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ayson\Documents\"/>
    </mc:Choice>
  </mc:AlternateContent>
  <xr:revisionPtr revIDLastSave="0" documentId="8_{5A998933-304E-4433-B1F3-3981EE08F6A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ivot of loc &amp; Prog expenses" sheetId="4" r:id="rId1"/>
    <sheet name="FY21 TB" sheetId="1" r:id="rId2"/>
    <sheet name="Dimension descriptions" sheetId="2" r:id="rId3"/>
    <sheet name="FY21 P13 Allotment memo" sheetId="3" r:id="rId4"/>
  </sheets>
  <externalReferences>
    <externalReference r:id="rId5"/>
  </externalReferences>
  <definedNames>
    <definedName name="_xlnm._FilterDatabase" localSheetId="2" hidden="1">'Dimension descriptions'!$P$2:$Q$20</definedName>
    <definedName name="_xlnm._FilterDatabase" localSheetId="3" hidden="1">'FY21 P13 Allotment memo'!$A$10:$M$10</definedName>
    <definedName name="_xlnm._FilterDatabase" localSheetId="1" hidden="1">'FY21 TB'!$A$5:$U$6119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9" i="4" l="1"/>
  <c r="Q60" i="4"/>
  <c r="Q58" i="4"/>
  <c r="Q57" i="4"/>
  <c r="Q56" i="4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" i="1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11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Q7" i="1" l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" i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200" i="1"/>
  <c r="P4200" i="1" s="1"/>
  <c r="O4201" i="1"/>
  <c r="P4201" i="1" s="1"/>
  <c r="O4202" i="1"/>
  <c r="P4202" i="1" s="1"/>
  <c r="O4203" i="1"/>
  <c r="P4203" i="1" s="1"/>
  <c r="O4204" i="1"/>
  <c r="P4204" i="1" s="1"/>
  <c r="O4205" i="1"/>
  <c r="P4205" i="1" s="1"/>
  <c r="O4206" i="1"/>
  <c r="P4206" i="1" s="1"/>
  <c r="O4207" i="1"/>
  <c r="P4207" i="1" s="1"/>
  <c r="O4208" i="1"/>
  <c r="P4208" i="1" s="1"/>
  <c r="O4209" i="1"/>
  <c r="P4209" i="1" s="1"/>
  <c r="O4210" i="1"/>
  <c r="P4210" i="1" s="1"/>
  <c r="O4211" i="1"/>
  <c r="P4211" i="1" s="1"/>
  <c r="O4212" i="1"/>
  <c r="P4212" i="1" s="1"/>
  <c r="O4213" i="1"/>
  <c r="P4213" i="1" s="1"/>
  <c r="O4214" i="1"/>
  <c r="P4214" i="1" s="1"/>
  <c r="O4215" i="1"/>
  <c r="P4215" i="1" s="1"/>
  <c r="O4216" i="1"/>
  <c r="P4216" i="1" s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P4231" i="1" s="1"/>
  <c r="O4232" i="1"/>
  <c r="P4232" i="1" s="1"/>
  <c r="O4233" i="1"/>
  <c r="P4233" i="1" s="1"/>
  <c r="O4234" i="1"/>
  <c r="P4234" i="1" s="1"/>
  <c r="O4235" i="1"/>
  <c r="P4235" i="1" s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P4248" i="1" s="1"/>
  <c r="O4249" i="1"/>
  <c r="P4249" i="1" s="1"/>
  <c r="O4250" i="1"/>
  <c r="P4250" i="1" s="1"/>
  <c r="O4251" i="1"/>
  <c r="P4251" i="1" s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P4267" i="1" s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79" i="1"/>
  <c r="P4279" i="1" s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P4335" i="1" s="1"/>
  <c r="O4336" i="1"/>
  <c r="P4336" i="1" s="1"/>
  <c r="O4337" i="1"/>
  <c r="P4337" i="1" s="1"/>
  <c r="O4338" i="1"/>
  <c r="P4338" i="1" s="1"/>
  <c r="O4339" i="1"/>
  <c r="P4339" i="1" s="1"/>
  <c r="O4340" i="1"/>
  <c r="P4340" i="1" s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P4351" i="1" s="1"/>
  <c r="O4352" i="1"/>
  <c r="P4352" i="1" s="1"/>
  <c r="O4353" i="1"/>
  <c r="P4353" i="1" s="1"/>
  <c r="O4354" i="1"/>
  <c r="P4354" i="1" s="1"/>
  <c r="O4355" i="1"/>
  <c r="P4355" i="1" s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P4361" i="1" s="1"/>
  <c r="O4362" i="1"/>
  <c r="P4362" i="1" s="1"/>
  <c r="O4363" i="1"/>
  <c r="P4363" i="1" s="1"/>
  <c r="O4364" i="1"/>
  <c r="P4364" i="1" s="1"/>
  <c r="O4365" i="1"/>
  <c r="P4365" i="1" s="1"/>
  <c r="O4366" i="1"/>
  <c r="P4366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O4511" i="1"/>
  <c r="P4511" i="1" s="1"/>
  <c r="O4512" i="1"/>
  <c r="P4512" i="1" s="1"/>
  <c r="O4513" i="1"/>
  <c r="P4513" i="1" s="1"/>
  <c r="O4514" i="1"/>
  <c r="P4514" i="1" s="1"/>
  <c r="O4515" i="1"/>
  <c r="P4515" i="1" s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P4527" i="1" s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P4552" i="1" s="1"/>
  <c r="O4553" i="1"/>
  <c r="P4553" i="1" s="1"/>
  <c r="O4554" i="1"/>
  <c r="P4554" i="1" s="1"/>
  <c r="O4555" i="1"/>
  <c r="P4555" i="1" s="1"/>
  <c r="O4556" i="1"/>
  <c r="P4556" i="1" s="1"/>
  <c r="O4557" i="1"/>
  <c r="P4557" i="1" s="1"/>
  <c r="O4558" i="1"/>
  <c r="P4558" i="1" s="1"/>
  <c r="O4559" i="1"/>
  <c r="P4559" i="1" s="1"/>
  <c r="O4560" i="1"/>
  <c r="P4560" i="1" s="1"/>
  <c r="O4561" i="1"/>
  <c r="P4561" i="1" s="1"/>
  <c r="O4562" i="1"/>
  <c r="P4562" i="1" s="1"/>
  <c r="O4563" i="1"/>
  <c r="P4563" i="1" s="1"/>
  <c r="O4564" i="1"/>
  <c r="P4564" i="1" s="1"/>
  <c r="O4565" i="1"/>
  <c r="P4565" i="1" s="1"/>
  <c r="O4566" i="1"/>
  <c r="P4566" i="1" s="1"/>
  <c r="O4567" i="1"/>
  <c r="P4567" i="1" s="1"/>
  <c r="O4568" i="1"/>
  <c r="P4568" i="1" s="1"/>
  <c r="O4569" i="1"/>
  <c r="P4569" i="1" s="1"/>
  <c r="O4570" i="1"/>
  <c r="P4570" i="1" s="1"/>
  <c r="O4571" i="1"/>
  <c r="P4571" i="1" s="1"/>
  <c r="O4572" i="1"/>
  <c r="P4572" i="1" s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P4587" i="1" s="1"/>
  <c r="O4588" i="1"/>
  <c r="P4588" i="1" s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P4599" i="1" s="1"/>
  <c r="O4600" i="1"/>
  <c r="P4600" i="1" s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P4609" i="1" s="1"/>
  <c r="O4610" i="1"/>
  <c r="P4610" i="1" s="1"/>
  <c r="O4611" i="1"/>
  <c r="P4611" i="1" s="1"/>
  <c r="O4612" i="1"/>
  <c r="P4612" i="1" s="1"/>
  <c r="O4613" i="1"/>
  <c r="P4613" i="1" s="1"/>
  <c r="O4614" i="1"/>
  <c r="P4614" i="1" s="1"/>
  <c r="O4615" i="1"/>
  <c r="P4615" i="1" s="1"/>
  <c r="O4616" i="1"/>
  <c r="P4616" i="1" s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P4625" i="1" s="1"/>
  <c r="O4626" i="1"/>
  <c r="P4626" i="1" s="1"/>
  <c r="O4627" i="1"/>
  <c r="P4627" i="1" s="1"/>
  <c r="O4628" i="1"/>
  <c r="P4628" i="1" s="1"/>
  <c r="O4629" i="1"/>
  <c r="P4629" i="1" s="1"/>
  <c r="O4630" i="1"/>
  <c r="P4630" i="1" s="1"/>
  <c r="O4631" i="1"/>
  <c r="P4631" i="1" s="1"/>
  <c r="O4632" i="1"/>
  <c r="P4632" i="1" s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P4641" i="1" s="1"/>
  <c r="O4642" i="1"/>
  <c r="P4642" i="1" s="1"/>
  <c r="O4643" i="1"/>
  <c r="P4643" i="1" s="1"/>
  <c r="O4644" i="1"/>
  <c r="P4644" i="1" s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P4655" i="1" s="1"/>
  <c r="O4656" i="1"/>
  <c r="P4656" i="1" s="1"/>
  <c r="O4657" i="1"/>
  <c r="P4657" i="1" s="1"/>
  <c r="O4658" i="1"/>
  <c r="P4658" i="1" s="1"/>
  <c r="O4659" i="1"/>
  <c r="P4659" i="1" s="1"/>
  <c r="O4660" i="1"/>
  <c r="P4660" i="1" s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P4687" i="1" s="1"/>
  <c r="O4688" i="1"/>
  <c r="P4688" i="1" s="1"/>
  <c r="O4689" i="1"/>
  <c r="P4689" i="1" s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P4705" i="1" s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O4713" i="1"/>
  <c r="P4713" i="1" s="1"/>
  <c r="O4714" i="1"/>
  <c r="P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P4727" i="1" s="1"/>
  <c r="O4728" i="1"/>
  <c r="P4728" i="1" s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P4743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P4760" i="1" s="1"/>
  <c r="O4761" i="1"/>
  <c r="P4761" i="1" s="1"/>
  <c r="O4762" i="1"/>
  <c r="P4762" i="1" s="1"/>
  <c r="O4763" i="1"/>
  <c r="P4763" i="1" s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P4779" i="1" s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O4787" i="1"/>
  <c r="P4787" i="1" s="1"/>
  <c r="O4788" i="1"/>
  <c r="P4788" i="1" s="1"/>
  <c r="O4789" i="1"/>
  <c r="P4789" i="1" s="1"/>
  <c r="O4790" i="1"/>
  <c r="P4790" i="1" s="1"/>
  <c r="O4791" i="1"/>
  <c r="P4791" i="1" s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P4800" i="1" s="1"/>
  <c r="O4801" i="1"/>
  <c r="P4801" i="1" s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P4807" i="1" s="1"/>
  <c r="O4808" i="1"/>
  <c r="P4808" i="1" s="1"/>
  <c r="O4809" i="1"/>
  <c r="P4809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P4816" i="1" s="1"/>
  <c r="O4817" i="1"/>
  <c r="P4817" i="1" s="1"/>
  <c r="O4818" i="1"/>
  <c r="P4818" i="1" s="1"/>
  <c r="O4819" i="1"/>
  <c r="P4819" i="1" s="1"/>
  <c r="O4820" i="1"/>
  <c r="P4820" i="1" s="1"/>
  <c r="O4821" i="1"/>
  <c r="P4821" i="1" s="1"/>
  <c r="O4822" i="1"/>
  <c r="P4822" i="1" s="1"/>
  <c r="O4823" i="1"/>
  <c r="P4823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P4833" i="1" s="1"/>
  <c r="O4834" i="1"/>
  <c r="P4834" i="1" s="1"/>
  <c r="O4835" i="1"/>
  <c r="P4835" i="1" s="1"/>
  <c r="O4836" i="1"/>
  <c r="P4836" i="1" s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4847" i="1"/>
  <c r="P4847" i="1" s="1"/>
  <c r="O4848" i="1"/>
  <c r="P4848" i="1" s="1"/>
  <c r="O4849" i="1"/>
  <c r="P4849" i="1" s="1"/>
  <c r="O4850" i="1"/>
  <c r="P4850" i="1" s="1"/>
  <c r="O4851" i="1"/>
  <c r="P4851" i="1" s="1"/>
  <c r="O4852" i="1"/>
  <c r="P4852" i="1" s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63" i="1"/>
  <c r="P4863" i="1" s="1"/>
  <c r="O4864" i="1"/>
  <c r="P4864" i="1" s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71" i="1"/>
  <c r="P4871" i="1" s="1"/>
  <c r="O4872" i="1"/>
  <c r="P4872" i="1" s="1"/>
  <c r="O4873" i="1"/>
  <c r="P4873" i="1" s="1"/>
  <c r="O4874" i="1"/>
  <c r="P4874" i="1" s="1"/>
  <c r="O4875" i="1"/>
  <c r="P4875" i="1" s="1"/>
  <c r="O4876" i="1"/>
  <c r="P4876" i="1" s="1"/>
  <c r="O4877" i="1"/>
  <c r="P4877" i="1" s="1"/>
  <c r="O4878" i="1"/>
  <c r="P4878" i="1" s="1"/>
  <c r="O4879" i="1"/>
  <c r="P4879" i="1" s="1"/>
  <c r="O4880" i="1"/>
  <c r="P4880" i="1" s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P4907" i="1" s="1"/>
  <c r="O4908" i="1"/>
  <c r="P4908" i="1" s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P4919" i="1" s="1"/>
  <c r="O4920" i="1"/>
  <c r="P4920" i="1" s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O4933" i="1"/>
  <c r="P4933" i="1" s="1"/>
  <c r="O4934" i="1"/>
  <c r="P4934" i="1" s="1"/>
  <c r="O4935" i="1"/>
  <c r="P4935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P5039" i="1" s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047" i="1"/>
  <c r="P5047" i="1" s="1"/>
  <c r="O5048" i="1"/>
  <c r="P5048" i="1" s="1"/>
  <c r="O5049" i="1"/>
  <c r="P5049" i="1" s="1"/>
  <c r="O5050" i="1"/>
  <c r="P5050" i="1" s="1"/>
  <c r="O5051" i="1"/>
  <c r="P5051" i="1" s="1"/>
  <c r="O5052" i="1"/>
  <c r="P5052" i="1" s="1"/>
  <c r="O5053" i="1"/>
  <c r="P5053" i="1" s="1"/>
  <c r="O5054" i="1"/>
  <c r="P5054" i="1" s="1"/>
  <c r="O5055" i="1"/>
  <c r="P5055" i="1" s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P5068" i="1" s="1"/>
  <c r="O5069" i="1"/>
  <c r="P5069" i="1" s="1"/>
  <c r="O5070" i="1"/>
  <c r="P5070" i="1" s="1"/>
  <c r="O5071" i="1"/>
  <c r="P5071" i="1" s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P5080" i="1" s="1"/>
  <c r="O5081" i="1"/>
  <c r="P5081" i="1" s="1"/>
  <c r="O5082" i="1"/>
  <c r="P5082" i="1" s="1"/>
  <c r="O5083" i="1"/>
  <c r="P5083" i="1" s="1"/>
  <c r="O5084" i="1"/>
  <c r="P5084" i="1" s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P5153" i="1" s="1"/>
  <c r="O5154" i="1"/>
  <c r="P5154" i="1" s="1"/>
  <c r="O5155" i="1"/>
  <c r="P5155" i="1" s="1"/>
  <c r="O5156" i="1"/>
  <c r="P5156" i="1" s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P5176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 s="1"/>
  <c r="O5255" i="1"/>
  <c r="P5255" i="1" s="1"/>
  <c r="O5256" i="1"/>
  <c r="P5256" i="1" s="1"/>
  <c r="O5257" i="1"/>
  <c r="P5257" i="1" s="1"/>
  <c r="O5258" i="1"/>
  <c r="P5258" i="1" s="1"/>
  <c r="O5259" i="1"/>
  <c r="P5259" i="1" s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273" i="1"/>
  <c r="P5273" i="1" s="1"/>
  <c r="O5274" i="1"/>
  <c r="P5274" i="1" s="1"/>
  <c r="O5275" i="1"/>
  <c r="P5275" i="1" s="1"/>
  <c r="O5276" i="1"/>
  <c r="P5276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P5307" i="1" s="1"/>
  <c r="O5308" i="1"/>
  <c r="P5308" i="1" s="1"/>
  <c r="O5309" i="1"/>
  <c r="P5309" i="1" s="1"/>
  <c r="O5310" i="1"/>
  <c r="P5310" i="1" s="1"/>
  <c r="O5311" i="1"/>
  <c r="P5311" i="1" s="1"/>
  <c r="O5312" i="1"/>
  <c r="P5312" i="1" s="1"/>
  <c r="O5313" i="1"/>
  <c r="P5313" i="1" s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P5332" i="1" s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P5345" i="1" s="1"/>
  <c r="O5346" i="1"/>
  <c r="P5346" i="1" s="1"/>
  <c r="O5347" i="1"/>
  <c r="P5347" i="1" s="1"/>
  <c r="O5348" i="1"/>
  <c r="P5348" i="1" s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359" i="1"/>
  <c r="P5359" i="1" s="1"/>
  <c r="O5360" i="1"/>
  <c r="P5360" i="1" s="1"/>
  <c r="O5361" i="1"/>
  <c r="P5361" i="1" s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P5392" i="1" s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P5404" i="1" s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P5419" i="1" s="1"/>
  <c r="O5420" i="1"/>
  <c r="P5420" i="1" s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P5431" i="1" s="1"/>
  <c r="O5432" i="1"/>
  <c r="P5432" i="1" s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P5464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478" i="1"/>
  <c r="P5478" i="1" s="1"/>
  <c r="O5479" i="1"/>
  <c r="P5479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P5488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499" i="1"/>
  <c r="P5499" i="1" s="1"/>
  <c r="O5500" i="1"/>
  <c r="P5500" i="1" s="1"/>
  <c r="O5501" i="1"/>
  <c r="P5501" i="1" s="1"/>
  <c r="O5502" i="1"/>
  <c r="P5502" i="1" s="1"/>
  <c r="O5503" i="1"/>
  <c r="P5503" i="1" s="1"/>
  <c r="O5504" i="1"/>
  <c r="P5504" i="1" s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515" i="1"/>
  <c r="P5515" i="1" s="1"/>
  <c r="O5516" i="1"/>
  <c r="P5516" i="1" s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P5524" i="1" s="1"/>
  <c r="O5525" i="1"/>
  <c r="P5525" i="1" s="1"/>
  <c r="O5526" i="1"/>
  <c r="P5526" i="1" s="1"/>
  <c r="O5527" i="1"/>
  <c r="P5527" i="1" s="1"/>
  <c r="O5528" i="1"/>
  <c r="P552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P5537" i="1" s="1"/>
  <c r="O5538" i="1"/>
  <c r="P5538" i="1" s="1"/>
  <c r="O5539" i="1"/>
  <c r="P5539" i="1" s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P5551" i="1" s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P5576" i="1" s="1"/>
  <c r="O5577" i="1"/>
  <c r="P5577" i="1" s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P5584" i="1" s="1"/>
  <c r="O5585" i="1"/>
  <c r="P5585" i="1" s="1"/>
  <c r="O5586" i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P5595" i="1" s="1"/>
  <c r="O5596" i="1"/>
  <c r="P5596" i="1" s="1"/>
  <c r="O5597" i="1"/>
  <c r="P5597" i="1" s="1"/>
  <c r="O5598" i="1"/>
  <c r="P5598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P5611" i="1" s="1"/>
  <c r="O5612" i="1"/>
  <c r="P5612" i="1" s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P5620" i="1" s="1"/>
  <c r="O5621" i="1"/>
  <c r="P5621" i="1" s="1"/>
  <c r="O5622" i="1"/>
  <c r="P5622" i="1" s="1"/>
  <c r="O5623" i="1"/>
  <c r="P5623" i="1" s="1"/>
  <c r="O5624" i="1"/>
  <c r="P5624" i="1" s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P5633" i="1" s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P5644" i="1" s="1"/>
  <c r="O5645" i="1"/>
  <c r="P5645" i="1" s="1"/>
  <c r="O5646" i="1"/>
  <c r="P5646" i="1" s="1"/>
  <c r="O5647" i="1"/>
  <c r="P5647" i="1" s="1"/>
  <c r="O5648" i="1"/>
  <c r="P5648" i="1" s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P5656" i="1" s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P5695" i="1" s="1"/>
  <c r="O5696" i="1"/>
  <c r="P5696" i="1" s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P5729" i="1" s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P5752" i="1" s="1"/>
  <c r="O5753" i="1"/>
  <c r="P5753" i="1" s="1"/>
  <c r="O5754" i="1"/>
  <c r="P5754" i="1" s="1"/>
  <c r="O5755" i="1"/>
  <c r="P5755" i="1" s="1"/>
  <c r="O5756" i="1"/>
  <c r="P5756" i="1" s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P5764" i="1" s="1"/>
  <c r="O5765" i="1"/>
  <c r="P5765" i="1" s="1"/>
  <c r="O5766" i="1"/>
  <c r="P5766" i="1" s="1"/>
  <c r="O5767" i="1"/>
  <c r="P5767" i="1" s="1"/>
  <c r="O5768" i="1"/>
  <c r="P5768" i="1" s="1"/>
  <c r="O5769" i="1"/>
  <c r="P5769" i="1" s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802" i="1"/>
  <c r="P5802" i="1" s="1"/>
  <c r="O5803" i="1"/>
  <c r="P5803" i="1" s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P5815" i="1" s="1"/>
  <c r="O5816" i="1"/>
  <c r="P5816" i="1" s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P5824" i="1" s="1"/>
  <c r="O5825" i="1"/>
  <c r="P5825" i="1" s="1"/>
  <c r="O5826" i="1"/>
  <c r="P5826" i="1" s="1"/>
  <c r="O5827" i="1"/>
  <c r="P5827" i="1" s="1"/>
  <c r="O5828" i="1"/>
  <c r="P5828" i="1" s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P5840" i="1" s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P5860" i="1" s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P5872" i="1" s="1"/>
  <c r="O5873" i="1"/>
  <c r="P5873" i="1" s="1"/>
  <c r="O5874" i="1"/>
  <c r="P5874" i="1" s="1"/>
  <c r="O5875" i="1"/>
  <c r="P5875" i="1" s="1"/>
  <c r="O5876" i="1"/>
  <c r="P5876" i="1" s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P5887" i="1" s="1"/>
  <c r="O5888" i="1"/>
  <c r="P5888" i="1" s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P5897" i="1" s="1"/>
  <c r="O5898" i="1"/>
  <c r="P5898" i="1" s="1"/>
  <c r="O5899" i="1"/>
  <c r="P5899" i="1" s="1"/>
  <c r="O5900" i="1"/>
  <c r="P5900" i="1" s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P5913" i="1" s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P5932" i="1" s="1"/>
  <c r="O5933" i="1"/>
  <c r="P5933" i="1" s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P5944" i="1" s="1"/>
  <c r="O5945" i="1"/>
  <c r="P5945" i="1" s="1"/>
  <c r="O5946" i="1"/>
  <c r="P5946" i="1" s="1"/>
  <c r="O5947" i="1"/>
  <c r="P5947" i="1" s="1"/>
  <c r="O5948" i="1"/>
  <c r="P5948" i="1" s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6007" i="1"/>
  <c r="P6007" i="1" s="1"/>
  <c r="O6008" i="1"/>
  <c r="P6008" i="1" s="1"/>
  <c r="O6009" i="1"/>
  <c r="P6009" i="1" s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P6016" i="1" s="1"/>
  <c r="O6017" i="1"/>
  <c r="P6017" i="1" s="1"/>
  <c r="O6018" i="1"/>
  <c r="P601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P6031" i="1" s="1"/>
  <c r="O6032" i="1"/>
  <c r="P6032" i="1" s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P6079" i="1" s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P6088" i="1" s="1"/>
  <c r="O6089" i="1"/>
  <c r="P6089" i="1" s="1"/>
  <c r="O6090" i="1"/>
  <c r="P6090" i="1" s="1"/>
  <c r="O6091" i="1"/>
  <c r="P6091" i="1" s="1"/>
  <c r="O6092" i="1"/>
  <c r="P6092" i="1" s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P6104" i="1" s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" i="1"/>
  <c r="P6" i="1" s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H6" i="1"/>
  <c r="G6" i="1"/>
  <c r="T5876" i="1" l="1"/>
  <c r="T6101" i="1"/>
  <c r="T6037" i="1"/>
  <c r="T5989" i="1"/>
  <c r="T5917" i="1"/>
  <c r="T5861" i="1"/>
  <c r="T5789" i="1"/>
  <c r="T5733" i="1"/>
  <c r="T5701" i="1"/>
  <c r="T5669" i="1"/>
  <c r="T5621" i="1"/>
  <c r="T5581" i="1"/>
  <c r="T5541" i="1"/>
  <c r="T5501" i="1"/>
  <c r="T5469" i="1"/>
  <c r="T5437" i="1"/>
  <c r="T5269" i="1"/>
  <c r="T5205" i="1"/>
  <c r="T5141" i="1"/>
  <c r="T5085" i="1"/>
  <c r="T5029" i="1"/>
  <c r="T4965" i="1"/>
  <c r="T4909" i="1"/>
  <c r="T4853" i="1"/>
  <c r="T4789" i="1"/>
  <c r="T4645" i="1"/>
  <c r="T4581" i="1"/>
  <c r="T4525" i="1"/>
  <c r="T4461" i="1"/>
  <c r="T4405" i="1"/>
  <c r="T4341" i="1"/>
  <c r="T4285" i="1"/>
  <c r="T4221" i="1"/>
  <c r="T4173" i="1"/>
  <c r="T4109" i="1"/>
  <c r="T4053" i="1"/>
  <c r="T3989" i="1"/>
  <c r="T3941" i="1"/>
  <c r="T3893" i="1"/>
  <c r="T3837" i="1"/>
  <c r="T3789" i="1"/>
  <c r="T3741" i="1"/>
  <c r="T3685" i="1"/>
  <c r="T3229" i="1"/>
  <c r="T6076" i="1"/>
  <c r="T6028" i="1"/>
  <c r="T5996" i="1"/>
  <c r="T5924" i="1"/>
  <c r="T5868" i="1"/>
  <c r="T6061" i="1"/>
  <c r="T6005" i="1"/>
  <c r="T5957" i="1"/>
  <c r="T5933" i="1"/>
  <c r="T5885" i="1"/>
  <c r="T5837" i="1"/>
  <c r="T5805" i="1"/>
  <c r="T5757" i="1"/>
  <c r="T5717" i="1"/>
  <c r="T5661" i="1"/>
  <c r="T5429" i="1"/>
  <c r="T5397" i="1"/>
  <c r="T5365" i="1"/>
  <c r="T5341" i="1"/>
  <c r="T5237" i="1"/>
  <c r="T5197" i="1"/>
  <c r="T5149" i="1"/>
  <c r="T5101" i="1"/>
  <c r="T5045" i="1"/>
  <c r="T5005" i="1"/>
  <c r="T4957" i="1"/>
  <c r="T4901" i="1"/>
  <c r="T4845" i="1"/>
  <c r="T4805" i="1"/>
  <c r="T4757" i="1"/>
  <c r="T4725" i="1"/>
  <c r="T4701" i="1"/>
  <c r="T4693" i="1"/>
  <c r="T4669" i="1"/>
  <c r="T4621" i="1"/>
  <c r="T4573" i="1"/>
  <c r="T4517" i="1"/>
  <c r="T4477" i="1"/>
  <c r="T4421" i="1"/>
  <c r="T4389" i="1"/>
  <c r="T4333" i="1"/>
  <c r="T4277" i="1"/>
  <c r="T4245" i="1"/>
  <c r="T4189" i="1"/>
  <c r="T4149" i="1"/>
  <c r="T4093" i="1"/>
  <c r="T4045" i="1"/>
  <c r="T3997" i="1"/>
  <c r="T3957" i="1"/>
  <c r="T3917" i="1"/>
  <c r="T3877" i="1"/>
  <c r="T3829" i="1"/>
  <c r="T3781" i="1"/>
  <c r="T3733" i="1"/>
  <c r="T3701" i="1"/>
  <c r="T3669" i="1"/>
  <c r="T3629" i="1"/>
  <c r="T3589" i="1"/>
  <c r="T3565" i="1"/>
  <c r="T3525" i="1"/>
  <c r="T3501" i="1"/>
  <c r="T3477" i="1"/>
  <c r="T3213" i="1"/>
  <c r="T6116" i="1"/>
  <c r="T6060" i="1"/>
  <c r="T6012" i="1"/>
  <c r="T5956" i="1"/>
  <c r="T5940" i="1"/>
  <c r="T5884" i="1"/>
  <c r="T5852" i="1"/>
  <c r="T6093" i="1"/>
  <c r="T6029" i="1"/>
  <c r="T5997" i="1"/>
  <c r="T5925" i="1"/>
  <c r="T5869" i="1"/>
  <c r="T5797" i="1"/>
  <c r="T5741" i="1"/>
  <c r="T5693" i="1"/>
  <c r="T5653" i="1"/>
  <c r="T5589" i="1"/>
  <c r="T5373" i="1"/>
  <c r="T5245" i="1"/>
  <c r="T5181" i="1"/>
  <c r="T5133" i="1"/>
  <c r="T5069" i="1"/>
  <c r="T5013" i="1"/>
  <c r="T4949" i="1"/>
  <c r="T4893" i="1"/>
  <c r="T4837" i="1"/>
  <c r="T4773" i="1"/>
  <c r="T4741" i="1"/>
  <c r="T4717" i="1"/>
  <c r="T4685" i="1"/>
  <c r="T4661" i="1"/>
  <c r="T4605" i="1"/>
  <c r="T4549" i="1"/>
  <c r="T4485" i="1"/>
  <c r="T4429" i="1"/>
  <c r="T4373" i="1"/>
  <c r="T4317" i="1"/>
  <c r="T4253" i="1"/>
  <c r="T4197" i="1"/>
  <c r="T4133" i="1"/>
  <c r="T4077" i="1"/>
  <c r="T4021" i="1"/>
  <c r="T3965" i="1"/>
  <c r="T3909" i="1"/>
  <c r="T3861" i="1"/>
  <c r="T3813" i="1"/>
  <c r="T3757" i="1"/>
  <c r="T3709" i="1"/>
  <c r="T3653" i="1"/>
  <c r="T3613" i="1"/>
  <c r="T3557" i="1"/>
  <c r="T3245" i="1"/>
  <c r="T6092" i="1"/>
  <c r="T6068" i="1"/>
  <c r="T6020" i="1"/>
  <c r="T5988" i="1"/>
  <c r="T5908" i="1"/>
  <c r="T5836" i="1"/>
  <c r="T6117" i="1"/>
  <c r="T6053" i="1"/>
  <c r="T5981" i="1"/>
  <c r="T5909" i="1"/>
  <c r="T5845" i="1"/>
  <c r="T5781" i="1"/>
  <c r="T5749" i="1"/>
  <c r="T5709" i="1"/>
  <c r="T5677" i="1"/>
  <c r="T5629" i="1"/>
  <c r="T5597" i="1"/>
  <c r="T5557" i="1"/>
  <c r="T5509" i="1"/>
  <c r="T5317" i="1"/>
  <c r="T5301" i="1"/>
  <c r="T5285" i="1"/>
  <c r="T5221" i="1"/>
  <c r="T5157" i="1"/>
  <c r="T5093" i="1"/>
  <c r="T5037" i="1"/>
  <c r="T4981" i="1"/>
  <c r="T4925" i="1"/>
  <c r="T4861" i="1"/>
  <c r="T4797" i="1"/>
  <c r="T4653" i="1"/>
  <c r="T4589" i="1"/>
  <c r="T4533" i="1"/>
  <c r="T4469" i="1"/>
  <c r="T4413" i="1"/>
  <c r="T4349" i="1"/>
  <c r="T4293" i="1"/>
  <c r="T4229" i="1"/>
  <c r="T4181" i="1"/>
  <c r="T4125" i="1"/>
  <c r="T4061" i="1"/>
  <c r="T4005" i="1"/>
  <c r="T3949" i="1"/>
  <c r="T3901" i="1"/>
  <c r="T3853" i="1"/>
  <c r="T3797" i="1"/>
  <c r="T3749" i="1"/>
  <c r="T3693" i="1"/>
  <c r="T3645" i="1"/>
  <c r="T3605" i="1"/>
  <c r="T3549" i="1"/>
  <c r="T3237" i="1"/>
  <c r="T6084" i="1"/>
  <c r="T6036" i="1"/>
  <c r="T5980" i="1"/>
  <c r="T5916" i="1"/>
  <c r="T5860" i="1"/>
  <c r="T6109" i="1"/>
  <c r="T6045" i="1"/>
  <c r="T5973" i="1"/>
  <c r="T5893" i="1"/>
  <c r="T5821" i="1"/>
  <c r="T5645" i="1"/>
  <c r="T5613" i="1"/>
  <c r="T5565" i="1"/>
  <c r="T5533" i="1"/>
  <c r="T5493" i="1"/>
  <c r="T5461" i="1"/>
  <c r="T5421" i="1"/>
  <c r="T5253" i="1"/>
  <c r="T5189" i="1"/>
  <c r="T5125" i="1"/>
  <c r="T5061" i="1"/>
  <c r="T4989" i="1"/>
  <c r="T4933" i="1"/>
  <c r="T4877" i="1"/>
  <c r="T4813" i="1"/>
  <c r="T4629" i="1"/>
  <c r="T4565" i="1"/>
  <c r="T4509" i="1"/>
  <c r="T4445" i="1"/>
  <c r="T4365" i="1"/>
  <c r="T4301" i="1"/>
  <c r="T4237" i="1"/>
  <c r="T4165" i="1"/>
  <c r="T4101" i="1"/>
  <c r="T4013" i="1"/>
  <c r="T3221" i="1"/>
  <c r="T6100" i="1"/>
  <c r="T6044" i="1"/>
  <c r="T5972" i="1"/>
  <c r="T5900" i="1"/>
  <c r="T5844" i="1"/>
  <c r="T6077" i="1"/>
  <c r="T6069" i="1"/>
  <c r="T6013" i="1"/>
  <c r="T5965" i="1"/>
  <c r="T5941" i="1"/>
  <c r="T5901" i="1"/>
  <c r="T5853" i="1"/>
  <c r="T5829" i="1"/>
  <c r="T5773" i="1"/>
  <c r="T5725" i="1"/>
  <c r="T5685" i="1"/>
  <c r="T5637" i="1"/>
  <c r="T5605" i="1"/>
  <c r="T5573" i="1"/>
  <c r="T5549" i="1"/>
  <c r="T5517" i="1"/>
  <c r="T5477" i="1"/>
  <c r="T5445" i="1"/>
  <c r="T5413" i="1"/>
  <c r="T5389" i="1"/>
  <c r="T5357" i="1"/>
  <c r="T5333" i="1"/>
  <c r="T5309" i="1"/>
  <c r="T5293" i="1"/>
  <c r="T5277" i="1"/>
  <c r="T5261" i="1"/>
  <c r="T5213" i="1"/>
  <c r="T5165" i="1"/>
  <c r="T5117" i="1"/>
  <c r="T5077" i="1"/>
  <c r="T5021" i="1"/>
  <c r="T4973" i="1"/>
  <c r="T4917" i="1"/>
  <c r="T4869" i="1"/>
  <c r="T4821" i="1"/>
  <c r="T4781" i="1"/>
  <c r="T4733" i="1"/>
  <c r="T4637" i="1"/>
  <c r="T4597" i="1"/>
  <c r="T4541" i="1"/>
  <c r="T4501" i="1"/>
  <c r="T4453" i="1"/>
  <c r="T4397" i="1"/>
  <c r="T4357" i="1"/>
  <c r="T4309" i="1"/>
  <c r="T4269" i="1"/>
  <c r="T4213" i="1"/>
  <c r="T4157" i="1"/>
  <c r="T4117" i="1"/>
  <c r="T4069" i="1"/>
  <c r="T4037" i="1"/>
  <c r="T3981" i="1"/>
  <c r="T3933" i="1"/>
  <c r="T3885" i="1"/>
  <c r="T3845" i="1"/>
  <c r="T3805" i="1"/>
  <c r="T3773" i="1"/>
  <c r="T3725" i="1"/>
  <c r="T3677" i="1"/>
  <c r="T3637" i="1"/>
  <c r="T3597" i="1"/>
  <c r="T3573" i="1"/>
  <c r="T3533" i="1"/>
  <c r="T3509" i="1"/>
  <c r="T3485" i="1"/>
  <c r="T3205" i="1"/>
  <c r="T6108" i="1"/>
  <c r="T6052" i="1"/>
  <c r="T6004" i="1"/>
  <c r="T5964" i="1"/>
  <c r="T5948" i="1"/>
  <c r="T5932" i="1"/>
  <c r="T5892" i="1"/>
  <c r="T5828" i="1"/>
  <c r="T6085" i="1"/>
  <c r="T6021" i="1"/>
  <c r="T5949" i="1"/>
  <c r="T5877" i="1"/>
  <c r="T5813" i="1"/>
  <c r="T5765" i="1"/>
  <c r="T5525" i="1"/>
  <c r="T5485" i="1"/>
  <c r="T5453" i="1"/>
  <c r="T5405" i="1"/>
  <c r="T5381" i="1"/>
  <c r="T5349" i="1"/>
  <c r="T5325" i="1"/>
  <c r="T5229" i="1"/>
  <c r="T5173" i="1"/>
  <c r="T5109" i="1"/>
  <c r="T5053" i="1"/>
  <c r="T4997" i="1"/>
  <c r="T4941" i="1"/>
  <c r="T4885" i="1"/>
  <c r="T4829" i="1"/>
  <c r="T4765" i="1"/>
  <c r="T4749" i="1"/>
  <c r="T4709" i="1"/>
  <c r="T4677" i="1"/>
  <c r="T4613" i="1"/>
  <c r="T4557" i="1"/>
  <c r="T4493" i="1"/>
  <c r="T4437" i="1"/>
  <c r="T4381" i="1"/>
  <c r="T4325" i="1"/>
  <c r="T4261" i="1"/>
  <c r="T4205" i="1"/>
  <c r="T4141" i="1"/>
  <c r="T4085" i="1"/>
  <c r="T4029" i="1"/>
  <c r="T3973" i="1"/>
  <c r="T3925" i="1"/>
  <c r="T3869" i="1"/>
  <c r="T3821" i="1"/>
  <c r="T3765" i="1"/>
  <c r="T3717" i="1"/>
  <c r="T3661" i="1"/>
  <c r="T3621" i="1"/>
  <c r="T3581" i="1"/>
  <c r="T3541" i="1"/>
  <c r="T3517" i="1"/>
  <c r="T3493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5804" i="1"/>
  <c r="T5772" i="1"/>
  <c r="T5732" i="1"/>
  <c r="T5684" i="1"/>
  <c r="T5524" i="1"/>
  <c r="T5500" i="1"/>
  <c r="T5476" i="1"/>
  <c r="T5452" i="1"/>
  <c r="T5436" i="1"/>
  <c r="T5404" i="1"/>
  <c r="T5372" i="1"/>
  <c r="T5348" i="1"/>
  <c r="T5316" i="1"/>
  <c r="T5236" i="1"/>
  <c r="T5188" i="1"/>
  <c r="T5132" i="1"/>
  <c r="T5092" i="1"/>
  <c r="T5036" i="1"/>
  <c r="T4988" i="1"/>
  <c r="T4940" i="1"/>
  <c r="T4884" i="1"/>
  <c r="T4836" i="1"/>
  <c r="T4772" i="1"/>
  <c r="T4636" i="1"/>
  <c r="T4596" i="1"/>
  <c r="T4548" i="1"/>
  <c r="T4492" i="1"/>
  <c r="T4444" i="1"/>
  <c r="T4388" i="1"/>
  <c r="T4340" i="1"/>
  <c r="T4292" i="1"/>
  <c r="T4244" i="1"/>
  <c r="T4188" i="1"/>
  <c r="T4140" i="1"/>
  <c r="T4092" i="1"/>
  <c r="T4036" i="1"/>
  <c r="T3980" i="1"/>
  <c r="T3932" i="1"/>
  <c r="T3884" i="1"/>
  <c r="T3820" i="1"/>
  <c r="T3772" i="1"/>
  <c r="T3732" i="1"/>
  <c r="T3684" i="1"/>
  <c r="T3636" i="1"/>
  <c r="T3580" i="1"/>
  <c r="T3524" i="1"/>
  <c r="T3476" i="1"/>
  <c r="T3396" i="1"/>
  <c r="T3252" i="1"/>
  <c r="T3196" i="1"/>
  <c r="T3148" i="1"/>
  <c r="T3100" i="1"/>
  <c r="T3052" i="1"/>
  <c r="T2996" i="1"/>
  <c r="T2956" i="1"/>
  <c r="T2916" i="1"/>
  <c r="T2836" i="1"/>
  <c r="T2788" i="1"/>
  <c r="T2724" i="1"/>
  <c r="T2684" i="1"/>
  <c r="T2636" i="1"/>
  <c r="T2604" i="1"/>
  <c r="T2564" i="1"/>
  <c r="T2556" i="1"/>
  <c r="T2548" i="1"/>
  <c r="T2540" i="1"/>
  <c r="T2484" i="1"/>
  <c r="T2420" i="1"/>
  <c r="T2372" i="1"/>
  <c r="T2340" i="1"/>
  <c r="T2292" i="1"/>
  <c r="T2268" i="1"/>
  <c r="T2244" i="1"/>
  <c r="T2196" i="1"/>
  <c r="T2148" i="1"/>
  <c r="T2092" i="1"/>
  <c r="T2044" i="1"/>
  <c r="T2004" i="1"/>
  <c r="T1916" i="1"/>
  <c r="T1860" i="1"/>
  <c r="T1828" i="1"/>
  <c r="T1756" i="1"/>
  <c r="T1660" i="1"/>
  <c r="T1612" i="1"/>
  <c r="T1556" i="1"/>
  <c r="T1500" i="1"/>
  <c r="T1364" i="1"/>
  <c r="T1316" i="1"/>
  <c r="T1260" i="1"/>
  <c r="T1204" i="1"/>
  <c r="T1156" i="1"/>
  <c r="T1004" i="1"/>
  <c r="T956" i="1"/>
  <c r="T908" i="1"/>
  <c r="T844" i="1"/>
  <c r="T796" i="1"/>
  <c r="T772" i="1"/>
  <c r="T748" i="1"/>
  <c r="T684" i="1"/>
  <c r="T636" i="1"/>
  <c r="T524" i="1"/>
  <c r="T468" i="1"/>
  <c r="T420" i="1"/>
  <c r="T380" i="1"/>
  <c r="T332" i="1"/>
  <c r="T300" i="1"/>
  <c r="T188" i="1"/>
  <c r="T172" i="1"/>
  <c r="T148" i="1"/>
  <c r="T124" i="1"/>
  <c r="T108" i="1"/>
  <c r="T60" i="1"/>
  <c r="T12" i="1"/>
  <c r="T6107" i="1"/>
  <c r="T6083" i="1"/>
  <c r="T6051" i="1"/>
  <c r="T6035" i="1"/>
  <c r="T6011" i="1"/>
  <c r="T5987" i="1"/>
  <c r="T5955" i="1"/>
  <c r="T5923" i="1"/>
  <c r="T5899" i="1"/>
  <c r="T5875" i="1"/>
  <c r="T5851" i="1"/>
  <c r="T5827" i="1"/>
  <c r="T5811" i="1"/>
  <c r="T5779" i="1"/>
  <c r="T5755" i="1"/>
  <c r="T5731" i="1"/>
  <c r="T5707" i="1"/>
  <c r="T5619" i="1"/>
  <c r="T5595" i="1"/>
  <c r="T5571" i="1"/>
  <c r="T5547" i="1"/>
  <c r="T5531" i="1"/>
  <c r="T5515" i="1"/>
  <c r="T5499" i="1"/>
  <c r="T5483" i="1"/>
  <c r="T5403" i="1"/>
  <c r="T5395" i="1"/>
  <c r="T5379" i="1"/>
  <c r="T5363" i="1"/>
  <c r="T5347" i="1"/>
  <c r="T5323" i="1"/>
  <c r="T5307" i="1"/>
  <c r="T5299" i="1"/>
  <c r="T5251" i="1"/>
  <c r="T5227" i="1"/>
  <c r="T5211" i="1"/>
  <c r="T5179" i="1"/>
  <c r="T5155" i="1"/>
  <c r="T5123" i="1"/>
  <c r="T5099" i="1"/>
  <c r="T5075" i="1"/>
  <c r="T5051" i="1"/>
  <c r="T5027" i="1"/>
  <c r="T5003" i="1"/>
  <c r="T4979" i="1"/>
  <c r="T4947" i="1"/>
  <c r="T4915" i="1"/>
  <c r="T4891" i="1"/>
  <c r="T4867" i="1"/>
  <c r="T4843" i="1"/>
  <c r="T4819" i="1"/>
  <c r="T4787" i="1"/>
  <c r="T4763" i="1"/>
  <c r="T4651" i="1"/>
  <c r="T4627" i="1"/>
  <c r="T4603" i="1"/>
  <c r="T4571" i="1"/>
  <c r="T4547" i="1"/>
  <c r="T4523" i="1"/>
  <c r="T4491" i="1"/>
  <c r="T4459" i="1"/>
  <c r="T4435" i="1"/>
  <c r="T4403" i="1"/>
  <c r="T4379" i="1"/>
  <c r="T4371" i="1"/>
  <c r="T4363" i="1"/>
  <c r="T4355" i="1"/>
  <c r="T4347" i="1"/>
  <c r="T4339" i="1"/>
  <c r="T4331" i="1"/>
  <c r="T4323" i="1"/>
  <c r="T4315" i="1"/>
  <c r="T4291" i="1"/>
  <c r="T4283" i="1"/>
  <c r="T4275" i="1"/>
  <c r="T4267" i="1"/>
  <c r="T4259" i="1"/>
  <c r="T4251" i="1"/>
  <c r="T4243" i="1"/>
  <c r="T4235" i="1"/>
  <c r="T4227" i="1"/>
  <c r="T4219" i="1"/>
  <c r="T4211" i="1"/>
  <c r="T4203" i="1"/>
  <c r="T4195" i="1"/>
  <c r="T4187" i="1"/>
  <c r="T4179" i="1"/>
  <c r="T4171" i="1"/>
  <c r="T4163" i="1"/>
  <c r="T4155" i="1"/>
  <c r="T4147" i="1"/>
  <c r="T4139" i="1"/>
  <c r="T4131" i="1"/>
  <c r="T4123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5812" i="1"/>
  <c r="T5724" i="1"/>
  <c r="T5620" i="1"/>
  <c r="T5596" i="1"/>
  <c r="T5556" i="1"/>
  <c r="T5532" i="1"/>
  <c r="T5508" i="1"/>
  <c r="T5484" i="1"/>
  <c r="T5460" i="1"/>
  <c r="T5420" i="1"/>
  <c r="T5292" i="1"/>
  <c r="T5276" i="1"/>
  <c r="T5220" i="1"/>
  <c r="T5156" i="1"/>
  <c r="T5108" i="1"/>
  <c r="T5052" i="1"/>
  <c r="T5004" i="1"/>
  <c r="T4964" i="1"/>
  <c r="T4908" i="1"/>
  <c r="T4868" i="1"/>
  <c r="T4820" i="1"/>
  <c r="T4780" i="1"/>
  <c r="T4740" i="1"/>
  <c r="T4716" i="1"/>
  <c r="T4684" i="1"/>
  <c r="T4628" i="1"/>
  <c r="T4572" i="1"/>
  <c r="T4532" i="1"/>
  <c r="T4460" i="1"/>
  <c r="T4412" i="1"/>
  <c r="T4364" i="1"/>
  <c r="T4324" i="1"/>
  <c r="T4268" i="1"/>
  <c r="T4220" i="1"/>
  <c r="T4172" i="1"/>
  <c r="T4124" i="1"/>
  <c r="T4076" i="1"/>
  <c r="T4020" i="1"/>
  <c r="T3972" i="1"/>
  <c r="T3924" i="1"/>
  <c r="T3876" i="1"/>
  <c r="T3836" i="1"/>
  <c r="T3740" i="1"/>
  <c r="T3692" i="1"/>
  <c r="T3644" i="1"/>
  <c r="T3596" i="1"/>
  <c r="T3548" i="1"/>
  <c r="T3500" i="1"/>
  <c r="T3444" i="1"/>
  <c r="T3404" i="1"/>
  <c r="T3356" i="1"/>
  <c r="T3244" i="1"/>
  <c r="T3188" i="1"/>
  <c r="T3156" i="1"/>
  <c r="T3108" i="1"/>
  <c r="T3060" i="1"/>
  <c r="T3012" i="1"/>
  <c r="T2980" i="1"/>
  <c r="T2940" i="1"/>
  <c r="T2900" i="1"/>
  <c r="T2828" i="1"/>
  <c r="T2780" i="1"/>
  <c r="T2732" i="1"/>
  <c r="T2692" i="1"/>
  <c r="T2644" i="1"/>
  <c r="T2524" i="1"/>
  <c r="T2476" i="1"/>
  <c r="T2428" i="1"/>
  <c r="T2380" i="1"/>
  <c r="T2332" i="1"/>
  <c r="T2228" i="1"/>
  <c r="T2172" i="1"/>
  <c r="T2132" i="1"/>
  <c r="T2084" i="1"/>
  <c r="T2036" i="1"/>
  <c r="T1996" i="1"/>
  <c r="T1972" i="1"/>
  <c r="T1948" i="1"/>
  <c r="T1884" i="1"/>
  <c r="T1788" i="1"/>
  <c r="T1668" i="1"/>
  <c r="T1620" i="1"/>
  <c r="T1564" i="1"/>
  <c r="T1516" i="1"/>
  <c r="T1372" i="1"/>
  <c r="T1332" i="1"/>
  <c r="T1284" i="1"/>
  <c r="T1236" i="1"/>
  <c r="T1196" i="1"/>
  <c r="T1148" i="1"/>
  <c r="T1116" i="1"/>
  <c r="T1084" i="1"/>
  <c r="T1052" i="1"/>
  <c r="T1036" i="1"/>
  <c r="T1020" i="1"/>
  <c r="T964" i="1"/>
  <c r="T916" i="1"/>
  <c r="T868" i="1"/>
  <c r="T820" i="1"/>
  <c r="T788" i="1"/>
  <c r="T756" i="1"/>
  <c r="T692" i="1"/>
  <c r="T644" i="1"/>
  <c r="T604" i="1"/>
  <c r="T564" i="1"/>
  <c r="T548" i="1"/>
  <c r="T500" i="1"/>
  <c r="T460" i="1"/>
  <c r="T412" i="1"/>
  <c r="T364" i="1"/>
  <c r="T324" i="1"/>
  <c r="T292" i="1"/>
  <c r="T268" i="1"/>
  <c r="T236" i="1"/>
  <c r="T228" i="1"/>
  <c r="T212" i="1"/>
  <c r="T92" i="1"/>
  <c r="T44" i="1"/>
  <c r="T6115" i="1"/>
  <c r="T6099" i="1"/>
  <c r="T6075" i="1"/>
  <c r="T6067" i="1"/>
  <c r="T6043" i="1"/>
  <c r="T6019" i="1"/>
  <c r="T5995" i="1"/>
  <c r="T5971" i="1"/>
  <c r="T5931" i="1"/>
  <c r="T5891" i="1"/>
  <c r="T5867" i="1"/>
  <c r="T5843" i="1"/>
  <c r="T5795" i="1"/>
  <c r="T5771" i="1"/>
  <c r="T5747" i="1"/>
  <c r="T5723" i="1"/>
  <c r="T5691" i="1"/>
  <c r="T5683" i="1"/>
  <c r="T5675" i="1"/>
  <c r="T5667" i="1"/>
  <c r="T5659" i="1"/>
  <c r="T5651" i="1"/>
  <c r="T5635" i="1"/>
  <c r="T5611" i="1"/>
  <c r="T5587" i="1"/>
  <c r="T5563" i="1"/>
  <c r="T5539" i="1"/>
  <c r="T5523" i="1"/>
  <c r="T5507" i="1"/>
  <c r="T5491" i="1"/>
  <c r="T5475" i="1"/>
  <c r="T5451" i="1"/>
  <c r="T5435" i="1"/>
  <c r="T5419" i="1"/>
  <c r="T5411" i="1"/>
  <c r="T5331" i="1"/>
  <c r="T5315" i="1"/>
  <c r="T5267" i="1"/>
  <c r="T5235" i="1"/>
  <c r="T5203" i="1"/>
  <c r="T5187" i="1"/>
  <c r="T5163" i="1"/>
  <c r="T5139" i="1"/>
  <c r="T5115" i="1"/>
  <c r="T5091" i="1"/>
  <c r="T5059" i="1"/>
  <c r="T5035" i="1"/>
  <c r="T5011" i="1"/>
  <c r="T4987" i="1"/>
  <c r="T4963" i="1"/>
  <c r="T4939" i="1"/>
  <c r="T4923" i="1"/>
  <c r="T4899" i="1"/>
  <c r="T4875" i="1"/>
  <c r="T4851" i="1"/>
  <c r="T4827" i="1"/>
  <c r="T4803" i="1"/>
  <c r="T4779" i="1"/>
  <c r="T4747" i="1"/>
  <c r="T4731" i="1"/>
  <c r="T4715" i="1"/>
  <c r="T4699" i="1"/>
  <c r="T4683" i="1"/>
  <c r="T4667" i="1"/>
  <c r="T4659" i="1"/>
  <c r="T4635" i="1"/>
  <c r="T4611" i="1"/>
  <c r="T4587" i="1"/>
  <c r="T4563" i="1"/>
  <c r="T4539" i="1"/>
  <c r="T4507" i="1"/>
  <c r="T4483" i="1"/>
  <c r="T4467" i="1"/>
  <c r="T4443" i="1"/>
  <c r="T4419" i="1"/>
  <c r="T4395" i="1"/>
  <c r="T4299" i="1"/>
  <c r="T6114" i="1"/>
  <c r="T6106" i="1"/>
  <c r="T6098" i="1"/>
  <c r="T6090" i="1"/>
  <c r="T6082" i="1"/>
  <c r="T6066" i="1"/>
  <c r="T6058" i="1"/>
  <c r="T6050" i="1"/>
  <c r="T6042" i="1"/>
  <c r="T6034" i="1"/>
  <c r="T6026" i="1"/>
  <c r="T6018" i="1"/>
  <c r="T6010" i="1"/>
  <c r="T6002" i="1"/>
  <c r="T5994" i="1"/>
  <c r="T5986" i="1"/>
  <c r="T5978" i="1"/>
  <c r="T5970" i="1"/>
  <c r="T5962" i="1"/>
  <c r="T5954" i="1"/>
  <c r="T5946" i="1"/>
  <c r="T5938" i="1"/>
  <c r="T5930" i="1"/>
  <c r="T5922" i="1"/>
  <c r="T5914" i="1"/>
  <c r="T5906" i="1"/>
  <c r="T5898" i="1"/>
  <c r="T5890" i="1"/>
  <c r="T5882" i="1"/>
  <c r="T5874" i="1"/>
  <c r="T5866" i="1"/>
  <c r="T5858" i="1"/>
  <c r="T5850" i="1"/>
  <c r="T5842" i="1"/>
  <c r="T5834" i="1"/>
  <c r="T5826" i="1"/>
  <c r="T5818" i="1"/>
  <c r="T5810" i="1"/>
  <c r="T5802" i="1"/>
  <c r="T5794" i="1"/>
  <c r="T5786" i="1"/>
  <c r="T5778" i="1"/>
  <c r="T5770" i="1"/>
  <c r="T5762" i="1"/>
  <c r="T5754" i="1"/>
  <c r="T5746" i="1"/>
  <c r="T5738" i="1"/>
  <c r="T5730" i="1"/>
  <c r="T5722" i="1"/>
  <c r="T5714" i="1"/>
  <c r="T5706" i="1"/>
  <c r="T5698" i="1"/>
  <c r="T5690" i="1"/>
  <c r="T5682" i="1"/>
  <c r="T5674" i="1"/>
  <c r="T5666" i="1"/>
  <c r="T5658" i="1"/>
  <c r="T5650" i="1"/>
  <c r="T5642" i="1"/>
  <c r="T5634" i="1"/>
  <c r="T5626" i="1"/>
  <c r="T5618" i="1"/>
  <c r="T5610" i="1"/>
  <c r="T5602" i="1"/>
  <c r="T5594" i="1"/>
  <c r="T5586" i="1"/>
  <c r="T5578" i="1"/>
  <c r="T5570" i="1"/>
  <c r="T5562" i="1"/>
  <c r="T5554" i="1"/>
  <c r="T5546" i="1"/>
  <c r="T5538" i="1"/>
  <c r="T5530" i="1"/>
  <c r="T5522" i="1"/>
  <c r="T5514" i="1"/>
  <c r="T5506" i="1"/>
  <c r="T5498" i="1"/>
  <c r="T5490" i="1"/>
  <c r="T5482" i="1"/>
  <c r="T5474" i="1"/>
  <c r="T5466" i="1"/>
  <c r="T5458" i="1"/>
  <c r="T5450" i="1"/>
  <c r="T5442" i="1"/>
  <c r="T5434" i="1"/>
  <c r="T5426" i="1"/>
  <c r="T5418" i="1"/>
  <c r="T5410" i="1"/>
  <c r="T5402" i="1"/>
  <c r="T5394" i="1"/>
  <c r="T5386" i="1"/>
  <c r="T5378" i="1"/>
  <c r="T5370" i="1"/>
  <c r="T5362" i="1"/>
  <c r="T5354" i="1"/>
  <c r="T5346" i="1"/>
  <c r="T5338" i="1"/>
  <c r="T5330" i="1"/>
  <c r="T5322" i="1"/>
  <c r="T5314" i="1"/>
  <c r="T5306" i="1"/>
  <c r="T5298" i="1"/>
  <c r="T5290" i="1"/>
  <c r="T5282" i="1"/>
  <c r="T5274" i="1"/>
  <c r="T5266" i="1"/>
  <c r="T5258" i="1"/>
  <c r="T5250" i="1"/>
  <c r="T5242" i="1"/>
  <c r="T5234" i="1"/>
  <c r="T5226" i="1"/>
  <c r="T5218" i="1"/>
  <c r="T5210" i="1"/>
  <c r="T5202" i="1"/>
  <c r="T5194" i="1"/>
  <c r="T5186" i="1"/>
  <c r="T5178" i="1"/>
  <c r="T5170" i="1"/>
  <c r="T5162" i="1"/>
  <c r="T5154" i="1"/>
  <c r="T5146" i="1"/>
  <c r="T5138" i="1"/>
  <c r="T5130" i="1"/>
  <c r="T5122" i="1"/>
  <c r="T5114" i="1"/>
  <c r="T5106" i="1"/>
  <c r="T5098" i="1"/>
  <c r="T5090" i="1"/>
  <c r="T5082" i="1"/>
  <c r="T5074" i="1"/>
  <c r="T5066" i="1"/>
  <c r="T5058" i="1"/>
  <c r="T5050" i="1"/>
  <c r="T5042" i="1"/>
  <c r="T5034" i="1"/>
  <c r="T5026" i="1"/>
  <c r="T5018" i="1"/>
  <c r="T5010" i="1"/>
  <c r="T5002" i="1"/>
  <c r="T4994" i="1"/>
  <c r="T4986" i="1"/>
  <c r="T4978" i="1"/>
  <c r="T4970" i="1"/>
  <c r="T4962" i="1"/>
  <c r="T4954" i="1"/>
  <c r="T4946" i="1"/>
  <c r="T4938" i="1"/>
  <c r="T4930" i="1"/>
  <c r="T4922" i="1"/>
  <c r="T4914" i="1"/>
  <c r="T4906" i="1"/>
  <c r="T4898" i="1"/>
  <c r="T4890" i="1"/>
  <c r="T4882" i="1"/>
  <c r="T4874" i="1"/>
  <c r="T4866" i="1"/>
  <c r="T4858" i="1"/>
  <c r="T4850" i="1"/>
  <c r="T4842" i="1"/>
  <c r="T4834" i="1"/>
  <c r="T4826" i="1"/>
  <c r="T4818" i="1"/>
  <c r="T4810" i="1"/>
  <c r="T4802" i="1"/>
  <c r="T4794" i="1"/>
  <c r="T4786" i="1"/>
  <c r="T4778" i="1"/>
  <c r="T4770" i="1"/>
  <c r="T4762" i="1"/>
  <c r="T4754" i="1"/>
  <c r="T4746" i="1"/>
  <c r="T4738" i="1"/>
  <c r="T4730" i="1"/>
  <c r="T4722" i="1"/>
  <c r="T4714" i="1"/>
  <c r="T4706" i="1"/>
  <c r="T4698" i="1"/>
  <c r="T4690" i="1"/>
  <c r="T4682" i="1"/>
  <c r="T4674" i="1"/>
  <c r="T4666" i="1"/>
  <c r="T4658" i="1"/>
  <c r="T4650" i="1"/>
  <c r="T4642" i="1"/>
  <c r="T4634" i="1"/>
  <c r="T4626" i="1"/>
  <c r="T4618" i="1"/>
  <c r="T4610" i="1"/>
  <c r="T4602" i="1"/>
  <c r="T4594" i="1"/>
  <c r="T4586" i="1"/>
  <c r="T4578" i="1"/>
  <c r="T4570" i="1"/>
  <c r="T4562" i="1"/>
  <c r="T4554" i="1"/>
  <c r="T4546" i="1"/>
  <c r="T4538" i="1"/>
  <c r="T4530" i="1"/>
  <c r="T4522" i="1"/>
  <c r="T4514" i="1"/>
  <c r="T4506" i="1"/>
  <c r="T4498" i="1"/>
  <c r="T4490" i="1"/>
  <c r="T4482" i="1"/>
  <c r="T4474" i="1"/>
  <c r="T4466" i="1"/>
  <c r="T4458" i="1"/>
  <c r="T4450" i="1"/>
  <c r="T4442" i="1"/>
  <c r="T4434" i="1"/>
  <c r="T4426" i="1"/>
  <c r="T4418" i="1"/>
  <c r="T4410" i="1"/>
  <c r="T4402" i="1"/>
  <c r="T4394" i="1"/>
  <c r="T4386" i="1"/>
  <c r="T4378" i="1"/>
  <c r="T4370" i="1"/>
  <c r="T4362" i="1"/>
  <c r="T4354" i="1"/>
  <c r="T4346" i="1"/>
  <c r="T4338" i="1"/>
  <c r="T4330" i="1"/>
  <c r="T4322" i="1"/>
  <c r="T4314" i="1"/>
  <c r="T4306" i="1"/>
  <c r="T4298" i="1"/>
  <c r="T4290" i="1"/>
  <c r="T4282" i="1"/>
  <c r="T4274" i="1"/>
  <c r="T4266" i="1"/>
  <c r="T4258" i="1"/>
  <c r="T4250" i="1"/>
  <c r="T4242" i="1"/>
  <c r="T4234" i="1"/>
  <c r="T4226" i="1"/>
  <c r="T4218" i="1"/>
  <c r="T4210" i="1"/>
  <c r="T4202" i="1"/>
  <c r="T4194" i="1"/>
  <c r="T4186" i="1"/>
  <c r="T4178" i="1"/>
  <c r="T4170" i="1"/>
  <c r="T4162" i="1"/>
  <c r="T4154" i="1"/>
  <c r="T4146" i="1"/>
  <c r="T4138" i="1"/>
  <c r="T4130" i="1"/>
  <c r="T4122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5780" i="1"/>
  <c r="T5748" i="1"/>
  <c r="T5700" i="1"/>
  <c r="T5604" i="1"/>
  <c r="T5572" i="1"/>
  <c r="T5540" i="1"/>
  <c r="T5428" i="1"/>
  <c r="T5396" i="1"/>
  <c r="T5364" i="1"/>
  <c r="T5268" i="1"/>
  <c r="T5228" i="1"/>
  <c r="T5180" i="1"/>
  <c r="T5148" i="1"/>
  <c r="T5100" i="1"/>
  <c r="T5060" i="1"/>
  <c r="T5020" i="1"/>
  <c r="T4972" i="1"/>
  <c r="T4932" i="1"/>
  <c r="T4892" i="1"/>
  <c r="T4844" i="1"/>
  <c r="T4796" i="1"/>
  <c r="T4764" i="1"/>
  <c r="T4732" i="1"/>
  <c r="T4708" i="1"/>
  <c r="T4692" i="1"/>
  <c r="T4668" i="1"/>
  <c r="T4660" i="1"/>
  <c r="T4620" i="1"/>
  <c r="T4580" i="1"/>
  <c r="T4540" i="1"/>
  <c r="T4500" i="1"/>
  <c r="T4452" i="1"/>
  <c r="T4420" i="1"/>
  <c r="T4380" i="1"/>
  <c r="T4332" i="1"/>
  <c r="T4284" i="1"/>
  <c r="T4252" i="1"/>
  <c r="T4204" i="1"/>
  <c r="T4164" i="1"/>
  <c r="T4132" i="1"/>
  <c r="T4084" i="1"/>
  <c r="T4044" i="1"/>
  <c r="T3996" i="1"/>
  <c r="T3956" i="1"/>
  <c r="T3916" i="1"/>
  <c r="T3868" i="1"/>
  <c r="T3828" i="1"/>
  <c r="T3796" i="1"/>
  <c r="T3756" i="1"/>
  <c r="T3708" i="1"/>
  <c r="T3668" i="1"/>
  <c r="T3628" i="1"/>
  <c r="T3588" i="1"/>
  <c r="T3540" i="1"/>
  <c r="T3492" i="1"/>
  <c r="T3468" i="1"/>
  <c r="T3428" i="1"/>
  <c r="T3380" i="1"/>
  <c r="T3340" i="1"/>
  <c r="T3260" i="1"/>
  <c r="T3220" i="1"/>
  <c r="T3180" i="1"/>
  <c r="T3132" i="1"/>
  <c r="T3092" i="1"/>
  <c r="T3044" i="1"/>
  <c r="T3004" i="1"/>
  <c r="T2964" i="1"/>
  <c r="T2932" i="1"/>
  <c r="T2908" i="1"/>
  <c r="T2884" i="1"/>
  <c r="T2876" i="1"/>
  <c r="T2860" i="1"/>
  <c r="T2820" i="1"/>
  <c r="T2772" i="1"/>
  <c r="T2740" i="1"/>
  <c r="T2700" i="1"/>
  <c r="T2652" i="1"/>
  <c r="T2620" i="1"/>
  <c r="T2588" i="1"/>
  <c r="T2516" i="1"/>
  <c r="T2492" i="1"/>
  <c r="T2444" i="1"/>
  <c r="T2396" i="1"/>
  <c r="T2348" i="1"/>
  <c r="T2316" i="1"/>
  <c r="T2300" i="1"/>
  <c r="T2220" i="1"/>
  <c r="T2180" i="1"/>
  <c r="T2140" i="1"/>
  <c r="T2100" i="1"/>
  <c r="T2060" i="1"/>
  <c r="T2020" i="1"/>
  <c r="T1980" i="1"/>
  <c r="T1956" i="1"/>
  <c r="T1940" i="1"/>
  <c r="T1932" i="1"/>
  <c r="T1892" i="1"/>
  <c r="T1852" i="1"/>
  <c r="T1820" i="1"/>
  <c r="T1772" i="1"/>
  <c r="T1740" i="1"/>
  <c r="T1652" i="1"/>
  <c r="T1604" i="1"/>
  <c r="T1572" i="1"/>
  <c r="T1524" i="1"/>
  <c r="T1484" i="1"/>
  <c r="T1460" i="1"/>
  <c r="T1420" i="1"/>
  <c r="T1404" i="1"/>
  <c r="T1388" i="1"/>
  <c r="T1340" i="1"/>
  <c r="T1300" i="1"/>
  <c r="T1252" i="1"/>
  <c r="T1212" i="1"/>
  <c r="T1164" i="1"/>
  <c r="T1124" i="1"/>
  <c r="T1092" i="1"/>
  <c r="T1076" i="1"/>
  <c r="T1044" i="1"/>
  <c r="T1028" i="1"/>
  <c r="T1012" i="1"/>
  <c r="T972" i="1"/>
  <c r="T924" i="1"/>
  <c r="T884" i="1"/>
  <c r="T852" i="1"/>
  <c r="T804" i="1"/>
  <c r="T708" i="1"/>
  <c r="T668" i="1"/>
  <c r="T620" i="1"/>
  <c r="T588" i="1"/>
  <c r="T572" i="1"/>
  <c r="T516" i="1"/>
  <c r="T476" i="1"/>
  <c r="T428" i="1"/>
  <c r="T396" i="1"/>
  <c r="T356" i="1"/>
  <c r="T316" i="1"/>
  <c r="T276" i="1"/>
  <c r="T220" i="1"/>
  <c r="T196" i="1"/>
  <c r="T180" i="1"/>
  <c r="T100" i="1"/>
  <c r="T52" i="1"/>
  <c r="T6091" i="1"/>
  <c r="T6059" i="1"/>
  <c r="T6027" i="1"/>
  <c r="T6003" i="1"/>
  <c r="T5979" i="1"/>
  <c r="T5963" i="1"/>
  <c r="T5947" i="1"/>
  <c r="T5939" i="1"/>
  <c r="T5915" i="1"/>
  <c r="T5907" i="1"/>
  <c r="T5883" i="1"/>
  <c r="T5859" i="1"/>
  <c r="T5835" i="1"/>
  <c r="T5819" i="1"/>
  <c r="T5803" i="1"/>
  <c r="T5787" i="1"/>
  <c r="T5763" i="1"/>
  <c r="T5739" i="1"/>
  <c r="T5715" i="1"/>
  <c r="T5699" i="1"/>
  <c r="T5643" i="1"/>
  <c r="T5627" i="1"/>
  <c r="T5603" i="1"/>
  <c r="T5579" i="1"/>
  <c r="T5555" i="1"/>
  <c r="T5467" i="1"/>
  <c r="T5459" i="1"/>
  <c r="T5443" i="1"/>
  <c r="T5427" i="1"/>
  <c r="T5387" i="1"/>
  <c r="T5371" i="1"/>
  <c r="T5355" i="1"/>
  <c r="T5339" i="1"/>
  <c r="T5291" i="1"/>
  <c r="T5283" i="1"/>
  <c r="T5275" i="1"/>
  <c r="T5259" i="1"/>
  <c r="T5243" i="1"/>
  <c r="T5219" i="1"/>
  <c r="T5195" i="1"/>
  <c r="T5171" i="1"/>
  <c r="T5147" i="1"/>
  <c r="T5131" i="1"/>
  <c r="T5107" i="1"/>
  <c r="T5083" i="1"/>
  <c r="T5067" i="1"/>
  <c r="T5043" i="1"/>
  <c r="T5019" i="1"/>
  <c r="T4995" i="1"/>
  <c r="T4971" i="1"/>
  <c r="T4955" i="1"/>
  <c r="T4931" i="1"/>
  <c r="T4907" i="1"/>
  <c r="T4883" i="1"/>
  <c r="T4859" i="1"/>
  <c r="T4835" i="1"/>
  <c r="T4811" i="1"/>
  <c r="T4795" i="1"/>
  <c r="T4771" i="1"/>
  <c r="T4755" i="1"/>
  <c r="T4739" i="1"/>
  <c r="T4723" i="1"/>
  <c r="T4707" i="1"/>
  <c r="T4691" i="1"/>
  <c r="T4675" i="1"/>
  <c r="T4643" i="1"/>
  <c r="T4619" i="1"/>
  <c r="T4595" i="1"/>
  <c r="T4579" i="1"/>
  <c r="T4555" i="1"/>
  <c r="T4531" i="1"/>
  <c r="T4515" i="1"/>
  <c r="T4499" i="1"/>
  <c r="T4475" i="1"/>
  <c r="T4451" i="1"/>
  <c r="T4427" i="1"/>
  <c r="T4411" i="1"/>
  <c r="T4387" i="1"/>
  <c r="T4307" i="1"/>
  <c r="T6074" i="1"/>
  <c r="T6113" i="1"/>
  <c r="T6105" i="1"/>
  <c r="T6097" i="1"/>
  <c r="T6089" i="1"/>
  <c r="T6081" i="1"/>
  <c r="T6073" i="1"/>
  <c r="T6065" i="1"/>
  <c r="T6057" i="1"/>
  <c r="T6049" i="1"/>
  <c r="T6041" i="1"/>
  <c r="T6033" i="1"/>
  <c r="T6025" i="1"/>
  <c r="T6017" i="1"/>
  <c r="T6009" i="1"/>
  <c r="T6001" i="1"/>
  <c r="T5993" i="1"/>
  <c r="T5985" i="1"/>
  <c r="T5977" i="1"/>
  <c r="T5969" i="1"/>
  <c r="T5961" i="1"/>
  <c r="T5953" i="1"/>
  <c r="T5945" i="1"/>
  <c r="T5937" i="1"/>
  <c r="T5929" i="1"/>
  <c r="T5921" i="1"/>
  <c r="T5913" i="1"/>
  <c r="T5905" i="1"/>
  <c r="T5897" i="1"/>
  <c r="T5889" i="1"/>
  <c r="T5881" i="1"/>
  <c r="T5873" i="1"/>
  <c r="T5865" i="1"/>
  <c r="T5857" i="1"/>
  <c r="T5849" i="1"/>
  <c r="T5841" i="1"/>
  <c r="T5833" i="1"/>
  <c r="T5825" i="1"/>
  <c r="T5817" i="1"/>
  <c r="T5809" i="1"/>
  <c r="T5801" i="1"/>
  <c r="T5793" i="1"/>
  <c r="T5785" i="1"/>
  <c r="T5777" i="1"/>
  <c r="T5769" i="1"/>
  <c r="T5761" i="1"/>
  <c r="T5753" i="1"/>
  <c r="T5745" i="1"/>
  <c r="T5737" i="1"/>
  <c r="T5729" i="1"/>
  <c r="T5721" i="1"/>
  <c r="T5713" i="1"/>
  <c r="T5705" i="1"/>
  <c r="T5697" i="1"/>
  <c r="T5689" i="1"/>
  <c r="T5681" i="1"/>
  <c r="T5673" i="1"/>
  <c r="T5665" i="1"/>
  <c r="T5657" i="1"/>
  <c r="T5649" i="1"/>
  <c r="T5641" i="1"/>
  <c r="T5633" i="1"/>
  <c r="T5625" i="1"/>
  <c r="T5617" i="1"/>
  <c r="T5609" i="1"/>
  <c r="T5601" i="1"/>
  <c r="T5593" i="1"/>
  <c r="T5585" i="1"/>
  <c r="T5577" i="1"/>
  <c r="T5569" i="1"/>
  <c r="T5561" i="1"/>
  <c r="T5553" i="1"/>
  <c r="T5545" i="1"/>
  <c r="T5537" i="1"/>
  <c r="T5529" i="1"/>
  <c r="T5521" i="1"/>
  <c r="T5513" i="1"/>
  <c r="T5505" i="1"/>
  <c r="T5497" i="1"/>
  <c r="T5489" i="1"/>
  <c r="T5481" i="1"/>
  <c r="T5473" i="1"/>
  <c r="T5465" i="1"/>
  <c r="T5457" i="1"/>
  <c r="T5449" i="1"/>
  <c r="T5441" i="1"/>
  <c r="T5433" i="1"/>
  <c r="T5425" i="1"/>
  <c r="T5417" i="1"/>
  <c r="T5409" i="1"/>
  <c r="T5401" i="1"/>
  <c r="T5393" i="1"/>
  <c r="T5385" i="1"/>
  <c r="T5377" i="1"/>
  <c r="T5369" i="1"/>
  <c r="T5361" i="1"/>
  <c r="T5353" i="1"/>
  <c r="T5345" i="1"/>
  <c r="T5337" i="1"/>
  <c r="T5329" i="1"/>
  <c r="T5321" i="1"/>
  <c r="T5313" i="1"/>
  <c r="T5305" i="1"/>
  <c r="T5297" i="1"/>
  <c r="T5289" i="1"/>
  <c r="T5281" i="1"/>
  <c r="T5273" i="1"/>
  <c r="T5265" i="1"/>
  <c r="T5257" i="1"/>
  <c r="T5249" i="1"/>
  <c r="T5241" i="1"/>
  <c r="T5233" i="1"/>
  <c r="T5225" i="1"/>
  <c r="T5217" i="1"/>
  <c r="T5209" i="1"/>
  <c r="T5201" i="1"/>
  <c r="T5193" i="1"/>
  <c r="T5185" i="1"/>
  <c r="T5177" i="1"/>
  <c r="T5169" i="1"/>
  <c r="T5161" i="1"/>
  <c r="T5153" i="1"/>
  <c r="T5145" i="1"/>
  <c r="T5137" i="1"/>
  <c r="T5129" i="1"/>
  <c r="T5121" i="1"/>
  <c r="T5113" i="1"/>
  <c r="T5105" i="1"/>
  <c r="T5097" i="1"/>
  <c r="T5089" i="1"/>
  <c r="T5081" i="1"/>
  <c r="T5073" i="1"/>
  <c r="T5065" i="1"/>
  <c r="T5057" i="1"/>
  <c r="T5049" i="1"/>
  <c r="T5041" i="1"/>
  <c r="T5033" i="1"/>
  <c r="T5025" i="1"/>
  <c r="T5017" i="1"/>
  <c r="T5009" i="1"/>
  <c r="T5001" i="1"/>
  <c r="T4993" i="1"/>
  <c r="T4985" i="1"/>
  <c r="T4977" i="1"/>
  <c r="T4969" i="1"/>
  <c r="T4961" i="1"/>
  <c r="T4953" i="1"/>
  <c r="T4945" i="1"/>
  <c r="T4937" i="1"/>
  <c r="T4929" i="1"/>
  <c r="T4921" i="1"/>
  <c r="T4913" i="1"/>
  <c r="T4905" i="1"/>
  <c r="T4897" i="1"/>
  <c r="T4889" i="1"/>
  <c r="T4881" i="1"/>
  <c r="T4873" i="1"/>
  <c r="T4865" i="1"/>
  <c r="T4857" i="1"/>
  <c r="T4849" i="1"/>
  <c r="T4841" i="1"/>
  <c r="T4833" i="1"/>
  <c r="T4825" i="1"/>
  <c r="T4817" i="1"/>
  <c r="T4809" i="1"/>
  <c r="T4801" i="1"/>
  <c r="T4793" i="1"/>
  <c r="T4785" i="1"/>
  <c r="T4777" i="1"/>
  <c r="T4769" i="1"/>
  <c r="T4761" i="1"/>
  <c r="T4753" i="1"/>
  <c r="T4745" i="1"/>
  <c r="T4737" i="1"/>
  <c r="T4729" i="1"/>
  <c r="T4721" i="1"/>
  <c r="T4713" i="1"/>
  <c r="T4705" i="1"/>
  <c r="T4697" i="1"/>
  <c r="T4689" i="1"/>
  <c r="T4681" i="1"/>
  <c r="T4673" i="1"/>
  <c r="T4665" i="1"/>
  <c r="T4657" i="1"/>
  <c r="T4649" i="1"/>
  <c r="T4641" i="1"/>
  <c r="T4633" i="1"/>
  <c r="T4625" i="1"/>
  <c r="T4617" i="1"/>
  <c r="T4609" i="1"/>
  <c r="T4601" i="1"/>
  <c r="T4593" i="1"/>
  <c r="T4585" i="1"/>
  <c r="T4577" i="1"/>
  <c r="T4569" i="1"/>
  <c r="T4561" i="1"/>
  <c r="T4553" i="1"/>
  <c r="T4545" i="1"/>
  <c r="T4537" i="1"/>
  <c r="T4529" i="1"/>
  <c r="T4521" i="1"/>
  <c r="T4513" i="1"/>
  <c r="T4505" i="1"/>
  <c r="T4497" i="1"/>
  <c r="T4489" i="1"/>
  <c r="T4481" i="1"/>
  <c r="T4473" i="1"/>
  <c r="T4465" i="1"/>
  <c r="T4457" i="1"/>
  <c r="T4449" i="1"/>
  <c r="T4441" i="1"/>
  <c r="T4433" i="1"/>
  <c r="T4425" i="1"/>
  <c r="T4417" i="1"/>
  <c r="T4409" i="1"/>
  <c r="T4401" i="1"/>
  <c r="T4393" i="1"/>
  <c r="T4385" i="1"/>
  <c r="T4377" i="1"/>
  <c r="T4369" i="1"/>
  <c r="T4361" i="1"/>
  <c r="T4353" i="1"/>
  <c r="T4345" i="1"/>
  <c r="T4337" i="1"/>
  <c r="T4329" i="1"/>
  <c r="T4321" i="1"/>
  <c r="T4313" i="1"/>
  <c r="T4305" i="1"/>
  <c r="T4297" i="1"/>
  <c r="T4289" i="1"/>
  <c r="T4281" i="1"/>
  <c r="T4273" i="1"/>
  <c r="T4265" i="1"/>
  <c r="T4257" i="1"/>
  <c r="T4249" i="1"/>
  <c r="T4241" i="1"/>
  <c r="T4233" i="1"/>
  <c r="T4225" i="1"/>
  <c r="T4217" i="1"/>
  <c r="T4209" i="1"/>
  <c r="T4201" i="1"/>
  <c r="T4193" i="1"/>
  <c r="T4185" i="1"/>
  <c r="T4177" i="1"/>
  <c r="T4169" i="1"/>
  <c r="T4161" i="1"/>
  <c r="T4153" i="1"/>
  <c r="T4145" i="1"/>
  <c r="T4137" i="1"/>
  <c r="T4129" i="1"/>
  <c r="T4121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T5788" i="1"/>
  <c r="T5740" i="1"/>
  <c r="T5692" i="1"/>
  <c r="T5676" i="1"/>
  <c r="T5668" i="1"/>
  <c r="T5660" i="1"/>
  <c r="T5652" i="1"/>
  <c r="T5636" i="1"/>
  <c r="T5612" i="1"/>
  <c r="T5580" i="1"/>
  <c r="T5548" i="1"/>
  <c r="T5516" i="1"/>
  <c r="T5492" i="1"/>
  <c r="T5332" i="1"/>
  <c r="T5308" i="1"/>
  <c r="T5300" i="1"/>
  <c r="T5284" i="1"/>
  <c r="T5260" i="1"/>
  <c r="T5212" i="1"/>
  <c r="T5164" i="1"/>
  <c r="T5116" i="1"/>
  <c r="T5068" i="1"/>
  <c r="T5012" i="1"/>
  <c r="T4948" i="1"/>
  <c r="T4900" i="1"/>
  <c r="T4852" i="1"/>
  <c r="T4812" i="1"/>
  <c r="T4756" i="1"/>
  <c r="T4724" i="1"/>
  <c r="T4700" i="1"/>
  <c r="T4676" i="1"/>
  <c r="T4612" i="1"/>
  <c r="T4564" i="1"/>
  <c r="T4508" i="1"/>
  <c r="T4476" i="1"/>
  <c r="T4428" i="1"/>
  <c r="T4372" i="1"/>
  <c r="T4316" i="1"/>
  <c r="T4260" i="1"/>
  <c r="T4212" i="1"/>
  <c r="T4156" i="1"/>
  <c r="T4108" i="1"/>
  <c r="T4052" i="1"/>
  <c r="T4004" i="1"/>
  <c r="T3964" i="1"/>
  <c r="T3908" i="1"/>
  <c r="T3852" i="1"/>
  <c r="T3804" i="1"/>
  <c r="T3764" i="1"/>
  <c r="T3716" i="1"/>
  <c r="T3652" i="1"/>
  <c r="T3604" i="1"/>
  <c r="T3556" i="1"/>
  <c r="T3508" i="1"/>
  <c r="T3436" i="1"/>
  <c r="T3388" i="1"/>
  <c r="T3364" i="1"/>
  <c r="T3324" i="1"/>
  <c r="T3300" i="1"/>
  <c r="T3284" i="1"/>
  <c r="T3268" i="1"/>
  <c r="T3228" i="1"/>
  <c r="T3172" i="1"/>
  <c r="T3124" i="1"/>
  <c r="T3068" i="1"/>
  <c r="T3020" i="1"/>
  <c r="T2852" i="1"/>
  <c r="T2796" i="1"/>
  <c r="T2756" i="1"/>
  <c r="T2708" i="1"/>
  <c r="T2660" i="1"/>
  <c r="T2612" i="1"/>
  <c r="T2580" i="1"/>
  <c r="T2500" i="1"/>
  <c r="T2452" i="1"/>
  <c r="T2404" i="1"/>
  <c r="T2364" i="1"/>
  <c r="T2324" i="1"/>
  <c r="T2284" i="1"/>
  <c r="T2260" i="1"/>
  <c r="T2204" i="1"/>
  <c r="T2156" i="1"/>
  <c r="T2108" i="1"/>
  <c r="T2052" i="1"/>
  <c r="T1924" i="1"/>
  <c r="T1876" i="1"/>
  <c r="T1844" i="1"/>
  <c r="T1764" i="1"/>
  <c r="T1724" i="1"/>
  <c r="T1700" i="1"/>
  <c r="T1636" i="1"/>
  <c r="T1588" i="1"/>
  <c r="T1540" i="1"/>
  <c r="T1492" i="1"/>
  <c r="T1452" i="1"/>
  <c r="T1428" i="1"/>
  <c r="T1396" i="1"/>
  <c r="T1380" i="1"/>
  <c r="T1324" i="1"/>
  <c r="T1276" i="1"/>
  <c r="T1228" i="1"/>
  <c r="T1172" i="1"/>
  <c r="T1132" i="1"/>
  <c r="T1100" i="1"/>
  <c r="T1060" i="1"/>
  <c r="T980" i="1"/>
  <c r="T932" i="1"/>
  <c r="T876" i="1"/>
  <c r="T836" i="1"/>
  <c r="T716" i="1"/>
  <c r="T660" i="1"/>
  <c r="T612" i="1"/>
  <c r="T580" i="1"/>
  <c r="T556" i="1"/>
  <c r="T540" i="1"/>
  <c r="T484" i="1"/>
  <c r="T436" i="1"/>
  <c r="T388" i="1"/>
  <c r="T348" i="1"/>
  <c r="T252" i="1"/>
  <c r="T164" i="1"/>
  <c r="T140" i="1"/>
  <c r="T28" i="1"/>
  <c r="T6" i="1"/>
  <c r="T6112" i="1"/>
  <c r="T6104" i="1"/>
  <c r="T6096" i="1"/>
  <c r="T6088" i="1"/>
  <c r="T6080" i="1"/>
  <c r="T6072" i="1"/>
  <c r="T6064" i="1"/>
  <c r="T6056" i="1"/>
  <c r="T6048" i="1"/>
  <c r="T6040" i="1"/>
  <c r="T6032" i="1"/>
  <c r="T6024" i="1"/>
  <c r="T6016" i="1"/>
  <c r="T6008" i="1"/>
  <c r="T6000" i="1"/>
  <c r="T5992" i="1"/>
  <c r="T5984" i="1"/>
  <c r="T5976" i="1"/>
  <c r="T5968" i="1"/>
  <c r="T5960" i="1"/>
  <c r="T5952" i="1"/>
  <c r="T5944" i="1"/>
  <c r="T5936" i="1"/>
  <c r="T5928" i="1"/>
  <c r="T5920" i="1"/>
  <c r="T5912" i="1"/>
  <c r="T5904" i="1"/>
  <c r="T5896" i="1"/>
  <c r="T5888" i="1"/>
  <c r="T5880" i="1"/>
  <c r="T5872" i="1"/>
  <c r="T5864" i="1"/>
  <c r="T5856" i="1"/>
  <c r="T5848" i="1"/>
  <c r="T5840" i="1"/>
  <c r="T5832" i="1"/>
  <c r="T5824" i="1"/>
  <c r="T5816" i="1"/>
  <c r="T5808" i="1"/>
  <c r="T5800" i="1"/>
  <c r="T5792" i="1"/>
  <c r="T5784" i="1"/>
  <c r="T5776" i="1"/>
  <c r="T5768" i="1"/>
  <c r="T5760" i="1"/>
  <c r="T5752" i="1"/>
  <c r="T5744" i="1"/>
  <c r="T5736" i="1"/>
  <c r="T5728" i="1"/>
  <c r="T5720" i="1"/>
  <c r="T5712" i="1"/>
  <c r="T5704" i="1"/>
  <c r="T5696" i="1"/>
  <c r="T5688" i="1"/>
  <c r="T5680" i="1"/>
  <c r="T5672" i="1"/>
  <c r="T5664" i="1"/>
  <c r="T5656" i="1"/>
  <c r="T5648" i="1"/>
  <c r="T5640" i="1"/>
  <c r="T5632" i="1"/>
  <c r="T5624" i="1"/>
  <c r="T5616" i="1"/>
  <c r="T5608" i="1"/>
  <c r="T5600" i="1"/>
  <c r="T5592" i="1"/>
  <c r="T5584" i="1"/>
  <c r="T5576" i="1"/>
  <c r="T5568" i="1"/>
  <c r="T5560" i="1"/>
  <c r="T5552" i="1"/>
  <c r="T5544" i="1"/>
  <c r="T5536" i="1"/>
  <c r="T5528" i="1"/>
  <c r="T5520" i="1"/>
  <c r="T5512" i="1"/>
  <c r="T5504" i="1"/>
  <c r="T5496" i="1"/>
  <c r="T5488" i="1"/>
  <c r="T5480" i="1"/>
  <c r="T5472" i="1"/>
  <c r="T5464" i="1"/>
  <c r="T5456" i="1"/>
  <c r="T5448" i="1"/>
  <c r="T5440" i="1"/>
  <c r="T5432" i="1"/>
  <c r="T5424" i="1"/>
  <c r="T5416" i="1"/>
  <c r="T5408" i="1"/>
  <c r="T5400" i="1"/>
  <c r="T5392" i="1"/>
  <c r="T5384" i="1"/>
  <c r="T5376" i="1"/>
  <c r="T5368" i="1"/>
  <c r="T5360" i="1"/>
  <c r="T5352" i="1"/>
  <c r="T5344" i="1"/>
  <c r="T5336" i="1"/>
  <c r="T5328" i="1"/>
  <c r="T5320" i="1"/>
  <c r="T5312" i="1"/>
  <c r="T5304" i="1"/>
  <c r="T5296" i="1"/>
  <c r="T5288" i="1"/>
  <c r="T5280" i="1"/>
  <c r="T5272" i="1"/>
  <c r="T5264" i="1"/>
  <c r="T5256" i="1"/>
  <c r="T5248" i="1"/>
  <c r="T5240" i="1"/>
  <c r="T5232" i="1"/>
  <c r="T5224" i="1"/>
  <c r="T5216" i="1"/>
  <c r="T5208" i="1"/>
  <c r="T5200" i="1"/>
  <c r="T5192" i="1"/>
  <c r="T5184" i="1"/>
  <c r="T5176" i="1"/>
  <c r="T5168" i="1"/>
  <c r="T5160" i="1"/>
  <c r="T5152" i="1"/>
  <c r="T5144" i="1"/>
  <c r="T5136" i="1"/>
  <c r="T5128" i="1"/>
  <c r="T5120" i="1"/>
  <c r="T5112" i="1"/>
  <c r="T5104" i="1"/>
  <c r="T5096" i="1"/>
  <c r="T5088" i="1"/>
  <c r="T5080" i="1"/>
  <c r="T5072" i="1"/>
  <c r="T5064" i="1"/>
  <c r="T5056" i="1"/>
  <c r="T5048" i="1"/>
  <c r="T5040" i="1"/>
  <c r="T5032" i="1"/>
  <c r="T5024" i="1"/>
  <c r="T5016" i="1"/>
  <c r="T5008" i="1"/>
  <c r="T5000" i="1"/>
  <c r="T4992" i="1"/>
  <c r="T4984" i="1"/>
  <c r="T4976" i="1"/>
  <c r="T4968" i="1"/>
  <c r="T4960" i="1"/>
  <c r="T4952" i="1"/>
  <c r="T4944" i="1"/>
  <c r="T4936" i="1"/>
  <c r="T4928" i="1"/>
  <c r="T4920" i="1"/>
  <c r="T4912" i="1"/>
  <c r="T4904" i="1"/>
  <c r="T4896" i="1"/>
  <c r="T4888" i="1"/>
  <c r="T4880" i="1"/>
  <c r="T4872" i="1"/>
  <c r="T4864" i="1"/>
  <c r="T4856" i="1"/>
  <c r="T4848" i="1"/>
  <c r="T4840" i="1"/>
  <c r="T4832" i="1"/>
  <c r="T4824" i="1"/>
  <c r="T4816" i="1"/>
  <c r="T4808" i="1"/>
  <c r="T4800" i="1"/>
  <c r="T4792" i="1"/>
  <c r="T4784" i="1"/>
  <c r="T4776" i="1"/>
  <c r="T4768" i="1"/>
  <c r="T4760" i="1"/>
  <c r="T4752" i="1"/>
  <c r="T4744" i="1"/>
  <c r="T4736" i="1"/>
  <c r="T4728" i="1"/>
  <c r="T4720" i="1"/>
  <c r="T4712" i="1"/>
  <c r="T4704" i="1"/>
  <c r="T4696" i="1"/>
  <c r="T4688" i="1"/>
  <c r="T4680" i="1"/>
  <c r="T4672" i="1"/>
  <c r="T4664" i="1"/>
  <c r="T4656" i="1"/>
  <c r="T4648" i="1"/>
  <c r="T4640" i="1"/>
  <c r="T4632" i="1"/>
  <c r="T4624" i="1"/>
  <c r="T4616" i="1"/>
  <c r="T4608" i="1"/>
  <c r="T4600" i="1"/>
  <c r="T4592" i="1"/>
  <c r="T4584" i="1"/>
  <c r="T4576" i="1"/>
  <c r="T4568" i="1"/>
  <c r="T4560" i="1"/>
  <c r="T4552" i="1"/>
  <c r="T4544" i="1"/>
  <c r="T4536" i="1"/>
  <c r="T4528" i="1"/>
  <c r="T4520" i="1"/>
  <c r="T4512" i="1"/>
  <c r="T4504" i="1"/>
  <c r="T4496" i="1"/>
  <c r="T4488" i="1"/>
  <c r="T4480" i="1"/>
  <c r="T4472" i="1"/>
  <c r="T4464" i="1"/>
  <c r="T4456" i="1"/>
  <c r="T4448" i="1"/>
  <c r="T4440" i="1"/>
  <c r="T4432" i="1"/>
  <c r="T4424" i="1"/>
  <c r="T4416" i="1"/>
  <c r="T4408" i="1"/>
  <c r="T4400" i="1"/>
  <c r="T4392" i="1"/>
  <c r="T4384" i="1"/>
  <c r="T4376" i="1"/>
  <c r="T4368" i="1"/>
  <c r="T4360" i="1"/>
  <c r="T4352" i="1"/>
  <c r="T4344" i="1"/>
  <c r="T4336" i="1"/>
  <c r="T4328" i="1"/>
  <c r="T4320" i="1"/>
  <c r="T4312" i="1"/>
  <c r="T4304" i="1"/>
  <c r="T4296" i="1"/>
  <c r="T4288" i="1"/>
  <c r="T4280" i="1"/>
  <c r="T4272" i="1"/>
  <c r="T4264" i="1"/>
  <c r="T4256" i="1"/>
  <c r="T4248" i="1"/>
  <c r="T4240" i="1"/>
  <c r="T4232" i="1"/>
  <c r="T4224" i="1"/>
  <c r="T4216" i="1"/>
  <c r="T4208" i="1"/>
  <c r="T4200" i="1"/>
  <c r="T4192" i="1"/>
  <c r="T4184" i="1"/>
  <c r="T4176" i="1"/>
  <c r="T4168" i="1"/>
  <c r="T4160" i="1"/>
  <c r="T4152" i="1"/>
  <c r="T4144" i="1"/>
  <c r="T4136" i="1"/>
  <c r="T4128" i="1"/>
  <c r="T4120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5764" i="1"/>
  <c r="T5708" i="1"/>
  <c r="T5564" i="1"/>
  <c r="T5388" i="1"/>
  <c r="T5252" i="1"/>
  <c r="T5196" i="1"/>
  <c r="T5140" i="1"/>
  <c r="T5076" i="1"/>
  <c r="T5028" i="1"/>
  <c r="T4980" i="1"/>
  <c r="T4924" i="1"/>
  <c r="T4860" i="1"/>
  <c r="T4804" i="1"/>
  <c r="T4652" i="1"/>
  <c r="T4588" i="1"/>
  <c r="T4524" i="1"/>
  <c r="T4468" i="1"/>
  <c r="T4404" i="1"/>
  <c r="T4348" i="1"/>
  <c r="T4300" i="1"/>
  <c r="T4236" i="1"/>
  <c r="T4180" i="1"/>
  <c r="T4116" i="1"/>
  <c r="T4060" i="1"/>
  <c r="T4012" i="1"/>
  <c r="T3948" i="1"/>
  <c r="T3892" i="1"/>
  <c r="T3844" i="1"/>
  <c r="T3780" i="1"/>
  <c r="T3724" i="1"/>
  <c r="T3676" i="1"/>
  <c r="T3612" i="1"/>
  <c r="T3564" i="1"/>
  <c r="T3516" i="1"/>
  <c r="T3460" i="1"/>
  <c r="T3412" i="1"/>
  <c r="T3348" i="1"/>
  <c r="T3316" i="1"/>
  <c r="T3292" i="1"/>
  <c r="T3276" i="1"/>
  <c r="T3212" i="1"/>
  <c r="T3140" i="1"/>
  <c r="T3084" i="1"/>
  <c r="T3028" i="1"/>
  <c r="T2972" i="1"/>
  <c r="T2924" i="1"/>
  <c r="T2892" i="1"/>
  <c r="T2868" i="1"/>
  <c r="T2804" i="1"/>
  <c r="T2748" i="1"/>
  <c r="T2676" i="1"/>
  <c r="T2532" i="1"/>
  <c r="T2460" i="1"/>
  <c r="T2412" i="1"/>
  <c r="T2356" i="1"/>
  <c r="T2308" i="1"/>
  <c r="T2276" i="1"/>
  <c r="T2252" i="1"/>
  <c r="T2188" i="1"/>
  <c r="T2124" i="1"/>
  <c r="T2068" i="1"/>
  <c r="T2012" i="1"/>
  <c r="T1900" i="1"/>
  <c r="T1780" i="1"/>
  <c r="T1732" i="1"/>
  <c r="T1644" i="1"/>
  <c r="T1580" i="1"/>
  <c r="T1532" i="1"/>
  <c r="T1476" i="1"/>
  <c r="T1444" i="1"/>
  <c r="T1348" i="1"/>
  <c r="T1292" i="1"/>
  <c r="T1244" i="1"/>
  <c r="T1188" i="1"/>
  <c r="T996" i="1"/>
  <c r="T940" i="1"/>
  <c r="T892" i="1"/>
  <c r="T828" i="1"/>
  <c r="T700" i="1"/>
  <c r="T652" i="1"/>
  <c r="T596" i="1"/>
  <c r="T508" i="1"/>
  <c r="T444" i="1"/>
  <c r="T36" i="1"/>
  <c r="T6119" i="1"/>
  <c r="T6095" i="1"/>
  <c r="T6079" i="1"/>
  <c r="T6071" i="1"/>
  <c r="T6055" i="1"/>
  <c r="T6031" i="1"/>
  <c r="T6015" i="1"/>
  <c r="T5991" i="1"/>
  <c r="T5975" i="1"/>
  <c r="T5959" i="1"/>
  <c r="T5943" i="1"/>
  <c r="T5927" i="1"/>
  <c r="T5911" i="1"/>
  <c r="T5887" i="1"/>
  <c r="T5863" i="1"/>
  <c r="T5847" i="1"/>
  <c r="T5823" i="1"/>
  <c r="T5807" i="1"/>
  <c r="T5783" i="1"/>
  <c r="T5767" i="1"/>
  <c r="T5751" i="1"/>
  <c r="T5727" i="1"/>
  <c r="T5711" i="1"/>
  <c r="T5647" i="1"/>
  <c r="T5623" i="1"/>
  <c r="T5583" i="1"/>
  <c r="T5567" i="1"/>
  <c r="T5543" i="1"/>
  <c r="T5527" i="1"/>
  <c r="T5519" i="1"/>
  <c r="T5511" i="1"/>
  <c r="T5503" i="1"/>
  <c r="T5495" i="1"/>
  <c r="T5415" i="1"/>
  <c r="T5399" i="1"/>
  <c r="T5391" i="1"/>
  <c r="T5383" i="1"/>
  <c r="T5375" i="1"/>
  <c r="T5367" i="1"/>
  <c r="T5351" i="1"/>
  <c r="T5287" i="1"/>
  <c r="T5279" i="1"/>
  <c r="T5263" i="1"/>
  <c r="T5239" i="1"/>
  <c r="T5223" i="1"/>
  <c r="T5199" i="1"/>
  <c r="T5183" i="1"/>
  <c r="T5159" i="1"/>
  <c r="T5143" i="1"/>
  <c r="T5119" i="1"/>
  <c r="T5103" i="1"/>
  <c r="T5087" i="1"/>
  <c r="T5071" i="1"/>
  <c r="T5055" i="1"/>
  <c r="T5039" i="1"/>
  <c r="T5023" i="1"/>
  <c r="T5007" i="1"/>
  <c r="T4991" i="1"/>
  <c r="T4975" i="1"/>
  <c r="T4959" i="1"/>
  <c r="T4935" i="1"/>
  <c r="T4919" i="1"/>
  <c r="T4903" i="1"/>
  <c r="T4879" i="1"/>
  <c r="T4863" i="1"/>
  <c r="T4847" i="1"/>
  <c r="T4831" i="1"/>
  <c r="T4815" i="1"/>
  <c r="T4799" i="1"/>
  <c r="T4783" i="1"/>
  <c r="T4767" i="1"/>
  <c r="T4751" i="1"/>
  <c r="T4735" i="1"/>
  <c r="T4719" i="1"/>
  <c r="T4703" i="1"/>
  <c r="T4687" i="1"/>
  <c r="T4671" i="1"/>
  <c r="T4655" i="1"/>
  <c r="T4639" i="1"/>
  <c r="T4615" i="1"/>
  <c r="T4599" i="1"/>
  <c r="T4591" i="1"/>
  <c r="T4575" i="1"/>
  <c r="T4567" i="1"/>
  <c r="T4559" i="1"/>
  <c r="T4551" i="1"/>
  <c r="T4543" i="1"/>
  <c r="T4535" i="1"/>
  <c r="T4527" i="1"/>
  <c r="T4511" i="1"/>
  <c r="T4503" i="1"/>
  <c r="T4495" i="1"/>
  <c r="T4487" i="1"/>
  <c r="T4479" i="1"/>
  <c r="T4471" i="1"/>
  <c r="T4463" i="1"/>
  <c r="T4455" i="1"/>
  <c r="T4447" i="1"/>
  <c r="T4439" i="1"/>
  <c r="T4431" i="1"/>
  <c r="T4423" i="1"/>
  <c r="T4415" i="1"/>
  <c r="T4407" i="1"/>
  <c r="T4399" i="1"/>
  <c r="T4391" i="1"/>
  <c r="T4383" i="1"/>
  <c r="T4375" i="1"/>
  <c r="T4367" i="1"/>
  <c r="T4359" i="1"/>
  <c r="T4351" i="1"/>
  <c r="T4343" i="1"/>
  <c r="T4335" i="1"/>
  <c r="T4327" i="1"/>
  <c r="T4319" i="1"/>
  <c r="T4311" i="1"/>
  <c r="T4303" i="1"/>
  <c r="T4295" i="1"/>
  <c r="T4287" i="1"/>
  <c r="T4279" i="1"/>
  <c r="T4271" i="1"/>
  <c r="T4263" i="1"/>
  <c r="T4255" i="1"/>
  <c r="T4247" i="1"/>
  <c r="T4239" i="1"/>
  <c r="T4231" i="1"/>
  <c r="T4223" i="1"/>
  <c r="T4215" i="1"/>
  <c r="T4207" i="1"/>
  <c r="T4199" i="1"/>
  <c r="T4191" i="1"/>
  <c r="T4183" i="1"/>
  <c r="T4175" i="1"/>
  <c r="T4167" i="1"/>
  <c r="T4159" i="1"/>
  <c r="T4151" i="1"/>
  <c r="T4143" i="1"/>
  <c r="T4135" i="1"/>
  <c r="T4127" i="1"/>
  <c r="T4119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5820" i="1"/>
  <c r="T5796" i="1"/>
  <c r="T5756" i="1"/>
  <c r="T5716" i="1"/>
  <c r="T5644" i="1"/>
  <c r="T5628" i="1"/>
  <c r="T5588" i="1"/>
  <c r="T5468" i="1"/>
  <c r="T5444" i="1"/>
  <c r="T5412" i="1"/>
  <c r="T5380" i="1"/>
  <c r="T5356" i="1"/>
  <c r="T5340" i="1"/>
  <c r="T5324" i="1"/>
  <c r="T5244" i="1"/>
  <c r="T5204" i="1"/>
  <c r="T5172" i="1"/>
  <c r="T5124" i="1"/>
  <c r="T5084" i="1"/>
  <c r="T5044" i="1"/>
  <c r="T4996" i="1"/>
  <c r="T4956" i="1"/>
  <c r="T4916" i="1"/>
  <c r="T4876" i="1"/>
  <c r="T4828" i="1"/>
  <c r="T4788" i="1"/>
  <c r="T4748" i="1"/>
  <c r="T4644" i="1"/>
  <c r="T4604" i="1"/>
  <c r="T4556" i="1"/>
  <c r="T4516" i="1"/>
  <c r="T4484" i="1"/>
  <c r="T4436" i="1"/>
  <c r="T4396" i="1"/>
  <c r="T4356" i="1"/>
  <c r="T4308" i="1"/>
  <c r="T4276" i="1"/>
  <c r="T4228" i="1"/>
  <c r="T4196" i="1"/>
  <c r="T4148" i="1"/>
  <c r="T4100" i="1"/>
  <c r="T4068" i="1"/>
  <c r="T4028" i="1"/>
  <c r="T3988" i="1"/>
  <c r="T3940" i="1"/>
  <c r="T3900" i="1"/>
  <c r="T3860" i="1"/>
  <c r="T3812" i="1"/>
  <c r="T3788" i="1"/>
  <c r="T3748" i="1"/>
  <c r="T3700" i="1"/>
  <c r="T3660" i="1"/>
  <c r="T3620" i="1"/>
  <c r="T3572" i="1"/>
  <c r="T3532" i="1"/>
  <c r="T3484" i="1"/>
  <c r="T3452" i="1"/>
  <c r="T3420" i="1"/>
  <c r="T3372" i="1"/>
  <c r="T3332" i="1"/>
  <c r="T3308" i="1"/>
  <c r="T3236" i="1"/>
  <c r="T3204" i="1"/>
  <c r="T3164" i="1"/>
  <c r="T3116" i="1"/>
  <c r="T3076" i="1"/>
  <c r="T3036" i="1"/>
  <c r="T2988" i="1"/>
  <c r="T2948" i="1"/>
  <c r="T2844" i="1"/>
  <c r="T2812" i="1"/>
  <c r="T2764" i="1"/>
  <c r="T2716" i="1"/>
  <c r="T2668" i="1"/>
  <c r="T2628" i="1"/>
  <c r="T2596" i="1"/>
  <c r="T2572" i="1"/>
  <c r="T2508" i="1"/>
  <c r="T2468" i="1"/>
  <c r="T2436" i="1"/>
  <c r="T2388" i="1"/>
  <c r="T2236" i="1"/>
  <c r="T2212" i="1"/>
  <c r="T2164" i="1"/>
  <c r="T2116" i="1"/>
  <c r="T2076" i="1"/>
  <c r="T2028" i="1"/>
  <c r="T1988" i="1"/>
  <c r="T1964" i="1"/>
  <c r="T1908" i="1"/>
  <c r="T1868" i="1"/>
  <c r="T1836" i="1"/>
  <c r="T1812" i="1"/>
  <c r="T1804" i="1"/>
  <c r="T1796" i="1"/>
  <c r="T1748" i="1"/>
  <c r="T1716" i="1"/>
  <c r="T1708" i="1"/>
  <c r="T1692" i="1"/>
  <c r="T1684" i="1"/>
  <c r="T1676" i="1"/>
  <c r="T1628" i="1"/>
  <c r="T1596" i="1"/>
  <c r="T1548" i="1"/>
  <c r="T1508" i="1"/>
  <c r="T1468" i="1"/>
  <c r="T1436" i="1"/>
  <c r="T1412" i="1"/>
  <c r="T1356" i="1"/>
  <c r="T1308" i="1"/>
  <c r="T1268" i="1"/>
  <c r="T1220" i="1"/>
  <c r="T1180" i="1"/>
  <c r="T1140" i="1"/>
  <c r="T1108" i="1"/>
  <c r="T1068" i="1"/>
  <c r="T988" i="1"/>
  <c r="T948" i="1"/>
  <c r="T900" i="1"/>
  <c r="T860" i="1"/>
  <c r="T812" i="1"/>
  <c r="T780" i="1"/>
  <c r="T764" i="1"/>
  <c r="T740" i="1"/>
  <c r="T732" i="1"/>
  <c r="T724" i="1"/>
  <c r="T676" i="1"/>
  <c r="T628" i="1"/>
  <c r="T532" i="1"/>
  <c r="T492" i="1"/>
  <c r="T452" i="1"/>
  <c r="T404" i="1"/>
  <c r="T372" i="1"/>
  <c r="T340" i="1"/>
  <c r="T308" i="1"/>
  <c r="T284" i="1"/>
  <c r="T260" i="1"/>
  <c r="T244" i="1"/>
  <c r="T204" i="1"/>
  <c r="T156" i="1"/>
  <c r="T132" i="1"/>
  <c r="T116" i="1"/>
  <c r="T84" i="1"/>
  <c r="T76" i="1"/>
  <c r="T68" i="1"/>
  <c r="T20" i="1"/>
  <c r="T6111" i="1"/>
  <c r="T6103" i="1"/>
  <c r="T6087" i="1"/>
  <c r="T6063" i="1"/>
  <c r="T6047" i="1"/>
  <c r="T6039" i="1"/>
  <c r="T6023" i="1"/>
  <c r="T6007" i="1"/>
  <c r="T5999" i="1"/>
  <c r="T5983" i="1"/>
  <c r="T5967" i="1"/>
  <c r="T5951" i="1"/>
  <c r="T5935" i="1"/>
  <c r="T5919" i="1"/>
  <c r="T5903" i="1"/>
  <c r="T5895" i="1"/>
  <c r="T5879" i="1"/>
  <c r="T5871" i="1"/>
  <c r="T5855" i="1"/>
  <c r="T5839" i="1"/>
  <c r="T5831" i="1"/>
  <c r="T5815" i="1"/>
  <c r="T5799" i="1"/>
  <c r="T5791" i="1"/>
  <c r="T5775" i="1"/>
  <c r="T5759" i="1"/>
  <c r="T5743" i="1"/>
  <c r="T5735" i="1"/>
  <c r="T5719" i="1"/>
  <c r="T5703" i="1"/>
  <c r="T5695" i="1"/>
  <c r="T5687" i="1"/>
  <c r="T5679" i="1"/>
  <c r="T5671" i="1"/>
  <c r="T5663" i="1"/>
  <c r="T5655" i="1"/>
  <c r="T5639" i="1"/>
  <c r="T5631" i="1"/>
  <c r="T5615" i="1"/>
  <c r="T5607" i="1"/>
  <c r="T5599" i="1"/>
  <c r="T5591" i="1"/>
  <c r="T5575" i="1"/>
  <c r="T5559" i="1"/>
  <c r="T5551" i="1"/>
  <c r="T5535" i="1"/>
  <c r="T5487" i="1"/>
  <c r="T5479" i="1"/>
  <c r="T5471" i="1"/>
  <c r="T5463" i="1"/>
  <c r="T5455" i="1"/>
  <c r="T5447" i="1"/>
  <c r="T5439" i="1"/>
  <c r="T5431" i="1"/>
  <c r="T5423" i="1"/>
  <c r="T5407" i="1"/>
  <c r="T5359" i="1"/>
  <c r="T5343" i="1"/>
  <c r="T5335" i="1"/>
  <c r="T5327" i="1"/>
  <c r="T5319" i="1"/>
  <c r="T5311" i="1"/>
  <c r="T5303" i="1"/>
  <c r="T5295" i="1"/>
  <c r="T5271" i="1"/>
  <c r="T5255" i="1"/>
  <c r="T5247" i="1"/>
  <c r="T5231" i="1"/>
  <c r="T5215" i="1"/>
  <c r="T5207" i="1"/>
  <c r="T5191" i="1"/>
  <c r="T5175" i="1"/>
  <c r="T5167" i="1"/>
  <c r="T5151" i="1"/>
  <c r="T5135" i="1"/>
  <c r="T5127" i="1"/>
  <c r="T5111" i="1"/>
  <c r="T5095" i="1"/>
  <c r="T5079" i="1"/>
  <c r="T5063" i="1"/>
  <c r="T5047" i="1"/>
  <c r="T5031" i="1"/>
  <c r="T5015" i="1"/>
  <c r="T4999" i="1"/>
  <c r="T4983" i="1"/>
  <c r="T4967" i="1"/>
  <c r="T4951" i="1"/>
  <c r="T4943" i="1"/>
  <c r="T4927" i="1"/>
  <c r="T4911" i="1"/>
  <c r="T4895" i="1"/>
  <c r="T4887" i="1"/>
  <c r="T4871" i="1"/>
  <c r="T4855" i="1"/>
  <c r="T4839" i="1"/>
  <c r="T4823" i="1"/>
  <c r="T4807" i="1"/>
  <c r="T4791" i="1"/>
  <c r="T4775" i="1"/>
  <c r="T4759" i="1"/>
  <c r="T4743" i="1"/>
  <c r="T4727" i="1"/>
  <c r="T4711" i="1"/>
  <c r="T4695" i="1"/>
  <c r="T4679" i="1"/>
  <c r="T4663" i="1"/>
  <c r="T4647" i="1"/>
  <c r="T4631" i="1"/>
  <c r="T4623" i="1"/>
  <c r="T4607" i="1"/>
  <c r="T4583" i="1"/>
  <c r="T4519" i="1"/>
  <c r="T6118" i="1"/>
  <c r="T6110" i="1"/>
  <c r="T6102" i="1"/>
  <c r="T6094" i="1"/>
  <c r="T6086" i="1"/>
  <c r="T6078" i="1"/>
  <c r="T6070" i="1"/>
  <c r="T6062" i="1"/>
  <c r="T6054" i="1"/>
  <c r="T6046" i="1"/>
  <c r="T6038" i="1"/>
  <c r="T6030" i="1"/>
  <c r="T6022" i="1"/>
  <c r="T6014" i="1"/>
  <c r="T6006" i="1"/>
  <c r="T5998" i="1"/>
  <c r="T5990" i="1"/>
  <c r="T5982" i="1"/>
  <c r="T5974" i="1"/>
  <c r="T5966" i="1"/>
  <c r="T5958" i="1"/>
  <c r="T5950" i="1"/>
  <c r="T5942" i="1"/>
  <c r="T5934" i="1"/>
  <c r="T5926" i="1"/>
  <c r="T5918" i="1"/>
  <c r="T5910" i="1"/>
  <c r="T5902" i="1"/>
  <c r="T5894" i="1"/>
  <c r="T5886" i="1"/>
  <c r="T5878" i="1"/>
  <c r="T5870" i="1"/>
  <c r="T5862" i="1"/>
  <c r="T5854" i="1"/>
  <c r="T5846" i="1"/>
  <c r="T5838" i="1"/>
  <c r="T5830" i="1"/>
  <c r="T5822" i="1"/>
  <c r="T5814" i="1"/>
  <c r="T5806" i="1"/>
  <c r="T5798" i="1"/>
  <c r="T5790" i="1"/>
  <c r="T5782" i="1"/>
  <c r="T5774" i="1"/>
  <c r="T5766" i="1"/>
  <c r="T5758" i="1"/>
  <c r="T5750" i="1"/>
  <c r="T5742" i="1"/>
  <c r="T5734" i="1"/>
  <c r="T5726" i="1"/>
  <c r="T5718" i="1"/>
  <c r="T5710" i="1"/>
  <c r="T5702" i="1"/>
  <c r="T5694" i="1"/>
  <c r="T5686" i="1"/>
  <c r="T5678" i="1"/>
  <c r="T5670" i="1"/>
  <c r="T5662" i="1"/>
  <c r="T5654" i="1"/>
  <c r="T5646" i="1"/>
  <c r="T5638" i="1"/>
  <c r="T5630" i="1"/>
  <c r="T5622" i="1"/>
  <c r="T5614" i="1"/>
  <c r="T5606" i="1"/>
  <c r="T5598" i="1"/>
  <c r="T5590" i="1"/>
  <c r="T5582" i="1"/>
  <c r="T5574" i="1"/>
  <c r="T5566" i="1"/>
  <c r="T5558" i="1"/>
  <c r="T5550" i="1"/>
  <c r="T5542" i="1"/>
  <c r="T5534" i="1"/>
  <c r="T5526" i="1"/>
  <c r="T5518" i="1"/>
  <c r="T5510" i="1"/>
  <c r="T5502" i="1"/>
  <c r="T5494" i="1"/>
  <c r="T5486" i="1"/>
  <c r="T5478" i="1"/>
  <c r="T5470" i="1"/>
  <c r="T5462" i="1"/>
  <c r="T5454" i="1"/>
  <c r="T5446" i="1"/>
  <c r="T5438" i="1"/>
  <c r="T5430" i="1"/>
  <c r="T5422" i="1"/>
  <c r="T5414" i="1"/>
  <c r="T5406" i="1"/>
  <c r="T5398" i="1"/>
  <c r="T5390" i="1"/>
  <c r="T5382" i="1"/>
  <c r="T5374" i="1"/>
  <c r="T5366" i="1"/>
  <c r="T5358" i="1"/>
  <c r="T5350" i="1"/>
  <c r="T5342" i="1"/>
  <c r="T5334" i="1"/>
  <c r="T5326" i="1"/>
  <c r="T5318" i="1"/>
  <c r="T5310" i="1"/>
  <c r="T5302" i="1"/>
  <c r="T5294" i="1"/>
  <c r="T5286" i="1"/>
  <c r="T5278" i="1"/>
  <c r="T5270" i="1"/>
  <c r="T5262" i="1"/>
  <c r="T5254" i="1"/>
  <c r="T5246" i="1"/>
  <c r="T5238" i="1"/>
  <c r="T5230" i="1"/>
  <c r="T5222" i="1"/>
  <c r="T5214" i="1"/>
  <c r="T5206" i="1"/>
  <c r="T5198" i="1"/>
  <c r="T5190" i="1"/>
  <c r="T5182" i="1"/>
  <c r="T5174" i="1"/>
  <c r="T5166" i="1"/>
  <c r="T5158" i="1"/>
  <c r="T5150" i="1"/>
  <c r="T5142" i="1"/>
  <c r="T5134" i="1"/>
  <c r="T5126" i="1"/>
  <c r="T5118" i="1"/>
  <c r="T5110" i="1"/>
  <c r="T5102" i="1"/>
  <c r="T5094" i="1"/>
  <c r="T5086" i="1"/>
  <c r="T5078" i="1"/>
  <c r="T5070" i="1"/>
  <c r="T5062" i="1"/>
  <c r="T5054" i="1"/>
  <c r="T5046" i="1"/>
  <c r="T5038" i="1"/>
  <c r="T5030" i="1"/>
  <c r="T5022" i="1"/>
  <c r="T5014" i="1"/>
  <c r="T5006" i="1"/>
  <c r="T4998" i="1"/>
  <c r="T4990" i="1"/>
  <c r="T4982" i="1"/>
  <c r="T4974" i="1"/>
  <c r="T4966" i="1"/>
  <c r="T4958" i="1"/>
  <c r="T4950" i="1"/>
  <c r="T4942" i="1"/>
  <c r="T4934" i="1"/>
  <c r="T4926" i="1"/>
  <c r="T4918" i="1"/>
  <c r="T4910" i="1"/>
  <c r="T4902" i="1"/>
  <c r="T4894" i="1"/>
  <c r="T4886" i="1"/>
  <c r="T4878" i="1"/>
  <c r="T4870" i="1"/>
  <c r="T4862" i="1"/>
  <c r="T4854" i="1"/>
  <c r="T4846" i="1"/>
  <c r="T4838" i="1"/>
  <c r="T4830" i="1"/>
  <c r="T4822" i="1"/>
  <c r="T4814" i="1"/>
  <c r="T4806" i="1"/>
  <c r="T4798" i="1"/>
  <c r="T4790" i="1"/>
  <c r="T4782" i="1"/>
  <c r="T4774" i="1"/>
  <c r="T4766" i="1"/>
  <c r="T4758" i="1"/>
  <c r="T4750" i="1"/>
  <c r="T4742" i="1"/>
  <c r="T4734" i="1"/>
  <c r="T4726" i="1"/>
  <c r="T4718" i="1"/>
  <c r="T4710" i="1"/>
  <c r="T4702" i="1"/>
  <c r="T4694" i="1"/>
  <c r="T4686" i="1"/>
  <c r="T4678" i="1"/>
  <c r="T4670" i="1"/>
  <c r="T4662" i="1"/>
  <c r="T4654" i="1"/>
  <c r="T4646" i="1"/>
  <c r="T4638" i="1"/>
  <c r="T4630" i="1"/>
  <c r="T4622" i="1"/>
  <c r="T4614" i="1"/>
  <c r="T4606" i="1"/>
  <c r="T4598" i="1"/>
  <c r="T4590" i="1"/>
  <c r="T4582" i="1"/>
  <c r="T4574" i="1"/>
  <c r="T4566" i="1"/>
  <c r="T4558" i="1"/>
  <c r="T4550" i="1"/>
  <c r="T4542" i="1"/>
  <c r="T4534" i="1"/>
  <c r="T4526" i="1"/>
  <c r="T4518" i="1"/>
  <c r="T4510" i="1"/>
  <c r="T4502" i="1"/>
  <c r="T4494" i="1"/>
  <c r="T4486" i="1"/>
  <c r="T4478" i="1"/>
  <c r="T4470" i="1"/>
  <c r="T4462" i="1"/>
  <c r="T4454" i="1"/>
  <c r="T4446" i="1"/>
  <c r="T4438" i="1"/>
  <c r="T4430" i="1"/>
  <c r="T4422" i="1"/>
  <c r="T4414" i="1"/>
  <c r="T4406" i="1"/>
  <c r="T4398" i="1"/>
  <c r="T4390" i="1"/>
  <c r="T4382" i="1"/>
  <c r="T4374" i="1"/>
  <c r="T4366" i="1"/>
  <c r="T4358" i="1"/>
  <c r="T4350" i="1"/>
  <c r="T4342" i="1"/>
  <c r="T4334" i="1"/>
  <c r="T4326" i="1"/>
  <c r="T4318" i="1"/>
  <c r="T4310" i="1"/>
  <c r="T4302" i="1"/>
  <c r="T4294" i="1"/>
  <c r="T4286" i="1"/>
  <c r="T4278" i="1"/>
  <c r="T4270" i="1"/>
  <c r="T4262" i="1"/>
  <c r="T4254" i="1"/>
  <c r="T4246" i="1"/>
  <c r="T4238" i="1"/>
  <c r="T4230" i="1"/>
  <c r="T4222" i="1"/>
  <c r="T4214" i="1"/>
  <c r="T4206" i="1"/>
  <c r="T4198" i="1"/>
  <c r="T4190" i="1"/>
  <c r="T4182" i="1"/>
  <c r="T4174" i="1"/>
  <c r="T4166" i="1"/>
  <c r="T4158" i="1"/>
  <c r="T4150" i="1"/>
  <c r="T4142" i="1"/>
  <c r="T4134" i="1"/>
  <c r="T4126" i="1"/>
  <c r="T4118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</calcChain>
</file>

<file path=xl/sharedStrings.xml><?xml version="1.0" encoding="utf-8"?>
<sst xmlns="http://schemas.openxmlformats.org/spreadsheetml/2006/main" count="25068" uniqueCount="10027">
  <si>
    <t>REPORT MODULE</t>
  </si>
  <si>
    <t>REPORT DATE</t>
  </si>
  <si>
    <t>REPORT</t>
  </si>
  <si>
    <t>YEAR</t>
  </si>
  <si>
    <t>BEGINNING FUND</t>
  </si>
  <si>
    <t>ENDING FUND</t>
  </si>
  <si>
    <t>BEGINNING ACCOUNT PERIOD</t>
  </si>
  <si>
    <t>ENDING ACCOUNT PERIOD</t>
  </si>
  <si>
    <t>REPORT TITLE</t>
  </si>
  <si>
    <t>FJBAS02B</t>
  </si>
  <si>
    <t xml:space="preserve"> 12/02/21 05:06 PM</t>
  </si>
  <si>
    <t>Trial Balance Report</t>
  </si>
  <si>
    <t>General Fund</t>
  </si>
  <si>
    <t>CLIENT_NAME</t>
  </si>
  <si>
    <t>Logan City School District</t>
  </si>
  <si>
    <t>Fund</t>
  </si>
  <si>
    <t>Account No</t>
  </si>
  <si>
    <t>Account Description</t>
  </si>
  <si>
    <t>Account Type</t>
  </si>
  <si>
    <t>Debit</t>
  </si>
  <si>
    <t>Credit</t>
  </si>
  <si>
    <t>10-000-21-0000-8111-888</t>
  </si>
  <si>
    <t>Cash</t>
  </si>
  <si>
    <t>10-000-21-0000-8113-888</t>
  </si>
  <si>
    <t>ClassWallet Holding Account</t>
  </si>
  <si>
    <t>10-000-21-0000-8112-888</t>
  </si>
  <si>
    <t>Petty Cash</t>
  </si>
  <si>
    <t>10-000-21-0000-8130-888</t>
  </si>
  <si>
    <t>ACCOUNTS RECEIV</t>
  </si>
  <si>
    <t>10-000-21-0000-8133-888</t>
  </si>
  <si>
    <t>WAREHOUSE POST</t>
  </si>
  <si>
    <t>10-000-21-0000-8152-888</t>
  </si>
  <si>
    <t>PREPAID - Andavo Travel</t>
  </si>
  <si>
    <t>10-000-21-0000-8153-888</t>
  </si>
  <si>
    <t>PREPADI - APEX</t>
  </si>
  <si>
    <t>10-000-21-0000-8154-888</t>
  </si>
  <si>
    <t>PREPAID - WILSON CUSTODIAL</t>
  </si>
  <si>
    <t>10-000-21-0700-8152-888</t>
  </si>
  <si>
    <t>FIDELITY BND PP</t>
  </si>
  <si>
    <t>10-000-21-1050-8139-888</t>
  </si>
  <si>
    <t>PROPERTY TAXES</t>
  </si>
  <si>
    <t>10-000-21-1205-8131-888</t>
  </si>
  <si>
    <t>A/R SPECIAL ED</t>
  </si>
  <si>
    <t>10-000-21-1205-8134-888</t>
  </si>
  <si>
    <t>A/R FED SPED</t>
  </si>
  <si>
    <t>10-000-21-1215-8134-888</t>
  </si>
  <si>
    <t>A/R FED PRESCHL</t>
  </si>
  <si>
    <t>10-000-21-5260-8133-888</t>
  </si>
  <si>
    <t>LD BLK GRANT</t>
  </si>
  <si>
    <t>10-000-21-5270-8133-888</t>
  </si>
  <si>
    <t>ISS BLK GRANT</t>
  </si>
  <si>
    <t>10-000-21-5331-8133-888</t>
  </si>
  <si>
    <t>GIFT &amp; TALENTED</t>
  </si>
  <si>
    <t>10-000-21-5350-8133-888</t>
  </si>
  <si>
    <t>A/R ISS BLK GRT</t>
  </si>
  <si>
    <t>10-000-21-5606-8133-888</t>
  </si>
  <si>
    <t>AR FEE ON FINES</t>
  </si>
  <si>
    <t>10-000-21-5610-8133-888</t>
  </si>
  <si>
    <t>AR DRIVERS ED</t>
  </si>
  <si>
    <t>10-000-21-5618-8133-888</t>
  </si>
  <si>
    <t>FOCUS ON FUNCTION</t>
  </si>
  <si>
    <t>10-000-21-5642-8134-888</t>
  </si>
  <si>
    <t>A/R Eled Counselor</t>
  </si>
  <si>
    <t>10-000-21-5672-8133-888</t>
  </si>
  <si>
    <t>A/R FEE ON FINE</t>
  </si>
  <si>
    <t>10-000-21-5674-8133-888</t>
  </si>
  <si>
    <t>Suicide Prevention A/R</t>
  </si>
  <si>
    <t>10-000-21-5676-8133-888</t>
  </si>
  <si>
    <t>AR -- Intergenerational Poverty</t>
  </si>
  <si>
    <t>10-000-21-5677-8133-888</t>
  </si>
  <si>
    <t>Computer Science AR</t>
  </si>
  <si>
    <t>10-000-21-5677-8134-888</t>
  </si>
  <si>
    <t>IGP supplemental AR</t>
  </si>
  <si>
    <t>10-000-21-5807-8133-888</t>
  </si>
  <si>
    <t>TSSP A/R</t>
  </si>
  <si>
    <t>10-000-21-6875-8131-888</t>
  </si>
  <si>
    <t>CTE</t>
  </si>
  <si>
    <t>10-000-21-6966-8134-888</t>
  </si>
  <si>
    <t>A/R CTE PERKINS</t>
  </si>
  <si>
    <t>10-000-21-7210-8134-888</t>
  </si>
  <si>
    <t>A/R Esser CARES</t>
  </si>
  <si>
    <t>10-000-21-7215-8134-888</t>
  </si>
  <si>
    <t>A/R Esser 2 7215 CARES</t>
  </si>
  <si>
    <t>10-000-21-7280-8134-888</t>
  </si>
  <si>
    <t>Other USBE CARES Programs receivable</t>
  </si>
  <si>
    <t>10-000-21-7325-8134-888</t>
  </si>
  <si>
    <t>A/R AMER HIST</t>
  </si>
  <si>
    <t>10-000-21-7360-8134-888</t>
  </si>
  <si>
    <t>A/R TILE IVB</t>
  </si>
  <si>
    <t>10-000-21-7390-8134-888</t>
  </si>
  <si>
    <t>Program 7390 receivable</t>
  </si>
  <si>
    <t>10-000-21-7420-8134-888</t>
  </si>
  <si>
    <t>A/R PEP GRANT</t>
  </si>
  <si>
    <t>10-000-21-7522-8134-888</t>
  </si>
  <si>
    <t>AR FED PRE SCHL</t>
  </si>
  <si>
    <t>10-000-21-7524-8134-888</t>
  </si>
  <si>
    <t>AR FED SPEC ED</t>
  </si>
  <si>
    <t>10-000-21-7602-8134-888</t>
  </si>
  <si>
    <t>AR AMERICORPS</t>
  </si>
  <si>
    <t>10-000-21-7650-8134-888</t>
  </si>
  <si>
    <t>AR ARRA HOMELES</t>
  </si>
  <si>
    <t>10-000-21-7661-8134-888</t>
  </si>
  <si>
    <t>A/R MSP STABIL</t>
  </si>
  <si>
    <t>10-000-21-7662-8134-888</t>
  </si>
  <si>
    <t>AR ARRA TITLE I</t>
  </si>
  <si>
    <t>10-000-21-7664-8134-888</t>
  </si>
  <si>
    <t>ARRA IDEA</t>
  </si>
  <si>
    <t>10-000-21-7667-8134-888</t>
  </si>
  <si>
    <t>AR ARRA PRESCHL</t>
  </si>
  <si>
    <t>10-000-21-7700-8134-888</t>
  </si>
  <si>
    <t>SAFE PASSAGES</t>
  </si>
  <si>
    <t>10-000-21-7701-8133-888</t>
  </si>
  <si>
    <t>AR YTH CONNECT</t>
  </si>
  <si>
    <t>10-000-21-7701-8134-888</t>
  </si>
  <si>
    <t>A/R YOUTH CONN</t>
  </si>
  <si>
    <t>10-000-21-7801-8134-888</t>
  </si>
  <si>
    <t>A/R TITLE 1</t>
  </si>
  <si>
    <t>10-000-21-7830-8134-888</t>
  </si>
  <si>
    <t>Migrant AR</t>
  </si>
  <si>
    <t>10-000-21-7860-8134-888</t>
  </si>
  <si>
    <t>AR TITLE IIA</t>
  </si>
  <si>
    <t>10-000-21-7870-8134-888</t>
  </si>
  <si>
    <t>A/R TITLE IID</t>
  </si>
  <si>
    <t>10-000-21-7880-8134-888</t>
  </si>
  <si>
    <t>A/R TITLE III A</t>
  </si>
  <si>
    <t>10-000-21-7890-8134-888</t>
  </si>
  <si>
    <t>A/R FED -- DFS</t>
  </si>
  <si>
    <t>10-000-21-7905-8134-888</t>
  </si>
  <si>
    <t>SSAEP Receivable</t>
  </si>
  <si>
    <t>10-000-21-7910-8134-888</t>
  </si>
  <si>
    <t>A/R 21ST CENT</t>
  </si>
  <si>
    <t>10-000-21-7940-8134-888</t>
  </si>
  <si>
    <t>A/R Rural</t>
  </si>
  <si>
    <t>10-000-21-7950-8134-888</t>
  </si>
  <si>
    <t>A/R FED HOMLESS</t>
  </si>
  <si>
    <t>10-000-21-8281-8131-888</t>
  </si>
  <si>
    <t>A/R NORTH CAMP</t>
  </si>
  <si>
    <t>10-500-21-0000-8150-888</t>
  </si>
  <si>
    <t>MISC. PRE PAID</t>
  </si>
  <si>
    <t>10-500-21-5362-8131-888</t>
  </si>
  <si>
    <t>AR Laptop Ins (local)</t>
  </si>
  <si>
    <t>10-500-21-5610-8131-888</t>
  </si>
  <si>
    <t>AR DRIVERS ED (local)</t>
  </si>
  <si>
    <t>10-801-21-0000-8131-888</t>
  </si>
  <si>
    <t>NORTH CAMPUS</t>
  </si>
  <si>
    <t>10-000-21-0600-8131-888</t>
  </si>
  <si>
    <t>LOCAL TRANSPORTATION RECEIVABLE</t>
  </si>
  <si>
    <t>10-000-21-1205-8133-888</t>
  </si>
  <si>
    <t>A/R STATE</t>
  </si>
  <si>
    <t>10-000-21-5601-8133-888</t>
  </si>
  <si>
    <t>A/R - BTS ARTS GRANT</t>
  </si>
  <si>
    <t>10-000-21-5816-8133-888</t>
  </si>
  <si>
    <t>A/R - LEADERSHIP SKILLS GRANT</t>
  </si>
  <si>
    <t>10-000-21-5881-8133-888</t>
  </si>
  <si>
    <t>A/R USTAR</t>
  </si>
  <si>
    <t>10-000-21-7840-8134-888</t>
  </si>
  <si>
    <t>A/R NCLB TITLE ID</t>
  </si>
  <si>
    <t>10-000-21-0000-8131-888</t>
  </si>
  <si>
    <t>A/R LOCAL</t>
  </si>
  <si>
    <t>10-000-21-1609-8133-888</t>
  </si>
  <si>
    <t>A/R ADULT ED</t>
  </si>
  <si>
    <t>10-000-21-5315-8133-888</t>
  </si>
  <si>
    <t>Transportation - AR</t>
  </si>
  <si>
    <t>10-000-21-5333-8131-888</t>
  </si>
  <si>
    <t>A/R - CONCURRENT CLASSES</t>
  </si>
  <si>
    <t>10-000-21-5340-8133-888</t>
  </si>
  <si>
    <t>Youth In Custody - A/R</t>
  </si>
  <si>
    <t>10-000-21-5360-8139-888</t>
  </si>
  <si>
    <t>Receivable from Schools(Internal)</t>
  </si>
  <si>
    <t>10-000-21-5368-8131-888</t>
  </si>
  <si>
    <t>ACCOUNTS RECEIVABLE</t>
  </si>
  <si>
    <t>10-000-21-5460-8133-888</t>
  </si>
  <si>
    <t>BOARD LEEWAY</t>
  </si>
  <si>
    <t>10-000-21-5618-8134-888</t>
  </si>
  <si>
    <t>A/R STAFF DEVELOPMENT</t>
  </si>
  <si>
    <t>10-000-21-5655-8133-888</t>
  </si>
  <si>
    <t>Digital Teaching &amp; Learning</t>
  </si>
  <si>
    <t>10-000-21-5672-8134-888</t>
  </si>
  <si>
    <t>A/R FEE ON FINES</t>
  </si>
  <si>
    <t>10-000-21-5676-8134-888</t>
  </si>
  <si>
    <t>IGP -- AR</t>
  </si>
  <si>
    <t>10-000-21-5860-8133-888</t>
  </si>
  <si>
    <t>HB96 - AR</t>
  </si>
  <si>
    <t>10-000-21-5878-8133-888</t>
  </si>
  <si>
    <t>A/R SPECIAL ED EXTENDED YEAR STIPENDS</t>
  </si>
  <si>
    <t>10-000-21-6043-8134-888</t>
  </si>
  <si>
    <t>A/R CARL PERKINS</t>
  </si>
  <si>
    <t>10-000-21-6850-8134-888</t>
  </si>
  <si>
    <t>A/R CTE TECH PREP</t>
  </si>
  <si>
    <t>10-000-21-7350-8133-888</t>
  </si>
  <si>
    <t>Readiness Initiative - A/R</t>
  </si>
  <si>
    <t>10-000-21-7352-8134-888</t>
  </si>
  <si>
    <t>KSEP --AR</t>
  </si>
  <si>
    <t>10-000-21-7395-8134-888</t>
  </si>
  <si>
    <t>A/R FEDERAL JUVENILE JUSTICE GRANT</t>
  </si>
  <si>
    <t>10-000-21-7401-8134-888</t>
  </si>
  <si>
    <t>10-000-21-7614-8131-888</t>
  </si>
  <si>
    <t>10-000-21-7614-8134-888</t>
  </si>
  <si>
    <t>A/R MATH SCIENCE PARTNERSHIPS</t>
  </si>
  <si>
    <t>10-000-21-7669-8134-888</t>
  </si>
  <si>
    <t>EDUJOBS ACCOUNTS RECEIVABLE</t>
  </si>
  <si>
    <t>10-000-21-7710-8134-888</t>
  </si>
  <si>
    <t>USU GEAR-UP ACCOUNTS RECEIVABLE</t>
  </si>
  <si>
    <t>10-000-21-7711-8134-888</t>
  </si>
  <si>
    <t>GEAR UP 2 - A/R</t>
  </si>
  <si>
    <t>10-000-21-7712-8134-888</t>
  </si>
  <si>
    <t>Gear Up 3 - A/R</t>
  </si>
  <si>
    <t>10-000-21-7860-8131-888</t>
  </si>
  <si>
    <t>10-000-21-7865-8134-888</t>
  </si>
  <si>
    <t>Math Science Partnership - AR</t>
  </si>
  <si>
    <t>10-000-21-0000-8155-888</t>
  </si>
  <si>
    <t>WOODRUFF TRUSTLANDS PREPAID</t>
  </si>
  <si>
    <t>10-000-21-5420-8152-888</t>
  </si>
  <si>
    <t>PRE-PAID EXPENSE</t>
  </si>
  <si>
    <t>10-000-21-6043-8152-888</t>
  </si>
  <si>
    <t>Perkins Prepaid</t>
  </si>
  <si>
    <t>10-000-21-0000-8135-888</t>
  </si>
  <si>
    <t>Interfund/ Due to/from type 19</t>
  </si>
  <si>
    <t>10-000-21-0000-9512-888</t>
  </si>
  <si>
    <t>Payable</t>
  </si>
  <si>
    <t>10-000-21-5807-9512-888</t>
  </si>
  <si>
    <t>TSSP payable</t>
  </si>
  <si>
    <t>10-000-21-0000-9510-888</t>
  </si>
  <si>
    <t>ACCOUNTS PAY</t>
  </si>
  <si>
    <t>10-000-21-0000-9530-888</t>
  </si>
  <si>
    <t>WAGES PAYABLE</t>
  </si>
  <si>
    <t>10-000-21-0000-9531-888</t>
  </si>
  <si>
    <t>FICA OFFSET</t>
  </si>
  <si>
    <t>10-000-21-0000-9532-888</t>
  </si>
  <si>
    <t>RETIRE OFFSET</t>
  </si>
  <si>
    <t>10-000-21-0000-9533-888</t>
  </si>
  <si>
    <t>HEALTH INSURANCE</t>
  </si>
  <si>
    <t>10-000-21-0000-9535-888</t>
  </si>
  <si>
    <t>RENTAL DEPOSITS</t>
  </si>
  <si>
    <t>10-000-21-0000-9540-888</t>
  </si>
  <si>
    <t>ACCURED SALARIES &amp; BENEFITS</t>
  </si>
  <si>
    <t>10-000-21-0000-9541-888</t>
  </si>
  <si>
    <t>FICA PAY W/H</t>
  </si>
  <si>
    <t>10-000-21-0000-9542-888</t>
  </si>
  <si>
    <t>FED TX W/H</t>
  </si>
  <si>
    <t>10-000-21-0000-9543-888</t>
  </si>
  <si>
    <t>STATE TX W/H</t>
  </si>
  <si>
    <t>10-000-21-0000-9544-888</t>
  </si>
  <si>
    <t>RETIREMENT W/H</t>
  </si>
  <si>
    <t>10-000-21-0000-9545-888</t>
  </si>
  <si>
    <t>OTHER PAY W/H</t>
  </si>
  <si>
    <t>10-000-21-0000-9560-888</t>
  </si>
  <si>
    <t>DFRD BACK TAXES</t>
  </si>
  <si>
    <t>10-000-21-0000-9561-888</t>
  </si>
  <si>
    <t>DEFERRED REVENU</t>
  </si>
  <si>
    <t>10-000-21-1205-9563-888</t>
  </si>
  <si>
    <t>unearned revenue  program 1205</t>
  </si>
  <si>
    <t>10-000-21-1210-9563-888</t>
  </si>
  <si>
    <t>unearned revenue  program 1210</t>
  </si>
  <si>
    <t>10-000-21-1215-9545-888</t>
  </si>
  <si>
    <t>PRESCHOOL</t>
  </si>
  <si>
    <t>10-000-21-1215-9563-888</t>
  </si>
  <si>
    <t>unearned revenue  program 1215</t>
  </si>
  <si>
    <t>10-000-21-1216-9561-888</t>
  </si>
  <si>
    <t>unearned Local revenue  program 1216</t>
  </si>
  <si>
    <t>10-000-21-1216-9563-888</t>
  </si>
  <si>
    <t>unearned revenue  program 1216</t>
  </si>
  <si>
    <t>10-000-21-1220-9563-888</t>
  </si>
  <si>
    <t>unearned revenue  program 1220</t>
  </si>
  <si>
    <t>10-000-21-1225-9563-888</t>
  </si>
  <si>
    <t>unearned revenue  program 1225</t>
  </si>
  <si>
    <t>10-000-21-1278-9563-888</t>
  </si>
  <si>
    <t>unearned revenue  program 1278</t>
  </si>
  <si>
    <t>10-000-21-1609-9563-888</t>
  </si>
  <si>
    <t>unearned revenue program 1609</t>
  </si>
  <si>
    <t>10-000-21-5201-9563-888</t>
  </si>
  <si>
    <t>unearned revenue program 5201</t>
  </si>
  <si>
    <t>10-000-21-5295-9563-888</t>
  </si>
  <si>
    <t>unearned revenue program 5295</t>
  </si>
  <si>
    <t>10-000-21-5310-9563-888</t>
  </si>
  <si>
    <t>unearned revenue program 5310</t>
  </si>
  <si>
    <t>10-000-21-5331-9563-888</t>
  </si>
  <si>
    <t>unearned revenue program 5331</t>
  </si>
  <si>
    <t>10-000-21-5333-9563-888</t>
  </si>
  <si>
    <t>unearned revenue program 5333</t>
  </si>
  <si>
    <t>10-000-21-5340-9563-888</t>
  </si>
  <si>
    <t>unearned revenue program 5340</t>
  </si>
  <si>
    <t>10-000-21-5420-9563-888</t>
  </si>
  <si>
    <t>unearned revenue program 5420</t>
  </si>
  <si>
    <t>10-000-21-5610-9563-888</t>
  </si>
  <si>
    <t>unearned revenue program 5610</t>
  </si>
  <si>
    <t>10-000-21-5637-9563-888</t>
  </si>
  <si>
    <t>unearned revenue program 5637</t>
  </si>
  <si>
    <t>10-000-21-5641-9563-888</t>
  </si>
  <si>
    <t>unearned revenue program 5641</t>
  </si>
  <si>
    <t>10-000-21-5674-9563-888</t>
  </si>
  <si>
    <t>unearned revenue program 5674</t>
  </si>
  <si>
    <t>10-000-21-5677-9563-888</t>
  </si>
  <si>
    <t>unearned revenue program 5677</t>
  </si>
  <si>
    <t>10-000-21-5678-9563-888</t>
  </si>
  <si>
    <t>unearned revenue  program 5678</t>
  </si>
  <si>
    <t>10-000-21-5695-9563-888</t>
  </si>
  <si>
    <t>unearned revenue program 5695</t>
  </si>
  <si>
    <t>10-000-21-5807-9563-888</t>
  </si>
  <si>
    <t>unearned revenue program 5807</t>
  </si>
  <si>
    <t>10-000-21-5810-9563-888</t>
  </si>
  <si>
    <t>unearned revenue  program 5810</t>
  </si>
  <si>
    <t>10-000-21-5868-9563-888</t>
  </si>
  <si>
    <t>unearned revenue program 5868</t>
  </si>
  <si>
    <t>10-000-21-5881-9563-888</t>
  </si>
  <si>
    <t>unearned revenue  program 5881</t>
  </si>
  <si>
    <t>10-000-21-5882-9563-888</t>
  </si>
  <si>
    <t>unearned revenue  program 5882</t>
  </si>
  <si>
    <t>10-000-21-5902-9563-888</t>
  </si>
  <si>
    <t>unearned revenue program 5902</t>
  </si>
  <si>
    <t>10-000-21-6900-9563-888</t>
  </si>
  <si>
    <t>unearned revenue program 6900</t>
  </si>
  <si>
    <t>10-000-21-6901-9563-888</t>
  </si>
  <si>
    <t>unearned revenue program 6901</t>
  </si>
  <si>
    <t>10-000-21-6902-9563-888</t>
  </si>
  <si>
    <t>unearned revenue  program 6902</t>
  </si>
  <si>
    <t>10-000-21-6903-9563-888</t>
  </si>
  <si>
    <t>unearned revenue  program 6903</t>
  </si>
  <si>
    <t>10-000-21-7280-9563-888</t>
  </si>
  <si>
    <t>unearned revenue program 7280</t>
  </si>
  <si>
    <t>10-000-21-7350-9564-888</t>
  </si>
  <si>
    <t>unearned revenue  program 7350</t>
  </si>
  <si>
    <t>10-000-21-7352-9564-888</t>
  </si>
  <si>
    <t>unearned revenue  program 7352</t>
  </si>
  <si>
    <t>10-000-21-7380-9563-888</t>
  </si>
  <si>
    <t>Unearned Revenue program 7380</t>
  </si>
  <si>
    <t>10-000-21-7380-9564-888</t>
  </si>
  <si>
    <t>Unearned Fed Revenue program 7380</t>
  </si>
  <si>
    <t>10-000-21-7390-9564-888</t>
  </si>
  <si>
    <t>unearned revenue  program 7390</t>
  </si>
  <si>
    <t>10-000-21-7401-9564-888</t>
  </si>
  <si>
    <t>unearned revenue  program 7401</t>
  </si>
  <si>
    <t>10-000-21-7524-9564-888</t>
  </si>
  <si>
    <t>unearned revenue  program 7524</t>
  </si>
  <si>
    <t>10-000-21-7711-9564-888</t>
  </si>
  <si>
    <t>unearned revenue program 7711</t>
  </si>
  <si>
    <t>10-000-21-7712-9564-888</t>
  </si>
  <si>
    <t>unearned revenue program 7712</t>
  </si>
  <si>
    <t>10-000-21-7802-9564-888</t>
  </si>
  <si>
    <t>unearned revenue  program 7802</t>
  </si>
  <si>
    <t>10-000-21-7880-9564-888</t>
  </si>
  <si>
    <t>unearned revenue  program 7880</t>
  </si>
  <si>
    <t>10-000-21-7915-9564-888</t>
  </si>
  <si>
    <t>unearned revenue program 7915</t>
  </si>
  <si>
    <t>10-000-21-7940-9564-888</t>
  </si>
  <si>
    <t>unearned revenue  program 7940</t>
  </si>
  <si>
    <t>10-500-21-0000-9535-888</t>
  </si>
  <si>
    <t>RENTS</t>
  </si>
  <si>
    <t>10-000-21-0000-9562-888</t>
  </si>
  <si>
    <t>DEFERRED REVENUE -- PROPERTY TAXES</t>
  </si>
  <si>
    <t>10-000-21-0000-9862-888</t>
  </si>
  <si>
    <t>DEFERRED REVENUE --- PROPERTY TAXES</t>
  </si>
  <si>
    <t>10-000-21-0000-9800-888</t>
  </si>
  <si>
    <t>CURRENT REVENUE</t>
  </si>
  <si>
    <t>10-000-21-0000-9860-888</t>
  </si>
  <si>
    <t>PRE-PAID EXPENDITURES</t>
  </si>
  <si>
    <t>10-000-21-0000-9900-888</t>
  </si>
  <si>
    <t>CURRENT EXPENSE</t>
  </si>
  <si>
    <t>10-000-21-0000-9910-888</t>
  </si>
  <si>
    <t>SYSTEM CREATED</t>
  </si>
  <si>
    <t>10-000-21-0600-9876-888</t>
  </si>
  <si>
    <t>TRANSPORTATION LEVY</t>
  </si>
  <si>
    <t>10-000-21-0700-9860-888</t>
  </si>
  <si>
    <t>PRE-PAID EXPENDITURES FIDELITY BOND</t>
  </si>
  <si>
    <t>10-000-21-1050-9855-888</t>
  </si>
  <si>
    <t>FACILITY IMPROV</t>
  </si>
  <si>
    <t>10-000-21-1216-9879-888</t>
  </si>
  <si>
    <t>Riverside Fundraiser - Restricted</t>
  </si>
  <si>
    <t>10-000-21-1609-9879-888</t>
  </si>
  <si>
    <t>Adult Ed - Restricted</t>
  </si>
  <si>
    <t>10-000-21-5362-9879-888</t>
  </si>
  <si>
    <t>Laptop Insurance - Restricted</t>
  </si>
  <si>
    <t>10-000-21-5363-9879-888</t>
  </si>
  <si>
    <t>Partner Purchasing -- Restricted</t>
  </si>
  <si>
    <t>10-000-21-5420-9860-888</t>
  </si>
  <si>
    <t>10-000-21-5699-9879-888</t>
  </si>
  <si>
    <t>UPASS - Restricted</t>
  </si>
  <si>
    <t>10-000-21-5868-9879-888</t>
  </si>
  <si>
    <t>Teacher Material &amp; Supply - Restricted</t>
  </si>
  <si>
    <t>10-000-21-7802-9879-888</t>
  </si>
  <si>
    <t>Title IPreschool - Restricted</t>
  </si>
  <si>
    <t>10-000-21-7910-9879-888</t>
  </si>
  <si>
    <t>ASC Fees - Restricted</t>
  </si>
  <si>
    <t>10-000-21-9999-9890-888</t>
  </si>
  <si>
    <t>Schools Carryover - Assigned</t>
  </si>
  <si>
    <t>10-000-21-0700-9877-888</t>
  </si>
  <si>
    <t>RESTRICTED TORT LIABILITY LEVY</t>
  </si>
  <si>
    <t>10-000-21-1205-9879-888</t>
  </si>
  <si>
    <t>RESTRICTED SPECIAL EDUCATION</t>
  </si>
  <si>
    <t>10-000-21-5331-9879-888</t>
  </si>
  <si>
    <t>RESTRICTED GIFTED &amp; TALENTED</t>
  </si>
  <si>
    <t>10-000-21-5332-9879-888</t>
  </si>
  <si>
    <t>RESTRICTED ADVANCED PLACEMENT</t>
  </si>
  <si>
    <t>10-000-21-5336-9879-888</t>
  </si>
  <si>
    <t>RESTRICTED AT-RISK</t>
  </si>
  <si>
    <t>10-000-21-5337-9879-888</t>
  </si>
  <si>
    <t>AT RISK -- HOMELESS</t>
  </si>
  <si>
    <t>10-000-21-5340-9879-888</t>
  </si>
  <si>
    <t>AT RISK - YOUTH IN CUSTODY</t>
  </si>
  <si>
    <t>10-000-21-5420-9879-888</t>
  </si>
  <si>
    <t>SCHOOL LANDTRUST</t>
  </si>
  <si>
    <t>10-000-21-5610-9879-888</t>
  </si>
  <si>
    <t>RESTRICTED DRIVERS ED</t>
  </si>
  <si>
    <t>10-000-21-5637-9879-888</t>
  </si>
  <si>
    <t>RESTRICTED DLI</t>
  </si>
  <si>
    <t>10-000-21-5641-9879-888</t>
  </si>
  <si>
    <t>EARLY INTERVENTIONS</t>
  </si>
  <si>
    <t>10-000-21-5805-9878-888</t>
  </si>
  <si>
    <t>READING LEVY</t>
  </si>
  <si>
    <t>10-000-21-5807-9879-888</t>
  </si>
  <si>
    <t>RESTRICTED MATH/SCIENCE TEACHER RECRUIT</t>
  </si>
  <si>
    <t>10-000-21-5810-9879-888</t>
  </si>
  <si>
    <t>LIBRARY MEDIA SUPPLEMENTAL</t>
  </si>
  <si>
    <t>10-000-21-5861-9879-888</t>
  </si>
  <si>
    <t>10-000-21-5881-9879-888</t>
  </si>
  <si>
    <t>USTAR</t>
  </si>
  <si>
    <t>10-000-21-5882-9879-888</t>
  </si>
  <si>
    <t>BEVERLY TAYLOR SORENSON ARTS</t>
  </si>
  <si>
    <t>10-000-21-5902-9879-888</t>
  </si>
  <si>
    <t>CTE WORK BASED LEARNING</t>
  </si>
  <si>
    <t>10-000-21-6000-9879-888</t>
  </si>
  <si>
    <t>CTE PROGRAMS</t>
  </si>
  <si>
    <t>10-000-21-6902-9879-888</t>
  </si>
  <si>
    <t>10-000-21-0400-9890-888</t>
  </si>
  <si>
    <t>ASSIGNED FOR PROGRAMS</t>
  </si>
  <si>
    <t>10-000-21-0599-9890-888</t>
  </si>
  <si>
    <t>ASSIGNED EARLY RETIREMENT PROGRAM</t>
  </si>
  <si>
    <t>10-000-21-1050-9890-888</t>
  </si>
  <si>
    <t>ASSIGNED -- Extra Curricular Programs</t>
  </si>
  <si>
    <t>10-000-21-1050-9891-888</t>
  </si>
  <si>
    <t>ASSIGNED -- CLASSIFIED FND 32 TRANSF BAL</t>
  </si>
  <si>
    <t>10-000-21-0000-9880-888</t>
  </si>
  <si>
    <t>COMMITTED -- UNDISTRIBUTED RESERVE</t>
  </si>
  <si>
    <t>10-000-21-1052-9879-888</t>
  </si>
  <si>
    <t>Restricted - Cell Tower</t>
  </si>
  <si>
    <t>10-000-21-1278-9879-888</t>
  </si>
  <si>
    <t>Restricted - Extended Year SP. Ed.</t>
  </si>
  <si>
    <t>10-000-21-2000-9879-888</t>
  </si>
  <si>
    <t>Restricted - Sharp Suvey</t>
  </si>
  <si>
    <t>10-000-21-5201-9879-888</t>
  </si>
  <si>
    <t>Restricted - Class Size Reduction</t>
  </si>
  <si>
    <t>10-000-21-5362-9890-888</t>
  </si>
  <si>
    <t>Assigned - Laptop Insurance</t>
  </si>
  <si>
    <t>10-000-21-5901-9879-888</t>
  </si>
  <si>
    <t>Rest- career &amp; college awareness (FY20)</t>
  </si>
  <si>
    <t>10-000-21-5903-9879-888</t>
  </si>
  <si>
    <t>Restricted - Comp Guidance</t>
  </si>
  <si>
    <t>10-000-21-6901-9879-888</t>
  </si>
  <si>
    <t>Restricted - Career &amp; College Awareness</t>
  </si>
  <si>
    <t>10-000-21-6903-9879-888</t>
  </si>
  <si>
    <t>10-000-21-7701-9879-888</t>
  </si>
  <si>
    <t>Restricted - ASC Fees</t>
  </si>
  <si>
    <t>10-000-21-0000-9811-888</t>
  </si>
  <si>
    <t>Fund Balance</t>
  </si>
  <si>
    <t>10-000-21-0000-9890-888</t>
  </si>
  <si>
    <t>ASSIGNED UNDESIGNATED</t>
  </si>
  <si>
    <t>10-000-21-0000-9898-888</t>
  </si>
  <si>
    <t>Planned Use of Fund Balance</t>
  </si>
  <si>
    <t>10-000-21-0000-9899-888</t>
  </si>
  <si>
    <t>UNASSIGNED FUND BALANCE</t>
  </si>
  <si>
    <t>10-000-21-1215-9879-888</t>
  </si>
  <si>
    <t>PRESCHOOL PROGRAM</t>
  </si>
  <si>
    <t>10-000-21-8300-9890-888</t>
  </si>
  <si>
    <t>ASSIGNED REC CTR</t>
  </si>
  <si>
    <t>10-000-21-0000-9440-888</t>
  </si>
  <si>
    <t>Encumbrance Control</t>
  </si>
  <si>
    <t>10-000-21-0000-9430-888</t>
  </si>
  <si>
    <t>Encumbrance</t>
  </si>
  <si>
    <t>10-000-21-0000-9435-888</t>
  </si>
  <si>
    <t>G/L Encumbrance</t>
  </si>
  <si>
    <t>10-104-21-5560-1990-999</t>
  </si>
  <si>
    <t>Technology Equipment-Revenue</t>
  </si>
  <si>
    <t>10-104-21-9999-1910-999</t>
  </si>
  <si>
    <t>RENT-SCH PROP</t>
  </si>
  <si>
    <t>10-110-21-1050-5200-999</t>
  </si>
  <si>
    <t>INTERFUND TRANS</t>
  </si>
  <si>
    <t>10-110-21-5560-1990-999</t>
  </si>
  <si>
    <t>10-110-21-9999-1910-999</t>
  </si>
  <si>
    <t>FACILITY RENTAL</t>
  </si>
  <si>
    <t>10-112-21-1050-5200-999</t>
  </si>
  <si>
    <t>TRANSFERS IN</t>
  </si>
  <si>
    <t>10-112-21-5560-1990-999</t>
  </si>
  <si>
    <t>10-113-21-1216-1990-999</t>
  </si>
  <si>
    <t>Riverside Fundraiser</t>
  </si>
  <si>
    <t>10-113-21-5560-1990-999</t>
  </si>
  <si>
    <t>10-114-21-1050-1990-999</t>
  </si>
  <si>
    <t>Tuition Preschool</t>
  </si>
  <si>
    <t>10-114-21-1050-5200-999</t>
  </si>
  <si>
    <t>TRANSFER IN</t>
  </si>
  <si>
    <t>10-114-21-5560-1990-999</t>
  </si>
  <si>
    <t>10-116-21-1050-5200-999</t>
  </si>
  <si>
    <t>10-116-21-5560-1990-999</t>
  </si>
  <si>
    <t>10-120-21-1050-5200-999</t>
  </si>
  <si>
    <t>10-120-21-5560-1990-999</t>
  </si>
  <si>
    <t>10-120-21-9999-1910-999</t>
  </si>
  <si>
    <t>10-124-21-2001-1310-999</t>
  </si>
  <si>
    <t>Hillcrest Extended Kind Tuition</t>
  </si>
  <si>
    <t>10-124-21-5560-1990-999</t>
  </si>
  <si>
    <t>10-124-21-9999-1910-999</t>
  </si>
  <si>
    <t>10-404-21-0181-1990-999</t>
  </si>
  <si>
    <t>MISC BAND INCOME</t>
  </si>
  <si>
    <t>10-404-21-1050-5200-999</t>
  </si>
  <si>
    <t>10-404-21-5560-1990-999</t>
  </si>
  <si>
    <t>10-404-21-7391-4390-999</t>
  </si>
  <si>
    <t>EPA GRANT</t>
  </si>
  <si>
    <t>10-404-21-9999-1310-999</t>
  </si>
  <si>
    <t>TUITIONS</t>
  </si>
  <si>
    <t>10-404-21-9999-1910-999</t>
  </si>
  <si>
    <t>10-500-21-0120-3010-999</t>
  </si>
  <si>
    <t>FOREIGN EXCHANG</t>
  </si>
  <si>
    <t>10-500-21-0180-1920-999</t>
  </si>
  <si>
    <t>DONATIONS --- ORCHESTRA PROGRAM</t>
  </si>
  <si>
    <t>10-500-21-0184-1990-999</t>
  </si>
  <si>
    <t>Elem. Orchestra</t>
  </si>
  <si>
    <t>10-500-21-0230-1310-999</t>
  </si>
  <si>
    <t>LHS PAYSCHOOLS</t>
  </si>
  <si>
    <t>10-500-21-0230-1920-999</t>
  </si>
  <si>
    <t>ATHLETIC TRAINER DONATIONS</t>
  </si>
  <si>
    <t>10-500-21-0600-1120-999</t>
  </si>
  <si>
    <t>TRANSPORTATION</t>
  </si>
  <si>
    <t>10-500-21-0600-1121-999</t>
  </si>
  <si>
    <t>TRANS REDEMPTIO</t>
  </si>
  <si>
    <t>10-500-21-0600-1170-999</t>
  </si>
  <si>
    <t>FILT -- TRANS.</t>
  </si>
  <si>
    <t>10-500-21-0600-1990-999</t>
  </si>
  <si>
    <t>MISC. TRANS REV</t>
  </si>
  <si>
    <t>10-500-21-0600-5200-999</t>
  </si>
  <si>
    <t>10-500-21-0700-1114-999</t>
  </si>
  <si>
    <t>Tax Allocation</t>
  </si>
  <si>
    <t>10-500-21-0700-1122-999</t>
  </si>
  <si>
    <t>TORT LIAB</t>
  </si>
  <si>
    <t>10-500-21-0700-1123-999</t>
  </si>
  <si>
    <t>TORT REDEMPTION</t>
  </si>
  <si>
    <t>10-500-21-0700-1172-999</t>
  </si>
  <si>
    <t>FILT -- TORT</t>
  </si>
  <si>
    <t>10-500-21-1050-1126-999</t>
  </si>
  <si>
    <t>10% OF BASIC</t>
  </si>
  <si>
    <t>10-500-21-1050-1127-999</t>
  </si>
  <si>
    <t>REDEMPTIONS 10%</t>
  </si>
  <si>
    <t>10-500-21-1050-1136-999</t>
  </si>
  <si>
    <t>SALES TAX REFUND</t>
  </si>
  <si>
    <t>10-500-21-1050-1176-999</t>
  </si>
  <si>
    <t>FILT 10% BASIC</t>
  </si>
  <si>
    <t>10-500-21-1050-1900-999</t>
  </si>
  <si>
    <t>CR CARD REBATE</t>
  </si>
  <si>
    <t>10-500-21-1050-1990-999</t>
  </si>
  <si>
    <t>Misc revenue (PayforIt)</t>
  </si>
  <si>
    <t>10-500-21-1050-3005-999</t>
  </si>
  <si>
    <t>Regular WPU - Kindergarten</t>
  </si>
  <si>
    <t>10-500-21-1050-3010-999</t>
  </si>
  <si>
    <t>Regular WPU - Grades 1-12</t>
  </si>
  <si>
    <t>10-500-21-1050-3011-999</t>
  </si>
  <si>
    <t>LOC RPLCMNT $$$</t>
  </si>
  <si>
    <t>10-500-21-1050-3012-999</t>
  </si>
  <si>
    <t>PUBLIC EDUCATION ONLINE OFFSET</t>
  </si>
  <si>
    <t>10-500-21-1050-3013-999</t>
  </si>
  <si>
    <t>10-500-21-1050-3020-999</t>
  </si>
  <si>
    <t>PROF STAFF COST</t>
  </si>
  <si>
    <t>10-500-21-1050-3700-999</t>
  </si>
  <si>
    <t>OTHER NON MSP</t>
  </si>
  <si>
    <t>10-500-21-1050-3867-999</t>
  </si>
  <si>
    <t>CHART LOC REP $</t>
  </si>
  <si>
    <t>10-500-21-1050-3900-999</t>
  </si>
  <si>
    <t>OTH ST. AGENCIE</t>
  </si>
  <si>
    <t>10-500-21-1050-4300-999</t>
  </si>
  <si>
    <t>FED DIR GRANTS</t>
  </si>
  <si>
    <t>10-500-21-1050-4500-999</t>
  </si>
  <si>
    <t>FED THRU STATE</t>
  </si>
  <si>
    <t>10-500-21-1050-4600-999</t>
  </si>
  <si>
    <t>OTHER FEDERAL</t>
  </si>
  <si>
    <t>10-500-21-1050-4700-999</t>
  </si>
  <si>
    <t>OTH FED AGENCY</t>
  </si>
  <si>
    <t>10-500-21-1050-5200-999</t>
  </si>
  <si>
    <t>10-500-21-1052-1990-999</t>
  </si>
  <si>
    <t>Cell Tower Revenue</t>
  </si>
  <si>
    <t>10-500-21-1054-1994-999</t>
  </si>
  <si>
    <t>Auction Proceeds</t>
  </si>
  <si>
    <t>10-500-21-1205-1950-999</t>
  </si>
  <si>
    <t>OTHER DISTRICTS</t>
  </si>
  <si>
    <t>10-500-21-1205-1990-999</t>
  </si>
  <si>
    <t>MISC LOCAL SPECIAL ED.</t>
  </si>
  <si>
    <t>10-500-21-1205-3105-999</t>
  </si>
  <si>
    <t>SPEC ED-ADD ON</t>
  </si>
  <si>
    <t>10-500-21-1205-3110-999</t>
  </si>
  <si>
    <t>SPEC ED-S.C.</t>
  </si>
  <si>
    <t>10-500-21-1205-3120-999</t>
  </si>
  <si>
    <t>SPEC ED EXT YR</t>
  </si>
  <si>
    <t>10-500-21-1205-3125-999</t>
  </si>
  <si>
    <t>SPEC ED-ST</t>
  </si>
  <si>
    <t>10-500-21-1205-4520-999</t>
  </si>
  <si>
    <t>FED SPED IDEA</t>
  </si>
  <si>
    <t>10-500-21-1206-1114-999</t>
  </si>
  <si>
    <t>Program 1206 Tax Allocation</t>
  </si>
  <si>
    <t>10-500-21-1206-4901-999</t>
  </si>
  <si>
    <t>MEDICAID</t>
  </si>
  <si>
    <t>10-500-21-1210-3110-999</t>
  </si>
  <si>
    <t>Special Ed --- Self-Contained</t>
  </si>
  <si>
    <t>10-500-21-1215-1310-999</t>
  </si>
  <si>
    <t>PRESCHL TUITION</t>
  </si>
  <si>
    <t>10-500-21-1215-3115-999</t>
  </si>
  <si>
    <t>SPECIAL ED --- PRESCHOOL</t>
  </si>
  <si>
    <t>10-500-21-1220-1114-999</t>
  </si>
  <si>
    <t>SPED Extended tax allocation</t>
  </si>
  <si>
    <t>10-500-21-1220-3120-999</t>
  </si>
  <si>
    <t>Special Ed. --- Extended Year</t>
  </si>
  <si>
    <t>10-500-21-1225-3125-999</t>
  </si>
  <si>
    <t>Special Ed. - Impact Aid</t>
  </si>
  <si>
    <t>10-500-21-1225-3128-999</t>
  </si>
  <si>
    <t>Stipends for Extended</t>
  </si>
  <si>
    <t>10-500-21-1278-1114-999</t>
  </si>
  <si>
    <t>Program 1278 Tax Allocation</t>
  </si>
  <si>
    <t>10-500-21-1278-3120-999</t>
  </si>
  <si>
    <t>SPEC ED EXTENDED YEAR STIPENDS</t>
  </si>
  <si>
    <t>10-500-21-1609-1310-999</t>
  </si>
  <si>
    <t>ADULT ED FEES</t>
  </si>
  <si>
    <t>10-500-21-1609-3010-999</t>
  </si>
  <si>
    <t>ADULT ED TAX ALLOCATION</t>
  </si>
  <si>
    <t>10-500-21-1609-3209-999</t>
  </si>
  <si>
    <t>ADULT EDUCATION</t>
  </si>
  <si>
    <t>10-500-21-2000-1900-999</t>
  </si>
  <si>
    <t>SHARP SURVEY REVENUE</t>
  </si>
  <si>
    <t>10-500-21-2882-1990-999</t>
  </si>
  <si>
    <t>Art Works - Revenue</t>
  </si>
  <si>
    <t>10-500-21-3450-1900-999</t>
  </si>
  <si>
    <t>PRINT INCOME</t>
  </si>
  <si>
    <t>10-500-21-3800-1310-999</t>
  </si>
  <si>
    <t>SUMMERFEST</t>
  </si>
  <si>
    <t>10-500-21-3810-1310-999</t>
  </si>
  <si>
    <t>COMM ED FEES</t>
  </si>
  <si>
    <t>10-500-21-5201-3230-999</t>
  </si>
  <si>
    <t>K-8 CSR</t>
  </si>
  <si>
    <t>10-500-21-5270-3270-999</t>
  </si>
  <si>
    <t>10-500-21-5295-3800-999</t>
  </si>
  <si>
    <t>USOE sub reimbursement</t>
  </si>
  <si>
    <t>10-500-21-5310-3410-999</t>
  </si>
  <si>
    <t>FLEXIBLE ALLOCATION</t>
  </si>
  <si>
    <t>10-500-21-5315-1114-999</t>
  </si>
  <si>
    <t>10-500-21-5315-3415-999</t>
  </si>
  <si>
    <t>10-500-21-5331-1114-999</t>
  </si>
  <si>
    <t>10-500-21-5331-1320-999</t>
  </si>
  <si>
    <t>10-500-21-5331-3211-999</t>
  </si>
  <si>
    <t>GIFTED/TALENTED</t>
  </si>
  <si>
    <t>10-500-21-5332-1114-999</t>
  </si>
  <si>
    <t>AP - Tax Allocation</t>
  </si>
  <si>
    <t>10-500-21-5332-3212-999</t>
  </si>
  <si>
    <t>ADVANCED PLACMT</t>
  </si>
  <si>
    <t>10-500-21-5333-1114-999</t>
  </si>
  <si>
    <t>CONCURRENT ENROLL PROP TAX ALLOCATION</t>
  </si>
  <si>
    <t>10-500-21-5333-1310-999</t>
  </si>
  <si>
    <t>CONCURRENT LOC</t>
  </si>
  <si>
    <t>10-500-21-5333-3213-999</t>
  </si>
  <si>
    <t>CONCURRENT ENRL</t>
  </si>
  <si>
    <t>10-500-21-5336-1114-999</t>
  </si>
  <si>
    <t>AT-RISK PROPERTY TAX ALLOCATION</t>
  </si>
  <si>
    <t>10-500-21-5336-3336-999</t>
  </si>
  <si>
    <t>AT-RISK ENHANCE</t>
  </si>
  <si>
    <t>10-500-21-5338-1310-999</t>
  </si>
  <si>
    <t>MESA LOCAL</t>
  </si>
  <si>
    <t>10-500-21-5340-3221-999</t>
  </si>
  <si>
    <t>AT-RISK YIC</t>
  </si>
  <si>
    <t>10-500-21-5360-1920-999</t>
  </si>
  <si>
    <t>ETI DONATIONS</t>
  </si>
  <si>
    <t>10-500-21-5360-1990-999</t>
  </si>
  <si>
    <t>MISC IT REVENUE</t>
  </si>
  <si>
    <t>10-500-21-5360-1999-999</t>
  </si>
  <si>
    <t>Revenue from Schools(Internal)</t>
  </si>
  <si>
    <t>10-500-21-5360-3010-999</t>
  </si>
  <si>
    <t>INST TECH PROPERTY TAX ALLOCATION</t>
  </si>
  <si>
    <t>10-500-21-5362-1990-999</t>
  </si>
  <si>
    <t>Laptop Insurance</t>
  </si>
  <si>
    <t>10-500-21-5362-5200-999</t>
  </si>
  <si>
    <t>10-500-21-5363-1990-999</t>
  </si>
  <si>
    <t>Partner Purchasing Program Payments</t>
  </si>
  <si>
    <t>10-500-21-5368-1114-999</t>
  </si>
  <si>
    <t>SCHOOL NURSE PROP TAX ALLOCATION</t>
  </si>
  <si>
    <t>10-500-21-5368-3468-999</t>
  </si>
  <si>
    <t>SCHOOL NURSE</t>
  </si>
  <si>
    <t>10-500-21-5368-3900-999</t>
  </si>
  <si>
    <t>USU - EDITH BOWEN NURSING SERVICES</t>
  </si>
  <si>
    <t>10-500-21-5420-3520-999</t>
  </si>
  <si>
    <t>SCH TRUST LANDS</t>
  </si>
  <si>
    <t>10-500-21-5455-3555-999</t>
  </si>
  <si>
    <t>VOTED LEEWAY</t>
  </si>
  <si>
    <t>10-500-21-5460-3560-999</t>
  </si>
  <si>
    <t>10-500-21-5470-3470-999</t>
  </si>
  <si>
    <t>HB 2 COMPUTER ADAPTIVE TESTING</t>
  </si>
  <si>
    <t>10-500-21-5601-3701-999</t>
  </si>
  <si>
    <t>BTS ARTS GRANT</t>
  </si>
  <si>
    <t>10-500-21-5604-3704-999</t>
  </si>
  <si>
    <t>PERFORMANCE ASSESSMENT</t>
  </si>
  <si>
    <t>10-500-21-5610-1114-999</t>
  </si>
  <si>
    <t>DRIVER'S ED PROP TAX ALLOCATION</t>
  </si>
  <si>
    <t>10-500-21-5610-1310-999</t>
  </si>
  <si>
    <t>Driver's Education Fees</t>
  </si>
  <si>
    <t>10-500-21-5610-3710-999</t>
  </si>
  <si>
    <t>DRIVER EDUC</t>
  </si>
  <si>
    <t>10-500-21-5610-5300-999</t>
  </si>
  <si>
    <t>SURPLUS SALES</t>
  </si>
  <si>
    <t>10-500-21-5618-3800-999</t>
  </si>
  <si>
    <t>Professional Development</t>
  </si>
  <si>
    <t>10-500-21-5635-3635-999</t>
  </si>
  <si>
    <t>CRITICAL LANG</t>
  </si>
  <si>
    <t>10-500-21-5636-1114-999</t>
  </si>
  <si>
    <t>ELL LITERACY CENTERS PROP TAX ALLOCATION</t>
  </si>
  <si>
    <t>10-500-21-5637-1114-999</t>
  </si>
  <si>
    <t>DLI PROPERTY TAX ALLOCATION</t>
  </si>
  <si>
    <t>10-500-21-5637-1920-999</t>
  </si>
  <si>
    <t>DONATIONS -- DUEL LANGUAGE IMMERSION PRG</t>
  </si>
  <si>
    <t>10-500-21-5637-3500-999</t>
  </si>
  <si>
    <t>DUAL IMMERSION PROGRAM</t>
  </si>
  <si>
    <t>10-500-21-5641-1114-999</t>
  </si>
  <si>
    <t>Early Intervention - Tax Allocation</t>
  </si>
  <si>
    <t>10-500-21-5641-3641-999</t>
  </si>
  <si>
    <t>EARLY INTERVENT</t>
  </si>
  <si>
    <t>10-500-21-5642-1114-999</t>
  </si>
  <si>
    <t>Eled Counselor PROP TAX ALLOCATION</t>
  </si>
  <si>
    <t>10-500-21-5642-3400-999</t>
  </si>
  <si>
    <t>Eled Counselor Program</t>
  </si>
  <si>
    <t>10-500-21-5644-3800-999</t>
  </si>
  <si>
    <t>STEM Endorsement Incentive</t>
  </si>
  <si>
    <t>10-500-21-5655-1114-999</t>
  </si>
  <si>
    <t>Digital T&amp;L prop Tax Allocation</t>
  </si>
  <si>
    <t>10-500-21-5655-3500-999</t>
  </si>
  <si>
    <t>10-500-21-5658-3200-999</t>
  </si>
  <si>
    <t>Supplemental Educator COVID-19 Stipend</t>
  </si>
  <si>
    <t>10-500-21-5668-1114-999</t>
  </si>
  <si>
    <t>EFTHPS Counselor PROP TAX ALLOCATION</t>
  </si>
  <si>
    <t>10-500-21-5668-3400-999</t>
  </si>
  <si>
    <t>ETHPS Revenue</t>
  </si>
  <si>
    <t>10-500-21-5672-3772-999</t>
  </si>
  <si>
    <t>CTE - FEES ON FINES</t>
  </si>
  <si>
    <t>10-500-21-5674-1114-999</t>
  </si>
  <si>
    <t>Suicide prev Tax Allocation</t>
  </si>
  <si>
    <t>10-500-21-5674-3800-999</t>
  </si>
  <si>
    <t>Suicide Prevention (Hope Squad)</t>
  </si>
  <si>
    <t>10-500-21-5676-3800-999</t>
  </si>
  <si>
    <t>Intergenerational Poverty - IGP (2)</t>
  </si>
  <si>
    <t>10-500-21-5676-4700-999</t>
  </si>
  <si>
    <t>Intergenerational Poverty - IGP</t>
  </si>
  <si>
    <t>10-500-21-5677-3500-999</t>
  </si>
  <si>
    <t>Computer Science</t>
  </si>
  <si>
    <t>10-500-21-5677-4700-999</t>
  </si>
  <si>
    <t>IGP Supplemental</t>
  </si>
  <si>
    <t>10-500-21-5678-3500-999</t>
  </si>
  <si>
    <t>TSSA Revenue</t>
  </si>
  <si>
    <t>10-500-21-5695-3100-999</t>
  </si>
  <si>
    <t>Corona Relief - State</t>
  </si>
  <si>
    <t>10-500-21-5699-3799-999</t>
  </si>
  <si>
    <t>UPASS/ONLIN TST</t>
  </si>
  <si>
    <t>10-500-21-5700-1310-999</t>
  </si>
  <si>
    <t>ESL FLO-THRU</t>
  </si>
  <si>
    <t>10-500-21-5805-1114-999</t>
  </si>
  <si>
    <t>READING INITIATIVE PROP TAX ALLOCATION</t>
  </si>
  <si>
    <t>10-500-21-5805-1116-999</t>
  </si>
  <si>
    <t>READING INIT</t>
  </si>
  <si>
    <t>10-500-21-5805-1117-999</t>
  </si>
  <si>
    <t>RI REDEMPTIONS</t>
  </si>
  <si>
    <t>10-500-21-5805-1166-999</t>
  </si>
  <si>
    <t>FILT RDG  PROG</t>
  </si>
  <si>
    <t>10-500-21-5805-3805-999</t>
  </si>
  <si>
    <t>READING ACHIEV</t>
  </si>
  <si>
    <t>10-500-21-5807-3800-999</t>
  </si>
  <si>
    <t>TSSP REVENUE</t>
  </si>
  <si>
    <t>10-500-21-5810-1114-999</t>
  </si>
  <si>
    <t>Library Books - Property Tax Allocation</t>
  </si>
  <si>
    <t>10-500-21-5810-3500-999</t>
  </si>
  <si>
    <t>LIBRARY SUPPLEM</t>
  </si>
  <si>
    <t>10-500-21-5816-1114-999</t>
  </si>
  <si>
    <t>Leadership Grant - Prop Tax Allocation</t>
  </si>
  <si>
    <t>10-500-21-5816-3816-999</t>
  </si>
  <si>
    <t>STUDENT LEADERSHIP SKILLS GRANT</t>
  </si>
  <si>
    <t>10-500-21-5861-3861-999</t>
  </si>
  <si>
    <t>MATH/SCIEN TSSP</t>
  </si>
  <si>
    <t>10-500-21-5868-1114-999</t>
  </si>
  <si>
    <t>Property Tax Allocation</t>
  </si>
  <si>
    <t>10-500-21-5868-3868-999</t>
  </si>
  <si>
    <t>TEACHER SUPPLY</t>
  </si>
  <si>
    <t>10-500-21-5876-1114-999</t>
  </si>
  <si>
    <t>ESA PROPERTY TAX ALLOCATION</t>
  </si>
  <si>
    <t>10-500-21-5876-3876-999</t>
  </si>
  <si>
    <t>ED SALARY ADJ</t>
  </si>
  <si>
    <t>10-500-21-5878-3878-999</t>
  </si>
  <si>
    <t>EXTD YR STIPEND</t>
  </si>
  <si>
    <t>10-500-21-5881-1114-999</t>
  </si>
  <si>
    <t>Tax allocation</t>
  </si>
  <si>
    <t>10-500-21-5881-1900-999</t>
  </si>
  <si>
    <t>USTAR SUMMER SCHOOL FEES</t>
  </si>
  <si>
    <t>10-500-21-5881-3881-999</t>
  </si>
  <si>
    <t>USTAR CENTERS</t>
  </si>
  <si>
    <t>10-500-21-5882-1114-999</t>
  </si>
  <si>
    <t>BTS PROPERTY TAX ALLOCATION</t>
  </si>
  <si>
    <t>10-500-21-5882-3500-999</t>
  </si>
  <si>
    <t>BEVERLY TAYLOR SORENSON ELEMENTARY ARTS</t>
  </si>
  <si>
    <t>10-500-21-5901-3155-999</t>
  </si>
  <si>
    <t>CTE TECH LIFE &amp; CAREERS(FY20)</t>
  </si>
  <si>
    <t>10-500-21-5902-1114-999</t>
  </si>
  <si>
    <t>CBE Planning grant tax allocation</t>
  </si>
  <si>
    <t>10-500-21-5902-3155-999</t>
  </si>
  <si>
    <t>CTE WORKBASED LEARNING</t>
  </si>
  <si>
    <t>10-500-21-5903-1310-999</t>
  </si>
  <si>
    <t>PMTS FROM DIST</t>
  </si>
  <si>
    <t>10-500-21-5903-3155-999</t>
  </si>
  <si>
    <t>CTE - COMP GUID</t>
  </si>
  <si>
    <t>10-500-21-5911-3400-999</t>
  </si>
  <si>
    <t>English Language Learner Software</t>
  </si>
  <si>
    <t>10-500-21-6043-4552-999</t>
  </si>
  <si>
    <t>FEDERAL CTE</t>
  </si>
  <si>
    <t>10-500-21-6170-1114-999</t>
  </si>
  <si>
    <t xml:space="preserve"> Tax Allocation Program 6170 (6100)</t>
  </si>
  <si>
    <t>10-500-21-6270-3155-999</t>
  </si>
  <si>
    <t>CTE MARKETING</t>
  </si>
  <si>
    <t>10-500-21-6370-3155-999</t>
  </si>
  <si>
    <t>CTE HEALTH</t>
  </si>
  <si>
    <t>10-500-21-6470-3155-999</t>
  </si>
  <si>
    <t>CTE FAMILY &amp; CS</t>
  </si>
  <si>
    <t>10-500-21-6570-1114-999</t>
  </si>
  <si>
    <t>CTE Maint of Effort Allocation</t>
  </si>
  <si>
    <t>10-500-21-6570-3155-999</t>
  </si>
  <si>
    <t>CTE BUSINESS</t>
  </si>
  <si>
    <t>10-500-21-6670-1114-999</t>
  </si>
  <si>
    <t>10-500-21-6670-3155-999</t>
  </si>
  <si>
    <t>CTE TECH &amp; INDUSTRIAL</t>
  </si>
  <si>
    <t>10-500-21-6770-3155-999</t>
  </si>
  <si>
    <t>CTE Information Tech</t>
  </si>
  <si>
    <t>10-500-21-6875-1114-999</t>
  </si>
  <si>
    <t>CTE MAINT. OF EFFORT ALLOCATION</t>
  </si>
  <si>
    <t>10-500-21-6875-1990-999</t>
  </si>
  <si>
    <t>MISC. CTE</t>
  </si>
  <si>
    <t>10-500-21-6875-1991-999</t>
  </si>
  <si>
    <t>10-500-21-6875-3100-999</t>
  </si>
  <si>
    <t>CTE ST. ADD-ON</t>
  </si>
  <si>
    <t>10-500-21-6875-3155-999</t>
  </si>
  <si>
    <t>10-500-21-6900-3800-999</t>
  </si>
  <si>
    <t>CTE Student Organizations</t>
  </si>
  <si>
    <t>10-500-21-6901-3155-999</t>
  </si>
  <si>
    <t>CTE TECH LIFE &amp; CAREERS</t>
  </si>
  <si>
    <t>10-500-21-6902-3155-999</t>
  </si>
  <si>
    <t>10-500-21-6903-1114-999</t>
  </si>
  <si>
    <t xml:space="preserve"> 6903 tax allocation</t>
  </si>
  <si>
    <t>10-500-21-6903-1310-999</t>
  </si>
  <si>
    <t>10-500-21-6903-3155-999</t>
  </si>
  <si>
    <t>10-500-21-6965-1114-999</t>
  </si>
  <si>
    <t>10-500-21-6965-3155-999</t>
  </si>
  <si>
    <t>CTE ADMIN SUPPORT SERVICES</t>
  </si>
  <si>
    <t>10-500-21-6970-1114-999</t>
  </si>
  <si>
    <t>Tax Allocation Program 6970 (6900)</t>
  </si>
  <si>
    <t>10-500-21-7210-4200-999</t>
  </si>
  <si>
    <t>Esser CARES</t>
  </si>
  <si>
    <t>10-500-21-7215-4500-999</t>
  </si>
  <si>
    <t>Esser 2 7215 Revenue</t>
  </si>
  <si>
    <t>10-500-21-7250-4200-999</t>
  </si>
  <si>
    <t>FED FOREST/RURA</t>
  </si>
  <si>
    <t>10-500-21-7280-4500-999</t>
  </si>
  <si>
    <t>Other USBE CARES Programs</t>
  </si>
  <si>
    <t>10-500-21-7350-3780-999</t>
  </si>
  <si>
    <t>Readiness Initiative</t>
  </si>
  <si>
    <t>10-500-21-7350-4700-999</t>
  </si>
  <si>
    <t>School Readiness</t>
  </si>
  <si>
    <t>10-500-21-7352-4700-999</t>
  </si>
  <si>
    <t>KEEP Program</t>
  </si>
  <si>
    <t>10-500-21-7352-4800-999</t>
  </si>
  <si>
    <t>KEEP</t>
  </si>
  <si>
    <t>10-500-21-7380-3990-999</t>
  </si>
  <si>
    <t>ETI -- E-RATE</t>
  </si>
  <si>
    <t>10-500-21-7390-4390-999</t>
  </si>
  <si>
    <t>EARLY RET REINS</t>
  </si>
  <si>
    <t>10-500-21-7390-4700-999</t>
  </si>
  <si>
    <t>Unique Fed Rest received via other agenc</t>
  </si>
  <si>
    <t>10-500-21-7391-1990-999</t>
  </si>
  <si>
    <t>LOCL PROG MATCH</t>
  </si>
  <si>
    <t>10-500-21-7395-4390-999</t>
  </si>
  <si>
    <t>FED JUVL JUSTIC</t>
  </si>
  <si>
    <t>10-500-21-7401-1114-999</t>
  </si>
  <si>
    <t>Perkins 7401 Prop Tax Allocation</t>
  </si>
  <si>
    <t>10-500-21-7401-3100-999</t>
  </si>
  <si>
    <t>CTE Federal Perkins - Formula</t>
  </si>
  <si>
    <t>10-500-21-7401-3200-999</t>
  </si>
  <si>
    <t>Perkins Prop Tax Allocation</t>
  </si>
  <si>
    <t>10-500-21-7401-4552-999</t>
  </si>
  <si>
    <t>10-500-21-7401-4559-999</t>
  </si>
  <si>
    <t>10-500-21-7508-4600-999</t>
  </si>
  <si>
    <t>JAVITS G&amp;T</t>
  </si>
  <si>
    <t>10-500-21-7522-4522-999</t>
  </si>
  <si>
    <t>FED PRESHCHOOL</t>
  </si>
  <si>
    <t>10-500-21-7524-1114-999</t>
  </si>
  <si>
    <t>Program 7524 Tax Allocation</t>
  </si>
  <si>
    <t>10-500-21-7524-1990-999</t>
  </si>
  <si>
    <t>IDEA - Misc Revenue</t>
  </si>
  <si>
    <t>10-500-21-7524-4524-999</t>
  </si>
  <si>
    <t>FEDERAL IDEA B</t>
  </si>
  <si>
    <t>10-500-21-7602-1114-999</t>
  </si>
  <si>
    <t>Americorps tax allocation</t>
  </si>
  <si>
    <t>10-500-21-7602-4602-999</t>
  </si>
  <si>
    <t>AMERICORPS</t>
  </si>
  <si>
    <t>10-500-21-7614-1114-999</t>
  </si>
  <si>
    <t>MSP - Property Tax Allocation</t>
  </si>
  <si>
    <t>10-500-21-7614-4614-999</t>
  </si>
  <si>
    <t>MATH &amp; SCIENCE PARTNERSHIPS GRANT</t>
  </si>
  <si>
    <t>10-500-21-7662-4662-999</t>
  </si>
  <si>
    <t>TITLE 1 --ARRA</t>
  </si>
  <si>
    <t>10-500-21-7664-4664-999</t>
  </si>
  <si>
    <t>ARRA -- IDEA</t>
  </si>
  <si>
    <t>10-500-21-7667-4664-999</t>
  </si>
  <si>
    <t>ARRA PRESCHOOL</t>
  </si>
  <si>
    <t>10-500-21-7669-4661-999</t>
  </si>
  <si>
    <t>EDUJOBS</t>
  </si>
  <si>
    <t>10-500-21-7701-1740-999</t>
  </si>
  <si>
    <t>ASC FEES</t>
  </si>
  <si>
    <t>10-500-21-7701-3010-999</t>
  </si>
  <si>
    <t>ASPIRE MATCH</t>
  </si>
  <si>
    <t>10-500-21-7701-4700-999</t>
  </si>
  <si>
    <t>YOUTH CON GRANT</t>
  </si>
  <si>
    <t>10-500-21-7710-1114-999</t>
  </si>
  <si>
    <t>Gear Up Prop Tax Allocation</t>
  </si>
  <si>
    <t>10-500-21-7710-4710-999</t>
  </si>
  <si>
    <t>GEAR UP GRANT - USU</t>
  </si>
  <si>
    <t>10-500-21-7711-1114-999</t>
  </si>
  <si>
    <t>GU2 Prop Tax Allocation</t>
  </si>
  <si>
    <t>10-500-21-7711-4710-999</t>
  </si>
  <si>
    <t>GEAR UP 2 GRANT - USU</t>
  </si>
  <si>
    <t>10-500-21-7712-1114-999</t>
  </si>
  <si>
    <t>GU3 Prop Tax Allocation</t>
  </si>
  <si>
    <t>10-500-21-7712-4710-999</t>
  </si>
  <si>
    <t>Gear Up 3</t>
  </si>
  <si>
    <t>10-500-21-7801-1990-999</t>
  </si>
  <si>
    <t>OTHER LOCAL REVENUE</t>
  </si>
  <si>
    <t>10-500-21-7801-1991-999</t>
  </si>
  <si>
    <t>TITLE I PRESCHOOL TUITION</t>
  </si>
  <si>
    <t>10-500-21-7801-4801-999</t>
  </si>
  <si>
    <t>TITLE 1</t>
  </si>
  <si>
    <t>10-500-21-7802-1991-999</t>
  </si>
  <si>
    <t>Title I Preschool - Tuition</t>
  </si>
  <si>
    <t>10-500-21-7802-3990-999</t>
  </si>
  <si>
    <t>IGP Preschool Tuition</t>
  </si>
  <si>
    <t>10-500-21-7804-4800-999</t>
  </si>
  <si>
    <t>TSI English Learners</t>
  </si>
  <si>
    <t>10-500-21-7830-4800-999</t>
  </si>
  <si>
    <t>Migrant Grant</t>
  </si>
  <si>
    <t>10-500-21-7830-4830-999</t>
  </si>
  <si>
    <t>10-500-21-7840-4840-999</t>
  </si>
  <si>
    <t>NCLB TITLE ID</t>
  </si>
  <si>
    <t>10-500-21-7860-1114-999</t>
  </si>
  <si>
    <t>Title II - Property Tax Allocation</t>
  </si>
  <si>
    <t>10-500-21-7860-4860-999</t>
  </si>
  <si>
    <t>NCLB TITLE IIA</t>
  </si>
  <si>
    <t>10-500-21-7870-4870-999</t>
  </si>
  <si>
    <t>NCLB TITLE II D</t>
  </si>
  <si>
    <t>10-500-21-7880-1114-999</t>
  </si>
  <si>
    <t>ELA PROPERTY TAX ALLOCATION</t>
  </si>
  <si>
    <t>10-500-21-7880-1310-999</t>
  </si>
  <si>
    <t>ELL FEES LOCAL</t>
  </si>
  <si>
    <t>10-500-21-7880-4880-999</t>
  </si>
  <si>
    <t>NCLB TITLE IIIA</t>
  </si>
  <si>
    <t>10-500-21-7890-1310-999</t>
  </si>
  <si>
    <t>LOCAL/DONTATION</t>
  </si>
  <si>
    <t>10-500-21-7890-4890-999</t>
  </si>
  <si>
    <t>DRUG FR-TR 7626</t>
  </si>
  <si>
    <t>10-500-21-7905-4800-999</t>
  </si>
  <si>
    <t>SSAEP</t>
  </si>
  <si>
    <t>10-500-21-7910-1114-999</t>
  </si>
  <si>
    <t>21st CENT Prot Tax Allocation</t>
  </si>
  <si>
    <t>10-500-21-7910-1920-999</t>
  </si>
  <si>
    <t>DONATIONS</t>
  </si>
  <si>
    <t>10-500-21-7910-4575-999</t>
  </si>
  <si>
    <t>AFT SCHL SNACKS</t>
  </si>
  <si>
    <t>10-500-21-7910-4910-999</t>
  </si>
  <si>
    <t>21ST CENT GRANT</t>
  </si>
  <si>
    <t>10-500-21-7911-1920-999</t>
  </si>
  <si>
    <t>Donations</t>
  </si>
  <si>
    <t>10-500-21-7915-4915-999</t>
  </si>
  <si>
    <t>21 century asc sup</t>
  </si>
  <si>
    <t>10-500-21-7940-4800-999</t>
  </si>
  <si>
    <t>Title 5 Revenue</t>
  </si>
  <si>
    <t>10-500-21-7950-1900-999</t>
  </si>
  <si>
    <t>McKinney Vento Misc Income</t>
  </si>
  <si>
    <t>10-500-21-7950-4950-999</t>
  </si>
  <si>
    <t>FED HOMELESS</t>
  </si>
  <si>
    <t>10-500-21-8300-1114-999</t>
  </si>
  <si>
    <t>10-500-21-9999-1110-999</t>
  </si>
  <si>
    <t>BASIC RATE</t>
  </si>
  <si>
    <t>10-500-21-9999-1111-999</t>
  </si>
  <si>
    <t>REDEMPTIONS</t>
  </si>
  <si>
    <t>10-500-21-9999-1112-999</t>
  </si>
  <si>
    <t>10-500-21-9999-1113-999</t>
  </si>
  <si>
    <t>REDEMPTIONS -VL</t>
  </si>
  <si>
    <t>10-500-21-9999-1114-999</t>
  </si>
  <si>
    <t>10-500-21-9999-1115-999</t>
  </si>
  <si>
    <t>REDEMPTIONS -BL</t>
  </si>
  <si>
    <t>10-500-21-9999-1132-999</t>
  </si>
  <si>
    <t>10-500-21-9999-1133-999</t>
  </si>
  <si>
    <t>10-500-21-9999-1160-999</t>
  </si>
  <si>
    <t>FILT -- BASIC</t>
  </si>
  <si>
    <t>10-500-21-9999-1162-999</t>
  </si>
  <si>
    <t>FILT VTD LEEWAY</t>
  </si>
  <si>
    <t>10-500-21-9999-1164-999</t>
  </si>
  <si>
    <t>FILT BRD LEEWAY</t>
  </si>
  <si>
    <t>10-500-21-9999-1182-999</t>
  </si>
  <si>
    <t>FEES IN LIEU</t>
  </si>
  <si>
    <t>10-500-21-9999-1200-999</t>
  </si>
  <si>
    <t>OTHER LOC GOVTS</t>
  </si>
  <si>
    <t>10-500-21-9999-1310-999</t>
  </si>
  <si>
    <t>TUITION / FEES</t>
  </si>
  <si>
    <t>10-500-21-9999-1320-999</t>
  </si>
  <si>
    <t>BUDGET REVISION</t>
  </si>
  <si>
    <t>10-500-21-9999-1330-999</t>
  </si>
  <si>
    <t>10-500-21-9999-1500-999</t>
  </si>
  <si>
    <t>INVEST EARNINGS</t>
  </si>
  <si>
    <t>10-500-21-9999-1900-999</t>
  </si>
  <si>
    <t>OTHER LOCAL REV</t>
  </si>
  <si>
    <t>10-500-21-9999-1910-999</t>
  </si>
  <si>
    <t>RENTAL PROPERTY</t>
  </si>
  <si>
    <t>10-500-21-9999-1920-999</t>
  </si>
  <si>
    <t>MISC. DONATIONS</t>
  </si>
  <si>
    <t>10-500-21-9999-1937-999</t>
  </si>
  <si>
    <t>FLOW THRU</t>
  </si>
  <si>
    <t>10-500-21-9999-1950-999</t>
  </si>
  <si>
    <t>OTHER SCHL DIST</t>
  </si>
  <si>
    <t>10-500-21-9999-1990-999</t>
  </si>
  <si>
    <t>MISC. LOCAL REV</t>
  </si>
  <si>
    <t>10-500-21-9999-1991-999</t>
  </si>
  <si>
    <t>10-500-21-9999-1992-999</t>
  </si>
  <si>
    <t>VERIZON LEASE</t>
  </si>
  <si>
    <t>10-500-21-9999-1993-999</t>
  </si>
  <si>
    <t>VENDING MONEY</t>
  </si>
  <si>
    <t>10-500-21-9999-1999-999</t>
  </si>
  <si>
    <t>FD SERV INDIREC</t>
  </si>
  <si>
    <t>10-500-21-9999-3010-999</t>
  </si>
  <si>
    <t>10-500-21-9999-3410-999</t>
  </si>
  <si>
    <t>FLEXIBLE DISTR.</t>
  </si>
  <si>
    <t>10-500-21-9999-5200-999</t>
  </si>
  <si>
    <t>10-704-21-1050-5200-999</t>
  </si>
  <si>
    <t>10-704-21-1050-5210-901</t>
  </si>
  <si>
    <t>TRANSFERS OUT</t>
  </si>
  <si>
    <t>10-704-21-1051-5200-999</t>
  </si>
  <si>
    <t>Textbook payments</t>
  </si>
  <si>
    <t>10-704-21-3880-1880-999</t>
  </si>
  <si>
    <t>IME BECAS PROGRAM --- ESL</t>
  </si>
  <si>
    <t>10-704-21-5331-5210-901</t>
  </si>
  <si>
    <t>10-704-21-5333-5200-999</t>
  </si>
  <si>
    <t>CONCURRENT ENROLLMENT FEES</t>
  </si>
  <si>
    <t>10-704-21-5362-5200-999</t>
  </si>
  <si>
    <t>Laptop deductibles etc.</t>
  </si>
  <si>
    <t>10-704-21-5560-1990-999</t>
  </si>
  <si>
    <t>10-704-21-5610-5200-999</t>
  </si>
  <si>
    <t>10-704-21-9999-1310-999</t>
  </si>
  <si>
    <t>Tuitions</t>
  </si>
  <si>
    <t>10-704-21-9999-1910-999</t>
  </si>
  <si>
    <t>10-000-21-7401-8152-888</t>
  </si>
  <si>
    <t>10-004-21-1050-1000-131</t>
  </si>
  <si>
    <t>Educator Salary Adjustment</t>
  </si>
  <si>
    <t>10-004-21-1050-1000-136</t>
  </si>
  <si>
    <t>10-004-21-1050-1000-149</t>
  </si>
  <si>
    <t>10-004-21-1050-1000-210</t>
  </si>
  <si>
    <t>Educator Salary Adjustment-Retirement</t>
  </si>
  <si>
    <t>10-004-21-1050-1000-220</t>
  </si>
  <si>
    <t>Educator Salary Adjustment-FICA</t>
  </si>
  <si>
    <t>10-004-21-1050-2120-142</t>
  </si>
  <si>
    <t>10-004-21-1050-2120-210</t>
  </si>
  <si>
    <t>10-004-21-1050-2120-220</t>
  </si>
  <si>
    <t>10-004-21-1050-2190-142</t>
  </si>
  <si>
    <t>10-004-21-1050-2190-210</t>
  </si>
  <si>
    <t>10-004-21-1050-2190-220</t>
  </si>
  <si>
    <t>10-004-21-1050-2220-145</t>
  </si>
  <si>
    <t>10-004-21-1050-2220-195</t>
  </si>
  <si>
    <t>10-004-21-1050-2220-210</t>
  </si>
  <si>
    <t>10-004-21-1050-2220-220</t>
  </si>
  <si>
    <t>10-004-21-1050-2400-121</t>
  </si>
  <si>
    <t>10-004-21-1050-2400-122</t>
  </si>
  <si>
    <t>10-004-21-1050-2400-210</t>
  </si>
  <si>
    <t>10-004-21-1050-2400-220</t>
  </si>
  <si>
    <t>10-004-21-1205-1000-131</t>
  </si>
  <si>
    <t>10-004-21-1205-1000-210</t>
  </si>
  <si>
    <t>10-004-21-1205-1000-220</t>
  </si>
  <si>
    <t>10-004-21-1205-2140-144</t>
  </si>
  <si>
    <t>10-004-21-1205-2140-210</t>
  </si>
  <si>
    <t>10-004-21-1205-2140-220</t>
  </si>
  <si>
    <t>10-004-21-1205-2150-199</t>
  </si>
  <si>
    <t>10-004-21-1205-2150-210</t>
  </si>
  <si>
    <t>10-004-21-1205-2150-220</t>
  </si>
  <si>
    <t>10-004-21-1206-2150-199</t>
  </si>
  <si>
    <t>10-004-21-1206-2150-210</t>
  </si>
  <si>
    <t>10-004-21-1206-2150-220</t>
  </si>
  <si>
    <t>10-004-21-1210-1000-131</t>
  </si>
  <si>
    <t>10-004-21-1210-1000-210</t>
  </si>
  <si>
    <t>10-004-21-1210-1000-220</t>
  </si>
  <si>
    <t>10-004-21-1215-1000-131</t>
  </si>
  <si>
    <t>10-004-21-1215-1000-210</t>
  </si>
  <si>
    <t>10-004-21-1215-1000-220</t>
  </si>
  <si>
    <t>10-004-21-1215-2150-199</t>
  </si>
  <si>
    <t>10-004-21-1215-2150-210</t>
  </si>
  <si>
    <t>10-004-21-1215-2150-220</t>
  </si>
  <si>
    <t>10-004-21-2001-1000-131</t>
  </si>
  <si>
    <t>10-004-21-2001-1000-210</t>
  </si>
  <si>
    <t>10-004-21-2001-1000-220</t>
  </si>
  <si>
    <t>10-004-21-2101-1000-131</t>
  </si>
  <si>
    <t>10-004-21-2101-1000-210</t>
  </si>
  <si>
    <t>10-004-21-2101-1000-220</t>
  </si>
  <si>
    <t>10-004-21-2102-1000-131</t>
  </si>
  <si>
    <t>10-004-21-2102-1000-210</t>
  </si>
  <si>
    <t>10-004-21-2102-1000-220</t>
  </si>
  <si>
    <t>10-004-21-2103-1000-131</t>
  </si>
  <si>
    <t>10-004-21-2103-1000-210</t>
  </si>
  <si>
    <t>10-004-21-2103-1000-220</t>
  </si>
  <si>
    <t>10-004-21-2132-1000-131</t>
  </si>
  <si>
    <t>10-004-21-2132-1000-210</t>
  </si>
  <si>
    <t>10-004-21-2132-1000-220</t>
  </si>
  <si>
    <t>10-004-21-5201-1000-131</t>
  </si>
  <si>
    <t>10-004-21-5201-1000-210</t>
  </si>
  <si>
    <t>10-004-21-5201-1000-220</t>
  </si>
  <si>
    <t>10-004-21-5332-1000-131</t>
  </si>
  <si>
    <t>10-004-21-5332-1000-210</t>
  </si>
  <si>
    <t>10-004-21-5332-1000-220</t>
  </si>
  <si>
    <t>10-004-21-5333-1000-131</t>
  </si>
  <si>
    <t>10-004-21-5333-1000-210</t>
  </si>
  <si>
    <t>10-004-21-5333-1000-220</t>
  </si>
  <si>
    <t>10-004-21-5336-1000-131</t>
  </si>
  <si>
    <t>10-004-21-5336-1000-210</t>
  </si>
  <si>
    <t>10-004-21-5336-1000-220</t>
  </si>
  <si>
    <t>10-004-21-5340-1000-131</t>
  </si>
  <si>
    <t>10-004-21-5340-1000-210</t>
  </si>
  <si>
    <t>10-004-21-5340-1000-220</t>
  </si>
  <si>
    <t>10-004-21-5420-1000-131</t>
  </si>
  <si>
    <t>10-004-21-5420-1000-210</t>
  </si>
  <si>
    <t>10-004-21-5420-1000-220</t>
  </si>
  <si>
    <t>10-004-21-5637-1000-131</t>
  </si>
  <si>
    <t>10-004-21-5637-1000-210</t>
  </si>
  <si>
    <t>10-004-21-5637-1000-220</t>
  </si>
  <si>
    <t>10-004-21-5641-1000-131</t>
  </si>
  <si>
    <t>10-004-21-5641-1000-210</t>
  </si>
  <si>
    <t>10-004-21-5641-1000-220</t>
  </si>
  <si>
    <t>10-004-21-5642-2120-142</t>
  </si>
  <si>
    <t>10-004-21-5642-2120-210</t>
  </si>
  <si>
    <t>10-004-21-5642-2120-220</t>
  </si>
  <si>
    <t>10-004-21-5670-1000-131</t>
  </si>
  <si>
    <t>10-004-21-5670-1000-210</t>
  </si>
  <si>
    <t>10-004-21-5670-1000-220</t>
  </si>
  <si>
    <t>10-004-21-5678-1000-131</t>
  </si>
  <si>
    <t>10-004-21-5678-1000-210</t>
  </si>
  <si>
    <t>10-004-21-5678-1000-220</t>
  </si>
  <si>
    <t>10-004-21-5805-1000-131</t>
  </si>
  <si>
    <t>10-004-21-5805-1000-210</t>
  </si>
  <si>
    <t>10-004-21-5805-1000-220</t>
  </si>
  <si>
    <t>10-004-21-5876-1000-131</t>
  </si>
  <si>
    <t>10-004-21-5876-1000-136</t>
  </si>
  <si>
    <t>10-004-21-5876-1000-149</t>
  </si>
  <si>
    <t>10-004-21-5876-1000-210</t>
  </si>
  <si>
    <t>10-004-21-5876-1000-220</t>
  </si>
  <si>
    <t>10-004-21-5876-2120-142</t>
  </si>
  <si>
    <t>10-004-21-5876-2120-210</t>
  </si>
  <si>
    <t>10-004-21-5876-2120-220</t>
  </si>
  <si>
    <t>10-004-21-5876-2140-144</t>
  </si>
  <si>
    <t>10-004-21-5876-2140-210</t>
  </si>
  <si>
    <t>10-004-21-5876-2140-220</t>
  </si>
  <si>
    <t>10-004-21-5876-2150-199</t>
  </si>
  <si>
    <t>10-004-21-5876-2150-210</t>
  </si>
  <si>
    <t>10-004-21-5876-2150-220</t>
  </si>
  <si>
    <t>10-004-21-5876-2190-142</t>
  </si>
  <si>
    <t>10-004-21-5876-2190-210</t>
  </si>
  <si>
    <t>10-004-21-5876-2190-220</t>
  </si>
  <si>
    <t>10-004-21-5876-2220-145</t>
  </si>
  <si>
    <t>10-004-21-5876-2220-195</t>
  </si>
  <si>
    <t>10-004-21-5876-2220-210</t>
  </si>
  <si>
    <t>10-004-21-5876-2220-220</t>
  </si>
  <si>
    <t>10-004-21-5876-2400-121</t>
  </si>
  <si>
    <t>10-004-21-5876-2400-122</t>
  </si>
  <si>
    <t>10-004-21-5876-2400-210</t>
  </si>
  <si>
    <t>10-004-21-5876-2400-220</t>
  </si>
  <si>
    <t>10-004-21-5882-1000-131</t>
  </si>
  <si>
    <t>10-004-21-5882-1000-210</t>
  </si>
  <si>
    <t>10-004-21-5882-1000-220</t>
  </si>
  <si>
    <t>10-004-21-6170-1000-131</t>
  </si>
  <si>
    <t>10-004-21-6170-1000-210</t>
  </si>
  <si>
    <t>10-004-21-6170-1000-220</t>
  </si>
  <si>
    <t>10-004-21-6270-1000-131</t>
  </si>
  <si>
    <t>10-004-21-6270-1000-210</t>
  </si>
  <si>
    <t>10-004-21-6270-1000-220</t>
  </si>
  <si>
    <t>10-004-21-6370-1000-131</t>
  </si>
  <si>
    <t>10-004-21-6370-1000-210</t>
  </si>
  <si>
    <t>10-004-21-6370-1000-220</t>
  </si>
  <si>
    <t>10-004-21-6470-1000-131</t>
  </si>
  <si>
    <t>10-004-21-6470-1000-210</t>
  </si>
  <si>
    <t>10-004-21-6470-1000-220</t>
  </si>
  <si>
    <t>10-004-21-6570-1000-131</t>
  </si>
  <si>
    <t>10-004-21-6570-1000-210</t>
  </si>
  <si>
    <t>10-004-21-6570-1000-220</t>
  </si>
  <si>
    <t>10-004-21-6670-1000-131</t>
  </si>
  <si>
    <t>10-004-21-6670-1000-210</t>
  </si>
  <si>
    <t>10-004-21-6670-1000-220</t>
  </si>
  <si>
    <t>10-004-21-6870-1000-131</t>
  </si>
  <si>
    <t>10-004-21-6870-1000-210</t>
  </si>
  <si>
    <t>10-004-21-6870-1000-220</t>
  </si>
  <si>
    <t>10-004-21-6970-1000-131</t>
  </si>
  <si>
    <t>10-004-21-6970-1000-210</t>
  </si>
  <si>
    <t>10-004-21-6970-1000-220</t>
  </si>
  <si>
    <t>10-004-21-7350-1000-131</t>
  </si>
  <si>
    <t>10-004-21-7350-1000-210</t>
  </si>
  <si>
    <t>10-004-21-7350-1000-220</t>
  </si>
  <si>
    <t>10-004-21-7401-1000-131</t>
  </si>
  <si>
    <t>10-004-21-7401-1000-210</t>
  </si>
  <si>
    <t>10-004-21-7401-1000-220</t>
  </si>
  <si>
    <t>10-004-21-7524-1000-131</t>
  </si>
  <si>
    <t>10-004-21-7524-1000-210</t>
  </si>
  <si>
    <t>10-004-21-7524-1000-220</t>
  </si>
  <si>
    <t>10-004-21-7711-1000-131</t>
  </si>
  <si>
    <t>10-004-21-7711-1000-210</t>
  </si>
  <si>
    <t>10-004-21-7711-1000-220</t>
  </si>
  <si>
    <t>10-004-21-7712-1000-131</t>
  </si>
  <si>
    <t>10-004-21-7712-1000-210</t>
  </si>
  <si>
    <t>10-004-21-7712-1000-220</t>
  </si>
  <si>
    <t>10-004-21-7801-1000-131</t>
  </si>
  <si>
    <t>10-004-21-7801-1000-210</t>
  </si>
  <si>
    <t>10-004-21-7801-1000-220</t>
  </si>
  <si>
    <t>10-004-21-7801-2120-142</t>
  </si>
  <si>
    <t>10-004-21-7801-2120-210</t>
  </si>
  <si>
    <t>10-004-21-7801-2120-220</t>
  </si>
  <si>
    <t>10-004-21-7860-1000-131</t>
  </si>
  <si>
    <t>10-004-21-7860-1000-210</t>
  </si>
  <si>
    <t>10-004-21-7860-1000-220</t>
  </si>
  <si>
    <t>10-004-21-7905-1000-131</t>
  </si>
  <si>
    <t>10-004-21-7905-1000-210</t>
  </si>
  <si>
    <t>10-004-21-7905-1000-220</t>
  </si>
  <si>
    <t>10-039-21-9999-7000-870</t>
  </si>
  <si>
    <t>INDIRECT COSTS CONTRA ACCT - R</t>
  </si>
  <si>
    <t>10-104-21-0505-1000-149</t>
  </si>
  <si>
    <t>Adams Homebound stipend</t>
  </si>
  <si>
    <t>10-104-21-0505-1000-210</t>
  </si>
  <si>
    <t>Adams Homebound ret</t>
  </si>
  <si>
    <t>10-104-21-0505-1000-220</t>
  </si>
  <si>
    <t>Adams Homebound Fica</t>
  </si>
  <si>
    <t>10-104-21-0600-2700-511</t>
  </si>
  <si>
    <t>STUDENT TRAVEL</t>
  </si>
  <si>
    <t>10-104-21-0600-2700-519</t>
  </si>
  <si>
    <t>AFT SCHL PROGMS</t>
  </si>
  <si>
    <t>10-104-21-1050-1000-131</t>
  </si>
  <si>
    <t>TEACHERS</t>
  </si>
  <si>
    <t>10-104-21-1050-1000-149</t>
  </si>
  <si>
    <t>Extra Duty</t>
  </si>
  <si>
    <t>10-104-21-1050-1000-161</t>
  </si>
  <si>
    <t>INST. ASSISTANT</t>
  </si>
  <si>
    <t>10-104-21-1050-1000-163</t>
  </si>
  <si>
    <t>CAMPUS MONITOR</t>
  </si>
  <si>
    <t>10-104-21-1050-1000-195</t>
  </si>
  <si>
    <t>ED SPECIALISTS</t>
  </si>
  <si>
    <t>10-104-21-1050-1000-210</t>
  </si>
  <si>
    <t>RETIREMENT</t>
  </si>
  <si>
    <t>10-104-21-1050-1000-220</t>
  </si>
  <si>
    <t>FICA</t>
  </si>
  <si>
    <t>10-104-21-1050-1000-241</t>
  </si>
  <si>
    <t>INSURANCE</t>
  </si>
  <si>
    <t>10-104-21-1050-1000-245</t>
  </si>
  <si>
    <t>Waive</t>
  </si>
  <si>
    <t>10-104-21-1050-1000-270</t>
  </si>
  <si>
    <t>INDUSTRIAL INS</t>
  </si>
  <si>
    <t>10-104-21-1050-1000-280</t>
  </si>
  <si>
    <t>UNEMPL INS</t>
  </si>
  <si>
    <t>10-104-21-1050-1000-290</t>
  </si>
  <si>
    <t>HSA FEES</t>
  </si>
  <si>
    <t>10-104-21-1050-1000-300</t>
  </si>
  <si>
    <t>PROF/TECH SERV</t>
  </si>
  <si>
    <t>10-104-21-1050-1000-341</t>
  </si>
  <si>
    <t>SUBSTITUTE COST</t>
  </si>
  <si>
    <t>10-104-21-1050-1000-430</t>
  </si>
  <si>
    <t>INST. REP/MAINT</t>
  </si>
  <si>
    <t>10-104-21-1050-1000-580</t>
  </si>
  <si>
    <t>STAFF TRAVEL</t>
  </si>
  <si>
    <t>10-104-21-1050-1000-594</t>
  </si>
  <si>
    <t>ADMISSION CHGS</t>
  </si>
  <si>
    <t>10-104-21-1050-1000-610</t>
  </si>
  <si>
    <t>SUPPLIES</t>
  </si>
  <si>
    <t>10-104-21-1050-1000-641</t>
  </si>
  <si>
    <t>TEXTBOOKS</t>
  </si>
  <si>
    <t>10-104-21-1050-1000-670</t>
  </si>
  <si>
    <t>COMPUTER SUPPLY</t>
  </si>
  <si>
    <t>10-104-21-1050-1000-730</t>
  </si>
  <si>
    <t>INSTR EQUIPMENT</t>
  </si>
  <si>
    <t>10-104-21-1050-1000-810</t>
  </si>
  <si>
    <t>DUES AND FEES</t>
  </si>
  <si>
    <t>10-104-21-1050-1001-149</t>
  </si>
  <si>
    <t>10-104-21-1050-1001-210</t>
  </si>
  <si>
    <t>Retirement</t>
  </si>
  <si>
    <t>10-104-21-1050-1001-220</t>
  </si>
  <si>
    <t>10-104-21-1050-2100-270</t>
  </si>
  <si>
    <t>10-104-21-1050-2120-810</t>
  </si>
  <si>
    <t>10-104-21-1050-2200-270</t>
  </si>
  <si>
    <t>10-104-21-1050-2220-162</t>
  </si>
  <si>
    <t>MEDIA ASSISTANT</t>
  </si>
  <si>
    <t>10-104-21-1050-2220-195</t>
  </si>
  <si>
    <t>MEDIA SPECIALST</t>
  </si>
  <si>
    <t>10-104-21-1050-2220-210</t>
  </si>
  <si>
    <t>10-104-21-1050-2220-220</t>
  </si>
  <si>
    <t>10-104-21-1050-2220-430</t>
  </si>
  <si>
    <t>AV REP &amp; MAINT.</t>
  </si>
  <si>
    <t>10-104-21-1050-2220-644</t>
  </si>
  <si>
    <t>LIBRARY BOOKS</t>
  </si>
  <si>
    <t>10-104-21-1050-2220-645</t>
  </si>
  <si>
    <t>PERIODICALS</t>
  </si>
  <si>
    <t>10-104-21-1050-2220-646</t>
  </si>
  <si>
    <t>AV/LIBRY SUPPLY</t>
  </si>
  <si>
    <t>10-104-21-1050-2220-734</t>
  </si>
  <si>
    <t>AVLIBRY EQUIP.</t>
  </si>
  <si>
    <t>10-104-21-1050-2290-610</t>
  </si>
  <si>
    <t>STAFF APPRECIAT</t>
  </si>
  <si>
    <t>10-104-21-1050-2300-270</t>
  </si>
  <si>
    <t>10-104-21-1050-2400-121</t>
  </si>
  <si>
    <t>PRINCIPALS SAL</t>
  </si>
  <si>
    <t>10-104-21-1050-2400-152</t>
  </si>
  <si>
    <t>ADMIN ASSISTANT</t>
  </si>
  <si>
    <t>10-104-21-1050-2400-210</t>
  </si>
  <si>
    <t>10-104-21-1050-2400-220</t>
  </si>
  <si>
    <t>10-104-21-1050-2400-241</t>
  </si>
  <si>
    <t>10-104-21-1050-2400-245</t>
  </si>
  <si>
    <t>10-104-21-1050-2400-270</t>
  </si>
  <si>
    <t>10-104-21-1050-2400-300</t>
  </si>
  <si>
    <t>10-104-21-1050-2400-530</t>
  </si>
  <si>
    <t>POSTAGE</t>
  </si>
  <si>
    <t>10-104-21-1050-2400-580</t>
  </si>
  <si>
    <t>ADMIN TRAVEL</t>
  </si>
  <si>
    <t>10-104-21-1050-2400-610</t>
  </si>
  <si>
    <t>ADMIN SUPPLIES</t>
  </si>
  <si>
    <t>10-104-21-1050-2400-810</t>
  </si>
  <si>
    <t>10-104-21-1050-2500-270</t>
  </si>
  <si>
    <t>10-104-21-1050-2500-290</t>
  </si>
  <si>
    <t>FSA FEES</t>
  </si>
  <si>
    <t>10-104-21-1050-2600-270</t>
  </si>
  <si>
    <t>Industrial Insurance</t>
  </si>
  <si>
    <t>10-104-21-1050-2650-626</t>
  </si>
  <si>
    <t>Fuel Costs</t>
  </si>
  <si>
    <t>10-104-21-1050-3300-270</t>
  </si>
  <si>
    <t>10-104-21-1051-1000-641</t>
  </si>
  <si>
    <t>10-104-21-1205-1000-131</t>
  </si>
  <si>
    <t>TEACHER SALARY</t>
  </si>
  <si>
    <t>10-104-21-1205-1000-149</t>
  </si>
  <si>
    <t>10-104-21-1205-1000-161</t>
  </si>
  <si>
    <t>10-104-21-1205-1000-210</t>
  </si>
  <si>
    <t>10-104-21-1205-1000-220</t>
  </si>
  <si>
    <t>10-104-21-1205-1000-241</t>
  </si>
  <si>
    <t>10-104-21-1205-1000-270</t>
  </si>
  <si>
    <t>10-104-21-1205-1000-341</t>
  </si>
  <si>
    <t>Substitute SPED Adams</t>
  </si>
  <si>
    <t>10-104-21-1205-2150-149</t>
  </si>
  <si>
    <t>SLP SALARIES</t>
  </si>
  <si>
    <t>10-104-21-1205-2150-199</t>
  </si>
  <si>
    <t>SLP Salaries</t>
  </si>
  <si>
    <t>10-104-21-1205-2150-210</t>
  </si>
  <si>
    <t>10-104-21-1205-2150-220</t>
  </si>
  <si>
    <t>10-104-21-1205-2150-241</t>
  </si>
  <si>
    <t>Insurance</t>
  </si>
  <si>
    <t>10-104-21-1215-1000-341</t>
  </si>
  <si>
    <t>Substitute Cost</t>
  </si>
  <si>
    <t>10-104-21-2101-1000-149</t>
  </si>
  <si>
    <t>STEM Levy - Extra Duty</t>
  </si>
  <si>
    <t>10-104-21-2101-1000-161</t>
  </si>
  <si>
    <t>STEM Levy - Inst Assistant</t>
  </si>
  <si>
    <t>10-104-21-2101-1000-195</t>
  </si>
  <si>
    <t>Science Ed. Specialist</t>
  </si>
  <si>
    <t>10-104-21-2101-1000-220</t>
  </si>
  <si>
    <t>10-104-21-2101-1000-341</t>
  </si>
  <si>
    <t>10-104-21-2101-1000-610</t>
  </si>
  <si>
    <t>STEM Levy - Supplies</t>
  </si>
  <si>
    <t>10-104-21-2102-1000-131</t>
  </si>
  <si>
    <t>G&amp;T Levy - Teacher</t>
  </si>
  <si>
    <t>10-104-21-2102-1000-161</t>
  </si>
  <si>
    <t>INSTRUCTIONAL ASSISTANT</t>
  </si>
  <si>
    <t>10-104-21-2102-1000-210</t>
  </si>
  <si>
    <t>10-104-21-2102-1000-220</t>
  </si>
  <si>
    <t>10-104-21-2112-1000-161</t>
  </si>
  <si>
    <t>LEVY INST ASSISTANTS</t>
  </si>
  <si>
    <t>10-104-21-3450-1000-430</t>
  </si>
  <si>
    <t>COPIER REPAIRS</t>
  </si>
  <si>
    <t>10-104-21-3450-1000-550</t>
  </si>
  <si>
    <t>PRINTNG SERVICE</t>
  </si>
  <si>
    <t>10-104-21-3450-1000-610</t>
  </si>
  <si>
    <t>COPIER SUPPLIES</t>
  </si>
  <si>
    <t>10-104-21-5201-1000-131</t>
  </si>
  <si>
    <t>K-8 CSR TEACHRS</t>
  </si>
  <si>
    <t>10-104-21-5201-1000-210</t>
  </si>
  <si>
    <t>10-104-21-5201-1000-220</t>
  </si>
  <si>
    <t>10-104-21-5201-1000-241</t>
  </si>
  <si>
    <t>10-104-21-5201-1000-341</t>
  </si>
  <si>
    <t>CSR - Substitue Cost</t>
  </si>
  <si>
    <t>10-104-21-5260-1000-161</t>
  </si>
  <si>
    <t>IA READING LIT</t>
  </si>
  <si>
    <t>10-104-21-5270-1000-131</t>
  </si>
  <si>
    <t>TEACHER ESL</t>
  </si>
  <si>
    <t>10-104-21-5270-1000-161</t>
  </si>
  <si>
    <t>INST ASST ESL</t>
  </si>
  <si>
    <t>10-104-21-5270-1000-341</t>
  </si>
  <si>
    <t>At Risk - Sub Cost</t>
  </si>
  <si>
    <t>10-104-21-5331-1000-161</t>
  </si>
  <si>
    <t>10-104-21-5331-1000-220</t>
  </si>
  <si>
    <t>SOCIAL SECURITY</t>
  </si>
  <si>
    <t>10-104-21-5336-1000-131</t>
  </si>
  <si>
    <t>At-Risk - Teacher Salary</t>
  </si>
  <si>
    <t>10-104-21-5336-1000-210</t>
  </si>
  <si>
    <t>10-104-21-5336-1000-220</t>
  </si>
  <si>
    <t>10-104-21-5336-1000-241</t>
  </si>
  <si>
    <t>10-104-21-5336-1000-245</t>
  </si>
  <si>
    <t>10-104-21-5336-1000-341</t>
  </si>
  <si>
    <t>At-Risk - Sub Costs</t>
  </si>
  <si>
    <t>10-104-21-5360-1000-670</t>
  </si>
  <si>
    <t>INSTUCTIONAL SOFTWARE</t>
  </si>
  <si>
    <t>10-104-21-5420-1000-131</t>
  </si>
  <si>
    <t>10-104-21-5420-1000-149</t>
  </si>
  <si>
    <t>OTHER CERTIFIED</t>
  </si>
  <si>
    <t>10-104-21-5420-1000-161</t>
  </si>
  <si>
    <t>INST ASSISTANTS</t>
  </si>
  <si>
    <t>10-104-21-5420-1000-198</t>
  </si>
  <si>
    <t>Trustlands (Americorps)</t>
  </si>
  <si>
    <t>10-104-21-5420-1000-210</t>
  </si>
  <si>
    <t>10-104-21-5420-1000-220</t>
  </si>
  <si>
    <t>10-104-21-5420-1000-241</t>
  </si>
  <si>
    <t>10-104-21-5420-1000-245</t>
  </si>
  <si>
    <t>10-104-21-5420-1000-320</t>
  </si>
  <si>
    <t>PURCH SERVICE</t>
  </si>
  <si>
    <t>10-104-21-5420-1000-341</t>
  </si>
  <si>
    <t>Trustlands - Sub Costs</t>
  </si>
  <si>
    <t>10-104-21-5420-1000-580</t>
  </si>
  <si>
    <t>TRAVEL</t>
  </si>
  <si>
    <t>10-104-21-5420-1000-610</t>
  </si>
  <si>
    <t>10-104-21-5420-1000-642</t>
  </si>
  <si>
    <t>Online Curriculum or Subscriptions</t>
  </si>
  <si>
    <t>10-104-21-5420-1000-670</t>
  </si>
  <si>
    <t>SOFTWARE</t>
  </si>
  <si>
    <t>10-104-21-5420-1000-730</t>
  </si>
  <si>
    <t>EQUIPMENT</t>
  </si>
  <si>
    <t>10-104-21-5420-1000-895</t>
  </si>
  <si>
    <t>Trustlands budgeted carryover Adams</t>
  </si>
  <si>
    <t>10-104-21-5641-1000-131</t>
  </si>
  <si>
    <t>EI TEACHERS</t>
  </si>
  <si>
    <t>10-104-21-5641-1000-161</t>
  </si>
  <si>
    <t>10-104-21-5641-1000-210</t>
  </si>
  <si>
    <t>10-104-21-5641-1000-220</t>
  </si>
  <si>
    <t>10-104-21-5641-1000-241</t>
  </si>
  <si>
    <t>10-104-21-5641-1000-245</t>
  </si>
  <si>
    <t>10-104-21-5641-1000-341</t>
  </si>
  <si>
    <t>Early Intervention - Sutstitute Cost</t>
  </si>
  <si>
    <t>10-104-21-5655-2230-610</t>
  </si>
  <si>
    <t>DTL Supplies</t>
  </si>
  <si>
    <t>10-104-21-5655-2230-730</t>
  </si>
  <si>
    <t>Adams tech related hardware</t>
  </si>
  <si>
    <t>10-104-21-5672-1000-341</t>
  </si>
  <si>
    <t>Prevention Dimension - Sub Costs</t>
  </si>
  <si>
    <t>10-104-21-5678-1000-131</t>
  </si>
  <si>
    <t>Adams TSSA Teacher Salary</t>
  </si>
  <si>
    <t>10-104-21-5678-1000-149</t>
  </si>
  <si>
    <t>Adams TSSA Extra</t>
  </si>
  <si>
    <t>10-104-21-5678-1000-210</t>
  </si>
  <si>
    <t>Adams TSSA Retirement</t>
  </si>
  <si>
    <t>10-104-21-5678-1000-220</t>
  </si>
  <si>
    <t>Adams TSSA FICA</t>
  </si>
  <si>
    <t>10-104-21-5678-1000-241</t>
  </si>
  <si>
    <t>Adams TSSA Insurance</t>
  </si>
  <si>
    <t>10-104-21-5678-1000-320</t>
  </si>
  <si>
    <t>Adams TSSA purchased services</t>
  </si>
  <si>
    <t>10-104-21-5678-1000-580</t>
  </si>
  <si>
    <t>Adams TSSA travel</t>
  </si>
  <si>
    <t>10-104-21-5678-1000-610</t>
  </si>
  <si>
    <t>TSSA Supplies</t>
  </si>
  <si>
    <t>10-104-21-5801-1000-131</t>
  </si>
  <si>
    <t>salaries</t>
  </si>
  <si>
    <t>10-104-21-5801-1000-210</t>
  </si>
  <si>
    <t>10-104-21-5801-1000-220</t>
  </si>
  <si>
    <t>10-104-21-5805-1000-131</t>
  </si>
  <si>
    <t>LITERACY COACH</t>
  </si>
  <si>
    <t>10-104-21-5805-1000-161</t>
  </si>
  <si>
    <t>IA -- LITERACY</t>
  </si>
  <si>
    <t>10-104-21-5805-1000-210</t>
  </si>
  <si>
    <t>10-104-21-5805-1000-220</t>
  </si>
  <si>
    <t>10-104-21-5805-1000-241</t>
  </si>
  <si>
    <t>10-104-21-5805-1000-245</t>
  </si>
  <si>
    <t>10-104-21-5805-1000-610</t>
  </si>
  <si>
    <t>10-104-21-5807-1000-131</t>
  </si>
  <si>
    <t>TSSP</t>
  </si>
  <si>
    <t>10-104-21-5807-1000-149</t>
  </si>
  <si>
    <t>TSSP EDEP</t>
  </si>
  <si>
    <t>10-104-21-5807-1000-210</t>
  </si>
  <si>
    <t>retirement</t>
  </si>
  <si>
    <t>10-104-21-5807-1000-220</t>
  </si>
  <si>
    <t>10-104-21-5807-1000-241</t>
  </si>
  <si>
    <t>10-104-21-5810-2220-644</t>
  </si>
  <si>
    <t>10-104-21-5816-1000-330</t>
  </si>
  <si>
    <t>Leader in Me - Purchased Services</t>
  </si>
  <si>
    <t>10-104-21-5816-1000-341</t>
  </si>
  <si>
    <t>Leader In Me - Sub Costs</t>
  </si>
  <si>
    <t>10-104-21-5816-1000-610</t>
  </si>
  <si>
    <t>Leader in Me - Supplies</t>
  </si>
  <si>
    <t>10-104-21-5816-2650-626</t>
  </si>
  <si>
    <t>Leader in Me - Fuel</t>
  </si>
  <si>
    <t>10-104-21-5861-1000-270</t>
  </si>
  <si>
    <t>10-104-21-5868-1000-610</t>
  </si>
  <si>
    <t>10-104-21-5876-1000-131</t>
  </si>
  <si>
    <t>ESA TEACHERS</t>
  </si>
  <si>
    <t>10-104-21-5876-1000-210</t>
  </si>
  <si>
    <t>10-104-21-5876-1000-220</t>
  </si>
  <si>
    <t>10-104-21-5876-1000-241</t>
  </si>
  <si>
    <t>10-104-21-5876-2150-199</t>
  </si>
  <si>
    <t>ESA Wages</t>
  </si>
  <si>
    <t>10-104-21-5876-2150-210</t>
  </si>
  <si>
    <t>ESA Retirement</t>
  </si>
  <si>
    <t>10-104-21-5876-2150-220</t>
  </si>
  <si>
    <t>ESA FICA</t>
  </si>
  <si>
    <t>10-104-21-5876-2400-121</t>
  </si>
  <si>
    <t>10-104-21-5876-2400-210</t>
  </si>
  <si>
    <t>10-104-21-5876-2400-220</t>
  </si>
  <si>
    <t>10-104-21-5882-1000-131</t>
  </si>
  <si>
    <t>BTS - Teacher</t>
  </si>
  <si>
    <t>10-104-21-5882-1000-210</t>
  </si>
  <si>
    <t>10-104-21-5882-1000-220</t>
  </si>
  <si>
    <t>10-104-21-7215-1000-131</t>
  </si>
  <si>
    <t>10-104-21-7215-1000-149</t>
  </si>
  <si>
    <t>10-104-21-7215-1000-161</t>
  </si>
  <si>
    <t>10-104-21-7215-1000-210</t>
  </si>
  <si>
    <t>10-104-21-7215-1000-220</t>
  </si>
  <si>
    <t>10-104-21-7215-1000-610</t>
  </si>
  <si>
    <t>ESSER CARES 2 supplies</t>
  </si>
  <si>
    <t>10-104-21-7220-1000-131</t>
  </si>
  <si>
    <t>TEACHERS GEERS</t>
  </si>
  <si>
    <t>10-104-21-7220-1000-149</t>
  </si>
  <si>
    <t>Extra Duty GEERS</t>
  </si>
  <si>
    <t>10-104-21-7220-1000-161</t>
  </si>
  <si>
    <t>INST. ASSISTANT GEERS</t>
  </si>
  <si>
    <t>10-104-21-7220-1000-210</t>
  </si>
  <si>
    <t>RETIREMENT GEERS</t>
  </si>
  <si>
    <t>10-104-21-7220-1000-220</t>
  </si>
  <si>
    <t>FICA GEERS</t>
  </si>
  <si>
    <t>10-104-21-7350-1000-161</t>
  </si>
  <si>
    <t>Preschool Aide</t>
  </si>
  <si>
    <t>10-104-21-7350-1000-195</t>
  </si>
  <si>
    <t>Preschool Specialist</t>
  </si>
  <si>
    <t>10-104-21-7350-1000-220</t>
  </si>
  <si>
    <t>Readiness Initiative - FICA</t>
  </si>
  <si>
    <t>10-104-21-7395-1000-161</t>
  </si>
  <si>
    <t>10-104-21-7524-1000-131</t>
  </si>
  <si>
    <t>IDEA Salaries</t>
  </si>
  <si>
    <t>10-104-21-7524-1000-161</t>
  </si>
  <si>
    <t>STAFF ASSISTANT</t>
  </si>
  <si>
    <t>10-104-21-7524-1000-195</t>
  </si>
  <si>
    <t>REFOCUS</t>
  </si>
  <si>
    <t>10-104-21-7524-1000-210</t>
  </si>
  <si>
    <t>10-104-21-7524-1000-220</t>
  </si>
  <si>
    <t>10-104-21-7524-1000-241</t>
  </si>
  <si>
    <t>10-104-21-7524-1000-341</t>
  </si>
  <si>
    <t>IDEA - Substitute</t>
  </si>
  <si>
    <t>10-104-21-7602-1000-161</t>
  </si>
  <si>
    <t>IA - AMERICORPS</t>
  </si>
  <si>
    <t>10-104-21-7602-1000-220</t>
  </si>
  <si>
    <t>Americorp - FICA</t>
  </si>
  <si>
    <t>10-104-21-7602-1000-270</t>
  </si>
  <si>
    <t>10-104-21-7664-1000-161</t>
  </si>
  <si>
    <t>IA - ARRA IDEA</t>
  </si>
  <si>
    <t>10-104-21-7664-1000-195</t>
  </si>
  <si>
    <t>ED SPECIALIST</t>
  </si>
  <si>
    <t>10-104-21-7664-2110-141</t>
  </si>
  <si>
    <t>SOCIAL WORKERS</t>
  </si>
  <si>
    <t>10-104-21-7701-1000-131</t>
  </si>
  <si>
    <t>10-104-21-7701-1000-149</t>
  </si>
  <si>
    <t>10-104-21-7701-1000-161</t>
  </si>
  <si>
    <t>IA -YTH CONNECT</t>
  </si>
  <si>
    <t>10-104-21-7701-1000-195</t>
  </si>
  <si>
    <t>10-104-21-7701-1000-198</t>
  </si>
  <si>
    <t>SITE MGR YTH CN</t>
  </si>
  <si>
    <t>10-104-21-7701-1000-210</t>
  </si>
  <si>
    <t>10-104-21-7701-1000-220</t>
  </si>
  <si>
    <t>10-104-21-7701-1000-241</t>
  </si>
  <si>
    <t>10-104-21-7701-1000-320</t>
  </si>
  <si>
    <t>10-104-21-7701-1000-580</t>
  </si>
  <si>
    <t>TRVL WORKSHOPS</t>
  </si>
  <si>
    <t>10-104-21-7701-1000-610</t>
  </si>
  <si>
    <t>10-104-21-7701-2700-519</t>
  </si>
  <si>
    <t>10-104-21-7801-1000-131</t>
  </si>
  <si>
    <t>10-104-21-7801-1000-149</t>
  </si>
  <si>
    <t>OTHER CERT</t>
  </si>
  <si>
    <t>10-104-21-7801-1000-161</t>
  </si>
  <si>
    <t>10-104-21-7801-1000-195</t>
  </si>
  <si>
    <t>PRE-SCHOOL SPECIALIST</t>
  </si>
  <si>
    <t>10-104-21-7801-1000-198</t>
  </si>
  <si>
    <t>Site Manager</t>
  </si>
  <si>
    <t>10-104-21-7801-1000-210</t>
  </si>
  <si>
    <t>10-104-21-7801-1000-220</t>
  </si>
  <si>
    <t>10-104-21-7801-1000-241</t>
  </si>
  <si>
    <t>10-104-21-7801-1000-245</t>
  </si>
  <si>
    <t>10-104-21-7801-1000-270</t>
  </si>
  <si>
    <t>10-104-21-7801-1000-320</t>
  </si>
  <si>
    <t>Title I - Purchased Services</t>
  </si>
  <si>
    <t>10-104-21-7801-1000-341</t>
  </si>
  <si>
    <t>10-104-21-7801-1000-580</t>
  </si>
  <si>
    <t>Title I - Travel</t>
  </si>
  <si>
    <t>10-104-21-7801-1000-610</t>
  </si>
  <si>
    <t>SUPPLIES (GEN)</t>
  </si>
  <si>
    <t>10-104-21-7801-1000-611</t>
  </si>
  <si>
    <t>Parent Involvement Supplies</t>
  </si>
  <si>
    <t>10-104-21-7801-1000-730</t>
  </si>
  <si>
    <t>10-104-21-7801-1001-131</t>
  </si>
  <si>
    <t>Teacher Wages</t>
  </si>
  <si>
    <t>10-104-21-7801-1001-149</t>
  </si>
  <si>
    <t>10-104-21-7801-1001-210</t>
  </si>
  <si>
    <t>10-104-21-7801-1001-220</t>
  </si>
  <si>
    <t>10-104-21-7801-1001-241</t>
  </si>
  <si>
    <t>10-104-21-7801-1001-245</t>
  </si>
  <si>
    <t>10-104-21-7801-2190-197</t>
  </si>
  <si>
    <t>PARENT LIASON</t>
  </si>
  <si>
    <t>10-104-21-7801-2190-210</t>
  </si>
  <si>
    <t>10-104-21-7801-2190-220</t>
  </si>
  <si>
    <t>10-104-21-7801-2210-290</t>
  </si>
  <si>
    <t>OTHER BENEFITS</t>
  </si>
  <si>
    <t>10-104-21-7801-2290-152</t>
  </si>
  <si>
    <t>Title I Secretary</t>
  </si>
  <si>
    <t>10-104-21-7801-2290-220</t>
  </si>
  <si>
    <t>Title I - FICA</t>
  </si>
  <si>
    <t>10-104-21-7801-2650-626</t>
  </si>
  <si>
    <t>Title I - Fuel</t>
  </si>
  <si>
    <t>10-104-21-7860-1000-149</t>
  </si>
  <si>
    <t>10-104-21-7860-1000-210</t>
  </si>
  <si>
    <t>10-104-21-7860-1000-220</t>
  </si>
  <si>
    <t>10-104-21-7860-1000-241</t>
  </si>
  <si>
    <t>10-104-21-7860-1000-341</t>
  </si>
  <si>
    <t>Title II - Sub Costs</t>
  </si>
  <si>
    <t>10-104-21-7860-1000-580</t>
  </si>
  <si>
    <t>Travel</t>
  </si>
  <si>
    <t>10-104-21-7860-2213-610</t>
  </si>
  <si>
    <t>10-104-21-7880-1000-131</t>
  </si>
  <si>
    <t>FED ESL TCHRS</t>
  </si>
  <si>
    <t>10-104-21-7880-1000-161</t>
  </si>
  <si>
    <t>10-104-21-7880-1000-220</t>
  </si>
  <si>
    <t>10-104-21-7880-1000-341</t>
  </si>
  <si>
    <t>Title III - Sub Costs</t>
  </si>
  <si>
    <t>10-104-21-7910-1000-131</t>
  </si>
  <si>
    <t>21ST CENT TCHRS</t>
  </si>
  <si>
    <t>10-104-21-7910-1000-148</t>
  </si>
  <si>
    <t>10-104-21-7910-1000-149</t>
  </si>
  <si>
    <t>OTHER TEACHING</t>
  </si>
  <si>
    <t>10-104-21-7910-1000-161</t>
  </si>
  <si>
    <t>IA -- 21ST CENT</t>
  </si>
  <si>
    <t>10-104-21-7910-1000-198</t>
  </si>
  <si>
    <t>SITE MGR 21 CEN</t>
  </si>
  <si>
    <t>10-104-21-7910-1000-210</t>
  </si>
  <si>
    <t>10-104-21-7910-1000-220</t>
  </si>
  <si>
    <t>10-104-21-7910-1000-241</t>
  </si>
  <si>
    <t>10-104-21-7910-1000-320</t>
  </si>
  <si>
    <t>Purchased Services</t>
  </si>
  <si>
    <t>10-104-21-7910-1000-580</t>
  </si>
  <si>
    <t>10-104-21-7910-1000-610</t>
  </si>
  <si>
    <t>10-104-21-7910-1000-730</t>
  </si>
  <si>
    <t>Equipment</t>
  </si>
  <si>
    <t>10-104-21-7910-2650-626</t>
  </si>
  <si>
    <t>Fuel</t>
  </si>
  <si>
    <t>10-104-21-7910-2700-519</t>
  </si>
  <si>
    <t>ASC TRANSPORTATION</t>
  </si>
  <si>
    <t>10-104-21-7912-1000-149</t>
  </si>
  <si>
    <t>10-104-21-7912-1000-210</t>
  </si>
  <si>
    <t>10-104-21-7912-1000-220</t>
  </si>
  <si>
    <t>10-104-21-7912-1000-610</t>
  </si>
  <si>
    <t>Supplies</t>
  </si>
  <si>
    <t>10-104-21-9600-2610-182</t>
  </si>
  <si>
    <t>CUSTODIANS</t>
  </si>
  <si>
    <t>10-104-21-9600-2610-183</t>
  </si>
  <si>
    <t>SWEEPERS</t>
  </si>
  <si>
    <t>10-104-21-9600-2610-210</t>
  </si>
  <si>
    <t>10-104-21-9600-2610-220</t>
  </si>
  <si>
    <t>10-104-21-9600-2610-241</t>
  </si>
  <si>
    <t>10-104-21-9600-2610-270</t>
  </si>
  <si>
    <t>INDUSTRIAL INS.</t>
  </si>
  <si>
    <t>10-104-21-9600-2610-411</t>
  </si>
  <si>
    <t>WATER &amp; SEWAGE</t>
  </si>
  <si>
    <t>10-104-21-9600-2610-430</t>
  </si>
  <si>
    <t>REPAIRS &amp; MAINT</t>
  </si>
  <si>
    <t>10-104-21-9600-2610-431</t>
  </si>
  <si>
    <t>GARBAGE</t>
  </si>
  <si>
    <t>10-104-21-9600-2610-441</t>
  </si>
  <si>
    <t>STORM WATER</t>
  </si>
  <si>
    <t>10-104-21-9600-2610-530</t>
  </si>
  <si>
    <t>TELEPHONE</t>
  </si>
  <si>
    <t>10-104-21-9600-2610-580</t>
  </si>
  <si>
    <t>CUST. TRAVEL</t>
  </si>
  <si>
    <t>10-104-21-9600-2610-621</t>
  </si>
  <si>
    <t>NATURAL GAS</t>
  </si>
  <si>
    <t>10-104-21-9600-2610-622</t>
  </si>
  <si>
    <t>ELECTRICITY</t>
  </si>
  <si>
    <t>10-104-21-9600-2610-680</t>
  </si>
  <si>
    <t>CUSTODIAL SUPLY</t>
  </si>
  <si>
    <t>10-104-21-9600-2610-689</t>
  </si>
  <si>
    <t>BLDG &amp; GROUNDS</t>
  </si>
  <si>
    <t>10-104-21-9600-2620-270</t>
  </si>
  <si>
    <t>10-104-21-9600-2620-680</t>
  </si>
  <si>
    <t>MAINT. SUPPLIES</t>
  </si>
  <si>
    <t>10-110-21-0504-1000-161</t>
  </si>
  <si>
    <t>504 - INST ASSiSTANT</t>
  </si>
  <si>
    <t>10-110-21-0504-1000-220</t>
  </si>
  <si>
    <t>10-110-21-0505-1000-149</t>
  </si>
  <si>
    <t>Homebound</t>
  </si>
  <si>
    <t>10-110-21-0505-1000-210</t>
  </si>
  <si>
    <t>10-110-21-0505-1000-220</t>
  </si>
  <si>
    <t>10-110-21-0600-2700-511</t>
  </si>
  <si>
    <t>10-110-21-0600-2700-519</t>
  </si>
  <si>
    <t>10-110-21-1050-1000-131</t>
  </si>
  <si>
    <t>10-110-21-1050-1000-149</t>
  </si>
  <si>
    <t>10-110-21-1050-1000-161</t>
  </si>
  <si>
    <t>10-110-21-1050-1000-163</t>
  </si>
  <si>
    <t>10-110-21-1050-1000-195</t>
  </si>
  <si>
    <t>10-110-21-1050-1000-210</t>
  </si>
  <si>
    <t>10-110-21-1050-1000-220</t>
  </si>
  <si>
    <t>10-110-21-1050-1000-241</t>
  </si>
  <si>
    <t>10-110-21-1050-1000-245</t>
  </si>
  <si>
    <t>PRIME TRUST OPT</t>
  </si>
  <si>
    <t>10-110-21-1050-1000-270</t>
  </si>
  <si>
    <t>10-110-21-1050-1000-280</t>
  </si>
  <si>
    <t>10-110-21-1050-1000-290</t>
  </si>
  <si>
    <t>10-110-21-1050-1000-300</t>
  </si>
  <si>
    <t>10-110-21-1050-1000-341</t>
  </si>
  <si>
    <t>10-110-21-1050-1000-430</t>
  </si>
  <si>
    <t>10-110-21-1050-1000-580</t>
  </si>
  <si>
    <t>10-110-21-1050-1000-594</t>
  </si>
  <si>
    <t>10-110-21-1050-1000-610</t>
  </si>
  <si>
    <t>10-110-21-1050-1000-641</t>
  </si>
  <si>
    <t>10-110-21-1050-1000-670</t>
  </si>
  <si>
    <t>10-110-21-1050-1000-730</t>
  </si>
  <si>
    <t>10-110-21-1050-1000-810</t>
  </si>
  <si>
    <t>10-110-21-1050-2100-270</t>
  </si>
  <si>
    <t>10-110-21-1050-2120-810</t>
  </si>
  <si>
    <t>10-110-21-1050-2200-270</t>
  </si>
  <si>
    <t>10-110-21-1050-2220-162</t>
  </si>
  <si>
    <t>10-110-21-1050-2220-195</t>
  </si>
  <si>
    <t>10-110-21-1050-2220-210</t>
  </si>
  <si>
    <t>10-110-21-1050-2220-220</t>
  </si>
  <si>
    <t>10-110-21-1050-2220-430</t>
  </si>
  <si>
    <t>10-110-21-1050-2220-610</t>
  </si>
  <si>
    <t>MEDIA MATERIALS</t>
  </si>
  <si>
    <t>10-110-21-1050-2220-644</t>
  </si>
  <si>
    <t>10-110-21-1050-2220-645</t>
  </si>
  <si>
    <t>10-110-21-1050-2220-646</t>
  </si>
  <si>
    <t>10-110-21-1050-2220-734</t>
  </si>
  <si>
    <t>AV/LIBRY EQUIP.</t>
  </si>
  <si>
    <t>10-110-21-1050-2290-610</t>
  </si>
  <si>
    <t>10-110-21-1050-2300-270</t>
  </si>
  <si>
    <t>10-110-21-1050-2400-121</t>
  </si>
  <si>
    <t>10-110-21-1050-2400-152</t>
  </si>
  <si>
    <t>10-110-21-1050-2400-210</t>
  </si>
  <si>
    <t>10-110-21-1050-2400-220</t>
  </si>
  <si>
    <t>10-110-21-1050-2400-241</t>
  </si>
  <si>
    <t>10-110-21-1050-2400-270</t>
  </si>
  <si>
    <t>10-110-21-1050-2400-300</t>
  </si>
  <si>
    <t>10-110-21-1050-2400-530</t>
  </si>
  <si>
    <t>10-110-21-1050-2400-580</t>
  </si>
  <si>
    <t>10-110-21-1050-2400-610</t>
  </si>
  <si>
    <t>10-110-21-1050-2400-810</t>
  </si>
  <si>
    <t>10-110-21-1050-2500-270</t>
  </si>
  <si>
    <t>10-110-21-1050-2500-290</t>
  </si>
  <si>
    <t>10-110-21-1050-2600-270</t>
  </si>
  <si>
    <t>10-110-21-1050-2650-626</t>
  </si>
  <si>
    <t>10-110-21-1050-3300-270</t>
  </si>
  <si>
    <t>10-110-21-1051-1000-641</t>
  </si>
  <si>
    <t>10-110-21-1205-1000-131</t>
  </si>
  <si>
    <t>10-110-21-1205-1000-149</t>
  </si>
  <si>
    <t>10-110-21-1205-1000-161</t>
  </si>
  <si>
    <t>10-110-21-1205-1000-210</t>
  </si>
  <si>
    <t>10-110-21-1205-1000-220</t>
  </si>
  <si>
    <t>10-110-21-1205-1000-241</t>
  </si>
  <si>
    <t>10-110-21-1205-1000-270</t>
  </si>
  <si>
    <t>10-110-21-1205-1000-341</t>
  </si>
  <si>
    <t>Substitutes</t>
  </si>
  <si>
    <t>10-110-21-1205-2150-149</t>
  </si>
  <si>
    <t>10-110-21-1205-2150-199</t>
  </si>
  <si>
    <t>10-110-21-1205-2150-210</t>
  </si>
  <si>
    <t>10-110-21-1205-2150-220</t>
  </si>
  <si>
    <t>10-110-21-1205-2150-241</t>
  </si>
  <si>
    <t>10-110-21-1210-1000-131</t>
  </si>
  <si>
    <t>Teacher Self Contained</t>
  </si>
  <si>
    <t>10-110-21-1210-1000-161</t>
  </si>
  <si>
    <t>10-110-21-1210-1000-210</t>
  </si>
  <si>
    <t>10-110-21-1210-1000-220</t>
  </si>
  <si>
    <t>10-110-21-1210-1000-241</t>
  </si>
  <si>
    <t>10-110-21-1215-1000-341</t>
  </si>
  <si>
    <t>Sub Costs</t>
  </si>
  <si>
    <t>10-110-21-1220-1000-161</t>
  </si>
  <si>
    <t>ESY - Inst. Specialist</t>
  </si>
  <si>
    <t>10-110-21-2101-1000-149</t>
  </si>
  <si>
    <t>10-110-21-2101-1000-161</t>
  </si>
  <si>
    <t>10-110-21-2101-1000-195</t>
  </si>
  <si>
    <t>10-110-21-2101-1000-210</t>
  </si>
  <si>
    <t>10-110-21-2101-1000-220</t>
  </si>
  <si>
    <t>10-110-21-2101-1000-341</t>
  </si>
  <si>
    <t>10-110-21-2101-1000-610</t>
  </si>
  <si>
    <t>10-110-21-2102-1000-131</t>
  </si>
  <si>
    <t>G&amp;T Levy - Teacher Salary</t>
  </si>
  <si>
    <t>10-110-21-2102-1000-161</t>
  </si>
  <si>
    <t>10-110-21-2102-1000-195</t>
  </si>
  <si>
    <t>G&amp;T Levy  - Ed Spec Science</t>
  </si>
  <si>
    <t>10-110-21-2102-1000-210</t>
  </si>
  <si>
    <t>10-110-21-2102-1000-220</t>
  </si>
  <si>
    <t>10-110-21-2102-1000-241</t>
  </si>
  <si>
    <t>10-110-21-2102-1000-341</t>
  </si>
  <si>
    <t>G&amp;T Levy - Sub Costs</t>
  </si>
  <si>
    <t>10-110-21-2112-1000-161</t>
  </si>
  <si>
    <t>10-110-21-2112-1000-220</t>
  </si>
  <si>
    <t>CSR Levy - FICA</t>
  </si>
  <si>
    <t>10-110-21-3450-1000-430</t>
  </si>
  <si>
    <t>10-110-21-3450-1000-550</t>
  </si>
  <si>
    <t>10-110-21-3450-1000-610</t>
  </si>
  <si>
    <t>10-110-21-5201-1000-131</t>
  </si>
  <si>
    <t>10-110-21-5201-1000-210</t>
  </si>
  <si>
    <t>10-110-21-5201-1000-220</t>
  </si>
  <si>
    <t>10-110-21-5201-1000-241</t>
  </si>
  <si>
    <t>10-110-21-5201-1000-341</t>
  </si>
  <si>
    <t>CSR - Sub Costs</t>
  </si>
  <si>
    <t>10-110-21-5260-1000-161</t>
  </si>
  <si>
    <t>10-110-21-5270-1000-131</t>
  </si>
  <si>
    <t>10-110-21-5270-1000-161</t>
  </si>
  <si>
    <t>10-110-21-5331-1000-161</t>
  </si>
  <si>
    <t>10-110-21-5331-1000-220</t>
  </si>
  <si>
    <t>10-110-21-5336-1000-131</t>
  </si>
  <si>
    <t>10-110-21-5336-1000-210</t>
  </si>
  <si>
    <t>10-110-21-5336-1000-220</t>
  </si>
  <si>
    <t>10-110-21-5336-1000-241</t>
  </si>
  <si>
    <t>10-110-21-5336-1000-341</t>
  </si>
  <si>
    <t>10-110-21-5420-1000-131</t>
  </si>
  <si>
    <t>10-110-21-5420-1000-149</t>
  </si>
  <si>
    <t>10-110-21-5420-1000-161</t>
  </si>
  <si>
    <t>10-110-21-5420-1000-163</t>
  </si>
  <si>
    <t>10-110-21-5420-1000-198</t>
  </si>
  <si>
    <t>10-110-21-5420-1000-210</t>
  </si>
  <si>
    <t>10-110-21-5420-1000-220</t>
  </si>
  <si>
    <t>10-110-21-5420-1000-241</t>
  </si>
  <si>
    <t>10-110-21-5420-1000-320</t>
  </si>
  <si>
    <t>10-110-21-5420-1000-580</t>
  </si>
  <si>
    <t>10-110-21-5420-1000-610</t>
  </si>
  <si>
    <t>10-110-21-5420-1000-644</t>
  </si>
  <si>
    <t>Library Books</t>
  </si>
  <si>
    <t>10-110-21-5420-1000-670</t>
  </si>
  <si>
    <t>10-110-21-5420-1000-730</t>
  </si>
  <si>
    <t>10-110-21-5420-1000-895</t>
  </si>
  <si>
    <t>Trustlands budgeted carryover Bridger</t>
  </si>
  <si>
    <t>10-110-21-5601-1000-610</t>
  </si>
  <si>
    <t>BTS ARTS GRANT SUPPLIES</t>
  </si>
  <si>
    <t>10-110-21-5637-1000-131</t>
  </si>
  <si>
    <t>10-110-21-5637-1000-149</t>
  </si>
  <si>
    <t>10-110-21-5637-1000-161</t>
  </si>
  <si>
    <t>10-110-21-5637-1000-210</t>
  </si>
  <si>
    <t>10-110-21-5637-1000-220</t>
  </si>
  <si>
    <t>10-110-21-5637-1000-341</t>
  </si>
  <si>
    <t>DLI - Sub costs</t>
  </si>
  <si>
    <t>10-110-21-5637-1000-580</t>
  </si>
  <si>
    <t>10-110-21-5637-1000-610</t>
  </si>
  <si>
    <t>10-110-21-5637-1000-641</t>
  </si>
  <si>
    <t>DLI TEXTBOOKS</t>
  </si>
  <si>
    <t>10-110-21-5637-2650-626</t>
  </si>
  <si>
    <t>10-110-21-5641-1000-131</t>
  </si>
  <si>
    <t>10-110-21-5641-1000-161</t>
  </si>
  <si>
    <t>10-110-21-5641-1000-210</t>
  </si>
  <si>
    <t>10-110-21-5641-1000-220</t>
  </si>
  <si>
    <t>10-110-21-5641-1000-241</t>
  </si>
  <si>
    <t>10-110-21-5641-1000-341</t>
  </si>
  <si>
    <t>Early Intervention - Sub Costs</t>
  </si>
  <si>
    <t>10-110-21-5642-2120-142</t>
  </si>
  <si>
    <t>Counselor</t>
  </si>
  <si>
    <t>10-110-21-5642-2120-210</t>
  </si>
  <si>
    <t>10-110-21-5642-2120-220</t>
  </si>
  <si>
    <t>10-110-21-5642-2120-241</t>
  </si>
  <si>
    <t>10-110-21-5642-2120-245</t>
  </si>
  <si>
    <t>10-110-21-5655-2230-610</t>
  </si>
  <si>
    <t>10-110-21-5655-2230-730</t>
  </si>
  <si>
    <t>Bridger tech related hardware</t>
  </si>
  <si>
    <t>10-110-21-5668-1000-131</t>
  </si>
  <si>
    <t>ETHPS Stipend</t>
  </si>
  <si>
    <t>10-110-21-5668-1000-220</t>
  </si>
  <si>
    <t>ETHPS FICA</t>
  </si>
  <si>
    <t>10-110-21-5668-1000-241</t>
  </si>
  <si>
    <t>ETHPS Stipend Insurance</t>
  </si>
  <si>
    <t>10-110-21-5672-1000-341</t>
  </si>
  <si>
    <t>Prevention Dimension</t>
  </si>
  <si>
    <t>10-110-21-5676-1000-131</t>
  </si>
  <si>
    <t>Teacher Salary</t>
  </si>
  <si>
    <t>10-110-21-5676-1000-149</t>
  </si>
  <si>
    <t>10-110-21-5676-1000-161</t>
  </si>
  <si>
    <t>10-110-21-5676-1000-163</t>
  </si>
  <si>
    <t>10-110-21-5676-1000-198</t>
  </si>
  <si>
    <t>10-110-21-5676-1000-210</t>
  </si>
  <si>
    <t>10-110-21-5676-1000-220</t>
  </si>
  <si>
    <t>10-110-21-5676-1000-241</t>
  </si>
  <si>
    <t>10-110-21-5676-1000-320</t>
  </si>
  <si>
    <t>10-110-21-5676-1000-580</t>
  </si>
  <si>
    <t>10-110-21-5676-1000-610</t>
  </si>
  <si>
    <t>10-110-21-5676-1000-890</t>
  </si>
  <si>
    <t>MISC.</t>
  </si>
  <si>
    <t>10-110-21-5676-2700-519</t>
  </si>
  <si>
    <t>IGP - transportation</t>
  </si>
  <si>
    <t>10-110-21-5676-7000-870</t>
  </si>
  <si>
    <t>Indirects</t>
  </si>
  <si>
    <t>10-110-21-5677-1000-149</t>
  </si>
  <si>
    <t>extra duty</t>
  </si>
  <si>
    <t>10-110-21-5677-1000-161</t>
  </si>
  <si>
    <t>Inst Aide</t>
  </si>
  <si>
    <t>10-110-21-5677-1000-198</t>
  </si>
  <si>
    <t>10-110-21-5677-1000-210</t>
  </si>
  <si>
    <t>10-110-21-5677-1000-220</t>
  </si>
  <si>
    <t>10-110-21-5677-1000-241</t>
  </si>
  <si>
    <t>10-110-21-5677-1000-320</t>
  </si>
  <si>
    <t>10-110-21-5677-1000-580</t>
  </si>
  <si>
    <t>10-110-21-5677-1000-610</t>
  </si>
  <si>
    <t>10-110-21-5677-2700-511</t>
  </si>
  <si>
    <t>Transportation</t>
  </si>
  <si>
    <t>10-110-21-5677-2700-519</t>
  </si>
  <si>
    <t>10-110-21-5677-7000-870</t>
  </si>
  <si>
    <t>10-110-21-5678-1000-131</t>
  </si>
  <si>
    <t>Bridger TSSA Teacher Salary</t>
  </si>
  <si>
    <t>10-110-21-5678-1000-149</t>
  </si>
  <si>
    <t>Bridger TSSA Extra</t>
  </si>
  <si>
    <t>10-110-21-5678-1000-210</t>
  </si>
  <si>
    <t>Bridger TSSA Retirement</t>
  </si>
  <si>
    <t>10-110-21-5678-1000-220</t>
  </si>
  <si>
    <t>Bridger TSSA FICA</t>
  </si>
  <si>
    <t>10-110-21-5678-1000-241</t>
  </si>
  <si>
    <t>Bridger TSSA Insurance</t>
  </si>
  <si>
    <t>10-110-21-5678-1000-320</t>
  </si>
  <si>
    <t>Bridger TSSA purchased services</t>
  </si>
  <si>
    <t>10-110-21-5678-1000-341</t>
  </si>
  <si>
    <t>TSSA Sub</t>
  </si>
  <si>
    <t>10-110-21-5678-1000-580</t>
  </si>
  <si>
    <t>Bridger TSSA travel</t>
  </si>
  <si>
    <t>10-110-21-5678-1000-610</t>
  </si>
  <si>
    <t>10-110-21-5695-1000-131</t>
  </si>
  <si>
    <t>10-110-21-5695-1000-210</t>
  </si>
  <si>
    <t>10-110-21-5695-1000-220</t>
  </si>
  <si>
    <t>10-110-21-5695-1000-241</t>
  </si>
  <si>
    <t>10-110-21-5695-1000-341</t>
  </si>
  <si>
    <t>10-110-21-5801-1000-131</t>
  </si>
  <si>
    <t>10-110-21-5801-1000-210</t>
  </si>
  <si>
    <t>10-110-21-5801-1000-220</t>
  </si>
  <si>
    <t>10-110-21-5805-1000-131</t>
  </si>
  <si>
    <t>10-110-21-5805-1000-161</t>
  </si>
  <si>
    <t>IA - LITERACY</t>
  </si>
  <si>
    <t>10-110-21-5805-1000-210</t>
  </si>
  <si>
    <t>10-110-21-5805-1000-220</t>
  </si>
  <si>
    <t>10-110-21-5805-1000-241</t>
  </si>
  <si>
    <t>10-110-21-5805-1000-245</t>
  </si>
  <si>
    <t>10-110-21-5807-1000-131</t>
  </si>
  <si>
    <t>10-110-21-5807-1000-149</t>
  </si>
  <si>
    <t>10-110-21-5807-1000-210</t>
  </si>
  <si>
    <t>10-110-21-5807-1000-220</t>
  </si>
  <si>
    <t>10-110-21-5807-1000-241</t>
  </si>
  <si>
    <t>10-110-21-5810-2220-644</t>
  </si>
  <si>
    <t>10-110-21-5816-1000-330</t>
  </si>
  <si>
    <t>PURCHASED SERVICES</t>
  </si>
  <si>
    <t>10-110-21-5816-1000-341</t>
  </si>
  <si>
    <t>10-110-21-5816-1000-580</t>
  </si>
  <si>
    <t>Leader in Me - Travel</t>
  </si>
  <si>
    <t>10-110-21-5816-1000-610</t>
  </si>
  <si>
    <t>GENERAL SUPPLIES</t>
  </si>
  <si>
    <t>10-110-21-5861-1000-270</t>
  </si>
  <si>
    <t>10-110-21-5868-1000-610</t>
  </si>
  <si>
    <t>10-110-21-5876-1000-131</t>
  </si>
  <si>
    <t>10-110-21-5876-1000-210</t>
  </si>
  <si>
    <t>10-110-21-5876-1000-220</t>
  </si>
  <si>
    <t>10-110-21-5876-1000-241</t>
  </si>
  <si>
    <t>10-110-21-5876-2120-142</t>
  </si>
  <si>
    <t>10-110-21-5876-2120-210</t>
  </si>
  <si>
    <t>10-110-21-5876-2120-220</t>
  </si>
  <si>
    <t>10-110-21-5876-2150-199</t>
  </si>
  <si>
    <t>10-110-21-5876-2150-210</t>
  </si>
  <si>
    <t>10-110-21-5876-2150-220</t>
  </si>
  <si>
    <t>10-110-21-5876-2400-121</t>
  </si>
  <si>
    <t>10-110-21-5876-2400-210</t>
  </si>
  <si>
    <t>10-110-21-5876-2400-220</t>
  </si>
  <si>
    <t>10-110-21-5882-1000-131</t>
  </si>
  <si>
    <t>TEACHER</t>
  </si>
  <si>
    <t>10-110-21-5882-1000-341</t>
  </si>
  <si>
    <t>BTS - Sub Costs</t>
  </si>
  <si>
    <t>10-110-21-5882-1000-610</t>
  </si>
  <si>
    <t>10-110-21-7215-1000-131</t>
  </si>
  <si>
    <t>10-110-21-7215-1000-149</t>
  </si>
  <si>
    <t>10-110-21-7215-1000-161</t>
  </si>
  <si>
    <t>10-110-21-7215-1000-210</t>
  </si>
  <si>
    <t>10-110-21-7215-1000-220</t>
  </si>
  <si>
    <t>10-110-21-7215-1000-610</t>
  </si>
  <si>
    <t>10-110-21-7220-1000-131</t>
  </si>
  <si>
    <t>10-110-21-7220-1000-149</t>
  </si>
  <si>
    <t>10-110-21-7220-1000-161</t>
  </si>
  <si>
    <t>10-110-21-7220-1000-210</t>
  </si>
  <si>
    <t>10-110-21-7220-1000-220</t>
  </si>
  <si>
    <t>10-110-21-7350-1000-195</t>
  </si>
  <si>
    <t>10-110-21-7350-1000-220</t>
  </si>
  <si>
    <t>10-110-21-7395-1000-161</t>
  </si>
  <si>
    <t>Inst. Assistant</t>
  </si>
  <si>
    <t>10-110-21-7524-1000-131</t>
  </si>
  <si>
    <t>10-110-21-7524-1000-161</t>
  </si>
  <si>
    <t>10-110-21-7524-1000-195</t>
  </si>
  <si>
    <t>10-110-21-7524-1000-198</t>
  </si>
  <si>
    <t>Braille - Translator/IS</t>
  </si>
  <si>
    <t>10-110-21-7524-1000-210</t>
  </si>
  <si>
    <t>10-110-21-7524-1000-220</t>
  </si>
  <si>
    <t>10-110-21-7524-1000-241</t>
  </si>
  <si>
    <t>10-110-21-7524-1000-341</t>
  </si>
  <si>
    <t>IDEA - Substitute Cost</t>
  </si>
  <si>
    <t>10-110-21-7602-1000-161</t>
  </si>
  <si>
    <t>10-110-21-7602-1000-220</t>
  </si>
  <si>
    <t>10-110-21-7602-1000-270</t>
  </si>
  <si>
    <t>10-110-21-7662-1000-730</t>
  </si>
  <si>
    <t>TITLE I ARRA</t>
  </si>
  <si>
    <t>10-110-21-7664-1000-195</t>
  </si>
  <si>
    <t>10-110-21-7701-1000-149</t>
  </si>
  <si>
    <t xml:space="preserve"> ASC Other Cert</t>
  </si>
  <si>
    <t>10-110-21-7701-1000-161</t>
  </si>
  <si>
    <t>10-110-21-7701-1000-198</t>
  </si>
  <si>
    <t>10-110-21-7701-1000-210</t>
  </si>
  <si>
    <t>10-110-21-7701-1000-220</t>
  </si>
  <si>
    <t>10-110-21-7701-1000-241</t>
  </si>
  <si>
    <t>10-110-21-7801-1000-131</t>
  </si>
  <si>
    <t>10-110-21-7801-1000-149</t>
  </si>
  <si>
    <t>10-110-21-7801-1000-161</t>
  </si>
  <si>
    <t>10-110-21-7801-1000-195</t>
  </si>
  <si>
    <t>10-110-21-7801-1000-198</t>
  </si>
  <si>
    <t>10-110-21-7801-1000-210</t>
  </si>
  <si>
    <t>10-110-21-7801-1000-220</t>
  </si>
  <si>
    <t>10-110-21-7801-1000-241</t>
  </si>
  <si>
    <t>10-110-21-7801-1000-245</t>
  </si>
  <si>
    <t>waive</t>
  </si>
  <si>
    <t>10-110-21-7801-1000-270</t>
  </si>
  <si>
    <t>10-110-21-7801-1000-320</t>
  </si>
  <si>
    <t>10-110-21-7801-1000-341</t>
  </si>
  <si>
    <t>10-110-21-7801-1000-580</t>
  </si>
  <si>
    <t>10-110-21-7801-1000-610</t>
  </si>
  <si>
    <t>10-110-21-7801-1000-611</t>
  </si>
  <si>
    <t>10-110-21-7801-1000-670</t>
  </si>
  <si>
    <t>Title I - Software</t>
  </si>
  <si>
    <t>10-110-21-7801-1000-730</t>
  </si>
  <si>
    <t>10-110-21-7801-1000-736</t>
  </si>
  <si>
    <t>MCLASS SOFTWARE</t>
  </si>
  <si>
    <t>10-110-21-7801-1001-131</t>
  </si>
  <si>
    <t>10-110-21-7801-1001-149</t>
  </si>
  <si>
    <t>10-110-21-7801-1001-210</t>
  </si>
  <si>
    <t>10-110-21-7801-1001-220</t>
  </si>
  <si>
    <t>10-110-21-7801-1001-241</t>
  </si>
  <si>
    <t>10-110-21-7801-1001-245</t>
  </si>
  <si>
    <t>10-110-21-7801-2120-142</t>
  </si>
  <si>
    <t>10-110-21-7801-2120-210</t>
  </si>
  <si>
    <t>Retirment</t>
  </si>
  <si>
    <t>10-110-21-7801-2120-220</t>
  </si>
  <si>
    <t>10-110-21-7801-2120-241</t>
  </si>
  <si>
    <t>10-110-21-7801-2120-245</t>
  </si>
  <si>
    <t>10-110-21-7801-2190-197</t>
  </si>
  <si>
    <t>10-110-21-7801-2190-220</t>
  </si>
  <si>
    <t>10-110-21-7801-2210-290</t>
  </si>
  <si>
    <t>10-110-21-7801-2290-152</t>
  </si>
  <si>
    <t>10-110-21-7801-2290-220</t>
  </si>
  <si>
    <t>10-110-21-7801-2650-626</t>
  </si>
  <si>
    <t>Title I - Fuel Cost</t>
  </si>
  <si>
    <t>10-110-21-7804-1000-149</t>
  </si>
  <si>
    <t>TSI Other Teaching Bridger</t>
  </si>
  <si>
    <t>10-110-21-7804-1000-161</t>
  </si>
  <si>
    <t>IA TSI</t>
  </si>
  <si>
    <t>10-110-21-7804-1000-210</t>
  </si>
  <si>
    <t>TSI - Retirement Bridger</t>
  </si>
  <si>
    <t>10-110-21-7804-1000-220</t>
  </si>
  <si>
    <t>TSI - FICA Bridger</t>
  </si>
  <si>
    <t>10-110-21-7804-1000-241</t>
  </si>
  <si>
    <t>10-110-21-7860-1000-149</t>
  </si>
  <si>
    <t>10-110-21-7860-1000-210</t>
  </si>
  <si>
    <t>10-110-21-7860-1000-220</t>
  </si>
  <si>
    <t>10-110-21-7860-1000-241</t>
  </si>
  <si>
    <t>10-110-21-7860-1000-580</t>
  </si>
  <si>
    <t>10-110-21-7860-2213-149</t>
  </si>
  <si>
    <t>STAFF TRAINING</t>
  </si>
  <si>
    <t>10-110-21-7860-2650-626</t>
  </si>
  <si>
    <t>Title IIA - Fuel Cost</t>
  </si>
  <si>
    <t>10-110-21-7880-1000-131</t>
  </si>
  <si>
    <t>FED ESL TCHERS</t>
  </si>
  <si>
    <t>10-110-21-7880-1000-161</t>
  </si>
  <si>
    <t>10-110-21-7880-1000-341</t>
  </si>
  <si>
    <t>Title IIIA - Sub Costs</t>
  </si>
  <si>
    <t>10-110-21-7905-1000-131</t>
  </si>
  <si>
    <t>SSAEP Teacher Salary</t>
  </si>
  <si>
    <t>10-110-21-7905-1000-161</t>
  </si>
  <si>
    <t>10-110-21-7905-1000-210</t>
  </si>
  <si>
    <t>SSAEP - RETIREMENT</t>
  </si>
  <si>
    <t>10-110-21-7905-1000-220</t>
  </si>
  <si>
    <t>SSAEP FICA</t>
  </si>
  <si>
    <t>10-110-21-7905-1000-241</t>
  </si>
  <si>
    <t>SSAEP INSURANCE</t>
  </si>
  <si>
    <t>10-110-21-7905-1000-245</t>
  </si>
  <si>
    <t>SSAEP WAIVE</t>
  </si>
  <si>
    <t>10-110-21-7905-1000-610</t>
  </si>
  <si>
    <t>SSAEP SUPPLIES</t>
  </si>
  <si>
    <t>10-110-21-7905-1000-860</t>
  </si>
  <si>
    <t>SSAEP INDIRECTS</t>
  </si>
  <si>
    <t>10-110-21-7910-1000-131</t>
  </si>
  <si>
    <t>10-110-21-7910-1000-320</t>
  </si>
  <si>
    <t>10-110-21-7910-1000-580</t>
  </si>
  <si>
    <t>10-110-21-7910-1000-610</t>
  </si>
  <si>
    <t>10-110-21-7910-2700-511</t>
  </si>
  <si>
    <t>BRIDGER ASC TRN</t>
  </si>
  <si>
    <t>10-110-21-7911-1000-131</t>
  </si>
  <si>
    <t>10-110-21-7911-1000-149</t>
  </si>
  <si>
    <t>10-110-21-7911-1000-161</t>
  </si>
  <si>
    <t>INST. ASSISTANTS</t>
  </si>
  <si>
    <t>10-110-21-7911-1000-195</t>
  </si>
  <si>
    <t>MEDIA CENTER</t>
  </si>
  <si>
    <t>10-110-21-7911-1000-198</t>
  </si>
  <si>
    <t>SITE MANAGER</t>
  </si>
  <si>
    <t>10-110-21-7911-1000-210</t>
  </si>
  <si>
    <t>21st Century - Retirement</t>
  </si>
  <si>
    <t>10-110-21-7911-1000-220</t>
  </si>
  <si>
    <t>10-110-21-7911-1000-320</t>
  </si>
  <si>
    <t>10-110-21-7911-1000-580</t>
  </si>
  <si>
    <t>10-110-21-7911-1000-610</t>
  </si>
  <si>
    <t>10-110-21-7911-1000-730</t>
  </si>
  <si>
    <t>10-110-21-7911-2700-519</t>
  </si>
  <si>
    <t>10-110-21-9600-2610-182</t>
  </si>
  <si>
    <t>10-110-21-9600-2610-183</t>
  </si>
  <si>
    <t>10-110-21-9600-2610-210</t>
  </si>
  <si>
    <t>10-110-21-9600-2610-220</t>
  </si>
  <si>
    <t>10-110-21-9600-2610-241</t>
  </si>
  <si>
    <t>10-110-21-9600-2610-270</t>
  </si>
  <si>
    <t>10-110-21-9600-2610-411</t>
  </si>
  <si>
    <t>10-110-21-9600-2610-430</t>
  </si>
  <si>
    <t>10-110-21-9600-2610-431</t>
  </si>
  <si>
    <t>10-110-21-9600-2610-441</t>
  </si>
  <si>
    <t>10-110-21-9600-2610-530</t>
  </si>
  <si>
    <t>10-110-21-9600-2610-580</t>
  </si>
  <si>
    <t>10-110-21-9600-2610-621</t>
  </si>
  <si>
    <t>10-110-21-9600-2610-622</t>
  </si>
  <si>
    <t>10-110-21-9600-2610-680</t>
  </si>
  <si>
    <t>10-110-21-9600-2610-689</t>
  </si>
  <si>
    <t>10-110-21-9600-2620-270</t>
  </si>
  <si>
    <t>10-110-21-9600-2620-680</t>
  </si>
  <si>
    <t>10-112-21-0181-1000-430</t>
  </si>
  <si>
    <t>Band Repairs</t>
  </si>
  <si>
    <t>10-112-21-0600-2700-511</t>
  </si>
  <si>
    <t>10-112-21-0600-2700-519</t>
  </si>
  <si>
    <t>10-112-21-1050-1000-131</t>
  </si>
  <si>
    <t>10-112-21-1050-1000-149</t>
  </si>
  <si>
    <t>10-112-21-1050-1000-161</t>
  </si>
  <si>
    <t>10-112-21-1050-1000-163</t>
  </si>
  <si>
    <t>10-112-21-1050-1000-195</t>
  </si>
  <si>
    <t>10-112-21-1050-1000-198</t>
  </si>
  <si>
    <t>OTHER CLASSIFIED</t>
  </si>
  <si>
    <t>10-112-21-1050-1000-210</t>
  </si>
  <si>
    <t>10-112-21-1050-1000-220</t>
  </si>
  <si>
    <t>10-112-21-1050-1000-241</t>
  </si>
  <si>
    <t>10-112-21-1050-1000-245</t>
  </si>
  <si>
    <t>10-112-21-1050-1000-270</t>
  </si>
  <si>
    <t>10-112-21-1050-1000-280</t>
  </si>
  <si>
    <t>10-112-21-1050-1000-290</t>
  </si>
  <si>
    <t>10-112-21-1050-1000-300</t>
  </si>
  <si>
    <t>10-112-21-1050-1000-341</t>
  </si>
  <si>
    <t>10-112-21-1050-1000-430</t>
  </si>
  <si>
    <t>10-112-21-1050-1000-580</t>
  </si>
  <si>
    <t>10-112-21-1050-1000-594</t>
  </si>
  <si>
    <t>10-112-21-1050-1000-610</t>
  </si>
  <si>
    <t>10-112-21-1050-1000-641</t>
  </si>
  <si>
    <t>10-112-21-1050-1000-670</t>
  </si>
  <si>
    <t>10-112-21-1050-1000-730</t>
  </si>
  <si>
    <t>10-112-21-1050-1000-810</t>
  </si>
  <si>
    <t>10-112-21-1050-2100-270</t>
  </si>
  <si>
    <t>10-112-21-1050-2120-810</t>
  </si>
  <si>
    <t>10-112-21-1050-2200-270</t>
  </si>
  <si>
    <t>10-112-21-1050-2220-162</t>
  </si>
  <si>
    <t>10-112-21-1050-2220-195</t>
  </si>
  <si>
    <t>10-112-21-1050-2220-210</t>
  </si>
  <si>
    <t>10-112-21-1050-2220-220</t>
  </si>
  <si>
    <t>10-112-21-1050-2220-430</t>
  </si>
  <si>
    <t>10-112-21-1050-2220-610</t>
  </si>
  <si>
    <t>10-112-21-1050-2220-644</t>
  </si>
  <si>
    <t>10-112-21-1050-2220-645</t>
  </si>
  <si>
    <t>10-112-21-1050-2220-646</t>
  </si>
  <si>
    <t>10-112-21-1050-2220-734</t>
  </si>
  <si>
    <t>10-112-21-1050-2290-610</t>
  </si>
  <si>
    <t>10-112-21-1050-2300-270</t>
  </si>
  <si>
    <t>10-112-21-1050-2400-121</t>
  </si>
  <si>
    <t>10-112-21-1050-2400-152</t>
  </si>
  <si>
    <t>10-112-21-1050-2400-210</t>
  </si>
  <si>
    <t>10-112-21-1050-2400-220</t>
  </si>
  <si>
    <t>10-112-21-1050-2400-241</t>
  </si>
  <si>
    <t>10-112-21-1050-2400-270</t>
  </si>
  <si>
    <t>10-112-21-1050-2400-300</t>
  </si>
  <si>
    <t>10-112-21-1050-2400-530</t>
  </si>
  <si>
    <t>10-112-21-1050-2400-580</t>
  </si>
  <si>
    <t>10-112-21-1050-2400-610</t>
  </si>
  <si>
    <t>10-112-21-1050-2400-810</t>
  </si>
  <si>
    <t>10-112-21-1050-2500-270</t>
  </si>
  <si>
    <t>10-112-21-1050-2500-290</t>
  </si>
  <si>
    <t>10-112-21-1050-2600-270</t>
  </si>
  <si>
    <t>10-112-21-1050-2650-626</t>
  </si>
  <si>
    <t>10-112-21-1050-3300-270</t>
  </si>
  <si>
    <t>10-112-21-1051-1000-641</t>
  </si>
  <si>
    <t>10-112-21-1205-1000-131</t>
  </si>
  <si>
    <t>10-112-21-1205-1000-149</t>
  </si>
  <si>
    <t>10-112-21-1205-1000-161</t>
  </si>
  <si>
    <t>10-112-21-1205-1000-210</t>
  </si>
  <si>
    <t>10-112-21-1205-1000-220</t>
  </si>
  <si>
    <t>10-112-21-1205-1000-241</t>
  </si>
  <si>
    <t>10-112-21-1205-1000-245</t>
  </si>
  <si>
    <t>10-112-21-1205-1000-270</t>
  </si>
  <si>
    <t>10-112-21-1205-1000-341</t>
  </si>
  <si>
    <t>10-112-21-1205-2150-149</t>
  </si>
  <si>
    <t>10-112-21-1205-2150-199</t>
  </si>
  <si>
    <t>10-112-21-1205-2150-210</t>
  </si>
  <si>
    <t>10-112-21-1205-2150-220</t>
  </si>
  <si>
    <t>10-112-21-1205-2150-241</t>
  </si>
  <si>
    <t>10-112-21-1205-2150-245</t>
  </si>
  <si>
    <t>10-112-21-2101-1000-149</t>
  </si>
  <si>
    <t>10-112-21-2101-1000-161</t>
  </si>
  <si>
    <t>10-112-21-2101-1000-195</t>
  </si>
  <si>
    <t>10-112-21-2101-1000-210</t>
  </si>
  <si>
    <t>STEM Levy - Retirement</t>
  </si>
  <si>
    <t>10-112-21-2101-1000-220</t>
  </si>
  <si>
    <t>10-112-21-2101-1000-341</t>
  </si>
  <si>
    <t>Levy STEM - Sub Costs</t>
  </si>
  <si>
    <t>10-112-21-2101-1000-610</t>
  </si>
  <si>
    <t>10-112-21-2102-1000-161</t>
  </si>
  <si>
    <t>10-112-21-2102-1000-220</t>
  </si>
  <si>
    <t>10-112-21-2112-1000-161</t>
  </si>
  <si>
    <t>10-112-21-2112-1000-220</t>
  </si>
  <si>
    <t>10-112-21-2882-1000-131</t>
  </si>
  <si>
    <t>Art Works - Teachers Salary</t>
  </si>
  <si>
    <t>10-112-21-3450-1000-430</t>
  </si>
  <si>
    <t>10-112-21-3450-1000-550</t>
  </si>
  <si>
    <t>10-112-21-3450-1000-610</t>
  </si>
  <si>
    <t>10-112-21-5201-1000-131</t>
  </si>
  <si>
    <t>10-112-21-5201-1000-210</t>
  </si>
  <si>
    <t>10-112-21-5201-1000-220</t>
  </si>
  <si>
    <t>10-112-21-5201-1000-241</t>
  </si>
  <si>
    <t>10-112-21-5201-1000-245</t>
  </si>
  <si>
    <t>10-112-21-5201-1000-341</t>
  </si>
  <si>
    <t>10-112-21-5260-1000-161</t>
  </si>
  <si>
    <t>10-112-21-5270-1000-131</t>
  </si>
  <si>
    <t>10-112-21-5270-1000-161</t>
  </si>
  <si>
    <t>10-112-21-5331-1000-161</t>
  </si>
  <si>
    <t>10-112-21-5331-1000-220</t>
  </si>
  <si>
    <t>10-112-21-5336-1000-131</t>
  </si>
  <si>
    <t>10-112-21-5336-1000-210</t>
  </si>
  <si>
    <t>10-112-21-5336-1000-220</t>
  </si>
  <si>
    <t>10-112-21-5336-1000-241</t>
  </si>
  <si>
    <t>10-112-21-5336-1000-341</t>
  </si>
  <si>
    <t>10-112-21-5420-1000-131</t>
  </si>
  <si>
    <t>10-112-21-5420-1000-149</t>
  </si>
  <si>
    <t>10-112-21-5420-1000-161</t>
  </si>
  <si>
    <t>10-112-21-5420-1000-195</t>
  </si>
  <si>
    <t>Trustlands - Ed Spec Science</t>
  </si>
  <si>
    <t>10-112-21-5420-1000-198</t>
  </si>
  <si>
    <t>10-112-21-5420-1000-210</t>
  </si>
  <si>
    <t>10-112-21-5420-1000-220</t>
  </si>
  <si>
    <t>10-112-21-5420-1000-241</t>
  </si>
  <si>
    <t>10-112-21-5420-1000-320</t>
  </si>
  <si>
    <t>10-112-21-5420-1000-341</t>
  </si>
  <si>
    <t>10-112-21-5420-1000-580</t>
  </si>
  <si>
    <t>10-112-21-5420-1000-610</t>
  </si>
  <si>
    <t>10-112-21-5420-1000-670</t>
  </si>
  <si>
    <t>COMPTR SUPP/SW</t>
  </si>
  <si>
    <t>10-112-21-5420-1000-730</t>
  </si>
  <si>
    <t>10-112-21-5420-1000-895</t>
  </si>
  <si>
    <t>Trustlands budgeted carryover Ellis</t>
  </si>
  <si>
    <t>10-112-21-5420-2650-626</t>
  </si>
  <si>
    <t>10-112-21-5420-2700-511</t>
  </si>
  <si>
    <t>10-112-21-5601-1000-610</t>
  </si>
  <si>
    <t>10-112-21-5641-1000-131</t>
  </si>
  <si>
    <t>10-112-21-5641-1000-161</t>
  </si>
  <si>
    <t>10-112-21-5641-1000-210</t>
  </si>
  <si>
    <t>10-112-21-5641-1000-220</t>
  </si>
  <si>
    <t>10-112-21-5641-1000-241</t>
  </si>
  <si>
    <t>10-112-21-5641-1000-341</t>
  </si>
  <si>
    <t>10-112-21-5655-2230-730</t>
  </si>
  <si>
    <t>Ellis tech related hardware</t>
  </si>
  <si>
    <t>10-112-21-5668-1000-131</t>
  </si>
  <si>
    <t>10-112-21-5668-1000-220</t>
  </si>
  <si>
    <t>10-112-21-5668-1000-241</t>
  </si>
  <si>
    <t>10-112-21-5672-1000-341</t>
  </si>
  <si>
    <t>10-112-21-5678-1000-131</t>
  </si>
  <si>
    <t>Ellis TSSA Teacher Salary</t>
  </si>
  <si>
    <t>10-112-21-5678-1000-149</t>
  </si>
  <si>
    <t>Ellis TSSA Extra</t>
  </si>
  <si>
    <t>10-112-21-5678-1000-210</t>
  </si>
  <si>
    <t>Ellis TSSA Retirement</t>
  </si>
  <si>
    <t>10-112-21-5678-1000-220</t>
  </si>
  <si>
    <t>Ellis TSSA FICA</t>
  </si>
  <si>
    <t>10-112-21-5678-1000-241</t>
  </si>
  <si>
    <t>Ellis TSSA Insurance</t>
  </si>
  <si>
    <t>10-112-21-5678-1000-320</t>
  </si>
  <si>
    <t>Ellis TSSA purchased services</t>
  </si>
  <si>
    <t>10-112-21-5678-1000-341</t>
  </si>
  <si>
    <t>10-112-21-5678-1000-580</t>
  </si>
  <si>
    <t>Ellis TSSA travel</t>
  </si>
  <si>
    <t>10-112-21-5678-1000-610</t>
  </si>
  <si>
    <t>10-112-21-5801-1000-131</t>
  </si>
  <si>
    <t>10-112-21-5801-1000-210</t>
  </si>
  <si>
    <t>10-112-21-5801-1000-220</t>
  </si>
  <si>
    <t>10-112-21-5805-1000-131</t>
  </si>
  <si>
    <t>10-112-21-5805-1000-161</t>
  </si>
  <si>
    <t>10-112-21-5805-1000-210</t>
  </si>
  <si>
    <t>10-112-21-5805-1000-220</t>
  </si>
  <si>
    <t>10-112-21-5805-1000-241</t>
  </si>
  <si>
    <t>K3 Reading - Insurance</t>
  </si>
  <si>
    <t>10-112-21-5805-1000-245</t>
  </si>
  <si>
    <t>10-112-21-5805-1000-341</t>
  </si>
  <si>
    <t>10-112-21-5805-1000-730</t>
  </si>
  <si>
    <t>10-112-21-5807-1000-131</t>
  </si>
  <si>
    <t>10-112-21-5807-1000-149</t>
  </si>
  <si>
    <t>10-112-21-5807-1000-210</t>
  </si>
  <si>
    <t>10-112-21-5807-1000-220</t>
  </si>
  <si>
    <t>10-112-21-5807-1000-241</t>
  </si>
  <si>
    <t>10-112-21-5810-2220-644</t>
  </si>
  <si>
    <t>10-112-21-5816-1000-161</t>
  </si>
  <si>
    <t>INST ASSISTANT</t>
  </si>
  <si>
    <t>10-112-21-5816-1000-198</t>
  </si>
  <si>
    <t>10-112-21-5816-1000-610</t>
  </si>
  <si>
    <t>10-112-21-5861-1000-270</t>
  </si>
  <si>
    <t>10-112-21-5868-1000-610</t>
  </si>
  <si>
    <t>10-112-21-5876-1000-131</t>
  </si>
  <si>
    <t>10-112-21-5876-1000-210</t>
  </si>
  <si>
    <t>10-112-21-5876-1000-220</t>
  </si>
  <si>
    <t>10-112-21-5876-1000-241</t>
  </si>
  <si>
    <t>10-112-21-5876-2150-199</t>
  </si>
  <si>
    <t>10-112-21-5876-2150-210</t>
  </si>
  <si>
    <t>10-112-21-5876-2150-220</t>
  </si>
  <si>
    <t>10-112-21-5876-2400-121</t>
  </si>
  <si>
    <t>10-112-21-5876-2400-210</t>
  </si>
  <si>
    <t>10-112-21-5876-2400-220</t>
  </si>
  <si>
    <t>10-112-21-5882-1000-131</t>
  </si>
  <si>
    <t>BTS - Teacher Salary</t>
  </si>
  <si>
    <t>10-112-21-5882-1000-210</t>
  </si>
  <si>
    <t>10-112-21-5882-1000-220</t>
  </si>
  <si>
    <t>10-112-21-5882-1000-241</t>
  </si>
  <si>
    <t>10-112-21-5882-1000-341</t>
  </si>
  <si>
    <t>10-112-21-7215-1000-131</t>
  </si>
  <si>
    <t>10-112-21-7215-1000-149</t>
  </si>
  <si>
    <t>10-112-21-7215-1000-161</t>
  </si>
  <si>
    <t>10-112-21-7215-1000-210</t>
  </si>
  <si>
    <t>10-112-21-7215-1000-220</t>
  </si>
  <si>
    <t>10-112-21-7215-1000-610</t>
  </si>
  <si>
    <t>10-112-21-7220-1000-131</t>
  </si>
  <si>
    <t>10-112-21-7220-1000-149</t>
  </si>
  <si>
    <t>10-112-21-7220-1000-161</t>
  </si>
  <si>
    <t>10-112-21-7220-1000-210</t>
  </si>
  <si>
    <t>10-112-21-7220-1000-220</t>
  </si>
  <si>
    <t>10-112-21-7350-1000-161</t>
  </si>
  <si>
    <t>10-112-21-7350-1000-195</t>
  </si>
  <si>
    <t>10-112-21-7350-1000-220</t>
  </si>
  <si>
    <t>10-112-21-7395-1000-161</t>
  </si>
  <si>
    <t>10-112-21-7524-1000-131</t>
  </si>
  <si>
    <t>10-112-21-7524-1000-149</t>
  </si>
  <si>
    <t>10-112-21-7524-1000-161</t>
  </si>
  <si>
    <t>10-112-21-7524-1000-195</t>
  </si>
  <si>
    <t>10-112-21-7524-1000-210</t>
  </si>
  <si>
    <t>10-112-21-7524-1000-220</t>
  </si>
  <si>
    <t>10-112-21-7524-1000-241</t>
  </si>
  <si>
    <t>10-112-21-7524-1000-341</t>
  </si>
  <si>
    <t>10-112-21-7602-1000-161</t>
  </si>
  <si>
    <t>10-112-21-7602-1000-210</t>
  </si>
  <si>
    <t>10-112-21-7602-1000-220</t>
  </si>
  <si>
    <t>10-112-21-7602-1000-270</t>
  </si>
  <si>
    <t>10-112-21-7664-1000-161</t>
  </si>
  <si>
    <t>10-112-21-7664-1000-195</t>
  </si>
  <si>
    <t>10-112-21-7664-2110-141</t>
  </si>
  <si>
    <t>10-112-21-7701-1000-131</t>
  </si>
  <si>
    <t>10-112-21-7701-1000-149</t>
  </si>
  <si>
    <t>ASC</t>
  </si>
  <si>
    <t>10-112-21-7701-1000-161</t>
  </si>
  <si>
    <t>10-112-21-7701-1000-198</t>
  </si>
  <si>
    <t>10-112-21-7701-1000-210</t>
  </si>
  <si>
    <t>10-112-21-7701-1000-220</t>
  </si>
  <si>
    <t>10-112-21-7701-1000-241</t>
  </si>
  <si>
    <t>10-112-21-7701-1000-610</t>
  </si>
  <si>
    <t>10-112-21-7801-1000-131</t>
  </si>
  <si>
    <t>10-112-21-7801-1000-149</t>
  </si>
  <si>
    <t>10-112-21-7801-1000-161</t>
  </si>
  <si>
    <t>10-112-21-7801-1000-195</t>
  </si>
  <si>
    <t>10-112-21-7801-1000-198</t>
  </si>
  <si>
    <t>10-112-21-7801-1000-210</t>
  </si>
  <si>
    <t>10-112-21-7801-1000-220</t>
  </si>
  <si>
    <t>10-112-21-7801-1000-241</t>
  </si>
  <si>
    <t>Title I - Insurance</t>
  </si>
  <si>
    <t>10-112-21-7801-1000-245</t>
  </si>
  <si>
    <t>10-112-21-7801-1000-270</t>
  </si>
  <si>
    <t>10-112-21-7801-1000-341</t>
  </si>
  <si>
    <t>10-112-21-7801-1000-580</t>
  </si>
  <si>
    <t>10-112-21-7801-1000-610</t>
  </si>
  <si>
    <t>10-112-21-7801-1000-611</t>
  </si>
  <si>
    <t>10-112-21-7801-1000-730</t>
  </si>
  <si>
    <t>10-112-21-7801-1001-131</t>
  </si>
  <si>
    <t>10-112-21-7801-1001-149</t>
  </si>
  <si>
    <t>10-112-21-7801-1001-210</t>
  </si>
  <si>
    <t>10-112-21-7801-1001-220</t>
  </si>
  <si>
    <t>10-112-21-7801-1001-241</t>
  </si>
  <si>
    <t>10-112-21-7801-1001-245</t>
  </si>
  <si>
    <t>10-112-21-7801-2190-197</t>
  </si>
  <si>
    <t>10-112-21-7801-2190-220</t>
  </si>
  <si>
    <t>10-112-21-7801-2210-290</t>
  </si>
  <si>
    <t>10-112-21-7801-2290-152</t>
  </si>
  <si>
    <t>10-112-21-7801-2290-220</t>
  </si>
  <si>
    <t>10-112-21-7804-1000-149</t>
  </si>
  <si>
    <t>TSI Other Teaching Ellis</t>
  </si>
  <si>
    <t>10-112-21-7804-1000-161</t>
  </si>
  <si>
    <t>10-112-21-7804-1000-210</t>
  </si>
  <si>
    <t>TSI - Retirement Ellis</t>
  </si>
  <si>
    <t>10-112-21-7804-1000-220</t>
  </si>
  <si>
    <t>TSI - FICA Ellis</t>
  </si>
  <si>
    <t>10-112-21-7804-1000-241</t>
  </si>
  <si>
    <t>10-112-21-7860-1000-149</t>
  </si>
  <si>
    <t>10-112-21-7860-1000-210</t>
  </si>
  <si>
    <t>10-112-21-7860-1000-220</t>
  </si>
  <si>
    <t>10-112-21-7860-1000-241</t>
  </si>
  <si>
    <t>10-112-21-7860-1000-341</t>
  </si>
  <si>
    <t>10-112-21-7860-1000-580</t>
  </si>
  <si>
    <t>10-112-21-7870-1000-670</t>
  </si>
  <si>
    <t>10-112-21-7880-1000-131</t>
  </si>
  <si>
    <t>10-112-21-7880-1000-161</t>
  </si>
  <si>
    <t>IA - FED ESL</t>
  </si>
  <si>
    <t>10-112-21-7880-1000-210</t>
  </si>
  <si>
    <t>10-112-21-7880-1000-220</t>
  </si>
  <si>
    <t>10-112-21-7880-1000-341</t>
  </si>
  <si>
    <t>ELL - Sub Costs</t>
  </si>
  <si>
    <t>10-112-21-7910-1000-131</t>
  </si>
  <si>
    <t>10-112-21-7910-1000-149</t>
  </si>
  <si>
    <t>10-112-21-7910-1000-161</t>
  </si>
  <si>
    <t>10-112-21-7910-1000-198</t>
  </si>
  <si>
    <t>10-112-21-7910-1000-210</t>
  </si>
  <si>
    <t>10-112-21-7910-1000-220</t>
  </si>
  <si>
    <t>10-112-21-7910-1000-241</t>
  </si>
  <si>
    <t>10-112-21-7910-1000-320</t>
  </si>
  <si>
    <t>10-112-21-7910-1000-580</t>
  </si>
  <si>
    <t>10-112-21-7910-1000-610</t>
  </si>
  <si>
    <t>10-112-21-7910-1000-730</t>
  </si>
  <si>
    <t>10-112-21-7910-2220-198</t>
  </si>
  <si>
    <t>OTHER CLASS</t>
  </si>
  <si>
    <t>10-112-21-7910-2700-519</t>
  </si>
  <si>
    <t>10-112-21-7911-1000-580</t>
  </si>
  <si>
    <t>10-112-21-7912-1000-149</t>
  </si>
  <si>
    <t>10-112-21-7912-1000-210</t>
  </si>
  <si>
    <t>10-112-21-7912-1000-220</t>
  </si>
  <si>
    <t>10-112-21-7912-1000-610</t>
  </si>
  <si>
    <t>10-112-21-9600-1000-341</t>
  </si>
  <si>
    <t>10-112-21-9600-2610-182</t>
  </si>
  <si>
    <t>10-112-21-9600-2610-183</t>
  </si>
  <si>
    <t>10-112-21-9600-2610-210</t>
  </si>
  <si>
    <t>10-112-21-9600-2610-220</t>
  </si>
  <si>
    <t>10-112-21-9600-2610-241</t>
  </si>
  <si>
    <t>10-112-21-9600-2610-270</t>
  </si>
  <si>
    <t>10-112-21-9600-2610-411</t>
  </si>
  <si>
    <t>10-112-21-9600-2610-430</t>
  </si>
  <si>
    <t>10-112-21-9600-2610-431</t>
  </si>
  <si>
    <t>10-112-21-9600-2610-441</t>
  </si>
  <si>
    <t>10-112-21-9600-2610-530</t>
  </si>
  <si>
    <t>10-112-21-9600-2610-580</t>
  </si>
  <si>
    <t>10-112-21-9600-2610-621</t>
  </si>
  <si>
    <t>10-112-21-9600-2610-622</t>
  </si>
  <si>
    <t>10-112-21-9600-2610-680</t>
  </si>
  <si>
    <t>CUSTODIAL SUPPL</t>
  </si>
  <si>
    <t>10-112-21-9600-2610-689</t>
  </si>
  <si>
    <t>10-112-21-9600-2620-270</t>
  </si>
  <si>
    <t>10-112-21-9600-2620-680</t>
  </si>
  <si>
    <t>10-113-21-1050-1000-270</t>
  </si>
  <si>
    <t>10-113-21-1050-1000-280</t>
  </si>
  <si>
    <t>10-113-21-1050-1000-290</t>
  </si>
  <si>
    <t>10-113-21-1050-2100-270</t>
  </si>
  <si>
    <t>10-113-21-1050-2200-270</t>
  </si>
  <si>
    <t>10-113-21-1050-2300-270</t>
  </si>
  <si>
    <t>10-113-21-1050-2400-270</t>
  </si>
  <si>
    <t>10-113-21-1050-2500-270</t>
  </si>
  <si>
    <t>10-113-21-1050-2500-290</t>
  </si>
  <si>
    <t>10-113-21-1050-2600-270</t>
  </si>
  <si>
    <t>10-113-21-1050-3300-270</t>
  </si>
  <si>
    <t>10-113-21-1205-1000-149</t>
  </si>
  <si>
    <t>10-113-21-1205-1000-161</t>
  </si>
  <si>
    <t>10-113-21-1205-1000-210</t>
  </si>
  <si>
    <t>fica</t>
  </si>
  <si>
    <t>10-113-21-1205-1000-220</t>
  </si>
  <si>
    <t>10-113-21-1205-1000-270</t>
  </si>
  <si>
    <t>10-113-21-1205-2150-149</t>
  </si>
  <si>
    <t>10-113-21-1205-2150-199</t>
  </si>
  <si>
    <t>10-113-21-1205-2150-210</t>
  </si>
  <si>
    <t>10-113-21-1205-2150-220</t>
  </si>
  <si>
    <t>10-113-21-1205-2150-241</t>
  </si>
  <si>
    <t>10-113-21-1205-2150-245</t>
  </si>
  <si>
    <t>10-113-21-1210-1000-161</t>
  </si>
  <si>
    <t>INST. ASSISTANTS Self Contained</t>
  </si>
  <si>
    <t>10-113-21-1210-1000-210</t>
  </si>
  <si>
    <t>10-113-21-1210-1000-220</t>
  </si>
  <si>
    <t>10-113-21-1210-1000-241</t>
  </si>
  <si>
    <t>10-113-21-1215-1000-131</t>
  </si>
  <si>
    <t>SAL TEACHERS</t>
  </si>
  <si>
    <t>10-113-21-1215-1000-149</t>
  </si>
  <si>
    <t>10-113-21-1215-1000-161</t>
  </si>
  <si>
    <t>10-113-21-1215-1000-210</t>
  </si>
  <si>
    <t>10-113-21-1215-1000-220</t>
  </si>
  <si>
    <t>10-113-21-1215-1000-241</t>
  </si>
  <si>
    <t>10-113-21-1215-1000-245</t>
  </si>
  <si>
    <t>10-113-21-1215-1000-341</t>
  </si>
  <si>
    <t>10-113-21-1215-2150-149</t>
  </si>
  <si>
    <t>10-113-21-1215-2150-199</t>
  </si>
  <si>
    <t>SLT</t>
  </si>
  <si>
    <t>10-113-21-1215-2150-210</t>
  </si>
  <si>
    <t>10-113-21-1215-2150-220</t>
  </si>
  <si>
    <t>10-113-21-1215-2150-241</t>
  </si>
  <si>
    <t>10-113-21-1215-2200-610</t>
  </si>
  <si>
    <t>10-113-21-1216-2200-610</t>
  </si>
  <si>
    <t>Riverside Supplies</t>
  </si>
  <si>
    <t>10-113-21-1220-1000-149</t>
  </si>
  <si>
    <t>ESY TEACHER</t>
  </si>
  <si>
    <t>10-113-21-1220-1000-161</t>
  </si>
  <si>
    <t>ESY CLASSIFIED</t>
  </si>
  <si>
    <t>10-113-21-1220-1000-210</t>
  </si>
  <si>
    <t>10-113-21-1220-1000-220</t>
  </si>
  <si>
    <t>10-113-21-3450-1000-430</t>
  </si>
  <si>
    <t>10-113-21-3450-1000-610</t>
  </si>
  <si>
    <t>10-113-21-5360-1000-530</t>
  </si>
  <si>
    <t>INTERNET</t>
  </si>
  <si>
    <t>10-113-21-5655-2230-730</t>
  </si>
  <si>
    <t>Riverside tech related hardware</t>
  </si>
  <si>
    <t>10-113-21-5678-1000-131</t>
  </si>
  <si>
    <t>Riverside TSSA Teacher Salary</t>
  </si>
  <si>
    <t>10-113-21-5678-1000-149</t>
  </si>
  <si>
    <t>Riverside TSSA Extra</t>
  </si>
  <si>
    <t>10-113-21-5678-1000-210</t>
  </si>
  <si>
    <t>Riverside TSSA Retirement</t>
  </si>
  <si>
    <t>10-113-21-5678-1000-220</t>
  </si>
  <si>
    <t>Riverside TSSA FICA</t>
  </si>
  <si>
    <t>10-113-21-5678-1000-241</t>
  </si>
  <si>
    <t>Riverside TSSA Insurance</t>
  </si>
  <si>
    <t>10-113-21-5678-1000-320</t>
  </si>
  <si>
    <t>Riverside TSSA purchased services</t>
  </si>
  <si>
    <t>10-113-21-5678-1000-580</t>
  </si>
  <si>
    <t>Riverside TSSA travel</t>
  </si>
  <si>
    <t>10-113-21-5801-1000-131</t>
  </si>
  <si>
    <t>Teaching salaries</t>
  </si>
  <si>
    <t>10-113-21-5801-1000-210</t>
  </si>
  <si>
    <t>10-113-21-5801-1000-220</t>
  </si>
  <si>
    <t>10-113-21-5807-1000-131</t>
  </si>
  <si>
    <t>TSSP Salary</t>
  </si>
  <si>
    <t>10-113-21-5807-1000-149</t>
  </si>
  <si>
    <t>10-113-21-5807-1000-210</t>
  </si>
  <si>
    <t>10-113-21-5807-1000-220</t>
  </si>
  <si>
    <t>TSSP FICA</t>
  </si>
  <si>
    <t>10-113-21-5807-1000-241</t>
  </si>
  <si>
    <t>10-113-21-5861-1000-270</t>
  </si>
  <si>
    <t>10-113-21-5868-1000-610</t>
  </si>
  <si>
    <t>10-113-21-5876-1000-131</t>
  </si>
  <si>
    <t>10-113-21-5876-1000-210</t>
  </si>
  <si>
    <t>10-113-21-5876-1000-220</t>
  </si>
  <si>
    <t>10-113-21-5876-2150-199</t>
  </si>
  <si>
    <t>10-113-21-5876-2150-210</t>
  </si>
  <si>
    <t>10-113-21-5876-2150-220</t>
  </si>
  <si>
    <t>10-113-21-7215-1000-131</t>
  </si>
  <si>
    <t>10-113-21-7215-1000-149</t>
  </si>
  <si>
    <t>10-113-21-7215-1000-161</t>
  </si>
  <si>
    <t>10-113-21-7215-1000-210</t>
  </si>
  <si>
    <t>10-113-21-7215-1000-220</t>
  </si>
  <si>
    <t>10-113-21-7215-1000-610</t>
  </si>
  <si>
    <t>10-113-21-7220-1000-131</t>
  </si>
  <si>
    <t>10-113-21-7220-1000-149</t>
  </si>
  <si>
    <t>10-113-21-7220-1000-161</t>
  </si>
  <si>
    <t>10-113-21-7220-1000-210</t>
  </si>
  <si>
    <t>10-113-21-7220-1000-220</t>
  </si>
  <si>
    <t>10-113-21-7522-1000-131</t>
  </si>
  <si>
    <t>10-113-21-7522-1000-149</t>
  </si>
  <si>
    <t>10-113-21-7522-1000-161</t>
  </si>
  <si>
    <t>10-113-21-7522-1000-195</t>
  </si>
  <si>
    <t>10-113-21-7522-1000-210</t>
  </si>
  <si>
    <t>10-113-21-7522-1000-220</t>
  </si>
  <si>
    <t>10-113-21-7522-1000-241</t>
  </si>
  <si>
    <t>10-113-21-7522-1000-341</t>
  </si>
  <si>
    <t>10-113-21-7523-2150-199</t>
  </si>
  <si>
    <t>SLP</t>
  </si>
  <si>
    <t>10-113-21-7523-2150-210</t>
  </si>
  <si>
    <t>10-113-21-7523-2150-220</t>
  </si>
  <si>
    <t>10-113-21-7523-2150-241</t>
  </si>
  <si>
    <t>10-113-21-7524-1000-131</t>
  </si>
  <si>
    <t>IDEA - Teacher Salary</t>
  </si>
  <si>
    <t>10-113-21-7524-1000-161</t>
  </si>
  <si>
    <t>10-113-21-7524-1000-210</t>
  </si>
  <si>
    <t>10-113-21-7524-1000-220</t>
  </si>
  <si>
    <t>10-113-21-7524-1000-241</t>
  </si>
  <si>
    <t>10-113-21-7524-1000-245</t>
  </si>
  <si>
    <t>10-113-21-7602-1000-270</t>
  </si>
  <si>
    <t>10-113-21-7801-1000-270</t>
  </si>
  <si>
    <t>10-113-21-7801-2210-290</t>
  </si>
  <si>
    <t>10-113-21-9600-2610-182</t>
  </si>
  <si>
    <t>Riverside Custodial</t>
  </si>
  <si>
    <t>10-113-21-9600-2610-183</t>
  </si>
  <si>
    <t>10-113-21-9600-2610-210</t>
  </si>
  <si>
    <t>10-113-21-9600-2610-220</t>
  </si>
  <si>
    <t>10-113-21-9600-2610-241</t>
  </si>
  <si>
    <t>10-113-21-9600-2610-270</t>
  </si>
  <si>
    <t>10-113-21-9600-2610-411</t>
  </si>
  <si>
    <t>10-113-21-9600-2610-431</t>
  </si>
  <si>
    <t>10-113-21-9600-2610-433</t>
  </si>
  <si>
    <t>Custodian</t>
  </si>
  <si>
    <t>10-113-21-9600-2610-441</t>
  </si>
  <si>
    <t>10-113-21-9600-2610-530</t>
  </si>
  <si>
    <t>10-113-21-9600-2610-621</t>
  </si>
  <si>
    <t>10-113-21-9600-2610-622</t>
  </si>
  <si>
    <t>10-113-21-9600-2610-680</t>
  </si>
  <si>
    <t>10-113-21-9600-2620-270</t>
  </si>
  <si>
    <t>10-113-21-9600-2620-680</t>
  </si>
  <si>
    <t>10-114-21-0600-2700-511</t>
  </si>
  <si>
    <t>10-114-21-1050-1000-131</t>
  </si>
  <si>
    <t>10-114-21-1050-1000-161</t>
  </si>
  <si>
    <t>10-114-21-1050-1000-270</t>
  </si>
  <si>
    <t>10-114-21-1050-1000-280</t>
  </si>
  <si>
    <t>10-114-21-1050-1000-290</t>
  </si>
  <si>
    <t>10-114-21-1050-1000-300</t>
  </si>
  <si>
    <t>10-114-21-1050-1000-341</t>
  </si>
  <si>
    <t>10-114-21-1050-1000-430</t>
  </si>
  <si>
    <t>10-114-21-1050-1000-580</t>
  </si>
  <si>
    <t>10-114-21-1050-1000-594</t>
  </si>
  <si>
    <t>10-114-21-1050-1000-610</t>
  </si>
  <si>
    <t>10-114-21-1050-1000-641</t>
  </si>
  <si>
    <t>10-114-21-1050-1000-670</t>
  </si>
  <si>
    <t>10-114-21-1050-1000-730</t>
  </si>
  <si>
    <t>10-114-21-1050-1000-810</t>
  </si>
  <si>
    <t>10-114-21-1050-2100-270</t>
  </si>
  <si>
    <t>10-114-21-1050-2120-142</t>
  </si>
  <si>
    <t>COUNSELOR SAL</t>
  </si>
  <si>
    <t>10-114-21-1050-2120-580</t>
  </si>
  <si>
    <t>COUNSELR TRAVEL</t>
  </si>
  <si>
    <t>10-114-21-1050-2120-610</t>
  </si>
  <si>
    <t>COUNSELR SUPPLY</t>
  </si>
  <si>
    <t>10-114-21-1050-2120-730</t>
  </si>
  <si>
    <t>COUNSELR EQUIP.</t>
  </si>
  <si>
    <t>10-114-21-1050-2120-810</t>
  </si>
  <si>
    <t>10-114-21-1050-2200-270</t>
  </si>
  <si>
    <t>10-114-21-1050-2220-430</t>
  </si>
  <si>
    <t>10-114-21-1050-2220-644</t>
  </si>
  <si>
    <t>10-114-21-1050-2220-645</t>
  </si>
  <si>
    <t>10-114-21-1050-2220-646</t>
  </si>
  <si>
    <t>10-114-21-1050-2220-734</t>
  </si>
  <si>
    <t>10-114-21-1050-2290-610</t>
  </si>
  <si>
    <t>10-114-21-1050-2300-270</t>
  </si>
  <si>
    <t>10-114-21-1050-2400-152</t>
  </si>
  <si>
    <t>10-114-21-1050-2400-210</t>
  </si>
  <si>
    <t>10-114-21-1050-2400-220</t>
  </si>
  <si>
    <t>10-114-21-1050-2400-270</t>
  </si>
  <si>
    <t>10-114-21-1050-2400-300</t>
  </si>
  <si>
    <t>10-114-21-1050-2400-530</t>
  </si>
  <si>
    <t>10-114-21-1050-2400-580</t>
  </si>
  <si>
    <t>10-114-21-1050-2400-610</t>
  </si>
  <si>
    <t>10-114-21-1050-2400-810</t>
  </si>
  <si>
    <t>10-114-21-1050-2500-270</t>
  </si>
  <si>
    <t>10-114-21-1050-2500-290</t>
  </si>
  <si>
    <t>10-114-21-1050-2600-270</t>
  </si>
  <si>
    <t>10-114-21-1050-3300-270</t>
  </si>
  <si>
    <t>10-114-21-1050-5210-901</t>
  </si>
  <si>
    <t>TRANSFER OUT</t>
  </si>
  <si>
    <t>10-114-21-1051-1000-641</t>
  </si>
  <si>
    <t>10-114-21-1205-1000-131</t>
  </si>
  <si>
    <t>10-114-21-1205-1000-149</t>
  </si>
  <si>
    <t>Salaries</t>
  </si>
  <si>
    <t>10-114-21-1205-1000-161</t>
  </si>
  <si>
    <t>10-114-21-1205-1000-210</t>
  </si>
  <si>
    <t>10-114-21-1205-1000-220</t>
  </si>
  <si>
    <t>10-114-21-1205-1000-270</t>
  </si>
  <si>
    <t>10-114-21-1205-2150-199</t>
  </si>
  <si>
    <t>10-114-21-1205-2150-210</t>
  </si>
  <si>
    <t>10-114-21-1205-2150-220</t>
  </si>
  <si>
    <t>10-114-21-1205-2150-241</t>
  </si>
  <si>
    <t>10-114-21-1215-1000-131</t>
  </si>
  <si>
    <t>10-114-21-1215-1000-149</t>
  </si>
  <si>
    <t>10-114-21-1215-1000-161</t>
  </si>
  <si>
    <t>Staff Assistant</t>
  </si>
  <si>
    <t>10-114-21-1215-1000-210</t>
  </si>
  <si>
    <t>10-114-21-1215-1000-220</t>
  </si>
  <si>
    <t>10-114-21-1215-1000-241</t>
  </si>
  <si>
    <t>10-114-21-1215-1000-245</t>
  </si>
  <si>
    <t>10-114-21-1215-1000-341</t>
  </si>
  <si>
    <t>10-114-21-1215-2150-199</t>
  </si>
  <si>
    <t>10-114-21-1215-2150-210</t>
  </si>
  <si>
    <t>10-114-21-1215-2150-220</t>
  </si>
  <si>
    <t>10-114-21-1215-2150-241</t>
  </si>
  <si>
    <t>10-114-21-3450-1000-430</t>
  </si>
  <si>
    <t>10-114-21-3450-1000-550</t>
  </si>
  <si>
    <t>10-114-21-3450-1000-610</t>
  </si>
  <si>
    <t>10-114-21-5335-1000-161</t>
  </si>
  <si>
    <t>INSTRUCTIONAL ASSISTANTS</t>
  </si>
  <si>
    <t>10-114-21-5335-1000-341</t>
  </si>
  <si>
    <t>10-114-21-5336-1000-161</t>
  </si>
  <si>
    <t>At-Risk - Instructional Assistant</t>
  </si>
  <si>
    <t>10-114-21-5336-1000-220</t>
  </si>
  <si>
    <t>10-114-21-5420-1000-131</t>
  </si>
  <si>
    <t>10-114-21-5420-1000-161</t>
  </si>
  <si>
    <t>10-114-21-5420-1000-198</t>
  </si>
  <si>
    <t>10-114-21-5420-1000-320</t>
  </si>
  <si>
    <t>10-114-21-5420-1000-580</t>
  </si>
  <si>
    <t>10-114-21-5420-1000-610</t>
  </si>
  <si>
    <t>10-114-21-5420-1000-641</t>
  </si>
  <si>
    <t>Textbooks</t>
  </si>
  <si>
    <t>10-114-21-5420-1000-644</t>
  </si>
  <si>
    <t>10-114-21-5420-1000-730</t>
  </si>
  <si>
    <t>10-114-21-5655-2230-610</t>
  </si>
  <si>
    <t>10-114-21-5655-2230-730</t>
  </si>
  <si>
    <t>EIC tech related hardware</t>
  </si>
  <si>
    <t>10-114-21-5810-2220-644</t>
  </si>
  <si>
    <t>10-114-21-5861-1000-270</t>
  </si>
  <si>
    <t>10-114-21-5868-1000-610</t>
  </si>
  <si>
    <t>10-114-21-5876-1000-131</t>
  </si>
  <si>
    <t>10-114-21-5876-1000-210</t>
  </si>
  <si>
    <t>10-114-21-5876-1000-220</t>
  </si>
  <si>
    <t>10-114-21-5876-2150-199</t>
  </si>
  <si>
    <t>10-114-21-5876-2150-210</t>
  </si>
  <si>
    <t>10-114-21-5876-2150-220</t>
  </si>
  <si>
    <t>10-114-21-7350-1000-131</t>
  </si>
  <si>
    <t>Salary Teacher</t>
  </si>
  <si>
    <t>10-114-21-7350-1000-161</t>
  </si>
  <si>
    <t>IA</t>
  </si>
  <si>
    <t>10-114-21-7350-1000-195</t>
  </si>
  <si>
    <t>Specialist</t>
  </si>
  <si>
    <t>10-114-21-7350-1000-210</t>
  </si>
  <si>
    <t>10-114-21-7350-1000-220</t>
  </si>
  <si>
    <t>10-114-21-7350-1000-241</t>
  </si>
  <si>
    <t>10-114-21-7350-1000-320</t>
  </si>
  <si>
    <t>Readiness Initiative-Contracted Services</t>
  </si>
  <si>
    <t>10-114-21-7350-1000-341</t>
  </si>
  <si>
    <t>10-114-21-7350-2400-152</t>
  </si>
  <si>
    <t>Receptionist</t>
  </si>
  <si>
    <t>10-114-21-7350-2400-210</t>
  </si>
  <si>
    <t>10-114-21-7350-2400-220</t>
  </si>
  <si>
    <t>10-114-21-7350-2400-241</t>
  </si>
  <si>
    <t>10-114-21-7350-2610-433</t>
  </si>
  <si>
    <t>Building Cleaning</t>
  </si>
  <si>
    <t>10-114-21-7395-1000-161</t>
  </si>
  <si>
    <t>10-114-21-7522-1000-161</t>
  </si>
  <si>
    <t>INST AIDE</t>
  </si>
  <si>
    <t>10-114-21-7522-1000-220</t>
  </si>
  <si>
    <t>10-114-21-7522-1000-341</t>
  </si>
  <si>
    <t>10-114-21-7523-2150-199</t>
  </si>
  <si>
    <t>10-114-21-7523-2150-210</t>
  </si>
  <si>
    <t>10-114-21-7523-2150-220</t>
  </si>
  <si>
    <t>10-114-21-7523-2150-241</t>
  </si>
  <si>
    <t>10-114-21-7524-1000-341</t>
  </si>
  <si>
    <t>IDEA - Sub Costs</t>
  </si>
  <si>
    <t>10-114-21-7602-1000-270</t>
  </si>
  <si>
    <t>10-114-21-7664-1000-131</t>
  </si>
  <si>
    <t>10-114-21-7801-1000-270</t>
  </si>
  <si>
    <t>10-114-21-7801-1000-341</t>
  </si>
  <si>
    <t>SUB COSTS</t>
  </si>
  <si>
    <t>10-114-21-7801-1000-610</t>
  </si>
  <si>
    <t>10-114-21-7801-2210-290</t>
  </si>
  <si>
    <t>10-114-21-7890-2213-580</t>
  </si>
  <si>
    <t>10-114-21-9600-2610-182</t>
  </si>
  <si>
    <t>ECC Custodial</t>
  </si>
  <si>
    <t>10-114-21-9600-2610-210</t>
  </si>
  <si>
    <t>10-114-21-9600-2610-220</t>
  </si>
  <si>
    <t>10-114-21-9600-2610-241</t>
  </si>
  <si>
    <t>10-114-21-9600-2610-270</t>
  </si>
  <si>
    <t>10-114-21-9600-2610-411</t>
  </si>
  <si>
    <t>10-114-21-9600-2610-430</t>
  </si>
  <si>
    <t>10-114-21-9600-2610-431</t>
  </si>
  <si>
    <t>10-114-21-9600-2610-433</t>
  </si>
  <si>
    <t>Custodial Services</t>
  </si>
  <si>
    <t>10-114-21-9600-2610-441</t>
  </si>
  <si>
    <t>10-114-21-9600-2610-530</t>
  </si>
  <si>
    <t>10-114-21-9600-2610-580</t>
  </si>
  <si>
    <t>10-114-21-9600-2610-621</t>
  </si>
  <si>
    <t>10-114-21-9600-2610-622</t>
  </si>
  <si>
    <t>10-114-21-9600-2610-680</t>
  </si>
  <si>
    <t>10-114-21-9600-2610-689</t>
  </si>
  <si>
    <t>10-114-21-9600-2620-270</t>
  </si>
  <si>
    <t>10-114-21-9600-2620-680</t>
  </si>
  <si>
    <t>10-116-21-0504-1000-161</t>
  </si>
  <si>
    <t>504 AIDE</t>
  </si>
  <si>
    <t>10-116-21-0600-2700-511</t>
  </si>
  <si>
    <t>10-116-21-0600-2700-519</t>
  </si>
  <si>
    <t>10-116-21-1050-1000-131</t>
  </si>
  <si>
    <t>10-116-21-1050-1000-149</t>
  </si>
  <si>
    <t>10-116-21-1050-1000-161</t>
  </si>
  <si>
    <t>10-116-21-1050-1000-163</t>
  </si>
  <si>
    <t>10-116-21-1050-1000-195</t>
  </si>
  <si>
    <t>10-116-21-1050-1000-210</t>
  </si>
  <si>
    <t>10-116-21-1050-1000-220</t>
  </si>
  <si>
    <t>10-116-21-1050-1000-241</t>
  </si>
  <si>
    <t>10-116-21-1050-1000-245</t>
  </si>
  <si>
    <t>10-116-21-1050-1000-270</t>
  </si>
  <si>
    <t>10-116-21-1050-1000-280</t>
  </si>
  <si>
    <t>10-116-21-1050-1000-290</t>
  </si>
  <si>
    <t>10-116-21-1050-1000-300</t>
  </si>
  <si>
    <t>10-116-21-1050-1000-341</t>
  </si>
  <si>
    <t>10-116-21-1050-1000-430</t>
  </si>
  <si>
    <t>10-116-21-1050-1000-580</t>
  </si>
  <si>
    <t>10-116-21-1050-1000-594</t>
  </si>
  <si>
    <t>10-116-21-1050-1000-610</t>
  </si>
  <si>
    <t>10-116-21-1050-1000-641</t>
  </si>
  <si>
    <t>10-116-21-1050-1000-670</t>
  </si>
  <si>
    <t>10-116-21-1050-1000-730</t>
  </si>
  <si>
    <t>10-116-21-1050-1000-810</t>
  </si>
  <si>
    <t>10-116-21-1050-2100-270</t>
  </si>
  <si>
    <t>10-116-21-1050-2120-580</t>
  </si>
  <si>
    <t>10-116-21-1050-2120-810</t>
  </si>
  <si>
    <t>10-116-21-1050-2200-270</t>
  </si>
  <si>
    <t>10-116-21-1050-2220-162</t>
  </si>
  <si>
    <t>10-116-21-1050-2220-195</t>
  </si>
  <si>
    <t>10-116-21-1050-2220-210</t>
  </si>
  <si>
    <t>10-116-21-1050-2220-220</t>
  </si>
  <si>
    <t>10-116-21-1050-2220-430</t>
  </si>
  <si>
    <t>AV REP &amp; MAINT</t>
  </si>
  <si>
    <t>10-116-21-1050-2220-610</t>
  </si>
  <si>
    <t>Media Materials</t>
  </si>
  <si>
    <t>10-116-21-1050-2220-644</t>
  </si>
  <si>
    <t>10-116-21-1050-2220-645</t>
  </si>
  <si>
    <t>10-116-21-1050-2220-646</t>
  </si>
  <si>
    <t>10-116-21-1050-2220-734</t>
  </si>
  <si>
    <t>10-116-21-1050-2290-149</t>
  </si>
  <si>
    <t>10-116-21-1050-2290-550</t>
  </si>
  <si>
    <t>PRINTING SERVICES</t>
  </si>
  <si>
    <t>10-116-21-1050-2290-610</t>
  </si>
  <si>
    <t>10-116-21-1050-2300-270</t>
  </si>
  <si>
    <t>10-116-21-1050-2400-121</t>
  </si>
  <si>
    <t>10-116-21-1050-2400-152</t>
  </si>
  <si>
    <t>10-116-21-1050-2400-210</t>
  </si>
  <si>
    <t>10-116-21-1050-2400-220</t>
  </si>
  <si>
    <t>10-116-21-1050-2400-241</t>
  </si>
  <si>
    <t>10-116-21-1050-2400-245</t>
  </si>
  <si>
    <t>10-116-21-1050-2400-270</t>
  </si>
  <si>
    <t>10-116-21-1050-2400-300</t>
  </si>
  <si>
    <t>10-116-21-1050-2400-530</t>
  </si>
  <si>
    <t>10-116-21-1050-2400-580</t>
  </si>
  <si>
    <t>10-116-21-1050-2400-610</t>
  </si>
  <si>
    <t>10-116-21-1050-2400-810</t>
  </si>
  <si>
    <t>10-116-21-1050-2500-270</t>
  </si>
  <si>
    <t>10-116-21-1050-2500-290</t>
  </si>
  <si>
    <t>10-116-21-1050-2600-270</t>
  </si>
  <si>
    <t>10-116-21-1050-2650-626</t>
  </si>
  <si>
    <t>Wilson Fuel</t>
  </si>
  <si>
    <t>10-116-21-1050-3300-270</t>
  </si>
  <si>
    <t>10-116-21-1051-1000-641</t>
  </si>
  <si>
    <t>10-116-21-1205-1000-131</t>
  </si>
  <si>
    <t>10-116-21-1205-1000-149</t>
  </si>
  <si>
    <t>10-116-21-1205-1000-161</t>
  </si>
  <si>
    <t>10-116-21-1205-1000-210</t>
  </si>
  <si>
    <t>10-116-21-1205-1000-220</t>
  </si>
  <si>
    <t>10-116-21-1205-1000-241</t>
  </si>
  <si>
    <t>10-116-21-1205-1000-270</t>
  </si>
  <si>
    <t>10-116-21-1205-1000-341</t>
  </si>
  <si>
    <t>Substitute</t>
  </si>
  <si>
    <t>10-116-21-1205-2150-149</t>
  </si>
  <si>
    <t>10-116-21-1205-2150-199</t>
  </si>
  <si>
    <t>10-116-21-1205-2150-210</t>
  </si>
  <si>
    <t>10-116-21-1205-2150-220</t>
  </si>
  <si>
    <t>10-116-21-1205-2150-241</t>
  </si>
  <si>
    <t>10-116-21-1205-2190-197</t>
  </si>
  <si>
    <t>TEMP DELETE</t>
  </si>
  <si>
    <t>10-116-21-1206-1000-149</t>
  </si>
  <si>
    <t>10-116-21-1206-1000-210</t>
  </si>
  <si>
    <t>10-116-21-1206-1000-220</t>
  </si>
  <si>
    <t>10-116-21-1206-2150-199</t>
  </si>
  <si>
    <t>10-116-21-1206-2150-210</t>
  </si>
  <si>
    <t>10-116-21-1206-2150-220</t>
  </si>
  <si>
    <t>10-116-21-1206-2150-241</t>
  </si>
  <si>
    <t>10-116-21-1210-1000-131</t>
  </si>
  <si>
    <t>10-116-21-1210-1000-210</t>
  </si>
  <si>
    <t>10-116-21-1210-1000-220</t>
  </si>
  <si>
    <t>10-116-21-1210-1000-241</t>
  </si>
  <si>
    <t>10-116-21-2101-1000-149</t>
  </si>
  <si>
    <t>10-116-21-2101-1000-161</t>
  </si>
  <si>
    <t>10-116-21-2101-1000-195</t>
  </si>
  <si>
    <t>10-116-21-2101-1000-210</t>
  </si>
  <si>
    <t>10-116-21-2101-1000-220</t>
  </si>
  <si>
    <t>10-116-21-2101-1000-341</t>
  </si>
  <si>
    <t>10-116-21-2101-1000-610</t>
  </si>
  <si>
    <t>10-116-21-2102-1000-131</t>
  </si>
  <si>
    <t>10-116-21-2102-1000-161</t>
  </si>
  <si>
    <t>10-116-21-2102-1000-220</t>
  </si>
  <si>
    <t>10-116-21-2112-1000-161</t>
  </si>
  <si>
    <t>10-116-21-3450-1000-430</t>
  </si>
  <si>
    <t>10-116-21-3450-1000-550</t>
  </si>
  <si>
    <t>10-116-21-3450-1000-610</t>
  </si>
  <si>
    <t>10-116-21-5201-1000-131</t>
  </si>
  <si>
    <t>10-116-21-5201-1000-210</t>
  </si>
  <si>
    <t>10-116-21-5201-1000-220</t>
  </si>
  <si>
    <t>10-116-21-5201-1000-241</t>
  </si>
  <si>
    <t>10-116-21-5201-1000-245</t>
  </si>
  <si>
    <t>10-116-21-5201-1000-341</t>
  </si>
  <si>
    <t>10-116-21-5260-1000-161</t>
  </si>
  <si>
    <t>10-116-21-5270-1000-131</t>
  </si>
  <si>
    <t>10-116-21-5270-1000-161</t>
  </si>
  <si>
    <t>10-116-21-5270-1000-341</t>
  </si>
  <si>
    <t>10-116-21-5331-1000-161</t>
  </si>
  <si>
    <t>10-116-21-5331-1000-220</t>
  </si>
  <si>
    <t>G&amp;T - FICA</t>
  </si>
  <si>
    <t>10-116-21-5336-1000-131</t>
  </si>
  <si>
    <t>10-116-21-5336-1000-210</t>
  </si>
  <si>
    <t>10-116-21-5336-1000-220</t>
  </si>
  <si>
    <t>10-116-21-5336-1000-241</t>
  </si>
  <si>
    <t>10-116-21-5336-1000-341</t>
  </si>
  <si>
    <t>10-116-21-5420-1000-131</t>
  </si>
  <si>
    <t>10-116-21-5420-1000-149</t>
  </si>
  <si>
    <t>10-116-21-5420-1000-161</t>
  </si>
  <si>
    <t>10-116-21-5420-1000-198</t>
  </si>
  <si>
    <t>10-116-21-5420-1000-210</t>
  </si>
  <si>
    <t>10-116-21-5420-1000-220</t>
  </si>
  <si>
    <t>10-116-21-5420-1000-241</t>
  </si>
  <si>
    <t>10-116-21-5420-1000-320</t>
  </si>
  <si>
    <t>10-116-21-5420-1000-580</t>
  </si>
  <si>
    <t>10-116-21-5420-1000-610</t>
  </si>
  <si>
    <t>10-116-21-5420-1000-670</t>
  </si>
  <si>
    <t>Software</t>
  </si>
  <si>
    <t>10-116-21-5420-1000-730</t>
  </si>
  <si>
    <t>10-116-21-5420-1000-895</t>
  </si>
  <si>
    <t>Trustlands budgeted carryover Wilson</t>
  </si>
  <si>
    <t>10-116-21-5560-2230-730</t>
  </si>
  <si>
    <t>Technology Equipment</t>
  </si>
  <si>
    <t>10-116-21-5601-1000-610</t>
  </si>
  <si>
    <t>10-116-21-5640-1000-161</t>
  </si>
  <si>
    <t>10-116-21-5641-1000-161</t>
  </si>
  <si>
    <t>10-116-21-5641-1000-341</t>
  </si>
  <si>
    <t>10-116-21-5655-2230-610</t>
  </si>
  <si>
    <t>10-116-21-5655-2230-730</t>
  </si>
  <si>
    <t>Wilson tech related hardware</t>
  </si>
  <si>
    <t>10-116-21-5672-1000-341</t>
  </si>
  <si>
    <t>10-116-21-5678-1000-131</t>
  </si>
  <si>
    <t>Wilson TSSA Teacher Salary</t>
  </si>
  <si>
    <t>10-116-21-5678-1000-149</t>
  </si>
  <si>
    <t>Wilson TSSA Extra</t>
  </si>
  <si>
    <t>10-116-21-5678-1000-210</t>
  </si>
  <si>
    <t>Wilson TSSA Retirement</t>
  </si>
  <si>
    <t>10-116-21-5678-1000-220</t>
  </si>
  <si>
    <t>Wilson TSSA FICA</t>
  </si>
  <si>
    <t>10-116-21-5678-1000-241</t>
  </si>
  <si>
    <t>Wilson TSSA Insurance</t>
  </si>
  <si>
    <t>10-116-21-5678-1000-320</t>
  </si>
  <si>
    <t>Wilson TSSA purchased services</t>
  </si>
  <si>
    <t>10-116-21-5678-1000-580</t>
  </si>
  <si>
    <t>Wilson TSSA travel</t>
  </si>
  <si>
    <t>10-116-21-5678-1000-610</t>
  </si>
  <si>
    <t>Wilson TSSA Supplies</t>
  </si>
  <si>
    <t>10-116-21-5801-1000-131</t>
  </si>
  <si>
    <t>10-116-21-5801-1000-210</t>
  </si>
  <si>
    <t>10-116-21-5801-1000-220</t>
  </si>
  <si>
    <t>10-116-21-5805-1000-131</t>
  </si>
  <si>
    <t>10-116-21-5805-1000-161</t>
  </si>
  <si>
    <t>10-116-21-5805-1000-210</t>
  </si>
  <si>
    <t>10-116-21-5805-1000-220</t>
  </si>
  <si>
    <t>10-116-21-5805-1000-241</t>
  </si>
  <si>
    <t>10-116-21-5807-1000-131</t>
  </si>
  <si>
    <t>TSSP Stipends</t>
  </si>
  <si>
    <t>10-116-21-5807-1000-149</t>
  </si>
  <si>
    <t>10-116-21-5807-1000-210</t>
  </si>
  <si>
    <t>10-116-21-5807-1000-220</t>
  </si>
  <si>
    <t>10-116-21-5807-1000-241</t>
  </si>
  <si>
    <t>10-116-21-5810-2220-644</t>
  </si>
  <si>
    <t>10-116-21-5816-1000-149</t>
  </si>
  <si>
    <t>10-116-21-5816-1000-198</t>
  </si>
  <si>
    <t>10-116-21-5816-1000-330</t>
  </si>
  <si>
    <t>EMPLOYEE TRAINING</t>
  </si>
  <si>
    <t>10-116-21-5816-1000-580</t>
  </si>
  <si>
    <t>Leadership Grant - Travel</t>
  </si>
  <si>
    <t>10-116-21-5816-1000-610</t>
  </si>
  <si>
    <t>10-116-21-5816-2650-626</t>
  </si>
  <si>
    <t>Leader in Me - Fuel Cost</t>
  </si>
  <si>
    <t>10-116-21-5861-1000-270</t>
  </si>
  <si>
    <t>10-116-21-5868-1000-610</t>
  </si>
  <si>
    <t>10-116-21-5876-1000-131</t>
  </si>
  <si>
    <t>10-116-21-5876-1000-210</t>
  </si>
  <si>
    <t>10-116-21-5876-1000-220</t>
  </si>
  <si>
    <t>10-116-21-5876-1000-241</t>
  </si>
  <si>
    <t>10-116-21-5876-2150-199</t>
  </si>
  <si>
    <t>10-116-21-5876-2150-210</t>
  </si>
  <si>
    <t>10-116-21-5876-2150-220</t>
  </si>
  <si>
    <t>10-116-21-5876-2400-121</t>
  </si>
  <si>
    <t>10-116-21-5876-2400-210</t>
  </si>
  <si>
    <t>10-116-21-5876-2400-220</t>
  </si>
  <si>
    <t>10-116-21-5882-1000-131</t>
  </si>
  <si>
    <t>10-116-21-5882-1000-210</t>
  </si>
  <si>
    <t>10-116-21-5882-1000-220</t>
  </si>
  <si>
    <t>10-116-21-5882-1000-241</t>
  </si>
  <si>
    <t>10-116-21-5882-1000-341</t>
  </si>
  <si>
    <t>10-116-21-5882-2650-626</t>
  </si>
  <si>
    <t>Motor Fuel</t>
  </si>
  <si>
    <t>10-116-21-7215-1000-131</t>
  </si>
  <si>
    <t>10-116-21-7215-1000-149</t>
  </si>
  <si>
    <t>10-116-21-7215-1000-161</t>
  </si>
  <si>
    <t>10-116-21-7215-1000-210</t>
  </si>
  <si>
    <t>10-116-21-7215-1000-220</t>
  </si>
  <si>
    <t>10-116-21-7215-1000-610</t>
  </si>
  <si>
    <t>10-116-21-7220-1000-131</t>
  </si>
  <si>
    <t>10-116-21-7220-1000-149</t>
  </si>
  <si>
    <t>10-116-21-7220-1000-161</t>
  </si>
  <si>
    <t>10-116-21-7220-1000-210</t>
  </si>
  <si>
    <t>10-116-21-7220-1000-220</t>
  </si>
  <si>
    <t>10-116-21-7350-1000-161</t>
  </si>
  <si>
    <t>10-116-21-7350-1000-195</t>
  </si>
  <si>
    <t>10-116-21-7350-1000-220</t>
  </si>
  <si>
    <t>10-116-21-7395-1000-149</t>
  </si>
  <si>
    <t>10-116-21-7395-1000-161</t>
  </si>
  <si>
    <t>10-116-21-7524-1000-131</t>
  </si>
  <si>
    <t>10-116-21-7524-1000-149</t>
  </si>
  <si>
    <t>Extra duty</t>
  </si>
  <si>
    <t>10-116-21-7524-1000-161</t>
  </si>
  <si>
    <t>10-116-21-7524-1000-195</t>
  </si>
  <si>
    <t>10-116-21-7524-1000-210</t>
  </si>
  <si>
    <t>10-116-21-7524-1000-220</t>
  </si>
  <si>
    <t>10-116-21-7524-1000-341</t>
  </si>
  <si>
    <t>10-116-21-7602-1000-161</t>
  </si>
  <si>
    <t>10-116-21-7602-1000-270</t>
  </si>
  <si>
    <t>10-116-21-7664-1000-195</t>
  </si>
  <si>
    <t>10-116-21-7701-1000-131</t>
  </si>
  <si>
    <t>10-116-21-7701-1000-149</t>
  </si>
  <si>
    <t>10-116-21-7701-1000-161</t>
  </si>
  <si>
    <t>10-116-21-7701-1000-198</t>
  </si>
  <si>
    <t>10-116-21-7701-1000-320</t>
  </si>
  <si>
    <t>10-116-21-7701-1000-580</t>
  </si>
  <si>
    <t>10-116-21-7701-1000-610</t>
  </si>
  <si>
    <t>10-116-21-7701-2700-519</t>
  </si>
  <si>
    <t>10-116-21-7801-1000-131</t>
  </si>
  <si>
    <t>10-116-21-7801-1000-149</t>
  </si>
  <si>
    <t>10-116-21-7801-1000-161</t>
  </si>
  <si>
    <t>10-116-21-7801-1000-195</t>
  </si>
  <si>
    <t>10-116-21-7801-1000-198</t>
  </si>
  <si>
    <t>10-116-21-7801-1000-210</t>
  </si>
  <si>
    <t>10-116-21-7801-1000-220</t>
  </si>
  <si>
    <t>10-116-21-7801-1000-241</t>
  </si>
  <si>
    <t>10-116-21-7801-1000-270</t>
  </si>
  <si>
    <t>10-116-21-7801-1000-320</t>
  </si>
  <si>
    <t>10-116-21-7801-1000-341</t>
  </si>
  <si>
    <t>10-116-21-7801-1000-580</t>
  </si>
  <si>
    <t>10-116-21-7801-1000-610</t>
  </si>
  <si>
    <t>10-116-21-7801-1000-611</t>
  </si>
  <si>
    <t>10-116-21-7801-1000-730</t>
  </si>
  <si>
    <t>10-116-21-7801-1001-131</t>
  </si>
  <si>
    <t>10-116-21-7801-1001-149</t>
  </si>
  <si>
    <t>10-116-21-7801-1001-210</t>
  </si>
  <si>
    <t>10-116-21-7801-1001-220</t>
  </si>
  <si>
    <t>10-116-21-7801-1001-241</t>
  </si>
  <si>
    <t>10-116-21-7801-1001-245</t>
  </si>
  <si>
    <t>10-116-21-7801-2190-197</t>
  </si>
  <si>
    <t>10-116-21-7801-2190-220</t>
  </si>
  <si>
    <t>10-116-21-7801-2210-290</t>
  </si>
  <si>
    <t>10-116-21-7801-2290-152</t>
  </si>
  <si>
    <t>10-116-21-7801-2290-220</t>
  </si>
  <si>
    <t>10-116-21-7860-1000-149</t>
  </si>
  <si>
    <t>10-116-21-7860-1000-210</t>
  </si>
  <si>
    <t>10-116-21-7860-1000-220</t>
  </si>
  <si>
    <t>10-116-21-7860-1000-241</t>
  </si>
  <si>
    <t>10-116-21-7860-1000-341</t>
  </si>
  <si>
    <t>Sub costs</t>
  </si>
  <si>
    <t>10-116-21-7860-1000-580</t>
  </si>
  <si>
    <t>10-116-21-7880-1000-131</t>
  </si>
  <si>
    <t>10-116-21-7880-1000-161</t>
  </si>
  <si>
    <t>IA - FED ELS</t>
  </si>
  <si>
    <t>10-116-21-7880-1000-341</t>
  </si>
  <si>
    <t>10-116-21-7910-1000-131</t>
  </si>
  <si>
    <t>10-116-21-7910-1000-161</t>
  </si>
  <si>
    <t>10-116-21-7910-1000-198</t>
  </si>
  <si>
    <t>10-116-21-7910-1000-210</t>
  </si>
  <si>
    <t>ASC - Retirement</t>
  </si>
  <si>
    <t>10-116-21-7910-1000-220</t>
  </si>
  <si>
    <t>10-116-21-7910-1000-241</t>
  </si>
  <si>
    <t>10-116-21-7910-1000-580</t>
  </si>
  <si>
    <t>10-116-21-7910-1000-610</t>
  </si>
  <si>
    <t>10-116-21-7911-1000-131</t>
  </si>
  <si>
    <t>10-116-21-7911-1000-149</t>
  </si>
  <si>
    <t>10-116-21-7911-1000-161</t>
  </si>
  <si>
    <t>10-116-21-7911-1000-198</t>
  </si>
  <si>
    <t>10-116-21-7911-1000-210</t>
  </si>
  <si>
    <t>10-116-21-7911-1000-220</t>
  </si>
  <si>
    <t>10-116-21-7911-1000-320</t>
  </si>
  <si>
    <t>10-116-21-7911-1000-580</t>
  </si>
  <si>
    <t>10-116-21-7911-1000-610</t>
  </si>
  <si>
    <t>10-116-21-7911-1000-730</t>
  </si>
  <si>
    <t>10-116-21-7911-2700-519</t>
  </si>
  <si>
    <t>10-116-21-7913-1000-149</t>
  </si>
  <si>
    <t>10-116-21-7913-1000-161</t>
  </si>
  <si>
    <t>10-116-21-7913-1000-210</t>
  </si>
  <si>
    <t>10-116-21-7913-1000-220</t>
  </si>
  <si>
    <t>10-116-21-7913-1000-610</t>
  </si>
  <si>
    <t>10-116-21-7913-2700-519</t>
  </si>
  <si>
    <t>10-116-21-7914-1000-149</t>
  </si>
  <si>
    <t>10-116-21-7914-1000-161</t>
  </si>
  <si>
    <t>ASC Inst Asst</t>
  </si>
  <si>
    <t>10-116-21-7914-1000-198</t>
  </si>
  <si>
    <t>ASC Site Manager</t>
  </si>
  <si>
    <t>10-116-21-7914-1000-210</t>
  </si>
  <si>
    <t>10-116-21-7914-1000-220</t>
  </si>
  <si>
    <t>10-116-21-7914-1000-241</t>
  </si>
  <si>
    <t>10-116-21-7914-1000-341</t>
  </si>
  <si>
    <t>10-116-21-7914-1000-580</t>
  </si>
  <si>
    <t>10-116-21-7914-1000-610</t>
  </si>
  <si>
    <t>10-116-21-7914-2700-511</t>
  </si>
  <si>
    <t>Bussing</t>
  </si>
  <si>
    <t>10-116-21-7914-2700-519</t>
  </si>
  <si>
    <t>10-116-21-9600-2610-182</t>
  </si>
  <si>
    <t>10-116-21-9600-2610-183</t>
  </si>
  <si>
    <t>10-116-21-9600-2610-210</t>
  </si>
  <si>
    <t>10-116-21-9600-2610-220</t>
  </si>
  <si>
    <t>10-116-21-9600-2610-241</t>
  </si>
  <si>
    <t>10-116-21-9600-2610-270</t>
  </si>
  <si>
    <t>10-116-21-9600-2610-411</t>
  </si>
  <si>
    <t>10-116-21-9600-2610-430</t>
  </si>
  <si>
    <t>10-116-21-9600-2610-431</t>
  </si>
  <si>
    <t>10-116-21-9600-2610-441</t>
  </si>
  <si>
    <t>10-116-21-9600-2610-530</t>
  </si>
  <si>
    <t>10-116-21-9600-2610-580</t>
  </si>
  <si>
    <t>10-116-21-9600-2610-621</t>
  </si>
  <si>
    <t>10-116-21-9600-2610-622</t>
  </si>
  <si>
    <t>10-116-21-9600-2610-680</t>
  </si>
  <si>
    <t>10-116-21-9600-2610-689</t>
  </si>
  <si>
    <t>10-116-21-9600-2620-270</t>
  </si>
  <si>
    <t>10-116-21-9600-2620-680</t>
  </si>
  <si>
    <t>10-120-21-0181-1000-430</t>
  </si>
  <si>
    <t>10-120-21-0505-1000-149</t>
  </si>
  <si>
    <t>10-120-21-0505-1000-210</t>
  </si>
  <si>
    <t>10-120-21-0505-1000-220</t>
  </si>
  <si>
    <t>10-120-21-0600-2700-511</t>
  </si>
  <si>
    <t>10-120-21-0600-2700-519</t>
  </si>
  <si>
    <t>10-120-21-1050-1000-131</t>
  </si>
  <si>
    <t>10-120-21-1050-1000-149</t>
  </si>
  <si>
    <t>10-120-21-1050-1000-161</t>
  </si>
  <si>
    <t>10-120-21-1050-1000-163</t>
  </si>
  <si>
    <t>10-120-21-1050-1000-195</t>
  </si>
  <si>
    <t>10-120-21-1050-1000-210</t>
  </si>
  <si>
    <t>10-120-21-1050-1000-220</t>
  </si>
  <si>
    <t>10-120-21-1050-1000-241</t>
  </si>
  <si>
    <t>10-120-21-1050-1000-245</t>
  </si>
  <si>
    <t>10-120-21-1050-1000-270</t>
  </si>
  <si>
    <t>10-120-21-1050-1000-280</t>
  </si>
  <si>
    <t>10-120-21-1050-1000-290</t>
  </si>
  <si>
    <t>10-120-21-1050-1000-300</t>
  </si>
  <si>
    <t>10-120-21-1050-1000-341</t>
  </si>
  <si>
    <t>10-120-21-1050-1000-430</t>
  </si>
  <si>
    <t>10-120-21-1050-1000-580</t>
  </si>
  <si>
    <t>10-120-21-1050-1000-594</t>
  </si>
  <si>
    <t>10-120-21-1050-1000-610</t>
  </si>
  <si>
    <t>10-120-21-1050-1000-641</t>
  </si>
  <si>
    <t>10-120-21-1050-1000-670</t>
  </si>
  <si>
    <t>10-120-21-1050-1000-730</t>
  </si>
  <si>
    <t>10-120-21-1050-1000-810</t>
  </si>
  <si>
    <t>10-120-21-1050-2100-270</t>
  </si>
  <si>
    <t>10-120-21-1050-2120-810</t>
  </si>
  <si>
    <t>10-120-21-1050-2200-270</t>
  </si>
  <si>
    <t>10-120-21-1050-2220-162</t>
  </si>
  <si>
    <t>10-120-21-1050-2220-195</t>
  </si>
  <si>
    <t>10-120-21-1050-2220-210</t>
  </si>
  <si>
    <t>10-120-21-1050-2220-220</t>
  </si>
  <si>
    <t>10-120-21-1050-2220-430</t>
  </si>
  <si>
    <t>10-120-21-1050-2220-610</t>
  </si>
  <si>
    <t>10-120-21-1050-2220-644</t>
  </si>
  <si>
    <t>10-120-21-1050-2220-645</t>
  </si>
  <si>
    <t>10-120-21-1050-2220-646</t>
  </si>
  <si>
    <t>10-120-21-1050-2220-734</t>
  </si>
  <si>
    <t>10-120-21-1050-2290-610</t>
  </si>
  <si>
    <t>10-120-21-1050-2300-270</t>
  </si>
  <si>
    <t>10-120-21-1050-2400-121</t>
  </si>
  <si>
    <t>10-120-21-1050-2400-152</t>
  </si>
  <si>
    <t>10-120-21-1050-2400-153</t>
  </si>
  <si>
    <t>OFFICE ASSISTANT</t>
  </si>
  <si>
    <t>10-120-21-1050-2400-210</t>
  </si>
  <si>
    <t>10-120-21-1050-2400-220</t>
  </si>
  <si>
    <t>10-120-21-1050-2400-241</t>
  </si>
  <si>
    <t>10-120-21-1050-2400-270</t>
  </si>
  <si>
    <t>10-120-21-1050-2400-300</t>
  </si>
  <si>
    <t>10-120-21-1050-2400-530</t>
  </si>
  <si>
    <t>10-120-21-1050-2400-580</t>
  </si>
  <si>
    <t>10-120-21-1050-2400-610</t>
  </si>
  <si>
    <t>10-120-21-1050-2400-810</t>
  </si>
  <si>
    <t>10-120-21-1050-2500-270</t>
  </si>
  <si>
    <t>10-120-21-1050-2500-290</t>
  </si>
  <si>
    <t>10-120-21-1050-2600-270</t>
  </si>
  <si>
    <t>10-120-21-1050-2650-626</t>
  </si>
  <si>
    <t>10-120-21-1050-3300-270</t>
  </si>
  <si>
    <t>10-120-21-1051-1000-641</t>
  </si>
  <si>
    <t>10-120-21-1205-1000-131</t>
  </si>
  <si>
    <t>10-120-21-1205-1000-149</t>
  </si>
  <si>
    <t>10-120-21-1205-1000-161</t>
  </si>
  <si>
    <t>10-120-21-1205-1000-210</t>
  </si>
  <si>
    <t>10-120-21-1205-1000-220</t>
  </si>
  <si>
    <t>10-120-21-1205-1000-241</t>
  </si>
  <si>
    <t>10-120-21-1205-1000-245</t>
  </si>
  <si>
    <t>10-120-21-1205-1000-270</t>
  </si>
  <si>
    <t>10-120-21-1205-1000-341</t>
  </si>
  <si>
    <t>Substitue Cost</t>
  </si>
  <si>
    <t>10-120-21-1205-2150-149</t>
  </si>
  <si>
    <t>10-120-21-1205-2150-199</t>
  </si>
  <si>
    <t>10-120-21-1205-2150-210</t>
  </si>
  <si>
    <t>10-120-21-1205-2150-220</t>
  </si>
  <si>
    <t>10-120-21-1205-2150-241</t>
  </si>
  <si>
    <t>10-120-21-1205-2150-245</t>
  </si>
  <si>
    <t>10-120-21-1206-1000-149</t>
  </si>
  <si>
    <t>10-120-21-1206-1000-210</t>
  </si>
  <si>
    <t>10-120-21-1206-1000-220</t>
  </si>
  <si>
    <t>10-120-21-1206-2150-199</t>
  </si>
  <si>
    <t>10-120-21-1206-2150-210</t>
  </si>
  <si>
    <t>10-120-21-1206-2150-220</t>
  </si>
  <si>
    <t>10-120-21-1206-2150-241</t>
  </si>
  <si>
    <t>10-120-21-1210-1000-131</t>
  </si>
  <si>
    <t>10-120-21-1210-1000-210</t>
  </si>
  <si>
    <t>10-120-21-1210-1000-220</t>
  </si>
  <si>
    <t>10-120-21-1210-1000-241</t>
  </si>
  <si>
    <t>10-120-21-2101-1000-149</t>
  </si>
  <si>
    <t>10-120-21-2101-1000-161</t>
  </si>
  <si>
    <t>10-120-21-2101-1000-195</t>
  </si>
  <si>
    <t>10-120-21-2101-1000-210</t>
  </si>
  <si>
    <t>10-120-21-2101-1000-220</t>
  </si>
  <si>
    <t>10-120-21-2101-1000-341</t>
  </si>
  <si>
    <t>10-120-21-2101-1000-610</t>
  </si>
  <si>
    <t>10-120-21-2102-1000-131</t>
  </si>
  <si>
    <t>10-120-21-2102-1000-161</t>
  </si>
  <si>
    <t>10-120-21-2102-1000-210</t>
  </si>
  <si>
    <t>10-120-21-2102-1000-220</t>
  </si>
  <si>
    <t>10-120-21-2102-1000-241</t>
  </si>
  <si>
    <t>10-120-21-2112-1000-161</t>
  </si>
  <si>
    <t>10-120-21-2112-1000-220</t>
  </si>
  <si>
    <t>10-120-21-3450-1000-430</t>
  </si>
  <si>
    <t>10-120-21-3450-1000-550</t>
  </si>
  <si>
    <t>10-120-21-3450-1000-610</t>
  </si>
  <si>
    <t>10-120-21-5201-1000-131</t>
  </si>
  <si>
    <t>10-120-21-5201-1000-210</t>
  </si>
  <si>
    <t>10-120-21-5201-1000-220</t>
  </si>
  <si>
    <t>10-120-21-5201-1000-241</t>
  </si>
  <si>
    <t>10-120-21-5201-1000-245</t>
  </si>
  <si>
    <t>10-120-21-5201-1000-341</t>
  </si>
  <si>
    <t>CSR - Substitutes</t>
  </si>
  <si>
    <t>10-120-21-5260-1000-161</t>
  </si>
  <si>
    <t>10-120-21-5270-1000-131</t>
  </si>
  <si>
    <t>10-120-21-5270-1000-161</t>
  </si>
  <si>
    <t>10-120-21-5270-1000-341</t>
  </si>
  <si>
    <t>10-120-21-5331-1000-131</t>
  </si>
  <si>
    <t>10-120-21-5331-1000-161</t>
  </si>
  <si>
    <t>10-120-21-5331-1000-220</t>
  </si>
  <si>
    <t>10-120-21-5336-1000-131</t>
  </si>
  <si>
    <t>10-120-21-5336-1000-210</t>
  </si>
  <si>
    <t>10-120-21-5336-1000-220</t>
  </si>
  <si>
    <t>10-120-21-5336-1000-241</t>
  </si>
  <si>
    <t>10-120-21-5336-1000-341</t>
  </si>
  <si>
    <t>10-120-21-5420-1000-131</t>
  </si>
  <si>
    <t>10-120-21-5420-1000-149</t>
  </si>
  <si>
    <t>Teacher - Extra Duty</t>
  </si>
  <si>
    <t>10-120-21-5420-1000-161</t>
  </si>
  <si>
    <t>10-120-21-5420-1000-198</t>
  </si>
  <si>
    <t>10-120-21-5420-1000-210</t>
  </si>
  <si>
    <t>10-120-21-5420-1000-220</t>
  </si>
  <si>
    <t>10-120-21-5420-1000-241</t>
  </si>
  <si>
    <t>10-120-21-5420-1000-320</t>
  </si>
  <si>
    <t>10-120-21-5420-1000-341</t>
  </si>
  <si>
    <t>10-120-21-5420-1000-580</t>
  </si>
  <si>
    <t>10-120-21-5420-1000-610</t>
  </si>
  <si>
    <t>10-120-21-5420-1000-670</t>
  </si>
  <si>
    <t>SOFTWARE / COMPUTER SUPPLIES</t>
  </si>
  <si>
    <t>10-120-21-5420-1000-730</t>
  </si>
  <si>
    <t>10-120-21-5420-1000-895</t>
  </si>
  <si>
    <t>Trustlands budgeted carryover Woodruff</t>
  </si>
  <si>
    <t>10-120-21-5640-1000-131</t>
  </si>
  <si>
    <t>10-120-21-5641-1000-131</t>
  </si>
  <si>
    <t>10-120-21-5641-1000-161</t>
  </si>
  <si>
    <t>10-120-21-5641-1000-210</t>
  </si>
  <si>
    <t>10-120-21-5641-1000-220</t>
  </si>
  <si>
    <t>10-120-21-5641-1000-241</t>
  </si>
  <si>
    <t>10-120-21-5641-1000-341</t>
  </si>
  <si>
    <t>10-120-21-5655-2230-610</t>
  </si>
  <si>
    <t>10-120-21-5655-2230-730</t>
  </si>
  <si>
    <t>Woodruff tech related hardware</t>
  </si>
  <si>
    <t>10-120-21-5672-1000-341</t>
  </si>
  <si>
    <t>10-120-21-5678-1000-131</t>
  </si>
  <si>
    <t>Woodruff TSSA Teacher Salary</t>
  </si>
  <si>
    <t>10-120-21-5678-1000-149</t>
  </si>
  <si>
    <t>Woodruff TSSA Extra</t>
  </si>
  <si>
    <t>10-120-21-5678-1000-210</t>
  </si>
  <si>
    <t>Woodruff TSSA Retirement</t>
  </si>
  <si>
    <t>10-120-21-5678-1000-220</t>
  </si>
  <si>
    <t>Woodruff TSSA FICA</t>
  </si>
  <si>
    <t>10-120-21-5678-1000-241</t>
  </si>
  <si>
    <t>Woodruff TSSA Insurance</t>
  </si>
  <si>
    <t>10-120-21-5678-1000-320</t>
  </si>
  <si>
    <t>Woodruff TSSA purchased services</t>
  </si>
  <si>
    <t>10-120-21-5678-1000-341</t>
  </si>
  <si>
    <t>10-120-21-5678-1000-580</t>
  </si>
  <si>
    <t>Woodruff TSSA travel</t>
  </si>
  <si>
    <t>10-120-21-5678-1000-610</t>
  </si>
  <si>
    <t>10-120-21-5699-1000-341</t>
  </si>
  <si>
    <t>10-120-21-5805-1000-131</t>
  </si>
  <si>
    <t>10-120-21-5805-1000-161</t>
  </si>
  <si>
    <t>10-120-21-5805-1000-210</t>
  </si>
  <si>
    <t>10-120-21-5805-1000-220</t>
  </si>
  <si>
    <t>10-120-21-5805-1000-241</t>
  </si>
  <si>
    <t>10-120-21-5807-1000-131</t>
  </si>
  <si>
    <t>TSSP Stipend Woodruff</t>
  </si>
  <si>
    <t>10-120-21-5807-1000-149</t>
  </si>
  <si>
    <t>10-120-21-5807-1000-210</t>
  </si>
  <si>
    <t>TSSP Woodruff Ret</t>
  </si>
  <si>
    <t>10-120-21-5807-1000-220</t>
  </si>
  <si>
    <t>TSSP Woodruff Fica</t>
  </si>
  <si>
    <t>10-120-21-5807-1000-241</t>
  </si>
  <si>
    <t>10-120-21-5810-2220-644</t>
  </si>
  <si>
    <t>10-120-21-5861-1000-270</t>
  </si>
  <si>
    <t>10-120-21-5868-1000-610</t>
  </si>
  <si>
    <t>10-120-21-5876-1000-131</t>
  </si>
  <si>
    <t>10-120-21-5876-1000-210</t>
  </si>
  <si>
    <t>10-120-21-5876-1000-220</t>
  </si>
  <si>
    <t>10-120-21-5876-1000-241</t>
  </si>
  <si>
    <t>10-120-21-5876-2150-199</t>
  </si>
  <si>
    <t>10-120-21-5876-2150-210</t>
  </si>
  <si>
    <t>10-120-21-5876-2150-220</t>
  </si>
  <si>
    <t>10-120-21-5876-2400-121</t>
  </si>
  <si>
    <t>10-120-21-5876-2400-210</t>
  </si>
  <si>
    <t>10-120-21-5876-2400-220</t>
  </si>
  <si>
    <t>10-120-21-7215-1000-131</t>
  </si>
  <si>
    <t>10-120-21-7215-1000-149</t>
  </si>
  <si>
    <t>10-120-21-7215-1000-161</t>
  </si>
  <si>
    <t>10-120-21-7215-1000-210</t>
  </si>
  <si>
    <t>10-120-21-7215-1000-220</t>
  </si>
  <si>
    <t>10-120-21-7215-1000-610</t>
  </si>
  <si>
    <t>10-120-21-7220-1000-131</t>
  </si>
  <si>
    <t>10-120-21-7220-1000-149</t>
  </si>
  <si>
    <t>10-120-21-7220-1000-161</t>
  </si>
  <si>
    <t>10-120-21-7220-1000-210</t>
  </si>
  <si>
    <t>10-120-21-7220-1000-220</t>
  </si>
  <si>
    <t>10-120-21-7350-1000-195</t>
  </si>
  <si>
    <t>10-120-21-7350-1000-210</t>
  </si>
  <si>
    <t>Readiness Initiative - Retirement</t>
  </si>
  <si>
    <t>10-120-21-7350-1000-220</t>
  </si>
  <si>
    <t>10-120-21-7352-1000-131</t>
  </si>
  <si>
    <t>KSEP - Teacher Salary</t>
  </si>
  <si>
    <t>10-120-21-7352-1000-210</t>
  </si>
  <si>
    <t>10-120-21-7352-1000-220</t>
  </si>
  <si>
    <t>10-120-21-7352-1000-241</t>
  </si>
  <si>
    <t>10-120-21-7352-1000-245</t>
  </si>
  <si>
    <t>10-120-21-7352-1000-610</t>
  </si>
  <si>
    <t>KEEP - Supplies</t>
  </si>
  <si>
    <t>10-120-21-7395-1000-161</t>
  </si>
  <si>
    <t>10-120-21-7524-1000-131</t>
  </si>
  <si>
    <t>10-120-21-7524-1000-149</t>
  </si>
  <si>
    <t>Salary</t>
  </si>
  <si>
    <t>10-120-21-7524-1000-161</t>
  </si>
  <si>
    <t>10-120-21-7524-1000-195</t>
  </si>
  <si>
    <t>10-120-21-7524-1000-198</t>
  </si>
  <si>
    <t>Braille Translator/IS</t>
  </si>
  <si>
    <t>10-120-21-7524-1000-210</t>
  </si>
  <si>
    <t>10-120-21-7524-1000-220</t>
  </si>
  <si>
    <t>10-120-21-7524-1000-241</t>
  </si>
  <si>
    <t>10-120-21-7524-1000-341</t>
  </si>
  <si>
    <t>IDEA - Substitutes</t>
  </si>
  <si>
    <t>10-120-21-7602-1000-161</t>
  </si>
  <si>
    <t>10-120-21-7602-1000-220</t>
  </si>
  <si>
    <t>10-120-21-7602-1000-270</t>
  </si>
  <si>
    <t>10-120-21-7664-1000-195</t>
  </si>
  <si>
    <t>10-120-21-7701-1000-131</t>
  </si>
  <si>
    <t>10-120-21-7701-1000-149</t>
  </si>
  <si>
    <t>ASC Extra duty</t>
  </si>
  <si>
    <t>10-120-21-7701-1000-161</t>
  </si>
  <si>
    <t>10-120-21-7701-1000-198</t>
  </si>
  <si>
    <t>Site MGR YTH CN</t>
  </si>
  <si>
    <t>10-120-21-7701-1000-210</t>
  </si>
  <si>
    <t>10-120-21-7701-1000-220</t>
  </si>
  <si>
    <t>10-120-21-7701-1000-241</t>
  </si>
  <si>
    <t>insurance</t>
  </si>
  <si>
    <t>10-120-21-7701-1000-610</t>
  </si>
  <si>
    <t>10-120-21-7801-1000-131</t>
  </si>
  <si>
    <t>10-120-21-7801-1000-149</t>
  </si>
  <si>
    <t>10-120-21-7801-1000-161</t>
  </si>
  <si>
    <t>10-120-21-7801-1000-195</t>
  </si>
  <si>
    <t>10-120-21-7801-1000-198</t>
  </si>
  <si>
    <t>10-120-21-7801-1000-210</t>
  </si>
  <si>
    <t>10-120-21-7801-1000-220</t>
  </si>
  <si>
    <t>10-120-21-7801-1000-241</t>
  </si>
  <si>
    <t>10-120-21-7801-1000-270</t>
  </si>
  <si>
    <t>10-120-21-7801-1000-341</t>
  </si>
  <si>
    <t>10-120-21-7801-1000-580</t>
  </si>
  <si>
    <t>10-120-21-7801-1000-610</t>
  </si>
  <si>
    <t>10-120-21-7801-1000-611</t>
  </si>
  <si>
    <t>10-120-21-7801-1000-730</t>
  </si>
  <si>
    <t>10-120-21-7801-1001-131</t>
  </si>
  <si>
    <t>10-120-21-7801-1001-149</t>
  </si>
  <si>
    <t>10-120-21-7801-1001-210</t>
  </si>
  <si>
    <t>10-120-21-7801-1001-220</t>
  </si>
  <si>
    <t>10-120-21-7801-1001-241</t>
  </si>
  <si>
    <t>10-120-21-7801-1001-245</t>
  </si>
  <si>
    <t>10-120-21-7801-2190-197</t>
  </si>
  <si>
    <t>10-120-21-7801-2190-210</t>
  </si>
  <si>
    <t>10-120-21-7801-2190-220</t>
  </si>
  <si>
    <t>10-120-21-7801-2210-290</t>
  </si>
  <si>
    <t>10-120-21-7801-2220-162</t>
  </si>
  <si>
    <t>Inst Asst - Media</t>
  </si>
  <si>
    <t>10-120-21-7801-2220-220</t>
  </si>
  <si>
    <t>10-120-21-7801-2290-152</t>
  </si>
  <si>
    <t>10-120-21-7801-2290-210</t>
  </si>
  <si>
    <t>10-120-21-7801-2290-220</t>
  </si>
  <si>
    <t>10-120-21-7801-2650-626</t>
  </si>
  <si>
    <t>10-120-21-7860-1000-149</t>
  </si>
  <si>
    <t>10-120-21-7860-1000-210</t>
  </si>
  <si>
    <t>10-120-21-7860-1000-220</t>
  </si>
  <si>
    <t>10-120-21-7860-1000-241</t>
  </si>
  <si>
    <t>10-120-21-7860-1000-341</t>
  </si>
  <si>
    <t>10-120-21-7860-1000-580</t>
  </si>
  <si>
    <t>10-120-21-7860-2650-626</t>
  </si>
  <si>
    <t>Title IIA - Fuel Costs</t>
  </si>
  <si>
    <t>10-120-21-7880-1000-131</t>
  </si>
  <si>
    <t>10-120-21-7880-1000-161</t>
  </si>
  <si>
    <t>10-120-21-7880-1000-341</t>
  </si>
  <si>
    <t>10-120-21-7910-1000-131</t>
  </si>
  <si>
    <t>10-120-21-7910-1000-149</t>
  </si>
  <si>
    <t>10-120-21-7910-1000-161</t>
  </si>
  <si>
    <t>10-120-21-7910-1000-195</t>
  </si>
  <si>
    <t>10-120-21-7910-1000-198</t>
  </si>
  <si>
    <t>10-120-21-7910-1000-210</t>
  </si>
  <si>
    <t>10-120-21-7910-1000-220</t>
  </si>
  <si>
    <t>10-120-21-7910-1000-241</t>
  </si>
  <si>
    <t>10-120-21-7910-1000-580</t>
  </si>
  <si>
    <t>10-120-21-7910-1000-610</t>
  </si>
  <si>
    <t>10-120-21-7910-1000-730</t>
  </si>
  <si>
    <t>10-120-21-7910-1001-149</t>
  </si>
  <si>
    <t>10-120-21-7910-1001-210</t>
  </si>
  <si>
    <t>10-120-21-7910-1001-220</t>
  </si>
  <si>
    <t>10-120-21-7910-2700-519</t>
  </si>
  <si>
    <t>10-120-21-7912-1000-149</t>
  </si>
  <si>
    <t>10-120-21-7912-1000-210</t>
  </si>
  <si>
    <t>10-120-21-7912-1000-220</t>
  </si>
  <si>
    <t>10-120-21-7912-1000-610</t>
  </si>
  <si>
    <t>10-120-21-9600-2610-182</t>
  </si>
  <si>
    <t>10-120-21-9600-2610-183</t>
  </si>
  <si>
    <t>10-120-21-9600-2610-210</t>
  </si>
  <si>
    <t>10-120-21-9600-2610-220</t>
  </si>
  <si>
    <t>10-120-21-9600-2610-241</t>
  </si>
  <si>
    <t>10-120-21-9600-2610-270</t>
  </si>
  <si>
    <t>10-120-21-9600-2610-411</t>
  </si>
  <si>
    <t>10-120-21-9600-2610-430</t>
  </si>
  <si>
    <t>10-120-21-9600-2610-431</t>
  </si>
  <si>
    <t>10-120-21-9600-2610-441</t>
  </si>
  <si>
    <t>10-120-21-9600-2610-530</t>
  </si>
  <si>
    <t>10-120-21-9600-2610-580</t>
  </si>
  <si>
    <t>10-120-21-9600-2610-621</t>
  </si>
  <si>
    <t>10-120-21-9600-2610-622</t>
  </si>
  <si>
    <t>10-120-21-9600-2610-680</t>
  </si>
  <si>
    <t>10-120-21-9600-2610-689</t>
  </si>
  <si>
    <t>10-120-21-9600-2620-270</t>
  </si>
  <si>
    <t>10-120-21-9600-2620-680</t>
  </si>
  <si>
    <t>10-124-21-0600-2700-511</t>
  </si>
  <si>
    <t>10-124-21-0600-2700-519</t>
  </si>
  <si>
    <t>10-124-21-1050-1000-131</t>
  </si>
  <si>
    <t>10-124-21-1050-1000-149</t>
  </si>
  <si>
    <t>Leadership Stipend</t>
  </si>
  <si>
    <t>10-124-21-1050-1000-161</t>
  </si>
  <si>
    <t>10-124-21-1050-1000-163</t>
  </si>
  <si>
    <t>10-124-21-1050-1000-195</t>
  </si>
  <si>
    <t>10-124-21-1050-1000-210</t>
  </si>
  <si>
    <t>10-124-21-1050-1000-220</t>
  </si>
  <si>
    <t>10-124-21-1050-1000-241</t>
  </si>
  <si>
    <t>10-124-21-1050-1000-245</t>
  </si>
  <si>
    <t>10-124-21-1050-1000-270</t>
  </si>
  <si>
    <t>10-124-21-1050-1000-280</t>
  </si>
  <si>
    <t>10-124-21-1050-1000-290</t>
  </si>
  <si>
    <t>10-124-21-1050-1000-300</t>
  </si>
  <si>
    <t>10-124-21-1050-1000-341</t>
  </si>
  <si>
    <t>10-124-21-1050-1000-430</t>
  </si>
  <si>
    <t>INST. RET/MAINT</t>
  </si>
  <si>
    <t>10-124-21-1050-1000-580</t>
  </si>
  <si>
    <t>10-124-21-1050-1000-594</t>
  </si>
  <si>
    <t>10-124-21-1050-1000-610</t>
  </si>
  <si>
    <t>10-124-21-1050-1000-641</t>
  </si>
  <si>
    <t>10-124-21-1050-1000-670</t>
  </si>
  <si>
    <t>10-124-21-1050-1000-730</t>
  </si>
  <si>
    <t>10-124-21-1050-1000-810</t>
  </si>
  <si>
    <t>10-124-21-1050-2100-198</t>
  </si>
  <si>
    <t>Americorps</t>
  </si>
  <si>
    <t>10-124-21-1050-2100-210</t>
  </si>
  <si>
    <t>10-124-21-1050-2100-220</t>
  </si>
  <si>
    <t>10-124-21-1050-2100-270</t>
  </si>
  <si>
    <t>10-124-21-1050-2120-810</t>
  </si>
  <si>
    <t>10-124-21-1050-2200-270</t>
  </si>
  <si>
    <t>10-124-21-1050-2220-162</t>
  </si>
  <si>
    <t>10-124-21-1050-2220-195</t>
  </si>
  <si>
    <t>10-124-21-1050-2220-210</t>
  </si>
  <si>
    <t>10-124-21-1050-2220-220</t>
  </si>
  <si>
    <t>10-124-21-1050-2220-430</t>
  </si>
  <si>
    <t>10-124-21-1050-2220-644</t>
  </si>
  <si>
    <t>10-124-21-1050-2220-645</t>
  </si>
  <si>
    <t>10-124-21-1050-2220-646</t>
  </si>
  <si>
    <t>10-124-21-1050-2220-734</t>
  </si>
  <si>
    <t>10-124-21-1050-2290-610</t>
  </si>
  <si>
    <t>10-124-21-1050-2300-270</t>
  </si>
  <si>
    <t>10-124-21-1050-2400-121</t>
  </si>
  <si>
    <t>10-124-21-1050-2400-152</t>
  </si>
  <si>
    <t>10-124-21-1050-2400-210</t>
  </si>
  <si>
    <t>10-124-21-1050-2400-220</t>
  </si>
  <si>
    <t>10-124-21-1050-2400-241</t>
  </si>
  <si>
    <t>10-124-21-1050-2400-245</t>
  </si>
  <si>
    <t>10-124-21-1050-2400-270</t>
  </si>
  <si>
    <t>10-124-21-1050-2400-300</t>
  </si>
  <si>
    <t>10-124-21-1050-2400-530</t>
  </si>
  <si>
    <t>10-124-21-1050-2400-580</t>
  </si>
  <si>
    <t>10-124-21-1050-2400-610</t>
  </si>
  <si>
    <t>10-124-21-1050-2400-810</t>
  </si>
  <si>
    <t>10-124-21-1050-2500-270</t>
  </si>
  <si>
    <t>10-124-21-1050-2500-290</t>
  </si>
  <si>
    <t>10-124-21-1050-2600-270</t>
  </si>
  <si>
    <t>10-124-21-1050-2650-626</t>
  </si>
  <si>
    <t>10-124-21-1050-3300-270</t>
  </si>
  <si>
    <t>10-124-21-1051-1000-641</t>
  </si>
  <si>
    <t>10-124-21-1205-1000-131</t>
  </si>
  <si>
    <t>10-124-21-1205-1000-149</t>
  </si>
  <si>
    <t>10-124-21-1205-1000-161</t>
  </si>
  <si>
    <t>10-124-21-1205-1000-210</t>
  </si>
  <si>
    <t>10-124-21-1205-1000-220</t>
  </si>
  <si>
    <t>10-124-21-1205-1000-241</t>
  </si>
  <si>
    <t>10-124-21-1205-1000-270</t>
  </si>
  <si>
    <t>10-124-21-1205-1000-341</t>
  </si>
  <si>
    <t>Sp Ed - Sub Costs</t>
  </si>
  <si>
    <t>10-124-21-1205-2150-149</t>
  </si>
  <si>
    <t>10-124-21-1205-2150-199</t>
  </si>
  <si>
    <t>10-124-21-1205-2150-210</t>
  </si>
  <si>
    <t>10-124-21-1205-2150-220</t>
  </si>
  <si>
    <t>10-124-21-1205-2150-241</t>
  </si>
  <si>
    <t>10-124-21-1205-2190-197</t>
  </si>
  <si>
    <t>10-124-21-2001-1000-131</t>
  </si>
  <si>
    <t>Hillcrest Extended Kind - Teacher Salary</t>
  </si>
  <si>
    <t>10-124-21-2001-1000-210</t>
  </si>
  <si>
    <t>Hillcrest Extended Kind - Retirement</t>
  </si>
  <si>
    <t>10-124-21-2001-1000-220</t>
  </si>
  <si>
    <t>Hillcrest Extended Kind - FICA</t>
  </si>
  <si>
    <t>10-124-21-2001-1000-241</t>
  </si>
  <si>
    <t>Hillcrest Extended Kind - Health Insuran</t>
  </si>
  <si>
    <t>10-124-21-2101-1000-149</t>
  </si>
  <si>
    <t>10-124-21-2101-1000-161</t>
  </si>
  <si>
    <t>10-124-21-2101-1000-195</t>
  </si>
  <si>
    <t>10-124-21-2101-1000-210</t>
  </si>
  <si>
    <t>10-124-21-2101-1000-220</t>
  </si>
  <si>
    <t>10-124-21-2101-1000-341</t>
  </si>
  <si>
    <t>STEM Levy - Subs</t>
  </si>
  <si>
    <t>10-124-21-2101-1000-610</t>
  </si>
  <si>
    <t>10-124-21-2102-1000-131</t>
  </si>
  <si>
    <t>10-124-21-2102-1000-161</t>
  </si>
  <si>
    <t>10-124-21-2102-1000-210</t>
  </si>
  <si>
    <t>10-124-21-2102-1000-220</t>
  </si>
  <si>
    <t>10-124-21-2102-1000-241</t>
  </si>
  <si>
    <t>10-124-21-2112-1000-149</t>
  </si>
  <si>
    <t>Levy - Extra Duty</t>
  </si>
  <si>
    <t>10-124-21-2112-1000-161</t>
  </si>
  <si>
    <t>10-124-21-2112-1000-220</t>
  </si>
  <si>
    <t>10-124-21-3450-1000-430</t>
  </si>
  <si>
    <t>10-124-21-3450-1000-550</t>
  </si>
  <si>
    <t>10-124-21-3450-1000-610</t>
  </si>
  <si>
    <t>10-124-21-5201-1000-131</t>
  </si>
  <si>
    <t>10-124-21-5201-1000-210</t>
  </si>
  <si>
    <t>10-124-21-5201-1000-220</t>
  </si>
  <si>
    <t>10-124-21-5201-1000-241</t>
  </si>
  <si>
    <t>10-124-21-5201-1000-245</t>
  </si>
  <si>
    <t>10-124-21-5201-1000-341</t>
  </si>
  <si>
    <t>10-124-21-5260-1000-161</t>
  </si>
  <si>
    <t>10-124-21-5270-1000-131</t>
  </si>
  <si>
    <t>10-124-21-5270-1000-161</t>
  </si>
  <si>
    <t>10-124-21-5270-1000-341</t>
  </si>
  <si>
    <t>State ELL - Sub Costs</t>
  </si>
  <si>
    <t>10-124-21-5331-1000-161</t>
  </si>
  <si>
    <t>10-124-21-5331-1000-220</t>
  </si>
  <si>
    <t>10-124-21-5331-1000-610</t>
  </si>
  <si>
    <t>10-124-21-5336-1000-131</t>
  </si>
  <si>
    <t>10-124-21-5336-1000-210</t>
  </si>
  <si>
    <t>10-124-21-5336-1000-220</t>
  </si>
  <si>
    <t>10-124-21-5336-1000-241</t>
  </si>
  <si>
    <t>10-124-21-5336-1000-341</t>
  </si>
  <si>
    <t>10-124-21-5420-1000-131</t>
  </si>
  <si>
    <t>10-124-21-5420-1000-161</t>
  </si>
  <si>
    <t>10-124-21-5420-1000-198</t>
  </si>
  <si>
    <t>10-124-21-5420-1000-210</t>
  </si>
  <si>
    <t>10-124-21-5420-1000-220</t>
  </si>
  <si>
    <t>10-124-21-5420-1000-241</t>
  </si>
  <si>
    <t>10-124-21-5420-1000-320</t>
  </si>
  <si>
    <t>10-124-21-5420-1000-580</t>
  </si>
  <si>
    <t>10-124-21-5420-1000-610</t>
  </si>
  <si>
    <t>10-124-21-5420-1000-670</t>
  </si>
  <si>
    <t>CMPTR S/W &amp; SUP</t>
  </si>
  <si>
    <t>10-124-21-5420-1000-730</t>
  </si>
  <si>
    <t>10-124-21-5420-1000-895</t>
  </si>
  <si>
    <t>Trustlands budgeted carryover Hillcrest</t>
  </si>
  <si>
    <t>10-124-21-5420-2650-626</t>
  </si>
  <si>
    <t>Hillcrest LandTrust Fuel</t>
  </si>
  <si>
    <t>10-124-21-5637-1000-131</t>
  </si>
  <si>
    <t>10-124-21-5637-1000-149</t>
  </si>
  <si>
    <t>OTHER CERT.</t>
  </si>
  <si>
    <t>10-124-21-5637-1000-161</t>
  </si>
  <si>
    <t>10-124-21-5637-1000-210</t>
  </si>
  <si>
    <t>10-124-21-5637-1000-220</t>
  </si>
  <si>
    <t>10-124-21-5637-1000-580</t>
  </si>
  <si>
    <t>10-124-21-5637-1000-610</t>
  </si>
  <si>
    <t>10-124-21-5637-1000-641</t>
  </si>
  <si>
    <t>10-124-21-5637-2650-626</t>
  </si>
  <si>
    <t>DLI - Fuel</t>
  </si>
  <si>
    <t>10-124-21-5641-1000-131</t>
  </si>
  <si>
    <t>10-124-21-5641-1000-161</t>
  </si>
  <si>
    <t>10-124-21-5655-2230-610</t>
  </si>
  <si>
    <t>10-124-21-5655-2230-730</t>
  </si>
  <si>
    <t>Hillcrest tech related hardware</t>
  </si>
  <si>
    <t>10-124-21-5672-1000-341</t>
  </si>
  <si>
    <t>10-124-21-5674-1000-320</t>
  </si>
  <si>
    <t>Why Try</t>
  </si>
  <si>
    <t>10-124-21-5678-1000-131</t>
  </si>
  <si>
    <t>Hillcrest TSSA Teacher Salary</t>
  </si>
  <si>
    <t>10-124-21-5678-1000-149</t>
  </si>
  <si>
    <t>Hillcrest TSSA Extra</t>
  </si>
  <si>
    <t>10-124-21-5678-1000-210</t>
  </si>
  <si>
    <t>Hillcrest TSSA Retirement</t>
  </si>
  <si>
    <t>10-124-21-5678-1000-220</t>
  </si>
  <si>
    <t>Hillcrest TSSA FICA</t>
  </si>
  <si>
    <t>10-124-21-5678-1000-241</t>
  </si>
  <si>
    <t>Hillcrest TSSA Insurance</t>
  </si>
  <si>
    <t>10-124-21-5678-1000-320</t>
  </si>
  <si>
    <t>Hillcrest TSSA purchased services</t>
  </si>
  <si>
    <t>10-124-21-5678-1000-341</t>
  </si>
  <si>
    <t>10-124-21-5678-1000-580</t>
  </si>
  <si>
    <t>Hillcrest TSSA travel</t>
  </si>
  <si>
    <t>10-124-21-5678-1000-610</t>
  </si>
  <si>
    <t>10-124-21-5805-1000-131</t>
  </si>
  <si>
    <t>10-124-21-5805-1000-161</t>
  </si>
  <si>
    <t>10-124-21-5805-1000-210</t>
  </si>
  <si>
    <t>10-124-21-5805-1000-220</t>
  </si>
  <si>
    <t>10-124-21-5805-1000-241</t>
  </si>
  <si>
    <t>10-124-21-5805-1000-610</t>
  </si>
  <si>
    <t>10-124-21-5810-2220-644</t>
  </si>
  <si>
    <t>10-124-21-5816-1000-330</t>
  </si>
  <si>
    <t>10-124-21-5816-1000-580</t>
  </si>
  <si>
    <t>10-124-21-5816-1000-610</t>
  </si>
  <si>
    <t>10-124-21-5861-1000-270</t>
  </si>
  <si>
    <t>10-124-21-5868-1000-610</t>
  </si>
  <si>
    <t>10-124-21-5876-1000-131</t>
  </si>
  <si>
    <t>10-124-21-5876-1000-210</t>
  </si>
  <si>
    <t>10-124-21-5876-1000-220</t>
  </si>
  <si>
    <t>10-124-21-5876-1000-241</t>
  </si>
  <si>
    <t>10-124-21-5876-2400-121</t>
  </si>
  <si>
    <t>10-124-21-5876-2400-210</t>
  </si>
  <si>
    <t>10-124-21-5876-2400-220</t>
  </si>
  <si>
    <t>10-124-21-5882-1000-131</t>
  </si>
  <si>
    <t>10-124-21-5882-1000-210</t>
  </si>
  <si>
    <t>10-124-21-5882-1000-220</t>
  </si>
  <si>
    <t>10-124-21-5882-1000-241</t>
  </si>
  <si>
    <t>10-124-21-5882-1000-341</t>
  </si>
  <si>
    <t>10-124-21-7215-1000-131</t>
  </si>
  <si>
    <t>10-124-21-7215-1000-149</t>
  </si>
  <si>
    <t>10-124-21-7215-1000-161</t>
  </si>
  <si>
    <t>10-124-21-7215-1000-210</t>
  </si>
  <si>
    <t>10-124-21-7215-1000-220</t>
  </si>
  <si>
    <t>10-124-21-7215-1000-610</t>
  </si>
  <si>
    <t>10-124-21-7220-1000-131</t>
  </si>
  <si>
    <t>10-124-21-7220-1000-149</t>
  </si>
  <si>
    <t>10-124-21-7220-1000-161</t>
  </si>
  <si>
    <t>10-124-21-7220-1000-210</t>
  </si>
  <si>
    <t>10-124-21-7220-1000-220</t>
  </si>
  <si>
    <t>10-124-21-7350-1000-161</t>
  </si>
  <si>
    <t>10-124-21-7350-1000-195</t>
  </si>
  <si>
    <t>10-124-21-7350-1000-220</t>
  </si>
  <si>
    <t>10-124-21-7352-1000-131</t>
  </si>
  <si>
    <t>KSEP - Teacher Salary Hillcrest</t>
  </si>
  <si>
    <t>10-124-21-7352-1000-210</t>
  </si>
  <si>
    <t>KSEP-Retirement</t>
  </si>
  <si>
    <t>10-124-21-7352-1000-220</t>
  </si>
  <si>
    <t>KSEP-FICA</t>
  </si>
  <si>
    <t>10-124-21-7352-1000-241</t>
  </si>
  <si>
    <t>KSEP - Insurance</t>
  </si>
  <si>
    <t>10-124-21-7352-1000-245</t>
  </si>
  <si>
    <t>10-124-21-7352-1000-610</t>
  </si>
  <si>
    <t>10-124-21-7395-1000-161</t>
  </si>
  <si>
    <t>10-124-21-7395-1000-610</t>
  </si>
  <si>
    <t>10-124-21-7524-1000-131</t>
  </si>
  <si>
    <t>10-124-21-7524-1000-161</t>
  </si>
  <si>
    <t>10-124-21-7524-1000-195</t>
  </si>
  <si>
    <t>10-124-21-7524-1000-210</t>
  </si>
  <si>
    <t>10-124-21-7524-1000-220</t>
  </si>
  <si>
    <t>10-124-21-7524-1000-241</t>
  </si>
  <si>
    <t>10-124-21-7524-1000-341</t>
  </si>
  <si>
    <t>10-124-21-7602-1000-161</t>
  </si>
  <si>
    <t>10-124-21-7602-1000-220</t>
  </si>
  <si>
    <t>10-124-21-7602-1000-270</t>
  </si>
  <si>
    <t>10-124-21-7664-1000-195</t>
  </si>
  <si>
    <t>10-124-21-7701-1000-131</t>
  </si>
  <si>
    <t>10-124-21-7701-1000-149</t>
  </si>
  <si>
    <t>10-124-21-7701-1000-161</t>
  </si>
  <si>
    <t>10-124-21-7701-1000-195</t>
  </si>
  <si>
    <t>10-124-21-7701-1000-198</t>
  </si>
  <si>
    <t>10-124-21-7701-1000-320</t>
  </si>
  <si>
    <t>10-124-21-7701-1000-580</t>
  </si>
  <si>
    <t>10-124-21-7701-1000-610</t>
  </si>
  <si>
    <t>10-124-21-7701-2700-519</t>
  </si>
  <si>
    <t>10-124-21-7801-1000-131</t>
  </si>
  <si>
    <t>10-124-21-7801-1000-149</t>
  </si>
  <si>
    <t>10-124-21-7801-1000-161</t>
  </si>
  <si>
    <t>10-124-21-7801-1000-195</t>
  </si>
  <si>
    <t>10-124-21-7801-1000-198</t>
  </si>
  <si>
    <t>10-124-21-7801-1000-210</t>
  </si>
  <si>
    <t>10-124-21-7801-1000-220</t>
  </si>
  <si>
    <t>10-124-21-7801-1000-241</t>
  </si>
  <si>
    <t>10-124-21-7801-1000-245</t>
  </si>
  <si>
    <t>10-124-21-7801-1000-270</t>
  </si>
  <si>
    <t>10-124-21-7801-1000-320</t>
  </si>
  <si>
    <t>10-124-21-7801-1000-341</t>
  </si>
  <si>
    <t>10-124-21-7801-1000-580</t>
  </si>
  <si>
    <t>10-124-21-7801-1000-610</t>
  </si>
  <si>
    <t>10-124-21-7801-1000-611</t>
  </si>
  <si>
    <t>10-124-21-7801-1000-730</t>
  </si>
  <si>
    <t>10-124-21-7801-1001-131</t>
  </si>
  <si>
    <t>10-124-21-7801-1001-149</t>
  </si>
  <si>
    <t>10-124-21-7801-1001-210</t>
  </si>
  <si>
    <t>10-124-21-7801-1001-220</t>
  </si>
  <si>
    <t>10-124-21-7801-1001-241</t>
  </si>
  <si>
    <t>10-124-21-7801-1001-245</t>
  </si>
  <si>
    <t>10-124-21-7801-2190-197</t>
  </si>
  <si>
    <t>10-124-21-7801-2190-210</t>
  </si>
  <si>
    <t>10-124-21-7801-2190-220</t>
  </si>
  <si>
    <t>10-124-21-7801-2210-290</t>
  </si>
  <si>
    <t>10-124-21-7801-2290-152</t>
  </si>
  <si>
    <t>10-124-21-7801-2290-220</t>
  </si>
  <si>
    <t>10-124-21-7801-2650-626</t>
  </si>
  <si>
    <t>Title I - Fuel Costs</t>
  </si>
  <si>
    <t>10-124-21-7801-2700-511</t>
  </si>
  <si>
    <t>TRANSPORTATION SERVICES</t>
  </si>
  <si>
    <t>10-124-21-7804-1000-149</t>
  </si>
  <si>
    <t>TSI Other Teaching Hillcrest</t>
  </si>
  <si>
    <t>10-124-21-7804-1000-161</t>
  </si>
  <si>
    <t>10-124-21-7804-1000-210</t>
  </si>
  <si>
    <t>TSI - Retirement Hillcrest</t>
  </si>
  <si>
    <t>10-124-21-7804-1000-220</t>
  </si>
  <si>
    <t>TSI - FICA Hillcrest</t>
  </si>
  <si>
    <t>10-124-21-7804-1000-241</t>
  </si>
  <si>
    <t>10-124-21-7860-1000-149</t>
  </si>
  <si>
    <t>10-124-21-7860-1000-210</t>
  </si>
  <si>
    <t>10-124-21-7860-1000-220</t>
  </si>
  <si>
    <t>10-124-21-7860-1000-241</t>
  </si>
  <si>
    <t>10-124-21-7860-1000-341</t>
  </si>
  <si>
    <t>10-124-21-7860-1000-580</t>
  </si>
  <si>
    <t>10-124-21-7860-2213-149</t>
  </si>
  <si>
    <t>10-124-21-7860-2650-626</t>
  </si>
  <si>
    <t>10-124-21-7880-1000-131</t>
  </si>
  <si>
    <t>10-124-21-7880-1000-161</t>
  </si>
  <si>
    <t>10-124-21-7880-1000-220</t>
  </si>
  <si>
    <t>10-124-21-7880-1000-341</t>
  </si>
  <si>
    <t>10-124-21-7910-1000-131</t>
  </si>
  <si>
    <t>10-124-21-7910-1000-149</t>
  </si>
  <si>
    <t>10-124-21-7910-1000-161</t>
  </si>
  <si>
    <t>10-124-21-7910-1000-198</t>
  </si>
  <si>
    <t>10-124-21-7910-1000-210</t>
  </si>
  <si>
    <t>10-124-21-7910-1000-220</t>
  </si>
  <si>
    <t>10-124-21-7910-1000-580</t>
  </si>
  <si>
    <t>21st CENTURY TRAVEL</t>
  </si>
  <si>
    <t>10-124-21-7910-1000-610</t>
  </si>
  <si>
    <t>10-124-21-7911-1000-131</t>
  </si>
  <si>
    <t>10-124-21-7911-1000-149</t>
  </si>
  <si>
    <t>10-124-21-7911-1000-161</t>
  </si>
  <si>
    <t>10-124-21-7911-1000-195</t>
  </si>
  <si>
    <t>10-124-21-7911-1000-198</t>
  </si>
  <si>
    <t>10-124-21-7911-1000-210</t>
  </si>
  <si>
    <t>10-124-21-7911-1000-220</t>
  </si>
  <si>
    <t>10-124-21-7911-1000-320</t>
  </si>
  <si>
    <t>10-124-21-7911-1000-580</t>
  </si>
  <si>
    <t>10-124-21-7911-1000-610</t>
  </si>
  <si>
    <t>10-124-21-7911-1000-730</t>
  </si>
  <si>
    <t>10-124-21-7911-2700-519</t>
  </si>
  <si>
    <t>10-124-21-7913-1000-149</t>
  </si>
  <si>
    <t>10-124-21-7913-1000-161</t>
  </si>
  <si>
    <t>10-124-21-7913-1000-210</t>
  </si>
  <si>
    <t>10-124-21-7913-1000-220</t>
  </si>
  <si>
    <t>10-124-21-7913-1000-610</t>
  </si>
  <si>
    <t>10-124-21-7913-2700-519</t>
  </si>
  <si>
    <t>10-124-21-7914-1000-149</t>
  </si>
  <si>
    <t>10-124-21-7914-1000-161</t>
  </si>
  <si>
    <t>10-124-21-7914-1000-198</t>
  </si>
  <si>
    <t>10-124-21-7914-1000-210</t>
  </si>
  <si>
    <t>10-124-21-7914-1000-220</t>
  </si>
  <si>
    <t>10-124-21-7914-1000-241</t>
  </si>
  <si>
    <t>10-124-21-7914-1000-341</t>
  </si>
  <si>
    <t>10-124-21-7914-1000-580</t>
  </si>
  <si>
    <t>10-124-21-7914-1000-610</t>
  </si>
  <si>
    <t>10-124-21-7914-1001-149</t>
  </si>
  <si>
    <t>10-124-21-7914-1001-210</t>
  </si>
  <si>
    <t>10-124-21-7914-1001-220</t>
  </si>
  <si>
    <t>10-124-21-7914-2700-511</t>
  </si>
  <si>
    <t>10-124-21-7914-2700-519</t>
  </si>
  <si>
    <t>10-124-21-9600-2610-182</t>
  </si>
  <si>
    <t>10-124-21-9600-2610-183</t>
  </si>
  <si>
    <t>10-124-21-9600-2610-210</t>
  </si>
  <si>
    <t>10-124-21-9600-2610-220</t>
  </si>
  <si>
    <t>10-124-21-9600-2610-241</t>
  </si>
  <si>
    <t>10-124-21-9600-2610-270</t>
  </si>
  <si>
    <t>10-124-21-9600-2610-411</t>
  </si>
  <si>
    <t>10-124-21-9600-2610-430</t>
  </si>
  <si>
    <t>10-124-21-9600-2610-431</t>
  </si>
  <si>
    <t>10-124-21-9600-2610-441</t>
  </si>
  <si>
    <t>10-124-21-9600-2610-530</t>
  </si>
  <si>
    <t>10-124-21-9600-2610-580</t>
  </si>
  <si>
    <t>10-124-21-9600-2610-621</t>
  </si>
  <si>
    <t>10-124-21-9600-2610-622</t>
  </si>
  <si>
    <t>10-124-21-9600-2610-680</t>
  </si>
  <si>
    <t>10-124-21-9600-2610-689</t>
  </si>
  <si>
    <t>10-124-21-9600-2620-270</t>
  </si>
  <si>
    <t>10-124-21-9600-2620-680</t>
  </si>
  <si>
    <t>10-204-21-1050-1000-320</t>
  </si>
  <si>
    <t>Profesional Educational Services</t>
  </si>
  <si>
    <t>10-404-21-0180-1000-341</t>
  </si>
  <si>
    <t>Orchestra - Sub Costs</t>
  </si>
  <si>
    <t>10-404-21-0180-1000-430</t>
  </si>
  <si>
    <t>ORCHESTRA RPAIR</t>
  </si>
  <si>
    <t>10-404-21-0180-1000-580</t>
  </si>
  <si>
    <t>ORCHESTRA TRAVEL</t>
  </si>
  <si>
    <t>10-404-21-0180-1000-610</t>
  </si>
  <si>
    <t>ORCHESTRA SUPPL</t>
  </si>
  <si>
    <t>10-404-21-0180-1000-730</t>
  </si>
  <si>
    <t>ORCHESTRA EQUIP</t>
  </si>
  <si>
    <t>10-404-21-0180-2650-626</t>
  </si>
  <si>
    <t>Orchestra - Fuel Costs</t>
  </si>
  <si>
    <t>10-404-21-0180-2700-519</t>
  </si>
  <si>
    <t>TRANSPORATION</t>
  </si>
  <si>
    <t>10-404-21-0181-1000-161</t>
  </si>
  <si>
    <t>CLASSIFIED</t>
  </si>
  <si>
    <t>10-404-21-0181-1000-210</t>
  </si>
  <si>
    <t>10-404-21-0181-1000-220</t>
  </si>
  <si>
    <t>10-404-21-0181-1000-320</t>
  </si>
  <si>
    <t>10-404-21-0181-1000-341</t>
  </si>
  <si>
    <t>Band - Sub Costs</t>
  </si>
  <si>
    <t>10-404-21-0181-1000-430</t>
  </si>
  <si>
    <t>10-404-21-0181-1000-580</t>
  </si>
  <si>
    <t>BAND TRAVEL</t>
  </si>
  <si>
    <t>10-404-21-0181-1000-610</t>
  </si>
  <si>
    <t>BAND SUPPLIES</t>
  </si>
  <si>
    <t>10-404-21-0181-1000-730</t>
  </si>
  <si>
    <t>BAND EQUIPMENT</t>
  </si>
  <si>
    <t>10-404-21-0181-2650-626</t>
  </si>
  <si>
    <t>10-404-21-0181-2700-519</t>
  </si>
  <si>
    <t>10-404-21-0183-1000-580</t>
  </si>
  <si>
    <t>10-404-21-0290-2240-320</t>
  </si>
  <si>
    <t>TESTNG SERVICES</t>
  </si>
  <si>
    <t>10-404-21-0290-2240-610</t>
  </si>
  <si>
    <t>TESTNG SUPPLIES</t>
  </si>
  <si>
    <t>10-404-21-0504-1000-161</t>
  </si>
  <si>
    <t>504 INST. ASST.</t>
  </si>
  <si>
    <t>10-404-21-0504-1000-210</t>
  </si>
  <si>
    <t>10-404-21-0504-1000-220</t>
  </si>
  <si>
    <t>10-404-21-0504-1000-610</t>
  </si>
  <si>
    <t>10-404-21-0505-1000-149</t>
  </si>
  <si>
    <t>Homebound - Extra Duty</t>
  </si>
  <si>
    <t>10-404-21-0505-1000-210</t>
  </si>
  <si>
    <t>Homebound - Retirement</t>
  </si>
  <si>
    <t>10-404-21-0505-1000-220</t>
  </si>
  <si>
    <t>Homebound - FICA</t>
  </si>
  <si>
    <t>10-404-21-0600-2700-511</t>
  </si>
  <si>
    <t>10-404-21-0600-2700-519</t>
  </si>
  <si>
    <t>10-404-21-1050-1000-131</t>
  </si>
  <si>
    <t>10-404-21-1050-1000-136</t>
  </si>
  <si>
    <t>COACH STIPENDS</t>
  </si>
  <si>
    <t>10-404-21-1050-1000-137</t>
  </si>
  <si>
    <t>Pay flow thru MLMS</t>
  </si>
  <si>
    <t>10-404-21-1050-1000-149</t>
  </si>
  <si>
    <t>10-404-21-1050-1000-161</t>
  </si>
  <si>
    <t>10-404-21-1050-1000-163</t>
  </si>
  <si>
    <t>10-404-21-1050-1000-195</t>
  </si>
  <si>
    <t>Ed Specialist - Refocus</t>
  </si>
  <si>
    <t>10-404-21-1050-1000-210</t>
  </si>
  <si>
    <t>10-404-21-1050-1000-220</t>
  </si>
  <si>
    <t>10-404-21-1050-1000-241</t>
  </si>
  <si>
    <t>10-404-21-1050-1000-245</t>
  </si>
  <si>
    <t>10-404-21-1050-1000-270</t>
  </si>
  <si>
    <t>10-404-21-1050-1000-280</t>
  </si>
  <si>
    <t>10-404-21-1050-1000-290</t>
  </si>
  <si>
    <t>10-404-21-1050-1000-300</t>
  </si>
  <si>
    <t>10-404-21-1050-1000-341</t>
  </si>
  <si>
    <t>10-404-21-1050-1000-430</t>
  </si>
  <si>
    <t>10-404-21-1050-1000-580</t>
  </si>
  <si>
    <t>10-404-21-1050-1000-594</t>
  </si>
  <si>
    <t>10-404-21-1050-1000-610</t>
  </si>
  <si>
    <t>10-404-21-1050-1000-641</t>
  </si>
  <si>
    <t>10-404-21-1050-1000-670</t>
  </si>
  <si>
    <t>10-404-21-1050-1000-730</t>
  </si>
  <si>
    <t>10-404-21-1050-1000-810</t>
  </si>
  <si>
    <t>10-404-21-1050-2100-270</t>
  </si>
  <si>
    <t>10-404-21-1050-2110-153</t>
  </si>
  <si>
    <t>SECRETARY ATTND</t>
  </si>
  <si>
    <t>10-404-21-1050-2110-210</t>
  </si>
  <si>
    <t>10-404-21-1050-2110-220</t>
  </si>
  <si>
    <t>10-404-21-1050-2110-241</t>
  </si>
  <si>
    <t>10-404-21-1050-2110-245</t>
  </si>
  <si>
    <t>10-404-21-1050-2120-142</t>
  </si>
  <si>
    <t>10-404-21-1050-2120-152</t>
  </si>
  <si>
    <t>REGISTRAR</t>
  </si>
  <si>
    <t>10-404-21-1050-2120-210</t>
  </si>
  <si>
    <t>10-404-21-1050-2120-220</t>
  </si>
  <si>
    <t>10-404-21-1050-2120-241</t>
  </si>
  <si>
    <t>10-404-21-1050-2120-580</t>
  </si>
  <si>
    <t>10-404-21-1050-2120-610</t>
  </si>
  <si>
    <t>10-404-21-1050-2120-730</t>
  </si>
  <si>
    <t>10-404-21-1050-2120-810</t>
  </si>
  <si>
    <t>10-404-21-1050-2200-270</t>
  </si>
  <si>
    <t>10-404-21-1050-2220-145</t>
  </si>
  <si>
    <t>MEDIA EDUCATOR</t>
  </si>
  <si>
    <t>10-404-21-1050-2220-162</t>
  </si>
  <si>
    <t>10-404-21-1050-2220-195</t>
  </si>
  <si>
    <t>Ed Specialist - Media</t>
  </si>
  <si>
    <t>10-404-21-1050-2220-210</t>
  </si>
  <si>
    <t>10-404-21-1050-2220-220</t>
  </si>
  <si>
    <t>10-404-21-1050-2220-241</t>
  </si>
  <si>
    <t>10-404-21-1050-2220-430</t>
  </si>
  <si>
    <t>10-404-21-1050-2220-644</t>
  </si>
  <si>
    <t>10-404-21-1050-2220-645</t>
  </si>
  <si>
    <t>10-404-21-1050-2220-646</t>
  </si>
  <si>
    <t>10-404-21-1050-2220-734</t>
  </si>
  <si>
    <t>10-404-21-1050-2290-610</t>
  </si>
  <si>
    <t>10-404-21-1050-2300-270</t>
  </si>
  <si>
    <t>10-404-21-1050-2400-121</t>
  </si>
  <si>
    <t>10-404-21-1050-2400-122</t>
  </si>
  <si>
    <t>VICE PRIN SAL</t>
  </si>
  <si>
    <t>10-404-21-1050-2400-151</t>
  </si>
  <si>
    <t>FINANCE SECRETA</t>
  </si>
  <si>
    <t>10-404-21-1050-2400-152</t>
  </si>
  <si>
    <t>10-404-21-1050-2400-210</t>
  </si>
  <si>
    <t>10-404-21-1050-2400-220</t>
  </si>
  <si>
    <t>10-404-21-1050-2400-241</t>
  </si>
  <si>
    <t>10-404-21-1050-2400-245</t>
  </si>
  <si>
    <t>10-404-21-1050-2400-270</t>
  </si>
  <si>
    <t>10-404-21-1050-2400-300</t>
  </si>
  <si>
    <t>10-404-21-1050-2400-530</t>
  </si>
  <si>
    <t>10-404-21-1050-2400-580</t>
  </si>
  <si>
    <t>10-404-21-1050-2400-610</t>
  </si>
  <si>
    <t>10-404-21-1050-2400-810</t>
  </si>
  <si>
    <t>10-404-21-1050-2500-270</t>
  </si>
  <si>
    <t>10-404-21-1050-2500-290</t>
  </si>
  <si>
    <t>10-404-21-1050-2600-270</t>
  </si>
  <si>
    <t>10-404-21-1050-2650-626</t>
  </si>
  <si>
    <t>FUEL- DISCOVERY</t>
  </si>
  <si>
    <t>10-404-21-1050-3300-270</t>
  </si>
  <si>
    <t>10-404-21-1050-5210-901</t>
  </si>
  <si>
    <t>10-404-21-1051-1000-641</t>
  </si>
  <si>
    <t>10-404-21-1205-1000-131</t>
  </si>
  <si>
    <t>10-404-21-1205-1000-149</t>
  </si>
  <si>
    <t>10-404-21-1205-1000-161</t>
  </si>
  <si>
    <t>10-404-21-1205-1000-210</t>
  </si>
  <si>
    <t>10-404-21-1205-1000-220</t>
  </si>
  <si>
    <t>10-404-21-1205-1000-241</t>
  </si>
  <si>
    <t>10-404-21-1205-1000-245</t>
  </si>
  <si>
    <t>10-404-21-1205-1000-270</t>
  </si>
  <si>
    <t>10-404-21-1205-1000-341</t>
  </si>
  <si>
    <t>Sp Ed Add On - Substitute Cost</t>
  </si>
  <si>
    <t>10-404-21-1205-2150-149</t>
  </si>
  <si>
    <t>10-404-21-1205-2150-199</t>
  </si>
  <si>
    <t>10-404-21-1205-2150-210</t>
  </si>
  <si>
    <t>10-404-21-1205-2150-220</t>
  </si>
  <si>
    <t>10-404-21-1205-2150-241</t>
  </si>
  <si>
    <t>10-404-21-1205-2150-245</t>
  </si>
  <si>
    <t>10-404-21-1205-2190-197</t>
  </si>
  <si>
    <t>10-404-21-1210-1000-131</t>
  </si>
  <si>
    <t>10-404-21-1210-1000-210</t>
  </si>
  <si>
    <t>10-404-21-1210-1000-220</t>
  </si>
  <si>
    <t>10-404-21-1210-1000-241</t>
  </si>
  <si>
    <t>10-404-21-1220-1000-161</t>
  </si>
  <si>
    <t>ESY - Inst Specialist</t>
  </si>
  <si>
    <t>10-404-21-1220-1000-210</t>
  </si>
  <si>
    <t>10-404-21-1220-1000-220</t>
  </si>
  <si>
    <t>10-404-21-2101-1000-131</t>
  </si>
  <si>
    <t>STEM Levy - Teacher</t>
  </si>
  <si>
    <t>10-404-21-2101-1000-210</t>
  </si>
  <si>
    <t>10-404-21-2101-1000-220</t>
  </si>
  <si>
    <t>10-404-21-2101-1000-241</t>
  </si>
  <si>
    <t>10-404-21-2101-1000-341</t>
  </si>
  <si>
    <t>10-404-21-2102-1000-131</t>
  </si>
  <si>
    <t>10-404-21-2102-1000-210</t>
  </si>
  <si>
    <t>10-404-21-2102-1000-220</t>
  </si>
  <si>
    <t>10-404-21-2102-1000-241</t>
  </si>
  <si>
    <t>10-404-21-2102-1000-341</t>
  </si>
  <si>
    <t>10-404-21-2103-1000-131</t>
  </si>
  <si>
    <t>Fine Arts Levy - Teachers Salary</t>
  </si>
  <si>
    <t>10-404-21-2103-1000-210</t>
  </si>
  <si>
    <t>10-404-21-2103-1000-220</t>
  </si>
  <si>
    <t>10-404-21-2103-1000-241</t>
  </si>
  <si>
    <t>10-404-21-2103-1000-341</t>
  </si>
  <si>
    <t>10-404-21-2112-1000-131</t>
  </si>
  <si>
    <t>10-404-21-2112-1000-341</t>
  </si>
  <si>
    <t>Levy - Substitute Cost</t>
  </si>
  <si>
    <t>10-404-21-2112-1000-610</t>
  </si>
  <si>
    <t>AP SUPPLIES</t>
  </si>
  <si>
    <t>10-404-21-3450-1000-430</t>
  </si>
  <si>
    <t>10-404-21-3450-1000-550</t>
  </si>
  <si>
    <t>10-404-21-3450-1000-610</t>
  </si>
  <si>
    <t>10-404-21-3450-2400-152</t>
  </si>
  <si>
    <t>OFFICE ASSITANT --- COPY CENTER</t>
  </si>
  <si>
    <t>10-404-21-3450-2400-210</t>
  </si>
  <si>
    <t>10-404-21-3450-2400-220</t>
  </si>
  <si>
    <t>10-404-21-3450-2400-241</t>
  </si>
  <si>
    <t>10-404-21-3802-1000-161</t>
  </si>
  <si>
    <t>Boys &amp; Girls club - Inst Asst</t>
  </si>
  <si>
    <t>10-404-21-3802-1000-220</t>
  </si>
  <si>
    <t>10-404-21-5201-1000-341</t>
  </si>
  <si>
    <t>10-404-21-5270-1000-131</t>
  </si>
  <si>
    <t>10-404-21-5270-1000-341</t>
  </si>
  <si>
    <t>10-404-21-5336-1000-131</t>
  </si>
  <si>
    <t>10-404-21-5336-1000-210</t>
  </si>
  <si>
    <t>10-404-21-5336-1000-220</t>
  </si>
  <si>
    <t>10-404-21-5336-1000-241</t>
  </si>
  <si>
    <t>10-404-21-5336-1000-341</t>
  </si>
  <si>
    <t>10-404-21-5340-2120-142</t>
  </si>
  <si>
    <t>COUNSELOR SAL YIC</t>
  </si>
  <si>
    <t>10-404-21-5340-2120-210</t>
  </si>
  <si>
    <t>10-404-21-5340-2120-220</t>
  </si>
  <si>
    <t>10-404-21-5340-2120-241</t>
  </si>
  <si>
    <t>10-404-21-5360-1000-341</t>
  </si>
  <si>
    <t>10-404-21-5360-1000-610</t>
  </si>
  <si>
    <t>10-404-21-5420-1000-131</t>
  </si>
  <si>
    <t>10-404-21-5420-1000-149</t>
  </si>
  <si>
    <t>10-404-21-5420-1000-161</t>
  </si>
  <si>
    <t>10-404-21-5420-1000-163</t>
  </si>
  <si>
    <t>10-404-21-5420-1000-198</t>
  </si>
  <si>
    <t>10-404-21-5420-1000-210</t>
  </si>
  <si>
    <t>10-404-21-5420-1000-220</t>
  </si>
  <si>
    <t>10-404-21-5420-1000-241</t>
  </si>
  <si>
    <t>10-404-21-5420-1000-245</t>
  </si>
  <si>
    <t>10-404-21-5420-1000-320</t>
  </si>
  <si>
    <t>10-404-21-5420-1000-341</t>
  </si>
  <si>
    <t>10-404-21-5420-1000-550</t>
  </si>
  <si>
    <t>PRINTING SERVICE</t>
  </si>
  <si>
    <t>10-404-21-5420-1000-580</t>
  </si>
  <si>
    <t>10-404-21-5420-1000-610</t>
  </si>
  <si>
    <t>10-404-21-5420-1000-641</t>
  </si>
  <si>
    <t>10-404-21-5420-1000-644</t>
  </si>
  <si>
    <t>LIBRARY / MEDIA</t>
  </si>
  <si>
    <t>10-404-21-5420-1000-670</t>
  </si>
  <si>
    <t>10-404-21-5420-1000-730</t>
  </si>
  <si>
    <t>10-404-21-5420-1000-890</t>
  </si>
  <si>
    <t>10-404-21-5420-1000-895</t>
  </si>
  <si>
    <t>Trustlands budgeted carryover MLMS</t>
  </si>
  <si>
    <t>10-404-21-5420-1110-149</t>
  </si>
  <si>
    <t>10-404-21-5420-1110-210</t>
  </si>
  <si>
    <t>10-404-21-5420-1110-220</t>
  </si>
  <si>
    <t>10-404-21-5420-2110-153</t>
  </si>
  <si>
    <t>10-404-21-5420-2650-626</t>
  </si>
  <si>
    <t>Trustlands - Fuel</t>
  </si>
  <si>
    <t>10-404-21-5637-1000-131</t>
  </si>
  <si>
    <t>10-404-21-5637-1000-210</t>
  </si>
  <si>
    <t>10-404-21-5637-1000-220</t>
  </si>
  <si>
    <t>10-404-21-5637-1000-241</t>
  </si>
  <si>
    <t>10-404-21-5637-1000-245</t>
  </si>
  <si>
    <t>10-404-21-5637-1000-341</t>
  </si>
  <si>
    <t>DLI - Sub Costs</t>
  </si>
  <si>
    <t>10-404-21-5637-1000-580</t>
  </si>
  <si>
    <t>DLI Travel</t>
  </si>
  <si>
    <t>10-404-21-5637-1000-610</t>
  </si>
  <si>
    <t>DLI Supplies</t>
  </si>
  <si>
    <t>10-404-21-5637-1000-641</t>
  </si>
  <si>
    <t>DLI Textbooks</t>
  </si>
  <si>
    <t>10-404-21-5655-2230-610</t>
  </si>
  <si>
    <t>10-404-21-5655-2230-730</t>
  </si>
  <si>
    <t>MLMS tech related hardware</t>
  </si>
  <si>
    <t>10-404-21-5655-2580-670</t>
  </si>
  <si>
    <t>DTL Software</t>
  </si>
  <si>
    <t>10-404-21-5672-1000-341</t>
  </si>
  <si>
    <t>10-404-21-5674-1000-320</t>
  </si>
  <si>
    <t>Suicide Prevention Professional Services</t>
  </si>
  <si>
    <t>10-404-21-5678-1000-131</t>
  </si>
  <si>
    <t>MLMS TSSA Teacher Salary</t>
  </si>
  <si>
    <t>10-404-21-5678-1000-149</t>
  </si>
  <si>
    <t>MLMS TSSA Extra</t>
  </si>
  <si>
    <t>10-404-21-5678-1000-210</t>
  </si>
  <si>
    <t>MLMS TSSA Retirement</t>
  </si>
  <si>
    <t>10-404-21-5678-1000-220</t>
  </si>
  <si>
    <t>MLMS TSSA FICA</t>
  </si>
  <si>
    <t>10-404-21-5678-1000-241</t>
  </si>
  <si>
    <t>MLMS TSSA Insurance</t>
  </si>
  <si>
    <t>10-404-21-5678-1000-320</t>
  </si>
  <si>
    <t>MLMS TSSA purchased services</t>
  </si>
  <si>
    <t>10-404-21-5678-1000-580</t>
  </si>
  <si>
    <t>MLMS TSSA travel</t>
  </si>
  <si>
    <t>10-404-21-5801-1000-131</t>
  </si>
  <si>
    <t>10-404-21-5801-1000-210</t>
  </si>
  <si>
    <t>10-404-21-5801-1000-220</t>
  </si>
  <si>
    <t>10-404-21-5807-1000-131</t>
  </si>
  <si>
    <t>TEACHER TSSP STIPENDS</t>
  </si>
  <si>
    <t>10-404-21-5807-1000-149</t>
  </si>
  <si>
    <t>10-404-21-5807-1000-210</t>
  </si>
  <si>
    <t>10-404-21-5807-1000-220</t>
  </si>
  <si>
    <t>10-404-21-5807-1000-241</t>
  </si>
  <si>
    <t>10-404-21-5810-2220-644</t>
  </si>
  <si>
    <t>10-404-21-5861-1000-270</t>
  </si>
  <si>
    <t>10-404-21-5868-1000-610</t>
  </si>
  <si>
    <t>10-404-21-5876-1000-131</t>
  </si>
  <si>
    <t>10-404-21-5876-1000-137</t>
  </si>
  <si>
    <t>10-404-21-5876-1000-210</t>
  </si>
  <si>
    <t>10-404-21-5876-1000-220</t>
  </si>
  <si>
    <t>10-404-21-5876-1000-241</t>
  </si>
  <si>
    <t>group insurance</t>
  </si>
  <si>
    <t>10-404-21-5876-2120-142</t>
  </si>
  <si>
    <t>10-404-21-5876-2120-210</t>
  </si>
  <si>
    <t>10-404-21-5876-2120-220</t>
  </si>
  <si>
    <t>10-404-21-5876-2150-199</t>
  </si>
  <si>
    <t>10-404-21-5876-2150-210</t>
  </si>
  <si>
    <t>10-404-21-5876-2150-220</t>
  </si>
  <si>
    <t>10-404-21-5876-2400-121</t>
  </si>
  <si>
    <t>10-404-21-5876-2400-122</t>
  </si>
  <si>
    <t>10-404-21-5876-2400-210</t>
  </si>
  <si>
    <t>10-404-21-5876-2400-220</t>
  </si>
  <si>
    <t>10-404-21-5881-1000-131</t>
  </si>
  <si>
    <t>10-404-21-5881-1000-148</t>
  </si>
  <si>
    <t>MATH INSTRUCTION</t>
  </si>
  <si>
    <t>10-404-21-5881-1000-149</t>
  </si>
  <si>
    <t>SCIENCE INSTRUCTION</t>
  </si>
  <si>
    <t>10-404-21-5881-1000-210</t>
  </si>
  <si>
    <t>USTAR RETIREMET</t>
  </si>
  <si>
    <t>10-404-21-5881-1000-220</t>
  </si>
  <si>
    <t>USTAR -- FICA</t>
  </si>
  <si>
    <t>10-404-21-5881-1000-241</t>
  </si>
  <si>
    <t>10-404-21-5881-1000-245</t>
  </si>
  <si>
    <t>10-404-21-5881-1000-341</t>
  </si>
  <si>
    <t>USTAR - Sub Costs</t>
  </si>
  <si>
    <t>10-404-21-5881-1000-610</t>
  </si>
  <si>
    <t>USTAR - Supplies</t>
  </si>
  <si>
    <t>10-404-21-5881-2213-131</t>
  </si>
  <si>
    <t>USTAR COACH</t>
  </si>
  <si>
    <t>10-404-21-5881-2213-210</t>
  </si>
  <si>
    <t>10-404-21-5881-2213-220</t>
  </si>
  <si>
    <t>10-404-21-5881-2213-241</t>
  </si>
  <si>
    <t>10-404-21-5881-2213-320</t>
  </si>
  <si>
    <t>USTAR --- SUBS</t>
  </si>
  <si>
    <t>10-404-21-5881-2219-148</t>
  </si>
  <si>
    <t>MATH LESSON STUDY</t>
  </si>
  <si>
    <t>10-404-21-5881-2219-149</t>
  </si>
  <si>
    <t>SCIENCE LESSON STUDY</t>
  </si>
  <si>
    <t>10-404-21-5881-2219-210</t>
  </si>
  <si>
    <t>10-404-21-5881-2219-220</t>
  </si>
  <si>
    <t>10-404-21-5881-2700-511</t>
  </si>
  <si>
    <t>10-404-21-5901-1000-210</t>
  </si>
  <si>
    <t>10-404-21-5901-1000-220</t>
  </si>
  <si>
    <t>10-404-21-5901-1000-320</t>
  </si>
  <si>
    <t>10-404-21-5901-1000-341</t>
  </si>
  <si>
    <t>Intro to CTE - Sub Costs</t>
  </si>
  <si>
    <t>10-404-21-5901-1000-580</t>
  </si>
  <si>
    <t>10-404-21-5901-1000-610</t>
  </si>
  <si>
    <t>10-404-21-5901-1000-730</t>
  </si>
  <si>
    <t>10-404-21-5901-2650-626</t>
  </si>
  <si>
    <t>Intro to CTE - Fuel Costs</t>
  </si>
  <si>
    <t>10-404-21-5903-1000-149</t>
  </si>
  <si>
    <t>10-404-21-5903-1000-320</t>
  </si>
  <si>
    <t>Comp Guidance - Purchased Services</t>
  </si>
  <si>
    <t>10-404-21-5903-1000-610</t>
  </si>
  <si>
    <t>10-404-21-5903-2120-142</t>
  </si>
  <si>
    <t>COUNSELORS - CG</t>
  </si>
  <si>
    <t>10-404-21-5903-2120-152</t>
  </si>
  <si>
    <t>ADM ASST. - CG</t>
  </si>
  <si>
    <t>10-404-21-5903-2120-580</t>
  </si>
  <si>
    <t>Comp Guidance - Travel</t>
  </si>
  <si>
    <t>10-404-21-5903-2120-610</t>
  </si>
  <si>
    <t>Comp Guidance - Supplies</t>
  </si>
  <si>
    <t>10-404-21-5903-2650-626</t>
  </si>
  <si>
    <t>Comp Guidance - Fuel</t>
  </si>
  <si>
    <t>10-404-21-5903-2700-511</t>
  </si>
  <si>
    <t>10-404-21-6043-1000-580</t>
  </si>
  <si>
    <t>10-404-21-6043-1000-610</t>
  </si>
  <si>
    <t>10-404-21-6043-1000-730</t>
  </si>
  <si>
    <t>10-404-21-6875-1000-149</t>
  </si>
  <si>
    <t>OTHR CERT. CTE</t>
  </si>
  <si>
    <t>10-404-21-6875-1000-210</t>
  </si>
  <si>
    <t>CTE Retirement</t>
  </si>
  <si>
    <t>10-404-21-6875-1000-220</t>
  </si>
  <si>
    <t>CTE FICA</t>
  </si>
  <si>
    <t>10-404-21-6875-1000-241</t>
  </si>
  <si>
    <t>10-404-21-6875-1000-341</t>
  </si>
  <si>
    <t>CTE - Sub Costs</t>
  </si>
  <si>
    <t>10-404-21-6875-1000-580</t>
  </si>
  <si>
    <t>CTE - Travel</t>
  </si>
  <si>
    <t>10-404-21-6875-1000-610</t>
  </si>
  <si>
    <t>CTE SUPPLIES</t>
  </si>
  <si>
    <t>10-404-21-6875-1000-670</t>
  </si>
  <si>
    <t>Instructional Software</t>
  </si>
  <si>
    <t>10-404-21-6875-1000-730</t>
  </si>
  <si>
    <t>10-404-21-6875-2120-610</t>
  </si>
  <si>
    <t>10-404-21-6875-2650-626</t>
  </si>
  <si>
    <t>10-404-21-6875-2700-511</t>
  </si>
  <si>
    <t>10-404-21-6901-1000-210</t>
  </si>
  <si>
    <t>10-404-21-6901-1000-220</t>
  </si>
  <si>
    <t>10-404-21-6901-1000-320</t>
  </si>
  <si>
    <t>10-404-21-6901-1000-341</t>
  </si>
  <si>
    <t>10-404-21-6901-1000-580</t>
  </si>
  <si>
    <t>10-404-21-6901-1000-610</t>
  </si>
  <si>
    <t>10-404-21-6901-1000-730</t>
  </si>
  <si>
    <t>10-404-21-6901-2650-626</t>
  </si>
  <si>
    <t>10-404-21-7215-1000-131</t>
  </si>
  <si>
    <t>10-404-21-7215-1000-149</t>
  </si>
  <si>
    <t>10-404-21-7215-1000-161</t>
  </si>
  <si>
    <t>10-404-21-7215-1000-210</t>
  </si>
  <si>
    <t>10-404-21-7215-1000-220</t>
  </si>
  <si>
    <t>10-404-21-7215-1000-610</t>
  </si>
  <si>
    <t>10-404-21-7391-1000-149</t>
  </si>
  <si>
    <t>10-404-21-7391-1000-320</t>
  </si>
  <si>
    <t>CONTRACTUAL</t>
  </si>
  <si>
    <t>10-404-21-7391-1000-580</t>
  </si>
  <si>
    <t>10-404-21-7391-1000-610</t>
  </si>
  <si>
    <t>10-404-21-7395-1000-161</t>
  </si>
  <si>
    <t>10-404-21-7401-1000-580</t>
  </si>
  <si>
    <t>10-404-21-7401-1000-610</t>
  </si>
  <si>
    <t>10-404-21-7401-1000-730</t>
  </si>
  <si>
    <t>10-404-21-7524-1000-131</t>
  </si>
  <si>
    <t>10-404-21-7524-1000-149</t>
  </si>
  <si>
    <t>IDEA - Extra Duty</t>
  </si>
  <si>
    <t>10-404-21-7524-1000-161</t>
  </si>
  <si>
    <t>10-404-21-7524-1000-198</t>
  </si>
  <si>
    <t>10-404-21-7524-1000-210</t>
  </si>
  <si>
    <t>10-404-21-7524-1000-220</t>
  </si>
  <si>
    <t>10-404-21-7524-1000-241</t>
  </si>
  <si>
    <t>10-404-21-7524-1000-245</t>
  </si>
  <si>
    <t>10-404-21-7524-1000-341</t>
  </si>
  <si>
    <t>10-404-21-7602-1000-161</t>
  </si>
  <si>
    <t>10-404-21-7602-1000-220</t>
  </si>
  <si>
    <t>10-404-21-7602-1000-270</t>
  </si>
  <si>
    <t>10-404-21-7664-1000-131</t>
  </si>
  <si>
    <t>10-404-21-7664-2110-141</t>
  </si>
  <si>
    <t>10-404-21-7711-1000-245</t>
  </si>
  <si>
    <t>10-404-21-7711-2700-519</t>
  </si>
  <si>
    <t>GEAR UP 2 - TRANSPORTATION</t>
  </si>
  <si>
    <t>10-404-21-7712-1000-131</t>
  </si>
  <si>
    <t>Gear Up 3 - Teacher Salary</t>
  </si>
  <si>
    <t>10-404-21-7712-1000-149</t>
  </si>
  <si>
    <t>Gear Up 3 - Extra Duty</t>
  </si>
  <si>
    <t>10-404-21-7712-1000-161</t>
  </si>
  <si>
    <t>Gear Up 3 - Inst Assitant</t>
  </si>
  <si>
    <t>10-404-21-7712-1000-198</t>
  </si>
  <si>
    <t>Gear Up 3 - Site Coordinator</t>
  </si>
  <si>
    <t>10-404-21-7712-1000-210</t>
  </si>
  <si>
    <t>Gear Up 3 - Retirement</t>
  </si>
  <si>
    <t>10-404-21-7712-1000-220</t>
  </si>
  <si>
    <t>Gear Up 3 - FICA</t>
  </si>
  <si>
    <t>10-404-21-7712-1000-241</t>
  </si>
  <si>
    <t>Gear Up 3 - Insurance</t>
  </si>
  <si>
    <t>10-404-21-7712-1000-245</t>
  </si>
  <si>
    <t>10-404-21-7712-1000-320</t>
  </si>
  <si>
    <t>GearUp 3 - Purchased Services</t>
  </si>
  <si>
    <t>10-404-21-7712-1000-341</t>
  </si>
  <si>
    <t>Gear Up 3 - Substitute Cost</t>
  </si>
  <si>
    <t>10-404-21-7712-1000-580</t>
  </si>
  <si>
    <t>Gear Up 3 - Travel</t>
  </si>
  <si>
    <t>10-404-21-7712-1000-610</t>
  </si>
  <si>
    <t>Gear Up 3 - Supplies</t>
  </si>
  <si>
    <t>10-404-21-7712-1000-730</t>
  </si>
  <si>
    <t>Gear Up 3 - Equipment</t>
  </si>
  <si>
    <t>10-404-21-7712-1000-890</t>
  </si>
  <si>
    <t>Gear Up 3 - Misc</t>
  </si>
  <si>
    <t>10-404-21-7712-2100-152</t>
  </si>
  <si>
    <t>Gear Up 3 - Career Center Asst</t>
  </si>
  <si>
    <t>10-404-21-7712-2100-220</t>
  </si>
  <si>
    <t>10-404-21-7712-2650-626</t>
  </si>
  <si>
    <t>Gear Up 3 - Motor Fuel</t>
  </si>
  <si>
    <t>10-404-21-7712-2700-519</t>
  </si>
  <si>
    <t>Gear Up 3 - Transportation</t>
  </si>
  <si>
    <t>10-404-21-7712-7000-870</t>
  </si>
  <si>
    <t>10-404-21-7801-1000-161</t>
  </si>
  <si>
    <t>10-404-21-7801-1000-270</t>
  </si>
  <si>
    <t>10-404-21-7801-1000-341</t>
  </si>
  <si>
    <t>Title I - Sub Costs</t>
  </si>
  <si>
    <t>10-404-21-7801-1000-730</t>
  </si>
  <si>
    <t>10-404-21-7801-2210-290</t>
  </si>
  <si>
    <t>10-404-21-7801-2650-626</t>
  </si>
  <si>
    <t>10-404-21-7860-1000-149</t>
  </si>
  <si>
    <t>10-404-21-7860-1000-210</t>
  </si>
  <si>
    <t>10-404-21-7860-1000-220</t>
  </si>
  <si>
    <t>10-404-21-7860-1000-241</t>
  </si>
  <si>
    <t>10-404-21-7860-1000-341</t>
  </si>
  <si>
    <t>Title II -  Sub Costs</t>
  </si>
  <si>
    <t>10-404-21-7860-1000-580</t>
  </si>
  <si>
    <t>Title II - Travel</t>
  </si>
  <si>
    <t>10-404-21-7860-2213-149</t>
  </si>
  <si>
    <t>10-404-21-7860-2213-210</t>
  </si>
  <si>
    <t>10-404-21-7860-2213-220</t>
  </si>
  <si>
    <t>10-404-21-7860-2650-626</t>
  </si>
  <si>
    <t>10-404-21-7880-1000-131</t>
  </si>
  <si>
    <t>10-404-21-7880-1000-149</t>
  </si>
  <si>
    <t>Extrs Duty</t>
  </si>
  <si>
    <t>10-404-21-7880-1000-161</t>
  </si>
  <si>
    <t>10-404-21-7880-1000-210</t>
  </si>
  <si>
    <t>10-404-21-7880-1000-220</t>
  </si>
  <si>
    <t>10-404-21-7880-1000-341</t>
  </si>
  <si>
    <t>10-404-21-7880-2650-626</t>
  </si>
  <si>
    <t>Title III - Fuel</t>
  </si>
  <si>
    <t>10-404-21-7910-1000-131</t>
  </si>
  <si>
    <t>10-404-21-7910-1000-161</t>
  </si>
  <si>
    <t>10-404-21-7910-1000-163</t>
  </si>
  <si>
    <t>10-404-21-7910-1000-198</t>
  </si>
  <si>
    <t>10-404-21-7910-1000-610</t>
  </si>
  <si>
    <t>10-404-21-7910-2700-519</t>
  </si>
  <si>
    <t>10-404-21-7940-1000-131</t>
  </si>
  <si>
    <t>MLMS Title VB Teacher Salary</t>
  </si>
  <si>
    <t>10-404-21-7940-1000-149</t>
  </si>
  <si>
    <t>MLMS Title VB Extra Duty</t>
  </si>
  <si>
    <t>10-404-21-7940-1000-210</t>
  </si>
  <si>
    <t>MLMS Title VB Retirement</t>
  </si>
  <si>
    <t>10-404-21-7940-1000-220</t>
  </si>
  <si>
    <t>MLMS Title VB FICA</t>
  </si>
  <si>
    <t>10-404-21-7940-1000-241</t>
  </si>
  <si>
    <t>MLMS Title VB Insurance</t>
  </si>
  <si>
    <t>10-404-21-7940-1000-610</t>
  </si>
  <si>
    <t>10-404-21-7950-1000-161</t>
  </si>
  <si>
    <t>10-404-21-9600-2610-182</t>
  </si>
  <si>
    <t>10-404-21-9600-2610-183</t>
  </si>
  <si>
    <t>10-404-21-9600-2610-210</t>
  </si>
  <si>
    <t>10-404-21-9600-2610-220</t>
  </si>
  <si>
    <t>10-404-21-9600-2610-241</t>
  </si>
  <si>
    <t>10-404-21-9600-2610-245</t>
  </si>
  <si>
    <t>10-404-21-9600-2610-270</t>
  </si>
  <si>
    <t>10-404-21-9600-2610-411</t>
  </si>
  <si>
    <t>10-404-21-9600-2610-430</t>
  </si>
  <si>
    <t>10-404-21-9600-2610-431</t>
  </si>
  <si>
    <t>10-404-21-9600-2610-441</t>
  </si>
  <si>
    <t>10-404-21-9600-2610-530</t>
  </si>
  <si>
    <t>10-404-21-9600-2610-532</t>
  </si>
  <si>
    <t>CELL PHONE MLMS</t>
  </si>
  <si>
    <t>10-404-21-9600-2610-580</t>
  </si>
  <si>
    <t>10-404-21-9600-2610-621</t>
  </si>
  <si>
    <t>10-404-21-9600-2610-622</t>
  </si>
  <si>
    <t>10-404-21-9600-2610-680</t>
  </si>
  <si>
    <t>10-404-21-9600-2610-689</t>
  </si>
  <si>
    <t>10-404-21-9600-2620-270</t>
  </si>
  <si>
    <t>10-404-21-9600-2620-680</t>
  </si>
  <si>
    <t>10-500-21-0183-1000-131</t>
  </si>
  <si>
    <t>MUSIC EDUCATOR</t>
  </si>
  <si>
    <t>10-500-21-0183-1000-580</t>
  </si>
  <si>
    <t>10-500-21-0184-1000-195</t>
  </si>
  <si>
    <t>Ed Spec - Orchestra</t>
  </si>
  <si>
    <t>10-500-21-0184-1000-220</t>
  </si>
  <si>
    <t>10-500-21-0184-1000-320</t>
  </si>
  <si>
    <t>LCSD / USU Strings Program</t>
  </si>
  <si>
    <t>10-500-21-0184-1000-610</t>
  </si>
  <si>
    <t>Elem. Orchestra - Supplies</t>
  </si>
  <si>
    <t>10-500-21-0230-2400-241</t>
  </si>
  <si>
    <t>10-500-21-0230-2400-245</t>
  </si>
  <si>
    <t>Waive Money</t>
  </si>
  <si>
    <t>10-500-21-0230-5210-901</t>
  </si>
  <si>
    <t>TRSF PAYSCHOOLS</t>
  </si>
  <si>
    <t>10-500-21-0230-6000-901</t>
  </si>
  <si>
    <t>PAY SCH TRANSF</t>
  </si>
  <si>
    <t>10-500-21-0290-2240-320</t>
  </si>
  <si>
    <t>10-500-21-0290-2240-442</t>
  </si>
  <si>
    <t>EQUIPMENT RENTAL</t>
  </si>
  <si>
    <t>10-500-21-0290-2240-580</t>
  </si>
  <si>
    <t>10-500-21-0290-2240-610</t>
  </si>
  <si>
    <t>10-500-21-0450-1000-131</t>
  </si>
  <si>
    <t>SALARY STIPEND</t>
  </si>
  <si>
    <t>10-500-21-0450-1000-190</t>
  </si>
  <si>
    <t>10-500-21-0450-1000-199</t>
  </si>
  <si>
    <t>EDUJOBS MATCH</t>
  </si>
  <si>
    <t>10-500-21-0450-1000-210</t>
  </si>
  <si>
    <t>10-500-21-0450-1000-220</t>
  </si>
  <si>
    <t>10-500-21-0450-1000-241</t>
  </si>
  <si>
    <t>10-500-21-0450-1000-245</t>
  </si>
  <si>
    <t>Group insurance</t>
  </si>
  <si>
    <t>10-500-21-0450-1000-610</t>
  </si>
  <si>
    <t>10-500-21-0450-2200-161</t>
  </si>
  <si>
    <t>10-500-21-0450-2200-210</t>
  </si>
  <si>
    <t>10-500-21-0450-2200-220</t>
  </si>
  <si>
    <t>10-500-21-0450-2300-115</t>
  </si>
  <si>
    <t>10-500-21-0450-2300-210</t>
  </si>
  <si>
    <t>10-500-21-0450-2300-220</t>
  </si>
  <si>
    <t>10-500-21-0450-2500-152</t>
  </si>
  <si>
    <t>10-500-21-0450-2500-198</t>
  </si>
  <si>
    <t>10-500-21-0450-2500-210</t>
  </si>
  <si>
    <t>10-500-21-0450-2500-220</t>
  </si>
  <si>
    <t>10-500-21-0450-2600-184</t>
  </si>
  <si>
    <t>10-500-21-0450-2600-210</t>
  </si>
  <si>
    <t>10-500-21-0450-2600-220</t>
  </si>
  <si>
    <t>10-500-21-0504-1000-320</t>
  </si>
  <si>
    <t>Contracted Services</t>
  </si>
  <si>
    <t>10-500-21-0504-1000-580</t>
  </si>
  <si>
    <t>10-500-21-0504-1000-610</t>
  </si>
  <si>
    <t>10-500-21-0505-1000-149</t>
  </si>
  <si>
    <t>Hombebound</t>
  </si>
  <si>
    <t>10-500-21-0505-1000-210</t>
  </si>
  <si>
    <t>10-500-21-0505-1000-220</t>
  </si>
  <si>
    <t>10-500-21-0505-1000-241</t>
  </si>
  <si>
    <t>10-500-21-0575-2400-245</t>
  </si>
  <si>
    <t>10-500-21-0599-1000-230</t>
  </si>
  <si>
    <t>MONTHLY STIPEND</t>
  </si>
  <si>
    <t>10-500-21-0599-1000-231</t>
  </si>
  <si>
    <t>SPECIAL PAY PLN</t>
  </si>
  <si>
    <t>10-500-21-0599-1000-245</t>
  </si>
  <si>
    <t>10-500-21-0599-1000-248</t>
  </si>
  <si>
    <t>SICK PAYOUTS</t>
  </si>
  <si>
    <t>10-500-21-0599-2500-230</t>
  </si>
  <si>
    <t>10-500-21-0600-2700-511</t>
  </si>
  <si>
    <t>10-500-21-0600-2700-519</t>
  </si>
  <si>
    <t>10-500-21-0600-2700-580</t>
  </si>
  <si>
    <t>BUS DR PER DIEM</t>
  </si>
  <si>
    <t>10-500-21-0700-2300-342</t>
  </si>
  <si>
    <t>TORT LEGAL SERV</t>
  </si>
  <si>
    <t>10-500-21-0700-2500-522</t>
  </si>
  <si>
    <t>LIABILITY INS</t>
  </si>
  <si>
    <t>10-500-21-0700-2500-523</t>
  </si>
  <si>
    <t>FIDELITY BOND</t>
  </si>
  <si>
    <t>10-500-21-1050-1000-131</t>
  </si>
  <si>
    <t>10-500-21-1050-1000-133</t>
  </si>
  <si>
    <t>HOMEBOUND TEACH</t>
  </si>
  <si>
    <t>10-500-21-1050-1000-137</t>
  </si>
  <si>
    <t>PAY FLOW THRU</t>
  </si>
  <si>
    <t>10-500-21-1050-1000-149</t>
  </si>
  <si>
    <t>10-500-21-1050-1000-161</t>
  </si>
  <si>
    <t>10-500-21-1050-1000-163</t>
  </si>
  <si>
    <t>CAMPUS MONITORS</t>
  </si>
  <si>
    <t>10-500-21-1050-1000-197</t>
  </si>
  <si>
    <t>SABBATICAL PMT</t>
  </si>
  <si>
    <t>10-500-21-1050-1000-198</t>
  </si>
  <si>
    <t>SICK LEAVE PYMT</t>
  </si>
  <si>
    <t>10-500-21-1050-1000-210</t>
  </si>
  <si>
    <t>10-500-21-1050-1000-220</t>
  </si>
  <si>
    <t>10-500-21-1050-1000-241</t>
  </si>
  <si>
    <t>10-500-21-1050-1000-245</t>
  </si>
  <si>
    <t>PRIME TRUST HD</t>
  </si>
  <si>
    <t>10-500-21-1050-1000-270</t>
  </si>
  <si>
    <t>10-500-21-1050-1000-280</t>
  </si>
  <si>
    <t>10-500-21-1050-1000-290</t>
  </si>
  <si>
    <t>10-500-21-1050-1000-320</t>
  </si>
  <si>
    <t>EDUCATION SERV</t>
  </si>
  <si>
    <t>10-500-21-1050-1000-340</t>
  </si>
  <si>
    <t>CONTR SUB TEACH</t>
  </si>
  <si>
    <t>10-500-21-1050-1000-341</t>
  </si>
  <si>
    <t>10-500-21-1050-1000-580</t>
  </si>
  <si>
    <t>TRAVEL STAFF</t>
  </si>
  <si>
    <t>10-500-21-1050-1000-581</t>
  </si>
  <si>
    <t>TRAVEL STUDENTS</t>
  </si>
  <si>
    <t>10-500-21-1050-1000-594</t>
  </si>
  <si>
    <t>10-500-21-1050-1000-610</t>
  </si>
  <si>
    <t>10-500-21-1050-1000-641</t>
  </si>
  <si>
    <t>10-500-21-1050-1000-670</t>
  </si>
  <si>
    <t>10-500-21-1050-1000-730</t>
  </si>
  <si>
    <t>10-500-21-1050-1000-810</t>
  </si>
  <si>
    <t>10-500-21-1050-1000-890</t>
  </si>
  <si>
    <t>10-500-21-1050-1000-898</t>
  </si>
  <si>
    <t>Public Education Online Offset</t>
  </si>
  <si>
    <t>10-500-21-1050-1000-899</t>
  </si>
  <si>
    <t>Charter School Local Replacement</t>
  </si>
  <si>
    <t>10-500-21-1050-2000-300</t>
  </si>
  <si>
    <t>10-500-21-1050-2100-270</t>
  </si>
  <si>
    <t>10-500-21-1050-2100-400</t>
  </si>
  <si>
    <t>10-500-21-1050-2110-210</t>
  </si>
  <si>
    <t>10-500-21-1050-2110-241</t>
  </si>
  <si>
    <t>10-500-21-1050-2110-340</t>
  </si>
  <si>
    <t>CONSULTING</t>
  </si>
  <si>
    <t>10-500-21-1050-2120-241</t>
  </si>
  <si>
    <t>10-500-21-1050-2120-245</t>
  </si>
  <si>
    <t>10-500-21-1050-2120-580</t>
  </si>
  <si>
    <t>10-500-21-1050-2120-610</t>
  </si>
  <si>
    <t>10-500-21-1050-2120-730</t>
  </si>
  <si>
    <t>10-500-21-1050-2120-810</t>
  </si>
  <si>
    <t>10-500-21-1050-2190-241</t>
  </si>
  <si>
    <t>10-500-21-1050-2190-310</t>
  </si>
  <si>
    <t>RESOURCE OFFICERS</t>
  </si>
  <si>
    <t>10-500-21-1050-2200-162</t>
  </si>
  <si>
    <t>MEDIA NON-CERT</t>
  </si>
  <si>
    <t>10-500-21-1050-2200-210</t>
  </si>
  <si>
    <t>10-500-21-1050-2200-220</t>
  </si>
  <si>
    <t>10-500-21-1050-2200-270</t>
  </si>
  <si>
    <t>10-500-21-1050-2210-115</t>
  </si>
  <si>
    <t>DIST DIRECTORS</t>
  </si>
  <si>
    <t>10-500-21-1050-2210-152</t>
  </si>
  <si>
    <t>DIST SECRETARY</t>
  </si>
  <si>
    <t>10-500-21-1050-2210-210</t>
  </si>
  <si>
    <t>10-500-21-1050-2210-220</t>
  </si>
  <si>
    <t>10-500-21-1050-2210-241</t>
  </si>
  <si>
    <t>10-500-21-1050-2210-245</t>
  </si>
  <si>
    <t>10-500-21-1050-2210-320</t>
  </si>
  <si>
    <t>10-500-21-1050-2210-580</t>
  </si>
  <si>
    <t>10-500-21-1050-2210-810</t>
  </si>
  <si>
    <t>10-500-21-1050-2213-320</t>
  </si>
  <si>
    <t>10-500-21-1050-2213-580</t>
  </si>
  <si>
    <t>10-500-21-1050-2213-610</t>
  </si>
  <si>
    <t>10-500-21-1050-2220-149</t>
  </si>
  <si>
    <t>MEDIA COORDINAT</t>
  </si>
  <si>
    <t>10-500-21-1050-2220-162</t>
  </si>
  <si>
    <t>10-500-21-1050-2220-195</t>
  </si>
  <si>
    <t>OTHER MEDIA SAL</t>
  </si>
  <si>
    <t>10-500-21-1050-2220-241</t>
  </si>
  <si>
    <t>10-500-21-1050-2220-245</t>
  </si>
  <si>
    <t>10-500-21-1050-2220-430</t>
  </si>
  <si>
    <t>10-500-21-1050-2220-644</t>
  </si>
  <si>
    <t>10-500-21-1050-2220-645</t>
  </si>
  <si>
    <t>10-500-21-1050-2220-646</t>
  </si>
  <si>
    <t>AV/LIBRARY SUPP</t>
  </si>
  <si>
    <t>10-500-21-1050-2220-734</t>
  </si>
  <si>
    <t>AV/LIBRARY EQUI</t>
  </si>
  <si>
    <t>10-500-21-1050-2220-736</t>
  </si>
  <si>
    <t>LIBRARY SOFTWRE</t>
  </si>
  <si>
    <t>10-500-21-1050-2220-810</t>
  </si>
  <si>
    <t>UIMC MEMBERSHIP FEES</t>
  </si>
  <si>
    <t>10-500-21-1050-2240-320</t>
  </si>
  <si>
    <t>ACADEMIC ASSESSMENT SERVICES</t>
  </si>
  <si>
    <t>10-500-21-1050-2290-610</t>
  </si>
  <si>
    <t>10-500-21-1050-2290-890</t>
  </si>
  <si>
    <t>10-500-21-1050-2300-111</t>
  </si>
  <si>
    <t>BOARD STIPEND</t>
  </si>
  <si>
    <t>10-500-21-1050-2300-113</t>
  </si>
  <si>
    <t>SALARY SUPT.</t>
  </si>
  <si>
    <t>10-500-21-1050-2300-152</t>
  </si>
  <si>
    <t>BOARD-SUPT SEC</t>
  </si>
  <si>
    <t>10-500-21-1050-2300-155</t>
  </si>
  <si>
    <t>RECEPTIONISTS</t>
  </si>
  <si>
    <t>10-500-21-1050-2300-210</t>
  </si>
  <si>
    <t>10-500-21-1050-2300-220</t>
  </si>
  <si>
    <t>10-500-21-1050-2300-241</t>
  </si>
  <si>
    <t>10-500-21-1050-2300-245</t>
  </si>
  <si>
    <t>10-500-21-1050-2300-270</t>
  </si>
  <si>
    <t>10-500-21-1050-2300-320</t>
  </si>
  <si>
    <t>10-500-21-1050-2300-340</t>
  </si>
  <si>
    <t>PROF SERVICE</t>
  </si>
  <si>
    <t>10-500-21-1050-2300-341</t>
  </si>
  <si>
    <t>AUDIT SERVICE</t>
  </si>
  <si>
    <t>10-500-21-1050-2300-342</t>
  </si>
  <si>
    <t>LEGAL SERVICE</t>
  </si>
  <si>
    <t>10-500-21-1050-2300-440</t>
  </si>
  <si>
    <t>10-500-21-1050-2300-532</t>
  </si>
  <si>
    <t>CELL PHONES</t>
  </si>
  <si>
    <t>10-500-21-1050-2300-540</t>
  </si>
  <si>
    <t>ADVERTISING</t>
  </si>
  <si>
    <t>10-500-21-1050-2300-550</t>
  </si>
  <si>
    <t>PRINTING SERV.</t>
  </si>
  <si>
    <t>10-500-21-1050-2300-580</t>
  </si>
  <si>
    <t>10-500-21-1050-2300-581</t>
  </si>
  <si>
    <t>BOARD CONV-TRAV</t>
  </si>
  <si>
    <t>10-500-21-1050-2300-582</t>
  </si>
  <si>
    <t>BD MTG PER DIEM</t>
  </si>
  <si>
    <t>10-500-21-1050-2300-610</t>
  </si>
  <si>
    <t>10-500-21-1050-2300-611</t>
  </si>
  <si>
    <t>DO BREAK ROOM SNACKS</t>
  </si>
  <si>
    <t>10-500-21-1050-2300-645</t>
  </si>
  <si>
    <t>PERIODICALS ETC</t>
  </si>
  <si>
    <t>10-500-21-1050-2300-810</t>
  </si>
  <si>
    <t>10-500-21-1050-2300-890</t>
  </si>
  <si>
    <t>OTHER</t>
  </si>
  <si>
    <t>10-500-21-1050-2400-241</t>
  </si>
  <si>
    <t>10-500-21-1050-2400-245</t>
  </si>
  <si>
    <t>10-500-21-1050-2400-270</t>
  </si>
  <si>
    <t>10-500-21-1050-2400-300</t>
  </si>
  <si>
    <t>10-500-21-1050-2400-560</t>
  </si>
  <si>
    <t>ADMIN TRNG FEES</t>
  </si>
  <si>
    <t>10-500-21-1050-2400-580</t>
  </si>
  <si>
    <t>10-500-21-1050-2400-581</t>
  </si>
  <si>
    <t>ADMIN $800 TRVL</t>
  </si>
  <si>
    <t>10-500-21-1050-2400-610</t>
  </si>
  <si>
    <t>10-500-21-1050-2400-810</t>
  </si>
  <si>
    <t>10-500-21-1050-2500-114</t>
  </si>
  <si>
    <t>SAL BUS ADMIN</t>
  </si>
  <si>
    <t>10-500-21-1050-2500-151</t>
  </si>
  <si>
    <t>SAL ACCOUNTANT</t>
  </si>
  <si>
    <t>10-500-21-1050-2500-152</t>
  </si>
  <si>
    <t>SAL ACCOUNT PAY</t>
  </si>
  <si>
    <t>10-500-21-1050-2500-153</t>
  </si>
  <si>
    <t>SAL PAYROLL</t>
  </si>
  <si>
    <t>10-500-21-1050-2500-210</t>
  </si>
  <si>
    <t>10-500-21-1050-2500-220</t>
  </si>
  <si>
    <t>10-500-21-1050-2500-241</t>
  </si>
  <si>
    <t>10-500-21-1050-2500-245</t>
  </si>
  <si>
    <t>10-500-21-1050-2500-246</t>
  </si>
  <si>
    <t>PRIME TRUST PARTICIPANT FEES</t>
  </si>
  <si>
    <t>10-500-21-1050-2500-270</t>
  </si>
  <si>
    <t>10-500-21-1050-2500-290</t>
  </si>
  <si>
    <t>BENEFITS FEES</t>
  </si>
  <si>
    <t>10-500-21-1050-2500-310</t>
  </si>
  <si>
    <t>CONTRACT SERVICE</t>
  </si>
  <si>
    <t>10-500-21-1050-2500-320</t>
  </si>
  <si>
    <t>CONTRACT SERVIC</t>
  </si>
  <si>
    <t>10-500-21-1050-2500-430</t>
  </si>
  <si>
    <t>10-500-21-1050-2500-436</t>
  </si>
  <si>
    <t>FAS/HRS SOFTWARE MAINTENANCE</t>
  </si>
  <si>
    <t>10-500-21-1050-2500-522</t>
  </si>
  <si>
    <t>Property Insurance</t>
  </si>
  <si>
    <t>10-500-21-1050-2500-530</t>
  </si>
  <si>
    <t>10-500-21-1050-2500-540</t>
  </si>
  <si>
    <t>10-500-21-1050-2500-550</t>
  </si>
  <si>
    <t>Printing</t>
  </si>
  <si>
    <t>10-500-21-1050-2500-580</t>
  </si>
  <si>
    <t>10-500-21-1050-2500-610</t>
  </si>
  <si>
    <t>10-500-21-1050-2500-735</t>
  </si>
  <si>
    <t>District Fleet Purchases</t>
  </si>
  <si>
    <t>10-500-21-1050-2500-736</t>
  </si>
  <si>
    <t>LICENSE</t>
  </si>
  <si>
    <t>10-500-21-1050-2500-810</t>
  </si>
  <si>
    <t>10-500-21-1050-2500-811</t>
  </si>
  <si>
    <t>BANK CHARGES</t>
  </si>
  <si>
    <t>10-500-21-1050-2500-890</t>
  </si>
  <si>
    <t>Food Service Bad Debt</t>
  </si>
  <si>
    <t>10-500-21-1050-2500-891</t>
  </si>
  <si>
    <t>BS Reconciling</t>
  </si>
  <si>
    <t>10-500-21-1050-2500-899</t>
  </si>
  <si>
    <t>Tax</t>
  </si>
  <si>
    <t>10-500-21-1050-2570-115</t>
  </si>
  <si>
    <t>HR DIRECTOR</t>
  </si>
  <si>
    <t>10-500-21-1050-2570-152</t>
  </si>
  <si>
    <t>HR SECRETARIAL</t>
  </si>
  <si>
    <t>10-500-21-1050-2570-210</t>
  </si>
  <si>
    <t>10-500-21-1050-2570-220</t>
  </si>
  <si>
    <t>10-500-21-1050-2570-241</t>
  </si>
  <si>
    <t>10-500-21-1050-2570-245</t>
  </si>
  <si>
    <t>10-500-21-1050-2570-320</t>
  </si>
  <si>
    <t>10-500-21-1050-2570-340</t>
  </si>
  <si>
    <t>BACKGROUND CHECKS</t>
  </si>
  <si>
    <t>10-500-21-1050-2570-341</t>
  </si>
  <si>
    <t>10-500-21-1050-2570-540</t>
  </si>
  <si>
    <t>10-500-21-1050-2570-580</t>
  </si>
  <si>
    <t>HR TRVL/WRKSHPS</t>
  </si>
  <si>
    <t>10-500-21-1050-2570-610</t>
  </si>
  <si>
    <t>HR SUPPLIES</t>
  </si>
  <si>
    <t>10-500-21-1050-2570-670</t>
  </si>
  <si>
    <t>HR SOFTWARE</t>
  </si>
  <si>
    <t>10-500-21-1050-2570-810</t>
  </si>
  <si>
    <t>HR DUES AND FEE</t>
  </si>
  <si>
    <t>10-500-21-1050-2570-890</t>
  </si>
  <si>
    <t>Loss on Fraudulent transactions</t>
  </si>
  <si>
    <t>10-500-21-1050-2600-270</t>
  </si>
  <si>
    <t>10-500-21-1050-2650-626</t>
  </si>
  <si>
    <t>10-500-21-1050-3100-193</t>
  </si>
  <si>
    <t>Cooks</t>
  </si>
  <si>
    <t>10-500-21-1050-3100-210</t>
  </si>
  <si>
    <t>10-500-21-1050-3100-220</t>
  </si>
  <si>
    <t>10-500-21-1050-3300-270</t>
  </si>
  <si>
    <t>10-500-21-1050-3300-810</t>
  </si>
  <si>
    <t>10-500-21-1050-7000-860</t>
  </si>
  <si>
    <t>INDIRECT COSTS</t>
  </si>
  <si>
    <t>10-500-21-1050-7000-870</t>
  </si>
  <si>
    <t>10-500-21-1051-1000-641</t>
  </si>
  <si>
    <t>10-500-21-1054-1000-610</t>
  </si>
  <si>
    <t>10-500-21-1054-2500-320</t>
  </si>
  <si>
    <t>Art Refurbishment</t>
  </si>
  <si>
    <t>10-500-21-1205-1000-131</t>
  </si>
  <si>
    <t>10-500-21-1205-1000-149</t>
  </si>
  <si>
    <t>10-500-21-1205-1000-161</t>
  </si>
  <si>
    <t>AIDE SALARY</t>
  </si>
  <si>
    <t>10-500-21-1205-1000-195</t>
  </si>
  <si>
    <t>SAL SPECIALIST</t>
  </si>
  <si>
    <t>10-500-21-1205-1000-198</t>
  </si>
  <si>
    <t>OTHER CLASSIFIE</t>
  </si>
  <si>
    <t>10-500-21-1205-1000-210</t>
  </si>
  <si>
    <t>10-500-21-1205-1000-220</t>
  </si>
  <si>
    <t>10-500-21-1205-1000-241</t>
  </si>
  <si>
    <t>10-500-21-1205-1000-245</t>
  </si>
  <si>
    <t>10-500-21-1205-1000-270</t>
  </si>
  <si>
    <t>10-500-21-1205-1000-320</t>
  </si>
  <si>
    <t>10-500-21-1205-1000-321</t>
  </si>
  <si>
    <t>Medicaid Purchased Services</t>
  </si>
  <si>
    <t>10-500-21-1205-1000-341</t>
  </si>
  <si>
    <t>10-500-21-1205-1000-532</t>
  </si>
  <si>
    <t>CELL PHONE</t>
  </si>
  <si>
    <t>10-500-21-1205-1000-580</t>
  </si>
  <si>
    <t>10-500-21-1205-1000-610</t>
  </si>
  <si>
    <t>10-500-21-1205-1000-611</t>
  </si>
  <si>
    <t>Medicaid Supplies</t>
  </si>
  <si>
    <t>10-500-21-1205-1000-730</t>
  </si>
  <si>
    <t>10-500-21-1205-1000-890</t>
  </si>
  <si>
    <t>10-500-21-1205-2130-143</t>
  </si>
  <si>
    <t>10-500-21-1205-2130-210</t>
  </si>
  <si>
    <t>10-500-21-1205-2130-220</t>
  </si>
  <si>
    <t>10-500-21-1205-2130-241</t>
  </si>
  <si>
    <t>10-500-21-1205-2140-144</t>
  </si>
  <si>
    <t>PSYCHOLOGISTS</t>
  </si>
  <si>
    <t>10-500-21-1205-2140-210</t>
  </si>
  <si>
    <t>10-500-21-1205-2140-220</t>
  </si>
  <si>
    <t>10-500-21-1205-2140-241</t>
  </si>
  <si>
    <t>10-500-21-1205-2140-580</t>
  </si>
  <si>
    <t>10-500-21-1205-2150-152</t>
  </si>
  <si>
    <t>Office Asst.</t>
  </si>
  <si>
    <t>10-500-21-1205-2150-161</t>
  </si>
  <si>
    <t>SPED Salary</t>
  </si>
  <si>
    <t>10-500-21-1205-2150-199</t>
  </si>
  <si>
    <t>Sp Ed. - SLP</t>
  </si>
  <si>
    <t>10-500-21-1205-2150-210</t>
  </si>
  <si>
    <t>10-500-21-1205-2150-220</t>
  </si>
  <si>
    <t>10-500-21-1205-2150-241</t>
  </si>
  <si>
    <t>10-500-21-1205-2150-245</t>
  </si>
  <si>
    <t>10-500-21-1205-2150-350</t>
  </si>
  <si>
    <t>TECHNICAL SERVICES</t>
  </si>
  <si>
    <t>10-500-21-1205-2150-580</t>
  </si>
  <si>
    <t>10-500-21-1205-2210-115</t>
  </si>
  <si>
    <t>SPED CORDNATOR</t>
  </si>
  <si>
    <t>10-500-21-1205-2210-131</t>
  </si>
  <si>
    <t>10-500-21-1205-2210-152</t>
  </si>
  <si>
    <t>SP ED SECRETARY</t>
  </si>
  <si>
    <t>10-500-21-1205-2210-210</t>
  </si>
  <si>
    <t>10-500-21-1205-2210-220</t>
  </si>
  <si>
    <t>10-500-21-1205-2210-241</t>
  </si>
  <si>
    <t>10-500-21-1205-2210-580</t>
  </si>
  <si>
    <t>COORDINATOR TVL</t>
  </si>
  <si>
    <t>10-500-21-1205-2650-626</t>
  </si>
  <si>
    <t>MOTER FUEL</t>
  </si>
  <si>
    <t>10-500-21-1205-2700-511</t>
  </si>
  <si>
    <t>TRANSP SERVICES</t>
  </si>
  <si>
    <t>10-500-21-1205-7000-870</t>
  </si>
  <si>
    <t>10-500-21-1206-1000-321</t>
  </si>
  <si>
    <t>10-500-21-1206-1000-611</t>
  </si>
  <si>
    <t>10-500-21-1206-2130-341</t>
  </si>
  <si>
    <t>RN SERVICES</t>
  </si>
  <si>
    <t>10-500-21-1215-1000-210</t>
  </si>
  <si>
    <t>10-500-21-1215-1000-241</t>
  </si>
  <si>
    <t>10-500-21-1215-1000-245</t>
  </si>
  <si>
    <t>10-500-21-1215-1000-320</t>
  </si>
  <si>
    <t>10-500-21-1215-1000-321</t>
  </si>
  <si>
    <t>10-500-21-1215-1000-341</t>
  </si>
  <si>
    <t>10-500-21-1215-1000-580</t>
  </si>
  <si>
    <t>10-500-21-1215-1000-610</t>
  </si>
  <si>
    <t>10-500-21-1215-1000-611</t>
  </si>
  <si>
    <t>10-500-21-1215-1000-730</t>
  </si>
  <si>
    <t>10-500-21-1215-1000-890</t>
  </si>
  <si>
    <t>10-500-21-1215-2130-340</t>
  </si>
  <si>
    <t>10-500-21-1215-2500-730</t>
  </si>
  <si>
    <t>Admin Equipment</t>
  </si>
  <si>
    <t>10-500-21-1215-2700-511</t>
  </si>
  <si>
    <t>BUSING</t>
  </si>
  <si>
    <t>10-500-21-1220-1000-149</t>
  </si>
  <si>
    <t>10-500-21-1220-1000-161</t>
  </si>
  <si>
    <t>10-500-21-1220-1000-210</t>
  </si>
  <si>
    <t>10-500-21-1220-1000-220</t>
  </si>
  <si>
    <t>10-500-21-1225-1000-131</t>
  </si>
  <si>
    <t>ESY TEACHERS</t>
  </si>
  <si>
    <t>10-500-21-1278-1000-131</t>
  </si>
  <si>
    <t>ESY - Teacher Wages</t>
  </si>
  <si>
    <t>10-500-21-1278-1000-149</t>
  </si>
  <si>
    <t>ESY Stipend</t>
  </si>
  <si>
    <t>10-500-21-1278-1000-210</t>
  </si>
  <si>
    <t>10-500-21-1278-1000-220</t>
  </si>
  <si>
    <t>10-500-21-1278-1000-241</t>
  </si>
  <si>
    <t>10-500-21-1609-1000-149</t>
  </si>
  <si>
    <t>10-500-21-1609-1000-161</t>
  </si>
  <si>
    <t>10-500-21-1609-1000-199</t>
  </si>
  <si>
    <t>SALARIES</t>
  </si>
  <si>
    <t>10-500-21-1609-1000-210</t>
  </si>
  <si>
    <t>10-500-21-1609-1000-220</t>
  </si>
  <si>
    <t>10-500-21-1609-1000-540</t>
  </si>
  <si>
    <t>10-500-21-1609-1000-580</t>
  </si>
  <si>
    <t>10-500-21-1609-1000-610</t>
  </si>
  <si>
    <t>10-500-21-1609-1000-670</t>
  </si>
  <si>
    <t>10-500-21-1609-1000-890</t>
  </si>
  <si>
    <t>Student Incentives</t>
  </si>
  <si>
    <t>10-500-21-1609-2120-142</t>
  </si>
  <si>
    <t>COUNSELOR</t>
  </si>
  <si>
    <t>10-500-21-1609-2210-115</t>
  </si>
  <si>
    <t>DIRECTOR</t>
  </si>
  <si>
    <t>10-500-21-1609-2210-152</t>
  </si>
  <si>
    <t>SECRETARY</t>
  </si>
  <si>
    <t>10-500-21-1609-2210-210</t>
  </si>
  <si>
    <t>10-500-21-1609-2210-220</t>
  </si>
  <si>
    <t>10-500-21-1609-2210-241</t>
  </si>
  <si>
    <t>10-500-21-1609-7000-860</t>
  </si>
  <si>
    <t>INDIRECT COSTS - NR</t>
  </si>
  <si>
    <t>10-500-21-2000-2100-610</t>
  </si>
  <si>
    <t>10-500-21-2010-1000-137</t>
  </si>
  <si>
    <t>salary</t>
  </si>
  <si>
    <t>10-500-21-2010-1000-210</t>
  </si>
  <si>
    <t>10-500-21-2010-1000-220</t>
  </si>
  <si>
    <t>10-500-21-2100-2100-610</t>
  </si>
  <si>
    <t>Bear Hugs - Supplies</t>
  </si>
  <si>
    <t>10-500-21-2100-2700-519</t>
  </si>
  <si>
    <t>10-500-21-2101-1000-149</t>
  </si>
  <si>
    <t>10-500-21-2101-1000-161</t>
  </si>
  <si>
    <t>10-500-21-2101-1000-210</t>
  </si>
  <si>
    <t>10-500-21-2101-1000-220</t>
  </si>
  <si>
    <t>10-500-21-2101-1000-241</t>
  </si>
  <si>
    <t>10-500-21-2101-1000-245</t>
  </si>
  <si>
    <t>Wavie</t>
  </si>
  <si>
    <t>10-500-21-2101-1000-320</t>
  </si>
  <si>
    <t>10-500-21-2101-1000-580</t>
  </si>
  <si>
    <t>10-500-21-2101-1000-610</t>
  </si>
  <si>
    <t>10-500-21-2101-2213-580</t>
  </si>
  <si>
    <t>STEM Levy - Travel</t>
  </si>
  <si>
    <t>10-500-21-2102-1000-241</t>
  </si>
  <si>
    <t>10-500-21-2102-1000-610</t>
  </si>
  <si>
    <t>10-500-21-2112-1000-320</t>
  </si>
  <si>
    <t>10-500-21-2112-1000-321</t>
  </si>
  <si>
    <t>STEM PURCHASED SERVICES</t>
  </si>
  <si>
    <t>10-500-21-2112-1000-341</t>
  </si>
  <si>
    <t>STEM SUBSTITUES</t>
  </si>
  <si>
    <t>10-500-21-2112-1000-581</t>
  </si>
  <si>
    <t>STEM TRAVEL</t>
  </si>
  <si>
    <t>10-500-21-2112-1000-611</t>
  </si>
  <si>
    <t>STEM SUPPLIES</t>
  </si>
  <si>
    <t>10-500-21-3450-1000-430</t>
  </si>
  <si>
    <t>10-500-21-3450-1000-550</t>
  </si>
  <si>
    <t>10-500-21-3450-1000-610</t>
  </si>
  <si>
    <t>10-500-21-3450-2530-430</t>
  </si>
  <si>
    <t>10-500-21-3450-2530-550</t>
  </si>
  <si>
    <t>10-500-21-3450-2530-610</t>
  </si>
  <si>
    <t>10-500-21-3450-2570-550</t>
  </si>
  <si>
    <t>COPIER SERVICES</t>
  </si>
  <si>
    <t>10-500-21-3500-3300-115</t>
  </si>
  <si>
    <t>FOUNDATION DIRE</t>
  </si>
  <si>
    <t>10-500-21-3500-3300-152</t>
  </si>
  <si>
    <t>SECRETARIAL</t>
  </si>
  <si>
    <t>10-500-21-3500-3300-210</t>
  </si>
  <si>
    <t>10-500-21-3500-3300-220</t>
  </si>
  <si>
    <t>10-500-21-3500-3300-241</t>
  </si>
  <si>
    <t>10-500-21-3500-3300-245</t>
  </si>
  <si>
    <t>10-500-21-3500-3300-320</t>
  </si>
  <si>
    <t>PURCHASED SERV</t>
  </si>
  <si>
    <t>10-500-21-3500-3300-341</t>
  </si>
  <si>
    <t>10-500-21-3500-3300-580</t>
  </si>
  <si>
    <t>10-500-21-3500-3300-610</t>
  </si>
  <si>
    <t>10-500-21-3500-3300-810</t>
  </si>
  <si>
    <t>DUES &amp; FEES</t>
  </si>
  <si>
    <t>10-500-21-3500-3300-890</t>
  </si>
  <si>
    <t>MISC. EXPENSE</t>
  </si>
  <si>
    <t>10-500-21-3800-3300-149</t>
  </si>
  <si>
    <t>10-500-21-3800-3300-610</t>
  </si>
  <si>
    <t>10-500-21-3810-1000-149</t>
  </si>
  <si>
    <t>10-500-21-3810-1000-210</t>
  </si>
  <si>
    <t>10-500-21-3810-1000-220</t>
  </si>
  <si>
    <t>10-500-21-3810-1000-810</t>
  </si>
  <si>
    <t>Fees</t>
  </si>
  <si>
    <t>10-500-21-3810-3300-149</t>
  </si>
  <si>
    <t>Community Ed - Extra Duty</t>
  </si>
  <si>
    <t>10-500-21-3810-3300-152</t>
  </si>
  <si>
    <t>10-500-21-3810-3300-199</t>
  </si>
  <si>
    <t>10-500-21-3810-3300-540</t>
  </si>
  <si>
    <t>10-500-21-3810-3300-610</t>
  </si>
  <si>
    <t>10-500-21-3810-3300-890</t>
  </si>
  <si>
    <t>10-500-21-3810-5210-901</t>
  </si>
  <si>
    <t>10-500-21-3881-1000-149</t>
  </si>
  <si>
    <t>10-500-21-3881-1000-210</t>
  </si>
  <si>
    <t>10-500-21-3881-1000-220</t>
  </si>
  <si>
    <t>10-500-21-3900-2620-185</t>
  </si>
  <si>
    <t>SAL ENERGY MANG</t>
  </si>
  <si>
    <t>10-500-21-3900-2620-340</t>
  </si>
  <si>
    <t>ENRGY CONSULTNT</t>
  </si>
  <si>
    <t>10-500-21-3900-2620-341</t>
  </si>
  <si>
    <t>SUB TEACHERS</t>
  </si>
  <si>
    <t>10-500-21-3900-2620-580</t>
  </si>
  <si>
    <t>10-500-21-3900-2620-610</t>
  </si>
  <si>
    <t>10-500-21-3900-2620-670</t>
  </si>
  <si>
    <t>ENERGY SOFTWARE</t>
  </si>
  <si>
    <t>10-500-21-5201-1000-131</t>
  </si>
  <si>
    <t>K-8 CSR TEACHER</t>
  </si>
  <si>
    <t>10-500-21-5201-1000-210</t>
  </si>
  <si>
    <t>10-500-21-5201-1000-220</t>
  </si>
  <si>
    <t>10-500-21-5201-1000-241</t>
  </si>
  <si>
    <t>10-500-21-5201-1000-245</t>
  </si>
  <si>
    <t>10-500-21-5256-1000-610</t>
  </si>
  <si>
    <t>Robotics Grant Supplies</t>
  </si>
  <si>
    <t>10-500-21-5256-1000-730</t>
  </si>
  <si>
    <t>Robotics Grant Equipment</t>
  </si>
  <si>
    <t>10-500-21-5260-1000-161</t>
  </si>
  <si>
    <t>10-500-21-5270-1000-198</t>
  </si>
  <si>
    <t>TRANSLATORS</t>
  </si>
  <si>
    <t>10-500-21-5270-1000-220</t>
  </si>
  <si>
    <t>10-500-21-5270-1000-320</t>
  </si>
  <si>
    <t>10-500-21-5270-2210-152</t>
  </si>
  <si>
    <t>ESL SECRETARY</t>
  </si>
  <si>
    <t>10-500-21-5310-7000-860</t>
  </si>
  <si>
    <t>10-500-21-5315-2700-511</t>
  </si>
  <si>
    <t>TRANS SERVICES</t>
  </si>
  <si>
    <t>10-500-21-5330-1000-131</t>
  </si>
  <si>
    <t>10-500-21-5330-1000-161</t>
  </si>
  <si>
    <t>10-500-21-5330-7000-870</t>
  </si>
  <si>
    <t>INDIRECT COSTS - RESTRICTED</t>
  </si>
  <si>
    <t>10-500-21-5331-1000-131</t>
  </si>
  <si>
    <t>10-500-21-5331-1000-161</t>
  </si>
  <si>
    <t>10-500-21-5331-1000-320</t>
  </si>
  <si>
    <t>10-500-21-5331-1000-580</t>
  </si>
  <si>
    <t>10-500-21-5331-1000-610</t>
  </si>
  <si>
    <t>10-500-21-5331-1000-641</t>
  </si>
  <si>
    <t>10-500-21-5331-1000-810</t>
  </si>
  <si>
    <t>10-500-21-5331-2120-610</t>
  </si>
  <si>
    <t>10-500-21-5331-2210-580</t>
  </si>
  <si>
    <t>10-500-21-5331-2213-560</t>
  </si>
  <si>
    <t>TUITION</t>
  </si>
  <si>
    <t>10-500-21-5331-6000-901</t>
  </si>
  <si>
    <t>TRANSF TO SCHLS</t>
  </si>
  <si>
    <t>10-500-21-5331-7000-870</t>
  </si>
  <si>
    <t>10-500-21-5332-1000-149</t>
  </si>
  <si>
    <t>10-500-21-5332-1000-241</t>
  </si>
  <si>
    <t>10-500-21-5332-1000-245</t>
  </si>
  <si>
    <t>10-500-21-5332-1000-320</t>
  </si>
  <si>
    <t>10-500-21-5332-1000-341</t>
  </si>
  <si>
    <t>10-500-21-5332-1000-810</t>
  </si>
  <si>
    <t>10-500-21-5332-2210-115</t>
  </si>
  <si>
    <t>10-500-21-5332-2210-152</t>
  </si>
  <si>
    <t>Admin Assistant</t>
  </si>
  <si>
    <t>10-500-21-5332-2210-210</t>
  </si>
  <si>
    <t>10-500-21-5332-2210-220</t>
  </si>
  <si>
    <t>10-500-21-5332-2210-241</t>
  </si>
  <si>
    <t>10-500-21-5332-2210-245</t>
  </si>
  <si>
    <t>10-500-21-5332-2213-560</t>
  </si>
  <si>
    <t>TUITION/REGISTR</t>
  </si>
  <si>
    <t>10-500-21-5332-2213-580</t>
  </si>
  <si>
    <t>10-500-21-5332-2213-610</t>
  </si>
  <si>
    <t>10-500-21-5332-5210-901</t>
  </si>
  <si>
    <t>10-500-21-5332-7000-870</t>
  </si>
  <si>
    <t>10-500-21-5333-1000-241</t>
  </si>
  <si>
    <t>10-500-21-5333-1000-245</t>
  </si>
  <si>
    <t>10-500-21-5333-1000-320</t>
  </si>
  <si>
    <t>10-500-21-5333-1000-610</t>
  </si>
  <si>
    <t>10-500-21-5333-1000-641</t>
  </si>
  <si>
    <t>10-500-21-5333-1000-890</t>
  </si>
  <si>
    <t>OTHER EXPENSE</t>
  </si>
  <si>
    <t>10-500-21-5333-2210-115</t>
  </si>
  <si>
    <t>10-500-21-5333-2210-152</t>
  </si>
  <si>
    <t>10-500-21-5333-2210-210</t>
  </si>
  <si>
    <t>10-500-21-5333-2210-220</t>
  </si>
  <si>
    <t>10-500-21-5333-2210-241</t>
  </si>
  <si>
    <t>10-500-21-5333-2210-245</t>
  </si>
  <si>
    <t>10-500-21-5333-2210-810</t>
  </si>
  <si>
    <t>10-500-21-5333-2213-580</t>
  </si>
  <si>
    <t>10-500-21-5333-7000-870</t>
  </si>
  <si>
    <t>10-500-21-5335-2210-115</t>
  </si>
  <si>
    <t>DIRECTOR - AT RISK PROGRAMS</t>
  </si>
  <si>
    <t>10-500-21-5335-2210-152</t>
  </si>
  <si>
    <t>SECRETARY -- AT RISK PROGRAMS</t>
  </si>
  <si>
    <t>10-500-21-5336-1000-131</t>
  </si>
  <si>
    <t>TEACHER SALARIES</t>
  </si>
  <si>
    <t>10-500-21-5336-1000-198</t>
  </si>
  <si>
    <t>At-Risk - Translators</t>
  </si>
  <si>
    <t>10-500-21-5336-1000-220</t>
  </si>
  <si>
    <t>At-Risk - FICA</t>
  </si>
  <si>
    <t>10-500-21-5336-1000-245</t>
  </si>
  <si>
    <t>10-500-21-5336-1000-320</t>
  </si>
  <si>
    <t>At-Risk - Contracted Services</t>
  </si>
  <si>
    <t>10-500-21-5336-1000-580</t>
  </si>
  <si>
    <t>10-500-21-5336-1000-610</t>
  </si>
  <si>
    <t>10-500-21-5336-2210-115</t>
  </si>
  <si>
    <t>10-500-21-5336-2210-152</t>
  </si>
  <si>
    <t>10-500-21-5336-2210-210</t>
  </si>
  <si>
    <t>AT RISK - ENHANCEMENT</t>
  </si>
  <si>
    <t>10-500-21-5336-2210-220</t>
  </si>
  <si>
    <t>AT RISK -  ENHANCEMENT</t>
  </si>
  <si>
    <t>10-500-21-5336-2210-241</t>
  </si>
  <si>
    <t>10-500-21-5336-2210-245</t>
  </si>
  <si>
    <t>10-500-21-5336-2230-190</t>
  </si>
  <si>
    <t>Secretary Wages</t>
  </si>
  <si>
    <t>10-500-21-5336-2230-210</t>
  </si>
  <si>
    <t>Inst Tech state retirement</t>
  </si>
  <si>
    <t>10-500-21-5336-2230-220</t>
  </si>
  <si>
    <t>At risk SS</t>
  </si>
  <si>
    <t>10-500-21-5336-2230-241</t>
  </si>
  <si>
    <t>10-500-21-5336-2230-245</t>
  </si>
  <si>
    <t>10-500-21-5336-7000-870</t>
  </si>
  <si>
    <t>At Risk - Indirects</t>
  </si>
  <si>
    <t>10-500-21-5337-2210-152</t>
  </si>
  <si>
    <t>10-500-21-5337-2210-580</t>
  </si>
  <si>
    <t>10-500-21-5337-2210-610</t>
  </si>
  <si>
    <t>10-500-21-5337-7000-870</t>
  </si>
  <si>
    <t>INDIRECT COSTS - R</t>
  </si>
  <si>
    <t>10-500-21-5338-1000-149</t>
  </si>
  <si>
    <t>10-500-21-5338-1000-198</t>
  </si>
  <si>
    <t>SALARY OTHER</t>
  </si>
  <si>
    <t>10-500-21-5338-1000-580</t>
  </si>
  <si>
    <t>10-500-21-5338-1000-610</t>
  </si>
  <si>
    <t>MESA SUPPLY</t>
  </si>
  <si>
    <t>10-500-21-5338-2700-511</t>
  </si>
  <si>
    <t>MESA TRANSPORT</t>
  </si>
  <si>
    <t>10-500-21-5338-7000-870</t>
  </si>
  <si>
    <t>10-500-21-5340-1000-131</t>
  </si>
  <si>
    <t>TEACHERS - YIC</t>
  </si>
  <si>
    <t>10-500-21-5340-1000-149</t>
  </si>
  <si>
    <t>10-500-21-5340-1000-161</t>
  </si>
  <si>
    <t>YIC - Instructional Assistant</t>
  </si>
  <si>
    <t>10-500-21-5340-1000-210</t>
  </si>
  <si>
    <t>10-500-21-5340-1000-220</t>
  </si>
  <si>
    <t>10-500-21-5340-1000-241</t>
  </si>
  <si>
    <t>10-500-21-5340-1000-320</t>
  </si>
  <si>
    <t>10-500-21-5340-1000-341</t>
  </si>
  <si>
    <t>10-500-21-5340-1000-430</t>
  </si>
  <si>
    <t>PROPERTY SERV.</t>
  </si>
  <si>
    <t>10-500-21-5340-1000-530</t>
  </si>
  <si>
    <t>10-500-21-5340-1000-580</t>
  </si>
  <si>
    <t>10-500-21-5340-1000-610</t>
  </si>
  <si>
    <t>10-500-21-5340-1000-670</t>
  </si>
  <si>
    <t>10-500-21-5340-1000-730</t>
  </si>
  <si>
    <t>10-500-21-5340-1000-736</t>
  </si>
  <si>
    <t>TECH SOFTWARE</t>
  </si>
  <si>
    <t>10-500-21-5340-1000-890</t>
  </si>
  <si>
    <t>10-500-21-5340-2210-115</t>
  </si>
  <si>
    <t>DIRECTORS</t>
  </si>
  <si>
    <t>10-500-21-5340-2210-152</t>
  </si>
  <si>
    <t>10-500-21-5340-2210-210</t>
  </si>
  <si>
    <t>10-500-21-5340-2210-220</t>
  </si>
  <si>
    <t>10-500-21-5340-2210-241</t>
  </si>
  <si>
    <t>10-500-21-5340-2210-245</t>
  </si>
  <si>
    <t>10-500-21-5340-2400-152</t>
  </si>
  <si>
    <t>10-500-21-5340-2650-626</t>
  </si>
  <si>
    <t>YIC - Fuel</t>
  </si>
  <si>
    <t>10-500-21-5340-7000-860</t>
  </si>
  <si>
    <t>10-500-21-5340-7000-870</t>
  </si>
  <si>
    <t>AT RISK - YOUTH IN CUSTODY INDIRECTS</t>
  </si>
  <si>
    <t>10-500-21-5360-1000-131</t>
  </si>
  <si>
    <t>INSTRUCTIONAL TECHNICIAN</t>
  </si>
  <si>
    <t>10-500-21-5360-1000-670</t>
  </si>
  <si>
    <t>10-500-21-5360-1000-730</t>
  </si>
  <si>
    <t>10-500-21-5360-2230-190</t>
  </si>
  <si>
    <t>COMPUTER TECH</t>
  </si>
  <si>
    <t>10-500-21-5360-2230-198</t>
  </si>
  <si>
    <t>Computer Tech Assistant</t>
  </si>
  <si>
    <t>10-500-21-5360-2230-210</t>
  </si>
  <si>
    <t>10-500-21-5360-2230-220</t>
  </si>
  <si>
    <t>10-500-21-5360-2230-241</t>
  </si>
  <si>
    <t>10-500-21-5360-2230-245</t>
  </si>
  <si>
    <t>10-500-21-5360-2230-734</t>
  </si>
  <si>
    <t>Tech Related Hardware</t>
  </si>
  <si>
    <t>10-500-21-5360-2580-115</t>
  </si>
  <si>
    <t>10-500-21-5360-2580-152</t>
  </si>
  <si>
    <t>SAL SECRETARY</t>
  </si>
  <si>
    <t>10-500-21-5360-2580-190</t>
  </si>
  <si>
    <t>COMPUTER TECHS</t>
  </si>
  <si>
    <t>10-500-21-5360-2580-191</t>
  </si>
  <si>
    <t>SAL PART-TIME</t>
  </si>
  <si>
    <t>10-500-21-5360-2580-198</t>
  </si>
  <si>
    <t>WEB MASTER</t>
  </si>
  <si>
    <t>10-500-21-5360-2580-210</t>
  </si>
  <si>
    <t>10-500-21-5360-2580-220</t>
  </si>
  <si>
    <t>10-500-21-5360-2580-241</t>
  </si>
  <si>
    <t>10-500-21-5360-2580-245</t>
  </si>
  <si>
    <t>10-500-21-5360-2580-340</t>
  </si>
  <si>
    <t>PROFESSIONAL SERVICES</t>
  </si>
  <si>
    <t>10-500-21-5360-2580-350</t>
  </si>
  <si>
    <t>TECH SERVICES</t>
  </si>
  <si>
    <t>10-500-21-5360-2580-530</t>
  </si>
  <si>
    <t>Communication (phone/internet)</t>
  </si>
  <si>
    <t>10-500-21-5360-2580-532</t>
  </si>
  <si>
    <t>10-500-21-5360-2580-580</t>
  </si>
  <si>
    <t>TECH TRAVEL</t>
  </si>
  <si>
    <t>10-500-21-5360-2580-610</t>
  </si>
  <si>
    <t>TECH SUPPLIES</t>
  </si>
  <si>
    <t>10-500-21-5360-2580-650</t>
  </si>
  <si>
    <t>10-500-21-5360-2580-670</t>
  </si>
  <si>
    <t>Software for IT/support for &lt; $5k</t>
  </si>
  <si>
    <t>10-500-21-5360-2580-730</t>
  </si>
  <si>
    <t>10-500-21-5360-2580-736</t>
  </si>
  <si>
    <t>Tech related euip &gt; $5K</t>
  </si>
  <si>
    <t>10-500-21-5360-2580-810</t>
  </si>
  <si>
    <t>10-500-21-5360-2580-890</t>
  </si>
  <si>
    <t>IT MIscellaneous</t>
  </si>
  <si>
    <t>10-500-21-5360-2640-670</t>
  </si>
  <si>
    <t>Technology - Software</t>
  </si>
  <si>
    <t>10-500-21-5360-2650-626</t>
  </si>
  <si>
    <t>FUEL</t>
  </si>
  <si>
    <t>10-500-21-5361-1000-149</t>
  </si>
  <si>
    <t>1 to 1 Salary</t>
  </si>
  <si>
    <t>10-500-21-5361-2200-162</t>
  </si>
  <si>
    <t>1 to 1 - Media Aide</t>
  </si>
  <si>
    <t>10-500-21-5361-2200-220</t>
  </si>
  <si>
    <t>10-500-21-5361-2200-241</t>
  </si>
  <si>
    <t>10-500-21-5361-2200-610</t>
  </si>
  <si>
    <t>1 to 1 - Supplies</t>
  </si>
  <si>
    <t>10-500-21-5361-2230-198</t>
  </si>
  <si>
    <t>1 to 1 Computer Tech Asst</t>
  </si>
  <si>
    <t>10-500-21-5361-2230-210</t>
  </si>
  <si>
    <t>10-500-21-5361-2230-220</t>
  </si>
  <si>
    <t>10-500-21-5361-2230-241</t>
  </si>
  <si>
    <t>1 to 10 - Insurance</t>
  </si>
  <si>
    <t>10-500-21-5362-1000-610</t>
  </si>
  <si>
    <t>10-500-21-5362-2500-810</t>
  </si>
  <si>
    <t>1 to 1 - Fees</t>
  </si>
  <si>
    <t>10-500-21-5362-2580-190</t>
  </si>
  <si>
    <t>Laptop Insurance - Salary</t>
  </si>
  <si>
    <t>10-500-21-5362-2580-210</t>
  </si>
  <si>
    <t>Laptop Insurance - Retirement</t>
  </si>
  <si>
    <t>10-500-21-5362-2580-220</t>
  </si>
  <si>
    <t>Laptop Insurance - FICA</t>
  </si>
  <si>
    <t>10-500-21-5362-2580-241</t>
  </si>
  <si>
    <t>Laptop Insurance - Insurance</t>
  </si>
  <si>
    <t>10-500-21-5363-2580-190</t>
  </si>
  <si>
    <t>Partner Purchasing - Salary</t>
  </si>
  <si>
    <t>10-500-21-5363-2580-210</t>
  </si>
  <si>
    <t>Partner Purchasing - Retirement</t>
  </si>
  <si>
    <t>10-500-21-5363-2580-220</t>
  </si>
  <si>
    <t>Partner Purchasing - FICA</t>
  </si>
  <si>
    <t>10-500-21-5363-2580-241</t>
  </si>
  <si>
    <t>Partner Purchasing - Insurance</t>
  </si>
  <si>
    <t>10-500-21-5368-2130-143</t>
  </si>
  <si>
    <t>NURSES SALARIES</t>
  </si>
  <si>
    <t>10-500-21-5368-2130-210</t>
  </si>
  <si>
    <t>10-500-21-5368-2130-220</t>
  </si>
  <si>
    <t>10-500-21-5368-2130-241</t>
  </si>
  <si>
    <t>10-500-21-5368-2130-320</t>
  </si>
  <si>
    <t>CONTR SERVICES</t>
  </si>
  <si>
    <t>10-500-21-5368-2130-580</t>
  </si>
  <si>
    <t>10-500-21-5368-2130-610</t>
  </si>
  <si>
    <t>10-500-21-5368-2130-730</t>
  </si>
  <si>
    <t>10-500-21-5368-2650-626</t>
  </si>
  <si>
    <t>Nurese - Fuel</t>
  </si>
  <si>
    <t>10-500-21-5368-7000-870</t>
  </si>
  <si>
    <t>SCHOOL NURSE PROGRAM Indirects</t>
  </si>
  <si>
    <t>10-500-21-5420-1000-241</t>
  </si>
  <si>
    <t>10-500-21-5420-1000-245</t>
  </si>
  <si>
    <t>10-500-21-5420-1000-341</t>
  </si>
  <si>
    <t>10-500-21-5470-2240-734</t>
  </si>
  <si>
    <t>10-500-21-5470-2580-734</t>
  </si>
  <si>
    <t>HB 2 COMPUTER ADAPTIVE TESTING EQUIPMENT</t>
  </si>
  <si>
    <t>10-500-21-5604-2240-610</t>
  </si>
  <si>
    <t>ADAPTIVE TESTING SUPPLIES</t>
  </si>
  <si>
    <t>10-500-21-5610-1000-149</t>
  </si>
  <si>
    <t>Home Bound</t>
  </si>
  <si>
    <t>10-500-21-5610-1000-198</t>
  </si>
  <si>
    <t>DR ED DRIVING</t>
  </si>
  <si>
    <t>10-500-21-5610-1000-199</t>
  </si>
  <si>
    <t>DR ED CLASSROOM</t>
  </si>
  <si>
    <t>10-500-21-5610-1000-210</t>
  </si>
  <si>
    <t>10-500-21-5610-1000-220</t>
  </si>
  <si>
    <t>10-500-21-5610-1000-241</t>
  </si>
  <si>
    <t>10-500-21-5610-1000-521</t>
  </si>
  <si>
    <t>PROPERTY INS</t>
  </si>
  <si>
    <t>10-500-21-5610-1000-610</t>
  </si>
  <si>
    <t>10-500-21-5610-1000-730</t>
  </si>
  <si>
    <t>OTHER EQUIPMENT</t>
  </si>
  <si>
    <t>10-500-21-5610-1000-735</t>
  </si>
  <si>
    <t>VEHICLE PURCH</t>
  </si>
  <si>
    <t>10-500-21-5610-2650-441</t>
  </si>
  <si>
    <t>DR.ED. REPAIRS</t>
  </si>
  <si>
    <t>10-500-21-5610-2650-682</t>
  </si>
  <si>
    <t>DR ED TUB/TIRES</t>
  </si>
  <si>
    <t>10-500-21-5610-2650-683</t>
  </si>
  <si>
    <t>DR ED FLT SUPPL</t>
  </si>
  <si>
    <t>10-500-21-5614-2210-320</t>
  </si>
  <si>
    <t>ED SERVICES</t>
  </si>
  <si>
    <t>10-500-21-5614-2210-580</t>
  </si>
  <si>
    <t>10-500-21-5614-2210-610</t>
  </si>
  <si>
    <t>10-500-21-5618-2210-320</t>
  </si>
  <si>
    <t>PROF DEVELOPMNT</t>
  </si>
  <si>
    <t>10-500-21-5618-2210-580</t>
  </si>
  <si>
    <t>10-500-21-5618-2210-610</t>
  </si>
  <si>
    <t>10-500-21-5635-1000-320</t>
  </si>
  <si>
    <t>EDUCATIONAL SERVICES</t>
  </si>
  <si>
    <t>10-500-21-5635-1000-610</t>
  </si>
  <si>
    <t>10-500-21-5636-1000-320</t>
  </si>
  <si>
    <t>10-500-21-5636-2210-152</t>
  </si>
  <si>
    <t>10-500-21-5636-2210-580</t>
  </si>
  <si>
    <t>10-500-21-5637-1000-131</t>
  </si>
  <si>
    <t>DLI COORDINATOR</t>
  </si>
  <si>
    <t>10-500-21-5637-1000-320</t>
  </si>
  <si>
    <t>DLI - Purchased Services</t>
  </si>
  <si>
    <t>10-500-21-5637-1000-580</t>
  </si>
  <si>
    <t>10-500-21-5637-2650-626</t>
  </si>
  <si>
    <t>DLI - Motor Fuel</t>
  </si>
  <si>
    <t>10-500-21-5637-7000-870</t>
  </si>
  <si>
    <t>DUAL IMMERSION PROGRAM INDIRECTS</t>
  </si>
  <si>
    <t>10-500-21-5641-1000-131</t>
  </si>
  <si>
    <t>10-500-21-5641-1000-241</t>
  </si>
  <si>
    <t>10-500-21-5641-1000-245</t>
  </si>
  <si>
    <t>10-500-21-5641-1000-320</t>
  </si>
  <si>
    <t>10-500-21-5641-1000-560</t>
  </si>
  <si>
    <t>10-500-21-5641-1000-580</t>
  </si>
  <si>
    <t>10-500-21-5641-1000-610</t>
  </si>
  <si>
    <t>10-500-21-5641-1000-670</t>
  </si>
  <si>
    <t>COMP SUPP/ S/W</t>
  </si>
  <si>
    <t>10-500-21-5641-7000-870</t>
  </si>
  <si>
    <t>10-500-21-5644-2213-330</t>
  </si>
  <si>
    <t>STEM Endorsement Incentive expense</t>
  </si>
  <si>
    <t>10-500-21-5655-1000-131</t>
  </si>
  <si>
    <t>DTL EdTech</t>
  </si>
  <si>
    <t>10-500-21-5655-1000-341</t>
  </si>
  <si>
    <t>10-500-21-5655-1000-610</t>
  </si>
  <si>
    <t>10-500-21-5655-1000-730</t>
  </si>
  <si>
    <t>Digital Teaching &amp; Learning - Equipment</t>
  </si>
  <si>
    <t>10-500-21-5655-2213-580</t>
  </si>
  <si>
    <t>DTL-Travel</t>
  </si>
  <si>
    <t>10-500-21-5655-2230-190</t>
  </si>
  <si>
    <t>DTL Salary</t>
  </si>
  <si>
    <t>10-500-21-5655-2230-210</t>
  </si>
  <si>
    <t>DTL Retirement</t>
  </si>
  <si>
    <t>10-500-21-5655-2230-220</t>
  </si>
  <si>
    <t>DTL FICA</t>
  </si>
  <si>
    <t>10-500-21-5655-2230-241</t>
  </si>
  <si>
    <t>10-500-21-5655-2580-190</t>
  </si>
  <si>
    <t>DTL COMPUTER TECH</t>
  </si>
  <si>
    <t>10-500-21-5655-2580-210</t>
  </si>
  <si>
    <t>10-500-21-5655-2580-220</t>
  </si>
  <si>
    <t>10-500-21-5655-2580-241</t>
  </si>
  <si>
    <t>10-500-21-5655-2580-610</t>
  </si>
  <si>
    <t>10-500-21-5655-2580-730</t>
  </si>
  <si>
    <t>10-500-21-5655-2650-626</t>
  </si>
  <si>
    <t>Motor fuel</t>
  </si>
  <si>
    <t>10-500-21-5655-5900-831</t>
  </si>
  <si>
    <t xml:space="preserve"> CAPITAL LEASE INTEREST</t>
  </si>
  <si>
    <t>10-500-21-5655-5900-841</t>
  </si>
  <si>
    <t>CAPITAL LEASE PRINCIPAL</t>
  </si>
  <si>
    <t>10-500-21-5658-1000-131</t>
  </si>
  <si>
    <t>Supplemental Covid Stipend</t>
  </si>
  <si>
    <t>10-500-21-5658-1000-161</t>
  </si>
  <si>
    <t>10-500-21-5658-1000-210</t>
  </si>
  <si>
    <t>10-500-21-5658-1000-220</t>
  </si>
  <si>
    <t>10-500-21-5658-2100-142</t>
  </si>
  <si>
    <t>10-500-21-5658-2100-210</t>
  </si>
  <si>
    <t>10-500-21-5658-2100-220</t>
  </si>
  <si>
    <t>10-500-21-5658-2130-143</t>
  </si>
  <si>
    <t>10-500-21-5658-2130-210</t>
  </si>
  <si>
    <t>10-500-21-5658-2130-220</t>
  </si>
  <si>
    <t>10-500-21-5658-2200-161</t>
  </si>
  <si>
    <t>10-500-21-5658-2200-210</t>
  </si>
  <si>
    <t>10-500-21-5658-2200-220</t>
  </si>
  <si>
    <t>10-500-21-5658-2300-115</t>
  </si>
  <si>
    <t>10-500-21-5658-2300-210</t>
  </si>
  <si>
    <t>10-500-21-5658-2300-220</t>
  </si>
  <si>
    <t>10-500-21-5658-2400-121</t>
  </si>
  <si>
    <t>10-500-21-5658-2400-152</t>
  </si>
  <si>
    <t>10-500-21-5658-2400-210</t>
  </si>
  <si>
    <t>10-500-21-5658-2400-220</t>
  </si>
  <si>
    <t>10-500-21-5658-2500-152</t>
  </si>
  <si>
    <t>10-500-21-5658-2500-198</t>
  </si>
  <si>
    <t>10-500-21-5658-2500-210</t>
  </si>
  <si>
    <t>10-500-21-5658-2500-220</t>
  </si>
  <si>
    <t>10-500-21-5658-2600-184</t>
  </si>
  <si>
    <t>10-500-21-5658-2600-198</t>
  </si>
  <si>
    <t>10-500-21-5658-2600-210</t>
  </si>
  <si>
    <t>10-500-21-5658-2600-220</t>
  </si>
  <si>
    <t>10-500-21-5672-1000-149</t>
  </si>
  <si>
    <t>Prevention Demension - Extra Duty</t>
  </si>
  <si>
    <t>10-500-21-5672-1000-210</t>
  </si>
  <si>
    <t>10-500-21-5672-1000-220</t>
  </si>
  <si>
    <t>10-500-21-5672-1000-340</t>
  </si>
  <si>
    <t>PURCH SERVICES</t>
  </si>
  <si>
    <t>10-500-21-5672-1000-580</t>
  </si>
  <si>
    <t>10-500-21-5672-1000-610</t>
  </si>
  <si>
    <t>10-500-21-5672-2213-341</t>
  </si>
  <si>
    <t>10-500-21-5672-2700-511</t>
  </si>
  <si>
    <t>FEE ON FINES BUSING</t>
  </si>
  <si>
    <t>10-500-21-5674-7000-870</t>
  </si>
  <si>
    <t>SUICIDE PREVENTION INDIRECTS</t>
  </si>
  <si>
    <t>10-500-21-5676-1000-131</t>
  </si>
  <si>
    <t>10-500-21-5676-1000-320</t>
  </si>
  <si>
    <t>10-500-21-5676-1000-580</t>
  </si>
  <si>
    <t>10-500-21-5676-2700-511</t>
  </si>
  <si>
    <t>Pupil Transportation</t>
  </si>
  <si>
    <t>10-500-21-5676-7000-870</t>
  </si>
  <si>
    <t>Indirect Costs</t>
  </si>
  <si>
    <t>10-500-21-5693-2230-198</t>
  </si>
  <si>
    <t>Cyber Corp</t>
  </si>
  <si>
    <t>10-500-21-5693-2230-220</t>
  </si>
  <si>
    <t>10-500-21-5693-2230-610</t>
  </si>
  <si>
    <t>10-500-21-5695-7000-870</t>
  </si>
  <si>
    <t>Corona Relief - State INDIRECTS</t>
  </si>
  <si>
    <t>10-500-21-5699-1000-161</t>
  </si>
  <si>
    <t>10-500-21-5699-1000-320</t>
  </si>
  <si>
    <t>10-500-21-5699-1000-341</t>
  </si>
  <si>
    <t>10-500-21-5699-1000-580</t>
  </si>
  <si>
    <t>10-500-21-5699-1000-610</t>
  </si>
  <si>
    <t>10-500-21-5699-2650-626</t>
  </si>
  <si>
    <t>UPASS - Fuel Costs</t>
  </si>
  <si>
    <t>10-500-21-5700-1000-320</t>
  </si>
  <si>
    <t>ESL ENDORSEMENT</t>
  </si>
  <si>
    <t>10-500-21-5805-1000-131</t>
  </si>
  <si>
    <t>10-500-21-5805-1000-149</t>
  </si>
  <si>
    <t>10-500-21-5805-1000-198</t>
  </si>
  <si>
    <t>CLASSIFIED/OTH</t>
  </si>
  <si>
    <t>10-500-21-5805-1000-210</t>
  </si>
  <si>
    <t>10-500-21-5805-1000-220</t>
  </si>
  <si>
    <t>10-500-21-5805-1000-241</t>
  </si>
  <si>
    <t>10-500-21-5805-1000-245</t>
  </si>
  <si>
    <t>10-500-21-5805-1000-320</t>
  </si>
  <si>
    <t>10-500-21-5805-1000-341</t>
  </si>
  <si>
    <t>10-500-21-5805-1000-436</t>
  </si>
  <si>
    <t>SOFTWARE MAINTENANCE</t>
  </si>
  <si>
    <t>10-500-21-5805-1000-580</t>
  </si>
  <si>
    <t>10-500-21-5805-1000-610</t>
  </si>
  <si>
    <t>10-500-21-5805-2210-115</t>
  </si>
  <si>
    <t>Director</t>
  </si>
  <si>
    <t>10-500-21-5805-2210-152</t>
  </si>
  <si>
    <t>10-500-21-5805-2210-210</t>
  </si>
  <si>
    <t>10-500-21-5805-2210-220</t>
  </si>
  <si>
    <t>10-500-21-5805-2210-241</t>
  </si>
  <si>
    <t>10-500-21-5805-2210-580</t>
  </si>
  <si>
    <t>10-500-21-5805-2210-610</t>
  </si>
  <si>
    <t>10-500-21-5805-2213-320</t>
  </si>
  <si>
    <t>10-500-21-5805-2213-560</t>
  </si>
  <si>
    <t>10-500-21-5805-2213-580</t>
  </si>
  <si>
    <t>10-500-21-5805-2213-610</t>
  </si>
  <si>
    <t>TRNG SUPPLIES</t>
  </si>
  <si>
    <t>10-500-21-5805-2240-550</t>
  </si>
  <si>
    <t>RI TEST PRNTG</t>
  </si>
  <si>
    <t>10-500-21-5805-2400-560</t>
  </si>
  <si>
    <t>PRINCIPAL TUITI</t>
  </si>
  <si>
    <t>10-500-21-5805-2400-580</t>
  </si>
  <si>
    <t>PRINCIPAL TRVL</t>
  </si>
  <si>
    <t>10-500-21-5805-2650-626</t>
  </si>
  <si>
    <t>K-3 Reading - Fuel Cost</t>
  </si>
  <si>
    <t>10-500-21-5805-7000-870</t>
  </si>
  <si>
    <t>10-500-21-5807-1000-131</t>
  </si>
  <si>
    <t>10-500-21-5807-1000-149</t>
  </si>
  <si>
    <t>10-500-21-5807-1000-210</t>
  </si>
  <si>
    <t>10-500-21-5807-1000-220</t>
  </si>
  <si>
    <t>10-500-21-5807-1000-241</t>
  </si>
  <si>
    <t>10-500-21-5840-1000-131</t>
  </si>
  <si>
    <t>Ext Day Kinder - Teacher Salary</t>
  </si>
  <si>
    <t>10-500-21-5861-1000-131</t>
  </si>
  <si>
    <t>10-500-21-5861-1000-270</t>
  </si>
  <si>
    <t>10-500-21-5862-1000-610</t>
  </si>
  <si>
    <t>TECHNOLGY GRANT SUPPLIES</t>
  </si>
  <si>
    <t>10-500-21-5862-1000-734</t>
  </si>
  <si>
    <t>TECHNOLOGY GRANT EQUIPMENT</t>
  </si>
  <si>
    <t>10-500-21-5868-1000-610</t>
  </si>
  <si>
    <t>10-500-21-5876-1000-131</t>
  </si>
  <si>
    <t>10-500-21-5876-1000-210</t>
  </si>
  <si>
    <t>10-500-21-5876-1000-220</t>
  </si>
  <si>
    <t>10-500-21-5876-1000-241</t>
  </si>
  <si>
    <t>10-500-21-5876-2140-144</t>
  </si>
  <si>
    <t>10-500-21-5876-2140-210</t>
  </si>
  <si>
    <t>10-500-21-5876-2140-220</t>
  </si>
  <si>
    <t>10-500-21-5876-2150-199</t>
  </si>
  <si>
    <t>10-500-21-5876-2150-210</t>
  </si>
  <si>
    <t>10-500-21-5876-2150-220</t>
  </si>
  <si>
    <t>10-500-21-5876-2210-115</t>
  </si>
  <si>
    <t>10-500-21-5876-2210-210</t>
  </si>
  <si>
    <t>10-500-21-5876-2210-220</t>
  </si>
  <si>
    <t>10-500-21-5878-1000-131</t>
  </si>
  <si>
    <t>EXTD YR SP ED</t>
  </si>
  <si>
    <t>10-500-21-5881-1000-131</t>
  </si>
  <si>
    <t>USTAR TEACHERS</t>
  </si>
  <si>
    <t>10-500-21-5881-1000-148</t>
  </si>
  <si>
    <t>10-500-21-5881-1000-149</t>
  </si>
  <si>
    <t>10-500-21-5881-1000-210</t>
  </si>
  <si>
    <t>10-500-21-5881-1000-220</t>
  </si>
  <si>
    <t>10-500-21-5881-1000-241</t>
  </si>
  <si>
    <t>10-500-21-5881-1000-245</t>
  </si>
  <si>
    <t>10-500-21-5881-1000-341</t>
  </si>
  <si>
    <t>10-500-21-5881-1000-580</t>
  </si>
  <si>
    <t>10-500-21-5881-1000-610</t>
  </si>
  <si>
    <t>USTAR SUPPLIES</t>
  </si>
  <si>
    <t>10-500-21-5881-2213-149</t>
  </si>
  <si>
    <t>10-500-21-5881-2213-241</t>
  </si>
  <si>
    <t>10-500-21-5881-2213-245</t>
  </si>
  <si>
    <t>10-500-21-5881-2213-320</t>
  </si>
  <si>
    <t>CONTRACT SERV</t>
  </si>
  <si>
    <t>10-500-21-5881-2213-560</t>
  </si>
  <si>
    <t>10-500-21-5881-2213-580</t>
  </si>
  <si>
    <t>10-500-21-5881-2213-610</t>
  </si>
  <si>
    <t>10-500-21-5881-2213-670</t>
  </si>
  <si>
    <t>10-500-21-5881-2213-730</t>
  </si>
  <si>
    <t>10-500-21-5881-2213-810</t>
  </si>
  <si>
    <t>10-500-21-5881-2219-148</t>
  </si>
  <si>
    <t>LESSON STUDY -- MATH</t>
  </si>
  <si>
    <t>10-500-21-5881-2219-149</t>
  </si>
  <si>
    <t xml:space="preserve"> LESSON STUDY -- SCIENCE</t>
  </si>
  <si>
    <t>10-500-21-5881-2219-210</t>
  </si>
  <si>
    <t>10-500-21-5881-2219-220</t>
  </si>
  <si>
    <t>10-500-21-5881-2700-511</t>
  </si>
  <si>
    <t>FIELD TRIPS / TRAVEL</t>
  </si>
  <si>
    <t>10-500-21-5881-7000-870</t>
  </si>
  <si>
    <t>10-500-21-5882-1000-131</t>
  </si>
  <si>
    <t>BTS Teacher Salary</t>
  </si>
  <si>
    <t>10-500-21-5882-1000-210</t>
  </si>
  <si>
    <t>10-500-21-5882-1000-220</t>
  </si>
  <si>
    <t>10-500-21-5882-1000-241</t>
  </si>
  <si>
    <t>10-500-21-5882-1000-580</t>
  </si>
  <si>
    <t>10-500-21-5882-1000-610</t>
  </si>
  <si>
    <t>TEACHER SUPPLIES &amp; MATERIALS</t>
  </si>
  <si>
    <t>10-500-21-5882-7000-870</t>
  </si>
  <si>
    <t>BTS ARTS PROGRAM INDIRECTS</t>
  </si>
  <si>
    <t>10-500-21-5901-1000-149</t>
  </si>
  <si>
    <t>10-500-21-5901-1000-610</t>
  </si>
  <si>
    <t>10-500-21-5901-2650-626</t>
  </si>
  <si>
    <t>Intro to CTE - Fuel Cost</t>
  </si>
  <si>
    <t>10-500-21-5901-7000-870</t>
  </si>
  <si>
    <t>10-500-21-5902-1000-131</t>
  </si>
  <si>
    <t>10-500-21-5902-1000-149</t>
  </si>
  <si>
    <t>10-500-21-5902-1000-241</t>
  </si>
  <si>
    <t>10-500-21-5902-1000-580</t>
  </si>
  <si>
    <t>WBL TRAVEL</t>
  </si>
  <si>
    <t>10-500-21-5902-1000-610</t>
  </si>
  <si>
    <t>WBL SUPPLIES</t>
  </si>
  <si>
    <t>10-500-21-5902-7000-870</t>
  </si>
  <si>
    <t>10-500-21-5903-1000-149</t>
  </si>
  <si>
    <t>10-500-21-5903-1000-198</t>
  </si>
  <si>
    <t>OTHER CLASSIF</t>
  </si>
  <si>
    <t>10-500-21-5903-1000-210</t>
  </si>
  <si>
    <t>10-500-21-5903-1000-220</t>
  </si>
  <si>
    <t>10-500-21-5903-1000-241</t>
  </si>
  <si>
    <t>10-500-21-5903-1000-320</t>
  </si>
  <si>
    <t>10-500-21-5903-2120-149</t>
  </si>
  <si>
    <t>10-500-21-5903-2120-152</t>
  </si>
  <si>
    <t>10-500-21-5903-2120-210</t>
  </si>
  <si>
    <t>10-500-21-5903-2120-220</t>
  </si>
  <si>
    <t>10-500-21-5903-2120-241</t>
  </si>
  <si>
    <t>Comp Guidance - Insurance</t>
  </si>
  <si>
    <t>10-500-21-5903-2120-245</t>
  </si>
  <si>
    <t>10-500-21-5903-2120-320</t>
  </si>
  <si>
    <t>10-500-21-5903-2120-341</t>
  </si>
  <si>
    <t>10-500-21-5903-2120-550</t>
  </si>
  <si>
    <t>10-500-21-5903-2120-580</t>
  </si>
  <si>
    <t>10-500-21-5903-2120-610</t>
  </si>
  <si>
    <t>10-500-21-5903-2120-730</t>
  </si>
  <si>
    <t>10-500-21-5903-2120-810</t>
  </si>
  <si>
    <t>10-500-21-5903-7000-870</t>
  </si>
  <si>
    <t>10-500-21-5911-1000-670</t>
  </si>
  <si>
    <t>10-500-21-6000-7000-870</t>
  </si>
  <si>
    <t>CTE Indirects</t>
  </si>
  <si>
    <t>10-500-21-6015-2210-115</t>
  </si>
  <si>
    <t>CTE DIRECTOR</t>
  </si>
  <si>
    <t>10-500-21-6015-2210-152</t>
  </si>
  <si>
    <t>CTE SECRETARY</t>
  </si>
  <si>
    <t>10-500-21-6015-2210-210</t>
  </si>
  <si>
    <t>10-500-21-6015-2210-220</t>
  </si>
  <si>
    <t>10-500-21-6015-2210-241</t>
  </si>
  <si>
    <t>10-500-21-6015-2230-190</t>
  </si>
  <si>
    <t>10-500-21-6015-2230-210</t>
  </si>
  <si>
    <t>10-500-21-6015-2230-220</t>
  </si>
  <si>
    <t>10-500-21-6015-2230-241</t>
  </si>
  <si>
    <t>10-500-21-6015-2230-245</t>
  </si>
  <si>
    <t>10-500-21-6043-1000-131</t>
  </si>
  <si>
    <t>10-500-21-6043-1000-149</t>
  </si>
  <si>
    <t>10-500-21-6043-1000-161</t>
  </si>
  <si>
    <t>10-500-21-6043-1000-210</t>
  </si>
  <si>
    <t>10-500-21-6043-1000-220</t>
  </si>
  <si>
    <t>10-500-21-6043-1000-241</t>
  </si>
  <si>
    <t>10-500-21-6043-1000-320</t>
  </si>
  <si>
    <t>CONTRACTED SERV</t>
  </si>
  <si>
    <t>10-500-21-6043-1000-341</t>
  </si>
  <si>
    <t>10-500-21-6043-1000-430</t>
  </si>
  <si>
    <t>10-500-21-6043-1000-560</t>
  </si>
  <si>
    <t>10-500-21-6043-1000-580</t>
  </si>
  <si>
    <t>10-500-21-6043-1000-610</t>
  </si>
  <si>
    <t>10-500-21-6043-1000-730</t>
  </si>
  <si>
    <t>10-500-21-6043-7000-870</t>
  </si>
  <si>
    <t>10-500-21-6270-1000-149</t>
  </si>
  <si>
    <t>10-500-21-6270-1000-610</t>
  </si>
  <si>
    <t>10-500-21-6270-1000-730</t>
  </si>
  <si>
    <t>10-500-21-6370-1000-131</t>
  </si>
  <si>
    <t>10-500-21-6370-1000-149</t>
  </si>
  <si>
    <t>10-500-21-6370-1000-241</t>
  </si>
  <si>
    <t>GROUP INSURANCE</t>
  </si>
  <si>
    <t>10-500-21-6370-1000-320</t>
  </si>
  <si>
    <t>PURC SERVICES</t>
  </si>
  <si>
    <t>10-500-21-6370-1000-580</t>
  </si>
  <si>
    <t>10-500-21-6370-1000-610</t>
  </si>
  <si>
    <t>10-500-21-6370-1000-641</t>
  </si>
  <si>
    <t>10-500-21-6370-1000-730</t>
  </si>
  <si>
    <t>10-500-21-6470-1000-149</t>
  </si>
  <si>
    <t>10-500-21-6470-1000-241</t>
  </si>
  <si>
    <t>10-500-21-6470-1000-320</t>
  </si>
  <si>
    <t>10-500-21-6470-1000-580</t>
  </si>
  <si>
    <t>10-500-21-6470-1000-610</t>
  </si>
  <si>
    <t>10-500-21-6470-1000-641</t>
  </si>
  <si>
    <t>10-500-21-6470-1000-730</t>
  </si>
  <si>
    <t>10-500-21-6570-1000-149</t>
  </si>
  <si>
    <t>10-500-21-6570-1000-241</t>
  </si>
  <si>
    <t>10-500-21-6570-1000-320</t>
  </si>
  <si>
    <t>10-500-21-6570-1000-580</t>
  </si>
  <si>
    <t>10-500-21-6570-1000-610</t>
  </si>
  <si>
    <t>10-500-21-6570-1000-641</t>
  </si>
  <si>
    <t>10-500-21-6570-1000-670</t>
  </si>
  <si>
    <t>10-500-21-6570-1000-730</t>
  </si>
  <si>
    <t>10-500-21-6570-1000-733</t>
  </si>
  <si>
    <t>FURN / FIXTURES</t>
  </si>
  <si>
    <t>10-500-21-6570-2213-560</t>
  </si>
  <si>
    <t>10-500-21-6670-1000-149</t>
  </si>
  <si>
    <t>10-500-21-6670-1000-241</t>
  </si>
  <si>
    <t>10-500-21-6770-1000-241</t>
  </si>
  <si>
    <t>10-500-21-6770-1000-610</t>
  </si>
  <si>
    <t>10-500-21-6770-1000-730</t>
  </si>
  <si>
    <t>10-500-21-6870-1000-149</t>
  </si>
  <si>
    <t>10-500-21-6870-1000-241</t>
  </si>
  <si>
    <t>10-500-21-6870-1000-610</t>
  </si>
  <si>
    <t>10-500-21-6870-1000-730</t>
  </si>
  <si>
    <t>10-500-21-6875-1000-131</t>
  </si>
  <si>
    <t>10-500-21-6875-1000-149</t>
  </si>
  <si>
    <t>10-500-21-6875-1000-210</t>
  </si>
  <si>
    <t>10-500-21-6875-1000-220</t>
  </si>
  <si>
    <t>10-500-21-6875-1000-241</t>
  </si>
  <si>
    <t>10-500-21-6875-1000-320</t>
  </si>
  <si>
    <t>10-500-21-6875-1000-341</t>
  </si>
  <si>
    <t>10-500-21-6875-1000-430</t>
  </si>
  <si>
    <t>10-500-21-6875-1000-560</t>
  </si>
  <si>
    <t>10-500-21-6875-1000-580</t>
  </si>
  <si>
    <t>10-500-21-6875-1000-610</t>
  </si>
  <si>
    <t>10-500-21-6875-1000-641</t>
  </si>
  <si>
    <t>10-500-21-6875-1000-670</t>
  </si>
  <si>
    <t>10-500-21-6875-1000-730</t>
  </si>
  <si>
    <t>10-500-21-6875-2120-610</t>
  </si>
  <si>
    <t>10-500-21-6875-2210-320</t>
  </si>
  <si>
    <t>10-500-21-6875-2213-149</t>
  </si>
  <si>
    <t>10-500-21-6875-2213-210</t>
  </si>
  <si>
    <t>10-500-21-6875-2213-220</t>
  </si>
  <si>
    <t>10-500-21-6875-2213-580</t>
  </si>
  <si>
    <t>10-500-21-6875-2213-610</t>
  </si>
  <si>
    <t>10-500-21-6875-2650-626</t>
  </si>
  <si>
    <t>CTE - Fuel Cost</t>
  </si>
  <si>
    <t>10-500-21-6875-7000-860</t>
  </si>
  <si>
    <t>NR INDIRECTS</t>
  </si>
  <si>
    <t>10-500-21-6875-7000-870</t>
  </si>
  <si>
    <t>R - INDIRECTS</t>
  </si>
  <si>
    <t>10-500-21-6901-1000-149</t>
  </si>
  <si>
    <t>10-500-21-6901-1000-610</t>
  </si>
  <si>
    <t>10-500-21-6901-2650-626</t>
  </si>
  <si>
    <t>10-500-21-6901-7000-870</t>
  </si>
  <si>
    <t>10-500-21-6902-1000-131</t>
  </si>
  <si>
    <t>10-500-21-6902-1000-149</t>
  </si>
  <si>
    <t>10-500-21-6902-1000-241</t>
  </si>
  <si>
    <t>10-500-21-6902-1000-580</t>
  </si>
  <si>
    <t>10-500-21-6902-1000-610</t>
  </si>
  <si>
    <t>10-500-21-6902-7000-870</t>
  </si>
  <si>
    <t>10-500-21-6965-2210-115</t>
  </si>
  <si>
    <t>10-500-21-6965-2210-131</t>
  </si>
  <si>
    <t>CTE - Salary</t>
  </si>
  <si>
    <t>10-500-21-6965-2210-152</t>
  </si>
  <si>
    <t>10-500-21-6965-2210-210</t>
  </si>
  <si>
    <t>10-500-21-6965-2210-220</t>
  </si>
  <si>
    <t>10-500-21-6965-2210-241</t>
  </si>
  <si>
    <t>10-500-21-6965-2210-320</t>
  </si>
  <si>
    <t>10-500-21-6965-2210-580</t>
  </si>
  <si>
    <t>10-500-21-6965-2210-810</t>
  </si>
  <si>
    <t>10-500-21-6965-2213-610</t>
  </si>
  <si>
    <t>10-500-21-6965-2230-190</t>
  </si>
  <si>
    <t>10-500-21-6965-2230-210</t>
  </si>
  <si>
    <t>10-500-21-6965-2230-220</t>
  </si>
  <si>
    <t>10-500-21-6965-2230-241</t>
  </si>
  <si>
    <t>10-500-21-6965-2230-245</t>
  </si>
  <si>
    <t>10-500-21-6965-2580-190</t>
  </si>
  <si>
    <t>10-500-21-7210-1000-131</t>
  </si>
  <si>
    <t>wages</t>
  </si>
  <si>
    <t>10-500-21-7210-1000-193</t>
  </si>
  <si>
    <t>SALARY COOKS</t>
  </si>
  <si>
    <t>10-500-21-7210-1000-210</t>
  </si>
  <si>
    <t>10-500-21-7210-1000-220</t>
  </si>
  <si>
    <t>10-500-21-7210-1000-241</t>
  </si>
  <si>
    <t>10-500-21-7210-1000-320</t>
  </si>
  <si>
    <t>10-500-21-7210-1000-511</t>
  </si>
  <si>
    <t>10-500-21-7210-1000-610</t>
  </si>
  <si>
    <t>10-500-21-7210-1000-611</t>
  </si>
  <si>
    <t>Supplies (IT Department CARES)</t>
  </si>
  <si>
    <t>10-500-21-7210-1000-641</t>
  </si>
  <si>
    <t>ESSER CARES Textbooks</t>
  </si>
  <si>
    <t>10-500-21-7210-1000-642</t>
  </si>
  <si>
    <t>Online Curriculum</t>
  </si>
  <si>
    <t>10-500-21-7210-1000-734</t>
  </si>
  <si>
    <t>Technology Related Hardware</t>
  </si>
  <si>
    <t>10-500-21-7210-7000-860</t>
  </si>
  <si>
    <t>ESSER CARES Program INDIRECTS</t>
  </si>
  <si>
    <t>10-500-21-7215-1000-320</t>
  </si>
  <si>
    <t>ESSER CARES 2 Cont Svc</t>
  </si>
  <si>
    <t>10-500-21-7215-1000-610</t>
  </si>
  <si>
    <t>10-500-21-7215-7000-860</t>
  </si>
  <si>
    <t>ESSER II CARES Program INDIRECTS</t>
  </si>
  <si>
    <t>10-500-21-7250-2500-610</t>
  </si>
  <si>
    <t>Forest Service - Supplies</t>
  </si>
  <si>
    <t>10-500-21-7280-1000-610</t>
  </si>
  <si>
    <t>10-500-21-7280-2580-184</t>
  </si>
  <si>
    <t>Other USBE CARES SALARY</t>
  </si>
  <si>
    <t>10-500-21-7280-2580-210</t>
  </si>
  <si>
    <t>10-500-21-7280-2580-220</t>
  </si>
  <si>
    <t>10-500-21-7280-2580-241</t>
  </si>
  <si>
    <t>10-500-21-7280-2580-320</t>
  </si>
  <si>
    <t>10-500-21-7280-2580-511</t>
  </si>
  <si>
    <t>10-500-21-7280-2580-734</t>
  </si>
  <si>
    <t>10-500-21-7280-2610-610</t>
  </si>
  <si>
    <t>Custodial Supplies (CRF grant)</t>
  </si>
  <si>
    <t>10-500-21-7280-2610-611</t>
  </si>
  <si>
    <t>Custodial Supplies (CPPE Grant)</t>
  </si>
  <si>
    <t>10-500-21-7280-7000-860</t>
  </si>
  <si>
    <t>Other USBE CARES Programs INDIRECTS</t>
  </si>
  <si>
    <t>10-500-21-7350-1000-131</t>
  </si>
  <si>
    <t>Readiness Initiative - Teacher Salary</t>
  </si>
  <si>
    <t>10-500-21-7350-1000-149</t>
  </si>
  <si>
    <t>KEEP - extra duty</t>
  </si>
  <si>
    <t>10-500-21-7350-1000-161</t>
  </si>
  <si>
    <t>Readiness Initiative - Inst Asst</t>
  </si>
  <si>
    <t>10-500-21-7350-1000-195</t>
  </si>
  <si>
    <t>Readiness Initiative - Ed Specialist</t>
  </si>
  <si>
    <t>10-500-21-7350-1000-198</t>
  </si>
  <si>
    <t>Translators</t>
  </si>
  <si>
    <t>10-500-21-7350-1000-210</t>
  </si>
  <si>
    <t>10-500-21-7350-1000-220</t>
  </si>
  <si>
    <t>10-500-21-7350-1000-241</t>
  </si>
  <si>
    <t>Readiness Initiative - Insurance</t>
  </si>
  <si>
    <t>10-500-21-7350-1000-320</t>
  </si>
  <si>
    <t>10-500-21-7350-1000-580</t>
  </si>
  <si>
    <t>Readiness Initiative - Travel</t>
  </si>
  <si>
    <t>10-500-21-7350-1000-610</t>
  </si>
  <si>
    <t>Readiness Initiative - Supplies</t>
  </si>
  <si>
    <t>10-500-21-7350-1000-730</t>
  </si>
  <si>
    <t>Readiness Initiative - Equipment</t>
  </si>
  <si>
    <t>10-500-21-7350-2400-152</t>
  </si>
  <si>
    <t>Readiness Initiative - Secretary</t>
  </si>
  <si>
    <t>10-500-21-7350-2400-210</t>
  </si>
  <si>
    <t>10-500-21-7350-2400-220</t>
  </si>
  <si>
    <t>10-500-21-7350-2610-183</t>
  </si>
  <si>
    <t>Sweeper</t>
  </si>
  <si>
    <t>10-500-21-7350-2610-220</t>
  </si>
  <si>
    <t>10-500-21-7350-2650-626</t>
  </si>
  <si>
    <t>Readiness Initiative - Fuel</t>
  </si>
  <si>
    <t>10-500-21-7350-7000-860</t>
  </si>
  <si>
    <t>HR READINESS GRANT INDIRECTS</t>
  </si>
  <si>
    <t>10-500-21-7350-7000-870</t>
  </si>
  <si>
    <t>10-500-21-7352-1000-245</t>
  </si>
  <si>
    <t>KEEPS - Waive</t>
  </si>
  <si>
    <t>10-500-21-7352-7000-860</t>
  </si>
  <si>
    <t>10-500-21-7352-7000-870</t>
  </si>
  <si>
    <t>10-500-21-7380-2500-340</t>
  </si>
  <si>
    <t>ETI -- E-RATE Purchased Services</t>
  </si>
  <si>
    <t>10-500-21-7380-2500-350</t>
  </si>
  <si>
    <t>Tech Services</t>
  </si>
  <si>
    <t>10-500-21-7380-2500-610</t>
  </si>
  <si>
    <t>E-Rate - Supplies</t>
  </si>
  <si>
    <t>10-500-21-7380-2500-734</t>
  </si>
  <si>
    <t>Tech Equipment</t>
  </si>
  <si>
    <t>10-500-21-7380-2500-736</t>
  </si>
  <si>
    <t>Tech Software</t>
  </si>
  <si>
    <t>10-500-21-7380-4380-999</t>
  </si>
  <si>
    <t>10-500-21-7390-2220-644</t>
  </si>
  <si>
    <t>Library books LSTA Grant (CFDA 45.310)</t>
  </si>
  <si>
    <t>10-500-21-7395-1000-149</t>
  </si>
  <si>
    <t>10-500-21-7395-1000-198</t>
  </si>
  <si>
    <t>SITE MGR LIA</t>
  </si>
  <si>
    <t>10-500-21-7395-1000-320</t>
  </si>
  <si>
    <t>10-500-21-7395-1000-580</t>
  </si>
  <si>
    <t>10-500-21-7395-1000-600</t>
  </si>
  <si>
    <t>SUPPLIES BUDGET</t>
  </si>
  <si>
    <t>10-500-21-7395-1000-610</t>
  </si>
  <si>
    <t>10-500-21-7395-1000-730</t>
  </si>
  <si>
    <t>10-500-21-7395-1000-890</t>
  </si>
  <si>
    <t>10-500-21-7395-2210-152</t>
  </si>
  <si>
    <t>10-500-21-7395-2210-580</t>
  </si>
  <si>
    <t>10-500-21-7395-2210-610</t>
  </si>
  <si>
    <t>10-500-21-7395-2210-730</t>
  </si>
  <si>
    <t>10-500-21-7395-2213-580</t>
  </si>
  <si>
    <t>10-500-21-7395-2213-610</t>
  </si>
  <si>
    <t>10-500-21-7395-2700-511</t>
  </si>
  <si>
    <t>LIA TRANSP.</t>
  </si>
  <si>
    <t>10-500-21-7395-7000-870</t>
  </si>
  <si>
    <t>10-500-21-7401-1000-131</t>
  </si>
  <si>
    <t>10-500-21-7401-1000-149</t>
  </si>
  <si>
    <t>10-500-21-7401-1000-161</t>
  </si>
  <si>
    <t>10-500-21-7401-1000-210</t>
  </si>
  <si>
    <t>10-500-21-7401-1000-220</t>
  </si>
  <si>
    <t>10-500-21-7401-1000-241</t>
  </si>
  <si>
    <t>10-500-21-7401-1000-245</t>
  </si>
  <si>
    <t>10-500-21-7401-1000-320</t>
  </si>
  <si>
    <t>10-500-21-7401-1000-341</t>
  </si>
  <si>
    <t>10-500-21-7401-1000-430</t>
  </si>
  <si>
    <t>10-500-21-7401-1000-560</t>
  </si>
  <si>
    <t>10-500-21-7401-1000-580</t>
  </si>
  <si>
    <t>10-500-21-7401-1000-610</t>
  </si>
  <si>
    <t>10-500-21-7401-1000-730</t>
  </si>
  <si>
    <t>10-500-21-7401-7000-860</t>
  </si>
  <si>
    <t>CTE Federal Perkins -Formula INDIRECTS</t>
  </si>
  <si>
    <t>10-500-21-7401-7000-870</t>
  </si>
  <si>
    <t>10-500-21-7508-1000-320</t>
  </si>
  <si>
    <t>USOE Stipends</t>
  </si>
  <si>
    <t>10-500-21-7522-1000-321</t>
  </si>
  <si>
    <t>10-500-21-7522-1000-341</t>
  </si>
  <si>
    <t>IDEA Preschool - Sub Costs</t>
  </si>
  <si>
    <t>10-500-21-7522-1000-610</t>
  </si>
  <si>
    <t>10-500-21-7522-1000-611</t>
  </si>
  <si>
    <t>10-500-21-7522-7000-860</t>
  </si>
  <si>
    <t>IDEA-B - PRESCHOOL HANDCAPPED INDIRECTS</t>
  </si>
  <si>
    <t>10-500-21-7522-7000-870</t>
  </si>
  <si>
    <t>10-500-21-7523-1000-161</t>
  </si>
  <si>
    <t>Preschool Inst Assistant</t>
  </si>
  <si>
    <t>10-500-21-7523-1000-195</t>
  </si>
  <si>
    <t>Preschool Ed Specialist</t>
  </si>
  <si>
    <t>10-500-21-7523-1000-210</t>
  </si>
  <si>
    <t>10-500-21-7523-1000-220</t>
  </si>
  <si>
    <t>10-500-21-7523-1000-610</t>
  </si>
  <si>
    <t>Preschool - Supplies</t>
  </si>
  <si>
    <t>10-500-21-7524-1000-131</t>
  </si>
  <si>
    <t>IDEA SALARIES</t>
  </si>
  <si>
    <t>10-500-21-7524-1000-149</t>
  </si>
  <si>
    <t>10-500-21-7524-1000-161</t>
  </si>
  <si>
    <t>10-500-21-7524-1000-198</t>
  </si>
  <si>
    <t>10-500-21-7524-1000-210</t>
  </si>
  <si>
    <t>10-500-21-7524-1000-220</t>
  </si>
  <si>
    <t>10-500-21-7524-1000-241</t>
  </si>
  <si>
    <t>10-500-21-7524-1000-245</t>
  </si>
  <si>
    <t>10-500-21-7524-1000-320</t>
  </si>
  <si>
    <t>10-500-21-7524-1000-321</t>
  </si>
  <si>
    <t>10-500-21-7524-1000-341</t>
  </si>
  <si>
    <t>10-500-21-7524-1000-580</t>
  </si>
  <si>
    <t>10-500-21-7524-1000-610</t>
  </si>
  <si>
    <t>10-500-21-7524-1000-611</t>
  </si>
  <si>
    <t>10-500-21-7524-1000-641</t>
  </si>
  <si>
    <t>10-500-21-7524-1000-730</t>
  </si>
  <si>
    <t>10-500-21-7524-2130-143</t>
  </si>
  <si>
    <t>10-500-21-7524-2140-580</t>
  </si>
  <si>
    <t>IDEA - Travel</t>
  </si>
  <si>
    <t>10-500-21-7524-2150-152</t>
  </si>
  <si>
    <t>OFFICE ASST.</t>
  </si>
  <si>
    <t>10-500-21-7524-2150-195</t>
  </si>
  <si>
    <t>Music Therapist</t>
  </si>
  <si>
    <t>10-500-21-7524-2150-210</t>
  </si>
  <si>
    <t>10-500-21-7524-2150-220</t>
  </si>
  <si>
    <t>10-500-21-7524-2150-580</t>
  </si>
  <si>
    <t>10-500-21-7524-2210-115</t>
  </si>
  <si>
    <t>10-500-21-7524-2210-152</t>
  </si>
  <si>
    <t>10-500-21-7524-2210-210</t>
  </si>
  <si>
    <t>10-500-21-7524-2210-220</t>
  </si>
  <si>
    <t>10-500-21-7524-2210-241</t>
  </si>
  <si>
    <t>10-500-21-7524-2210-245</t>
  </si>
  <si>
    <t>10-500-21-7524-2210-580</t>
  </si>
  <si>
    <t>10-500-21-7524-2650-626</t>
  </si>
  <si>
    <t>IDEA - Fuel</t>
  </si>
  <si>
    <t>10-500-21-7524-2700-511</t>
  </si>
  <si>
    <t>IDEA - Transportation</t>
  </si>
  <si>
    <t>10-500-21-7524-2700-514</t>
  </si>
  <si>
    <t>IDEA - Student Transportation Allowance</t>
  </si>
  <si>
    <t>10-500-21-7524-7000-860</t>
  </si>
  <si>
    <t>FEDERAL IDEA-B PL INDIRECTS</t>
  </si>
  <si>
    <t>10-500-21-7524-7000-870</t>
  </si>
  <si>
    <t>10-500-21-7602-1000-161</t>
  </si>
  <si>
    <t>10-500-21-7602-1000-270</t>
  </si>
  <si>
    <t>10-500-21-7602-1000-810</t>
  </si>
  <si>
    <t>AMERICORPS PARTICIPATION FEES</t>
  </si>
  <si>
    <t>10-500-21-7602-7000-870</t>
  </si>
  <si>
    <t>10-500-21-7614-2213-149</t>
  </si>
  <si>
    <t>10-500-21-7614-2213-210</t>
  </si>
  <si>
    <t>10-500-21-7614-2213-220</t>
  </si>
  <si>
    <t>10-500-21-7614-2213-245</t>
  </si>
  <si>
    <t>10-500-21-7614-2213-320</t>
  </si>
  <si>
    <t>10-500-21-7614-2213-560</t>
  </si>
  <si>
    <t>10-500-21-7614-2213-580</t>
  </si>
  <si>
    <t>10-500-21-7614-2213-610</t>
  </si>
  <si>
    <t>10-500-21-7614-2213-870</t>
  </si>
  <si>
    <t>10-500-21-7614-7000-870</t>
  </si>
  <si>
    <t>10-500-21-7664-1000-131</t>
  </si>
  <si>
    <t>10-500-21-7664-1000-210</t>
  </si>
  <si>
    <t>10-500-21-7664-1000-220</t>
  </si>
  <si>
    <t>10-500-21-7664-1000-320</t>
  </si>
  <si>
    <t>10-500-21-7664-1000-580</t>
  </si>
  <si>
    <t>10-500-21-7664-1000-610</t>
  </si>
  <si>
    <t>10-500-21-7664-1000-730</t>
  </si>
  <si>
    <t>10-500-21-7664-2110-141</t>
  </si>
  <si>
    <t>ARRA SPEC ED</t>
  </si>
  <si>
    <t>10-500-21-7664-2110-340</t>
  </si>
  <si>
    <t>CONSULTING BRMH</t>
  </si>
  <si>
    <t>10-500-21-7664-2120-610</t>
  </si>
  <si>
    <t>10-500-21-7664-2210-131</t>
  </si>
  <si>
    <t>STAFF SUPP SAL</t>
  </si>
  <si>
    <t>10-500-21-7664-2210-610</t>
  </si>
  <si>
    <t>10-500-21-7664-2210-730</t>
  </si>
  <si>
    <t>10-500-21-7664-7000-870</t>
  </si>
  <si>
    <t>10-500-21-7667-1000-320</t>
  </si>
  <si>
    <t>10-500-21-7667-1000-610</t>
  </si>
  <si>
    <t>10-500-21-7667-1000-730</t>
  </si>
  <si>
    <t>10-500-21-7667-2213-320</t>
  </si>
  <si>
    <t>PROF ED SRVICES</t>
  </si>
  <si>
    <t>10-500-21-7669-1000-190</t>
  </si>
  <si>
    <t>10-500-21-7669-1000-210</t>
  </si>
  <si>
    <t>10-500-21-7669-1000-220</t>
  </si>
  <si>
    <t>10-500-21-7700-2700-519</t>
  </si>
  <si>
    <t>10-500-21-7701-1000-131</t>
  </si>
  <si>
    <t>10-500-21-7701-1000-149</t>
  </si>
  <si>
    <t>10-500-21-7701-1000-210</t>
  </si>
  <si>
    <t>10-500-21-7701-1000-220</t>
  </si>
  <si>
    <t>10-500-21-7701-1000-241</t>
  </si>
  <si>
    <t>10-500-21-7701-1000-320</t>
  </si>
  <si>
    <t>10-500-21-7701-1000-580</t>
  </si>
  <si>
    <t>10-500-21-7701-1000-610</t>
  </si>
  <si>
    <t>10-500-21-7701-1000-630</t>
  </si>
  <si>
    <t>SNACKS</t>
  </si>
  <si>
    <t>10-500-21-7701-2210-115</t>
  </si>
  <si>
    <t>GRANT COORD</t>
  </si>
  <si>
    <t>10-500-21-7701-2700-511</t>
  </si>
  <si>
    <t>YTH CNCTS TRANS</t>
  </si>
  <si>
    <t>10-500-21-7701-2700-519</t>
  </si>
  <si>
    <t>10-500-21-7710-1000-241</t>
  </si>
  <si>
    <t>10-500-21-7710-1000-245</t>
  </si>
  <si>
    <t>10-500-21-7710-1000-341</t>
  </si>
  <si>
    <t>SUBSTITUTE TEACHERS</t>
  </si>
  <si>
    <t>10-500-21-7710-2210-152</t>
  </si>
  <si>
    <t>10-500-21-7710-2210-210</t>
  </si>
  <si>
    <t>10-500-21-7710-2210-220</t>
  </si>
  <si>
    <t>10-500-21-7710-2210-241</t>
  </si>
  <si>
    <t>10-500-21-7710-2210-245</t>
  </si>
  <si>
    <t>10-500-21-7710-7000-870</t>
  </si>
  <si>
    <t>10-500-21-7711-1000-245</t>
  </si>
  <si>
    <t>10-500-21-7711-2210-152</t>
  </si>
  <si>
    <t>Gear Up 2 - Admin Asst</t>
  </si>
  <si>
    <t>10-500-21-7711-2210-210</t>
  </si>
  <si>
    <t>10-500-21-7711-2210-220</t>
  </si>
  <si>
    <t>10-500-21-7711-2210-241</t>
  </si>
  <si>
    <t>10-500-21-7711-2210-245</t>
  </si>
  <si>
    <t>10-500-21-7711-7000-870</t>
  </si>
  <si>
    <t>GU2 Indirects</t>
  </si>
  <si>
    <t>10-500-21-7712-1000-245</t>
  </si>
  <si>
    <t>10-500-21-7712-1000-580</t>
  </si>
  <si>
    <t>10-500-21-7712-2210-152</t>
  </si>
  <si>
    <t>Gear Up 3 - Admin Asst</t>
  </si>
  <si>
    <t>10-500-21-7712-2210-210</t>
  </si>
  <si>
    <t>10-500-21-7712-2210-220</t>
  </si>
  <si>
    <t>10-500-21-7712-2210-241</t>
  </si>
  <si>
    <t>10-500-21-7712-2210-245</t>
  </si>
  <si>
    <t>10-500-21-7712-7000-870</t>
  </si>
  <si>
    <t>GU3 INDIRECTS</t>
  </si>
  <si>
    <t>10-500-21-7801-1000-131</t>
  </si>
  <si>
    <t>SALARY TEACHERS</t>
  </si>
  <si>
    <t>10-500-21-7801-1000-149</t>
  </si>
  <si>
    <t>10-500-21-7801-1000-161</t>
  </si>
  <si>
    <t>10-500-21-7801-1000-198</t>
  </si>
  <si>
    <t>10-500-21-7801-1000-210</t>
  </si>
  <si>
    <t>10-500-21-7801-1000-220</t>
  </si>
  <si>
    <t>10-500-21-7801-1000-241</t>
  </si>
  <si>
    <t>10-500-21-7801-1000-245</t>
  </si>
  <si>
    <t>10-500-21-7801-1000-270</t>
  </si>
  <si>
    <t>10-500-21-7801-1000-320</t>
  </si>
  <si>
    <t>10-500-21-7801-1000-341</t>
  </si>
  <si>
    <t>10-500-21-7801-1000-436</t>
  </si>
  <si>
    <t>SOFTWARE LICENSES</t>
  </si>
  <si>
    <t>10-500-21-7801-1000-550</t>
  </si>
  <si>
    <t>10-500-21-7801-1000-560</t>
  </si>
  <si>
    <t>TUITION/WRKSHPS</t>
  </si>
  <si>
    <t>10-500-21-7801-1000-580</t>
  </si>
  <si>
    <t>10-500-21-7801-1000-610</t>
  </si>
  <si>
    <t>10-500-21-7801-1000-611</t>
  </si>
  <si>
    <t>Title I - Preschool Supplies</t>
  </si>
  <si>
    <t>10-500-21-7801-1000-670</t>
  </si>
  <si>
    <t>10-500-21-7801-1000-730</t>
  </si>
  <si>
    <t>10-500-21-7801-1000-810</t>
  </si>
  <si>
    <t>10-500-21-7801-2190-197</t>
  </si>
  <si>
    <t>PARENT LIASONS</t>
  </si>
  <si>
    <t>10-500-21-7801-2210-115</t>
  </si>
  <si>
    <t>SALARY DIRECTOR</t>
  </si>
  <si>
    <t>10-500-21-7801-2210-149</t>
  </si>
  <si>
    <t>INST STAFF SUPP</t>
  </si>
  <si>
    <t>10-500-21-7801-2210-152</t>
  </si>
  <si>
    <t>10-500-21-7801-2210-190</t>
  </si>
  <si>
    <t>OTHER SALARIES</t>
  </si>
  <si>
    <t>10-500-21-7801-2210-210</t>
  </si>
  <si>
    <t>10-500-21-7801-2210-220</t>
  </si>
  <si>
    <t>10-500-21-7801-2210-241</t>
  </si>
  <si>
    <t>10-500-21-7801-2210-245</t>
  </si>
  <si>
    <t>10-500-21-7801-2210-290</t>
  </si>
  <si>
    <t>10-500-21-7801-2210-320</t>
  </si>
  <si>
    <t>10-500-21-7801-2210-610</t>
  </si>
  <si>
    <t>10-500-21-7801-2213-320</t>
  </si>
  <si>
    <t>10-500-21-7801-2213-560</t>
  </si>
  <si>
    <t>10-500-21-7801-2213-580</t>
  </si>
  <si>
    <t>10-500-21-7801-2213-610</t>
  </si>
  <si>
    <t>10-500-21-7801-2230-190</t>
  </si>
  <si>
    <t>Secretary wages</t>
  </si>
  <si>
    <t>10-500-21-7801-2230-210</t>
  </si>
  <si>
    <t>10-500-21-7801-2230-220</t>
  </si>
  <si>
    <t>10-500-21-7801-2230-241</t>
  </si>
  <si>
    <t>10-500-21-7801-2230-245</t>
  </si>
  <si>
    <t>WAIVE</t>
  </si>
  <si>
    <t>10-500-21-7801-2500-530</t>
  </si>
  <si>
    <t>10-500-21-7801-2500-610</t>
  </si>
  <si>
    <t>10-500-21-7801-2650-626</t>
  </si>
  <si>
    <t>10-500-21-7801-2700-519</t>
  </si>
  <si>
    <t>10-500-21-7801-7000-860</t>
  </si>
  <si>
    <t>TITLE I INDIRECTS</t>
  </si>
  <si>
    <t>10-500-21-7801-7000-870</t>
  </si>
  <si>
    <t>10-500-21-7802-1000-611</t>
  </si>
  <si>
    <t>Title I Preschool - Supplies</t>
  </si>
  <si>
    <t>10-500-21-7804-1000-149</t>
  </si>
  <si>
    <t>TSI Other Teaching</t>
  </si>
  <si>
    <t>10-500-21-7804-1000-161</t>
  </si>
  <si>
    <t>10-500-21-7804-1000-210</t>
  </si>
  <si>
    <t>10-500-21-7804-1000-220</t>
  </si>
  <si>
    <t>10-500-21-7804-1000-241</t>
  </si>
  <si>
    <t>TSI Insurance</t>
  </si>
  <si>
    <t>10-500-21-7804-1000-610</t>
  </si>
  <si>
    <t>10-500-21-7804-7000-860</t>
  </si>
  <si>
    <t>TSI indirects</t>
  </si>
  <si>
    <t>10-500-21-7804-7000-870</t>
  </si>
  <si>
    <t>TSI - INDIRECT COSTS</t>
  </si>
  <si>
    <t>10-500-21-7830-1000-580</t>
  </si>
  <si>
    <t>10-500-21-7830-1000-610</t>
  </si>
  <si>
    <t>Migrant expense</t>
  </si>
  <si>
    <t>10-500-21-7830-2230-190</t>
  </si>
  <si>
    <t>Migrant Secretary</t>
  </si>
  <si>
    <t>10-500-21-7830-2230-210</t>
  </si>
  <si>
    <t>10-500-21-7830-2230-220</t>
  </si>
  <si>
    <t>10-500-21-7830-2230-241</t>
  </si>
  <si>
    <t>10-500-21-7830-2230-245</t>
  </si>
  <si>
    <t>10-500-21-7830-7000-860</t>
  </si>
  <si>
    <t>Fed NCLB Title I C  Migrant INDIRECTS</t>
  </si>
  <si>
    <t>10-500-21-7830-7000-870</t>
  </si>
  <si>
    <t>Migrant indirects</t>
  </si>
  <si>
    <t>10-500-21-7840-1000-131</t>
  </si>
  <si>
    <t>10-500-21-7840-1000-149</t>
  </si>
  <si>
    <t>10-500-21-7840-1000-530</t>
  </si>
  <si>
    <t>10-500-21-7840-1000-580</t>
  </si>
  <si>
    <t>10-500-21-7840-1000-610</t>
  </si>
  <si>
    <t>10-500-21-7840-2120-142</t>
  </si>
  <si>
    <t>GUIDANCE</t>
  </si>
  <si>
    <t>10-500-21-7840-2540-320</t>
  </si>
  <si>
    <t>10-500-21-7840-7000-870</t>
  </si>
  <si>
    <t>10-500-21-7860-1000-131</t>
  </si>
  <si>
    <t>TITLE IIA TCHRS</t>
  </si>
  <si>
    <t>10-500-21-7860-1000-149</t>
  </si>
  <si>
    <t>10-500-21-7860-1000-198</t>
  </si>
  <si>
    <t>10-500-21-7860-1000-210</t>
  </si>
  <si>
    <t>10-500-21-7860-1000-220</t>
  </si>
  <si>
    <t>10-500-21-7860-1000-241</t>
  </si>
  <si>
    <t>10-500-21-7860-1000-245</t>
  </si>
  <si>
    <t>10-500-21-7860-1000-320</t>
  </si>
  <si>
    <t>10-500-21-7860-1000-341</t>
  </si>
  <si>
    <t>SUBSTITUTES</t>
  </si>
  <si>
    <t>10-500-21-7860-2210-610</t>
  </si>
  <si>
    <t>10-500-21-7860-2213-131</t>
  </si>
  <si>
    <t>DISTRICT TRNRS</t>
  </si>
  <si>
    <t>10-500-21-7860-2213-149</t>
  </si>
  <si>
    <t>10-500-21-7860-2213-198</t>
  </si>
  <si>
    <t>OTHR CLASSIFIED</t>
  </si>
  <si>
    <t>10-500-21-7860-2213-199</t>
  </si>
  <si>
    <t>PROF DEV DAY</t>
  </si>
  <si>
    <t>10-500-21-7860-2213-210</t>
  </si>
  <si>
    <t>10-500-21-7860-2213-220</t>
  </si>
  <si>
    <t>10-500-21-7860-2213-241</t>
  </si>
  <si>
    <t>10-500-21-7860-2213-320</t>
  </si>
  <si>
    <t>PROF. ED. SRVC</t>
  </si>
  <si>
    <t>10-500-21-7860-2213-340</t>
  </si>
  <si>
    <t>ENDORSMENTS</t>
  </si>
  <si>
    <t>10-500-21-7860-2213-560</t>
  </si>
  <si>
    <t>PARAPRO ACADEMY</t>
  </si>
  <si>
    <t>10-500-21-7860-2213-580</t>
  </si>
  <si>
    <t>TRAVEL &amp; WORKSHOPS</t>
  </si>
  <si>
    <t>10-500-21-7860-2213-610</t>
  </si>
  <si>
    <t>10-500-21-7860-2213-810</t>
  </si>
  <si>
    <t>NUCC MEMBERSHP</t>
  </si>
  <si>
    <t>10-500-21-7860-2570-320</t>
  </si>
  <si>
    <t>CONTRACTED SERVICES</t>
  </si>
  <si>
    <t>10-500-21-7860-2650-626</t>
  </si>
  <si>
    <t>10-500-21-7860-2700-519</t>
  </si>
  <si>
    <t>10-500-21-7860-7000-860</t>
  </si>
  <si>
    <t>TITLE IIA TEACHER QUALITY INDIRECTS</t>
  </si>
  <si>
    <t>10-500-21-7860-7000-870</t>
  </si>
  <si>
    <t>10-500-21-7870-2580-191</t>
  </si>
  <si>
    <t>PART TIME TECH</t>
  </si>
  <si>
    <t>10-500-21-7870-2580-580</t>
  </si>
  <si>
    <t>10-500-21-7870-7000-870</t>
  </si>
  <si>
    <t>10-500-21-7880-1000-131</t>
  </si>
  <si>
    <t>Fed NCLB Title IIIA - Salary</t>
  </si>
  <si>
    <t>10-500-21-7880-1000-149</t>
  </si>
  <si>
    <t>10-500-21-7880-1000-161</t>
  </si>
  <si>
    <t>10-500-21-7880-1000-198</t>
  </si>
  <si>
    <t>ESL TRANSLATOR</t>
  </si>
  <si>
    <t>10-500-21-7880-1000-210</t>
  </si>
  <si>
    <t>10-500-21-7880-1000-220</t>
  </si>
  <si>
    <t>10-500-21-7880-1000-241</t>
  </si>
  <si>
    <t>10-500-21-7880-1000-320</t>
  </si>
  <si>
    <t>10-500-21-7880-1000-341</t>
  </si>
  <si>
    <t>10-500-21-7880-1000-580</t>
  </si>
  <si>
    <t>10-500-21-7880-1000-610</t>
  </si>
  <si>
    <t>10-500-21-7880-1000-810</t>
  </si>
  <si>
    <t>10-500-21-7880-2210-115</t>
  </si>
  <si>
    <t>10-500-21-7880-2210-152</t>
  </si>
  <si>
    <t>10-500-21-7880-2210-210</t>
  </si>
  <si>
    <t>10-500-21-7880-2210-220</t>
  </si>
  <si>
    <t>10-500-21-7880-2210-241</t>
  </si>
  <si>
    <t>10-500-21-7880-2210-245</t>
  </si>
  <si>
    <t>10-500-21-7880-2210-320</t>
  </si>
  <si>
    <t>10-500-21-7880-2210-560</t>
  </si>
  <si>
    <t>10-500-21-7880-2210-580</t>
  </si>
  <si>
    <t>10-500-21-7880-2650-626</t>
  </si>
  <si>
    <t>Title IIIA - Fuel</t>
  </si>
  <si>
    <t>10-500-21-7880-2700-511</t>
  </si>
  <si>
    <t>ESL TRANSPORT</t>
  </si>
  <si>
    <t>10-500-21-7880-7000-860</t>
  </si>
  <si>
    <t>TITLE III A FEDERAL - ELL INDIRECTS</t>
  </si>
  <si>
    <t>10-500-21-7880-7000-870</t>
  </si>
  <si>
    <t>10-500-21-7881-1000-149</t>
  </si>
  <si>
    <t>10-500-21-7881-1000-610</t>
  </si>
  <si>
    <t>10-500-21-7881-2210-149</t>
  </si>
  <si>
    <t>10-500-21-7881-2210-580</t>
  </si>
  <si>
    <t>10-500-21-7881-2210-610</t>
  </si>
  <si>
    <t>10-500-21-7890-1000-131</t>
  </si>
  <si>
    <t>10-500-21-7890-1000-300</t>
  </si>
  <si>
    <t>10-500-21-7890-1000-580</t>
  </si>
  <si>
    <t>10-500-21-7890-1000-610</t>
  </si>
  <si>
    <t>DFS SUPPLIES</t>
  </si>
  <si>
    <t>10-500-21-7890-2120-320</t>
  </si>
  <si>
    <t>10-500-21-7890-2213-610</t>
  </si>
  <si>
    <t>10-500-21-7890-5210-901</t>
  </si>
  <si>
    <t>10-500-21-7890-7000-870</t>
  </si>
  <si>
    <t>10-500-21-7905-7000-860</t>
  </si>
  <si>
    <t>Student Support Services Program INDIREC</t>
  </si>
  <si>
    <t>10-500-21-7910-1000-131</t>
  </si>
  <si>
    <t>10-500-21-7910-1000-149</t>
  </si>
  <si>
    <t>10-500-21-7910-1000-161</t>
  </si>
  <si>
    <t>10-500-21-7910-1000-198</t>
  </si>
  <si>
    <t>10-500-21-7910-1000-210</t>
  </si>
  <si>
    <t>10-500-21-7910-1000-220</t>
  </si>
  <si>
    <t>10-500-21-7910-1000-241</t>
  </si>
  <si>
    <t>10-500-21-7910-1000-245</t>
  </si>
  <si>
    <t>10-500-21-7910-1000-320</t>
  </si>
  <si>
    <t>10-500-21-7910-1000-321</t>
  </si>
  <si>
    <t>10-500-21-7910-1000-580</t>
  </si>
  <si>
    <t>10-500-21-7910-1000-610</t>
  </si>
  <si>
    <t>10-500-21-7910-1000-630</t>
  </si>
  <si>
    <t>ASC SNACKS</t>
  </si>
  <si>
    <t>10-500-21-7910-1000-730</t>
  </si>
  <si>
    <t>21st Century Grant Equipment</t>
  </si>
  <si>
    <t>10-500-21-7910-1000-734</t>
  </si>
  <si>
    <t>TECH EQUIPMENT</t>
  </si>
  <si>
    <t>10-500-21-7910-1000-810</t>
  </si>
  <si>
    <t>10-500-21-7910-2210-115</t>
  </si>
  <si>
    <t>10-500-21-7910-2400-152</t>
  </si>
  <si>
    <t>10-500-21-7910-2650-626</t>
  </si>
  <si>
    <t>21st Century - Fuel</t>
  </si>
  <si>
    <t>10-500-21-7910-2700-511</t>
  </si>
  <si>
    <t>21ST CENT TRANS</t>
  </si>
  <si>
    <t>10-500-21-7910-2700-519</t>
  </si>
  <si>
    <t>ASC TRANSPORTAT</t>
  </si>
  <si>
    <t>10-500-21-7910-5210-901</t>
  </si>
  <si>
    <t>10-500-21-7910-7000-860</t>
  </si>
  <si>
    <t>10-500-21-7910-7000-870</t>
  </si>
  <si>
    <t>10-500-21-7911-1000-149</t>
  </si>
  <si>
    <t>10-500-21-7911-1000-198</t>
  </si>
  <si>
    <t>ADMIN ASSITANT</t>
  </si>
  <si>
    <t>10-500-21-7911-1000-210</t>
  </si>
  <si>
    <t>10-500-21-7911-1000-220</t>
  </si>
  <si>
    <t>10-500-21-7911-1000-241</t>
  </si>
  <si>
    <t>10-500-21-7911-1000-320</t>
  </si>
  <si>
    <t>10-500-21-7911-1000-580</t>
  </si>
  <si>
    <t>10-500-21-7911-1000-610</t>
  </si>
  <si>
    <t>SUPPLIES &amp; SNACKS</t>
  </si>
  <si>
    <t>10-500-21-7911-1000-730</t>
  </si>
  <si>
    <t>10-500-21-7911-2210-115</t>
  </si>
  <si>
    <t>SUPERVISOR SALARIES</t>
  </si>
  <si>
    <t>10-500-21-7911-2210-580</t>
  </si>
  <si>
    <t>TRAVEL / TRANSPORTATION</t>
  </si>
  <si>
    <t>10-500-21-7911-2650-626</t>
  </si>
  <si>
    <t>10-500-21-7911-2700-519</t>
  </si>
  <si>
    <t>10-500-21-7911-7000-870</t>
  </si>
  <si>
    <t>10-500-21-7912-1000-610</t>
  </si>
  <si>
    <t>10-500-21-7913-1000-610</t>
  </si>
  <si>
    <t>10-500-21-7914-1000-320</t>
  </si>
  <si>
    <t>10-500-21-7914-1000-610</t>
  </si>
  <si>
    <t>10-500-21-7914-7000-860</t>
  </si>
  <si>
    <t>indirects</t>
  </si>
  <si>
    <t>10-500-21-7940-7000-860</t>
  </si>
  <si>
    <t>Title VI B  Rural INDIRECTS</t>
  </si>
  <si>
    <t>10-500-21-7940-7000-870</t>
  </si>
  <si>
    <t>10-500-21-7950-1000-131</t>
  </si>
  <si>
    <t>10-500-21-7950-1000-161</t>
  </si>
  <si>
    <t>10-500-21-7950-1000-195</t>
  </si>
  <si>
    <t>10-500-21-7950-1000-610</t>
  </si>
  <si>
    <t>10-500-21-7950-2210-580</t>
  </si>
  <si>
    <t>10-500-21-7950-2210-610</t>
  </si>
  <si>
    <t>10-500-21-7950-2650-626</t>
  </si>
  <si>
    <t>10-500-21-7950-7000-860</t>
  </si>
  <si>
    <t xml:space="preserve"> TITLE X C HOMELESS INDIRECTS</t>
  </si>
  <si>
    <t>10-500-21-7950-7000-870</t>
  </si>
  <si>
    <t>10-500-21-8300-3300-182</t>
  </si>
  <si>
    <t>CUSTODIAL</t>
  </si>
  <si>
    <t>10-500-21-8300-3300-183</t>
  </si>
  <si>
    <t>GROUNDS KEEPING</t>
  </si>
  <si>
    <t>10-500-21-8300-3300-210</t>
  </si>
  <si>
    <t>10-500-21-8300-3300-220</t>
  </si>
  <si>
    <t>10-500-21-8300-3300-241</t>
  </si>
  <si>
    <t>10-500-21-8300-3300-320</t>
  </si>
  <si>
    <t>REC CENTER OPER</t>
  </si>
  <si>
    <t>10-500-21-8300-3300-430</t>
  </si>
  <si>
    <t>10-500-21-8300-3300-440</t>
  </si>
  <si>
    <t>MUNICIPOOL RENT</t>
  </si>
  <si>
    <t>10-500-21-8300-3300-594</t>
  </si>
  <si>
    <t>Admission Charges</t>
  </si>
  <si>
    <t>10-500-21-8300-3300-810</t>
  </si>
  <si>
    <t>REC CTR PASSES</t>
  </si>
  <si>
    <t>10-500-21-9600-2610-182</t>
  </si>
  <si>
    <t>10-500-21-9600-2610-184</t>
  </si>
  <si>
    <t>CUSTODIAL OVRTM</t>
  </si>
  <si>
    <t>10-500-21-9600-2610-210</t>
  </si>
  <si>
    <t>10-500-21-9600-2610-220</t>
  </si>
  <si>
    <t>10-500-21-9600-2610-241</t>
  </si>
  <si>
    <t>10-500-21-9600-2610-245</t>
  </si>
  <si>
    <t>10-500-21-9600-2610-270</t>
  </si>
  <si>
    <t>10-500-21-9600-2610-411</t>
  </si>
  <si>
    <t>10-500-21-9600-2610-430</t>
  </si>
  <si>
    <t>10-500-21-9600-2610-431</t>
  </si>
  <si>
    <t>10-500-21-9600-2610-433</t>
  </si>
  <si>
    <t>CUSTODIAL SERVC</t>
  </si>
  <si>
    <t>10-500-21-9600-2610-441</t>
  </si>
  <si>
    <t>10-500-21-9600-2610-530</t>
  </si>
  <si>
    <t>10-500-21-9600-2610-532</t>
  </si>
  <si>
    <t>CELL PHONE ELEM</t>
  </si>
  <si>
    <t>10-500-21-9600-2610-580</t>
  </si>
  <si>
    <t>10-500-21-9600-2610-621</t>
  </si>
  <si>
    <t>10-500-21-9600-2610-622</t>
  </si>
  <si>
    <t>10-500-21-9600-2610-680</t>
  </si>
  <si>
    <t>10-500-21-9600-2610-689</t>
  </si>
  <si>
    <t>10-500-21-9600-2610-890</t>
  </si>
  <si>
    <t>MISC</t>
  </si>
  <si>
    <t>10-500-21-9600-2620-182</t>
  </si>
  <si>
    <t>Salary Maintenance</t>
  </si>
  <si>
    <t>10-500-21-9600-2620-187</t>
  </si>
  <si>
    <t>Sal Delivery Driver</t>
  </si>
  <si>
    <t>10-500-21-9600-2620-210</t>
  </si>
  <si>
    <t>10-500-21-9600-2620-220</t>
  </si>
  <si>
    <t>10-500-21-9600-2620-241</t>
  </si>
  <si>
    <t>10-500-21-9600-2620-245</t>
  </si>
  <si>
    <t>10-500-21-9600-2620-270</t>
  </si>
  <si>
    <t>10-500-21-9600-2620-412</t>
  </si>
  <si>
    <t>LANDFILL</t>
  </si>
  <si>
    <t>10-500-21-9600-2620-422</t>
  </si>
  <si>
    <t>WATER ASSMNT</t>
  </si>
  <si>
    <t>10-500-21-9600-2620-423</t>
  </si>
  <si>
    <t>BOTTLED WATER</t>
  </si>
  <si>
    <t>10-500-21-9600-2620-432</t>
  </si>
  <si>
    <t>ALARM MAINT.</t>
  </si>
  <si>
    <t>10-500-21-9600-2620-532</t>
  </si>
  <si>
    <t>CELL PHONE MAIN</t>
  </si>
  <si>
    <t>10-500-21-9600-2620-580</t>
  </si>
  <si>
    <t>TRAVEL / WRKSHP</t>
  </si>
  <si>
    <t>10-500-21-9600-2620-629</t>
  </si>
  <si>
    <t>PROPANE</t>
  </si>
  <si>
    <t>10-500-21-9600-2620-680</t>
  </si>
  <si>
    <t>10-500-21-9600-2620-736</t>
  </si>
  <si>
    <t>10-500-21-9600-2620-890</t>
  </si>
  <si>
    <t>10-500-21-9600-2650-420</t>
  </si>
  <si>
    <t>CARWASH</t>
  </si>
  <si>
    <t>10-500-21-9600-2650-441</t>
  </si>
  <si>
    <t>FLEET REPAIRS</t>
  </si>
  <si>
    <t>10-500-21-9600-2650-626</t>
  </si>
  <si>
    <t>10-500-21-9600-2650-682</t>
  </si>
  <si>
    <t>TIRES AND TUBES</t>
  </si>
  <si>
    <t>10-500-21-9600-2650-683</t>
  </si>
  <si>
    <t>FLEET SUPPLIES</t>
  </si>
  <si>
    <t>10-500-21-9600-2670-689</t>
  </si>
  <si>
    <t>SAFETY SUPPLIES</t>
  </si>
  <si>
    <t>10-500-21-9600-2690-899</t>
  </si>
  <si>
    <t>Other</t>
  </si>
  <si>
    <t>10-500-21-9999-1000-199</t>
  </si>
  <si>
    <t>ONE-TIME PAY</t>
  </si>
  <si>
    <t>10-500-21-9999-1000-300</t>
  </si>
  <si>
    <t>10-500-21-9999-1000-400</t>
  </si>
  <si>
    <t>10-500-21-9999-1000-500</t>
  </si>
  <si>
    <t>10-500-21-9999-1000-600</t>
  </si>
  <si>
    <t>10-500-21-9999-1000-800</t>
  </si>
  <si>
    <t>10-500-21-9999-1000-899</t>
  </si>
  <si>
    <t>P-Card dummy account</t>
  </si>
  <si>
    <t>10-500-21-9999-2100-300</t>
  </si>
  <si>
    <t>10-500-21-9999-2100-500</t>
  </si>
  <si>
    <t>10-500-21-9999-2100-600</t>
  </si>
  <si>
    <t>10-500-21-9999-2100-800</t>
  </si>
  <si>
    <t>10-500-21-9999-2200-300</t>
  </si>
  <si>
    <t>10-500-21-9999-2200-400</t>
  </si>
  <si>
    <t>10-500-21-9999-2200-500</t>
  </si>
  <si>
    <t>10-500-21-9999-2200-600</t>
  </si>
  <si>
    <t>10-500-21-9999-2200-800</t>
  </si>
  <si>
    <t>10-500-21-9999-2300-300</t>
  </si>
  <si>
    <t>10-500-21-9999-2300-500</t>
  </si>
  <si>
    <t>10-500-21-9999-2300-600</t>
  </si>
  <si>
    <t>10-500-21-9999-2300-800</t>
  </si>
  <si>
    <t>10-500-21-9999-2400-300</t>
  </si>
  <si>
    <t>10-500-21-9999-2400-500</t>
  </si>
  <si>
    <t>10-500-21-9999-2400-600</t>
  </si>
  <si>
    <t>10-500-21-9999-2400-800</t>
  </si>
  <si>
    <t>10-500-21-9999-2500-300</t>
  </si>
  <si>
    <t>10-500-21-9999-2500-400</t>
  </si>
  <si>
    <t>10-500-21-9999-2500-500</t>
  </si>
  <si>
    <t>10-500-21-9999-2500-600</t>
  </si>
  <si>
    <t>10-500-21-9999-2500-800</t>
  </si>
  <si>
    <t>10-500-21-9999-2700-500</t>
  </si>
  <si>
    <t>10-500-21-9999-3300-100</t>
  </si>
  <si>
    <t>10-500-21-9999-3300-400</t>
  </si>
  <si>
    <t>10-500-21-9999-3300-500</t>
  </si>
  <si>
    <t>10-500-21-9999-3300-600</t>
  </si>
  <si>
    <t>10-500-21-9999-3300-800</t>
  </si>
  <si>
    <t>10-500-21-9999-5210-901</t>
  </si>
  <si>
    <t>10-500-21-9999-6000-900</t>
  </si>
  <si>
    <t>10-500-21-9999-7000-860</t>
  </si>
  <si>
    <t>10-500-21-9999-7000-870</t>
  </si>
  <si>
    <t>10-704-21-0180-1000-430</t>
  </si>
  <si>
    <t>Insturment Repairs</t>
  </si>
  <si>
    <t>10-704-21-0180-1000-580</t>
  </si>
  <si>
    <t>10-704-21-0180-1000-610</t>
  </si>
  <si>
    <t>10-704-21-0181-1000-161</t>
  </si>
  <si>
    <t>BAND - LHS ACCOMPIANIST</t>
  </si>
  <si>
    <t>10-704-21-0181-1000-220</t>
  </si>
  <si>
    <t>10-704-21-0181-1000-430</t>
  </si>
  <si>
    <t>BAND REPAIRS</t>
  </si>
  <si>
    <t>10-704-21-0181-1000-580</t>
  </si>
  <si>
    <t>10-704-21-0181-1000-610</t>
  </si>
  <si>
    <t>10-704-21-0181-2650-626</t>
  </si>
  <si>
    <t>10-704-21-0230-2130-199</t>
  </si>
  <si>
    <t>ATHLETIC TRAINER</t>
  </si>
  <si>
    <t>10-704-21-0230-2130-210</t>
  </si>
  <si>
    <t>10-704-21-0230-2130-220</t>
  </si>
  <si>
    <t>10-704-21-0230-2130-241</t>
  </si>
  <si>
    <t>10-704-21-0230-2130-340</t>
  </si>
  <si>
    <t>ATHLETICS TRAINER -- CVSH</t>
  </si>
  <si>
    <t>10-704-21-0230-2400-152</t>
  </si>
  <si>
    <t>SPRTS SECRETARY</t>
  </si>
  <si>
    <t>10-704-21-0230-2400-210</t>
  </si>
  <si>
    <t>10-704-21-0230-2400-220</t>
  </si>
  <si>
    <t>10-704-21-0230-2400-241</t>
  </si>
  <si>
    <t>10-704-21-0230-2660-340</t>
  </si>
  <si>
    <t>Rec Center Hall Monitors</t>
  </si>
  <si>
    <t>10-704-21-0230-5210-901</t>
  </si>
  <si>
    <t>10-704-21-0230-6000-901</t>
  </si>
  <si>
    <t>10-704-21-0247-3300-440</t>
  </si>
  <si>
    <t>USU POOL RENTAL</t>
  </si>
  <si>
    <t>10-704-21-0290-1000-198</t>
  </si>
  <si>
    <t>ACT TEST SUPERVISION</t>
  </si>
  <si>
    <t>10-704-21-0290-2240-320</t>
  </si>
  <si>
    <t>10-704-21-0290-2240-610</t>
  </si>
  <si>
    <t>10-704-21-0290-5200-901</t>
  </si>
  <si>
    <t>10-704-21-0504-1000-149</t>
  </si>
  <si>
    <t>504 - Extra Duty</t>
  </si>
  <si>
    <t>10-704-21-0504-1000-161</t>
  </si>
  <si>
    <t>504 INST ASSITANT</t>
  </si>
  <si>
    <t>10-704-21-0504-1000-220</t>
  </si>
  <si>
    <t>10-704-21-0505-1000-149</t>
  </si>
  <si>
    <t>10-704-21-0505-1000-210</t>
  </si>
  <si>
    <t>10-704-21-0505-1000-220</t>
  </si>
  <si>
    <t>10-704-21-0575-1000-161</t>
  </si>
  <si>
    <t>10-704-21-0575-1000-210</t>
  </si>
  <si>
    <t>10-704-21-0575-1000-220</t>
  </si>
  <si>
    <t>10-704-21-0575-2400-152</t>
  </si>
  <si>
    <t>SCHOOL SPONSORED ASSISTANT</t>
  </si>
  <si>
    <t>10-704-21-0575-2400-210</t>
  </si>
  <si>
    <t>10-704-21-0575-2400-220</t>
  </si>
  <si>
    <t>10-704-21-0575-2400-241</t>
  </si>
  <si>
    <t>10-704-21-0575-2400-245</t>
  </si>
  <si>
    <t>10-704-21-0600-2700-511</t>
  </si>
  <si>
    <t>10-704-21-0600-2700-519</t>
  </si>
  <si>
    <t>ATHLETICS TRANS</t>
  </si>
  <si>
    <t>10-704-21-0600-2700-580</t>
  </si>
  <si>
    <t>BUS DRIVER TRVL</t>
  </si>
  <si>
    <t>10-704-21-1050-1000-131</t>
  </si>
  <si>
    <t>10-704-21-1050-1000-136</t>
  </si>
  <si>
    <t>10-704-21-1050-1000-137</t>
  </si>
  <si>
    <t>ATHLETIC DIR</t>
  </si>
  <si>
    <t>10-704-21-1050-1000-149</t>
  </si>
  <si>
    <t>10-704-21-1050-1000-161</t>
  </si>
  <si>
    <t>10-704-21-1050-1000-163</t>
  </si>
  <si>
    <t>10-704-21-1050-1000-210</t>
  </si>
  <si>
    <t>10-704-21-1050-1000-220</t>
  </si>
  <si>
    <t>10-704-21-1050-1000-241</t>
  </si>
  <si>
    <t>10-704-21-1050-1000-245</t>
  </si>
  <si>
    <t>10-704-21-1050-1000-270</t>
  </si>
  <si>
    <t>10-704-21-1050-1000-280</t>
  </si>
  <si>
    <t>10-704-21-1050-1000-290</t>
  </si>
  <si>
    <t>10-704-21-1050-1000-300</t>
  </si>
  <si>
    <t>10-704-21-1050-1000-340</t>
  </si>
  <si>
    <t>PURCHASED SERV.</t>
  </si>
  <si>
    <t>10-704-21-1050-1000-341</t>
  </si>
  <si>
    <t>10-704-21-1050-1000-430</t>
  </si>
  <si>
    <t>10-704-21-1050-1000-440</t>
  </si>
  <si>
    <t>10-704-21-1050-1000-580</t>
  </si>
  <si>
    <t>10-704-21-1050-1000-594</t>
  </si>
  <si>
    <t>10-704-21-1050-1000-610</t>
  </si>
  <si>
    <t>10-704-21-1050-1000-641</t>
  </si>
  <si>
    <t>10-704-21-1050-1000-670</t>
  </si>
  <si>
    <t>10-704-21-1050-1000-730</t>
  </si>
  <si>
    <t>10-704-21-1050-1000-810</t>
  </si>
  <si>
    <t>10-704-21-1050-2100-270</t>
  </si>
  <si>
    <t>10-704-21-1050-2110-153</t>
  </si>
  <si>
    <t>10-704-21-1050-2110-210</t>
  </si>
  <si>
    <t>10-704-21-1050-2110-220</t>
  </si>
  <si>
    <t>10-704-21-1050-2110-241</t>
  </si>
  <si>
    <t>10-704-21-1050-2120-142</t>
  </si>
  <si>
    <t>10-704-21-1050-2120-152</t>
  </si>
  <si>
    <t>10-704-21-1050-2120-210</t>
  </si>
  <si>
    <t>10-704-21-1050-2120-220</t>
  </si>
  <si>
    <t>10-704-21-1050-2120-241</t>
  </si>
  <si>
    <t>10-704-21-1050-2120-245</t>
  </si>
  <si>
    <t>10-704-21-1050-2120-580</t>
  </si>
  <si>
    <t>10-704-21-1050-2120-610</t>
  </si>
  <si>
    <t>10-704-21-1050-2120-730</t>
  </si>
  <si>
    <t>10-704-21-1050-2120-810</t>
  </si>
  <si>
    <t>10-704-21-1050-2190-142</t>
  </si>
  <si>
    <t>STUDENT DEAN -- SC</t>
  </si>
  <si>
    <t>10-704-21-1050-2190-210</t>
  </si>
  <si>
    <t>10-704-21-1050-2190-220</t>
  </si>
  <si>
    <t>10-704-21-1050-2190-241</t>
  </si>
  <si>
    <t>10-704-21-1050-2190-320</t>
  </si>
  <si>
    <t>DURG TESTING</t>
  </si>
  <si>
    <t>10-704-21-1050-2190-340</t>
  </si>
  <si>
    <t>RESOURCE OFF.</t>
  </si>
  <si>
    <t>10-704-21-1050-2200-270</t>
  </si>
  <si>
    <t>10-704-21-1050-2220-145</t>
  </si>
  <si>
    <t>10-704-21-1050-2220-162</t>
  </si>
  <si>
    <t>10-704-21-1050-2220-210</t>
  </si>
  <si>
    <t>10-704-21-1050-2220-220</t>
  </si>
  <si>
    <t>10-704-21-1050-2220-241</t>
  </si>
  <si>
    <t>10-704-21-1050-2220-245</t>
  </si>
  <si>
    <t>10-704-21-1050-2220-430</t>
  </si>
  <si>
    <t>10-704-21-1050-2220-644</t>
  </si>
  <si>
    <t>10-704-21-1050-2220-645</t>
  </si>
  <si>
    <t>10-704-21-1050-2220-646</t>
  </si>
  <si>
    <t>10-704-21-1050-2220-734</t>
  </si>
  <si>
    <t>10-704-21-1050-2240-152</t>
  </si>
  <si>
    <t>SECRETARY TESTG</t>
  </si>
  <si>
    <t>10-704-21-1050-2290-610</t>
  </si>
  <si>
    <t>10-704-21-1050-2300-270</t>
  </si>
  <si>
    <t>10-704-21-1050-2400-121</t>
  </si>
  <si>
    <t>10-704-21-1050-2400-122</t>
  </si>
  <si>
    <t>10-704-21-1050-2400-151</t>
  </si>
  <si>
    <t>10-704-21-1050-2400-152</t>
  </si>
  <si>
    <t>10-704-21-1050-2400-210</t>
  </si>
  <si>
    <t>10-704-21-1050-2400-220</t>
  </si>
  <si>
    <t>10-704-21-1050-2400-241</t>
  </si>
  <si>
    <t>10-704-21-1050-2400-270</t>
  </si>
  <si>
    <t>10-704-21-1050-2400-300</t>
  </si>
  <si>
    <t>10-704-21-1050-2400-530</t>
  </si>
  <si>
    <t>10-704-21-1050-2400-580</t>
  </si>
  <si>
    <t>10-704-21-1050-2400-610</t>
  </si>
  <si>
    <t>10-704-21-1050-2400-730</t>
  </si>
  <si>
    <t>10-704-21-1050-2400-810</t>
  </si>
  <si>
    <t>10-704-21-1050-2500-270</t>
  </si>
  <si>
    <t>10-704-21-1050-2500-290</t>
  </si>
  <si>
    <t>10-704-21-1050-2600-270</t>
  </si>
  <si>
    <t>10-704-21-1050-3300-270</t>
  </si>
  <si>
    <t>10-704-21-1051-1000-641</t>
  </si>
  <si>
    <t>10-704-21-1052-1000-131</t>
  </si>
  <si>
    <t>Cell Tower - Teacher Salary</t>
  </si>
  <si>
    <t>10-704-21-1052-1000-149</t>
  </si>
  <si>
    <t>Cell Tower - Extra Duty</t>
  </si>
  <si>
    <t>10-704-21-1052-1000-198</t>
  </si>
  <si>
    <t>10-704-21-1052-1000-210</t>
  </si>
  <si>
    <t>Cell Tower - Retirement</t>
  </si>
  <si>
    <t>10-704-21-1052-1000-220</t>
  </si>
  <si>
    <t>Cell Tower - FICA</t>
  </si>
  <si>
    <t>10-704-21-1052-1000-241</t>
  </si>
  <si>
    <t>Cell Tower - Insurance</t>
  </si>
  <si>
    <t>10-704-21-1052-1000-610</t>
  </si>
  <si>
    <t>10-704-21-1205-1000-131</t>
  </si>
  <si>
    <t>10-704-21-1205-1000-149</t>
  </si>
  <si>
    <t>10-704-21-1205-1000-161</t>
  </si>
  <si>
    <t>10-704-21-1205-1000-210</t>
  </si>
  <si>
    <t>10-704-21-1205-1000-220</t>
  </si>
  <si>
    <t>10-704-21-1205-1000-241</t>
  </si>
  <si>
    <t>10-704-21-1205-1000-245</t>
  </si>
  <si>
    <t>10-704-21-1205-1000-270</t>
  </si>
  <si>
    <t>10-704-21-1205-1000-341</t>
  </si>
  <si>
    <t>10-704-21-1205-2150-149</t>
  </si>
  <si>
    <t>10-704-21-1205-2150-199</t>
  </si>
  <si>
    <t>10-704-21-1205-2150-210</t>
  </si>
  <si>
    <t>10-704-21-1205-2150-220</t>
  </si>
  <si>
    <t>10-704-21-1205-2150-241</t>
  </si>
  <si>
    <t>10-704-21-1205-2150-245</t>
  </si>
  <si>
    <t>10-704-21-1205-2190-197</t>
  </si>
  <si>
    <t>10-704-21-1206-2150-149</t>
  </si>
  <si>
    <t>10-704-21-1206-2150-199</t>
  </si>
  <si>
    <t>10-704-21-1206-2150-220</t>
  </si>
  <si>
    <t>10-704-21-1210-1000-161</t>
  </si>
  <si>
    <t>10-704-21-1210-1000-210</t>
  </si>
  <si>
    <t>10-704-21-1210-1000-220</t>
  </si>
  <si>
    <t>10-704-21-1210-1000-241</t>
  </si>
  <si>
    <t>10-704-21-1210-1000-341</t>
  </si>
  <si>
    <t>10-704-21-1220-1000-149</t>
  </si>
  <si>
    <t>10-704-21-1220-1000-161</t>
  </si>
  <si>
    <t>10-704-21-1220-1000-210</t>
  </si>
  <si>
    <t>10-704-21-1220-1000-220</t>
  </si>
  <si>
    <t>10-704-21-1225-1000-161</t>
  </si>
  <si>
    <t>SPED State Impact Aid</t>
  </si>
  <si>
    <t>10-704-21-1225-1000-210</t>
  </si>
  <si>
    <t>10-704-21-1225-1000-220</t>
  </si>
  <si>
    <t>10-704-21-1225-1000-241</t>
  </si>
  <si>
    <t>10-704-21-1225-1000-341</t>
  </si>
  <si>
    <t>Sub</t>
  </si>
  <si>
    <t>10-704-21-1609-2650-626</t>
  </si>
  <si>
    <t>Adult Ed - Fuel</t>
  </si>
  <si>
    <t>10-704-21-2000-1000-149</t>
  </si>
  <si>
    <t>10-704-21-2000-1000-210</t>
  </si>
  <si>
    <t>10-704-21-2000-1000-220</t>
  </si>
  <si>
    <t>10-704-21-2100-2650-626</t>
  </si>
  <si>
    <t>GU Fuel</t>
  </si>
  <si>
    <t>10-704-21-2101-1000-131</t>
  </si>
  <si>
    <t>10-704-21-2101-1000-210</t>
  </si>
  <si>
    <t>10-704-21-2101-1000-220</t>
  </si>
  <si>
    <t>10-704-21-2101-1000-241</t>
  </si>
  <si>
    <t>STEM Levy - Insurance</t>
  </si>
  <si>
    <t>10-704-21-2101-1000-245</t>
  </si>
  <si>
    <t>10-704-21-2101-1000-341</t>
  </si>
  <si>
    <t>STEM Levy - Sub Costs</t>
  </si>
  <si>
    <t>10-704-21-2103-1000-131</t>
  </si>
  <si>
    <t>Levy Arts - Teacher Salary</t>
  </si>
  <si>
    <t>10-704-21-2103-1000-210</t>
  </si>
  <si>
    <t>10-704-21-2103-1000-220</t>
  </si>
  <si>
    <t>10-704-21-2103-1000-241</t>
  </si>
  <si>
    <t>10-704-21-2103-1000-245</t>
  </si>
  <si>
    <t>10-704-21-2103-1000-341</t>
  </si>
  <si>
    <t>10-704-21-2112-1000-131</t>
  </si>
  <si>
    <t>10-704-21-2112-1000-161</t>
  </si>
  <si>
    <t>10-704-21-2112-1000-341</t>
  </si>
  <si>
    <t>10-704-21-2132-1000-131</t>
  </si>
  <si>
    <t>AP Levy - Teacher</t>
  </si>
  <si>
    <t>10-704-21-2132-1000-210</t>
  </si>
  <si>
    <t>10-704-21-2132-1000-220</t>
  </si>
  <si>
    <t>10-704-21-2132-1000-241</t>
  </si>
  <si>
    <t>10-704-21-2132-1000-341</t>
  </si>
  <si>
    <t>10-704-21-3450-1000-430</t>
  </si>
  <si>
    <t>10-704-21-3450-1000-550</t>
  </si>
  <si>
    <t>10-704-21-3450-1000-610</t>
  </si>
  <si>
    <t>10-704-21-3450-1000-734</t>
  </si>
  <si>
    <t>Copier Equipment</t>
  </si>
  <si>
    <t>10-704-21-3880-3390-198</t>
  </si>
  <si>
    <t>10-704-21-3880-3390-560</t>
  </si>
  <si>
    <t>TUITIONS --- IME BECAS ESL PROGRAM</t>
  </si>
  <si>
    <t>10-704-21-5270-1000-131</t>
  </si>
  <si>
    <t>10-704-21-5270-1000-341</t>
  </si>
  <si>
    <t>10-704-21-5332-1000-131</t>
  </si>
  <si>
    <t>AP INSTRUCTION</t>
  </si>
  <si>
    <t>10-704-21-5332-1000-149</t>
  </si>
  <si>
    <t>10-704-21-5332-1000-161</t>
  </si>
  <si>
    <t>TESTING AIDE</t>
  </si>
  <si>
    <t>10-704-21-5332-1000-210</t>
  </si>
  <si>
    <t>10-704-21-5332-1000-220</t>
  </si>
  <si>
    <t>10-704-21-5332-1000-241</t>
  </si>
  <si>
    <t>10-704-21-5332-1000-245</t>
  </si>
  <si>
    <t>10-704-21-5332-1000-341</t>
  </si>
  <si>
    <t>SUB COST</t>
  </si>
  <si>
    <t>10-704-21-5332-1000-580</t>
  </si>
  <si>
    <t>AP - Travel</t>
  </si>
  <si>
    <t>10-704-21-5332-1000-610</t>
  </si>
  <si>
    <t>SUPPLIES (School Budget)</t>
  </si>
  <si>
    <t>10-704-21-5332-1000-641</t>
  </si>
  <si>
    <t>10-704-21-5332-1000-730</t>
  </si>
  <si>
    <t>10-704-21-5332-2650-626</t>
  </si>
  <si>
    <t>LHS Gifted Fuel</t>
  </si>
  <si>
    <t>10-704-21-5333-1000-131</t>
  </si>
  <si>
    <t>10-704-21-5333-1000-210</t>
  </si>
  <si>
    <t>10-704-21-5333-1000-220</t>
  </si>
  <si>
    <t>10-704-21-5333-1000-241</t>
  </si>
  <si>
    <t>10-704-21-5333-1000-341</t>
  </si>
  <si>
    <t>Concurrent Enrollment - Substitue Cost</t>
  </si>
  <si>
    <t>10-704-21-5333-1000-610</t>
  </si>
  <si>
    <t>10-704-21-5333-1000-641</t>
  </si>
  <si>
    <t>10-704-21-5333-1000-730</t>
  </si>
  <si>
    <t>10-704-21-5336-1000-131</t>
  </si>
  <si>
    <t>10-704-21-5336-1000-210</t>
  </si>
  <si>
    <t>10-704-21-5336-1000-220</t>
  </si>
  <si>
    <t>10-704-21-5336-1000-241</t>
  </si>
  <si>
    <t>10-704-21-5336-1000-245</t>
  </si>
  <si>
    <t>At-Risk - Waive</t>
  </si>
  <si>
    <t>10-704-21-5336-1000-341</t>
  </si>
  <si>
    <t>10-704-21-5336-5210-901</t>
  </si>
  <si>
    <t>10-704-21-5340-1000-341</t>
  </si>
  <si>
    <t>10-704-21-5340-2120-142</t>
  </si>
  <si>
    <t>10-704-21-5340-2120-210</t>
  </si>
  <si>
    <t>10-704-21-5340-2120-220</t>
  </si>
  <si>
    <t>10-704-21-5340-2120-241</t>
  </si>
  <si>
    <t>10-704-21-5340-2120-245</t>
  </si>
  <si>
    <t>10-704-21-5360-1000-341</t>
  </si>
  <si>
    <t>10-704-21-5360-2580-610</t>
  </si>
  <si>
    <t>10-704-21-5361-1000-341</t>
  </si>
  <si>
    <t>10-704-21-5361-2200-610</t>
  </si>
  <si>
    <t>10-704-21-5420-1000-131</t>
  </si>
  <si>
    <t>10-704-21-5420-1000-149</t>
  </si>
  <si>
    <t>LIA ADVISOR</t>
  </si>
  <si>
    <t>10-704-21-5420-1000-161</t>
  </si>
  <si>
    <t>10-704-21-5420-1000-198</t>
  </si>
  <si>
    <t>10-704-21-5420-1000-210</t>
  </si>
  <si>
    <t>10-704-21-5420-1000-220</t>
  </si>
  <si>
    <t>10-704-21-5420-1000-241</t>
  </si>
  <si>
    <t>10-704-21-5420-1000-245</t>
  </si>
  <si>
    <t>10-704-21-5420-1000-320</t>
  </si>
  <si>
    <t>10-704-21-5420-1000-341</t>
  </si>
  <si>
    <t>10-704-21-5420-1000-580</t>
  </si>
  <si>
    <t>10-704-21-5420-1000-610</t>
  </si>
  <si>
    <t>10-704-21-5420-1000-670</t>
  </si>
  <si>
    <t>10-704-21-5420-1000-730</t>
  </si>
  <si>
    <t>10-704-21-5420-1000-895</t>
  </si>
  <si>
    <t>Trustlands budgeted carryover LHS</t>
  </si>
  <si>
    <t>10-704-21-5420-2100-142</t>
  </si>
  <si>
    <t>Psychology Assistant</t>
  </si>
  <si>
    <t>10-704-21-5420-2190-149</t>
  </si>
  <si>
    <t>STUDENT INTERVN</t>
  </si>
  <si>
    <t>10-704-21-5420-2210-152</t>
  </si>
  <si>
    <t>Secretary</t>
  </si>
  <si>
    <t>10-704-21-5420-2650-626</t>
  </si>
  <si>
    <t>10-704-21-5610-1000-341</t>
  </si>
  <si>
    <t>10-704-21-5610-1000-580</t>
  </si>
  <si>
    <t>10-704-21-5610-2650-626</t>
  </si>
  <si>
    <t>10-704-21-5635-1000-131</t>
  </si>
  <si>
    <t>TEACHER CHINESE</t>
  </si>
  <si>
    <t>10-704-21-5635-1000-641</t>
  </si>
  <si>
    <t>10-704-21-5655-2580-610</t>
  </si>
  <si>
    <t>10-704-21-5670-1000-131</t>
  </si>
  <si>
    <t>LHS Comp based Teacher Salary</t>
  </si>
  <si>
    <t>10-704-21-5670-1000-149</t>
  </si>
  <si>
    <t>LHS Comp based Extra Duty</t>
  </si>
  <si>
    <t>10-704-21-5670-1000-161</t>
  </si>
  <si>
    <t>LHS Comp based Teacher Aids</t>
  </si>
  <si>
    <t>10-704-21-5670-1000-210</t>
  </si>
  <si>
    <t>LHS Comp based Retirement</t>
  </si>
  <si>
    <t>10-704-21-5670-1000-220</t>
  </si>
  <si>
    <t>LHS Comp based FICA</t>
  </si>
  <si>
    <t>10-704-21-5670-1000-241</t>
  </si>
  <si>
    <t>LHS Comp based Insurance</t>
  </si>
  <si>
    <t>10-704-21-5670-1000-245</t>
  </si>
  <si>
    <t>10-704-21-5670-1000-320</t>
  </si>
  <si>
    <t>LHS Comp based purchased services</t>
  </si>
  <si>
    <t>10-704-21-5670-1000-610</t>
  </si>
  <si>
    <t>10-704-21-5672-5210-901</t>
  </si>
  <si>
    <t>10-704-21-5674-1000-580</t>
  </si>
  <si>
    <t>10-704-21-5674-1000-610</t>
  </si>
  <si>
    <t>10-704-21-5678-1000-131</t>
  </si>
  <si>
    <t>LHS TSSA Teacher Salary</t>
  </si>
  <si>
    <t>10-704-21-5678-1000-149</t>
  </si>
  <si>
    <t>LHS TSSAExtra</t>
  </si>
  <si>
    <t>10-704-21-5678-1000-210</t>
  </si>
  <si>
    <t>LHS TSSARetirement</t>
  </si>
  <si>
    <t>10-704-21-5678-1000-220</t>
  </si>
  <si>
    <t>LHS TSSAFICA</t>
  </si>
  <si>
    <t>10-704-21-5678-1000-241</t>
  </si>
  <si>
    <t>LHS TSSAInsurance</t>
  </si>
  <si>
    <t>10-704-21-5678-1000-320</t>
  </si>
  <si>
    <t>LHS TSSApurchased services</t>
  </si>
  <si>
    <t>10-704-21-5678-1000-580</t>
  </si>
  <si>
    <t>LHS TSSA travel</t>
  </si>
  <si>
    <t>10-704-21-5801-1000-131</t>
  </si>
  <si>
    <t>Instructional salary</t>
  </si>
  <si>
    <t>10-704-21-5801-1000-210</t>
  </si>
  <si>
    <t>10-704-21-5801-1000-220</t>
  </si>
  <si>
    <t>10-704-21-5807-1000-131</t>
  </si>
  <si>
    <t>TEACHER TSSP STIPEND</t>
  </si>
  <si>
    <t>10-704-21-5807-1000-149</t>
  </si>
  <si>
    <t>10-704-21-5807-1000-210</t>
  </si>
  <si>
    <t>10-704-21-5807-1000-220</t>
  </si>
  <si>
    <t>10-704-21-5807-1000-241</t>
  </si>
  <si>
    <t>10-704-21-5810-2220-644</t>
  </si>
  <si>
    <t>10-704-21-5810-2220-646</t>
  </si>
  <si>
    <t>10-704-21-5861-1000-270</t>
  </si>
  <si>
    <t>10-704-21-5868-1000-610</t>
  </si>
  <si>
    <t>10-704-21-5876-1000-131</t>
  </si>
  <si>
    <t>10-704-21-5876-1000-149</t>
  </si>
  <si>
    <t>10-704-21-5876-1000-210</t>
  </si>
  <si>
    <t>10-704-21-5876-1000-220</t>
  </si>
  <si>
    <t>10-704-21-5876-2120-142</t>
  </si>
  <si>
    <t>10-704-21-5876-2120-210</t>
  </si>
  <si>
    <t>10-704-21-5876-2120-220</t>
  </si>
  <si>
    <t>10-704-21-5876-2150-199</t>
  </si>
  <si>
    <t>10-704-21-5876-2150-210</t>
  </si>
  <si>
    <t>10-704-21-5876-2150-220</t>
  </si>
  <si>
    <t>10-704-21-5876-2190-149</t>
  </si>
  <si>
    <t>10-704-21-5876-2190-210</t>
  </si>
  <si>
    <t>10-704-21-5876-2190-220</t>
  </si>
  <si>
    <t>10-704-21-5876-2220-145</t>
  </si>
  <si>
    <t>10-704-21-5876-2220-210</t>
  </si>
  <si>
    <t>10-704-21-5876-2220-220</t>
  </si>
  <si>
    <t>10-704-21-5876-2400-121</t>
  </si>
  <si>
    <t>10-704-21-5876-2400-122</t>
  </si>
  <si>
    <t>10-704-21-5876-2400-210</t>
  </si>
  <si>
    <t>10-704-21-5876-2400-220</t>
  </si>
  <si>
    <t>10-704-21-5881-1000-131</t>
  </si>
  <si>
    <t>Teacher</t>
  </si>
  <si>
    <t>10-704-21-5881-1000-148</t>
  </si>
  <si>
    <t>10-704-21-5881-1000-149</t>
  </si>
  <si>
    <t>10-704-21-5881-1000-210</t>
  </si>
  <si>
    <t>10-704-21-5881-1000-220</t>
  </si>
  <si>
    <t>10-704-21-5881-1000-241</t>
  </si>
  <si>
    <t>10-704-21-5881-1000-341</t>
  </si>
  <si>
    <t>10-704-21-5881-1000-610</t>
  </si>
  <si>
    <t>10-704-21-5881-1000-810</t>
  </si>
  <si>
    <t>MISC. FEES</t>
  </si>
  <si>
    <t>10-704-21-5881-2213-131</t>
  </si>
  <si>
    <t>10-704-21-5881-2213-149</t>
  </si>
  <si>
    <t>10-704-21-5881-2213-320</t>
  </si>
  <si>
    <t>USTAR -- SUBS</t>
  </si>
  <si>
    <t>10-704-21-5881-2219-148</t>
  </si>
  <si>
    <t>10-704-21-5881-2219-149</t>
  </si>
  <si>
    <t>10-704-21-5881-2219-210</t>
  </si>
  <si>
    <t>10-704-21-5881-2219-220</t>
  </si>
  <si>
    <t>10-704-21-5881-5210-901</t>
  </si>
  <si>
    <t>10-704-21-5902-1000-131</t>
  </si>
  <si>
    <t>WBL CTE TEACHER</t>
  </si>
  <si>
    <t>10-704-21-5902-1000-161</t>
  </si>
  <si>
    <t>WBL - IA</t>
  </si>
  <si>
    <t>10-704-21-5902-1000-210</t>
  </si>
  <si>
    <t>10-704-21-5902-1000-220</t>
  </si>
  <si>
    <t>10-704-21-5902-1000-241</t>
  </si>
  <si>
    <t>10-704-21-5902-1000-341</t>
  </si>
  <si>
    <t>WBL - Sub Costs</t>
  </si>
  <si>
    <t>10-704-21-5902-1000-610</t>
  </si>
  <si>
    <t>10-704-21-5903-1000-149</t>
  </si>
  <si>
    <t>Testing coordinator</t>
  </si>
  <si>
    <t>10-704-21-5903-1000-161</t>
  </si>
  <si>
    <t>IA - CTE</t>
  </si>
  <si>
    <t>10-704-21-5903-1000-210</t>
  </si>
  <si>
    <t>10-704-21-5903-1000-220</t>
  </si>
  <si>
    <t>Social Security</t>
  </si>
  <si>
    <t>10-704-21-5903-1000-241</t>
  </si>
  <si>
    <t>10-704-21-5903-2120-142</t>
  </si>
  <si>
    <t>COMP GUIDE SAL</t>
  </si>
  <si>
    <t>10-704-21-5903-2120-152</t>
  </si>
  <si>
    <t>SEC-COMP GUID</t>
  </si>
  <si>
    <t>10-704-21-5903-2120-210</t>
  </si>
  <si>
    <t>10-704-21-5903-2120-220</t>
  </si>
  <si>
    <t>10-704-21-5903-2120-241</t>
  </si>
  <si>
    <t>10-704-21-5903-2120-245</t>
  </si>
  <si>
    <t>10-704-21-5903-2120-550</t>
  </si>
  <si>
    <t>PRINTING</t>
  </si>
  <si>
    <t>10-704-21-5903-2120-580</t>
  </si>
  <si>
    <t>10-704-21-5903-2120-610</t>
  </si>
  <si>
    <t>10-704-21-5903-2650-626</t>
  </si>
  <si>
    <t>Comp Guidance - Motor Fuel</t>
  </si>
  <si>
    <t>10-704-21-6043-1000-161</t>
  </si>
  <si>
    <t>10-704-21-6043-1000-341</t>
  </si>
  <si>
    <t>Carl Perkins - Substitute Cost</t>
  </si>
  <si>
    <t>10-704-21-6043-1000-610</t>
  </si>
  <si>
    <t>Perkins - Supplies</t>
  </si>
  <si>
    <t>10-704-21-6170-1000-131</t>
  </si>
  <si>
    <t>10-704-21-6170-1000-210</t>
  </si>
  <si>
    <t>STATE RETIREMEN</t>
  </si>
  <si>
    <t>10-704-21-6170-1000-220</t>
  </si>
  <si>
    <t>10-704-21-6170-1000-241</t>
  </si>
  <si>
    <t>10-704-21-6170-1000-245</t>
  </si>
  <si>
    <t>10-704-21-6170-1000-341</t>
  </si>
  <si>
    <t>10-704-21-6270-1000-131</t>
  </si>
  <si>
    <t>10-704-21-6270-1000-210</t>
  </si>
  <si>
    <t>10-704-21-6270-1000-220</t>
  </si>
  <si>
    <t>10-704-21-6270-1000-241</t>
  </si>
  <si>
    <t>10-704-21-6270-1000-245</t>
  </si>
  <si>
    <t>10-704-21-6270-1000-341</t>
  </si>
  <si>
    <t>CTE Marketing - Sub Costs</t>
  </si>
  <si>
    <t>10-704-21-6370-1000-131</t>
  </si>
  <si>
    <t>10-704-21-6370-1000-210</t>
  </si>
  <si>
    <t>10-704-21-6370-1000-220</t>
  </si>
  <si>
    <t>10-704-21-6370-1000-241</t>
  </si>
  <si>
    <t>10-704-21-6370-1000-341</t>
  </si>
  <si>
    <t>10-704-21-6370-2700-519</t>
  </si>
  <si>
    <t>HOSA TRANSPORTATION</t>
  </si>
  <si>
    <t>10-704-21-6470-1000-131</t>
  </si>
  <si>
    <t>TCHRS FACS CTE</t>
  </si>
  <si>
    <t>10-704-21-6470-1000-210</t>
  </si>
  <si>
    <t>10-704-21-6470-1000-220</t>
  </si>
  <si>
    <t>10-704-21-6470-1000-241</t>
  </si>
  <si>
    <t>10-704-21-6470-1000-245</t>
  </si>
  <si>
    <t>10-704-21-6470-1000-341</t>
  </si>
  <si>
    <t>CTE - Substitute Cost</t>
  </si>
  <si>
    <t>10-704-21-6570-1000-131</t>
  </si>
  <si>
    <t>BUSINESS TCHRS</t>
  </si>
  <si>
    <t>10-704-21-6570-1000-210</t>
  </si>
  <si>
    <t>10-704-21-6570-1000-220</t>
  </si>
  <si>
    <t>10-704-21-6570-1000-241</t>
  </si>
  <si>
    <t>10-704-21-6570-1000-341</t>
  </si>
  <si>
    <t>10-704-21-6670-1000-131</t>
  </si>
  <si>
    <t>10-704-21-6670-1000-210</t>
  </si>
  <si>
    <t>10-704-21-6670-1000-220</t>
  </si>
  <si>
    <t>10-704-21-6670-1000-241</t>
  </si>
  <si>
    <t>10-704-21-6670-1000-341</t>
  </si>
  <si>
    <t>10-704-21-6770-1000-131</t>
  </si>
  <si>
    <t>10-704-21-6770-1000-149</t>
  </si>
  <si>
    <t>CTE Teacher</t>
  </si>
  <si>
    <t>10-704-21-6770-1000-210</t>
  </si>
  <si>
    <t>10-704-21-6770-1000-220</t>
  </si>
  <si>
    <t>10-704-21-6770-1000-241</t>
  </si>
  <si>
    <t>10-704-21-6770-1000-245</t>
  </si>
  <si>
    <t>10-704-21-6870-1000-131</t>
  </si>
  <si>
    <t>TECH ED - CTE</t>
  </si>
  <si>
    <t>10-704-21-6870-1000-210</t>
  </si>
  <si>
    <t>10-704-21-6870-1000-220</t>
  </si>
  <si>
    <t>10-704-21-6870-1000-241</t>
  </si>
  <si>
    <t>10-704-21-6870-1000-245</t>
  </si>
  <si>
    <t>10-704-21-6870-1000-320</t>
  </si>
  <si>
    <t>10-704-21-6870-1000-341</t>
  </si>
  <si>
    <t>10-704-21-6870-1000-610</t>
  </si>
  <si>
    <t>10-704-21-6875-1000-131</t>
  </si>
  <si>
    <t>10-704-21-6875-1000-149</t>
  </si>
  <si>
    <t>CTE -- GEN PRGM</t>
  </si>
  <si>
    <t>10-704-21-6875-1000-161</t>
  </si>
  <si>
    <t>IA - CTE GEN PR</t>
  </si>
  <si>
    <t>10-704-21-6875-1000-210</t>
  </si>
  <si>
    <t>10-704-21-6875-1000-220</t>
  </si>
  <si>
    <t>10-704-21-6875-1000-241</t>
  </si>
  <si>
    <t>10-704-21-6875-1000-341</t>
  </si>
  <si>
    <t>10-704-21-6875-1000-511</t>
  </si>
  <si>
    <t>Student Transportation</t>
  </si>
  <si>
    <t>10-704-21-6875-1000-560</t>
  </si>
  <si>
    <t>10-704-21-6875-1000-580</t>
  </si>
  <si>
    <t>10-704-21-6875-1000-610</t>
  </si>
  <si>
    <t>10-704-21-6875-1000-670</t>
  </si>
  <si>
    <t>10-704-21-6875-1000-730</t>
  </si>
  <si>
    <t>10-704-21-6875-2120-152</t>
  </si>
  <si>
    <t>10-704-21-6875-2120-210</t>
  </si>
  <si>
    <t>10-704-21-6875-2120-220</t>
  </si>
  <si>
    <t>10-704-21-6875-2120-241</t>
  </si>
  <si>
    <t>10-704-21-6875-2120-245</t>
  </si>
  <si>
    <t>10-704-21-6875-2650-626</t>
  </si>
  <si>
    <t>LHS FBLA Fuel</t>
  </si>
  <si>
    <t>10-704-21-6875-2700-511</t>
  </si>
  <si>
    <t>CTE student transportation</t>
  </si>
  <si>
    <t>10-704-21-6875-5210-901</t>
  </si>
  <si>
    <t>10-704-21-6902-1000-131</t>
  </si>
  <si>
    <t>10-704-21-6902-1000-161</t>
  </si>
  <si>
    <t>10-704-21-6902-1000-210</t>
  </si>
  <si>
    <t>10-704-21-6902-1000-220</t>
  </si>
  <si>
    <t>10-704-21-6902-1000-241</t>
  </si>
  <si>
    <t>10-704-21-6902-1000-341</t>
  </si>
  <si>
    <t>10-704-21-6970-1000-131</t>
  </si>
  <si>
    <t>10-704-21-6970-1000-210</t>
  </si>
  <si>
    <t>10-704-21-6970-1000-220</t>
  </si>
  <si>
    <t>10-704-21-6970-1000-241</t>
  </si>
  <si>
    <t>10-704-21-6970-1000-341</t>
  </si>
  <si>
    <t>10-704-21-7215-1000-131</t>
  </si>
  <si>
    <t>10-704-21-7215-1000-149</t>
  </si>
  <si>
    <t>10-704-21-7215-1000-161</t>
  </si>
  <si>
    <t>10-704-21-7215-1000-210</t>
  </si>
  <si>
    <t>10-704-21-7215-1000-220</t>
  </si>
  <si>
    <t>10-704-21-7215-1000-610</t>
  </si>
  <si>
    <t>10-704-21-7395-1000-161</t>
  </si>
  <si>
    <t>10-704-21-7395-1000-195</t>
  </si>
  <si>
    <t>SPECIALIST</t>
  </si>
  <si>
    <t>10-704-21-7401-1000-131</t>
  </si>
  <si>
    <t>10-704-21-7401-1000-161</t>
  </si>
  <si>
    <t>10-704-21-7401-1000-210</t>
  </si>
  <si>
    <t>10-704-21-7401-1000-220</t>
  </si>
  <si>
    <t>10-704-21-7401-1000-241</t>
  </si>
  <si>
    <t>10-704-21-7401-1000-245</t>
  </si>
  <si>
    <t>10-704-21-7401-1000-341</t>
  </si>
  <si>
    <t>10-704-21-7401-1000-610</t>
  </si>
  <si>
    <t>10-704-21-7524-1000-131</t>
  </si>
  <si>
    <t>10-704-21-7524-1000-149</t>
  </si>
  <si>
    <t>10-704-21-7524-1000-161</t>
  </si>
  <si>
    <t>10-704-21-7524-1000-210</t>
  </si>
  <si>
    <t>10-704-21-7524-1000-220</t>
  </si>
  <si>
    <t>10-704-21-7524-1000-241</t>
  </si>
  <si>
    <t>10-704-21-7524-1000-245</t>
  </si>
  <si>
    <t>10-704-21-7524-1000-341</t>
  </si>
  <si>
    <t>10-704-21-7524-2190-149</t>
  </si>
  <si>
    <t>10-704-21-7602-1000-161</t>
  </si>
  <si>
    <t>10-704-21-7602-1000-220</t>
  </si>
  <si>
    <t>10-704-21-7602-1000-270</t>
  </si>
  <si>
    <t>10-704-21-7664-1000-161</t>
  </si>
  <si>
    <t>10-704-21-7664-2110-141</t>
  </si>
  <si>
    <t>10-704-21-7710-1000-131</t>
  </si>
  <si>
    <t>TEACHERS - GEAR UP</t>
  </si>
  <si>
    <t>10-704-21-7710-1000-149</t>
  </si>
  <si>
    <t>10-704-21-7710-1000-161</t>
  </si>
  <si>
    <t>10-704-21-7710-1000-198</t>
  </si>
  <si>
    <t>Gear Up 1 - Site Coordinator</t>
  </si>
  <si>
    <t>10-704-21-7710-1000-210</t>
  </si>
  <si>
    <t>GEAR UP - Retirement</t>
  </si>
  <si>
    <t>10-704-21-7710-1000-220</t>
  </si>
  <si>
    <t>GEAR UP - FICA</t>
  </si>
  <si>
    <t>10-704-21-7710-1000-241</t>
  </si>
  <si>
    <t>Gear Up - Insurance</t>
  </si>
  <si>
    <t>10-704-21-7710-1000-245</t>
  </si>
  <si>
    <t>10-704-21-7710-1000-320</t>
  </si>
  <si>
    <t>Gear Up - Purchased Services</t>
  </si>
  <si>
    <t>10-704-21-7710-1000-341</t>
  </si>
  <si>
    <t>10-704-21-7710-1000-580</t>
  </si>
  <si>
    <t>10-704-21-7710-1000-610</t>
  </si>
  <si>
    <t>10-704-21-7710-1000-642</t>
  </si>
  <si>
    <t>10-704-21-7710-1000-734</t>
  </si>
  <si>
    <t>TECHNOLOGY EQUIPMENT</t>
  </si>
  <si>
    <t>10-704-21-7710-1000-890</t>
  </si>
  <si>
    <t>10-704-21-7710-2100-152</t>
  </si>
  <si>
    <t>Gear Up 1 - Career Center Asst</t>
  </si>
  <si>
    <t>10-704-21-7710-2100-220</t>
  </si>
  <si>
    <t>10-704-21-7710-2190-197</t>
  </si>
  <si>
    <t>Gear Up 1 - Parent Liason</t>
  </si>
  <si>
    <t>10-704-21-7710-2190-210</t>
  </si>
  <si>
    <t>10-704-21-7710-2190-220</t>
  </si>
  <si>
    <t>10-704-21-7710-2210-152</t>
  </si>
  <si>
    <t>10-704-21-7710-2400-152</t>
  </si>
  <si>
    <t>Gear Up 1 - Office Assistant</t>
  </si>
  <si>
    <t>10-704-21-7710-2400-210</t>
  </si>
  <si>
    <t>10-704-21-7710-2400-220</t>
  </si>
  <si>
    <t>10-704-21-7710-2650-626</t>
  </si>
  <si>
    <t>GEAR UP - Motor Fuel</t>
  </si>
  <si>
    <t>10-704-21-7710-2700-519</t>
  </si>
  <si>
    <t>10-704-21-7711-1000-131</t>
  </si>
  <si>
    <t>10-704-21-7711-1000-149</t>
  </si>
  <si>
    <t>Gear Up 2 - Extra Duty</t>
  </si>
  <si>
    <t>10-704-21-7711-1000-161</t>
  </si>
  <si>
    <t>Gear Up 2 - Inst Assitant</t>
  </si>
  <si>
    <t>10-704-21-7711-1000-198</t>
  </si>
  <si>
    <t>GEAR UP 2 - Site Coordinator</t>
  </si>
  <si>
    <t>10-704-21-7711-1000-210</t>
  </si>
  <si>
    <t>Gear Up 2 - Retirement</t>
  </si>
  <si>
    <t>10-704-21-7711-1000-220</t>
  </si>
  <si>
    <t>Gear Up 2 - FICA</t>
  </si>
  <si>
    <t>10-704-21-7711-1000-241</t>
  </si>
  <si>
    <t>10-704-21-7711-1000-245</t>
  </si>
  <si>
    <t>10-704-21-7711-1000-320</t>
  </si>
  <si>
    <t>GearUp 2 - Purchased Services</t>
  </si>
  <si>
    <t>10-704-21-7711-1000-341</t>
  </si>
  <si>
    <t>GEAR UP 2 - Substitute Cost</t>
  </si>
  <si>
    <t>10-704-21-7711-1000-580</t>
  </si>
  <si>
    <t>GEAR UP 2 - Travel</t>
  </si>
  <si>
    <t>10-704-21-7711-1000-610</t>
  </si>
  <si>
    <t>GEAR UP 2 - Supplies</t>
  </si>
  <si>
    <t>10-704-21-7711-1000-642</t>
  </si>
  <si>
    <t>10-704-21-7711-1000-730</t>
  </si>
  <si>
    <t>Gear Up 2 - Equipment</t>
  </si>
  <si>
    <t>10-704-21-7711-1000-890</t>
  </si>
  <si>
    <t>GEAR UP 2 - Misc</t>
  </si>
  <si>
    <t>10-704-21-7711-2100-152</t>
  </si>
  <si>
    <t>Gear Up 2 - Career Center Asst</t>
  </si>
  <si>
    <t>10-704-21-7711-2100-210</t>
  </si>
  <si>
    <t>10-704-21-7711-2100-220</t>
  </si>
  <si>
    <t>10-704-21-7711-2100-241</t>
  </si>
  <si>
    <t>10-704-21-7711-2100-245</t>
  </si>
  <si>
    <t>10-704-21-7711-2120-142</t>
  </si>
  <si>
    <t>GU 2 Counselor</t>
  </si>
  <si>
    <t>10-704-21-7711-2120-210</t>
  </si>
  <si>
    <t>10-704-21-7711-2120-220</t>
  </si>
  <si>
    <t>10-704-21-7711-2120-241</t>
  </si>
  <si>
    <t>10-704-21-7711-2190-197</t>
  </si>
  <si>
    <t>Gear Up 2 - Parent Liason</t>
  </si>
  <si>
    <t>10-704-21-7711-2190-220</t>
  </si>
  <si>
    <t>10-704-21-7711-2400-152</t>
  </si>
  <si>
    <t>Gear Up 2 - Office Assistant</t>
  </si>
  <si>
    <t>10-704-21-7711-2400-220</t>
  </si>
  <si>
    <t>10-704-21-7711-2650-626</t>
  </si>
  <si>
    <t>GEAR UP 2 - Motor Fuel</t>
  </si>
  <si>
    <t>10-704-21-7711-2700-519</t>
  </si>
  <si>
    <t>GEAR UP 2 - Transportation</t>
  </si>
  <si>
    <t>10-704-21-7712-1000-131</t>
  </si>
  <si>
    <t>GU3 Teacher Salary</t>
  </si>
  <si>
    <t>10-704-21-7712-1000-149</t>
  </si>
  <si>
    <t>GU3 extra duty</t>
  </si>
  <si>
    <t>10-704-21-7712-1000-152</t>
  </si>
  <si>
    <t>GU3 CAREER CENTER ASSISTANT</t>
  </si>
  <si>
    <t>10-704-21-7712-1000-161</t>
  </si>
  <si>
    <t>GU3 INST ASSISTANT</t>
  </si>
  <si>
    <t>10-704-21-7712-1000-198</t>
  </si>
  <si>
    <t>GU3 SITE COORDINATOR</t>
  </si>
  <si>
    <t>10-704-21-7712-1000-210</t>
  </si>
  <si>
    <t>GU3 RETIREMENT</t>
  </si>
  <si>
    <t>10-704-21-7712-1000-220</t>
  </si>
  <si>
    <t>GU3 FICA</t>
  </si>
  <si>
    <t>10-704-21-7712-1000-241</t>
  </si>
  <si>
    <t>GU3 INSURANCE</t>
  </si>
  <si>
    <t>10-704-21-7712-1000-245</t>
  </si>
  <si>
    <t>GU3 WAIVE</t>
  </si>
  <si>
    <t>10-704-21-7712-1000-320</t>
  </si>
  <si>
    <t>GU3 PURCHASED SERVICES</t>
  </si>
  <si>
    <t>10-704-21-7712-1000-341</t>
  </si>
  <si>
    <t>GU3 SUB COST</t>
  </si>
  <si>
    <t>10-704-21-7712-1000-580</t>
  </si>
  <si>
    <t>GU3 TRAVEL</t>
  </si>
  <si>
    <t>10-704-21-7712-1000-610</t>
  </si>
  <si>
    <t>GU3 SUPPLIES</t>
  </si>
  <si>
    <t>10-704-21-7712-1000-730</t>
  </si>
  <si>
    <t>GU3 EQUIPMENT</t>
  </si>
  <si>
    <t>10-704-21-7712-1000-890</t>
  </si>
  <si>
    <t>GU3 MISC</t>
  </si>
  <si>
    <t>10-704-21-7712-2120-142</t>
  </si>
  <si>
    <t>GU3 Counselor</t>
  </si>
  <si>
    <t>10-704-21-7712-2120-210</t>
  </si>
  <si>
    <t>10-704-21-7712-2120-220</t>
  </si>
  <si>
    <t>10-704-21-7712-2120-241</t>
  </si>
  <si>
    <t>10-704-21-7712-2190-197</t>
  </si>
  <si>
    <t>Parent Liason GU3 LHS (Sal)</t>
  </si>
  <si>
    <t>10-704-21-7712-2190-210</t>
  </si>
  <si>
    <t>Parent Liason GU3 LHS (Ret)</t>
  </si>
  <si>
    <t>10-704-21-7712-2190-220</t>
  </si>
  <si>
    <t>Parent Liason GU3 LHS (FICA)</t>
  </si>
  <si>
    <t>10-704-21-7712-2190-241</t>
  </si>
  <si>
    <t>Parent Liason GU3 LHS (INS)</t>
  </si>
  <si>
    <t>10-704-21-7712-2400-152</t>
  </si>
  <si>
    <t>GU2 Office Assistant (Sal)</t>
  </si>
  <si>
    <t>10-704-21-7712-2400-210</t>
  </si>
  <si>
    <t>GU2 Office Assistant (Ret)</t>
  </si>
  <si>
    <t>10-704-21-7712-2400-220</t>
  </si>
  <si>
    <t>GU2 Office Assistant (FICA)</t>
  </si>
  <si>
    <t>10-704-21-7712-2400-241</t>
  </si>
  <si>
    <t>GU2 Office Assistant (INS)</t>
  </si>
  <si>
    <t>10-704-21-7712-2650-519</t>
  </si>
  <si>
    <t>GU3 TRANSPORTATION</t>
  </si>
  <si>
    <t>10-704-21-7712-2650-626</t>
  </si>
  <si>
    <t>GU3 MOTOR FUEL</t>
  </si>
  <si>
    <t>10-704-21-7712-2700-519</t>
  </si>
  <si>
    <t>GEAR UP 3 - Transportation</t>
  </si>
  <si>
    <t>10-704-21-7801-1000-161</t>
  </si>
  <si>
    <t>10-704-21-7801-1000-220</t>
  </si>
  <si>
    <t>10-704-21-7801-1000-270</t>
  </si>
  <si>
    <t>10-704-21-7801-1000-730</t>
  </si>
  <si>
    <t>10-704-21-7801-2210-290</t>
  </si>
  <si>
    <t>10-704-21-7860-1000-341</t>
  </si>
  <si>
    <t>10-704-21-7860-1000-580</t>
  </si>
  <si>
    <t>10-704-21-7860-2213-149</t>
  </si>
  <si>
    <t>10-704-21-7860-2213-210</t>
  </si>
  <si>
    <t>10-704-21-7860-2213-220</t>
  </si>
  <si>
    <t>10-704-21-7860-2650-626</t>
  </si>
  <si>
    <t>Title II - Fuel</t>
  </si>
  <si>
    <t>10-704-21-7880-1000-131</t>
  </si>
  <si>
    <t>10-704-21-7880-1000-161</t>
  </si>
  <si>
    <t>IA -- FED ESL</t>
  </si>
  <si>
    <t>10-704-21-7890-1000-610</t>
  </si>
  <si>
    <t>10-704-21-7910-1000-161</t>
  </si>
  <si>
    <t>10-704-21-7940-1000-131</t>
  </si>
  <si>
    <t>LHS Title VB Teacher Salary</t>
  </si>
  <si>
    <t>10-704-21-7940-1000-149</t>
  </si>
  <si>
    <t>LHS Title VB Extra Duty</t>
  </si>
  <si>
    <t>10-704-21-7940-1000-161</t>
  </si>
  <si>
    <t>LHS Title VB Teacher Aids</t>
  </si>
  <si>
    <t>10-704-21-7940-1000-210</t>
  </si>
  <si>
    <t>LHS Title VB Retirement</t>
  </si>
  <si>
    <t>10-704-21-7940-1000-220</t>
  </si>
  <si>
    <t>LHS Title VB FICA</t>
  </si>
  <si>
    <t>10-704-21-7940-1000-241</t>
  </si>
  <si>
    <t>LHS Title VB Insurance</t>
  </si>
  <si>
    <t>10-704-21-7950-1000-161</t>
  </si>
  <si>
    <t>10-704-21-8300-1000-136</t>
  </si>
  <si>
    <t>Coaches Stipends</t>
  </si>
  <si>
    <t>10-704-21-8300-1000-210</t>
  </si>
  <si>
    <t>10-704-21-8300-1000-220</t>
  </si>
  <si>
    <t>10-704-21-8300-1000-241</t>
  </si>
  <si>
    <t>10-704-21-9600-2610-182</t>
  </si>
  <si>
    <t>10-704-21-9600-2610-183</t>
  </si>
  <si>
    <t>10-704-21-9600-2610-210</t>
  </si>
  <si>
    <t>10-704-21-9600-2610-220</t>
  </si>
  <si>
    <t>10-704-21-9600-2610-241</t>
  </si>
  <si>
    <t>10-704-21-9600-2610-245</t>
  </si>
  <si>
    <t>10-704-21-9600-2610-270</t>
  </si>
  <si>
    <t>10-704-21-9600-2610-411</t>
  </si>
  <si>
    <t>10-704-21-9600-2610-430</t>
  </si>
  <si>
    <t>10-704-21-9600-2610-431</t>
  </si>
  <si>
    <t>10-704-21-9600-2610-441</t>
  </si>
  <si>
    <t>10-704-21-9600-2610-530</t>
  </si>
  <si>
    <t>10-704-21-9600-2610-532</t>
  </si>
  <si>
    <t>CELL PHONE LHS</t>
  </si>
  <si>
    <t>10-704-21-9600-2610-580</t>
  </si>
  <si>
    <t>10-704-21-9600-2610-621</t>
  </si>
  <si>
    <t>10-704-21-9600-2610-622</t>
  </si>
  <si>
    <t>10-704-21-9600-2610-680</t>
  </si>
  <si>
    <t>10-704-21-9600-2610-689</t>
  </si>
  <si>
    <t>10-704-21-9600-2610-739</t>
  </si>
  <si>
    <t>CUSTODIAL EQUIPMENT</t>
  </si>
  <si>
    <t>10-704-21-9600-2620-270</t>
  </si>
  <si>
    <t>10-704-21-9600-2620-680</t>
  </si>
  <si>
    <t>10-704-21-9600-2650-626</t>
  </si>
  <si>
    <t>10-801-21-1050-1000-131</t>
  </si>
  <si>
    <t>10-801-21-1050-1000-161</t>
  </si>
  <si>
    <t>10-801-21-1050-1000-341</t>
  </si>
  <si>
    <t>10-801-21-1050-1000-610</t>
  </si>
  <si>
    <t>10-801-21-1050-2220-645</t>
  </si>
  <si>
    <t>10-801-21-1050-2400-152</t>
  </si>
  <si>
    <t>OFFICE ASSIST</t>
  </si>
  <si>
    <t>10-801-21-1205-1000-161</t>
  </si>
  <si>
    <t>10-801-21-3450-1000-430</t>
  </si>
  <si>
    <t>10-801-21-3450-1000-550</t>
  </si>
  <si>
    <t>PRINTNG SERIVCE</t>
  </si>
  <si>
    <t>10-801-21-3450-1000-610</t>
  </si>
  <si>
    <t>COPIER SUPPIES</t>
  </si>
  <si>
    <t>10-801-21-5868-1000-610</t>
  </si>
  <si>
    <t>10-801-21-5876-1000-131</t>
  </si>
  <si>
    <t>10-801-21-6470-1000-131</t>
  </si>
  <si>
    <t>10-801-21-9600-2610-411</t>
  </si>
  <si>
    <t>10-801-21-9600-2610-431</t>
  </si>
  <si>
    <t>10-801-21-9600-2610-441</t>
  </si>
  <si>
    <t>10-801-21-9600-2610-530</t>
  </si>
  <si>
    <t>10-801-21-9600-2610-621</t>
  </si>
  <si>
    <t>10-801-21-9600-2610-622</t>
  </si>
  <si>
    <t>10-801-21-9600-2610-680</t>
  </si>
  <si>
    <t>10-803-21-1050-1000-270</t>
  </si>
  <si>
    <t>10-803-21-1050-1000-280</t>
  </si>
  <si>
    <t>10-803-21-1050-1000-290</t>
  </si>
  <si>
    <t>10-803-21-1050-2100-270</t>
  </si>
  <si>
    <t>10-803-21-1050-2200-270</t>
  </si>
  <si>
    <t>10-803-21-1050-2300-270</t>
  </si>
  <si>
    <t>10-803-21-1050-2400-270</t>
  </si>
  <si>
    <t>10-803-21-1050-2500-270</t>
  </si>
  <si>
    <t>10-803-21-1050-2500-290</t>
  </si>
  <si>
    <t>10-803-21-1050-2600-270</t>
  </si>
  <si>
    <t>10-803-21-1050-3300-270</t>
  </si>
  <si>
    <t>10-803-21-1205-1000-270</t>
  </si>
  <si>
    <t>10-803-21-5861-1000-270</t>
  </si>
  <si>
    <t>10-803-21-7602-1000-270</t>
  </si>
  <si>
    <t>10-803-21-7801-1000-270</t>
  </si>
  <si>
    <t>10-803-21-7801-2210-290</t>
  </si>
  <si>
    <t>10-803-21-9600-2610-270</t>
  </si>
  <si>
    <t>10-803-21-9600-2620-270</t>
  </si>
  <si>
    <t>10-803-21-9600-2620-680</t>
  </si>
  <si>
    <t>Rec Center Supplies &amp; Maintenance</t>
  </si>
  <si>
    <t>21-000-21-0000-8111-888</t>
  </si>
  <si>
    <t>21-000-21-0000-8135-888</t>
  </si>
  <si>
    <t>21-000-21-0000-9512-888</t>
  </si>
  <si>
    <t>21-000-21-0000-9510-888</t>
  </si>
  <si>
    <t>21-000-21-0000-9800-888</t>
  </si>
  <si>
    <t>21-000-21-0000-9900-888</t>
  </si>
  <si>
    <t>21-000-21-0000-9890-888</t>
  </si>
  <si>
    <t>ASSIGNED FUND BALANCES SCHOOL ACCTS</t>
  </si>
  <si>
    <t>21-000-21-0000-9893-888</t>
  </si>
  <si>
    <t>PTIF RESERVES LHS &amp; MLMS</t>
  </si>
  <si>
    <t>21-000-21-0000-9811-888</t>
  </si>
  <si>
    <t>21-000-21-0000-9440-888</t>
  </si>
  <si>
    <t>21-000-21-0000-9430-888</t>
  </si>
  <si>
    <t>21-000-21-0000-9435-888</t>
  </si>
  <si>
    <t>21-104-21-1050-1310-999</t>
  </si>
  <si>
    <t>STUDENT TUITION</t>
  </si>
  <si>
    <t>21-104-21-1050-1320-999</t>
  </si>
  <si>
    <t>IN STATE LEA'S</t>
  </si>
  <si>
    <t>21-104-21-1050-1400-999</t>
  </si>
  <si>
    <t>TRANSP FEES</t>
  </si>
  <si>
    <t>21-104-21-1050-1500-999</t>
  </si>
  <si>
    <t>INTEREST INCOME</t>
  </si>
  <si>
    <t>21-104-21-1050-1510-999</t>
  </si>
  <si>
    <t>21-104-21-1050-1740-999</t>
  </si>
  <si>
    <t>STUDENT FEES</t>
  </si>
  <si>
    <t>21-104-21-1050-1750-999</t>
  </si>
  <si>
    <t>SCHOOL VENDING</t>
  </si>
  <si>
    <t>21-104-21-1050-1800-999</t>
  </si>
  <si>
    <t>COMMUNITY SERV</t>
  </si>
  <si>
    <t>21-104-21-1050-1900-999</t>
  </si>
  <si>
    <t>21-104-21-1050-1940-999</t>
  </si>
  <si>
    <t>TEXTBOOK FEES</t>
  </si>
  <si>
    <t>21-104-21-1050-3900-999</t>
  </si>
  <si>
    <t>OTHER AGENCIES</t>
  </si>
  <si>
    <t>21-104-21-1050-5200-999</t>
  </si>
  <si>
    <t>21-104-21-9999-5200-999</t>
  </si>
  <si>
    <t>21-104-21-9999-6100-999</t>
  </si>
  <si>
    <t>21-110-21-1050-1310-999</t>
  </si>
  <si>
    <t>21-110-21-1050-1320-999</t>
  </si>
  <si>
    <t>21-110-21-1050-1400-999</t>
  </si>
  <si>
    <t>21-110-21-1050-1500-999</t>
  </si>
  <si>
    <t>21-110-21-1050-1510-999</t>
  </si>
  <si>
    <t>21-110-21-1050-1740-999</t>
  </si>
  <si>
    <t>21-110-21-1050-1750-999</t>
  </si>
  <si>
    <t>21-110-21-1050-1800-999</t>
  </si>
  <si>
    <t>21-110-21-1050-1900-999</t>
  </si>
  <si>
    <t>21-110-21-1050-1940-999</t>
  </si>
  <si>
    <t>21-110-21-1050-3900-999</t>
  </si>
  <si>
    <t>21-110-21-1050-5200-999</t>
  </si>
  <si>
    <t>21-110-21-9999-5200-999</t>
  </si>
  <si>
    <t>21-110-21-9999-6100-999</t>
  </si>
  <si>
    <t>21-112-21-1050-1310-999</t>
  </si>
  <si>
    <t>21-112-21-1050-1320-999</t>
  </si>
  <si>
    <t>21-112-21-1050-1400-999</t>
  </si>
  <si>
    <t>21-112-21-1050-1500-999</t>
  </si>
  <si>
    <t>21-112-21-1050-1510-999</t>
  </si>
  <si>
    <t>21-112-21-1050-1740-999</t>
  </si>
  <si>
    <t>21-112-21-1050-1750-999</t>
  </si>
  <si>
    <t>21-112-21-1050-1800-999</t>
  </si>
  <si>
    <t>21-112-21-1050-1900-999</t>
  </si>
  <si>
    <t>21-112-21-1050-1940-999</t>
  </si>
  <si>
    <t>21-112-21-1050-3900-999</t>
  </si>
  <si>
    <t>21-112-21-1050-5200-999</t>
  </si>
  <si>
    <t>21-112-21-9999-5200-999</t>
  </si>
  <si>
    <t>21-112-21-9999-6100-999</t>
  </si>
  <si>
    <t>21-116-21-1050-1310-999</t>
  </si>
  <si>
    <t>21-116-21-1050-1320-999</t>
  </si>
  <si>
    <t>21-116-21-1050-1400-999</t>
  </si>
  <si>
    <t>21-116-21-1050-1500-999</t>
  </si>
  <si>
    <t>21-116-21-1050-1510-999</t>
  </si>
  <si>
    <t>21-116-21-1050-1740-999</t>
  </si>
  <si>
    <t>21-116-21-1050-1750-999</t>
  </si>
  <si>
    <t>21-116-21-1050-1800-999</t>
  </si>
  <si>
    <t>21-116-21-1050-1900-999</t>
  </si>
  <si>
    <t>21-116-21-1050-1940-999</t>
  </si>
  <si>
    <t>21-116-21-1050-3900-999</t>
  </si>
  <si>
    <t>21-116-21-1050-5200-999</t>
  </si>
  <si>
    <t>21-116-21-9999-5200-999</t>
  </si>
  <si>
    <t>21-116-21-9999-6100-999</t>
  </si>
  <si>
    <t>21-120-21-1050-1310-999</t>
  </si>
  <si>
    <t>21-120-21-1050-1320-999</t>
  </si>
  <si>
    <t>21-120-21-1050-1400-999</t>
  </si>
  <si>
    <t>21-120-21-1050-1500-999</t>
  </si>
  <si>
    <t>21-120-21-1050-1510-999</t>
  </si>
  <si>
    <t>21-120-21-1050-1740-999</t>
  </si>
  <si>
    <t>21-120-21-1050-1750-999</t>
  </si>
  <si>
    <t>21-120-21-1050-1800-999</t>
  </si>
  <si>
    <t>21-120-21-1050-1900-999</t>
  </si>
  <si>
    <t>21-120-21-1050-1940-999</t>
  </si>
  <si>
    <t>21-120-21-1050-3900-999</t>
  </si>
  <si>
    <t>21-120-21-1050-5200-999</t>
  </si>
  <si>
    <t>21-120-21-9999-5200-999</t>
  </si>
  <si>
    <t>21-120-21-9999-6100-999</t>
  </si>
  <si>
    <t>21-124-21-1050-1310-999</t>
  </si>
  <si>
    <t>21-124-21-1050-1320-999</t>
  </si>
  <si>
    <t>21-124-21-1050-1400-999</t>
  </si>
  <si>
    <t>21-124-21-1050-1500-999</t>
  </si>
  <si>
    <t>21-124-21-1050-1510-999</t>
  </si>
  <si>
    <t>21-124-21-1050-1740-999</t>
  </si>
  <si>
    <t>21-124-21-1050-1750-999</t>
  </si>
  <si>
    <t>21-124-21-1050-1800-999</t>
  </si>
  <si>
    <t>21-124-21-1050-1900-999</t>
  </si>
  <si>
    <t>21-124-21-1050-1940-999</t>
  </si>
  <si>
    <t>21-124-21-1050-3900-999</t>
  </si>
  <si>
    <t>21-124-21-1050-5200-999</t>
  </si>
  <si>
    <t>21-124-21-9999-5200-999</t>
  </si>
  <si>
    <t>21-124-21-9999-6100-999</t>
  </si>
  <si>
    <t>21-404-21-1050-1310-999</t>
  </si>
  <si>
    <t>21-404-21-1050-1320-999</t>
  </si>
  <si>
    <t>21-404-21-1050-1400-999</t>
  </si>
  <si>
    <t>21-404-21-1050-1500-999</t>
  </si>
  <si>
    <t>21-404-21-1050-1510-999</t>
  </si>
  <si>
    <t>21-404-21-1050-1740-999</t>
  </si>
  <si>
    <t>21-404-21-1050-1750-999</t>
  </si>
  <si>
    <t>21-404-21-1050-1800-999</t>
  </si>
  <si>
    <t>21-404-21-1050-1900-999</t>
  </si>
  <si>
    <t>21-404-21-1050-1940-999</t>
  </si>
  <si>
    <t>21-404-21-1050-3900-999</t>
  </si>
  <si>
    <t>21-404-21-1050-5200-999</t>
  </si>
  <si>
    <t>21-404-21-9999-5200-999</t>
  </si>
  <si>
    <t>21-404-21-9999-5210-901</t>
  </si>
  <si>
    <t>21-404-21-9999-6100-999</t>
  </si>
  <si>
    <t>21-500-21-1050-1310-999</t>
  </si>
  <si>
    <t>21-500-21-1050-1320-999</t>
  </si>
  <si>
    <t>21-500-21-1050-1400-999</t>
  </si>
  <si>
    <t>21-500-21-1050-1500-999</t>
  </si>
  <si>
    <t>21-500-21-1050-1740-999</t>
  </si>
  <si>
    <t>21-500-21-1050-1750-999</t>
  </si>
  <si>
    <t>21-500-21-1050-1800-999</t>
  </si>
  <si>
    <t>21-500-21-1050-1900-999</t>
  </si>
  <si>
    <t>21-500-21-1050-1940-999</t>
  </si>
  <si>
    <t>21-500-21-1050-3900-999</t>
  </si>
  <si>
    <t>21-500-21-1050-5200-999</t>
  </si>
  <si>
    <t>21-500-21-9999-6100-999</t>
  </si>
  <si>
    <t>21-704-21-1050-1310-999</t>
  </si>
  <si>
    <t>21-704-21-1050-1320-999</t>
  </si>
  <si>
    <t>21-704-21-1050-1400-999</t>
  </si>
  <si>
    <t>21-704-21-1050-1500-999</t>
  </si>
  <si>
    <t>21-704-21-1050-1510-999</t>
  </si>
  <si>
    <t>21-704-21-1050-1740-999</t>
  </si>
  <si>
    <t>21-704-21-1050-1750-999</t>
  </si>
  <si>
    <t>21-704-21-1050-1800-999</t>
  </si>
  <si>
    <t>21-704-21-1050-1900-999</t>
  </si>
  <si>
    <t>21-704-21-1050-1940-999</t>
  </si>
  <si>
    <t>21-704-21-1050-3900-999</t>
  </si>
  <si>
    <t>21-704-21-1050-5200-999</t>
  </si>
  <si>
    <t>21-704-21-9999-5200-999</t>
  </si>
  <si>
    <t>21-704-21-9999-5210-901</t>
  </si>
  <si>
    <t>21-704-21-9999-6100-999</t>
  </si>
  <si>
    <t>21-104-21-1050-1000-320</t>
  </si>
  <si>
    <t>21-104-21-1050-1000-430</t>
  </si>
  <si>
    <t>PROPRTY SERVICE</t>
  </si>
  <si>
    <t>21-104-21-1050-1000-580</t>
  </si>
  <si>
    <t>OTHER PURCH SRV</t>
  </si>
  <si>
    <t>21-104-21-1050-1000-610</t>
  </si>
  <si>
    <t>21-104-21-1050-1000-730</t>
  </si>
  <si>
    <t>21-104-21-1050-1000-800</t>
  </si>
  <si>
    <t>OTHER MISC.</t>
  </si>
  <si>
    <t>21-104-21-1050-1000-810</t>
  </si>
  <si>
    <t>21-104-21-1050-2000-320</t>
  </si>
  <si>
    <t>21-104-21-1050-2000-580</t>
  </si>
  <si>
    <t>OTH PURCH SERV</t>
  </si>
  <si>
    <t>21-104-21-1050-2000-610</t>
  </si>
  <si>
    <t>21-104-21-1050-2000-730</t>
  </si>
  <si>
    <t>Property</t>
  </si>
  <si>
    <t>21-104-21-1050-2000-800</t>
  </si>
  <si>
    <t>OTHER OBJECTS</t>
  </si>
  <si>
    <t>21-104-21-1050-2000-810</t>
  </si>
  <si>
    <t>Dues and Fees</t>
  </si>
  <si>
    <t>21-104-21-1050-3300-580</t>
  </si>
  <si>
    <t>OTHER PURCHASED SERVICES</t>
  </si>
  <si>
    <t>21-104-21-1050-3300-610</t>
  </si>
  <si>
    <t>21-104-21-1050-3300-800</t>
  </si>
  <si>
    <t>21-104-21-1050-3300-810</t>
  </si>
  <si>
    <t>21-104-21-9999-5210-901</t>
  </si>
  <si>
    <t>21-104-21-9999-6100-900</t>
  </si>
  <si>
    <t>21-110-21-1050-1000-320</t>
  </si>
  <si>
    <t>21-110-21-1050-1000-430</t>
  </si>
  <si>
    <t>21-110-21-1050-1000-580</t>
  </si>
  <si>
    <t>21-110-21-1050-1000-610</t>
  </si>
  <si>
    <t>21-110-21-1050-1000-730</t>
  </si>
  <si>
    <t>21-110-21-1050-1000-800</t>
  </si>
  <si>
    <t>21-110-21-1050-1000-810</t>
  </si>
  <si>
    <t>21-110-21-1050-2000-320</t>
  </si>
  <si>
    <t>21-110-21-1050-2000-580</t>
  </si>
  <si>
    <t>21-110-21-1050-2000-610</t>
  </si>
  <si>
    <t>21-110-21-1050-2000-730</t>
  </si>
  <si>
    <t>21-110-21-1050-2000-800</t>
  </si>
  <si>
    <t>21-110-21-1050-2000-810</t>
  </si>
  <si>
    <t>21-110-21-1050-3300-580</t>
  </si>
  <si>
    <t>21-110-21-1050-3300-610</t>
  </si>
  <si>
    <t>21-110-21-1050-3300-800</t>
  </si>
  <si>
    <t>21-110-21-1050-3300-810</t>
  </si>
  <si>
    <t>21-110-21-9999-5210-901</t>
  </si>
  <si>
    <t>21-110-21-9999-6100-900</t>
  </si>
  <si>
    <t>21-112-21-1050-1000-320</t>
  </si>
  <si>
    <t>21-112-21-1050-1000-430</t>
  </si>
  <si>
    <t>21-112-21-1050-1000-580</t>
  </si>
  <si>
    <t>21-112-21-1050-1000-610</t>
  </si>
  <si>
    <t>21-112-21-1050-1000-730</t>
  </si>
  <si>
    <t>21-112-21-1050-1000-800</t>
  </si>
  <si>
    <t>21-112-21-1050-1000-810</t>
  </si>
  <si>
    <t>21-112-21-1050-2000-320</t>
  </si>
  <si>
    <t>21-112-21-1050-2000-580</t>
  </si>
  <si>
    <t>21-112-21-1050-2000-610</t>
  </si>
  <si>
    <t>21-112-21-1050-2000-730</t>
  </si>
  <si>
    <t>21-112-21-1050-2000-800</t>
  </si>
  <si>
    <t>21-112-21-1050-2000-810</t>
  </si>
  <si>
    <t>21-112-21-1050-3300-580</t>
  </si>
  <si>
    <t>21-112-21-1050-3300-610</t>
  </si>
  <si>
    <t>21-112-21-1050-3300-800</t>
  </si>
  <si>
    <t>21-112-21-1050-3300-810</t>
  </si>
  <si>
    <t>21-112-21-9999-5210-901</t>
  </si>
  <si>
    <t>21-112-21-9999-6100-900</t>
  </si>
  <si>
    <t>21-116-21-1050-1000-320</t>
  </si>
  <si>
    <t>21-116-21-1050-1000-430</t>
  </si>
  <si>
    <t>21-116-21-1050-1000-580</t>
  </si>
  <si>
    <t>21-116-21-1050-1000-610</t>
  </si>
  <si>
    <t>21-116-21-1050-1000-730</t>
  </si>
  <si>
    <t>21-116-21-1050-1000-800</t>
  </si>
  <si>
    <t>21-116-21-1050-1000-810</t>
  </si>
  <si>
    <t>21-116-21-1050-2000-320</t>
  </si>
  <si>
    <t>21-116-21-1050-2000-580</t>
  </si>
  <si>
    <t>21-116-21-1050-2000-610</t>
  </si>
  <si>
    <t>21-116-21-1050-2000-730</t>
  </si>
  <si>
    <t>21-116-21-1050-2000-800</t>
  </si>
  <si>
    <t>21-116-21-1050-2000-810</t>
  </si>
  <si>
    <t>21-116-21-1050-3300-580</t>
  </si>
  <si>
    <t>21-116-21-1050-3300-610</t>
  </si>
  <si>
    <t>21-116-21-1050-3300-800</t>
  </si>
  <si>
    <t>21-116-21-1050-3300-810</t>
  </si>
  <si>
    <t>21-116-21-9999-5210-901</t>
  </si>
  <si>
    <t>21-116-21-9999-6100-900</t>
  </si>
  <si>
    <t>21-120-21-1050-1000-320</t>
  </si>
  <si>
    <t>21-120-21-1050-1000-430</t>
  </si>
  <si>
    <t>21-120-21-1050-1000-580</t>
  </si>
  <si>
    <t>21-120-21-1050-1000-610</t>
  </si>
  <si>
    <t>21-120-21-1050-1000-730</t>
  </si>
  <si>
    <t>21-120-21-1050-1000-800</t>
  </si>
  <si>
    <t>21-120-21-1050-1000-810</t>
  </si>
  <si>
    <t>21-120-21-1050-2000-320</t>
  </si>
  <si>
    <t>21-120-21-1050-2000-580</t>
  </si>
  <si>
    <t>21-120-21-1050-2000-610</t>
  </si>
  <si>
    <t>21-120-21-1050-2000-730</t>
  </si>
  <si>
    <t>21-120-21-1050-2000-800</t>
  </si>
  <si>
    <t>21-120-21-1050-2000-810</t>
  </si>
  <si>
    <t>21-120-21-1050-3300-580</t>
  </si>
  <si>
    <t>21-120-21-1050-3300-610</t>
  </si>
  <si>
    <t>21-120-21-1050-3300-800</t>
  </si>
  <si>
    <t>21-120-21-1050-3300-810</t>
  </si>
  <si>
    <t>21-120-21-9999-5210-901</t>
  </si>
  <si>
    <t>21-120-21-9999-6100-900</t>
  </si>
  <si>
    <t>21-124-21-1050-1000-320</t>
  </si>
  <si>
    <t>21-124-21-1050-1000-430</t>
  </si>
  <si>
    <t>21-124-21-1050-1000-580</t>
  </si>
  <si>
    <t>21-124-21-1050-1000-610</t>
  </si>
  <si>
    <t>21-124-21-1050-1000-730</t>
  </si>
  <si>
    <t>21-124-21-1050-1000-800</t>
  </si>
  <si>
    <t>21-124-21-1050-1000-810</t>
  </si>
  <si>
    <t>21-124-21-1050-2000-320</t>
  </si>
  <si>
    <t>21-124-21-1050-2000-580</t>
  </si>
  <si>
    <t>21-124-21-1050-2000-610</t>
  </si>
  <si>
    <t>21-124-21-1050-2000-730</t>
  </si>
  <si>
    <t>21-124-21-1050-2000-800</t>
  </si>
  <si>
    <t>21-124-21-1050-2000-810</t>
  </si>
  <si>
    <t>21-124-21-1050-2100-610</t>
  </si>
  <si>
    <t>21-124-21-1050-3300-580</t>
  </si>
  <si>
    <t>21-124-21-1050-3300-610</t>
  </si>
  <si>
    <t>21-124-21-1050-3300-800</t>
  </si>
  <si>
    <t>21-124-21-1050-3300-810</t>
  </si>
  <si>
    <t>21-124-21-9999-5210-901</t>
  </si>
  <si>
    <t>21-124-21-9999-6100-900</t>
  </si>
  <si>
    <t>21-404-21-1050-1000-320</t>
  </si>
  <si>
    <t>21-404-21-1050-1000-430</t>
  </si>
  <si>
    <t>21-404-21-1050-1000-580</t>
  </si>
  <si>
    <t>21-404-21-1050-1000-610</t>
  </si>
  <si>
    <t>21-404-21-1050-1000-730</t>
  </si>
  <si>
    <t>21-404-21-1050-1000-800</t>
  </si>
  <si>
    <t>21-404-21-1050-1000-810</t>
  </si>
  <si>
    <t>21-404-21-1050-2000-320</t>
  </si>
  <si>
    <t>21-404-21-1050-2000-580</t>
  </si>
  <si>
    <t>21-404-21-1050-2000-610</t>
  </si>
  <si>
    <t>21-404-21-1050-2000-730</t>
  </si>
  <si>
    <t>21-404-21-1050-2000-800</t>
  </si>
  <si>
    <t>21-404-21-1050-2000-810</t>
  </si>
  <si>
    <t>21-404-21-1050-2100-610</t>
  </si>
  <si>
    <t>21-404-21-1050-3300-580</t>
  </si>
  <si>
    <t>21-404-21-1050-3300-610</t>
  </si>
  <si>
    <t>21-404-21-1050-3300-800</t>
  </si>
  <si>
    <t>21-404-21-1050-3300-810</t>
  </si>
  <si>
    <t>21-404-21-9999-6100-900</t>
  </si>
  <si>
    <t>21-500-21-1050-1000-320</t>
  </si>
  <si>
    <t>21-500-21-1050-1000-430</t>
  </si>
  <si>
    <t>21-500-21-1050-1000-580</t>
  </si>
  <si>
    <t>21-500-21-1050-1000-610</t>
  </si>
  <si>
    <t>21-500-21-1050-1000-730</t>
  </si>
  <si>
    <t>21-500-21-1050-1000-800</t>
  </si>
  <si>
    <t>21-500-21-1050-1000-810</t>
  </si>
  <si>
    <t>21-500-21-1050-2000-320</t>
  </si>
  <si>
    <t>21-500-21-1050-2000-580</t>
  </si>
  <si>
    <t>21-500-21-1050-2000-610</t>
  </si>
  <si>
    <t>21-500-21-1050-2000-730</t>
  </si>
  <si>
    <t>21-500-21-1050-2000-800</t>
  </si>
  <si>
    <t>21-500-21-1050-2000-810</t>
  </si>
  <si>
    <t>21-500-21-1050-3300-580</t>
  </si>
  <si>
    <t>21-500-21-1050-3300-610</t>
  </si>
  <si>
    <t>21-500-21-1050-3300-800</t>
  </si>
  <si>
    <t>21-500-21-1050-3300-810</t>
  </si>
  <si>
    <t>21-500-21-9999-5210-901</t>
  </si>
  <si>
    <t>21-500-21-9999-6100-900</t>
  </si>
  <si>
    <t>21-704-21-1050-1000-320</t>
  </si>
  <si>
    <t>21-704-21-1050-1000-430</t>
  </si>
  <si>
    <t>21-704-21-1050-1000-580</t>
  </si>
  <si>
    <t>21-704-21-1050-1000-610</t>
  </si>
  <si>
    <t>21-704-21-1050-1000-730</t>
  </si>
  <si>
    <t>21-704-21-1050-1000-800</t>
  </si>
  <si>
    <t>21-704-21-1050-1000-810</t>
  </si>
  <si>
    <t>21-704-21-1050-2000-320</t>
  </si>
  <si>
    <t>21-704-21-1050-2000-580</t>
  </si>
  <si>
    <t>21-704-21-1050-2000-610</t>
  </si>
  <si>
    <t>21-704-21-1050-2000-730</t>
  </si>
  <si>
    <t>21-704-21-1050-2000-800</t>
  </si>
  <si>
    <t>21-704-21-1050-2000-810</t>
  </si>
  <si>
    <t>21-704-21-1050-2100-340</t>
  </si>
  <si>
    <t>21-704-21-1050-2100-580</t>
  </si>
  <si>
    <t>21-704-21-1050-2100-610</t>
  </si>
  <si>
    <t>21-704-21-1050-3300-580</t>
  </si>
  <si>
    <t>21-704-21-1050-3300-610</t>
  </si>
  <si>
    <t>21-704-21-1050-3300-800</t>
  </si>
  <si>
    <t>21-704-21-1050-3300-810</t>
  </si>
  <si>
    <t>21-704-21-9999-6100-900</t>
  </si>
  <si>
    <t>26-000-21-0000-8111-888</t>
  </si>
  <si>
    <t>26-000-21-1050-8139-888</t>
  </si>
  <si>
    <t>Taxes Receivable</t>
  </si>
  <si>
    <t>26-000-21-0000-8135-888</t>
  </si>
  <si>
    <t>Interfund Due to/from</t>
  </si>
  <si>
    <t>26-000-21-0000-9512-888</t>
  </si>
  <si>
    <t>26-000-21-0000-9560-888</t>
  </si>
  <si>
    <t>26-000-21-0000-9562-888</t>
  </si>
  <si>
    <t>Deferred Revenue - Property Taxes</t>
  </si>
  <si>
    <t>26-000-21-0000-9811-888</t>
  </si>
  <si>
    <t>26-000-21-0000-9440-888</t>
  </si>
  <si>
    <t>26-000-21-0000-9430-888</t>
  </si>
  <si>
    <t>26-500-21-9999-1110-999</t>
  </si>
  <si>
    <t>RDA - Basic School Levy</t>
  </si>
  <si>
    <t>26-500-21-9999-1112-999</t>
  </si>
  <si>
    <t>RDA - Voted Local Levy</t>
  </si>
  <si>
    <t>26-500-21-9999-1114-999</t>
  </si>
  <si>
    <t>RDA - Board Local Levy</t>
  </si>
  <si>
    <t>26-500-21-9999-1124-999</t>
  </si>
  <si>
    <t>RDA - Capitol Projects</t>
  </si>
  <si>
    <t>26-500-21-9999-1128-999</t>
  </si>
  <si>
    <t>RDA - Debt Service</t>
  </si>
  <si>
    <t>26-500-21-9999-1190-999</t>
  </si>
  <si>
    <t>RDA - Tax Revenue</t>
  </si>
  <si>
    <t>26-500-21-9999-3390-890</t>
  </si>
  <si>
    <t>RDA - Expenditure</t>
  </si>
  <si>
    <t>31-000-21-0000-8111-888</t>
  </si>
  <si>
    <t>31-000-21-0000-8130-888</t>
  </si>
  <si>
    <t>31-000-21-1050-8139-888</t>
  </si>
  <si>
    <t>TAXES RECEIVABL</t>
  </si>
  <si>
    <t>31-000-21-0000-8131-888</t>
  </si>
  <si>
    <t>31-000-21-0000-8135-888</t>
  </si>
  <si>
    <t>31-000-21-0000-9512-888</t>
  </si>
  <si>
    <t>31-000-21-0000-9560-888</t>
  </si>
  <si>
    <t>31-000-21-0000-9561-888</t>
  </si>
  <si>
    <t>31-000-21-0000-9562-888</t>
  </si>
  <si>
    <t>31-000-21-0000-9800-888</t>
  </si>
  <si>
    <t>31-000-21-0000-9860-888</t>
  </si>
  <si>
    <t>UNDES FUND BAL</t>
  </si>
  <si>
    <t>31-000-21-0000-9900-888</t>
  </si>
  <si>
    <t>31-000-21-0000-9870-888</t>
  </si>
  <si>
    <t>RESTRICTED DEBT SERVICE FUND BALANCE</t>
  </si>
  <si>
    <t>31-000-21-0000-9890-888</t>
  </si>
  <si>
    <t>ASSIGNED FUND BALANCE -- DEBT SERVICE</t>
  </si>
  <si>
    <t>31-000-21-0000-9811-888</t>
  </si>
  <si>
    <t>31-000-21-0000-9440-888</t>
  </si>
  <si>
    <t>31-000-21-0000-9430-888</t>
  </si>
  <si>
    <t>31-000-21-0000-9435-888</t>
  </si>
  <si>
    <t>31-500-21-5575-1128-999</t>
  </si>
  <si>
    <t>PROP TAXES DEBT</t>
  </si>
  <si>
    <t>31-500-21-5575-1129-999</t>
  </si>
  <si>
    <t>31-500-21-5575-1178-999</t>
  </si>
  <si>
    <t>31-500-21-5575-1500-999</t>
  </si>
  <si>
    <t>INTEREST BOND G</t>
  </si>
  <si>
    <t>31-500-21-9999-5100-800</t>
  </si>
  <si>
    <t>31-500-21-9999-5100-810</t>
  </si>
  <si>
    <t>BOND ISSUANCE COSTS</t>
  </si>
  <si>
    <t>31-500-21-9999-5100-830</t>
  </si>
  <si>
    <t>BOND INTEREST</t>
  </si>
  <si>
    <t>31-500-21-9999-5100-840</t>
  </si>
  <si>
    <t>BOND PRINCIPAL</t>
  </si>
  <si>
    <t>31-500-21-9999-5100-890</t>
  </si>
  <si>
    <t>PAY AGENT FEES</t>
  </si>
  <si>
    <t>32-000-21-0000-8111-888</t>
  </si>
  <si>
    <t>32-000-21-0000-8119-888</t>
  </si>
  <si>
    <t>Cash in Trust</t>
  </si>
  <si>
    <t>32-000-21-0000-8121-888</t>
  </si>
  <si>
    <t>ZIONS BOND FUND</t>
  </si>
  <si>
    <t>32-000-21-0000-8122-888</t>
  </si>
  <si>
    <t>ZIONS CIF</t>
  </si>
  <si>
    <t>32-000-21-0000-8130-888</t>
  </si>
  <si>
    <t>32-000-21-0000-8131-888</t>
  </si>
  <si>
    <t>LOCAL ACCTS REC</t>
  </si>
  <si>
    <t>32-000-21-1050-8139-888</t>
  </si>
  <si>
    <t>32-000-21-0000-8133-888</t>
  </si>
  <si>
    <t>State A/R</t>
  </si>
  <si>
    <t>32-000-21-0000-8152-888</t>
  </si>
  <si>
    <t>Prepaids</t>
  </si>
  <si>
    <t>32-000-21-0000-8135-888</t>
  </si>
  <si>
    <t>32-000-21-0000-9512-888</t>
  </si>
  <si>
    <t>32-000-21-0000-9510-888</t>
  </si>
  <si>
    <t>32-000-21-0000-9530-888</t>
  </si>
  <si>
    <t>32-000-21-0000-9531-888</t>
  </si>
  <si>
    <t>32-000-21-0000-9532-888</t>
  </si>
  <si>
    <t>32-000-21-0000-9540-888</t>
  </si>
  <si>
    <t>ACCRUED SALARIES &amp; BENEFITS</t>
  </si>
  <si>
    <t>32-000-21-0000-9560-888</t>
  </si>
  <si>
    <t>32-000-21-0000-9561-888</t>
  </si>
  <si>
    <t>32-112-21-0000-9530-888</t>
  </si>
  <si>
    <t>Ellis Retainage Payable</t>
  </si>
  <si>
    <t>32-124-21-0000-9530-888</t>
  </si>
  <si>
    <t>Hillcrest Retainage Payable</t>
  </si>
  <si>
    <t>32-000-21-0000-9562-888</t>
  </si>
  <si>
    <t>32-000-21-0000-9800-888</t>
  </si>
  <si>
    <t>32-000-21-0000-9855-888</t>
  </si>
  <si>
    <t>BLDG RESERVES</t>
  </si>
  <si>
    <t>32-000-21-0000-9860-888</t>
  </si>
  <si>
    <t>32-000-21-0000-9899-888</t>
  </si>
  <si>
    <t>32-000-21-0000-9900-888</t>
  </si>
  <si>
    <t>32-000-21-0000-9910-888</t>
  </si>
  <si>
    <t>32-000-21-1050-9860-888</t>
  </si>
  <si>
    <t>10 % OF BASIC</t>
  </si>
  <si>
    <t>32-000-21-5599-9890-888</t>
  </si>
  <si>
    <t>32-000-21-0000-9890-888</t>
  </si>
  <si>
    <t>ASSIGNED FUND BALANCE</t>
  </si>
  <si>
    <t>32-000-21-0000-9891-888</t>
  </si>
  <si>
    <t>ASSIGNED BUILDING RESERVE</t>
  </si>
  <si>
    <t>32-000-21-0000-9811-888</t>
  </si>
  <si>
    <t>32-000-21-0000-9440-888</t>
  </si>
  <si>
    <t>32-000-21-0000-9430-888</t>
  </si>
  <si>
    <t>32-000-21-0000-9435-888</t>
  </si>
  <si>
    <t>32-500-21-5361-1990-999</t>
  </si>
  <si>
    <t>iSchools Campus Revenue</t>
  </si>
  <si>
    <t>32-500-21-5361-5100-999</t>
  </si>
  <si>
    <t>Computer Lease Revenue</t>
  </si>
  <si>
    <t>32-500-21-5550-3650-999</t>
  </si>
  <si>
    <t>EQUAL CAP OUT</t>
  </si>
  <si>
    <t>32-500-21-5560-5100-999</t>
  </si>
  <si>
    <t>32-500-21-5561-3661-999</t>
  </si>
  <si>
    <t>ENROLL GROWTH</t>
  </si>
  <si>
    <t>32-500-21-5599-1124-999</t>
  </si>
  <si>
    <t>CAPITAL OUTLAY</t>
  </si>
  <si>
    <t>32-500-21-5599-1125-999</t>
  </si>
  <si>
    <t>32-500-21-5599-1174-999</t>
  </si>
  <si>
    <t>32-500-21-5599-1500-999</t>
  </si>
  <si>
    <t>EARNINGS ON INV</t>
  </si>
  <si>
    <t>32-500-21-5599-1900-999</t>
  </si>
  <si>
    <t>MISC REVENUE</t>
  </si>
  <si>
    <t>32-500-21-5599-1920-999</t>
  </si>
  <si>
    <t>DONATIONS --- FACILITY IMPROVEMENTS</t>
  </si>
  <si>
    <t>32-500-21-5599-3900-999</t>
  </si>
  <si>
    <t>INSURANCE CLAIM</t>
  </si>
  <si>
    <t>32-500-21-5599-5100-999</t>
  </si>
  <si>
    <t>BOND REVENUE</t>
  </si>
  <si>
    <t>32-500-21-5599-5300-999</t>
  </si>
  <si>
    <t>32-104-21-5500-2620-270</t>
  </si>
  <si>
    <t>32-104-21-5500-2620-430</t>
  </si>
  <si>
    <t>32-104-21-5500-4000-720</t>
  </si>
  <si>
    <t>BUILDING IMPROV</t>
  </si>
  <si>
    <t>32-104-21-5500-4300-300</t>
  </si>
  <si>
    <t>ARCHITECT FEES</t>
  </si>
  <si>
    <t>32-104-21-5500-4600-450</t>
  </si>
  <si>
    <t>CONSTR SERVICE</t>
  </si>
  <si>
    <t>32-104-21-5500-4601-430</t>
  </si>
  <si>
    <t>ASPHALT MAINT.</t>
  </si>
  <si>
    <t>32-104-21-5500-4701-430</t>
  </si>
  <si>
    <t>Carppet Maint.</t>
  </si>
  <si>
    <t>32-104-21-5500-4702-430</t>
  </si>
  <si>
    <t>ROOFING MAINT.</t>
  </si>
  <si>
    <t>32-104-21-5534-4000-734</t>
  </si>
  <si>
    <t>COPIER EQUIPMNT</t>
  </si>
  <si>
    <t>32-104-21-5560-4000-734</t>
  </si>
  <si>
    <t>32-104-21-5560-4000-739</t>
  </si>
  <si>
    <t>AUDIO ENHANCMNT</t>
  </si>
  <si>
    <t>32-104-21-5599-4000-710</t>
  </si>
  <si>
    <t>32-104-21-5599-4000-730</t>
  </si>
  <si>
    <t>euipment</t>
  </si>
  <si>
    <t>32-104-21-5599-4000-733</t>
  </si>
  <si>
    <t>FURN &amp; FIXTURES</t>
  </si>
  <si>
    <t>32-104-21-5599-4000-739</t>
  </si>
  <si>
    <t>NEW EQUIPMENT</t>
  </si>
  <si>
    <t>32-110-21-5500-2620-270</t>
  </si>
  <si>
    <t>32-110-21-5500-2620-430</t>
  </si>
  <si>
    <t>32-110-21-5500-4000-720</t>
  </si>
  <si>
    <t>32-110-21-5500-4300-300</t>
  </si>
  <si>
    <t>32-110-21-5500-4300-350</t>
  </si>
  <si>
    <t>TECHNICAL SERV.</t>
  </si>
  <si>
    <t>32-110-21-5534-4000-734</t>
  </si>
  <si>
    <t>32-110-21-5560-4000-734</t>
  </si>
  <si>
    <t>32-110-21-5560-4000-739</t>
  </si>
  <si>
    <t>AUDIO ENHANCEMENT</t>
  </si>
  <si>
    <t>32-110-21-5599-4000-710</t>
  </si>
  <si>
    <t>32-110-21-5599-4000-733</t>
  </si>
  <si>
    <t>32-110-21-5599-4000-734</t>
  </si>
  <si>
    <t>32-110-21-5599-4000-739</t>
  </si>
  <si>
    <t>32-112-21-5500-2620-270</t>
  </si>
  <si>
    <t>32-112-21-5500-2620-430</t>
  </si>
  <si>
    <t>32-112-21-5500-4000-720</t>
  </si>
  <si>
    <t>32-112-21-5500-4300-300</t>
  </si>
  <si>
    <t>32-112-21-5500-4300-350</t>
  </si>
  <si>
    <t>32-112-21-5500-4600-450</t>
  </si>
  <si>
    <t>32-112-21-5500-4601-430</t>
  </si>
  <si>
    <t>ASPHALT MAINTENANCE</t>
  </si>
  <si>
    <t>32-112-21-5500-4701-430</t>
  </si>
  <si>
    <t>CARPET MAINT.</t>
  </si>
  <si>
    <t>32-112-21-5500-4702-430</t>
  </si>
  <si>
    <t>32-112-21-5500-5100-810</t>
  </si>
  <si>
    <t>MBA Admin Fees</t>
  </si>
  <si>
    <t>32-112-21-5500-5100-830</t>
  </si>
  <si>
    <t>MBA Interest</t>
  </si>
  <si>
    <t>32-112-21-5500-5100-840</t>
  </si>
  <si>
    <t>MBA Principal</t>
  </si>
  <si>
    <t>32-112-21-5534-4000-734</t>
  </si>
  <si>
    <t>32-112-21-5560-4000-734</t>
  </si>
  <si>
    <t>32-112-21-5599-4000-710</t>
  </si>
  <si>
    <t>32-112-21-5599-4000-733</t>
  </si>
  <si>
    <t>32-112-21-5599-4000-739</t>
  </si>
  <si>
    <t>32-112-21-5599-4100-711</t>
  </si>
  <si>
    <t>New Ellis Construction - Land</t>
  </si>
  <si>
    <t>32-112-21-5599-4500-300</t>
  </si>
  <si>
    <t>New Ellis Construction Architect</t>
  </si>
  <si>
    <t>32-112-21-5599-4500-451</t>
  </si>
  <si>
    <t>New Ellis Construction</t>
  </si>
  <si>
    <t>32-112-21-5599-4500-733</t>
  </si>
  <si>
    <t>New Ellis Construction - FF&amp;E</t>
  </si>
  <si>
    <t>32-113-21-5500-2620-270</t>
  </si>
  <si>
    <t>32-113-21-5500-2620-430</t>
  </si>
  <si>
    <t>REPAIRS &amp; MAINTENANCE</t>
  </si>
  <si>
    <t>32-113-21-5500-4701-430</t>
  </si>
  <si>
    <t>Carpet Maint.</t>
  </si>
  <si>
    <t>32-113-21-5534-4000-734</t>
  </si>
  <si>
    <t>32-113-21-5560-4000-734</t>
  </si>
  <si>
    <t>32-114-21-5500-2620-270</t>
  </si>
  <si>
    <t>32-114-21-5500-2620-430</t>
  </si>
  <si>
    <t>32-114-21-5500-4701-430</t>
  </si>
  <si>
    <t>32-114-21-5534-4000-734</t>
  </si>
  <si>
    <t>32-114-21-5560-4000-730</t>
  </si>
  <si>
    <t>32-114-21-5560-4000-734</t>
  </si>
  <si>
    <t>32-114-21-5599-4000-710</t>
  </si>
  <si>
    <t>32-114-21-5599-4000-733</t>
  </si>
  <si>
    <t>32-114-21-5599-4000-739</t>
  </si>
  <si>
    <t>32-114-21-5599-4100-711</t>
  </si>
  <si>
    <t>New ECC Construction - Land</t>
  </si>
  <si>
    <t>32-114-21-5599-4500-300</t>
  </si>
  <si>
    <t>New ECC Construction Architect</t>
  </si>
  <si>
    <t>32-114-21-5599-4500-451</t>
  </si>
  <si>
    <t>New ECC Construction</t>
  </si>
  <si>
    <t>32-114-21-5599-4500-733</t>
  </si>
  <si>
    <t>New ECCConstruction - FF&amp;E</t>
  </si>
  <si>
    <t>32-116-21-5500-2620-270</t>
  </si>
  <si>
    <t>32-116-21-5500-2620-430</t>
  </si>
  <si>
    <t>REPAIRS / MAINT</t>
  </si>
  <si>
    <t>32-116-21-5500-4000-720</t>
  </si>
  <si>
    <t>32-116-21-5500-4300-300</t>
  </si>
  <si>
    <t>32-116-21-5500-4300-350</t>
  </si>
  <si>
    <t>32-116-21-5500-4701-430</t>
  </si>
  <si>
    <t>32-116-21-5534-4000-734</t>
  </si>
  <si>
    <t>32-116-21-5560-4000-734</t>
  </si>
  <si>
    <t>32-116-21-5599-4000-710</t>
  </si>
  <si>
    <t>32-116-21-5599-4000-733</t>
  </si>
  <si>
    <t>32-116-21-5599-4000-739</t>
  </si>
  <si>
    <t>32-120-21-5500-2620-270</t>
  </si>
  <si>
    <t>32-120-21-5500-2620-430</t>
  </si>
  <si>
    <t>32-120-21-5500-4000-720</t>
  </si>
  <si>
    <t>32-120-21-5500-4300-300</t>
  </si>
  <si>
    <t>32-120-21-5500-4300-340</t>
  </si>
  <si>
    <t>32-120-21-5500-4300-350</t>
  </si>
  <si>
    <t>32-120-21-5500-4600-450</t>
  </si>
  <si>
    <t>32-120-21-5500-4701-430</t>
  </si>
  <si>
    <t>32-120-21-5500-5100-810</t>
  </si>
  <si>
    <t>REV BOND ADMIN</t>
  </si>
  <si>
    <t>32-120-21-5500-5100-830</t>
  </si>
  <si>
    <t>MBA INTEREST</t>
  </si>
  <si>
    <t>32-120-21-5500-5100-840</t>
  </si>
  <si>
    <t>MBA PRINCIPAL</t>
  </si>
  <si>
    <t>32-120-21-5534-4000-734</t>
  </si>
  <si>
    <t>32-120-21-5560-4000-734</t>
  </si>
  <si>
    <t>32-120-21-5560-4000-739</t>
  </si>
  <si>
    <t>32-120-21-5599-4000-710</t>
  </si>
  <si>
    <t>32-120-21-5599-4000-733</t>
  </si>
  <si>
    <t>32-120-21-5599-4000-739</t>
  </si>
  <si>
    <t>32-124-21-5500-2620-270</t>
  </si>
  <si>
    <t>32-124-21-5500-2620-430</t>
  </si>
  <si>
    <t>32-124-21-5500-4000-720</t>
  </si>
  <si>
    <t>32-124-21-5500-4300-300</t>
  </si>
  <si>
    <t>32-124-21-5500-4300-350</t>
  </si>
  <si>
    <t>32-124-21-5500-4600-450</t>
  </si>
  <si>
    <t>32-124-21-5500-4601-430</t>
  </si>
  <si>
    <t>32-124-21-5500-4701-430</t>
  </si>
  <si>
    <t>32-124-21-5500-4703-430</t>
  </si>
  <si>
    <t>Paint Services</t>
  </si>
  <si>
    <t>32-124-21-5534-4000-734</t>
  </si>
  <si>
    <t>32-124-21-5560-4000-734</t>
  </si>
  <si>
    <t>32-124-21-5560-4000-739</t>
  </si>
  <si>
    <t>32-124-21-5599-4000-710</t>
  </si>
  <si>
    <t>32-124-21-5599-4000-733</t>
  </si>
  <si>
    <t>32-124-21-5599-4000-739</t>
  </si>
  <si>
    <t>32-124-21-5599-4100-711</t>
  </si>
  <si>
    <t>New Hillcrest Construction - Land</t>
  </si>
  <si>
    <t>32-124-21-5599-4500-300</t>
  </si>
  <si>
    <t>New Hillcrest Construction Architects</t>
  </si>
  <si>
    <t>32-124-21-5599-4500-451</t>
  </si>
  <si>
    <t>New Hillcrest Construction</t>
  </si>
  <si>
    <t>32-124-21-5599-4500-733</t>
  </si>
  <si>
    <t>New Hillcrest Construction - FF&amp;E</t>
  </si>
  <si>
    <t>32-404-21-5500-2620-270</t>
  </si>
  <si>
    <t>32-404-21-5500-2620-430</t>
  </si>
  <si>
    <t>REPAIRS/MAINT</t>
  </si>
  <si>
    <t>32-404-21-5500-4000-720</t>
  </si>
  <si>
    <t>32-404-21-5500-4300-300</t>
  </si>
  <si>
    <t>32-404-21-5500-4300-350</t>
  </si>
  <si>
    <t>32-404-21-5500-4600-450</t>
  </si>
  <si>
    <t>CONSTRUCTION SERVICES</t>
  </si>
  <si>
    <t>32-404-21-5500-4600-710</t>
  </si>
  <si>
    <t>SITE IMPROVEMNT</t>
  </si>
  <si>
    <t>32-404-21-5500-4601-430</t>
  </si>
  <si>
    <t>32-404-21-5500-4701-430</t>
  </si>
  <si>
    <t>32-404-21-5500-4702-430</t>
  </si>
  <si>
    <t>32-404-21-5534-4000-734</t>
  </si>
  <si>
    <t>32-404-21-5560-4000-432</t>
  </si>
  <si>
    <t>TECH REPAIRS</t>
  </si>
  <si>
    <t>32-404-21-5560-4000-734</t>
  </si>
  <si>
    <t>32-404-21-5560-4000-736</t>
  </si>
  <si>
    <t>32-404-21-5560-4000-739</t>
  </si>
  <si>
    <t>32-404-21-5599-4000-710</t>
  </si>
  <si>
    <t>32-404-21-5599-4000-733</t>
  </si>
  <si>
    <t>32-404-21-5599-4000-739</t>
  </si>
  <si>
    <t>32-404-21-5599-4100-711</t>
  </si>
  <si>
    <t>Land Acquisition Services</t>
  </si>
  <si>
    <t>32-500-21-0450-1000-190</t>
  </si>
  <si>
    <t>32-500-21-1050-2500-730</t>
  </si>
  <si>
    <t>32-500-21-1050-2500-891</t>
  </si>
  <si>
    <t>32-500-21-1050-4700-733</t>
  </si>
  <si>
    <t>32-500-21-3810-5210-901</t>
  </si>
  <si>
    <t>32-500-21-5500-2620-182</t>
  </si>
  <si>
    <t>SALARY MAINT</t>
  </si>
  <si>
    <t>32-500-21-5500-2620-184</t>
  </si>
  <si>
    <t>MAINT. SAL - OT</t>
  </si>
  <si>
    <t>32-500-21-5500-2620-185</t>
  </si>
  <si>
    <t>SALARY PAINTERS</t>
  </si>
  <si>
    <t>32-500-21-5500-2620-187</t>
  </si>
  <si>
    <t>SAL DELIVERY</t>
  </si>
  <si>
    <t>32-500-21-5500-2620-241</t>
  </si>
  <si>
    <t>32-500-21-5500-2620-245</t>
  </si>
  <si>
    <t>32-500-21-5500-2620-270</t>
  </si>
  <si>
    <t>32-500-21-5500-2620-340</t>
  </si>
  <si>
    <t>PROF SERVICES</t>
  </si>
  <si>
    <t>32-500-21-5500-2620-350</t>
  </si>
  <si>
    <t>TECHNICAL SERVS</t>
  </si>
  <si>
    <t>32-500-21-5500-2620-430</t>
  </si>
  <si>
    <t>32-500-21-5500-2620-431</t>
  </si>
  <si>
    <t>ELECTRICAL REP</t>
  </si>
  <si>
    <t>32-500-21-5500-2620-442</t>
  </si>
  <si>
    <t>EQUIP RENTAL</t>
  </si>
  <si>
    <t>32-500-21-5500-2620-735</t>
  </si>
  <si>
    <t>VEHICLES</t>
  </si>
  <si>
    <t>32-500-21-5500-2620-739</t>
  </si>
  <si>
    <t>MAINT. EQUIPMNT</t>
  </si>
  <si>
    <t>32-500-21-5500-2620-890</t>
  </si>
  <si>
    <t>32-500-21-5500-2630-340</t>
  </si>
  <si>
    <t>PROF SERV GROUN</t>
  </si>
  <si>
    <t>32-500-21-5500-4000-720</t>
  </si>
  <si>
    <t>32-500-21-5500-4300-300</t>
  </si>
  <si>
    <t>32-500-21-5500-4300-301</t>
  </si>
  <si>
    <t>MHTN-FAMP SERV.</t>
  </si>
  <si>
    <t>32-500-21-5500-4300-340</t>
  </si>
  <si>
    <t>32-500-21-5500-4300-350</t>
  </si>
  <si>
    <t>INSPECTION SERV</t>
  </si>
  <si>
    <t>32-500-21-5500-4300-351</t>
  </si>
  <si>
    <t>ASBESTOS SRVCES</t>
  </si>
  <si>
    <t>32-500-21-5500-4500-441</t>
  </si>
  <si>
    <t>STORAGE RENTAL</t>
  </si>
  <si>
    <t>32-500-21-5500-4600-450</t>
  </si>
  <si>
    <t>32-500-21-5500-4601-430</t>
  </si>
  <si>
    <t>Asphalt Maint.</t>
  </si>
  <si>
    <t>32-500-21-5500-4701-430</t>
  </si>
  <si>
    <t>CARPET MAINT</t>
  </si>
  <si>
    <t>32-500-21-5500-4701-431</t>
  </si>
  <si>
    <t>32-500-21-5500-4702-430</t>
  </si>
  <si>
    <t>32-500-21-5500-4703-430</t>
  </si>
  <si>
    <t>PAINT SERVICES</t>
  </si>
  <si>
    <t>32-500-21-5534-4000-734</t>
  </si>
  <si>
    <t>32-500-21-5560-2580-650</t>
  </si>
  <si>
    <t>Technology supplies</t>
  </si>
  <si>
    <t>32-500-21-5560-2580-670</t>
  </si>
  <si>
    <t>District tech related software</t>
  </si>
  <si>
    <t>32-500-21-5560-4000-340</t>
  </si>
  <si>
    <t>TECH Contract Services</t>
  </si>
  <si>
    <t>32-500-21-5560-4000-350</t>
  </si>
  <si>
    <t>32-500-21-5560-4000-432</t>
  </si>
  <si>
    <t>32-500-21-5560-4000-436</t>
  </si>
  <si>
    <t>32-500-21-5560-4000-734</t>
  </si>
  <si>
    <t>District Tech Related Software - Capital</t>
  </si>
  <si>
    <t>32-500-21-5560-4000-736</t>
  </si>
  <si>
    <t>software</t>
  </si>
  <si>
    <t>32-500-21-5560-4000-739</t>
  </si>
  <si>
    <t>32-500-21-5560-5100-831</t>
  </si>
  <si>
    <t>32-500-21-5560-5100-841</t>
  </si>
  <si>
    <t>32-500-21-5599-1000-300</t>
  </si>
  <si>
    <t>32-500-21-5599-1000-400</t>
  </si>
  <si>
    <t>32-500-21-5599-1000-600</t>
  </si>
  <si>
    <t>32-500-21-5599-2500-500</t>
  </si>
  <si>
    <t>32-500-21-5599-2500-610</t>
  </si>
  <si>
    <t>District Supplies</t>
  </si>
  <si>
    <t>32-500-21-5599-4000-300</t>
  </si>
  <si>
    <t>32-500-21-5599-4000-400</t>
  </si>
  <si>
    <t>32-500-21-5599-4000-460</t>
  </si>
  <si>
    <t>32-500-21-5599-4000-521</t>
  </si>
  <si>
    <t>PROPERTY INSUR</t>
  </si>
  <si>
    <t>32-500-21-5599-4000-710</t>
  </si>
  <si>
    <t>32-500-21-5599-4000-732</t>
  </si>
  <si>
    <t>SCHOOL BUSES</t>
  </si>
  <si>
    <t>32-500-21-5599-4000-733</t>
  </si>
  <si>
    <t>32-500-21-5599-4000-739</t>
  </si>
  <si>
    <t>32-500-21-5599-4000-800</t>
  </si>
  <si>
    <t>32-500-21-5599-4000-890</t>
  </si>
  <si>
    <t>Misc.</t>
  </si>
  <si>
    <t>32-500-21-5599-4100-710</t>
  </si>
  <si>
    <t>PROPERTY PURCH</t>
  </si>
  <si>
    <t>32-500-21-5599-4500-720</t>
  </si>
  <si>
    <t>Building Acquisition</t>
  </si>
  <si>
    <t>32-500-21-5599-5100-833</t>
  </si>
  <si>
    <t>32-500-21-5599-5210-901</t>
  </si>
  <si>
    <t>32-701-21-5560-4000-734</t>
  </si>
  <si>
    <t>32-704-21-5361-2100-734</t>
  </si>
  <si>
    <t>ISCHOOLS COMPUTER PURCHASE</t>
  </si>
  <si>
    <t>32-704-21-5500-2610-182</t>
  </si>
  <si>
    <t>Construction Custodian</t>
  </si>
  <si>
    <t>32-704-21-5500-2610-210</t>
  </si>
  <si>
    <t>32-704-21-5500-2610-220</t>
  </si>
  <si>
    <t>32-704-21-5500-2610-241</t>
  </si>
  <si>
    <t>32-704-21-5500-2620-270</t>
  </si>
  <si>
    <t>32-704-21-5500-2620-430</t>
  </si>
  <si>
    <t>32-704-21-5500-4000-720</t>
  </si>
  <si>
    <t>32-704-21-5500-4300-300</t>
  </si>
  <si>
    <t>32-704-21-5500-4300-301</t>
  </si>
  <si>
    <t>ARCHITECT FEES LHS RENOVATION</t>
  </si>
  <si>
    <t>32-704-21-5500-4300-350</t>
  </si>
  <si>
    <t>GEOTECHNICAL SERVICES</t>
  </si>
  <si>
    <t>32-704-21-5500-4701-430</t>
  </si>
  <si>
    <t>32-704-21-5500-4703-430</t>
  </si>
  <si>
    <t>32-704-21-5500-5100-810</t>
  </si>
  <si>
    <t>32-704-21-5500-5100-830</t>
  </si>
  <si>
    <t>32-704-21-5500-5100-840</t>
  </si>
  <si>
    <t>32-704-21-5534-4000-734</t>
  </si>
  <si>
    <t>32-704-21-5560-4000-432</t>
  </si>
  <si>
    <t>32-704-21-5560-4000-734</t>
  </si>
  <si>
    <t>32-704-21-5599-4000-198</t>
  </si>
  <si>
    <t>Construction Related Payroll</t>
  </si>
  <si>
    <t>32-704-21-5599-4000-710</t>
  </si>
  <si>
    <t>32-704-21-5599-4000-733</t>
  </si>
  <si>
    <t>32-704-21-5599-4000-739</t>
  </si>
  <si>
    <t>32-704-21-5599-4100-711</t>
  </si>
  <si>
    <t>LHS RENOVATION LAND</t>
  </si>
  <si>
    <t>32-704-21-5599-4500-450</t>
  </si>
  <si>
    <t>32-704-21-5599-4500-451</t>
  </si>
  <si>
    <t>LHS RENOVATION</t>
  </si>
  <si>
    <t>32-704-21-5599-4500-733</t>
  </si>
  <si>
    <t>LHS Renovation FF&amp;E</t>
  </si>
  <si>
    <t>32-801-21-5500-2620-430</t>
  </si>
  <si>
    <t>32-801-21-5500-4701-430</t>
  </si>
  <si>
    <t>32-801-21-5534-4000-734</t>
  </si>
  <si>
    <t>32-803-21-5500-2620-270</t>
  </si>
  <si>
    <t>32-803-21-5500-2620-430</t>
  </si>
  <si>
    <t>49-000-21-0000-8111-888</t>
  </si>
  <si>
    <t>49-000-21-0000-8130-888</t>
  </si>
  <si>
    <t>49-000-21-0000-8143-888</t>
  </si>
  <si>
    <t>INVENTORY</t>
  </si>
  <si>
    <t>49-000-21-8001-8133-888</t>
  </si>
  <si>
    <t>A/R ST SCL LNCH</t>
  </si>
  <si>
    <t>49-000-21-8001-8134-888</t>
  </si>
  <si>
    <t>A/R FED SCH LUN</t>
  </si>
  <si>
    <t>49-000-21-0000-8131-888</t>
  </si>
  <si>
    <t>LOCAL ACCOUNTS RECEIVABLE</t>
  </si>
  <si>
    <t>49-000-21-0000-8135-888</t>
  </si>
  <si>
    <t>49-000-21-0000-9512-888</t>
  </si>
  <si>
    <t>49-000-21-0000-9510-888</t>
  </si>
  <si>
    <t>49-000-21-0000-9530-888</t>
  </si>
  <si>
    <t>49-000-21-0000-9531-888</t>
  </si>
  <si>
    <t>49-000-21-0000-9532-888</t>
  </si>
  <si>
    <t>49-000-21-0000-9540-888</t>
  </si>
  <si>
    <t>49-000-21-0000-9800-888</t>
  </si>
  <si>
    <t>49-000-21-0000-9860-888</t>
  </si>
  <si>
    <t>49-000-21-0000-9900-888</t>
  </si>
  <si>
    <t>49-000-21-0000-9910-888</t>
  </si>
  <si>
    <t>49-000-21-0000-9890-888</t>
  </si>
  <si>
    <t>ASSIGNED FUND BALANCE CNP PROGRAMS</t>
  </si>
  <si>
    <t>49-000-21-0000-9811-888</t>
  </si>
  <si>
    <t>49-000-21-0000-9440-888</t>
  </si>
  <si>
    <t>49-000-21-0000-9430-888</t>
  </si>
  <si>
    <t>49-000-21-0000-9435-888</t>
  </si>
  <si>
    <t>49-104-21-8001-1610-999</t>
  </si>
  <si>
    <t>STUDENT MEALS</t>
  </si>
  <si>
    <t>49-104-21-8001-1620-999</t>
  </si>
  <si>
    <t>ADULT MEALS</t>
  </si>
  <si>
    <t>49-110-21-8001-1610-999</t>
  </si>
  <si>
    <t>49-110-21-8001-1620-999</t>
  </si>
  <si>
    <t>49-112-21-8001-1610-999</t>
  </si>
  <si>
    <t>49-112-21-8001-1620-999</t>
  </si>
  <si>
    <t>49-114-21-8001-1610-999</t>
  </si>
  <si>
    <t>49-114-21-8001-1620-999</t>
  </si>
  <si>
    <t>49-116-21-8001-1610-999</t>
  </si>
  <si>
    <t>49-116-21-8001-1620-999</t>
  </si>
  <si>
    <t>49-120-21-8001-1610-999</t>
  </si>
  <si>
    <t>49-120-21-8001-1620-999</t>
  </si>
  <si>
    <t>49-124-21-8001-1610-999</t>
  </si>
  <si>
    <t>49-124-21-8001-1620-999</t>
  </si>
  <si>
    <t>49-404-21-8001-1610-999</t>
  </si>
  <si>
    <t>49-404-21-8001-1620-999</t>
  </si>
  <si>
    <t>49-500-21-8001-1610-999</t>
  </si>
  <si>
    <t>LUNCH-STUDENTS</t>
  </si>
  <si>
    <t>49-500-21-8001-1620-999</t>
  </si>
  <si>
    <t>LUNCH-ADULTS</t>
  </si>
  <si>
    <t>49-500-21-8001-1690-999</t>
  </si>
  <si>
    <t>BAD DEBT REIMBURSEMENT</t>
  </si>
  <si>
    <t>49-500-21-8001-1691-999</t>
  </si>
  <si>
    <t>STUDN A LA CART</t>
  </si>
  <si>
    <t>49-500-21-8001-1990-999</t>
  </si>
  <si>
    <t>49-500-21-8001-1991-999</t>
  </si>
  <si>
    <t>SUPLUS SALES</t>
  </si>
  <si>
    <t>49-500-21-8001-3770-999</t>
  </si>
  <si>
    <t>STATE SCH LUNCH</t>
  </si>
  <si>
    <t>49-500-21-8001-4571-999</t>
  </si>
  <si>
    <t>FED SCH LUNCH</t>
  </si>
  <si>
    <t>49-500-21-8001-4572-999</t>
  </si>
  <si>
    <t>FED SPEC ASST</t>
  </si>
  <si>
    <t>49-500-21-8001-4573-999</t>
  </si>
  <si>
    <t>FED SPEC MILK</t>
  </si>
  <si>
    <t>49-500-21-8001-4579-999</t>
  </si>
  <si>
    <t>DIRECT CERTIFICATION GRANT</t>
  </si>
  <si>
    <t>49-500-21-8001-4970-999</t>
  </si>
  <si>
    <t>USDA COMM CONTR</t>
  </si>
  <si>
    <t>49-500-21-8002-4574-999</t>
  </si>
  <si>
    <t>BREAKFAST PROG</t>
  </si>
  <si>
    <t>49-500-21-8070-3770-999</t>
  </si>
  <si>
    <t>STATE SCHOOL LUNCH -- LIQUOR TAX</t>
  </si>
  <si>
    <t>49-500-21-8071-4571-999</t>
  </si>
  <si>
    <t>FEDERAL SCHOOL LUNCH</t>
  </si>
  <si>
    <t>49-500-21-8072-4572-999</t>
  </si>
  <si>
    <t>FEDERAL FREE &amp; REDUCED LUNCHES</t>
  </si>
  <si>
    <t>49-500-21-8073-4573-999</t>
  </si>
  <si>
    <t>SPECIAL MILK PROGRAM</t>
  </si>
  <si>
    <t>49-500-21-8074-4574-999</t>
  </si>
  <si>
    <t>SCHOOL BREAKFAST</t>
  </si>
  <si>
    <t>49-500-21-8075-4575-999</t>
  </si>
  <si>
    <t>SCHOOL ASSP</t>
  </si>
  <si>
    <t>49-500-21-9999-1500-999</t>
  </si>
  <si>
    <t>49-704-21-8001-1610-999</t>
  </si>
  <si>
    <t>49-704-21-8001-1620-999</t>
  </si>
  <si>
    <t>49-104-21-8001-3100-182</t>
  </si>
  <si>
    <t>SALARY CUSTODIA</t>
  </si>
  <si>
    <t>49-104-21-8001-3100-193</t>
  </si>
  <si>
    <t>49-104-21-8001-3100-194</t>
  </si>
  <si>
    <t>CASHIERS</t>
  </si>
  <si>
    <t>49-104-21-8001-3100-210</t>
  </si>
  <si>
    <t>49-104-21-8001-3100-220</t>
  </si>
  <si>
    <t>49-104-21-8001-3100-241</t>
  </si>
  <si>
    <t>49-104-21-8001-3100-270</t>
  </si>
  <si>
    <t>49-104-21-8001-3100-280</t>
  </si>
  <si>
    <t>UNEMPLYMNT INS</t>
  </si>
  <si>
    <t>49-104-21-8001-3100-610</t>
  </si>
  <si>
    <t>49-104-21-8001-3100-630</t>
  </si>
  <si>
    <t>FOOD</t>
  </si>
  <si>
    <t>49-110-21-8001-3100-182</t>
  </si>
  <si>
    <t>49-110-21-8001-3100-193</t>
  </si>
  <si>
    <t>49-110-21-8001-3100-194</t>
  </si>
  <si>
    <t>49-110-21-8001-3100-210</t>
  </si>
  <si>
    <t>49-110-21-8001-3100-220</t>
  </si>
  <si>
    <t>49-110-21-8001-3100-241</t>
  </si>
  <si>
    <t>49-110-21-8001-3100-270</t>
  </si>
  <si>
    <t>49-110-21-8001-3100-280</t>
  </si>
  <si>
    <t>49-110-21-8001-3100-610</t>
  </si>
  <si>
    <t>49-110-21-8001-3100-630</t>
  </si>
  <si>
    <t>49-112-21-8001-1000-341</t>
  </si>
  <si>
    <t>Sub Cost</t>
  </si>
  <si>
    <t>49-112-21-8001-3100-182</t>
  </si>
  <si>
    <t>49-112-21-8001-3100-193</t>
  </si>
  <si>
    <t>49-112-21-8001-3100-194</t>
  </si>
  <si>
    <t>49-112-21-8001-3100-210</t>
  </si>
  <si>
    <t>49-112-21-8001-3100-220</t>
  </si>
  <si>
    <t>49-112-21-8001-3100-241</t>
  </si>
  <si>
    <t>49-112-21-8001-3100-270</t>
  </si>
  <si>
    <t>49-112-21-8001-3100-280</t>
  </si>
  <si>
    <t>49-112-21-8001-3100-610</t>
  </si>
  <si>
    <t>49-112-21-8001-3100-630</t>
  </si>
  <si>
    <t>49-113-21-8001-3100-270</t>
  </si>
  <si>
    <t>49-113-21-8001-3100-280</t>
  </si>
  <si>
    <t>49-114-21-8001-3100-270</t>
  </si>
  <si>
    <t>49-114-21-8001-3100-280</t>
  </si>
  <si>
    <t>49-116-21-8001-3100-182</t>
  </si>
  <si>
    <t>49-116-21-8001-3100-193</t>
  </si>
  <si>
    <t>49-116-21-8001-3100-194</t>
  </si>
  <si>
    <t>49-116-21-8001-3100-210</t>
  </si>
  <si>
    <t>49-116-21-8001-3100-220</t>
  </si>
  <si>
    <t>49-116-21-8001-3100-241</t>
  </si>
  <si>
    <t>49-116-21-8001-3100-270</t>
  </si>
  <si>
    <t>49-116-21-8001-3100-280</t>
  </si>
  <si>
    <t>49-116-21-8001-3100-610</t>
  </si>
  <si>
    <t>49-116-21-8001-3100-630</t>
  </si>
  <si>
    <t>49-120-21-8001-3100-182</t>
  </si>
  <si>
    <t>49-120-21-8001-3100-192</t>
  </si>
  <si>
    <t>SALARY MANAGER</t>
  </si>
  <si>
    <t>49-120-21-8001-3100-193</t>
  </si>
  <si>
    <t>49-120-21-8001-3100-194</t>
  </si>
  <si>
    <t>49-120-21-8001-3100-210</t>
  </si>
  <si>
    <t>49-120-21-8001-3100-220</t>
  </si>
  <si>
    <t>49-120-21-8001-3100-241</t>
  </si>
  <si>
    <t>49-120-21-8001-3100-245</t>
  </si>
  <si>
    <t>49-120-21-8001-3100-270</t>
  </si>
  <si>
    <t>49-120-21-8001-3100-280</t>
  </si>
  <si>
    <t>49-120-21-8001-3100-610</t>
  </si>
  <si>
    <t>49-120-21-8001-3100-630</t>
  </si>
  <si>
    <t>49-124-21-8001-3100-182</t>
  </si>
  <si>
    <t>49-124-21-8001-3100-192</t>
  </si>
  <si>
    <t>49-124-21-8001-3100-193</t>
  </si>
  <si>
    <t>49-124-21-8001-3100-194</t>
  </si>
  <si>
    <t>49-124-21-8001-3100-210</t>
  </si>
  <si>
    <t>49-124-21-8001-3100-220</t>
  </si>
  <si>
    <t>49-124-21-8001-3100-241</t>
  </si>
  <si>
    <t>49-124-21-8001-3100-245</t>
  </si>
  <si>
    <t>49-124-21-8001-3100-270</t>
  </si>
  <si>
    <t>49-124-21-8001-3100-280</t>
  </si>
  <si>
    <t>49-124-21-8001-3100-610</t>
  </si>
  <si>
    <t>49-124-21-8001-3100-630</t>
  </si>
  <si>
    <t>49-404-21-8001-3100-192</t>
  </si>
  <si>
    <t>49-404-21-8001-3100-193</t>
  </si>
  <si>
    <t>49-404-21-8001-3100-194</t>
  </si>
  <si>
    <t>49-404-21-8001-3100-210</t>
  </si>
  <si>
    <t>49-404-21-8001-3100-220</t>
  </si>
  <si>
    <t>49-404-21-8001-3100-241</t>
  </si>
  <si>
    <t>49-404-21-8001-3100-245</t>
  </si>
  <si>
    <t>49-404-21-8001-3100-270</t>
  </si>
  <si>
    <t>49-404-21-8001-3100-280</t>
  </si>
  <si>
    <t>49-404-21-8001-3100-610</t>
  </si>
  <si>
    <t>49-404-21-8001-3100-630</t>
  </si>
  <si>
    <t>49-500-21-0450-1000-190</t>
  </si>
  <si>
    <t>49-500-21-0450-1000-210</t>
  </si>
  <si>
    <t>49-500-21-0450-1000-220</t>
  </si>
  <si>
    <t>49-500-21-0450-1000-241</t>
  </si>
  <si>
    <t>49-500-21-0450-1000-245</t>
  </si>
  <si>
    <t>49-500-21-1050-2500-891</t>
  </si>
  <si>
    <t>49-500-21-8001-3100-152</t>
  </si>
  <si>
    <t>SALARY SECRETAR</t>
  </si>
  <si>
    <t>49-500-21-8001-3100-191</t>
  </si>
  <si>
    <t>SALARY SUPERVIS</t>
  </si>
  <si>
    <t>49-500-21-8001-3100-195</t>
  </si>
  <si>
    <t>SALARY DELIVERY</t>
  </si>
  <si>
    <t>49-500-21-8001-3100-196</t>
  </si>
  <si>
    <t>SALARY SUBSTUTE</t>
  </si>
  <si>
    <t>49-500-21-8001-3100-198</t>
  </si>
  <si>
    <t>UNUSED SICK LVE</t>
  </si>
  <si>
    <t>49-500-21-8001-3100-199</t>
  </si>
  <si>
    <t>49-500-21-8001-3100-210</t>
  </si>
  <si>
    <t>49-500-21-8001-3100-220</t>
  </si>
  <si>
    <t>49-500-21-8001-3100-241</t>
  </si>
  <si>
    <t>49-500-21-8001-3100-245</t>
  </si>
  <si>
    <t>49-500-21-8001-3100-270</t>
  </si>
  <si>
    <t>49-500-21-8001-3100-280</t>
  </si>
  <si>
    <t>49-500-21-8001-3100-340</t>
  </si>
  <si>
    <t>49-500-21-8001-3100-341</t>
  </si>
  <si>
    <t>SUBSTITUTE WORKERS</t>
  </si>
  <si>
    <t>49-500-21-8001-3100-345</t>
  </si>
  <si>
    <t>PURCH BUSINESS SERVICE</t>
  </si>
  <si>
    <t>49-500-21-8001-3100-430</t>
  </si>
  <si>
    <t>49-500-21-8001-3100-440</t>
  </si>
  <si>
    <t>49-500-21-8001-3100-490</t>
  </si>
  <si>
    <t>OTHER PROP SERV</t>
  </si>
  <si>
    <t>49-500-21-8001-3100-530</t>
  </si>
  <si>
    <t>49-500-21-8001-3100-532</t>
  </si>
  <si>
    <t>49-500-21-8001-3100-580</t>
  </si>
  <si>
    <t>49-500-21-8001-3100-610</t>
  </si>
  <si>
    <t>49-500-21-8001-3100-626</t>
  </si>
  <si>
    <t>49-500-21-8001-3100-630</t>
  </si>
  <si>
    <t>49-500-21-8001-3100-635</t>
  </si>
  <si>
    <t>COMMODITIES</t>
  </si>
  <si>
    <t>49-500-21-8001-3100-730</t>
  </si>
  <si>
    <t>49-500-21-8001-3100-810</t>
  </si>
  <si>
    <t>49-500-21-8001-3100-860</t>
  </si>
  <si>
    <t>49-500-21-8001-3100-890</t>
  </si>
  <si>
    <t>49-500-21-8001-7000-860</t>
  </si>
  <si>
    <t>49-500-21-9999-3100-300</t>
  </si>
  <si>
    <t>49-500-21-9999-3100-400</t>
  </si>
  <si>
    <t>49-500-21-9999-3100-500</t>
  </si>
  <si>
    <t>49-500-21-9999-3100-600</t>
  </si>
  <si>
    <t>49-500-21-9999-3100-800</t>
  </si>
  <si>
    <t>49-704-21-8001-3100-192</t>
  </si>
  <si>
    <t>49-704-21-8001-3100-193</t>
  </si>
  <si>
    <t>49-704-21-8001-3100-194</t>
  </si>
  <si>
    <t>49-704-21-8001-3100-210</t>
  </si>
  <si>
    <t>49-704-21-8001-3100-220</t>
  </si>
  <si>
    <t>49-704-21-8001-3100-241</t>
  </si>
  <si>
    <t>49-704-21-8001-3100-270</t>
  </si>
  <si>
    <t>49-704-21-8001-3100-280</t>
  </si>
  <si>
    <t>49-704-21-8001-3100-610</t>
  </si>
  <si>
    <t>49-704-21-8001-3100-630</t>
  </si>
  <si>
    <t>49-803-21-8001-3100-270</t>
  </si>
  <si>
    <t>49-803-21-8001-3100-280</t>
  </si>
  <si>
    <t>DR/(CR)</t>
  </si>
  <si>
    <t>Grand Total</t>
  </si>
  <si>
    <t>Sum of DR/(CR)</t>
  </si>
  <si>
    <t xml:space="preserve">Pivot of FY21 TB structured to show change in fund balance by fund agrees to our financials </t>
  </si>
  <si>
    <t>Location</t>
  </si>
  <si>
    <t>Program</t>
  </si>
  <si>
    <t>Function</t>
  </si>
  <si>
    <t>Object</t>
  </si>
  <si>
    <t>Obj1</t>
  </si>
  <si>
    <t>Alt program</t>
  </si>
  <si>
    <t>ACCOUNT_YEAR</t>
  </si>
  <si>
    <t>ALT_DIMENSION_VALUE</t>
  </si>
  <si>
    <t>DIMENSION_NO</t>
  </si>
  <si>
    <t>DIMENSION_NAME</t>
  </si>
  <si>
    <t>DIMENSION_VALUE</t>
  </si>
  <si>
    <t>DIMENSION_DESCRIPTION</t>
  </si>
  <si>
    <t>BAL_FLAG</t>
  </si>
  <si>
    <t>EXP_FLAG</t>
  </si>
  <si>
    <t>REV_FLAG</t>
  </si>
  <si>
    <t>FUND</t>
  </si>
  <si>
    <t>General Fund (M &amp; O)</t>
  </si>
  <si>
    <t>Y</t>
  </si>
  <si>
    <t>Foundation</t>
  </si>
  <si>
    <t>Student Activity Fund</t>
  </si>
  <si>
    <t>Non K-12 Programs</t>
  </si>
  <si>
    <t>RDA Funds</t>
  </si>
  <si>
    <t>Debt Services Fund</t>
  </si>
  <si>
    <t>Capital Projects Fund</t>
  </si>
  <si>
    <t>Building Reserve Fund</t>
  </si>
  <si>
    <t>School Food Services Fund</t>
  </si>
  <si>
    <t>LOCATION</t>
  </si>
  <si>
    <t>Balance Sheet Account</t>
  </si>
  <si>
    <t>District Office</t>
  </si>
  <si>
    <t>Adams Elementary</t>
  </si>
  <si>
    <t>Bridger Elementary</t>
  </si>
  <si>
    <t>Ellis Elementary</t>
  </si>
  <si>
    <t>Riverside Pre School</t>
  </si>
  <si>
    <t>Logan Early Childhood Center</t>
  </si>
  <si>
    <t>Wilson Elementary</t>
  </si>
  <si>
    <t>Woodruff Elementary</t>
  </si>
  <si>
    <t>Hillcrest Elementary</t>
  </si>
  <si>
    <t>LCSD Center for Home Learning</t>
  </si>
  <si>
    <t>Mount Logan Middle School</t>
  </si>
  <si>
    <t>Logan High School</t>
  </si>
  <si>
    <t>North Campus</t>
  </si>
  <si>
    <t>South Campus</t>
  </si>
  <si>
    <t>Recreation Center</t>
  </si>
  <si>
    <t>Fiscal Year 2020-2021</t>
  </si>
  <si>
    <t>PROGRAM</t>
  </si>
  <si>
    <t>BASIC PROGRAM</t>
  </si>
  <si>
    <t>UNDISTRIBUTED BY PROGRAM</t>
  </si>
  <si>
    <t>FOREIGN LANGUAGE</t>
  </si>
  <si>
    <t>MUSIC -- ORCHESTRA PROGRAM</t>
  </si>
  <si>
    <t>BAND PROGRAMS</t>
  </si>
  <si>
    <t>MUSIC - ELEMENTARY SCHOOL</t>
  </si>
  <si>
    <t>USU STRINGS PROGRAM</t>
  </si>
  <si>
    <t>SPORTS</t>
  </si>
  <si>
    <t>SWIMMING</t>
  </si>
  <si>
    <t>TESTING &amp; STUDENT ASSESSMENT</t>
  </si>
  <si>
    <t>ONE-TIME SALARY STIPEND</t>
  </si>
  <si>
    <t>504 ACCOMMODATION PROGRAMS</t>
  </si>
  <si>
    <t>HOMEBOUND</t>
  </si>
  <si>
    <t>SCHOOL SPONSORED PERSONEL</t>
  </si>
  <si>
    <t>LOCAL RETIREMENT INCENTIVE PROGRAM</t>
  </si>
  <si>
    <t>TORT LIABILITY</t>
  </si>
  <si>
    <t>REGULAR PROGRAMS - ELEMENTARY/</t>
  </si>
  <si>
    <t>AERONAUTICS</t>
  </si>
  <si>
    <t>DRIVER EDUCATION (CLASSROOM)</t>
  </si>
  <si>
    <t>DISTRICT ADMINISTRATION</t>
  </si>
  <si>
    <t>GENERAL INSTRUCTION</t>
  </si>
  <si>
    <t>CAREER LADDERS</t>
  </si>
  <si>
    <t>CELL TOWER</t>
  </si>
  <si>
    <t>ART AUCTION</t>
  </si>
  <si>
    <t>TECHNOLOGY</t>
  </si>
  <si>
    <t>ENGLISH</t>
  </si>
  <si>
    <t>JOURNALISM</t>
  </si>
  <si>
    <t>SPEECH AND DRAMA</t>
  </si>
  <si>
    <t>SPECIAL EDUCATION PROGRAMS</t>
  </si>
  <si>
    <t>SPECIAL ED MEDICAID</t>
  </si>
  <si>
    <t>SPECIAL EDUCATION</t>
  </si>
  <si>
    <t>Medicaid</t>
  </si>
  <si>
    <t>SUMMER SPECIAL EDUCATION</t>
  </si>
  <si>
    <t>SPECIAL EDUCATION -- SELF-CONT</t>
  </si>
  <si>
    <t>SPECIAL EDUCATION -- PRESCHOOL</t>
  </si>
  <si>
    <t>SPECIAL EDUCATION -- PRESCHOOL FUNDRAISER</t>
  </si>
  <si>
    <t>EXTENDED YEAR PROG FOR SEVERE</t>
  </si>
  <si>
    <t>INTELLECTUALLY HANDICAPPED - (</t>
  </si>
  <si>
    <t>SEVERE INTELLECTUALLY HANDICAP</t>
  </si>
  <si>
    <t>MULTIPLE HANDICAPPED/DEAF/BLIN</t>
  </si>
  <si>
    <t>SPECIAL EDUCATION -- INST/IMPA</t>
  </si>
  <si>
    <t>MULTIPLE HANDICAPPED - (SC)</t>
  </si>
  <si>
    <t>MULTIPLE HANDICAPPED - (R)</t>
  </si>
  <si>
    <t>EXT YR PGM FOR SEVERELY HANDIC</t>
  </si>
  <si>
    <t>DEAF/HARD OF HEARING (SC)</t>
  </si>
  <si>
    <t>DEAF/HARD OF HEARING (R)</t>
  </si>
  <si>
    <t>ORTHOPEDICALLY IMPAIRED (SC)</t>
  </si>
  <si>
    <t>ORTHOPEDICALLY IMPAIRED - (R)</t>
  </si>
  <si>
    <t>COMMUNIC DISORD - SPCH/LANG/HE</t>
  </si>
  <si>
    <t>VISUALLY IMPAIRED (SC)</t>
  </si>
  <si>
    <t>BEHAVIOR DISORDERED (SC)</t>
  </si>
  <si>
    <t>BEHAVIOR DISORDERED (R)</t>
  </si>
  <si>
    <t>HOMEBOUND/HOSPITALIZED (SC) HA</t>
  </si>
  <si>
    <t>HEARING IMPAIRED/HARD OF HEARI</t>
  </si>
  <si>
    <t>SPECIFIC LEARNING DISABLED (SC</t>
  </si>
  <si>
    <t>SPECIFIC LEARNING DISABLED (R)</t>
  </si>
  <si>
    <t>EXTENDED YEAR PROGRAM FOR SMH</t>
  </si>
  <si>
    <t>HANDICAPPED - STATE PROGRAMS</t>
  </si>
  <si>
    <t>TEACHERS OF HANDICAPPED-IN SER</t>
  </si>
  <si>
    <t>EXTENDED YEAR -- SPECIAL EDUCATORS</t>
  </si>
  <si>
    <t>PRESCHOOL HANDICAP - 3-5 NON-C</t>
  </si>
  <si>
    <t>SUPERINTNDT DISCRETION FUND-HA</t>
  </si>
  <si>
    <t>UNIQUE LOCAL SPECIAL ED PROGRA</t>
  </si>
  <si>
    <t>HOMEMAKING</t>
  </si>
  <si>
    <t>CLOTHING</t>
  </si>
  <si>
    <t>FOODS</t>
  </si>
  <si>
    <t>HOMELIVING</t>
  </si>
  <si>
    <t>CHILD DEVELOPMENT</t>
  </si>
  <si>
    <t>VOCATIONAL HOMEMAKING</t>
  </si>
  <si>
    <t>INDUSTRIAL ARTS</t>
  </si>
  <si>
    <t>AUTOMOTIVE</t>
  </si>
  <si>
    <t>ELECTRICAL</t>
  </si>
  <si>
    <t>GENERAL SHOP</t>
  </si>
  <si>
    <t>GRAPHICS</t>
  </si>
  <si>
    <t>INDUSTRIAL CRAFTS</t>
  </si>
  <si>
    <t>MECHANICAL DRAWING</t>
  </si>
  <si>
    <t>METAL WORK</t>
  </si>
  <si>
    <t>WELDING</t>
  </si>
  <si>
    <t>WOODWORK</t>
  </si>
  <si>
    <t>AGRICULTURE</t>
  </si>
  <si>
    <t>SUMMER SCHL AND EXTENDED YR PR</t>
  </si>
  <si>
    <t>SUMMER KINDERGARTEN</t>
  </si>
  <si>
    <t>EXTENDED YEAR  DAY  &amp; SUMMER -</t>
  </si>
  <si>
    <t>DIRECT TEACHING ACTIVITIES</t>
  </si>
  <si>
    <t>CURRICULUM DEVELOPMENT</t>
  </si>
  <si>
    <t>INSERVICE TRAINING</t>
  </si>
  <si>
    <t>SUMMER HOME ECONOMICS</t>
  </si>
  <si>
    <t>SUMMER AGRICULTURE</t>
  </si>
  <si>
    <t>SUMMER VOCATIONAL - OTHER</t>
  </si>
  <si>
    <t>SUMMER ADULT</t>
  </si>
  <si>
    <t>UNIQUE LOCAL SUMMER/EXTENDED Y</t>
  </si>
  <si>
    <t>ADULT/CONTINUING EDUCATION PRO</t>
  </si>
  <si>
    <t>TO: 1609 (DELETE)</t>
  </si>
  <si>
    <t>ADULT BASIC SKILLS</t>
  </si>
  <si>
    <t>ADULT HIGH SCHOOL COMPL - 17 &amp;</t>
  </si>
  <si>
    <t>POST HIGH SCHOOL ACADEMIC PROG</t>
  </si>
  <si>
    <t>POST HIGH SCHOOL VOCATIONAL PR</t>
  </si>
  <si>
    <t>GENERAL LIFE ENRICHMENT ADULT</t>
  </si>
  <si>
    <t>UNIQUE LOCAL ADULT/CONTINUING</t>
  </si>
  <si>
    <t>MATHEMATICS</t>
  </si>
  <si>
    <t>VOCAL MUSIC</t>
  </si>
  <si>
    <t>MUSIC - GENERAL</t>
  </si>
  <si>
    <t>ARTS AND CRAFTS</t>
  </si>
  <si>
    <t>PHYSICAL EDUCATION</t>
  </si>
  <si>
    <t>SHARP SURVEY</t>
  </si>
  <si>
    <t>Extended Kind</t>
  </si>
  <si>
    <t>PHYSICAL EDUCATION - BOYS</t>
  </si>
  <si>
    <t>Extended Kind2</t>
  </si>
  <si>
    <t>PHYSICAL EDUCATION - GIRLS</t>
  </si>
  <si>
    <t>READING</t>
  </si>
  <si>
    <t>BEAR HUGS</t>
  </si>
  <si>
    <t>LEVY MONEY - STEM</t>
  </si>
  <si>
    <t>LEVY MONEY - GIFTED &amp; TALENTED</t>
  </si>
  <si>
    <t>LEVY MONEY - FINE ARTS</t>
  </si>
  <si>
    <t>LEVY MONEY</t>
  </si>
  <si>
    <t>LEVY MONEY - AP</t>
  </si>
  <si>
    <t>SCIENCE</t>
  </si>
  <si>
    <t>BIOLOGICAL SCIENCE</t>
  </si>
  <si>
    <t>CHEMICAL SCIENCE</t>
  </si>
  <si>
    <t>GENERAL SCIENCE</t>
  </si>
  <si>
    <t>PHYSICAL SCIENCE</t>
  </si>
  <si>
    <t>SOCIAL STUDIES</t>
  </si>
  <si>
    <t>BASEBALL</t>
  </si>
  <si>
    <t>BASKETBALL</t>
  </si>
  <si>
    <t>FOOTBALL</t>
  </si>
  <si>
    <t>GOLF</t>
  </si>
  <si>
    <t>SOFTBALL</t>
  </si>
  <si>
    <t>VOLLEYBALL</t>
  </si>
  <si>
    <t>TRACK</t>
  </si>
  <si>
    <t>WRESTLING</t>
  </si>
  <si>
    <t>TENNIS</t>
  </si>
  <si>
    <t>STAGE</t>
  </si>
  <si>
    <t>ART WORKS</t>
  </si>
  <si>
    <t>ATHLETICS (INTERSCHOOL)</t>
  </si>
  <si>
    <t>COMMUNITY SERVICES PROGRAMS</t>
  </si>
  <si>
    <t>COMMUNITY RECREATION</t>
  </si>
  <si>
    <t>CIVIC SERVICES</t>
  </si>
  <si>
    <t>PUBLIC LIBRARY SERVICES</t>
  </si>
  <si>
    <t>CUSTODY AND CHILD CARE SERVICE</t>
  </si>
  <si>
    <t>WELFARE ACTIVITIES</t>
  </si>
  <si>
    <t>INTEL TEACH TO THE FUTURE</t>
  </si>
  <si>
    <t>TOBACCO PREVENTION SOUTH CAMPUS</t>
  </si>
  <si>
    <t>ELEMENTARY EXTRA DUTY/RESPONSIBILITY</t>
  </si>
  <si>
    <t>LOGAN SCHOOLS FOUNDATION</t>
  </si>
  <si>
    <t>NCTM - MATH GRANT (SCOTT WRIGHT)</t>
  </si>
  <si>
    <t>BOYS &amp; GIRLS CLUB</t>
  </si>
  <si>
    <t>COMMUNITY EDUCATION</t>
  </si>
  <si>
    <t>USBCT Remediation</t>
  </si>
  <si>
    <t>ENERGY MANAGEMENT CONSULTING</t>
  </si>
  <si>
    <t>ADULT EDUCATION-GENERAL</t>
  </si>
  <si>
    <t>OTHER INSTR PROGRAMS ELEM/SECO</t>
  </si>
  <si>
    <t>SCHOOL SPONS COCURRICULAR ACTI</t>
  </si>
  <si>
    <t>SCHOOL-SPONSORED ATHLETICS</t>
  </si>
  <si>
    <t>UNIQUE LOCAL OTHER PGMS ELEM/S</t>
  </si>
  <si>
    <t>REGULAR BASIC SCHOOL</t>
  </si>
  <si>
    <t>CLASSROOM-GENERAL</t>
  </si>
  <si>
    <t>UNIQUE LOCAL REGULAR PROGRAMS</t>
  </si>
  <si>
    <t>SPECIAL PURPOSE STATE PROGRAMS</t>
  </si>
  <si>
    <t>UBI PROGRAM</t>
  </si>
  <si>
    <t>TO: 3810 (DELETE)</t>
  </si>
  <si>
    <t>ELEMENTARY MUSIC</t>
  </si>
  <si>
    <t>GIFTED &amp; TALENTED</t>
  </si>
  <si>
    <t>BILINGUAL</t>
  </si>
  <si>
    <t>TEACHER MENTORING --- LOCAL PROGRAM</t>
  </si>
  <si>
    <t>SPECIAL NEEDS</t>
  </si>
  <si>
    <t>ADVANCED PLACEMENT</t>
  </si>
  <si>
    <t>TO: 5610 (DELETE)</t>
  </si>
  <si>
    <t>ASBESTOS</t>
  </si>
  <si>
    <t>AT RISK</t>
  </si>
  <si>
    <t>OUTCOME BASED EDUCATION</t>
  </si>
  <si>
    <t>PRODUCTIVITY - CLASSIFIED</t>
  </si>
  <si>
    <t>YOUTH IN CUSTODY</t>
  </si>
  <si>
    <t>MATH IMPROVEMENT</t>
  </si>
  <si>
    <t>SPECIAL PURPOSE OPTIONAL PROGR</t>
  </si>
  <si>
    <t>INSTRUCTIONAL MEDIA CENTERS</t>
  </si>
  <si>
    <t>COMPENSATORY EDUCATION</t>
  </si>
  <si>
    <t>ELEMENTARY SCHOOL GUIDANCE</t>
  </si>
  <si>
    <t>EDUCATIONAL FIELD TRIPS</t>
  </si>
  <si>
    <t>TEXTBOOKS AND LAB FEES</t>
  </si>
  <si>
    <t>GIFTED AND TALENTED</t>
  </si>
  <si>
    <t>TO: 7880 (DELETE)</t>
  </si>
  <si>
    <t>BILINGUAL EDUCATION</t>
  </si>
  <si>
    <t>CLASS SIZE REDUCTION</t>
  </si>
  <si>
    <t>CAREER EDUCATION</t>
  </si>
  <si>
    <t>CONCURRENT ENROLLMENT</t>
  </si>
  <si>
    <t>TO: 0183 (DELETE)</t>
  </si>
  <si>
    <t>ESL Discovery</t>
  </si>
  <si>
    <t>STATEWIDE INTEGRATED CORE</t>
  </si>
  <si>
    <t>Outdoor Language Adventure (OLA)</t>
  </si>
  <si>
    <t>RESPONSIBLE PARENTHOOD</t>
  </si>
  <si>
    <t>RESTRICTED BASIC SCHOOL PROGRA</t>
  </si>
  <si>
    <t>STATE CLASS SIZE REDUCTION</t>
  </si>
  <si>
    <t>YIC -- OBSERVATION AND ASSESSM</t>
  </si>
  <si>
    <t>YIC -- INTERMOUNTAIN YOUTH CAR</t>
  </si>
  <si>
    <t>YIC -- TRACKING</t>
  </si>
  <si>
    <t>ACCELERATED LEARNING PROGRAMS</t>
  </si>
  <si>
    <t>AFTER SCHOOL INTERVENTION - LHS</t>
  </si>
  <si>
    <t>AT RISK -- STUDENT PROGRAM</t>
  </si>
  <si>
    <t>AT RISK -- PREGNANCY PREVENTIO</t>
  </si>
  <si>
    <t>AT RISK -- COORDINATED SERVICE</t>
  </si>
  <si>
    <t>AT RISK -- HOMELESS AND MINORI</t>
  </si>
  <si>
    <t>AT RISK -- MESA</t>
  </si>
  <si>
    <t>AT RISK -- GANG PREVENTION</t>
  </si>
  <si>
    <t>AT-RISK YOUTH IN CUSTODY</t>
  </si>
  <si>
    <t>YIC - OBSERVATION &amp; ASSESSMENT</t>
  </si>
  <si>
    <t>YIC - INTERMTN YOUTH CARE</t>
  </si>
  <si>
    <t>YIC - TRACKING</t>
  </si>
  <si>
    <t>TO: 5201 (DELETE)</t>
  </si>
  <si>
    <t>YIC - INTERMOUNTAIN YOUTH CARE</t>
  </si>
  <si>
    <t>UNRESTRICTED BASIC SCHOOL PROG</t>
  </si>
  <si>
    <t>QUALITY TEACHING BLOCK</t>
  </si>
  <si>
    <t>ROBOTICS GRANT</t>
  </si>
  <si>
    <t>LOCAL DISCRETIONARY BLOCK</t>
  </si>
  <si>
    <t>INTERVENTIONS FOR STUDENT SUCCESS</t>
  </si>
  <si>
    <t>PROFESSIONAL DEVELOPMENT</t>
  </si>
  <si>
    <t>RELATED TO BASIC SCHOOL PROGRA</t>
  </si>
  <si>
    <t>SOCIAL SECURITY &amp; RETIREMENT</t>
  </si>
  <si>
    <t>SOCIAL SECURITY &amp; RETIREMENT T</t>
  </si>
  <si>
    <t>SOCIAL SECURITY &amp; RETIREMENT R</t>
  </si>
  <si>
    <t>FREE ENTERPRISE ECONOMIC EDUCA</t>
  </si>
  <si>
    <t>PUPIL TRANSPORTATION</t>
  </si>
  <si>
    <t>CONTINGENCY FUND</t>
  </si>
  <si>
    <t>DISCRETIONARY</t>
  </si>
  <si>
    <t>PROF DEV/EXEMPLARY TEACHING</t>
  </si>
  <si>
    <t>OUT-OF-STATE TUITION</t>
  </si>
  <si>
    <t>INCENTIVES FOR EXCELLENCE</t>
  </si>
  <si>
    <t>SECONDARY APPLIED TECHNOLOGY -</t>
  </si>
  <si>
    <t>AT RISK - REGULAR</t>
  </si>
  <si>
    <t>AT RISK - HOMELESS</t>
  </si>
  <si>
    <t>AT RISK - MESA</t>
  </si>
  <si>
    <t>PUPIL TRANSPORTATION TO &amp; FROM</t>
  </si>
  <si>
    <t>PUPIL TRANS - SEV HANDICAP  EX</t>
  </si>
  <si>
    <t>PUPIL TRANS - PRE-SCHOOL HANDI</t>
  </si>
  <si>
    <t>INSERVICE EDUCATION</t>
  </si>
  <si>
    <t>COMPREHENSIVE GUIDANCE</t>
  </si>
  <si>
    <t>CLASS SIZE REDUCTION -- 2ND GR</t>
  </si>
  <si>
    <t>EDUCATIONAL TECHNOLOGY INITIAT</t>
  </si>
  <si>
    <t>iSCHOOLS</t>
  </si>
  <si>
    <t>LAPTOP INSURANCE</t>
  </si>
  <si>
    <t>Partership Purchasing</t>
  </si>
  <si>
    <t>ALTERNATIVE LANGUAGE</t>
  </si>
  <si>
    <t>CHARACTER EDUCATION</t>
  </si>
  <si>
    <t>HIGHLY IMPACTED SCHOOLS</t>
  </si>
  <si>
    <t>SCHOOL NURSE PROGRAM</t>
  </si>
  <si>
    <t>SCHOOL SUPPLIES AND EQUIPMENT</t>
  </si>
  <si>
    <t>YEAR-ROUND SCHOOLS</t>
  </si>
  <si>
    <t>OUTCOME-BASED EDUCATION</t>
  </si>
  <si>
    <t>TECHNOLOGY / NEW DEVELOPMENT</t>
  </si>
  <si>
    <t>PEEPS</t>
  </si>
  <si>
    <t>SPECIAL PURPOSE PROGRAMS</t>
  </si>
  <si>
    <t>EXPERIMENT/DEVELOPMENT (WPU FO</t>
  </si>
  <si>
    <t>EXPERIMENT/DEVELOPMT (DISCRETI</t>
  </si>
  <si>
    <t>EFFICIENCY IMPROVEMENT</t>
  </si>
  <si>
    <t>ALTERNATIVE EXPERIMENTAL PROGR</t>
  </si>
  <si>
    <t>SCHOOL TRUST LANDS</t>
  </si>
  <si>
    <t>PUPIL TRANSPORTATION - HAZARDO</t>
  </si>
  <si>
    <t>LEEWAY PROGRAMS</t>
  </si>
  <si>
    <t>TECHNOLOGY IMPLEMENTATION</t>
  </si>
  <si>
    <t>LOCAL INCENTIVE PROGRAM</t>
  </si>
  <si>
    <t>AT RISK STUDENTS</t>
  </si>
  <si>
    <t>PUBLIC EDUCATION CAPITAL OUTLA</t>
  </si>
  <si>
    <t>SCHOOL BUILDING PROGRAM</t>
  </si>
  <si>
    <t>CRITICAL SCHOOL BUILDING AID P</t>
  </si>
  <si>
    <t>SCHOOL BLDG SUPPLEMENTAL APPRO</t>
  </si>
  <si>
    <t>SB217 SUPPLEMENTAL (1995)</t>
  </si>
  <si>
    <t>SB 256 SCHOOL BUILDING AID (19</t>
  </si>
  <si>
    <t>SB 206 CRITICAL AID (1991)</t>
  </si>
  <si>
    <t>SB 214 CRITICAL AID (1992)</t>
  </si>
  <si>
    <t>SB 212 SCHOOL BUILDING AID (19</t>
  </si>
  <si>
    <t>TEACHER LEADERSHIP PROGRAM</t>
  </si>
  <si>
    <t>CAPITAL OUTLAY FOUNDATION</t>
  </si>
  <si>
    <t>ISCHOOLS</t>
  </si>
  <si>
    <t>EMERGENCY BUILDING NEEDS</t>
  </si>
  <si>
    <t>ENROLLMENT GROWTH PROGRAM</t>
  </si>
  <si>
    <t>MBA Debt (Bond Proceeds)</t>
  </si>
  <si>
    <t>Debt Service</t>
  </si>
  <si>
    <t>Public Education Capital Outlay</t>
  </si>
  <si>
    <t>LHS PROCTOR PROGRAM</t>
  </si>
  <si>
    <t>UNIQUE STATE PROGRAMS (NON-MSP</t>
  </si>
  <si>
    <t>LIBRARY SERVICES &amp; TECHNOLOGY GRANT</t>
  </si>
  <si>
    <t>PROJECT 2000</t>
  </si>
  <si>
    <t>CORE ASSESSMENT</t>
  </si>
  <si>
    <t>UNDERSERVED AREAS</t>
  </si>
  <si>
    <t>SUBSTANCE ABUSE PREVENTION</t>
  </si>
  <si>
    <t>STRATEGIC PLANNING</t>
  </si>
  <si>
    <t>GANG PREVENTION</t>
  </si>
  <si>
    <t>DRIVER EDUCATION - VEHICLES</t>
  </si>
  <si>
    <t>DRIVERS EDUCATION</t>
  </si>
  <si>
    <t>SHIFT IN FOCUS</t>
  </si>
  <si>
    <t>APPRENTICESHIP</t>
  </si>
  <si>
    <t>CORRECTIONS EDUCATION</t>
  </si>
  <si>
    <t>FINE ARTS EDUCATION</t>
  </si>
  <si>
    <t>TESTING PILOT PROGRAMS</t>
  </si>
  <si>
    <t>PROF DEVELOPMENT - State Grants</t>
  </si>
  <si>
    <t>SCHOOL LUNCH PROGRAM APPROPRIA</t>
  </si>
  <si>
    <t>SCHOOL LUNCH PROG (LIQUOR CNTR</t>
  </si>
  <si>
    <t>LEA LIAISON / INFORMATION</t>
  </si>
  <si>
    <t>APPLIED TECHNOLOGY CUSTOM FIT</t>
  </si>
  <si>
    <t>CHINESE EDUCATION</t>
  </si>
  <si>
    <t>FAMILY LITERACY CENTERS</t>
  </si>
  <si>
    <t>EXTENDED DAY KINDERGARTEN</t>
  </si>
  <si>
    <t>EARLY INTERVENTIONS PROGRAM</t>
  </si>
  <si>
    <t>ELED COUNSELOR</t>
  </si>
  <si>
    <t>SPECIAL APPROPR - TEXTBKS &amp; SU</t>
  </si>
  <si>
    <t>DIGITAL TEACHING &amp; LEARNING</t>
  </si>
  <si>
    <t>SPECIAL APPROPRIATION - S.B. 2</t>
  </si>
  <si>
    <t>Grants for Professional Learning (K-3)</t>
  </si>
  <si>
    <t>Grants for New &amp; Aspiring Principals</t>
  </si>
  <si>
    <t>Effective teach in high poverty schools</t>
  </si>
  <si>
    <t>Competency Based Learning Amendments</t>
  </si>
  <si>
    <t>VOLUNTEERISM</t>
  </si>
  <si>
    <t>STATE SUBSTANCE ABUSE-FEE ON FINES</t>
  </si>
  <si>
    <t>SUICIDE PREVENTION</t>
  </si>
  <si>
    <t>IGP</t>
  </si>
  <si>
    <t>IGP SUPPLEMENTAL</t>
  </si>
  <si>
    <t>Teacher and Student Success Program</t>
  </si>
  <si>
    <t>SCHOOL READINESS INITIATIVE</t>
  </si>
  <si>
    <t>PRINCIPALS ACADEMY CLUSTER GRA</t>
  </si>
  <si>
    <t>TECHNOLOGY ADMINISTRATION</t>
  </si>
  <si>
    <t>CYBER CORPS</t>
  </si>
  <si>
    <t>DEVELOPMENT OF MEASUREMENT STR</t>
  </si>
  <si>
    <t>EVALUATION AND ASSESMENT</t>
  </si>
  <si>
    <t>ESL ENDORSEMENT - FISCAL AGENT</t>
  </si>
  <si>
    <t>FEES ON FINES</t>
  </si>
  <si>
    <t>EVALUATION AND ASSESSMENT</t>
  </si>
  <si>
    <t>SCHOOL EXTRA RESPONSIBILITY/PAY</t>
  </si>
  <si>
    <t>SUPPLEMENTAL APPROPRIATIONS</t>
  </si>
  <si>
    <t>TSSP2</t>
  </si>
  <si>
    <t>READING ACHIEVEMENT</t>
  </si>
  <si>
    <t>MEDIA SUPPLEMENTAL</t>
  </si>
  <si>
    <t>SB 256 WPU VALUE</t>
  </si>
  <si>
    <t>SB 256 MEDIA CENTERS</t>
  </si>
  <si>
    <t>SB 256 TECHNOLOGY / NEW DELIVE</t>
  </si>
  <si>
    <t>SB 256 INCENTIVES FOR EXCELLEN</t>
  </si>
  <si>
    <t>Legislative Stipend - Classified</t>
  </si>
  <si>
    <t>HB 162 TEXTBOOKS</t>
  </si>
  <si>
    <t>HB 468 EDUCATIONAL TECHNOLOGY</t>
  </si>
  <si>
    <t>STATE TECHNOLOGY APPROPRIATION</t>
  </si>
  <si>
    <t>SB 206 WPU VALUE</t>
  </si>
  <si>
    <t>SB 206 MEDIA CENTERS</t>
  </si>
  <si>
    <t>TO: 5360 (DELETE)</t>
  </si>
  <si>
    <t>SB 030 SITE-BASED DECISION-MAK</t>
  </si>
  <si>
    <t>eMINTS GRANT</t>
  </si>
  <si>
    <t>1992 LEGISLATURE</t>
  </si>
  <si>
    <t>SB 214 WPU VALUE</t>
  </si>
  <si>
    <t>SB 214 TECHNOLOGY INITIATIVE</t>
  </si>
  <si>
    <t>1993 LEGISLATURE</t>
  </si>
  <si>
    <t>HB 337 CLASS SIZE REDUCTION</t>
  </si>
  <si>
    <t>HB 337 GANG PREVENTION - SUPPL</t>
  </si>
  <si>
    <t>SB 212 TECHNOLOGY INITIATIVE -</t>
  </si>
  <si>
    <t>STATE LITERACY</t>
  </si>
  <si>
    <t>ALTERNATE MIDDLE SCHOOLS</t>
  </si>
  <si>
    <t>1994 LEGISLATURE</t>
  </si>
  <si>
    <t>SB 248 TRANSPORTATION</t>
  </si>
  <si>
    <t>SB 248 YOUTH IN CUSTODY</t>
  </si>
  <si>
    <t>SB 248 / HB 388 EDNET</t>
  </si>
  <si>
    <t>SB 248 / HB 388 ED TECH INITIA</t>
  </si>
  <si>
    <t>SB 248 / HB 388 ELECTRONIC HIG</t>
  </si>
  <si>
    <t>1995 LEGISLATURE</t>
  </si>
  <si>
    <t>MATH &amp; SCIENCE TSSP</t>
  </si>
  <si>
    <t>Legislative Stipend - Educator</t>
  </si>
  <si>
    <t>NEXT STEP - ED TECH INITIATIVE</t>
  </si>
  <si>
    <t>INSTRUCTIONAL MATERIALS SB217</t>
  </si>
  <si>
    <t>CONCURRENT ENROLLMENT SB217 (1</t>
  </si>
  <si>
    <t>TEACHER MATERIALS &amp; SUPPLIES</t>
  </si>
  <si>
    <t>1996 LEGISLATURE</t>
  </si>
  <si>
    <t>TEACHERS' SUPPLIES AND MATERIA</t>
  </si>
  <si>
    <t>YOUTH IN CUSTODY (1996)</t>
  </si>
  <si>
    <t>CONCURRENT ENROLLMENT (1996)</t>
  </si>
  <si>
    <t>EDUCATIONAL TECHNOLOGY INIT (1</t>
  </si>
  <si>
    <t>TRANSPORTATION (1996)</t>
  </si>
  <si>
    <t>LEGISLATIVE SALARY ADJUSTMENT</t>
  </si>
  <si>
    <t>SPECIAL ED EXTENDED YEAR STIPENDS</t>
  </si>
  <si>
    <t>1997 LEGISLATURE</t>
  </si>
  <si>
    <t>USTAR PROGRAM</t>
  </si>
  <si>
    <t>BTS ARTS PROGRAM</t>
  </si>
  <si>
    <t>College and Career Awareness</t>
  </si>
  <si>
    <t>Work Based Learning – K12</t>
  </si>
  <si>
    <t>COMMERCIAL-BUSINESS</t>
  </si>
  <si>
    <t>SPECIAL TRANSPORTATION</t>
  </si>
  <si>
    <t>VOCATIONAL-TECHNICAL EDUCATION</t>
  </si>
  <si>
    <t>BE/ME TECHNOLOGY-LIFE-CAREERS</t>
  </si>
  <si>
    <t>HE/HO TECH-LIFE-CAREERS TLC (6</t>
  </si>
  <si>
    <t>INDUSTRIAL ARTS/AGRICULTURE TL</t>
  </si>
  <si>
    <t>VOCATIONAL CORE (9-10)</t>
  </si>
  <si>
    <t>CTE Administration &amp; Support Services</t>
  </si>
  <si>
    <t>FEDERAL CTE - CARL PERKINS</t>
  </si>
  <si>
    <t>AGRICULTURAL EDUCATION</t>
  </si>
  <si>
    <t>SUMMER VOCATIONAL AGRICULTURAL</t>
  </si>
  <si>
    <t>AGRICULTURAL BUSINESS &amp; MGMT (</t>
  </si>
  <si>
    <t>FARM &amp; RANCH MANAGEMENT (10-12</t>
  </si>
  <si>
    <t>AGRICULTURAL MECHANICS TECH (1</t>
  </si>
  <si>
    <t>AGRICULTURAL PRODUCTION TECH (</t>
  </si>
  <si>
    <t>ANIMAL PRODUCTION</t>
  </si>
  <si>
    <t>CROP PRODUCTION</t>
  </si>
  <si>
    <t>AGRICULTURAL SVCS &amp; SUPPLIES (</t>
  </si>
  <si>
    <t>ORNAMANTAL HORTICULTURE I (10-</t>
  </si>
  <si>
    <t>FLORICULTURE</t>
  </si>
  <si>
    <t>GREENHOUSE OPERATION &amp; MANAGEM</t>
  </si>
  <si>
    <t>LANDSCAPING</t>
  </si>
  <si>
    <t>NURSERY OPERATION &amp; MANAGEMENT</t>
  </si>
  <si>
    <t>AGRICULTURAL SCIENCE &amp; TECH (1</t>
  </si>
  <si>
    <t>ACRICULTURAL SCIENCE &amp; TECH II</t>
  </si>
  <si>
    <t>ANIMAL SCIENCE &amp; TECHNOLOGY (1</t>
  </si>
  <si>
    <t>ANIMAL BREEDING &amp; GENETICS</t>
  </si>
  <si>
    <t>ANIMAL HEALTH</t>
  </si>
  <si>
    <t>ANIMAL NUTRITION</t>
  </si>
  <si>
    <t>PLANT &amp; SOIL SCIENCE &amp; TECH (1</t>
  </si>
  <si>
    <t>AGRICULTURAL SCIENCE APPLIC (9</t>
  </si>
  <si>
    <t>RENEWABLE NATURAL RESOURCES (1</t>
  </si>
  <si>
    <t>FORESTRY PRODUCTION &amp; PROCESS</t>
  </si>
  <si>
    <t>WILDLIFE MANAGEMENT</t>
  </si>
  <si>
    <t>AGRICULT SCIENCE &amp; TECH III-IV</t>
  </si>
  <si>
    <t>AGRICULTURAL MACHINERY TECH (1</t>
  </si>
  <si>
    <t>AGRI STRUCTURES &amp; FACILITIES (</t>
  </si>
  <si>
    <t>ORNAMENTAL HORTICULTURE II (10</t>
  </si>
  <si>
    <t>AGRI (F) FORMULA</t>
  </si>
  <si>
    <t>AGRI (F) SEX EQUITY</t>
  </si>
  <si>
    <t>AGRI (F) SINGLE PARENT / DISPL</t>
  </si>
  <si>
    <t>AGRI (F) CORRECTIONS</t>
  </si>
  <si>
    <t>AGRI (F) LEADERSHIP &amp; DEVELOPM</t>
  </si>
  <si>
    <t>AGRI (F) COMMUNITY BASED ORG'S</t>
  </si>
  <si>
    <t>AGRI (F) CONSUMER HOME ECONOMI</t>
  </si>
  <si>
    <t>AGRI (F) TECHNICAL PREPARATION</t>
  </si>
  <si>
    <t>AGRI (F) SUPPLEMENTARY</t>
  </si>
  <si>
    <t>AGRI (F) JTPA (8%)</t>
  </si>
  <si>
    <t>AGRI (F) SCHOOL-TO-WORK</t>
  </si>
  <si>
    <t>AGRI (S) ECONOMIC EDUCATION</t>
  </si>
  <si>
    <t>Agriculture Food &amp; Natural Resources</t>
  </si>
  <si>
    <t>AGRI (L) DISTRICT</t>
  </si>
  <si>
    <t>OCCUPATIONAL COOPERATIVE ED</t>
  </si>
  <si>
    <t>COOPERATIVE VOC ED (11-12) (WK</t>
  </si>
  <si>
    <t>MARKETING EDUCATION</t>
  </si>
  <si>
    <t>HOTEL/MOTEL MANAGEMENT (10-12)</t>
  </si>
  <si>
    <t>ADVANCED MARKETING (10-12)</t>
  </si>
  <si>
    <t>REAL ESTATE  GENERAL</t>
  </si>
  <si>
    <t>INTRO TO FASHION MERCHANDISING</t>
  </si>
  <si>
    <t>ADVANCED FASHION MERCHANDISING</t>
  </si>
  <si>
    <t>BUSINESS &amp; PERSONAL SERV. MARK</t>
  </si>
  <si>
    <t>DISPLAY</t>
  </si>
  <si>
    <t>ENTREPRENEURSHIP (10-12)</t>
  </si>
  <si>
    <t>FINANCIAL SERVICES MARKETING G</t>
  </si>
  <si>
    <t>FOOD MARKETING (10-12)</t>
  </si>
  <si>
    <t>CHECKER/CASHIER TRAINING</t>
  </si>
  <si>
    <t>RETAILING (10-12)</t>
  </si>
  <si>
    <t>INTRO TO MARKETING (10-12)</t>
  </si>
  <si>
    <t>RECREATION &amp; TOURISM MKTG (10-</t>
  </si>
  <si>
    <t>WAITER/WAITRESS &amp; RELATED SERV</t>
  </si>
  <si>
    <t>VEHICLE AND PETROLEUM MKTG (10</t>
  </si>
  <si>
    <t>MARKETING CAREERS (9-12)</t>
  </si>
  <si>
    <t>ADVERTISING &amp; DISPLAY (10-12)</t>
  </si>
  <si>
    <t>MARKETING COMPUTER OPERATIONS</t>
  </si>
  <si>
    <t>SMALL BUSINESS MANAGEMENT</t>
  </si>
  <si>
    <t>BUSINESS MANAGEMENT (11-12)</t>
  </si>
  <si>
    <t>RESTAURANT &amp; FOOD SERVICE MGMT</t>
  </si>
  <si>
    <t>OFFICE PRODUCTS &amp; HOME FURN MK</t>
  </si>
  <si>
    <t>MKTG (F) FORMULA</t>
  </si>
  <si>
    <t>MKTG (F) SEX EQUITY</t>
  </si>
  <si>
    <t>MKTG (F) SINGLE PARENT / DISPL</t>
  </si>
  <si>
    <t>MKTG (F) CORRECTIONS</t>
  </si>
  <si>
    <t>MKTG (F) LEADERSHIP &amp; DEVELOPM</t>
  </si>
  <si>
    <t>MKTG (F) COMMUNITY BASED ORG'S</t>
  </si>
  <si>
    <t>MKTG (F) CONSUMER HOME ECONOMI</t>
  </si>
  <si>
    <t>MKTG (F) TECHNICAL PREPARATION</t>
  </si>
  <si>
    <t>MKTG (F) SUPPLEMENTARY</t>
  </si>
  <si>
    <t>MKTG (F) JTPA (8%)</t>
  </si>
  <si>
    <t>MKTG (F) SCHOOL-TO-WORK</t>
  </si>
  <si>
    <t>MKTG (S) ECONOMIC EDUCATION</t>
  </si>
  <si>
    <t>CTE --- MARKETING</t>
  </si>
  <si>
    <t>MKTG (L) DISTRICT</t>
  </si>
  <si>
    <t>OCCUPATIONAL COOPERATIVE EDUCA</t>
  </si>
  <si>
    <t>COOPERATIVE VOC ED (WK EXPER)(</t>
  </si>
  <si>
    <t>HEALTH EDUCATION</t>
  </si>
  <si>
    <t>HEALTH OCCUPATIONS I (9-12) SU</t>
  </si>
  <si>
    <t>DENTAL ASSISTING (10-12)</t>
  </si>
  <si>
    <t>EMERGENCY MEDICAL TECH - AMBUL</t>
  </si>
  <si>
    <t>CLINICAL LABORATORY AIDE</t>
  </si>
  <si>
    <t>CLINICAL LABORATORY ASSISTING</t>
  </si>
  <si>
    <t>HOME HEALTH AIDE (10-12)</t>
  </si>
  <si>
    <t>ANIMAL TECHNOLOGY</t>
  </si>
  <si>
    <t>CENTRAL SUPPLY TECHNOLOGY</t>
  </si>
  <si>
    <t>MEDICAL ASSISTING (10-12)</t>
  </si>
  <si>
    <t>VETERINARIAN ASSISTING</t>
  </si>
  <si>
    <t>WARD CLERK</t>
  </si>
  <si>
    <t>HEALTH OCCUPATIONS II (9-12) I</t>
  </si>
  <si>
    <t>NURSING ASSISTING</t>
  </si>
  <si>
    <t>PRACTICAL NURSING</t>
  </si>
  <si>
    <t>MEDICAL RECORDS TECHNOLOGY</t>
  </si>
  <si>
    <t>HEALTH OCCUPATIONS III (12)</t>
  </si>
  <si>
    <t>INTRO TO EMERGENCY MED SVCS (1</t>
  </si>
  <si>
    <t>PHYS THERAPY AID/SPORTS MED (1</t>
  </si>
  <si>
    <t>HLTH (F) FORMULA</t>
  </si>
  <si>
    <t>HLTH (F) SEX EQUITY</t>
  </si>
  <si>
    <t>HLTH (F) SINGLE PARENT / DISPL</t>
  </si>
  <si>
    <t>HLTH (F) CORRECTIONS</t>
  </si>
  <si>
    <t>HLTH (F) LEADERSHIP &amp; DEVELOPM</t>
  </si>
  <si>
    <t>HLTH (F) COMMUNITY BASED ORG'S</t>
  </si>
  <si>
    <t>HLTH (F) CONSUMER HOME ECONOMI</t>
  </si>
  <si>
    <t>HLTH (F) TECHNICAL PREPARATION</t>
  </si>
  <si>
    <t>HLTH (F) SUPPLEMENTARY</t>
  </si>
  <si>
    <t>HLTH (F) JTPA (8%)</t>
  </si>
  <si>
    <t>HLTH (F) SCHOOL-TO-WORK</t>
  </si>
  <si>
    <t>HLTH (S) ECONOMIC EDUCATION</t>
  </si>
  <si>
    <t>CTE --- Health</t>
  </si>
  <si>
    <t>HLTH (L) DISTRICT</t>
  </si>
  <si>
    <t>OCCUPATIONAL COOPERATIVE ED.</t>
  </si>
  <si>
    <t>COOPERATIVE VOC ED (11-12) WK</t>
  </si>
  <si>
    <t>Audio/Visual Tech &amp; Communications</t>
  </si>
  <si>
    <t>COMPREHENSIVE CONSUMER HOME EC</t>
  </si>
  <si>
    <t>CHILD DEVELOPMENT  CARE AND GU</t>
  </si>
  <si>
    <t>CLOTHING CONSTRUCTION AND TEXT</t>
  </si>
  <si>
    <t>CONSUMER ECONOMICS/FINACIAL MG</t>
  </si>
  <si>
    <t>OCCUPATIONAL EXPERIENCES (9-10</t>
  </si>
  <si>
    <t>ADULT ROLES &amp; RESPONSIBILITIES</t>
  </si>
  <si>
    <t>BASIC NUTRITION &amp; FOOD (9-12)</t>
  </si>
  <si>
    <t>HOUSING &amp; INTERIOR DESIGN (10-</t>
  </si>
  <si>
    <t>YOUNG PARENTS</t>
  </si>
  <si>
    <t>LIFE MANAGEMENT</t>
  </si>
  <si>
    <t>TEEN LIVING</t>
  </si>
  <si>
    <t>CONSUMER &amp; HOMEMAKING HOME ECO</t>
  </si>
  <si>
    <t>OCCUPATIONAL CHILD CARE (10-12</t>
  </si>
  <si>
    <t>OCCUPATIONAL CLOTHING (10-12)</t>
  </si>
  <si>
    <t>OCCUPATIONAL FOOD (10-12)</t>
  </si>
  <si>
    <t>OCCUPATIONAL HOUSING &amp; INTER D</t>
  </si>
  <si>
    <t>ENTREPRENEURSHIP.HOME BASED IN</t>
  </si>
  <si>
    <t>FREE ENTERPRISE</t>
  </si>
  <si>
    <t>OCCUPATION OF HOMEMAKING</t>
  </si>
  <si>
    <t>OCCUPATIONAL HOME ECONOMICS  O</t>
  </si>
  <si>
    <t>FASHION STRATEGIES</t>
  </si>
  <si>
    <t>OCCUPATIONAL HOSPITALITY SVCS</t>
  </si>
  <si>
    <t>DYNAMICS OF CLOTHING (9-12)</t>
  </si>
  <si>
    <t>FOOD FOR LIFE (9-12)</t>
  </si>
  <si>
    <t>HMEC (F) FORMULA</t>
  </si>
  <si>
    <t>HMEC (F) SEX EQUITY</t>
  </si>
  <si>
    <t>HMEC (F) SINGLE PARENT / DISPL</t>
  </si>
  <si>
    <t>HMEC (F) CORRECTIONS</t>
  </si>
  <si>
    <t>HMEC (F) LEADERSHIP &amp; DEVELOPM</t>
  </si>
  <si>
    <t>HMEC (F) COMMUNITY BASED ORG'S</t>
  </si>
  <si>
    <t>HMEC (F) CONSUMER HOME ECONOMI</t>
  </si>
  <si>
    <t>HMEC (F) TECHNICAL PREPARATION</t>
  </si>
  <si>
    <t>HMEC (F) SUPPLEMENTARY</t>
  </si>
  <si>
    <t>HMEC (F) JTPA (8%)</t>
  </si>
  <si>
    <t>HMEC (F) SCHOOL-TO-WORK</t>
  </si>
  <si>
    <t>HMEC (S) ECONOMIC EDUCATION</t>
  </si>
  <si>
    <t>FAMILY AND CONSUMER SCIENCE</t>
  </si>
  <si>
    <t>OCCUPATIONAL COOP ED (RELATED</t>
  </si>
  <si>
    <t>Business, Marketing, Hospitality &amp; Tourism</t>
  </si>
  <si>
    <t>ACCOUNTING I (10-12)</t>
  </si>
  <si>
    <t>ACCOUNTING III (11-12)</t>
  </si>
  <si>
    <t>BOOKKEEPING</t>
  </si>
  <si>
    <t>BANKING &amp; RELATED FINANCIAL PR</t>
  </si>
  <si>
    <t>BUSINESS INFORMATION TECH (10-</t>
  </si>
  <si>
    <t>BUSINESS DATA PROCESSING APPLI</t>
  </si>
  <si>
    <t>BUSINESS DATA PROCESSING SYSTE</t>
  </si>
  <si>
    <t>OFFICE SUPERVISION &amp; MANAGEMEN</t>
  </si>
  <si>
    <t>WORD PROCESSING I</t>
  </si>
  <si>
    <t>OFFICE PROCEDURES</t>
  </si>
  <si>
    <t>SHORTHAND I</t>
  </si>
  <si>
    <t>SHORTHAND II</t>
  </si>
  <si>
    <t>MACHINE DICTATION/TRANSCRIPTIO</t>
  </si>
  <si>
    <t>ALPHABETIC SHORTHAND</t>
  </si>
  <si>
    <t>KEYBOARDING I</t>
  </si>
  <si>
    <t>KEYBOARDING II</t>
  </si>
  <si>
    <t>BUSINESS LAW (10-12)</t>
  </si>
  <si>
    <t>APPLIED BUSINESS MATH</t>
  </si>
  <si>
    <t>BUSINESS COMMUNICATIONS</t>
  </si>
  <si>
    <t>BUSINESS DYNAMICS</t>
  </si>
  <si>
    <t>AMERICAN ENTERPRISE LEADERSHIP</t>
  </si>
  <si>
    <t>BUSINESS CAREERS EXPLORATION</t>
  </si>
  <si>
    <t>BANK TELLER TRAINING</t>
  </si>
  <si>
    <t>SECRETARIAL &amp; RELATED PROGRAMS</t>
  </si>
  <si>
    <t>BUSINESS MANAGEMENT</t>
  </si>
  <si>
    <t>BUSINESS PROCEDURES (11-12)</t>
  </si>
  <si>
    <t>PERSONAL RESOURCE</t>
  </si>
  <si>
    <t>ACCOUNTING II</t>
  </si>
  <si>
    <t>ACCOUNTING IV</t>
  </si>
  <si>
    <t>WORD PROCESSING II</t>
  </si>
  <si>
    <t>ECONOMICS</t>
  </si>
  <si>
    <t>INTEGRATED BUSINESS PROGRAM (I</t>
  </si>
  <si>
    <t>DESKTOP PUBLISHING (10-12)</t>
  </si>
  <si>
    <t>TELECOMMUNICATIONS (10-12)</t>
  </si>
  <si>
    <t>BUSN (F) FORMULA</t>
  </si>
  <si>
    <t>BUSN (F) SEX EQUITY</t>
  </si>
  <si>
    <t>BUSN (F) SINGLE PARENT / DISPL</t>
  </si>
  <si>
    <t>BUSN (F) CORRECTIONS</t>
  </si>
  <si>
    <t>BUSN (F) LEADERSHIP &amp; DEVELOPM</t>
  </si>
  <si>
    <t>BUSN (F) COMMUNITY BASED ORG'S</t>
  </si>
  <si>
    <t>BUSN (F) CONSUMER HOME ECONOMI</t>
  </si>
  <si>
    <t>BUSN (F) TECHNICAL PREPARATION</t>
  </si>
  <si>
    <t>BUSN (F) SUPPLEMENTARY</t>
  </si>
  <si>
    <t>BUSN (F) JTPA (8%)</t>
  </si>
  <si>
    <t>BUSN (F) SCHOOL-TO-WORK</t>
  </si>
  <si>
    <t>BUSN (S) ECONOMIC EDUCATION</t>
  </si>
  <si>
    <t>BUSINESS</t>
  </si>
  <si>
    <t>BUSN (L) DISTRICT</t>
  </si>
  <si>
    <t>TECH-PREP GRANT: LOGAN</t>
  </si>
  <si>
    <t>Architecture &amp; Construction</t>
  </si>
  <si>
    <t>CONSTRUCTION (BASIC)</t>
  </si>
  <si>
    <t>BASIC DRAFTING AND DESIGN TECH</t>
  </si>
  <si>
    <t>BASIC ELECTRICITY/ELECTRONICS</t>
  </si>
  <si>
    <t>TRANSPORTATION-POWER-ENERGY (B</t>
  </si>
  <si>
    <t>BASIC GRAPHIC ARTS TECHNOLOGY</t>
  </si>
  <si>
    <t>MANUFACT/MATRL PROCESS (BASIC)</t>
  </si>
  <si>
    <t>COMMUNICATIONS (BASIC)</t>
  </si>
  <si>
    <t>INDUSTRIAL ARTS CAREER EXPLORA</t>
  </si>
  <si>
    <t>BASIC WOODWORKING TECHNOLOGY</t>
  </si>
  <si>
    <t>BASIC METALWORK TECHNOLOGY</t>
  </si>
  <si>
    <t>BASIC AUTOMOTIVE TECHNOLOGY</t>
  </si>
  <si>
    <t>BASIC PLASTICS TECHNOLOGY</t>
  </si>
  <si>
    <t>MULTIPLE CLUSTER-INDUSTRIAL AR</t>
  </si>
  <si>
    <t>PRINCIPLES OF TECHNOLOGY</t>
  </si>
  <si>
    <t>TRADE  TECHNICAL  &amp; INDUSTRIAL</t>
  </si>
  <si>
    <t>INDUST (F) SEX EQUITY</t>
  </si>
  <si>
    <t>INDUST (F) SGL PARENT / DISPL</t>
  </si>
  <si>
    <t>INDUST (F) CORRECTIONS</t>
  </si>
  <si>
    <t>INDUST (F) LEADERSHIP &amp; DEVELO</t>
  </si>
  <si>
    <t>INDUST (F) COMMUNITY BASED ORG</t>
  </si>
  <si>
    <t>INDUST (F) CONSUMER HOME ECONO</t>
  </si>
  <si>
    <t>INDUST (F) TECHNICAL PREPARATI</t>
  </si>
  <si>
    <t>INDUST (F) SUPPLEMENTARY</t>
  </si>
  <si>
    <t>INDUST (F) JTPA (8%)</t>
  </si>
  <si>
    <t>INDUST (F) SCHOOL-TO-WORK</t>
  </si>
  <si>
    <t>INDUST (S) ECONOMIC EDUCATION</t>
  </si>
  <si>
    <t>CTE - COMMERCIAL PHOTOGRAPHY</t>
  </si>
  <si>
    <t>INDUST (L) DISTRICT</t>
  </si>
  <si>
    <t>Information Technology</t>
  </si>
  <si>
    <t>DRYCLEAN &amp; LAUNDER SERV  GENER</t>
  </si>
  <si>
    <t>COSMETOLOGY/BARBERING (11-12)</t>
  </si>
  <si>
    <t>COAL MINING TECHNOLOGY</t>
  </si>
  <si>
    <t>MINING (EXCLUDING COAL) TECHNO</t>
  </si>
  <si>
    <t>PETROLEUM TECHNOLOGY</t>
  </si>
  <si>
    <t>FOOD PROD  MANAGEMENT &amp; SERV</t>
  </si>
  <si>
    <t>LAW ENFORCEMENT</t>
  </si>
  <si>
    <t>BRICK  BLOCK &amp; STONEMASONRY</t>
  </si>
  <si>
    <t>TILE SETTING</t>
  </si>
  <si>
    <t>CARPENTRY</t>
  </si>
  <si>
    <t>ELECTRICIAN</t>
  </si>
  <si>
    <t>CONCRETE PLACING &amp; FINISHING</t>
  </si>
  <si>
    <t>DRYWALL INSTALLATION</t>
  </si>
  <si>
    <t>FLOOR COVERING INSTALLATION</t>
  </si>
  <si>
    <t>PAINTING &amp; DECORATING</t>
  </si>
  <si>
    <t>ROOFING</t>
  </si>
  <si>
    <t>PLUMBING  PIPEFITTING &amp; STEAMF</t>
  </si>
  <si>
    <t>CONSTRUCTION TRADES  OTHER</t>
  </si>
  <si>
    <t>INDUST (F) FORMULA</t>
  </si>
  <si>
    <t>INDUSTRIAL ELECTRONICS</t>
  </si>
  <si>
    <t>HEATING  AIR COND  REFRIGERATI</t>
  </si>
  <si>
    <t>HEAVY EQUIP MAINTENANCE AND RE</t>
  </si>
  <si>
    <t>INDUSTRIAL MAINT TECHNICIAN (1</t>
  </si>
  <si>
    <t>CONVENTIONAL ELEC POWER GENERA</t>
  </si>
  <si>
    <t>AUTOMOTIVE BODY REPAIR</t>
  </si>
  <si>
    <t>AUTOMOTIVE TECHNICAL (11-12)</t>
  </si>
  <si>
    <t>SMALL ENGINE TECHNICIAN (11-12</t>
  </si>
  <si>
    <t>TELEVISION EQUIPMENT OPERATION</t>
  </si>
  <si>
    <t>AIRCRAFT MECHANICS (A &amp; P) (11</t>
  </si>
  <si>
    <t>INFORMATION TECHNOLOGY</t>
  </si>
  <si>
    <t>DRAFTING/CAD (11-12)</t>
  </si>
  <si>
    <t>GRAPHIC &amp; PRINT COMMUNICATIONS</t>
  </si>
  <si>
    <t>COMMERCIAL ART</t>
  </si>
  <si>
    <t>COMMERCIAL PHOTOGRAPHY</t>
  </si>
  <si>
    <t>UPHOLSTERY</t>
  </si>
  <si>
    <t>MEATCUTTING</t>
  </si>
  <si>
    <t>MACHINE TOOL OPERATION/MACHINE</t>
  </si>
  <si>
    <t>SHEET METAL</t>
  </si>
  <si>
    <t>WELDING  BRAZING  AND SOLDERIN</t>
  </si>
  <si>
    <t>PRECISION METALWORKING</t>
  </si>
  <si>
    <t>JEWELRY FABRICATION &amp; DESIGN</t>
  </si>
  <si>
    <t>PLASTICS</t>
  </si>
  <si>
    <t>MILLWORK AND CABINET MAKING</t>
  </si>
  <si>
    <t>PROFESSIONAL DRIVING (11-12)</t>
  </si>
  <si>
    <t>AVIATION GROUND SUPPORT SERVIC</t>
  </si>
  <si>
    <t>CONSTRUCTION EQUIPMENT OPERATI</t>
  </si>
  <si>
    <t>MATERIAL HANDLING</t>
  </si>
  <si>
    <t>INTEGRATED SHOP PROGRAM-ISP</t>
  </si>
  <si>
    <t>T &amp; I DIVERSIFIED COOP.</t>
  </si>
  <si>
    <t>INDUSTRIAL ED. COMPUTER PROGRA</t>
  </si>
  <si>
    <t>Engineering &amp; Manufacturing Technology</t>
  </si>
  <si>
    <t>TECH ED (F) FORMULA</t>
  </si>
  <si>
    <t>TECH ED (F) SEX EQUITY</t>
  </si>
  <si>
    <t>TECH ED (F) SGL PARENT / DISPL</t>
  </si>
  <si>
    <t>TECH ED (F) CORRECTIONS</t>
  </si>
  <si>
    <t>TECH ED (F) LEADERSHIP &amp; DEVEL</t>
  </si>
  <si>
    <t>TECHNICAL EDUCATION</t>
  </si>
  <si>
    <t>TECH ED (F) SCHOOL-TO-WORK</t>
  </si>
  <si>
    <t>TECH ED (S) ECONOMIC EDUCATION</t>
  </si>
  <si>
    <t>TECHNOLOGY EDUCATION</t>
  </si>
  <si>
    <t>CTE -- GENERAL PROGRAM</t>
  </si>
  <si>
    <t>SUPPORT SERVICES</t>
  </si>
  <si>
    <t>TLC - CTE INTRODUCTION</t>
  </si>
  <si>
    <t>WORK-BASED LEARNING</t>
  </si>
  <si>
    <t>PLACEMENTS</t>
  </si>
  <si>
    <t>FORMULA ALLOCATION</t>
  </si>
  <si>
    <t>ASSESSMENT AND EVALUATION</t>
  </si>
  <si>
    <t>RESEARCH</t>
  </si>
  <si>
    <t>INNOVATIVE AND EXEMPLARY</t>
  </si>
  <si>
    <t>STAFF DEVELOPMENT</t>
  </si>
  <si>
    <t>SEX EQUITY</t>
  </si>
  <si>
    <t>GUIDANCE AND COUNSELING</t>
  </si>
  <si>
    <t>LIMITED ENGLISH PROFICIENCY</t>
  </si>
  <si>
    <t>ADMINISTRATION</t>
  </si>
  <si>
    <t>REGISTRATION AND RECORDS</t>
  </si>
  <si>
    <t>MAINTENANCE AND OPERATIONS</t>
  </si>
  <si>
    <t>SECURITY</t>
  </si>
  <si>
    <t>DISPLACED HOMEMAKER</t>
  </si>
  <si>
    <t>SINGLE PARENT</t>
  </si>
  <si>
    <t>CAREER GUIDANCE</t>
  </si>
  <si>
    <t>VOCATIONAL GUIDANCE</t>
  </si>
  <si>
    <t>CAREER AWARENESS (WORLD OF WOR</t>
  </si>
  <si>
    <t>CAREER EXPLORATION</t>
  </si>
  <si>
    <t>CUSTOM FIT (AVC)</t>
  </si>
  <si>
    <t>SSVC (F) FORMULA</t>
  </si>
  <si>
    <t>SSVC (F) SEX EQUITY</t>
  </si>
  <si>
    <t>SSVC (F) SINGLE PARENT / DISPL</t>
  </si>
  <si>
    <t>SSVC (F) CORRECTIONS</t>
  </si>
  <si>
    <t>SSVC (F) LEADERSHIP &amp; DEVELOPM</t>
  </si>
  <si>
    <t>SSVC (F) COMMUNITY BASED ORG'S</t>
  </si>
  <si>
    <t>SSVC (F) CONSUMER HOME ECONOMI</t>
  </si>
  <si>
    <t>TECH PREP</t>
  </si>
  <si>
    <t>VOCATIONAL CORE</t>
  </si>
  <si>
    <t>MLMS TLC PROGRAM</t>
  </si>
  <si>
    <t>SSVC (F) SUPPLEMENTARY</t>
  </si>
  <si>
    <t>SSVC (F) JTPA (8%)</t>
  </si>
  <si>
    <t>WORK BASED LEARNING</t>
  </si>
  <si>
    <t>CTE ADMINISTRATION</t>
  </si>
  <si>
    <t>FEDERAL CTE -- CARL PERKINS</t>
  </si>
  <si>
    <t>Transportation, Distribution &amp; Logistics</t>
  </si>
  <si>
    <t>SSVC (L) DISTRICT</t>
  </si>
  <si>
    <t>TECHNOLOGY ED - HARRIS</t>
  </si>
  <si>
    <t>FEDERAL PROGRAMS</t>
  </si>
  <si>
    <t>FEDERAL DIRECT UNRESTRICTED PR</t>
  </si>
  <si>
    <t>IMPACT AID (TITLE 8  ELEM &amp; SE</t>
  </si>
  <si>
    <t>UNIQUE LOCAL FED DIRECT UNREST</t>
  </si>
  <si>
    <t>OTHER UNRESTRICTED GRANTS - FE</t>
  </si>
  <si>
    <t>FEDERAL/STATE UNRESTRICTED PRO</t>
  </si>
  <si>
    <t>ESSER CARES Program</t>
  </si>
  <si>
    <t>ESSER II CARES Program</t>
  </si>
  <si>
    <t>GEERS CARES Program</t>
  </si>
  <si>
    <t>UNIQUE LOCAL FED/STATE UNRESTR</t>
  </si>
  <si>
    <t>SCHOOLS FOR THE 21ST CENTURY</t>
  </si>
  <si>
    <t>AMERICANS WITH DISABILITIES AC</t>
  </si>
  <si>
    <t>PROJECT ASSIST</t>
  </si>
  <si>
    <t>ENERGY CONSERVATION</t>
  </si>
  <si>
    <t>SOCIAL SERVICES - PRESCHOOL 0-</t>
  </si>
  <si>
    <t>SCHOOL DROPOUT PARADIGM SHIFT</t>
  </si>
  <si>
    <t>CARES Payroll Protection Program</t>
  </si>
  <si>
    <t>ALCOHOL AND DRUG ABUSE</t>
  </si>
  <si>
    <t>COMMUNITY SCHOOLS</t>
  </si>
  <si>
    <t>CONSUMER EDUCATION</t>
  </si>
  <si>
    <t>EDUCATION AND THE ARTS</t>
  </si>
  <si>
    <t>EDUCATIONAL BROADCASTING</t>
  </si>
  <si>
    <t>ENVIRONMENTAL EDUCATION</t>
  </si>
  <si>
    <t>ETHNIC HERITAGE</t>
  </si>
  <si>
    <t>FOLLOW THROUGH</t>
  </si>
  <si>
    <t>TO: 7325 (DELETE)</t>
  </si>
  <si>
    <t>HEAD START</t>
  </si>
  <si>
    <t>INDIAN EDUCATION PROGRAMS</t>
  </si>
  <si>
    <t>INDIAN EDUCATION - SPECIAL PRO</t>
  </si>
  <si>
    <t>METRIC EDUCATION</t>
  </si>
  <si>
    <t>TEACHING AMERICAN HISTORY PHASE 2</t>
  </si>
  <si>
    <t>ROTC</t>
  </si>
  <si>
    <t>SCHOOL MAINTENANCE (SAFA)</t>
  </si>
  <si>
    <t>TEACHER CORPS</t>
  </si>
  <si>
    <t>WOMENS  EDUCATIONAL EQUALITY</t>
  </si>
  <si>
    <t>DESEGREGATION PROGRAMS</t>
  </si>
  <si>
    <t>CIVIL RIGHTS TECHNICAL ASSISTA</t>
  </si>
  <si>
    <t>EMERGENCY DESEGREGATION ASSIST</t>
  </si>
  <si>
    <t>EMPLOYMENT PROGRAMS</t>
  </si>
  <si>
    <t>NEIGHBORHOOD YOUTH CORPS</t>
  </si>
  <si>
    <t>HR READINESS GRANT</t>
  </si>
  <si>
    <t>KEEP KINDERGARTEN SUPPLEMENT ENRICHMENT</t>
  </si>
  <si>
    <t>TO: 7910 (DELETE)</t>
  </si>
  <si>
    <t>BRIDGER 21ST CENTURY GRANT</t>
  </si>
  <si>
    <t>TO: 7700 (DELETE)</t>
  </si>
  <si>
    <t>ETI - E-RATE</t>
  </si>
  <si>
    <t>EARLY RETIREE REINSURANCE PROGRAM</t>
  </si>
  <si>
    <t>EPA GRANT - MLMS</t>
  </si>
  <si>
    <t>Federal - Juvenile Justice Grant</t>
  </si>
  <si>
    <t>MENTORING PROGRAM</t>
  </si>
  <si>
    <t>CTE Federal Perkins -Formula</t>
  </si>
  <si>
    <t>BULLY PREVENTION AMERICORPS -</t>
  </si>
  <si>
    <t>BULLY PREVENTION FEMA - MLMS</t>
  </si>
  <si>
    <t>PE GRANT - MLMS</t>
  </si>
  <si>
    <t>TO: 7860 (DELETE)</t>
  </si>
  <si>
    <t>ELEMENTARY &amp; SECONDARY ED ACT</t>
  </si>
  <si>
    <t>PARTNERSHIPS IN CHARACTER EDUC</t>
  </si>
  <si>
    <t>NATIONAL DIFFUSION NETWORK</t>
  </si>
  <si>
    <t>TITLE III - GOALS 2000</t>
  </si>
  <si>
    <t>ENHANCING EDUCATION THRU TECHNOLOGY</t>
  </si>
  <si>
    <t>JAVITS ACCELERATED READERS</t>
  </si>
  <si>
    <t>TITLE I - DISADVANTAGED</t>
  </si>
  <si>
    <t>TO: 7801 (DELETE)</t>
  </si>
  <si>
    <t>TITLE VI - FORMULA</t>
  </si>
  <si>
    <t>TITLE VI - DISCRETIONARY</t>
  </si>
  <si>
    <t>TITLE I - STATE PROGRAM INPROV</t>
  </si>
  <si>
    <t>TITLE I - CAPTAL EXP/PRIVATE S</t>
  </si>
  <si>
    <t>TITLE I - EVEN START</t>
  </si>
  <si>
    <t>TITLE I - NEGLECTED &amp; DELINQUE</t>
  </si>
  <si>
    <t>ESEA CH 1 - PROGRAMS FOR HANDI</t>
  </si>
  <si>
    <t>TITLE I - MIGRANT EDUC (PL 100</t>
  </si>
  <si>
    <t>PROGRAMS FOR THE HANDICAPPED</t>
  </si>
  <si>
    <t>IDEA-B - PRESCHOOL HANDCAPPED</t>
  </si>
  <si>
    <t>PRESCHOOL INCLUSION</t>
  </si>
  <si>
    <t>FEDERAL IDEA-B PL</t>
  </si>
  <si>
    <t>IDEA-D - PERSONNEL TRAINING</t>
  </si>
  <si>
    <t>IDEA-C - DEAF / BLIND</t>
  </si>
  <si>
    <t>ESEA CHAPTER 1 - DISADVANTAGED</t>
  </si>
  <si>
    <t>ECIA CH I NEGLECTED AND DELINQ</t>
  </si>
  <si>
    <t>ESEA CH 1 - MIGRANT EDUCATION</t>
  </si>
  <si>
    <t>IDEA-B - PRESCHOOL HANDICAPPED</t>
  </si>
  <si>
    <t>IDEA-B - HANDICAPPED (PL 101-4</t>
  </si>
  <si>
    <t>FEDERAL SPECIAL EDUCATION</t>
  </si>
  <si>
    <t>IDEA-D - PERSONNELL TRAINING</t>
  </si>
  <si>
    <t>IDEA-C - DEAF/BLIND</t>
  </si>
  <si>
    <t>RESOURCE CENTERS GRANT PROGRAM</t>
  </si>
  <si>
    <t>ESEA TITLE VII - BILINGUAL EDU</t>
  </si>
  <si>
    <t>PARENT CENTER (PL 94-142)</t>
  </si>
  <si>
    <t>FEDERAL PAR VISIT (PL 94-142)</t>
  </si>
  <si>
    <t>ADULT EDUCATION PROGRAMS</t>
  </si>
  <si>
    <t>PRISON / INSTITUTIONALIZED</t>
  </si>
  <si>
    <t>FEDERAL ADULT EDUCATION SECTIO</t>
  </si>
  <si>
    <t>FEDERAL ADULT HOMELESS</t>
  </si>
  <si>
    <t>FEDERAL SLIAG (ST LEGAL IMPACT</t>
  </si>
  <si>
    <t>ADULT REFUGEE EDUCATION &amp; TRAI</t>
  </si>
  <si>
    <t>FED SLIAG (STATE IMPACT ASSIST</t>
  </si>
  <si>
    <t>OTHER RESTRICTED GRANTS</t>
  </si>
  <si>
    <t>OTHER FEDERAL/STATE RESTRICTED</t>
  </si>
  <si>
    <t>DRUG FREE SCHOOLS</t>
  </si>
  <si>
    <t>SERVICE LEARNING GRANT - MLMS</t>
  </si>
  <si>
    <t>SERVE AMERICA - COMMUNITY BASE</t>
  </si>
  <si>
    <t>SERVE AMERICA - CAPACITY BUILD</t>
  </si>
  <si>
    <t>SERVE AMERICA - FOREIGN LANGUA</t>
  </si>
  <si>
    <t>MATH &amp; SCIENCE (TITLE II PL 10</t>
  </si>
  <si>
    <t>EMERGENCY IMMIGRANT EDUC ACT -</t>
  </si>
  <si>
    <t>HOMELESS ASSISTANCE</t>
  </si>
  <si>
    <t>FOUR CORNERS</t>
  </si>
  <si>
    <t>Math &amp; Science Partnerships</t>
  </si>
  <si>
    <t>ADULT REFUGEE/SLIAG</t>
  </si>
  <si>
    <t>INDOCHINESE REFUGEES</t>
  </si>
  <si>
    <t>N. I. E. DISSEMINATION GRANTS</t>
  </si>
  <si>
    <t>RIGHT TO READ</t>
  </si>
  <si>
    <t>VOCATIONAL REHABILITATION</t>
  </si>
  <si>
    <t>WOMENS' EDUCATIONAL EQUALITY</t>
  </si>
  <si>
    <t>BASIC SKILLS IMPRVT (TITLE II)</t>
  </si>
  <si>
    <t>CAREER LADDER</t>
  </si>
  <si>
    <t>PROFESSIONAL LEARNING - DISTRICT</t>
  </si>
  <si>
    <t>TO: 5255 (DELETE)</t>
  </si>
  <si>
    <t>EMERGENCY IMMIGRANT EDUC ACT 1</t>
  </si>
  <si>
    <t>ASBESTOS HAZARD EMERGENCY</t>
  </si>
  <si>
    <t>AARA - MCKINNEY VENTO (Homeless)</t>
  </si>
  <si>
    <t>ARRA - STABILIZATION FUNDS</t>
  </si>
  <si>
    <t>ARRA - TITLE I</t>
  </si>
  <si>
    <t>ARRA - IDEA SPECIAL ED</t>
  </si>
  <si>
    <t>ARRA - PRE SCHOOL</t>
  </si>
  <si>
    <t>EDUCATION JOBS FUND PROGRAM</t>
  </si>
  <si>
    <t>UNIQUE LOCAL FED/ST RESTRICTED</t>
  </si>
  <si>
    <t>ASPIRE</t>
  </si>
  <si>
    <t>YOUTH CONNECTIONS</t>
  </si>
  <si>
    <t>GEAR UP</t>
  </si>
  <si>
    <t>GEAR UP 2</t>
  </si>
  <si>
    <t>GEAR UP 3</t>
  </si>
  <si>
    <t>UNIQUE LOCAL FED/INTERMEDIATE</t>
  </si>
  <si>
    <t>TITLE I</t>
  </si>
  <si>
    <t>TITLE I -- PRESCHOOL</t>
  </si>
  <si>
    <t>TSI</t>
  </si>
  <si>
    <t>Fed NCLB Title I C  Migrant Children</t>
  </si>
  <si>
    <t>FEDERAL NCLB TITLE I D YIC</t>
  </si>
  <si>
    <t>TITLE IIA TEACHER QUALITY</t>
  </si>
  <si>
    <t>Math Science Partenrships</t>
  </si>
  <si>
    <t>TITLE III A FEDERAL - ELL</t>
  </si>
  <si>
    <t>TITLE IIIA - IMMIGRANT</t>
  </si>
  <si>
    <t>TITLE IV A - SAFE &amp; DRUG FREE</t>
  </si>
  <si>
    <t>Student Support Services Program</t>
  </si>
  <si>
    <t>21ST CENTURY GRANT</t>
  </si>
  <si>
    <t>21ST CENTRUY GRANT</t>
  </si>
  <si>
    <t>21st Century Supplemental</t>
  </si>
  <si>
    <t>Fed NCLB Title VI B  Rural and Low Income Schools</t>
  </si>
  <si>
    <t>NCLB TITLE X C HOMELESS CHILDREN</t>
  </si>
  <si>
    <t>ENTERPRISE PROGRAMS</t>
  </si>
  <si>
    <t>SCHOOL LUNCH PROGRAM</t>
  </si>
  <si>
    <t>SCHOOL BREAKFAST PROGRAM</t>
  </si>
  <si>
    <t>CHILD CARE FOOD PROGRAM - YEAR</t>
  </si>
  <si>
    <t>SUMMER FOOD SERVICE PROGRAM CH</t>
  </si>
  <si>
    <t>NET (NUTRITION EDUCATION TRAIN</t>
  </si>
  <si>
    <t>STATE SCHOOL LUNCH PROGRAMS</t>
  </si>
  <si>
    <t>OTHER SCHOOL FOOD SERVICES PRO</t>
  </si>
  <si>
    <t>NATIONAL SCHOOL LUNCH PROGRAM</t>
  </si>
  <si>
    <t>NATIONAL SCHOOL LUNCH - FREE &amp;</t>
  </si>
  <si>
    <t>CHILD AND ADULT CARE FOOD PROG</t>
  </si>
  <si>
    <t>FEDERAL CASH IN LIEU OF FOOD C</t>
  </si>
  <si>
    <t>SUMMER FOOD SERVICE PROG FOR C</t>
  </si>
  <si>
    <t>OTHER CHILD NUTRITION PROGRAMS</t>
  </si>
  <si>
    <t>FILM DEPOSITORY</t>
  </si>
  <si>
    <t>TO: 801 LOCATION IN 1050 (DELETE)</t>
  </si>
  <si>
    <t>RECREATION FUND</t>
  </si>
  <si>
    <t>RECREATION CENTER</t>
  </si>
  <si>
    <t>UNIQUE LOCAL ENTERPRISE</t>
  </si>
  <si>
    <t>SUPPORT SERVICES PROGRAM</t>
  </si>
  <si>
    <t>UNIQUE LOCAL SUPPORT SVC'S PRO</t>
  </si>
  <si>
    <t>PHYSICAL FACILITIES OPERATIONS</t>
  </si>
  <si>
    <t>BUILDING PROJECTS</t>
  </si>
  <si>
    <t>05B</t>
  </si>
  <si>
    <t>ACCOUNT</t>
  </si>
  <si>
    <t>Assets and Other Debts</t>
  </si>
  <si>
    <t>N</t>
  </si>
  <si>
    <t>Cash in Banks</t>
  </si>
  <si>
    <t>Cash Change Funds</t>
  </si>
  <si>
    <t>Other Cash</t>
  </si>
  <si>
    <t>Investments</t>
  </si>
  <si>
    <t>Receivables</t>
  </si>
  <si>
    <t>Local</t>
  </si>
  <si>
    <t>Local-property Taxes</t>
  </si>
  <si>
    <t>State</t>
  </si>
  <si>
    <t>Federal</t>
  </si>
  <si>
    <t>Due From Other Funds</t>
  </si>
  <si>
    <t>Other Receivables</t>
  </si>
  <si>
    <t>Inventories</t>
  </si>
  <si>
    <t>Prepaid Expenditures</t>
  </si>
  <si>
    <t>Other Current Assets</t>
  </si>
  <si>
    <t>Fixed Assets</t>
  </si>
  <si>
    <t>Land</t>
  </si>
  <si>
    <t>Buildings</t>
  </si>
  <si>
    <t>Accumulated Depreciation</t>
  </si>
  <si>
    <t>Other Fixed Assets</t>
  </si>
  <si>
    <t>Other Debts</t>
  </si>
  <si>
    <t>Liabilities and Fund Equity</t>
  </si>
  <si>
    <t>Current Liabilities</t>
  </si>
  <si>
    <t>Negative Cash Balance</t>
  </si>
  <si>
    <t>Accounts Payable</t>
  </si>
  <si>
    <t>Notes Payable</t>
  </si>
  <si>
    <t>Accrued Liabilities</t>
  </si>
  <si>
    <t>Accrued Liabilites</t>
  </si>
  <si>
    <t>Accrued Salaries and Witholdings</t>
  </si>
  <si>
    <t>Due to Other Funds</t>
  </si>
  <si>
    <t>Deferred Revenue</t>
  </si>
  <si>
    <t>Other Local</t>
  </si>
  <si>
    <t>Property Taxes</t>
  </si>
  <si>
    <t>Other Current Liabilities</t>
  </si>
  <si>
    <t>Long-Term Liabilities</t>
  </si>
  <si>
    <t>Bonds Payable</t>
  </si>
  <si>
    <t>Notes Payable etc.</t>
  </si>
  <si>
    <t>Lease Obligations</t>
  </si>
  <si>
    <t>Other Credit</t>
  </si>
  <si>
    <t>Net Assets Invested in Capital Assets/ Net of Rela</t>
  </si>
  <si>
    <t>Restricted Net Assets</t>
  </si>
  <si>
    <t>Unrestricted Net Assets</t>
  </si>
  <si>
    <t>Budgetary Fund Balance</t>
  </si>
  <si>
    <t>Facility Improvements</t>
  </si>
  <si>
    <t>Non-Spendable-Inventories &amp; Prepaid Expenditures</t>
  </si>
  <si>
    <t>Non-Spendable-Other</t>
  </si>
  <si>
    <t>Restricted-Debt Service</t>
  </si>
  <si>
    <t>Restricted-Capital Outlay</t>
  </si>
  <si>
    <t>Restricted-Food Service</t>
  </si>
  <si>
    <t>Restricted-Student Activites</t>
  </si>
  <si>
    <t>Restricted-Non K-12</t>
  </si>
  <si>
    <t>Restricted-Transportation Levy</t>
  </si>
  <si>
    <t>Restricted-Restricted-Tort Liability Levy</t>
  </si>
  <si>
    <t>Restricted-Reading Levy</t>
  </si>
  <si>
    <t>Restricted-Other</t>
  </si>
  <si>
    <t>Committed-Undistributed Reserve</t>
  </si>
  <si>
    <t>Commited-Contracts</t>
  </si>
  <si>
    <t>Committed-Employee Obligations</t>
  </si>
  <si>
    <t>Committed-Other</t>
  </si>
  <si>
    <t>Assigned-Unrestricted Programs</t>
  </si>
  <si>
    <t>Unassigned</t>
  </si>
  <si>
    <t>05E</t>
  </si>
  <si>
    <t>FUNCTION</t>
  </si>
  <si>
    <t>BEGINNING BAL</t>
  </si>
  <si>
    <t>INSTRUCTION</t>
  </si>
  <si>
    <t>PROPERTY TAX</t>
  </si>
  <si>
    <t>TAX SALES</t>
  </si>
  <si>
    <t>TAX SALES &amp; REDEMPTIONS BD READ</t>
  </si>
  <si>
    <t>TAX SALES &amp; REDEMPTIONS DEBT</t>
  </si>
  <si>
    <t>RECREATION</t>
  </si>
  <si>
    <t>TAX SALES &amp; REDEMPTIONS RECR.</t>
  </si>
  <si>
    <t>FILT-BASIC RATE</t>
  </si>
  <si>
    <t>FILT-VOTED LEEWAY</t>
  </si>
  <si>
    <t>FILT-BOARD LEEWAY</t>
  </si>
  <si>
    <t>FILT-READING PROGRAM</t>
  </si>
  <si>
    <t>FILT-TRANSPORTATION</t>
  </si>
  <si>
    <t>FILT-TORT LIABILITY</t>
  </si>
  <si>
    <t>FILT-CAPITAL OUTLAY</t>
  </si>
  <si>
    <t>FILT-10 % OF BASIC</t>
  </si>
  <si>
    <t>FILT-DEBT SERVICE</t>
  </si>
  <si>
    <t>FILT-RECREATION</t>
  </si>
  <si>
    <t>FEE IN LIEU</t>
  </si>
  <si>
    <t>REG DAY SCHOOL</t>
  </si>
  <si>
    <t>ASTRO/SPACE CMP</t>
  </si>
  <si>
    <t>COMMUNITY SCH</t>
  </si>
  <si>
    <t>SUMMER SCHOOL</t>
  </si>
  <si>
    <t>EXTENDED DAY</t>
  </si>
  <si>
    <t>CARES TUITION</t>
  </si>
  <si>
    <t>DIST IN STATE</t>
  </si>
  <si>
    <t>DIST OTH STATES</t>
  </si>
  <si>
    <t>EARNINGS ON INVESTMENTS</t>
  </si>
  <si>
    <t>INTEREST/INVEST</t>
  </si>
  <si>
    <t>BRKFST-STUDENTS</t>
  </si>
  <si>
    <t>BRKFST-ADULTS</t>
  </si>
  <si>
    <t>OTH LOCAL FOOD</t>
  </si>
  <si>
    <t>STUDENT A LA CART</t>
  </si>
  <si>
    <t>OTHER REVENUE - LOCAL SOURCES</t>
  </si>
  <si>
    <t>INDUSTRIAL     INS</t>
  </si>
  <si>
    <t>UNEMPLYMNT     INS</t>
  </si>
  <si>
    <t>NET REC-REVL FD</t>
  </si>
  <si>
    <t>CITY RECREATION</t>
  </si>
  <si>
    <t>GIFTS/BEQUESTS</t>
  </si>
  <si>
    <t>TEXTBOOK RENTAL</t>
  </si>
  <si>
    <t>INS CLAIM SETTL</t>
  </si>
  <si>
    <t>ADMISSIONS-POOL</t>
  </si>
  <si>
    <t>CONTRACTS-POOL</t>
  </si>
  <si>
    <t>VENDING</t>
  </si>
  <si>
    <t>CITY/DIST RECRE</t>
  </si>
  <si>
    <t>VEND/LCKRS-POOL</t>
  </si>
  <si>
    <t>STUDENT SUPPORT SERVICES</t>
  </si>
  <si>
    <t>ATTENDANCE SERVICES</t>
  </si>
  <si>
    <t>GUIDANCE SERVICES</t>
  </si>
  <si>
    <t>HEALTH SERVICES</t>
  </si>
  <si>
    <t>PSYCHOLOGICAL SERVICES</t>
  </si>
  <si>
    <t>SPEECH PATHOLOGY</t>
  </si>
  <si>
    <t>OTHER SUPPORT SERVICES - STUDENTS</t>
  </si>
  <si>
    <t>INST STAFF ASSISTANCE</t>
  </si>
  <si>
    <t>IMPROVEMENT OF INSTRUCTION SERVICES</t>
  </si>
  <si>
    <t>MEDIA SERVICES</t>
  </si>
  <si>
    <t>OTHER IMPROVEMENT OF INST SERVICES</t>
  </si>
  <si>
    <t>INSTRUCTION RELATED TECH</t>
  </si>
  <si>
    <t>ACADEMIC STUDENT ASSESSMENT</t>
  </si>
  <si>
    <t>OTHER SUPPORT SERVICES</t>
  </si>
  <si>
    <t>GENERAL DISTRICT ADMINISTRATION</t>
  </si>
  <si>
    <t>SCHOOL ADMINISTRATION</t>
  </si>
  <si>
    <t>CENTRAL SERVICES</t>
  </si>
  <si>
    <t>PLANNING &amp; DEVELOPMENT</t>
  </si>
  <si>
    <t>PERSONNEL SERVICES</t>
  </si>
  <si>
    <t>ADMIN TECH SERVICES</t>
  </si>
  <si>
    <t>map fun 2600 to 2210 (UPEFS 8.20.21)</t>
  </si>
  <si>
    <t>BUILDING OPERATION</t>
  </si>
  <si>
    <t>BUILDING MAINTENANCE</t>
  </si>
  <si>
    <t>GROUNDS UPKEEP</t>
  </si>
  <si>
    <t>EQUIPMENT UPKEEP</t>
  </si>
  <si>
    <t>VEHICLE SERVICES</t>
  </si>
  <si>
    <t>SAFETY</t>
  </si>
  <si>
    <t>STUDENT TRANSPORTATION</t>
  </si>
  <si>
    <t>REG SCHOOL     K-12</t>
  </si>
  <si>
    <t>CHARTER SCHOOL LEVY OFFSET</t>
  </si>
  <si>
    <t>PROF STAFF     COST</t>
  </si>
  <si>
    <t>ADMIN COSTS</t>
  </si>
  <si>
    <t>SPEC PURPOSE OP</t>
  </si>
  <si>
    <t>FOOD SERVICES</t>
  </si>
  <si>
    <t>SPEC ED-PRE-SCH</t>
  </si>
  <si>
    <t>SHOULD BE 1000</t>
  </si>
  <si>
    <t>SPEC ED-ST     PROG</t>
  </si>
  <si>
    <t>APPLD TECH-ADD</t>
  </si>
  <si>
    <t>APPLD TECH-SET</t>
  </si>
  <si>
    <t>YOUTH IN CUSTDY</t>
  </si>
  <si>
    <t>ADULT HIGH     SCHL</t>
  </si>
  <si>
    <t>ADULT BASIC SKL</t>
  </si>
  <si>
    <t>CONCURRENT     ENRL</t>
  </si>
  <si>
    <t>AT-RISK REGULAR</t>
  </si>
  <si>
    <t>AT-RISK PREG PR</t>
  </si>
  <si>
    <t>AT-RISK HOMELES</t>
  </si>
  <si>
    <t>AT-RISK MESA</t>
  </si>
  <si>
    <t>AT-RISK GANG PR</t>
  </si>
  <si>
    <t>CLASS REDUC K-6</t>
  </si>
  <si>
    <t>INTERVENTIONS STUDENT SUCCESS</t>
  </si>
  <si>
    <t>COMMUNITY SERVICES</t>
  </si>
  <si>
    <t>AT RISK ENHANCEMENTS</t>
  </si>
  <si>
    <t>LOCAL PROGRAMS</t>
  </si>
  <si>
    <t>Other Community Services</t>
  </si>
  <si>
    <t>SOC SEC/RETIRE</t>
  </si>
  <si>
    <t>PUPIL TRANSPORT</t>
  </si>
  <si>
    <t>CONTINGENCY/DIS</t>
  </si>
  <si>
    <t>INCENTIVE/EXCEL</t>
  </si>
  <si>
    <t>IN-SERVICE     EDUC</t>
  </si>
  <si>
    <t>COMP GUIDANCE</t>
  </si>
  <si>
    <t>ED   TECH INIT</t>
  </si>
  <si>
    <t>CENTENNIAL     SCH</t>
  </si>
  <si>
    <t>F.A.C.T.</t>
  </si>
  <si>
    <t>ALTERN LANGUAGE</t>
  </si>
  <si>
    <t>CHARACTER EDUC</t>
  </si>
  <si>
    <t>HIGH IMPACT SCH</t>
  </si>
  <si>
    <t>SIGN LANGUAGE</t>
  </si>
  <si>
    <t>CLASS SIZE     REDU</t>
  </si>
  <si>
    <t>SCH SUPPL/EQUIP</t>
  </si>
  <si>
    <t>LIBRARY/MED COL</t>
  </si>
  <si>
    <t>EXPER/DEV-FRMLA</t>
  </si>
  <si>
    <t>EXPER/DEVL/COM</t>
  </si>
  <si>
    <t>EFFICIENCY     IMPR</t>
  </si>
  <si>
    <t>PILOT PROGRAMS</t>
  </si>
  <si>
    <t>SCHOOL LAND TRUST</t>
  </si>
  <si>
    <t>SCHOOL BLDG AID</t>
  </si>
  <si>
    <t>SB217 SUPPLMNTL</t>
  </si>
  <si>
    <t>CRITICAL LANGUAGES</t>
  </si>
  <si>
    <t>ELL FAMILY LITERACY CENTERS</t>
  </si>
  <si>
    <t>ENROLLMENT GROWTH</t>
  </si>
  <si>
    <t>DRUG ABUSE     PREV</t>
  </si>
  <si>
    <t>DRIVER ED-VECH</t>
  </si>
  <si>
    <t>ARTS EDUCATION</t>
  </si>
  <si>
    <t>ENGLISH LANGUAGE LEARNERS</t>
  </si>
  <si>
    <t>SCHOOL LUNCH LIQUOR TAX</t>
  </si>
  <si>
    <t>OTHER STATE REV</t>
  </si>
  <si>
    <t>TECHNOLOGY     ADM</t>
  </si>
  <si>
    <t>UPASS EVALUATION &amp; ASSESSMENT</t>
  </si>
  <si>
    <t>READING ACHIEVEMENT PROGRAM</t>
  </si>
  <si>
    <t>LIBRARY BOOKS AND SUPPLIES</t>
  </si>
  <si>
    <t>SITE-BAS DEC MK</t>
  </si>
  <si>
    <t>SB214 TECH     INIT</t>
  </si>
  <si>
    <t>TRANSP SUPPL</t>
  </si>
  <si>
    <t>SB248 TECH     INIT</t>
  </si>
  <si>
    <t>HB388 ELEC     HWY</t>
  </si>
  <si>
    <t>MATH/SCIENCE TEACHER ENHANCEMEN</t>
  </si>
  <si>
    <t>SB217 BILINGUAL</t>
  </si>
  <si>
    <t>HB360 NEXT     STEP</t>
  </si>
  <si>
    <t>SB217 INSTR SUP</t>
  </si>
  <si>
    <t>SB217 CONCUR EN</t>
  </si>
  <si>
    <t>TEACHERS MATERIALS &amp; SUPPLIES</t>
  </si>
  <si>
    <t>TCHR SUPPL/MATR</t>
  </si>
  <si>
    <t>EDUC TECH INITA</t>
  </si>
  <si>
    <t>EDUCATORS SALARY ADJUSTMENTS</t>
  </si>
  <si>
    <t>EXTENDED YEAR SPECIAL ED</t>
  </si>
  <si>
    <t>DELINQUENCY PRV</t>
  </si>
  <si>
    <t>FACILITIES AQUISITION &amp; CONSTRUCTION SERVICES</t>
  </si>
  <si>
    <t>LAND ACQUISITION SERVICES</t>
  </si>
  <si>
    <t>PUBLIC LAW     874</t>
  </si>
  <si>
    <t>RESTRICTED DIRECT REVENUE - FED</t>
  </si>
  <si>
    <t>ADA-AMR DIS ACT</t>
  </si>
  <si>
    <t>BILIGNUAL EDUC</t>
  </si>
  <si>
    <t>ETI E-RATE</t>
  </si>
  <si>
    <t>BUILDING ACQUISITION &amp; CONSTRUCTION SERVICES</t>
  </si>
  <si>
    <t>TITLE I DISADV</t>
  </si>
  <si>
    <t>TITLE I BASIC</t>
  </si>
  <si>
    <t>TITLE VI FORMUL</t>
  </si>
  <si>
    <t>TITLE VI DISCRT</t>
  </si>
  <si>
    <t>TITLE I ST     IMPR</t>
  </si>
  <si>
    <t>TITLE I CAP EXP</t>
  </si>
  <si>
    <t>TITLE I EVEN ST</t>
  </si>
  <si>
    <t>TITLE I NEGLECT</t>
  </si>
  <si>
    <t>TITLE I MIGRANT</t>
  </si>
  <si>
    <t>ASBESTOS HAZARD</t>
  </si>
  <si>
    <t>IDEA B-PRESCHL</t>
  </si>
  <si>
    <t>IDEA B-DISABLED</t>
  </si>
  <si>
    <t>IDEA D-PERS TRN</t>
  </si>
  <si>
    <t>CORRECTIONS EDU</t>
  </si>
  <si>
    <t>FORMULA ALLOC</t>
  </si>
  <si>
    <t>FEDERAL CTE CARL PERKINS</t>
  </si>
  <si>
    <t>FED LUNCH-GEN</t>
  </si>
  <si>
    <t>FED LUNCH-FREE</t>
  </si>
  <si>
    <t>FEDERAL SPECIAL MILK</t>
  </si>
  <si>
    <t>FED BREAKFAST</t>
  </si>
  <si>
    <t>CHILD &amp; ADULT CARE FOOD PROGRAM</t>
  </si>
  <si>
    <t>FED CASH/COMMOD</t>
  </si>
  <si>
    <t>OTH NUTRITION</t>
  </si>
  <si>
    <t>FED ADULT EDUC</t>
  </si>
  <si>
    <t>PRISON/INSTITUT</t>
  </si>
  <si>
    <t>FED AD EDUC 353</t>
  </si>
  <si>
    <t>ADULT HOMELESS</t>
  </si>
  <si>
    <t>REMOV ARCH     BARR</t>
  </si>
  <si>
    <t>SITE IMPROVEMENT</t>
  </si>
  <si>
    <t>MATH/SCIENCE EI</t>
  </si>
  <si>
    <t>EMERG IMMIGRANT</t>
  </si>
  <si>
    <t>HOMELESS ASSIST</t>
  </si>
  <si>
    <t>ARRA STABILIZATION</t>
  </si>
  <si>
    <t>ARRA ESEA</t>
  </si>
  <si>
    <t>BUILDING IMPROVEMENT</t>
  </si>
  <si>
    <t>SENIOR CITIZEN</t>
  </si>
  <si>
    <t>PROJECT CARES</t>
  </si>
  <si>
    <t>FEDERAL NCLB TITLE IA - LEA GRA</t>
  </si>
  <si>
    <t>FED FOREST     REV</t>
  </si>
  <si>
    <t>OTH FED REVENUE</t>
  </si>
  <si>
    <t>MEDICAID OUTREACH</t>
  </si>
  <si>
    <t>21ST CENTURY COMMUNITY LEARNING</t>
  </si>
  <si>
    <t>FEDERAL HOMELESS</t>
  </si>
  <si>
    <t>SALE OF BONDS</t>
  </si>
  <si>
    <t>Transfer Out to Other Funds</t>
  </si>
  <si>
    <t>SALE OF PROP</t>
  </si>
  <si>
    <t>SALE OF EQUIP</t>
  </si>
  <si>
    <t>BLDG AID-REV FD</t>
  </si>
  <si>
    <t>SCHOOL CHOICE</t>
  </si>
  <si>
    <t>FINGERPRINTING</t>
  </si>
  <si>
    <t>EMP INS PREM</t>
  </si>
  <si>
    <t>OTH REIMBRSMNTS</t>
  </si>
  <si>
    <t>STU ACTIVITIES</t>
  </si>
  <si>
    <t>FOUNDATION</t>
  </si>
  <si>
    <t>CONTINGENCY</t>
  </si>
  <si>
    <t>TRANSFERS TO SCHOOLS</t>
  </si>
  <si>
    <t>INDIRECTS</t>
  </si>
  <si>
    <t>CASH IN BANK FS</t>
  </si>
  <si>
    <t>INVESTMENTS</t>
  </si>
  <si>
    <t>ACCOUNTS REC</t>
  </si>
  <si>
    <t>LOCAL</t>
  </si>
  <si>
    <t>STATE</t>
  </si>
  <si>
    <t>FEDERAL</t>
  </si>
  <si>
    <t>PREPAID EXPENSE</t>
  </si>
  <si>
    <t>OTHER CUR ASSET</t>
  </si>
  <si>
    <t>LAND</t>
  </si>
  <si>
    <t>BUILDINGS</t>
  </si>
  <si>
    <t>ACUM ALLOW     DEPR</t>
  </si>
  <si>
    <t>ACCOUNTS PAYABL</t>
  </si>
  <si>
    <t>ACCRU LIABILITY</t>
  </si>
  <si>
    <t>ACCRU SALARIES</t>
  </si>
  <si>
    <t>FICA DEDUCTIONS</t>
  </si>
  <si>
    <t>FEDERAL TAX DED</t>
  </si>
  <si>
    <t>STATE TAX DED</t>
  </si>
  <si>
    <t>RETIREMENT     DED</t>
  </si>
  <si>
    <t>OTH DEDUCTIONS</t>
  </si>
  <si>
    <t>REV COL IN     ADVN</t>
  </si>
  <si>
    <t>OTHER CURR     LIAB</t>
  </si>
  <si>
    <t>RESERVE FOR ENC</t>
  </si>
  <si>
    <t>FUND BALANCE</t>
  </si>
  <si>
    <t>05R</t>
  </si>
  <si>
    <t>REVENUE CODE</t>
  </si>
  <si>
    <t>Basic Rate</t>
  </si>
  <si>
    <t>Tax Sales and Redemption - Basic</t>
  </si>
  <si>
    <t>Voted Levy</t>
  </si>
  <si>
    <t>Tax Sales and Redemptions - Voted</t>
  </si>
  <si>
    <t>Board Leeway-Class Size</t>
  </si>
  <si>
    <t>Tax Sales and Redemption</t>
  </si>
  <si>
    <t>Board Leeway-Reading</t>
  </si>
  <si>
    <t>Tax Sales and Redemptions-Bd. Reading</t>
  </si>
  <si>
    <t>P.L. 81-874 Increment</t>
  </si>
  <si>
    <t>Tax Sales and Redemptions-874</t>
  </si>
  <si>
    <t>Transpotation</t>
  </si>
  <si>
    <t>Tax Sales and Redemptions-Transportations</t>
  </si>
  <si>
    <t>Tort Liability</t>
  </si>
  <si>
    <t>Tax Sales and Redemptions-Tort</t>
  </si>
  <si>
    <t>Capital Outlay Foundation</t>
  </si>
  <si>
    <t>Tax Sales and Redemptions-Foundation</t>
  </si>
  <si>
    <t>Capital Outlay (Ten Percent of Basic)</t>
  </si>
  <si>
    <t>Tax Sales and Redemptions-10%</t>
  </si>
  <si>
    <t>Debt Services</t>
  </si>
  <si>
    <t>Tax Sales and Redemptions-Debt</t>
  </si>
  <si>
    <t>Voted Capital</t>
  </si>
  <si>
    <t>Tax Sales and Redemption-Voted Capital</t>
  </si>
  <si>
    <t>Recreation</t>
  </si>
  <si>
    <t>Tax Sales and Redemptions-Recreation</t>
  </si>
  <si>
    <t>Judgement Recovery</t>
  </si>
  <si>
    <t>Tax Sales and Redemptions</t>
  </si>
  <si>
    <t>Tax Refunds</t>
  </si>
  <si>
    <t>FILT--Basic Rate</t>
  </si>
  <si>
    <t>FILT-- Voted Leeway</t>
  </si>
  <si>
    <t>FILT--Board Leeway</t>
  </si>
  <si>
    <t>FILT--P.L. 81-874 Increment</t>
  </si>
  <si>
    <t>FILT--Transportation</t>
  </si>
  <si>
    <t>FILT--Tort Liability</t>
  </si>
  <si>
    <t>FILT--Capital Outlay</t>
  </si>
  <si>
    <t>FILT--Capital Outlay- Ten Percent of Basic</t>
  </si>
  <si>
    <t>FILT--Debt Service</t>
  </si>
  <si>
    <t>FILT Voted Capital</t>
  </si>
  <si>
    <t>FILT--Recreation</t>
  </si>
  <si>
    <t>FILT--Judgement Recovery</t>
  </si>
  <si>
    <t>Other Taxes</t>
  </si>
  <si>
    <t>Penalties on Taxes</t>
  </si>
  <si>
    <t>Tuition From Pupils or Parents</t>
  </si>
  <si>
    <t>Tuition From Other LEAs in State</t>
  </si>
  <si>
    <t>Tuition From Other LEAs Out of State</t>
  </si>
  <si>
    <t>Tuition From Private Source</t>
  </si>
  <si>
    <t>TRANSPORTATION FEES</t>
  </si>
  <si>
    <t>Transportation Fees From Pupils or Parents</t>
  </si>
  <si>
    <t>Transportation Fees From Other LEAs in State</t>
  </si>
  <si>
    <t>Transportation Fees From Other LEAs Out of State</t>
  </si>
  <si>
    <t>Transportation Fees From Private Source</t>
  </si>
  <si>
    <t>Interest on Investments</t>
  </si>
  <si>
    <t>Earnings on Investment Property</t>
  </si>
  <si>
    <t>Sales to Students</t>
  </si>
  <si>
    <t>Sales to Adults</t>
  </si>
  <si>
    <t>Other Local Revenue</t>
  </si>
  <si>
    <t>Student A La Carte</t>
  </si>
  <si>
    <t>Admissions</t>
  </si>
  <si>
    <t>Bookstore Sales</t>
  </si>
  <si>
    <t>Student Organization Membership</t>
  </si>
  <si>
    <t>General Student Fees</t>
  </si>
  <si>
    <t>General Student Fee Waivers</t>
  </si>
  <si>
    <t>Curricular Activity Fees</t>
  </si>
  <si>
    <t>Curricular Activity Fee Waivers</t>
  </si>
  <si>
    <t>Co-Curricular Activity Fees</t>
  </si>
  <si>
    <t>Co-Curricular Activity Fee Waivers</t>
  </si>
  <si>
    <t>Extra-Curricular Activity Fees</t>
  </si>
  <si>
    <t>Extra-Curricular Activity Fee Waivers</t>
  </si>
  <si>
    <t>School Vending &amp;Stores (Gross Sales)</t>
  </si>
  <si>
    <t>Non-Waivable Charges</t>
  </si>
  <si>
    <t>Other Student Activity</t>
  </si>
  <si>
    <t>Rentals</t>
  </si>
  <si>
    <t>Contributions and Donations From Private Sources</t>
  </si>
  <si>
    <t>Gain or Loss on Sale of Capital Asset (Proprietary</t>
  </si>
  <si>
    <t>Textbooks (Sales and Rentals)</t>
  </si>
  <si>
    <t>Misc. Revenue From Other School Districts</t>
  </si>
  <si>
    <t>Misc. Revenue From Other Local Governments</t>
  </si>
  <si>
    <t>Operating Revenues (Proprietary Fund)</t>
  </si>
  <si>
    <t>Refund of Prior Years Expenditures</t>
  </si>
  <si>
    <t>Miscellaneous</t>
  </si>
  <si>
    <t>Surplus Sales</t>
  </si>
  <si>
    <t>Verizon Lease</t>
  </si>
  <si>
    <t>Vending Money</t>
  </si>
  <si>
    <t>Art Auction Proceeds</t>
  </si>
  <si>
    <t>FD Service Indirect</t>
  </si>
  <si>
    <t>Regular School Programs Kindergarten</t>
  </si>
  <si>
    <t>Regular School Programs 1-12</t>
  </si>
  <si>
    <t>Charter School Levy Offset</t>
  </si>
  <si>
    <t>Publice Education Online Offset</t>
  </si>
  <si>
    <t>Necessarily Existent Small Schools</t>
  </si>
  <si>
    <t>Professional Staff</t>
  </si>
  <si>
    <t>Administrative Staff</t>
  </si>
  <si>
    <t>Food Services</t>
  </si>
  <si>
    <t>Special Education--Add-On</t>
  </si>
  <si>
    <t>Special Education--Self-Contained</t>
  </si>
  <si>
    <t>Special Education--Pre-School</t>
  </si>
  <si>
    <t>Extended Year Program--Severely Disabled</t>
  </si>
  <si>
    <t>Special Education--State Programs</t>
  </si>
  <si>
    <t>Applied Technology--Add-On</t>
  </si>
  <si>
    <t>Applied Technology--Set-Aside</t>
  </si>
  <si>
    <t>Related to Basic School Program</t>
  </si>
  <si>
    <t>Adult High School</t>
  </si>
  <si>
    <t>Gifted and Talented</t>
  </si>
  <si>
    <t>Advanced Placement</t>
  </si>
  <si>
    <t>Concurrent Enrollment</t>
  </si>
  <si>
    <t>At-Risk - Homeless and Minority</t>
  </si>
  <si>
    <t>At-Risk--MESA</t>
  </si>
  <si>
    <t>At-Risk--Gang Prevention</t>
  </si>
  <si>
    <t>At-Risk--Youth-in-Custody</t>
  </si>
  <si>
    <t>Class Size Reduction--K-8</t>
  </si>
  <si>
    <t>Center for School of the Future</t>
  </si>
  <si>
    <t>Interventions for Student Success Block</t>
  </si>
  <si>
    <t>High Ability Students</t>
  </si>
  <si>
    <t>At-Risk Enhancement</t>
  </si>
  <si>
    <t>Educator Supports</t>
  </si>
  <si>
    <t>Social Security &amp; Retirement</t>
  </si>
  <si>
    <t>Flexible Allocation</t>
  </si>
  <si>
    <t>Out-of-State Tuition</t>
  </si>
  <si>
    <t>Regional Service Centers</t>
  </si>
  <si>
    <t>Highly Impacted Schools</t>
  </si>
  <si>
    <t>Reading Improvement Scholarship Program</t>
  </si>
  <si>
    <t>School Nurses</t>
  </si>
  <si>
    <t>Computer Adaptive Testing</t>
  </si>
  <si>
    <t>Guarantee on Transportation Levy</t>
  </si>
  <si>
    <t>Assessment and Accountability</t>
  </si>
  <si>
    <t>Math/Science - Beginning Teacher Recruitment</t>
  </si>
  <si>
    <t>Statewide Initiatives</t>
  </si>
  <si>
    <t>Efficiency Improvement</t>
  </si>
  <si>
    <t>Pilot Programs</t>
  </si>
  <si>
    <t>School Land Trust Program</t>
  </si>
  <si>
    <t>Electric High School</t>
  </si>
  <si>
    <t>Job Enhancement</t>
  </si>
  <si>
    <t>Voted Leeway</t>
  </si>
  <si>
    <t>Board Leeway</t>
  </si>
  <si>
    <t>School Building Program</t>
  </si>
  <si>
    <t>International Baccalaureate Program</t>
  </si>
  <si>
    <t>State Corrections</t>
  </si>
  <si>
    <t>Charter Local Money</t>
  </si>
  <si>
    <t>School Building Supplemental</t>
  </si>
  <si>
    <t>Critical Languages</t>
  </si>
  <si>
    <t>ELL Family Literacy Centers</t>
  </si>
  <si>
    <t>Dual Immersion Program</t>
  </si>
  <si>
    <t>Performance Based Compensation</t>
  </si>
  <si>
    <t>Early Intervention</t>
  </si>
  <si>
    <t>Enrollment Growth</t>
  </si>
  <si>
    <t>Grants From Private Sources</t>
  </si>
  <si>
    <t>Core Assessment</t>
  </si>
  <si>
    <t>Performance Assessment</t>
  </si>
  <si>
    <t>ATC Service Regions</t>
  </si>
  <si>
    <t>Substance Abuse Prevention</t>
  </si>
  <si>
    <t>Strategic Planning</t>
  </si>
  <si>
    <t>Gang Prevention</t>
  </si>
  <si>
    <t>Driver Education--Vehicles</t>
  </si>
  <si>
    <t>Driver Education--Behind the Wheel</t>
  </si>
  <si>
    <t>Corrections Education</t>
  </si>
  <si>
    <t>Fine Arts Education</t>
  </si>
  <si>
    <t>Centennial High School</t>
  </si>
  <si>
    <t>Federal Mineral Lease Act</t>
  </si>
  <si>
    <t>State Non-MSP School Trust Land</t>
  </si>
  <si>
    <t>Staff Development - Non MSP</t>
  </si>
  <si>
    <t>Charter School - Local Replacement</t>
  </si>
  <si>
    <t>Arts Film/Video</t>
  </si>
  <si>
    <t>English Language Learners - Collections</t>
  </si>
  <si>
    <t>Charter Education Programs</t>
  </si>
  <si>
    <t>Reading Scholarships</t>
  </si>
  <si>
    <t>SOAR/Nontraditional/Public Awareness</t>
  </si>
  <si>
    <t>Utah Education Network</t>
  </si>
  <si>
    <t>Instructional Technology</t>
  </si>
  <si>
    <t>Economic Education</t>
  </si>
  <si>
    <t>School Lunch Program (Appropriation)</t>
  </si>
  <si>
    <t>School Lunch Program (Liquor Control Tax)</t>
  </si>
  <si>
    <t>Fees on Fines</t>
  </si>
  <si>
    <t>SEA Discretionary Fund</t>
  </si>
  <si>
    <t>Technical Assistance--Principals Academy</t>
  </si>
  <si>
    <t>Technology Administration</t>
  </si>
  <si>
    <t>UPASS Tutoring</t>
  </si>
  <si>
    <t>Development of Measurement Strtegy</t>
  </si>
  <si>
    <t>Evaluation and Assessment - UPASS Administration</t>
  </si>
  <si>
    <t>Reading Achievement Program</t>
  </si>
  <si>
    <t>Libray Books and Supplies</t>
  </si>
  <si>
    <t>STUDENT LEADERSHIP SKILLS</t>
  </si>
  <si>
    <t>4-6 Math Initiative</t>
  </si>
  <si>
    <t>Classroom Supplies and Materials</t>
  </si>
  <si>
    <t>Math/Science - Teacher Enhancement</t>
  </si>
  <si>
    <t>Charter School Parity</t>
  </si>
  <si>
    <t>Teachers Materials and Supplies</t>
  </si>
  <si>
    <t>Competency-based Program</t>
  </si>
  <si>
    <t>Educator Bonuses</t>
  </si>
  <si>
    <t>Extended Year for Special Ed</t>
  </si>
  <si>
    <t>UBSCT Remediation</t>
  </si>
  <si>
    <t>BTS Arts</t>
  </si>
  <si>
    <t>Teacher Morale</t>
  </si>
  <si>
    <t>Other State Agencies</t>
  </si>
  <si>
    <t>STATE REVENUES FROM NON-USOE STATE AGENCIES</t>
  </si>
  <si>
    <t>Impact Aid Program (Title VII)</t>
  </si>
  <si>
    <t>Other Unrestricted Funds Direct From Federal Gover</t>
  </si>
  <si>
    <t>Unrestricted Fed -Via non-usbe agencies</t>
  </si>
  <si>
    <t>Americans with Disabilities Act</t>
  </si>
  <si>
    <t>Project Assist</t>
  </si>
  <si>
    <t>Energy Conservation</t>
  </si>
  <si>
    <t>Social Services--Preschool 0-2</t>
  </si>
  <si>
    <t>School Dropout Paradigm Shift</t>
  </si>
  <si>
    <t>Alcohol and Drug Abuse</t>
  </si>
  <si>
    <t>Bilingual Education</t>
  </si>
  <si>
    <t>Elementary/Secondary Education Programs</t>
  </si>
  <si>
    <t>Indian Education Programs</t>
  </si>
  <si>
    <t>Employment Programs</t>
  </si>
  <si>
    <t>Disabled Programs</t>
  </si>
  <si>
    <t>Desegregation Programs</t>
  </si>
  <si>
    <t>ETI E-rate</t>
  </si>
  <si>
    <t>Unique Restricted Revenue Received Directly From F</t>
  </si>
  <si>
    <t>Restricted Federal-Received via USBE</t>
  </si>
  <si>
    <t>Title I--Even Start</t>
  </si>
  <si>
    <t>Federal Programs for the Disabled</t>
  </si>
  <si>
    <t>IDEA-B--Pre-School Disabled (Sec 619)</t>
  </si>
  <si>
    <t>IDEA-B--Disabled (PL 101-476)</t>
  </si>
  <si>
    <t>IDEA-D--Personnel Training</t>
  </si>
  <si>
    <t>IDEA-C--Deaf/Blind</t>
  </si>
  <si>
    <t>Federal Applied Technology Education Sources</t>
  </si>
  <si>
    <t>Perkins Grant</t>
  </si>
  <si>
    <t>Other Federal Applied Tech Sources</t>
  </si>
  <si>
    <t>Federal Child Nutrition Programs</t>
  </si>
  <si>
    <t>CN School Food Equipment</t>
  </si>
  <si>
    <t>National School Lunch Program</t>
  </si>
  <si>
    <t>National School Lunch Program--Fee Required</t>
  </si>
  <si>
    <t>Federal Special Milk Reimbursement</t>
  </si>
  <si>
    <t>Federal School Breakfast Reimbursement</t>
  </si>
  <si>
    <t>Child and Adult Care Food program</t>
  </si>
  <si>
    <t>Federal Cash ib Lieu of Food Commodities</t>
  </si>
  <si>
    <t>Federal Summer Food Program</t>
  </si>
  <si>
    <t>NET ( Nutrition Education Training)</t>
  </si>
  <si>
    <t>Federal Adult Education Programs</t>
  </si>
  <si>
    <t>Prison/Institutionalized</t>
  </si>
  <si>
    <t>State Leadership</t>
  </si>
  <si>
    <t>Adult Basic Education</t>
  </si>
  <si>
    <t>English Language/Civics Education</t>
  </si>
  <si>
    <t>GED Workforce Services Grant</t>
  </si>
  <si>
    <t>OTHER FEDERAL RESTRICED SOURCES</t>
  </si>
  <si>
    <t>Americorp</t>
  </si>
  <si>
    <t>Service Learning</t>
  </si>
  <si>
    <t>Migrant Education Consortium</t>
  </si>
  <si>
    <t>Emergency Immigrant Education Act</t>
  </si>
  <si>
    <t>School Renovation (IDEA &amp; Technology Program)</t>
  </si>
  <si>
    <t>Homeless Assistance</t>
  </si>
  <si>
    <t>IDEA</t>
  </si>
  <si>
    <t>Technology Program</t>
  </si>
  <si>
    <t>Federal - Online Testing (Nola)</t>
  </si>
  <si>
    <t>Mathematics and Science Partnership</t>
  </si>
  <si>
    <t>Aids Education</t>
  </si>
  <si>
    <t>Advanced Placement Program</t>
  </si>
  <si>
    <t>Charter Schools Start-up</t>
  </si>
  <si>
    <t>Dissemination Grant - Charter Schools</t>
  </si>
  <si>
    <t>Refugee School Impact Grant</t>
  </si>
  <si>
    <t>Refugee Resettlement</t>
  </si>
  <si>
    <t>Utah Academy of Teachers/Teachers Quality Enhancem</t>
  </si>
  <si>
    <t>Trust Lands grant Staircase</t>
  </si>
  <si>
    <t>ARRA Stabilization</t>
  </si>
  <si>
    <t>ARRA From Other State Entities</t>
  </si>
  <si>
    <t>Unique Local Federal/State Sources</t>
  </si>
  <si>
    <t>Other Federal Agency</t>
  </si>
  <si>
    <t>Gear Up</t>
  </si>
  <si>
    <t>Federal No Child Left Behind-(NCLB)</t>
  </si>
  <si>
    <t>Federal NCLB Title I A-LEA Grants</t>
  </si>
  <si>
    <t>Federal Forest Revenue (in lieu of tax)</t>
  </si>
  <si>
    <t>Federal NCLB Title I B-Reading First</t>
  </si>
  <si>
    <t>Federal NCLB Title I B3-Even Start Family Literacy</t>
  </si>
  <si>
    <t>Federal NCLB Title I C-Migrant Children</t>
  </si>
  <si>
    <t>Federal NCLB Title I D-Neglected &amp; Delinquent (YIC</t>
  </si>
  <si>
    <t>Federal NCLB Title I F-Comprehensive School Reform</t>
  </si>
  <si>
    <t>Federal NCLB Title IIA-Teacher Quality</t>
  </si>
  <si>
    <t>Federal NCLB Title II D-Educational Technology</t>
  </si>
  <si>
    <t>Federal NCLB Title III A-English Language Acquisit</t>
  </si>
  <si>
    <t>Federal NCLB Title IV A-Safe and Drug Free Schools</t>
  </si>
  <si>
    <t>Medicaid Outreach</t>
  </si>
  <si>
    <t>Federal NCLB Title IV B-Community Learning Centers</t>
  </si>
  <si>
    <t>Federal NCLB Title IV-Subpart 2 Community Service</t>
  </si>
  <si>
    <t>Federal NCLB Title V A-Innovative Programs</t>
  </si>
  <si>
    <t>Federal NCLB Title VI A-Assessment</t>
  </si>
  <si>
    <t>Federal NCLB Title VI B-Rural and Low Income Schoo</t>
  </si>
  <si>
    <t>Federal NCLB Title X C-Homeless</t>
  </si>
  <si>
    <t>Enhanced Assesment Instrument - Title VI Sec.612</t>
  </si>
  <si>
    <t>Federal USDA Commodities</t>
  </si>
  <si>
    <t>Sale of Bonds</t>
  </si>
  <si>
    <t>Face Amount of Bonds Sold</t>
  </si>
  <si>
    <t>Premium or Discount on the Issuance of Bonds</t>
  </si>
  <si>
    <t>Issuance of Refunding Bonds</t>
  </si>
  <si>
    <t>Payments to Refunded Bonds Escrow</t>
  </si>
  <si>
    <t>Transfer In</t>
  </si>
  <si>
    <t>Sale of/or Compensation for Loss of Fixed Assets</t>
  </si>
  <si>
    <t>Loan Proceeds</t>
  </si>
  <si>
    <t>Capital Lease Proceeds</t>
  </si>
  <si>
    <t>other Financing Sources and Uses</t>
  </si>
  <si>
    <t>Capital Contributions</t>
  </si>
  <si>
    <t>Amortization of Premium on Issuance Bonds</t>
  </si>
  <si>
    <t>Special Items</t>
  </si>
  <si>
    <t>Extraordinary items</t>
  </si>
  <si>
    <t>06E</t>
  </si>
  <si>
    <t>OBJECT</t>
  </si>
  <si>
    <t>SCHOOL BOARD</t>
  </si>
  <si>
    <t>ADMIN PERSONNEL</t>
  </si>
  <si>
    <t>SUPERINTENDENT</t>
  </si>
  <si>
    <t>BUSINESS ADMINISTRATOR</t>
  </si>
  <si>
    <t>OTHER ADMIN</t>
  </si>
  <si>
    <t>PRINCIPALS</t>
  </si>
  <si>
    <t>SUB TEACH-SICK</t>
  </si>
  <si>
    <t>TCHRS EXTRA SRV</t>
  </si>
  <si>
    <t>SOCIAL WORK</t>
  </si>
  <si>
    <t>PSYCHOLOGICAL</t>
  </si>
  <si>
    <t>MEDIA - CERT</t>
  </si>
  <si>
    <t>ACCOUNTING</t>
  </si>
  <si>
    <t>RECEPTIONIST</t>
  </si>
  <si>
    <t>PLAYGRND MONITR</t>
  </si>
  <si>
    <t>SUB STAFF ASST</t>
  </si>
  <si>
    <t>SUPERVISOR</t>
  </si>
  <si>
    <t>BUS DRIVERS</t>
  </si>
  <si>
    <t>MECHANICS</t>
  </si>
  <si>
    <t>CUSTODIANS-REG</t>
  </si>
  <si>
    <t>CUSTODIANS-SUB</t>
  </si>
  <si>
    <t>CUSTODIANS-STU</t>
  </si>
  <si>
    <t>MAINTENANCE</t>
  </si>
  <si>
    <t>STAGE HELP</t>
  </si>
  <si>
    <t>SNOW REMOV DIFF</t>
  </si>
  <si>
    <t>CUST-REG EMERG</t>
  </si>
  <si>
    <t>CUST-CONTRACTS</t>
  </si>
  <si>
    <t>FOOD SERV-SUB</t>
  </si>
  <si>
    <t>PRINTER</t>
  </si>
  <si>
    <t>ATTENDANCE</t>
  </si>
  <si>
    <t>WAREHOUSE</t>
  </si>
  <si>
    <t>SWIMMING POOLS</t>
  </si>
  <si>
    <t>OTH CLASSIFIED</t>
  </si>
  <si>
    <t>STATE RETIREMENT</t>
  </si>
  <si>
    <t>LOC RETIREMENT</t>
  </si>
  <si>
    <t>SPECIAL PAY PLAN</t>
  </si>
  <si>
    <t>PRIME TRUST CONTRIBUTIONS</t>
  </si>
  <si>
    <t>PRIME TRUST FEES</t>
  </si>
  <si>
    <t>SICK PAYOUT</t>
  </si>
  <si>
    <t>BENEFIT FEES</t>
  </si>
  <si>
    <t>S L REIMB-CLASS</t>
  </si>
  <si>
    <t>S L REIMB-CERT</t>
  </si>
  <si>
    <t>OTH EMP BENEFIT</t>
  </si>
  <si>
    <t>RESOURCE OFFIERS</t>
  </si>
  <si>
    <t>LEGAL SERVICES</t>
  </si>
  <si>
    <t>BUSINESS SERVICES</t>
  </si>
  <si>
    <t>DATA PROCESSING SERVICES</t>
  </si>
  <si>
    <t>WATER/SEWAGE</t>
  </si>
  <si>
    <t>DISPOSAL SERVICE</t>
  </si>
  <si>
    <t>CLEANING SERVICES</t>
  </si>
  <si>
    <t>WATER/SEWER</t>
  </si>
  <si>
    <t>WATER ASSESSMENT</t>
  </si>
  <si>
    <t>CUSTODIAL SERVICES</t>
  </si>
  <si>
    <t>LAUNDRY</t>
  </si>
  <si>
    <t>SOFTWARE LICENSING</t>
  </si>
  <si>
    <t>PROPERTY RENTAL</t>
  </si>
  <si>
    <t>RENT-EQUIP/VEH</t>
  </si>
  <si>
    <t>CONSTR SERVICES</t>
  </si>
  <si>
    <t>LEASE/PURCHASE</t>
  </si>
  <si>
    <t>COMMERCIAL</t>
  </si>
  <si>
    <t>STUDENT ALLOWNC</t>
  </si>
  <si>
    <t>PMNTS/LIEU TRNS</t>
  </si>
  <si>
    <t>FIELD TRIPS</t>
  </si>
  <si>
    <t>OTH STU TRANSP</t>
  </si>
  <si>
    <t>OTH COMMUN SERV</t>
  </si>
  <si>
    <t>FOOD SERV MGMNT</t>
  </si>
  <si>
    <t>BD MEETING PER DIEM</t>
  </si>
  <si>
    <t>MISC PURCH SERV</t>
  </si>
  <si>
    <t>ADMISSION CHARGES</t>
  </si>
  <si>
    <t>SUPPLIES-CST PL</t>
  </si>
  <si>
    <t>SUPPLIES-POOL</t>
  </si>
  <si>
    <t>ENERGY</t>
  </si>
  <si>
    <t>USDA</t>
  </si>
  <si>
    <t>eTextbooks / Online Curriculum</t>
  </si>
  <si>
    <t>AUDIOVISUAL MATERIALS</t>
  </si>
  <si>
    <t>AV MATERIALS</t>
  </si>
  <si>
    <t>OTHER SUPPLIES</t>
  </si>
  <si>
    <t>TIRES</t>
  </si>
  <si>
    <t>REPAIR PARTS FOR VEHICLES</t>
  </si>
  <si>
    <t>RENOVATION LAND</t>
  </si>
  <si>
    <t>FURNITURE &amp; FIXTURES</t>
  </si>
  <si>
    <t>REPLACMNT EQUIP</t>
  </si>
  <si>
    <t>DEPRECIATION</t>
  </si>
  <si>
    <t>JUDGEMENTS</t>
  </si>
  <si>
    <t>INTEREST</t>
  </si>
  <si>
    <t>REDEMPTN/PRINC</t>
  </si>
  <si>
    <t>REDEMPTN/PRINC CAPITAL LEASE</t>
  </si>
  <si>
    <t>IN-SERVICE</t>
  </si>
  <si>
    <t>TRAINING</t>
  </si>
  <si>
    <t>STDNT BDY ACTVT</t>
  </si>
  <si>
    <t>BOND ELECTION</t>
  </si>
  <si>
    <t>SALES TAX</t>
  </si>
  <si>
    <t>ATHLETIC FIELD</t>
  </si>
  <si>
    <t>FUND TRANSFERS</t>
  </si>
  <si>
    <t>ADD TO RESERVE</t>
  </si>
  <si>
    <t>UNDISTRIB RESRV</t>
  </si>
  <si>
    <t>ENDING BALANCE</t>
  </si>
  <si>
    <t>COMMUNITY EDUC</t>
  </si>
  <si>
    <t>OTH REIMBRSMNT</t>
  </si>
  <si>
    <t>STUDENT ACTIV</t>
  </si>
  <si>
    <t>W-2</t>
  </si>
  <si>
    <t>GIFTED SUMM PRG</t>
  </si>
  <si>
    <t>WEBER SCH DIST</t>
  </si>
  <si>
    <t>06R</t>
  </si>
  <si>
    <t>SOURCE</t>
  </si>
  <si>
    <t>Revenue</t>
  </si>
  <si>
    <t>15R</t>
  </si>
  <si>
    <t>REVENUE CODE 2</t>
  </si>
  <si>
    <t>Revenue From Units Other than Leas's</t>
  </si>
  <si>
    <t>Transportation Fees</t>
  </si>
  <si>
    <t>Earnings on Investments</t>
  </si>
  <si>
    <t>Student Activities</t>
  </si>
  <si>
    <t>Revenue From Community Service</t>
  </si>
  <si>
    <t>Other Revenue From Local Sources</t>
  </si>
  <si>
    <t>Revenue From Intermediate Sources</t>
  </si>
  <si>
    <t>Revenue From State/Min School Program</t>
  </si>
  <si>
    <t>Special Education/Applied Tech</t>
  </si>
  <si>
    <t>Other State Programs</t>
  </si>
  <si>
    <t>Miscellaneous State Revenues</t>
  </si>
  <si>
    <t>Supplementals/Other Bills</t>
  </si>
  <si>
    <t>Revenue From State Other Agencies</t>
  </si>
  <si>
    <t>Unrestricted Revenue Direct From Govt.</t>
  </si>
  <si>
    <t>Unrestricted Federal Govt. Revenue/State</t>
  </si>
  <si>
    <t>Restricted Revenue Direct From Federal Govt.</t>
  </si>
  <si>
    <t>Restricted Federal Govt./State</t>
  </si>
  <si>
    <t>Other Federal/State Restricted Sources</t>
  </si>
  <si>
    <t>Federal Revenue Received From Other Agencies</t>
  </si>
  <si>
    <t>Federal No Childe Left Behind</t>
  </si>
  <si>
    <t>Transfers</t>
  </si>
  <si>
    <t>L</t>
  </si>
  <si>
    <t>Capital Lease Project</t>
  </si>
  <si>
    <t>Other Financing Sources/Use</t>
  </si>
  <si>
    <t>Extraordinary Items</t>
  </si>
  <si>
    <t>16E</t>
  </si>
  <si>
    <t>FUNCTION 1</t>
  </si>
  <si>
    <t>Instruction</t>
  </si>
  <si>
    <t>Support Services</t>
  </si>
  <si>
    <t>Noninstructional Operation Services</t>
  </si>
  <si>
    <t>Acquisition and Construction</t>
  </si>
  <si>
    <t>Debt and Bonds</t>
  </si>
  <si>
    <t>16R</t>
  </si>
  <si>
    <t>REVENUE CODE 1</t>
  </si>
  <si>
    <t>Revenue From Local Sources</t>
  </si>
  <si>
    <t>Revenue From Intermiediate Sources</t>
  </si>
  <si>
    <t>Revenue From State Sources</t>
  </si>
  <si>
    <t>Revenue From Federal Sources</t>
  </si>
  <si>
    <t>Other Sources and Changes</t>
  </si>
  <si>
    <t>26E</t>
  </si>
  <si>
    <t>FUNCTION 2</t>
  </si>
  <si>
    <t>Support Services - Students</t>
  </si>
  <si>
    <t>Support Services - Instructional Staff</t>
  </si>
  <si>
    <t>Support Services - General District Administration</t>
  </si>
  <si>
    <t>Support Services - School Administration</t>
  </si>
  <si>
    <t>Support Services - Central Services</t>
  </si>
  <si>
    <t>Operation and maintenacne of Plant Services</t>
  </si>
  <si>
    <t>Student Transportation Fees</t>
  </si>
  <si>
    <t>Other Support Services</t>
  </si>
  <si>
    <t>Other Enterprise Services</t>
  </si>
  <si>
    <t>Community Services</t>
  </si>
  <si>
    <t>Land Aquisitiion Services</t>
  </si>
  <si>
    <t>Land Improvement Services</t>
  </si>
  <si>
    <t>Architecture and Engineering Services</t>
  </si>
  <si>
    <t>Educational Specification Development Services</t>
  </si>
  <si>
    <t>Building Acquisition and Construction Services</t>
  </si>
  <si>
    <t>Site Improvement</t>
  </si>
  <si>
    <t>Building Improvement</t>
  </si>
  <si>
    <t>Other Facilities Acquisition and Construction Serv</t>
  </si>
  <si>
    <t>Bonds</t>
  </si>
  <si>
    <t>Tax Anticipation Notes</t>
  </si>
  <si>
    <t>Lease-Purchase Agreements</t>
  </si>
  <si>
    <t>Other Debt Service</t>
  </si>
  <si>
    <t>Transfers (In and Out)</t>
  </si>
  <si>
    <t>OBJECT 1</t>
  </si>
  <si>
    <t>Benefits</t>
  </si>
  <si>
    <t>Purchased Professional and Technical</t>
  </si>
  <si>
    <t>Purchased Property Services</t>
  </si>
  <si>
    <t>Other Purchased Services</t>
  </si>
  <si>
    <t>Supplies and Materials</t>
  </si>
  <si>
    <t>TYPE</t>
  </si>
  <si>
    <t>Revenues</t>
  </si>
  <si>
    <t>Expenditures</t>
  </si>
  <si>
    <t>MAJOR TYPE</t>
  </si>
  <si>
    <t>1B</t>
  </si>
  <si>
    <t>Balance Sheet</t>
  </si>
  <si>
    <t>2ER</t>
  </si>
  <si>
    <t>Expenditures and Revenues</t>
  </si>
  <si>
    <t>MINOR TYPE</t>
  </si>
  <si>
    <t>1A</t>
  </si>
  <si>
    <t>Assets</t>
  </si>
  <si>
    <t>2L</t>
  </si>
  <si>
    <t>Liabilities</t>
  </si>
  <si>
    <t>3E</t>
  </si>
  <si>
    <t>Equity</t>
  </si>
  <si>
    <t>4C</t>
  </si>
  <si>
    <t>Controls</t>
  </si>
  <si>
    <t>5R</t>
  </si>
  <si>
    <t>6E</t>
  </si>
  <si>
    <t>(blank)</t>
  </si>
  <si>
    <t>Program (hardcoded)</t>
  </si>
  <si>
    <t>Mapped?</t>
  </si>
  <si>
    <t>Program description</t>
  </si>
  <si>
    <t>Utah State Board of Education</t>
  </si>
  <si>
    <t>Allotment Memo</t>
  </si>
  <si>
    <r>
      <rPr>
        <b/>
        <sz val="10"/>
        <color theme="1"/>
        <rFont val="Andale WT"/>
        <family val="2"/>
      </rPr>
      <t xml:space="preserve">for Fiscal Year/Period  </t>
    </r>
    <r>
      <rPr>
        <sz val="10"/>
        <color theme="1"/>
        <rFont val="Andale WT"/>
        <family val="2"/>
      </rPr>
      <t>2021</t>
    </r>
    <r>
      <rPr>
        <sz val="10"/>
        <color theme="1"/>
        <rFont val="Andale WT"/>
        <family val="2"/>
      </rPr>
      <t>/</t>
    </r>
    <r>
      <rPr>
        <sz val="10"/>
        <color theme="1"/>
        <rFont val="Andale WT"/>
        <family val="2"/>
      </rPr>
      <t>13</t>
    </r>
  </si>
  <si>
    <t>Major Program</t>
  </si>
  <si>
    <t>District Pgm/Rev</t>
  </si>
  <si>
    <t>Current_Budget</t>
  </si>
  <si>
    <t>Current Month</t>
  </si>
  <si>
    <t>Year-to-Date</t>
  </si>
  <si>
    <t>Grant to Date</t>
  </si>
  <si>
    <t>Remaining Balance</t>
  </si>
  <si>
    <t>GL Acct Vlookup</t>
  </si>
  <si>
    <t>84010 SAS-Title I Grants to LEA</t>
  </si>
  <si>
    <t>18T1FT 18T1FT Flow-through FFY2018</t>
  </si>
  <si>
    <t>7801/4800</t>
  </si>
  <si>
    <t>18T1SF 18T1SF SIG(a) Flow Through FFY2018</t>
  </si>
  <si>
    <t>19T1FT 19T1FT Title IA Flow-Through FFY2019</t>
  </si>
  <si>
    <t>20T1FT 20T1FT Title IA Flow-Through FFY2020</t>
  </si>
  <si>
    <t>21T1FT 21T1FT Title IA Flow-Through FFY2021</t>
  </si>
  <si>
    <t>21T1SF 21T1SF SIG (a) Flow Through FFY2021</t>
  </si>
  <si>
    <r>
      <rPr>
        <b/>
        <sz val="8"/>
        <color theme="1"/>
        <rFont val="Andale WT"/>
        <family val="2"/>
      </rPr>
      <t>84010 SAS-Title I Grants to LEA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</si>
  <si>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84011 SAS-NCLB-Migrant Education</t>
  </si>
  <si>
    <t>18MGFT 18MGFT Flow-through FFY2018</t>
  </si>
  <si>
    <t>7830/4800</t>
  </si>
  <si>
    <t>19MGFT 19MGFT Flow-through FFY2019</t>
  </si>
  <si>
    <t>20MGFT 20MGFT Flow-through FFY2020</t>
  </si>
  <si>
    <t>21MGFT 21MGFT Flow-through FFY2021</t>
  </si>
  <si>
    <r>
      <rPr>
        <b/>
        <sz val="8"/>
        <color theme="1"/>
        <rFont val="Andale WT"/>
        <family val="2"/>
      </rPr>
      <t>84011 SAS-NCLB-Migrant Education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</si>
  <si>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84027 SPED-IDEA Disabilities Educ Act</t>
  </si>
  <si>
    <t>18FTFL 18FTFL Flow-through Formula FFY2018</t>
  </si>
  <si>
    <t>7524/4524</t>
  </si>
  <si>
    <t>18STAC 18STAC Special Ed State Level Activities</t>
  </si>
  <si>
    <t>19FTFL 19FTFL IDEA Flow-Through Formula FFY2019</t>
  </si>
  <si>
    <t>20FTFL 20FTFL IDEA Flow-Through Formula FFY2020</t>
  </si>
  <si>
    <t>20STAC 20STAC Special Ed State Level Activity FFY2020</t>
  </si>
  <si>
    <t>21FTFL 21FTFL IDEA Flow-Through Formula FFY2021</t>
  </si>
  <si>
    <t>S20STA S20STA Special Ed State Level Activity FFY2020 PSC</t>
  </si>
  <si>
    <t>5295/3800</t>
  </si>
  <si>
    <r>
      <rPr>
        <b/>
        <sz val="8"/>
        <color theme="1"/>
        <rFont val="Andale WT"/>
        <family val="2"/>
      </rPr>
      <t>84027 SPED-IDEA Disabilities Educ Act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</si>
  <si>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84048 CTE-Career and Tech Education</t>
  </si>
  <si>
    <t>18FLEA 18FLEA Career &amp; Technical Education Formula to LEA FFY2018</t>
  </si>
  <si>
    <t>7401/4538</t>
  </si>
  <si>
    <t>19FLEA 19FLEA CTE-Career and Tech Education FFY2019</t>
  </si>
  <si>
    <r>
      <rPr>
        <b/>
        <sz val="8"/>
        <color theme="1"/>
        <rFont val="Andale WT"/>
        <family val="2"/>
      </rPr>
      <t>84048 CTE-Career and Tech Education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</si>
  <si>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84173 SPED-Preschool Special Educ IDEA</t>
  </si>
  <si>
    <t>19PRE Preschool SPED Flow-through FFY2019</t>
  </si>
  <si>
    <t>7522/4522</t>
  </si>
  <si>
    <t>20PRE 20PRE Preschool SPED Flow-through FFY2020</t>
  </si>
  <si>
    <t>21PRE 21PRE Preschool SPED Flow-through FFY2021</t>
  </si>
  <si>
    <r>
      <rPr>
        <b/>
        <sz val="8"/>
        <color theme="1"/>
        <rFont val="Andale WT"/>
        <family val="2"/>
      </rPr>
      <t>84173 SPED-Preschool Special Educ IDEA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</si>
  <si>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84196 SAS-McKinney Vento Homeless Children</t>
  </si>
  <si>
    <t>18MVFT 18MVFT Flow-through FFY2018</t>
  </si>
  <si>
    <t>7950/4800</t>
  </si>
  <si>
    <t>19MVFT 19MVFT Flow-through FFY2019</t>
  </si>
  <si>
    <t>20MVFT 20MVFT Flow-through FFY2020</t>
  </si>
  <si>
    <t>21MVFT 21MVFT Flow-through FFY2021</t>
  </si>
  <si>
    <r>
      <rPr>
        <b/>
        <sz val="8"/>
        <color theme="1"/>
        <rFont val="Andale WT"/>
        <family val="2"/>
      </rPr>
      <t>84196 SAS-McKinney Vento Homeless Children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</si>
  <si>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84287 SAS-After School 21st Cnt.Learning Center</t>
  </si>
  <si>
    <t>19ASFC 19ASFC Continuation Flow-through to LEAs FFY2019</t>
  </si>
  <si>
    <t>7910/4800</t>
  </si>
  <si>
    <t>19ASFT 19ASFT Flow-through to LEAs FFY2019</t>
  </si>
  <si>
    <t>20ASFC 20ASFC Continuation Flow-through to LEAs FFY2020</t>
  </si>
  <si>
    <t>21ASFC 21ASFC Continuation Flow-through to LEAs FFY2021</t>
  </si>
  <si>
    <r>
      <rPr>
        <b/>
        <sz val="8"/>
        <color theme="1"/>
        <rFont val="Andale WT"/>
        <family val="2"/>
      </rPr>
      <t>84287 SAS-After School 21st Cnt.Learning Center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</si>
  <si>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84358B SAS-Rural and Low Income Schools</t>
  </si>
  <si>
    <t>19RLFT 19RLFT Rural and Low Income Flow Through FFY2019</t>
  </si>
  <si>
    <t>7940/4800</t>
  </si>
  <si>
    <r>
      <rPr>
        <b/>
        <sz val="8"/>
        <color theme="1"/>
        <rFont val="Andale WT"/>
        <family val="2"/>
      </rPr>
      <t>84358B SAS-Rural and Low Income Schools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</si>
  <si>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84365 SAS-English Language Acq-Formula-Title III</t>
  </si>
  <si>
    <t>18ELFT 18ELFT -Title IIIA Flow-through FFY2018</t>
  </si>
  <si>
    <t>7880/4800</t>
  </si>
  <si>
    <t>19ELFT 19ELFT Flow-through FFY2019</t>
  </si>
  <si>
    <t>20ELFT 20ELFT Flow-through FFY2020</t>
  </si>
  <si>
    <t>21ELFT 21ELFT Flow-through FFY2021</t>
  </si>
  <si>
    <r>
      <rPr>
        <b/>
        <sz val="8"/>
        <color theme="1"/>
        <rFont val="Andale WT"/>
        <family val="2"/>
      </rPr>
      <t>84365 SAS-English Language Acq-Formula-Title III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</si>
  <si>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84367 T&amp;L-Improving Teacher Quality-State</t>
  </si>
  <si>
    <t>182FT 182FT Formula Flow Through FFY2018</t>
  </si>
  <si>
    <t>7860/4800</t>
  </si>
  <si>
    <t>192FT 192FT Title IIA Formula Flow Through FFY2019</t>
  </si>
  <si>
    <t>202FT 202FT Title IIA Formula Flow Through FFY2020</t>
  </si>
  <si>
    <t>212FT 212FT Title IIA Formula Flow Through FFY2021</t>
  </si>
  <si>
    <r>
      <rPr>
        <b/>
        <sz val="8"/>
        <color theme="1"/>
        <rFont val="Andale WT"/>
        <family val="2"/>
      </rPr>
      <t>84367 T&amp;L-Improving Teacher Quality-State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</si>
  <si>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84424A T&amp;L-Student Support Academic Enrichment Grants</t>
  </si>
  <si>
    <t>194AFT 194AFT Supporting Effective Instruction</t>
  </si>
  <si>
    <t>7905/4800</t>
  </si>
  <si>
    <t>204AFT 204AFT Supporting Effective Instruction</t>
  </si>
  <si>
    <t>214AFT 214AFT Supporting Effective Instruction</t>
  </si>
  <si>
    <r>
      <rPr>
        <b/>
        <sz val="8"/>
        <color theme="1"/>
        <rFont val="Andale WT"/>
        <family val="2"/>
      </rPr>
      <t>84424A T&amp;L-Student Support Academic Enrichment Grants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</si>
  <si>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84425C SSS-Governors Emergency Education Relief</t>
  </si>
  <si>
    <t>20GEER 20GEER Governors Emergency Education Relief FFY2020</t>
  </si>
  <si>
    <t>7220/4200</t>
  </si>
  <si>
    <r>
      <rPr>
        <b/>
        <sz val="8"/>
        <color theme="1"/>
        <rFont val="Andale WT"/>
        <family val="2"/>
      </rPr>
      <t>84425C SSS-Governors Emergency Education Relief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</si>
  <si>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84425D SSS-Elem &amp; Secondary School Emergency Relief</t>
  </si>
  <si>
    <t>20ESSR 20ESSR ESSER Funds to LEAs FFY2020</t>
  </si>
  <si>
    <t>7210/4200</t>
  </si>
  <si>
    <t>21ESSR 21ESSR ESSER II Funds to LEAs FFY2021</t>
  </si>
  <si>
    <t>7215/4200</t>
  </si>
  <si>
    <r>
      <rPr>
        <b/>
        <sz val="8"/>
        <color theme="1"/>
        <rFont val="Andale WT"/>
        <family val="2"/>
      </rPr>
      <t>84425D SSS-Elem &amp; Secondary School Emergency Relief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</si>
  <si>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BLOCK CNP-Block-10.553; 555; 556; 558; 559</t>
  </si>
  <si>
    <t>19ASSP 19ASSP After School Program FFY2019</t>
  </si>
  <si>
    <t>8079/4560</t>
  </si>
  <si>
    <t>19NSLF 19NSLF National School Lunch Free &amp; Reduced FY19</t>
  </si>
  <si>
    <t>8075/4560</t>
  </si>
  <si>
    <t>19NSLP 19NSLP National School Lunch Paid FFY19</t>
  </si>
  <si>
    <t>19SBP 19SBP School Breakfast Program FFY2019</t>
  </si>
  <si>
    <t>20ASSP 20ASSP After School Program FFY2020</t>
  </si>
  <si>
    <t>20NSLF 20NSLF National School Lunch Free &amp; Reduced FY20</t>
  </si>
  <si>
    <t>20NSLP 20NSLP National School Lunch Paid FFY20</t>
  </si>
  <si>
    <t>20SBP 20SBP School Breakfast Program FFY2020</t>
  </si>
  <si>
    <t>21ASSP 21ASSP After School Program FFY2021</t>
  </si>
  <si>
    <t>21NSLF 21NSLF National School Lunch Free &amp; Reduced FY21</t>
  </si>
  <si>
    <t>21NSLP 21NSLP National School Lunch Paid FFY21</t>
  </si>
  <si>
    <t>21SBP 21SBP School Breakfast Program FFY2021</t>
  </si>
  <si>
    <r>
      <rPr>
        <b/>
        <sz val="8"/>
        <color theme="1"/>
        <rFont val="Andale WT"/>
        <family val="2"/>
      </rPr>
      <t>BLOCK CNP-Block-10.553; 555; 556; 558; 559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</si>
  <si>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BOARD BOARD-USBE Board</t>
  </si>
  <si>
    <t>20CBG 20CBG CRF K-12 Broadband Grant FFY2020</t>
  </si>
  <si>
    <t>7280/4500</t>
  </si>
  <si>
    <t>20CDOH 20CDOH CRF High School Testing/PPE Grant FFY2020</t>
  </si>
  <si>
    <t>20CPPE 20CPPE CRF Personal Protective Equipment FFY2020</t>
  </si>
  <si>
    <t>20CRF 20CRF Corona Relief Funds FFY2020</t>
  </si>
  <si>
    <r>
      <rPr>
        <b/>
        <sz val="8"/>
        <color theme="1"/>
        <rFont val="Andale WT"/>
        <family val="2"/>
      </rPr>
      <t>BOARD BOARD-USBE Board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</si>
  <si>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CNP CNP - Child Nutrition Programs State Funding</t>
  </si>
  <si>
    <t>18LQTX State Liquor Tax SFY2018</t>
  </si>
  <si>
    <t>8075/3800</t>
  </si>
  <si>
    <t>19LQTX 19LQTX State Liquor Tax SFY2019</t>
  </si>
  <si>
    <t>8070/3800</t>
  </si>
  <si>
    <t>20LQTX 20LQTX State Liquor Tax SFY2020</t>
  </si>
  <si>
    <t>21LQTX 21LQTX State Liquor Tax SFY2021</t>
  </si>
  <si>
    <r>
      <rPr>
        <b/>
        <sz val="8"/>
        <color theme="1"/>
        <rFont val="Andale WT"/>
        <family val="2"/>
      </rPr>
      <t>CNP CNP - Child Nutrition Programs State Funding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</si>
  <si>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CTE CTE-Career &amp; Technical Education</t>
  </si>
  <si>
    <t>20PKW 20PKW Computer Science SFY2020</t>
  </si>
  <si>
    <t>5677/3500</t>
  </si>
  <si>
    <t>20PLK 20PLK CTE Student Organizations SFY2020</t>
  </si>
  <si>
    <t>6000/3800</t>
  </si>
  <si>
    <t>21PKH 21PKH General Financial Literacy SFY2021</t>
  </si>
  <si>
    <t>5660/3800</t>
  </si>
  <si>
    <r>
      <rPr>
        <b/>
        <sz val="8"/>
        <color theme="1"/>
        <rFont val="Andale WT"/>
        <family val="2"/>
      </rPr>
      <t>CTE CTE-Career &amp; Technical Education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</si>
  <si>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EQUP CNP-Equipment Grant-10.579</t>
  </si>
  <si>
    <t>19EQUP 19EQUP Equipment Grant FFY2019</t>
  </si>
  <si>
    <r>
      <rPr>
        <b/>
        <sz val="8"/>
        <color theme="1"/>
        <rFont val="Andale WT"/>
        <family val="2"/>
      </rPr>
      <t>EQUP CNP-Equipment Grant-10.579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</si>
  <si>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MSPB MSPB-Minimum School Programs Basic</t>
  </si>
  <si>
    <t>20PPA 20PPA Kindergarten SFY2020</t>
  </si>
  <si>
    <t>VAR/3005</t>
  </si>
  <si>
    <t>20PPB 20PPB Grades 1-12 SFY2020</t>
  </si>
  <si>
    <t>VAR/3010</t>
  </si>
  <si>
    <t>20PPBO 20PPBO Pub Ed Online Offset SFY2020</t>
  </si>
  <si>
    <t>20PPD 20PPD Professional Staff SFY2020</t>
  </si>
  <si>
    <t>VAR/3020</t>
  </si>
  <si>
    <t>20PPF 20PPF Special Education - Add-on SFY2020</t>
  </si>
  <si>
    <t>1205/3100</t>
  </si>
  <si>
    <t>20PPG 20PPG Special Education - Preschool SFY2020</t>
  </si>
  <si>
    <t>1215/3100</t>
  </si>
  <si>
    <t>20PPH 20PPH Special Education - Self-contained SFY2020</t>
  </si>
  <si>
    <t>1210/3100</t>
  </si>
  <si>
    <t>20PPI 20PPI Special Education - Extended Year SFY2020</t>
  </si>
  <si>
    <t>1220/3100</t>
  </si>
  <si>
    <t>20PPK 20PPK CTE ADM SFY2020</t>
  </si>
  <si>
    <t>VAR/3100</t>
  </si>
  <si>
    <t>20PPKB 20PPKB CTE Comprehensive Counseling &amp; Guide SFY2020</t>
  </si>
  <si>
    <t>5903/3100</t>
  </si>
  <si>
    <t>20PPKC 20PPKC CTE Workbased Learning SFY2020</t>
  </si>
  <si>
    <t>5902/3100</t>
  </si>
  <si>
    <t>20PPKD 20PPKD CTE College &amp; Career Awareness SFY2020</t>
  </si>
  <si>
    <t>5901/3100</t>
  </si>
  <si>
    <t>20PPKE 20PPKE CTE Technical Student Orgs SFY2020</t>
  </si>
  <si>
    <t>6000/3100</t>
  </si>
  <si>
    <t>20PPKF 20PPKF CTE Skill Certification Competency SFY2020</t>
  </si>
  <si>
    <t>20PPL 20PPL Class Size Reduction SFY2020</t>
  </si>
  <si>
    <t>5201/3100</t>
  </si>
  <si>
    <t>20PPM 20PPM Foreign Exchange SFY2020</t>
  </si>
  <si>
    <t>VAR/3013</t>
  </si>
  <si>
    <t>20PPN 20PPN Special Education - Impact Aid SFY2020</t>
  </si>
  <si>
    <t>1225/3100</t>
  </si>
  <si>
    <t>20PPP 20PPP SPED Extended Yr Special Educators</t>
  </si>
  <si>
    <t>1278/3100</t>
  </si>
  <si>
    <t>21PPA 21PPA Kindergarten SFY2021</t>
  </si>
  <si>
    <t>21PPB 21PPB Grades 1-12 SFY2021</t>
  </si>
  <si>
    <t>21PPBO 21PPBO Pub Ed Online Offset SFY2021</t>
  </si>
  <si>
    <t>21PPD 21PPD Professional Staff SFY2021</t>
  </si>
  <si>
    <t>21PPF 21PPF Special Education - Add-on SFY2021</t>
  </si>
  <si>
    <t>21PPG 21PPG Special Education - Preschool SFY2021</t>
  </si>
  <si>
    <t>21PPH 21PPH Special Education - Self-contained SFY2021</t>
  </si>
  <si>
    <t>21PPI 21PPI Special Education - Extended Year SFY2021</t>
  </si>
  <si>
    <t>21PPK 21PPK CTE ADM SFY2021</t>
  </si>
  <si>
    <t>21PPKB 21PPKB CTE Comprehensive Counseling &amp; Guide SFY2021</t>
  </si>
  <si>
    <t>21PPKC 21PPKC CTE Workbased Learning SFY2021</t>
  </si>
  <si>
    <t>21PPKD 21PPKD CTE College &amp; Career Awareness SFY2021</t>
  </si>
  <si>
    <t>21PPKE 21PPKE CTE Technical Student Orgs SFY2021</t>
  </si>
  <si>
    <t>21PPKF 21PPKF CTE Skill Certification Competency SFY2021</t>
  </si>
  <si>
    <t>21PPL 21PPL Class Size Reduction SFY2021</t>
  </si>
  <si>
    <t>21PPN 21PPN Special Education - Impact Aid SFY2021</t>
  </si>
  <si>
    <t>21PPP 21PPP SPED Extended Yr Special Educators</t>
  </si>
  <si>
    <t>22PPA 22PPA Kindergarten SFY2022</t>
  </si>
  <si>
    <t>22PPB 22PPB Grades 1-12 SFY2022</t>
  </si>
  <si>
    <t>22PPBO 22PPBO Pub Ed Online Offset SFY2022</t>
  </si>
  <si>
    <t>22PPD 22PPD Professional Staff SFY2022</t>
  </si>
  <si>
    <t>22PPF 22PPF Special Education - Add-on SFY2022</t>
  </si>
  <si>
    <t>22PPG 22PPG Special Education - Preschool SFY2022</t>
  </si>
  <si>
    <t>22PPH 22PPH Special Education - Self-contained SFY2022</t>
  </si>
  <si>
    <t>22PPI 22PPI Special Education - Extended Year SFY2022</t>
  </si>
  <si>
    <t>22PPK 22PPK CTE ADM SFY2022</t>
  </si>
  <si>
    <t>22PPKB 22PPKB CTE Comprehensive Counseling &amp; Guide SFY2022</t>
  </si>
  <si>
    <t>22PPKC 22PPKC CTE Workbased Learning SFY2022</t>
  </si>
  <si>
    <t>22PPKE 22PPKE CTE Technical Student Orgs SFY2022</t>
  </si>
  <si>
    <t>22PPKF 22PPKF CTE Skill Certification Competency SFY2022</t>
  </si>
  <si>
    <t>22PPL 22PPL Class Size Reduction SFY2022</t>
  </si>
  <si>
    <t>22PPN 22PPN Special Education - Impact Aid SFY2022</t>
  </si>
  <si>
    <t>22PPR 22PPR Students At-Risk Add-on</t>
  </si>
  <si>
    <t>5344/3100</t>
  </si>
  <si>
    <r>
      <rPr>
        <b/>
        <sz val="8"/>
        <color theme="1"/>
        <rFont val="Andale WT"/>
        <family val="2"/>
      </rPr>
      <t>MSPB MSPB-Minimum School Programs Basic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</si>
  <si>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MSPRB MSPRB-Minium School Programs Related to Basic</t>
  </si>
  <si>
    <t>20PQB 20PQB To &amp; From School - Pupil Transportation SFY2020</t>
  </si>
  <si>
    <t>5315/3200</t>
  </si>
  <si>
    <t>20PQHA 20PQHA Enhancement for Accelerated Students Prog - AP</t>
  </si>
  <si>
    <t>5332/3300</t>
  </si>
  <si>
    <t>20PQHG 20PQHG Enhancement for Accelerated Students Prog-GT</t>
  </si>
  <si>
    <t>5331/3300</t>
  </si>
  <si>
    <t>20PQI 20PQI Concurrent Enrollment SFY2020</t>
  </si>
  <si>
    <t>5333/3300</t>
  </si>
  <si>
    <t>20PQM 20PQM School Land Trust Program SFY2020</t>
  </si>
  <si>
    <t>5420/3500</t>
  </si>
  <si>
    <t>20PQP 20PQP Early Literacy Program SFY2020</t>
  </si>
  <si>
    <t>5805/3300</t>
  </si>
  <si>
    <t>20PQR 20PQR Educator Salary Adjustments SFY2020</t>
  </si>
  <si>
    <t>5876/3400</t>
  </si>
  <si>
    <t>20PQS 20PQS Teacher Salary Supplement Program SFY2020</t>
  </si>
  <si>
    <t>5807/3400</t>
  </si>
  <si>
    <t>20PQT 20PQT Library Books &amp; Electronic Resources SFY2020</t>
  </si>
  <si>
    <t>5810/3500</t>
  </si>
  <si>
    <t>20PQV 20PQV Dual Immersion SFY2020</t>
  </si>
  <si>
    <t>5637/3500</t>
  </si>
  <si>
    <t>20PQX 20PQX USTAR Centers (Year-round Math &amp; Science) SFY2020</t>
  </si>
  <si>
    <t>5881/3500</t>
  </si>
  <si>
    <t>20PQY 20PQY Flexible Allocation-WPU Distribution SFY2020</t>
  </si>
  <si>
    <t>5310/3200</t>
  </si>
  <si>
    <t>20PUA 20PUA Teacher Supplies &amp; Materials SFY2020</t>
  </si>
  <si>
    <t>5868/3400</t>
  </si>
  <si>
    <t>20PUB 20PUB Beverley Taylor Sorenson Elem Arts SFY2020</t>
  </si>
  <si>
    <t>5882/3500</t>
  </si>
  <si>
    <t>20PUD 20PUD Early Intervention SFY2020</t>
  </si>
  <si>
    <t>5641/3300</t>
  </si>
  <si>
    <t>20PUF 20PUF Youth in Custody SFY2020</t>
  </si>
  <si>
    <t>5340/3300</t>
  </si>
  <si>
    <t>20PUJ 20PUJ Enhancement for At-Risk Students SFY2020</t>
  </si>
  <si>
    <t>5336/3300</t>
  </si>
  <si>
    <t>20PUO 20PUO Digital Teaching and Learning-Ongoing SFY2020</t>
  </si>
  <si>
    <t>5655/3500</t>
  </si>
  <si>
    <t>20PUR 20PUR Elementary School Counselor Pgm SFY2020</t>
  </si>
  <si>
    <t>5642/3400</t>
  </si>
  <si>
    <t>20PUU 20PUU Teacher and Student Success Program</t>
  </si>
  <si>
    <t>5678/3500</t>
  </si>
  <si>
    <t>21PQB 21PQB To &amp; From School - Pupil Transportation SFY2021</t>
  </si>
  <si>
    <t>21PQHA 21PQHA Enhancement for Accelerated Students Prog - AP</t>
  </si>
  <si>
    <t>21PQHG 21PQHG Enhancement for Accelerated Students Prog-GT</t>
  </si>
  <si>
    <t>21PQI 21PQI Concurrent Enrollment SFY2021</t>
  </si>
  <si>
    <t>21PQJ 21PQJ Supplemental Educator COVID-19 Stipend SFY2021</t>
  </si>
  <si>
    <t>5658/3200</t>
  </si>
  <si>
    <t>21PQM 21PQM School Land Trust Program SFY2021</t>
  </si>
  <si>
    <t>21PQP 21PQP Early Literacy Program SFY2021</t>
  </si>
  <si>
    <t>21PQR 21PQR Educator Salary Adjustments SFY2021</t>
  </si>
  <si>
    <t>21PQS 21PQS Teacher Salary Supplement Program SFY2021</t>
  </si>
  <si>
    <t>21PQT 21PQT Library Books &amp; Electronic Resources SFY2021</t>
  </si>
  <si>
    <t>21PQV 21PQV Dual Immersion SFY2021</t>
  </si>
  <si>
    <t>21PUA 21PUA Teacher Supplies &amp; Materials SFY2021</t>
  </si>
  <si>
    <t>21PUB 21PUB Beverley Taylor Sorenson Elem Arts SFY2021</t>
  </si>
  <si>
    <t>21PUD 21PUD Early Intervention SFY2021</t>
  </si>
  <si>
    <t>21PUDG 21PUDG Early Intervention General Funds SFY2021</t>
  </si>
  <si>
    <t>5695/3100</t>
  </si>
  <si>
    <t>21PUF 21PUF Youth in Custody SFY2021</t>
  </si>
  <si>
    <t>21PUI 21PUI English Lang Learner Software Support SFY2021</t>
  </si>
  <si>
    <t>5911/3400</t>
  </si>
  <si>
    <t>21PUJ 21PUJ Enhancement for At-Risk Students SFY2021</t>
  </si>
  <si>
    <t>21PUO 21PUO Digital Teaching and Learning-Ongoing SFY2021</t>
  </si>
  <si>
    <t>21PUP 21PUP Effective Teaching High Poverty Schools SFY2021</t>
  </si>
  <si>
    <t>5668/3400</t>
  </si>
  <si>
    <t>21PUR 21PUR Elementary School Counselor Pgm SFY2021</t>
  </si>
  <si>
    <t>21PUU 21PUU Teacher and Student Success Program</t>
  </si>
  <si>
    <t>22PQA 22PQA Grow Your Own Teacher &amp; Counselor SFY2022</t>
  </si>
  <si>
    <t>5665/3200</t>
  </si>
  <si>
    <t>22PQB 22PQB To &amp; From School - Pupil Transportation SFY2022</t>
  </si>
  <si>
    <t>22PQM 22PQM School Land Trust Program SFY2022</t>
  </si>
  <si>
    <t>22PQR 22PQR Educator Salary Adjustments SFY2022</t>
  </si>
  <si>
    <t>22PQT 22PQT Library Books &amp; Electronic Resources SFY2022</t>
  </si>
  <si>
    <t>22PUA 22PUA Teacher Supplies &amp; Materials SFY2022</t>
  </si>
  <si>
    <r>
      <rPr>
        <b/>
        <sz val="8"/>
        <color theme="1"/>
        <rFont val="Andale WT"/>
        <family val="2"/>
      </rPr>
      <t>MSPRB MSPRB-Minium School Programs Related to Basic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</si>
  <si>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SAS SAS-Student Advocacy Services</t>
  </si>
  <si>
    <t>19PKS 19PKS Intergenerational Poverty Interventions SFY2019</t>
  </si>
  <si>
    <t>5676/3800</t>
  </si>
  <si>
    <t>19SUPE 19SUPE Suicide Prevention Elementary SFY2019</t>
  </si>
  <si>
    <t>5674/3800</t>
  </si>
  <si>
    <t>19SUPV 19SUPV Suicide Prevention SFY2019</t>
  </si>
  <si>
    <t>20PKS 20PKS Intergenerational Poverty Interventions SFY2020</t>
  </si>
  <si>
    <t>20SUPV 20SUPV Suicide Prevention SFY2020</t>
  </si>
  <si>
    <r>
      <rPr>
        <b/>
        <sz val="8"/>
        <color theme="1"/>
        <rFont val="Andale WT"/>
        <family val="2"/>
      </rPr>
      <t>SAS SAS-Student Advocacy Services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</si>
  <si>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SSS SSS-Student Support Services</t>
  </si>
  <si>
    <t>21SUPV 21SUPV Suicide Prevention SFY2021</t>
  </si>
  <si>
    <r>
      <rPr>
        <b/>
        <sz val="8"/>
        <color theme="1"/>
        <rFont val="Andale WT"/>
        <family val="2"/>
      </rPr>
      <t>SSS SSS-Student Support Services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</si>
  <si>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T&amp;L T&amp;L-Teaching &amp; Learning</t>
  </si>
  <si>
    <t>15DRED Drivers Ed SFY2015</t>
  </si>
  <si>
    <t>5610/3800</t>
  </si>
  <si>
    <t>18DRED 18DRED Drivers Ed SFY2018</t>
  </si>
  <si>
    <t>18PROD 18PROD PROFESSIONAL DEV. SFY2018</t>
  </si>
  <si>
    <t>19DRED 19DRED Drivers Ed SFY2019</t>
  </si>
  <si>
    <t>19KSE 19KSE Kindergarten Supplement Enrichment Fed (93.558)</t>
  </si>
  <si>
    <t>7352/4700</t>
  </si>
  <si>
    <t>20DRED 20DRED Drivers Ed SFY2020</t>
  </si>
  <si>
    <t>20KSE 20KSE Kindergarten Supplement Enrichment Fed (93.558)</t>
  </si>
  <si>
    <t>20PJB 20PJB STEM Endorsement Incentives SFY2020</t>
  </si>
  <si>
    <t>5644/3800</t>
  </si>
  <si>
    <t>20PKCP 20PKCP CBE Planning Grants SFY2020</t>
  </si>
  <si>
    <t>21DRED 21DRED Drivers Ed SFY2021</t>
  </si>
  <si>
    <t>S20PR3 S20PR3 Professional Dev. SFY2020 PSC</t>
  </si>
  <si>
    <r>
      <rPr>
        <b/>
        <sz val="8"/>
        <color theme="1"/>
        <rFont val="Andale WT"/>
        <family val="2"/>
      </rPr>
      <t>T&amp;L T&amp;L-Teaching &amp; Learning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</si>
  <si>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VBLPR Voted and Board Leeway Program</t>
  </si>
  <si>
    <t>20PRA 20PRA Voted Leeway SFY2020</t>
  </si>
  <si>
    <t>5455/3600</t>
  </si>
  <si>
    <t>20PRAG 20PRAG Voted Leeway-Minimum Basic Growth SFY2020</t>
  </si>
  <si>
    <t>20PRAL 20PRAL Voted Leeway-Local Levy Growth SFY2020</t>
  </si>
  <si>
    <t>20PRB 20PRB Board Leeway SFY2020</t>
  </si>
  <si>
    <t>5460/3600</t>
  </si>
  <si>
    <t>20PRBG 20PRBG Board Leeway-Minimum Basic Growth SFY2020</t>
  </si>
  <si>
    <t>20PRBL 20PRBL Board Leeway-Local Levy Growth SFY2020</t>
  </si>
  <si>
    <t>21PRA 21PRA Voted Leeway SFY2021</t>
  </si>
  <si>
    <t>21PRAG 21PRAG Voted Leeway-Minimum Basic Growth SFY2021</t>
  </si>
  <si>
    <t>21PRAL 21PRAL Voted Leeway-Local Levy Growth SFY2021</t>
  </si>
  <si>
    <t>21PRBL 21PRBL Board Leeway-Local Levy Growth SFY2021</t>
  </si>
  <si>
    <t>22PRA 22PRA Voted Leeway SFY2022</t>
  </si>
  <si>
    <t>22PRAG 22PRAG Voted Leeway-Minimum Basic Growth SFY2022</t>
  </si>
  <si>
    <t>22PRAL 22PRAL Voted Leeway-Local Levy Growth SFY2022</t>
  </si>
  <si>
    <t>22PRB 22PRB Board Leeway SFY2022</t>
  </si>
  <si>
    <t>22PRBL 22PRBL Board Leeway-Local Levy Growth SFY2022</t>
  </si>
  <si>
    <r>
      <rPr>
        <b/>
        <sz val="8"/>
        <color theme="1"/>
        <rFont val="Andale WT"/>
        <family val="2"/>
      </rPr>
      <t>VBLPR Voted and Board Leeway Program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</si>
  <si>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r>
      <rPr>
        <b/>
        <sz val="8"/>
        <color theme="1"/>
        <rFont val="Andale WT"/>
        <family val="2"/>
      </rPr>
      <t>390 LOGAN CITY SCHOOL DISTRICT</t>
    </r>
    <r>
      <rPr>
        <b/>
        <sz val="8"/>
        <color theme="1"/>
        <rFont val="Andale WT"/>
        <family val="2"/>
      </rPr>
      <t xml:space="preserve"> - </t>
    </r>
    <r>
      <rPr>
        <b/>
        <sz val="8"/>
        <color theme="1"/>
        <rFont val="Andale WT"/>
        <family val="2"/>
      </rPr>
      <t>Summary</t>
    </r>
  </si>
  <si>
    <t>Program per Allotment Memo</t>
  </si>
  <si>
    <t xml:space="preserve">Program in Allotment Memo? </t>
  </si>
  <si>
    <t>Alt program (hardcoded)</t>
  </si>
  <si>
    <t>VAR/</t>
  </si>
  <si>
    <t>Program per Allotment Memo (hardcoded)</t>
  </si>
  <si>
    <t>Location Descriptions</t>
  </si>
  <si>
    <t>(Multiple Items)</t>
  </si>
  <si>
    <t>Location (HC)</t>
  </si>
  <si>
    <t>Difference</t>
  </si>
  <si>
    <t>Pivot structured to show FY21 expenses, for all programs that are reported on the Allotment Memo from USBE, by School/location</t>
  </si>
  <si>
    <t xml:space="preserve">Value per FY21 SEFA </t>
  </si>
  <si>
    <r>
      <t xml:space="preserve">Type: </t>
    </r>
    <r>
      <rPr>
        <b/>
        <sz val="10"/>
        <color rgb="FF000000"/>
        <rFont val="Andale WT"/>
        <family val="2"/>
      </rPr>
      <t>00DISTRICT</t>
    </r>
  </si>
  <si>
    <r>
      <t xml:space="preserve">Recipient: </t>
    </r>
    <r>
      <rPr>
        <b/>
        <sz val="10"/>
        <color rgb="FF000000"/>
        <rFont val="Andale WT"/>
        <family val="2"/>
      </rPr>
      <t>390 LOGAN CITY SCHOOL DISTRICT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</si>
</sst>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sz val="8"/>
      <color theme="1"/>
      <name val="Andale WT"/>
      <family val="2"/>
    </font>
    <font>
      <b/>
      <sz val="8"/>
      <color rgb="FFFF0000"/>
      <name val="Andale WT"/>
    </font>
    <font>
      <sz val="10"/>
      <color rgb="FF0000FF"/>
      <name val="Tahoma"/>
      <family val="2"/>
    </font>
    <font>
      <b/>
      <sz val="8"/>
      <color theme="1"/>
      <name val="Andale WT"/>
      <family val="2"/>
    </font>
    <font>
      <sz val="11"/>
      <color rgb="FF000000"/>
      <name val="Calibri"/>
      <family val="2"/>
      <scheme val="minor"/>
    </font>
    <font>
      <sz val="10"/>
      <color rgb="FF000000"/>
      <name val="Andale WT"/>
      <family val="2"/>
    </font>
    <font>
      <b/>
      <sz val="10"/>
      <color rgb="FF000000"/>
      <name val="Andale WT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BFD2E2"/>
      </patternFill>
    </fill>
    <fill>
      <patternFill patternType="solid">
        <fgColor rgb="FFDFDFDF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/>
      <right/>
      <top style="medium">
        <color rgb="FF608BB4"/>
      </top>
      <bottom style="medium">
        <color rgb="FF608BB4"/>
      </bottom>
      <diagonal/>
    </border>
    <border>
      <left/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 style="medium">
        <color rgb="FFCCCCCC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43" fontId="0" fillId="0" borderId="0" xfId="1" applyFont="1"/>
    <xf numFmtId="43" fontId="19" fillId="0" borderId="0" xfId="1" applyFont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33" borderId="0" xfId="1" applyFont="1" applyFill="1"/>
    <xf numFmtId="0" fontId="18" fillId="0" borderId="0" xfId="0" applyFont="1" applyFill="1" applyAlignment="1">
      <alignment horizontal="left"/>
    </xf>
    <xf numFmtId="0" fontId="18" fillId="0" borderId="0" xfId="0" applyFont="1" applyFill="1" applyAlignment="1">
      <alignment horizontal="center" wrapText="1"/>
    </xf>
    <xf numFmtId="0" fontId="0" fillId="0" borderId="0" xfId="0" applyFont="1" applyAlignment="1">
      <alignment horizontal="right"/>
    </xf>
    <xf numFmtId="0" fontId="19" fillId="0" borderId="0" xfId="1" applyNumberFormat="1" applyFont="1"/>
    <xf numFmtId="0" fontId="0" fillId="0" borderId="0" xfId="0" applyAlignment="1"/>
    <xf numFmtId="0" fontId="20" fillId="0" borderId="0" xfId="0" applyFont="1" applyAlignment="1">
      <alignment horizontal="center" vertical="top"/>
    </xf>
    <xf numFmtId="0" fontId="21" fillId="0" borderId="0" xfId="0" applyFont="1" applyAlignment="1">
      <alignment horizontal="center" vertical="top"/>
    </xf>
    <xf numFmtId="0" fontId="23" fillId="34" borderId="10" xfId="0" applyFont="1" applyFill="1" applyBorder="1" applyAlignment="1">
      <alignment horizontal="center" vertical="top"/>
    </xf>
    <xf numFmtId="0" fontId="0" fillId="34" borderId="11" xfId="0" applyFill="1" applyBorder="1" applyAlignment="1"/>
    <xf numFmtId="0" fontId="0" fillId="34" borderId="12" xfId="0" applyFill="1" applyBorder="1" applyAlignment="1"/>
    <xf numFmtId="0" fontId="24" fillId="0" borderId="13" xfId="0" applyFont="1" applyFill="1" applyBorder="1" applyAlignment="1">
      <alignment horizontal="center" vertical="top" wrapText="1"/>
    </xf>
    <xf numFmtId="0" fontId="23" fillId="0" borderId="14" xfId="0" applyFont="1" applyBorder="1" applyAlignment="1">
      <alignment horizontal="left" vertical="top"/>
    </xf>
    <xf numFmtId="0" fontId="0" fillId="0" borderId="15" xfId="0" applyBorder="1" applyAlignment="1"/>
    <xf numFmtId="0" fontId="0" fillId="0" borderId="16" xfId="0" applyBorder="1" applyAlignment="1"/>
    <xf numFmtId="4" fontId="23" fillId="0" borderId="14" xfId="0" applyNumberFormat="1" applyFont="1" applyBorder="1" applyAlignment="1">
      <alignment horizontal="right" vertical="top"/>
    </xf>
    <xf numFmtId="0" fontId="25" fillId="0" borderId="0" xfId="0" applyFont="1"/>
    <xf numFmtId="0" fontId="0" fillId="0" borderId="17" xfId="0" applyBorder="1" applyAlignment="1"/>
    <xf numFmtId="0" fontId="0" fillId="0" borderId="14" xfId="0" applyBorder="1" applyAlignment="1"/>
    <xf numFmtId="0" fontId="26" fillId="35" borderId="18" xfId="0" applyFont="1" applyFill="1" applyBorder="1" applyAlignment="1">
      <alignment horizontal="left" vertical="top"/>
    </xf>
    <xf numFmtId="0" fontId="0" fillId="35" borderId="15" xfId="0" applyFill="1" applyBorder="1" applyAlignment="1"/>
    <xf numFmtId="0" fontId="0" fillId="35" borderId="16" xfId="0" applyFill="1" applyBorder="1" applyAlignment="1"/>
    <xf numFmtId="0" fontId="0" fillId="35" borderId="14" xfId="0" applyFill="1" applyBorder="1"/>
    <xf numFmtId="4" fontId="26" fillId="35" borderId="14" xfId="0" applyNumberFormat="1" applyFont="1" applyFill="1" applyBorder="1" applyAlignment="1">
      <alignment horizontal="right" vertical="top"/>
    </xf>
    <xf numFmtId="4" fontId="23" fillId="33" borderId="14" xfId="0" applyNumberFormat="1" applyFont="1" applyFill="1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0" xfId="1" applyNumberFormat="1" applyFont="1"/>
    <xf numFmtId="0" fontId="0" fillId="33" borderId="0" xfId="0" applyNumberFormat="1" applyFill="1"/>
    <xf numFmtId="43" fontId="0" fillId="0" borderId="0" xfId="0" applyNumberFormat="1"/>
    <xf numFmtId="0" fontId="0" fillId="33" borderId="0" xfId="0" applyFill="1"/>
    <xf numFmtId="43" fontId="0" fillId="33" borderId="0" xfId="0" applyNumberFormat="1" applyFill="1"/>
    <xf numFmtId="0" fontId="14" fillId="0" borderId="0" xfId="0" applyFont="1" applyAlignment="1">
      <alignment horizontal="center"/>
    </xf>
    <xf numFmtId="43" fontId="14" fillId="0" borderId="0" xfId="1" applyFont="1" applyAlignment="1">
      <alignment horizontal="center"/>
    </xf>
    <xf numFmtId="0" fontId="19" fillId="0" borderId="0" xfId="0" applyFont="1" applyAlignment="1">
      <alignment horizontal="left"/>
    </xf>
    <xf numFmtId="43" fontId="19" fillId="0" borderId="0" xfId="0" applyNumberFormat="1" applyFont="1" applyAlignment="1">
      <alignment horizontal="left"/>
    </xf>
    <xf numFmtId="0" fontId="18" fillId="0" borderId="0" xfId="0" applyFont="1"/>
    <xf numFmtId="0" fontId="27" fillId="0" borderId="0" xfId="0" applyFont="1"/>
    <xf numFmtId="43" fontId="27" fillId="0" borderId="0" xfId="1" applyFont="1"/>
    <xf numFmtId="0" fontId="2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435429</xdr:colOff>
      <xdr:row>66</xdr:row>
      <xdr:rowOff>0</xdr:rowOff>
    </xdr:from>
    <xdr:to>
      <xdr:col>17</xdr:col>
      <xdr:colOff>1201578</xdr:colOff>
      <xdr:row>143</xdr:row>
      <xdr:rowOff>178792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551F7C-6D8E-4D1E-9D0D-8C3F229BE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6536" y="12573000"/>
          <a:ext cx="13379971" cy="1484729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316172</xdr:colOff>
      <xdr:row>13</xdr:row>
      <xdr:rowOff>104775</xdr:rowOff>
    </xdr:from>
    <xdr:to>
      <xdr:col>34</xdr:col>
      <xdr:colOff>277423</xdr:colOff>
      <xdr:row>45</xdr:row>
      <xdr:rowOff>162953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C5D892-3FDF-46DE-8C33-30CB5822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42147" y="3343275"/>
          <a:ext cx="7181201" cy="6154178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33</xdr:col>
      <xdr:colOff>313462</xdr:colOff>
      <xdr:row>4</xdr:row>
      <xdr:rowOff>161925</xdr:rowOff>
    </xdr:from>
    <xdr:to>
      <xdr:col>44</xdr:col>
      <xdr:colOff>286999</xdr:colOff>
      <xdr:row>43</xdr:row>
      <xdr:rowOff>39537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13200-CF98-48CB-8C3F-973001F1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3862" y="923925"/>
          <a:ext cx="6679137" cy="768811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ccounting\Receipts\Allotment%20Memos\FY21%20Allotment%20Memos\FY21%20Allotment%20Mem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 (wrong way)"/>
      <sheetName val="13 (FY21 &amp; FY22 entries)"/>
      <sheetName val="Table for 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Program</v>
          </cell>
          <cell r="C1" t="str">
            <v>LCSD GL Account</v>
          </cell>
        </row>
        <row r="2">
          <cell r="B2" t="str">
            <v>19NSLF 19NSLF National School Lunch Free &amp; Reduced FY19</v>
          </cell>
          <cell r="C2" t="str">
            <v>49-500-21-8072-4572-999</v>
          </cell>
        </row>
        <row r="3">
          <cell r="B3" t="str">
            <v>19NSLP 19NSLP National School Lunch Paid FFY19</v>
          </cell>
          <cell r="C3" t="str">
            <v>49-500-21-8071-4571-999</v>
          </cell>
        </row>
        <row r="4">
          <cell r="B4" t="str">
            <v>19SBP 19SBP School Breakfast Program FFY2019</v>
          </cell>
          <cell r="C4" t="str">
            <v>49-500-21-8074-4574-999</v>
          </cell>
        </row>
        <row r="5">
          <cell r="B5" t="str">
            <v>19LQTX 19LQTX State Liquor Tax SFY2019</v>
          </cell>
          <cell r="C5" t="str">
            <v>49-500-21-8070-3770-999</v>
          </cell>
        </row>
        <row r="6">
          <cell r="B6" t="str">
            <v>20PPA 20PPA Kindergarten SFY2020</v>
          </cell>
          <cell r="C6" t="str">
            <v>10-500-21-1050-3005-999</v>
          </cell>
        </row>
        <row r="7">
          <cell r="B7" t="str">
            <v>20PPB 20PPB Grades 1-12 SFY2020</v>
          </cell>
          <cell r="C7" t="str">
            <v>10-500-21-1050-3010-999</v>
          </cell>
        </row>
        <row r="8">
          <cell r="B8" t="str">
            <v>20PPBO 20PPBO Pub Ed Online Offset SFY2020</v>
          </cell>
          <cell r="C8" t="str">
            <v>10-500-21-1050-1000-898</v>
          </cell>
        </row>
        <row r="9">
          <cell r="B9" t="str">
            <v>20PPD 20PPD Professional Staff SFY2020</v>
          </cell>
          <cell r="C9" t="str">
            <v>10-500-21-1050-3020-999</v>
          </cell>
        </row>
        <row r="10">
          <cell r="B10" t="str">
            <v>20PPF 20PPF Special Education - Add-on SFY2020</v>
          </cell>
          <cell r="C10" t="str">
            <v>10-500-21-1205-3105-999</v>
          </cell>
        </row>
        <row r="11">
          <cell r="B11" t="str">
            <v>20PPG 20PPG Special Education - Preschool SFY2020</v>
          </cell>
          <cell r="C11" t="str">
            <v>10-500-21-1215-3115-999</v>
          </cell>
        </row>
        <row r="12">
          <cell r="B12" t="str">
            <v>20PPH 20PPH Special Education - Self-contained SFY2020</v>
          </cell>
          <cell r="C12" t="str">
            <v>10-500-21-1210-3110-999</v>
          </cell>
        </row>
        <row r="13">
          <cell r="B13" t="str">
            <v>20PPI 20PPI Special Education - Extended Year SFY2020</v>
          </cell>
          <cell r="C13" t="str">
            <v>10-500-21-1220-3120-999</v>
          </cell>
        </row>
        <row r="14">
          <cell r="B14" t="str">
            <v>20PPK 20PPK CTE ADM SFY2020</v>
          </cell>
          <cell r="C14" t="str">
            <v>10-500-21-6875-3155-999</v>
          </cell>
        </row>
        <row r="15">
          <cell r="B15" t="str">
            <v>20PPKB 20PPKB CTE Comprehensive Counseling &amp; Guide SFY2020</v>
          </cell>
          <cell r="C15" t="str">
            <v>10-500-21-6903-3155-999</v>
          </cell>
        </row>
        <row r="16">
          <cell r="B16" t="str">
            <v>20PPKC 20PPKC CTE Workbased Learning SFY2020</v>
          </cell>
          <cell r="C16" t="str">
            <v>10-500-21-6902-3155-999</v>
          </cell>
        </row>
        <row r="17">
          <cell r="B17" t="str">
            <v>20PPKD 20PPKD CTE College &amp; Career Awareness SFY2020</v>
          </cell>
          <cell r="C17" t="str">
            <v>10-500-21-6901-3155-999</v>
          </cell>
        </row>
        <row r="18">
          <cell r="B18" t="str">
            <v>20PPKE 20PPKE CTE Technical Student Orgs SFY2020</v>
          </cell>
          <cell r="C18" t="str">
            <v>10-500-21-6875-3155-999</v>
          </cell>
        </row>
        <row r="19">
          <cell r="B19" t="str">
            <v>20PPKF 20PPKF CTE Skill Certification Competency SFY2020</v>
          </cell>
          <cell r="C19" t="str">
            <v>10-500-21-6875-3155-999</v>
          </cell>
        </row>
        <row r="20">
          <cell r="B20" t="str">
            <v>20PPL 20PPL Class Size Reduction SFY2020</v>
          </cell>
          <cell r="C20" t="str">
            <v>10-500-21-5201-3230-999</v>
          </cell>
        </row>
        <row r="21">
          <cell r="B21" t="str">
            <v>20PPM 20PPM Foreign Exchange SFY2020</v>
          </cell>
          <cell r="C21" t="str">
            <v>10-500-21-0120-3010-999</v>
          </cell>
        </row>
        <row r="22">
          <cell r="B22" t="str">
            <v>20PPN 20PPN Special Education - Impact Aid SFY2020</v>
          </cell>
          <cell r="C22" t="str">
            <v>10-500-21-1225-3125-999</v>
          </cell>
        </row>
        <row r="23">
          <cell r="B23" t="str">
            <v>20PPP 20PPP SPED Extended Yr Special Educators</v>
          </cell>
          <cell r="C23" t="str">
            <v>10-500-21-1278-3120-999</v>
          </cell>
        </row>
        <row r="24">
          <cell r="B24" t="str">
            <v>20PQB 20PQB To &amp; From School - Pupil Transportation SFY2020</v>
          </cell>
          <cell r="C24" t="str">
            <v>10-500-21-5315-3415-999</v>
          </cell>
        </row>
        <row r="25">
          <cell r="B25" t="str">
            <v>20PQI 20PQI Concurrent Enrollment SFY2020</v>
          </cell>
          <cell r="C25" t="str">
            <v>10-500-21-5333-3213-999</v>
          </cell>
        </row>
        <row r="26">
          <cell r="B26" t="str">
            <v>20PQP 20PQP Early Literacy Program SFY2020</v>
          </cell>
          <cell r="C26" t="str">
            <v>10-500-21-5805-3805-999</v>
          </cell>
        </row>
        <row r="27">
          <cell r="B27" t="str">
            <v>20PQR 20PQR Educator Salary Adjustments SFY2020</v>
          </cell>
          <cell r="C27" t="str">
            <v>10-500-21-5876-3876-999</v>
          </cell>
        </row>
        <row r="28">
          <cell r="B28" t="str">
            <v>20PQT 20PQT Library Books &amp; Electronic Resources SFY2020</v>
          </cell>
          <cell r="C28" t="str">
            <v>10-500-21-5810-3810-999</v>
          </cell>
        </row>
        <row r="29">
          <cell r="B29" t="str">
            <v>20PQV 20PQV Dual Immersion SFY2020</v>
          </cell>
          <cell r="C29" t="str">
            <v>10-500-21-5637-3637-999</v>
          </cell>
        </row>
        <row r="30">
          <cell r="B30" t="str">
            <v>20PQY 20PQY Flexible Allocation-WPU Distribution SFY2020</v>
          </cell>
          <cell r="C30" t="str">
            <v>10-500-21-5310-3410-999</v>
          </cell>
        </row>
        <row r="31">
          <cell r="B31" t="str">
            <v>20PRA 20PRA Voted Leeway SFY2020</v>
          </cell>
          <cell r="C31" t="str">
            <v>10-500-21-5455-3555-999</v>
          </cell>
        </row>
        <row r="32">
          <cell r="B32" t="str">
            <v>20PRAG 20PRAG Voted Leeway-Minimum Basic Growth SFY2020</v>
          </cell>
          <cell r="C32" t="str">
            <v>10-500-21-5455-3555-999</v>
          </cell>
        </row>
        <row r="33">
          <cell r="B33" t="str">
            <v>20PRAL 20PRAL Voted Leeway-Local Levy Growth SFY2020</v>
          </cell>
          <cell r="C33" t="str">
            <v>10-500-21-5455-3555-999</v>
          </cell>
        </row>
        <row r="34">
          <cell r="B34" t="str">
            <v>20PRB 20PRB Board Leeway SFY2020</v>
          </cell>
          <cell r="C34" t="str">
            <v>10-500-21-5460-3560-999</v>
          </cell>
        </row>
        <row r="35">
          <cell r="B35" t="str">
            <v>20PRBG 20PRBG Board Leeway-Minimum Basic Growth SFY2020</v>
          </cell>
          <cell r="C35" t="str">
            <v>10-500-21-5460-3560-999</v>
          </cell>
        </row>
        <row r="36">
          <cell r="B36" t="str">
            <v>20PRBL 20PRBL Board Leeway-Local Levy Growth SFY2020</v>
          </cell>
          <cell r="C36" t="str">
            <v>10-500-21-5460-3560-999</v>
          </cell>
        </row>
        <row r="37">
          <cell r="B37" t="str">
            <v>20LQTX 20LQTX State Liquor Tax SFY2020</v>
          </cell>
          <cell r="C37" t="str">
            <v>49-500-21-8070-3770-999</v>
          </cell>
        </row>
        <row r="38">
          <cell r="B38" t="str">
            <v>18MGFT 18MGFT Flow-through FFY2018</v>
          </cell>
          <cell r="C38" t="str">
            <v>10-500-21-7830-4830-999</v>
          </cell>
        </row>
        <row r="39">
          <cell r="B39" t="str">
            <v>19ASSP 19ASSP After School Program FFY2019</v>
          </cell>
          <cell r="C39" t="str">
            <v>49-500-21-8075-4575-999</v>
          </cell>
        </row>
        <row r="40">
          <cell r="B40" t="str">
            <v>19PKS 19PKS Intergenerational Poverty Interventions SFY2019</v>
          </cell>
          <cell r="C40" t="str">
            <v>10-500-21-5676-4700-999</v>
          </cell>
        </row>
        <row r="41">
          <cell r="B41" t="str">
            <v>19PCA 19PCA School Readiness (HQSR) SFY2019</v>
          </cell>
          <cell r="C41" t="str">
            <v>10-500-21-7350-4700-999</v>
          </cell>
        </row>
        <row r="42">
          <cell r="B42" t="str">
            <v>20ASSP 20ASSP After School Program FFY2020</v>
          </cell>
          <cell r="C42" t="str">
            <v>49-500-21-8075-4575-999</v>
          </cell>
        </row>
        <row r="43">
          <cell r="B43" t="str">
            <v>20NSLF 20NSLF National School Lunch Free &amp; Reduced FY20</v>
          </cell>
          <cell r="C43" t="str">
            <v>49-500-21-8072-4572-999</v>
          </cell>
        </row>
        <row r="44">
          <cell r="B44" t="str">
            <v>20NSLP 20NSLP National School Lunch Paid FFY20</v>
          </cell>
          <cell r="C44" t="str">
            <v>49-500-21-8071-4571-999</v>
          </cell>
        </row>
        <row r="45">
          <cell r="B45" t="str">
            <v>20SBP 20SBP School Breakfast Program FFY2020</v>
          </cell>
          <cell r="C45" t="str">
            <v>49-500-21-8074-4574-999</v>
          </cell>
        </row>
        <row r="46">
          <cell r="B46" t="str">
            <v>20PUA 20PUA Teacher Supplies &amp; Materials SFY2020</v>
          </cell>
          <cell r="C46" t="str">
            <v>10-500-21-5868-3868-999</v>
          </cell>
        </row>
        <row r="47">
          <cell r="B47" t="str">
            <v>20PUD 20PUD Early Intervention SFY2020</v>
          </cell>
          <cell r="C47" t="str">
            <v>10-500-21-5641-3641-999</v>
          </cell>
        </row>
        <row r="48">
          <cell r="B48" t="str">
            <v>20PUJ 20PUJ Enhancement for At-Risk Students SFY2020</v>
          </cell>
          <cell r="C48" t="str">
            <v>10-500-21-5336-3336-999</v>
          </cell>
        </row>
        <row r="49">
          <cell r="B49" t="str">
            <v>20PUR 20PUR Elementary School Counselor Pgm SFY2020</v>
          </cell>
          <cell r="C49" t="str">
            <v>10-500-21-5642-3400-999</v>
          </cell>
        </row>
        <row r="50">
          <cell r="B50" t="str">
            <v>20PQS 20PQS Teacher Salary Supplement Program SFY2020</v>
          </cell>
          <cell r="C50" t="str">
            <v>10-500-21-5807-3800-999</v>
          </cell>
        </row>
        <row r="51">
          <cell r="B51" t="str">
            <v>20PLK 20PLK CTE Student Organizations SFY2020</v>
          </cell>
          <cell r="C51" t="str">
            <v>10-500-21-6901-3155-999</v>
          </cell>
        </row>
        <row r="52">
          <cell r="B52" t="str">
            <v>20T1FT 20T1FT Title IA Flow-Through FFY2020</v>
          </cell>
          <cell r="C52" t="str">
            <v>10-500-21-7801-4801-999</v>
          </cell>
        </row>
        <row r="53">
          <cell r="B53" t="str">
            <v>19ASFC 19ASFC Continuation Flow-through to LEAs FFY2019</v>
          </cell>
          <cell r="C53" t="str">
            <v>10-500-21-7910-4910-999</v>
          </cell>
        </row>
        <row r="54">
          <cell r="B54" t="str">
            <v>194AFT 194AFT Supporting Effective Instruction</v>
          </cell>
          <cell r="C54" t="str">
            <v>10-500-21-7905-4800-999</v>
          </cell>
        </row>
        <row r="55">
          <cell r="B55" t="str">
            <v>20PUB 20PUB Beverley Taylor Sorenson Elem Arts SFY2020</v>
          </cell>
          <cell r="C55" t="str">
            <v>10-500-21-5882-3882-999</v>
          </cell>
        </row>
        <row r="56">
          <cell r="B56" t="str">
            <v>20PUU 20PUU Teacher and Student Success Program</v>
          </cell>
          <cell r="C56" t="str">
            <v>10-500-21-5678-3500-999</v>
          </cell>
        </row>
        <row r="57">
          <cell r="B57" t="str">
            <v>20PKS 20PKS Intergenerational Poverty Interventions SFY2020</v>
          </cell>
          <cell r="C57" t="str">
            <v>10-500-21-5676-4700-999</v>
          </cell>
        </row>
        <row r="58">
          <cell r="B58" t="str">
            <v>20KSE 20KSE Kindergarten Supplement Enrichment Fed (93.558)</v>
          </cell>
          <cell r="C58" t="str">
            <v>10-500-21-7352-4700-999</v>
          </cell>
        </row>
        <row r="59">
          <cell r="B59" t="str">
            <v>20PKCP 20PKCP CBE Planning Grants SFY2020</v>
          </cell>
          <cell r="C59" t="str">
            <v>10-500-21-5902-3155-999</v>
          </cell>
        </row>
        <row r="60">
          <cell r="B60" t="str">
            <v>20PKW 20PKW Computer Science SFY2020</v>
          </cell>
          <cell r="C60" t="str">
            <v>10-500-21-5677-3500-999</v>
          </cell>
        </row>
        <row r="61">
          <cell r="B61" t="str">
            <v>19ELFT 19ELFT Flow-through FFY2019</v>
          </cell>
          <cell r="C61" t="str">
            <v>10-500-21-7880-4880-999</v>
          </cell>
        </row>
        <row r="62">
          <cell r="B62" t="str">
            <v>19MGFT 19MGFT Flow-through FFY2019</v>
          </cell>
          <cell r="C62" t="str">
            <v>10-500-21-7830-4830-999</v>
          </cell>
        </row>
        <row r="63">
          <cell r="B63" t="str">
            <v>19RLFT 19RLFT Rural and Low Income Flow Through FFY2019</v>
          </cell>
          <cell r="C63" t="str">
            <v>10-500-21-7940-4800-999</v>
          </cell>
        </row>
        <row r="64">
          <cell r="B64" t="str">
            <v>20ELFT 20ELFT Flow-through FFY2020</v>
          </cell>
          <cell r="C64" t="str">
            <v>10-500-21-7880-4880-999</v>
          </cell>
        </row>
        <row r="65">
          <cell r="B65" t="str">
            <v>192FT 192FT Title IIA Formula Flow Through FFY2019</v>
          </cell>
          <cell r="C65" t="str">
            <v>10-500-21-7860-4860-999</v>
          </cell>
        </row>
        <row r="66">
          <cell r="B66" t="str">
            <v>20PQHA 20PQHA Enhancement for Accelerated Students Prog - AP</v>
          </cell>
          <cell r="C66" t="str">
            <v>10-500-21-5332-3212-999</v>
          </cell>
        </row>
        <row r="67">
          <cell r="B67" t="str">
            <v>20PUF 20PUF Youth in Custody SFY2020</v>
          </cell>
          <cell r="C67" t="str">
            <v>10-500-21-5340-3221-999</v>
          </cell>
        </row>
        <row r="68">
          <cell r="B68" t="str">
            <v>20DRED 20DRED Drivers Ed SFY2020</v>
          </cell>
          <cell r="C68" t="str">
            <v>10-500-21-5610-3710-999</v>
          </cell>
        </row>
        <row r="69">
          <cell r="B69" t="str">
            <v>20PQX 20PQX USTAR Centers (Year-round Math &amp; Science) SFY2020</v>
          </cell>
          <cell r="C69" t="str">
            <v>10-500-21-5881-3881-999</v>
          </cell>
        </row>
        <row r="70">
          <cell r="B70" t="str">
            <v>20ASFC 20ASFC Continuation Flow-through to LEAs FFY2020</v>
          </cell>
          <cell r="C70" t="str">
            <v>10-500-21-7910-4910-999</v>
          </cell>
        </row>
        <row r="71">
          <cell r="B71" t="str">
            <v>19ASFT 19ASFT Flow-through to LEAs FFY2019</v>
          </cell>
          <cell r="C71" t="str">
            <v>10-500-21-7910-4910-999</v>
          </cell>
        </row>
        <row r="72">
          <cell r="B72" t="str">
            <v>19FTFL 19FTFL IDEA Flow-Through Formula FFY2019</v>
          </cell>
          <cell r="C72" t="str">
            <v>10-500-21-7524-4524-999</v>
          </cell>
        </row>
        <row r="73">
          <cell r="B73" t="str">
            <v>21PPA 21PPA Kindergarten SFY2021</v>
          </cell>
          <cell r="C73" t="str">
            <v>10-500-21-1050-3005-999</v>
          </cell>
        </row>
        <row r="74">
          <cell r="B74" t="str">
            <v>21PPB 21PPB Grades 1-12 SFY2021</v>
          </cell>
          <cell r="C74" t="str">
            <v>10-500-21-1050-3010-999</v>
          </cell>
        </row>
        <row r="75">
          <cell r="B75" t="str">
            <v>21PPBO 21PPBO Pub Ed Online Offset SFY2021</v>
          </cell>
          <cell r="C75" t="str">
            <v>10-500-21-1050-1000-898</v>
          </cell>
        </row>
        <row r="76">
          <cell r="B76" t="str">
            <v>21PPD 21PPD Professional Staff SFY2021</v>
          </cell>
          <cell r="C76" t="str">
            <v>10-500-21-1050-3020-999</v>
          </cell>
        </row>
        <row r="77">
          <cell r="B77" t="str">
            <v>21PPF 21PPF Special Education - Add-on SFY2021</v>
          </cell>
          <cell r="C77" t="str">
            <v>10-500-21-1205-3105-999</v>
          </cell>
        </row>
        <row r="78">
          <cell r="B78" t="str">
            <v>21PPG 21PPG Special Education - Preschool SFY2021</v>
          </cell>
          <cell r="C78" t="str">
            <v>10-500-21-1215-3115-999</v>
          </cell>
        </row>
        <row r="79">
          <cell r="B79" t="str">
            <v>21PPH 21PPH Special Education - Self-contained SFY2021</v>
          </cell>
          <cell r="C79" t="str">
            <v>10-500-21-1210-3110-999</v>
          </cell>
        </row>
        <row r="80">
          <cell r="B80" t="str">
            <v>21PPI 21PPI Special Education - Extended Year SFY2021</v>
          </cell>
          <cell r="C80" t="str">
            <v>10-500-21-1220-3120-999</v>
          </cell>
        </row>
        <row r="81">
          <cell r="B81" t="str">
            <v>21PPK 21PPK CTE ADM SFY2021</v>
          </cell>
          <cell r="C81" t="str">
            <v>10-500-21-6875-3155-999</v>
          </cell>
        </row>
        <row r="82">
          <cell r="B82" t="str">
            <v>21PPKB 21PPKB CTE Comprehensive Counseling &amp; Guide SFY2021</v>
          </cell>
          <cell r="C82" t="str">
            <v>10-500-21-6903-3155-999</v>
          </cell>
        </row>
        <row r="83">
          <cell r="B83" t="str">
            <v>21PPKC 21PPKC CTE Workbased Learning SFY2021</v>
          </cell>
          <cell r="C83" t="str">
            <v>10-500-21-6902-3155-999</v>
          </cell>
        </row>
        <row r="84">
          <cell r="B84" t="str">
            <v>21PPKD 21PPKD CTE College &amp; Career Awareness SFY2021</v>
          </cell>
          <cell r="C84" t="str">
            <v>10-500-21-6901-3155-999</v>
          </cell>
        </row>
        <row r="85">
          <cell r="B85" t="str">
            <v>21PPKE 21PPKE CTE Technical Student Orgs SFY2021</v>
          </cell>
          <cell r="C85" t="str">
            <v>10-500-21-6875-3155-999</v>
          </cell>
        </row>
        <row r="86">
          <cell r="B86" t="str">
            <v>21PPKF 21PPKF CTE Skill Certification Competency SFY2021</v>
          </cell>
          <cell r="C86" t="str">
            <v>10-500-21-6875-3155-999</v>
          </cell>
        </row>
        <row r="87">
          <cell r="B87" t="str">
            <v>21PPL 21PPL Class Size Reduction SFY2021</v>
          </cell>
          <cell r="C87" t="str">
            <v>10-500-21-5201-3230-999</v>
          </cell>
        </row>
        <row r="88">
          <cell r="B88" t="str">
            <v>21PPN 21PPN Special Education - Impact Aid SFY2021</v>
          </cell>
          <cell r="C88" t="str">
            <v>10-500-21-1225-3125-999</v>
          </cell>
        </row>
        <row r="89">
          <cell r="B89" t="str">
            <v>21PQB 21PQB To &amp; From School - Pupil Transportation SFY2021</v>
          </cell>
          <cell r="C89" t="str">
            <v>10-500-21-5315-3415-999</v>
          </cell>
        </row>
        <row r="90">
          <cell r="B90" t="str">
            <v>21PQI 21PQI Concurrent Enrollment SFY2021</v>
          </cell>
          <cell r="C90" t="str">
            <v>10-500-21-5333-3213-999</v>
          </cell>
        </row>
        <row r="91">
          <cell r="B91" t="str">
            <v>21PQM 21PQM School Land Trust Program SFY2021</v>
          </cell>
          <cell r="C91" t="str">
            <v>10-500-21-5420-3520-999</v>
          </cell>
        </row>
        <row r="92">
          <cell r="B92" t="str">
            <v>21PQR 21PQR Educator Salary Adjustments SFY2021</v>
          </cell>
          <cell r="C92" t="str">
            <v>10-500-21-5876-3876-999</v>
          </cell>
        </row>
        <row r="93">
          <cell r="B93" t="str">
            <v>21PQT 21PQT Library Books &amp; Electronic Resources SFY2021</v>
          </cell>
          <cell r="C93" t="str">
            <v>10-500-21-5810-3810-999</v>
          </cell>
        </row>
        <row r="94">
          <cell r="B94" t="str">
            <v>21PUA 21PUA Teacher Supplies &amp; Materials SFY2021</v>
          </cell>
          <cell r="C94" t="str">
            <v>10-500-21-5868-3868-999</v>
          </cell>
        </row>
        <row r="95">
          <cell r="B95" t="str">
            <v>21PRA 21PRA Voted Leeway SFY2021</v>
          </cell>
          <cell r="C95" t="str">
            <v>10-500-21-5455-3555-999</v>
          </cell>
        </row>
        <row r="96">
          <cell r="B96" t="str">
            <v>21PRAG 21PRAG Voted Leeway-Minimum Basic Growth SFY2021</v>
          </cell>
          <cell r="C96" t="str">
            <v>10-500-21-5455-3555-999</v>
          </cell>
        </row>
        <row r="97">
          <cell r="B97" t="str">
            <v>21PRAL 21PRAL Voted Leeway-Local Levy Growth SFY2021</v>
          </cell>
          <cell r="C97" t="str">
            <v>10-500-21-5455-3555-999</v>
          </cell>
        </row>
        <row r="98">
          <cell r="B98" t="str">
            <v>21PRBL 21PRBL Board Leeway-Local Levy Growth SFY2021</v>
          </cell>
          <cell r="C98" t="str">
            <v>10-500-21-5460-3560-999</v>
          </cell>
        </row>
        <row r="99">
          <cell r="B99" t="str">
            <v>19EQUP 19EQUP Equipment Grant FFY2019</v>
          </cell>
          <cell r="C99" t="str">
            <v>49-500-21-8075-4575-999</v>
          </cell>
        </row>
        <row r="100">
          <cell r="B100" t="str">
            <v>21PQP 21PQP Early Literacy Program SFY2021</v>
          </cell>
          <cell r="C100" t="str">
            <v>10-500-21-5805-3805-999</v>
          </cell>
        </row>
        <row r="101">
          <cell r="B101" t="str">
            <v>21PQV 21PQV Dual Immersion SFY2021</v>
          </cell>
          <cell r="C101" t="str">
            <v>10-500-21-5637-3637-999</v>
          </cell>
        </row>
        <row r="102">
          <cell r="B102" t="str">
            <v>21PUD 21PUD Early Intervention SFY2021</v>
          </cell>
          <cell r="C102" t="str">
            <v>10-500-21-5641-3641-999</v>
          </cell>
        </row>
        <row r="103">
          <cell r="B103" t="str">
            <v>19DRED 19DRED Drivers Ed SFY2019</v>
          </cell>
          <cell r="C103" t="str">
            <v>10-500-21-5610-3710-999</v>
          </cell>
        </row>
        <row r="104">
          <cell r="B104" t="str">
            <v>202FT 202FT Title IIA Formula Flow Through FFY2020</v>
          </cell>
          <cell r="C104" t="str">
            <v>10-500-21-7860-4860-999</v>
          </cell>
        </row>
        <row r="105">
          <cell r="B105" t="str">
            <v>21ASSP 21ASSP After School Program FFY2021</v>
          </cell>
          <cell r="C105" t="str">
            <v>49-500-21-8075-4575-999</v>
          </cell>
        </row>
        <row r="106">
          <cell r="B106" t="str">
            <v>21NSLF 21NSLF National School Lunch Free &amp; Reduced FY21</v>
          </cell>
          <cell r="C106" t="str">
            <v>49-500-21-8072-4572-999</v>
          </cell>
        </row>
        <row r="107">
          <cell r="B107" t="str">
            <v>21NSLP 21NSLP National School Lunch Paid FFY21</v>
          </cell>
          <cell r="C107" t="str">
            <v>49-500-21-8071-4571-999</v>
          </cell>
        </row>
        <row r="108">
          <cell r="B108" t="str">
            <v>21SBP 21SBP School Breakfast Program FFY2021</v>
          </cell>
          <cell r="C108" t="str">
            <v>49-500-21-8074-4574-999</v>
          </cell>
        </row>
        <row r="109">
          <cell r="B109" t="str">
            <v>21LQTX 21LQTX State Liquor Tax SFY2021</v>
          </cell>
          <cell r="C109" t="str">
            <v>49-500-21-8070-3770-999</v>
          </cell>
        </row>
        <row r="110">
          <cell r="B110" t="str">
            <v>21PPP 21PPP SPED Extended Yr Special Educators</v>
          </cell>
          <cell r="C110" t="str">
            <v>10-500-21-1278-3120-999</v>
          </cell>
        </row>
        <row r="111">
          <cell r="B111" t="str">
            <v>21PQHA 21PQHA Enhancement for Accelerated Students Prog - AP</v>
          </cell>
          <cell r="C111" t="str">
            <v>10-500-21-5332-3212-999</v>
          </cell>
        </row>
        <row r="112">
          <cell r="B112" t="str">
            <v>21PUF 21PUF Youth in Custody SFY2021</v>
          </cell>
          <cell r="C112" t="str">
            <v>10-500-21-5340-3221-999</v>
          </cell>
        </row>
        <row r="113">
          <cell r="B113" t="str">
            <v>21PUJ 21PUJ Enhancement for At-Risk Students SFY2021</v>
          </cell>
          <cell r="C113" t="str">
            <v>10-500-21-5336-3336-999</v>
          </cell>
        </row>
        <row r="114">
          <cell r="B114" t="str">
            <v>21PUU 21PUU Teacher and Student Success Program</v>
          </cell>
          <cell r="C114" t="str">
            <v>10-500-21-5678-3500-999</v>
          </cell>
        </row>
        <row r="115">
          <cell r="B115" t="str">
            <v>21ELFT 21ELFT Flow-through FFY2021</v>
          </cell>
          <cell r="C115" t="str">
            <v>10-500-21-7880-4880-999</v>
          </cell>
        </row>
        <row r="116">
          <cell r="B116" t="str">
            <v>204AFT 204AFT Supporting Effective Instruction</v>
          </cell>
          <cell r="C116" t="str">
            <v>10-500-21-7905-4800-999</v>
          </cell>
        </row>
        <row r="117">
          <cell r="B117" t="str">
            <v>20CBG 20CBG CRF K-12 Broadband Grant FFY2020</v>
          </cell>
          <cell r="C117" t="str">
            <v>10-500-21-7280-4500-999</v>
          </cell>
        </row>
        <row r="118">
          <cell r="B118" t="str">
            <v>21PUDG 21PUDG Early Intervention General Funds SFY2021</v>
          </cell>
          <cell r="C118" t="str">
            <v>10-500-21-5695-3100-999</v>
          </cell>
        </row>
        <row r="119">
          <cell r="B119" t="str">
            <v>21PUR 21PUR Elementary School Counselor Pgm SFY2021</v>
          </cell>
          <cell r="C119" t="str">
            <v>10-500-21-5642-3400-999</v>
          </cell>
        </row>
        <row r="120">
          <cell r="B120" t="str">
            <v>S19LDS S19LDS Career &amp; Tech Ed Leadership &amp; Dev FFY2019 PSC</v>
          </cell>
          <cell r="C120" t="str">
            <v>10-500-21-5295-3800-999</v>
          </cell>
        </row>
        <row r="121">
          <cell r="B121" t="str">
            <v>21T1FT 21T1FT Title IA Flow-Through FFY2021</v>
          </cell>
          <cell r="C121" t="str">
            <v>10-500-21-7801-4801-999</v>
          </cell>
        </row>
        <row r="122">
          <cell r="B122" t="str">
            <v>21PQHG 21PQHG Enhancement for Accelerated Students Prog-GT</v>
          </cell>
          <cell r="C122" t="str">
            <v>10-500-21-5331-3211-999</v>
          </cell>
        </row>
        <row r="123">
          <cell r="B123" t="str">
            <v>21PUB 21PUB Beverley Taylor Sorenson Elem Arts SFY2021</v>
          </cell>
          <cell r="C123" t="str">
            <v>10-500-21-5882-3882-999</v>
          </cell>
        </row>
        <row r="124">
          <cell r="B124" t="str">
            <v>20CDOH 20CDOH CRF High School Testing/PPE Grant FFY2020</v>
          </cell>
          <cell r="C124" t="str">
            <v>10-500-21-7280-4500-999</v>
          </cell>
        </row>
        <row r="125">
          <cell r="B125" t="str">
            <v>21PQJ 21PQJ Supplemental Educator COVID-19 Stipend SFY2021</v>
          </cell>
          <cell r="C125" t="str">
            <v>10-500-21-5658-3200-999</v>
          </cell>
        </row>
        <row r="126">
          <cell r="B126" t="str">
            <v>21PUO 21PUO Digital Teaching and Learning-Ongoing SFY2021</v>
          </cell>
          <cell r="C126" t="str">
            <v>10-500-21-5655-3655-999</v>
          </cell>
        </row>
        <row r="127">
          <cell r="B127" t="str">
            <v>21DRED 21DRED Drivers Ed SFY2021</v>
          </cell>
          <cell r="C127" t="str">
            <v>10-500-21-5610-3710-999</v>
          </cell>
        </row>
        <row r="128">
          <cell r="B128" t="str">
            <v>20FTFL 20FTFL IDEA Flow-Through Formula FFY2020</v>
          </cell>
          <cell r="C128" t="str">
            <v>10-500-21-7524-4524-999</v>
          </cell>
        </row>
        <row r="129">
          <cell r="B129" t="str">
            <v>20PRE 20PRE Preschool SPED Flow-through FFY2020</v>
          </cell>
          <cell r="C129" t="str">
            <v>10-500-21-7522-4522-999</v>
          </cell>
        </row>
        <row r="130">
          <cell r="B130" t="str">
            <v>21PQS 21PQS Teacher Salary Supplement Program SFY2021</v>
          </cell>
          <cell r="C130" t="str">
            <v>10-500-21-5807-3800-999</v>
          </cell>
        </row>
        <row r="131">
          <cell r="B131" t="str">
            <v>21PUP 21PUP Effective Teaching High Poverty Schools SFY2021</v>
          </cell>
          <cell r="C131" t="str">
            <v>10-500-21-5668-3400-999</v>
          </cell>
        </row>
        <row r="132">
          <cell r="B132" t="str">
            <v>21ASFC 21ASFC Continuation Flow-through to LEAs FFY2021</v>
          </cell>
          <cell r="C132" t="str">
            <v>10-500-21-7910-4910-999</v>
          </cell>
        </row>
        <row r="133">
          <cell r="B133" t="str">
            <v>21PUI 21PUI English Lang Learner Software Support SFY2021</v>
          </cell>
          <cell r="C133" t="str">
            <v>10-500-21-5911-3400-999</v>
          </cell>
        </row>
        <row r="134">
          <cell r="B134" t="str">
            <v>21FTFL 21FTFL IDEA Flow-Through Formula FFY2021</v>
          </cell>
          <cell r="C134" t="str">
            <v>10-500-21-7524-4524-999</v>
          </cell>
        </row>
        <row r="135">
          <cell r="B135" t="str">
            <v>21PRE 21PRE Preschool SPED Flow-through FFY2021</v>
          </cell>
          <cell r="C135" t="str">
            <v>10-500-21-7522-4522-999</v>
          </cell>
        </row>
        <row r="136">
          <cell r="B136" t="str">
            <v>212FT 212FT Title IIA Formula Flow Through FFY2021</v>
          </cell>
          <cell r="C136" t="str">
            <v>10-500-21-7860-4860-999</v>
          </cell>
        </row>
        <row r="137">
          <cell r="B137" t="str">
            <v>20CPPE 20CPPE CRF Personal Protective Equipment FFY2020</v>
          </cell>
          <cell r="C137" t="str">
            <v>10-500-21-7280-4500-999</v>
          </cell>
        </row>
        <row r="138">
          <cell r="B138" t="str">
            <v>20CRF 20CRF Corona Relief Funds FFY2020</v>
          </cell>
          <cell r="C138" t="str">
            <v>10-500-21-7280-4500-999</v>
          </cell>
        </row>
        <row r="140">
          <cell r="B140" t="str">
            <v>LCSD program = AM?</v>
          </cell>
          <cell r="C140" t="str">
            <v>FALSE</v>
          </cell>
        </row>
        <row r="142">
          <cell r="B142" t="str">
            <v>program per AM</v>
          </cell>
          <cell r="C142" t="str">
            <v>program per LCSD</v>
          </cell>
        </row>
        <row r="143">
          <cell r="B143">
            <v>5295</v>
          </cell>
          <cell r="C143" t="str">
            <v>5295</v>
          </cell>
        </row>
        <row r="144">
          <cell r="B144">
            <v>7350</v>
          </cell>
          <cell r="C144" t="str">
            <v>7350</v>
          </cell>
        </row>
        <row r="145">
          <cell r="B145" t="str">
            <v>5901</v>
          </cell>
          <cell r="C145" t="str">
            <v>6901</v>
          </cell>
        </row>
        <row r="146">
          <cell r="B146" t="str">
            <v>5902</v>
          </cell>
          <cell r="C146" t="str">
            <v>6902</v>
          </cell>
        </row>
        <row r="147">
          <cell r="B147" t="str">
            <v>5903</v>
          </cell>
          <cell r="C147" t="str">
            <v>6903</v>
          </cell>
        </row>
        <row r="148">
          <cell r="B148" t="str">
            <v>6000</v>
          </cell>
          <cell r="C148" t="str">
            <v>6875</v>
          </cell>
        </row>
        <row r="149">
          <cell r="C149" t="str">
            <v>6901</v>
          </cell>
        </row>
        <row r="150">
          <cell r="B150" t="str">
            <v>8075</v>
          </cell>
          <cell r="C150" t="str">
            <v>8071</v>
          </cell>
        </row>
        <row r="151">
          <cell r="C151" t="str">
            <v>8072</v>
          </cell>
        </row>
        <row r="152">
          <cell r="C152" t="str">
            <v>8074</v>
          </cell>
        </row>
        <row r="153">
          <cell r="B153" t="str">
            <v>8079</v>
          </cell>
          <cell r="C153" t="str">
            <v>8075</v>
          </cell>
        </row>
        <row r="154">
          <cell r="B154" t="str">
            <v>VAR/</v>
          </cell>
          <cell r="C154" t="str">
            <v>0120</v>
          </cell>
        </row>
        <row r="155">
          <cell r="C155" t="str">
            <v>1050</v>
          </cell>
        </row>
        <row r="156">
          <cell r="C156" t="str">
            <v>6875</v>
          </cell>
        </row>
        <row r="157">
          <cell r="B157" t="str">
            <v>Grand Total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gan Shaw" refreshedDate="44532.666612152774" createdVersion="6" refreshedVersion="6" minRefreshableVersion="3" recordCount="6114" xr:uid="{00000000-000A-0000-FFFF-FFFF58000000}">
  <cacheSource type="worksheet">
    <worksheetSource ref="A5:U6119" sheet="FY21 TB"/>
  </cacheSource>
  <cacheFields count="21">
    <cacheField name="Fund" numFmtId="0">
      <sharedItems containsSemiMixedTypes="0" containsString="0" containsNumber="1" containsInteger="1" minValue="10" maxValue="49" count="6">
        <n v="10"/>
        <n v="21"/>
        <n v="26"/>
        <n v="31"/>
        <n v="32"/>
        <n v="49"/>
      </sharedItems>
    </cacheField>
    <cacheField name="Account No" numFmtId="0">
      <sharedItems/>
    </cacheField>
    <cacheField name="Account Description" numFmtId="0">
      <sharedItems containsBlank="1"/>
    </cacheField>
    <cacheField name="Account Type" numFmtId="0">
      <sharedItems containsSemiMixedTypes="0" containsString="0" containsNumber="1" containsInteger="1" minValue="11" maxValue="91" count="19">
        <n v="11"/>
        <n v="12"/>
        <n v="14"/>
        <n v="15"/>
        <n v="16"/>
        <n v="19"/>
        <n v="21"/>
        <n v="22"/>
        <n v="25"/>
        <n v="34"/>
        <n v="35"/>
        <n v="36"/>
        <n v="37"/>
        <n v="39"/>
        <n v="61"/>
        <n v="62"/>
        <n v="67"/>
        <n v="81"/>
        <n v="91"/>
      </sharedItems>
    </cacheField>
    <cacheField name="Debit" numFmtId="0">
      <sharedItems containsSemiMixedTypes="0" containsString="0" containsNumber="1" minValue="0" maxValue="24264902.579999998"/>
    </cacheField>
    <cacheField name="Credit" numFmtId="0">
      <sharedItems containsSemiMixedTypes="0" containsString="0" containsNumber="1" minValue="0" maxValue="14918258"/>
    </cacheField>
    <cacheField name="DR/(CR)" numFmtId="43">
      <sharedItems containsSemiMixedTypes="0" containsString="0" containsNumber="1" minValue="-14918258" maxValue="24264902.579999998"/>
    </cacheField>
    <cacheField name="Fund2" numFmtId="0">
      <sharedItems/>
    </cacheField>
    <cacheField name="Location" numFmtId="0">
      <sharedItems/>
    </cacheField>
    <cacheField name="Location2" numFmtId="0">
      <sharedItems containsSemiMixedTypes="0" containsString="0" containsNumber="1" containsInteger="1" minValue="0" maxValue="803"/>
    </cacheField>
    <cacheField name="Location Descriptions" numFmtId="0">
      <sharedItems count="17">
        <s v="Balance Sheet Account"/>
        <s v="District Office"/>
        <s v="North Campus"/>
        <s v="Adams Elementary"/>
        <s v="Bridger Elementary"/>
        <s v="Ellis Elementary"/>
        <s v="Riverside Pre School"/>
        <s v="Logan Early Childhood Center"/>
        <s v="Wilson Elementary"/>
        <s v="Woodruff Elementary"/>
        <s v="Hillcrest Elementary"/>
        <s v="Mount Logan Middle School"/>
        <s v="Logan High School"/>
        <s v="Educator Salary Adjustment"/>
        <s v="LCSD Center for Home Learning"/>
        <s v="Recreation Center"/>
        <e v="#N/A"/>
      </sharedItems>
    </cacheField>
    <cacheField name="Program" numFmtId="0">
      <sharedItems/>
    </cacheField>
    <cacheField name="Program (hardcoded)" numFmtId="0">
      <sharedItems containsSemiMixedTypes="0" containsString="0" containsNumber="1" containsInteger="1" minValue="0" maxValue="9999"/>
    </cacheField>
    <cacheField name="Function" numFmtId="0">
      <sharedItems/>
    </cacheField>
    <cacheField name="Object" numFmtId="0">
      <sharedItems/>
    </cacheField>
    <cacheField name="Obj1" numFmtId="0">
      <sharedItems/>
    </cacheField>
    <cacheField name="Alt program" numFmtId="0">
      <sharedItems containsSemiMixedTypes="0" containsString="0" containsNumber="1" containsInteger="1" minValue="0" maxValue="9999" count="148">
        <n v="0"/>
        <n v="50"/>
        <n v="1205"/>
        <n v="1215"/>
        <n v="5260"/>
        <n v="5270"/>
        <n v="5331"/>
        <n v="5350"/>
        <n v="5606"/>
        <n v="5610"/>
        <n v="5618"/>
        <n v="5642"/>
        <n v="5672"/>
        <n v="5674"/>
        <n v="5676"/>
        <n v="5677"/>
        <n v="5807"/>
        <n v="6000"/>
        <n v="6966"/>
        <n v="7210"/>
        <n v="7215"/>
        <n v="7280"/>
        <n v="7325"/>
        <n v="7360"/>
        <n v="7390"/>
        <n v="7420"/>
        <n v="7522"/>
        <n v="7524"/>
        <n v="7355"/>
        <n v="7650"/>
        <n v="7661"/>
        <n v="7662"/>
        <n v="7664"/>
        <n v="7667"/>
        <n v="7700"/>
        <n v="7801"/>
        <n v="7830"/>
        <n v="7860"/>
        <n v="7870"/>
        <n v="7880"/>
        <n v="7890"/>
        <n v="7905"/>
        <n v="7910"/>
        <n v="7940"/>
        <n v="7950"/>
        <n v="8281"/>
        <n v="5360"/>
        <n v="5315"/>
        <n v="5601"/>
        <n v="5816"/>
        <n v="5881"/>
        <n v="7840"/>
        <n v="1609"/>
        <n v="5333"/>
        <n v="5340"/>
        <n v="5368"/>
        <n v="5460"/>
        <n v="5655"/>
        <n v="5860"/>
        <n v="5878"/>
        <n v="6850"/>
        <n v="7350"/>
        <n v="7352"/>
        <n v="7395"/>
        <n v="7401"/>
        <n v="7865"/>
        <n v="7669"/>
        <n v="7710"/>
        <n v="5420"/>
        <n v="1210"/>
        <n v="1220"/>
        <n v="1225"/>
        <n v="1278"/>
        <n v="5201"/>
        <n v="5295"/>
        <n v="5310"/>
        <n v="5637"/>
        <n v="5641"/>
        <n v="5678"/>
        <n v="5695"/>
        <n v="5810"/>
        <n v="5868"/>
        <n v="5882"/>
        <n v="5902"/>
        <n v="6900"/>
        <n v="5901"/>
        <n v="5903"/>
        <n v="7380"/>
        <n v="5699"/>
        <n v="9999"/>
        <n v="5332"/>
        <n v="5336"/>
        <n v="5805"/>
        <n v="5861"/>
        <n v="400"/>
        <n v="500"/>
        <n v="8500"/>
        <n v="5500"/>
        <n v="2000"/>
        <n v="181"/>
        <n v="7391"/>
        <n v="120"/>
        <n v="230"/>
        <n v="1295"/>
        <n v="3450"/>
        <n v="3800"/>
        <n v="5455"/>
        <n v="5470"/>
        <n v="5604"/>
        <n v="5635"/>
        <n v="5636"/>
        <n v="5644"/>
        <n v="5658"/>
        <n v="5668"/>
        <n v="5700"/>
        <n v="5876"/>
        <n v="5911"/>
        <n v="6100"/>
        <n v="6015"/>
        <n v="7250"/>
        <n v="7508"/>
        <n v="3400"/>
        <n v="7220"/>
        <n v="9000"/>
        <n v="5335"/>
        <n v="5640"/>
        <n v="183"/>
        <n v="290"/>
        <n v="3500"/>
        <n v="5250"/>
        <n v="5330"/>
        <n v="5614"/>
        <n v="5693"/>
        <n v="5840"/>
        <n v="5862"/>
        <n v="247"/>
        <n v="5575"/>
        <n v="5550"/>
        <n v="5561"/>
        <n v="5534"/>
        <n v="8000"/>
        <n v="8002"/>
        <n v="8070"/>
        <n v="8071"/>
        <n v="8072"/>
        <n v="8073"/>
        <n v="8074"/>
        <n v="8075"/>
      </sharedItems>
    </cacheField>
    <cacheField name="Alt program (hardcoded)" numFmtId="0">
      <sharedItems containsSemiMixedTypes="0" containsString="0" containsNumber="1" containsInteger="1" minValue="0" maxValue="9999"/>
    </cacheField>
    <cacheField name="Program description" numFmtId="0">
      <sharedItems containsMixedTypes="1" containsNumber="1" containsInteger="1" minValue="5903" maxValue="5903" count="146">
        <s v="BASIC PROGRAM"/>
        <s v="CLASSROOM-GENERAL"/>
        <s v="SPECIAL EDUCATION"/>
        <s v="SPECIAL EDUCATION -- PRESCHOOL"/>
        <s v="LOCAL DISCRETIONARY BLOCK"/>
        <s v="INTERVENTIONS FOR STUDENT SUCCESS"/>
        <s v="GIFTED AND TALENTED"/>
        <s v="CLASS SIZE REDUCTION -- 2ND GR"/>
        <s v="SUBSTANCE ABUSE PREVENTION"/>
        <s v="DRIVERS EDUCATION"/>
        <s v="PROF DEVELOPMENT - State Grants"/>
        <s v="ELED COUNSELOR"/>
        <s v="STATE SUBSTANCE ABUSE-FEE ON FINES"/>
        <s v="SUICIDE PREVENTION"/>
        <s v="IGP"/>
        <s v="IGP SUPPLEMENTAL"/>
        <s v="TSSP"/>
        <s v="VOCATIONAL-TECHNICAL EDUCATION"/>
        <s v="FEDERAL CTE -- CARL PERKINS"/>
        <s v="ESSER CARES Program"/>
        <s v="ESSER II CARES Program"/>
        <s v="Other USBE CARES Programs"/>
        <s v="TEACHING AMERICAN HISTORY PHASE 2"/>
        <s v="TO: 7910 (DELETE)"/>
        <s v="EARLY RETIREE REINSURANCE PROGRAM"/>
        <s v="PE GRANT - MLMS"/>
        <s v="IDEA-B - PRESCHOOL HANDCAPPED"/>
        <s v="FEDERAL IDEA-B PL"/>
        <s v="KEEP KINDERGARTEN SUPPLEMENT ENRICHMENT"/>
        <s v="AARA - MCKINNEY VENTO (Homeless)"/>
        <s v="ARRA - STABILIZATION FUNDS"/>
        <s v="ARRA - TITLE I"/>
        <s v="ARRA - IDEA SPECIAL ED"/>
        <s v="ARRA - PRE SCHOOL"/>
        <s v="ASPIRE"/>
        <s v="TITLE I"/>
        <s v="Fed NCLB Title I C  Migrant Children"/>
        <s v="TITLE IIA TEACHER QUALITY"/>
        <s v="NCLB TITLE II D"/>
        <s v="TITLE III A FEDERAL - ELL"/>
        <s v="TITLE IV A - SAFE &amp; DRUG FREE"/>
        <s v="Student Support Services Program"/>
        <s v="21ST CENTURY GRANT"/>
        <s v="Fed NCLB Title VI B  Rural and Low Income Schools"/>
        <s v="NCLB TITLE X C HOMELESS CHILDREN"/>
        <s v="TO: 801 LOCATION IN 1050 (DELETE)"/>
        <s v="EDUCATIONAL TECHNOLOGY INITIAT"/>
        <s v="PUPIL TRANSPORTATION"/>
        <s v="LIBRARY SERVICES &amp; TECHNOLOGY GRANT"/>
        <s v="HB 162 TEXTBOOKS"/>
        <s v="USTAR PROGRAM"/>
        <s v="FEDERAL NCLB TITLE I D YIC"/>
        <s v="ADULT EDUCATION"/>
        <s v="CONCURRENT ENROLLMENT"/>
        <s v="AT RISK - YOUTH IN CUSTODY"/>
        <s v="SCHOOL NURSE PROGRAM"/>
        <s v="BOARD LEEWAY"/>
        <s v="DIGITAL TEACHING &amp; LEARNING"/>
        <s v="1995 LEGISLATURE"/>
        <s v="SPECIAL ED EXTENDED YEAR STIPENDS"/>
        <s v="TECHNICAL EDUCATION"/>
        <s v="HR READINESS GRANT"/>
        <s v="Federal - Juvenile Justice Grant"/>
        <s v="CTE Federal Perkins -Formula"/>
        <s v="Math Science Partenrships"/>
        <s v="EDUCATION JOBS FUND PROGRAM"/>
        <s v="GEAR UP"/>
        <s v="SCHOOL TRUST LANDS"/>
        <s v="SPECIAL EDUCATION -- SELF-CONT"/>
        <s v="EXTENDED YEAR PROG FOR SEVERE"/>
        <s v="SPECIAL EDUCATION -- INST/IMPA"/>
        <s v="EXTENDED YEAR -- SPECIAL EDUCATORS"/>
        <s v="STATE CLASS SIZE REDUCTION"/>
        <s v="PROFESSIONAL DEVELOPMENT"/>
        <s v="SOCIAL SECURITY &amp; RETIREMENT R"/>
        <s v="DUAL IMMERSION PROGRAM"/>
        <s v="EARLY INTERVENTIONS PROGRAM"/>
        <s v="Teacher and Student Success Program"/>
        <s v="Corona Relief - State"/>
        <s v="MEDIA SUPPLEMENTAL"/>
        <s v="TEACHER MATERIALS &amp; SUPPLIES"/>
        <s v="BTS ARTS PROGRAM"/>
        <s v="Work Based Learning – K12"/>
        <s v="SUPPORT SERVICES"/>
        <s v="College and Career Awareness"/>
        <n v="5903"/>
        <s v="ETI - E-RATE"/>
        <s v="EVALUATION AND ASSESMENT"/>
        <s v="UNDISTRIBUTED BY PROGRAM"/>
        <s v="ADVANCED PLACEMENT"/>
        <s v="AT RISK - ENHANCEMENT"/>
        <s v="READING ACHIEVEMENT"/>
        <s v="MATH &amp; SCIENCE TSSP"/>
        <s v="10% OF BASIC"/>
        <s v="UNIQUE LOCAL REGULAR PROGRAMS"/>
        <s v="UNIQUE LOCAL ENTERPRISE"/>
        <s v="PUBLIC EDUCATION CAPITAL OUTLA"/>
        <s v="SHARP SURVEY"/>
        <s v="BAND PROGRAMS"/>
        <s v="EPA GRANT - MLMS"/>
        <s v="FOREIGN LANGUAGE"/>
        <s v="SPORTS"/>
        <s v="UNIQUE LOCAL SPECIAL ED PROGRA"/>
        <s v="PRINTING SERVICES"/>
        <s v="SUMMERFEST"/>
        <s v="VOTED LEEWAY"/>
        <s v="LOCAL INCENTIVE PROGRAM"/>
        <s v="PERFORMANCE ASSESSMENT"/>
        <s v="CHINESE EDUCATION"/>
        <s v="FAMILY LITERACY CENTERS"/>
        <s v="STEM Endorsement Incentive"/>
        <s v="Supplemental Educator COVID-19 Stipend"/>
        <s v="Effective teach in high poverty schools"/>
        <s v="ESL ENDORSEMENT - FISCAL AGENT"/>
        <s v="LEGISLATIVE SALARY ADJUSTMENT"/>
        <s v="English Language Learner Software"/>
        <s v="AGRICULTURAL EDUCATION"/>
        <s v="CTE Administration &amp; Support Services"/>
        <s v="UNIQUE LOCAL FED/STATE UNRESTR"/>
        <s v="JAVITS ACCELERATED READERS"/>
        <s v="ELEMENTARY EXTRA DUTY/RESPONSIBILITY"/>
        <s v="GEERS CARES Program"/>
        <s v="SUPPORT SERVICES PROGRAM"/>
        <s v="AT RISK - REGULAR"/>
        <s v="EXTENDED DAY KINDERGARTEN"/>
        <s v="MUSIC - ELEMENTARY SCHOOL"/>
        <s v="TESTING &amp; STUDENT ASSESSMENT"/>
        <s v="LOGAN SCHOOLS FOUNDATION"/>
        <s v="UNRESTRICTED BASIC SCHOOL PROG"/>
        <s v="SECONDARY APPLIED TECHNOLOGY -"/>
        <s v="FINE ARTS EDUCATION"/>
        <s v="CYBER CORPS"/>
        <s v="1993 LEGISLATURE"/>
        <s v="Legislative Stipend - Educator"/>
        <s v="SWIMMING"/>
        <s v="Debt Service"/>
        <s v="CAPITAL OUTLAY FOUNDATION"/>
        <s v="ENROLLMENT GROWTH PROGRAM"/>
        <s v="SB 214 CRITICAL AID (1992)"/>
        <s v="ENTERPRISE PROGRAMS"/>
        <s v="SCHOOL BREAKFAST PROGRAM"/>
        <s v="STATE SCHOOL LUNCH PROGRAMS"/>
        <s v="NATIONAL SCHOOL LUNCH PROGRAM"/>
        <s v="NATIONAL SCHOOL LUNCH - FREE &amp;"/>
        <s v="SPECIAL MILK PROGRAM"/>
        <s v="CHILD AND ADULT CARE FOOD PROG"/>
      </sharedItems>
    </cacheField>
    <cacheField name="Mapped?" numFmtId="0">
      <sharedItems/>
    </cacheField>
    <cacheField name="Program in Allotment Memo? " numFmtId="0">
      <sharedItems containsMixedTypes="1" containsNumber="1" containsInteger="1" minValue="1205" maxValue="8075" count="62">
        <e v="#N/A"/>
        <n v="1205"/>
        <n v="1215"/>
        <n v="5331"/>
        <n v="5610"/>
        <n v="5642"/>
        <n v="5674"/>
        <n v="5676"/>
        <n v="5677"/>
        <n v="5807"/>
        <n v="6000"/>
        <n v="7210"/>
        <n v="7215"/>
        <n v="7280"/>
        <n v="7522"/>
        <n v="7524"/>
        <n v="7801"/>
        <n v="7830"/>
        <n v="7860"/>
        <n v="7880"/>
        <n v="7905"/>
        <n v="7910"/>
        <n v="7940"/>
        <n v="7950"/>
        <n v="5315"/>
        <n v="5881"/>
        <n v="5333"/>
        <n v="5340"/>
        <n v="5460"/>
        <n v="5655"/>
        <n v="7352"/>
        <n v="7401"/>
        <n v="5420"/>
        <n v="1210"/>
        <n v="1220"/>
        <n v="1225"/>
        <n v="1278"/>
        <n v="5201"/>
        <n v="5295"/>
        <n v="5310"/>
        <n v="5637"/>
        <n v="5641"/>
        <n v="5678"/>
        <n v="5695"/>
        <n v="5810"/>
        <n v="5868"/>
        <n v="5882"/>
        <n v="5902"/>
        <n v="5901"/>
        <n v="5903"/>
        <n v="5332"/>
        <n v="5336"/>
        <n v="5805"/>
        <n v="5455"/>
        <n v="5644"/>
        <n v="5658"/>
        <n v="5668"/>
        <n v="5876"/>
        <n v="5911"/>
        <n v="7220"/>
        <n v="8070"/>
        <n v="80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gan Shaw" refreshedDate="44532.666614004629" createdVersion="6" refreshedVersion="6" minRefreshableVersion="3" recordCount="2040" xr:uid="{00000000-000A-0000-FFFF-FFFF5E000000}">
  <cacheSource type="worksheet">
    <worksheetSource ref="A3:I2043" sheet="Dimension descriptions"/>
  </cacheSource>
  <cacheFields count="9">
    <cacheField name="ACCOUNT_YEAR" numFmtId="0">
      <sharedItems containsSemiMixedTypes="0" containsString="0" containsNumber="1" containsInteger="1" minValue="21" maxValue="21"/>
    </cacheField>
    <cacheField name="ALT_DIMENSION_VALUE" numFmtId="0">
      <sharedItems containsString="0" containsBlank="1" containsNumber="1" containsInteger="1" minValue="0" maxValue="9999" count="1503">
        <n v="10"/>
        <n v="20"/>
        <n v="21"/>
        <n v="23"/>
        <n v="26"/>
        <n v="31"/>
        <n v="32"/>
        <n v="40"/>
        <n v="49"/>
        <n v="0"/>
        <n v="500"/>
        <n v="104"/>
        <n v="110"/>
        <n v="112"/>
        <n v="113"/>
        <n v="114"/>
        <n v="116"/>
        <n v="120"/>
        <n v="124"/>
        <n v="404"/>
        <n v="704"/>
        <n v="801"/>
        <n v="802"/>
        <n v="803"/>
        <n v="9999"/>
        <n v="181"/>
        <n v="183"/>
        <n v="230"/>
        <n v="247"/>
        <n v="290"/>
        <n v="400"/>
        <n v="5315"/>
        <n v="50"/>
        <n v="1"/>
        <n v="100"/>
        <n v="1005"/>
        <n v="1070"/>
        <n v="1200"/>
        <n v="1204"/>
        <n v="1205"/>
        <n v="1295"/>
        <n v="1207"/>
        <n v="1210"/>
        <n v="1215"/>
        <n v="1220"/>
        <n v="1221"/>
        <n v="1222"/>
        <n v="1223"/>
        <n v="1224"/>
        <n v="1225"/>
        <n v="1226"/>
        <n v="1227"/>
        <n v="1228"/>
        <n v="1230"/>
        <n v="1231"/>
        <n v="1232"/>
        <n v="1233"/>
        <n v="1235"/>
        <n v="1236"/>
        <n v="1237"/>
        <n v="1240"/>
        <n v="1241"/>
        <n v="1245"/>
        <n v="1250"/>
        <n v="1251"/>
        <n v="1261"/>
        <n v="1262"/>
        <n v="1270"/>
        <n v="1275"/>
        <n v="1277"/>
        <n v="1278"/>
        <n v="1290"/>
        <n v="1291"/>
        <n v="130"/>
        <n v="131"/>
        <n v="132"/>
        <n v="133"/>
        <n v="134"/>
        <n v="136"/>
        <n v="140"/>
        <n v="141"/>
        <n v="142"/>
        <n v="143"/>
        <n v="144"/>
        <n v="145"/>
        <n v="146"/>
        <n v="147"/>
        <n v="148"/>
        <n v="149"/>
        <n v="15"/>
        <n v="1500"/>
        <n v="1505"/>
        <n v="1510"/>
        <n v="1511"/>
        <n v="1512"/>
        <n v="1513"/>
        <n v="1520"/>
        <n v="1530"/>
        <n v="1540"/>
        <n v="1545"/>
        <n v="1550"/>
        <n v="1600"/>
        <n v="1609"/>
        <n v="1610"/>
        <n v="1611"/>
        <n v="1615"/>
        <n v="1620"/>
        <n v="1630"/>
        <n v="1640"/>
        <n v="1680"/>
        <n v="170"/>
        <n v="182"/>
        <n v="200"/>
        <n v="2000"/>
        <n v="201"/>
        <n v="202"/>
        <n v="210"/>
        <n v="220"/>
        <n v="221"/>
        <n v="222"/>
        <n v="223"/>
        <n v="224"/>
        <n v="229"/>
        <n v="232"/>
        <n v="234"/>
        <n v="236"/>
        <n v="238"/>
        <n v="240"/>
        <n v="242"/>
        <n v="244"/>
        <n v="245"/>
        <n v="246"/>
        <n v="248"/>
        <n v="30"/>
        <n v="3000"/>
        <n v="3010"/>
        <n v="3020"/>
        <n v="3030"/>
        <n v="3040"/>
        <n v="3050"/>
        <n v="3200"/>
        <n v="3300"/>
        <n v="3400"/>
        <n v="3450"/>
        <n v="3500"/>
        <n v="3700"/>
        <n v="3800"/>
        <n v="4000"/>
        <n v="4100"/>
        <n v="4200"/>
        <n v="4500"/>
        <n v="5"/>
        <n v="5000"/>
        <n v="501"/>
        <n v="5024"/>
        <n v="5046"/>
        <n v="5047"/>
        <n v="5049"/>
        <n v="505"/>
        <n v="5052"/>
        <n v="5054"/>
        <n v="5070"/>
        <n v="5080"/>
        <n v="5090"/>
        <n v="5096"/>
        <n v="5098"/>
        <n v="5099"/>
        <n v="510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20"/>
        <n v="5125"/>
        <n v="5130"/>
        <n v="5135"/>
        <n v="5140"/>
        <n v="5145"/>
        <n v="515"/>
        <n v="5150"/>
        <n v="516"/>
        <n v="5160"/>
        <n v="5165"/>
        <n v="5170"/>
        <n v="5175"/>
        <n v="5200"/>
        <n v="5201"/>
        <n v="5205"/>
        <n v="5206"/>
        <n v="5207"/>
        <n v="5208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30"/>
        <n v="5232"/>
        <n v="5250"/>
        <n v="5255"/>
        <n v="5260"/>
        <n v="5270"/>
        <n v="5295"/>
        <n v="5300"/>
        <n v="5305"/>
        <n v="5306"/>
        <n v="5310"/>
        <n v="5311"/>
        <n v="5320"/>
        <n v="5321"/>
        <n v="5322"/>
        <n v="5323"/>
        <n v="5324"/>
        <n v="5325"/>
        <n v="5330"/>
        <n v="5331"/>
        <n v="5332"/>
        <n v="5333"/>
        <n v="5335"/>
        <n v="5336"/>
        <n v="5340"/>
        <n v="5341"/>
        <n v="5342"/>
        <n v="5343"/>
        <n v="5345"/>
        <n v="5346"/>
        <n v="5350"/>
        <n v="5360"/>
        <n v="5364"/>
        <n v="5365"/>
        <n v="5366"/>
        <n v="5367"/>
        <n v="5368"/>
        <n v="5369"/>
        <n v="5380"/>
        <n v="5385"/>
        <n v="5390"/>
        <n v="5395"/>
        <n v="5400"/>
        <n v="5405"/>
        <n v="5406"/>
        <n v="5410"/>
        <n v="5415"/>
        <n v="5420"/>
        <n v="5430"/>
        <n v="5450"/>
        <n v="5455"/>
        <n v="5460"/>
        <n v="5465"/>
        <n v="5470"/>
        <n v="5480"/>
        <n v="5481"/>
        <n v="5482"/>
        <n v="5483"/>
        <n v="5490"/>
        <n v="5500"/>
        <n v="5510"/>
        <n v="5520"/>
        <n v="5530"/>
        <n v="5531"/>
        <n v="5532"/>
        <n v="5533"/>
        <n v="5534"/>
        <n v="5535"/>
        <n v="555"/>
        <n v="5550"/>
        <n v="5561"/>
        <n v="5572"/>
        <n v="5575"/>
        <n v="560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6"/>
        <n v="5618"/>
        <n v="5620"/>
        <n v="5621"/>
        <n v="5626"/>
        <n v="5630"/>
        <n v="5635"/>
        <n v="5636"/>
        <n v="5637"/>
        <n v="5640"/>
        <n v="5641"/>
        <n v="5642"/>
        <n v="5644"/>
        <n v="5650"/>
        <n v="5655"/>
        <n v="5657"/>
        <n v="5658"/>
        <n v="5666"/>
        <n v="5667"/>
        <n v="5668"/>
        <n v="5902"/>
        <n v="5671"/>
        <n v="5672"/>
        <n v="5674"/>
        <n v="5676"/>
        <n v="5677"/>
        <n v="5678"/>
        <n v="5680"/>
        <n v="5682"/>
        <n v="5692"/>
        <n v="5693"/>
        <n v="5695"/>
        <n v="5698"/>
        <n v="5699"/>
        <n v="5700"/>
        <n v="5771"/>
        <n v="5772"/>
        <n v="5792"/>
        <n v="5799"/>
        <n v="580"/>
        <n v="5800"/>
        <n v="5807"/>
        <n v="5805"/>
        <n v="5810"/>
        <n v="5811"/>
        <n v="5812"/>
        <n v="5813"/>
        <n v="5814"/>
        <n v="5815"/>
        <n v="5816"/>
        <n v="5817"/>
        <n v="5820"/>
        <n v="5821"/>
        <n v="5822"/>
        <n v="5823"/>
        <n v="5824"/>
        <n v="5825"/>
        <n v="5830"/>
        <n v="5831"/>
        <n v="5832"/>
        <n v="5840"/>
        <n v="5841"/>
        <n v="5842"/>
        <n v="5843"/>
        <n v="5844"/>
        <n v="5845"/>
        <n v="5850"/>
        <n v="5851"/>
        <n v="5852"/>
        <n v="5853"/>
        <n v="5854"/>
        <n v="5855"/>
        <n v="5860"/>
        <n v="5861"/>
        <n v="5862"/>
        <n v="5863"/>
        <n v="5864"/>
        <n v="5865"/>
        <n v="5868"/>
        <n v="5870"/>
        <n v="5871"/>
        <n v="5872"/>
        <n v="5873"/>
        <n v="5874"/>
        <n v="5875"/>
        <n v="5876"/>
        <n v="5878"/>
        <n v="5880"/>
        <n v="5881"/>
        <n v="5882"/>
        <n v="5884"/>
        <n v="5901"/>
        <n v="5903"/>
        <n v="5911"/>
        <n v="60"/>
        <n v="6000"/>
        <n v="6001"/>
        <n v="6002"/>
        <n v="6003"/>
        <n v="6004"/>
        <n v="6006"/>
        <n v="6015"/>
        <n v="6100"/>
        <n v="6101"/>
        <n v="6102"/>
        <n v="6103"/>
        <n v="6104"/>
        <n v="6106"/>
        <n v="6107"/>
        <n v="6108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43"/>
        <n v="6144"/>
        <n v="6145"/>
        <n v="6146"/>
        <n v="6147"/>
        <n v="6148"/>
        <n v="6149"/>
        <n v="6150"/>
        <n v="6162"/>
        <n v="6163"/>
        <n v="6164"/>
        <n v="6165"/>
        <n v="6175"/>
        <n v="6191"/>
        <n v="6192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4"/>
        <n v="6225"/>
        <n v="6226"/>
        <n v="6243"/>
        <n v="6244"/>
        <n v="6245"/>
        <n v="6246"/>
        <n v="6247"/>
        <n v="6248"/>
        <n v="6249"/>
        <n v="6250"/>
        <n v="6262"/>
        <n v="6263"/>
        <n v="6264"/>
        <n v="6265"/>
        <n v="6275"/>
        <n v="6291"/>
        <n v="6292"/>
        <n v="6300"/>
        <n v="6301"/>
        <n v="6302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8"/>
        <n v="6319"/>
        <n v="6320"/>
        <n v="6343"/>
        <n v="6344"/>
        <n v="6345"/>
        <n v="6346"/>
        <n v="6347"/>
        <n v="6348"/>
        <n v="6349"/>
        <n v="6350"/>
        <n v="6362"/>
        <n v="6363"/>
        <n v="6364"/>
        <n v="6365"/>
        <n v="6375"/>
        <n v="6391"/>
        <n v="6392"/>
        <n v="6400"/>
        <n v="6401"/>
        <n v="6402"/>
        <n v="6403"/>
        <n v="6404"/>
        <n v="6405"/>
        <n v="6406"/>
        <n v="6407"/>
        <n v="6408"/>
        <n v="6409"/>
        <n v="6411"/>
        <n v="6412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43"/>
        <n v="6444"/>
        <n v="6445"/>
        <n v="6446"/>
        <n v="6447"/>
        <n v="6448"/>
        <n v="6449"/>
        <n v="6450"/>
        <n v="6462"/>
        <n v="6463"/>
        <n v="6464"/>
        <n v="6465"/>
        <n v="6491"/>
        <n v="6492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8"/>
        <n v="6529"/>
        <n v="6530"/>
        <n v="6531"/>
        <n v="6532"/>
        <n v="6536"/>
        <n v="6537"/>
        <n v="6538"/>
        <n v="6539"/>
        <n v="6543"/>
        <n v="6544"/>
        <n v="6545"/>
        <n v="6546"/>
        <n v="6547"/>
        <n v="6548"/>
        <n v="6549"/>
        <n v="6550"/>
        <n v="6562"/>
        <n v="6563"/>
        <n v="6564"/>
        <n v="6565"/>
        <n v="6575"/>
        <n v="6576"/>
        <n v="6591"/>
        <n v="6592"/>
        <n v="6600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43"/>
        <n v="6644"/>
        <n v="6645"/>
        <n v="6646"/>
        <n v="6647"/>
        <n v="6648"/>
        <n v="6649"/>
        <n v="6650"/>
        <n v="6662"/>
        <n v="6663"/>
        <n v="6664"/>
        <n v="6665"/>
        <n v="6675"/>
        <n v="6700"/>
        <n v="6701"/>
        <n v="6703"/>
        <n v="6715"/>
        <n v="6716"/>
        <n v="6717"/>
        <n v="6718"/>
        <n v="6721"/>
        <n v="6730"/>
        <n v="6731"/>
        <n v="6732"/>
        <n v="6733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9"/>
        <n v="6790"/>
        <n v="6791"/>
        <n v="6792"/>
        <n v="6795"/>
        <n v="6796"/>
        <n v="6797"/>
        <n v="6798"/>
        <n v="6800"/>
        <n v="6843"/>
        <n v="6844"/>
        <n v="6845"/>
        <n v="6846"/>
        <n v="6847"/>
        <n v="6848"/>
        <n v="6849"/>
        <n v="6850"/>
        <n v="6862"/>
        <n v="6863"/>
        <n v="6864"/>
        <n v="6865"/>
        <n v="6891"/>
        <n v="6892"/>
        <n v="6900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5"/>
        <n v="6926"/>
        <n v="6927"/>
        <n v="6928"/>
        <n v="6931"/>
        <n v="6943"/>
        <n v="6944"/>
        <n v="6945"/>
        <n v="6946"/>
        <n v="6947"/>
        <n v="6948"/>
        <n v="6949"/>
        <n v="6950"/>
        <n v="6956"/>
        <n v="6957"/>
        <n v="6962"/>
        <n v="6963"/>
        <n v="6964"/>
        <n v="6966"/>
        <n v="6975"/>
        <n v="6997"/>
        <n v="7000"/>
        <n v="7100"/>
        <n v="7101"/>
        <n v="7150"/>
        <n v="7190"/>
        <n v="7200"/>
        <n v="7210"/>
        <n v="7215"/>
        <n v="7220"/>
        <n v="7250"/>
        <n v="7280"/>
        <n v="7300"/>
        <n v="7301"/>
        <n v="7303"/>
        <n v="7304"/>
        <n v="7305"/>
        <n v="7306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5"/>
        <n v="7336"/>
        <n v="7337"/>
        <n v="7340"/>
        <n v="7341"/>
        <n v="7347"/>
        <n v="7350"/>
        <n v="7352"/>
        <n v="7360"/>
        <n v="7365"/>
        <n v="7370"/>
        <n v="7380"/>
        <n v="7390"/>
        <n v="7391"/>
        <n v="7395"/>
        <n v="7400"/>
        <n v="7401"/>
        <n v="7405"/>
        <n v="7410"/>
        <n v="7420"/>
        <n v="7500"/>
        <n v="7501"/>
        <n v="7502"/>
        <n v="7503"/>
        <n v="7504"/>
        <n v="7505"/>
        <n v="7508"/>
        <n v="7510"/>
        <n v="7511"/>
        <n v="7512"/>
        <n v="7513"/>
        <n v="7514"/>
        <n v="7515"/>
        <n v="7516"/>
        <n v="7517"/>
        <n v="7518"/>
        <n v="7519"/>
        <n v="7520"/>
        <n v="7522"/>
        <n v="7524"/>
        <n v="7526"/>
        <n v="7527"/>
        <n v="7545"/>
        <n v="7546"/>
        <n v="7547"/>
        <n v="7548"/>
        <n v="7549"/>
        <n v="7550"/>
        <n v="7551"/>
        <n v="7552"/>
        <n v="7553"/>
        <n v="7554"/>
        <n v="7555"/>
        <n v="7561"/>
        <n v="7562"/>
        <n v="7563"/>
        <n v="7580"/>
        <n v="7581"/>
        <n v="7582"/>
        <n v="7583"/>
        <n v="7584"/>
        <n v="7585"/>
        <n v="7586"/>
        <n v="7587"/>
        <n v="7588"/>
        <n v="7589"/>
        <n v="7590"/>
        <n v="7600"/>
        <n v="7601"/>
        <n v="7355"/>
        <n v="7603"/>
        <n v="7604"/>
        <n v="7605"/>
        <n v="7606"/>
        <n v="7607"/>
        <n v="7608"/>
        <n v="7609"/>
        <n v="7610"/>
        <n v="7611"/>
        <n v="7612"/>
        <n v="7613"/>
        <n v="7865"/>
        <n v="7615"/>
        <n v="7616"/>
        <n v="7618"/>
        <n v="7619"/>
        <n v="7620"/>
        <n v="7621"/>
        <n v="7622"/>
        <n v="7623"/>
        <n v="7624"/>
        <n v="7625"/>
        <n v="7626"/>
        <n v="7627"/>
        <n v="7628"/>
        <n v="7630"/>
        <n v="7650"/>
        <n v="7661"/>
        <n v="7662"/>
        <n v="7664"/>
        <n v="7667"/>
        <n v="7669"/>
        <n v="7699"/>
        <n v="7700"/>
        <n v="7710"/>
        <n v="7750"/>
        <n v="7801"/>
        <n v="7830"/>
        <n v="7840"/>
        <n v="7860"/>
        <n v="7870"/>
        <n v="7880"/>
        <n v="7890"/>
        <n v="7905"/>
        <n v="7910"/>
        <n v="7940"/>
        <n v="7950"/>
        <n v="8000"/>
        <n v="8002"/>
        <n v="8003"/>
        <n v="8004"/>
        <n v="8005"/>
        <n v="8006"/>
        <n v="8007"/>
        <n v="8008"/>
        <n v="8070"/>
        <n v="8071"/>
        <n v="8072"/>
        <n v="8073"/>
        <n v="8074"/>
        <n v="8075"/>
        <n v="8076"/>
        <n v="8077"/>
        <n v="8078"/>
        <n v="8079"/>
        <n v="8280"/>
        <n v="8281"/>
        <n v="8500"/>
        <n v="8301"/>
        <n v="9000"/>
        <n v="9001"/>
        <n v="8110"/>
        <n v="8111"/>
        <n v="8112"/>
        <n v="8113"/>
        <n v="8119"/>
        <n v="8120"/>
        <n v="8130"/>
        <n v="8131"/>
        <n v="8132"/>
        <n v="8133"/>
        <n v="8134"/>
        <n v="8135"/>
        <n v="8139"/>
        <n v="8140"/>
        <n v="8150"/>
        <n v="8190"/>
        <n v="8200"/>
        <n v="8210"/>
        <n v="8220"/>
        <n v="8250"/>
        <n v="8260"/>
        <n v="8290"/>
        <n v="8400"/>
        <n v="8430"/>
        <n v="9500"/>
        <n v="9505"/>
        <n v="9510"/>
        <n v="9520"/>
        <n v="9530"/>
        <n v="9540"/>
        <n v="9550"/>
        <n v="9560"/>
        <n v="9561"/>
        <n v="9562"/>
        <n v="9563"/>
        <n v="9564"/>
        <n v="9590"/>
        <n v="9600"/>
        <n v="9610"/>
        <n v="9620"/>
        <n v="9630"/>
        <n v="9700"/>
        <n v="9800"/>
        <n v="9810"/>
        <n v="9820"/>
        <n v="9830"/>
        <n v="9860"/>
        <n v="9869"/>
        <n v="9870"/>
        <n v="9871"/>
        <n v="9872"/>
        <n v="9873"/>
        <n v="9874"/>
        <n v="9876"/>
        <n v="9877"/>
        <n v="9878"/>
        <n v="9879"/>
        <n v="9880"/>
        <n v="9881"/>
        <n v="9882"/>
        <n v="9889"/>
        <n v="9890"/>
        <n v="9899"/>
        <n v="1000"/>
        <n v="1110"/>
        <n v="1111"/>
        <n v="1112"/>
        <n v="1113"/>
        <n v="1114"/>
        <n v="1115"/>
        <n v="1116"/>
        <n v="1117"/>
        <n v="1120"/>
        <n v="1121"/>
        <n v="1122"/>
        <n v="1123"/>
        <n v="1124"/>
        <n v="1125"/>
        <n v="1126"/>
        <n v="1127"/>
        <n v="1128"/>
        <n v="1129"/>
        <n v="1132"/>
        <n v="1133"/>
        <n v="1150"/>
        <n v="1151"/>
        <n v="1152"/>
        <n v="1153"/>
        <n v="1158"/>
        <n v="1159"/>
        <n v="1160"/>
        <n v="1162"/>
        <n v="1164"/>
        <n v="1166"/>
        <n v="1170"/>
        <n v="1172"/>
        <n v="1174"/>
        <n v="1176"/>
        <n v="1178"/>
        <n v="1182"/>
        <n v="1263"/>
        <n v="1265"/>
        <n v="1271"/>
        <n v="1273"/>
        <n v="1283"/>
        <n v="1285"/>
        <n v="1287"/>
        <n v="1310"/>
        <n v="1311"/>
        <n v="1312"/>
        <n v="1313"/>
        <n v="1316"/>
        <n v="1317"/>
        <n v="1318"/>
        <n v="1320"/>
        <n v="1330"/>
        <n v="1621"/>
        <n v="1690"/>
        <n v="1691"/>
        <n v="1800"/>
        <n v="1900"/>
        <n v="1910"/>
        <n v="1911"/>
        <n v="1912"/>
        <n v="1916"/>
        <n v="1917"/>
        <n v="1918"/>
        <n v="1919"/>
        <n v="1920"/>
        <n v="1921"/>
        <n v="1922"/>
        <n v="1923"/>
        <n v="1930"/>
        <n v="1990"/>
        <n v="1991"/>
        <n v="1992"/>
        <n v="1993"/>
        <n v="1995"/>
        <n v="1997"/>
        <n v="2200"/>
        <n v="2100"/>
        <n v="2110"/>
        <n v="2120"/>
        <n v="2130"/>
        <n v="2140"/>
        <n v="2150"/>
        <n v="2190"/>
        <n v="2210"/>
        <n v="2290"/>
        <n v="2219"/>
        <n v="2220"/>
        <n v="2230"/>
        <n v="2240"/>
        <n v="2300"/>
        <n v="2400"/>
        <n v="2500"/>
        <n v="2530"/>
        <n v="2540"/>
        <n v="2570"/>
        <n v="2580"/>
        <n v="2610"/>
        <n v="2620"/>
        <n v="2630"/>
        <n v="2640"/>
        <n v="2650"/>
        <n v="2670"/>
        <n v="2700"/>
        <n v="3011"/>
        <n v="3025"/>
        <n v="3055"/>
        <n v="3100"/>
        <n v="3105"/>
        <n v="3110"/>
        <n v="3115"/>
        <n v="3125"/>
        <n v="3155"/>
        <n v="3160"/>
        <n v="3205"/>
        <n v="3209"/>
        <n v="3210"/>
        <n v="3211"/>
        <n v="3212"/>
        <n v="3213"/>
        <n v="3215"/>
        <n v="3216"/>
        <n v="3218"/>
        <n v="3219"/>
        <n v="3220"/>
        <n v="3221"/>
        <n v="3225"/>
        <n v="3230"/>
        <n v="3270"/>
        <n v="3336"/>
        <n v="3355"/>
        <n v="3390"/>
        <n v="3405"/>
        <n v="3410"/>
        <n v="3415"/>
        <n v="3421"/>
        <n v="3425"/>
        <n v="3445"/>
        <n v="3446"/>
        <n v="3460"/>
        <n v="3462"/>
        <n v="3463"/>
        <n v="3464"/>
        <n v="3465"/>
        <n v="3466"/>
        <n v="3467"/>
        <n v="3468"/>
        <n v="3469"/>
        <n v="3470"/>
        <n v="3505"/>
        <n v="3506"/>
        <n v="3510"/>
        <n v="3515"/>
        <n v="3520"/>
        <n v="3555"/>
        <n v="3560"/>
        <n v="3610"/>
        <n v="3631"/>
        <n v="3635"/>
        <n v="3636"/>
        <n v="3640"/>
        <n v="3641"/>
        <n v="3650"/>
        <n v="3661"/>
        <n v="3702"/>
        <n v="3706"/>
        <n v="3708"/>
        <n v="3709"/>
        <n v="3710"/>
        <n v="3714"/>
        <n v="3721"/>
        <n v="3770"/>
        <n v="3771"/>
        <n v="3772"/>
        <n v="3790"/>
        <n v="3792"/>
        <n v="3799"/>
        <n v="3805"/>
        <n v="3810"/>
        <n v="3824"/>
        <n v="3832"/>
        <n v="3841"/>
        <n v="3854"/>
        <n v="3855"/>
        <n v="3861"/>
        <n v="3862"/>
        <n v="3863"/>
        <n v="3864"/>
        <n v="3865"/>
        <n v="3868"/>
        <n v="3871"/>
        <n v="3872"/>
        <n v="3873"/>
        <n v="3874"/>
        <n v="3875"/>
        <n v="3876"/>
        <n v="3878"/>
        <n v="3881"/>
        <n v="3900"/>
        <n v="4101"/>
        <n v="4300"/>
        <n v="4301"/>
        <n v="4312"/>
        <n v="4380"/>
        <n v="4390"/>
        <n v="4510"/>
        <n v="4511"/>
        <n v="4512"/>
        <n v="4513"/>
        <n v="4514"/>
        <n v="4515"/>
        <n v="4516"/>
        <n v="4517"/>
        <n v="4519"/>
        <n v="4521"/>
        <n v="4522"/>
        <n v="4524"/>
        <n v="4526"/>
        <n v="4537"/>
        <n v="4538"/>
        <n v="4552"/>
        <n v="4571"/>
        <n v="4572"/>
        <n v="4573"/>
        <n v="4574"/>
        <n v="4575"/>
        <n v="4576"/>
        <n v="4579"/>
        <n v="4580"/>
        <n v="4581"/>
        <n v="4582"/>
        <n v="4583"/>
        <n v="4590"/>
        <n v="4594"/>
        <n v="4600"/>
        <n v="4602"/>
        <n v="4607"/>
        <n v="4608"/>
        <n v="4610"/>
        <n v="4661"/>
        <n v="4662"/>
        <n v="4664"/>
        <n v="4700"/>
        <n v="4801"/>
        <n v="4810"/>
        <n v="4840"/>
        <n v="4900"/>
        <n v="4901"/>
        <n v="4910"/>
        <n v="4950"/>
        <n v="2590"/>
        <n v="5703"/>
        <n v="5704"/>
        <n v="5705"/>
        <n v="5706"/>
        <n v="5707"/>
        <n v="5709"/>
        <n v="5713"/>
        <n v="5717"/>
        <n v="5900"/>
        <n v="9531"/>
        <n v="9541"/>
        <n v="9542"/>
        <n v="9543"/>
        <n v="9544"/>
        <n v="9900"/>
        <n v="9910"/>
        <n v="1118"/>
        <n v="1119"/>
        <n v="1130"/>
        <n v="1131"/>
        <n v="1134"/>
        <n v="1135"/>
        <n v="1136"/>
        <n v="1168"/>
        <n v="1180"/>
        <n v="1184"/>
        <n v="1190"/>
        <n v="1199"/>
        <n v="1340"/>
        <n v="1410"/>
        <n v="1420"/>
        <n v="1430"/>
        <n v="1440"/>
        <n v="1710"/>
        <n v="1720"/>
        <n v="1730"/>
        <n v="1740"/>
        <n v="1741"/>
        <n v="1742"/>
        <n v="1743"/>
        <n v="1744"/>
        <n v="1745"/>
        <n v="1746"/>
        <n v="1747"/>
        <n v="1748"/>
        <n v="1750"/>
        <n v="1780"/>
        <n v="1790"/>
        <n v="1940"/>
        <n v="1950"/>
        <n v="1960"/>
        <n v="1970"/>
        <n v="1980"/>
        <n v="3005"/>
        <n v="3719"/>
        <n v="3015"/>
        <n v="3600"/>
        <n v="3612"/>
        <n v="3613"/>
        <n v="3630"/>
        <n v="3990"/>
        <n v="3703"/>
        <n v="3704"/>
        <n v="3705"/>
        <n v="3707"/>
        <n v="4520"/>
        <n v="4527"/>
        <n v="4530"/>
        <n v="4559"/>
        <n v="4560"/>
        <n v="4614"/>
        <n v="4615"/>
        <n v="4626"/>
        <n v="4640"/>
        <n v="4800"/>
        <n v="4960"/>
        <n v="4970"/>
        <n v="101"/>
        <n v="111"/>
        <n v="115"/>
        <n v="121"/>
        <n v="195"/>
        <n v="198"/>
        <n v="151"/>
        <n v="152"/>
        <n v="161"/>
        <n v="162"/>
        <n v="164"/>
        <n v="171"/>
        <n v="172"/>
        <n v="173"/>
        <n v="184"/>
        <n v="186"/>
        <n v="188"/>
        <n v="189"/>
        <n v="190"/>
        <n v="191"/>
        <n v="196"/>
        <n v="241"/>
        <n v="270"/>
        <n v="280"/>
        <n v="291"/>
        <n v="292"/>
        <n v="295"/>
        <n v="299"/>
        <n v="300"/>
        <n v="310"/>
        <n v="320"/>
        <n v="330"/>
        <n v="340"/>
        <n v="345"/>
        <n v="350"/>
        <n v="430"/>
        <n v="411"/>
        <n v="412"/>
        <n v="420"/>
        <n v="431"/>
        <n v="432"/>
        <n v="433"/>
        <n v="435"/>
        <n v="440"/>
        <n v="441"/>
        <n v="442"/>
        <n v="450"/>
        <n v="452"/>
        <n v="460"/>
        <n v="471"/>
        <n v="490"/>
        <n v="511"/>
        <n v="513"/>
        <n v="514"/>
        <n v="518"/>
        <n v="521"/>
        <n v="522"/>
        <n v="523"/>
        <n v="530"/>
        <n v="539"/>
        <n v="540"/>
        <n v="550"/>
        <n v="570"/>
        <n v="590"/>
        <n v="591"/>
        <n v="610"/>
        <n v="611"/>
        <n v="612"/>
        <n v="620"/>
        <n v="621"/>
        <n v="622"/>
        <n v="626"/>
        <n v="629"/>
        <n v="630"/>
        <n v="635"/>
        <n v="641"/>
        <n v="640"/>
        <n v="644"/>
        <n v="670"/>
        <n v="660"/>
        <n v="671"/>
        <n v="680"/>
        <n v="682"/>
        <n v="683"/>
        <n v="689"/>
        <n v="730"/>
        <n v="710"/>
        <n v="720"/>
        <m/>
        <n v="733"/>
        <n v="734"/>
        <n v="735"/>
        <n v="739"/>
        <n v="740"/>
        <n v="780"/>
        <n v="810"/>
        <n v="820"/>
        <n v="830"/>
        <n v="840"/>
        <n v="860"/>
        <n v="870"/>
        <n v="890"/>
        <n v="892"/>
        <n v="893"/>
        <n v="894"/>
        <n v="895"/>
        <n v="896"/>
        <n v="897"/>
        <n v="900"/>
        <n v="910"/>
        <n v="930"/>
        <n v="940"/>
        <n v="950"/>
        <n v="960"/>
        <n v="970"/>
        <n v="971"/>
        <n v="973"/>
        <n v="974"/>
        <n v="975"/>
        <n v="976"/>
        <n v="977"/>
        <n v="978"/>
        <n v="979"/>
        <n v="983"/>
        <n v="987"/>
        <n v="988"/>
        <n v="989"/>
        <n v="990"/>
        <n v="999"/>
        <n v="11"/>
        <n v="12"/>
        <n v="13"/>
        <n v="14"/>
        <n v="16"/>
        <n v="17"/>
        <n v="18"/>
        <n v="19"/>
        <n v="36"/>
        <n v="37"/>
        <n v="38"/>
        <n v="39"/>
        <n v="41"/>
        <n v="42"/>
        <n v="43"/>
        <n v="45"/>
        <n v="46"/>
        <n v="47"/>
        <n v="48"/>
        <n v="51"/>
        <n v="52"/>
        <n v="53"/>
        <n v="54"/>
        <n v="55"/>
        <n v="59"/>
        <n v="61"/>
        <n v="63"/>
        <n v="64"/>
        <n v="2"/>
        <n v="3"/>
        <n v="4"/>
        <n v="22"/>
        <n v="24"/>
        <n v="25"/>
        <n v="27"/>
        <n v="29"/>
        <n v="33"/>
        <n v="44"/>
        <n v="6"/>
        <n v="7"/>
        <n v="8"/>
      </sharedItems>
    </cacheField>
    <cacheField name="DIMENSION_NO" numFmtId="0">
      <sharedItems containsMixedTypes="1" containsNumber="1" containsInteger="1" minValue="1" maxValue="92"/>
    </cacheField>
    <cacheField name="DIMENSION_NAME" numFmtId="0">
      <sharedItems count="17">
        <s v="FUND"/>
        <s v="LOCATION"/>
        <s v="YEAR"/>
        <s v="PROGRAM"/>
        <s v="ACCOUNT"/>
        <s v="FUNCTION"/>
        <s v="REVENUE CODE"/>
        <s v="OBJECT"/>
        <s v="SOURCE"/>
        <s v="REVENUE CODE 2"/>
        <s v="FUNCTION 1"/>
        <s v="REVENUE CODE 1"/>
        <s v="FUNCTION 2"/>
        <s v="OBJECT 1"/>
        <s v="TYPE"/>
        <s v="MAJOR TYPE"/>
        <s v="MINOR TYPE"/>
      </sharedItems>
    </cacheField>
    <cacheField name="DIMENSION_VALUE" numFmtId="0">
      <sharedItems containsMixedTypes="1" containsNumber="1" containsInteger="1" minValue="0" maxValue="9999" count="1722">
        <n v="10"/>
        <n v="20"/>
        <n v="21"/>
        <n v="23"/>
        <n v="26"/>
        <n v="31"/>
        <n v="32"/>
        <n v="40"/>
        <n v="49"/>
        <n v="0"/>
        <n v="4"/>
        <n v="39"/>
        <n v="104"/>
        <n v="110"/>
        <n v="112"/>
        <n v="113"/>
        <n v="114"/>
        <n v="116"/>
        <n v="120"/>
        <n v="124"/>
        <n v="204"/>
        <n v="404"/>
        <n v="500"/>
        <n v="704"/>
        <n v="801"/>
        <n v="802"/>
        <n v="803"/>
        <n v="180"/>
        <n v="181"/>
        <n v="183"/>
        <n v="184"/>
        <n v="230"/>
        <n v="247"/>
        <n v="290"/>
        <n v="450"/>
        <n v="504"/>
        <n v="505"/>
        <n v="575"/>
        <n v="599"/>
        <n v="600"/>
        <n v="700"/>
        <n v="1"/>
        <n v="100"/>
        <n v="1005"/>
        <n v="1050"/>
        <n v="1051"/>
        <n v="1052"/>
        <n v="1054"/>
        <n v="1070"/>
        <n v="1200"/>
        <n v="1204"/>
        <n v="1205"/>
        <n v="1206"/>
        <n v="1207"/>
        <n v="1210"/>
        <n v="1215"/>
        <n v="1216"/>
        <n v="1220"/>
        <n v="1221"/>
        <n v="1222"/>
        <n v="1223"/>
        <n v="1224"/>
        <n v="1225"/>
        <n v="1226"/>
        <n v="1227"/>
        <n v="1228"/>
        <n v="1230"/>
        <n v="1231"/>
        <n v="1232"/>
        <n v="1233"/>
        <n v="1235"/>
        <n v="1236"/>
        <n v="1237"/>
        <n v="1240"/>
        <n v="1241"/>
        <n v="1245"/>
        <n v="1250"/>
        <n v="1251"/>
        <n v="1261"/>
        <n v="1262"/>
        <n v="1270"/>
        <n v="1275"/>
        <n v="1277"/>
        <n v="1278"/>
        <n v="1290"/>
        <n v="1291"/>
        <n v="1295"/>
        <n v="130"/>
        <n v="131"/>
        <n v="132"/>
        <n v="133"/>
        <n v="134"/>
        <n v="136"/>
        <n v="140"/>
        <n v="141"/>
        <n v="142"/>
        <n v="143"/>
        <n v="144"/>
        <n v="145"/>
        <n v="146"/>
        <n v="147"/>
        <n v="148"/>
        <n v="149"/>
        <n v="15"/>
        <n v="1500"/>
        <n v="1505"/>
        <n v="1510"/>
        <n v="1511"/>
        <n v="1512"/>
        <n v="1513"/>
        <n v="1520"/>
        <n v="1530"/>
        <n v="1540"/>
        <n v="1545"/>
        <n v="1550"/>
        <n v="1600"/>
        <n v="1609"/>
        <n v="1610"/>
        <n v="1611"/>
        <n v="1615"/>
        <n v="1620"/>
        <n v="1630"/>
        <n v="1640"/>
        <n v="1680"/>
        <n v="170"/>
        <n v="182"/>
        <n v="200"/>
        <n v="2000"/>
        <n v="2001"/>
        <n v="201"/>
        <n v="2010"/>
        <n v="202"/>
        <n v="210"/>
        <n v="2100"/>
        <n v="2101"/>
        <n v="2102"/>
        <n v="2103"/>
        <n v="2112"/>
        <n v="2132"/>
        <n v="220"/>
        <n v="221"/>
        <n v="222"/>
        <n v="223"/>
        <n v="224"/>
        <n v="229"/>
        <n v="232"/>
        <n v="234"/>
        <n v="236"/>
        <n v="238"/>
        <n v="240"/>
        <n v="242"/>
        <n v="244"/>
        <n v="245"/>
        <n v="246"/>
        <n v="248"/>
        <n v="2882"/>
        <n v="30"/>
        <n v="3000"/>
        <n v="3010"/>
        <n v="3020"/>
        <n v="3030"/>
        <n v="3040"/>
        <n v="3050"/>
        <n v="3200"/>
        <n v="3300"/>
        <n v="3400"/>
        <n v="3450"/>
        <n v="3500"/>
        <n v="3700"/>
        <n v="3800"/>
        <n v="3802"/>
        <n v="3810"/>
        <n v="3880"/>
        <n v="3881"/>
        <n v="3900"/>
        <n v="400"/>
        <n v="4000"/>
        <n v="4100"/>
        <n v="4200"/>
        <n v="4500"/>
        <n v="5"/>
        <n v="50"/>
        <n v="5000"/>
        <n v="501"/>
        <n v="5024"/>
        <n v="5046"/>
        <n v="5047"/>
        <n v="5049"/>
        <n v="5052"/>
        <n v="5054"/>
        <n v="5070"/>
        <n v="5080"/>
        <n v="5090"/>
        <n v="5096"/>
        <n v="5098"/>
        <n v="5099"/>
        <n v="510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20"/>
        <n v="5125"/>
        <n v="5130"/>
        <n v="5135"/>
        <n v="5140"/>
        <n v="5145"/>
        <n v="515"/>
        <n v="5150"/>
        <n v="516"/>
        <n v="5160"/>
        <n v="5165"/>
        <n v="5170"/>
        <n v="5175"/>
        <n v="5200"/>
        <n v="5201"/>
        <n v="5205"/>
        <n v="5206"/>
        <n v="5207"/>
        <n v="5208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30"/>
        <n v="5232"/>
        <n v="5250"/>
        <n v="5255"/>
        <n v="5256"/>
        <n v="5260"/>
        <n v="5270"/>
        <n v="5295"/>
        <n v="5300"/>
        <n v="5305"/>
        <n v="5306"/>
        <n v="5310"/>
        <n v="5311"/>
        <n v="5315"/>
        <n v="5320"/>
        <n v="5321"/>
        <n v="5322"/>
        <n v="5323"/>
        <n v="5324"/>
        <n v="5325"/>
        <n v="5330"/>
        <n v="5331"/>
        <n v="5332"/>
        <n v="5333"/>
        <n v="5335"/>
        <n v="5336"/>
        <n v="5337"/>
        <n v="5338"/>
        <n v="5340"/>
        <n v="5341"/>
        <n v="5342"/>
        <n v="5343"/>
        <n v="5345"/>
        <n v="5346"/>
        <n v="5350"/>
        <n v="5360"/>
        <n v="5361"/>
        <n v="5362"/>
        <n v="5363"/>
        <n v="5364"/>
        <n v="5365"/>
        <n v="5366"/>
        <n v="5367"/>
        <n v="5368"/>
        <n v="5369"/>
        <n v="5380"/>
        <n v="5385"/>
        <n v="5390"/>
        <n v="5395"/>
        <n v="5400"/>
        <n v="5405"/>
        <n v="5406"/>
        <n v="5410"/>
        <n v="5415"/>
        <n v="5420"/>
        <n v="5430"/>
        <n v="5450"/>
        <n v="5455"/>
        <n v="5460"/>
        <n v="5465"/>
        <n v="5470"/>
        <n v="5480"/>
        <n v="5481"/>
        <n v="5482"/>
        <n v="5483"/>
        <n v="5490"/>
        <n v="5500"/>
        <n v="5510"/>
        <n v="5520"/>
        <n v="5530"/>
        <n v="5531"/>
        <n v="5532"/>
        <n v="5533"/>
        <n v="5534"/>
        <n v="5535"/>
        <n v="555"/>
        <n v="5550"/>
        <n v="5553"/>
        <n v="5560"/>
        <n v="5561"/>
        <n v="5572"/>
        <n v="5575"/>
        <n v="5599"/>
        <n v="560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6"/>
        <n v="5618"/>
        <n v="5620"/>
        <n v="5621"/>
        <n v="5626"/>
        <n v="5630"/>
        <n v="5635"/>
        <n v="5636"/>
        <n v="5637"/>
        <n v="5640"/>
        <n v="5641"/>
        <n v="5642"/>
        <n v="5644"/>
        <n v="5650"/>
        <n v="5655"/>
        <n v="5657"/>
        <n v="5658"/>
        <n v="5666"/>
        <n v="5667"/>
        <n v="5668"/>
        <n v="5670"/>
        <n v="5671"/>
        <n v="5672"/>
        <n v="5674"/>
        <n v="5676"/>
        <n v="5677"/>
        <n v="5678"/>
        <n v="5680"/>
        <n v="5682"/>
        <n v="5692"/>
        <n v="5693"/>
        <n v="5695"/>
        <n v="5698"/>
        <n v="5699"/>
        <n v="5700"/>
        <n v="5771"/>
        <n v="5772"/>
        <n v="5792"/>
        <n v="5799"/>
        <n v="580"/>
        <n v="5800"/>
        <n v="5801"/>
        <n v="5805"/>
        <n v="5807"/>
        <n v="5810"/>
        <n v="5811"/>
        <n v="5812"/>
        <n v="5813"/>
        <n v="5814"/>
        <n v="5815"/>
        <n v="5816"/>
        <n v="5817"/>
        <n v="5820"/>
        <n v="5821"/>
        <n v="5822"/>
        <n v="5823"/>
        <n v="5824"/>
        <n v="5825"/>
        <n v="5830"/>
        <n v="5831"/>
        <n v="5832"/>
        <n v="5840"/>
        <n v="5841"/>
        <n v="5842"/>
        <n v="5843"/>
        <n v="5844"/>
        <n v="5845"/>
        <n v="5850"/>
        <n v="5851"/>
        <n v="5852"/>
        <n v="5853"/>
        <n v="5854"/>
        <n v="5855"/>
        <n v="5860"/>
        <n v="5861"/>
        <n v="5862"/>
        <n v="5863"/>
        <n v="5864"/>
        <n v="5865"/>
        <n v="5868"/>
        <n v="5870"/>
        <n v="5871"/>
        <n v="5872"/>
        <n v="5873"/>
        <n v="5874"/>
        <n v="5875"/>
        <n v="5876"/>
        <n v="5878"/>
        <n v="5880"/>
        <n v="5881"/>
        <n v="5882"/>
        <n v="5884"/>
        <n v="5901"/>
        <n v="5902"/>
        <n v="5903"/>
        <n v="5911"/>
        <n v="60"/>
        <n v="6000"/>
        <n v="6001"/>
        <n v="6002"/>
        <n v="6003"/>
        <n v="6004"/>
        <n v="6006"/>
        <n v="6015"/>
        <n v="6043"/>
        <n v="6100"/>
        <n v="6101"/>
        <n v="6102"/>
        <n v="6103"/>
        <n v="6104"/>
        <n v="6106"/>
        <n v="6107"/>
        <n v="6108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43"/>
        <n v="6144"/>
        <n v="6145"/>
        <n v="6146"/>
        <n v="6147"/>
        <n v="6148"/>
        <n v="6149"/>
        <n v="6150"/>
        <n v="6162"/>
        <n v="6163"/>
        <n v="6164"/>
        <n v="6165"/>
        <n v="6170"/>
        <n v="6175"/>
        <n v="6191"/>
        <n v="6192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4"/>
        <n v="6225"/>
        <n v="6226"/>
        <n v="6243"/>
        <n v="6244"/>
        <n v="6245"/>
        <n v="6246"/>
        <n v="6247"/>
        <n v="6248"/>
        <n v="6249"/>
        <n v="6250"/>
        <n v="6262"/>
        <n v="6263"/>
        <n v="6264"/>
        <n v="6265"/>
        <n v="6270"/>
        <n v="6275"/>
        <n v="6291"/>
        <n v="6292"/>
        <n v="6300"/>
        <n v="6301"/>
        <n v="6302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8"/>
        <n v="6319"/>
        <n v="6320"/>
        <n v="6343"/>
        <n v="6344"/>
        <n v="6345"/>
        <n v="6346"/>
        <n v="6347"/>
        <n v="6348"/>
        <n v="6349"/>
        <n v="6350"/>
        <n v="6362"/>
        <n v="6363"/>
        <n v="6364"/>
        <n v="6365"/>
        <n v="6370"/>
        <n v="6375"/>
        <n v="6391"/>
        <n v="6392"/>
        <n v="6400"/>
        <n v="6401"/>
        <n v="6402"/>
        <n v="6403"/>
        <n v="6404"/>
        <n v="6405"/>
        <n v="6406"/>
        <n v="6407"/>
        <n v="6408"/>
        <n v="6409"/>
        <n v="6411"/>
        <n v="6412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43"/>
        <n v="6444"/>
        <n v="6445"/>
        <n v="6446"/>
        <n v="6447"/>
        <n v="6448"/>
        <n v="6449"/>
        <n v="6450"/>
        <n v="6462"/>
        <n v="6463"/>
        <n v="6464"/>
        <n v="6465"/>
        <n v="6470"/>
        <n v="6491"/>
        <n v="6492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8"/>
        <n v="6529"/>
        <n v="6530"/>
        <n v="6531"/>
        <n v="6532"/>
        <n v="6536"/>
        <n v="6537"/>
        <n v="6538"/>
        <n v="6539"/>
        <n v="6543"/>
        <n v="6544"/>
        <n v="6545"/>
        <n v="6546"/>
        <n v="6547"/>
        <n v="6548"/>
        <n v="6549"/>
        <n v="6550"/>
        <n v="6562"/>
        <n v="6563"/>
        <n v="6564"/>
        <n v="6565"/>
        <n v="6570"/>
        <n v="6575"/>
        <n v="6576"/>
        <n v="6591"/>
        <n v="6592"/>
        <n v="6600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43"/>
        <n v="6644"/>
        <n v="6645"/>
        <n v="6646"/>
        <n v="6647"/>
        <n v="6648"/>
        <n v="6649"/>
        <n v="6650"/>
        <n v="6662"/>
        <n v="6663"/>
        <n v="6664"/>
        <n v="6665"/>
        <n v="6670"/>
        <n v="6675"/>
        <n v="6700"/>
        <n v="6701"/>
        <n v="6703"/>
        <n v="6715"/>
        <n v="6716"/>
        <n v="6717"/>
        <n v="6718"/>
        <n v="6721"/>
        <n v="6730"/>
        <n v="6731"/>
        <n v="6732"/>
        <n v="6733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9"/>
        <n v="6790"/>
        <n v="6791"/>
        <n v="6792"/>
        <n v="6795"/>
        <n v="6796"/>
        <n v="6797"/>
        <n v="6798"/>
        <n v="6800"/>
        <n v="6843"/>
        <n v="6844"/>
        <n v="6845"/>
        <n v="6846"/>
        <n v="6847"/>
        <n v="6848"/>
        <n v="6849"/>
        <n v="6850"/>
        <n v="6862"/>
        <n v="6863"/>
        <n v="6864"/>
        <n v="6865"/>
        <n v="6870"/>
        <n v="6875"/>
        <n v="6891"/>
        <n v="6892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5"/>
        <n v="6926"/>
        <n v="6927"/>
        <n v="6928"/>
        <n v="6931"/>
        <n v="6943"/>
        <n v="6944"/>
        <n v="6945"/>
        <n v="6946"/>
        <n v="6947"/>
        <n v="6948"/>
        <n v="6949"/>
        <n v="6950"/>
        <n v="6956"/>
        <n v="6957"/>
        <n v="6962"/>
        <n v="6963"/>
        <n v="6964"/>
        <n v="6965"/>
        <n v="6966"/>
        <n v="6970"/>
        <n v="6975"/>
        <n v="6997"/>
        <n v="7000"/>
        <n v="7100"/>
        <n v="7101"/>
        <n v="7150"/>
        <n v="7190"/>
        <n v="7200"/>
        <n v="7210"/>
        <n v="7215"/>
        <n v="7220"/>
        <n v="7250"/>
        <n v="7280"/>
        <n v="7300"/>
        <n v="7301"/>
        <n v="7303"/>
        <n v="7304"/>
        <n v="7305"/>
        <n v="7306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5"/>
        <n v="7336"/>
        <n v="7337"/>
        <n v="7340"/>
        <n v="7341"/>
        <n v="7347"/>
        <n v="7350"/>
        <n v="7352"/>
        <n v="7360"/>
        <n v="7365"/>
        <n v="7370"/>
        <n v="7380"/>
        <n v="7390"/>
        <n v="7391"/>
        <n v="7395"/>
        <n v="7400"/>
        <n v="7401"/>
        <n v="7405"/>
        <n v="7410"/>
        <n v="7420"/>
        <n v="7500"/>
        <n v="7501"/>
        <n v="7502"/>
        <n v="7503"/>
        <n v="7504"/>
        <n v="7505"/>
        <n v="7508"/>
        <n v="7510"/>
        <n v="7511"/>
        <n v="7512"/>
        <n v="7513"/>
        <n v="7514"/>
        <n v="7515"/>
        <n v="7516"/>
        <n v="7517"/>
        <n v="7518"/>
        <n v="7519"/>
        <n v="7520"/>
        <n v="7522"/>
        <n v="7523"/>
        <n v="7524"/>
        <n v="7526"/>
        <n v="7527"/>
        <n v="7545"/>
        <n v="7546"/>
        <n v="7547"/>
        <n v="7548"/>
        <n v="7549"/>
        <n v="7550"/>
        <n v="7551"/>
        <n v="7552"/>
        <n v="7553"/>
        <n v="7554"/>
        <n v="7555"/>
        <n v="7561"/>
        <n v="7562"/>
        <n v="7563"/>
        <n v="7580"/>
        <n v="7581"/>
        <n v="7582"/>
        <n v="7583"/>
        <n v="7584"/>
        <n v="7585"/>
        <n v="7586"/>
        <n v="7587"/>
        <n v="7588"/>
        <n v="7589"/>
        <n v="7590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8"/>
        <n v="7619"/>
        <n v="7620"/>
        <n v="7621"/>
        <n v="7622"/>
        <n v="7623"/>
        <n v="7624"/>
        <n v="7625"/>
        <n v="7626"/>
        <n v="7627"/>
        <n v="7628"/>
        <n v="7630"/>
        <n v="7650"/>
        <n v="7661"/>
        <n v="7662"/>
        <n v="7664"/>
        <n v="7667"/>
        <n v="7669"/>
        <n v="7699"/>
        <n v="7700"/>
        <n v="7701"/>
        <n v="7710"/>
        <n v="7711"/>
        <n v="7712"/>
        <n v="7750"/>
        <n v="7801"/>
        <n v="7802"/>
        <n v="7804"/>
        <n v="7830"/>
        <n v="7840"/>
        <n v="7860"/>
        <n v="7865"/>
        <n v="7870"/>
        <n v="7880"/>
        <n v="7881"/>
        <n v="7890"/>
        <n v="7905"/>
        <n v="7910"/>
        <n v="7911"/>
        <n v="7912"/>
        <n v="7913"/>
        <n v="7914"/>
        <n v="7915"/>
        <n v="7940"/>
        <n v="7950"/>
        <n v="8000"/>
        <n v="8001"/>
        <n v="8002"/>
        <n v="8003"/>
        <n v="8004"/>
        <n v="8005"/>
        <n v="8006"/>
        <n v="8007"/>
        <n v="8008"/>
        <n v="8070"/>
        <n v="8071"/>
        <n v="8072"/>
        <n v="8073"/>
        <n v="8074"/>
        <n v="8075"/>
        <n v="8076"/>
        <n v="8077"/>
        <n v="8078"/>
        <n v="8079"/>
        <n v="8280"/>
        <n v="8281"/>
        <n v="8300"/>
        <n v="8301"/>
        <n v="8500"/>
        <n v="9000"/>
        <n v="9001"/>
        <n v="9600"/>
        <n v="9900"/>
        <n v="9999"/>
        <n v="8110"/>
        <n v="8111"/>
        <n v="8112"/>
        <n v="8113"/>
        <n v="8119"/>
        <n v="8120"/>
        <n v="8130"/>
        <n v="8131"/>
        <n v="8132"/>
        <n v="8133"/>
        <n v="8134"/>
        <n v="8135"/>
        <n v="8139"/>
        <n v="8140"/>
        <n v="8143"/>
        <n v="8150"/>
        <n v="8152"/>
        <n v="8190"/>
        <n v="8200"/>
        <n v="8210"/>
        <n v="8220"/>
        <n v="8250"/>
        <n v="8260"/>
        <n v="8290"/>
        <n v="8400"/>
        <n v="8430"/>
        <n v="9500"/>
        <n v="9505"/>
        <n v="9510"/>
        <n v="9512"/>
        <n v="9520"/>
        <n v="9530"/>
        <n v="9531"/>
        <n v="9532"/>
        <n v="9533"/>
        <n v="9540"/>
        <n v="9541"/>
        <n v="9542"/>
        <n v="9543"/>
        <n v="9544"/>
        <n v="9545"/>
        <n v="9550"/>
        <n v="9560"/>
        <n v="9561"/>
        <n v="9562"/>
        <n v="9563"/>
        <n v="9564"/>
        <n v="9590"/>
        <n v="9610"/>
        <n v="9620"/>
        <n v="9630"/>
        <n v="9700"/>
        <n v="9800"/>
        <n v="9810"/>
        <n v="9811"/>
        <n v="9820"/>
        <n v="9830"/>
        <n v="9840"/>
        <n v="9855"/>
        <n v="9860"/>
        <n v="9869"/>
        <n v="9870"/>
        <n v="9871"/>
        <n v="9872"/>
        <n v="9873"/>
        <n v="9874"/>
        <n v="9876"/>
        <n v="9877"/>
        <n v="9878"/>
        <n v="9879"/>
        <n v="9880"/>
        <n v="9881"/>
        <n v="9882"/>
        <n v="9889"/>
        <n v="9890"/>
        <n v="9891"/>
        <n v="9893"/>
        <n v="9899"/>
        <n v="1000"/>
        <n v="1001"/>
        <n v="1110"/>
        <n v="1111"/>
        <n v="1112"/>
        <n v="1113"/>
        <n v="1114"/>
        <n v="1115"/>
        <n v="1116"/>
        <n v="1117"/>
        <n v="1120"/>
        <n v="1121"/>
        <n v="1122"/>
        <n v="1123"/>
        <n v="1124"/>
        <n v="1125"/>
        <n v="1126"/>
        <n v="1127"/>
        <n v="1128"/>
        <n v="1129"/>
        <n v="1132"/>
        <n v="1133"/>
        <n v="1150"/>
        <n v="1151"/>
        <n v="1152"/>
        <n v="1153"/>
        <n v="1158"/>
        <n v="1159"/>
        <n v="1160"/>
        <n v="1162"/>
        <n v="1164"/>
        <n v="1166"/>
        <n v="1170"/>
        <n v="1172"/>
        <n v="1174"/>
        <n v="1176"/>
        <n v="1178"/>
        <n v="1182"/>
        <n v="1263"/>
        <n v="1265"/>
        <n v="1271"/>
        <n v="1273"/>
        <n v="1283"/>
        <n v="1285"/>
        <n v="1287"/>
        <n v="1310"/>
        <n v="1311"/>
        <n v="1312"/>
        <n v="1313"/>
        <n v="1316"/>
        <n v="1317"/>
        <n v="1318"/>
        <n v="1320"/>
        <n v="1330"/>
        <n v="1621"/>
        <n v="1690"/>
        <n v="1691"/>
        <n v="1800"/>
        <n v="1900"/>
        <n v="1910"/>
        <n v="1911"/>
        <n v="1912"/>
        <n v="1916"/>
        <n v="1917"/>
        <n v="1918"/>
        <n v="1919"/>
        <n v="1920"/>
        <n v="1921"/>
        <n v="1922"/>
        <n v="1923"/>
        <n v="1930"/>
        <n v="1990"/>
        <n v="1991"/>
        <n v="1992"/>
        <n v="1993"/>
        <n v="1995"/>
        <n v="1997"/>
        <n v="2110"/>
        <n v="2120"/>
        <n v="2130"/>
        <n v="2140"/>
        <n v="2150"/>
        <n v="2190"/>
        <n v="2200"/>
        <n v="2210"/>
        <n v="2213"/>
        <n v="2219"/>
        <n v="2220"/>
        <n v="2230"/>
        <n v="2240"/>
        <n v="2290"/>
        <n v="2300"/>
        <n v="2400"/>
        <n v="2500"/>
        <n v="2530"/>
        <n v="2540"/>
        <n v="2570"/>
        <n v="2580"/>
        <n v="2600"/>
        <n v="2610"/>
        <n v="2620"/>
        <n v="2630"/>
        <n v="2640"/>
        <n v="2650"/>
        <n v="2670"/>
        <n v="2690"/>
        <n v="2700"/>
        <n v="3011"/>
        <n v="3025"/>
        <n v="3055"/>
        <n v="3100"/>
        <n v="3105"/>
        <n v="3110"/>
        <n v="3115"/>
        <n v="3120"/>
        <n v="3125"/>
        <n v="3155"/>
        <n v="3160"/>
        <n v="3205"/>
        <n v="3209"/>
        <n v="3210"/>
        <n v="3211"/>
        <n v="3212"/>
        <n v="3213"/>
        <n v="3215"/>
        <n v="3216"/>
        <n v="3218"/>
        <n v="3219"/>
        <n v="3220"/>
        <n v="3221"/>
        <n v="3225"/>
        <n v="3230"/>
        <n v="3270"/>
        <n v="3336"/>
        <n v="3355"/>
        <n v="3390"/>
        <n v="3405"/>
        <n v="3410"/>
        <n v="3415"/>
        <n v="3421"/>
        <n v="3425"/>
        <n v="3445"/>
        <n v="3446"/>
        <n v="3460"/>
        <n v="3462"/>
        <n v="3463"/>
        <n v="3464"/>
        <n v="3465"/>
        <n v="3466"/>
        <n v="3467"/>
        <n v="3468"/>
        <n v="3469"/>
        <n v="3470"/>
        <n v="3505"/>
        <n v="3506"/>
        <n v="3510"/>
        <n v="3515"/>
        <n v="3520"/>
        <n v="3555"/>
        <n v="3560"/>
        <n v="3610"/>
        <n v="3631"/>
        <n v="3635"/>
        <n v="3636"/>
        <n v="3640"/>
        <n v="3641"/>
        <n v="3650"/>
        <n v="3661"/>
        <n v="3702"/>
        <n v="3706"/>
        <n v="3708"/>
        <n v="3709"/>
        <n v="3710"/>
        <n v="3714"/>
        <n v="3721"/>
        <n v="3770"/>
        <n v="3771"/>
        <n v="3772"/>
        <n v="3790"/>
        <n v="3792"/>
        <n v="3799"/>
        <n v="3805"/>
        <n v="3824"/>
        <n v="3832"/>
        <n v="3841"/>
        <n v="3854"/>
        <n v="3855"/>
        <n v="3861"/>
        <n v="3862"/>
        <n v="3863"/>
        <n v="3864"/>
        <n v="3865"/>
        <n v="3868"/>
        <n v="3871"/>
        <n v="3872"/>
        <n v="3873"/>
        <n v="3874"/>
        <n v="3875"/>
        <n v="3876"/>
        <n v="3878"/>
        <n v="4101"/>
        <n v="4300"/>
        <n v="4301"/>
        <n v="4312"/>
        <n v="4380"/>
        <n v="4390"/>
        <n v="4510"/>
        <n v="4511"/>
        <n v="4512"/>
        <n v="4513"/>
        <n v="4514"/>
        <n v="4515"/>
        <n v="4516"/>
        <n v="4517"/>
        <n v="4519"/>
        <n v="4521"/>
        <n v="4522"/>
        <n v="4524"/>
        <n v="4526"/>
        <n v="4537"/>
        <n v="4538"/>
        <n v="4552"/>
        <n v="4571"/>
        <n v="4572"/>
        <n v="4573"/>
        <n v="4574"/>
        <n v="4575"/>
        <n v="4576"/>
        <n v="4579"/>
        <n v="4580"/>
        <n v="4581"/>
        <n v="4582"/>
        <n v="4583"/>
        <n v="4590"/>
        <n v="4594"/>
        <n v="4600"/>
        <n v="4601"/>
        <n v="4602"/>
        <n v="4607"/>
        <n v="4608"/>
        <n v="4610"/>
        <n v="4661"/>
        <n v="4662"/>
        <n v="4664"/>
        <n v="4700"/>
        <n v="4701"/>
        <n v="4702"/>
        <n v="4703"/>
        <n v="4704"/>
        <n v="4801"/>
        <n v="4810"/>
        <n v="4840"/>
        <n v="4900"/>
        <n v="4901"/>
        <n v="4910"/>
        <n v="4950"/>
        <n v="5703"/>
        <n v="5704"/>
        <n v="5705"/>
        <n v="5706"/>
        <n v="5707"/>
        <n v="5709"/>
        <n v="5713"/>
        <n v="5717"/>
        <n v="5900"/>
        <n v="9910"/>
        <n v="1118"/>
        <n v="1119"/>
        <n v="1130"/>
        <n v="1131"/>
        <n v="1134"/>
        <n v="1135"/>
        <n v="1136"/>
        <n v="1168"/>
        <n v="1180"/>
        <n v="1184"/>
        <n v="1190"/>
        <n v="1199"/>
        <n v="1340"/>
        <n v="1400"/>
        <n v="1410"/>
        <n v="1420"/>
        <n v="1430"/>
        <n v="1440"/>
        <n v="1710"/>
        <n v="1720"/>
        <n v="1730"/>
        <n v="1740"/>
        <n v="1741"/>
        <n v="1742"/>
        <n v="1743"/>
        <n v="1744"/>
        <n v="1745"/>
        <n v="1746"/>
        <n v="1747"/>
        <n v="1748"/>
        <n v="1750"/>
        <n v="1780"/>
        <n v="1790"/>
        <n v="1937"/>
        <n v="1940"/>
        <n v="1950"/>
        <n v="1960"/>
        <n v="1970"/>
        <n v="1980"/>
        <n v="1994"/>
        <n v="1999"/>
        <n v="3005"/>
        <n v="3012"/>
        <n v="3015"/>
        <n v="3128"/>
        <n v="3235"/>
        <n v="3334"/>
        <n v="3423"/>
        <n v="3435"/>
        <n v="3471"/>
        <n v="3472"/>
        <n v="3477"/>
        <n v="3521"/>
        <n v="3522"/>
        <n v="3612"/>
        <n v="3613"/>
        <n v="3627"/>
        <n v="3630"/>
        <n v="3637"/>
        <n v="3638"/>
        <n v="3655"/>
        <n v="3701"/>
        <n v="3703"/>
        <n v="3704"/>
        <n v="3705"/>
        <n v="3707"/>
        <n v="3713"/>
        <n v="3715"/>
        <n v="3716"/>
        <n v="3717"/>
        <n v="3718"/>
        <n v="3719"/>
        <n v="3720"/>
        <n v="3722"/>
        <n v="3724"/>
        <n v="3730"/>
        <n v="3750"/>
        <n v="3762"/>
        <n v="3765"/>
        <n v="3769"/>
        <n v="3780"/>
        <n v="3782"/>
        <n v="3795"/>
        <n v="3798"/>
        <n v="3816"/>
        <n v="3820"/>
        <n v="3851"/>
        <n v="3867"/>
        <n v="3870"/>
        <n v="3882"/>
        <n v="3885"/>
        <n v="3990"/>
        <n v="4190"/>
        <n v="4303"/>
        <n v="4304"/>
        <n v="4305"/>
        <n v="4306"/>
        <n v="4311"/>
        <n v="4320"/>
        <n v="4326"/>
        <n v="4330"/>
        <n v="4340"/>
        <n v="4360"/>
        <n v="4370"/>
        <n v="4520"/>
        <n v="4527"/>
        <n v="4530"/>
        <n v="4559"/>
        <n v="4560"/>
        <n v="4569"/>
        <n v="4577"/>
        <n v="4578"/>
        <n v="4584"/>
        <n v="4585"/>
        <n v="4603"/>
        <n v="4606"/>
        <n v="4609"/>
        <n v="4611"/>
        <n v="4612"/>
        <n v="4613"/>
        <n v="4614"/>
        <n v="4615"/>
        <n v="4620"/>
        <n v="4625"/>
        <n v="4626"/>
        <n v="4630"/>
        <n v="4632"/>
        <n v="4635"/>
        <n v="4640"/>
        <n v="4673"/>
        <n v="4699"/>
        <n v="4710"/>
        <n v="4800"/>
        <n v="4811"/>
        <n v="4820"/>
        <n v="4830"/>
        <n v="4850"/>
        <n v="4860"/>
        <n v="4870"/>
        <n v="4880"/>
        <n v="4890"/>
        <n v="4915"/>
        <n v="4920"/>
        <n v="4930"/>
        <n v="4940"/>
        <n v="4960"/>
        <n v="4970"/>
        <n v="101"/>
        <n v="111"/>
        <n v="115"/>
        <n v="121"/>
        <n v="122"/>
        <n v="137"/>
        <n v="151"/>
        <n v="152"/>
        <n v="153"/>
        <n v="155"/>
        <n v="161"/>
        <n v="162"/>
        <n v="163"/>
        <n v="164"/>
        <n v="171"/>
        <n v="172"/>
        <n v="173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31"/>
        <n v="241"/>
        <n v="270"/>
        <n v="280"/>
        <n v="291"/>
        <n v="292"/>
        <n v="295"/>
        <n v="299"/>
        <n v="300"/>
        <n v="301"/>
        <n v="310"/>
        <n v="320"/>
        <n v="321"/>
        <n v="330"/>
        <n v="340"/>
        <n v="341"/>
        <n v="342"/>
        <n v="345"/>
        <n v="350"/>
        <n v="351"/>
        <n v="411"/>
        <n v="412"/>
        <n v="420"/>
        <n v="421"/>
        <n v="422"/>
        <n v="423"/>
        <n v="430"/>
        <n v="431"/>
        <n v="432"/>
        <n v="433"/>
        <n v="435"/>
        <n v="436"/>
        <n v="440"/>
        <n v="441"/>
        <n v="442"/>
        <n v="451"/>
        <n v="452"/>
        <n v="460"/>
        <n v="471"/>
        <n v="490"/>
        <n v="511"/>
        <n v="513"/>
        <n v="514"/>
        <n v="519"/>
        <n v="521"/>
        <n v="522"/>
        <n v="523"/>
        <n v="530"/>
        <n v="531"/>
        <n v="532"/>
        <n v="539"/>
        <n v="540"/>
        <n v="550"/>
        <n v="570"/>
        <n v="581"/>
        <n v="582"/>
        <n v="590"/>
        <n v="594"/>
        <n v="610"/>
        <n v="611"/>
        <n v="612"/>
        <n v="620"/>
        <n v="621"/>
        <n v="622"/>
        <n v="626"/>
        <n v="629"/>
        <n v="630"/>
        <n v="635"/>
        <n v="641"/>
        <n v="642"/>
        <n v="644"/>
        <n v="645"/>
        <n v="646"/>
        <n v="650"/>
        <n v="660"/>
        <n v="670"/>
        <n v="671"/>
        <n v="680"/>
        <n v="682"/>
        <n v="683"/>
        <n v="689"/>
        <n v="710"/>
        <n v="711"/>
        <n v="720"/>
        <n v="730"/>
        <n v="732"/>
        <n v="733"/>
        <n v="734"/>
        <n v="735"/>
        <n v="736"/>
        <n v="739"/>
        <n v="740"/>
        <n v="780"/>
        <n v="800"/>
        <n v="810"/>
        <n v="811"/>
        <n v="820"/>
        <n v="830"/>
        <n v="831"/>
        <n v="840"/>
        <n v="841"/>
        <n v="860"/>
        <n v="870"/>
        <n v="890"/>
        <n v="891"/>
        <n v="892"/>
        <n v="893"/>
        <n v="894"/>
        <n v="895"/>
        <n v="896"/>
        <n v="897"/>
        <n v="898"/>
        <n v="899"/>
        <n v="901"/>
        <n v="910"/>
        <n v="930"/>
        <n v="940"/>
        <n v="950"/>
        <n v="960"/>
        <n v="970"/>
        <n v="971"/>
        <n v="973"/>
        <n v="974"/>
        <n v="975"/>
        <n v="976"/>
        <n v="977"/>
        <n v="978"/>
        <n v="979"/>
        <n v="983"/>
        <n v="987"/>
        <n v="988"/>
        <n v="989"/>
        <n v="990"/>
        <n v="999"/>
        <n v="11"/>
        <n v="12"/>
        <n v="13"/>
        <n v="14"/>
        <n v="16"/>
        <n v="17"/>
        <n v="18"/>
        <n v="19"/>
        <n v="36"/>
        <n v="37"/>
        <n v="38"/>
        <n v="41"/>
        <n v="42"/>
        <n v="43"/>
        <n v="45"/>
        <n v="46"/>
        <n v="47"/>
        <n v="48"/>
        <n v="51"/>
        <n v="52"/>
        <n v="53"/>
        <n v="54"/>
        <n v="55"/>
        <n v="59"/>
        <n v="61"/>
        <n v="63"/>
        <n v="64"/>
        <n v="2"/>
        <n v="3"/>
        <n v="22"/>
        <n v="24"/>
        <n v="25"/>
        <n v="27"/>
        <n v="29"/>
        <n v="33"/>
        <n v="44"/>
        <n v="6"/>
        <n v="7"/>
        <n v="8"/>
        <n v="81"/>
        <n v="91"/>
        <s v="1B"/>
        <s v="2ER"/>
        <s v="1A"/>
        <s v="2L"/>
        <s v="3E"/>
        <s v="4C"/>
        <s v="5R"/>
        <s v="6E"/>
      </sharedItems>
    </cacheField>
    <cacheField name="DIMENSION_DESCRIPTION" numFmtId="0">
      <sharedItems containsBlank="1" containsMixedTypes="1" containsNumber="1" containsInteger="1" minValue="5903" maxValue="5903" count="1745">
        <s v="General Fund (M &amp; O)"/>
        <s v="Foundation"/>
        <s v="Student Activity Fund"/>
        <s v="Non K-12 Programs"/>
        <s v="RDA Funds"/>
        <s v="Debt Services Fund"/>
        <s v="Capital Projects Fund"/>
        <s v="Building Reserve Fund"/>
        <s v="School Food Services Fund"/>
        <s v="Balance Sheet Account"/>
        <s v="Educator Salary Adjustment"/>
        <s v="District Office"/>
        <s v="Adams Elementary"/>
        <s v="Bridger Elementary"/>
        <s v="Ellis Elementary"/>
        <s v="Riverside Pre School"/>
        <s v="Logan Early Childhood Center"/>
        <s v="Wilson Elementary"/>
        <s v="Woodruff Elementary"/>
        <s v="Hillcrest Elementary"/>
        <s v="LCSD Center for Home Learning"/>
        <s v="Mount Logan Middle School"/>
        <s v="Logan High School"/>
        <s v="North Campus"/>
        <s v="South Campus"/>
        <s v="Recreation Center"/>
        <s v="Fiscal Year 2020-2021"/>
        <s v="BASIC PROGRAM"/>
        <s v="UNDISTRIBUTED BY PROGRAM"/>
        <s v="FOREIGN LANGUAGE"/>
        <s v="MUSIC -- ORCHESTRA PROGRAM"/>
        <s v="BAND PROGRAMS"/>
        <s v="MUSIC - ELEMENTARY SCHOOL"/>
        <s v="USU STRINGS PROGRAM"/>
        <s v="SPORTS"/>
        <s v="SWIMMING"/>
        <s v="TESTING &amp; STUDENT ASSESSMENT"/>
        <s v="ONE-TIME SALARY STIPEND"/>
        <s v="504 ACCOMMODATION PROGRAMS"/>
        <s v="HOMEBOUND"/>
        <s v="SCHOOL SPONSORED PERSONEL"/>
        <s v="LOCAL RETIREMENT INCENTIVE PROGRAM"/>
        <m/>
        <s v="TORT LIABILITY"/>
        <s v="REGULAR PROGRAMS - ELEMENTARY/"/>
        <s v="AERONAUTICS"/>
        <s v="DRIVER EDUCATION (CLASSROOM)"/>
        <s v="DISTRICT ADMINISTRATION"/>
        <s v="GENERAL INSTRUCTION"/>
        <s v="CAREER LADDERS"/>
        <s v="CELL TOWER"/>
        <s v="ART AUCTION"/>
        <s v="TECHNOLOGY"/>
        <s v="ENGLISH"/>
        <s v="JOURNALISM"/>
        <s v="SPEECH AND DRAMA"/>
        <s v="SPECIAL EDUCATION PROGRAMS"/>
        <s v="SPECIAL ED MEDICAID"/>
        <s v="SPECIAL EDUCATION"/>
        <s v="Medicaid"/>
        <s v="SUMMER SPECIAL EDUCATION"/>
        <s v="SPECIAL EDUCATION -- SELF-CONT"/>
        <s v="SPECIAL EDUCATION -- PRESCHOOL"/>
        <s v="SPECIAL EDUCATION -- PRESCHOOL FUNDRAISER"/>
        <s v="EXTENDED YEAR PROG FOR SEVERE"/>
        <s v="INTELLECTUALLY HANDICAPPED - ("/>
        <s v="SEVERE INTELLECTUALLY HANDICAP"/>
        <s v="MULTIPLE HANDICAPPED/DEAF/BLIN"/>
        <s v="SPECIAL EDUCATION -- INST/IMPA"/>
        <s v="MULTIPLE HANDICAPPED - (SC)"/>
        <s v="MULTIPLE HANDICAPPED - (R)"/>
        <s v="EXT YR PGM FOR SEVERELY HANDIC"/>
        <s v="DEAF/HARD OF HEARING (SC)"/>
        <s v="DEAF/HARD OF HEARING (R)"/>
        <s v="ORTHOPEDICALLY IMPAIRED (SC)"/>
        <s v="ORTHOPEDICALLY IMPAIRED - (R)"/>
        <s v="COMMUNIC DISORD - SPCH/LANG/HE"/>
        <s v="VISUALLY IMPAIRED (SC)"/>
        <s v="BEHAVIOR DISORDERED (SC)"/>
        <s v="BEHAVIOR DISORDERED (R)"/>
        <s v="HOMEBOUND/HOSPITALIZED (SC) HA"/>
        <s v="HEARING IMPAIRED/HARD OF HEARI"/>
        <s v="SPECIFIC LEARNING DISABLED (SC"/>
        <s v="SPECIFIC LEARNING DISABLED (R)"/>
        <s v="EXTENDED YEAR PROGRAM FOR SMH"/>
        <s v="HANDICAPPED - STATE PROGRAMS"/>
        <s v="TEACHERS OF HANDICAPPED-IN SER"/>
        <s v="EXTENDED YEAR -- SPECIAL EDUCATORS"/>
        <s v="PRESCHOOL HANDICAP - 3-5 NON-C"/>
        <s v="SUPERINTNDT DISCRETION FUND-HA"/>
        <s v="UNIQUE LOCAL SPECIAL ED PROGRA"/>
        <s v="HOMEMAKING"/>
        <s v="CLOTHING"/>
        <s v="FOODS"/>
        <s v="HOMELIVING"/>
        <s v="CHILD DEVELOPMENT"/>
        <s v="VOCATIONAL HOMEMAKING"/>
        <s v="INDUSTRIAL ARTS"/>
        <s v="AUTOMOTIVE"/>
        <s v="ELECTRICAL"/>
        <s v="GENERAL SHOP"/>
        <s v="GRAPHICS"/>
        <s v="INDUSTRIAL CRAFTS"/>
        <s v="MECHANICAL DRAWING"/>
        <s v="METAL WORK"/>
        <s v="WELDING"/>
        <s v="WOODWORK"/>
        <s v="AGRICULTURE"/>
        <s v="SUMMER SCHL AND EXTENDED YR PR"/>
        <s v="SUMMER KINDERGARTEN"/>
        <s v="EXTENDED YEAR  DAY  &amp; SUMMER -"/>
        <s v="DIRECT TEACHING ACTIVITIES"/>
        <s v="CURRICULUM DEVELOPMENT"/>
        <s v="INSERVICE TRAINING"/>
        <s v="SUMMER HOME ECONOMICS"/>
        <s v="SUMMER AGRICULTURE"/>
        <s v="SUMMER VOCATIONAL - OTHER"/>
        <s v="SUMMER ADULT"/>
        <s v="UNIQUE LOCAL SUMMER/EXTENDED Y"/>
        <s v="ADULT/CONTINUING EDUCATION PRO"/>
        <s v="ADULT EDUCATION"/>
        <s v="TO: 1609 (DELETE)"/>
        <s v="ADULT BASIC SKILLS"/>
        <s v="ADULT HIGH SCHOOL COMPL - 17 &amp;"/>
        <s v="POST HIGH SCHOOL ACADEMIC PROG"/>
        <s v="POST HIGH SCHOOL VOCATIONAL PR"/>
        <s v="GENERAL LIFE ENRICHMENT ADULT"/>
        <s v="UNIQUE LOCAL ADULT/CONTINUING"/>
        <s v="MATHEMATICS"/>
        <s v="VOCAL MUSIC"/>
        <s v="MUSIC - GENERAL"/>
        <s v="ARTS AND CRAFTS"/>
        <s v="PHYSICAL EDUCATION"/>
        <s v="SHARP SURVEY"/>
        <s v="Extended Kind"/>
        <s v="PHYSICAL EDUCATION - BOYS"/>
        <s v="Extended Kind2"/>
        <s v="PHYSICAL EDUCATION - GIRLS"/>
        <s v="READING"/>
        <s v="BEAR HUGS"/>
        <s v="LEVY MONEY - STEM"/>
        <s v="LEVY MONEY - GIFTED &amp; TALENTED"/>
        <s v="LEVY MONEY - FINE ARTS"/>
        <s v="LEVY MONEY"/>
        <s v="LEVY MONEY - AP"/>
        <s v="SCIENCE"/>
        <s v="BIOLOGICAL SCIENCE"/>
        <s v="CHEMICAL SCIENCE"/>
        <s v="GENERAL SCIENCE"/>
        <s v="PHYSICAL SCIENCE"/>
        <s v="SOCIAL STUDIES"/>
        <s v="BASEBALL"/>
        <s v="BASKETBALL"/>
        <s v="FOOTBALL"/>
        <s v="GOLF"/>
        <s v="SOFTBALL"/>
        <s v="VOLLEYBALL"/>
        <s v="TRACK"/>
        <s v="WRESTLING"/>
        <s v="TENNIS"/>
        <s v="STAGE"/>
        <s v="ART WORKS"/>
        <s v="ATHLETICS (INTERSCHOOL)"/>
        <s v="COMMUNITY SERVICES PROGRAMS"/>
        <s v="COMMUNITY RECREATION"/>
        <s v="CIVIC SERVICES"/>
        <s v="PUBLIC LIBRARY SERVICES"/>
        <s v="CUSTODY AND CHILD CARE SERVICE"/>
        <s v="WELFARE ACTIVITIES"/>
        <s v="INTEL TEACH TO THE FUTURE"/>
        <s v="TOBACCO PREVENTION SOUTH CAMPUS"/>
        <s v="ELEMENTARY EXTRA DUTY/RESPONSIBILITY"/>
        <s v="PRINTING SERVICES"/>
        <s v="LOGAN SCHOOLS FOUNDATION"/>
        <s v="NCTM - MATH GRANT (SCOTT WRIGHT)"/>
        <s v="SUMMERFEST"/>
        <s v="BOYS &amp; GIRLS CLUB"/>
        <s v="COMMUNITY EDUCATION"/>
        <s v="USBCT Remediation"/>
        <s v="ENERGY MANAGEMENT CONSULTING"/>
        <s v="ADULT EDUCATION-GENERAL"/>
        <s v="10% OF BASIC"/>
        <s v="OTHER INSTR PROGRAMS ELEM/SECO"/>
        <s v="SCHOOL SPONS COCURRICULAR ACTI"/>
        <s v="SCHOOL-SPONSORED ATHLETICS"/>
        <s v="UNIQUE LOCAL OTHER PGMS ELEM/S"/>
        <s v="REGULAR BASIC SCHOOL"/>
        <s v="CLASSROOM-GENERAL"/>
        <s v="UNIQUE LOCAL REGULAR PROGRAMS"/>
        <s v="SPECIAL PURPOSE STATE PROGRAMS"/>
        <s v="UBI PROGRAM"/>
        <s v="TO: 3810 (DELETE)"/>
        <s v="ELEMENTARY MUSIC"/>
        <s v="GIFTED &amp; TALENTED"/>
        <s v="BILINGUAL"/>
        <s v="TEACHER MENTORING --- LOCAL PROGRAM"/>
        <s v="SPECIAL NEEDS"/>
        <s v="ADVANCED PLACEMENT"/>
        <s v="TO: 5610 (DELETE)"/>
        <s v="ASBESTOS"/>
        <s v="AT RISK"/>
        <s v="OUTCOME BASED EDUCATION"/>
        <s v="PRODUCTIVITY - CLASSIFIED"/>
        <s v="YOUTH IN CUSTODY"/>
        <s v="MATH IMPROVEMENT"/>
        <s v="SPECIAL PURPOSE OPTIONAL PROGR"/>
        <s v="INSTRUCTIONAL MEDIA CENTERS"/>
        <s v="COMPENSATORY EDUCATION"/>
        <s v="ELEMENTARY SCHOOL GUIDANCE"/>
        <s v="EDUCATIONAL FIELD TRIPS"/>
        <s v="TEXTBOOKS AND LAB FEES"/>
        <s v="GIFTED AND TALENTED"/>
        <s v="TO: 7880 (DELETE)"/>
        <s v="BILINGUAL EDUCATION"/>
        <s v="CLASS SIZE REDUCTION"/>
        <s v="CAREER EDUCATION"/>
        <s v="CONCURRENT ENROLLMENT"/>
        <s v="TO: 0183 (DELETE)"/>
        <s v="ESL Discovery"/>
        <s v="STATEWIDE INTEGRATED CORE"/>
        <s v="Outdoor Language Adventure (OLA)"/>
        <s v="RESPONSIBLE PARENTHOOD"/>
        <s v="TEXTBOOKS"/>
        <s v="RESTRICTED BASIC SCHOOL PROGRA"/>
        <s v="STATE CLASS SIZE REDUCTION"/>
        <s v="YIC -- OBSERVATION AND ASSESSM"/>
        <s v="YIC -- INTERMOUNTAIN YOUTH CAR"/>
        <s v="YIC -- TRACKING"/>
        <s v="ACCELERATED LEARNING PROGRAMS"/>
        <s v="AFTER SCHOOL INTERVENTION - LHS"/>
        <s v="AT RISK -- STUDENT PROGRAM"/>
        <s v="AT RISK -- PREGNANCY PREVENTIO"/>
        <s v="AT RISK -- COORDINATED SERVICE"/>
        <s v="AT RISK -- HOMELESS AND MINORI"/>
        <s v="AT RISK -- MESA"/>
        <s v="AT RISK -- GANG PREVENTION"/>
        <s v="AT-RISK YOUTH IN CUSTODY"/>
        <s v="YIC - OBSERVATION &amp; ASSESSMENT"/>
        <s v="YIC - INTERMTN YOUTH CARE"/>
        <s v="YIC - TRACKING"/>
        <s v="TO: 5201 (DELETE)"/>
        <s v="YIC - INTERMOUNTAIN YOUTH CARE"/>
        <s v="UNRESTRICTED BASIC SCHOOL PROG"/>
        <s v="QUALITY TEACHING BLOCK"/>
        <s v="ROBOTICS GRANT"/>
        <s v="LOCAL DISCRETIONARY BLOCK"/>
        <s v="INTERVENTIONS FOR STUDENT SUCCESS"/>
        <s v="PROFESSIONAL DEVELOPMENT"/>
        <s v="RELATED TO BASIC SCHOOL PROGRA"/>
        <s v="SOCIAL SECURITY &amp; RETIREMENT"/>
        <s v="SOCIAL SECURITY &amp; RETIREMENT T"/>
        <s v="SOCIAL SECURITY &amp; RETIREMENT R"/>
        <s v="FREE ENTERPRISE ECONOMIC EDUCA"/>
        <s v="PUPIL TRANSPORTATION"/>
        <s v="CONTINGENCY FUND"/>
        <s v="DISCRETIONARY"/>
        <s v="PROF DEV/EXEMPLARY TEACHING"/>
        <s v="OUT-OF-STATE TUITION"/>
        <s v="INCENTIVES FOR EXCELLENCE"/>
        <s v="SECONDARY APPLIED TECHNOLOGY -"/>
        <s v="AT RISK - REGULAR"/>
        <s v="AT RISK - ENHANCEMENT"/>
        <s v="AT RISK - HOMELESS"/>
        <s v="AT RISK - MESA"/>
        <s v="AT RISK - YOUTH IN CUSTODY"/>
        <s v="PUPIL TRANSPORTATION TO &amp; FROM"/>
        <s v="PUPIL TRANS - SEV HANDICAP  EX"/>
        <s v="PUPIL TRANS - PRE-SCHOOL HANDI"/>
        <s v="INSERVICE EDUCATION"/>
        <s v="COMPREHENSIVE GUIDANCE"/>
        <s v="CLASS SIZE REDUCTION -- 2ND GR"/>
        <s v="EDUCATIONAL TECHNOLOGY INITIAT"/>
        <s v="iSCHOOLS"/>
        <s v="LAPTOP INSURANCE"/>
        <s v="Partership Purchasing"/>
        <s v="ALTERNATIVE LANGUAGE"/>
        <s v="CHARACTER EDUCATION"/>
        <s v="HIGHLY IMPACTED SCHOOLS"/>
        <s v="SCHOOL NURSE PROGRAM"/>
        <s v="SCHOOL SUPPLIES AND EQUIPMENT"/>
        <s v="YEAR-ROUND SCHOOLS"/>
        <s v="OUTCOME-BASED EDUCATION"/>
        <s v="TECHNOLOGY / NEW DEVELOPMENT"/>
        <s v="PEEPS"/>
        <s v="SPECIAL PURPOSE PROGRAMS"/>
        <s v="EXPERIMENT/DEVELOPMENT (WPU FO"/>
        <s v="EXPERIMENT/DEVELOPMT (DISCRETI"/>
        <s v="EFFICIENCY IMPROVEMENT"/>
        <s v="ALTERNATIVE EXPERIMENTAL PROGR"/>
        <s v="SCHOOL TRUST LANDS"/>
        <s v="PUPIL TRANSPORTATION - HAZARDO"/>
        <s v="LEEWAY PROGRAMS"/>
        <s v="VOTED LEEWAY"/>
        <s v="BOARD LEEWAY"/>
        <s v="TECHNOLOGY IMPLEMENTATION"/>
        <s v="LOCAL INCENTIVE PROGRAM"/>
        <s v="AT RISK STUDENTS"/>
        <s v="PUBLIC EDUCATION CAPITAL OUTLA"/>
        <s v="SCHOOL BUILDING PROGRAM"/>
        <s v="CRITICAL SCHOOL BUILDING AID P"/>
        <s v="SCHOOL BLDG SUPPLEMENTAL APPRO"/>
        <s v="SB217 SUPPLEMENTAL (1995)"/>
        <s v="SB 256 SCHOOL BUILDING AID (19"/>
        <s v="SB 206 CRITICAL AID (1991)"/>
        <s v="SB 214 CRITICAL AID (1992)"/>
        <s v="SB 212 SCHOOL BUILDING AID (19"/>
        <s v="TEACHER LEADERSHIP PROGRAM"/>
        <s v="CAPITAL OUTLAY FOUNDATION"/>
        <s v="EMERGENCY BUILDING NEEDS"/>
        <s v="ENROLLMENT GROWTH PROGRAM"/>
        <s v="MBA Debt (Bond Proceeds)"/>
        <s v="Debt Service"/>
        <s v="Public Education Capital Outlay"/>
        <s v="LHS PROCTOR PROGRAM"/>
        <s v="UNIQUE STATE PROGRAMS (NON-MSP"/>
        <s v="LIBRARY SERVICES &amp; TECHNOLOGY GRANT"/>
        <s v="PROJECT 2000"/>
        <s v="CORE ASSESSMENT"/>
        <s v="PERFORMANCE ASSESSMENT"/>
        <s v="UNDERSERVED AREAS"/>
        <s v="SUBSTANCE ABUSE PREVENTION"/>
        <s v="STRATEGIC PLANNING"/>
        <s v="GANG PREVENTION"/>
        <s v="DRIVER EDUCATION - VEHICLES"/>
        <s v="DRIVERS EDUCATION"/>
        <s v="SHIFT IN FOCUS"/>
        <s v="APPRENTICESHIP"/>
        <s v="CORRECTIONS EDUCATION"/>
        <s v="FINE ARTS EDUCATION"/>
        <s v="TESTING PILOT PROGRAMS"/>
        <s v="PROF DEVELOPMENT - State Grants"/>
        <s v="SCHOOL LUNCH PROGRAM APPROPRIA"/>
        <s v="SCHOOL LUNCH PROG (LIQUOR CNTR"/>
        <s v="LEA LIAISON / INFORMATION"/>
        <s v="APPLIED TECHNOLOGY CUSTOM FIT"/>
        <s v="CHINESE EDUCATION"/>
        <s v="FAMILY LITERACY CENTERS"/>
        <s v="DUAL IMMERSION PROGRAM"/>
        <s v="EXTENDED DAY KINDERGARTEN"/>
        <s v="EARLY INTERVENTIONS PROGRAM"/>
        <s v="ELED COUNSELOR"/>
        <s v="STEM Endorsement Incentive"/>
        <s v="SPECIAL APPROPR - TEXTBKS &amp; SU"/>
        <s v="DIGITAL TEACHING &amp; LEARNING"/>
        <s v="SPECIAL APPROPRIATION - S.B. 2"/>
        <s v="Supplemental Educator COVID-19 Stipend"/>
        <s v="Grants for Professional Learning (K-3)"/>
        <s v="Grants for New &amp; Aspiring Principals"/>
        <s v="Effective teach in high poverty schools"/>
        <s v="Competency Based Learning Amendments"/>
        <s v="VOLUNTEERISM"/>
        <s v="STATE SUBSTANCE ABUSE-FEE ON FINES"/>
        <s v="SUICIDE PREVENTION"/>
        <s v="IGP"/>
        <s v="IGP SUPPLEMENTAL"/>
        <s v="Teacher and Student Success Program"/>
        <s v="SCHOOL READINESS INITIATIVE"/>
        <s v="PRINCIPALS ACADEMY CLUSTER GRA"/>
        <s v="TECHNOLOGY ADMINISTRATION"/>
        <s v="CYBER CORPS"/>
        <s v="Corona Relief - State"/>
        <s v="DEVELOPMENT OF MEASUREMENT STR"/>
        <s v="EVALUATION AND ASSESMENT"/>
        <s v="ESL ENDORSEMENT - FISCAL AGENT"/>
        <s v="FEES ON FINES"/>
        <s v="EVALUATION AND ASSESSMENT"/>
        <s v="SCHOOL EXTRA RESPONSIBILITY/PAY"/>
        <s v="SUPPLEMENTAL APPROPRIATIONS"/>
        <s v="TSSP2"/>
        <s v="READING ACHIEVEMENT"/>
        <s v="TSSP"/>
        <s v="MEDIA SUPPLEMENTAL"/>
        <s v="SB 256 WPU VALUE"/>
        <s v="SB 256 MEDIA CENTERS"/>
        <s v="SB 256 TECHNOLOGY / NEW DELIVE"/>
        <s v="SB 256 INCENTIVES FOR EXCELLEN"/>
        <s v="Legislative Stipend - Classified"/>
        <s v="HB 162 TEXTBOOKS"/>
        <s v="HB 468 EDUCATIONAL TECHNOLOGY"/>
        <s v="STATE TECHNOLOGY APPROPRIATION"/>
        <s v="SB 206 WPU VALUE"/>
        <s v="SB 206 MEDIA CENTERS"/>
        <s v="TO: 5360 (DELETE)"/>
        <s v="SB 030 SITE-BASED DECISION-MAK"/>
        <s v="eMINTS GRANT"/>
        <s v="1992 LEGISLATURE"/>
        <s v="SB 214 WPU VALUE"/>
        <s v="SB 214 TECHNOLOGY INITIATIVE"/>
        <s v="1993 LEGISLATURE"/>
        <s v="HB 337 CLASS SIZE REDUCTION"/>
        <s v="HB 337 GANG PREVENTION - SUPPL"/>
        <s v="SB 212 TECHNOLOGY INITIATIVE -"/>
        <s v="STATE LITERACY"/>
        <s v="ALTERNATE MIDDLE SCHOOLS"/>
        <s v="1994 LEGISLATURE"/>
        <s v="SB 248 TRANSPORTATION"/>
        <s v="SB 248 YOUTH IN CUSTODY"/>
        <s v="SB 248 / HB 388 EDNET"/>
        <s v="SB 248 / HB 388 ED TECH INITIA"/>
        <s v="SB 248 / HB 388 ELECTRONIC HIG"/>
        <s v="1995 LEGISLATURE"/>
        <s v="MATH &amp; SCIENCE TSSP"/>
        <s v="Legislative Stipend - Educator"/>
        <s v="NEXT STEP - ED TECH INITIATIVE"/>
        <s v="INSTRUCTIONAL MATERIALS SB217"/>
        <s v="CONCURRENT ENROLLMENT SB217 (1"/>
        <s v="TEACHER MATERIALS &amp; SUPPLIES"/>
        <s v="1996 LEGISLATURE"/>
        <s v="TEACHERS' SUPPLIES AND MATERIA"/>
        <s v="YOUTH IN CUSTODY (1996)"/>
        <s v="CONCURRENT ENROLLMENT (1996)"/>
        <s v="EDUCATIONAL TECHNOLOGY INIT (1"/>
        <s v="TRANSPORTATION (1996)"/>
        <s v="LEGISLATIVE SALARY ADJUSTMENT"/>
        <s v="SPECIAL ED EXTENDED YEAR STIPENDS"/>
        <s v="1997 LEGISLATURE"/>
        <s v="USTAR PROGRAM"/>
        <s v="BTS ARTS PROGRAM"/>
        <s v="TEACHER SUPPLIES &amp; MATERIALS"/>
        <s v="College and Career Awareness"/>
        <s v="Work Based Learning – K12"/>
        <n v="5903"/>
        <s v="English Language Learner Software"/>
        <s v="COMMERCIAL-BUSINESS"/>
        <s v="SPECIAL TRANSPORTATION"/>
        <s v="VOCATIONAL-TECHNICAL EDUCATION"/>
        <s v="BE/ME TECHNOLOGY-LIFE-CAREERS"/>
        <s v="HE/HO TECH-LIFE-CAREERS TLC (6"/>
        <s v="INDUSTRIAL ARTS/AGRICULTURE TL"/>
        <s v="VOCATIONAL CORE (9-10)"/>
        <s v="CTE Administration &amp; Support Services"/>
        <s v="FEDERAL CTE - CARL PERKINS"/>
        <s v="AGRICULTURAL EDUCATION"/>
        <s v="SUMMER VOCATIONAL AGRICULTURAL"/>
        <s v="AGRICULTURAL BUSINESS &amp; MGMT ("/>
        <s v="FARM &amp; RANCH MANAGEMENT (10-12"/>
        <s v="AGRICULTURAL MECHANICS TECH (1"/>
        <s v="AGRICULTURAL PRODUCTION TECH ("/>
        <s v="ANIMAL PRODUCTION"/>
        <s v="CROP PRODUCTION"/>
        <s v="AGRICULTURAL SVCS &amp; SUPPLIES ("/>
        <s v="ORNAMANTAL HORTICULTURE I (10-"/>
        <s v="FLORICULTURE"/>
        <s v="GREENHOUSE OPERATION &amp; MANAGEM"/>
        <s v="LANDSCAPING"/>
        <s v="NURSERY OPERATION &amp; MANAGEMENT"/>
        <s v="AGRICULTURAL SCIENCE &amp; TECH (1"/>
        <s v="ACRICULTURAL SCIENCE &amp; TECH II"/>
        <s v="ANIMAL SCIENCE &amp; TECHNOLOGY (1"/>
        <s v="ANIMAL BREEDING &amp; GENETICS"/>
        <s v="ANIMAL HEALTH"/>
        <s v="ANIMAL NUTRITION"/>
        <s v="PLANT &amp; SOIL SCIENCE &amp; TECH (1"/>
        <s v="AGRICULTURAL SCIENCE APPLIC (9"/>
        <s v="RENEWABLE NATURAL RESOURCES (1"/>
        <s v="FORESTRY PRODUCTION &amp; PROCESS"/>
        <s v="WILDLIFE MANAGEMENT"/>
        <s v="AGRICULT SCIENCE &amp; TECH III-IV"/>
        <s v="AGRICULTURAL MACHINERY TECH (1"/>
        <s v="AGRI STRUCTURES &amp; FACILITIES ("/>
        <s v="ORNAMENTAL HORTICULTURE II (10"/>
        <s v="AGRI (F) FORMULA"/>
        <s v="AGRI (F) SEX EQUITY"/>
        <s v="AGRI (F) SINGLE PARENT / DISPL"/>
        <s v="AGRI (F) CORRECTIONS"/>
        <s v="AGRI (F) LEADERSHIP &amp; DEVELOPM"/>
        <s v="AGRI (F) COMMUNITY BASED ORG'S"/>
        <s v="AGRI (F) CONSUMER HOME ECONOMI"/>
        <s v="AGRI (F) TECHNICAL PREPARATION"/>
        <s v="AGRI (F) SUPPLEMENTARY"/>
        <s v="AGRI (F) JTPA (8%)"/>
        <s v="AGRI (F) SCHOOL-TO-WORK"/>
        <s v="AGRI (S) ECONOMIC EDUCATION"/>
        <s v="Agriculture Food &amp; Natural Resources"/>
        <s v="AGRI (L) DISTRICT"/>
        <s v="OCCUPATIONAL COOPERATIVE ED"/>
        <s v="COOPERATIVE VOC ED (11-12) (WK"/>
        <s v="MARKETING EDUCATION"/>
        <s v="HOTEL/MOTEL MANAGEMENT (10-12)"/>
        <s v="ADVANCED MARKETING (10-12)"/>
        <s v="REAL ESTATE  GENERAL"/>
        <s v="INTRO TO FASHION MERCHANDISING"/>
        <s v="ADVANCED FASHION MERCHANDISING"/>
        <s v="BUSINESS &amp; PERSONAL SERV. MARK"/>
        <s v="DISPLAY"/>
        <s v="ENTREPRENEURSHIP (10-12)"/>
        <s v="FINANCIAL SERVICES MARKETING G"/>
        <s v="FOOD MARKETING (10-12)"/>
        <s v="CHECKER/CASHIER TRAINING"/>
        <s v="RETAILING (10-12)"/>
        <s v="INTRO TO MARKETING (10-12)"/>
        <s v="RECREATION &amp; TOURISM MKTG (10-"/>
        <s v="WAITER/WAITRESS &amp; RELATED SERV"/>
        <s v="VEHICLE AND PETROLEUM MKTG (10"/>
        <s v="MARKETING CAREERS (9-12)"/>
        <s v="ADVERTISING &amp; DISPLAY (10-12)"/>
        <s v="MARKETING COMPUTER OPERATIONS"/>
        <s v="SMALL BUSINESS MANAGEMENT"/>
        <s v="BUSINESS MANAGEMENT (11-12)"/>
        <s v="RESTAURANT &amp; FOOD SERVICE MGMT"/>
        <s v="OFFICE PRODUCTS &amp; HOME FURN MK"/>
        <s v="MKTG (F) FORMULA"/>
        <s v="MKTG (F) SEX EQUITY"/>
        <s v="MKTG (F) SINGLE PARENT / DISPL"/>
        <s v="MKTG (F) CORRECTIONS"/>
        <s v="MKTG (F) LEADERSHIP &amp; DEVELOPM"/>
        <s v="MKTG (F) COMMUNITY BASED ORG'S"/>
        <s v="MKTG (F) CONSUMER HOME ECONOMI"/>
        <s v="MKTG (F) TECHNICAL PREPARATION"/>
        <s v="MKTG (F) SUPPLEMENTARY"/>
        <s v="MKTG (F) JTPA (8%)"/>
        <s v="MKTG (F) SCHOOL-TO-WORK"/>
        <s v="MKTG (S) ECONOMIC EDUCATION"/>
        <s v="CTE --- MARKETING"/>
        <s v="MKTG (L) DISTRICT"/>
        <s v="OCCUPATIONAL COOPERATIVE EDUCA"/>
        <s v="COOPERATIVE VOC ED (WK EXPER)("/>
        <s v="HEALTH EDUCATION"/>
        <s v="HEALTH OCCUPATIONS I (9-12) SU"/>
        <s v="DENTAL ASSISTING (10-12)"/>
        <s v="EMERGENCY MEDICAL TECH - AMBUL"/>
        <s v="CLINICAL LABORATORY AIDE"/>
        <s v="CLINICAL LABORATORY ASSISTING"/>
        <s v="HOME HEALTH AIDE (10-12)"/>
        <s v="ANIMAL TECHNOLOGY"/>
        <s v="CENTRAL SUPPLY TECHNOLOGY"/>
        <s v="MEDICAL ASSISTING (10-12)"/>
        <s v="VETERINARIAN ASSISTING"/>
        <s v="WARD CLERK"/>
        <s v="HEALTH OCCUPATIONS II (9-12) I"/>
        <s v="NURSING ASSISTING"/>
        <s v="PRACTICAL NURSING"/>
        <s v="MEDICAL RECORDS TECHNOLOGY"/>
        <s v="HEALTH OCCUPATIONS III (12)"/>
        <s v="INTRO TO EMERGENCY MED SVCS (1"/>
        <s v="PHYS THERAPY AID/SPORTS MED (1"/>
        <s v="HLTH (F) FORMULA"/>
        <s v="HLTH (F) SEX EQUITY"/>
        <s v="HLTH (F) SINGLE PARENT / DISPL"/>
        <s v="HLTH (F) CORRECTIONS"/>
        <s v="HLTH (F) LEADERSHIP &amp; DEVELOPM"/>
        <s v="HLTH (F) COMMUNITY BASED ORG'S"/>
        <s v="HLTH (F) CONSUMER HOME ECONOMI"/>
        <s v="HLTH (F) TECHNICAL PREPARATION"/>
        <s v="HLTH (F) SUPPLEMENTARY"/>
        <s v="HLTH (F) JTPA (8%)"/>
        <s v="HLTH (F) SCHOOL-TO-WORK"/>
        <s v="HLTH (S) ECONOMIC EDUCATION"/>
        <s v="CTE --- Health"/>
        <s v="HLTH (L) DISTRICT"/>
        <s v="OCCUPATIONAL COOPERATIVE ED."/>
        <s v="COOPERATIVE VOC ED (11-12) WK"/>
        <s v="Audio/Visual Tech &amp; Communications"/>
        <s v="COMPREHENSIVE CONSUMER HOME EC"/>
        <s v="CHILD DEVELOPMENT  CARE AND GU"/>
        <s v="CLOTHING CONSTRUCTION AND TEXT"/>
        <s v="CONSUMER ECONOMICS/FINACIAL MG"/>
        <s v="OCCUPATIONAL EXPERIENCES (9-10"/>
        <s v="ADULT ROLES &amp; RESPONSIBILITIES"/>
        <s v="BASIC NUTRITION &amp; FOOD (9-12)"/>
        <s v="HOUSING &amp; INTERIOR DESIGN (10-"/>
        <s v="YOUNG PARENTS"/>
        <s v="LIFE MANAGEMENT"/>
        <s v="TEEN LIVING"/>
        <s v="CONSUMER &amp; HOMEMAKING HOME ECO"/>
        <s v="OCCUPATIONAL CHILD CARE (10-12"/>
        <s v="OCCUPATIONAL CLOTHING (10-12)"/>
        <s v="OCCUPATIONAL FOOD (10-12)"/>
        <s v="OCCUPATIONAL HOUSING &amp; INTER D"/>
        <s v="ENTREPRENEURSHIP.HOME BASED IN"/>
        <s v="FREE ENTERPRISE"/>
        <s v="OCCUPATION OF HOMEMAKING"/>
        <s v="OCCUPATIONAL HOME ECONOMICS  O"/>
        <s v="FASHION STRATEGIES"/>
        <s v="OCCUPATIONAL HOSPITALITY SVCS"/>
        <s v="DYNAMICS OF CLOTHING (9-12)"/>
        <s v="FOOD FOR LIFE (9-12)"/>
        <s v="HMEC (F) FORMULA"/>
        <s v="HMEC (F) SEX EQUITY"/>
        <s v="HMEC (F) SINGLE PARENT / DISPL"/>
        <s v="HMEC (F) CORRECTIONS"/>
        <s v="HMEC (F) LEADERSHIP &amp; DEVELOPM"/>
        <s v="HMEC (F) COMMUNITY BASED ORG'S"/>
        <s v="HMEC (F) CONSUMER HOME ECONOMI"/>
        <s v="HMEC (F) TECHNICAL PREPARATION"/>
        <s v="HMEC (F) SUPPLEMENTARY"/>
        <s v="HMEC (F) JTPA (8%)"/>
        <s v="HMEC (F) SCHOOL-TO-WORK"/>
        <s v="HMEC (S) ECONOMIC EDUCATION"/>
        <s v="FAMILY AND CONSUMER SCIENCE"/>
        <s v="OCCUPATIONAL COOP ED (RELATED"/>
        <s v="Business, Marketing, Hospitality &amp; Tourism"/>
        <s v="ACCOUNTING I (10-12)"/>
        <s v="ACCOUNTING III (11-12)"/>
        <s v="BOOKKEEPING"/>
        <s v="BANKING &amp; RELATED FINANCIAL PR"/>
        <s v="BUSINESS INFORMATION TECH (10-"/>
        <s v="BUSINESS DATA PROCESSING APPLI"/>
        <s v="BUSINESS DATA PROCESSING SYSTE"/>
        <s v="OFFICE SUPERVISION &amp; MANAGEMEN"/>
        <s v="WORD PROCESSING I"/>
        <s v="OFFICE PROCEDURES"/>
        <s v="SHORTHAND I"/>
        <s v="SHORTHAND II"/>
        <s v="MACHINE DICTATION/TRANSCRIPTIO"/>
        <s v="ALPHABETIC SHORTHAND"/>
        <s v="KEYBOARDING I"/>
        <s v="KEYBOARDING II"/>
        <s v="BUSINESS LAW (10-12)"/>
        <s v="APPLIED BUSINESS MATH"/>
        <s v="BUSINESS COMMUNICATIONS"/>
        <s v="BUSINESS DYNAMICS"/>
        <s v="AMERICAN ENTERPRISE LEADERSHIP"/>
        <s v="BUSINESS CAREERS EXPLORATION"/>
        <s v="BANK TELLER TRAINING"/>
        <s v="SECRETARIAL &amp; RELATED PROGRAMS"/>
        <s v="BUSINESS MANAGEMENT"/>
        <s v="BUSINESS PROCEDURES (11-12)"/>
        <s v="PERSONAL RESOURCE"/>
        <s v="ACCOUNTING II"/>
        <s v="ACCOUNTING IV"/>
        <s v="WORD PROCESSING II"/>
        <s v="ECONOMICS"/>
        <s v="INTEGRATED BUSINESS PROGRAM (I"/>
        <s v="DESKTOP PUBLISHING (10-12)"/>
        <s v="TELECOMMUNICATIONS (10-12)"/>
        <s v="BUSN (F) FORMULA"/>
        <s v="BUSN (F) SEX EQUITY"/>
        <s v="BUSN (F) SINGLE PARENT / DISPL"/>
        <s v="BUSN (F) CORRECTIONS"/>
        <s v="BUSN (F) LEADERSHIP &amp; DEVELOPM"/>
        <s v="BUSN (F) COMMUNITY BASED ORG'S"/>
        <s v="BUSN (F) CONSUMER HOME ECONOMI"/>
        <s v="BUSN (F) TECHNICAL PREPARATION"/>
        <s v="BUSN (F) SUPPLEMENTARY"/>
        <s v="BUSN (F) JTPA (8%)"/>
        <s v="BUSN (F) SCHOOL-TO-WORK"/>
        <s v="BUSN (S) ECONOMIC EDUCATION"/>
        <s v="BUSINESS"/>
        <s v="BUSN (L) DISTRICT"/>
        <s v="TECH-PREP GRANT: LOGAN"/>
        <s v="Architecture &amp; Construction"/>
        <s v="CONSTRUCTION (BASIC)"/>
        <s v="BASIC DRAFTING AND DESIGN TECH"/>
        <s v="BASIC ELECTRICITY/ELECTRONICS"/>
        <s v="TRANSPORTATION-POWER-ENERGY (B"/>
        <s v="BASIC GRAPHIC ARTS TECHNOLOGY"/>
        <s v="MANUFACT/MATRL PROCESS (BASIC)"/>
        <s v="COMMUNICATIONS (BASIC)"/>
        <s v="INDUSTRIAL ARTS CAREER EXPLORA"/>
        <s v="BASIC WOODWORKING TECHNOLOGY"/>
        <s v="BASIC METALWORK TECHNOLOGY"/>
        <s v="BASIC AUTOMOTIVE TECHNOLOGY"/>
        <s v="BASIC PLASTICS TECHNOLOGY"/>
        <s v="MULTIPLE CLUSTER-INDUSTRIAL AR"/>
        <s v="PRINCIPLES OF TECHNOLOGY"/>
        <s v="TRADE  TECHNICAL  &amp; INDUSTRIAL"/>
        <s v="INDUST (F) SEX EQUITY"/>
        <s v="INDUST (F) SGL PARENT / DISPL"/>
        <s v="INDUST (F) CORRECTIONS"/>
        <s v="INDUST (F) LEADERSHIP &amp; DEVELO"/>
        <s v="INDUST (F) COMMUNITY BASED ORG"/>
        <s v="INDUST (F) CONSUMER HOME ECONO"/>
        <s v="INDUST (F) TECHNICAL PREPARATI"/>
        <s v="INDUST (F) SUPPLEMENTARY"/>
        <s v="INDUST (F) JTPA (8%)"/>
        <s v="INDUST (F) SCHOOL-TO-WORK"/>
        <s v="INDUST (S) ECONOMIC EDUCATION"/>
        <s v="CTE - COMMERCIAL PHOTOGRAPHY"/>
        <s v="INDUST (L) DISTRICT"/>
        <s v="Information Technology"/>
        <s v="DRYCLEAN &amp; LAUNDER SERV  GENER"/>
        <s v="COSMETOLOGY/BARBERING (11-12)"/>
        <s v="COAL MINING TECHNOLOGY"/>
        <s v="MINING (EXCLUDING COAL) TECHNO"/>
        <s v="PETROLEUM TECHNOLOGY"/>
        <s v="FOOD PROD  MANAGEMENT &amp; SERV"/>
        <s v="LAW ENFORCEMENT"/>
        <s v="BRICK  BLOCK &amp; STONEMASONRY"/>
        <s v="TILE SETTING"/>
        <s v="CARPENTRY"/>
        <s v="ELECTRICIAN"/>
        <s v="CONCRETE PLACING &amp; FINISHING"/>
        <s v="DRYWALL INSTALLATION"/>
        <s v="FLOOR COVERING INSTALLATION"/>
        <s v="PAINTING &amp; DECORATING"/>
        <s v="ROOFING"/>
        <s v="PLUMBING  PIPEFITTING &amp; STEAMF"/>
        <s v="CONSTRUCTION TRADES  OTHER"/>
        <s v="INDUST (F) FORMULA"/>
        <s v="INDUSTRIAL ELECTRONICS"/>
        <s v="HEATING  AIR COND  REFRIGERATI"/>
        <s v="HEAVY EQUIP MAINTENANCE AND RE"/>
        <s v="INDUSTRIAL MAINT TECHNICIAN (1"/>
        <s v="CONVENTIONAL ELEC POWER GENERA"/>
        <s v="AUTOMOTIVE BODY REPAIR"/>
        <s v="AUTOMOTIVE TECHNICAL (11-12)"/>
        <s v="SMALL ENGINE TECHNICIAN (11-12"/>
        <s v="TELEVISION EQUIPMENT OPERATION"/>
        <s v="AIRCRAFT MECHANICS (A &amp; P) (11"/>
        <s v="DRAFTING/CAD (11-12)"/>
        <s v="GRAPHIC &amp; PRINT COMMUNICATIONS"/>
        <s v="COMMERCIAL ART"/>
        <s v="COMMERCIAL PHOTOGRAPHY"/>
        <s v="UPHOLSTERY"/>
        <s v="MEATCUTTING"/>
        <s v="MACHINE TOOL OPERATION/MACHINE"/>
        <s v="SHEET METAL"/>
        <s v="WELDING  BRAZING  AND SOLDERIN"/>
        <s v="PRECISION METALWORKING"/>
        <s v="JEWELRY FABRICATION &amp; DESIGN"/>
        <s v="PLASTICS"/>
        <s v="MILLWORK AND CABINET MAKING"/>
        <s v="PROFESSIONAL DRIVING (11-12)"/>
        <s v="AVIATION GROUND SUPPORT SERVIC"/>
        <s v="CONSTRUCTION EQUIPMENT OPERATI"/>
        <s v="MATERIAL HANDLING"/>
        <s v="INTEGRATED SHOP PROGRAM-ISP"/>
        <s v="T &amp; I DIVERSIFIED COOP."/>
        <s v="INDUSTRIAL ED. COMPUTER PROGRA"/>
        <s v="Engineering &amp; Manufacturing Technology"/>
        <s v="TECH ED (F) FORMULA"/>
        <s v="TECH ED (F) SEX EQUITY"/>
        <s v="TECH ED (F) SGL PARENT / DISPL"/>
        <s v="TECH ED (F) CORRECTIONS"/>
        <s v="TECH ED (F) LEADERSHIP &amp; DEVEL"/>
        <s v="TECHNICAL EDUCATION"/>
        <s v="TECH ED (F) SCHOOL-TO-WORK"/>
        <s v="TECH ED (S) ECONOMIC EDUCATION"/>
        <s v="TECHNOLOGY EDUCATION"/>
        <s v="CTE -- GENERAL PROGRAM"/>
        <s v="SUPPORT SERVICES"/>
        <s v="TLC - CTE INTRODUCTION"/>
        <s v="WORK-BASED LEARNING"/>
        <s v="PLACEMENTS"/>
        <s v="FORMULA ALLOCATION"/>
        <s v="ASSESSMENT AND EVALUATION"/>
        <s v="RESEARCH"/>
        <s v="INNOVATIVE AND EXEMPLARY"/>
        <s v="STAFF DEVELOPMENT"/>
        <s v="SEX EQUITY"/>
        <s v="GUIDANCE AND COUNSELING"/>
        <s v="LIMITED ENGLISH PROFICIENCY"/>
        <s v="ADMINISTRATION"/>
        <s v="REGISTRATION AND RECORDS"/>
        <s v="MAINTENANCE AND OPERATIONS"/>
        <s v="SECURITY"/>
        <s v="DISPLACED HOMEMAKER"/>
        <s v="SINGLE PARENT"/>
        <s v="CAREER GUIDANCE"/>
        <s v="VOCATIONAL GUIDANCE"/>
        <s v="CAREER AWARENESS (WORLD OF WOR"/>
        <s v="CAREER EXPLORATION"/>
        <s v="CUSTOM FIT (AVC)"/>
        <s v="SSVC (F) FORMULA"/>
        <s v="SSVC (F) SEX EQUITY"/>
        <s v="SSVC (F) SINGLE PARENT / DISPL"/>
        <s v="SSVC (F) CORRECTIONS"/>
        <s v="SSVC (F) LEADERSHIP &amp; DEVELOPM"/>
        <s v="SSVC (F) COMMUNITY BASED ORG'S"/>
        <s v="SSVC (F) CONSUMER HOME ECONOMI"/>
        <s v="TECH PREP"/>
        <s v="VOCATIONAL CORE"/>
        <s v="MLMS TLC PROGRAM"/>
        <s v="SSVC (F) SUPPLEMENTARY"/>
        <s v="SSVC (F) JTPA (8%)"/>
        <s v="WORK BASED LEARNING"/>
        <s v="CTE ADMINISTRATION"/>
        <s v="FEDERAL CTE -- CARL PERKINS"/>
        <s v="Transportation, Distribution &amp; Logistics"/>
        <s v="SSVC (L) DISTRICT"/>
        <s v="TECHNOLOGY ED - HARRIS"/>
        <s v="FEDERAL PROGRAMS"/>
        <s v="FEDERAL DIRECT UNRESTRICTED PR"/>
        <s v="IMPACT AID (TITLE 8  ELEM &amp; SE"/>
        <s v="UNIQUE LOCAL FED DIRECT UNREST"/>
        <s v="OTHER UNRESTRICTED GRANTS - FE"/>
        <s v="FEDERAL/STATE UNRESTRICTED PRO"/>
        <s v="ESSER CARES Program"/>
        <s v="ESSER II CARES Program"/>
        <s v="GEERS CARES Program"/>
        <s v="UNIQUE LOCAL FED/STATE UNRESTR"/>
        <s v="Other USBE CARES Programs"/>
        <s v="SCHOOLS FOR THE 21ST CENTURY"/>
        <s v="AMERICANS WITH DISABILITIES AC"/>
        <s v="PROJECT ASSIST"/>
        <s v="ENERGY CONSERVATION"/>
        <s v="SOCIAL SERVICES - PRESCHOOL 0-"/>
        <s v="SCHOOL DROPOUT PARADIGM SHIFT"/>
        <s v="CARES Payroll Protection Program"/>
        <s v="ALCOHOL AND DRUG ABUSE"/>
        <s v="COMMUNITY SCHOOLS"/>
        <s v="CONSUMER EDUCATION"/>
        <s v="EDUCATION AND THE ARTS"/>
        <s v="EDUCATIONAL BROADCASTING"/>
        <s v="ENVIRONMENTAL EDUCATION"/>
        <s v="ETHNIC HERITAGE"/>
        <s v="FOLLOW THROUGH"/>
        <s v="TO: 7325 (DELETE)"/>
        <s v="HEAD START"/>
        <s v="INDIAN EDUCATION PROGRAMS"/>
        <s v="INDIAN EDUCATION - SPECIAL PRO"/>
        <s v="METRIC EDUCATION"/>
        <s v="TEACHING AMERICAN HISTORY PHASE 2"/>
        <s v="ROTC"/>
        <s v="SCHOOL MAINTENANCE (SAFA)"/>
        <s v="TEACHER CORPS"/>
        <s v="WOMENS  EDUCATIONAL EQUALITY"/>
        <s v="DESEGREGATION PROGRAMS"/>
        <s v="CIVIL RIGHTS TECHNICAL ASSISTA"/>
        <s v="EMERGENCY DESEGREGATION ASSIST"/>
        <s v="EMPLOYMENT PROGRAMS"/>
        <s v="NEIGHBORHOOD YOUTH CORPS"/>
        <s v="HR READINESS GRANT"/>
        <s v="KEEP KINDERGARTEN SUPPLEMENT ENRICHMENT"/>
        <s v="TO: 7910 (DELETE)"/>
        <s v="BRIDGER 21ST CENTURY GRANT"/>
        <s v="TO: 7700 (DELETE)"/>
        <s v="ETI - E-RATE"/>
        <s v="EARLY RETIREE REINSURANCE PROGRAM"/>
        <s v="EPA GRANT - MLMS"/>
        <s v="Federal - Juvenile Justice Grant"/>
        <s v="MENTORING PROGRAM"/>
        <s v="CTE Federal Perkins -Formula"/>
        <s v="BULLY PREVENTION AMERICORPS -"/>
        <s v="BULLY PREVENTION FEMA - MLMS"/>
        <s v="PE GRANT - MLMS"/>
        <s v="TO: 7860 (DELETE)"/>
        <s v="ELEMENTARY &amp; SECONDARY ED ACT"/>
        <s v="PARTNERSHIPS IN CHARACTER EDUC"/>
        <s v="NATIONAL DIFFUSION NETWORK"/>
        <s v="TITLE III - GOALS 2000"/>
        <s v="ENHANCING EDUCATION THRU TECHNOLOGY"/>
        <s v="JAVITS ACCELERATED READERS"/>
        <s v="TITLE I - DISADVANTAGED"/>
        <s v="TO: 7801 (DELETE)"/>
        <s v="TITLE VI - FORMULA"/>
        <s v="TITLE VI - DISCRETIONARY"/>
        <s v="TITLE I - STATE PROGRAM INPROV"/>
        <s v="TITLE I - CAPTAL EXP/PRIVATE S"/>
        <s v="TITLE I - EVEN START"/>
        <s v="TITLE I - NEGLECTED &amp; DELINQUE"/>
        <s v="ESEA CH 1 - PROGRAMS FOR HANDI"/>
        <s v="TITLE I - MIGRANT EDUC (PL 100"/>
        <s v="PROGRAMS FOR THE HANDICAPPED"/>
        <s v="IDEA-B - PRESCHOOL HANDCAPPED"/>
        <s v="PRESCHOOL INCLUSION"/>
        <s v="FEDERAL IDEA-B PL"/>
        <s v="IDEA-D - PERSONNEL TRAINING"/>
        <s v="IDEA-C - DEAF / BLIND"/>
        <s v="ESEA CHAPTER 1 - DISADVANTAGED"/>
        <s v="ECIA CH I NEGLECTED AND DELINQ"/>
        <s v="ESEA CH 1 - MIGRANT EDUCATION"/>
        <s v="IDEA-B - PRESCHOOL HANDICAPPED"/>
        <s v="IDEA-B - HANDICAPPED (PL 101-4"/>
        <s v="FEDERAL SPECIAL EDUCATION"/>
        <s v="IDEA-D - PERSONNELL TRAINING"/>
        <s v="IDEA-C - DEAF/BLIND"/>
        <s v="RESOURCE CENTERS GRANT PROGRAM"/>
        <s v="ESEA TITLE VII - BILINGUAL EDU"/>
        <s v="PARENT CENTER (PL 94-142)"/>
        <s v="FEDERAL PAR VISIT (PL 94-142)"/>
        <s v="ADULT EDUCATION PROGRAMS"/>
        <s v="PRISON / INSTITUTIONALIZED"/>
        <s v="FEDERAL ADULT EDUCATION SECTIO"/>
        <s v="FEDERAL ADULT HOMELESS"/>
        <s v="FEDERAL SLIAG (ST LEGAL IMPACT"/>
        <s v="ADULT REFUGEE EDUCATION &amp; TRAI"/>
        <s v="FED SLIAG (STATE IMPACT ASSIST"/>
        <s v="OTHER RESTRICTED GRANTS"/>
        <s v="OTHER FEDERAL/STATE RESTRICTED"/>
        <s v="DRUG FREE SCHOOLS"/>
        <s v="AMERICORPS"/>
        <s v="SERVICE LEARNING GRANT - MLMS"/>
        <s v="SERVE AMERICA - COMMUNITY BASE"/>
        <s v="SERVE AMERICA - CAPACITY BUILD"/>
        <s v="SERVE AMERICA - FOREIGN LANGUA"/>
        <s v="MATH &amp; SCIENCE (TITLE II PL 10"/>
        <s v="EMERGENCY IMMIGRANT EDUC ACT -"/>
        <s v="HOMELESS ASSISTANCE"/>
        <s v="FOUR CORNERS"/>
        <s v="Math &amp; Science Partnerships"/>
        <s v="ADULT REFUGEE/SLIAG"/>
        <s v="INDOCHINESE REFUGEES"/>
        <s v="N. I. E. DISSEMINATION GRANTS"/>
        <s v="RIGHT TO READ"/>
        <s v="VOCATIONAL REHABILITATION"/>
        <s v="WOMENS' EDUCATIONAL EQUALITY"/>
        <s v="BASIC SKILLS IMPRVT (TITLE II)"/>
        <s v="CAREER LADDER"/>
        <s v="PROFESSIONAL LEARNING - DISTRICT"/>
        <s v="TO: 5255 (DELETE)"/>
        <s v="EMERGENCY IMMIGRANT EDUC ACT 1"/>
        <s v="ASBESTOS HAZARD EMERGENCY"/>
        <s v="AARA - MCKINNEY VENTO (Homeless)"/>
        <s v="ARRA - STABILIZATION FUNDS"/>
        <s v="ARRA - TITLE I"/>
        <s v="ARRA - IDEA SPECIAL ED"/>
        <s v="ARRA - PRE SCHOOL"/>
        <s v="EDUCATION JOBS FUND PROGRAM"/>
        <s v="UNIQUE LOCAL FED/ST RESTRICTED"/>
        <s v="ASPIRE"/>
        <s v="YOUTH CONNECTIONS"/>
        <s v="GEAR UP"/>
        <s v="GEAR UP 2"/>
        <s v="GEAR UP 3"/>
        <s v="UNIQUE LOCAL FED/INTERMEDIATE"/>
        <s v="TITLE I"/>
        <s v="TITLE I -- PRESCHOOL"/>
        <s v="TSI"/>
        <s v="Fed NCLB Title I C  Migrant Children"/>
        <s v="FEDERAL NCLB TITLE I D YIC"/>
        <s v="TITLE IIA TEACHER QUALITY"/>
        <s v="Math Science Partenrships"/>
        <s v="NCLB TITLE II D"/>
        <s v="TITLE III A FEDERAL - ELL"/>
        <s v="TITLE IIIA - IMMIGRANT"/>
        <s v="TITLE IV A - SAFE &amp; DRUG FREE"/>
        <s v="Student Support Services Program"/>
        <s v="21ST CENTURY GRANT"/>
        <s v="21ST CENTRUY GRANT"/>
        <s v="21st Century Supplemental"/>
        <s v="Fed NCLB Title VI B  Rural and Low Income Schools"/>
        <s v="NCLB TITLE X C HOMELESS CHILDREN"/>
        <s v="ENTERPRISE PROGRAMS"/>
        <s v="SCHOOL LUNCH PROGRAM"/>
        <s v="SCHOOL BREAKFAST PROGRAM"/>
        <s v="SPECIAL MILK PROGRAM"/>
        <s v="CHILD CARE FOOD PROGRAM - YEAR"/>
        <s v="SUMMER FOOD SERVICE PROGRAM CH"/>
        <s v="NET (NUTRITION EDUCATION TRAIN"/>
        <s v="STATE SCHOOL LUNCH PROGRAMS"/>
        <s v="OTHER SCHOOL FOOD SERVICES PRO"/>
        <s v="NATIONAL SCHOOL LUNCH PROGRAM"/>
        <s v="NATIONAL SCHOOL LUNCH - FREE &amp;"/>
        <s v="CHILD AND ADULT CARE FOOD PROG"/>
        <s v="FEDERAL CASH IN LIEU OF FOOD C"/>
        <s v="SUMMER FOOD SERVICE PROG FOR C"/>
        <s v="OTHER CHILD NUTRITION PROGRAMS"/>
        <s v="FILM DEPOSITORY"/>
        <s v="TO: 801 LOCATION IN 1050 (DELETE)"/>
        <s v="RECREATION FUND"/>
        <s v="UNIQUE LOCAL ENTERPRISE"/>
        <s v="SUPPORT SERVICES PROGRAM"/>
        <s v="UNIQUE LOCAL SUPPORT SVC'S PRO"/>
        <s v="PHYSICAL FACILITIES OPERATIONS"/>
        <s v="BUILDING PROJECTS"/>
        <s v="Assets and Other Debts"/>
        <s v="Cash"/>
        <s v="Cash in Banks"/>
        <s v="Petty Cash"/>
        <s v="Cash Change Funds"/>
        <s v="Other Cash"/>
        <s v="Investments"/>
        <s v="Receivables"/>
        <s v="Local"/>
        <s v="Local-property Taxes"/>
        <s v="State"/>
        <s v="Federal"/>
        <s v="Due From Other Funds"/>
        <s v="Other Receivables"/>
        <s v="Inventories"/>
        <s v="Prepaid Expenditures"/>
        <s v="Other Current Assets"/>
        <s v="Fixed Assets"/>
        <s v="Land"/>
        <s v="Buildings"/>
        <s v="Equipment"/>
        <s v="Accumulated Depreciation"/>
        <s v="Other Fixed Assets"/>
        <s v="Other Debts"/>
        <s v="Liabilities and Fund Equity"/>
        <s v="Current Liabilities"/>
        <s v="Negative Cash Balance"/>
        <s v="Accounts Payable"/>
        <s v="Notes Payable"/>
        <s v="Accrued Liabilities"/>
        <s v="Accrued Liabilites"/>
        <s v="Accrued Salaries and Witholdings"/>
        <s v="Due to Other Funds"/>
        <s v="Deferred Revenue"/>
        <s v="Other Local"/>
        <s v="Property Taxes"/>
        <s v="Other Current Liabilities"/>
        <s v="Long-Term Liabilities"/>
        <s v="Bonds Payable"/>
        <s v="Notes Payable etc."/>
        <s v="Lease Obligations"/>
        <s v="Other Credit"/>
        <s v="Fund Balance"/>
        <s v="Net Assets Invested in Capital Assets/ Net of Rela"/>
        <s v="Restricted Net Assets"/>
        <s v="Unrestricted Net Assets"/>
        <s v="Budgetary Fund Balance"/>
        <s v="Facility Improvements"/>
        <s v="Non-Spendable-Inventories &amp; Prepaid Expenditures"/>
        <s v="Non-Spendable-Other"/>
        <s v="Restricted-Debt Service"/>
        <s v="Restricted-Capital Outlay"/>
        <s v="Restricted-Food Service"/>
        <s v="Restricted-Student Activites"/>
        <s v="Restricted-Non K-12"/>
        <s v="Restricted-Transportation Levy"/>
        <s v="Restricted-Restricted-Tort Liability Levy"/>
        <s v="Restricted-Reading Levy"/>
        <s v="Restricted-Other"/>
        <s v="Committed-Undistributed Reserve"/>
        <s v="Commited-Contracts"/>
        <s v="Committed-Employee Obligations"/>
        <s v="Committed-Other"/>
        <s v="Assigned-Unrestricted Programs"/>
        <s v="Unassigned"/>
        <s v="BEGINNING BAL"/>
        <s v="INSTRUCTION"/>
        <s v="PROPERTY TAX"/>
        <s v="TAX SALES"/>
        <s v="TAX SALES &amp; REDEMPTIONS BD READ"/>
        <s v="TRANSPORTATION"/>
        <s v="TAX SALES &amp; REDEMPTIONS DEBT"/>
        <s v="RECREATION"/>
        <s v="TAX SALES &amp; REDEMPTIONS RECR."/>
        <s v="FILT-BASIC RATE"/>
        <s v="FILT-VOTED LEEWAY"/>
        <s v="FILT-BOARD LEEWAY"/>
        <s v="FILT-READING PROGRAM"/>
        <s v="FILT-TRANSPORTATION"/>
        <s v="FILT-TORT LIABILITY"/>
        <s v="FILT-CAPITAL OUTLAY"/>
        <s v="FILT-10 % OF BASIC"/>
        <s v="FILT-DEBT SERVICE"/>
        <s v="FILT-RECREATION"/>
        <s v="FEE IN LIEU"/>
        <s v="REG DAY SCHOOL"/>
        <s v="ASTRO/SPACE CMP"/>
        <s v="COMMUNITY SCH"/>
        <s v="SUMMER SCHOOL"/>
        <s v="DRIVER EDUC"/>
        <s v="EXTENDED DAY"/>
        <s v="CARES TUITION"/>
        <s v="DIST IN STATE"/>
        <s v="DIST OTH STATES"/>
        <s v="EARNINGS ON INVESTMENTS"/>
        <s v="INTEREST/INVEST"/>
        <s v="LUNCH-STUDENTS"/>
        <s v="BRKFST-STUDENTS"/>
        <s v="LUNCH-ADULTS"/>
        <s v="BRKFST-ADULTS"/>
        <s v="OTH LOCAL FOOD"/>
        <s v="STUDENT A LA CART"/>
        <s v="COMMUNITY SERV"/>
        <s v="OTHER REVENUE - LOCAL SOURCES"/>
        <s v="RENT-SCH PROP"/>
        <s v="INDUSTRIAL     INS"/>
        <s v="UNEMPLYMNT     INS"/>
        <s v="NET REC-REVL FD"/>
        <s v="CITY RECREATION"/>
        <s v="GIFTS/BEQUESTS"/>
        <s v="INDIRECT COSTS"/>
        <s v="PRINTING"/>
        <s v="TEXTBOOK RENTAL"/>
        <s v="INS CLAIM SETTL"/>
        <s v="OTHER LOCAL REV"/>
        <s v="ADMISSIONS-POOL"/>
        <s v="CONTRACTS-POOL"/>
        <s v="VENDING"/>
        <s v="CITY/DIST RECRE"/>
        <s v="VEND/LCKRS-POOL"/>
        <s v="STUDENT SUPPORT SERVICES"/>
        <s v="ATTENDANCE SERVICES"/>
        <s v="GUIDANCE SERVICES"/>
        <s v="HEALTH SERVICES"/>
        <s v="PSYCHOLOGICAL SERVICES"/>
        <s v="SPEECH PATHOLOGY"/>
        <s v="OTHER SUPPORT SERVICES - STUDENTS"/>
        <s v="INST STAFF ASSISTANCE"/>
        <s v="IMPROVEMENT OF INSTRUCTION SERVICES"/>
        <s v="MEDIA SERVICES"/>
        <s v="OTHER IMPROVEMENT OF INST SERVICES"/>
        <s v="INSTRUCTION RELATED TECH"/>
        <s v="ACADEMIC STUDENT ASSESSMENT"/>
        <s v="OTHER SUPPORT SERVICES"/>
        <s v="GENERAL DISTRICT ADMINISTRATION"/>
        <s v="SCHOOL ADMINISTRATION"/>
        <s v="CENTRAL SERVICES"/>
        <s v="PLANNING &amp; DEVELOPMENT"/>
        <s v="PERSONNEL SERVICES"/>
        <s v="ADMIN TECH SERVICES"/>
        <s v="map fun 2600 to 2210 (UPEFS 8.20.21)"/>
        <s v="BUILDING OPERATION"/>
        <s v="BUILDING MAINTENANCE"/>
        <s v="GROUNDS UPKEEP"/>
        <s v="EQUIPMENT UPKEEP"/>
        <s v="VEHICLE SERVICES"/>
        <s v="SAFETY"/>
        <s v="OTHER"/>
        <s v="STUDENT TRANSPORTATION"/>
        <s v="REG SCHOOL     K-12"/>
        <s v="CHARTER SCHOOL LEVY OFFSET"/>
        <s v="PROF STAFF     COST"/>
        <s v="ADMIN COSTS"/>
        <s v="SPEC PURPOSE OP"/>
        <s v="FOOD SERVICES"/>
        <s v="SPEC ED-ADD ON"/>
        <s v="SPEC ED-S.C."/>
        <s v="SPEC ED-PRE-SCH"/>
        <s v="SHOULD BE 1000"/>
        <s v="SPEC ED-ST     PROG"/>
        <s v="APPLD TECH-ADD"/>
        <s v="APPLD TECH-SET"/>
        <s v="YOUTH IN CUSTDY"/>
        <s v="ADULT HIGH     SCHL"/>
        <s v="ADULT BASIC SKL"/>
        <s v="GIFTED/TALENTED"/>
        <s v="ADVANCED PLACMT"/>
        <s v="CONCURRENT     ENRL"/>
        <s v="AT-RISK REGULAR"/>
        <s v="AT-RISK PREG PR"/>
        <s v="AT-RISK HOMELES"/>
        <s v="AT-RISK MESA"/>
        <s v="AT-RISK GANG PR"/>
        <s v="CLASS REDUC K-6"/>
        <s v="INTERVENTIONS STUDENT SUCCESS"/>
        <s v="COMMUNITY SERVICES"/>
        <s v="AT RISK ENHANCEMENTS"/>
        <s v="LOCAL PROGRAMS"/>
        <s v="Other Community Services"/>
        <s v="SOC SEC/RETIRE"/>
        <s v="FLEXIBLE ALLOCATION"/>
        <s v="PUPIL TRANSPORT"/>
        <s v="CONTINGENCY/DIS"/>
        <s v="INCENTIVE/EXCEL"/>
        <s v="IN-SERVICE     EDUC"/>
        <s v="COMP GUIDANCE"/>
        <s v="ED   TECH INIT"/>
        <s v="CENTENNIAL     SCH"/>
        <s v="F.A.C.T."/>
        <s v="ALTERN LANGUAGE"/>
        <s v="CHARACTER EDUC"/>
        <s v="HIGH IMPACT SCH"/>
        <s v="SIGN LANGUAGE"/>
        <s v="CLASS SIZE     REDU"/>
        <s v="SCH SUPPL/EQUIP"/>
        <s v="LIBRARY/MED COL"/>
        <s v="EXPER/DEV-FRMLA"/>
        <s v="EXPER/DEVL/COM"/>
        <s v="EFFICIENCY     IMPR"/>
        <s v="PILOT PROGRAMS"/>
        <s v="SCHOOL LAND TRUST"/>
        <s v="SCHOOL BLDG AID"/>
        <s v="SB217 SUPPLMNTL"/>
        <s v="CRITICAL LANGUAGES"/>
        <s v="ELL FAMILY LITERACY CENTERS"/>
        <s v="EARLY INTERVENTIONS"/>
        <s v="EQUAL CAP OUT"/>
        <s v="ENROLLMENT GROWTH"/>
        <s v="DRUG ABUSE     PREV"/>
        <s v="DRIVER ED-VECH"/>
        <s v="ARTS EDUCATION"/>
        <s v="ENGLISH LANGUAGE LEARNERS"/>
        <s v="SCHOOL LUNCH LIQUOR TAX"/>
        <s v="OTHER STATE REV"/>
        <s v="TECHNOLOGY     ADM"/>
        <s v="UPASS EVALUATION &amp; ASSESSMENT"/>
        <s v="READING ACHIEVEMENT PROGRAM"/>
        <s v="LIBRARY BOOKS AND SUPPLIES"/>
        <s v="SITE-BAS DEC MK"/>
        <s v="SB214 TECH     INIT"/>
        <s v="TRANSP SUPPL"/>
        <s v="SB248 TECH     INIT"/>
        <s v="HB388 ELEC     HWY"/>
        <s v="MATH/SCIENCE TEACHER ENHANCEMEN"/>
        <s v="SB217 BILINGUAL"/>
        <s v="HB360 NEXT     STEP"/>
        <s v="SB217 INSTR SUP"/>
        <s v="SB217 CONCUR EN"/>
        <s v="TEACHERS MATERIALS &amp; SUPPLIES"/>
        <s v="TCHR SUPPL/MATR"/>
        <s v="EDUC TECH INITA"/>
        <s v="EDUCATORS SALARY ADJUSTMENTS"/>
        <s v="EXTENDED YEAR SPECIAL ED"/>
        <s v="USTAR CENTERS"/>
        <s v="DELINQUENCY PRV"/>
        <s v="FACILITIES AQUISITION &amp; CONSTRUCTION SERVICES"/>
        <s v="LAND ACQUISITION SERVICES"/>
        <s v="PUBLIC LAW     874"/>
        <s v="RESTRICTED DIRECT REVENUE - FED"/>
        <s v="ADA-AMR DIS ACT"/>
        <s v="BILIGNUAL EDUC"/>
        <s v="ETI E-RATE"/>
        <s v="BUILDING ACQUISITION &amp; CONSTRUCTION SERVICES"/>
        <s v="TITLE I DISADV"/>
        <s v="TITLE I BASIC"/>
        <s v="TITLE VI FORMUL"/>
        <s v="TITLE VI DISCRT"/>
        <s v="TITLE I ST     IMPR"/>
        <s v="TITLE I CAP EXP"/>
        <s v="TITLE I EVEN ST"/>
        <s v="TITLE I NEGLECT"/>
        <s v="TITLE I MIGRANT"/>
        <s v="ASBESTOS HAZARD"/>
        <s v="IDEA B-PRESCHL"/>
        <s v="IDEA B-DISABLED"/>
        <s v="IDEA D-PERS TRN"/>
        <s v="CORRECTIONS EDU"/>
        <s v="FORMULA ALLOC"/>
        <s v="FEDERAL CTE CARL PERKINS"/>
        <s v="FED LUNCH-GEN"/>
        <s v="FED LUNCH-FREE"/>
        <s v="FEDERAL SPECIAL MILK"/>
        <s v="FED BREAKFAST"/>
        <s v="CHILD &amp; ADULT CARE FOOD PROGRAM"/>
        <s v="FED CASH/COMMOD"/>
        <s v="OTH NUTRITION"/>
        <s v="FED ADULT EDUC"/>
        <s v="PRISON/INSTITUT"/>
        <s v="FED AD EDUC 353"/>
        <s v="ADULT HOMELESS"/>
        <s v="OTHER FEDERAL"/>
        <s v="REMOV ARCH     BARR"/>
        <s v="SITE IMPROVEMENT"/>
        <s v="MATH/SCIENCE EI"/>
        <s v="EMERG IMMIGRANT"/>
        <s v="HOMELESS ASSIST"/>
        <s v="ARRA STABILIZATION"/>
        <s v="ARRA ESEA"/>
        <s v="ARRA IDEA"/>
        <s v="BUILDING IMPROVEMENT"/>
        <s v="SENIOR CITIZEN"/>
        <s v="PAINT SERVICES"/>
        <s v="PROJECT CARES"/>
        <s v="FEDERAL NCLB TITLE IA - LEA GRA"/>
        <s v="FED FOREST     REV"/>
        <s v="OTH FED REVENUE"/>
        <s v="MEDICAID OUTREACH"/>
        <s v="21ST CENTURY COMMUNITY LEARNING"/>
        <s v="FEDERAL HOMELESS"/>
        <s v="SALE OF BONDS"/>
        <s v="INTERFUND TRANS"/>
        <s v="Transfer Out to Other Funds"/>
        <s v="SURPLUS SALES"/>
        <s v="SALE OF PROP"/>
        <s v="SALE OF EQUIP"/>
        <s v="BLDG AID-REV FD"/>
        <s v="SCHOOL CHOICE"/>
        <s v="FINGERPRINTING"/>
        <s v="EMP INS PREM"/>
        <s v="OTH REIMBRSMNTS"/>
        <s v="STU ACTIVITIES"/>
        <s v="CONTINGENCY"/>
        <s v="TRANSFERS TO SCHOOLS"/>
        <s v="INDIRECTS"/>
        <s v="CASH IN BANK FS"/>
        <s v="ACCOUNTS REC"/>
        <s v="PREPAID EXPENSE"/>
        <s v="OTHER CUR ASSET"/>
        <s v="ACUM ALLOW     DEPR"/>
        <s v="ACCOUNTS PAYABL"/>
        <s v="ACCRU LIABILITY"/>
        <s v="SALARIES"/>
        <s v="ACCRU SALARIES"/>
        <s v="FICA DEDUCTIONS"/>
        <s v="FEDERAL TAX DED"/>
        <s v="STATE TAX DED"/>
        <s v="RETIREMENT     DED"/>
        <s v="OTH DEDUCTIONS"/>
        <s v="REV COL IN     ADVN"/>
        <s v="OTHER CURR     LIAB"/>
        <s v="CURRENT REVENUE"/>
        <s v="RESERVE FOR ENC"/>
        <s v="CURRENT EXPENSE"/>
        <s v="Basic Rate"/>
        <s v="Tax Sales and Redemption - Basic"/>
        <s v="Voted Levy"/>
        <s v="Tax Sales and Redemptions - Voted"/>
        <s v="Board Leeway-Class Size"/>
        <s v="Tax Sales and Redemption"/>
        <s v="Board Leeway-Reading"/>
        <s v="Tax Sales and Redemptions-Bd. Reading"/>
        <s v="P.L. 81-874 Increment"/>
        <s v="Tax Sales and Redemptions-874"/>
        <s v="Transpotation"/>
        <s v="Tax Sales and Redemptions-Transportations"/>
        <s v="Tax Sales and Redemptions-Tort"/>
        <s v="Tax Sales and Redemptions-Foundation"/>
        <s v="Capital Outlay (Ten Percent of Basic)"/>
        <s v="Tax Sales and Redemptions-10%"/>
        <s v="Debt Services"/>
        <s v="Tax Sales and Redemptions-Debt"/>
        <s v="Voted Capital"/>
        <s v="Tax Sales and Redemption-Voted Capital"/>
        <s v="Tax Sales and Redemptions-Recreation"/>
        <s v="Judgement Recovery"/>
        <s v="Tax Sales and Redemptions"/>
        <s v="Tax Refunds"/>
        <s v="FILT--Basic Rate"/>
        <s v="FILT-- Voted Leeway"/>
        <s v="FILT--Board Leeway"/>
        <s v="FILT--P.L. 81-874 Increment"/>
        <s v="FILT--Transportation"/>
        <s v="FILT--Tort Liability"/>
        <s v="FILT--Capital Outlay"/>
        <s v="FILT--Capital Outlay- Ten Percent of Basic"/>
        <s v="FILT--Debt Service"/>
        <s v="FILT Voted Capital"/>
        <s v="FILT--Recreation"/>
        <s v="FILT--Judgement Recovery"/>
        <s v="Other Taxes"/>
        <s v="Penalties on Taxes"/>
        <s v="Tuition From Pupils or Parents"/>
        <s v="Tuition From Other LEAs in State"/>
        <s v="Tuition From Other LEAs Out of State"/>
        <s v="Tuition From Private Source"/>
        <s v="TRANSPORTATION FEES"/>
        <s v="Transportation Fees From Pupils or Parents"/>
        <s v="Transportation Fees From Other LEAs in State"/>
        <s v="Transportation Fees From Other LEAs Out of State"/>
        <s v="Transportation Fees From Private Source"/>
        <s v="Interest on Investments"/>
        <s v="Earnings on Investment Property"/>
        <s v="Sales to Students"/>
        <s v="Sales to Adults"/>
        <s v="Other Local Revenue"/>
        <s v="Student A La Carte"/>
        <s v="Admissions"/>
        <s v="Bookstore Sales"/>
        <s v="Student Organization Membership"/>
        <s v="Fees"/>
        <s v="General Student Fees"/>
        <s v="General Student Fee Waivers"/>
        <s v="Curricular Activity Fees"/>
        <s v="Curricular Activity Fee Waivers"/>
        <s v="Co-Curricular Activity Fees"/>
        <s v="Co-Curricular Activity Fee Waivers"/>
        <s v="Extra-Curricular Activity Fees"/>
        <s v="Extra-Curricular Activity Fee Waivers"/>
        <s v="School Vending &amp;Stores (Gross Sales)"/>
        <s v="Non-Waivable Charges"/>
        <s v="Other Student Activity"/>
        <s v="Rentals"/>
        <s v="Contributions and Donations From Private Sources"/>
        <s v="Gain or Loss on Sale of Capital Asset (Proprietary"/>
        <s v="FLOW THRU"/>
        <s v="Textbooks (Sales and Rentals)"/>
        <s v="Misc. Revenue From Other School Districts"/>
        <s v="Misc. Revenue From Other Local Governments"/>
        <s v="Operating Revenues (Proprietary Fund)"/>
        <s v="Refund of Prior Years Expenditures"/>
        <s v="Miscellaneous"/>
        <s v="Verizon Lease"/>
        <s v="Vending Money"/>
        <s v="Art Auction Proceeds"/>
        <s v="FD Service Indirect"/>
        <s v="Regular School Programs Kindergarten"/>
        <s v="Regular School Programs 1-12"/>
        <s v="Publice Education Online Offset"/>
        <s v="Necessarily Existent Small Schools"/>
        <s v="Professional Staff"/>
        <s v="Administrative Staff"/>
        <s v="Special Education--Add-On"/>
        <s v="Special Education--Self-Contained"/>
        <s v="Special Education--Pre-School"/>
        <s v="Extended Year Program--Severely Disabled"/>
        <s v="Special Education--State Programs"/>
        <s v="Applied Technology--Add-On"/>
        <s v="Applied Technology--Set-Aside"/>
        <s v="Related to Basic School Program"/>
        <s v="Adult High School"/>
        <s v="At-Risk - Homeless and Minority"/>
        <s v="At-Risk--MESA"/>
        <s v="At-Risk--Gang Prevention"/>
        <s v="At-Risk--Youth-in-Custody"/>
        <s v="Class Size Reduction--K-8"/>
        <s v="Center for School of the Future"/>
        <s v="Interventions for Student Success Block"/>
        <s v="High Ability Students"/>
        <s v="At-Risk Enhancement"/>
        <s v="Educator Supports"/>
        <s v="Regional Service Centers"/>
        <s v="Reading Improvement Scholarship Program"/>
        <s v="School Nurses"/>
        <s v="Computer Adaptive Testing"/>
        <s v="Guarantee on Transportation Levy"/>
        <s v="Assessment and Accountability"/>
        <s v="Math/Science - Beginning Teacher Recruitment"/>
        <s v="Statewide Initiatives"/>
        <s v="School Land Trust Program"/>
        <s v="Electric High School"/>
        <s v="Job Enhancement"/>
        <s v="International Baccalaureate Program"/>
        <s v="State Corrections"/>
        <s v="Charter Local Money"/>
        <s v="School Building Supplemental"/>
        <s v="Performance Based Compensation"/>
        <s v="Early Intervention"/>
        <s v="Grants From Private Sources"/>
        <s v="ATC Service Regions"/>
        <s v="Driver Education--Vehicles"/>
        <s v="Driver Education--Behind the Wheel"/>
        <s v="Centennial High School"/>
        <s v="Federal Mineral Lease Act"/>
        <s v="State Non-MSP School Trust Land"/>
        <s v="Staff Development - Non MSP"/>
        <s v="Charter School - Local Replacement"/>
        <s v="Arts Film/Video"/>
        <s v="English Language Learners - Collections"/>
        <s v="Charter Education Programs"/>
        <s v="Reading Scholarships"/>
        <s v="SOAR/Nontraditional/Public Awareness"/>
        <s v="Utah Education Network"/>
        <s v="Instructional Technology"/>
        <s v="Economic Education"/>
        <s v="School Lunch Program (Appropriation)"/>
        <s v="School Lunch Program (Liquor Control Tax)"/>
        <s v="SEA Discretionary Fund"/>
        <s v="Technical Assistance--Principals Academy"/>
        <s v="UPASS Tutoring"/>
        <s v="Development of Measurement Strtegy"/>
        <s v="Evaluation and Assessment - UPASS Administration"/>
        <s v="Libray Books and Supplies"/>
        <s v="STUDENT LEADERSHIP SKILLS"/>
        <s v="4-6 Math Initiative"/>
        <s v="Classroom Supplies and Materials"/>
        <s v="Math/Science - Teacher Enhancement"/>
        <s v="Charter School Parity"/>
        <s v="Charter School Local Replacement"/>
        <s v="Teachers Materials and Supplies"/>
        <s v="Competency-based Program"/>
        <s v="Educator Bonuses"/>
        <s v="Extended Year for Special Ed"/>
        <s v="UBSCT Remediation"/>
        <s v="USTAR"/>
        <s v="BTS Arts"/>
        <s v="Teacher Morale"/>
        <s v="Other State Agencies"/>
        <s v="STATE REVENUES FROM NON-USOE STATE AGENCIES"/>
        <s v="Impact Aid Program (Title VII)"/>
        <s v="Other Unrestricted Funds Direct From Federal Gover"/>
        <s v="Unrestricted Fed -Via non-usbe agencies"/>
        <s v="Americans with Disabilities Act"/>
        <s v="Social Services--Preschool 0-2"/>
        <s v="Elementary/Secondary Education Programs"/>
        <s v="Disabled Programs"/>
        <s v="Unique Restricted Revenue Received Directly From F"/>
        <s v="Restricted Federal-Received via USBE"/>
        <s v="Title I--Even Start"/>
        <s v="Federal Programs for the Disabled"/>
        <s v="IDEA-B--Pre-School Disabled (Sec 619)"/>
        <s v="IDEA-B--Disabled (PL 101-476)"/>
        <s v="IDEA-D--Personnel Training"/>
        <s v="IDEA-C--Deaf/Blind"/>
        <s v="Federal Applied Technology Education Sources"/>
        <s v="Perkins Grant"/>
        <s v="Other Federal Applied Tech Sources"/>
        <s v="Federal Child Nutrition Programs"/>
        <s v="CN School Food Equipment"/>
        <s v="National School Lunch Program--Fee Required"/>
        <s v="Federal Special Milk Reimbursement"/>
        <s v="Federal School Breakfast Reimbursement"/>
        <s v="Child and Adult Care Food program"/>
        <s v="Federal Cash ib Lieu of Food Commodities"/>
        <s v="Federal Summer Food Program"/>
        <s v="NET ( Nutrition Education Training)"/>
        <s v="Federal Adult Education Programs"/>
        <s v="Prison/Institutionalized"/>
        <s v="State Leadership"/>
        <s v="Adult Basic Education"/>
        <s v="English Language/Civics Education"/>
        <s v="GED Workforce Services Grant"/>
        <s v="OTHER FEDERAL RESTRICED SOURCES"/>
        <s v="Americorp"/>
        <s v="Service Learning"/>
        <s v="Migrant Education Consortium"/>
        <s v="Emergency Immigrant Education Act"/>
        <s v="School Renovation (IDEA &amp; Technology Program)"/>
        <s v="IDEA"/>
        <s v="Technology Program"/>
        <s v="Federal - Online Testing (Nola)"/>
        <s v="Mathematics and Science Partnership"/>
        <s v="Aids Education"/>
        <s v="Advanced Placement Program"/>
        <s v="Charter Schools Start-up"/>
        <s v="Dissemination Grant - Charter Schools"/>
        <s v="Refugee School Impact Grant"/>
        <s v="Refugee Resettlement"/>
        <s v="Utah Academy of Teachers/Teachers Quality Enhancem"/>
        <s v="Trust Lands grant Staircase"/>
        <s v="ARRA From Other State Entities"/>
        <s v="Unique Local Federal/State Sources"/>
        <s v="Other Federal Agency"/>
        <s v="Federal No Child Left Behind-(NCLB)"/>
        <s v="Federal NCLB Title I A-LEA Grants"/>
        <s v="Federal Forest Revenue (in lieu of tax)"/>
        <s v="Federal NCLB Title I B-Reading First"/>
        <s v="Federal NCLB Title I B3-Even Start Family Literacy"/>
        <s v="Federal NCLB Title I C-Migrant Children"/>
        <s v="Federal NCLB Title I D-Neglected &amp; Delinquent (YIC"/>
        <s v="Federal NCLB Title I F-Comprehensive School Reform"/>
        <s v="Federal NCLB Title IIA-Teacher Quality"/>
        <s v="Federal NCLB Title II D-Educational Technology"/>
        <s v="Federal NCLB Title III A-English Language Acquisit"/>
        <s v="Federal NCLB Title IV A-Safe and Drug Free Schools"/>
        <s v="Federal NCLB Title IV B-Community Learning Centers"/>
        <s v="Federal NCLB Title IV-Subpart 2 Community Service"/>
        <s v="Federal NCLB Title V A-Innovative Programs"/>
        <s v="Federal NCLB Title VI A-Assessment"/>
        <s v="Federal NCLB Title VI B-Rural and Low Income Schoo"/>
        <s v="Federal NCLB Title X C-Homeless"/>
        <s v="Enhanced Assesment Instrument - Title VI Sec.612"/>
        <s v="Federal USDA Commodities"/>
        <s v="Face Amount of Bonds Sold"/>
        <s v="Premium or Discount on the Issuance of Bonds"/>
        <s v="Issuance of Refunding Bonds"/>
        <s v="Payments to Refunded Bonds Escrow"/>
        <s v="Transfer In"/>
        <s v="Sale of/or Compensation for Loss of Fixed Assets"/>
        <s v="Loan Proceeds"/>
        <s v="Capital Lease Proceeds"/>
        <s v="other Financing Sources and Uses"/>
        <s v="Capital Contributions"/>
        <s v="Amortization of Premium on Issuance Bonds"/>
        <s v="Special Items"/>
        <s v="Extraordinary items"/>
        <s v="OTHER SALARIES"/>
        <s v="SCHOOL BOARD"/>
        <s v="ADMIN PERSONNEL"/>
        <s v="SUPERINTENDENT"/>
        <s v="BUSINESS ADMINISTRATOR"/>
        <s v="DIRECTORS"/>
        <s v="OTHER ADMIN"/>
        <s v="PRINCIPALS"/>
        <s v="TEACHERS"/>
        <s v="SUB TEACHERS"/>
        <s v="SUB TEACH-SICK"/>
        <s v="TCHRS EXTRA SRV"/>
        <s v="COACH STIPENDS"/>
        <s v="SOCIAL WORK"/>
        <s v="GUIDANCE"/>
        <s v="PSYCHOLOGICAL"/>
        <s v="MEDIA - CERT"/>
        <s v="OTHER CERT"/>
        <s v="ACCOUNTING"/>
        <s v="SECRETARIAL"/>
        <s v="RECEPTIONIST"/>
        <s v="INST. ASSISTANT"/>
        <s v="MEDIA NON-CERT"/>
        <s v="PLAYGRND MONITR"/>
        <s v="SUB STAFF ASST"/>
        <s v="SUPERVISOR"/>
        <s v="BUS DRIVERS"/>
        <s v="MECHANICS"/>
        <s v="CUSTODIANS-REG"/>
        <s v="CUSTODIANS-SUB"/>
        <s v="CUSTODIANS-STU"/>
        <s v="MAINTENANCE"/>
        <s v="STAGE HELP"/>
        <s v="SNOW REMOV DIFF"/>
        <s v="CUST-REG EMERG"/>
        <s v="CUST-CONTRACTS"/>
        <s v="FOOD SERV-SUB"/>
        <s v="PRINTER"/>
        <s v="ATTENDANCE"/>
        <s v="WAREHOUSE"/>
        <s v="SWIMMING POOLS"/>
        <s v="PARENT LIASON"/>
        <s v="OTHER CLASSIFIED"/>
        <s v="OTH CLASSIFIED"/>
        <s v="STATE RETIREMENT"/>
        <s v="SOCIAL SECURITY"/>
        <s v="LOC RETIREMENT"/>
        <s v="SPECIAL PAY PLAN"/>
        <s v="PRIME TRUST CONTRIBUTIONS"/>
        <s v="GROUP INSURANCE"/>
        <s v="PRIME TRUST HD"/>
        <s v="PRIME TRUST OPT"/>
        <s v="PRIME TRUST FEES"/>
        <s v="SICK PAYOUT"/>
        <s v="INDUSTRIAL INS"/>
        <s v="UNEMPLYMNT INS"/>
        <s v="BENEFIT FEES"/>
        <s v="S L REIMB-CLASS"/>
        <s v="S L REIMB-CERT"/>
        <s v="PROF DEVELOPMNT"/>
        <s v="OTH EMP BENEFIT"/>
        <s v="PROF/TECH SERV"/>
        <s v="ARCHITECT FEES"/>
        <s v="RESOURCE OFFIERS"/>
        <s v="PURCHASED SERVICES"/>
        <s v="SUBSTITUTE COST"/>
        <s v="LEGAL SERVICES"/>
        <s v="BUSINESS SERVICES"/>
        <s v="TECH SERVICES"/>
        <s v="DATA PROCESSING SERVICES"/>
        <s v="WATER/SEWAGE"/>
        <s v="DISPOSAL SERVICE"/>
        <s v="CLEANING SERVICES"/>
        <s v="WATER/SEWER"/>
        <s v="WATER ASSESSMENT"/>
        <s v="BOTTLED WATER"/>
        <s v="REPAIRS &amp; MAINTENANCE"/>
        <s v="TECH REPAIRS"/>
        <s v="CUSTODIAL SERVICES"/>
        <s v="LAUNDRY"/>
        <s v="SOFTWARE LICENSING"/>
        <s v="REPAIRS/MAINT"/>
        <s v="PROPERTY RENTAL"/>
        <s v="EQUIPMENT RENTAL"/>
        <s v="CONSTRUCTION SERVICES"/>
        <s v="RENT-EQUIP/VEH"/>
        <s v="CONSTR SERVICES"/>
        <s v="LEASE/PURCHASE"/>
        <s v="OTHER PROP SERV"/>
        <s v="TRAVEL"/>
        <s v="COMMERCIAL"/>
        <s v="STUDENT ALLOWNC"/>
        <s v="PMNTS/LIEU TRNS"/>
        <s v="FIELD TRIPS"/>
        <s v="OTH STU TRANSP"/>
        <s v="PROPERTY INS"/>
        <s v="LIABILITY INS"/>
        <s v="FIDELITY BOND"/>
        <s v="TELEPHONE"/>
        <s v="OTH COMMUN SERV"/>
        <s v="ADVERTISING"/>
        <s v="TUITION"/>
        <s v="FOOD SERV MGMNT"/>
        <s v="BD MEETING PER DIEM"/>
        <s v="MISC PURCH SERV"/>
        <s v="ADMISSION CHARGES"/>
        <s v="SUPPLIES"/>
        <s v="SUPPLIES (GEN)"/>
        <s v="SUPPLIES-CST PL"/>
        <s v="SUPPLIES-POOL"/>
        <s v="ENERGY"/>
        <s v="NATURAL GAS"/>
        <s v="ELECTRICITY"/>
        <s v="FUEL"/>
        <s v="PROPANE"/>
        <s v="FOOD"/>
        <s v="USDA"/>
        <s v="eTextbooks / Online Curriculum"/>
        <s v="LIBRARY BOOKS"/>
        <s v="PERIODICALS"/>
        <s v="AUDIOVISUAL MATERIALS"/>
        <s v="AV MATERIALS"/>
        <s v="SOFTWARE"/>
        <s v="OTHER SUPPLIES"/>
        <s v="TIRES"/>
        <s v="REPAIR PARTS FOR VEHICLES"/>
        <s v="MISC"/>
        <s v="RENOVATION LAND"/>
        <s v="SCHOOL BUSES"/>
        <s v="FURNITURE &amp; FIXTURES"/>
        <s v="TECH EQUIPMENT"/>
        <s v="VEHICLES"/>
        <s v="TECH SOFTWARE"/>
        <s v="OTHER EQUIPMENT"/>
        <s v="REPLACMNT EQUIP"/>
        <s v="DEPRECIATION"/>
        <s v="DUES AND FEES"/>
        <s v="BANK CHARGES"/>
        <s v="JUDGEMENTS"/>
        <s v="INTEREST"/>
        <s v="REDEMPTN/PRINC"/>
        <s v="REDEMPTN/PRINC CAPITAL LEASE"/>
        <s v="IN-SERVICE"/>
        <s v="TRAINING"/>
        <s v="STDNT BDY ACTVT"/>
        <s v="BOND ELECTION"/>
        <s v="SALES TAX"/>
        <s v="ATHLETIC FIELD"/>
        <s v="TRANSFERS OUT"/>
        <s v="FUND TRANSFERS"/>
        <s v="ADD TO RESERVE"/>
        <s v="UNDISTRIB RESRV"/>
        <s v="ENDING BALANCE"/>
        <s v="COMMUNITY EDUC"/>
        <s v="OTH REIMBRSMNT"/>
        <s v="STUDENT ACTIV"/>
        <s v="W-2"/>
        <s v="GIFTED SUMM PRG"/>
        <s v="WEBER SCH DIST"/>
        <s v="Revenue"/>
        <s v="Revenue From Units Other than Leas's"/>
        <s v="Tuitions"/>
        <s v="Student Activities"/>
        <s v="Revenue From Community Service"/>
        <s v="Other Revenue From Local Sources"/>
        <s v="Revenue From Intermediate Sources"/>
        <s v="Revenue From State/Min School Program"/>
        <s v="Special Education/Applied Tech"/>
        <s v="Other State Programs"/>
        <s v="Miscellaneous State Revenues"/>
        <s v="Supplementals/Other Bills"/>
        <s v="Revenue From State Other Agencies"/>
        <s v="Unrestricted Revenue Direct From Govt."/>
        <s v="Unrestricted Federal Govt. Revenue/State"/>
        <s v="Restricted Revenue Direct From Federal Govt."/>
        <s v="Restricted Federal Govt./State"/>
        <s v="Other Federal/State Restricted Sources"/>
        <s v="Federal Revenue Received From Other Agencies"/>
        <s v="Federal No Childe Left Behind"/>
        <s v="Transfers"/>
        <s v="Capital Lease Project"/>
        <s v="Other Financing Sources/Use"/>
        <s v="Noninstructional Operation Services"/>
        <s v="Acquisition and Construction"/>
        <s v="Debt and Bonds"/>
        <s v="Revenue From Local Sources"/>
        <s v="Revenue From Intermiediate Sources"/>
        <s v="Revenue From State Sources"/>
        <s v="Revenue From Federal Sources"/>
        <s v="Other Sources and Changes"/>
        <s v="Support Services - Students"/>
        <s v="Support Services - Instructional Staff"/>
        <s v="Support Services - General District Administration"/>
        <s v="Support Services - School Administration"/>
        <s v="Support Services - Central Services"/>
        <s v="Operation and maintenacne of Plant Services"/>
        <s v="Student Transportation Fees"/>
        <s v="Other Enterprise Services"/>
        <s v="Land Aquisitiion Services"/>
        <s v="Land Improvement Services"/>
        <s v="Architecture and Engineering Services"/>
        <s v="Educational Specification Development Services"/>
        <s v="Building Acquisition and Construction Services"/>
        <s v="Other Facilities Acquisition and Construction Serv"/>
        <s v="Bonds"/>
        <s v="Tax Anticipation Notes"/>
        <s v="Lease-Purchase Agreements"/>
        <s v="Other Debt Service"/>
        <s v="Transfers (In and Out)"/>
        <s v="Benefits"/>
        <s v="Purchased Professional and Technical"/>
        <s v="Purchased Property Services"/>
        <s v="Other Purchased Services"/>
        <s v="Supplies and Materials"/>
        <s v="Property"/>
        <s v="Revenues"/>
        <s v="Expenditures"/>
        <s v="Balance Sheet"/>
        <s v="Expenditures and Revenues"/>
        <s v="Assets"/>
        <s v="Liabilities"/>
        <s v="Equity"/>
        <s v="Controls"/>
      </sharedItems>
    </cacheField>
    <cacheField name="BAL_FLAG" numFmtId="0">
      <sharedItems/>
    </cacheField>
    <cacheField name="EXP_FLAG" numFmtId="0">
      <sharedItems/>
    </cacheField>
    <cacheField name="REV_FLA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gan Shaw" refreshedDate="44532.666615509261" createdVersion="6" refreshedVersion="6" minRefreshableVersion="3" recordCount="6114" xr:uid="{00000000-000A-0000-FFFF-FFFF61000000}">
  <cacheSource type="worksheet">
    <worksheetSource ref="A5:H6119" sheet="FY21 TB"/>
  </cacheSource>
  <cacheFields count="8">
    <cacheField name="Fund" numFmtId="0">
      <sharedItems containsSemiMixedTypes="0" containsString="0" containsNumber="1" containsInteger="1" minValue="10" maxValue="49" count="6">
        <n v="10"/>
        <n v="21"/>
        <n v="26"/>
        <n v="31"/>
        <n v="32"/>
        <n v="49"/>
      </sharedItems>
    </cacheField>
    <cacheField name="Account No" numFmtId="0">
      <sharedItems/>
    </cacheField>
    <cacheField name="Account Description" numFmtId="0">
      <sharedItems containsBlank="1"/>
    </cacheField>
    <cacheField name="Account Type" numFmtId="0">
      <sharedItems containsSemiMixedTypes="0" containsString="0" containsNumber="1" containsInteger="1" minValue="11" maxValue="91"/>
    </cacheField>
    <cacheField name="Debit" numFmtId="0">
      <sharedItems containsSemiMixedTypes="0" containsString="0" containsNumber="1" minValue="0" maxValue="24264902.579999998"/>
    </cacheField>
    <cacheField name="Credit" numFmtId="0">
      <sharedItems containsSemiMixedTypes="0" containsString="0" containsNumber="1" minValue="0" maxValue="14918258"/>
    </cacheField>
    <cacheField name="DR/(CR)" numFmtId="43">
      <sharedItems containsSemiMixedTypes="0" containsString="0" containsNumber="1" minValue="-14918258" maxValue="24264902.579999998"/>
    </cacheField>
    <cacheField name="Fund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14">
  <r>
    <x v="0"/>
    <s v="10-000-21-0000-8111-888"/>
    <s v="Cash"/>
    <x v="0"/>
    <n v="24264902.579999998"/>
    <n v="0"/>
    <n v="24264902.579999998"/>
    <s v="10"/>
    <s v="000"/>
    <n v="0"/>
    <x v="0"/>
    <s v="0000"/>
    <n v="0"/>
    <s v="8111"/>
    <s v="888"/>
    <s v="8"/>
    <x v="0"/>
    <n v="0"/>
    <x v="0"/>
    <s v="N"/>
    <x v="0"/>
  </r>
  <r>
    <x v="0"/>
    <s v="10-000-21-0000-8113-888"/>
    <s v="ClassWallet Holding Account"/>
    <x v="0"/>
    <n v="0"/>
    <n v="0"/>
    <n v="0"/>
    <s v="10"/>
    <s v="000"/>
    <n v="0"/>
    <x v="0"/>
    <s v="0000"/>
    <n v="0"/>
    <s v="8113"/>
    <s v="888"/>
    <s v="8"/>
    <x v="0"/>
    <n v="0"/>
    <x v="0"/>
    <s v="N"/>
    <x v="0"/>
  </r>
  <r>
    <x v="0"/>
    <s v="10-000-21-0000-8112-888"/>
    <s v="Petty Cash"/>
    <x v="1"/>
    <n v="346.39"/>
    <n v="0"/>
    <n v="346.39"/>
    <s v="10"/>
    <s v="000"/>
    <n v="0"/>
    <x v="0"/>
    <s v="0000"/>
    <n v="0"/>
    <s v="8112"/>
    <s v="888"/>
    <s v="8"/>
    <x v="0"/>
    <n v="0"/>
    <x v="0"/>
    <s v="N"/>
    <x v="0"/>
  </r>
  <r>
    <x v="0"/>
    <s v="10-000-21-0000-8130-888"/>
    <s v="ACCOUNTS RECEIV"/>
    <x v="1"/>
    <n v="16146.33"/>
    <n v="0"/>
    <n v="16146.33"/>
    <s v="10"/>
    <s v="000"/>
    <n v="0"/>
    <x v="0"/>
    <s v="0000"/>
    <n v="0"/>
    <s v="8130"/>
    <s v="888"/>
    <s v="8"/>
    <x v="0"/>
    <n v="0"/>
    <x v="0"/>
    <s v="N"/>
    <x v="0"/>
  </r>
  <r>
    <x v="0"/>
    <s v="10-000-21-0000-8133-888"/>
    <s v="WAREHOUSE POST"/>
    <x v="1"/>
    <n v="0"/>
    <n v="0"/>
    <n v="0"/>
    <s v="10"/>
    <s v="000"/>
    <n v="0"/>
    <x v="0"/>
    <s v="0000"/>
    <n v="0"/>
    <s v="8133"/>
    <s v="888"/>
    <s v="8"/>
    <x v="0"/>
    <n v="0"/>
    <x v="0"/>
    <s v="N"/>
    <x v="0"/>
  </r>
  <r>
    <x v="0"/>
    <s v="10-000-21-0000-8152-888"/>
    <s v="PREPAID - Andavo Travel"/>
    <x v="1"/>
    <n v="0"/>
    <n v="0"/>
    <n v="0"/>
    <s v="10"/>
    <s v="000"/>
    <n v="0"/>
    <x v="0"/>
    <s v="0000"/>
    <n v="0"/>
    <s v="8152"/>
    <s v="888"/>
    <s v="8"/>
    <x v="0"/>
    <n v="0"/>
    <x v="0"/>
    <s v="N"/>
    <x v="0"/>
  </r>
  <r>
    <x v="0"/>
    <s v="10-000-21-0000-8153-888"/>
    <s v="PREPADI - APEX"/>
    <x v="1"/>
    <n v="0"/>
    <n v="0"/>
    <n v="0"/>
    <s v="10"/>
    <s v="000"/>
    <n v="0"/>
    <x v="0"/>
    <s v="0000"/>
    <n v="0"/>
    <s v="8153"/>
    <s v="888"/>
    <s v="8"/>
    <x v="0"/>
    <n v="0"/>
    <x v="0"/>
    <s v="N"/>
    <x v="0"/>
  </r>
  <r>
    <x v="0"/>
    <s v="10-000-21-0000-8154-888"/>
    <s v="PREPAID - WILSON CUSTODIAL"/>
    <x v="1"/>
    <n v="0"/>
    <n v="0"/>
    <n v="0"/>
    <s v="10"/>
    <s v="000"/>
    <n v="0"/>
    <x v="0"/>
    <s v="0000"/>
    <n v="0"/>
    <s v="8154"/>
    <s v="888"/>
    <s v="8"/>
    <x v="0"/>
    <n v="0"/>
    <x v="0"/>
    <s v="N"/>
    <x v="0"/>
  </r>
  <r>
    <x v="0"/>
    <s v="10-000-21-0700-8152-888"/>
    <s v="FIDELITY BND PP"/>
    <x v="1"/>
    <n v="0"/>
    <n v="0"/>
    <n v="0"/>
    <s v="10"/>
    <s v="000"/>
    <n v="0"/>
    <x v="0"/>
    <s v="0700"/>
    <n v="700"/>
    <s v="8152"/>
    <s v="888"/>
    <s v="8"/>
    <x v="1"/>
    <n v="50"/>
    <x v="1"/>
    <s v="Y"/>
    <x v="0"/>
  </r>
  <r>
    <x v="0"/>
    <s v="10-000-21-1050-8139-888"/>
    <s v="PROPERTY TAXES"/>
    <x v="1"/>
    <n v="15452946"/>
    <n v="0"/>
    <n v="15452946"/>
    <s v="10"/>
    <s v="000"/>
    <n v="0"/>
    <x v="0"/>
    <s v="1050"/>
    <n v="1050"/>
    <s v="8139"/>
    <s v="888"/>
    <s v="8"/>
    <x v="1"/>
    <n v="50"/>
    <x v="1"/>
    <s v="Y"/>
    <x v="0"/>
  </r>
  <r>
    <x v="0"/>
    <s v="10-000-21-1205-8131-888"/>
    <s v="A/R SPECIAL ED"/>
    <x v="1"/>
    <n v="0"/>
    <n v="0"/>
    <n v="0"/>
    <s v="10"/>
    <s v="000"/>
    <n v="0"/>
    <x v="0"/>
    <s v="1205"/>
    <n v="1205"/>
    <s v="8131"/>
    <s v="888"/>
    <s v="8"/>
    <x v="2"/>
    <n v="1205"/>
    <x v="2"/>
    <s v="N"/>
    <x v="1"/>
  </r>
  <r>
    <x v="0"/>
    <s v="10-000-21-1205-8134-888"/>
    <s v="A/R FED SPED"/>
    <x v="1"/>
    <n v="0"/>
    <n v="0"/>
    <n v="0"/>
    <s v="10"/>
    <s v="000"/>
    <n v="0"/>
    <x v="0"/>
    <s v="1205"/>
    <n v="1205"/>
    <s v="8134"/>
    <s v="888"/>
    <s v="8"/>
    <x v="2"/>
    <n v="1205"/>
    <x v="2"/>
    <s v="N"/>
    <x v="1"/>
  </r>
  <r>
    <x v="0"/>
    <s v="10-000-21-1215-8134-888"/>
    <s v="A/R FED PRESCHL"/>
    <x v="1"/>
    <n v="0"/>
    <n v="0"/>
    <n v="0"/>
    <s v="10"/>
    <s v="000"/>
    <n v="0"/>
    <x v="0"/>
    <s v="1215"/>
    <n v="1215"/>
    <s v="8134"/>
    <s v="888"/>
    <s v="8"/>
    <x v="3"/>
    <n v="1215"/>
    <x v="3"/>
    <s v="N"/>
    <x v="2"/>
  </r>
  <r>
    <x v="0"/>
    <s v="10-000-21-5260-8133-888"/>
    <s v="LD BLK GRANT"/>
    <x v="1"/>
    <n v="0"/>
    <n v="0"/>
    <n v="0"/>
    <s v="10"/>
    <s v="000"/>
    <n v="0"/>
    <x v="0"/>
    <s v="5260"/>
    <n v="5260"/>
    <s v="8133"/>
    <s v="888"/>
    <s v="8"/>
    <x v="4"/>
    <n v="5260"/>
    <x v="4"/>
    <s v="N"/>
    <x v="0"/>
  </r>
  <r>
    <x v="0"/>
    <s v="10-000-21-5270-8133-888"/>
    <s v="ISS BLK GRANT"/>
    <x v="1"/>
    <n v="0"/>
    <n v="0"/>
    <n v="0"/>
    <s v="10"/>
    <s v="000"/>
    <n v="0"/>
    <x v="0"/>
    <s v="5270"/>
    <n v="5270"/>
    <s v="8133"/>
    <s v="888"/>
    <s v="8"/>
    <x v="5"/>
    <n v="5270"/>
    <x v="5"/>
    <s v="N"/>
    <x v="0"/>
  </r>
  <r>
    <x v="0"/>
    <s v="10-000-21-5331-8133-888"/>
    <s v="GIFT &amp; TALENTED"/>
    <x v="1"/>
    <n v="0"/>
    <n v="0"/>
    <n v="0"/>
    <s v="10"/>
    <s v="000"/>
    <n v="0"/>
    <x v="0"/>
    <s v="5331"/>
    <n v="5331"/>
    <s v="8133"/>
    <s v="888"/>
    <s v="8"/>
    <x v="6"/>
    <n v="5331"/>
    <x v="6"/>
    <s v="N"/>
    <x v="3"/>
  </r>
  <r>
    <x v="0"/>
    <s v="10-000-21-5350-8133-888"/>
    <s v="A/R ISS BLK GRT"/>
    <x v="1"/>
    <n v="0"/>
    <n v="0"/>
    <n v="0"/>
    <s v="10"/>
    <s v="000"/>
    <n v="0"/>
    <x v="0"/>
    <s v="5350"/>
    <n v="5350"/>
    <s v="8133"/>
    <s v="888"/>
    <s v="8"/>
    <x v="7"/>
    <n v="5350"/>
    <x v="7"/>
    <s v="N"/>
    <x v="0"/>
  </r>
  <r>
    <x v="0"/>
    <s v="10-000-21-5606-8133-888"/>
    <s v="AR FEE ON FINES"/>
    <x v="1"/>
    <n v="0"/>
    <n v="0"/>
    <n v="0"/>
    <s v="10"/>
    <s v="000"/>
    <n v="0"/>
    <x v="0"/>
    <s v="5606"/>
    <n v="5606"/>
    <s v="8133"/>
    <s v="888"/>
    <s v="8"/>
    <x v="8"/>
    <n v="5606"/>
    <x v="8"/>
    <s v="N"/>
    <x v="0"/>
  </r>
  <r>
    <x v="0"/>
    <s v="10-000-21-5610-8133-888"/>
    <s v="AR DRIVERS ED"/>
    <x v="1"/>
    <n v="13403.23"/>
    <n v="0"/>
    <n v="13403.23"/>
    <s v="10"/>
    <s v="000"/>
    <n v="0"/>
    <x v="0"/>
    <s v="5610"/>
    <n v="5610"/>
    <s v="8133"/>
    <s v="888"/>
    <s v="8"/>
    <x v="9"/>
    <n v="5610"/>
    <x v="9"/>
    <s v="N"/>
    <x v="4"/>
  </r>
  <r>
    <x v="0"/>
    <s v="10-000-21-5618-8133-888"/>
    <s v="FOCUS ON FUNCTION"/>
    <x v="1"/>
    <n v="0"/>
    <n v="0"/>
    <n v="0"/>
    <s v="10"/>
    <s v="000"/>
    <n v="0"/>
    <x v="0"/>
    <s v="5618"/>
    <n v="5618"/>
    <s v="8133"/>
    <s v="888"/>
    <s v="8"/>
    <x v="10"/>
    <n v="5618"/>
    <x v="10"/>
    <s v="N"/>
    <x v="0"/>
  </r>
  <r>
    <x v="0"/>
    <s v="10-000-21-5642-8134-888"/>
    <s v="A/R Eled Counselor"/>
    <x v="1"/>
    <n v="0"/>
    <n v="0"/>
    <n v="0"/>
    <s v="10"/>
    <s v="000"/>
    <n v="0"/>
    <x v="0"/>
    <s v="5642"/>
    <n v="5642"/>
    <s v="8134"/>
    <s v="888"/>
    <s v="8"/>
    <x v="11"/>
    <n v="5642"/>
    <x v="11"/>
    <s v="N"/>
    <x v="5"/>
  </r>
  <r>
    <x v="0"/>
    <s v="10-000-21-5672-8133-888"/>
    <s v="A/R FEE ON FINE"/>
    <x v="1"/>
    <n v="0"/>
    <n v="0"/>
    <n v="0"/>
    <s v="10"/>
    <s v="000"/>
    <n v="0"/>
    <x v="0"/>
    <s v="5672"/>
    <n v="5672"/>
    <s v="8133"/>
    <s v="888"/>
    <s v="8"/>
    <x v="12"/>
    <n v="5672"/>
    <x v="12"/>
    <s v="N"/>
    <x v="0"/>
  </r>
  <r>
    <x v="0"/>
    <s v="10-000-21-5674-8133-888"/>
    <s v="Suicide Prevention A/R"/>
    <x v="1"/>
    <n v="0"/>
    <n v="0"/>
    <n v="0"/>
    <s v="10"/>
    <s v="000"/>
    <n v="0"/>
    <x v="0"/>
    <s v="5674"/>
    <n v="5674"/>
    <s v="8133"/>
    <s v="888"/>
    <s v="8"/>
    <x v="13"/>
    <n v="5674"/>
    <x v="13"/>
    <s v="N"/>
    <x v="6"/>
  </r>
  <r>
    <x v="0"/>
    <s v="10-000-21-5676-8133-888"/>
    <s v="AR -- Intergenerational Poverty"/>
    <x v="1"/>
    <n v="7052.75"/>
    <n v="0"/>
    <n v="7052.75"/>
    <s v="10"/>
    <s v="000"/>
    <n v="0"/>
    <x v="0"/>
    <s v="5676"/>
    <n v="5676"/>
    <s v="8133"/>
    <s v="888"/>
    <s v="8"/>
    <x v="14"/>
    <n v="5676"/>
    <x v="14"/>
    <s v="N"/>
    <x v="7"/>
  </r>
  <r>
    <x v="0"/>
    <s v="10-000-21-5677-8133-888"/>
    <s v="Computer Science AR"/>
    <x v="1"/>
    <n v="18049"/>
    <n v="0"/>
    <n v="18049"/>
    <s v="10"/>
    <s v="000"/>
    <n v="0"/>
    <x v="0"/>
    <s v="5677"/>
    <n v="5677"/>
    <s v="8133"/>
    <s v="888"/>
    <s v="8"/>
    <x v="15"/>
    <n v="5677"/>
    <x v="15"/>
    <s v="N"/>
    <x v="8"/>
  </r>
  <r>
    <x v="0"/>
    <s v="10-000-21-5677-8134-888"/>
    <s v="IGP supplemental AR"/>
    <x v="1"/>
    <n v="0.13"/>
    <n v="0"/>
    <n v="0.13"/>
    <s v="10"/>
    <s v="000"/>
    <n v="0"/>
    <x v="0"/>
    <s v="5677"/>
    <n v="5677"/>
    <s v="8134"/>
    <s v="888"/>
    <s v="8"/>
    <x v="15"/>
    <n v="5677"/>
    <x v="15"/>
    <s v="N"/>
    <x v="8"/>
  </r>
  <r>
    <x v="0"/>
    <s v="10-000-21-5807-8133-888"/>
    <s v="TSSP A/R"/>
    <x v="1"/>
    <n v="0"/>
    <n v="0"/>
    <n v="0"/>
    <s v="10"/>
    <s v="000"/>
    <n v="0"/>
    <x v="0"/>
    <s v="5807"/>
    <n v="5807"/>
    <s v="8133"/>
    <s v="888"/>
    <s v="8"/>
    <x v="16"/>
    <n v="5807"/>
    <x v="16"/>
    <s v="N"/>
    <x v="9"/>
  </r>
  <r>
    <x v="0"/>
    <s v="10-000-21-6875-8131-888"/>
    <s v="CTE"/>
    <x v="1"/>
    <n v="0"/>
    <n v="0"/>
    <n v="0"/>
    <s v="10"/>
    <s v="000"/>
    <n v="0"/>
    <x v="0"/>
    <s v="6875"/>
    <n v="6875"/>
    <s v="8131"/>
    <s v="888"/>
    <s v="8"/>
    <x v="17"/>
    <n v="6000"/>
    <x v="17"/>
    <s v="Y"/>
    <x v="10"/>
  </r>
  <r>
    <x v="0"/>
    <s v="10-000-21-6966-8134-888"/>
    <s v="A/R CTE PERKINS"/>
    <x v="1"/>
    <n v="0"/>
    <n v="0"/>
    <n v="0"/>
    <s v="10"/>
    <s v="000"/>
    <n v="0"/>
    <x v="0"/>
    <s v="6966"/>
    <n v="6966"/>
    <s v="8134"/>
    <s v="888"/>
    <s v="8"/>
    <x v="18"/>
    <n v="6966"/>
    <x v="18"/>
    <s v="N"/>
    <x v="0"/>
  </r>
  <r>
    <x v="0"/>
    <s v="10-000-21-7210-8134-888"/>
    <s v="A/R Esser CARES"/>
    <x v="1"/>
    <n v="1042445.51"/>
    <n v="0"/>
    <n v="1042445.51"/>
    <s v="10"/>
    <s v="000"/>
    <n v="0"/>
    <x v="0"/>
    <s v="7210"/>
    <n v="7210"/>
    <s v="8134"/>
    <s v="888"/>
    <s v="8"/>
    <x v="19"/>
    <n v="7210"/>
    <x v="19"/>
    <s v="N"/>
    <x v="11"/>
  </r>
  <r>
    <x v="0"/>
    <s v="10-000-21-7215-8134-888"/>
    <s v="A/R Esser 2 7215 CARES"/>
    <x v="1"/>
    <n v="111077.35"/>
    <n v="0"/>
    <n v="111077.35"/>
    <s v="10"/>
    <s v="000"/>
    <n v="0"/>
    <x v="0"/>
    <s v="7215"/>
    <n v="7215"/>
    <s v="8134"/>
    <s v="888"/>
    <s v="8"/>
    <x v="20"/>
    <n v="7215"/>
    <x v="20"/>
    <s v="N"/>
    <x v="12"/>
  </r>
  <r>
    <x v="0"/>
    <s v="10-000-21-7280-8134-888"/>
    <s v="Other USBE CARES Programs receivable"/>
    <x v="1"/>
    <n v="128052.28"/>
    <n v="0"/>
    <n v="128052.28"/>
    <s v="10"/>
    <s v="000"/>
    <n v="0"/>
    <x v="0"/>
    <s v="7280"/>
    <n v="7280"/>
    <s v="8134"/>
    <s v="888"/>
    <s v="8"/>
    <x v="21"/>
    <n v="7280"/>
    <x v="21"/>
    <s v="N"/>
    <x v="13"/>
  </r>
  <r>
    <x v="0"/>
    <s v="10-000-21-7325-8134-888"/>
    <s v="A/R AMER HIST"/>
    <x v="1"/>
    <n v="0"/>
    <n v="0"/>
    <n v="0"/>
    <s v="10"/>
    <s v="000"/>
    <n v="0"/>
    <x v="0"/>
    <s v="7325"/>
    <n v="7325"/>
    <s v="8134"/>
    <s v="888"/>
    <s v="8"/>
    <x v="22"/>
    <n v="7325"/>
    <x v="22"/>
    <s v="N"/>
    <x v="0"/>
  </r>
  <r>
    <x v="0"/>
    <s v="10-000-21-7360-8134-888"/>
    <s v="A/R TILE IVB"/>
    <x v="1"/>
    <n v="0"/>
    <n v="0"/>
    <n v="0"/>
    <s v="10"/>
    <s v="000"/>
    <n v="0"/>
    <x v="0"/>
    <s v="7360"/>
    <n v="7360"/>
    <s v="8134"/>
    <s v="888"/>
    <s v="8"/>
    <x v="23"/>
    <n v="7360"/>
    <x v="23"/>
    <s v="N"/>
    <x v="0"/>
  </r>
  <r>
    <x v="0"/>
    <s v="10-000-21-7390-8134-888"/>
    <s v="Program 7390 receivable"/>
    <x v="1"/>
    <n v="28.4"/>
    <n v="0"/>
    <n v="28.4"/>
    <s v="10"/>
    <s v="000"/>
    <n v="0"/>
    <x v="0"/>
    <s v="7390"/>
    <n v="7390"/>
    <s v="8134"/>
    <s v="888"/>
    <s v="8"/>
    <x v="24"/>
    <n v="7390"/>
    <x v="24"/>
    <s v="N"/>
    <x v="0"/>
  </r>
  <r>
    <x v="0"/>
    <s v="10-000-21-7420-8134-888"/>
    <s v="A/R PEP GRANT"/>
    <x v="1"/>
    <n v="0"/>
    <n v="0"/>
    <n v="0"/>
    <s v="10"/>
    <s v="000"/>
    <n v="0"/>
    <x v="0"/>
    <s v="7420"/>
    <n v="7420"/>
    <s v="8134"/>
    <s v="888"/>
    <s v="8"/>
    <x v="25"/>
    <n v="7420"/>
    <x v="25"/>
    <s v="N"/>
    <x v="0"/>
  </r>
  <r>
    <x v="0"/>
    <s v="10-000-21-7522-8134-888"/>
    <s v="AR FED PRE SCHL"/>
    <x v="1"/>
    <n v="31638.98"/>
    <n v="0"/>
    <n v="31638.98"/>
    <s v="10"/>
    <s v="000"/>
    <n v="0"/>
    <x v="0"/>
    <s v="7522"/>
    <n v="7522"/>
    <s v="8134"/>
    <s v="888"/>
    <s v="8"/>
    <x v="26"/>
    <n v="7522"/>
    <x v="26"/>
    <s v="N"/>
    <x v="14"/>
  </r>
  <r>
    <x v="0"/>
    <s v="10-000-21-7524-8134-888"/>
    <s v="AR FED SPEC ED"/>
    <x v="1"/>
    <n v="1052186.22"/>
    <n v="0"/>
    <n v="1052186.22"/>
    <s v="10"/>
    <s v="000"/>
    <n v="0"/>
    <x v="0"/>
    <s v="7524"/>
    <n v="7524"/>
    <s v="8134"/>
    <s v="888"/>
    <s v="8"/>
    <x v="27"/>
    <n v="7524"/>
    <x v="27"/>
    <s v="N"/>
    <x v="15"/>
  </r>
  <r>
    <x v="0"/>
    <s v="10-000-21-7602-8134-888"/>
    <s v="AR AMERICORPS"/>
    <x v="1"/>
    <n v="0"/>
    <n v="0"/>
    <n v="0"/>
    <s v="10"/>
    <s v="000"/>
    <n v="0"/>
    <x v="0"/>
    <s v="7602"/>
    <n v="7602"/>
    <s v="8134"/>
    <s v="888"/>
    <s v="8"/>
    <x v="28"/>
    <n v="7355"/>
    <x v="28"/>
    <s v="Y"/>
    <x v="0"/>
  </r>
  <r>
    <x v="0"/>
    <s v="10-000-21-7650-8134-888"/>
    <s v="AR ARRA HOMELES"/>
    <x v="1"/>
    <n v="0"/>
    <n v="0"/>
    <n v="0"/>
    <s v="10"/>
    <s v="000"/>
    <n v="0"/>
    <x v="0"/>
    <s v="7650"/>
    <n v="7650"/>
    <s v="8134"/>
    <s v="888"/>
    <s v="8"/>
    <x v="29"/>
    <n v="7650"/>
    <x v="29"/>
    <s v="N"/>
    <x v="0"/>
  </r>
  <r>
    <x v="0"/>
    <s v="10-000-21-7661-8134-888"/>
    <s v="A/R MSP STABIL"/>
    <x v="1"/>
    <n v="0"/>
    <n v="0"/>
    <n v="0"/>
    <s v="10"/>
    <s v="000"/>
    <n v="0"/>
    <x v="0"/>
    <s v="7661"/>
    <n v="7661"/>
    <s v="8134"/>
    <s v="888"/>
    <s v="8"/>
    <x v="30"/>
    <n v="7661"/>
    <x v="30"/>
    <s v="N"/>
    <x v="0"/>
  </r>
  <r>
    <x v="0"/>
    <s v="10-000-21-7662-8134-888"/>
    <s v="AR ARRA TITLE I"/>
    <x v="1"/>
    <n v="0"/>
    <n v="0"/>
    <n v="0"/>
    <s v="10"/>
    <s v="000"/>
    <n v="0"/>
    <x v="0"/>
    <s v="7662"/>
    <n v="7662"/>
    <s v="8134"/>
    <s v="888"/>
    <s v="8"/>
    <x v="31"/>
    <n v="7662"/>
    <x v="31"/>
    <s v="N"/>
    <x v="0"/>
  </r>
  <r>
    <x v="0"/>
    <s v="10-000-21-7664-8134-888"/>
    <s v="ARRA IDEA"/>
    <x v="1"/>
    <n v="0"/>
    <n v="0"/>
    <n v="0"/>
    <s v="10"/>
    <s v="000"/>
    <n v="0"/>
    <x v="0"/>
    <s v="7664"/>
    <n v="7664"/>
    <s v="8134"/>
    <s v="888"/>
    <s v="8"/>
    <x v="32"/>
    <n v="7664"/>
    <x v="32"/>
    <s v="N"/>
    <x v="0"/>
  </r>
  <r>
    <x v="0"/>
    <s v="10-000-21-7667-8134-888"/>
    <s v="AR ARRA PRESCHL"/>
    <x v="1"/>
    <n v="0"/>
    <n v="0"/>
    <n v="0"/>
    <s v="10"/>
    <s v="000"/>
    <n v="0"/>
    <x v="0"/>
    <s v="7667"/>
    <n v="7667"/>
    <s v="8134"/>
    <s v="888"/>
    <s v="8"/>
    <x v="33"/>
    <n v="7667"/>
    <x v="33"/>
    <s v="N"/>
    <x v="0"/>
  </r>
  <r>
    <x v="0"/>
    <s v="10-000-21-7700-8134-888"/>
    <s v="SAFE PASSAGES"/>
    <x v="1"/>
    <n v="0"/>
    <n v="0"/>
    <n v="0"/>
    <s v="10"/>
    <s v="000"/>
    <n v="0"/>
    <x v="0"/>
    <s v="7700"/>
    <n v="7700"/>
    <s v="8134"/>
    <s v="888"/>
    <s v="8"/>
    <x v="34"/>
    <n v="7700"/>
    <x v="34"/>
    <s v="N"/>
    <x v="0"/>
  </r>
  <r>
    <x v="0"/>
    <s v="10-000-21-7701-8133-888"/>
    <s v="AR YTH CONNECT"/>
    <x v="1"/>
    <n v="0"/>
    <n v="0"/>
    <n v="0"/>
    <s v="10"/>
    <s v="000"/>
    <n v="0"/>
    <x v="0"/>
    <s v="7701"/>
    <n v="7701"/>
    <s v="8133"/>
    <s v="888"/>
    <s v="8"/>
    <x v="1"/>
    <n v="50"/>
    <x v="1"/>
    <s v="Y"/>
    <x v="0"/>
  </r>
  <r>
    <x v="0"/>
    <s v="10-000-21-7701-8134-888"/>
    <s v="A/R YOUTH CONN"/>
    <x v="1"/>
    <n v="0"/>
    <n v="0"/>
    <n v="0"/>
    <s v="10"/>
    <s v="000"/>
    <n v="0"/>
    <x v="0"/>
    <s v="7701"/>
    <n v="7701"/>
    <s v="8134"/>
    <s v="888"/>
    <s v="8"/>
    <x v="1"/>
    <n v="50"/>
    <x v="1"/>
    <s v="Y"/>
    <x v="0"/>
  </r>
  <r>
    <x v="0"/>
    <s v="10-000-21-7801-8134-888"/>
    <s v="A/R TITLE 1"/>
    <x v="1"/>
    <n v="494955.06"/>
    <n v="0"/>
    <n v="494955.06"/>
    <s v="10"/>
    <s v="000"/>
    <n v="0"/>
    <x v="0"/>
    <s v="7801"/>
    <n v="7801"/>
    <s v="8134"/>
    <s v="888"/>
    <s v="8"/>
    <x v="35"/>
    <n v="7801"/>
    <x v="35"/>
    <s v="N"/>
    <x v="16"/>
  </r>
  <r>
    <x v="0"/>
    <s v="10-000-21-7830-8134-888"/>
    <s v="Migrant AR"/>
    <x v="1"/>
    <n v="26433.95"/>
    <n v="0"/>
    <n v="26433.95"/>
    <s v="10"/>
    <s v="000"/>
    <n v="0"/>
    <x v="0"/>
    <s v="7830"/>
    <n v="7830"/>
    <s v="8134"/>
    <s v="888"/>
    <s v="8"/>
    <x v="36"/>
    <n v="7830"/>
    <x v="36"/>
    <s v="N"/>
    <x v="17"/>
  </r>
  <r>
    <x v="0"/>
    <s v="10-000-21-7860-8134-888"/>
    <s v="AR TITLE IIA"/>
    <x v="1"/>
    <n v="134561.66"/>
    <n v="0"/>
    <n v="134561.66"/>
    <s v="10"/>
    <s v="000"/>
    <n v="0"/>
    <x v="0"/>
    <s v="7860"/>
    <n v="7860"/>
    <s v="8134"/>
    <s v="888"/>
    <s v="8"/>
    <x v="37"/>
    <n v="7860"/>
    <x v="37"/>
    <s v="N"/>
    <x v="18"/>
  </r>
  <r>
    <x v="0"/>
    <s v="10-000-21-7870-8134-888"/>
    <s v="A/R TITLE IID"/>
    <x v="1"/>
    <n v="0"/>
    <n v="0"/>
    <n v="0"/>
    <s v="10"/>
    <s v="000"/>
    <n v="0"/>
    <x v="0"/>
    <s v="7870"/>
    <n v="7870"/>
    <s v="8134"/>
    <s v="888"/>
    <s v="8"/>
    <x v="38"/>
    <n v="7870"/>
    <x v="38"/>
    <s v="N"/>
    <x v="0"/>
  </r>
  <r>
    <x v="0"/>
    <s v="10-000-21-7880-8134-888"/>
    <s v="A/R TITLE III A"/>
    <x v="1"/>
    <n v="0"/>
    <n v="0"/>
    <n v="0"/>
    <s v="10"/>
    <s v="000"/>
    <n v="0"/>
    <x v="0"/>
    <s v="7880"/>
    <n v="7880"/>
    <s v="8134"/>
    <s v="888"/>
    <s v="8"/>
    <x v="39"/>
    <n v="7880"/>
    <x v="39"/>
    <s v="N"/>
    <x v="19"/>
  </r>
  <r>
    <x v="0"/>
    <s v="10-000-21-7890-8134-888"/>
    <s v="A/R FED -- DFS"/>
    <x v="1"/>
    <n v="0"/>
    <n v="0"/>
    <n v="0"/>
    <s v="10"/>
    <s v="000"/>
    <n v="0"/>
    <x v="0"/>
    <s v="7890"/>
    <n v="7890"/>
    <s v="8134"/>
    <s v="888"/>
    <s v="8"/>
    <x v="40"/>
    <n v="7890"/>
    <x v="40"/>
    <s v="N"/>
    <x v="0"/>
  </r>
  <r>
    <x v="0"/>
    <s v="10-000-21-7905-8134-888"/>
    <s v="SSAEP Receivable"/>
    <x v="1"/>
    <n v="51070.48"/>
    <n v="0"/>
    <n v="51070.48"/>
    <s v="10"/>
    <s v="000"/>
    <n v="0"/>
    <x v="0"/>
    <s v="7905"/>
    <n v="7905"/>
    <s v="8134"/>
    <s v="888"/>
    <s v="8"/>
    <x v="41"/>
    <n v="7905"/>
    <x v="41"/>
    <s v="N"/>
    <x v="20"/>
  </r>
  <r>
    <x v="0"/>
    <s v="10-000-21-7910-8134-888"/>
    <s v="A/R 21ST CENT"/>
    <x v="1"/>
    <n v="15076.44"/>
    <n v="0"/>
    <n v="15076.44"/>
    <s v="10"/>
    <s v="000"/>
    <n v="0"/>
    <x v="0"/>
    <s v="7910"/>
    <n v="7910"/>
    <s v="8134"/>
    <s v="888"/>
    <s v="8"/>
    <x v="42"/>
    <n v="7910"/>
    <x v="42"/>
    <s v="N"/>
    <x v="21"/>
  </r>
  <r>
    <x v="0"/>
    <s v="10-000-21-7940-8134-888"/>
    <s v="A/R Rural"/>
    <x v="1"/>
    <n v="0"/>
    <n v="0"/>
    <n v="0"/>
    <s v="10"/>
    <s v="000"/>
    <n v="0"/>
    <x v="0"/>
    <s v="7940"/>
    <n v="7940"/>
    <s v="8134"/>
    <s v="888"/>
    <s v="8"/>
    <x v="43"/>
    <n v="7940"/>
    <x v="43"/>
    <s v="N"/>
    <x v="22"/>
  </r>
  <r>
    <x v="0"/>
    <s v="10-000-21-7950-8134-888"/>
    <s v="A/R FED HOMLESS"/>
    <x v="1"/>
    <n v="4857.41"/>
    <n v="0"/>
    <n v="4857.41"/>
    <s v="10"/>
    <s v="000"/>
    <n v="0"/>
    <x v="0"/>
    <s v="7950"/>
    <n v="7950"/>
    <s v="8134"/>
    <s v="888"/>
    <s v="8"/>
    <x v="44"/>
    <n v="7950"/>
    <x v="44"/>
    <s v="N"/>
    <x v="23"/>
  </r>
  <r>
    <x v="0"/>
    <s v="10-000-21-8281-8131-888"/>
    <s v="A/R NORTH CAMP"/>
    <x v="1"/>
    <n v="0"/>
    <n v="0"/>
    <n v="0"/>
    <s v="10"/>
    <s v="000"/>
    <n v="0"/>
    <x v="0"/>
    <s v="8281"/>
    <n v="8281"/>
    <s v="8131"/>
    <s v="888"/>
    <s v="8"/>
    <x v="45"/>
    <n v="8281"/>
    <x v="45"/>
    <s v="N"/>
    <x v="0"/>
  </r>
  <r>
    <x v="0"/>
    <s v="10-500-21-0000-8150-888"/>
    <s v="MISC. PRE PAID"/>
    <x v="1"/>
    <n v="0"/>
    <n v="0"/>
    <n v="0"/>
    <s v="10"/>
    <s v="500"/>
    <n v="500"/>
    <x v="1"/>
    <s v="0000"/>
    <n v="0"/>
    <s v="8150"/>
    <s v="888"/>
    <s v="8"/>
    <x v="0"/>
    <n v="0"/>
    <x v="0"/>
    <s v="N"/>
    <x v="0"/>
  </r>
  <r>
    <x v="0"/>
    <s v="10-500-21-5362-8131-888"/>
    <s v="AR Laptop Ins (local)"/>
    <x v="1"/>
    <n v="53188"/>
    <n v="0"/>
    <n v="53188"/>
    <s v="10"/>
    <s v="500"/>
    <n v="500"/>
    <x v="1"/>
    <s v="5362"/>
    <n v="5362"/>
    <s v="8131"/>
    <s v="888"/>
    <s v="8"/>
    <x v="46"/>
    <n v="5360"/>
    <x v="46"/>
    <s v="Y"/>
    <x v="0"/>
  </r>
  <r>
    <x v="0"/>
    <s v="10-500-21-5610-8131-888"/>
    <s v="AR DRIVERS ED (local)"/>
    <x v="1"/>
    <n v="31035.05"/>
    <n v="0"/>
    <n v="31035.05"/>
    <s v="10"/>
    <s v="500"/>
    <n v="500"/>
    <x v="1"/>
    <s v="5610"/>
    <n v="5610"/>
    <s v="8131"/>
    <s v="888"/>
    <s v="8"/>
    <x v="9"/>
    <n v="5610"/>
    <x v="9"/>
    <s v="N"/>
    <x v="4"/>
  </r>
  <r>
    <x v="0"/>
    <s v="10-801-21-0000-8131-888"/>
    <s v="NORTH CAMPUS"/>
    <x v="1"/>
    <n v="0"/>
    <n v="0"/>
    <n v="0"/>
    <s v="10"/>
    <s v="801"/>
    <n v="801"/>
    <x v="2"/>
    <s v="0000"/>
    <n v="0"/>
    <s v="8131"/>
    <s v="888"/>
    <s v="8"/>
    <x v="0"/>
    <n v="0"/>
    <x v="0"/>
    <s v="N"/>
    <x v="0"/>
  </r>
  <r>
    <x v="0"/>
    <s v="10-000-21-0600-8131-888"/>
    <s v="LOCAL TRANSPORTATION RECEIVABLE"/>
    <x v="2"/>
    <n v="0"/>
    <n v="0"/>
    <n v="0"/>
    <s v="10"/>
    <s v="000"/>
    <n v="0"/>
    <x v="0"/>
    <s v="0600"/>
    <n v="600"/>
    <s v="8131"/>
    <s v="888"/>
    <s v="8"/>
    <x v="47"/>
    <n v="5315"/>
    <x v="47"/>
    <s v="Y"/>
    <x v="24"/>
  </r>
  <r>
    <x v="0"/>
    <s v="10-000-21-1205-8133-888"/>
    <s v="A/R STATE"/>
    <x v="2"/>
    <n v="0"/>
    <n v="0"/>
    <n v="0"/>
    <s v="10"/>
    <s v="000"/>
    <n v="0"/>
    <x v="0"/>
    <s v="1205"/>
    <n v="1205"/>
    <s v="8133"/>
    <s v="888"/>
    <s v="8"/>
    <x v="2"/>
    <n v="1205"/>
    <x v="2"/>
    <s v="N"/>
    <x v="1"/>
  </r>
  <r>
    <x v="0"/>
    <s v="10-000-21-5601-8133-888"/>
    <s v="A/R - BTS ARTS GRANT"/>
    <x v="2"/>
    <n v="0"/>
    <n v="0"/>
    <n v="0"/>
    <s v="10"/>
    <s v="000"/>
    <n v="0"/>
    <x v="0"/>
    <s v="5601"/>
    <n v="5601"/>
    <s v="8133"/>
    <s v="888"/>
    <s v="8"/>
    <x v="48"/>
    <n v="5601"/>
    <x v="48"/>
    <s v="N"/>
    <x v="0"/>
  </r>
  <r>
    <x v="0"/>
    <s v="10-000-21-5816-8133-888"/>
    <s v="A/R - LEADERSHIP SKILLS GRANT"/>
    <x v="2"/>
    <n v="0"/>
    <n v="0"/>
    <n v="0"/>
    <s v="10"/>
    <s v="000"/>
    <n v="0"/>
    <x v="0"/>
    <s v="5816"/>
    <n v="5816"/>
    <s v="8133"/>
    <s v="888"/>
    <s v="8"/>
    <x v="49"/>
    <n v="5816"/>
    <x v="49"/>
    <s v="N"/>
    <x v="0"/>
  </r>
  <r>
    <x v="0"/>
    <s v="10-000-21-5881-8133-888"/>
    <s v="A/R USTAR"/>
    <x v="2"/>
    <n v="0"/>
    <n v="0"/>
    <n v="0"/>
    <s v="10"/>
    <s v="000"/>
    <n v="0"/>
    <x v="0"/>
    <s v="5881"/>
    <n v="5881"/>
    <s v="8133"/>
    <s v="888"/>
    <s v="8"/>
    <x v="50"/>
    <n v="5881"/>
    <x v="50"/>
    <s v="N"/>
    <x v="25"/>
  </r>
  <r>
    <x v="0"/>
    <s v="10-000-21-7840-8134-888"/>
    <s v="A/R NCLB TITLE ID"/>
    <x v="2"/>
    <n v="0"/>
    <n v="0"/>
    <n v="0"/>
    <s v="10"/>
    <s v="000"/>
    <n v="0"/>
    <x v="0"/>
    <s v="7840"/>
    <n v="7840"/>
    <s v="8134"/>
    <s v="888"/>
    <s v="8"/>
    <x v="51"/>
    <n v="7840"/>
    <x v="51"/>
    <s v="N"/>
    <x v="0"/>
  </r>
  <r>
    <x v="0"/>
    <s v="10-000-21-0000-8131-888"/>
    <s v="A/R LOCAL"/>
    <x v="3"/>
    <n v="11691.51"/>
    <n v="0"/>
    <n v="11691.51"/>
    <s v="10"/>
    <s v="000"/>
    <n v="0"/>
    <x v="0"/>
    <s v="0000"/>
    <n v="0"/>
    <s v="8131"/>
    <s v="888"/>
    <s v="8"/>
    <x v="0"/>
    <n v="0"/>
    <x v="0"/>
    <s v="N"/>
    <x v="0"/>
  </r>
  <r>
    <x v="0"/>
    <s v="10-000-21-1609-8133-888"/>
    <s v="A/R ADULT ED"/>
    <x v="3"/>
    <n v="0"/>
    <n v="0"/>
    <n v="0"/>
    <s v="10"/>
    <s v="000"/>
    <n v="0"/>
    <x v="0"/>
    <s v="1609"/>
    <n v="1609"/>
    <s v="8133"/>
    <s v="888"/>
    <s v="8"/>
    <x v="52"/>
    <n v="1609"/>
    <x v="52"/>
    <s v="N"/>
    <x v="0"/>
  </r>
  <r>
    <x v="0"/>
    <s v="10-000-21-5315-8133-888"/>
    <s v="Transportation - AR"/>
    <x v="3"/>
    <n v="0"/>
    <n v="0"/>
    <n v="0"/>
    <s v="10"/>
    <s v="000"/>
    <n v="0"/>
    <x v="0"/>
    <s v="5315"/>
    <n v="5315"/>
    <s v="8133"/>
    <s v="888"/>
    <s v="8"/>
    <x v="47"/>
    <n v="5315"/>
    <x v="47"/>
    <s v="N"/>
    <x v="24"/>
  </r>
  <r>
    <x v="0"/>
    <s v="10-000-21-5333-8131-888"/>
    <s v="A/R - CONCURRENT CLASSES"/>
    <x v="3"/>
    <n v="0"/>
    <n v="0"/>
    <n v="0"/>
    <s v="10"/>
    <s v="000"/>
    <n v="0"/>
    <x v="0"/>
    <s v="5333"/>
    <n v="5333"/>
    <s v="8131"/>
    <s v="888"/>
    <s v="8"/>
    <x v="53"/>
    <n v="5333"/>
    <x v="53"/>
    <s v="N"/>
    <x v="26"/>
  </r>
  <r>
    <x v="0"/>
    <s v="10-000-21-5340-8133-888"/>
    <s v="Youth In Custody - A/R"/>
    <x v="3"/>
    <n v="0"/>
    <n v="0"/>
    <n v="0"/>
    <s v="10"/>
    <s v="000"/>
    <n v="0"/>
    <x v="0"/>
    <s v="5340"/>
    <n v="5340"/>
    <s v="8133"/>
    <s v="888"/>
    <s v="8"/>
    <x v="54"/>
    <n v="5340"/>
    <x v="54"/>
    <s v="N"/>
    <x v="27"/>
  </r>
  <r>
    <x v="0"/>
    <s v="10-000-21-5360-8139-888"/>
    <s v="Receivable from Schools(Internal)"/>
    <x v="3"/>
    <n v="0"/>
    <n v="0"/>
    <n v="0"/>
    <s v="10"/>
    <s v="000"/>
    <n v="0"/>
    <x v="0"/>
    <s v="5360"/>
    <n v="5360"/>
    <s v="8139"/>
    <s v="888"/>
    <s v="8"/>
    <x v="46"/>
    <n v="5360"/>
    <x v="46"/>
    <s v="N"/>
    <x v="0"/>
  </r>
  <r>
    <x v="0"/>
    <s v="10-000-21-5368-8131-888"/>
    <s v="ACCOUNTS RECEIVABLE"/>
    <x v="3"/>
    <n v="0"/>
    <n v="0"/>
    <n v="0"/>
    <s v="10"/>
    <s v="000"/>
    <n v="0"/>
    <x v="0"/>
    <s v="5368"/>
    <n v="5368"/>
    <s v="8131"/>
    <s v="888"/>
    <s v="8"/>
    <x v="55"/>
    <n v="5368"/>
    <x v="55"/>
    <s v="N"/>
    <x v="0"/>
  </r>
  <r>
    <x v="0"/>
    <s v="10-000-21-5460-8133-888"/>
    <s v="BOARD LEEWAY"/>
    <x v="3"/>
    <n v="0"/>
    <n v="0"/>
    <n v="0"/>
    <s v="10"/>
    <s v="000"/>
    <n v="0"/>
    <x v="0"/>
    <s v="5460"/>
    <n v="5460"/>
    <s v="8133"/>
    <s v="888"/>
    <s v="8"/>
    <x v="56"/>
    <n v="5460"/>
    <x v="56"/>
    <s v="N"/>
    <x v="28"/>
  </r>
  <r>
    <x v="0"/>
    <s v="10-000-21-5618-8134-888"/>
    <s v="A/R STAFF DEVELOPMENT"/>
    <x v="3"/>
    <n v="0"/>
    <n v="0"/>
    <n v="0"/>
    <s v="10"/>
    <s v="000"/>
    <n v="0"/>
    <x v="0"/>
    <s v="5618"/>
    <n v="5618"/>
    <s v="8134"/>
    <s v="888"/>
    <s v="8"/>
    <x v="10"/>
    <n v="5618"/>
    <x v="10"/>
    <s v="N"/>
    <x v="0"/>
  </r>
  <r>
    <x v="0"/>
    <s v="10-000-21-5655-8133-888"/>
    <s v="Digital Teaching &amp; Learning"/>
    <x v="3"/>
    <n v="23026.05"/>
    <n v="0"/>
    <n v="23026.05"/>
    <s v="10"/>
    <s v="000"/>
    <n v="0"/>
    <x v="0"/>
    <s v="5655"/>
    <n v="5655"/>
    <s v="8133"/>
    <s v="888"/>
    <s v="8"/>
    <x v="57"/>
    <n v="5655"/>
    <x v="57"/>
    <s v="N"/>
    <x v="29"/>
  </r>
  <r>
    <x v="0"/>
    <s v="10-000-21-5672-8134-888"/>
    <s v="A/R FEE ON FINES"/>
    <x v="3"/>
    <n v="0"/>
    <n v="0"/>
    <n v="0"/>
    <s v="10"/>
    <s v="000"/>
    <n v="0"/>
    <x v="0"/>
    <s v="5672"/>
    <n v="5672"/>
    <s v="8134"/>
    <s v="888"/>
    <s v="8"/>
    <x v="12"/>
    <n v="5672"/>
    <x v="12"/>
    <s v="N"/>
    <x v="0"/>
  </r>
  <r>
    <x v="0"/>
    <s v="10-000-21-5676-8134-888"/>
    <s v="IGP -- AR"/>
    <x v="3"/>
    <n v="0"/>
    <n v="0"/>
    <n v="0"/>
    <s v="10"/>
    <s v="000"/>
    <n v="0"/>
    <x v="0"/>
    <s v="5676"/>
    <n v="5676"/>
    <s v="8134"/>
    <s v="888"/>
    <s v="8"/>
    <x v="14"/>
    <n v="5676"/>
    <x v="14"/>
    <s v="N"/>
    <x v="7"/>
  </r>
  <r>
    <x v="0"/>
    <s v="10-000-21-5860-8133-888"/>
    <s v="HB96 - AR"/>
    <x v="3"/>
    <n v="0"/>
    <n v="0"/>
    <n v="0"/>
    <s v="10"/>
    <s v="000"/>
    <n v="0"/>
    <x v="0"/>
    <s v="5860"/>
    <n v="5860"/>
    <s v="8133"/>
    <s v="888"/>
    <s v="8"/>
    <x v="58"/>
    <n v="5860"/>
    <x v="58"/>
    <s v="N"/>
    <x v="0"/>
  </r>
  <r>
    <x v="0"/>
    <s v="10-000-21-5878-8133-888"/>
    <s v="A/R SPECIAL ED EXTENDED YEAR STIPENDS"/>
    <x v="3"/>
    <n v="0"/>
    <n v="0"/>
    <n v="0"/>
    <s v="10"/>
    <s v="000"/>
    <n v="0"/>
    <x v="0"/>
    <s v="5878"/>
    <n v="5878"/>
    <s v="8133"/>
    <s v="888"/>
    <s v="8"/>
    <x v="59"/>
    <n v="5878"/>
    <x v="59"/>
    <s v="N"/>
    <x v="0"/>
  </r>
  <r>
    <x v="0"/>
    <s v="10-000-21-6043-8134-888"/>
    <s v="A/R CARL PERKINS"/>
    <x v="3"/>
    <n v="0"/>
    <n v="0"/>
    <n v="0"/>
    <s v="10"/>
    <s v="000"/>
    <n v="0"/>
    <x v="0"/>
    <s v="6043"/>
    <n v="6043"/>
    <s v="8134"/>
    <s v="888"/>
    <s v="8"/>
    <x v="17"/>
    <n v="6000"/>
    <x v="17"/>
    <s v="Y"/>
    <x v="10"/>
  </r>
  <r>
    <x v="0"/>
    <s v="10-000-21-6850-8134-888"/>
    <s v="A/R CTE TECH PREP"/>
    <x v="3"/>
    <n v="0"/>
    <n v="0"/>
    <n v="0"/>
    <s v="10"/>
    <s v="000"/>
    <n v="0"/>
    <x v="0"/>
    <s v="6850"/>
    <n v="6850"/>
    <s v="8134"/>
    <s v="888"/>
    <s v="8"/>
    <x v="60"/>
    <n v="6850"/>
    <x v="60"/>
    <s v="N"/>
    <x v="0"/>
  </r>
  <r>
    <x v="0"/>
    <s v="10-000-21-7350-8133-888"/>
    <s v="Readiness Initiative - A/R"/>
    <x v="3"/>
    <n v="0"/>
    <n v="0"/>
    <n v="0"/>
    <s v="10"/>
    <s v="000"/>
    <n v="0"/>
    <x v="0"/>
    <s v="7350"/>
    <n v="7350"/>
    <s v="8133"/>
    <s v="888"/>
    <s v="8"/>
    <x v="61"/>
    <n v="7350"/>
    <x v="61"/>
    <s v="N"/>
    <x v="0"/>
  </r>
  <r>
    <x v="0"/>
    <s v="10-000-21-7352-8134-888"/>
    <s v="KSEP --AR"/>
    <x v="3"/>
    <n v="0"/>
    <n v="0"/>
    <n v="0"/>
    <s v="10"/>
    <s v="000"/>
    <n v="0"/>
    <x v="0"/>
    <s v="7352"/>
    <n v="7352"/>
    <s v="8134"/>
    <s v="888"/>
    <s v="8"/>
    <x v="62"/>
    <n v="7352"/>
    <x v="28"/>
    <s v="N"/>
    <x v="30"/>
  </r>
  <r>
    <x v="0"/>
    <s v="10-000-21-7395-8134-888"/>
    <s v="A/R FEDERAL JUVENILE JUSTICE GRANT"/>
    <x v="3"/>
    <n v="0"/>
    <n v="0"/>
    <n v="0"/>
    <s v="10"/>
    <s v="000"/>
    <n v="0"/>
    <x v="0"/>
    <s v="7395"/>
    <n v="7395"/>
    <s v="8134"/>
    <s v="888"/>
    <s v="8"/>
    <x v="63"/>
    <n v="7395"/>
    <x v="62"/>
    <s v="N"/>
    <x v="0"/>
  </r>
  <r>
    <x v="0"/>
    <s v="10-000-21-7401-8134-888"/>
    <s v="A/R CARL PERKINS"/>
    <x v="3"/>
    <n v="17359.849999999999"/>
    <n v="0"/>
    <n v="17359.849999999999"/>
    <s v="10"/>
    <s v="000"/>
    <n v="0"/>
    <x v="0"/>
    <s v="7401"/>
    <n v="7401"/>
    <s v="8134"/>
    <s v="888"/>
    <s v="8"/>
    <x v="64"/>
    <n v="7401"/>
    <x v="63"/>
    <s v="N"/>
    <x v="31"/>
  </r>
  <r>
    <x v="0"/>
    <s v="10-000-21-7614-8131-888"/>
    <s v="ACCOUNTS RECEIVABLE"/>
    <x v="3"/>
    <n v="0"/>
    <n v="0"/>
    <n v="0"/>
    <s v="10"/>
    <s v="000"/>
    <n v="0"/>
    <x v="0"/>
    <s v="7614"/>
    <n v="7614"/>
    <s v="8131"/>
    <s v="888"/>
    <s v="8"/>
    <x v="65"/>
    <n v="7865"/>
    <x v="64"/>
    <s v="Y"/>
    <x v="0"/>
  </r>
  <r>
    <x v="0"/>
    <s v="10-000-21-7614-8134-888"/>
    <s v="A/R MATH SCIENCE PARTNERSHIPS"/>
    <x v="3"/>
    <n v="0"/>
    <n v="0"/>
    <n v="0"/>
    <s v="10"/>
    <s v="000"/>
    <n v="0"/>
    <x v="0"/>
    <s v="7614"/>
    <n v="7614"/>
    <s v="8134"/>
    <s v="888"/>
    <s v="8"/>
    <x v="65"/>
    <n v="7865"/>
    <x v="64"/>
    <s v="Y"/>
    <x v="0"/>
  </r>
  <r>
    <x v="0"/>
    <s v="10-000-21-7669-8134-888"/>
    <s v="EDUJOBS ACCOUNTS RECEIVABLE"/>
    <x v="3"/>
    <n v="0"/>
    <n v="0"/>
    <n v="0"/>
    <s v="10"/>
    <s v="000"/>
    <n v="0"/>
    <x v="0"/>
    <s v="7669"/>
    <n v="7669"/>
    <s v="8134"/>
    <s v="888"/>
    <s v="8"/>
    <x v="66"/>
    <n v="7669"/>
    <x v="65"/>
    <s v="N"/>
    <x v="0"/>
  </r>
  <r>
    <x v="0"/>
    <s v="10-000-21-7710-8134-888"/>
    <s v="USU GEAR-UP ACCOUNTS RECEIVABLE"/>
    <x v="3"/>
    <n v="0"/>
    <n v="0"/>
    <n v="0"/>
    <s v="10"/>
    <s v="000"/>
    <n v="0"/>
    <x v="0"/>
    <s v="7710"/>
    <n v="7710"/>
    <s v="8134"/>
    <s v="888"/>
    <s v="8"/>
    <x v="67"/>
    <n v="7710"/>
    <x v="66"/>
    <s v="N"/>
    <x v="0"/>
  </r>
  <r>
    <x v="0"/>
    <s v="10-000-21-7711-8134-888"/>
    <s v="GEAR UP 2 - A/R"/>
    <x v="3"/>
    <n v="186104.41"/>
    <n v="0"/>
    <n v="186104.41"/>
    <s v="10"/>
    <s v="000"/>
    <n v="0"/>
    <x v="0"/>
    <s v="7711"/>
    <n v="7711"/>
    <s v="8134"/>
    <s v="888"/>
    <s v="8"/>
    <x v="67"/>
    <n v="7710"/>
    <x v="66"/>
    <s v="Y"/>
    <x v="0"/>
  </r>
  <r>
    <x v="0"/>
    <s v="10-000-21-7712-8134-888"/>
    <s v="Gear Up 3 - A/R"/>
    <x v="3"/>
    <n v="135512.29"/>
    <n v="0"/>
    <n v="135512.29"/>
    <s v="10"/>
    <s v="000"/>
    <n v="0"/>
    <x v="0"/>
    <s v="7712"/>
    <n v="7712"/>
    <s v="8134"/>
    <s v="888"/>
    <s v="8"/>
    <x v="67"/>
    <n v="7710"/>
    <x v="66"/>
    <s v="Y"/>
    <x v="0"/>
  </r>
  <r>
    <x v="0"/>
    <s v="10-000-21-7860-8131-888"/>
    <s v="ACCOUNTS RECEIVABLE"/>
    <x v="3"/>
    <n v="0"/>
    <n v="0"/>
    <n v="0"/>
    <s v="10"/>
    <s v="000"/>
    <n v="0"/>
    <x v="0"/>
    <s v="7860"/>
    <n v="7860"/>
    <s v="8131"/>
    <s v="888"/>
    <s v="8"/>
    <x v="37"/>
    <n v="7860"/>
    <x v="37"/>
    <s v="N"/>
    <x v="18"/>
  </r>
  <r>
    <x v="0"/>
    <s v="10-000-21-7865-8134-888"/>
    <s v="Math Science Partnership - AR"/>
    <x v="3"/>
    <n v="0"/>
    <n v="0"/>
    <n v="0"/>
    <s v="10"/>
    <s v="000"/>
    <n v="0"/>
    <x v="0"/>
    <s v="7865"/>
    <n v="7865"/>
    <s v="8134"/>
    <s v="888"/>
    <s v="8"/>
    <x v="65"/>
    <n v="7865"/>
    <x v="64"/>
    <s v="N"/>
    <x v="0"/>
  </r>
  <r>
    <x v="0"/>
    <s v="10-000-21-0000-8155-888"/>
    <s v="WOODRUFF TRUSTLANDS PREPAID"/>
    <x v="4"/>
    <n v="0"/>
    <n v="0"/>
    <n v="0"/>
    <s v="10"/>
    <s v="000"/>
    <n v="0"/>
    <x v="0"/>
    <s v="0000"/>
    <n v="0"/>
    <s v="8155"/>
    <s v="888"/>
    <s v="8"/>
    <x v="0"/>
    <n v="0"/>
    <x v="0"/>
    <s v="N"/>
    <x v="0"/>
  </r>
  <r>
    <x v="0"/>
    <s v="10-000-21-5420-8152-888"/>
    <s v="PRE-PAID EXPENSE"/>
    <x v="4"/>
    <n v="0"/>
    <n v="0"/>
    <n v="0"/>
    <s v="10"/>
    <s v="000"/>
    <n v="0"/>
    <x v="0"/>
    <s v="5420"/>
    <n v="5420"/>
    <s v="8152"/>
    <s v="888"/>
    <s v="8"/>
    <x v="68"/>
    <n v="5420"/>
    <x v="67"/>
    <s v="N"/>
    <x v="32"/>
  </r>
  <r>
    <x v="0"/>
    <s v="10-000-21-6043-8152-888"/>
    <s v="Perkins Prepaid"/>
    <x v="4"/>
    <n v="0"/>
    <n v="0"/>
    <n v="0"/>
    <s v="10"/>
    <s v="000"/>
    <n v="0"/>
    <x v="0"/>
    <s v="6043"/>
    <n v="6043"/>
    <s v="8152"/>
    <s v="888"/>
    <s v="8"/>
    <x v="17"/>
    <n v="6000"/>
    <x v="17"/>
    <s v="Y"/>
    <x v="10"/>
  </r>
  <r>
    <x v="0"/>
    <s v="10-000-21-0000-8135-888"/>
    <s v="Interfund/ Due to/from type 19"/>
    <x v="5"/>
    <n v="0"/>
    <n v="0"/>
    <n v="0"/>
    <s v="10"/>
    <s v="000"/>
    <n v="0"/>
    <x v="0"/>
    <s v="0000"/>
    <n v="0"/>
    <s v="8135"/>
    <s v="888"/>
    <s v="8"/>
    <x v="0"/>
    <n v="0"/>
    <x v="0"/>
    <s v="N"/>
    <x v="0"/>
  </r>
  <r>
    <x v="0"/>
    <s v="10-000-21-0000-9512-888"/>
    <s v="Payable"/>
    <x v="6"/>
    <n v="0"/>
    <n v="1101953.72"/>
    <n v="-1101953.72"/>
    <s v="10"/>
    <s v="000"/>
    <n v="0"/>
    <x v="0"/>
    <s v="0000"/>
    <n v="0"/>
    <s v="9512"/>
    <s v="888"/>
    <s v="8"/>
    <x v="0"/>
    <n v="0"/>
    <x v="0"/>
    <s v="N"/>
    <x v="0"/>
  </r>
  <r>
    <x v="0"/>
    <s v="10-000-21-5807-9512-888"/>
    <s v="TSSP payable"/>
    <x v="6"/>
    <n v="0"/>
    <n v="0"/>
    <n v="0"/>
    <s v="10"/>
    <s v="000"/>
    <n v="0"/>
    <x v="0"/>
    <s v="5807"/>
    <n v="5807"/>
    <s v="9512"/>
    <s v="888"/>
    <s v="8"/>
    <x v="16"/>
    <n v="5807"/>
    <x v="16"/>
    <s v="N"/>
    <x v="9"/>
  </r>
  <r>
    <x v="0"/>
    <s v="10-000-21-0000-9510-888"/>
    <s v="ACCOUNTS PAY"/>
    <x v="7"/>
    <n v="0"/>
    <n v="0"/>
    <n v="0"/>
    <s v="10"/>
    <s v="000"/>
    <n v="0"/>
    <x v="0"/>
    <s v="0000"/>
    <n v="0"/>
    <s v="9510"/>
    <s v="888"/>
    <s v="8"/>
    <x v="0"/>
    <n v="0"/>
    <x v="0"/>
    <s v="N"/>
    <x v="0"/>
  </r>
  <r>
    <x v="0"/>
    <s v="10-000-21-0000-9530-888"/>
    <s v="WAGES PAYABLE"/>
    <x v="7"/>
    <n v="0"/>
    <n v="2211932.21"/>
    <n v="-2211932.21"/>
    <s v="10"/>
    <s v="000"/>
    <n v="0"/>
    <x v="0"/>
    <s v="0000"/>
    <n v="0"/>
    <s v="9530"/>
    <s v="888"/>
    <s v="8"/>
    <x v="0"/>
    <n v="0"/>
    <x v="0"/>
    <s v="N"/>
    <x v="0"/>
  </r>
  <r>
    <x v="0"/>
    <s v="10-000-21-0000-9531-888"/>
    <s v="FICA OFFSET"/>
    <x v="7"/>
    <n v="0"/>
    <n v="216787.20000000001"/>
    <n v="-216787.20000000001"/>
    <s v="10"/>
    <s v="000"/>
    <n v="0"/>
    <x v="0"/>
    <s v="0000"/>
    <n v="0"/>
    <s v="9531"/>
    <s v="888"/>
    <s v="8"/>
    <x v="0"/>
    <n v="0"/>
    <x v="0"/>
    <s v="N"/>
    <x v="0"/>
  </r>
  <r>
    <x v="0"/>
    <s v="10-000-21-0000-9532-888"/>
    <s v="RETIRE OFFSET"/>
    <x v="7"/>
    <n v="0"/>
    <n v="706404.38"/>
    <n v="-706404.38"/>
    <s v="10"/>
    <s v="000"/>
    <n v="0"/>
    <x v="0"/>
    <s v="0000"/>
    <n v="0"/>
    <s v="9532"/>
    <s v="888"/>
    <s v="8"/>
    <x v="0"/>
    <n v="0"/>
    <x v="0"/>
    <s v="N"/>
    <x v="0"/>
  </r>
  <r>
    <x v="0"/>
    <s v="10-000-21-0000-9533-888"/>
    <s v="HEALTH INSURANCE"/>
    <x v="7"/>
    <n v="0"/>
    <n v="223014.47"/>
    <n v="-223014.47"/>
    <s v="10"/>
    <s v="000"/>
    <n v="0"/>
    <x v="0"/>
    <s v="0000"/>
    <n v="0"/>
    <s v="9533"/>
    <s v="888"/>
    <s v="8"/>
    <x v="0"/>
    <n v="0"/>
    <x v="0"/>
    <s v="N"/>
    <x v="0"/>
  </r>
  <r>
    <x v="0"/>
    <s v="10-000-21-0000-9535-888"/>
    <s v="RENTAL DEPOSITS"/>
    <x v="7"/>
    <n v="0"/>
    <n v="0"/>
    <n v="0"/>
    <s v="10"/>
    <s v="000"/>
    <n v="0"/>
    <x v="0"/>
    <s v="0000"/>
    <n v="0"/>
    <s v="9535"/>
    <s v="888"/>
    <s v="8"/>
    <x v="0"/>
    <n v="0"/>
    <x v="0"/>
    <s v="N"/>
    <x v="0"/>
  </r>
  <r>
    <x v="0"/>
    <s v="10-000-21-0000-9540-888"/>
    <s v="ACCURED SALARIES &amp; BENEFITS"/>
    <x v="7"/>
    <n v="0"/>
    <n v="0"/>
    <n v="0"/>
    <s v="10"/>
    <s v="000"/>
    <n v="0"/>
    <x v="0"/>
    <s v="0000"/>
    <n v="0"/>
    <s v="9540"/>
    <s v="888"/>
    <s v="8"/>
    <x v="0"/>
    <n v="0"/>
    <x v="0"/>
    <s v="N"/>
    <x v="0"/>
  </r>
  <r>
    <x v="0"/>
    <s v="10-000-21-0000-9541-888"/>
    <s v="FICA PAY W/H"/>
    <x v="7"/>
    <n v="0"/>
    <n v="217274.04"/>
    <n v="-217274.04"/>
    <s v="10"/>
    <s v="000"/>
    <n v="0"/>
    <x v="0"/>
    <s v="0000"/>
    <n v="0"/>
    <s v="9541"/>
    <s v="888"/>
    <s v="8"/>
    <x v="0"/>
    <n v="0"/>
    <x v="0"/>
    <s v="N"/>
    <x v="0"/>
  </r>
  <r>
    <x v="0"/>
    <s v="10-000-21-0000-9542-888"/>
    <s v="FED TX W/H"/>
    <x v="7"/>
    <n v="0"/>
    <n v="229624.01"/>
    <n v="-229624.01"/>
    <s v="10"/>
    <s v="000"/>
    <n v="0"/>
    <x v="0"/>
    <s v="0000"/>
    <n v="0"/>
    <s v="9542"/>
    <s v="888"/>
    <s v="8"/>
    <x v="0"/>
    <n v="0"/>
    <x v="0"/>
    <s v="N"/>
    <x v="0"/>
  </r>
  <r>
    <x v="0"/>
    <s v="10-000-21-0000-9543-888"/>
    <s v="STATE TX W/H"/>
    <x v="7"/>
    <n v="0"/>
    <n v="131769.34"/>
    <n v="-131769.34"/>
    <s v="10"/>
    <s v="000"/>
    <n v="0"/>
    <x v="0"/>
    <s v="0000"/>
    <n v="0"/>
    <s v="9543"/>
    <s v="888"/>
    <s v="8"/>
    <x v="0"/>
    <n v="0"/>
    <x v="0"/>
    <s v="N"/>
    <x v="0"/>
  </r>
  <r>
    <x v="0"/>
    <s v="10-000-21-0000-9544-888"/>
    <s v="RETIREMENT W/H"/>
    <x v="7"/>
    <n v="0"/>
    <n v="53587.69"/>
    <n v="-53587.69"/>
    <s v="10"/>
    <s v="000"/>
    <n v="0"/>
    <x v="0"/>
    <s v="0000"/>
    <n v="0"/>
    <s v="9544"/>
    <s v="888"/>
    <s v="8"/>
    <x v="0"/>
    <n v="0"/>
    <x v="0"/>
    <s v="N"/>
    <x v="0"/>
  </r>
  <r>
    <x v="0"/>
    <s v="10-000-21-0000-9545-888"/>
    <s v="OTHER PAY W/H"/>
    <x v="7"/>
    <n v="0"/>
    <n v="148518.97"/>
    <n v="-148518.97"/>
    <s v="10"/>
    <s v="000"/>
    <n v="0"/>
    <x v="0"/>
    <s v="0000"/>
    <n v="0"/>
    <s v="9545"/>
    <s v="888"/>
    <s v="8"/>
    <x v="0"/>
    <n v="0"/>
    <x v="0"/>
    <s v="N"/>
    <x v="0"/>
  </r>
  <r>
    <x v="0"/>
    <s v="10-000-21-0000-9560-888"/>
    <s v="DFRD BACK TAXES"/>
    <x v="7"/>
    <n v="0"/>
    <n v="181611"/>
    <n v="-181611"/>
    <s v="10"/>
    <s v="000"/>
    <n v="0"/>
    <x v="0"/>
    <s v="0000"/>
    <n v="0"/>
    <s v="9560"/>
    <s v="888"/>
    <s v="8"/>
    <x v="0"/>
    <n v="0"/>
    <x v="0"/>
    <s v="N"/>
    <x v="0"/>
  </r>
  <r>
    <x v="0"/>
    <s v="10-000-21-0000-9561-888"/>
    <s v="DEFERRED REVENU"/>
    <x v="7"/>
    <n v="0"/>
    <n v="0"/>
    <n v="0"/>
    <s v="10"/>
    <s v="000"/>
    <n v="0"/>
    <x v="0"/>
    <s v="0000"/>
    <n v="0"/>
    <s v="9561"/>
    <s v="888"/>
    <s v="8"/>
    <x v="0"/>
    <n v="0"/>
    <x v="0"/>
    <s v="N"/>
    <x v="0"/>
  </r>
  <r>
    <x v="0"/>
    <s v="10-000-21-1205-9563-888"/>
    <s v="unearned revenue  program 1205"/>
    <x v="7"/>
    <n v="0"/>
    <n v="273001.19"/>
    <n v="-273001.19"/>
    <s v="10"/>
    <s v="000"/>
    <n v="0"/>
    <x v="0"/>
    <s v="1205"/>
    <n v="1205"/>
    <s v="9563"/>
    <s v="888"/>
    <s v="8"/>
    <x v="2"/>
    <n v="1205"/>
    <x v="2"/>
    <s v="N"/>
    <x v="1"/>
  </r>
  <r>
    <x v="0"/>
    <s v="10-000-21-1210-9563-888"/>
    <s v="unearned revenue  program 1210"/>
    <x v="7"/>
    <n v="0"/>
    <n v="357697.48"/>
    <n v="-357697.48"/>
    <s v="10"/>
    <s v="000"/>
    <n v="0"/>
    <x v="0"/>
    <s v="1210"/>
    <n v="1210"/>
    <s v="9563"/>
    <s v="888"/>
    <s v="8"/>
    <x v="69"/>
    <n v="1210"/>
    <x v="68"/>
    <s v="N"/>
    <x v="33"/>
  </r>
  <r>
    <x v="0"/>
    <s v="10-000-21-1215-9545-888"/>
    <s v="PRESCHOOL"/>
    <x v="7"/>
    <n v="0"/>
    <n v="0"/>
    <n v="0"/>
    <s v="10"/>
    <s v="000"/>
    <n v="0"/>
    <x v="0"/>
    <s v="1215"/>
    <n v="1215"/>
    <s v="9545"/>
    <s v="888"/>
    <s v="8"/>
    <x v="3"/>
    <n v="1215"/>
    <x v="3"/>
    <s v="N"/>
    <x v="2"/>
  </r>
  <r>
    <x v="0"/>
    <s v="10-000-21-1215-9563-888"/>
    <s v="unearned revenue  program 1215"/>
    <x v="7"/>
    <n v="0"/>
    <n v="1261791.8700000001"/>
    <n v="-1261791.8700000001"/>
    <s v="10"/>
    <s v="000"/>
    <n v="0"/>
    <x v="0"/>
    <s v="1215"/>
    <n v="1215"/>
    <s v="9563"/>
    <s v="888"/>
    <s v="8"/>
    <x v="3"/>
    <n v="1215"/>
    <x v="3"/>
    <s v="N"/>
    <x v="2"/>
  </r>
  <r>
    <x v="0"/>
    <s v="10-000-21-1216-9561-888"/>
    <s v="unearned Local revenue  program 1216"/>
    <x v="7"/>
    <n v="0"/>
    <n v="630.64"/>
    <n v="-630.64"/>
    <s v="10"/>
    <s v="000"/>
    <n v="0"/>
    <x v="0"/>
    <s v="1216"/>
    <n v="1216"/>
    <s v="9561"/>
    <s v="888"/>
    <s v="8"/>
    <x v="3"/>
    <n v="1215"/>
    <x v="3"/>
    <s v="Y"/>
    <x v="2"/>
  </r>
  <r>
    <x v="0"/>
    <s v="10-000-21-1216-9563-888"/>
    <s v="unearned revenue  program 1216"/>
    <x v="7"/>
    <n v="0"/>
    <n v="0"/>
    <n v="0"/>
    <s v="10"/>
    <s v="000"/>
    <n v="0"/>
    <x v="0"/>
    <s v="1216"/>
    <n v="1216"/>
    <s v="9563"/>
    <s v="888"/>
    <s v="8"/>
    <x v="3"/>
    <n v="1215"/>
    <x v="3"/>
    <s v="Y"/>
    <x v="2"/>
  </r>
  <r>
    <x v="0"/>
    <s v="10-000-21-1220-9563-888"/>
    <s v="unearned revenue  program 1220"/>
    <x v="7"/>
    <n v="0"/>
    <n v="10643.28"/>
    <n v="-10643.28"/>
    <s v="10"/>
    <s v="000"/>
    <n v="0"/>
    <x v="0"/>
    <s v="1220"/>
    <n v="1220"/>
    <s v="9563"/>
    <s v="888"/>
    <s v="8"/>
    <x v="70"/>
    <n v="1220"/>
    <x v="69"/>
    <s v="N"/>
    <x v="34"/>
  </r>
  <r>
    <x v="0"/>
    <s v="10-000-21-1225-9563-888"/>
    <s v="unearned revenue  program 1225"/>
    <x v="7"/>
    <n v="0"/>
    <n v="84193.82"/>
    <n v="-84193.82"/>
    <s v="10"/>
    <s v="000"/>
    <n v="0"/>
    <x v="0"/>
    <s v="1225"/>
    <n v="1225"/>
    <s v="9563"/>
    <s v="888"/>
    <s v="8"/>
    <x v="71"/>
    <n v="1225"/>
    <x v="70"/>
    <s v="N"/>
    <x v="35"/>
  </r>
  <r>
    <x v="0"/>
    <s v="10-000-21-1278-9563-888"/>
    <s v="unearned revenue  program 1278"/>
    <x v="7"/>
    <n v="0"/>
    <n v="0"/>
    <n v="0"/>
    <s v="10"/>
    <s v="000"/>
    <n v="0"/>
    <x v="0"/>
    <s v="1278"/>
    <n v="1278"/>
    <s v="9563"/>
    <s v="888"/>
    <s v="8"/>
    <x v="72"/>
    <n v="1278"/>
    <x v="71"/>
    <s v="N"/>
    <x v="36"/>
  </r>
  <r>
    <x v="0"/>
    <s v="10-000-21-1609-9563-888"/>
    <s v="unearned revenue program 1609"/>
    <x v="7"/>
    <n v="0"/>
    <n v="26471.75"/>
    <n v="-26471.75"/>
    <s v="10"/>
    <s v="000"/>
    <n v="0"/>
    <x v="0"/>
    <s v="1609"/>
    <n v="1609"/>
    <s v="9563"/>
    <s v="888"/>
    <s v="8"/>
    <x v="52"/>
    <n v="1609"/>
    <x v="52"/>
    <s v="N"/>
    <x v="0"/>
  </r>
  <r>
    <x v="0"/>
    <s v="10-000-21-5201-9563-888"/>
    <s v="unearned revenue program 5201"/>
    <x v="7"/>
    <n v="0"/>
    <n v="41551.9"/>
    <n v="-41551.9"/>
    <s v="10"/>
    <s v="000"/>
    <n v="0"/>
    <x v="0"/>
    <s v="5201"/>
    <n v="5201"/>
    <s v="9563"/>
    <s v="888"/>
    <s v="8"/>
    <x v="73"/>
    <n v="5201"/>
    <x v="72"/>
    <s v="N"/>
    <x v="37"/>
  </r>
  <r>
    <x v="0"/>
    <s v="10-000-21-5295-9563-888"/>
    <s v="unearned revenue program 5295"/>
    <x v="7"/>
    <n v="0"/>
    <n v="919.01"/>
    <n v="-919.01"/>
    <s v="10"/>
    <s v="000"/>
    <n v="0"/>
    <x v="0"/>
    <s v="5295"/>
    <n v="5295"/>
    <s v="9563"/>
    <s v="888"/>
    <s v="8"/>
    <x v="74"/>
    <n v="5295"/>
    <x v="73"/>
    <s v="N"/>
    <x v="38"/>
  </r>
  <r>
    <x v="0"/>
    <s v="10-000-21-5310-9563-888"/>
    <s v="unearned revenue program 5310"/>
    <x v="7"/>
    <n v="0"/>
    <n v="64044.18"/>
    <n v="-64044.18"/>
    <s v="10"/>
    <s v="000"/>
    <n v="0"/>
    <x v="0"/>
    <s v="5310"/>
    <n v="5310"/>
    <s v="9563"/>
    <s v="888"/>
    <s v="8"/>
    <x v="75"/>
    <n v="5310"/>
    <x v="74"/>
    <s v="N"/>
    <x v="39"/>
  </r>
  <r>
    <x v="0"/>
    <s v="10-000-21-5331-9563-888"/>
    <s v="unearned revenue program 5331"/>
    <x v="7"/>
    <n v="0"/>
    <n v="35592.01"/>
    <n v="-35592.01"/>
    <s v="10"/>
    <s v="000"/>
    <n v="0"/>
    <x v="0"/>
    <s v="5331"/>
    <n v="5331"/>
    <s v="9563"/>
    <s v="888"/>
    <s v="8"/>
    <x v="6"/>
    <n v="5331"/>
    <x v="6"/>
    <s v="N"/>
    <x v="3"/>
  </r>
  <r>
    <x v="0"/>
    <s v="10-000-21-5333-9563-888"/>
    <s v="unearned revenue program 5333"/>
    <x v="7"/>
    <n v="0"/>
    <n v="0"/>
    <n v="0"/>
    <s v="10"/>
    <s v="000"/>
    <n v="0"/>
    <x v="0"/>
    <s v="5333"/>
    <n v="5333"/>
    <s v="9563"/>
    <s v="888"/>
    <s v="8"/>
    <x v="53"/>
    <n v="5333"/>
    <x v="53"/>
    <s v="N"/>
    <x v="26"/>
  </r>
  <r>
    <x v="0"/>
    <s v="10-000-21-5340-9563-888"/>
    <s v="unearned revenue program 5340"/>
    <x v="7"/>
    <n v="0"/>
    <n v="37116.76"/>
    <n v="-37116.76"/>
    <s v="10"/>
    <s v="000"/>
    <n v="0"/>
    <x v="0"/>
    <s v="5340"/>
    <n v="5340"/>
    <s v="9563"/>
    <s v="888"/>
    <s v="8"/>
    <x v="54"/>
    <n v="5340"/>
    <x v="54"/>
    <s v="N"/>
    <x v="27"/>
  </r>
  <r>
    <x v="0"/>
    <s v="10-000-21-5420-9563-888"/>
    <s v="unearned revenue program 5420"/>
    <x v="7"/>
    <n v="0"/>
    <n v="117974.63"/>
    <n v="-117974.63"/>
    <s v="10"/>
    <s v="000"/>
    <n v="0"/>
    <x v="0"/>
    <s v="5420"/>
    <n v="5420"/>
    <s v="9563"/>
    <s v="888"/>
    <s v="8"/>
    <x v="68"/>
    <n v="5420"/>
    <x v="67"/>
    <s v="N"/>
    <x v="32"/>
  </r>
  <r>
    <x v="0"/>
    <s v="10-000-21-5610-9563-888"/>
    <s v="unearned revenue program 5610"/>
    <x v="7"/>
    <n v="0"/>
    <n v="0"/>
    <n v="0"/>
    <s v="10"/>
    <s v="000"/>
    <n v="0"/>
    <x v="0"/>
    <s v="5610"/>
    <n v="5610"/>
    <s v="9563"/>
    <s v="888"/>
    <s v="8"/>
    <x v="9"/>
    <n v="5610"/>
    <x v="9"/>
    <s v="N"/>
    <x v="4"/>
  </r>
  <r>
    <x v="0"/>
    <s v="10-000-21-5637-9563-888"/>
    <s v="unearned revenue program 5637"/>
    <x v="7"/>
    <n v="0"/>
    <n v="0"/>
    <n v="0"/>
    <s v="10"/>
    <s v="000"/>
    <n v="0"/>
    <x v="0"/>
    <s v="5637"/>
    <n v="5637"/>
    <s v="9563"/>
    <s v="888"/>
    <s v="8"/>
    <x v="76"/>
    <n v="5637"/>
    <x v="75"/>
    <s v="N"/>
    <x v="40"/>
  </r>
  <r>
    <x v="0"/>
    <s v="10-000-21-5641-9563-888"/>
    <s v="unearned revenue program 5641"/>
    <x v="7"/>
    <n v="0"/>
    <n v="37485.019999999997"/>
    <n v="-37485.019999999997"/>
    <s v="10"/>
    <s v="000"/>
    <n v="0"/>
    <x v="0"/>
    <s v="5641"/>
    <n v="5641"/>
    <s v="9563"/>
    <s v="888"/>
    <s v="8"/>
    <x v="77"/>
    <n v="5641"/>
    <x v="76"/>
    <s v="N"/>
    <x v="41"/>
  </r>
  <r>
    <x v="0"/>
    <s v="10-000-21-5674-9563-888"/>
    <s v="unearned revenue program 5674"/>
    <x v="7"/>
    <n v="0"/>
    <n v="362.4"/>
    <n v="-362.4"/>
    <s v="10"/>
    <s v="000"/>
    <n v="0"/>
    <x v="0"/>
    <s v="5674"/>
    <n v="5674"/>
    <s v="9563"/>
    <s v="888"/>
    <s v="8"/>
    <x v="13"/>
    <n v="5674"/>
    <x v="13"/>
    <s v="N"/>
    <x v="6"/>
  </r>
  <r>
    <x v="0"/>
    <s v="10-000-21-5677-9563-888"/>
    <s v="unearned revenue program 5677"/>
    <x v="7"/>
    <n v="0"/>
    <n v="27554.23"/>
    <n v="-27554.23"/>
    <s v="10"/>
    <s v="000"/>
    <n v="0"/>
    <x v="0"/>
    <s v="5677"/>
    <n v="5677"/>
    <s v="9563"/>
    <s v="888"/>
    <s v="8"/>
    <x v="15"/>
    <n v="5677"/>
    <x v="15"/>
    <s v="N"/>
    <x v="8"/>
  </r>
  <r>
    <x v="0"/>
    <s v="10-000-21-5678-9563-888"/>
    <s v="unearned revenue  program 5678"/>
    <x v="7"/>
    <n v="0"/>
    <n v="202761.14"/>
    <n v="-202761.14"/>
    <s v="10"/>
    <s v="000"/>
    <n v="0"/>
    <x v="0"/>
    <s v="5678"/>
    <n v="5678"/>
    <s v="9563"/>
    <s v="888"/>
    <s v="8"/>
    <x v="78"/>
    <n v="5678"/>
    <x v="77"/>
    <s v="N"/>
    <x v="42"/>
  </r>
  <r>
    <x v="0"/>
    <s v="10-000-21-5695-9563-888"/>
    <s v="unearned revenue program 5695"/>
    <x v="7"/>
    <n v="0"/>
    <n v="42844.27"/>
    <n v="-42844.27"/>
    <s v="10"/>
    <s v="000"/>
    <n v="0"/>
    <x v="0"/>
    <s v="5695"/>
    <n v="5695"/>
    <s v="9563"/>
    <s v="888"/>
    <s v="8"/>
    <x v="79"/>
    <n v="5695"/>
    <x v="78"/>
    <s v="N"/>
    <x v="43"/>
  </r>
  <r>
    <x v="0"/>
    <s v="10-000-21-5807-9563-888"/>
    <s v="unearned revenue program 5807"/>
    <x v="7"/>
    <n v="0"/>
    <n v="6020.86"/>
    <n v="-6020.86"/>
    <s v="10"/>
    <s v="000"/>
    <n v="0"/>
    <x v="0"/>
    <s v="5807"/>
    <n v="5807"/>
    <s v="9563"/>
    <s v="888"/>
    <s v="8"/>
    <x v="16"/>
    <n v="5807"/>
    <x v="16"/>
    <s v="N"/>
    <x v="9"/>
  </r>
  <r>
    <x v="0"/>
    <s v="10-000-21-5810-9563-888"/>
    <s v="unearned revenue  program 5810"/>
    <x v="7"/>
    <n v="0"/>
    <n v="884.01"/>
    <n v="-884.01"/>
    <s v="10"/>
    <s v="000"/>
    <n v="0"/>
    <x v="0"/>
    <s v="5810"/>
    <n v="5810"/>
    <s v="9563"/>
    <s v="888"/>
    <s v="8"/>
    <x v="80"/>
    <n v="5810"/>
    <x v="79"/>
    <s v="N"/>
    <x v="44"/>
  </r>
  <r>
    <x v="0"/>
    <s v="10-000-21-5868-9563-888"/>
    <s v="unearned revenue program 5868"/>
    <x v="7"/>
    <n v="0"/>
    <n v="1625.51"/>
    <n v="-1625.51"/>
    <s v="10"/>
    <s v="000"/>
    <n v="0"/>
    <x v="0"/>
    <s v="5868"/>
    <n v="5868"/>
    <s v="9563"/>
    <s v="888"/>
    <s v="8"/>
    <x v="81"/>
    <n v="5868"/>
    <x v="80"/>
    <s v="N"/>
    <x v="45"/>
  </r>
  <r>
    <x v="0"/>
    <s v="10-000-21-5881-9563-888"/>
    <s v="unearned revenue  program 5881"/>
    <x v="7"/>
    <n v="0"/>
    <n v="18197.919999999998"/>
    <n v="-18197.919999999998"/>
    <s v="10"/>
    <s v="000"/>
    <n v="0"/>
    <x v="0"/>
    <s v="5881"/>
    <n v="5881"/>
    <s v="9563"/>
    <s v="888"/>
    <s v="8"/>
    <x v="50"/>
    <n v="5881"/>
    <x v="50"/>
    <s v="N"/>
    <x v="25"/>
  </r>
  <r>
    <x v="0"/>
    <s v="10-000-21-5882-9563-888"/>
    <s v="unearned revenue  program 5882"/>
    <x v="7"/>
    <n v="0"/>
    <n v="0"/>
    <n v="0"/>
    <s v="10"/>
    <s v="000"/>
    <n v="0"/>
    <x v="0"/>
    <s v="5882"/>
    <n v="5882"/>
    <s v="9563"/>
    <s v="888"/>
    <s v="8"/>
    <x v="82"/>
    <n v="5882"/>
    <x v="81"/>
    <s v="N"/>
    <x v="46"/>
  </r>
  <r>
    <x v="0"/>
    <s v="10-000-21-5902-9563-888"/>
    <s v="unearned revenue program 5902"/>
    <x v="7"/>
    <n v="0"/>
    <n v="0"/>
    <n v="0"/>
    <s v="10"/>
    <s v="000"/>
    <n v="0"/>
    <x v="0"/>
    <s v="5902"/>
    <n v="5902"/>
    <s v="9563"/>
    <s v="888"/>
    <s v="8"/>
    <x v="83"/>
    <n v="5902"/>
    <x v="82"/>
    <s v="N"/>
    <x v="47"/>
  </r>
  <r>
    <x v="0"/>
    <s v="10-000-21-6900-9563-888"/>
    <s v="unearned revenue program 6900"/>
    <x v="7"/>
    <n v="0"/>
    <n v="1000"/>
    <n v="-1000"/>
    <s v="10"/>
    <s v="000"/>
    <n v="0"/>
    <x v="0"/>
    <s v="6900"/>
    <n v="6900"/>
    <s v="9563"/>
    <s v="888"/>
    <s v="8"/>
    <x v="84"/>
    <n v="6900"/>
    <x v="83"/>
    <s v="N"/>
    <x v="0"/>
  </r>
  <r>
    <x v="0"/>
    <s v="10-000-21-6901-9563-888"/>
    <s v="unearned revenue program 6901"/>
    <x v="7"/>
    <n v="0"/>
    <n v="884.33"/>
    <n v="-884.33"/>
    <s v="10"/>
    <s v="000"/>
    <n v="0"/>
    <x v="0"/>
    <s v="6901"/>
    <n v="6901"/>
    <s v="9563"/>
    <s v="888"/>
    <s v="8"/>
    <x v="85"/>
    <n v="5901"/>
    <x v="84"/>
    <s v="Y"/>
    <x v="48"/>
  </r>
  <r>
    <x v="0"/>
    <s v="10-000-21-6902-9563-888"/>
    <s v="unearned revenue  program 6902"/>
    <x v="7"/>
    <n v="0"/>
    <n v="24796.93"/>
    <n v="-24796.93"/>
    <s v="10"/>
    <s v="000"/>
    <n v="0"/>
    <x v="0"/>
    <s v="6902"/>
    <n v="6902"/>
    <s v="9563"/>
    <s v="888"/>
    <s v="8"/>
    <x v="83"/>
    <n v="5902"/>
    <x v="82"/>
    <s v="Y"/>
    <x v="47"/>
  </r>
  <r>
    <x v="0"/>
    <s v="10-000-21-6903-9563-888"/>
    <s v="unearned revenue  program 6903"/>
    <x v="7"/>
    <n v="0"/>
    <n v="0"/>
    <n v="0"/>
    <s v="10"/>
    <s v="000"/>
    <n v="0"/>
    <x v="0"/>
    <s v="6903"/>
    <n v="6903"/>
    <s v="9563"/>
    <s v="888"/>
    <s v="8"/>
    <x v="86"/>
    <n v="5903"/>
    <x v="85"/>
    <s v="Y"/>
    <x v="49"/>
  </r>
  <r>
    <x v="0"/>
    <s v="10-000-21-7280-9563-888"/>
    <s v="unearned revenue program 7280"/>
    <x v="7"/>
    <n v="0"/>
    <n v="0"/>
    <n v="0"/>
    <s v="10"/>
    <s v="000"/>
    <n v="0"/>
    <x v="0"/>
    <s v="7280"/>
    <n v="7280"/>
    <s v="9563"/>
    <s v="888"/>
    <s v="8"/>
    <x v="21"/>
    <n v="7280"/>
    <x v="21"/>
    <s v="N"/>
    <x v="13"/>
  </r>
  <r>
    <x v="0"/>
    <s v="10-000-21-7350-9564-888"/>
    <s v="unearned revenue  program 7350"/>
    <x v="7"/>
    <n v="0"/>
    <n v="60327.11"/>
    <n v="-60327.11"/>
    <s v="10"/>
    <s v="000"/>
    <n v="0"/>
    <x v="0"/>
    <s v="7350"/>
    <n v="7350"/>
    <s v="9564"/>
    <s v="888"/>
    <s v="8"/>
    <x v="61"/>
    <n v="7350"/>
    <x v="61"/>
    <s v="N"/>
    <x v="0"/>
  </r>
  <r>
    <x v="0"/>
    <s v="10-000-21-7352-9564-888"/>
    <s v="unearned revenue  program 7352"/>
    <x v="7"/>
    <n v="0"/>
    <n v="5460.5"/>
    <n v="-5460.5"/>
    <s v="10"/>
    <s v="000"/>
    <n v="0"/>
    <x v="0"/>
    <s v="7352"/>
    <n v="7352"/>
    <s v="9564"/>
    <s v="888"/>
    <s v="8"/>
    <x v="62"/>
    <n v="7352"/>
    <x v="28"/>
    <s v="N"/>
    <x v="30"/>
  </r>
  <r>
    <x v="0"/>
    <s v="10-000-21-7380-9563-888"/>
    <s v="Unearned Revenue program 7380"/>
    <x v="7"/>
    <n v="0"/>
    <n v="0"/>
    <n v="0"/>
    <s v="10"/>
    <s v="000"/>
    <n v="0"/>
    <x v="0"/>
    <s v="7380"/>
    <n v="7380"/>
    <s v="9563"/>
    <s v="888"/>
    <s v="8"/>
    <x v="87"/>
    <n v="7380"/>
    <x v="86"/>
    <s v="N"/>
    <x v="0"/>
  </r>
  <r>
    <x v="0"/>
    <s v="10-000-21-7380-9564-888"/>
    <s v="Unearned Fed Revenue program 7380"/>
    <x v="7"/>
    <n v="0"/>
    <n v="72595.63"/>
    <n v="-72595.63"/>
    <s v="10"/>
    <s v="000"/>
    <n v="0"/>
    <x v="0"/>
    <s v="7380"/>
    <n v="7380"/>
    <s v="9564"/>
    <s v="888"/>
    <s v="8"/>
    <x v="87"/>
    <n v="7380"/>
    <x v="86"/>
    <s v="N"/>
    <x v="0"/>
  </r>
  <r>
    <x v="0"/>
    <s v="10-000-21-7390-9564-888"/>
    <s v="unearned revenue  program 7390"/>
    <x v="7"/>
    <n v="0"/>
    <n v="0"/>
    <n v="0"/>
    <s v="10"/>
    <s v="000"/>
    <n v="0"/>
    <x v="0"/>
    <s v="7390"/>
    <n v="7390"/>
    <s v="9564"/>
    <s v="888"/>
    <s v="8"/>
    <x v="24"/>
    <n v="7390"/>
    <x v="24"/>
    <s v="N"/>
    <x v="0"/>
  </r>
  <r>
    <x v="0"/>
    <s v="10-000-21-7401-9564-888"/>
    <s v="unearned revenue  program 7401"/>
    <x v="7"/>
    <n v="0"/>
    <n v="0"/>
    <n v="0"/>
    <s v="10"/>
    <s v="000"/>
    <n v="0"/>
    <x v="0"/>
    <s v="7401"/>
    <n v="7401"/>
    <s v="9564"/>
    <s v="888"/>
    <s v="8"/>
    <x v="64"/>
    <n v="7401"/>
    <x v="63"/>
    <s v="N"/>
    <x v="31"/>
  </r>
  <r>
    <x v="0"/>
    <s v="10-000-21-7524-9564-888"/>
    <s v="unearned revenue  program 7524"/>
    <x v="7"/>
    <n v="0"/>
    <n v="0"/>
    <n v="0"/>
    <s v="10"/>
    <s v="000"/>
    <n v="0"/>
    <x v="0"/>
    <s v="7524"/>
    <n v="7524"/>
    <s v="9564"/>
    <s v="888"/>
    <s v="8"/>
    <x v="27"/>
    <n v="7524"/>
    <x v="27"/>
    <s v="N"/>
    <x v="15"/>
  </r>
  <r>
    <x v="0"/>
    <s v="10-000-21-7711-9564-888"/>
    <s v="unearned revenue program 7711"/>
    <x v="7"/>
    <n v="0"/>
    <n v="398.86"/>
    <n v="-398.86"/>
    <s v="10"/>
    <s v="000"/>
    <n v="0"/>
    <x v="0"/>
    <s v="7711"/>
    <n v="7711"/>
    <s v="9564"/>
    <s v="888"/>
    <s v="8"/>
    <x v="67"/>
    <n v="7710"/>
    <x v="66"/>
    <s v="Y"/>
    <x v="0"/>
  </r>
  <r>
    <x v="0"/>
    <s v="10-000-21-7712-9564-888"/>
    <s v="unearned revenue program 7712"/>
    <x v="7"/>
    <n v="0"/>
    <n v="2495.1799999999998"/>
    <n v="-2495.1799999999998"/>
    <s v="10"/>
    <s v="000"/>
    <n v="0"/>
    <x v="0"/>
    <s v="7712"/>
    <n v="7712"/>
    <s v="9564"/>
    <s v="888"/>
    <s v="8"/>
    <x v="67"/>
    <n v="7710"/>
    <x v="66"/>
    <s v="Y"/>
    <x v="0"/>
  </r>
  <r>
    <x v="0"/>
    <s v="10-000-21-7802-9564-888"/>
    <s v="unearned revenue  program 7802"/>
    <x v="7"/>
    <n v="0"/>
    <n v="29562.47"/>
    <n v="-29562.47"/>
    <s v="10"/>
    <s v="000"/>
    <n v="0"/>
    <x v="0"/>
    <s v="7802"/>
    <n v="7802"/>
    <s v="9564"/>
    <s v="888"/>
    <s v="8"/>
    <x v="35"/>
    <n v="7801"/>
    <x v="35"/>
    <s v="Y"/>
    <x v="16"/>
  </r>
  <r>
    <x v="0"/>
    <s v="10-000-21-7880-9564-888"/>
    <s v="unearned revenue  program 7880"/>
    <x v="7"/>
    <n v="0"/>
    <n v="4296.9399999999996"/>
    <n v="-4296.9399999999996"/>
    <s v="10"/>
    <s v="000"/>
    <n v="0"/>
    <x v="0"/>
    <s v="7880"/>
    <n v="7880"/>
    <s v="9564"/>
    <s v="888"/>
    <s v="8"/>
    <x v="39"/>
    <n v="7880"/>
    <x v="39"/>
    <s v="N"/>
    <x v="19"/>
  </r>
  <r>
    <x v="0"/>
    <s v="10-000-21-7915-9564-888"/>
    <s v="unearned revenue program 7915"/>
    <x v="7"/>
    <n v="0"/>
    <n v="0"/>
    <n v="0"/>
    <s v="10"/>
    <s v="000"/>
    <n v="0"/>
    <x v="0"/>
    <s v="7915"/>
    <n v="7915"/>
    <s v="9564"/>
    <s v="888"/>
    <s v="8"/>
    <x v="42"/>
    <n v="7910"/>
    <x v="42"/>
    <s v="Y"/>
    <x v="21"/>
  </r>
  <r>
    <x v="0"/>
    <s v="10-000-21-7940-9564-888"/>
    <s v="unearned revenue  program 7940"/>
    <x v="7"/>
    <n v="0"/>
    <n v="1408.17"/>
    <n v="-1408.17"/>
    <s v="10"/>
    <s v="000"/>
    <n v="0"/>
    <x v="0"/>
    <s v="7940"/>
    <n v="7940"/>
    <s v="9564"/>
    <s v="888"/>
    <s v="8"/>
    <x v="43"/>
    <n v="7940"/>
    <x v="43"/>
    <s v="N"/>
    <x v="22"/>
  </r>
  <r>
    <x v="0"/>
    <s v="10-500-21-0000-9535-888"/>
    <s v="RENTS"/>
    <x v="7"/>
    <n v="0"/>
    <n v="0"/>
    <n v="0"/>
    <s v="10"/>
    <s v="500"/>
    <n v="500"/>
    <x v="1"/>
    <s v="0000"/>
    <n v="0"/>
    <s v="9535"/>
    <s v="888"/>
    <s v="8"/>
    <x v="0"/>
    <n v="0"/>
    <x v="0"/>
    <s v="N"/>
    <x v="0"/>
  </r>
  <r>
    <x v="0"/>
    <s v="10-000-21-0000-9562-888"/>
    <s v="DEFERRED REVENUE -- PROPERTY TAXES"/>
    <x v="8"/>
    <n v="0"/>
    <n v="14918258"/>
    <n v="-14918258"/>
    <s v="10"/>
    <s v="000"/>
    <n v="0"/>
    <x v="0"/>
    <s v="0000"/>
    <n v="0"/>
    <s v="9562"/>
    <s v="888"/>
    <s v="8"/>
    <x v="0"/>
    <n v="0"/>
    <x v="0"/>
    <s v="N"/>
    <x v="0"/>
  </r>
  <r>
    <x v="0"/>
    <s v="10-000-21-0000-9862-888"/>
    <s v="DEFERRED REVENUE --- PROPERTY TAXES"/>
    <x v="8"/>
    <n v="0"/>
    <n v="0"/>
    <n v="0"/>
    <s v="10"/>
    <s v="000"/>
    <n v="0"/>
    <x v="0"/>
    <s v="0000"/>
    <n v="0"/>
    <s v="9862"/>
    <s v="888"/>
    <s v="8"/>
    <x v="0"/>
    <n v="0"/>
    <x v="0"/>
    <s v="N"/>
    <x v="0"/>
  </r>
  <r>
    <x v="0"/>
    <s v="10-000-21-0000-9800-888"/>
    <s v="CURRENT REVENUE"/>
    <x v="9"/>
    <n v="0"/>
    <n v="0"/>
    <n v="0"/>
    <s v="10"/>
    <s v="000"/>
    <n v="0"/>
    <x v="0"/>
    <s v="0000"/>
    <n v="0"/>
    <s v="9800"/>
    <s v="888"/>
    <s v="8"/>
    <x v="0"/>
    <n v="0"/>
    <x v="0"/>
    <s v="N"/>
    <x v="0"/>
  </r>
  <r>
    <x v="0"/>
    <s v="10-000-21-0000-9860-888"/>
    <s v="PRE-PAID EXPENDITURES"/>
    <x v="9"/>
    <n v="0"/>
    <n v="0"/>
    <n v="0"/>
    <s v="10"/>
    <s v="000"/>
    <n v="0"/>
    <x v="0"/>
    <s v="0000"/>
    <n v="0"/>
    <s v="9860"/>
    <s v="888"/>
    <s v="8"/>
    <x v="0"/>
    <n v="0"/>
    <x v="0"/>
    <s v="N"/>
    <x v="0"/>
  </r>
  <r>
    <x v="0"/>
    <s v="10-000-21-0000-9900-888"/>
    <s v="CURRENT EXPENSE"/>
    <x v="9"/>
    <n v="0"/>
    <n v="0"/>
    <n v="0"/>
    <s v="10"/>
    <s v="000"/>
    <n v="0"/>
    <x v="0"/>
    <s v="0000"/>
    <n v="0"/>
    <s v="9900"/>
    <s v="888"/>
    <s v="8"/>
    <x v="0"/>
    <n v="0"/>
    <x v="0"/>
    <s v="N"/>
    <x v="0"/>
  </r>
  <r>
    <x v="0"/>
    <s v="10-000-21-0000-9910-888"/>
    <s v="SYSTEM CREATED"/>
    <x v="9"/>
    <n v="0"/>
    <n v="0"/>
    <n v="0"/>
    <s v="10"/>
    <s v="000"/>
    <n v="0"/>
    <x v="0"/>
    <s v="0000"/>
    <n v="0"/>
    <s v="9910"/>
    <s v="888"/>
    <s v="8"/>
    <x v="0"/>
    <n v="0"/>
    <x v="0"/>
    <s v="N"/>
    <x v="0"/>
  </r>
  <r>
    <x v="0"/>
    <s v="10-000-21-0600-9876-888"/>
    <s v="TRANSPORTATION LEVY"/>
    <x v="9"/>
    <n v="0"/>
    <n v="0"/>
    <n v="0"/>
    <s v="10"/>
    <s v="000"/>
    <n v="0"/>
    <x v="0"/>
    <s v="0600"/>
    <n v="600"/>
    <s v="9876"/>
    <s v="888"/>
    <s v="8"/>
    <x v="47"/>
    <n v="5315"/>
    <x v="47"/>
    <s v="Y"/>
    <x v="24"/>
  </r>
  <r>
    <x v="0"/>
    <s v="10-000-21-0700-9860-888"/>
    <s v="PRE-PAID EXPENDITURES FIDELITY BOND"/>
    <x v="9"/>
    <n v="0"/>
    <n v="0"/>
    <n v="0"/>
    <s v="10"/>
    <s v="000"/>
    <n v="0"/>
    <x v="0"/>
    <s v="0700"/>
    <n v="700"/>
    <s v="9860"/>
    <s v="888"/>
    <s v="8"/>
    <x v="1"/>
    <n v="50"/>
    <x v="1"/>
    <s v="Y"/>
    <x v="0"/>
  </r>
  <r>
    <x v="0"/>
    <s v="10-000-21-1050-9855-888"/>
    <s v="FACILITY IMPROV"/>
    <x v="9"/>
    <n v="0"/>
    <n v="3461417"/>
    <n v="-3461417"/>
    <s v="10"/>
    <s v="000"/>
    <n v="0"/>
    <x v="0"/>
    <s v="1050"/>
    <n v="1050"/>
    <s v="9855"/>
    <s v="888"/>
    <s v="8"/>
    <x v="1"/>
    <n v="50"/>
    <x v="1"/>
    <s v="Y"/>
    <x v="0"/>
  </r>
  <r>
    <x v="0"/>
    <s v="10-000-21-1216-9879-888"/>
    <s v="Riverside Fundraiser - Restricted"/>
    <x v="9"/>
    <n v="0"/>
    <n v="0"/>
    <n v="0"/>
    <s v="10"/>
    <s v="000"/>
    <n v="0"/>
    <x v="0"/>
    <s v="1216"/>
    <n v="1216"/>
    <s v="9879"/>
    <s v="888"/>
    <s v="8"/>
    <x v="3"/>
    <n v="1215"/>
    <x v="3"/>
    <s v="Y"/>
    <x v="2"/>
  </r>
  <r>
    <x v="0"/>
    <s v="10-000-21-1609-9879-888"/>
    <s v="Adult Ed - Restricted"/>
    <x v="9"/>
    <n v="0"/>
    <n v="0"/>
    <n v="0"/>
    <s v="10"/>
    <s v="000"/>
    <n v="0"/>
    <x v="0"/>
    <s v="1609"/>
    <n v="1609"/>
    <s v="9879"/>
    <s v="888"/>
    <s v="8"/>
    <x v="52"/>
    <n v="1609"/>
    <x v="52"/>
    <s v="N"/>
    <x v="0"/>
  </r>
  <r>
    <x v="0"/>
    <s v="10-000-21-5362-9879-888"/>
    <s v="Laptop Insurance - Restricted"/>
    <x v="9"/>
    <n v="0"/>
    <n v="267959.09999999998"/>
    <n v="-267959.09999999998"/>
    <s v="10"/>
    <s v="000"/>
    <n v="0"/>
    <x v="0"/>
    <s v="5362"/>
    <n v="5362"/>
    <s v="9879"/>
    <s v="888"/>
    <s v="8"/>
    <x v="46"/>
    <n v="5360"/>
    <x v="46"/>
    <s v="Y"/>
    <x v="0"/>
  </r>
  <r>
    <x v="0"/>
    <s v="10-000-21-5363-9879-888"/>
    <s v="Partner Purchasing -- Restricted"/>
    <x v="9"/>
    <n v="0"/>
    <n v="116734.04"/>
    <n v="-116734.04"/>
    <s v="10"/>
    <s v="000"/>
    <n v="0"/>
    <x v="0"/>
    <s v="5363"/>
    <n v="5363"/>
    <s v="9879"/>
    <s v="888"/>
    <s v="8"/>
    <x v="46"/>
    <n v="5360"/>
    <x v="46"/>
    <s v="Y"/>
    <x v="0"/>
  </r>
  <r>
    <x v="0"/>
    <s v="10-000-21-5420-9860-888"/>
    <s v="PRE-PAID EXPENSE"/>
    <x v="9"/>
    <n v="0"/>
    <n v="0"/>
    <n v="0"/>
    <s v="10"/>
    <s v="000"/>
    <n v="0"/>
    <x v="0"/>
    <s v="5420"/>
    <n v="5420"/>
    <s v="9860"/>
    <s v="888"/>
    <s v="8"/>
    <x v="68"/>
    <n v="5420"/>
    <x v="67"/>
    <s v="N"/>
    <x v="32"/>
  </r>
  <r>
    <x v="0"/>
    <s v="10-000-21-5699-9879-888"/>
    <s v="UPASS - Restricted"/>
    <x v="9"/>
    <n v="0"/>
    <n v="0"/>
    <n v="0"/>
    <s v="10"/>
    <s v="000"/>
    <n v="0"/>
    <x v="0"/>
    <s v="5699"/>
    <n v="5699"/>
    <s v="9879"/>
    <s v="888"/>
    <s v="8"/>
    <x v="88"/>
    <n v="5699"/>
    <x v="87"/>
    <s v="N"/>
    <x v="0"/>
  </r>
  <r>
    <x v="0"/>
    <s v="10-000-21-5868-9879-888"/>
    <s v="Teacher Material &amp; Supply - Restricted"/>
    <x v="9"/>
    <n v="0"/>
    <n v="0"/>
    <n v="0"/>
    <s v="10"/>
    <s v="000"/>
    <n v="0"/>
    <x v="0"/>
    <s v="5868"/>
    <n v="5868"/>
    <s v="9879"/>
    <s v="888"/>
    <s v="8"/>
    <x v="81"/>
    <n v="5868"/>
    <x v="80"/>
    <s v="N"/>
    <x v="45"/>
  </r>
  <r>
    <x v="0"/>
    <s v="10-000-21-7802-9879-888"/>
    <s v="Title IPreschool - Restricted"/>
    <x v="9"/>
    <n v="0"/>
    <n v="0"/>
    <n v="0"/>
    <s v="10"/>
    <s v="000"/>
    <n v="0"/>
    <x v="0"/>
    <s v="7802"/>
    <n v="7802"/>
    <s v="9879"/>
    <s v="888"/>
    <s v="8"/>
    <x v="35"/>
    <n v="7801"/>
    <x v="35"/>
    <s v="Y"/>
    <x v="16"/>
  </r>
  <r>
    <x v="0"/>
    <s v="10-000-21-7910-9879-888"/>
    <s v="ASC Fees - Restricted"/>
    <x v="9"/>
    <n v="0"/>
    <n v="0"/>
    <n v="0"/>
    <s v="10"/>
    <s v="000"/>
    <n v="0"/>
    <x v="0"/>
    <s v="7910"/>
    <n v="7910"/>
    <s v="9879"/>
    <s v="888"/>
    <s v="8"/>
    <x v="42"/>
    <n v="7910"/>
    <x v="42"/>
    <s v="N"/>
    <x v="21"/>
  </r>
  <r>
    <x v="0"/>
    <s v="10-000-21-9999-9890-888"/>
    <s v="Schools Carryover - Assigned"/>
    <x v="9"/>
    <n v="0"/>
    <n v="0"/>
    <n v="0"/>
    <s v="10"/>
    <s v="000"/>
    <n v="0"/>
    <x v="0"/>
    <s v="9999"/>
    <n v="9999"/>
    <s v="9890"/>
    <s v="888"/>
    <s v="8"/>
    <x v="89"/>
    <n v="9999"/>
    <x v="88"/>
    <s v="N"/>
    <x v="0"/>
  </r>
  <r>
    <x v="0"/>
    <s v="10-000-21-0700-9877-888"/>
    <s v="RESTRICTED TORT LIABILITY LEVY"/>
    <x v="10"/>
    <n v="0"/>
    <n v="0"/>
    <n v="0"/>
    <s v="10"/>
    <s v="000"/>
    <n v="0"/>
    <x v="0"/>
    <s v="0700"/>
    <n v="700"/>
    <s v="9877"/>
    <s v="888"/>
    <s v="8"/>
    <x v="1"/>
    <n v="50"/>
    <x v="1"/>
    <s v="Y"/>
    <x v="0"/>
  </r>
  <r>
    <x v="0"/>
    <s v="10-000-21-1205-9879-888"/>
    <s v="RESTRICTED SPECIAL EDUCATION"/>
    <x v="10"/>
    <n v="0"/>
    <n v="0"/>
    <n v="0"/>
    <s v="10"/>
    <s v="000"/>
    <n v="0"/>
    <x v="0"/>
    <s v="1205"/>
    <n v="1205"/>
    <s v="9879"/>
    <s v="888"/>
    <s v="8"/>
    <x v="2"/>
    <n v="1205"/>
    <x v="2"/>
    <s v="N"/>
    <x v="1"/>
  </r>
  <r>
    <x v="0"/>
    <s v="10-000-21-5331-9879-888"/>
    <s v="RESTRICTED GIFTED &amp; TALENTED"/>
    <x v="10"/>
    <n v="0"/>
    <n v="0"/>
    <n v="0"/>
    <s v="10"/>
    <s v="000"/>
    <n v="0"/>
    <x v="0"/>
    <s v="5331"/>
    <n v="5331"/>
    <s v="9879"/>
    <s v="888"/>
    <s v="8"/>
    <x v="6"/>
    <n v="5331"/>
    <x v="6"/>
    <s v="N"/>
    <x v="3"/>
  </r>
  <r>
    <x v="0"/>
    <s v="10-000-21-5332-9879-888"/>
    <s v="RESTRICTED ADVANCED PLACEMENT"/>
    <x v="10"/>
    <n v="0"/>
    <n v="0"/>
    <n v="0"/>
    <s v="10"/>
    <s v="000"/>
    <n v="0"/>
    <x v="0"/>
    <s v="5332"/>
    <n v="5332"/>
    <s v="9879"/>
    <s v="888"/>
    <s v="8"/>
    <x v="90"/>
    <n v="5332"/>
    <x v="89"/>
    <s v="N"/>
    <x v="50"/>
  </r>
  <r>
    <x v="0"/>
    <s v="10-000-21-5336-9879-888"/>
    <s v="RESTRICTED AT-RISK"/>
    <x v="10"/>
    <n v="0"/>
    <n v="0"/>
    <n v="0"/>
    <s v="10"/>
    <s v="000"/>
    <n v="0"/>
    <x v="0"/>
    <s v="5336"/>
    <n v="5336"/>
    <s v="9879"/>
    <s v="888"/>
    <s v="8"/>
    <x v="91"/>
    <n v="5336"/>
    <x v="90"/>
    <s v="N"/>
    <x v="51"/>
  </r>
  <r>
    <x v="0"/>
    <s v="10-000-21-5337-9879-888"/>
    <s v="AT RISK -- HOMELESS"/>
    <x v="10"/>
    <n v="0"/>
    <n v="0"/>
    <n v="0"/>
    <s v="10"/>
    <s v="000"/>
    <n v="0"/>
    <x v="0"/>
    <s v="5337"/>
    <n v="5337"/>
    <s v="9879"/>
    <s v="888"/>
    <s v="8"/>
    <x v="91"/>
    <n v="5336"/>
    <x v="90"/>
    <s v="Y"/>
    <x v="51"/>
  </r>
  <r>
    <x v="0"/>
    <s v="10-000-21-5340-9879-888"/>
    <s v="AT RISK - YOUTH IN CUSTODY"/>
    <x v="10"/>
    <n v="0"/>
    <n v="0"/>
    <n v="0"/>
    <s v="10"/>
    <s v="000"/>
    <n v="0"/>
    <x v="0"/>
    <s v="5340"/>
    <n v="5340"/>
    <s v="9879"/>
    <s v="888"/>
    <s v="8"/>
    <x v="54"/>
    <n v="5340"/>
    <x v="54"/>
    <s v="N"/>
    <x v="27"/>
  </r>
  <r>
    <x v="0"/>
    <s v="10-000-21-5420-9879-888"/>
    <s v="SCHOOL LANDTRUST"/>
    <x v="10"/>
    <n v="0"/>
    <n v="0"/>
    <n v="0"/>
    <s v="10"/>
    <s v="000"/>
    <n v="0"/>
    <x v="0"/>
    <s v="5420"/>
    <n v="5420"/>
    <s v="9879"/>
    <s v="888"/>
    <s v="8"/>
    <x v="68"/>
    <n v="5420"/>
    <x v="67"/>
    <s v="N"/>
    <x v="32"/>
  </r>
  <r>
    <x v="0"/>
    <s v="10-000-21-5610-9879-888"/>
    <s v="RESTRICTED DRIVERS ED"/>
    <x v="10"/>
    <n v="0"/>
    <n v="0"/>
    <n v="0"/>
    <s v="10"/>
    <s v="000"/>
    <n v="0"/>
    <x v="0"/>
    <s v="5610"/>
    <n v="5610"/>
    <s v="9879"/>
    <s v="888"/>
    <s v="8"/>
    <x v="9"/>
    <n v="5610"/>
    <x v="9"/>
    <s v="N"/>
    <x v="4"/>
  </r>
  <r>
    <x v="0"/>
    <s v="10-000-21-5637-9879-888"/>
    <s v="RESTRICTED DLI"/>
    <x v="10"/>
    <n v="0"/>
    <n v="0"/>
    <n v="0"/>
    <s v="10"/>
    <s v="000"/>
    <n v="0"/>
    <x v="0"/>
    <s v="5637"/>
    <n v="5637"/>
    <s v="9879"/>
    <s v="888"/>
    <s v="8"/>
    <x v="76"/>
    <n v="5637"/>
    <x v="75"/>
    <s v="N"/>
    <x v="40"/>
  </r>
  <r>
    <x v="0"/>
    <s v="10-000-21-5641-9879-888"/>
    <s v="EARLY INTERVENTIONS"/>
    <x v="10"/>
    <n v="0"/>
    <n v="0"/>
    <n v="0"/>
    <s v="10"/>
    <s v="000"/>
    <n v="0"/>
    <x v="0"/>
    <s v="5641"/>
    <n v="5641"/>
    <s v="9879"/>
    <s v="888"/>
    <s v="8"/>
    <x v="77"/>
    <n v="5641"/>
    <x v="76"/>
    <s v="N"/>
    <x v="41"/>
  </r>
  <r>
    <x v="0"/>
    <s v="10-000-21-5805-9878-888"/>
    <s v="READING LEVY"/>
    <x v="10"/>
    <n v="0"/>
    <n v="0"/>
    <n v="0"/>
    <s v="10"/>
    <s v="000"/>
    <n v="0"/>
    <x v="0"/>
    <s v="5805"/>
    <n v="5805"/>
    <s v="9878"/>
    <s v="888"/>
    <s v="8"/>
    <x v="92"/>
    <n v="5805"/>
    <x v="91"/>
    <s v="N"/>
    <x v="52"/>
  </r>
  <r>
    <x v="0"/>
    <s v="10-000-21-5807-9879-888"/>
    <s v="RESTRICTED MATH/SCIENCE TEACHER RECRUIT"/>
    <x v="10"/>
    <n v="0"/>
    <n v="0"/>
    <n v="0"/>
    <s v="10"/>
    <s v="000"/>
    <n v="0"/>
    <x v="0"/>
    <s v="5807"/>
    <n v="5807"/>
    <s v="9879"/>
    <s v="888"/>
    <s v="8"/>
    <x v="16"/>
    <n v="5807"/>
    <x v="16"/>
    <s v="N"/>
    <x v="9"/>
  </r>
  <r>
    <x v="0"/>
    <s v="10-000-21-5810-9879-888"/>
    <s v="LIBRARY MEDIA SUPPLEMENTAL"/>
    <x v="10"/>
    <n v="0"/>
    <n v="0"/>
    <n v="0"/>
    <s v="10"/>
    <s v="000"/>
    <n v="0"/>
    <x v="0"/>
    <s v="5810"/>
    <n v="5810"/>
    <s v="9879"/>
    <s v="888"/>
    <s v="8"/>
    <x v="80"/>
    <n v="5810"/>
    <x v="79"/>
    <s v="N"/>
    <x v="44"/>
  </r>
  <r>
    <x v="0"/>
    <s v="10-000-21-5861-9879-888"/>
    <s v="RESTRICTED MATH/SCIENCE TEACHER RECRUIT"/>
    <x v="10"/>
    <n v="0"/>
    <n v="0"/>
    <n v="0"/>
    <s v="10"/>
    <s v="000"/>
    <n v="0"/>
    <x v="0"/>
    <s v="5861"/>
    <n v="5861"/>
    <s v="9879"/>
    <s v="888"/>
    <s v="8"/>
    <x v="93"/>
    <n v="5861"/>
    <x v="92"/>
    <s v="N"/>
    <x v="0"/>
  </r>
  <r>
    <x v="0"/>
    <s v="10-000-21-5881-9879-888"/>
    <s v="USTAR"/>
    <x v="10"/>
    <n v="0"/>
    <n v="0"/>
    <n v="0"/>
    <s v="10"/>
    <s v="000"/>
    <n v="0"/>
    <x v="0"/>
    <s v="5881"/>
    <n v="5881"/>
    <s v="9879"/>
    <s v="888"/>
    <s v="8"/>
    <x v="50"/>
    <n v="5881"/>
    <x v="50"/>
    <s v="N"/>
    <x v="25"/>
  </r>
  <r>
    <x v="0"/>
    <s v="10-000-21-5882-9879-888"/>
    <s v="BEVERLY TAYLOR SORENSON ARTS"/>
    <x v="10"/>
    <n v="0"/>
    <n v="0"/>
    <n v="0"/>
    <s v="10"/>
    <s v="000"/>
    <n v="0"/>
    <x v="0"/>
    <s v="5882"/>
    <n v="5882"/>
    <s v="9879"/>
    <s v="888"/>
    <s v="8"/>
    <x v="82"/>
    <n v="5882"/>
    <x v="81"/>
    <s v="N"/>
    <x v="46"/>
  </r>
  <r>
    <x v="0"/>
    <s v="10-000-21-5902-9879-888"/>
    <s v="CTE WORK BASED LEARNING"/>
    <x v="10"/>
    <n v="0"/>
    <n v="0"/>
    <n v="0"/>
    <s v="10"/>
    <s v="000"/>
    <n v="0"/>
    <x v="0"/>
    <s v="5902"/>
    <n v="5902"/>
    <s v="9879"/>
    <s v="888"/>
    <s v="8"/>
    <x v="83"/>
    <n v="5902"/>
    <x v="82"/>
    <s v="N"/>
    <x v="47"/>
  </r>
  <r>
    <x v="0"/>
    <s v="10-000-21-6000-9879-888"/>
    <s v="CTE PROGRAMS"/>
    <x v="10"/>
    <n v="0"/>
    <n v="0"/>
    <n v="0"/>
    <s v="10"/>
    <s v="000"/>
    <n v="0"/>
    <x v="0"/>
    <s v="6000"/>
    <n v="6000"/>
    <s v="9879"/>
    <s v="888"/>
    <s v="8"/>
    <x v="17"/>
    <n v="6000"/>
    <x v="17"/>
    <s v="N"/>
    <x v="10"/>
  </r>
  <r>
    <x v="0"/>
    <s v="10-000-21-6902-9879-888"/>
    <s v="CTE WORK BASED LEARNING"/>
    <x v="10"/>
    <n v="0"/>
    <n v="0"/>
    <n v="0"/>
    <s v="10"/>
    <s v="000"/>
    <n v="0"/>
    <x v="0"/>
    <s v="6902"/>
    <n v="6902"/>
    <s v="9879"/>
    <s v="888"/>
    <s v="8"/>
    <x v="83"/>
    <n v="5902"/>
    <x v="82"/>
    <s v="Y"/>
    <x v="47"/>
  </r>
  <r>
    <x v="0"/>
    <s v="10-000-21-0400-9890-888"/>
    <s v="ASSIGNED FOR PROGRAMS"/>
    <x v="11"/>
    <n v="0"/>
    <n v="0"/>
    <n v="0"/>
    <s v="10"/>
    <s v="000"/>
    <n v="0"/>
    <x v="0"/>
    <s v="0400"/>
    <n v="400"/>
    <s v="9890"/>
    <s v="888"/>
    <s v="8"/>
    <x v="94"/>
    <n v="400"/>
    <x v="93"/>
    <s v="N"/>
    <x v="0"/>
  </r>
  <r>
    <x v="0"/>
    <s v="10-000-21-0599-9890-888"/>
    <s v="ASSIGNED EARLY RETIREMENT PROGRAM"/>
    <x v="11"/>
    <n v="0"/>
    <n v="1600000"/>
    <n v="-1600000"/>
    <s v="10"/>
    <s v="000"/>
    <n v="0"/>
    <x v="0"/>
    <s v="0599"/>
    <n v="599"/>
    <s v="9890"/>
    <s v="888"/>
    <s v="8"/>
    <x v="95"/>
    <n v="500"/>
    <x v="94"/>
    <s v="Y"/>
    <x v="0"/>
  </r>
  <r>
    <x v="0"/>
    <s v="10-000-21-1050-9890-888"/>
    <s v="ASSIGNED -- Extra Curricular Programs"/>
    <x v="11"/>
    <n v="0"/>
    <n v="0"/>
    <n v="0"/>
    <s v="10"/>
    <s v="000"/>
    <n v="0"/>
    <x v="0"/>
    <s v="1050"/>
    <n v="1050"/>
    <s v="9890"/>
    <s v="888"/>
    <s v="8"/>
    <x v="1"/>
    <n v="50"/>
    <x v="1"/>
    <s v="Y"/>
    <x v="0"/>
  </r>
  <r>
    <x v="0"/>
    <s v="10-000-21-1050-9891-888"/>
    <s v="ASSIGNED -- CLASSIFIED FND 32 TRANSF BAL"/>
    <x v="11"/>
    <n v="0"/>
    <n v="0"/>
    <n v="0"/>
    <s v="10"/>
    <s v="000"/>
    <n v="0"/>
    <x v="0"/>
    <s v="1050"/>
    <n v="1050"/>
    <s v="9891"/>
    <s v="888"/>
    <s v="8"/>
    <x v="1"/>
    <n v="50"/>
    <x v="1"/>
    <s v="Y"/>
    <x v="0"/>
  </r>
  <r>
    <x v="0"/>
    <s v="10-000-21-0000-9880-888"/>
    <s v="COMMITTED -- UNDISTRIBUTED RESERVE"/>
    <x v="12"/>
    <n v="0"/>
    <n v="2500000"/>
    <n v="-2500000"/>
    <s v="10"/>
    <s v="000"/>
    <n v="0"/>
    <x v="0"/>
    <s v="0000"/>
    <n v="0"/>
    <s v="9880"/>
    <s v="888"/>
    <s v="8"/>
    <x v="0"/>
    <n v="0"/>
    <x v="0"/>
    <s v="N"/>
    <x v="0"/>
  </r>
  <r>
    <x v="0"/>
    <s v="10-000-21-1052-9879-888"/>
    <s v="Restricted - Cell Tower"/>
    <x v="12"/>
    <n v="0"/>
    <n v="22909.69"/>
    <n v="-22909.69"/>
    <s v="10"/>
    <s v="000"/>
    <n v="0"/>
    <x v="0"/>
    <s v="1052"/>
    <n v="1052"/>
    <s v="9879"/>
    <s v="888"/>
    <s v="8"/>
    <x v="1"/>
    <n v="50"/>
    <x v="1"/>
    <s v="Y"/>
    <x v="0"/>
  </r>
  <r>
    <x v="0"/>
    <s v="10-000-21-1278-9879-888"/>
    <s v="Restricted - Extended Year SP. Ed."/>
    <x v="12"/>
    <n v="0"/>
    <n v="0"/>
    <n v="0"/>
    <s v="10"/>
    <s v="000"/>
    <n v="0"/>
    <x v="0"/>
    <s v="1278"/>
    <n v="1278"/>
    <s v="9879"/>
    <s v="888"/>
    <s v="8"/>
    <x v="72"/>
    <n v="1278"/>
    <x v="71"/>
    <s v="N"/>
    <x v="36"/>
  </r>
  <r>
    <x v="0"/>
    <s v="10-000-21-2000-9879-888"/>
    <s v="Restricted - Sharp Suvey"/>
    <x v="12"/>
    <n v="0"/>
    <n v="0"/>
    <n v="0"/>
    <s v="10"/>
    <s v="000"/>
    <n v="0"/>
    <x v="0"/>
    <s v="2000"/>
    <n v="2000"/>
    <s v="9879"/>
    <s v="888"/>
    <s v="8"/>
    <x v="1"/>
    <n v="50"/>
    <x v="1"/>
    <s v="Y"/>
    <x v="0"/>
  </r>
  <r>
    <x v="0"/>
    <s v="10-000-21-5201-9879-888"/>
    <s v="Restricted - Class Size Reduction"/>
    <x v="12"/>
    <n v="0"/>
    <n v="0"/>
    <n v="0"/>
    <s v="10"/>
    <s v="000"/>
    <n v="0"/>
    <x v="0"/>
    <s v="5201"/>
    <n v="5201"/>
    <s v="9879"/>
    <s v="888"/>
    <s v="8"/>
    <x v="73"/>
    <n v="5201"/>
    <x v="72"/>
    <s v="N"/>
    <x v="37"/>
  </r>
  <r>
    <x v="0"/>
    <s v="10-000-21-5362-9890-888"/>
    <s v="Assigned - Laptop Insurance"/>
    <x v="12"/>
    <n v="0"/>
    <n v="0"/>
    <n v="0"/>
    <s v="10"/>
    <s v="000"/>
    <n v="0"/>
    <x v="0"/>
    <s v="5362"/>
    <n v="5362"/>
    <s v="9890"/>
    <s v="888"/>
    <s v="8"/>
    <x v="46"/>
    <n v="5360"/>
    <x v="46"/>
    <s v="Y"/>
    <x v="0"/>
  </r>
  <r>
    <x v="0"/>
    <s v="10-000-21-5901-9879-888"/>
    <s v="Rest- career &amp; college awareness (FY20)"/>
    <x v="12"/>
    <n v="0"/>
    <n v="0"/>
    <n v="0"/>
    <s v="10"/>
    <s v="000"/>
    <n v="0"/>
    <x v="0"/>
    <s v="5901"/>
    <n v="5901"/>
    <s v="9879"/>
    <s v="888"/>
    <s v="8"/>
    <x v="85"/>
    <n v="5901"/>
    <x v="84"/>
    <s v="N"/>
    <x v="48"/>
  </r>
  <r>
    <x v="0"/>
    <s v="10-000-21-5903-9879-888"/>
    <s v="Restricted - Comp Guidance"/>
    <x v="12"/>
    <n v="0"/>
    <n v="0"/>
    <n v="0"/>
    <s v="10"/>
    <s v="000"/>
    <n v="0"/>
    <x v="0"/>
    <s v="5903"/>
    <n v="5903"/>
    <s v="9879"/>
    <s v="888"/>
    <s v="8"/>
    <x v="86"/>
    <n v="5903"/>
    <x v="85"/>
    <s v="N"/>
    <x v="49"/>
  </r>
  <r>
    <x v="0"/>
    <s v="10-000-21-6901-9879-888"/>
    <s v="Restricted - Career &amp; College Awareness"/>
    <x v="12"/>
    <n v="0"/>
    <n v="0"/>
    <n v="0"/>
    <s v="10"/>
    <s v="000"/>
    <n v="0"/>
    <x v="0"/>
    <s v="6901"/>
    <n v="6901"/>
    <s v="9879"/>
    <s v="888"/>
    <s v="8"/>
    <x v="85"/>
    <n v="5901"/>
    <x v="84"/>
    <s v="Y"/>
    <x v="48"/>
  </r>
  <r>
    <x v="0"/>
    <s v="10-000-21-6903-9879-888"/>
    <s v="Restricted - Comp Guidance"/>
    <x v="12"/>
    <n v="0"/>
    <n v="0"/>
    <n v="0"/>
    <s v="10"/>
    <s v="000"/>
    <n v="0"/>
    <x v="0"/>
    <s v="6903"/>
    <n v="6903"/>
    <s v="9879"/>
    <s v="888"/>
    <s v="8"/>
    <x v="86"/>
    <n v="5903"/>
    <x v="85"/>
    <s v="Y"/>
    <x v="49"/>
  </r>
  <r>
    <x v="0"/>
    <s v="10-000-21-7701-9879-888"/>
    <s v="Restricted - ASC Fees"/>
    <x v="12"/>
    <n v="0"/>
    <n v="64046.54"/>
    <n v="-64046.54"/>
    <s v="10"/>
    <s v="000"/>
    <n v="0"/>
    <x v="0"/>
    <s v="7701"/>
    <n v="7701"/>
    <s v="9879"/>
    <s v="888"/>
    <s v="8"/>
    <x v="1"/>
    <n v="50"/>
    <x v="1"/>
    <s v="Y"/>
    <x v="0"/>
  </r>
  <r>
    <x v="0"/>
    <s v="10-000-21-0000-9811-888"/>
    <s v="Fund Balance"/>
    <x v="13"/>
    <n v="0"/>
    <n v="2233789.9"/>
    <n v="-2233789.9"/>
    <s v="10"/>
    <s v="000"/>
    <n v="0"/>
    <x v="0"/>
    <s v="0000"/>
    <n v="0"/>
    <s v="9811"/>
    <s v="888"/>
    <s v="8"/>
    <x v="0"/>
    <n v="0"/>
    <x v="0"/>
    <s v="N"/>
    <x v="0"/>
  </r>
  <r>
    <x v="0"/>
    <s v="10-000-21-0000-9890-888"/>
    <s v="ASSIGNED UNDESIGNATED"/>
    <x v="13"/>
    <n v="0"/>
    <n v="150000"/>
    <n v="-150000"/>
    <s v="10"/>
    <s v="000"/>
    <n v="0"/>
    <x v="0"/>
    <s v="0000"/>
    <n v="0"/>
    <s v="9890"/>
    <s v="888"/>
    <s v="8"/>
    <x v="0"/>
    <n v="0"/>
    <x v="0"/>
    <s v="N"/>
    <x v="0"/>
  </r>
  <r>
    <x v="0"/>
    <s v="10-000-21-0000-9898-888"/>
    <s v="Planned Use of Fund Balance"/>
    <x v="13"/>
    <n v="0"/>
    <n v="0"/>
    <n v="0"/>
    <s v="10"/>
    <s v="000"/>
    <n v="0"/>
    <x v="0"/>
    <s v="0000"/>
    <n v="0"/>
    <s v="9898"/>
    <s v="888"/>
    <s v="8"/>
    <x v="0"/>
    <n v="0"/>
    <x v="0"/>
    <s v="N"/>
    <x v="0"/>
  </r>
  <r>
    <x v="0"/>
    <s v="10-000-21-0000-9899-888"/>
    <s v="UNASSIGNED FUND BALANCE"/>
    <x v="13"/>
    <n v="0"/>
    <n v="9112966.0099999998"/>
    <n v="-9112966.0099999998"/>
    <s v="10"/>
    <s v="000"/>
    <n v="0"/>
    <x v="0"/>
    <s v="0000"/>
    <n v="0"/>
    <s v="9899"/>
    <s v="888"/>
    <s v="8"/>
    <x v="0"/>
    <n v="0"/>
    <x v="0"/>
    <s v="N"/>
    <x v="0"/>
  </r>
  <r>
    <x v="0"/>
    <s v="10-000-21-1215-9879-888"/>
    <s v="PRESCHOOL PROGRAM"/>
    <x v="13"/>
    <n v="0"/>
    <n v="0"/>
    <n v="0"/>
    <s v="10"/>
    <s v="000"/>
    <n v="0"/>
    <x v="0"/>
    <s v="1215"/>
    <n v="1215"/>
    <s v="9879"/>
    <s v="888"/>
    <s v="8"/>
    <x v="3"/>
    <n v="1215"/>
    <x v="3"/>
    <s v="N"/>
    <x v="2"/>
  </r>
  <r>
    <x v="0"/>
    <s v="10-000-21-8300-9890-888"/>
    <s v="ASSIGNED REC CTR"/>
    <x v="13"/>
    <n v="0"/>
    <n v="600000"/>
    <n v="-600000"/>
    <s v="10"/>
    <s v="000"/>
    <n v="0"/>
    <x v="0"/>
    <s v="8300"/>
    <n v="8300"/>
    <s v="9890"/>
    <s v="888"/>
    <s v="8"/>
    <x v="96"/>
    <n v="8500"/>
    <x v="95"/>
    <s v="Y"/>
    <x v="0"/>
  </r>
  <r>
    <x v="0"/>
    <s v="10-000-21-0000-9440-888"/>
    <s v="Encumbrance Control"/>
    <x v="14"/>
    <n v="220821.26"/>
    <n v="0"/>
    <n v="220821.26"/>
    <s v="10"/>
    <s v="000"/>
    <n v="0"/>
    <x v="0"/>
    <s v="0000"/>
    <n v="0"/>
    <s v="9440"/>
    <s v="888"/>
    <s v="8"/>
    <x v="0"/>
    <n v="0"/>
    <x v="0"/>
    <s v="N"/>
    <x v="0"/>
  </r>
  <r>
    <x v="0"/>
    <s v="10-000-21-0000-9430-888"/>
    <s v="Encumbrance"/>
    <x v="15"/>
    <n v="0"/>
    <n v="220821.26"/>
    <n v="-220821.26"/>
    <s v="10"/>
    <s v="000"/>
    <n v="0"/>
    <x v="0"/>
    <s v="0000"/>
    <n v="0"/>
    <s v="9430"/>
    <s v="888"/>
    <s v="8"/>
    <x v="0"/>
    <n v="0"/>
    <x v="0"/>
    <s v="N"/>
    <x v="0"/>
  </r>
  <r>
    <x v="0"/>
    <s v="10-000-21-0000-9435-888"/>
    <s v="G/L Encumbrance"/>
    <x v="16"/>
    <n v="0"/>
    <n v="0"/>
    <n v="0"/>
    <s v="10"/>
    <s v="000"/>
    <n v="0"/>
    <x v="0"/>
    <s v="0000"/>
    <n v="0"/>
    <s v="9435"/>
    <s v="888"/>
    <s v="8"/>
    <x v="0"/>
    <n v="0"/>
    <x v="0"/>
    <s v="N"/>
    <x v="0"/>
  </r>
  <r>
    <x v="0"/>
    <s v="10-104-21-5560-1990-999"/>
    <s v="Technology Equipment-Revenue"/>
    <x v="17"/>
    <n v="0"/>
    <n v="0"/>
    <n v="0"/>
    <s v="10"/>
    <s v="104"/>
    <n v="104"/>
    <x v="3"/>
    <s v="5560"/>
    <n v="5560"/>
    <s v="1990"/>
    <s v="999"/>
    <s v="9"/>
    <x v="97"/>
    <n v="5500"/>
    <x v="96"/>
    <s v="Y"/>
    <x v="0"/>
  </r>
  <r>
    <x v="0"/>
    <s v="10-104-21-9999-1910-999"/>
    <s v="RENT-SCH PROP"/>
    <x v="17"/>
    <n v="0"/>
    <n v="0"/>
    <n v="0"/>
    <s v="10"/>
    <s v="104"/>
    <n v="104"/>
    <x v="3"/>
    <s v="9999"/>
    <n v="9999"/>
    <s v="1910"/>
    <s v="999"/>
    <s v="9"/>
    <x v="89"/>
    <n v="9999"/>
    <x v="88"/>
    <s v="N"/>
    <x v="0"/>
  </r>
  <r>
    <x v="0"/>
    <s v="10-110-21-1050-5200-999"/>
    <s v="INTERFUND TRANS"/>
    <x v="17"/>
    <n v="0"/>
    <n v="0"/>
    <n v="0"/>
    <s v="10"/>
    <s v="110"/>
    <n v="110"/>
    <x v="4"/>
    <s v="1050"/>
    <n v="1050"/>
    <s v="5200"/>
    <s v="999"/>
    <s v="9"/>
    <x v="1"/>
    <n v="50"/>
    <x v="1"/>
    <s v="Y"/>
    <x v="0"/>
  </r>
  <r>
    <x v="0"/>
    <s v="10-110-21-5560-1990-999"/>
    <s v="Technology Equipment-Revenue"/>
    <x v="17"/>
    <n v="0"/>
    <n v="0"/>
    <n v="0"/>
    <s v="10"/>
    <s v="110"/>
    <n v="110"/>
    <x v="4"/>
    <s v="5560"/>
    <n v="5560"/>
    <s v="1990"/>
    <s v="999"/>
    <s v="9"/>
    <x v="97"/>
    <n v="5500"/>
    <x v="96"/>
    <s v="Y"/>
    <x v="0"/>
  </r>
  <r>
    <x v="0"/>
    <s v="10-110-21-9999-1910-999"/>
    <s v="FACILITY RENTAL"/>
    <x v="17"/>
    <n v="0"/>
    <n v="0"/>
    <n v="0"/>
    <s v="10"/>
    <s v="110"/>
    <n v="110"/>
    <x v="4"/>
    <s v="9999"/>
    <n v="9999"/>
    <s v="1910"/>
    <s v="999"/>
    <s v="9"/>
    <x v="89"/>
    <n v="9999"/>
    <x v="88"/>
    <s v="N"/>
    <x v="0"/>
  </r>
  <r>
    <x v="0"/>
    <s v="10-112-21-1050-5200-999"/>
    <s v="TRANSFERS IN"/>
    <x v="17"/>
    <n v="0"/>
    <n v="0"/>
    <n v="0"/>
    <s v="10"/>
    <s v="112"/>
    <n v="112"/>
    <x v="5"/>
    <s v="1050"/>
    <n v="1050"/>
    <s v="5200"/>
    <s v="999"/>
    <s v="9"/>
    <x v="1"/>
    <n v="50"/>
    <x v="1"/>
    <s v="Y"/>
    <x v="0"/>
  </r>
  <r>
    <x v="0"/>
    <s v="10-112-21-5560-1990-999"/>
    <s v="Technology Equipment-Revenue"/>
    <x v="17"/>
    <n v="0"/>
    <n v="0"/>
    <n v="0"/>
    <s v="10"/>
    <s v="112"/>
    <n v="112"/>
    <x v="5"/>
    <s v="5560"/>
    <n v="5560"/>
    <s v="1990"/>
    <s v="999"/>
    <s v="9"/>
    <x v="97"/>
    <n v="5500"/>
    <x v="96"/>
    <s v="Y"/>
    <x v="0"/>
  </r>
  <r>
    <x v="0"/>
    <s v="10-113-21-1216-1990-999"/>
    <s v="Riverside Fundraiser"/>
    <x v="17"/>
    <n v="0"/>
    <n v="830.65"/>
    <n v="-830.65"/>
    <s v="10"/>
    <s v="113"/>
    <n v="113"/>
    <x v="6"/>
    <s v="1216"/>
    <n v="1216"/>
    <s v="1990"/>
    <s v="999"/>
    <s v="9"/>
    <x v="3"/>
    <n v="1215"/>
    <x v="3"/>
    <s v="Y"/>
    <x v="2"/>
  </r>
  <r>
    <x v="0"/>
    <s v="10-113-21-5560-1990-999"/>
    <s v="Technology Equipment-Revenue"/>
    <x v="17"/>
    <n v="0"/>
    <n v="0"/>
    <n v="0"/>
    <s v="10"/>
    <s v="113"/>
    <n v="113"/>
    <x v="6"/>
    <s v="5560"/>
    <n v="5560"/>
    <s v="1990"/>
    <s v="999"/>
    <s v="9"/>
    <x v="97"/>
    <n v="5500"/>
    <x v="96"/>
    <s v="Y"/>
    <x v="0"/>
  </r>
  <r>
    <x v="0"/>
    <s v="10-114-21-1050-1990-999"/>
    <s v="Tuition Preschool"/>
    <x v="17"/>
    <n v="0"/>
    <n v="516"/>
    <n v="-516"/>
    <s v="10"/>
    <s v="114"/>
    <n v="114"/>
    <x v="7"/>
    <s v="1050"/>
    <n v="1050"/>
    <s v="1990"/>
    <s v="999"/>
    <s v="9"/>
    <x v="1"/>
    <n v="50"/>
    <x v="1"/>
    <s v="Y"/>
    <x v="0"/>
  </r>
  <r>
    <x v="0"/>
    <s v="10-114-21-1050-5200-999"/>
    <s v="TRANSFER IN"/>
    <x v="17"/>
    <n v="0"/>
    <n v="0"/>
    <n v="0"/>
    <s v="10"/>
    <s v="114"/>
    <n v="114"/>
    <x v="7"/>
    <s v="1050"/>
    <n v="1050"/>
    <s v="5200"/>
    <s v="999"/>
    <s v="9"/>
    <x v="1"/>
    <n v="50"/>
    <x v="1"/>
    <s v="Y"/>
    <x v="0"/>
  </r>
  <r>
    <x v="0"/>
    <s v="10-114-21-5560-1990-999"/>
    <s v="Technology Equipment-Revenue"/>
    <x v="17"/>
    <n v="0"/>
    <n v="0"/>
    <n v="0"/>
    <s v="10"/>
    <s v="114"/>
    <n v="114"/>
    <x v="7"/>
    <s v="5560"/>
    <n v="5560"/>
    <s v="1990"/>
    <s v="999"/>
    <s v="9"/>
    <x v="97"/>
    <n v="5500"/>
    <x v="96"/>
    <s v="Y"/>
    <x v="0"/>
  </r>
  <r>
    <x v="0"/>
    <s v="10-116-21-1050-5200-999"/>
    <s v="INTERFUND TRANS"/>
    <x v="17"/>
    <n v="0"/>
    <n v="0"/>
    <n v="0"/>
    <s v="10"/>
    <s v="116"/>
    <n v="116"/>
    <x v="8"/>
    <s v="1050"/>
    <n v="1050"/>
    <s v="5200"/>
    <s v="999"/>
    <s v="9"/>
    <x v="1"/>
    <n v="50"/>
    <x v="1"/>
    <s v="Y"/>
    <x v="0"/>
  </r>
  <r>
    <x v="0"/>
    <s v="10-116-21-5560-1990-999"/>
    <s v="Technology Equipment-Revenue"/>
    <x v="17"/>
    <n v="0"/>
    <n v="0"/>
    <n v="0"/>
    <s v="10"/>
    <s v="116"/>
    <n v="116"/>
    <x v="8"/>
    <s v="5560"/>
    <n v="5560"/>
    <s v="1990"/>
    <s v="999"/>
    <s v="9"/>
    <x v="97"/>
    <n v="5500"/>
    <x v="96"/>
    <s v="Y"/>
    <x v="0"/>
  </r>
  <r>
    <x v="0"/>
    <s v="10-120-21-1050-5200-999"/>
    <s v="TRANSFERS IN"/>
    <x v="17"/>
    <n v="0"/>
    <n v="0"/>
    <n v="0"/>
    <s v="10"/>
    <s v="120"/>
    <n v="120"/>
    <x v="9"/>
    <s v="1050"/>
    <n v="1050"/>
    <s v="5200"/>
    <s v="999"/>
    <s v="9"/>
    <x v="1"/>
    <n v="50"/>
    <x v="1"/>
    <s v="Y"/>
    <x v="0"/>
  </r>
  <r>
    <x v="0"/>
    <s v="10-120-21-5560-1990-999"/>
    <s v="Technology Equipment-Revenue"/>
    <x v="17"/>
    <n v="0"/>
    <n v="0"/>
    <n v="0"/>
    <s v="10"/>
    <s v="120"/>
    <n v="120"/>
    <x v="9"/>
    <s v="5560"/>
    <n v="5560"/>
    <s v="1990"/>
    <s v="999"/>
    <s v="9"/>
    <x v="97"/>
    <n v="5500"/>
    <x v="96"/>
    <s v="Y"/>
    <x v="0"/>
  </r>
  <r>
    <x v="0"/>
    <s v="10-120-21-9999-1910-999"/>
    <s v="FACILITY RENTAL"/>
    <x v="17"/>
    <n v="0"/>
    <n v="0"/>
    <n v="0"/>
    <s v="10"/>
    <s v="120"/>
    <n v="120"/>
    <x v="9"/>
    <s v="9999"/>
    <n v="9999"/>
    <s v="1910"/>
    <s v="999"/>
    <s v="9"/>
    <x v="89"/>
    <n v="9999"/>
    <x v="88"/>
    <s v="N"/>
    <x v="0"/>
  </r>
  <r>
    <x v="0"/>
    <s v="10-124-21-2001-1310-999"/>
    <s v="Hillcrest Extended Kind Tuition"/>
    <x v="17"/>
    <n v="0"/>
    <n v="44018.75"/>
    <n v="-44018.75"/>
    <s v="10"/>
    <s v="124"/>
    <n v="124"/>
    <x v="10"/>
    <s v="2001"/>
    <n v="2001"/>
    <s v="1310"/>
    <s v="999"/>
    <s v="9"/>
    <x v="98"/>
    <n v="2000"/>
    <x v="97"/>
    <s v="Y"/>
    <x v="0"/>
  </r>
  <r>
    <x v="0"/>
    <s v="10-124-21-5560-1990-999"/>
    <s v="Technology Equipment-Revenue"/>
    <x v="17"/>
    <n v="0"/>
    <n v="0"/>
    <n v="0"/>
    <s v="10"/>
    <s v="124"/>
    <n v="124"/>
    <x v="10"/>
    <s v="5560"/>
    <n v="5560"/>
    <s v="1990"/>
    <s v="999"/>
    <s v="9"/>
    <x v="97"/>
    <n v="5500"/>
    <x v="96"/>
    <s v="Y"/>
    <x v="0"/>
  </r>
  <r>
    <x v="0"/>
    <s v="10-124-21-9999-1910-999"/>
    <s v="FACILITY RENTAL"/>
    <x v="17"/>
    <n v="0"/>
    <n v="0"/>
    <n v="0"/>
    <s v="10"/>
    <s v="124"/>
    <n v="124"/>
    <x v="10"/>
    <s v="9999"/>
    <n v="9999"/>
    <s v="1910"/>
    <s v="999"/>
    <s v="9"/>
    <x v="89"/>
    <n v="9999"/>
    <x v="88"/>
    <s v="N"/>
    <x v="0"/>
  </r>
  <r>
    <x v="0"/>
    <s v="10-404-21-0181-1990-999"/>
    <s v="MISC BAND INCOME"/>
    <x v="17"/>
    <n v="0"/>
    <n v="0"/>
    <n v="0"/>
    <s v="10"/>
    <s v="404"/>
    <n v="404"/>
    <x v="11"/>
    <s v="0181"/>
    <n v="181"/>
    <s v="1990"/>
    <s v="999"/>
    <s v="9"/>
    <x v="99"/>
    <n v="181"/>
    <x v="98"/>
    <s v="N"/>
    <x v="0"/>
  </r>
  <r>
    <x v="0"/>
    <s v="10-404-21-1050-5200-999"/>
    <s v="TRANSFERS IN"/>
    <x v="17"/>
    <n v="0"/>
    <n v="10116.51"/>
    <n v="-10116.51"/>
    <s v="10"/>
    <s v="404"/>
    <n v="404"/>
    <x v="11"/>
    <s v="1050"/>
    <n v="1050"/>
    <s v="5200"/>
    <s v="999"/>
    <s v="9"/>
    <x v="1"/>
    <n v="50"/>
    <x v="1"/>
    <s v="Y"/>
    <x v="0"/>
  </r>
  <r>
    <x v="0"/>
    <s v="10-404-21-5560-1990-999"/>
    <s v="Technology Equipment-Revenue"/>
    <x v="17"/>
    <n v="0"/>
    <n v="0"/>
    <n v="0"/>
    <s v="10"/>
    <s v="404"/>
    <n v="404"/>
    <x v="11"/>
    <s v="5560"/>
    <n v="5560"/>
    <s v="1990"/>
    <s v="999"/>
    <s v="9"/>
    <x v="97"/>
    <n v="5500"/>
    <x v="96"/>
    <s v="Y"/>
    <x v="0"/>
  </r>
  <r>
    <x v="0"/>
    <s v="10-404-21-7391-4390-999"/>
    <s v="EPA GRANT"/>
    <x v="17"/>
    <n v="0"/>
    <n v="0"/>
    <n v="0"/>
    <s v="10"/>
    <s v="404"/>
    <n v="404"/>
    <x v="11"/>
    <s v="7391"/>
    <n v="7391"/>
    <s v="4390"/>
    <s v="999"/>
    <s v="9"/>
    <x v="100"/>
    <n v="7391"/>
    <x v="99"/>
    <s v="N"/>
    <x v="0"/>
  </r>
  <r>
    <x v="0"/>
    <s v="10-404-21-9999-1310-999"/>
    <s v="TUITIONS"/>
    <x v="17"/>
    <n v="0"/>
    <n v="0"/>
    <n v="0"/>
    <s v="10"/>
    <s v="404"/>
    <n v="404"/>
    <x v="11"/>
    <s v="9999"/>
    <n v="9999"/>
    <s v="1310"/>
    <s v="999"/>
    <s v="9"/>
    <x v="89"/>
    <n v="9999"/>
    <x v="88"/>
    <s v="N"/>
    <x v="0"/>
  </r>
  <r>
    <x v="0"/>
    <s v="10-404-21-9999-1910-999"/>
    <s v="FACILITY RENTAL"/>
    <x v="17"/>
    <n v="0"/>
    <n v="0"/>
    <n v="0"/>
    <s v="10"/>
    <s v="404"/>
    <n v="404"/>
    <x v="11"/>
    <s v="9999"/>
    <n v="9999"/>
    <s v="1910"/>
    <s v="999"/>
    <s v="9"/>
    <x v="89"/>
    <n v="9999"/>
    <x v="88"/>
    <s v="N"/>
    <x v="0"/>
  </r>
  <r>
    <x v="0"/>
    <s v="10-500-21-0120-3010-999"/>
    <s v="FOREIGN EXCHANG"/>
    <x v="17"/>
    <n v="0"/>
    <n v="0"/>
    <n v="0"/>
    <s v="10"/>
    <s v="500"/>
    <n v="500"/>
    <x v="1"/>
    <s v="0120"/>
    <n v="120"/>
    <s v="3010"/>
    <s v="999"/>
    <s v="9"/>
    <x v="101"/>
    <n v="120"/>
    <x v="100"/>
    <s v="N"/>
    <x v="0"/>
  </r>
  <r>
    <x v="0"/>
    <s v="10-500-21-0180-1920-999"/>
    <s v="DONATIONS --- ORCHESTRA PROGRAM"/>
    <x v="17"/>
    <n v="0"/>
    <n v="0"/>
    <n v="0"/>
    <s v="10"/>
    <s v="500"/>
    <n v="500"/>
    <x v="1"/>
    <s v="0180"/>
    <n v="180"/>
    <s v="1920"/>
    <s v="999"/>
    <s v="9"/>
    <x v="99"/>
    <n v="181"/>
    <x v="98"/>
    <s v="Y"/>
    <x v="0"/>
  </r>
  <r>
    <x v="0"/>
    <s v="10-500-21-0184-1990-999"/>
    <s v="Elem. Orchestra"/>
    <x v="17"/>
    <n v="0"/>
    <n v="0"/>
    <n v="0"/>
    <s v="10"/>
    <s v="500"/>
    <n v="500"/>
    <x v="1"/>
    <s v="0184"/>
    <n v="184"/>
    <s v="1990"/>
    <s v="999"/>
    <s v="9"/>
    <x v="99"/>
    <n v="181"/>
    <x v="98"/>
    <s v="Y"/>
    <x v="0"/>
  </r>
  <r>
    <x v="0"/>
    <s v="10-500-21-0230-1310-999"/>
    <s v="LHS PAYSCHOOLS"/>
    <x v="17"/>
    <n v="0"/>
    <n v="0"/>
    <n v="0"/>
    <s v="10"/>
    <s v="500"/>
    <n v="500"/>
    <x v="1"/>
    <s v="0230"/>
    <n v="230"/>
    <s v="1310"/>
    <s v="999"/>
    <s v="9"/>
    <x v="102"/>
    <n v="230"/>
    <x v="101"/>
    <s v="N"/>
    <x v="0"/>
  </r>
  <r>
    <x v="0"/>
    <s v="10-500-21-0230-1920-999"/>
    <s v="ATHLETIC TRAINER DONATIONS"/>
    <x v="17"/>
    <n v="0"/>
    <n v="0"/>
    <n v="0"/>
    <s v="10"/>
    <s v="500"/>
    <n v="500"/>
    <x v="1"/>
    <s v="0230"/>
    <n v="230"/>
    <s v="1920"/>
    <s v="999"/>
    <s v="9"/>
    <x v="102"/>
    <n v="230"/>
    <x v="101"/>
    <s v="N"/>
    <x v="0"/>
  </r>
  <r>
    <x v="0"/>
    <s v="10-500-21-0600-1120-999"/>
    <s v="TRANSPORTATION"/>
    <x v="17"/>
    <n v="0"/>
    <n v="0"/>
    <n v="0"/>
    <s v="10"/>
    <s v="500"/>
    <n v="500"/>
    <x v="1"/>
    <s v="0600"/>
    <n v="600"/>
    <s v="1120"/>
    <s v="999"/>
    <s v="9"/>
    <x v="47"/>
    <n v="5315"/>
    <x v="47"/>
    <s v="Y"/>
    <x v="24"/>
  </r>
  <r>
    <x v="0"/>
    <s v="10-500-21-0600-1121-999"/>
    <s v="TRANS REDEMPTIO"/>
    <x v="17"/>
    <n v="0"/>
    <n v="0"/>
    <n v="0"/>
    <s v="10"/>
    <s v="500"/>
    <n v="500"/>
    <x v="1"/>
    <s v="0600"/>
    <n v="600"/>
    <s v="1121"/>
    <s v="999"/>
    <s v="9"/>
    <x v="47"/>
    <n v="5315"/>
    <x v="47"/>
    <s v="Y"/>
    <x v="24"/>
  </r>
  <r>
    <x v="0"/>
    <s v="10-500-21-0600-1170-999"/>
    <s v="FILT -- TRANS."/>
    <x v="17"/>
    <n v="0"/>
    <n v="0"/>
    <n v="0"/>
    <s v="10"/>
    <s v="500"/>
    <n v="500"/>
    <x v="1"/>
    <s v="0600"/>
    <n v="600"/>
    <s v="1170"/>
    <s v="999"/>
    <s v="9"/>
    <x v="47"/>
    <n v="5315"/>
    <x v="47"/>
    <s v="Y"/>
    <x v="24"/>
  </r>
  <r>
    <x v="0"/>
    <s v="10-500-21-0600-1990-999"/>
    <s v="MISC. TRANS REV"/>
    <x v="17"/>
    <n v="0"/>
    <n v="0"/>
    <n v="0"/>
    <s v="10"/>
    <s v="500"/>
    <n v="500"/>
    <x v="1"/>
    <s v="0600"/>
    <n v="600"/>
    <s v="1990"/>
    <s v="999"/>
    <s v="9"/>
    <x v="47"/>
    <n v="5315"/>
    <x v="47"/>
    <s v="Y"/>
    <x v="24"/>
  </r>
  <r>
    <x v="0"/>
    <s v="10-500-21-0600-5200-999"/>
    <s v="TRANSFERS IN"/>
    <x v="17"/>
    <n v="0"/>
    <n v="0"/>
    <n v="0"/>
    <s v="10"/>
    <s v="500"/>
    <n v="500"/>
    <x v="1"/>
    <s v="0600"/>
    <n v="600"/>
    <s v="5200"/>
    <s v="999"/>
    <s v="9"/>
    <x v="47"/>
    <n v="5315"/>
    <x v="47"/>
    <s v="Y"/>
    <x v="24"/>
  </r>
  <r>
    <x v="0"/>
    <s v="10-500-21-0700-1114-999"/>
    <s v="Tax Allocation"/>
    <x v="17"/>
    <n v="0"/>
    <n v="0"/>
    <n v="0"/>
    <s v="10"/>
    <s v="500"/>
    <n v="500"/>
    <x v="1"/>
    <s v="0700"/>
    <n v="700"/>
    <s v="1114"/>
    <s v="999"/>
    <s v="9"/>
    <x v="1"/>
    <n v="50"/>
    <x v="1"/>
    <s v="Y"/>
    <x v="0"/>
  </r>
  <r>
    <x v="0"/>
    <s v="10-500-21-0700-1122-999"/>
    <s v="TORT LIAB"/>
    <x v="17"/>
    <n v="0"/>
    <n v="0"/>
    <n v="0"/>
    <s v="10"/>
    <s v="500"/>
    <n v="500"/>
    <x v="1"/>
    <s v="0700"/>
    <n v="700"/>
    <s v="1122"/>
    <s v="999"/>
    <s v="9"/>
    <x v="1"/>
    <n v="50"/>
    <x v="1"/>
    <s v="Y"/>
    <x v="0"/>
  </r>
  <r>
    <x v="0"/>
    <s v="10-500-21-0700-1123-999"/>
    <s v="TORT REDEMPTION"/>
    <x v="17"/>
    <n v="0"/>
    <n v="0"/>
    <n v="0"/>
    <s v="10"/>
    <s v="500"/>
    <n v="500"/>
    <x v="1"/>
    <s v="0700"/>
    <n v="700"/>
    <s v="1123"/>
    <s v="999"/>
    <s v="9"/>
    <x v="1"/>
    <n v="50"/>
    <x v="1"/>
    <s v="Y"/>
    <x v="0"/>
  </r>
  <r>
    <x v="0"/>
    <s v="10-500-21-0700-1172-999"/>
    <s v="FILT -- TORT"/>
    <x v="17"/>
    <n v="0"/>
    <n v="0"/>
    <n v="0"/>
    <s v="10"/>
    <s v="500"/>
    <n v="500"/>
    <x v="1"/>
    <s v="0700"/>
    <n v="700"/>
    <s v="1172"/>
    <s v="999"/>
    <s v="9"/>
    <x v="1"/>
    <n v="50"/>
    <x v="1"/>
    <s v="Y"/>
    <x v="0"/>
  </r>
  <r>
    <x v="0"/>
    <s v="10-500-21-1050-1126-999"/>
    <s v="10% OF BASIC"/>
    <x v="17"/>
    <n v="0"/>
    <n v="0"/>
    <n v="0"/>
    <s v="10"/>
    <s v="500"/>
    <n v="500"/>
    <x v="1"/>
    <s v="1050"/>
    <n v="1050"/>
    <s v="1126"/>
    <s v="999"/>
    <s v="9"/>
    <x v="1"/>
    <n v="50"/>
    <x v="1"/>
    <s v="Y"/>
    <x v="0"/>
  </r>
  <r>
    <x v="0"/>
    <s v="10-500-21-1050-1127-999"/>
    <s v="REDEMPTIONS 10%"/>
    <x v="17"/>
    <n v="0"/>
    <n v="0"/>
    <n v="0"/>
    <s v="10"/>
    <s v="500"/>
    <n v="500"/>
    <x v="1"/>
    <s v="1050"/>
    <n v="1050"/>
    <s v="1127"/>
    <s v="999"/>
    <s v="9"/>
    <x v="1"/>
    <n v="50"/>
    <x v="1"/>
    <s v="Y"/>
    <x v="0"/>
  </r>
  <r>
    <x v="0"/>
    <s v="10-500-21-1050-1136-999"/>
    <s v="SALES TAX REFUND"/>
    <x v="17"/>
    <n v="0"/>
    <n v="11862.35"/>
    <n v="-11862.35"/>
    <s v="10"/>
    <s v="500"/>
    <n v="500"/>
    <x v="1"/>
    <s v="1050"/>
    <n v="1050"/>
    <s v="1136"/>
    <s v="999"/>
    <s v="9"/>
    <x v="1"/>
    <n v="50"/>
    <x v="1"/>
    <s v="Y"/>
    <x v="0"/>
  </r>
  <r>
    <x v="0"/>
    <s v="10-500-21-1050-1176-999"/>
    <s v="FILT 10% BASIC"/>
    <x v="17"/>
    <n v="0"/>
    <n v="0"/>
    <n v="0"/>
    <s v="10"/>
    <s v="500"/>
    <n v="500"/>
    <x v="1"/>
    <s v="1050"/>
    <n v="1050"/>
    <s v="1176"/>
    <s v="999"/>
    <s v="9"/>
    <x v="1"/>
    <n v="50"/>
    <x v="1"/>
    <s v="Y"/>
    <x v="0"/>
  </r>
  <r>
    <x v="0"/>
    <s v="10-500-21-1050-1900-999"/>
    <s v="CR CARD REBATE"/>
    <x v="17"/>
    <n v="0"/>
    <n v="14642.07"/>
    <n v="-14642.07"/>
    <s v="10"/>
    <s v="500"/>
    <n v="500"/>
    <x v="1"/>
    <s v="1050"/>
    <n v="1050"/>
    <s v="1900"/>
    <s v="999"/>
    <s v="9"/>
    <x v="1"/>
    <n v="50"/>
    <x v="1"/>
    <s v="Y"/>
    <x v="0"/>
  </r>
  <r>
    <x v="0"/>
    <s v="10-500-21-1050-1990-999"/>
    <s v="Misc revenue (PayforIt)"/>
    <x v="17"/>
    <n v="0"/>
    <n v="981.1"/>
    <n v="-981.1"/>
    <s v="10"/>
    <s v="500"/>
    <n v="500"/>
    <x v="1"/>
    <s v="1050"/>
    <n v="1050"/>
    <s v="1990"/>
    <s v="999"/>
    <s v="9"/>
    <x v="1"/>
    <n v="50"/>
    <x v="1"/>
    <s v="Y"/>
    <x v="0"/>
  </r>
  <r>
    <x v="0"/>
    <s v="10-500-21-1050-3005-999"/>
    <s v="Regular WPU - Kindergarten"/>
    <x v="17"/>
    <n v="0"/>
    <n v="659594.28"/>
    <n v="-659594.28"/>
    <s v="10"/>
    <s v="500"/>
    <n v="500"/>
    <x v="1"/>
    <s v="1050"/>
    <n v="1050"/>
    <s v="3005"/>
    <s v="999"/>
    <s v="9"/>
    <x v="1"/>
    <n v="50"/>
    <x v="1"/>
    <s v="Y"/>
    <x v="0"/>
  </r>
  <r>
    <x v="0"/>
    <s v="10-500-21-1050-3010-999"/>
    <s v="Regular WPU - Grades 1-12"/>
    <x v="17"/>
    <n v="0"/>
    <n v="12440830.76"/>
    <n v="-12440830.76"/>
    <s v="10"/>
    <s v="500"/>
    <n v="500"/>
    <x v="1"/>
    <s v="1050"/>
    <n v="1050"/>
    <s v="3010"/>
    <s v="999"/>
    <s v="9"/>
    <x v="1"/>
    <n v="50"/>
    <x v="1"/>
    <s v="Y"/>
    <x v="0"/>
  </r>
  <r>
    <x v="0"/>
    <s v="10-500-21-1050-3011-999"/>
    <s v="LOC RPLCMNT $$$"/>
    <x v="17"/>
    <n v="0"/>
    <n v="0"/>
    <n v="0"/>
    <s v="10"/>
    <s v="500"/>
    <n v="500"/>
    <x v="1"/>
    <s v="1050"/>
    <n v="1050"/>
    <s v="3011"/>
    <s v="999"/>
    <s v="9"/>
    <x v="1"/>
    <n v="50"/>
    <x v="1"/>
    <s v="Y"/>
    <x v="0"/>
  </r>
  <r>
    <x v="0"/>
    <s v="10-500-21-1050-3012-999"/>
    <s v="PUBLIC EDUCATION ONLINE OFFSET"/>
    <x v="17"/>
    <n v="0"/>
    <n v="0"/>
    <n v="0"/>
    <s v="10"/>
    <s v="500"/>
    <n v="500"/>
    <x v="1"/>
    <s v="1050"/>
    <n v="1050"/>
    <s v="3012"/>
    <s v="999"/>
    <s v="9"/>
    <x v="1"/>
    <n v="50"/>
    <x v="1"/>
    <s v="Y"/>
    <x v="0"/>
  </r>
  <r>
    <x v="0"/>
    <s v="10-500-21-1050-3013-999"/>
    <s v="PUBLIC EDUCATION ONLINE OFFSET"/>
    <x v="17"/>
    <n v="0"/>
    <n v="0"/>
    <n v="0"/>
    <s v="10"/>
    <s v="500"/>
    <n v="500"/>
    <x v="1"/>
    <s v="1050"/>
    <n v="1050"/>
    <s v="3013"/>
    <s v="999"/>
    <s v="9"/>
    <x v="1"/>
    <n v="50"/>
    <x v="1"/>
    <s v="Y"/>
    <x v="0"/>
  </r>
  <r>
    <x v="0"/>
    <s v="10-500-21-1050-3020-999"/>
    <s v="PROF STAFF COST"/>
    <x v="17"/>
    <n v="0"/>
    <n v="1426578.61"/>
    <n v="-1426578.61"/>
    <s v="10"/>
    <s v="500"/>
    <n v="500"/>
    <x v="1"/>
    <s v="1050"/>
    <n v="1050"/>
    <s v="3020"/>
    <s v="999"/>
    <s v="9"/>
    <x v="1"/>
    <n v="50"/>
    <x v="1"/>
    <s v="Y"/>
    <x v="0"/>
  </r>
  <r>
    <x v="0"/>
    <s v="10-500-21-1050-3700-999"/>
    <s v="OTHER NON MSP"/>
    <x v="17"/>
    <n v="0"/>
    <n v="0"/>
    <n v="0"/>
    <s v="10"/>
    <s v="500"/>
    <n v="500"/>
    <x v="1"/>
    <s v="1050"/>
    <n v="1050"/>
    <s v="3700"/>
    <s v="999"/>
    <s v="9"/>
    <x v="1"/>
    <n v="50"/>
    <x v="1"/>
    <s v="Y"/>
    <x v="0"/>
  </r>
  <r>
    <x v="0"/>
    <s v="10-500-21-1050-3867-999"/>
    <s v="CHART LOC REP $"/>
    <x v="17"/>
    <n v="0"/>
    <n v="0"/>
    <n v="0"/>
    <s v="10"/>
    <s v="500"/>
    <n v="500"/>
    <x v="1"/>
    <s v="1050"/>
    <n v="1050"/>
    <s v="3867"/>
    <s v="999"/>
    <s v="9"/>
    <x v="1"/>
    <n v="50"/>
    <x v="1"/>
    <s v="Y"/>
    <x v="0"/>
  </r>
  <r>
    <x v="0"/>
    <s v="10-500-21-1050-3900-999"/>
    <s v="OTH ST. AGENCIE"/>
    <x v="17"/>
    <n v="0"/>
    <n v="0"/>
    <n v="0"/>
    <s v="10"/>
    <s v="500"/>
    <n v="500"/>
    <x v="1"/>
    <s v="1050"/>
    <n v="1050"/>
    <s v="3900"/>
    <s v="999"/>
    <s v="9"/>
    <x v="1"/>
    <n v="50"/>
    <x v="1"/>
    <s v="Y"/>
    <x v="0"/>
  </r>
  <r>
    <x v="0"/>
    <s v="10-500-21-1050-4300-999"/>
    <s v="FED DIR GRANTS"/>
    <x v="17"/>
    <n v="0"/>
    <n v="0"/>
    <n v="0"/>
    <s v="10"/>
    <s v="500"/>
    <n v="500"/>
    <x v="1"/>
    <s v="1050"/>
    <n v="1050"/>
    <s v="4300"/>
    <s v="999"/>
    <s v="9"/>
    <x v="1"/>
    <n v="50"/>
    <x v="1"/>
    <s v="Y"/>
    <x v="0"/>
  </r>
  <r>
    <x v="0"/>
    <s v="10-500-21-1050-4500-999"/>
    <s v="FED THRU STATE"/>
    <x v="17"/>
    <n v="0"/>
    <n v="0"/>
    <n v="0"/>
    <s v="10"/>
    <s v="500"/>
    <n v="500"/>
    <x v="1"/>
    <s v="1050"/>
    <n v="1050"/>
    <s v="4500"/>
    <s v="999"/>
    <s v="9"/>
    <x v="1"/>
    <n v="50"/>
    <x v="1"/>
    <s v="Y"/>
    <x v="0"/>
  </r>
  <r>
    <x v="0"/>
    <s v="10-500-21-1050-4600-999"/>
    <s v="OTHER FEDERAL"/>
    <x v="17"/>
    <n v="0"/>
    <n v="0"/>
    <n v="0"/>
    <s v="10"/>
    <s v="500"/>
    <n v="500"/>
    <x v="1"/>
    <s v="1050"/>
    <n v="1050"/>
    <s v="4600"/>
    <s v="999"/>
    <s v="9"/>
    <x v="1"/>
    <n v="50"/>
    <x v="1"/>
    <s v="Y"/>
    <x v="0"/>
  </r>
  <r>
    <x v="0"/>
    <s v="10-500-21-1050-4700-999"/>
    <s v="OTH FED AGENCY"/>
    <x v="17"/>
    <n v="0"/>
    <n v="0"/>
    <n v="0"/>
    <s v="10"/>
    <s v="500"/>
    <n v="500"/>
    <x v="1"/>
    <s v="1050"/>
    <n v="1050"/>
    <s v="4700"/>
    <s v="999"/>
    <s v="9"/>
    <x v="1"/>
    <n v="50"/>
    <x v="1"/>
    <s v="Y"/>
    <x v="0"/>
  </r>
  <r>
    <x v="0"/>
    <s v="10-500-21-1050-5200-999"/>
    <s v="INTERFUND TRANS"/>
    <x v="17"/>
    <n v="0"/>
    <n v="0"/>
    <n v="0"/>
    <s v="10"/>
    <s v="500"/>
    <n v="500"/>
    <x v="1"/>
    <s v="1050"/>
    <n v="1050"/>
    <s v="5200"/>
    <s v="999"/>
    <s v="9"/>
    <x v="1"/>
    <n v="50"/>
    <x v="1"/>
    <s v="Y"/>
    <x v="0"/>
  </r>
  <r>
    <x v="0"/>
    <s v="10-500-21-1052-1990-999"/>
    <s v="Cell Tower Revenue"/>
    <x v="17"/>
    <n v="0"/>
    <n v="21888.89"/>
    <n v="-21888.89"/>
    <s v="10"/>
    <s v="500"/>
    <n v="500"/>
    <x v="1"/>
    <s v="1052"/>
    <n v="1052"/>
    <s v="1990"/>
    <s v="999"/>
    <s v="9"/>
    <x v="1"/>
    <n v="50"/>
    <x v="1"/>
    <s v="Y"/>
    <x v="0"/>
  </r>
  <r>
    <x v="0"/>
    <s v="10-500-21-1054-1994-999"/>
    <s v="Auction Proceeds"/>
    <x v="17"/>
    <n v="0"/>
    <n v="0"/>
    <n v="0"/>
    <s v="10"/>
    <s v="500"/>
    <n v="500"/>
    <x v="1"/>
    <s v="1054"/>
    <n v="1054"/>
    <s v="1994"/>
    <s v="999"/>
    <s v="9"/>
    <x v="1"/>
    <n v="50"/>
    <x v="1"/>
    <s v="Y"/>
    <x v="0"/>
  </r>
  <r>
    <x v="0"/>
    <s v="10-500-21-1205-1950-999"/>
    <s v="OTHER DISTRICTS"/>
    <x v="17"/>
    <n v="0"/>
    <n v="0"/>
    <n v="0"/>
    <s v="10"/>
    <s v="500"/>
    <n v="500"/>
    <x v="1"/>
    <s v="1205"/>
    <n v="1205"/>
    <s v="1950"/>
    <s v="999"/>
    <s v="9"/>
    <x v="2"/>
    <n v="1205"/>
    <x v="2"/>
    <s v="N"/>
    <x v="1"/>
  </r>
  <r>
    <x v="0"/>
    <s v="10-500-21-1205-1990-999"/>
    <s v="MISC LOCAL SPECIAL ED."/>
    <x v="17"/>
    <n v="0"/>
    <n v="0"/>
    <n v="0"/>
    <s v="10"/>
    <s v="500"/>
    <n v="500"/>
    <x v="1"/>
    <s v="1205"/>
    <n v="1205"/>
    <s v="1990"/>
    <s v="999"/>
    <s v="9"/>
    <x v="2"/>
    <n v="1205"/>
    <x v="2"/>
    <s v="N"/>
    <x v="1"/>
  </r>
  <r>
    <x v="0"/>
    <s v="10-500-21-1205-3105-999"/>
    <s v="SPEC ED-ADD ON"/>
    <x v="17"/>
    <n v="0"/>
    <n v="3074969.34"/>
    <n v="-3074969.34"/>
    <s v="10"/>
    <s v="500"/>
    <n v="500"/>
    <x v="1"/>
    <s v="1205"/>
    <n v="1205"/>
    <s v="3105"/>
    <s v="999"/>
    <s v="9"/>
    <x v="2"/>
    <n v="1205"/>
    <x v="2"/>
    <s v="N"/>
    <x v="1"/>
  </r>
  <r>
    <x v="0"/>
    <s v="10-500-21-1205-3110-999"/>
    <s v="SPEC ED-S.C."/>
    <x v="17"/>
    <n v="0"/>
    <n v="0"/>
    <n v="0"/>
    <s v="10"/>
    <s v="500"/>
    <n v="500"/>
    <x v="1"/>
    <s v="1205"/>
    <n v="1205"/>
    <s v="3110"/>
    <s v="999"/>
    <s v="9"/>
    <x v="2"/>
    <n v="1205"/>
    <x v="2"/>
    <s v="N"/>
    <x v="1"/>
  </r>
  <r>
    <x v="0"/>
    <s v="10-500-21-1205-3120-999"/>
    <s v="SPEC ED EXT YR"/>
    <x v="17"/>
    <n v="0"/>
    <n v="0"/>
    <n v="0"/>
    <s v="10"/>
    <s v="500"/>
    <n v="500"/>
    <x v="1"/>
    <s v="1205"/>
    <n v="1205"/>
    <s v="3120"/>
    <s v="999"/>
    <s v="9"/>
    <x v="2"/>
    <n v="1205"/>
    <x v="2"/>
    <s v="N"/>
    <x v="1"/>
  </r>
  <r>
    <x v="0"/>
    <s v="10-500-21-1205-3125-999"/>
    <s v="SPEC ED-ST"/>
    <x v="17"/>
    <n v="0"/>
    <n v="0"/>
    <n v="0"/>
    <s v="10"/>
    <s v="500"/>
    <n v="500"/>
    <x v="1"/>
    <s v="1205"/>
    <n v="1205"/>
    <s v="3125"/>
    <s v="999"/>
    <s v="9"/>
    <x v="2"/>
    <n v="1205"/>
    <x v="2"/>
    <s v="N"/>
    <x v="1"/>
  </r>
  <r>
    <x v="0"/>
    <s v="10-500-21-1205-4520-999"/>
    <s v="FED SPED IDEA"/>
    <x v="17"/>
    <n v="0"/>
    <n v="0"/>
    <n v="0"/>
    <s v="10"/>
    <s v="500"/>
    <n v="500"/>
    <x v="1"/>
    <s v="1205"/>
    <n v="1205"/>
    <s v="4520"/>
    <s v="999"/>
    <s v="9"/>
    <x v="2"/>
    <n v="1205"/>
    <x v="2"/>
    <s v="N"/>
    <x v="1"/>
  </r>
  <r>
    <x v="0"/>
    <s v="10-500-21-1206-1114-999"/>
    <s v="Program 1206 Tax Allocation"/>
    <x v="17"/>
    <n v="0"/>
    <n v="3620.12"/>
    <n v="-3620.12"/>
    <s v="10"/>
    <s v="500"/>
    <n v="500"/>
    <x v="1"/>
    <s v="1206"/>
    <n v="1206"/>
    <s v="1114"/>
    <s v="999"/>
    <s v="9"/>
    <x v="103"/>
    <n v="1295"/>
    <x v="102"/>
    <s v="Y"/>
    <x v="0"/>
  </r>
  <r>
    <x v="0"/>
    <s v="10-500-21-1206-4901-999"/>
    <s v="MEDICAID"/>
    <x v="17"/>
    <n v="0"/>
    <n v="319340.5"/>
    <n v="-319340.5"/>
    <s v="10"/>
    <s v="500"/>
    <n v="500"/>
    <x v="1"/>
    <s v="1206"/>
    <n v="1206"/>
    <s v="4901"/>
    <s v="999"/>
    <s v="9"/>
    <x v="103"/>
    <n v="1295"/>
    <x v="102"/>
    <s v="Y"/>
    <x v="0"/>
  </r>
  <r>
    <x v="0"/>
    <s v="10-500-21-1210-3110-999"/>
    <s v="Special Ed --- Self-Contained"/>
    <x v="17"/>
    <n v="0"/>
    <n v="326993.05"/>
    <n v="-326993.05"/>
    <s v="10"/>
    <s v="500"/>
    <n v="500"/>
    <x v="1"/>
    <s v="1210"/>
    <n v="1210"/>
    <s v="3110"/>
    <s v="999"/>
    <s v="9"/>
    <x v="69"/>
    <n v="1210"/>
    <x v="68"/>
    <s v="N"/>
    <x v="33"/>
  </r>
  <r>
    <x v="0"/>
    <s v="10-500-21-1215-1310-999"/>
    <s v="PRESCHL TUITION"/>
    <x v="17"/>
    <n v="0"/>
    <n v="2144"/>
    <n v="-2144"/>
    <s v="10"/>
    <s v="500"/>
    <n v="500"/>
    <x v="1"/>
    <s v="1215"/>
    <n v="1215"/>
    <s v="1310"/>
    <s v="999"/>
    <s v="9"/>
    <x v="3"/>
    <n v="1215"/>
    <x v="3"/>
    <s v="N"/>
    <x v="2"/>
  </r>
  <r>
    <x v="0"/>
    <s v="10-500-21-1215-3115-999"/>
    <s v="SPECIAL ED --- PRESCHOOL"/>
    <x v="17"/>
    <n v="0"/>
    <n v="576924.81000000006"/>
    <n v="-576924.81000000006"/>
    <s v="10"/>
    <s v="500"/>
    <n v="500"/>
    <x v="1"/>
    <s v="1215"/>
    <n v="1215"/>
    <s v="3115"/>
    <s v="999"/>
    <s v="9"/>
    <x v="3"/>
    <n v="1215"/>
    <x v="3"/>
    <s v="N"/>
    <x v="2"/>
  </r>
  <r>
    <x v="0"/>
    <s v="10-500-21-1220-1114-999"/>
    <s v="SPED Extended tax allocation"/>
    <x v="17"/>
    <n v="0"/>
    <n v="0"/>
    <n v="0"/>
    <s v="10"/>
    <s v="500"/>
    <n v="500"/>
    <x v="1"/>
    <s v="1220"/>
    <n v="1220"/>
    <s v="1114"/>
    <s v="999"/>
    <s v="9"/>
    <x v="70"/>
    <n v="1220"/>
    <x v="69"/>
    <s v="N"/>
    <x v="34"/>
  </r>
  <r>
    <x v="0"/>
    <s v="10-500-21-1220-3120-999"/>
    <s v="Special Ed. --- Extended Year"/>
    <x v="17"/>
    <n v="0"/>
    <n v="4107.47"/>
    <n v="-4107.47"/>
    <s v="10"/>
    <s v="500"/>
    <n v="500"/>
    <x v="1"/>
    <s v="1220"/>
    <n v="1220"/>
    <s v="3120"/>
    <s v="999"/>
    <s v="9"/>
    <x v="70"/>
    <n v="1220"/>
    <x v="69"/>
    <s v="N"/>
    <x v="34"/>
  </r>
  <r>
    <x v="0"/>
    <s v="10-500-21-1225-3125-999"/>
    <s v="Special Ed. - Impact Aid"/>
    <x v="17"/>
    <n v="0"/>
    <n v="46447.56"/>
    <n v="-46447.56"/>
    <s v="10"/>
    <s v="500"/>
    <n v="500"/>
    <x v="1"/>
    <s v="1225"/>
    <n v="1225"/>
    <s v="3125"/>
    <s v="999"/>
    <s v="9"/>
    <x v="71"/>
    <n v="1225"/>
    <x v="70"/>
    <s v="N"/>
    <x v="35"/>
  </r>
  <r>
    <x v="0"/>
    <s v="10-500-21-1225-3128-999"/>
    <s v="Stipends for Extended"/>
    <x v="17"/>
    <n v="0"/>
    <n v="0"/>
    <n v="0"/>
    <s v="10"/>
    <s v="500"/>
    <n v="500"/>
    <x v="1"/>
    <s v="1225"/>
    <n v="1225"/>
    <s v="3128"/>
    <s v="999"/>
    <s v="9"/>
    <x v="71"/>
    <n v="1225"/>
    <x v="70"/>
    <s v="N"/>
    <x v="35"/>
  </r>
  <r>
    <x v="0"/>
    <s v="10-500-21-1278-1114-999"/>
    <s v="Program 1278 Tax Allocation"/>
    <x v="17"/>
    <n v="0"/>
    <n v="5624.89"/>
    <n v="-5624.89"/>
    <s v="10"/>
    <s v="500"/>
    <n v="500"/>
    <x v="1"/>
    <s v="1278"/>
    <n v="1278"/>
    <s v="1114"/>
    <s v="999"/>
    <s v="9"/>
    <x v="72"/>
    <n v="1278"/>
    <x v="71"/>
    <s v="N"/>
    <x v="36"/>
  </r>
  <r>
    <x v="0"/>
    <s v="10-500-21-1278-3120-999"/>
    <s v="SPEC ED EXTENDED YEAR STIPENDS"/>
    <x v="17"/>
    <n v="0"/>
    <n v="26691.43"/>
    <n v="-26691.43"/>
    <s v="10"/>
    <s v="500"/>
    <n v="500"/>
    <x v="1"/>
    <s v="1278"/>
    <n v="1278"/>
    <s v="3120"/>
    <s v="999"/>
    <s v="9"/>
    <x v="72"/>
    <n v="1278"/>
    <x v="71"/>
    <s v="N"/>
    <x v="36"/>
  </r>
  <r>
    <x v="0"/>
    <s v="10-500-21-1609-1310-999"/>
    <s v="ADULT ED FEES"/>
    <x v="17"/>
    <n v="0"/>
    <n v="0"/>
    <n v="0"/>
    <s v="10"/>
    <s v="500"/>
    <n v="500"/>
    <x v="1"/>
    <s v="1609"/>
    <n v="1609"/>
    <s v="1310"/>
    <s v="999"/>
    <s v="9"/>
    <x v="52"/>
    <n v="1609"/>
    <x v="52"/>
    <s v="N"/>
    <x v="0"/>
  </r>
  <r>
    <x v="0"/>
    <s v="10-500-21-1609-3010-999"/>
    <s v="ADULT ED TAX ALLOCATION"/>
    <x v="17"/>
    <n v="0"/>
    <n v="0"/>
    <n v="0"/>
    <s v="10"/>
    <s v="500"/>
    <n v="500"/>
    <x v="1"/>
    <s v="1609"/>
    <n v="1609"/>
    <s v="3010"/>
    <s v="999"/>
    <s v="9"/>
    <x v="52"/>
    <n v="1609"/>
    <x v="52"/>
    <s v="N"/>
    <x v="0"/>
  </r>
  <r>
    <x v="0"/>
    <s v="10-500-21-1609-3209-999"/>
    <s v="ADULT EDUCATION"/>
    <x v="17"/>
    <n v="0"/>
    <n v="0"/>
    <n v="0"/>
    <s v="10"/>
    <s v="500"/>
    <n v="500"/>
    <x v="1"/>
    <s v="1609"/>
    <n v="1609"/>
    <s v="3209"/>
    <s v="999"/>
    <s v="9"/>
    <x v="52"/>
    <n v="1609"/>
    <x v="52"/>
    <s v="N"/>
    <x v="0"/>
  </r>
  <r>
    <x v="0"/>
    <s v="10-500-21-2000-1900-999"/>
    <s v="SHARP SURVEY REVENUE"/>
    <x v="17"/>
    <n v="0"/>
    <n v="0"/>
    <n v="0"/>
    <s v="10"/>
    <s v="500"/>
    <n v="500"/>
    <x v="1"/>
    <s v="2000"/>
    <n v="2000"/>
    <s v="1900"/>
    <s v="999"/>
    <s v="9"/>
    <x v="1"/>
    <n v="50"/>
    <x v="1"/>
    <s v="Y"/>
    <x v="0"/>
  </r>
  <r>
    <x v="0"/>
    <s v="10-500-21-2882-1990-999"/>
    <s v="Art Works - Revenue"/>
    <x v="17"/>
    <n v="0"/>
    <n v="0"/>
    <n v="0"/>
    <s v="10"/>
    <s v="500"/>
    <n v="500"/>
    <x v="1"/>
    <s v="2882"/>
    <n v="2882"/>
    <s v="1990"/>
    <s v="999"/>
    <s v="9"/>
    <x v="98"/>
    <n v="2000"/>
    <x v="97"/>
    <s v="Y"/>
    <x v="0"/>
  </r>
  <r>
    <x v="0"/>
    <s v="10-500-21-3450-1900-999"/>
    <s v="PRINT INCOME"/>
    <x v="17"/>
    <n v="0"/>
    <n v="125.4"/>
    <n v="-125.4"/>
    <s v="10"/>
    <s v="500"/>
    <n v="500"/>
    <x v="1"/>
    <s v="3450"/>
    <n v="3450"/>
    <s v="1900"/>
    <s v="999"/>
    <s v="9"/>
    <x v="104"/>
    <n v="3450"/>
    <x v="103"/>
    <s v="N"/>
    <x v="0"/>
  </r>
  <r>
    <x v="0"/>
    <s v="10-500-21-3800-1310-999"/>
    <s v="SUMMERFEST"/>
    <x v="17"/>
    <n v="0"/>
    <n v="0"/>
    <n v="0"/>
    <s v="10"/>
    <s v="500"/>
    <n v="500"/>
    <x v="1"/>
    <s v="3800"/>
    <n v="3800"/>
    <s v="1310"/>
    <s v="999"/>
    <s v="9"/>
    <x v="105"/>
    <n v="3800"/>
    <x v="104"/>
    <s v="N"/>
    <x v="0"/>
  </r>
  <r>
    <x v="0"/>
    <s v="10-500-21-3810-1310-999"/>
    <s v="COMM ED FEES"/>
    <x v="17"/>
    <n v="0"/>
    <n v="0"/>
    <n v="0"/>
    <s v="10"/>
    <s v="500"/>
    <n v="500"/>
    <x v="1"/>
    <s v="3810"/>
    <n v="3810"/>
    <s v="1310"/>
    <s v="999"/>
    <s v="9"/>
    <x v="105"/>
    <n v="3800"/>
    <x v="104"/>
    <s v="Y"/>
    <x v="0"/>
  </r>
  <r>
    <x v="0"/>
    <s v="10-500-21-5201-3230-999"/>
    <s v="K-8 CSR"/>
    <x v="17"/>
    <n v="0"/>
    <n v="1647622.04"/>
    <n v="-1647622.04"/>
    <s v="10"/>
    <s v="500"/>
    <n v="500"/>
    <x v="1"/>
    <s v="5201"/>
    <n v="5201"/>
    <s v="3230"/>
    <s v="999"/>
    <s v="9"/>
    <x v="73"/>
    <n v="5201"/>
    <x v="72"/>
    <s v="N"/>
    <x v="37"/>
  </r>
  <r>
    <x v="0"/>
    <s v="10-500-21-5270-3270-999"/>
    <s v="ISS BLK GRANT"/>
    <x v="17"/>
    <n v="0"/>
    <n v="0"/>
    <n v="0"/>
    <s v="10"/>
    <s v="500"/>
    <n v="500"/>
    <x v="1"/>
    <s v="5270"/>
    <n v="5270"/>
    <s v="3270"/>
    <s v="999"/>
    <s v="9"/>
    <x v="5"/>
    <n v="5270"/>
    <x v="5"/>
    <s v="N"/>
    <x v="0"/>
  </r>
  <r>
    <x v="0"/>
    <s v="10-500-21-5295-3800-999"/>
    <s v="USOE sub reimbursement"/>
    <x v="17"/>
    <n v="0"/>
    <n v="0"/>
    <n v="0"/>
    <s v="10"/>
    <s v="500"/>
    <n v="500"/>
    <x v="1"/>
    <s v="5295"/>
    <n v="5295"/>
    <s v="3800"/>
    <s v="999"/>
    <s v="9"/>
    <x v="74"/>
    <n v="5295"/>
    <x v="73"/>
    <s v="N"/>
    <x v="38"/>
  </r>
  <r>
    <x v="0"/>
    <s v="10-500-21-5310-3410-999"/>
    <s v="FLEXIBLE ALLOCATION"/>
    <x v="17"/>
    <n v="0"/>
    <n v="0"/>
    <n v="0"/>
    <s v="10"/>
    <s v="500"/>
    <n v="500"/>
    <x v="1"/>
    <s v="5310"/>
    <n v="5310"/>
    <s v="3410"/>
    <s v="999"/>
    <s v="9"/>
    <x v="75"/>
    <n v="5310"/>
    <x v="74"/>
    <s v="N"/>
    <x v="39"/>
  </r>
  <r>
    <x v="0"/>
    <s v="10-500-21-5315-1114-999"/>
    <s v="Tax Allocation"/>
    <x v="17"/>
    <n v="0"/>
    <n v="415525.15"/>
    <n v="-415525.15"/>
    <s v="10"/>
    <s v="500"/>
    <n v="500"/>
    <x v="1"/>
    <s v="5315"/>
    <n v="5315"/>
    <s v="1114"/>
    <s v="999"/>
    <s v="9"/>
    <x v="47"/>
    <n v="5315"/>
    <x v="47"/>
    <s v="N"/>
    <x v="24"/>
  </r>
  <r>
    <x v="0"/>
    <s v="10-500-21-5315-3415-999"/>
    <s v="TRANSPORTATION"/>
    <x v="17"/>
    <n v="0"/>
    <n v="1123119.78"/>
    <n v="-1123119.78"/>
    <s v="10"/>
    <s v="500"/>
    <n v="500"/>
    <x v="1"/>
    <s v="5315"/>
    <n v="5315"/>
    <s v="3415"/>
    <s v="999"/>
    <s v="9"/>
    <x v="47"/>
    <n v="5315"/>
    <x v="47"/>
    <s v="N"/>
    <x v="24"/>
  </r>
  <r>
    <x v="0"/>
    <s v="10-500-21-5331-1114-999"/>
    <s v="Tax Allocation"/>
    <x v="17"/>
    <n v="0"/>
    <n v="0"/>
    <n v="0"/>
    <s v="10"/>
    <s v="500"/>
    <n v="500"/>
    <x v="1"/>
    <s v="5331"/>
    <n v="5331"/>
    <s v="1114"/>
    <s v="999"/>
    <s v="9"/>
    <x v="6"/>
    <n v="5331"/>
    <x v="6"/>
    <s v="N"/>
    <x v="3"/>
  </r>
  <r>
    <x v="0"/>
    <s v="10-500-21-5331-1320-999"/>
    <s v="OTHER DISTRICTS"/>
    <x v="17"/>
    <n v="0"/>
    <n v="0"/>
    <n v="0"/>
    <s v="10"/>
    <s v="500"/>
    <n v="500"/>
    <x v="1"/>
    <s v="5331"/>
    <n v="5331"/>
    <s v="1320"/>
    <s v="999"/>
    <s v="9"/>
    <x v="6"/>
    <n v="5331"/>
    <x v="6"/>
    <s v="N"/>
    <x v="3"/>
  </r>
  <r>
    <x v="0"/>
    <s v="10-500-21-5331-3211-999"/>
    <s v="GIFTED/TALENTED"/>
    <x v="17"/>
    <n v="0"/>
    <n v="21754.21"/>
    <n v="-21754.21"/>
    <s v="10"/>
    <s v="500"/>
    <n v="500"/>
    <x v="1"/>
    <s v="5331"/>
    <n v="5331"/>
    <s v="3211"/>
    <s v="999"/>
    <s v="9"/>
    <x v="6"/>
    <n v="5331"/>
    <x v="6"/>
    <s v="N"/>
    <x v="3"/>
  </r>
  <r>
    <x v="0"/>
    <s v="10-500-21-5332-1114-999"/>
    <s v="AP - Tax Allocation"/>
    <x v="17"/>
    <n v="0"/>
    <n v="322103.53000000003"/>
    <n v="-322103.53000000003"/>
    <s v="10"/>
    <s v="500"/>
    <n v="500"/>
    <x v="1"/>
    <s v="5332"/>
    <n v="5332"/>
    <s v="1114"/>
    <s v="999"/>
    <s v="9"/>
    <x v="90"/>
    <n v="5332"/>
    <x v="89"/>
    <s v="N"/>
    <x v="50"/>
  </r>
  <r>
    <x v="0"/>
    <s v="10-500-21-5332-3212-999"/>
    <s v="ADVANCED PLACMT"/>
    <x v="17"/>
    <n v="0"/>
    <n v="18061.55"/>
    <n v="-18061.55"/>
    <s v="10"/>
    <s v="500"/>
    <n v="500"/>
    <x v="1"/>
    <s v="5332"/>
    <n v="5332"/>
    <s v="3212"/>
    <s v="999"/>
    <s v="9"/>
    <x v="90"/>
    <n v="5332"/>
    <x v="89"/>
    <s v="N"/>
    <x v="50"/>
  </r>
  <r>
    <x v="0"/>
    <s v="10-500-21-5333-1114-999"/>
    <s v="CONCURRENT ENROLL PROP TAX ALLOCATION"/>
    <x v="17"/>
    <n v="0"/>
    <n v="45752.94"/>
    <n v="-45752.94"/>
    <s v="10"/>
    <s v="500"/>
    <n v="500"/>
    <x v="1"/>
    <s v="5333"/>
    <n v="5333"/>
    <s v="1114"/>
    <s v="999"/>
    <s v="9"/>
    <x v="53"/>
    <n v="5333"/>
    <x v="53"/>
    <s v="N"/>
    <x v="26"/>
  </r>
  <r>
    <x v="0"/>
    <s v="10-500-21-5333-1310-999"/>
    <s v="CONCURRENT LOC"/>
    <x v="17"/>
    <n v="0"/>
    <n v="0"/>
    <n v="0"/>
    <s v="10"/>
    <s v="500"/>
    <n v="500"/>
    <x v="1"/>
    <s v="5333"/>
    <n v="5333"/>
    <s v="1310"/>
    <s v="999"/>
    <s v="9"/>
    <x v="53"/>
    <n v="5333"/>
    <x v="53"/>
    <s v="N"/>
    <x v="26"/>
  </r>
  <r>
    <x v="0"/>
    <s v="10-500-21-5333-3213-999"/>
    <s v="CONCURRENT ENRL"/>
    <x v="17"/>
    <n v="0"/>
    <n v="58707.41"/>
    <n v="-58707.41"/>
    <s v="10"/>
    <s v="500"/>
    <n v="500"/>
    <x v="1"/>
    <s v="5333"/>
    <n v="5333"/>
    <s v="3213"/>
    <s v="999"/>
    <s v="9"/>
    <x v="53"/>
    <n v="5333"/>
    <x v="53"/>
    <s v="N"/>
    <x v="26"/>
  </r>
  <r>
    <x v="0"/>
    <s v="10-500-21-5336-1114-999"/>
    <s v="AT-RISK PROPERTY TAX ALLOCATION"/>
    <x v="17"/>
    <n v="0"/>
    <n v="340222.2"/>
    <n v="-340222.2"/>
    <s v="10"/>
    <s v="500"/>
    <n v="500"/>
    <x v="1"/>
    <s v="5336"/>
    <n v="5336"/>
    <s v="1114"/>
    <s v="999"/>
    <s v="9"/>
    <x v="91"/>
    <n v="5336"/>
    <x v="90"/>
    <s v="N"/>
    <x v="51"/>
  </r>
  <r>
    <x v="0"/>
    <s v="10-500-21-5336-3336-999"/>
    <s v="AT-RISK ENHANCE"/>
    <x v="17"/>
    <n v="0"/>
    <n v="628359.09"/>
    <n v="-628359.09"/>
    <s v="10"/>
    <s v="500"/>
    <n v="500"/>
    <x v="1"/>
    <s v="5336"/>
    <n v="5336"/>
    <s v="3336"/>
    <s v="999"/>
    <s v="9"/>
    <x v="91"/>
    <n v="5336"/>
    <x v="90"/>
    <s v="N"/>
    <x v="51"/>
  </r>
  <r>
    <x v="0"/>
    <s v="10-500-21-5338-1310-999"/>
    <s v="MESA LOCAL"/>
    <x v="17"/>
    <n v="0"/>
    <n v="0"/>
    <n v="0"/>
    <s v="10"/>
    <s v="500"/>
    <n v="500"/>
    <x v="1"/>
    <s v="5338"/>
    <n v="5338"/>
    <s v="1310"/>
    <s v="999"/>
    <s v="9"/>
    <x v="91"/>
    <n v="5336"/>
    <x v="90"/>
    <s v="Y"/>
    <x v="51"/>
  </r>
  <r>
    <x v="0"/>
    <s v="10-500-21-5340-3221-999"/>
    <s v="AT-RISK YIC"/>
    <x v="17"/>
    <n v="0"/>
    <n v="464613.72"/>
    <n v="-464613.72"/>
    <s v="10"/>
    <s v="500"/>
    <n v="500"/>
    <x v="1"/>
    <s v="5340"/>
    <n v="5340"/>
    <s v="3221"/>
    <s v="999"/>
    <s v="9"/>
    <x v="54"/>
    <n v="5340"/>
    <x v="54"/>
    <s v="N"/>
    <x v="27"/>
  </r>
  <r>
    <x v="0"/>
    <s v="10-500-21-5360-1920-999"/>
    <s v="ETI DONATIONS"/>
    <x v="17"/>
    <n v="0"/>
    <n v="0"/>
    <n v="0"/>
    <s v="10"/>
    <s v="500"/>
    <n v="500"/>
    <x v="1"/>
    <s v="5360"/>
    <n v="5360"/>
    <s v="1920"/>
    <s v="999"/>
    <s v="9"/>
    <x v="46"/>
    <n v="5360"/>
    <x v="46"/>
    <s v="N"/>
    <x v="0"/>
  </r>
  <r>
    <x v="0"/>
    <s v="10-500-21-5360-1990-999"/>
    <s v="MISC IT REVENUE"/>
    <x v="17"/>
    <n v="0"/>
    <n v="0"/>
    <n v="0"/>
    <s v="10"/>
    <s v="500"/>
    <n v="500"/>
    <x v="1"/>
    <s v="5360"/>
    <n v="5360"/>
    <s v="1990"/>
    <s v="999"/>
    <s v="9"/>
    <x v="46"/>
    <n v="5360"/>
    <x v="46"/>
    <s v="N"/>
    <x v="0"/>
  </r>
  <r>
    <x v="0"/>
    <s v="10-500-21-5360-1999-999"/>
    <s v="Revenue from Schools(Internal)"/>
    <x v="17"/>
    <n v="0"/>
    <n v="0"/>
    <n v="0"/>
    <s v="10"/>
    <s v="500"/>
    <n v="500"/>
    <x v="1"/>
    <s v="5360"/>
    <n v="5360"/>
    <s v="1999"/>
    <s v="999"/>
    <s v="9"/>
    <x v="46"/>
    <n v="5360"/>
    <x v="46"/>
    <s v="N"/>
    <x v="0"/>
  </r>
  <r>
    <x v="0"/>
    <s v="10-500-21-5360-3010-999"/>
    <s v="INST TECH PROPERTY TAX ALLOCATION"/>
    <x v="17"/>
    <n v="0"/>
    <n v="0"/>
    <n v="0"/>
    <s v="10"/>
    <s v="500"/>
    <n v="500"/>
    <x v="1"/>
    <s v="5360"/>
    <n v="5360"/>
    <s v="3010"/>
    <s v="999"/>
    <s v="9"/>
    <x v="46"/>
    <n v="5360"/>
    <x v="46"/>
    <s v="N"/>
    <x v="0"/>
  </r>
  <r>
    <x v="0"/>
    <s v="10-500-21-5362-1990-999"/>
    <s v="Laptop Insurance"/>
    <x v="17"/>
    <n v="0"/>
    <n v="39997.4"/>
    <n v="-39997.4"/>
    <s v="10"/>
    <s v="500"/>
    <n v="500"/>
    <x v="1"/>
    <s v="5362"/>
    <n v="5362"/>
    <s v="1990"/>
    <s v="999"/>
    <s v="9"/>
    <x v="46"/>
    <n v="5360"/>
    <x v="46"/>
    <s v="Y"/>
    <x v="0"/>
  </r>
  <r>
    <x v="0"/>
    <s v="10-500-21-5362-5200-999"/>
    <s v="Laptop Insurance"/>
    <x v="17"/>
    <n v="0"/>
    <n v="0"/>
    <n v="0"/>
    <s v="10"/>
    <s v="500"/>
    <n v="500"/>
    <x v="1"/>
    <s v="5362"/>
    <n v="5362"/>
    <s v="5200"/>
    <s v="999"/>
    <s v="9"/>
    <x v="46"/>
    <n v="5360"/>
    <x v="46"/>
    <s v="Y"/>
    <x v="0"/>
  </r>
  <r>
    <x v="0"/>
    <s v="10-500-21-5363-1990-999"/>
    <s v="Partner Purchasing Program Payments"/>
    <x v="17"/>
    <n v="0"/>
    <n v="39196.1"/>
    <n v="-39196.1"/>
    <s v="10"/>
    <s v="500"/>
    <n v="500"/>
    <x v="1"/>
    <s v="5363"/>
    <n v="5363"/>
    <s v="1990"/>
    <s v="999"/>
    <s v="9"/>
    <x v="46"/>
    <n v="5360"/>
    <x v="46"/>
    <s v="Y"/>
    <x v="0"/>
  </r>
  <r>
    <x v="0"/>
    <s v="10-500-21-5368-1114-999"/>
    <s v="SCHOOL NURSE PROP TAX ALLOCATION"/>
    <x v="17"/>
    <n v="0"/>
    <n v="96528.24"/>
    <n v="-96528.24"/>
    <s v="10"/>
    <s v="500"/>
    <n v="500"/>
    <x v="1"/>
    <s v="5368"/>
    <n v="5368"/>
    <s v="1114"/>
    <s v="999"/>
    <s v="9"/>
    <x v="55"/>
    <n v="5368"/>
    <x v="55"/>
    <s v="N"/>
    <x v="0"/>
  </r>
  <r>
    <x v="0"/>
    <s v="10-500-21-5368-3468-999"/>
    <s v="SCHOOL NURSE"/>
    <x v="17"/>
    <n v="0"/>
    <n v="0"/>
    <n v="0"/>
    <s v="10"/>
    <s v="500"/>
    <n v="500"/>
    <x v="1"/>
    <s v="5368"/>
    <n v="5368"/>
    <s v="3468"/>
    <s v="999"/>
    <s v="9"/>
    <x v="55"/>
    <n v="5368"/>
    <x v="55"/>
    <s v="N"/>
    <x v="0"/>
  </r>
  <r>
    <x v="0"/>
    <s v="10-500-21-5368-3900-999"/>
    <s v="USU - EDITH BOWEN NURSING SERVICES"/>
    <x v="17"/>
    <n v="0"/>
    <n v="0"/>
    <n v="0"/>
    <s v="10"/>
    <s v="500"/>
    <n v="500"/>
    <x v="1"/>
    <s v="5368"/>
    <n v="5368"/>
    <s v="3900"/>
    <s v="999"/>
    <s v="9"/>
    <x v="55"/>
    <n v="5368"/>
    <x v="55"/>
    <s v="N"/>
    <x v="0"/>
  </r>
  <r>
    <x v="0"/>
    <s v="10-500-21-5420-3520-999"/>
    <s v="SCH TRUST LANDS"/>
    <x v="17"/>
    <n v="0"/>
    <n v="867081.23"/>
    <n v="-867081.23"/>
    <s v="10"/>
    <s v="500"/>
    <n v="500"/>
    <x v="1"/>
    <s v="5420"/>
    <n v="5420"/>
    <s v="3520"/>
    <s v="999"/>
    <s v="9"/>
    <x v="68"/>
    <n v="5420"/>
    <x v="67"/>
    <s v="N"/>
    <x v="32"/>
  </r>
  <r>
    <x v="0"/>
    <s v="10-500-21-5455-3555-999"/>
    <s v="VOTED LEEWAY"/>
    <x v="17"/>
    <n v="0"/>
    <n v="973793.7"/>
    <n v="-973793.7"/>
    <s v="10"/>
    <s v="500"/>
    <n v="500"/>
    <x v="1"/>
    <s v="5455"/>
    <n v="5455"/>
    <s v="3555"/>
    <s v="999"/>
    <s v="9"/>
    <x v="106"/>
    <n v="5455"/>
    <x v="105"/>
    <s v="N"/>
    <x v="53"/>
  </r>
  <r>
    <x v="0"/>
    <s v="10-500-21-5460-3560-999"/>
    <s v="BOARD LEEWAY"/>
    <x v="17"/>
    <n v="0"/>
    <n v="68866.83"/>
    <n v="-68866.83"/>
    <s v="10"/>
    <s v="500"/>
    <n v="500"/>
    <x v="1"/>
    <s v="5460"/>
    <n v="5460"/>
    <s v="3560"/>
    <s v="999"/>
    <s v="9"/>
    <x v="56"/>
    <n v="5460"/>
    <x v="56"/>
    <s v="N"/>
    <x v="28"/>
  </r>
  <r>
    <x v="0"/>
    <s v="10-500-21-5470-3470-999"/>
    <s v="HB 2 COMPUTER ADAPTIVE TESTING"/>
    <x v="17"/>
    <n v="0"/>
    <n v="0"/>
    <n v="0"/>
    <s v="10"/>
    <s v="500"/>
    <n v="500"/>
    <x v="1"/>
    <s v="5470"/>
    <n v="5470"/>
    <s v="3470"/>
    <s v="999"/>
    <s v="9"/>
    <x v="107"/>
    <n v="5470"/>
    <x v="106"/>
    <s v="N"/>
    <x v="0"/>
  </r>
  <r>
    <x v="0"/>
    <s v="10-500-21-5601-3701-999"/>
    <s v="BTS ARTS GRANT"/>
    <x v="17"/>
    <n v="0"/>
    <n v="0"/>
    <n v="0"/>
    <s v="10"/>
    <s v="500"/>
    <n v="500"/>
    <x v="1"/>
    <s v="5601"/>
    <n v="5601"/>
    <s v="3701"/>
    <s v="999"/>
    <s v="9"/>
    <x v="48"/>
    <n v="5601"/>
    <x v="48"/>
    <s v="N"/>
    <x v="0"/>
  </r>
  <r>
    <x v="0"/>
    <s v="10-500-21-5604-3704-999"/>
    <s v="PERFORMANCE ASSESSMENT"/>
    <x v="17"/>
    <n v="0"/>
    <n v="0"/>
    <n v="0"/>
    <s v="10"/>
    <s v="500"/>
    <n v="500"/>
    <x v="1"/>
    <s v="5604"/>
    <n v="5604"/>
    <s v="3704"/>
    <s v="999"/>
    <s v="9"/>
    <x v="108"/>
    <n v="5604"/>
    <x v="107"/>
    <s v="N"/>
    <x v="0"/>
  </r>
  <r>
    <x v="0"/>
    <s v="10-500-21-5610-1114-999"/>
    <s v="DRIVER'S ED PROP TAX ALLOCATION"/>
    <x v="17"/>
    <n v="0"/>
    <n v="0"/>
    <n v="0"/>
    <s v="10"/>
    <s v="500"/>
    <n v="500"/>
    <x v="1"/>
    <s v="5610"/>
    <n v="5610"/>
    <s v="1114"/>
    <s v="999"/>
    <s v="9"/>
    <x v="9"/>
    <n v="5610"/>
    <x v="9"/>
    <s v="N"/>
    <x v="4"/>
  </r>
  <r>
    <x v="0"/>
    <s v="10-500-21-5610-1310-999"/>
    <s v="Driver's Education Fees"/>
    <x v="17"/>
    <n v="0"/>
    <n v="0"/>
    <n v="0"/>
    <s v="10"/>
    <s v="500"/>
    <n v="500"/>
    <x v="1"/>
    <s v="5610"/>
    <n v="5610"/>
    <s v="1310"/>
    <s v="999"/>
    <s v="9"/>
    <x v="9"/>
    <n v="5610"/>
    <x v="9"/>
    <s v="N"/>
    <x v="4"/>
  </r>
  <r>
    <x v="0"/>
    <s v="10-500-21-5610-3710-999"/>
    <s v="DRIVER EDUC"/>
    <x v="17"/>
    <n v="0"/>
    <n v="90642.19"/>
    <n v="-90642.19"/>
    <s v="10"/>
    <s v="500"/>
    <n v="500"/>
    <x v="1"/>
    <s v="5610"/>
    <n v="5610"/>
    <s v="3710"/>
    <s v="999"/>
    <s v="9"/>
    <x v="9"/>
    <n v="5610"/>
    <x v="9"/>
    <s v="N"/>
    <x v="4"/>
  </r>
  <r>
    <x v="0"/>
    <s v="10-500-21-5610-5300-999"/>
    <s v="SURPLUS SALES"/>
    <x v="17"/>
    <n v="0"/>
    <n v="4850"/>
    <n v="-4850"/>
    <s v="10"/>
    <s v="500"/>
    <n v="500"/>
    <x v="1"/>
    <s v="5610"/>
    <n v="5610"/>
    <s v="5300"/>
    <s v="999"/>
    <s v="9"/>
    <x v="9"/>
    <n v="5610"/>
    <x v="9"/>
    <s v="N"/>
    <x v="4"/>
  </r>
  <r>
    <x v="0"/>
    <s v="10-500-21-5618-3800-999"/>
    <s v="Professional Development"/>
    <x v="17"/>
    <n v="0"/>
    <n v="0"/>
    <n v="0"/>
    <s v="10"/>
    <s v="500"/>
    <n v="500"/>
    <x v="1"/>
    <s v="5618"/>
    <n v="5618"/>
    <s v="3800"/>
    <s v="999"/>
    <s v="9"/>
    <x v="10"/>
    <n v="5618"/>
    <x v="10"/>
    <s v="N"/>
    <x v="0"/>
  </r>
  <r>
    <x v="0"/>
    <s v="10-500-21-5635-3635-999"/>
    <s v="CRITICAL LANG"/>
    <x v="17"/>
    <n v="0"/>
    <n v="0"/>
    <n v="0"/>
    <s v="10"/>
    <s v="500"/>
    <n v="500"/>
    <x v="1"/>
    <s v="5635"/>
    <n v="5635"/>
    <s v="3635"/>
    <s v="999"/>
    <s v="9"/>
    <x v="109"/>
    <n v="5635"/>
    <x v="108"/>
    <s v="N"/>
    <x v="0"/>
  </r>
  <r>
    <x v="0"/>
    <s v="10-500-21-5636-1114-999"/>
    <s v="ELL LITERACY CENTERS PROP TAX ALLOCATION"/>
    <x v="17"/>
    <n v="0"/>
    <n v="0"/>
    <n v="0"/>
    <s v="10"/>
    <s v="500"/>
    <n v="500"/>
    <x v="1"/>
    <s v="5636"/>
    <n v="5636"/>
    <s v="1114"/>
    <s v="999"/>
    <s v="9"/>
    <x v="110"/>
    <n v="5636"/>
    <x v="109"/>
    <s v="N"/>
    <x v="0"/>
  </r>
  <r>
    <x v="0"/>
    <s v="10-500-21-5637-1114-999"/>
    <s v="DLI PROPERTY TAX ALLOCATION"/>
    <x v="17"/>
    <n v="0"/>
    <n v="2034.26"/>
    <n v="-2034.26"/>
    <s v="10"/>
    <s v="500"/>
    <n v="500"/>
    <x v="1"/>
    <s v="5637"/>
    <n v="5637"/>
    <s v="1114"/>
    <s v="999"/>
    <s v="9"/>
    <x v="76"/>
    <n v="5637"/>
    <x v="75"/>
    <s v="N"/>
    <x v="40"/>
  </r>
  <r>
    <x v="0"/>
    <s v="10-500-21-5637-1920-999"/>
    <s v="DONATIONS -- DUEL LANGUAGE IMMERSION PRG"/>
    <x v="17"/>
    <n v="0"/>
    <n v="0"/>
    <n v="0"/>
    <s v="10"/>
    <s v="500"/>
    <n v="500"/>
    <x v="1"/>
    <s v="5637"/>
    <n v="5637"/>
    <s v="1920"/>
    <s v="999"/>
    <s v="9"/>
    <x v="76"/>
    <n v="5637"/>
    <x v="75"/>
    <s v="N"/>
    <x v="40"/>
  </r>
  <r>
    <x v="0"/>
    <s v="10-500-21-5637-3500-999"/>
    <s v="DUAL IMMERSION PROGRAM"/>
    <x v="17"/>
    <n v="0"/>
    <n v="48780.53"/>
    <n v="-48780.53"/>
    <s v="10"/>
    <s v="500"/>
    <n v="500"/>
    <x v="1"/>
    <s v="5637"/>
    <n v="5637"/>
    <s v="3500"/>
    <s v="999"/>
    <s v="9"/>
    <x v="76"/>
    <n v="5637"/>
    <x v="75"/>
    <s v="N"/>
    <x v="40"/>
  </r>
  <r>
    <x v="0"/>
    <s v="10-500-21-5641-1114-999"/>
    <s v="Early Intervention - Tax Allocation"/>
    <x v="17"/>
    <n v="0"/>
    <n v="0"/>
    <n v="0"/>
    <s v="10"/>
    <s v="500"/>
    <n v="500"/>
    <x v="1"/>
    <s v="5641"/>
    <n v="5641"/>
    <s v="1114"/>
    <s v="999"/>
    <s v="9"/>
    <x v="77"/>
    <n v="5641"/>
    <x v="76"/>
    <s v="N"/>
    <x v="41"/>
  </r>
  <r>
    <x v="0"/>
    <s v="10-500-21-5641-3641-999"/>
    <s v="EARLY INTERVENT"/>
    <x v="17"/>
    <n v="0"/>
    <n v="165470.41"/>
    <n v="-165470.41"/>
    <s v="10"/>
    <s v="500"/>
    <n v="500"/>
    <x v="1"/>
    <s v="5641"/>
    <n v="5641"/>
    <s v="3641"/>
    <s v="999"/>
    <s v="9"/>
    <x v="77"/>
    <n v="5641"/>
    <x v="76"/>
    <s v="N"/>
    <x v="41"/>
  </r>
  <r>
    <x v="0"/>
    <s v="10-500-21-5642-1114-999"/>
    <s v="Eled Counselor PROP TAX ALLOCATION"/>
    <x v="17"/>
    <n v="0"/>
    <n v="31152.86"/>
    <n v="-31152.86"/>
    <s v="10"/>
    <s v="500"/>
    <n v="500"/>
    <x v="1"/>
    <s v="5642"/>
    <n v="5642"/>
    <s v="1114"/>
    <s v="999"/>
    <s v="9"/>
    <x v="11"/>
    <n v="5642"/>
    <x v="11"/>
    <s v="N"/>
    <x v="5"/>
  </r>
  <r>
    <x v="0"/>
    <s v="10-500-21-5642-3400-999"/>
    <s v="Eled Counselor Program"/>
    <x v="17"/>
    <n v="0"/>
    <n v="50000"/>
    <n v="-50000"/>
    <s v="10"/>
    <s v="500"/>
    <n v="500"/>
    <x v="1"/>
    <s v="5642"/>
    <n v="5642"/>
    <s v="3400"/>
    <s v="999"/>
    <s v="9"/>
    <x v="11"/>
    <n v="5642"/>
    <x v="11"/>
    <s v="N"/>
    <x v="5"/>
  </r>
  <r>
    <x v="0"/>
    <s v="10-500-21-5644-3800-999"/>
    <s v="STEM Endorsement Incentive"/>
    <x v="17"/>
    <n v="0"/>
    <n v="0"/>
    <n v="0"/>
    <s v="10"/>
    <s v="500"/>
    <n v="500"/>
    <x v="1"/>
    <s v="5644"/>
    <n v="5644"/>
    <s v="3800"/>
    <s v="999"/>
    <s v="9"/>
    <x v="111"/>
    <n v="5644"/>
    <x v="110"/>
    <s v="N"/>
    <x v="54"/>
  </r>
  <r>
    <x v="0"/>
    <s v="10-500-21-5655-1114-999"/>
    <s v="Digital T&amp;L prop Tax Allocation"/>
    <x v="17"/>
    <n v="0"/>
    <n v="0"/>
    <n v="0"/>
    <s v="10"/>
    <s v="500"/>
    <n v="500"/>
    <x v="1"/>
    <s v="5655"/>
    <n v="5655"/>
    <s v="1114"/>
    <s v="999"/>
    <s v="9"/>
    <x v="57"/>
    <n v="5655"/>
    <x v="57"/>
    <s v="N"/>
    <x v="29"/>
  </r>
  <r>
    <x v="0"/>
    <s v="10-500-21-5655-3500-999"/>
    <s v="Digital Teaching &amp; Learning"/>
    <x v="17"/>
    <n v="0"/>
    <n v="161522.85"/>
    <n v="-161522.85"/>
    <s v="10"/>
    <s v="500"/>
    <n v="500"/>
    <x v="1"/>
    <s v="5655"/>
    <n v="5655"/>
    <s v="3500"/>
    <s v="999"/>
    <s v="9"/>
    <x v="57"/>
    <n v="5655"/>
    <x v="57"/>
    <s v="N"/>
    <x v="29"/>
  </r>
  <r>
    <x v="0"/>
    <s v="10-500-21-5658-3200-999"/>
    <s v="Supplemental Educator COVID-19 Stipend"/>
    <x v="17"/>
    <n v="0"/>
    <n v="857597.07"/>
    <n v="-857597.07"/>
    <s v="10"/>
    <s v="500"/>
    <n v="500"/>
    <x v="1"/>
    <s v="5658"/>
    <n v="5658"/>
    <s v="3200"/>
    <s v="999"/>
    <s v="9"/>
    <x v="112"/>
    <n v="5658"/>
    <x v="111"/>
    <s v="N"/>
    <x v="55"/>
  </r>
  <r>
    <x v="0"/>
    <s v="10-500-21-5668-1114-999"/>
    <s v="EFTHPS Counselor PROP TAX ALLOCATION"/>
    <x v="17"/>
    <n v="0"/>
    <n v="6720.89"/>
    <n v="-6720.89"/>
    <s v="10"/>
    <s v="500"/>
    <n v="500"/>
    <x v="1"/>
    <s v="5668"/>
    <n v="5668"/>
    <s v="1114"/>
    <s v="999"/>
    <s v="9"/>
    <x v="113"/>
    <n v="5668"/>
    <x v="112"/>
    <s v="N"/>
    <x v="56"/>
  </r>
  <r>
    <x v="0"/>
    <s v="10-500-21-5668-3400-999"/>
    <s v="ETHPS Revenue"/>
    <x v="17"/>
    <n v="0"/>
    <n v="6696.42"/>
    <n v="-6696.42"/>
    <s v="10"/>
    <s v="500"/>
    <n v="500"/>
    <x v="1"/>
    <s v="5668"/>
    <n v="5668"/>
    <s v="3400"/>
    <s v="999"/>
    <s v="9"/>
    <x v="113"/>
    <n v="5668"/>
    <x v="112"/>
    <s v="N"/>
    <x v="56"/>
  </r>
  <r>
    <x v="0"/>
    <s v="10-500-21-5672-3772-999"/>
    <s v="CTE - FEES ON FINES"/>
    <x v="17"/>
    <n v="0"/>
    <n v="0"/>
    <n v="0"/>
    <s v="10"/>
    <s v="500"/>
    <n v="500"/>
    <x v="1"/>
    <s v="5672"/>
    <n v="5672"/>
    <s v="3772"/>
    <s v="999"/>
    <s v="9"/>
    <x v="12"/>
    <n v="5672"/>
    <x v="12"/>
    <s v="N"/>
    <x v="0"/>
  </r>
  <r>
    <x v="0"/>
    <s v="10-500-21-5674-1114-999"/>
    <s v="Suicide prev Tax Allocation"/>
    <x v="17"/>
    <n v="0"/>
    <n v="0"/>
    <n v="0"/>
    <s v="10"/>
    <s v="500"/>
    <n v="500"/>
    <x v="1"/>
    <s v="5674"/>
    <n v="5674"/>
    <s v="1114"/>
    <s v="999"/>
    <s v="9"/>
    <x v="13"/>
    <n v="5674"/>
    <x v="13"/>
    <s v="N"/>
    <x v="6"/>
  </r>
  <r>
    <x v="0"/>
    <s v="10-500-21-5674-3800-999"/>
    <s v="Suicide Prevention (Hope Squad)"/>
    <x v="17"/>
    <n v="0"/>
    <n v="1770.28"/>
    <n v="-1770.28"/>
    <s v="10"/>
    <s v="500"/>
    <n v="500"/>
    <x v="1"/>
    <s v="5674"/>
    <n v="5674"/>
    <s v="3800"/>
    <s v="999"/>
    <s v="9"/>
    <x v="13"/>
    <n v="5674"/>
    <x v="13"/>
    <s v="N"/>
    <x v="6"/>
  </r>
  <r>
    <x v="0"/>
    <s v="10-500-21-5676-3800-999"/>
    <s v="Intergenerational Poverty - IGP (2)"/>
    <x v="17"/>
    <n v="0"/>
    <n v="41421.449999999997"/>
    <n v="-41421.449999999997"/>
    <s v="10"/>
    <s v="500"/>
    <n v="500"/>
    <x v="1"/>
    <s v="5676"/>
    <n v="5676"/>
    <s v="3800"/>
    <s v="999"/>
    <s v="9"/>
    <x v="14"/>
    <n v="5676"/>
    <x v="14"/>
    <s v="N"/>
    <x v="7"/>
  </r>
  <r>
    <x v="0"/>
    <s v="10-500-21-5676-4700-999"/>
    <s v="Intergenerational Poverty - IGP"/>
    <x v="17"/>
    <n v="0"/>
    <n v="0"/>
    <n v="0"/>
    <s v="10"/>
    <s v="500"/>
    <n v="500"/>
    <x v="1"/>
    <s v="5676"/>
    <n v="5676"/>
    <s v="4700"/>
    <s v="999"/>
    <s v="9"/>
    <x v="14"/>
    <n v="5676"/>
    <x v="14"/>
    <s v="N"/>
    <x v="7"/>
  </r>
  <r>
    <x v="0"/>
    <s v="10-500-21-5677-3500-999"/>
    <s v="Computer Science"/>
    <x v="17"/>
    <n v="0"/>
    <n v="0"/>
    <n v="0"/>
    <s v="10"/>
    <s v="500"/>
    <n v="500"/>
    <x v="1"/>
    <s v="5677"/>
    <n v="5677"/>
    <s v="3500"/>
    <s v="999"/>
    <s v="9"/>
    <x v="15"/>
    <n v="5677"/>
    <x v="15"/>
    <s v="N"/>
    <x v="8"/>
  </r>
  <r>
    <x v="0"/>
    <s v="10-500-21-5677-4700-999"/>
    <s v="IGP Supplemental"/>
    <x v="17"/>
    <n v="0"/>
    <n v="0"/>
    <n v="0"/>
    <s v="10"/>
    <s v="500"/>
    <n v="500"/>
    <x v="1"/>
    <s v="5677"/>
    <n v="5677"/>
    <s v="4700"/>
    <s v="999"/>
    <s v="9"/>
    <x v="15"/>
    <n v="5677"/>
    <x v="15"/>
    <s v="N"/>
    <x v="8"/>
  </r>
  <r>
    <x v="0"/>
    <s v="10-500-21-5678-3500-999"/>
    <s v="TSSA Revenue"/>
    <x v="17"/>
    <n v="0"/>
    <n v="796291.75"/>
    <n v="-796291.75"/>
    <s v="10"/>
    <s v="500"/>
    <n v="500"/>
    <x v="1"/>
    <s v="5678"/>
    <n v="5678"/>
    <s v="3500"/>
    <s v="999"/>
    <s v="9"/>
    <x v="78"/>
    <n v="5678"/>
    <x v="77"/>
    <s v="N"/>
    <x v="42"/>
  </r>
  <r>
    <x v="0"/>
    <s v="10-500-21-5695-3100-999"/>
    <s v="Corona Relief - State"/>
    <x v="17"/>
    <n v="0"/>
    <n v="38026.78"/>
    <n v="-38026.78"/>
    <s v="10"/>
    <s v="500"/>
    <n v="500"/>
    <x v="1"/>
    <s v="5695"/>
    <n v="5695"/>
    <s v="3100"/>
    <s v="999"/>
    <s v="9"/>
    <x v="79"/>
    <n v="5695"/>
    <x v="78"/>
    <s v="N"/>
    <x v="43"/>
  </r>
  <r>
    <x v="0"/>
    <s v="10-500-21-5699-3799-999"/>
    <s v="UPASS/ONLIN TST"/>
    <x v="17"/>
    <n v="0"/>
    <n v="0"/>
    <n v="0"/>
    <s v="10"/>
    <s v="500"/>
    <n v="500"/>
    <x v="1"/>
    <s v="5699"/>
    <n v="5699"/>
    <s v="3799"/>
    <s v="999"/>
    <s v="9"/>
    <x v="88"/>
    <n v="5699"/>
    <x v="87"/>
    <s v="N"/>
    <x v="0"/>
  </r>
  <r>
    <x v="0"/>
    <s v="10-500-21-5700-1310-999"/>
    <s v="ESL FLO-THRU"/>
    <x v="17"/>
    <n v="0"/>
    <n v="0"/>
    <n v="0"/>
    <s v="10"/>
    <s v="500"/>
    <n v="500"/>
    <x v="1"/>
    <s v="5700"/>
    <n v="5700"/>
    <s v="1310"/>
    <s v="999"/>
    <s v="9"/>
    <x v="114"/>
    <n v="5700"/>
    <x v="113"/>
    <s v="N"/>
    <x v="0"/>
  </r>
  <r>
    <x v="0"/>
    <s v="10-500-21-5805-1114-999"/>
    <s v="READING INITIATIVE PROP TAX ALLOCATION"/>
    <x v="17"/>
    <n v="0"/>
    <n v="326030.99"/>
    <n v="-326030.99"/>
    <s v="10"/>
    <s v="500"/>
    <n v="500"/>
    <x v="1"/>
    <s v="5805"/>
    <n v="5805"/>
    <s v="1114"/>
    <s v="999"/>
    <s v="9"/>
    <x v="92"/>
    <n v="5805"/>
    <x v="91"/>
    <s v="N"/>
    <x v="52"/>
  </r>
  <r>
    <x v="0"/>
    <s v="10-500-21-5805-1116-999"/>
    <s v="READING INIT"/>
    <x v="17"/>
    <n v="0"/>
    <n v="0"/>
    <n v="0"/>
    <s v="10"/>
    <s v="500"/>
    <n v="500"/>
    <x v="1"/>
    <s v="5805"/>
    <n v="5805"/>
    <s v="1116"/>
    <s v="999"/>
    <s v="9"/>
    <x v="92"/>
    <n v="5805"/>
    <x v="91"/>
    <s v="N"/>
    <x v="52"/>
  </r>
  <r>
    <x v="0"/>
    <s v="10-500-21-5805-1117-999"/>
    <s v="RI REDEMPTIONS"/>
    <x v="17"/>
    <n v="0"/>
    <n v="0"/>
    <n v="0"/>
    <s v="10"/>
    <s v="500"/>
    <n v="500"/>
    <x v="1"/>
    <s v="5805"/>
    <n v="5805"/>
    <s v="1117"/>
    <s v="999"/>
    <s v="9"/>
    <x v="92"/>
    <n v="5805"/>
    <x v="91"/>
    <s v="N"/>
    <x v="52"/>
  </r>
  <r>
    <x v="0"/>
    <s v="10-500-21-5805-1166-999"/>
    <s v="FILT RDG  PROG"/>
    <x v="17"/>
    <n v="0"/>
    <n v="0"/>
    <n v="0"/>
    <s v="10"/>
    <s v="500"/>
    <n v="500"/>
    <x v="1"/>
    <s v="5805"/>
    <n v="5805"/>
    <s v="1166"/>
    <s v="999"/>
    <s v="9"/>
    <x v="92"/>
    <n v="5805"/>
    <x v="91"/>
    <s v="N"/>
    <x v="52"/>
  </r>
  <r>
    <x v="0"/>
    <s v="10-500-21-5805-3805-999"/>
    <s v="READING ACHIEV"/>
    <x v="17"/>
    <n v="0"/>
    <n v="123658.91"/>
    <n v="-123658.91"/>
    <s v="10"/>
    <s v="500"/>
    <n v="500"/>
    <x v="1"/>
    <s v="5805"/>
    <n v="5805"/>
    <s v="3805"/>
    <s v="999"/>
    <s v="9"/>
    <x v="92"/>
    <n v="5805"/>
    <x v="91"/>
    <s v="N"/>
    <x v="52"/>
  </r>
  <r>
    <x v="0"/>
    <s v="10-500-21-5807-3800-999"/>
    <s v="TSSP REVENUE"/>
    <x v="17"/>
    <n v="0"/>
    <n v="151296.04"/>
    <n v="-151296.04"/>
    <s v="10"/>
    <s v="500"/>
    <n v="500"/>
    <x v="1"/>
    <s v="5807"/>
    <n v="5807"/>
    <s v="3800"/>
    <s v="999"/>
    <s v="9"/>
    <x v="16"/>
    <n v="5807"/>
    <x v="16"/>
    <s v="N"/>
    <x v="9"/>
  </r>
  <r>
    <x v="0"/>
    <s v="10-500-21-5810-1114-999"/>
    <s v="Library Books - Property Tax Allocation"/>
    <x v="17"/>
    <n v="0"/>
    <n v="0"/>
    <n v="0"/>
    <s v="10"/>
    <s v="500"/>
    <n v="500"/>
    <x v="1"/>
    <s v="5810"/>
    <n v="5810"/>
    <s v="1114"/>
    <s v="999"/>
    <s v="9"/>
    <x v="80"/>
    <n v="5810"/>
    <x v="79"/>
    <s v="N"/>
    <x v="44"/>
  </r>
  <r>
    <x v="0"/>
    <s v="10-500-21-5810-3500-999"/>
    <s v="LIBRARY SUPPLEM"/>
    <x v="17"/>
    <n v="0"/>
    <n v="7275.7"/>
    <n v="-7275.7"/>
    <s v="10"/>
    <s v="500"/>
    <n v="500"/>
    <x v="1"/>
    <s v="5810"/>
    <n v="5810"/>
    <s v="3500"/>
    <s v="999"/>
    <s v="9"/>
    <x v="80"/>
    <n v="5810"/>
    <x v="79"/>
    <s v="N"/>
    <x v="44"/>
  </r>
  <r>
    <x v="0"/>
    <s v="10-500-21-5816-1114-999"/>
    <s v="Leadership Grant - Prop Tax Allocation"/>
    <x v="17"/>
    <n v="0"/>
    <n v="0"/>
    <n v="0"/>
    <s v="10"/>
    <s v="500"/>
    <n v="500"/>
    <x v="1"/>
    <s v="5816"/>
    <n v="5816"/>
    <s v="1114"/>
    <s v="999"/>
    <s v="9"/>
    <x v="49"/>
    <n v="5816"/>
    <x v="49"/>
    <s v="N"/>
    <x v="0"/>
  </r>
  <r>
    <x v="0"/>
    <s v="10-500-21-5816-3816-999"/>
    <s v="STUDENT LEADERSHIP SKILLS GRANT"/>
    <x v="17"/>
    <n v="0"/>
    <n v="0"/>
    <n v="0"/>
    <s v="10"/>
    <s v="500"/>
    <n v="500"/>
    <x v="1"/>
    <s v="5816"/>
    <n v="5816"/>
    <s v="3816"/>
    <s v="999"/>
    <s v="9"/>
    <x v="49"/>
    <n v="5816"/>
    <x v="49"/>
    <s v="N"/>
    <x v="0"/>
  </r>
  <r>
    <x v="0"/>
    <s v="10-500-21-5861-3861-999"/>
    <s v="MATH/SCIEN TSSP"/>
    <x v="17"/>
    <n v="0"/>
    <n v="0"/>
    <n v="0"/>
    <s v="10"/>
    <s v="500"/>
    <n v="500"/>
    <x v="1"/>
    <s v="5861"/>
    <n v="5861"/>
    <s v="3861"/>
    <s v="999"/>
    <s v="9"/>
    <x v="93"/>
    <n v="5861"/>
    <x v="92"/>
    <s v="N"/>
    <x v="0"/>
  </r>
  <r>
    <x v="0"/>
    <s v="10-500-21-5868-1114-999"/>
    <s v="Property Tax Allocation"/>
    <x v="17"/>
    <n v="0"/>
    <n v="0"/>
    <n v="0"/>
    <s v="10"/>
    <s v="500"/>
    <n v="500"/>
    <x v="1"/>
    <s v="5868"/>
    <n v="5868"/>
    <s v="1114"/>
    <s v="999"/>
    <s v="9"/>
    <x v="81"/>
    <n v="5868"/>
    <x v="80"/>
    <s v="N"/>
    <x v="45"/>
  </r>
  <r>
    <x v="0"/>
    <s v="10-500-21-5868-3868-999"/>
    <s v="TEACHER SUPPLY"/>
    <x v="17"/>
    <n v="0"/>
    <n v="50409.25"/>
    <n v="-50409.25"/>
    <s v="10"/>
    <s v="500"/>
    <n v="500"/>
    <x v="1"/>
    <s v="5868"/>
    <n v="5868"/>
    <s v="3868"/>
    <s v="999"/>
    <s v="9"/>
    <x v="81"/>
    <n v="5868"/>
    <x v="80"/>
    <s v="N"/>
    <x v="45"/>
  </r>
  <r>
    <x v="0"/>
    <s v="10-500-21-5876-1114-999"/>
    <s v="ESA PROPERTY TAX ALLOCATION"/>
    <x v="17"/>
    <n v="0"/>
    <n v="0"/>
    <n v="0"/>
    <s v="10"/>
    <s v="500"/>
    <n v="500"/>
    <x v="1"/>
    <s v="5876"/>
    <n v="5876"/>
    <s v="1114"/>
    <s v="999"/>
    <s v="9"/>
    <x v="115"/>
    <n v="5876"/>
    <x v="114"/>
    <s v="N"/>
    <x v="57"/>
  </r>
  <r>
    <x v="0"/>
    <s v="10-500-21-5876-3876-999"/>
    <s v="ED SALARY ADJ"/>
    <x v="17"/>
    <n v="0"/>
    <n v="1571028.76"/>
    <n v="-1571028.76"/>
    <s v="10"/>
    <s v="500"/>
    <n v="500"/>
    <x v="1"/>
    <s v="5876"/>
    <n v="5876"/>
    <s v="3876"/>
    <s v="999"/>
    <s v="9"/>
    <x v="115"/>
    <n v="5876"/>
    <x v="114"/>
    <s v="N"/>
    <x v="57"/>
  </r>
  <r>
    <x v="0"/>
    <s v="10-500-21-5878-3878-999"/>
    <s v="EXTD YR STIPEND"/>
    <x v="17"/>
    <n v="0"/>
    <n v="0"/>
    <n v="0"/>
    <s v="10"/>
    <s v="500"/>
    <n v="500"/>
    <x v="1"/>
    <s v="5878"/>
    <n v="5878"/>
    <s v="3878"/>
    <s v="999"/>
    <s v="9"/>
    <x v="59"/>
    <n v="5878"/>
    <x v="59"/>
    <s v="N"/>
    <x v="0"/>
  </r>
  <r>
    <x v="0"/>
    <s v="10-500-21-5881-1114-999"/>
    <s v="Tax allocation"/>
    <x v="17"/>
    <n v="0"/>
    <n v="0"/>
    <n v="0"/>
    <s v="10"/>
    <s v="500"/>
    <n v="500"/>
    <x v="1"/>
    <s v="5881"/>
    <n v="5881"/>
    <s v="1114"/>
    <s v="999"/>
    <s v="9"/>
    <x v="50"/>
    <n v="5881"/>
    <x v="50"/>
    <s v="N"/>
    <x v="25"/>
  </r>
  <r>
    <x v="0"/>
    <s v="10-500-21-5881-1900-999"/>
    <s v="USTAR SUMMER SCHOOL FEES"/>
    <x v="17"/>
    <n v="0"/>
    <n v="0"/>
    <n v="0"/>
    <s v="10"/>
    <s v="500"/>
    <n v="500"/>
    <x v="1"/>
    <s v="5881"/>
    <n v="5881"/>
    <s v="1900"/>
    <s v="999"/>
    <s v="9"/>
    <x v="50"/>
    <n v="5881"/>
    <x v="50"/>
    <s v="N"/>
    <x v="25"/>
  </r>
  <r>
    <x v="0"/>
    <s v="10-500-21-5881-3881-999"/>
    <s v="USTAR CENTERS"/>
    <x v="17"/>
    <n v="0"/>
    <n v="177.2"/>
    <n v="-177.2"/>
    <s v="10"/>
    <s v="500"/>
    <n v="500"/>
    <x v="1"/>
    <s v="5881"/>
    <n v="5881"/>
    <s v="3881"/>
    <s v="999"/>
    <s v="9"/>
    <x v="50"/>
    <n v="5881"/>
    <x v="50"/>
    <s v="N"/>
    <x v="25"/>
  </r>
  <r>
    <x v="0"/>
    <s v="10-500-21-5882-1114-999"/>
    <s v="BTS PROPERTY TAX ALLOCATION"/>
    <x v="17"/>
    <n v="0"/>
    <n v="12639.16"/>
    <n v="-12639.16"/>
    <s v="10"/>
    <s v="500"/>
    <n v="500"/>
    <x v="1"/>
    <s v="5882"/>
    <n v="5882"/>
    <s v="1114"/>
    <s v="999"/>
    <s v="9"/>
    <x v="82"/>
    <n v="5882"/>
    <x v="81"/>
    <s v="N"/>
    <x v="46"/>
  </r>
  <r>
    <x v="0"/>
    <s v="10-500-21-5882-3500-999"/>
    <s v="BEVERLY TAYLOR SORENSON ELEMENTARY ARTS"/>
    <x v="17"/>
    <n v="0"/>
    <n v="144880.29999999999"/>
    <n v="-144880.29999999999"/>
    <s v="10"/>
    <s v="500"/>
    <n v="500"/>
    <x v="1"/>
    <s v="5882"/>
    <n v="5882"/>
    <s v="3500"/>
    <s v="999"/>
    <s v="9"/>
    <x v="82"/>
    <n v="5882"/>
    <x v="81"/>
    <s v="N"/>
    <x v="46"/>
  </r>
  <r>
    <x v="0"/>
    <s v="10-500-21-5901-3155-999"/>
    <s v="CTE TECH LIFE &amp; CAREERS(FY20)"/>
    <x v="17"/>
    <n v="0"/>
    <n v="0"/>
    <n v="0"/>
    <s v="10"/>
    <s v="500"/>
    <n v="500"/>
    <x v="1"/>
    <s v="5901"/>
    <n v="5901"/>
    <s v="3155"/>
    <s v="999"/>
    <s v="9"/>
    <x v="85"/>
    <n v="5901"/>
    <x v="84"/>
    <s v="N"/>
    <x v="48"/>
  </r>
  <r>
    <x v="0"/>
    <s v="10-500-21-5902-1114-999"/>
    <s v="CBE Planning grant tax allocation"/>
    <x v="17"/>
    <n v="0"/>
    <n v="7312.25"/>
    <n v="-7312.25"/>
    <s v="10"/>
    <s v="500"/>
    <n v="500"/>
    <x v="1"/>
    <s v="5902"/>
    <n v="5902"/>
    <s v="1114"/>
    <s v="999"/>
    <s v="9"/>
    <x v="83"/>
    <n v="5902"/>
    <x v="82"/>
    <s v="N"/>
    <x v="47"/>
  </r>
  <r>
    <x v="0"/>
    <s v="10-500-21-5902-3155-999"/>
    <s v="CTE WORKBASED LEARNING"/>
    <x v="17"/>
    <n v="0"/>
    <n v="36644.51"/>
    <n v="-36644.51"/>
    <s v="10"/>
    <s v="500"/>
    <n v="500"/>
    <x v="1"/>
    <s v="5902"/>
    <n v="5902"/>
    <s v="3155"/>
    <s v="999"/>
    <s v="9"/>
    <x v="83"/>
    <n v="5902"/>
    <x v="82"/>
    <s v="N"/>
    <x v="47"/>
  </r>
  <r>
    <x v="0"/>
    <s v="10-500-21-5903-1310-999"/>
    <s v="PMTS FROM DIST"/>
    <x v="17"/>
    <n v="0"/>
    <n v="0"/>
    <n v="0"/>
    <s v="10"/>
    <s v="500"/>
    <n v="500"/>
    <x v="1"/>
    <s v="5903"/>
    <n v="5903"/>
    <s v="1310"/>
    <s v="999"/>
    <s v="9"/>
    <x v="86"/>
    <n v="5903"/>
    <x v="85"/>
    <s v="N"/>
    <x v="49"/>
  </r>
  <r>
    <x v="0"/>
    <s v="10-500-21-5903-3155-999"/>
    <s v="CTE - COMP GUID"/>
    <x v="17"/>
    <n v="0"/>
    <n v="0"/>
    <n v="0"/>
    <s v="10"/>
    <s v="500"/>
    <n v="500"/>
    <x v="1"/>
    <s v="5903"/>
    <n v="5903"/>
    <s v="3155"/>
    <s v="999"/>
    <s v="9"/>
    <x v="86"/>
    <n v="5903"/>
    <x v="85"/>
    <s v="N"/>
    <x v="49"/>
  </r>
  <r>
    <x v="0"/>
    <s v="10-500-21-5911-3400-999"/>
    <s v="English Language Learner Software"/>
    <x v="17"/>
    <n v="0"/>
    <n v="45600"/>
    <n v="-45600"/>
    <s v="10"/>
    <s v="500"/>
    <n v="500"/>
    <x v="1"/>
    <s v="5911"/>
    <n v="5911"/>
    <s v="3400"/>
    <s v="999"/>
    <s v="9"/>
    <x v="116"/>
    <n v="5911"/>
    <x v="115"/>
    <s v="N"/>
    <x v="58"/>
  </r>
  <r>
    <x v="0"/>
    <s v="10-500-21-6043-4552-999"/>
    <s v="FEDERAL CTE"/>
    <x v="17"/>
    <n v="0"/>
    <n v="0"/>
    <n v="0"/>
    <s v="10"/>
    <s v="500"/>
    <n v="500"/>
    <x v="1"/>
    <s v="6043"/>
    <n v="6043"/>
    <s v="4552"/>
    <s v="999"/>
    <s v="9"/>
    <x v="17"/>
    <n v="6000"/>
    <x v="17"/>
    <s v="Y"/>
    <x v="10"/>
  </r>
  <r>
    <x v="0"/>
    <s v="10-500-21-6170-1114-999"/>
    <s v=" Tax Allocation Program 6170 (6100)"/>
    <x v="17"/>
    <n v="0"/>
    <n v="53243.55"/>
    <n v="-53243.55"/>
    <s v="10"/>
    <s v="500"/>
    <n v="500"/>
    <x v="1"/>
    <s v="6170"/>
    <n v="6170"/>
    <s v="1114"/>
    <s v="999"/>
    <s v="9"/>
    <x v="117"/>
    <n v="6100"/>
    <x v="116"/>
    <s v="Y"/>
    <x v="0"/>
  </r>
  <r>
    <x v="0"/>
    <s v="10-500-21-6270-3155-999"/>
    <s v="CTE MARKETING"/>
    <x v="17"/>
    <n v="0"/>
    <n v="0"/>
    <n v="0"/>
    <s v="10"/>
    <s v="500"/>
    <n v="500"/>
    <x v="1"/>
    <s v="6270"/>
    <n v="6270"/>
    <s v="3155"/>
    <s v="999"/>
    <s v="9"/>
    <x v="17"/>
    <n v="6000"/>
    <x v="17"/>
    <s v="Y"/>
    <x v="10"/>
  </r>
  <r>
    <x v="0"/>
    <s v="10-500-21-6370-3155-999"/>
    <s v="CTE HEALTH"/>
    <x v="17"/>
    <n v="0"/>
    <n v="0"/>
    <n v="0"/>
    <s v="10"/>
    <s v="500"/>
    <n v="500"/>
    <x v="1"/>
    <s v="6370"/>
    <n v="6370"/>
    <s v="3155"/>
    <s v="999"/>
    <s v="9"/>
    <x v="17"/>
    <n v="6000"/>
    <x v="17"/>
    <s v="Y"/>
    <x v="10"/>
  </r>
  <r>
    <x v="0"/>
    <s v="10-500-21-6470-3155-999"/>
    <s v="CTE FAMILY &amp; CS"/>
    <x v="17"/>
    <n v="0"/>
    <n v="0"/>
    <n v="0"/>
    <s v="10"/>
    <s v="500"/>
    <n v="500"/>
    <x v="1"/>
    <s v="6470"/>
    <n v="6470"/>
    <s v="3155"/>
    <s v="999"/>
    <s v="9"/>
    <x v="17"/>
    <n v="6000"/>
    <x v="17"/>
    <s v="Y"/>
    <x v="10"/>
  </r>
  <r>
    <x v="0"/>
    <s v="10-500-21-6570-1114-999"/>
    <s v="CTE Maint of Effort Allocation"/>
    <x v="17"/>
    <n v="0"/>
    <n v="0"/>
    <n v="0"/>
    <s v="10"/>
    <s v="500"/>
    <n v="500"/>
    <x v="1"/>
    <s v="6570"/>
    <n v="6570"/>
    <s v="1114"/>
    <s v="999"/>
    <s v="9"/>
    <x v="17"/>
    <n v="6000"/>
    <x v="17"/>
    <s v="Y"/>
    <x v="10"/>
  </r>
  <r>
    <x v="0"/>
    <s v="10-500-21-6570-3155-999"/>
    <s v="CTE BUSINESS"/>
    <x v="17"/>
    <n v="0"/>
    <n v="0"/>
    <n v="0"/>
    <s v="10"/>
    <s v="500"/>
    <n v="500"/>
    <x v="1"/>
    <s v="6570"/>
    <n v="6570"/>
    <s v="3155"/>
    <s v="999"/>
    <s v="9"/>
    <x v="17"/>
    <n v="6000"/>
    <x v="17"/>
    <s v="Y"/>
    <x v="10"/>
  </r>
  <r>
    <x v="0"/>
    <s v="10-500-21-6670-1114-999"/>
    <s v="Tax allocation"/>
    <x v="17"/>
    <n v="0"/>
    <n v="0"/>
    <n v="0"/>
    <s v="10"/>
    <s v="500"/>
    <n v="500"/>
    <x v="1"/>
    <s v="6670"/>
    <n v="6670"/>
    <s v="1114"/>
    <s v="999"/>
    <s v="9"/>
    <x v="17"/>
    <n v="6000"/>
    <x v="17"/>
    <s v="Y"/>
    <x v="10"/>
  </r>
  <r>
    <x v="0"/>
    <s v="10-500-21-6670-3155-999"/>
    <s v="CTE TECH &amp; INDUSTRIAL"/>
    <x v="17"/>
    <n v="0"/>
    <n v="0"/>
    <n v="0"/>
    <s v="10"/>
    <s v="500"/>
    <n v="500"/>
    <x v="1"/>
    <s v="6670"/>
    <n v="6670"/>
    <s v="3155"/>
    <s v="999"/>
    <s v="9"/>
    <x v="17"/>
    <n v="6000"/>
    <x v="17"/>
    <s v="Y"/>
    <x v="10"/>
  </r>
  <r>
    <x v="0"/>
    <s v="10-500-21-6770-3155-999"/>
    <s v="CTE Information Tech"/>
    <x v="17"/>
    <n v="0"/>
    <n v="0"/>
    <n v="0"/>
    <s v="10"/>
    <s v="500"/>
    <n v="500"/>
    <x v="1"/>
    <s v="6770"/>
    <n v="6770"/>
    <s v="3155"/>
    <s v="999"/>
    <s v="9"/>
    <x v="17"/>
    <n v="6000"/>
    <x v="17"/>
    <s v="Y"/>
    <x v="10"/>
  </r>
  <r>
    <x v="0"/>
    <s v="10-500-21-6875-1114-999"/>
    <s v="CTE MAINT. OF EFFORT ALLOCATION"/>
    <x v="17"/>
    <n v="0"/>
    <n v="457962.83"/>
    <n v="-457962.83"/>
    <s v="10"/>
    <s v="500"/>
    <n v="500"/>
    <x v="1"/>
    <s v="6875"/>
    <n v="6875"/>
    <s v="1114"/>
    <s v="999"/>
    <s v="9"/>
    <x v="17"/>
    <n v="6000"/>
    <x v="17"/>
    <s v="Y"/>
    <x v="10"/>
  </r>
  <r>
    <x v="0"/>
    <s v="10-500-21-6875-1990-999"/>
    <s v="MISC. CTE"/>
    <x v="17"/>
    <n v="0"/>
    <n v="0"/>
    <n v="0"/>
    <s v="10"/>
    <s v="500"/>
    <n v="500"/>
    <x v="1"/>
    <s v="6875"/>
    <n v="6875"/>
    <s v="1990"/>
    <s v="999"/>
    <s v="9"/>
    <x v="17"/>
    <n v="6000"/>
    <x v="17"/>
    <s v="Y"/>
    <x v="10"/>
  </r>
  <r>
    <x v="0"/>
    <s v="10-500-21-6875-1991-999"/>
    <s v="SURPLUS SALES"/>
    <x v="17"/>
    <n v="0"/>
    <n v="0"/>
    <n v="0"/>
    <s v="10"/>
    <s v="500"/>
    <n v="500"/>
    <x v="1"/>
    <s v="6875"/>
    <n v="6875"/>
    <s v="1991"/>
    <s v="999"/>
    <s v="9"/>
    <x v="17"/>
    <n v="6000"/>
    <x v="17"/>
    <s v="Y"/>
    <x v="10"/>
  </r>
  <r>
    <x v="0"/>
    <s v="10-500-21-6875-3100-999"/>
    <s v="CTE ST. ADD-ON"/>
    <x v="17"/>
    <n v="0"/>
    <n v="1394.06"/>
    <n v="-1394.06"/>
    <s v="10"/>
    <s v="500"/>
    <n v="500"/>
    <x v="1"/>
    <s v="6875"/>
    <n v="6875"/>
    <s v="3100"/>
    <s v="999"/>
    <s v="9"/>
    <x v="17"/>
    <n v="6000"/>
    <x v="17"/>
    <s v="Y"/>
    <x v="10"/>
  </r>
  <r>
    <x v="0"/>
    <s v="10-500-21-6875-3155-999"/>
    <s v="CTE ST. ADD-ON"/>
    <x v="17"/>
    <n v="0"/>
    <n v="602392"/>
    <n v="-602392"/>
    <s v="10"/>
    <s v="500"/>
    <n v="500"/>
    <x v="1"/>
    <s v="6875"/>
    <n v="6875"/>
    <s v="3155"/>
    <s v="999"/>
    <s v="9"/>
    <x v="17"/>
    <n v="6000"/>
    <x v="17"/>
    <s v="Y"/>
    <x v="10"/>
  </r>
  <r>
    <x v="0"/>
    <s v="10-500-21-6900-3800-999"/>
    <s v="CTE Student Organizations"/>
    <x v="17"/>
    <n v="0"/>
    <n v="0"/>
    <n v="0"/>
    <s v="10"/>
    <s v="500"/>
    <n v="500"/>
    <x v="1"/>
    <s v="6900"/>
    <n v="6900"/>
    <s v="3800"/>
    <s v="999"/>
    <s v="9"/>
    <x v="84"/>
    <n v="6900"/>
    <x v="83"/>
    <s v="N"/>
    <x v="0"/>
  </r>
  <r>
    <x v="0"/>
    <s v="10-500-21-6901-3155-999"/>
    <s v="CTE TECH LIFE &amp; CAREERS"/>
    <x v="17"/>
    <n v="0"/>
    <n v="14906.9"/>
    <n v="-14906.9"/>
    <s v="10"/>
    <s v="500"/>
    <n v="500"/>
    <x v="1"/>
    <s v="6901"/>
    <n v="6901"/>
    <s v="3155"/>
    <s v="999"/>
    <s v="9"/>
    <x v="85"/>
    <n v="5901"/>
    <x v="84"/>
    <s v="Y"/>
    <x v="48"/>
  </r>
  <r>
    <x v="0"/>
    <s v="10-500-21-6902-3155-999"/>
    <s v="CTE WORKBASED LEARNING"/>
    <x v="17"/>
    <n v="0"/>
    <n v="0"/>
    <n v="0"/>
    <s v="10"/>
    <s v="500"/>
    <n v="500"/>
    <x v="1"/>
    <s v="6902"/>
    <n v="6902"/>
    <s v="3155"/>
    <s v="999"/>
    <s v="9"/>
    <x v="83"/>
    <n v="5902"/>
    <x v="82"/>
    <s v="Y"/>
    <x v="47"/>
  </r>
  <r>
    <x v="0"/>
    <s v="10-500-21-6903-1114-999"/>
    <s v=" 6903 tax allocation"/>
    <x v="17"/>
    <n v="0"/>
    <n v="11086"/>
    <n v="-11086"/>
    <s v="10"/>
    <s v="500"/>
    <n v="500"/>
    <x v="1"/>
    <s v="6903"/>
    <n v="6903"/>
    <s v="1114"/>
    <s v="999"/>
    <s v="9"/>
    <x v="86"/>
    <n v="5903"/>
    <x v="85"/>
    <s v="Y"/>
    <x v="49"/>
  </r>
  <r>
    <x v="0"/>
    <s v="10-500-21-6903-1310-999"/>
    <s v="PMTS FROM DIST"/>
    <x v="17"/>
    <n v="0"/>
    <n v="0"/>
    <n v="0"/>
    <s v="10"/>
    <s v="500"/>
    <n v="500"/>
    <x v="1"/>
    <s v="6903"/>
    <n v="6903"/>
    <s v="1310"/>
    <s v="999"/>
    <s v="9"/>
    <x v="86"/>
    <n v="5903"/>
    <x v="85"/>
    <s v="Y"/>
    <x v="49"/>
  </r>
  <r>
    <x v="0"/>
    <s v="10-500-21-6903-3155-999"/>
    <s v="CTE - COMP GUID"/>
    <x v="17"/>
    <n v="0"/>
    <n v="100795.58"/>
    <n v="-100795.58"/>
    <s v="10"/>
    <s v="500"/>
    <n v="500"/>
    <x v="1"/>
    <s v="6903"/>
    <n v="6903"/>
    <s v="3155"/>
    <s v="999"/>
    <s v="9"/>
    <x v="86"/>
    <n v="5903"/>
    <x v="85"/>
    <s v="Y"/>
    <x v="49"/>
  </r>
  <r>
    <x v="0"/>
    <s v="10-500-21-6965-1114-999"/>
    <s v="Tax Allocation"/>
    <x v="17"/>
    <n v="0"/>
    <n v="138115.07"/>
    <n v="-138115.07"/>
    <s v="10"/>
    <s v="500"/>
    <n v="500"/>
    <x v="1"/>
    <s v="6965"/>
    <n v="6965"/>
    <s v="1114"/>
    <s v="999"/>
    <s v="9"/>
    <x v="118"/>
    <n v="6015"/>
    <x v="117"/>
    <s v="Y"/>
    <x v="0"/>
  </r>
  <r>
    <x v="0"/>
    <s v="10-500-21-6965-3155-999"/>
    <s v="CTE ADMIN SUPPORT SERVICES"/>
    <x v="17"/>
    <n v="0"/>
    <n v="0"/>
    <n v="0"/>
    <s v="10"/>
    <s v="500"/>
    <n v="500"/>
    <x v="1"/>
    <s v="6965"/>
    <n v="6965"/>
    <s v="3155"/>
    <s v="999"/>
    <s v="9"/>
    <x v="118"/>
    <n v="6015"/>
    <x v="117"/>
    <s v="Y"/>
    <x v="0"/>
  </r>
  <r>
    <x v="0"/>
    <s v="10-500-21-6970-1114-999"/>
    <s v="Tax Allocation Program 6970 (6900)"/>
    <x v="17"/>
    <n v="0"/>
    <n v="16484.990000000002"/>
    <n v="-16484.990000000002"/>
    <s v="10"/>
    <s v="500"/>
    <n v="500"/>
    <x v="1"/>
    <s v="6970"/>
    <n v="6970"/>
    <s v="1114"/>
    <s v="999"/>
    <s v="9"/>
    <x v="84"/>
    <n v="6900"/>
    <x v="83"/>
    <s v="Y"/>
    <x v="0"/>
  </r>
  <r>
    <x v="0"/>
    <s v="10-500-21-7210-4200-999"/>
    <s v="Esser CARES"/>
    <x v="17"/>
    <n v="0"/>
    <n v="1042445.51"/>
    <n v="-1042445.51"/>
    <s v="10"/>
    <s v="500"/>
    <n v="500"/>
    <x v="1"/>
    <s v="7210"/>
    <n v="7210"/>
    <s v="4200"/>
    <s v="999"/>
    <s v="9"/>
    <x v="19"/>
    <n v="7210"/>
    <x v="19"/>
    <s v="N"/>
    <x v="11"/>
  </r>
  <r>
    <x v="0"/>
    <s v="10-500-21-7215-4500-999"/>
    <s v="Esser 2 7215 Revenue"/>
    <x v="17"/>
    <n v="0"/>
    <n v="111077.35"/>
    <n v="-111077.35"/>
    <s v="10"/>
    <s v="500"/>
    <n v="500"/>
    <x v="1"/>
    <s v="7215"/>
    <n v="7215"/>
    <s v="4500"/>
    <s v="999"/>
    <s v="9"/>
    <x v="20"/>
    <n v="7215"/>
    <x v="20"/>
    <s v="N"/>
    <x v="12"/>
  </r>
  <r>
    <x v="0"/>
    <s v="10-500-21-7250-4200-999"/>
    <s v="FED FOREST/RURA"/>
    <x v="17"/>
    <n v="0"/>
    <n v="21978.52"/>
    <n v="-21978.52"/>
    <s v="10"/>
    <s v="500"/>
    <n v="500"/>
    <x v="1"/>
    <s v="7250"/>
    <n v="7250"/>
    <s v="4200"/>
    <s v="999"/>
    <s v="9"/>
    <x v="119"/>
    <n v="7250"/>
    <x v="118"/>
    <s v="N"/>
    <x v="0"/>
  </r>
  <r>
    <x v="0"/>
    <s v="10-500-21-7280-4500-999"/>
    <s v="Other USBE CARES Programs"/>
    <x v="17"/>
    <n v="0"/>
    <n v="404407.45"/>
    <n v="-404407.45"/>
    <s v="10"/>
    <s v="500"/>
    <n v="500"/>
    <x v="1"/>
    <s v="7280"/>
    <n v="7280"/>
    <s v="4500"/>
    <s v="999"/>
    <s v="9"/>
    <x v="21"/>
    <n v="7280"/>
    <x v="21"/>
    <s v="N"/>
    <x v="13"/>
  </r>
  <r>
    <x v="0"/>
    <s v="10-500-21-7350-3780-999"/>
    <s v="Readiness Initiative"/>
    <x v="17"/>
    <n v="0"/>
    <n v="0"/>
    <n v="0"/>
    <s v="10"/>
    <s v="500"/>
    <n v="500"/>
    <x v="1"/>
    <s v="7350"/>
    <n v="7350"/>
    <s v="3780"/>
    <s v="999"/>
    <s v="9"/>
    <x v="61"/>
    <n v="7350"/>
    <x v="61"/>
    <s v="N"/>
    <x v="0"/>
  </r>
  <r>
    <x v="0"/>
    <s v="10-500-21-7350-4700-999"/>
    <s v="School Readiness"/>
    <x v="17"/>
    <n v="0"/>
    <n v="196873.72"/>
    <n v="-196873.72"/>
    <s v="10"/>
    <s v="500"/>
    <n v="500"/>
    <x v="1"/>
    <s v="7350"/>
    <n v="7350"/>
    <s v="4700"/>
    <s v="999"/>
    <s v="9"/>
    <x v="61"/>
    <n v="7350"/>
    <x v="61"/>
    <s v="N"/>
    <x v="0"/>
  </r>
  <r>
    <x v="0"/>
    <s v="10-500-21-7352-4700-999"/>
    <s v="KEEP Program"/>
    <x v="17"/>
    <n v="0"/>
    <n v="0"/>
    <n v="0"/>
    <s v="10"/>
    <s v="500"/>
    <n v="500"/>
    <x v="1"/>
    <s v="7352"/>
    <n v="7352"/>
    <s v="4700"/>
    <s v="999"/>
    <s v="9"/>
    <x v="62"/>
    <n v="7352"/>
    <x v="28"/>
    <s v="N"/>
    <x v="30"/>
  </r>
  <r>
    <x v="0"/>
    <s v="10-500-21-7352-4800-999"/>
    <s v="KEEP"/>
    <x v="17"/>
    <n v="0"/>
    <n v="0"/>
    <n v="0"/>
    <s v="10"/>
    <s v="500"/>
    <n v="500"/>
    <x v="1"/>
    <s v="7352"/>
    <n v="7352"/>
    <s v="4800"/>
    <s v="999"/>
    <s v="9"/>
    <x v="62"/>
    <n v="7352"/>
    <x v="28"/>
    <s v="N"/>
    <x v="30"/>
  </r>
  <r>
    <x v="0"/>
    <s v="10-500-21-7380-3990-999"/>
    <s v="ETI -- E-RATE"/>
    <x v="17"/>
    <n v="0"/>
    <n v="0"/>
    <n v="0"/>
    <s v="10"/>
    <s v="500"/>
    <n v="500"/>
    <x v="1"/>
    <s v="7380"/>
    <n v="7380"/>
    <s v="3990"/>
    <s v="999"/>
    <s v="9"/>
    <x v="87"/>
    <n v="7380"/>
    <x v="86"/>
    <s v="N"/>
    <x v="0"/>
  </r>
  <r>
    <x v="0"/>
    <s v="10-500-21-7390-4390-999"/>
    <s v="EARLY RET REINS"/>
    <x v="17"/>
    <n v="0"/>
    <n v="0"/>
    <n v="0"/>
    <s v="10"/>
    <s v="500"/>
    <n v="500"/>
    <x v="1"/>
    <s v="7390"/>
    <n v="7390"/>
    <s v="4390"/>
    <s v="999"/>
    <s v="9"/>
    <x v="24"/>
    <n v="7390"/>
    <x v="24"/>
    <s v="N"/>
    <x v="0"/>
  </r>
  <r>
    <x v="0"/>
    <s v="10-500-21-7390-4700-999"/>
    <s v="Unique Fed Rest received via other agenc"/>
    <x v="17"/>
    <n v="0"/>
    <n v="894.04"/>
    <n v="-894.04"/>
    <s v="10"/>
    <s v="500"/>
    <n v="500"/>
    <x v="1"/>
    <s v="7390"/>
    <n v="7390"/>
    <s v="4700"/>
    <s v="999"/>
    <s v="9"/>
    <x v="24"/>
    <n v="7390"/>
    <x v="24"/>
    <s v="N"/>
    <x v="0"/>
  </r>
  <r>
    <x v="0"/>
    <s v="10-500-21-7391-1990-999"/>
    <s v="LOCL PROG MATCH"/>
    <x v="17"/>
    <n v="0"/>
    <n v="0"/>
    <n v="0"/>
    <s v="10"/>
    <s v="500"/>
    <n v="500"/>
    <x v="1"/>
    <s v="7391"/>
    <n v="7391"/>
    <s v="1990"/>
    <s v="999"/>
    <s v="9"/>
    <x v="100"/>
    <n v="7391"/>
    <x v="99"/>
    <s v="N"/>
    <x v="0"/>
  </r>
  <r>
    <x v="0"/>
    <s v="10-500-21-7395-4390-999"/>
    <s v="FED JUVL JUSTIC"/>
    <x v="17"/>
    <n v="0"/>
    <n v="0"/>
    <n v="0"/>
    <s v="10"/>
    <s v="500"/>
    <n v="500"/>
    <x v="1"/>
    <s v="7395"/>
    <n v="7395"/>
    <s v="4390"/>
    <s v="999"/>
    <s v="9"/>
    <x v="63"/>
    <n v="7395"/>
    <x v="62"/>
    <s v="N"/>
    <x v="0"/>
  </r>
  <r>
    <x v="0"/>
    <s v="10-500-21-7401-1114-999"/>
    <s v="Perkins 7401 Prop Tax Allocation"/>
    <x v="17"/>
    <n v="0"/>
    <n v="4126.43"/>
    <n v="-4126.43"/>
    <s v="10"/>
    <s v="500"/>
    <n v="500"/>
    <x v="1"/>
    <s v="7401"/>
    <n v="7401"/>
    <s v="1114"/>
    <s v="999"/>
    <s v="9"/>
    <x v="64"/>
    <n v="7401"/>
    <x v="63"/>
    <s v="N"/>
    <x v="31"/>
  </r>
  <r>
    <x v="0"/>
    <s v="10-500-21-7401-3100-999"/>
    <s v="CTE Federal Perkins - Formula"/>
    <x v="17"/>
    <n v="0"/>
    <n v="0"/>
    <n v="0"/>
    <s v="10"/>
    <s v="500"/>
    <n v="500"/>
    <x v="1"/>
    <s v="7401"/>
    <n v="7401"/>
    <s v="3100"/>
    <s v="999"/>
    <s v="9"/>
    <x v="64"/>
    <n v="7401"/>
    <x v="63"/>
    <s v="N"/>
    <x v="31"/>
  </r>
  <r>
    <x v="0"/>
    <s v="10-500-21-7401-3200-999"/>
    <s v="Perkins Prop Tax Allocation"/>
    <x v="17"/>
    <n v="0"/>
    <n v="0"/>
    <n v="0"/>
    <s v="10"/>
    <s v="500"/>
    <n v="500"/>
    <x v="1"/>
    <s v="7401"/>
    <n v="7401"/>
    <s v="3200"/>
    <s v="999"/>
    <s v="9"/>
    <x v="64"/>
    <n v="7401"/>
    <x v="63"/>
    <s v="N"/>
    <x v="31"/>
  </r>
  <r>
    <x v="0"/>
    <s v="10-500-21-7401-4552-999"/>
    <s v="FEDERAL CTE"/>
    <x v="17"/>
    <n v="0"/>
    <n v="0"/>
    <n v="0"/>
    <s v="10"/>
    <s v="500"/>
    <n v="500"/>
    <x v="1"/>
    <s v="7401"/>
    <n v="7401"/>
    <s v="4552"/>
    <s v="999"/>
    <s v="9"/>
    <x v="64"/>
    <n v="7401"/>
    <x v="63"/>
    <s v="N"/>
    <x v="31"/>
  </r>
  <r>
    <x v="0"/>
    <s v="10-500-21-7401-4559-999"/>
    <s v="CTE Federal Perkins - Formula"/>
    <x v="17"/>
    <n v="0"/>
    <n v="149704.35999999999"/>
    <n v="-149704.35999999999"/>
    <s v="10"/>
    <s v="500"/>
    <n v="500"/>
    <x v="1"/>
    <s v="7401"/>
    <n v="7401"/>
    <s v="4559"/>
    <s v="999"/>
    <s v="9"/>
    <x v="64"/>
    <n v="7401"/>
    <x v="63"/>
    <s v="N"/>
    <x v="31"/>
  </r>
  <r>
    <x v="0"/>
    <s v="10-500-21-7508-4600-999"/>
    <s v="JAVITS G&amp;T"/>
    <x v="17"/>
    <n v="0"/>
    <n v="0"/>
    <n v="0"/>
    <s v="10"/>
    <s v="500"/>
    <n v="500"/>
    <x v="1"/>
    <s v="7508"/>
    <n v="7508"/>
    <s v="4600"/>
    <s v="999"/>
    <s v="9"/>
    <x v="120"/>
    <n v="7508"/>
    <x v="119"/>
    <s v="N"/>
    <x v="0"/>
  </r>
  <r>
    <x v="0"/>
    <s v="10-500-21-7522-4522-999"/>
    <s v="FED PRESHCHOOL"/>
    <x v="17"/>
    <n v="0"/>
    <n v="36285.879999999997"/>
    <n v="-36285.879999999997"/>
    <s v="10"/>
    <s v="500"/>
    <n v="500"/>
    <x v="1"/>
    <s v="7522"/>
    <n v="7522"/>
    <s v="4522"/>
    <s v="999"/>
    <s v="9"/>
    <x v="26"/>
    <n v="7522"/>
    <x v="26"/>
    <s v="N"/>
    <x v="14"/>
  </r>
  <r>
    <x v="0"/>
    <s v="10-500-21-7524-1114-999"/>
    <s v="Program 7524 Tax Allocation"/>
    <x v="17"/>
    <n v="0"/>
    <n v="0"/>
    <n v="0"/>
    <s v="10"/>
    <s v="500"/>
    <n v="500"/>
    <x v="1"/>
    <s v="7524"/>
    <n v="7524"/>
    <s v="1114"/>
    <s v="999"/>
    <s v="9"/>
    <x v="27"/>
    <n v="7524"/>
    <x v="27"/>
    <s v="N"/>
    <x v="15"/>
  </r>
  <r>
    <x v="0"/>
    <s v="10-500-21-7524-1990-999"/>
    <s v="IDEA - Misc Revenue"/>
    <x v="17"/>
    <n v="0"/>
    <n v="0"/>
    <n v="0"/>
    <s v="10"/>
    <s v="500"/>
    <n v="500"/>
    <x v="1"/>
    <s v="7524"/>
    <n v="7524"/>
    <s v="1990"/>
    <s v="999"/>
    <s v="9"/>
    <x v="27"/>
    <n v="7524"/>
    <x v="27"/>
    <s v="N"/>
    <x v="15"/>
  </r>
  <r>
    <x v="0"/>
    <s v="10-500-21-7524-4524-999"/>
    <s v="FEDERAL IDEA B"/>
    <x v="17"/>
    <n v="0"/>
    <n v="1093535.04"/>
    <n v="-1093535.04"/>
    <s v="10"/>
    <s v="500"/>
    <n v="500"/>
    <x v="1"/>
    <s v="7524"/>
    <n v="7524"/>
    <s v="4524"/>
    <s v="999"/>
    <s v="9"/>
    <x v="27"/>
    <n v="7524"/>
    <x v="27"/>
    <s v="N"/>
    <x v="15"/>
  </r>
  <r>
    <x v="0"/>
    <s v="10-500-21-7602-1114-999"/>
    <s v="Americorps tax allocation"/>
    <x v="17"/>
    <n v="0"/>
    <n v="5221.78"/>
    <n v="-5221.78"/>
    <s v="10"/>
    <s v="500"/>
    <n v="500"/>
    <x v="1"/>
    <s v="7602"/>
    <n v="7602"/>
    <s v="1114"/>
    <s v="999"/>
    <s v="9"/>
    <x v="28"/>
    <n v="7355"/>
    <x v="28"/>
    <s v="Y"/>
    <x v="0"/>
  </r>
  <r>
    <x v="0"/>
    <s v="10-500-21-7602-4602-999"/>
    <s v="AMERICORPS"/>
    <x v="17"/>
    <n v="0"/>
    <n v="1794.24"/>
    <n v="-1794.24"/>
    <s v="10"/>
    <s v="500"/>
    <n v="500"/>
    <x v="1"/>
    <s v="7602"/>
    <n v="7602"/>
    <s v="4602"/>
    <s v="999"/>
    <s v="9"/>
    <x v="28"/>
    <n v="7355"/>
    <x v="28"/>
    <s v="Y"/>
    <x v="0"/>
  </r>
  <r>
    <x v="0"/>
    <s v="10-500-21-7614-1114-999"/>
    <s v="MSP - Property Tax Allocation"/>
    <x v="17"/>
    <n v="0"/>
    <n v="0"/>
    <n v="0"/>
    <s v="10"/>
    <s v="500"/>
    <n v="500"/>
    <x v="1"/>
    <s v="7614"/>
    <n v="7614"/>
    <s v="1114"/>
    <s v="999"/>
    <s v="9"/>
    <x v="65"/>
    <n v="7865"/>
    <x v="64"/>
    <s v="Y"/>
    <x v="0"/>
  </r>
  <r>
    <x v="0"/>
    <s v="10-500-21-7614-4614-999"/>
    <s v="MATH &amp; SCIENCE PARTNERSHIPS GRANT"/>
    <x v="17"/>
    <n v="0"/>
    <n v="0"/>
    <n v="0"/>
    <s v="10"/>
    <s v="500"/>
    <n v="500"/>
    <x v="1"/>
    <s v="7614"/>
    <n v="7614"/>
    <s v="4614"/>
    <s v="999"/>
    <s v="9"/>
    <x v="65"/>
    <n v="7865"/>
    <x v="64"/>
    <s v="Y"/>
    <x v="0"/>
  </r>
  <r>
    <x v="0"/>
    <s v="10-500-21-7662-4662-999"/>
    <s v="TITLE 1 --ARRA"/>
    <x v="17"/>
    <n v="0"/>
    <n v="0"/>
    <n v="0"/>
    <s v="10"/>
    <s v="500"/>
    <n v="500"/>
    <x v="1"/>
    <s v="7662"/>
    <n v="7662"/>
    <s v="4662"/>
    <s v="999"/>
    <s v="9"/>
    <x v="31"/>
    <n v="7662"/>
    <x v="31"/>
    <s v="N"/>
    <x v="0"/>
  </r>
  <r>
    <x v="0"/>
    <s v="10-500-21-7664-4664-999"/>
    <s v="ARRA -- IDEA"/>
    <x v="17"/>
    <n v="0"/>
    <n v="0"/>
    <n v="0"/>
    <s v="10"/>
    <s v="500"/>
    <n v="500"/>
    <x v="1"/>
    <s v="7664"/>
    <n v="7664"/>
    <s v="4664"/>
    <s v="999"/>
    <s v="9"/>
    <x v="32"/>
    <n v="7664"/>
    <x v="32"/>
    <s v="N"/>
    <x v="0"/>
  </r>
  <r>
    <x v="0"/>
    <s v="10-500-21-7667-4664-999"/>
    <s v="ARRA PRESCHOOL"/>
    <x v="17"/>
    <n v="0"/>
    <n v="0"/>
    <n v="0"/>
    <s v="10"/>
    <s v="500"/>
    <n v="500"/>
    <x v="1"/>
    <s v="7667"/>
    <n v="7667"/>
    <s v="4664"/>
    <s v="999"/>
    <s v="9"/>
    <x v="33"/>
    <n v="7667"/>
    <x v="33"/>
    <s v="N"/>
    <x v="0"/>
  </r>
  <r>
    <x v="0"/>
    <s v="10-500-21-7669-4661-999"/>
    <s v="EDUJOBS"/>
    <x v="17"/>
    <n v="0"/>
    <n v="0"/>
    <n v="0"/>
    <s v="10"/>
    <s v="500"/>
    <n v="500"/>
    <x v="1"/>
    <s v="7669"/>
    <n v="7669"/>
    <s v="4661"/>
    <s v="999"/>
    <s v="9"/>
    <x v="66"/>
    <n v="7669"/>
    <x v="65"/>
    <s v="N"/>
    <x v="0"/>
  </r>
  <r>
    <x v="0"/>
    <s v="10-500-21-7701-1740-999"/>
    <s v="ASC FEES"/>
    <x v="17"/>
    <n v="0"/>
    <n v="23047.88"/>
    <n v="-23047.88"/>
    <s v="10"/>
    <s v="500"/>
    <n v="500"/>
    <x v="1"/>
    <s v="7701"/>
    <n v="7701"/>
    <s v="1740"/>
    <s v="999"/>
    <s v="9"/>
    <x v="1"/>
    <n v="50"/>
    <x v="1"/>
    <s v="Y"/>
    <x v="0"/>
  </r>
  <r>
    <x v="0"/>
    <s v="10-500-21-7701-3010-999"/>
    <s v="ASPIRE MATCH"/>
    <x v="17"/>
    <n v="0"/>
    <n v="0"/>
    <n v="0"/>
    <s v="10"/>
    <s v="500"/>
    <n v="500"/>
    <x v="1"/>
    <s v="7701"/>
    <n v="7701"/>
    <s v="3010"/>
    <s v="999"/>
    <s v="9"/>
    <x v="1"/>
    <n v="50"/>
    <x v="1"/>
    <s v="Y"/>
    <x v="0"/>
  </r>
  <r>
    <x v="0"/>
    <s v="10-500-21-7701-4700-999"/>
    <s v="YOUTH CON GRANT"/>
    <x v="17"/>
    <n v="0"/>
    <n v="0"/>
    <n v="0"/>
    <s v="10"/>
    <s v="500"/>
    <n v="500"/>
    <x v="1"/>
    <s v="7701"/>
    <n v="7701"/>
    <s v="4700"/>
    <s v="999"/>
    <s v="9"/>
    <x v="1"/>
    <n v="50"/>
    <x v="1"/>
    <s v="Y"/>
    <x v="0"/>
  </r>
  <r>
    <x v="0"/>
    <s v="10-500-21-7710-1114-999"/>
    <s v="Gear Up Prop Tax Allocation"/>
    <x v="17"/>
    <n v="0"/>
    <n v="0"/>
    <n v="0"/>
    <s v="10"/>
    <s v="500"/>
    <n v="500"/>
    <x v="1"/>
    <s v="7710"/>
    <n v="7710"/>
    <s v="1114"/>
    <s v="999"/>
    <s v="9"/>
    <x v="67"/>
    <n v="7710"/>
    <x v="66"/>
    <s v="N"/>
    <x v="0"/>
  </r>
  <r>
    <x v="0"/>
    <s v="10-500-21-7710-4710-999"/>
    <s v="GEAR UP GRANT - USU"/>
    <x v="17"/>
    <n v="0"/>
    <n v="0"/>
    <n v="0"/>
    <s v="10"/>
    <s v="500"/>
    <n v="500"/>
    <x v="1"/>
    <s v="7710"/>
    <n v="7710"/>
    <s v="4710"/>
    <s v="999"/>
    <s v="9"/>
    <x v="67"/>
    <n v="7710"/>
    <x v="66"/>
    <s v="N"/>
    <x v="0"/>
  </r>
  <r>
    <x v="0"/>
    <s v="10-500-21-7711-1114-999"/>
    <s v="GU2 Prop Tax Allocation"/>
    <x v="17"/>
    <n v="0"/>
    <n v="0"/>
    <n v="0"/>
    <s v="10"/>
    <s v="500"/>
    <n v="500"/>
    <x v="1"/>
    <s v="7711"/>
    <n v="7711"/>
    <s v="1114"/>
    <s v="999"/>
    <s v="9"/>
    <x v="67"/>
    <n v="7710"/>
    <x v="66"/>
    <s v="Y"/>
    <x v="0"/>
  </r>
  <r>
    <x v="0"/>
    <s v="10-500-21-7711-4710-999"/>
    <s v="GEAR UP 2 GRANT - USU"/>
    <x v="17"/>
    <n v="0"/>
    <n v="417479.33"/>
    <n v="-417479.33"/>
    <s v="10"/>
    <s v="500"/>
    <n v="500"/>
    <x v="1"/>
    <s v="7711"/>
    <n v="7711"/>
    <s v="4710"/>
    <s v="999"/>
    <s v="9"/>
    <x v="67"/>
    <n v="7710"/>
    <x v="66"/>
    <s v="Y"/>
    <x v="0"/>
  </r>
  <r>
    <x v="0"/>
    <s v="10-500-21-7712-1114-999"/>
    <s v="GU3 Prop Tax Allocation"/>
    <x v="17"/>
    <n v="0"/>
    <n v="0"/>
    <n v="0"/>
    <s v="10"/>
    <s v="500"/>
    <n v="500"/>
    <x v="1"/>
    <s v="7712"/>
    <n v="7712"/>
    <s v="1114"/>
    <s v="999"/>
    <s v="9"/>
    <x v="67"/>
    <n v="7710"/>
    <x v="66"/>
    <s v="Y"/>
    <x v="0"/>
  </r>
  <r>
    <x v="0"/>
    <s v="10-500-21-7712-4710-999"/>
    <s v="Gear Up 3"/>
    <x v="17"/>
    <n v="0"/>
    <n v="383640.64"/>
    <n v="-383640.64"/>
    <s v="10"/>
    <s v="500"/>
    <n v="500"/>
    <x v="1"/>
    <s v="7712"/>
    <n v="7712"/>
    <s v="4710"/>
    <s v="999"/>
    <s v="9"/>
    <x v="67"/>
    <n v="7710"/>
    <x v="66"/>
    <s v="Y"/>
    <x v="0"/>
  </r>
  <r>
    <x v="0"/>
    <s v="10-500-21-7801-1990-999"/>
    <s v="OTHER LOCAL REVENUE"/>
    <x v="17"/>
    <n v="0"/>
    <n v="685"/>
    <n v="-685"/>
    <s v="10"/>
    <s v="500"/>
    <n v="500"/>
    <x v="1"/>
    <s v="7801"/>
    <n v="7801"/>
    <s v="1990"/>
    <s v="999"/>
    <s v="9"/>
    <x v="35"/>
    <n v="7801"/>
    <x v="35"/>
    <s v="N"/>
    <x v="16"/>
  </r>
  <r>
    <x v="0"/>
    <s v="10-500-21-7801-1991-999"/>
    <s v="TITLE I PRESCHOOL TUITION"/>
    <x v="17"/>
    <n v="0"/>
    <n v="0"/>
    <n v="0"/>
    <s v="10"/>
    <s v="500"/>
    <n v="500"/>
    <x v="1"/>
    <s v="7801"/>
    <n v="7801"/>
    <s v="1991"/>
    <s v="999"/>
    <s v="9"/>
    <x v="35"/>
    <n v="7801"/>
    <x v="35"/>
    <s v="N"/>
    <x v="16"/>
  </r>
  <r>
    <x v="0"/>
    <s v="10-500-21-7801-4801-999"/>
    <s v="TITLE 1"/>
    <x v="17"/>
    <n v="0"/>
    <n v="1346014.86"/>
    <n v="-1346014.86"/>
    <s v="10"/>
    <s v="500"/>
    <n v="500"/>
    <x v="1"/>
    <s v="7801"/>
    <n v="7801"/>
    <s v="4801"/>
    <s v="999"/>
    <s v="9"/>
    <x v="35"/>
    <n v="7801"/>
    <x v="35"/>
    <s v="N"/>
    <x v="16"/>
  </r>
  <r>
    <x v="0"/>
    <s v="10-500-21-7802-1991-999"/>
    <s v="Title I Preschool - Tuition"/>
    <x v="17"/>
    <n v="0"/>
    <n v="0"/>
    <n v="0"/>
    <s v="10"/>
    <s v="500"/>
    <n v="500"/>
    <x v="1"/>
    <s v="7802"/>
    <n v="7802"/>
    <s v="1991"/>
    <s v="999"/>
    <s v="9"/>
    <x v="35"/>
    <n v="7801"/>
    <x v="35"/>
    <s v="Y"/>
    <x v="16"/>
  </r>
  <r>
    <x v="0"/>
    <s v="10-500-21-7802-3990-999"/>
    <s v="IGP Preschool Tuition"/>
    <x v="17"/>
    <n v="0"/>
    <n v="0"/>
    <n v="0"/>
    <s v="10"/>
    <s v="500"/>
    <n v="500"/>
    <x v="1"/>
    <s v="7802"/>
    <n v="7802"/>
    <s v="3990"/>
    <s v="999"/>
    <s v="9"/>
    <x v="35"/>
    <n v="7801"/>
    <x v="35"/>
    <s v="Y"/>
    <x v="16"/>
  </r>
  <r>
    <x v="0"/>
    <s v="10-500-21-7804-4800-999"/>
    <s v="TSI English Learners"/>
    <x v="17"/>
    <n v="0"/>
    <n v="14827.53"/>
    <n v="-14827.53"/>
    <s v="10"/>
    <s v="500"/>
    <n v="500"/>
    <x v="1"/>
    <s v="7804"/>
    <n v="7804"/>
    <s v="4800"/>
    <s v="999"/>
    <s v="9"/>
    <x v="35"/>
    <n v="7801"/>
    <x v="35"/>
    <s v="Y"/>
    <x v="16"/>
  </r>
  <r>
    <x v="0"/>
    <s v="10-500-21-7830-4800-999"/>
    <s v="Migrant Grant"/>
    <x v="17"/>
    <n v="0"/>
    <n v="0"/>
    <n v="0"/>
    <s v="10"/>
    <s v="500"/>
    <n v="500"/>
    <x v="1"/>
    <s v="7830"/>
    <n v="7830"/>
    <s v="4800"/>
    <s v="999"/>
    <s v="9"/>
    <x v="36"/>
    <n v="7830"/>
    <x v="36"/>
    <s v="N"/>
    <x v="17"/>
  </r>
  <r>
    <x v="0"/>
    <s v="10-500-21-7830-4830-999"/>
    <s v="Migrant Grant"/>
    <x v="17"/>
    <n v="0"/>
    <n v="26068.06"/>
    <n v="-26068.06"/>
    <s v="10"/>
    <s v="500"/>
    <n v="500"/>
    <x v="1"/>
    <s v="7830"/>
    <n v="7830"/>
    <s v="4830"/>
    <s v="999"/>
    <s v="9"/>
    <x v="36"/>
    <n v="7830"/>
    <x v="36"/>
    <s v="N"/>
    <x v="17"/>
  </r>
  <r>
    <x v="0"/>
    <s v="10-500-21-7840-4840-999"/>
    <s v="NCLB TITLE ID"/>
    <x v="17"/>
    <n v="0"/>
    <n v="0"/>
    <n v="0"/>
    <s v="10"/>
    <s v="500"/>
    <n v="500"/>
    <x v="1"/>
    <s v="7840"/>
    <n v="7840"/>
    <s v="4840"/>
    <s v="999"/>
    <s v="9"/>
    <x v="51"/>
    <n v="7840"/>
    <x v="51"/>
    <s v="N"/>
    <x v="0"/>
  </r>
  <r>
    <x v="0"/>
    <s v="10-500-21-7860-1114-999"/>
    <s v="Title II - Property Tax Allocation"/>
    <x v="17"/>
    <n v="0"/>
    <n v="0"/>
    <n v="0"/>
    <s v="10"/>
    <s v="500"/>
    <n v="500"/>
    <x v="1"/>
    <s v="7860"/>
    <n v="7860"/>
    <s v="1114"/>
    <s v="999"/>
    <s v="9"/>
    <x v="37"/>
    <n v="7860"/>
    <x v="37"/>
    <s v="N"/>
    <x v="18"/>
  </r>
  <r>
    <x v="0"/>
    <s v="10-500-21-7860-4860-999"/>
    <s v="NCLB TITLE IIA"/>
    <x v="17"/>
    <n v="0"/>
    <n v="218389.93"/>
    <n v="-218389.93"/>
    <s v="10"/>
    <s v="500"/>
    <n v="500"/>
    <x v="1"/>
    <s v="7860"/>
    <n v="7860"/>
    <s v="4860"/>
    <s v="999"/>
    <s v="9"/>
    <x v="37"/>
    <n v="7860"/>
    <x v="37"/>
    <s v="N"/>
    <x v="18"/>
  </r>
  <r>
    <x v="0"/>
    <s v="10-500-21-7870-4870-999"/>
    <s v="NCLB TITLE II D"/>
    <x v="17"/>
    <n v="0"/>
    <n v="0"/>
    <n v="0"/>
    <s v="10"/>
    <s v="500"/>
    <n v="500"/>
    <x v="1"/>
    <s v="7870"/>
    <n v="7870"/>
    <s v="4870"/>
    <s v="999"/>
    <s v="9"/>
    <x v="38"/>
    <n v="7870"/>
    <x v="38"/>
    <s v="N"/>
    <x v="0"/>
  </r>
  <r>
    <x v="0"/>
    <s v="10-500-21-7880-1114-999"/>
    <s v="ELA PROPERTY TAX ALLOCATION"/>
    <x v="17"/>
    <n v="0"/>
    <n v="0"/>
    <n v="0"/>
    <s v="10"/>
    <s v="500"/>
    <n v="500"/>
    <x v="1"/>
    <s v="7880"/>
    <n v="7880"/>
    <s v="1114"/>
    <s v="999"/>
    <s v="9"/>
    <x v="39"/>
    <n v="7880"/>
    <x v="39"/>
    <s v="N"/>
    <x v="19"/>
  </r>
  <r>
    <x v="0"/>
    <s v="10-500-21-7880-1310-999"/>
    <s v="ELL FEES LOCAL"/>
    <x v="17"/>
    <n v="0"/>
    <n v="0"/>
    <n v="0"/>
    <s v="10"/>
    <s v="500"/>
    <n v="500"/>
    <x v="1"/>
    <s v="7880"/>
    <n v="7880"/>
    <s v="1310"/>
    <s v="999"/>
    <s v="9"/>
    <x v="39"/>
    <n v="7880"/>
    <x v="39"/>
    <s v="N"/>
    <x v="19"/>
  </r>
  <r>
    <x v="0"/>
    <s v="10-500-21-7880-4880-999"/>
    <s v="NCLB TITLE IIIA"/>
    <x v="17"/>
    <n v="0"/>
    <n v="70966.539999999994"/>
    <n v="-70966.539999999994"/>
    <s v="10"/>
    <s v="500"/>
    <n v="500"/>
    <x v="1"/>
    <s v="7880"/>
    <n v="7880"/>
    <s v="4880"/>
    <s v="999"/>
    <s v="9"/>
    <x v="39"/>
    <n v="7880"/>
    <x v="39"/>
    <s v="N"/>
    <x v="19"/>
  </r>
  <r>
    <x v="0"/>
    <s v="10-500-21-7890-1310-999"/>
    <s v="LOCAL/DONTATION"/>
    <x v="17"/>
    <n v="0"/>
    <n v="0"/>
    <n v="0"/>
    <s v="10"/>
    <s v="500"/>
    <n v="500"/>
    <x v="1"/>
    <s v="7890"/>
    <n v="7890"/>
    <s v="1310"/>
    <s v="999"/>
    <s v="9"/>
    <x v="40"/>
    <n v="7890"/>
    <x v="40"/>
    <s v="N"/>
    <x v="0"/>
  </r>
  <r>
    <x v="0"/>
    <s v="10-500-21-7890-4890-999"/>
    <s v="DRUG FR-TR 7626"/>
    <x v="17"/>
    <n v="0"/>
    <n v="0"/>
    <n v="0"/>
    <s v="10"/>
    <s v="500"/>
    <n v="500"/>
    <x v="1"/>
    <s v="7890"/>
    <n v="7890"/>
    <s v="4890"/>
    <s v="999"/>
    <s v="9"/>
    <x v="40"/>
    <n v="7890"/>
    <x v="40"/>
    <s v="N"/>
    <x v="0"/>
  </r>
  <r>
    <x v="0"/>
    <s v="10-500-21-7905-4800-999"/>
    <s v="SSAEP"/>
    <x v="17"/>
    <n v="0"/>
    <n v="125315.61"/>
    <n v="-125315.61"/>
    <s v="10"/>
    <s v="500"/>
    <n v="500"/>
    <x v="1"/>
    <s v="7905"/>
    <n v="7905"/>
    <s v="4800"/>
    <s v="999"/>
    <s v="9"/>
    <x v="41"/>
    <n v="7905"/>
    <x v="41"/>
    <s v="N"/>
    <x v="20"/>
  </r>
  <r>
    <x v="0"/>
    <s v="10-500-21-7910-1114-999"/>
    <s v="21st CENT Prot Tax Allocation"/>
    <x v="17"/>
    <n v="0"/>
    <n v="2573.7600000000002"/>
    <n v="-2573.7600000000002"/>
    <s v="10"/>
    <s v="500"/>
    <n v="500"/>
    <x v="1"/>
    <s v="7910"/>
    <n v="7910"/>
    <s v="1114"/>
    <s v="999"/>
    <s v="9"/>
    <x v="42"/>
    <n v="7910"/>
    <x v="42"/>
    <s v="N"/>
    <x v="21"/>
  </r>
  <r>
    <x v="0"/>
    <s v="10-500-21-7910-1920-999"/>
    <s v="DONATIONS"/>
    <x v="17"/>
    <n v="0"/>
    <n v="0"/>
    <n v="0"/>
    <s v="10"/>
    <s v="500"/>
    <n v="500"/>
    <x v="1"/>
    <s v="7910"/>
    <n v="7910"/>
    <s v="1920"/>
    <s v="999"/>
    <s v="9"/>
    <x v="42"/>
    <n v="7910"/>
    <x v="42"/>
    <s v="N"/>
    <x v="21"/>
  </r>
  <r>
    <x v="0"/>
    <s v="10-500-21-7910-4575-999"/>
    <s v="AFT SCHL SNACKS"/>
    <x v="17"/>
    <n v="0"/>
    <n v="0"/>
    <n v="0"/>
    <s v="10"/>
    <s v="500"/>
    <n v="500"/>
    <x v="1"/>
    <s v="7910"/>
    <n v="7910"/>
    <s v="4575"/>
    <s v="999"/>
    <s v="9"/>
    <x v="42"/>
    <n v="7910"/>
    <x v="42"/>
    <s v="N"/>
    <x v="21"/>
  </r>
  <r>
    <x v="0"/>
    <s v="10-500-21-7910-4910-999"/>
    <s v="21ST CENT GRANT"/>
    <x v="17"/>
    <n v="0"/>
    <n v="146977.29999999999"/>
    <n v="-146977.29999999999"/>
    <s v="10"/>
    <s v="500"/>
    <n v="500"/>
    <x v="1"/>
    <s v="7910"/>
    <n v="7910"/>
    <s v="4910"/>
    <s v="999"/>
    <s v="9"/>
    <x v="42"/>
    <n v="7910"/>
    <x v="42"/>
    <s v="N"/>
    <x v="21"/>
  </r>
  <r>
    <x v="0"/>
    <s v="10-500-21-7911-1920-999"/>
    <s v="Donations"/>
    <x v="17"/>
    <n v="0"/>
    <n v="0"/>
    <n v="0"/>
    <s v="10"/>
    <s v="500"/>
    <n v="500"/>
    <x v="1"/>
    <s v="7911"/>
    <n v="7911"/>
    <s v="1920"/>
    <s v="999"/>
    <s v="9"/>
    <x v="42"/>
    <n v="7910"/>
    <x v="42"/>
    <s v="Y"/>
    <x v="21"/>
  </r>
  <r>
    <x v="0"/>
    <s v="10-500-21-7915-4915-999"/>
    <s v="21 century asc sup"/>
    <x v="17"/>
    <n v="0"/>
    <n v="0"/>
    <n v="0"/>
    <s v="10"/>
    <s v="500"/>
    <n v="500"/>
    <x v="1"/>
    <s v="7915"/>
    <n v="7915"/>
    <s v="4915"/>
    <s v="999"/>
    <s v="9"/>
    <x v="42"/>
    <n v="7910"/>
    <x v="42"/>
    <s v="Y"/>
    <x v="21"/>
  </r>
  <r>
    <x v="0"/>
    <s v="10-500-21-7940-4800-999"/>
    <s v="Title 5 Revenue"/>
    <x v="17"/>
    <n v="0"/>
    <n v="5065.38"/>
    <n v="-5065.38"/>
    <s v="10"/>
    <s v="500"/>
    <n v="500"/>
    <x v="1"/>
    <s v="7940"/>
    <n v="7940"/>
    <s v="4800"/>
    <s v="999"/>
    <s v="9"/>
    <x v="43"/>
    <n v="7940"/>
    <x v="43"/>
    <s v="N"/>
    <x v="22"/>
  </r>
  <r>
    <x v="0"/>
    <s v="10-500-21-7950-1900-999"/>
    <s v="McKinney Vento Misc Income"/>
    <x v="17"/>
    <n v="0"/>
    <n v="0"/>
    <n v="0"/>
    <s v="10"/>
    <s v="500"/>
    <n v="500"/>
    <x v="1"/>
    <s v="7950"/>
    <n v="7950"/>
    <s v="1900"/>
    <s v="999"/>
    <s v="9"/>
    <x v="44"/>
    <n v="7950"/>
    <x v="44"/>
    <s v="N"/>
    <x v="23"/>
  </r>
  <r>
    <x v="0"/>
    <s v="10-500-21-7950-4950-999"/>
    <s v="FED HOMELESS"/>
    <x v="17"/>
    <n v="0"/>
    <n v="3859.77"/>
    <n v="-3859.77"/>
    <s v="10"/>
    <s v="500"/>
    <n v="500"/>
    <x v="1"/>
    <s v="7950"/>
    <n v="7950"/>
    <s v="4950"/>
    <s v="999"/>
    <s v="9"/>
    <x v="44"/>
    <n v="7950"/>
    <x v="44"/>
    <s v="N"/>
    <x v="23"/>
  </r>
  <r>
    <x v="0"/>
    <s v="10-500-21-8300-1114-999"/>
    <s v="Property Tax Allocation"/>
    <x v="17"/>
    <n v="0"/>
    <n v="515037.87"/>
    <n v="-515037.87"/>
    <s v="10"/>
    <s v="500"/>
    <n v="500"/>
    <x v="1"/>
    <s v="8300"/>
    <n v="8300"/>
    <s v="1114"/>
    <s v="999"/>
    <s v="9"/>
    <x v="96"/>
    <n v="8500"/>
    <x v="95"/>
    <s v="Y"/>
    <x v="0"/>
  </r>
  <r>
    <x v="0"/>
    <s v="10-500-21-9999-1110-999"/>
    <s v="BASIC RATE"/>
    <x v="17"/>
    <n v="0"/>
    <n v="4989901.8"/>
    <n v="-4989901.8"/>
    <s v="10"/>
    <s v="500"/>
    <n v="500"/>
    <x v="1"/>
    <s v="9999"/>
    <n v="9999"/>
    <s v="1110"/>
    <s v="999"/>
    <s v="9"/>
    <x v="89"/>
    <n v="9999"/>
    <x v="88"/>
    <s v="N"/>
    <x v="0"/>
  </r>
  <r>
    <x v="0"/>
    <s v="10-500-21-9999-1111-999"/>
    <s v="REDEMPTIONS"/>
    <x v="17"/>
    <n v="0"/>
    <n v="78377.429999999993"/>
    <n v="-78377.429999999993"/>
    <s v="10"/>
    <s v="500"/>
    <n v="500"/>
    <x v="1"/>
    <s v="9999"/>
    <n v="9999"/>
    <s v="1111"/>
    <s v="999"/>
    <s v="9"/>
    <x v="89"/>
    <n v="9999"/>
    <x v="88"/>
    <s v="N"/>
    <x v="0"/>
  </r>
  <r>
    <x v="0"/>
    <s v="10-500-21-9999-1112-999"/>
    <s v="VOTED LEEWAY"/>
    <x v="17"/>
    <n v="0"/>
    <n v="4230101.5599999996"/>
    <n v="-4230101.5599999996"/>
    <s v="10"/>
    <s v="500"/>
    <n v="500"/>
    <x v="1"/>
    <s v="9999"/>
    <n v="9999"/>
    <s v="1112"/>
    <s v="999"/>
    <s v="9"/>
    <x v="89"/>
    <n v="9999"/>
    <x v="88"/>
    <s v="N"/>
    <x v="0"/>
  </r>
  <r>
    <x v="0"/>
    <s v="10-500-21-9999-1113-999"/>
    <s v="REDEMPTIONS -VL"/>
    <x v="17"/>
    <n v="0"/>
    <n v="69589.64"/>
    <n v="-69589.64"/>
    <s v="10"/>
    <s v="500"/>
    <n v="500"/>
    <x v="1"/>
    <s v="9999"/>
    <n v="9999"/>
    <s v="1113"/>
    <s v="999"/>
    <s v="9"/>
    <x v="89"/>
    <n v="9999"/>
    <x v="88"/>
    <s v="N"/>
    <x v="0"/>
  </r>
  <r>
    <x v="0"/>
    <s v="10-500-21-9999-1114-999"/>
    <s v="BOARD LEEWAY"/>
    <x v="17"/>
    <n v="0"/>
    <n v="3162842.04"/>
    <n v="-3162842.04"/>
    <s v="10"/>
    <s v="500"/>
    <n v="500"/>
    <x v="1"/>
    <s v="9999"/>
    <n v="9999"/>
    <s v="1114"/>
    <s v="999"/>
    <s v="9"/>
    <x v="89"/>
    <n v="9999"/>
    <x v="88"/>
    <s v="N"/>
    <x v="0"/>
  </r>
  <r>
    <x v="0"/>
    <s v="10-500-21-9999-1115-999"/>
    <s v="REDEMPTIONS -BL"/>
    <x v="17"/>
    <n v="0"/>
    <n v="98409.59"/>
    <n v="-98409.59"/>
    <s v="10"/>
    <s v="500"/>
    <n v="500"/>
    <x v="1"/>
    <s v="9999"/>
    <n v="9999"/>
    <s v="1115"/>
    <s v="999"/>
    <s v="9"/>
    <x v="89"/>
    <n v="9999"/>
    <x v="88"/>
    <s v="N"/>
    <x v="0"/>
  </r>
  <r>
    <x v="0"/>
    <s v="10-500-21-9999-1132-999"/>
    <s v="PROPERTY TAXES"/>
    <x v="17"/>
    <n v="0"/>
    <n v="0"/>
    <n v="0"/>
    <s v="10"/>
    <s v="500"/>
    <n v="500"/>
    <x v="1"/>
    <s v="9999"/>
    <n v="9999"/>
    <s v="1132"/>
    <s v="999"/>
    <s v="9"/>
    <x v="89"/>
    <n v="9999"/>
    <x v="88"/>
    <s v="N"/>
    <x v="0"/>
  </r>
  <r>
    <x v="0"/>
    <s v="10-500-21-9999-1133-999"/>
    <s v="REDEMPTIONS"/>
    <x v="17"/>
    <n v="0"/>
    <n v="0"/>
    <n v="0"/>
    <s v="10"/>
    <s v="500"/>
    <n v="500"/>
    <x v="1"/>
    <s v="9999"/>
    <n v="9999"/>
    <s v="1133"/>
    <s v="999"/>
    <s v="9"/>
    <x v="89"/>
    <n v="9999"/>
    <x v="88"/>
    <s v="N"/>
    <x v="0"/>
  </r>
  <r>
    <x v="0"/>
    <s v="10-500-21-9999-1160-999"/>
    <s v="FILT -- BASIC"/>
    <x v="17"/>
    <n v="0"/>
    <n v="304159.71999999997"/>
    <n v="-304159.71999999997"/>
    <s v="10"/>
    <s v="500"/>
    <n v="500"/>
    <x v="1"/>
    <s v="9999"/>
    <n v="9999"/>
    <s v="1160"/>
    <s v="999"/>
    <s v="9"/>
    <x v="89"/>
    <n v="9999"/>
    <x v="88"/>
    <s v="N"/>
    <x v="0"/>
  </r>
  <r>
    <x v="0"/>
    <s v="10-500-21-9999-1162-999"/>
    <s v="FILT VTD LEEWAY"/>
    <x v="17"/>
    <n v="0"/>
    <n v="262241.63"/>
    <n v="-262241.63"/>
    <s v="10"/>
    <s v="500"/>
    <n v="500"/>
    <x v="1"/>
    <s v="9999"/>
    <n v="9999"/>
    <s v="1162"/>
    <s v="999"/>
    <s v="9"/>
    <x v="89"/>
    <n v="9999"/>
    <x v="88"/>
    <s v="N"/>
    <x v="0"/>
  </r>
  <r>
    <x v="0"/>
    <s v="10-500-21-9999-1164-999"/>
    <s v="FILT BRD LEEWAY"/>
    <x v="17"/>
    <n v="0"/>
    <n v="370846.74"/>
    <n v="-370846.74"/>
    <s v="10"/>
    <s v="500"/>
    <n v="500"/>
    <x v="1"/>
    <s v="9999"/>
    <n v="9999"/>
    <s v="1164"/>
    <s v="999"/>
    <s v="9"/>
    <x v="89"/>
    <n v="9999"/>
    <x v="88"/>
    <s v="N"/>
    <x v="0"/>
  </r>
  <r>
    <x v="0"/>
    <s v="10-500-21-9999-1182-999"/>
    <s v="FEES IN LIEU"/>
    <x v="17"/>
    <n v="0"/>
    <n v="0"/>
    <n v="0"/>
    <s v="10"/>
    <s v="500"/>
    <n v="500"/>
    <x v="1"/>
    <s v="9999"/>
    <n v="9999"/>
    <s v="1182"/>
    <s v="999"/>
    <s v="9"/>
    <x v="89"/>
    <n v="9999"/>
    <x v="88"/>
    <s v="N"/>
    <x v="0"/>
  </r>
  <r>
    <x v="0"/>
    <s v="10-500-21-9999-1200-999"/>
    <s v="OTHER LOC GOVTS"/>
    <x v="17"/>
    <n v="0"/>
    <n v="0"/>
    <n v="0"/>
    <s v="10"/>
    <s v="500"/>
    <n v="500"/>
    <x v="1"/>
    <s v="9999"/>
    <n v="9999"/>
    <s v="1200"/>
    <s v="999"/>
    <s v="9"/>
    <x v="89"/>
    <n v="9999"/>
    <x v="88"/>
    <s v="N"/>
    <x v="0"/>
  </r>
  <r>
    <x v="0"/>
    <s v="10-500-21-9999-1310-999"/>
    <s v="TUITION / FEES"/>
    <x v="17"/>
    <n v="1315.5"/>
    <n v="0"/>
    <n v="1315.5"/>
    <s v="10"/>
    <s v="500"/>
    <n v="500"/>
    <x v="1"/>
    <s v="9999"/>
    <n v="9999"/>
    <s v="1310"/>
    <s v="999"/>
    <s v="9"/>
    <x v="89"/>
    <n v="9999"/>
    <x v="88"/>
    <s v="N"/>
    <x v="0"/>
  </r>
  <r>
    <x v="0"/>
    <s v="10-500-21-9999-1320-999"/>
    <s v="BUDGET REVISION"/>
    <x v="17"/>
    <n v="0"/>
    <n v="0"/>
    <n v="0"/>
    <s v="10"/>
    <s v="500"/>
    <n v="500"/>
    <x v="1"/>
    <s v="9999"/>
    <n v="9999"/>
    <s v="1320"/>
    <s v="999"/>
    <s v="9"/>
    <x v="89"/>
    <n v="9999"/>
    <x v="88"/>
    <s v="N"/>
    <x v="0"/>
  </r>
  <r>
    <x v="0"/>
    <s v="10-500-21-9999-1330-999"/>
    <s v="BUDGET REVISION"/>
    <x v="17"/>
    <n v="0"/>
    <n v="0"/>
    <n v="0"/>
    <s v="10"/>
    <s v="500"/>
    <n v="500"/>
    <x v="1"/>
    <s v="9999"/>
    <n v="9999"/>
    <s v="1330"/>
    <s v="999"/>
    <s v="9"/>
    <x v="89"/>
    <n v="9999"/>
    <x v="88"/>
    <s v="N"/>
    <x v="0"/>
  </r>
  <r>
    <x v="0"/>
    <s v="10-500-21-9999-1500-999"/>
    <s v="INVEST EARNINGS"/>
    <x v="17"/>
    <n v="0"/>
    <n v="117451.62"/>
    <n v="-117451.62"/>
    <s v="10"/>
    <s v="500"/>
    <n v="500"/>
    <x v="1"/>
    <s v="9999"/>
    <n v="9999"/>
    <s v="1500"/>
    <s v="999"/>
    <s v="9"/>
    <x v="89"/>
    <n v="9999"/>
    <x v="88"/>
    <s v="N"/>
    <x v="0"/>
  </r>
  <r>
    <x v="0"/>
    <s v="10-500-21-9999-1900-999"/>
    <s v="OTHER LOCAL REV"/>
    <x v="17"/>
    <n v="0"/>
    <n v="0"/>
    <n v="0"/>
    <s v="10"/>
    <s v="500"/>
    <n v="500"/>
    <x v="1"/>
    <s v="9999"/>
    <n v="9999"/>
    <s v="1900"/>
    <s v="999"/>
    <s v="9"/>
    <x v="89"/>
    <n v="9999"/>
    <x v="88"/>
    <s v="N"/>
    <x v="0"/>
  </r>
  <r>
    <x v="0"/>
    <s v="10-500-21-9999-1910-999"/>
    <s v="RENTAL PROPERTY"/>
    <x v="17"/>
    <n v="0"/>
    <n v="0"/>
    <n v="0"/>
    <s v="10"/>
    <s v="500"/>
    <n v="500"/>
    <x v="1"/>
    <s v="9999"/>
    <n v="9999"/>
    <s v="1910"/>
    <s v="999"/>
    <s v="9"/>
    <x v="89"/>
    <n v="9999"/>
    <x v="88"/>
    <s v="N"/>
    <x v="0"/>
  </r>
  <r>
    <x v="0"/>
    <s v="10-500-21-9999-1920-999"/>
    <s v="MISC. DONATIONS"/>
    <x v="17"/>
    <n v="0"/>
    <n v="0"/>
    <n v="0"/>
    <s v="10"/>
    <s v="500"/>
    <n v="500"/>
    <x v="1"/>
    <s v="9999"/>
    <n v="9999"/>
    <s v="1920"/>
    <s v="999"/>
    <s v="9"/>
    <x v="89"/>
    <n v="9999"/>
    <x v="88"/>
    <s v="N"/>
    <x v="0"/>
  </r>
  <r>
    <x v="0"/>
    <s v="10-500-21-9999-1937-999"/>
    <s v="FLOW THRU"/>
    <x v="17"/>
    <n v="0"/>
    <n v="42378.52"/>
    <n v="-42378.52"/>
    <s v="10"/>
    <s v="500"/>
    <n v="500"/>
    <x v="1"/>
    <s v="9999"/>
    <n v="9999"/>
    <s v="1937"/>
    <s v="999"/>
    <s v="9"/>
    <x v="89"/>
    <n v="9999"/>
    <x v="88"/>
    <s v="N"/>
    <x v="0"/>
  </r>
  <r>
    <x v="0"/>
    <s v="10-500-21-9999-1950-999"/>
    <s v="OTHER SCHL DIST"/>
    <x v="17"/>
    <n v="0"/>
    <n v="0"/>
    <n v="0"/>
    <s v="10"/>
    <s v="500"/>
    <n v="500"/>
    <x v="1"/>
    <s v="9999"/>
    <n v="9999"/>
    <s v="1950"/>
    <s v="999"/>
    <s v="9"/>
    <x v="89"/>
    <n v="9999"/>
    <x v="88"/>
    <s v="N"/>
    <x v="0"/>
  </r>
  <r>
    <x v="0"/>
    <s v="10-500-21-9999-1990-999"/>
    <s v="MISC. LOCAL REV"/>
    <x v="17"/>
    <n v="0"/>
    <n v="30080.75"/>
    <n v="-30080.75"/>
    <s v="10"/>
    <s v="500"/>
    <n v="500"/>
    <x v="1"/>
    <s v="9999"/>
    <n v="9999"/>
    <s v="1990"/>
    <s v="999"/>
    <s v="9"/>
    <x v="89"/>
    <n v="9999"/>
    <x v="88"/>
    <s v="N"/>
    <x v="0"/>
  </r>
  <r>
    <x v="0"/>
    <s v="10-500-21-9999-1991-999"/>
    <s v="SURPLUS SALES"/>
    <x v="17"/>
    <n v="0"/>
    <n v="8310.59"/>
    <n v="-8310.59"/>
    <s v="10"/>
    <s v="500"/>
    <n v="500"/>
    <x v="1"/>
    <s v="9999"/>
    <n v="9999"/>
    <s v="1991"/>
    <s v="999"/>
    <s v="9"/>
    <x v="89"/>
    <n v="9999"/>
    <x v="88"/>
    <s v="N"/>
    <x v="0"/>
  </r>
  <r>
    <x v="0"/>
    <s v="10-500-21-9999-1992-999"/>
    <s v="VERIZON LEASE"/>
    <x v="17"/>
    <n v="0"/>
    <n v="0"/>
    <n v="0"/>
    <s v="10"/>
    <s v="500"/>
    <n v="500"/>
    <x v="1"/>
    <s v="9999"/>
    <n v="9999"/>
    <s v="1992"/>
    <s v="999"/>
    <s v="9"/>
    <x v="89"/>
    <n v="9999"/>
    <x v="88"/>
    <s v="N"/>
    <x v="0"/>
  </r>
  <r>
    <x v="0"/>
    <s v="10-500-21-9999-1993-999"/>
    <s v="VENDING MONEY"/>
    <x v="17"/>
    <n v="0"/>
    <n v="445.85"/>
    <n v="-445.85"/>
    <s v="10"/>
    <s v="500"/>
    <n v="500"/>
    <x v="1"/>
    <s v="9999"/>
    <n v="9999"/>
    <s v="1993"/>
    <s v="999"/>
    <s v="9"/>
    <x v="89"/>
    <n v="9999"/>
    <x v="88"/>
    <s v="N"/>
    <x v="0"/>
  </r>
  <r>
    <x v="0"/>
    <s v="10-500-21-9999-1999-999"/>
    <s v="FD SERV INDIREC"/>
    <x v="17"/>
    <n v="0"/>
    <n v="180906.57"/>
    <n v="-180906.57"/>
    <s v="10"/>
    <s v="500"/>
    <n v="500"/>
    <x v="1"/>
    <s v="9999"/>
    <n v="9999"/>
    <s v="1999"/>
    <s v="999"/>
    <s v="9"/>
    <x v="89"/>
    <n v="9999"/>
    <x v="88"/>
    <s v="N"/>
    <x v="0"/>
  </r>
  <r>
    <x v="0"/>
    <s v="10-500-21-9999-3010-999"/>
    <s v="BUDGET REVISION"/>
    <x v="17"/>
    <n v="0"/>
    <n v="0"/>
    <n v="0"/>
    <s v="10"/>
    <s v="500"/>
    <n v="500"/>
    <x v="1"/>
    <s v="9999"/>
    <n v="9999"/>
    <s v="3010"/>
    <s v="999"/>
    <s v="9"/>
    <x v="89"/>
    <n v="9999"/>
    <x v="88"/>
    <s v="N"/>
    <x v="0"/>
  </r>
  <r>
    <x v="0"/>
    <s v="10-500-21-9999-3410-999"/>
    <s v="FLEXIBLE DISTR."/>
    <x v="17"/>
    <n v="0"/>
    <n v="0"/>
    <n v="0"/>
    <s v="10"/>
    <s v="500"/>
    <n v="500"/>
    <x v="1"/>
    <s v="9999"/>
    <n v="9999"/>
    <s v="3410"/>
    <s v="999"/>
    <s v="9"/>
    <x v="89"/>
    <n v="9999"/>
    <x v="88"/>
    <s v="N"/>
    <x v="0"/>
  </r>
  <r>
    <x v="0"/>
    <s v="10-500-21-9999-5200-999"/>
    <s v="INTERFUND TRANS"/>
    <x v="17"/>
    <n v="0"/>
    <n v="0"/>
    <n v="0"/>
    <s v="10"/>
    <s v="500"/>
    <n v="500"/>
    <x v="1"/>
    <s v="9999"/>
    <n v="9999"/>
    <s v="5200"/>
    <s v="999"/>
    <s v="9"/>
    <x v="89"/>
    <n v="9999"/>
    <x v="88"/>
    <s v="N"/>
    <x v="0"/>
  </r>
  <r>
    <x v="0"/>
    <s v="10-704-21-1050-5200-999"/>
    <s v="TRANSFERS IN"/>
    <x v="17"/>
    <n v="0"/>
    <n v="1575"/>
    <n v="-1575"/>
    <s v="10"/>
    <s v="704"/>
    <n v="704"/>
    <x v="12"/>
    <s v="1050"/>
    <n v="1050"/>
    <s v="5200"/>
    <s v="999"/>
    <s v="9"/>
    <x v="1"/>
    <n v="50"/>
    <x v="1"/>
    <s v="Y"/>
    <x v="0"/>
  </r>
  <r>
    <x v="0"/>
    <s v="10-704-21-1050-5210-901"/>
    <s v="TRANSFERS OUT"/>
    <x v="17"/>
    <n v="227800"/>
    <n v="0"/>
    <n v="227800"/>
    <s v="10"/>
    <s v="704"/>
    <n v="704"/>
    <x v="12"/>
    <s v="1050"/>
    <n v="1050"/>
    <s v="5210"/>
    <s v="901"/>
    <s v="9"/>
    <x v="1"/>
    <n v="50"/>
    <x v="1"/>
    <s v="Y"/>
    <x v="0"/>
  </r>
  <r>
    <x v="0"/>
    <s v="10-704-21-1051-5200-999"/>
    <s v="Textbook payments"/>
    <x v="17"/>
    <n v="0"/>
    <n v="0"/>
    <n v="0"/>
    <s v="10"/>
    <s v="704"/>
    <n v="704"/>
    <x v="12"/>
    <s v="1051"/>
    <n v="1051"/>
    <s v="5200"/>
    <s v="999"/>
    <s v="9"/>
    <x v="1"/>
    <n v="50"/>
    <x v="1"/>
    <s v="Y"/>
    <x v="0"/>
  </r>
  <r>
    <x v="0"/>
    <s v="10-704-21-3880-1880-999"/>
    <s v="IME BECAS PROGRAM --- ESL"/>
    <x v="17"/>
    <n v="0"/>
    <n v="0"/>
    <n v="0"/>
    <s v="10"/>
    <s v="704"/>
    <n v="704"/>
    <x v="12"/>
    <s v="3880"/>
    <n v="3880"/>
    <s v="1880"/>
    <s v="999"/>
    <s v="9"/>
    <x v="121"/>
    <n v="3400"/>
    <x v="120"/>
    <s v="Y"/>
    <x v="0"/>
  </r>
  <r>
    <x v="0"/>
    <s v="10-704-21-5331-5210-901"/>
    <s v="TRANSFERS OUT"/>
    <x v="17"/>
    <n v="3000"/>
    <n v="0"/>
    <n v="3000"/>
    <s v="10"/>
    <s v="704"/>
    <n v="704"/>
    <x v="12"/>
    <s v="5331"/>
    <n v="5331"/>
    <s v="5210"/>
    <s v="901"/>
    <s v="9"/>
    <x v="6"/>
    <n v="5331"/>
    <x v="6"/>
    <s v="N"/>
    <x v="3"/>
  </r>
  <r>
    <x v="0"/>
    <s v="10-704-21-5333-5200-999"/>
    <s v="CONCURRENT ENROLLMENT FEES"/>
    <x v="17"/>
    <n v="0"/>
    <n v="0"/>
    <n v="0"/>
    <s v="10"/>
    <s v="704"/>
    <n v="704"/>
    <x v="12"/>
    <s v="5333"/>
    <n v="5333"/>
    <s v="5200"/>
    <s v="999"/>
    <s v="9"/>
    <x v="53"/>
    <n v="5333"/>
    <x v="53"/>
    <s v="N"/>
    <x v="26"/>
  </r>
  <r>
    <x v="0"/>
    <s v="10-704-21-5362-5200-999"/>
    <s v="Laptop deductibles etc."/>
    <x v="17"/>
    <n v="0"/>
    <n v="56807.6"/>
    <n v="-56807.6"/>
    <s v="10"/>
    <s v="704"/>
    <n v="704"/>
    <x v="12"/>
    <s v="5362"/>
    <n v="5362"/>
    <s v="5200"/>
    <s v="999"/>
    <s v="9"/>
    <x v="46"/>
    <n v="5360"/>
    <x v="46"/>
    <s v="Y"/>
    <x v="0"/>
  </r>
  <r>
    <x v="0"/>
    <s v="10-704-21-5560-1990-999"/>
    <s v="Technology Equipment-Revenue"/>
    <x v="17"/>
    <n v="0"/>
    <n v="0"/>
    <n v="0"/>
    <s v="10"/>
    <s v="704"/>
    <n v="704"/>
    <x v="12"/>
    <s v="5560"/>
    <n v="5560"/>
    <s v="1990"/>
    <s v="999"/>
    <s v="9"/>
    <x v="97"/>
    <n v="5500"/>
    <x v="96"/>
    <s v="Y"/>
    <x v="0"/>
  </r>
  <r>
    <x v="0"/>
    <s v="10-704-21-5610-5200-999"/>
    <s v="TRANSFERS IN"/>
    <x v="17"/>
    <n v="0"/>
    <n v="31035.05"/>
    <n v="-31035.05"/>
    <s v="10"/>
    <s v="704"/>
    <n v="704"/>
    <x v="12"/>
    <s v="5610"/>
    <n v="5610"/>
    <s v="5200"/>
    <s v="999"/>
    <s v="9"/>
    <x v="9"/>
    <n v="5610"/>
    <x v="9"/>
    <s v="N"/>
    <x v="4"/>
  </r>
  <r>
    <x v="0"/>
    <s v="10-704-21-9999-1310-999"/>
    <s v="Tuitions"/>
    <x v="17"/>
    <n v="0"/>
    <n v="0"/>
    <n v="0"/>
    <s v="10"/>
    <s v="704"/>
    <n v="704"/>
    <x v="12"/>
    <s v="9999"/>
    <n v="9999"/>
    <s v="1310"/>
    <s v="999"/>
    <s v="9"/>
    <x v="89"/>
    <n v="9999"/>
    <x v="88"/>
    <s v="N"/>
    <x v="0"/>
  </r>
  <r>
    <x v="0"/>
    <s v="10-704-21-9999-1910-999"/>
    <s v="FACILITY RENTAL"/>
    <x v="17"/>
    <n v="0"/>
    <n v="0"/>
    <n v="0"/>
    <s v="10"/>
    <s v="704"/>
    <n v="704"/>
    <x v="12"/>
    <s v="9999"/>
    <n v="9999"/>
    <s v="1910"/>
    <s v="999"/>
    <s v="9"/>
    <x v="89"/>
    <n v="9999"/>
    <x v="88"/>
    <s v="N"/>
    <x v="0"/>
  </r>
  <r>
    <x v="0"/>
    <s v="10-000-21-7401-8152-888"/>
    <s v="Perkins Prepaid"/>
    <x v="18"/>
    <n v="0"/>
    <n v="0"/>
    <n v="0"/>
    <s v="10"/>
    <s v="000"/>
    <n v="0"/>
    <x v="0"/>
    <s v="7401"/>
    <n v="7401"/>
    <s v="8152"/>
    <s v="888"/>
    <s v="8"/>
    <x v="64"/>
    <n v="7401"/>
    <x v="63"/>
    <s v="N"/>
    <x v="31"/>
  </r>
  <r>
    <x v="0"/>
    <s v="10-004-21-1050-1000-131"/>
    <s v="Educator Salary Adjustment"/>
    <x v="18"/>
    <n v="0"/>
    <n v="685745.13"/>
    <n v="-685745.13"/>
    <s v="10"/>
    <s v="004"/>
    <n v="4"/>
    <x v="13"/>
    <s v="1050"/>
    <n v="1050"/>
    <s v="1000"/>
    <s v="131"/>
    <s v="1"/>
    <x v="1"/>
    <n v="50"/>
    <x v="1"/>
    <s v="Y"/>
    <x v="0"/>
  </r>
  <r>
    <x v="0"/>
    <s v="10-004-21-1050-1000-136"/>
    <s v="Educator Salary Adjustment"/>
    <x v="18"/>
    <n v="0"/>
    <n v="3960.42"/>
    <n v="-3960.42"/>
    <s v="10"/>
    <s v="004"/>
    <n v="4"/>
    <x v="13"/>
    <s v="1050"/>
    <n v="1050"/>
    <s v="1000"/>
    <s v="136"/>
    <s v="1"/>
    <x v="1"/>
    <n v="50"/>
    <x v="1"/>
    <s v="Y"/>
    <x v="0"/>
  </r>
  <r>
    <x v="0"/>
    <s v="10-004-21-1050-1000-149"/>
    <s v="Educator Salary Adjustment"/>
    <x v="18"/>
    <n v="0"/>
    <n v="3960.42"/>
    <n v="-3960.42"/>
    <s v="10"/>
    <s v="004"/>
    <n v="4"/>
    <x v="13"/>
    <s v="1050"/>
    <n v="1050"/>
    <s v="1000"/>
    <s v="149"/>
    <s v="1"/>
    <x v="1"/>
    <n v="50"/>
    <x v="1"/>
    <s v="Y"/>
    <x v="0"/>
  </r>
  <r>
    <x v="0"/>
    <s v="10-004-21-1050-1000-210"/>
    <s v="Educator Salary Adjustment-Retirement"/>
    <x v="18"/>
    <n v="0"/>
    <n v="153925.23000000001"/>
    <n v="-153925.23000000001"/>
    <s v="10"/>
    <s v="004"/>
    <n v="4"/>
    <x v="13"/>
    <s v="1050"/>
    <n v="1050"/>
    <s v="1000"/>
    <s v="210"/>
    <s v="2"/>
    <x v="1"/>
    <n v="50"/>
    <x v="1"/>
    <s v="Y"/>
    <x v="0"/>
  </r>
  <r>
    <x v="0"/>
    <s v="10-004-21-1050-1000-220"/>
    <s v="Educator Salary Adjustment-FICA"/>
    <x v="18"/>
    <n v="0"/>
    <n v="53065.32"/>
    <n v="-53065.32"/>
    <s v="10"/>
    <s v="004"/>
    <n v="4"/>
    <x v="13"/>
    <s v="1050"/>
    <n v="1050"/>
    <s v="1000"/>
    <s v="220"/>
    <s v="2"/>
    <x v="1"/>
    <n v="50"/>
    <x v="1"/>
    <s v="Y"/>
    <x v="0"/>
  </r>
  <r>
    <x v="0"/>
    <s v="10-004-21-1050-2120-142"/>
    <s v="Educator Salary Adjustment"/>
    <x v="18"/>
    <n v="0"/>
    <n v="23762.52"/>
    <n v="-23762.52"/>
    <s v="10"/>
    <s v="004"/>
    <n v="4"/>
    <x v="13"/>
    <s v="1050"/>
    <n v="1050"/>
    <s v="2120"/>
    <s v="142"/>
    <s v="1"/>
    <x v="1"/>
    <n v="50"/>
    <x v="1"/>
    <s v="Y"/>
    <x v="0"/>
  </r>
  <r>
    <x v="0"/>
    <s v="10-004-21-1050-2120-210"/>
    <s v="Educator Salary Adjustment-Retirement"/>
    <x v="18"/>
    <n v="0"/>
    <n v="5272.92"/>
    <n v="-5272.92"/>
    <s v="10"/>
    <s v="004"/>
    <n v="4"/>
    <x v="13"/>
    <s v="1050"/>
    <n v="1050"/>
    <s v="2120"/>
    <s v="210"/>
    <s v="2"/>
    <x v="1"/>
    <n v="50"/>
    <x v="1"/>
    <s v="Y"/>
    <x v="0"/>
  </r>
  <r>
    <x v="0"/>
    <s v="10-004-21-1050-2120-220"/>
    <s v="Educator Salary Adjustment-FICA"/>
    <x v="18"/>
    <n v="0"/>
    <n v="1817.82"/>
    <n v="-1817.82"/>
    <s v="10"/>
    <s v="004"/>
    <n v="4"/>
    <x v="13"/>
    <s v="1050"/>
    <n v="1050"/>
    <s v="2120"/>
    <s v="220"/>
    <s v="2"/>
    <x v="1"/>
    <n v="50"/>
    <x v="1"/>
    <s v="Y"/>
    <x v="0"/>
  </r>
  <r>
    <x v="0"/>
    <s v="10-004-21-1050-2190-142"/>
    <s v="Educator Salary Adjustment"/>
    <x v="18"/>
    <n v="0"/>
    <n v="3762.39"/>
    <n v="-3762.39"/>
    <s v="10"/>
    <s v="004"/>
    <n v="4"/>
    <x v="13"/>
    <s v="1050"/>
    <n v="1050"/>
    <s v="2190"/>
    <s v="142"/>
    <s v="1"/>
    <x v="1"/>
    <n v="50"/>
    <x v="1"/>
    <s v="Y"/>
    <x v="0"/>
  </r>
  <r>
    <x v="0"/>
    <s v="10-004-21-1050-2190-210"/>
    <s v="Educator Salary Adjustment-Retirement"/>
    <x v="18"/>
    <n v="0"/>
    <n v="834.87"/>
    <n v="-834.87"/>
    <s v="10"/>
    <s v="004"/>
    <n v="4"/>
    <x v="13"/>
    <s v="1050"/>
    <n v="1050"/>
    <s v="2190"/>
    <s v="210"/>
    <s v="2"/>
    <x v="1"/>
    <n v="50"/>
    <x v="1"/>
    <s v="Y"/>
    <x v="0"/>
  </r>
  <r>
    <x v="0"/>
    <s v="10-004-21-1050-2190-220"/>
    <s v="Educator Salary Adjustment-FICA"/>
    <x v="18"/>
    <n v="0"/>
    <n v="287.82"/>
    <n v="-287.82"/>
    <s v="10"/>
    <s v="004"/>
    <n v="4"/>
    <x v="13"/>
    <s v="1050"/>
    <n v="1050"/>
    <s v="2190"/>
    <s v="220"/>
    <s v="2"/>
    <x v="1"/>
    <n v="50"/>
    <x v="1"/>
    <s v="Y"/>
    <x v="0"/>
  </r>
  <r>
    <x v="0"/>
    <s v="10-004-21-1050-2220-145"/>
    <s v="Educator Salary Adjustment"/>
    <x v="18"/>
    <n v="0"/>
    <n v="3960.42"/>
    <n v="-3960.42"/>
    <s v="10"/>
    <s v="004"/>
    <n v="4"/>
    <x v="13"/>
    <s v="1050"/>
    <n v="1050"/>
    <s v="2220"/>
    <s v="145"/>
    <s v="1"/>
    <x v="1"/>
    <n v="50"/>
    <x v="1"/>
    <s v="Y"/>
    <x v="0"/>
  </r>
  <r>
    <x v="0"/>
    <s v="10-004-21-1050-2220-195"/>
    <s v="Educator Salary Adjustment"/>
    <x v="18"/>
    <n v="0"/>
    <n v="2846.55"/>
    <n v="-2846.55"/>
    <s v="10"/>
    <s v="004"/>
    <n v="4"/>
    <x v="13"/>
    <s v="1050"/>
    <n v="1050"/>
    <s v="2220"/>
    <s v="195"/>
    <s v="1"/>
    <x v="1"/>
    <n v="50"/>
    <x v="1"/>
    <s v="Y"/>
    <x v="0"/>
  </r>
  <r>
    <x v="0"/>
    <s v="10-004-21-1050-2220-210"/>
    <s v="Educator Salary Adjustment-Retirement"/>
    <x v="18"/>
    <n v="0"/>
    <n v="1510.47"/>
    <n v="-1510.47"/>
    <s v="10"/>
    <s v="004"/>
    <n v="4"/>
    <x v="13"/>
    <s v="1050"/>
    <n v="1050"/>
    <s v="2220"/>
    <s v="210"/>
    <s v="2"/>
    <x v="1"/>
    <n v="50"/>
    <x v="1"/>
    <s v="Y"/>
    <x v="0"/>
  </r>
  <r>
    <x v="0"/>
    <s v="10-004-21-1050-2220-220"/>
    <s v="Educator Salary Adjustment-FICA"/>
    <x v="18"/>
    <n v="0"/>
    <n v="520.73"/>
    <n v="-520.73"/>
    <s v="10"/>
    <s v="004"/>
    <n v="4"/>
    <x v="13"/>
    <s v="1050"/>
    <n v="1050"/>
    <s v="2220"/>
    <s v="220"/>
    <s v="2"/>
    <x v="1"/>
    <n v="50"/>
    <x v="1"/>
    <s v="Y"/>
    <x v="0"/>
  </r>
  <r>
    <x v="0"/>
    <s v="10-004-21-1050-2400-121"/>
    <s v="Educator Salary Adjustment"/>
    <x v="18"/>
    <n v="0"/>
    <n v="21216.51"/>
    <n v="-21216.51"/>
    <s v="10"/>
    <s v="004"/>
    <n v="4"/>
    <x v="13"/>
    <s v="1050"/>
    <n v="1050"/>
    <s v="2400"/>
    <s v="121"/>
    <s v="1"/>
    <x v="1"/>
    <n v="50"/>
    <x v="1"/>
    <s v="Y"/>
    <x v="0"/>
  </r>
  <r>
    <x v="0"/>
    <s v="10-004-21-1050-2400-122"/>
    <s v="Educator Salary Adjustment"/>
    <x v="18"/>
    <n v="0"/>
    <n v="7072.17"/>
    <n v="-7072.17"/>
    <s v="10"/>
    <s v="004"/>
    <n v="4"/>
    <x v="13"/>
    <s v="1050"/>
    <n v="1050"/>
    <s v="2400"/>
    <s v="122"/>
    <s v="1"/>
    <x v="1"/>
    <n v="50"/>
    <x v="1"/>
    <s v="Y"/>
    <x v="0"/>
  </r>
  <r>
    <x v="0"/>
    <s v="10-004-21-1050-2400-210"/>
    <s v="Educator Salary Adjustment-Retirement"/>
    <x v="18"/>
    <n v="0"/>
    <n v="6277.2"/>
    <n v="-6277.2"/>
    <s v="10"/>
    <s v="004"/>
    <n v="4"/>
    <x v="13"/>
    <s v="1050"/>
    <n v="1050"/>
    <s v="2400"/>
    <s v="210"/>
    <s v="2"/>
    <x v="1"/>
    <n v="50"/>
    <x v="1"/>
    <s v="Y"/>
    <x v="0"/>
  </r>
  <r>
    <x v="0"/>
    <s v="10-004-21-1050-2400-220"/>
    <s v="Educator Salary Adjustment-FICA"/>
    <x v="18"/>
    <n v="0"/>
    <n v="2164.08"/>
    <n v="-2164.08"/>
    <s v="10"/>
    <s v="004"/>
    <n v="4"/>
    <x v="13"/>
    <s v="1050"/>
    <n v="1050"/>
    <s v="2400"/>
    <s v="220"/>
    <s v="2"/>
    <x v="1"/>
    <n v="50"/>
    <x v="1"/>
    <s v="Y"/>
    <x v="0"/>
  </r>
  <r>
    <x v="0"/>
    <s v="10-004-21-1205-1000-131"/>
    <s v="Educator Salary Adjustment"/>
    <x v="18"/>
    <n v="0"/>
    <n v="55445.88"/>
    <n v="-55445.88"/>
    <s v="10"/>
    <s v="004"/>
    <n v="4"/>
    <x v="13"/>
    <s v="1205"/>
    <n v="1205"/>
    <s v="1000"/>
    <s v="131"/>
    <s v="1"/>
    <x v="2"/>
    <n v="1205"/>
    <x v="2"/>
    <s v="N"/>
    <x v="1"/>
  </r>
  <r>
    <x v="0"/>
    <s v="10-004-21-1205-1000-210"/>
    <s v="Educator Salary Adjustment-Retirement"/>
    <x v="18"/>
    <n v="0"/>
    <n v="12303.48"/>
    <n v="-12303.48"/>
    <s v="10"/>
    <s v="004"/>
    <n v="4"/>
    <x v="13"/>
    <s v="1205"/>
    <n v="1205"/>
    <s v="1000"/>
    <s v="210"/>
    <s v="2"/>
    <x v="2"/>
    <n v="1205"/>
    <x v="2"/>
    <s v="N"/>
    <x v="1"/>
  </r>
  <r>
    <x v="0"/>
    <s v="10-004-21-1205-1000-220"/>
    <s v="Educator Salary Adjustment-FICA"/>
    <x v="18"/>
    <n v="0"/>
    <n v="4241.58"/>
    <n v="-4241.58"/>
    <s v="10"/>
    <s v="004"/>
    <n v="4"/>
    <x v="13"/>
    <s v="1205"/>
    <n v="1205"/>
    <s v="1000"/>
    <s v="220"/>
    <s v="2"/>
    <x v="2"/>
    <n v="1205"/>
    <x v="2"/>
    <s v="N"/>
    <x v="1"/>
  </r>
  <r>
    <x v="0"/>
    <s v="10-004-21-1205-2140-144"/>
    <s v="Educator Salary Adjustment"/>
    <x v="18"/>
    <n v="0"/>
    <n v="7920.84"/>
    <n v="-7920.84"/>
    <s v="10"/>
    <s v="004"/>
    <n v="4"/>
    <x v="13"/>
    <s v="1205"/>
    <n v="1205"/>
    <s v="2140"/>
    <s v="144"/>
    <s v="1"/>
    <x v="2"/>
    <n v="1205"/>
    <x v="2"/>
    <s v="N"/>
    <x v="1"/>
  </r>
  <r>
    <x v="0"/>
    <s v="10-004-21-1205-2140-210"/>
    <s v="Educator Salary Adjustment-Retirement"/>
    <x v="18"/>
    <n v="0"/>
    <n v="1757.64"/>
    <n v="-1757.64"/>
    <s v="10"/>
    <s v="004"/>
    <n v="4"/>
    <x v="13"/>
    <s v="1205"/>
    <n v="1205"/>
    <s v="2140"/>
    <s v="210"/>
    <s v="2"/>
    <x v="2"/>
    <n v="1205"/>
    <x v="2"/>
    <s v="N"/>
    <x v="1"/>
  </r>
  <r>
    <x v="0"/>
    <s v="10-004-21-1205-2140-220"/>
    <s v="Educator Salary Adjustment-FICA"/>
    <x v="18"/>
    <n v="0"/>
    <n v="605.94000000000005"/>
    <n v="-605.94000000000005"/>
    <s v="10"/>
    <s v="004"/>
    <n v="4"/>
    <x v="13"/>
    <s v="1205"/>
    <n v="1205"/>
    <s v="2140"/>
    <s v="220"/>
    <s v="2"/>
    <x v="2"/>
    <n v="1205"/>
    <x v="2"/>
    <s v="N"/>
    <x v="1"/>
  </r>
  <r>
    <x v="0"/>
    <s v="10-004-21-1205-2150-199"/>
    <s v="Educator Salary Adjustment"/>
    <x v="18"/>
    <n v="0"/>
    <n v="49901.29"/>
    <n v="-49901.29"/>
    <s v="10"/>
    <s v="004"/>
    <n v="4"/>
    <x v="13"/>
    <s v="1205"/>
    <n v="1205"/>
    <s v="2150"/>
    <s v="199"/>
    <s v="1"/>
    <x v="2"/>
    <n v="1205"/>
    <x v="2"/>
    <s v="N"/>
    <x v="1"/>
  </r>
  <r>
    <x v="0"/>
    <s v="10-004-21-1205-2150-210"/>
    <s v="Educator Salary Adjustment-Retirement"/>
    <x v="18"/>
    <n v="0"/>
    <n v="11073.13"/>
    <n v="-11073.13"/>
    <s v="10"/>
    <s v="004"/>
    <n v="4"/>
    <x v="13"/>
    <s v="1205"/>
    <n v="1205"/>
    <s v="2150"/>
    <s v="210"/>
    <s v="2"/>
    <x v="2"/>
    <n v="1205"/>
    <x v="2"/>
    <s v="N"/>
    <x v="1"/>
  </r>
  <r>
    <x v="0"/>
    <s v="10-004-21-1205-2150-220"/>
    <s v="Educator Salary Adjustment-FICA"/>
    <x v="18"/>
    <n v="0"/>
    <n v="3817.42"/>
    <n v="-3817.42"/>
    <s v="10"/>
    <s v="004"/>
    <n v="4"/>
    <x v="13"/>
    <s v="1205"/>
    <n v="1205"/>
    <s v="2150"/>
    <s v="220"/>
    <s v="2"/>
    <x v="2"/>
    <n v="1205"/>
    <x v="2"/>
    <s v="N"/>
    <x v="1"/>
  </r>
  <r>
    <x v="0"/>
    <s v="10-004-21-1206-2150-199"/>
    <s v="Educator Salary Adjustment"/>
    <x v="18"/>
    <n v="0"/>
    <n v="7920.84"/>
    <n v="-7920.84"/>
    <s v="10"/>
    <s v="004"/>
    <n v="4"/>
    <x v="13"/>
    <s v="1206"/>
    <n v="1206"/>
    <s v="2150"/>
    <s v="199"/>
    <s v="1"/>
    <x v="103"/>
    <n v="1295"/>
    <x v="102"/>
    <s v="Y"/>
    <x v="0"/>
  </r>
  <r>
    <x v="0"/>
    <s v="10-004-21-1206-2150-210"/>
    <s v="Educator Salary Adjustment-Retirement"/>
    <x v="18"/>
    <n v="0"/>
    <n v="1757.64"/>
    <n v="-1757.64"/>
    <s v="10"/>
    <s v="004"/>
    <n v="4"/>
    <x v="13"/>
    <s v="1206"/>
    <n v="1206"/>
    <s v="2150"/>
    <s v="210"/>
    <s v="2"/>
    <x v="103"/>
    <n v="1295"/>
    <x v="102"/>
    <s v="Y"/>
    <x v="0"/>
  </r>
  <r>
    <x v="0"/>
    <s v="10-004-21-1206-2150-220"/>
    <s v="Educator Salary Adjustment-FICA"/>
    <x v="18"/>
    <n v="0"/>
    <n v="605.94000000000005"/>
    <n v="-605.94000000000005"/>
    <s v="10"/>
    <s v="004"/>
    <n v="4"/>
    <x v="13"/>
    <s v="1206"/>
    <n v="1206"/>
    <s v="2150"/>
    <s v="220"/>
    <s v="2"/>
    <x v="103"/>
    <n v="1295"/>
    <x v="102"/>
    <s v="Y"/>
    <x v="0"/>
  </r>
  <r>
    <x v="0"/>
    <s v="10-004-21-1210-1000-131"/>
    <s v="Educator Salary Adjustment"/>
    <x v="18"/>
    <n v="0"/>
    <n v="15841.68"/>
    <n v="-15841.68"/>
    <s v="10"/>
    <s v="004"/>
    <n v="4"/>
    <x v="13"/>
    <s v="1210"/>
    <n v="1210"/>
    <s v="1000"/>
    <s v="131"/>
    <s v="1"/>
    <x v="69"/>
    <n v="1210"/>
    <x v="68"/>
    <s v="N"/>
    <x v="33"/>
  </r>
  <r>
    <x v="0"/>
    <s v="10-004-21-1210-1000-210"/>
    <s v="Educator Salary Adjustment-Retirement"/>
    <x v="18"/>
    <n v="0"/>
    <n v="3515.28"/>
    <n v="-3515.28"/>
    <s v="10"/>
    <s v="004"/>
    <n v="4"/>
    <x v="13"/>
    <s v="1210"/>
    <n v="1210"/>
    <s v="1000"/>
    <s v="210"/>
    <s v="2"/>
    <x v="69"/>
    <n v="1210"/>
    <x v="68"/>
    <s v="N"/>
    <x v="33"/>
  </r>
  <r>
    <x v="0"/>
    <s v="10-004-21-1210-1000-220"/>
    <s v="Educator Salary Adjustment-FICA"/>
    <x v="18"/>
    <n v="0"/>
    <n v="1211.8800000000001"/>
    <n v="-1211.8800000000001"/>
    <s v="10"/>
    <s v="004"/>
    <n v="4"/>
    <x v="13"/>
    <s v="1210"/>
    <n v="1210"/>
    <s v="1000"/>
    <s v="220"/>
    <s v="2"/>
    <x v="69"/>
    <n v="1210"/>
    <x v="68"/>
    <s v="N"/>
    <x v="33"/>
  </r>
  <r>
    <x v="0"/>
    <s v="10-004-21-1215-1000-131"/>
    <s v="Educator Salary Adjustment"/>
    <x v="18"/>
    <n v="0"/>
    <n v="15841.68"/>
    <n v="-15841.68"/>
    <s v="10"/>
    <s v="004"/>
    <n v="4"/>
    <x v="13"/>
    <s v="1215"/>
    <n v="1215"/>
    <s v="1000"/>
    <s v="131"/>
    <s v="1"/>
    <x v="3"/>
    <n v="1215"/>
    <x v="3"/>
    <s v="N"/>
    <x v="2"/>
  </r>
  <r>
    <x v="0"/>
    <s v="10-004-21-1215-1000-210"/>
    <s v="Educator Salary Adjustment-Retirement"/>
    <x v="18"/>
    <n v="0"/>
    <n v="3515.28"/>
    <n v="-3515.28"/>
    <s v="10"/>
    <s v="004"/>
    <n v="4"/>
    <x v="13"/>
    <s v="1215"/>
    <n v="1215"/>
    <s v="1000"/>
    <s v="210"/>
    <s v="2"/>
    <x v="3"/>
    <n v="1215"/>
    <x v="3"/>
    <s v="N"/>
    <x v="2"/>
  </r>
  <r>
    <x v="0"/>
    <s v="10-004-21-1215-1000-220"/>
    <s v="Educator Salary Adjustment-FICA"/>
    <x v="18"/>
    <n v="0"/>
    <n v="1211.8800000000001"/>
    <n v="-1211.8800000000001"/>
    <s v="10"/>
    <s v="004"/>
    <n v="4"/>
    <x v="13"/>
    <s v="1215"/>
    <n v="1215"/>
    <s v="1000"/>
    <s v="220"/>
    <s v="2"/>
    <x v="3"/>
    <n v="1215"/>
    <x v="3"/>
    <s v="N"/>
    <x v="2"/>
  </r>
  <r>
    <x v="0"/>
    <s v="10-004-21-1215-2150-199"/>
    <s v="Educator Salary Adjustment"/>
    <x v="18"/>
    <n v="0"/>
    <n v="3960.42"/>
    <n v="-3960.42"/>
    <s v="10"/>
    <s v="004"/>
    <n v="4"/>
    <x v="13"/>
    <s v="1215"/>
    <n v="1215"/>
    <s v="2150"/>
    <s v="199"/>
    <s v="1"/>
    <x v="3"/>
    <n v="1215"/>
    <x v="3"/>
    <s v="N"/>
    <x v="2"/>
  </r>
  <r>
    <x v="0"/>
    <s v="10-004-21-1215-2150-210"/>
    <s v="Educator Salary Adjustment-Retirement"/>
    <x v="18"/>
    <n v="0"/>
    <n v="878.82"/>
    <n v="-878.82"/>
    <s v="10"/>
    <s v="004"/>
    <n v="4"/>
    <x v="13"/>
    <s v="1215"/>
    <n v="1215"/>
    <s v="2150"/>
    <s v="210"/>
    <s v="2"/>
    <x v="3"/>
    <n v="1215"/>
    <x v="3"/>
    <s v="N"/>
    <x v="2"/>
  </r>
  <r>
    <x v="0"/>
    <s v="10-004-21-1215-2150-220"/>
    <s v="Educator Salary Adjustment-FICA"/>
    <x v="18"/>
    <n v="0"/>
    <n v="302.97000000000003"/>
    <n v="-302.97000000000003"/>
    <s v="10"/>
    <s v="004"/>
    <n v="4"/>
    <x v="13"/>
    <s v="1215"/>
    <n v="1215"/>
    <s v="2150"/>
    <s v="220"/>
    <s v="2"/>
    <x v="3"/>
    <n v="1215"/>
    <x v="3"/>
    <s v="N"/>
    <x v="2"/>
  </r>
  <r>
    <x v="0"/>
    <s v="10-004-21-2001-1000-131"/>
    <s v="Educator Salary Adjustment"/>
    <x v="18"/>
    <n v="0"/>
    <n v="1980.21"/>
    <n v="-1980.21"/>
    <s v="10"/>
    <s v="004"/>
    <n v="4"/>
    <x v="13"/>
    <s v="2001"/>
    <n v="2001"/>
    <s v="1000"/>
    <s v="131"/>
    <s v="1"/>
    <x v="98"/>
    <n v="2000"/>
    <x v="97"/>
    <s v="Y"/>
    <x v="0"/>
  </r>
  <r>
    <x v="0"/>
    <s v="10-004-21-2001-1000-210"/>
    <s v="Educator Salary Adjustment-Retirement"/>
    <x v="18"/>
    <n v="0"/>
    <n v="439.41"/>
    <n v="-439.41"/>
    <s v="10"/>
    <s v="004"/>
    <n v="4"/>
    <x v="13"/>
    <s v="2001"/>
    <n v="2001"/>
    <s v="1000"/>
    <s v="210"/>
    <s v="2"/>
    <x v="98"/>
    <n v="2000"/>
    <x v="97"/>
    <s v="Y"/>
    <x v="0"/>
  </r>
  <r>
    <x v="0"/>
    <s v="10-004-21-2001-1000-220"/>
    <s v="Educator Salary Adjustment-FICA"/>
    <x v="18"/>
    <n v="0"/>
    <n v="151.49"/>
    <n v="-151.49"/>
    <s v="10"/>
    <s v="004"/>
    <n v="4"/>
    <x v="13"/>
    <s v="2001"/>
    <n v="2001"/>
    <s v="1000"/>
    <s v="220"/>
    <s v="2"/>
    <x v="98"/>
    <n v="2000"/>
    <x v="97"/>
    <s v="Y"/>
    <x v="0"/>
  </r>
  <r>
    <x v="0"/>
    <s v="10-004-21-2101-1000-131"/>
    <s v="Educator Salary Adjustment"/>
    <x v="18"/>
    <n v="0"/>
    <n v="9505.01"/>
    <n v="-9505.01"/>
    <s v="10"/>
    <s v="004"/>
    <n v="4"/>
    <x v="13"/>
    <s v="2101"/>
    <n v="2101"/>
    <s v="1000"/>
    <s v="131"/>
    <s v="1"/>
    <x v="1"/>
    <n v="50"/>
    <x v="1"/>
    <s v="Y"/>
    <x v="0"/>
  </r>
  <r>
    <x v="0"/>
    <s v="10-004-21-2101-1000-210"/>
    <s v="Educator Salary Adjustment-Retirement"/>
    <x v="18"/>
    <n v="0"/>
    <n v="2109.17"/>
    <n v="-2109.17"/>
    <s v="10"/>
    <s v="004"/>
    <n v="4"/>
    <x v="13"/>
    <s v="2101"/>
    <n v="2101"/>
    <s v="1000"/>
    <s v="210"/>
    <s v="2"/>
    <x v="1"/>
    <n v="50"/>
    <x v="1"/>
    <s v="Y"/>
    <x v="0"/>
  </r>
  <r>
    <x v="0"/>
    <s v="10-004-21-2101-1000-220"/>
    <s v="Educator Salary Adjustment-FICA"/>
    <x v="18"/>
    <n v="0"/>
    <n v="727.15"/>
    <n v="-727.15"/>
    <s v="10"/>
    <s v="004"/>
    <n v="4"/>
    <x v="13"/>
    <s v="2101"/>
    <n v="2101"/>
    <s v="1000"/>
    <s v="220"/>
    <s v="2"/>
    <x v="1"/>
    <n v="50"/>
    <x v="1"/>
    <s v="Y"/>
    <x v="0"/>
  </r>
  <r>
    <x v="0"/>
    <s v="10-004-21-2102-1000-131"/>
    <s v="Educator Salary Adjustment"/>
    <x v="18"/>
    <n v="0"/>
    <n v="2970.3"/>
    <n v="-2970.3"/>
    <s v="10"/>
    <s v="004"/>
    <n v="4"/>
    <x v="13"/>
    <s v="2102"/>
    <n v="2102"/>
    <s v="1000"/>
    <s v="131"/>
    <s v="1"/>
    <x v="1"/>
    <n v="50"/>
    <x v="1"/>
    <s v="Y"/>
    <x v="0"/>
  </r>
  <r>
    <x v="0"/>
    <s v="10-004-21-2102-1000-210"/>
    <s v="Educator Salary Adjustment-Retirement"/>
    <x v="18"/>
    <n v="0"/>
    <n v="659.1"/>
    <n v="-659.1"/>
    <s v="10"/>
    <s v="004"/>
    <n v="4"/>
    <x v="13"/>
    <s v="2102"/>
    <n v="2102"/>
    <s v="1000"/>
    <s v="210"/>
    <s v="2"/>
    <x v="1"/>
    <n v="50"/>
    <x v="1"/>
    <s v="Y"/>
    <x v="0"/>
  </r>
  <r>
    <x v="0"/>
    <s v="10-004-21-2102-1000-220"/>
    <s v="Educator Salary Adjustment-FICA"/>
    <x v="18"/>
    <n v="0"/>
    <n v="227.22"/>
    <n v="-227.22"/>
    <s v="10"/>
    <s v="004"/>
    <n v="4"/>
    <x v="13"/>
    <s v="2102"/>
    <n v="2102"/>
    <s v="1000"/>
    <s v="220"/>
    <s v="2"/>
    <x v="1"/>
    <n v="50"/>
    <x v="1"/>
    <s v="Y"/>
    <x v="0"/>
  </r>
  <r>
    <x v="0"/>
    <s v="10-004-21-2103-1000-131"/>
    <s v="Educator Salary Adjustment"/>
    <x v="18"/>
    <n v="0"/>
    <n v="4851.51"/>
    <n v="-4851.51"/>
    <s v="10"/>
    <s v="004"/>
    <n v="4"/>
    <x v="13"/>
    <s v="2103"/>
    <n v="2103"/>
    <s v="1000"/>
    <s v="131"/>
    <s v="1"/>
    <x v="1"/>
    <n v="50"/>
    <x v="1"/>
    <s v="Y"/>
    <x v="0"/>
  </r>
  <r>
    <x v="0"/>
    <s v="10-004-21-2103-1000-210"/>
    <s v="Educator Salary Adjustment-Retirement"/>
    <x v="18"/>
    <n v="0"/>
    <n v="1076.55"/>
    <n v="-1076.55"/>
    <s v="10"/>
    <s v="004"/>
    <n v="4"/>
    <x v="13"/>
    <s v="2103"/>
    <n v="2103"/>
    <s v="1000"/>
    <s v="210"/>
    <s v="2"/>
    <x v="1"/>
    <n v="50"/>
    <x v="1"/>
    <s v="Y"/>
    <x v="0"/>
  </r>
  <r>
    <x v="0"/>
    <s v="10-004-21-2103-1000-220"/>
    <s v="Educator Salary Adjustment-FICA"/>
    <x v="18"/>
    <n v="0"/>
    <n v="371.14"/>
    <n v="-371.14"/>
    <s v="10"/>
    <s v="004"/>
    <n v="4"/>
    <x v="13"/>
    <s v="2103"/>
    <n v="2103"/>
    <s v="1000"/>
    <s v="220"/>
    <s v="2"/>
    <x v="1"/>
    <n v="50"/>
    <x v="1"/>
    <s v="Y"/>
    <x v="0"/>
  </r>
  <r>
    <x v="0"/>
    <s v="10-004-21-2132-1000-131"/>
    <s v="Educator Salary Adjustment"/>
    <x v="18"/>
    <n v="0"/>
    <n v="792.08"/>
    <n v="-792.08"/>
    <s v="10"/>
    <s v="004"/>
    <n v="4"/>
    <x v="13"/>
    <s v="2132"/>
    <n v="2132"/>
    <s v="1000"/>
    <s v="131"/>
    <s v="1"/>
    <x v="1"/>
    <n v="50"/>
    <x v="1"/>
    <s v="Y"/>
    <x v="0"/>
  </r>
  <r>
    <x v="0"/>
    <s v="10-004-21-2132-1000-210"/>
    <s v="Educator Salary Adjustment-Retirement"/>
    <x v="18"/>
    <n v="0"/>
    <n v="175.76"/>
    <n v="-175.76"/>
    <s v="10"/>
    <s v="004"/>
    <n v="4"/>
    <x v="13"/>
    <s v="2132"/>
    <n v="2132"/>
    <s v="1000"/>
    <s v="210"/>
    <s v="2"/>
    <x v="1"/>
    <n v="50"/>
    <x v="1"/>
    <s v="Y"/>
    <x v="0"/>
  </r>
  <r>
    <x v="0"/>
    <s v="10-004-21-2132-1000-220"/>
    <s v="Educator Salary Adjustment-FICA"/>
    <x v="18"/>
    <n v="0"/>
    <n v="60.59"/>
    <n v="-60.59"/>
    <s v="10"/>
    <s v="004"/>
    <n v="4"/>
    <x v="13"/>
    <s v="2132"/>
    <n v="2132"/>
    <s v="1000"/>
    <s v="220"/>
    <s v="2"/>
    <x v="1"/>
    <n v="50"/>
    <x v="1"/>
    <s v="Y"/>
    <x v="0"/>
  </r>
  <r>
    <x v="0"/>
    <s v="10-004-21-5201-1000-131"/>
    <s v="Educator Salary Adjustment"/>
    <x v="18"/>
    <n v="0"/>
    <n v="83168.820000000007"/>
    <n v="-83168.820000000007"/>
    <s v="10"/>
    <s v="004"/>
    <n v="4"/>
    <x v="13"/>
    <s v="5201"/>
    <n v="5201"/>
    <s v="1000"/>
    <s v="131"/>
    <s v="1"/>
    <x v="73"/>
    <n v="5201"/>
    <x v="72"/>
    <s v="N"/>
    <x v="37"/>
  </r>
  <r>
    <x v="0"/>
    <s v="10-004-21-5201-1000-210"/>
    <s v="Educator Salary Adjustment-Retirement"/>
    <x v="18"/>
    <n v="0"/>
    <n v="18455.22"/>
    <n v="-18455.22"/>
    <s v="10"/>
    <s v="004"/>
    <n v="4"/>
    <x v="13"/>
    <s v="5201"/>
    <n v="5201"/>
    <s v="1000"/>
    <s v="210"/>
    <s v="2"/>
    <x v="73"/>
    <n v="5201"/>
    <x v="72"/>
    <s v="N"/>
    <x v="37"/>
  </r>
  <r>
    <x v="0"/>
    <s v="10-004-21-5201-1000-220"/>
    <s v="Educator Salary Adjustment-FICA"/>
    <x v="18"/>
    <n v="0"/>
    <n v="6362.37"/>
    <n v="-6362.37"/>
    <s v="10"/>
    <s v="004"/>
    <n v="4"/>
    <x v="13"/>
    <s v="5201"/>
    <n v="5201"/>
    <s v="1000"/>
    <s v="220"/>
    <s v="2"/>
    <x v="73"/>
    <n v="5201"/>
    <x v="72"/>
    <s v="N"/>
    <x v="37"/>
  </r>
  <r>
    <x v="0"/>
    <s v="10-004-21-5332-1000-131"/>
    <s v="Educator Salary Adjustment"/>
    <x v="18"/>
    <n v="0"/>
    <n v="13901.07"/>
    <n v="-13901.07"/>
    <s v="10"/>
    <s v="004"/>
    <n v="4"/>
    <x v="13"/>
    <s v="5332"/>
    <n v="5332"/>
    <s v="1000"/>
    <s v="131"/>
    <s v="1"/>
    <x v="90"/>
    <n v="5332"/>
    <x v="89"/>
    <s v="N"/>
    <x v="50"/>
  </r>
  <r>
    <x v="0"/>
    <s v="10-004-21-5332-1000-210"/>
    <s v="Educator Salary Adjustment-Retirement"/>
    <x v="18"/>
    <n v="0"/>
    <n v="3084.66"/>
    <n v="-3084.66"/>
    <s v="10"/>
    <s v="004"/>
    <n v="4"/>
    <x v="13"/>
    <s v="5332"/>
    <n v="5332"/>
    <s v="1000"/>
    <s v="210"/>
    <s v="2"/>
    <x v="90"/>
    <n v="5332"/>
    <x v="89"/>
    <s v="N"/>
    <x v="50"/>
  </r>
  <r>
    <x v="0"/>
    <s v="10-004-21-5332-1000-220"/>
    <s v="Educator Salary Adjustment-FICA"/>
    <x v="18"/>
    <n v="0"/>
    <n v="1063.46"/>
    <n v="-1063.46"/>
    <s v="10"/>
    <s v="004"/>
    <n v="4"/>
    <x v="13"/>
    <s v="5332"/>
    <n v="5332"/>
    <s v="1000"/>
    <s v="220"/>
    <s v="2"/>
    <x v="90"/>
    <n v="5332"/>
    <x v="89"/>
    <s v="N"/>
    <x v="50"/>
  </r>
  <r>
    <x v="0"/>
    <s v="10-004-21-5333-1000-131"/>
    <s v="Educator Salary Adjustment"/>
    <x v="18"/>
    <n v="0"/>
    <n v="3643.57"/>
    <n v="-3643.57"/>
    <s v="10"/>
    <s v="004"/>
    <n v="4"/>
    <x v="13"/>
    <s v="5333"/>
    <n v="5333"/>
    <s v="1000"/>
    <s v="131"/>
    <s v="1"/>
    <x v="53"/>
    <n v="5333"/>
    <x v="53"/>
    <s v="N"/>
    <x v="26"/>
  </r>
  <r>
    <x v="0"/>
    <s v="10-004-21-5333-1000-210"/>
    <s v="Educator Salary Adjustment-Retirement"/>
    <x v="18"/>
    <n v="0"/>
    <n v="808.5"/>
    <n v="-808.5"/>
    <s v="10"/>
    <s v="004"/>
    <n v="4"/>
    <x v="13"/>
    <s v="5333"/>
    <n v="5333"/>
    <s v="1000"/>
    <s v="210"/>
    <s v="2"/>
    <x v="53"/>
    <n v="5333"/>
    <x v="53"/>
    <s v="N"/>
    <x v="26"/>
  </r>
  <r>
    <x v="0"/>
    <s v="10-004-21-5333-1000-220"/>
    <s v="Educator Salary Adjustment-FICA"/>
    <x v="18"/>
    <n v="0"/>
    <n v="278.73"/>
    <n v="-278.73"/>
    <s v="10"/>
    <s v="004"/>
    <n v="4"/>
    <x v="13"/>
    <s v="5333"/>
    <n v="5333"/>
    <s v="1000"/>
    <s v="220"/>
    <s v="2"/>
    <x v="53"/>
    <n v="5333"/>
    <x v="53"/>
    <s v="N"/>
    <x v="26"/>
  </r>
  <r>
    <x v="0"/>
    <s v="10-004-21-5336-1000-131"/>
    <s v="Educator Salary Adjustment"/>
    <x v="18"/>
    <n v="0"/>
    <n v="23762.52"/>
    <n v="-23762.52"/>
    <s v="10"/>
    <s v="004"/>
    <n v="4"/>
    <x v="13"/>
    <s v="5336"/>
    <n v="5336"/>
    <s v="1000"/>
    <s v="131"/>
    <s v="1"/>
    <x v="91"/>
    <n v="5336"/>
    <x v="90"/>
    <s v="N"/>
    <x v="51"/>
  </r>
  <r>
    <x v="0"/>
    <s v="10-004-21-5336-1000-210"/>
    <s v="Educator Salary Adjustment-Retirement"/>
    <x v="18"/>
    <n v="0"/>
    <n v="5272.92"/>
    <n v="-5272.92"/>
    <s v="10"/>
    <s v="004"/>
    <n v="4"/>
    <x v="13"/>
    <s v="5336"/>
    <n v="5336"/>
    <s v="1000"/>
    <s v="210"/>
    <s v="2"/>
    <x v="91"/>
    <n v="5336"/>
    <x v="90"/>
    <s v="N"/>
    <x v="51"/>
  </r>
  <r>
    <x v="0"/>
    <s v="10-004-21-5336-1000-220"/>
    <s v="Educator Salary Adjustment-FICA"/>
    <x v="18"/>
    <n v="0"/>
    <n v="1817.82"/>
    <n v="-1817.82"/>
    <s v="10"/>
    <s v="004"/>
    <n v="4"/>
    <x v="13"/>
    <s v="5336"/>
    <n v="5336"/>
    <s v="1000"/>
    <s v="220"/>
    <s v="2"/>
    <x v="91"/>
    <n v="5336"/>
    <x v="90"/>
    <s v="N"/>
    <x v="51"/>
  </r>
  <r>
    <x v="0"/>
    <s v="10-004-21-5340-1000-131"/>
    <s v="Educator Salary Adjustment"/>
    <x v="18"/>
    <n v="0"/>
    <n v="7920.84"/>
    <n v="-7920.84"/>
    <s v="10"/>
    <s v="004"/>
    <n v="4"/>
    <x v="13"/>
    <s v="5340"/>
    <n v="5340"/>
    <s v="1000"/>
    <s v="131"/>
    <s v="1"/>
    <x v="54"/>
    <n v="5340"/>
    <x v="54"/>
    <s v="N"/>
    <x v="27"/>
  </r>
  <r>
    <x v="0"/>
    <s v="10-004-21-5340-1000-210"/>
    <s v="Educator Salary Adjustment-Retirement"/>
    <x v="18"/>
    <n v="0"/>
    <n v="1757.64"/>
    <n v="-1757.64"/>
    <s v="10"/>
    <s v="004"/>
    <n v="4"/>
    <x v="13"/>
    <s v="5340"/>
    <n v="5340"/>
    <s v="1000"/>
    <s v="210"/>
    <s v="2"/>
    <x v="54"/>
    <n v="5340"/>
    <x v="54"/>
    <s v="N"/>
    <x v="27"/>
  </r>
  <r>
    <x v="0"/>
    <s v="10-004-21-5340-1000-220"/>
    <s v="Educator Salary Adjustment-FICA"/>
    <x v="18"/>
    <n v="0"/>
    <n v="605.94000000000005"/>
    <n v="-605.94000000000005"/>
    <s v="10"/>
    <s v="004"/>
    <n v="4"/>
    <x v="13"/>
    <s v="5340"/>
    <n v="5340"/>
    <s v="1000"/>
    <s v="220"/>
    <s v="2"/>
    <x v="54"/>
    <n v="5340"/>
    <x v="54"/>
    <s v="N"/>
    <x v="27"/>
  </r>
  <r>
    <x v="0"/>
    <s v="10-004-21-5420-1000-131"/>
    <s v="Educator Salary Adjustment"/>
    <x v="18"/>
    <n v="0"/>
    <n v="12435.7"/>
    <n v="-12435.7"/>
    <s v="10"/>
    <s v="004"/>
    <n v="4"/>
    <x v="13"/>
    <s v="5420"/>
    <n v="5420"/>
    <s v="1000"/>
    <s v="131"/>
    <s v="1"/>
    <x v="68"/>
    <n v="5420"/>
    <x v="67"/>
    <s v="N"/>
    <x v="32"/>
  </r>
  <r>
    <x v="0"/>
    <s v="10-004-21-5420-1000-210"/>
    <s v="Educator Salary Adjustment-Retirement"/>
    <x v="18"/>
    <n v="0"/>
    <n v="2759.47"/>
    <n v="-2759.47"/>
    <s v="10"/>
    <s v="004"/>
    <n v="4"/>
    <x v="13"/>
    <s v="5420"/>
    <n v="5420"/>
    <s v="1000"/>
    <s v="210"/>
    <s v="2"/>
    <x v="68"/>
    <n v="5420"/>
    <x v="67"/>
    <s v="N"/>
    <x v="32"/>
  </r>
  <r>
    <x v="0"/>
    <s v="10-004-21-5420-1000-220"/>
    <s v="Educator Salary Adjustment-FICA"/>
    <x v="18"/>
    <n v="0"/>
    <n v="951.34"/>
    <n v="-951.34"/>
    <s v="10"/>
    <s v="004"/>
    <n v="4"/>
    <x v="13"/>
    <s v="5420"/>
    <n v="5420"/>
    <s v="1000"/>
    <s v="220"/>
    <s v="2"/>
    <x v="68"/>
    <n v="5420"/>
    <x v="67"/>
    <s v="N"/>
    <x v="32"/>
  </r>
  <r>
    <x v="0"/>
    <s v="10-004-21-5637-1000-131"/>
    <s v="Educator Salary Adjustment"/>
    <x v="18"/>
    <n v="0"/>
    <n v="1485.16"/>
    <n v="-1485.16"/>
    <s v="10"/>
    <s v="004"/>
    <n v="4"/>
    <x v="13"/>
    <s v="5637"/>
    <n v="5637"/>
    <s v="1000"/>
    <s v="131"/>
    <s v="1"/>
    <x v="76"/>
    <n v="5637"/>
    <x v="75"/>
    <s v="N"/>
    <x v="40"/>
  </r>
  <r>
    <x v="0"/>
    <s v="10-004-21-5637-1000-210"/>
    <s v="Educator Salary Adjustment-Retirement"/>
    <x v="18"/>
    <n v="0"/>
    <n v="329.56"/>
    <n v="-329.56"/>
    <s v="10"/>
    <s v="004"/>
    <n v="4"/>
    <x v="13"/>
    <s v="5637"/>
    <n v="5637"/>
    <s v="1000"/>
    <s v="210"/>
    <s v="2"/>
    <x v="76"/>
    <n v="5637"/>
    <x v="75"/>
    <s v="N"/>
    <x v="40"/>
  </r>
  <r>
    <x v="0"/>
    <s v="10-004-21-5637-1000-220"/>
    <s v="Educator Salary Adjustment-FICA"/>
    <x v="18"/>
    <n v="0"/>
    <n v="113.61"/>
    <n v="-113.61"/>
    <s v="10"/>
    <s v="004"/>
    <n v="4"/>
    <x v="13"/>
    <s v="5637"/>
    <n v="5637"/>
    <s v="1000"/>
    <s v="220"/>
    <s v="2"/>
    <x v="76"/>
    <n v="5637"/>
    <x v="75"/>
    <s v="N"/>
    <x v="40"/>
  </r>
  <r>
    <x v="0"/>
    <s v="10-004-21-5641-1000-131"/>
    <s v="Educator Salary Adjustment"/>
    <x v="18"/>
    <n v="0"/>
    <n v="5940.63"/>
    <n v="-5940.63"/>
    <s v="10"/>
    <s v="004"/>
    <n v="4"/>
    <x v="13"/>
    <s v="5641"/>
    <n v="5641"/>
    <s v="1000"/>
    <s v="131"/>
    <s v="1"/>
    <x v="77"/>
    <n v="5641"/>
    <x v="76"/>
    <s v="N"/>
    <x v="41"/>
  </r>
  <r>
    <x v="0"/>
    <s v="10-004-21-5641-1000-210"/>
    <s v="Educator Salary Adjustment-Retirement"/>
    <x v="18"/>
    <n v="0"/>
    <n v="1318.23"/>
    <n v="-1318.23"/>
    <s v="10"/>
    <s v="004"/>
    <n v="4"/>
    <x v="13"/>
    <s v="5641"/>
    <n v="5641"/>
    <s v="1000"/>
    <s v="210"/>
    <s v="2"/>
    <x v="77"/>
    <n v="5641"/>
    <x v="76"/>
    <s v="N"/>
    <x v="41"/>
  </r>
  <r>
    <x v="0"/>
    <s v="10-004-21-5641-1000-220"/>
    <s v="Educator Salary Adjustment-FICA"/>
    <x v="18"/>
    <n v="0"/>
    <n v="454.47"/>
    <n v="-454.47"/>
    <s v="10"/>
    <s v="004"/>
    <n v="4"/>
    <x v="13"/>
    <s v="5641"/>
    <n v="5641"/>
    <s v="1000"/>
    <s v="220"/>
    <s v="2"/>
    <x v="77"/>
    <n v="5641"/>
    <x v="76"/>
    <s v="N"/>
    <x v="41"/>
  </r>
  <r>
    <x v="0"/>
    <s v="10-004-21-5642-2120-142"/>
    <s v="Educator Salary Adjustment"/>
    <x v="18"/>
    <n v="0"/>
    <n v="3287.15"/>
    <n v="-3287.15"/>
    <s v="10"/>
    <s v="004"/>
    <n v="4"/>
    <x v="13"/>
    <s v="5642"/>
    <n v="5642"/>
    <s v="2120"/>
    <s v="142"/>
    <s v="1"/>
    <x v="11"/>
    <n v="5642"/>
    <x v="11"/>
    <s v="N"/>
    <x v="5"/>
  </r>
  <r>
    <x v="0"/>
    <s v="10-004-21-5642-2120-210"/>
    <s v="Educator Salary Adjustment-Retirement"/>
    <x v="18"/>
    <n v="0"/>
    <n v="729.42"/>
    <n v="-729.42"/>
    <s v="10"/>
    <s v="004"/>
    <n v="4"/>
    <x v="13"/>
    <s v="5642"/>
    <n v="5642"/>
    <s v="2120"/>
    <s v="210"/>
    <s v="2"/>
    <x v="11"/>
    <n v="5642"/>
    <x v="11"/>
    <s v="N"/>
    <x v="5"/>
  </r>
  <r>
    <x v="0"/>
    <s v="10-004-21-5642-2120-220"/>
    <s v="Educator Salary Adjustment-FICA"/>
    <x v="18"/>
    <n v="0"/>
    <n v="251.47"/>
    <n v="-251.47"/>
    <s v="10"/>
    <s v="004"/>
    <n v="4"/>
    <x v="13"/>
    <s v="5642"/>
    <n v="5642"/>
    <s v="2120"/>
    <s v="220"/>
    <s v="2"/>
    <x v="11"/>
    <n v="5642"/>
    <x v="11"/>
    <s v="N"/>
    <x v="5"/>
  </r>
  <r>
    <x v="0"/>
    <s v="10-004-21-5670-1000-131"/>
    <s v="Educator Salary Adjustment"/>
    <x v="18"/>
    <n v="0"/>
    <n v="0"/>
    <n v="0"/>
    <s v="10"/>
    <s v="004"/>
    <n v="4"/>
    <x v="13"/>
    <s v="5670"/>
    <n v="5670"/>
    <s v="1000"/>
    <s v="131"/>
    <s v="1"/>
    <x v="83"/>
    <n v="5902"/>
    <x v="82"/>
    <s v="Y"/>
    <x v="47"/>
  </r>
  <r>
    <x v="0"/>
    <s v="10-004-21-5670-1000-210"/>
    <s v="Educator Salary Adjustment-Retirement"/>
    <x v="18"/>
    <n v="0"/>
    <n v="0"/>
    <n v="0"/>
    <s v="10"/>
    <s v="004"/>
    <n v="4"/>
    <x v="13"/>
    <s v="5670"/>
    <n v="5670"/>
    <s v="1000"/>
    <s v="210"/>
    <s v="2"/>
    <x v="83"/>
    <n v="5902"/>
    <x v="82"/>
    <s v="Y"/>
    <x v="47"/>
  </r>
  <r>
    <x v="0"/>
    <s v="10-004-21-5670-1000-220"/>
    <s v="Educator Salary Adjustment-FICA"/>
    <x v="18"/>
    <n v="0"/>
    <n v="0"/>
    <n v="0"/>
    <s v="10"/>
    <s v="004"/>
    <n v="4"/>
    <x v="13"/>
    <s v="5670"/>
    <n v="5670"/>
    <s v="1000"/>
    <s v="220"/>
    <s v="2"/>
    <x v="83"/>
    <n v="5902"/>
    <x v="82"/>
    <s v="Y"/>
    <x v="47"/>
  </r>
  <r>
    <x v="0"/>
    <s v="10-004-21-5678-1000-131"/>
    <s v="Educator Salary Adjustment"/>
    <x v="18"/>
    <n v="0"/>
    <n v="3207.94"/>
    <n v="-3207.94"/>
    <s v="10"/>
    <s v="004"/>
    <n v="4"/>
    <x v="13"/>
    <s v="5678"/>
    <n v="5678"/>
    <s v="1000"/>
    <s v="131"/>
    <s v="1"/>
    <x v="78"/>
    <n v="5678"/>
    <x v="77"/>
    <s v="N"/>
    <x v="42"/>
  </r>
  <r>
    <x v="0"/>
    <s v="10-004-21-5678-1000-210"/>
    <s v="Educator Salary Adjustment-Retirement"/>
    <x v="18"/>
    <n v="0"/>
    <n v="711.84"/>
    <n v="-711.84"/>
    <s v="10"/>
    <s v="004"/>
    <n v="4"/>
    <x v="13"/>
    <s v="5678"/>
    <n v="5678"/>
    <s v="1000"/>
    <s v="210"/>
    <s v="2"/>
    <x v="78"/>
    <n v="5678"/>
    <x v="77"/>
    <s v="N"/>
    <x v="42"/>
  </r>
  <r>
    <x v="0"/>
    <s v="10-004-21-5678-1000-220"/>
    <s v="Educator Salary Adjustment-FICA"/>
    <x v="18"/>
    <n v="0"/>
    <n v="245.41"/>
    <n v="-245.41"/>
    <s v="10"/>
    <s v="004"/>
    <n v="4"/>
    <x v="13"/>
    <s v="5678"/>
    <n v="5678"/>
    <s v="1000"/>
    <s v="220"/>
    <s v="2"/>
    <x v="78"/>
    <n v="5678"/>
    <x v="77"/>
    <s v="N"/>
    <x v="42"/>
  </r>
  <r>
    <x v="0"/>
    <s v="10-004-21-5805-1000-131"/>
    <s v="Educator Salary Adjustment"/>
    <x v="18"/>
    <n v="0"/>
    <n v="9901.0499999999993"/>
    <n v="-9901.0499999999993"/>
    <s v="10"/>
    <s v="004"/>
    <n v="4"/>
    <x v="13"/>
    <s v="5805"/>
    <n v="5805"/>
    <s v="1000"/>
    <s v="131"/>
    <s v="1"/>
    <x v="92"/>
    <n v="5805"/>
    <x v="91"/>
    <s v="N"/>
    <x v="52"/>
  </r>
  <r>
    <x v="0"/>
    <s v="10-004-21-5805-1000-210"/>
    <s v="Educator Salary Adjustment-Retirement"/>
    <x v="18"/>
    <n v="0"/>
    <n v="2197.0500000000002"/>
    <n v="-2197.0500000000002"/>
    <s v="10"/>
    <s v="004"/>
    <n v="4"/>
    <x v="13"/>
    <s v="5805"/>
    <n v="5805"/>
    <s v="1000"/>
    <s v="210"/>
    <s v="2"/>
    <x v="92"/>
    <n v="5805"/>
    <x v="91"/>
    <s v="N"/>
    <x v="52"/>
  </r>
  <r>
    <x v="0"/>
    <s v="10-004-21-5805-1000-220"/>
    <s v="Educator Salary Adjustment-FICA"/>
    <x v="18"/>
    <n v="0"/>
    <n v="757.45"/>
    <n v="-757.45"/>
    <s v="10"/>
    <s v="004"/>
    <n v="4"/>
    <x v="13"/>
    <s v="5805"/>
    <n v="5805"/>
    <s v="1000"/>
    <s v="220"/>
    <s v="2"/>
    <x v="92"/>
    <n v="5805"/>
    <x v="91"/>
    <s v="N"/>
    <x v="52"/>
  </r>
  <r>
    <x v="0"/>
    <s v="10-004-21-5876-1000-131"/>
    <s v="Educator Salary Adjustment"/>
    <x v="18"/>
    <n v="1065767.0900000001"/>
    <n v="0"/>
    <n v="1065767.0900000001"/>
    <s v="10"/>
    <s v="004"/>
    <n v="4"/>
    <x v="13"/>
    <s v="5876"/>
    <n v="5876"/>
    <s v="1000"/>
    <s v="131"/>
    <s v="1"/>
    <x v="115"/>
    <n v="5876"/>
    <x v="114"/>
    <s v="N"/>
    <x v="57"/>
  </r>
  <r>
    <x v="0"/>
    <s v="10-004-21-5876-1000-136"/>
    <s v="Educator Salary Adjustment"/>
    <x v="18"/>
    <n v="3960.42"/>
    <n v="0"/>
    <n v="3960.42"/>
    <s v="10"/>
    <s v="004"/>
    <n v="4"/>
    <x v="13"/>
    <s v="5876"/>
    <n v="5876"/>
    <s v="1000"/>
    <s v="136"/>
    <s v="1"/>
    <x v="115"/>
    <n v="5876"/>
    <x v="114"/>
    <s v="N"/>
    <x v="57"/>
  </r>
  <r>
    <x v="0"/>
    <s v="10-004-21-5876-1000-149"/>
    <s v="Educator Salary Adjustment"/>
    <x v="18"/>
    <n v="3960.42"/>
    <n v="0"/>
    <n v="3960.42"/>
    <s v="10"/>
    <s v="004"/>
    <n v="4"/>
    <x v="13"/>
    <s v="5876"/>
    <n v="5876"/>
    <s v="1000"/>
    <s v="149"/>
    <s v="1"/>
    <x v="115"/>
    <n v="5876"/>
    <x v="114"/>
    <s v="N"/>
    <x v="57"/>
  </r>
  <r>
    <x v="0"/>
    <s v="10-004-21-5876-1000-210"/>
    <s v="Educator Salary Adjustment-Retirement"/>
    <x v="18"/>
    <n v="238252.26"/>
    <n v="0"/>
    <n v="238252.26"/>
    <s v="10"/>
    <s v="004"/>
    <n v="4"/>
    <x v="13"/>
    <s v="5876"/>
    <n v="5876"/>
    <s v="1000"/>
    <s v="210"/>
    <s v="2"/>
    <x v="115"/>
    <n v="5876"/>
    <x v="114"/>
    <s v="N"/>
    <x v="57"/>
  </r>
  <r>
    <x v="0"/>
    <s v="10-004-21-5876-1000-220"/>
    <s v="Educator Salary Adjustment-FICA"/>
    <x v="18"/>
    <n v="82136.990000000005"/>
    <n v="0"/>
    <n v="82136.990000000005"/>
    <s v="10"/>
    <s v="004"/>
    <n v="4"/>
    <x v="13"/>
    <s v="5876"/>
    <n v="5876"/>
    <s v="1000"/>
    <s v="220"/>
    <s v="2"/>
    <x v="115"/>
    <n v="5876"/>
    <x v="114"/>
    <s v="N"/>
    <x v="57"/>
  </r>
  <r>
    <x v="0"/>
    <s v="10-004-21-5876-2120-142"/>
    <s v="Educator Salary Adjustment"/>
    <x v="18"/>
    <n v="27722.94"/>
    <n v="0"/>
    <n v="27722.94"/>
    <s v="10"/>
    <s v="004"/>
    <n v="4"/>
    <x v="13"/>
    <s v="5876"/>
    <n v="5876"/>
    <s v="2120"/>
    <s v="142"/>
    <s v="1"/>
    <x v="115"/>
    <n v="5876"/>
    <x v="114"/>
    <s v="N"/>
    <x v="57"/>
  </r>
  <r>
    <x v="0"/>
    <s v="10-004-21-5876-2120-210"/>
    <s v="Educator Salary Adjustment-Retirement"/>
    <x v="18"/>
    <n v="6151.74"/>
    <n v="0"/>
    <n v="6151.74"/>
    <s v="10"/>
    <s v="004"/>
    <n v="4"/>
    <x v="13"/>
    <s v="5876"/>
    <n v="5876"/>
    <s v="2120"/>
    <s v="210"/>
    <s v="2"/>
    <x v="115"/>
    <n v="5876"/>
    <x v="114"/>
    <s v="N"/>
    <x v="57"/>
  </r>
  <r>
    <x v="0"/>
    <s v="10-004-21-5876-2120-220"/>
    <s v="Educator Salary Adjustment-FICA"/>
    <x v="18"/>
    <n v="2120.8000000000002"/>
    <n v="0"/>
    <n v="2120.8000000000002"/>
    <s v="10"/>
    <s v="004"/>
    <n v="4"/>
    <x v="13"/>
    <s v="5876"/>
    <n v="5876"/>
    <s v="2120"/>
    <s v="220"/>
    <s v="2"/>
    <x v="115"/>
    <n v="5876"/>
    <x v="114"/>
    <s v="N"/>
    <x v="57"/>
  </r>
  <r>
    <x v="0"/>
    <s v="10-004-21-5876-2140-144"/>
    <s v="Educator Salary Adjustment"/>
    <x v="18"/>
    <n v="7920.84"/>
    <n v="0"/>
    <n v="7920.84"/>
    <s v="10"/>
    <s v="004"/>
    <n v="4"/>
    <x v="13"/>
    <s v="5876"/>
    <n v="5876"/>
    <s v="2140"/>
    <s v="144"/>
    <s v="1"/>
    <x v="115"/>
    <n v="5876"/>
    <x v="114"/>
    <s v="N"/>
    <x v="57"/>
  </r>
  <r>
    <x v="0"/>
    <s v="10-004-21-5876-2140-210"/>
    <s v="Educator Salary Adjustment-Retirement"/>
    <x v="18"/>
    <n v="1757.64"/>
    <n v="0"/>
    <n v="1757.64"/>
    <s v="10"/>
    <s v="004"/>
    <n v="4"/>
    <x v="13"/>
    <s v="5876"/>
    <n v="5876"/>
    <s v="2140"/>
    <s v="210"/>
    <s v="2"/>
    <x v="115"/>
    <n v="5876"/>
    <x v="114"/>
    <s v="N"/>
    <x v="57"/>
  </r>
  <r>
    <x v="0"/>
    <s v="10-004-21-5876-2140-220"/>
    <s v="Educator Salary Adjustment-FICA"/>
    <x v="18"/>
    <n v="605.94000000000005"/>
    <n v="0"/>
    <n v="605.94000000000005"/>
    <s v="10"/>
    <s v="004"/>
    <n v="4"/>
    <x v="13"/>
    <s v="5876"/>
    <n v="5876"/>
    <s v="2140"/>
    <s v="220"/>
    <s v="2"/>
    <x v="115"/>
    <n v="5876"/>
    <x v="114"/>
    <s v="N"/>
    <x v="57"/>
  </r>
  <r>
    <x v="0"/>
    <s v="10-004-21-5876-2150-199"/>
    <s v="Educator Salary Adjustment"/>
    <x v="18"/>
    <n v="61782.55"/>
    <n v="0"/>
    <n v="61782.55"/>
    <s v="10"/>
    <s v="004"/>
    <n v="4"/>
    <x v="13"/>
    <s v="5876"/>
    <n v="5876"/>
    <s v="2150"/>
    <s v="199"/>
    <s v="1"/>
    <x v="115"/>
    <n v="5876"/>
    <x v="114"/>
    <s v="N"/>
    <x v="57"/>
  </r>
  <r>
    <x v="0"/>
    <s v="10-004-21-5876-2150-210"/>
    <s v="Educator Salary Adjustment-Retirement"/>
    <x v="18"/>
    <n v="13709.59"/>
    <n v="0"/>
    <n v="13709.59"/>
    <s v="10"/>
    <s v="004"/>
    <n v="4"/>
    <x v="13"/>
    <s v="5876"/>
    <n v="5876"/>
    <s v="2150"/>
    <s v="210"/>
    <s v="2"/>
    <x v="115"/>
    <n v="5876"/>
    <x v="114"/>
    <s v="N"/>
    <x v="57"/>
  </r>
  <r>
    <x v="0"/>
    <s v="10-004-21-5876-2150-220"/>
    <s v="Educator Salary Adjustment-FICA"/>
    <x v="18"/>
    <n v="4726.33"/>
    <n v="0"/>
    <n v="4726.33"/>
    <s v="10"/>
    <s v="004"/>
    <n v="4"/>
    <x v="13"/>
    <s v="5876"/>
    <n v="5876"/>
    <s v="2150"/>
    <s v="220"/>
    <s v="2"/>
    <x v="115"/>
    <n v="5876"/>
    <x v="114"/>
    <s v="N"/>
    <x v="57"/>
  </r>
  <r>
    <x v="0"/>
    <s v="10-004-21-5876-2190-142"/>
    <s v="Educator Salary Adjustment"/>
    <x v="18"/>
    <n v="3762.39"/>
    <n v="0"/>
    <n v="3762.39"/>
    <s v="10"/>
    <s v="004"/>
    <n v="4"/>
    <x v="13"/>
    <s v="5876"/>
    <n v="5876"/>
    <s v="2190"/>
    <s v="142"/>
    <s v="1"/>
    <x v="115"/>
    <n v="5876"/>
    <x v="114"/>
    <s v="N"/>
    <x v="57"/>
  </r>
  <r>
    <x v="0"/>
    <s v="10-004-21-5876-2190-210"/>
    <s v="Educator Salary Adjustment-Retirement"/>
    <x v="18"/>
    <n v="834.87"/>
    <n v="0"/>
    <n v="834.87"/>
    <s v="10"/>
    <s v="004"/>
    <n v="4"/>
    <x v="13"/>
    <s v="5876"/>
    <n v="5876"/>
    <s v="2190"/>
    <s v="210"/>
    <s v="2"/>
    <x v="115"/>
    <n v="5876"/>
    <x v="114"/>
    <s v="N"/>
    <x v="57"/>
  </r>
  <r>
    <x v="0"/>
    <s v="10-004-21-5876-2190-220"/>
    <s v="Educator Salary Adjustment-FICA"/>
    <x v="18"/>
    <n v="287.82"/>
    <n v="0"/>
    <n v="287.82"/>
    <s v="10"/>
    <s v="004"/>
    <n v="4"/>
    <x v="13"/>
    <s v="5876"/>
    <n v="5876"/>
    <s v="2190"/>
    <s v="220"/>
    <s v="2"/>
    <x v="115"/>
    <n v="5876"/>
    <x v="114"/>
    <s v="N"/>
    <x v="57"/>
  </r>
  <r>
    <x v="0"/>
    <s v="10-004-21-5876-2220-145"/>
    <s v="Educator Salary Adjustment"/>
    <x v="18"/>
    <n v="3960.42"/>
    <n v="0"/>
    <n v="3960.42"/>
    <s v="10"/>
    <s v="004"/>
    <n v="4"/>
    <x v="13"/>
    <s v="5876"/>
    <n v="5876"/>
    <s v="2220"/>
    <s v="145"/>
    <s v="1"/>
    <x v="115"/>
    <n v="5876"/>
    <x v="114"/>
    <s v="N"/>
    <x v="57"/>
  </r>
  <r>
    <x v="0"/>
    <s v="10-004-21-5876-2220-195"/>
    <s v="Educator Salary Adjustment"/>
    <x v="18"/>
    <n v="2846.55"/>
    <n v="0"/>
    <n v="2846.55"/>
    <s v="10"/>
    <s v="004"/>
    <n v="4"/>
    <x v="13"/>
    <s v="5876"/>
    <n v="5876"/>
    <s v="2220"/>
    <s v="195"/>
    <s v="1"/>
    <x v="115"/>
    <n v="5876"/>
    <x v="114"/>
    <s v="N"/>
    <x v="57"/>
  </r>
  <r>
    <x v="0"/>
    <s v="10-004-21-5876-2220-210"/>
    <s v="Educator Salary Adjustment-Retirement"/>
    <x v="18"/>
    <n v="1510.47"/>
    <n v="0"/>
    <n v="1510.47"/>
    <s v="10"/>
    <s v="004"/>
    <n v="4"/>
    <x v="13"/>
    <s v="5876"/>
    <n v="5876"/>
    <s v="2220"/>
    <s v="210"/>
    <s v="2"/>
    <x v="115"/>
    <n v="5876"/>
    <x v="114"/>
    <s v="N"/>
    <x v="57"/>
  </r>
  <r>
    <x v="0"/>
    <s v="10-004-21-5876-2220-220"/>
    <s v="Educator Salary Adjustment-FICA"/>
    <x v="18"/>
    <n v="520.73"/>
    <n v="0"/>
    <n v="520.73"/>
    <s v="10"/>
    <s v="004"/>
    <n v="4"/>
    <x v="13"/>
    <s v="5876"/>
    <n v="5876"/>
    <s v="2220"/>
    <s v="220"/>
    <s v="2"/>
    <x v="115"/>
    <n v="5876"/>
    <x v="114"/>
    <s v="N"/>
    <x v="57"/>
  </r>
  <r>
    <x v="0"/>
    <s v="10-004-21-5876-2400-121"/>
    <s v="Educator Salary Adjustment"/>
    <x v="18"/>
    <n v="21216.51"/>
    <n v="0"/>
    <n v="21216.51"/>
    <s v="10"/>
    <s v="004"/>
    <n v="4"/>
    <x v="13"/>
    <s v="5876"/>
    <n v="5876"/>
    <s v="2400"/>
    <s v="121"/>
    <s v="1"/>
    <x v="115"/>
    <n v="5876"/>
    <x v="114"/>
    <s v="N"/>
    <x v="57"/>
  </r>
  <r>
    <x v="0"/>
    <s v="10-004-21-5876-2400-122"/>
    <s v="Educator Salary Adjustment"/>
    <x v="18"/>
    <n v="7072.17"/>
    <n v="0"/>
    <n v="7072.17"/>
    <s v="10"/>
    <s v="004"/>
    <n v="4"/>
    <x v="13"/>
    <s v="5876"/>
    <n v="5876"/>
    <s v="2400"/>
    <s v="122"/>
    <s v="1"/>
    <x v="115"/>
    <n v="5876"/>
    <x v="114"/>
    <s v="N"/>
    <x v="57"/>
  </r>
  <r>
    <x v="0"/>
    <s v="10-004-21-5876-2400-210"/>
    <s v="Educator Salary Adjustment-Retirement"/>
    <x v="18"/>
    <n v="6277.2"/>
    <n v="0"/>
    <n v="6277.2"/>
    <s v="10"/>
    <s v="004"/>
    <n v="4"/>
    <x v="13"/>
    <s v="5876"/>
    <n v="5876"/>
    <s v="2400"/>
    <s v="210"/>
    <s v="2"/>
    <x v="115"/>
    <n v="5876"/>
    <x v="114"/>
    <s v="N"/>
    <x v="57"/>
  </r>
  <r>
    <x v="0"/>
    <s v="10-004-21-5876-2400-220"/>
    <s v="Educator Salary Adjustment-FICA"/>
    <x v="18"/>
    <n v="2164.08"/>
    <n v="0"/>
    <n v="2164.08"/>
    <s v="10"/>
    <s v="004"/>
    <n v="4"/>
    <x v="13"/>
    <s v="5876"/>
    <n v="5876"/>
    <s v="2400"/>
    <s v="220"/>
    <s v="2"/>
    <x v="115"/>
    <n v="5876"/>
    <x v="114"/>
    <s v="N"/>
    <x v="57"/>
  </r>
  <r>
    <x v="0"/>
    <s v="10-004-21-5882-1000-131"/>
    <s v="Educator Salary Adjustment"/>
    <x v="18"/>
    <n v="0"/>
    <n v="6336.67"/>
    <n v="-6336.67"/>
    <s v="10"/>
    <s v="004"/>
    <n v="4"/>
    <x v="13"/>
    <s v="5882"/>
    <n v="5882"/>
    <s v="1000"/>
    <s v="131"/>
    <s v="1"/>
    <x v="82"/>
    <n v="5882"/>
    <x v="81"/>
    <s v="N"/>
    <x v="46"/>
  </r>
  <r>
    <x v="0"/>
    <s v="10-004-21-5882-1000-210"/>
    <s v="Educator Salary Adjustment-Retirement"/>
    <x v="18"/>
    <n v="0"/>
    <n v="1406.11"/>
    <n v="-1406.11"/>
    <s v="10"/>
    <s v="004"/>
    <n v="4"/>
    <x v="13"/>
    <s v="5882"/>
    <n v="5882"/>
    <s v="1000"/>
    <s v="210"/>
    <s v="2"/>
    <x v="82"/>
    <n v="5882"/>
    <x v="81"/>
    <s v="N"/>
    <x v="46"/>
  </r>
  <r>
    <x v="0"/>
    <s v="10-004-21-5882-1000-220"/>
    <s v="Educator Salary Adjustment-FICA"/>
    <x v="18"/>
    <n v="0"/>
    <n v="484.76"/>
    <n v="-484.76"/>
    <s v="10"/>
    <s v="004"/>
    <n v="4"/>
    <x v="13"/>
    <s v="5882"/>
    <n v="5882"/>
    <s v="1000"/>
    <s v="220"/>
    <s v="2"/>
    <x v="82"/>
    <n v="5882"/>
    <x v="81"/>
    <s v="N"/>
    <x v="46"/>
  </r>
  <r>
    <x v="0"/>
    <s v="10-004-21-6170-1000-131"/>
    <s v="Educator Salary Adjustment"/>
    <x v="18"/>
    <n v="0"/>
    <n v="3465.36"/>
    <n v="-3465.36"/>
    <s v="10"/>
    <s v="004"/>
    <n v="4"/>
    <x v="13"/>
    <s v="6170"/>
    <n v="6170"/>
    <s v="1000"/>
    <s v="131"/>
    <s v="1"/>
    <x v="117"/>
    <n v="6100"/>
    <x v="116"/>
    <s v="Y"/>
    <x v="0"/>
  </r>
  <r>
    <x v="0"/>
    <s v="10-004-21-6170-1000-210"/>
    <s v="Educator Salary Adjustment-Retirement"/>
    <x v="18"/>
    <n v="0"/>
    <n v="768.96"/>
    <n v="-768.96"/>
    <s v="10"/>
    <s v="004"/>
    <n v="4"/>
    <x v="13"/>
    <s v="6170"/>
    <n v="6170"/>
    <s v="1000"/>
    <s v="210"/>
    <s v="2"/>
    <x v="117"/>
    <n v="6100"/>
    <x v="116"/>
    <s v="Y"/>
    <x v="0"/>
  </r>
  <r>
    <x v="0"/>
    <s v="10-004-21-6170-1000-220"/>
    <s v="Educator Salary Adjustment-FICA"/>
    <x v="18"/>
    <n v="0"/>
    <n v="265.10000000000002"/>
    <n v="-265.10000000000002"/>
    <s v="10"/>
    <s v="004"/>
    <n v="4"/>
    <x v="13"/>
    <s v="6170"/>
    <n v="6170"/>
    <s v="1000"/>
    <s v="220"/>
    <s v="2"/>
    <x v="117"/>
    <n v="6100"/>
    <x v="116"/>
    <s v="Y"/>
    <x v="0"/>
  </r>
  <r>
    <x v="0"/>
    <s v="10-004-21-6270-1000-131"/>
    <s v="Educator Salary Adjustment"/>
    <x v="18"/>
    <n v="0"/>
    <n v="2475.2600000000002"/>
    <n v="-2475.2600000000002"/>
    <s v="10"/>
    <s v="004"/>
    <n v="4"/>
    <x v="13"/>
    <s v="6270"/>
    <n v="6270"/>
    <s v="1000"/>
    <s v="131"/>
    <s v="1"/>
    <x v="17"/>
    <n v="6000"/>
    <x v="17"/>
    <s v="Y"/>
    <x v="10"/>
  </r>
  <r>
    <x v="0"/>
    <s v="10-004-21-6270-1000-210"/>
    <s v="Educator Salary Adjustment-Retirement"/>
    <x v="18"/>
    <n v="0"/>
    <n v="549.26"/>
    <n v="-549.26"/>
    <s v="10"/>
    <s v="004"/>
    <n v="4"/>
    <x v="13"/>
    <s v="6270"/>
    <n v="6270"/>
    <s v="1000"/>
    <s v="210"/>
    <s v="2"/>
    <x v="17"/>
    <n v="6000"/>
    <x v="17"/>
    <s v="Y"/>
    <x v="10"/>
  </r>
  <r>
    <x v="0"/>
    <s v="10-004-21-6270-1000-220"/>
    <s v="Educator Salary Adjustment-FICA"/>
    <x v="18"/>
    <n v="0"/>
    <n v="189.36"/>
    <n v="-189.36"/>
    <s v="10"/>
    <s v="004"/>
    <n v="4"/>
    <x v="13"/>
    <s v="6270"/>
    <n v="6270"/>
    <s v="1000"/>
    <s v="220"/>
    <s v="2"/>
    <x v="17"/>
    <n v="6000"/>
    <x v="17"/>
    <s v="Y"/>
    <x v="10"/>
  </r>
  <r>
    <x v="0"/>
    <s v="10-004-21-6370-1000-131"/>
    <s v="Educator Salary Adjustment"/>
    <x v="18"/>
    <n v="0"/>
    <n v="3960.42"/>
    <n v="-3960.42"/>
    <s v="10"/>
    <s v="004"/>
    <n v="4"/>
    <x v="13"/>
    <s v="6370"/>
    <n v="6370"/>
    <s v="1000"/>
    <s v="131"/>
    <s v="1"/>
    <x v="17"/>
    <n v="6000"/>
    <x v="17"/>
    <s v="Y"/>
    <x v="10"/>
  </r>
  <r>
    <x v="0"/>
    <s v="10-004-21-6370-1000-210"/>
    <s v="Educator Salary Adjustment-Retirement"/>
    <x v="18"/>
    <n v="0"/>
    <n v="878.82"/>
    <n v="-878.82"/>
    <s v="10"/>
    <s v="004"/>
    <n v="4"/>
    <x v="13"/>
    <s v="6370"/>
    <n v="6370"/>
    <s v="1000"/>
    <s v="210"/>
    <s v="2"/>
    <x v="17"/>
    <n v="6000"/>
    <x v="17"/>
    <s v="Y"/>
    <x v="10"/>
  </r>
  <r>
    <x v="0"/>
    <s v="10-004-21-6370-1000-220"/>
    <s v="Educator Salary Adjustment-FICA"/>
    <x v="18"/>
    <n v="0"/>
    <n v="302.97000000000003"/>
    <n v="-302.97000000000003"/>
    <s v="10"/>
    <s v="004"/>
    <n v="4"/>
    <x v="13"/>
    <s v="6370"/>
    <n v="6370"/>
    <s v="1000"/>
    <s v="220"/>
    <s v="2"/>
    <x v="17"/>
    <n v="6000"/>
    <x v="17"/>
    <s v="Y"/>
    <x v="10"/>
  </r>
  <r>
    <x v="0"/>
    <s v="10-004-21-6470-1000-131"/>
    <s v="Educator Salary Adjustment"/>
    <x v="18"/>
    <n v="0"/>
    <n v="5623.79"/>
    <n v="-5623.79"/>
    <s v="10"/>
    <s v="004"/>
    <n v="4"/>
    <x v="13"/>
    <s v="6470"/>
    <n v="6470"/>
    <s v="1000"/>
    <s v="131"/>
    <s v="1"/>
    <x v="17"/>
    <n v="6000"/>
    <x v="17"/>
    <s v="Y"/>
    <x v="10"/>
  </r>
  <r>
    <x v="0"/>
    <s v="10-004-21-6470-1000-210"/>
    <s v="Educator Salary Adjustment-Retirement"/>
    <x v="18"/>
    <n v="0"/>
    <n v="1247.92"/>
    <n v="-1247.92"/>
    <s v="10"/>
    <s v="004"/>
    <n v="4"/>
    <x v="13"/>
    <s v="6470"/>
    <n v="6470"/>
    <s v="1000"/>
    <s v="210"/>
    <s v="2"/>
    <x v="17"/>
    <n v="6000"/>
    <x v="17"/>
    <s v="Y"/>
    <x v="10"/>
  </r>
  <r>
    <x v="0"/>
    <s v="10-004-21-6470-1000-220"/>
    <s v="Educator Salary Adjustment-FICA"/>
    <x v="18"/>
    <n v="0"/>
    <n v="430.22"/>
    <n v="-430.22"/>
    <s v="10"/>
    <s v="004"/>
    <n v="4"/>
    <x v="13"/>
    <s v="6470"/>
    <n v="6470"/>
    <s v="1000"/>
    <s v="220"/>
    <s v="2"/>
    <x v="17"/>
    <n v="6000"/>
    <x v="17"/>
    <s v="Y"/>
    <x v="10"/>
  </r>
  <r>
    <x v="0"/>
    <s v="10-004-21-6570-1000-131"/>
    <s v="Educator Salary Adjustment"/>
    <x v="18"/>
    <n v="0"/>
    <n v="9227.76"/>
    <n v="-9227.76"/>
    <s v="10"/>
    <s v="004"/>
    <n v="4"/>
    <x v="13"/>
    <s v="6570"/>
    <n v="6570"/>
    <s v="1000"/>
    <s v="131"/>
    <s v="1"/>
    <x v="17"/>
    <n v="6000"/>
    <x v="17"/>
    <s v="Y"/>
    <x v="10"/>
  </r>
  <r>
    <x v="0"/>
    <s v="10-004-21-6570-1000-210"/>
    <s v="Educator Salary Adjustment-Retirement"/>
    <x v="18"/>
    <n v="0"/>
    <n v="2047.63"/>
    <n v="-2047.63"/>
    <s v="10"/>
    <s v="004"/>
    <n v="4"/>
    <x v="13"/>
    <s v="6570"/>
    <n v="6570"/>
    <s v="1000"/>
    <s v="210"/>
    <s v="2"/>
    <x v="17"/>
    <n v="6000"/>
    <x v="17"/>
    <s v="Y"/>
    <x v="10"/>
  </r>
  <r>
    <x v="0"/>
    <s v="10-004-21-6570-1000-220"/>
    <s v="Educator Salary Adjustment-FICA"/>
    <x v="18"/>
    <n v="0"/>
    <n v="705.92"/>
    <n v="-705.92"/>
    <s v="10"/>
    <s v="004"/>
    <n v="4"/>
    <x v="13"/>
    <s v="6570"/>
    <n v="6570"/>
    <s v="1000"/>
    <s v="220"/>
    <s v="2"/>
    <x v="17"/>
    <n v="6000"/>
    <x v="17"/>
    <s v="Y"/>
    <x v="10"/>
  </r>
  <r>
    <x v="0"/>
    <s v="10-004-21-6670-1000-131"/>
    <s v="Educator Salary Adjustment"/>
    <x v="18"/>
    <n v="0"/>
    <n v="4277.25"/>
    <n v="-4277.25"/>
    <s v="10"/>
    <s v="004"/>
    <n v="4"/>
    <x v="13"/>
    <s v="6670"/>
    <n v="6670"/>
    <s v="1000"/>
    <s v="131"/>
    <s v="1"/>
    <x v="17"/>
    <n v="6000"/>
    <x v="17"/>
    <s v="Y"/>
    <x v="10"/>
  </r>
  <r>
    <x v="0"/>
    <s v="10-004-21-6670-1000-210"/>
    <s v="Educator Salary Adjustment-Retirement"/>
    <x v="18"/>
    <n v="0"/>
    <n v="949.12"/>
    <n v="-949.12"/>
    <s v="10"/>
    <s v="004"/>
    <n v="4"/>
    <x v="13"/>
    <s v="6670"/>
    <n v="6670"/>
    <s v="1000"/>
    <s v="210"/>
    <s v="2"/>
    <x v="17"/>
    <n v="6000"/>
    <x v="17"/>
    <s v="Y"/>
    <x v="10"/>
  </r>
  <r>
    <x v="0"/>
    <s v="10-004-21-6670-1000-220"/>
    <s v="Educator Salary Adjustment-FICA"/>
    <x v="18"/>
    <n v="0"/>
    <n v="327.20999999999998"/>
    <n v="-327.20999999999998"/>
    <s v="10"/>
    <s v="004"/>
    <n v="4"/>
    <x v="13"/>
    <s v="6670"/>
    <n v="6670"/>
    <s v="1000"/>
    <s v="220"/>
    <s v="2"/>
    <x v="17"/>
    <n v="6000"/>
    <x v="17"/>
    <s v="Y"/>
    <x v="10"/>
  </r>
  <r>
    <x v="0"/>
    <s v="10-004-21-6870-1000-131"/>
    <s v="Educator Salary Adjustment"/>
    <x v="18"/>
    <n v="0"/>
    <n v="1980.21"/>
    <n v="-1980.21"/>
    <s v="10"/>
    <s v="004"/>
    <n v="4"/>
    <x v="13"/>
    <s v="6870"/>
    <n v="6870"/>
    <s v="1000"/>
    <s v="131"/>
    <s v="1"/>
    <x v="17"/>
    <n v="6000"/>
    <x v="17"/>
    <s v="Y"/>
    <x v="10"/>
  </r>
  <r>
    <x v="0"/>
    <s v="10-004-21-6870-1000-210"/>
    <s v="Educator Salary Adjustment-Retirement"/>
    <x v="18"/>
    <n v="0"/>
    <n v="439.41"/>
    <n v="-439.41"/>
    <s v="10"/>
    <s v="004"/>
    <n v="4"/>
    <x v="13"/>
    <s v="6870"/>
    <n v="6870"/>
    <s v="1000"/>
    <s v="210"/>
    <s v="2"/>
    <x v="17"/>
    <n v="6000"/>
    <x v="17"/>
    <s v="Y"/>
    <x v="10"/>
  </r>
  <r>
    <x v="0"/>
    <s v="10-004-21-6870-1000-220"/>
    <s v="Educator Salary Adjustment-FICA"/>
    <x v="18"/>
    <n v="0"/>
    <n v="151.49"/>
    <n v="-151.49"/>
    <s v="10"/>
    <s v="004"/>
    <n v="4"/>
    <x v="13"/>
    <s v="6870"/>
    <n v="6870"/>
    <s v="1000"/>
    <s v="220"/>
    <s v="2"/>
    <x v="17"/>
    <n v="6000"/>
    <x v="17"/>
    <s v="Y"/>
    <x v="10"/>
  </r>
  <r>
    <x v="0"/>
    <s v="10-004-21-6970-1000-131"/>
    <s v="Educator Salary Adjustment"/>
    <x v="18"/>
    <n v="0"/>
    <n v="673.27"/>
    <n v="-673.27"/>
    <s v="10"/>
    <s v="004"/>
    <n v="4"/>
    <x v="13"/>
    <s v="6970"/>
    <n v="6970"/>
    <s v="1000"/>
    <s v="131"/>
    <s v="1"/>
    <x v="84"/>
    <n v="6900"/>
    <x v="83"/>
    <s v="Y"/>
    <x v="0"/>
  </r>
  <r>
    <x v="0"/>
    <s v="10-004-21-6970-1000-210"/>
    <s v="Educator Salary Adjustment-Retirement"/>
    <x v="18"/>
    <n v="0"/>
    <n v="149.4"/>
    <n v="-149.4"/>
    <s v="10"/>
    <s v="004"/>
    <n v="4"/>
    <x v="13"/>
    <s v="6970"/>
    <n v="6970"/>
    <s v="1000"/>
    <s v="210"/>
    <s v="2"/>
    <x v="84"/>
    <n v="6900"/>
    <x v="83"/>
    <s v="Y"/>
    <x v="0"/>
  </r>
  <r>
    <x v="0"/>
    <s v="10-004-21-6970-1000-220"/>
    <s v="Educator Salary Adjustment-FICA"/>
    <x v="18"/>
    <n v="0"/>
    <n v="51.51"/>
    <n v="-51.51"/>
    <s v="10"/>
    <s v="004"/>
    <n v="4"/>
    <x v="13"/>
    <s v="6970"/>
    <n v="6970"/>
    <s v="1000"/>
    <s v="220"/>
    <s v="2"/>
    <x v="84"/>
    <n v="6900"/>
    <x v="83"/>
    <s v="Y"/>
    <x v="0"/>
  </r>
  <r>
    <x v="0"/>
    <s v="10-004-21-7350-1000-131"/>
    <s v="Educator Salary Adjustment"/>
    <x v="18"/>
    <n v="0"/>
    <n v="3960.42"/>
    <n v="-3960.42"/>
    <s v="10"/>
    <s v="004"/>
    <n v="4"/>
    <x v="13"/>
    <s v="7350"/>
    <n v="7350"/>
    <s v="1000"/>
    <s v="131"/>
    <s v="1"/>
    <x v="61"/>
    <n v="7350"/>
    <x v="61"/>
    <s v="N"/>
    <x v="0"/>
  </r>
  <r>
    <x v="0"/>
    <s v="10-004-21-7350-1000-210"/>
    <s v="Educator Salary Adjustment-Retirement"/>
    <x v="18"/>
    <n v="0"/>
    <n v="878.82"/>
    <n v="-878.82"/>
    <s v="10"/>
    <s v="004"/>
    <n v="4"/>
    <x v="13"/>
    <s v="7350"/>
    <n v="7350"/>
    <s v="1000"/>
    <s v="210"/>
    <s v="2"/>
    <x v="61"/>
    <n v="7350"/>
    <x v="61"/>
    <s v="N"/>
    <x v="0"/>
  </r>
  <r>
    <x v="0"/>
    <s v="10-004-21-7350-1000-220"/>
    <s v="Educator Salary Adjustment-FICA"/>
    <x v="18"/>
    <n v="0"/>
    <n v="302.97000000000003"/>
    <n v="-302.97000000000003"/>
    <s v="10"/>
    <s v="004"/>
    <n v="4"/>
    <x v="13"/>
    <s v="7350"/>
    <n v="7350"/>
    <s v="1000"/>
    <s v="220"/>
    <s v="2"/>
    <x v="61"/>
    <n v="7350"/>
    <x v="61"/>
    <s v="N"/>
    <x v="0"/>
  </r>
  <r>
    <x v="0"/>
    <s v="10-004-21-7401-1000-131"/>
    <s v="Educator Salary Adjustment"/>
    <x v="18"/>
    <n v="0"/>
    <n v="3960.42"/>
    <n v="-3960.42"/>
    <s v="10"/>
    <s v="004"/>
    <n v="4"/>
    <x v="13"/>
    <s v="7401"/>
    <n v="7401"/>
    <s v="1000"/>
    <s v="131"/>
    <s v="1"/>
    <x v="64"/>
    <n v="7401"/>
    <x v="63"/>
    <s v="N"/>
    <x v="31"/>
  </r>
  <r>
    <x v="0"/>
    <s v="10-004-21-7401-1000-210"/>
    <s v="Educator Salary Adjustment-Retirement"/>
    <x v="18"/>
    <n v="0"/>
    <n v="878.82"/>
    <n v="-878.82"/>
    <s v="10"/>
    <s v="004"/>
    <n v="4"/>
    <x v="13"/>
    <s v="7401"/>
    <n v="7401"/>
    <s v="1000"/>
    <s v="210"/>
    <s v="2"/>
    <x v="64"/>
    <n v="7401"/>
    <x v="63"/>
    <s v="N"/>
    <x v="31"/>
  </r>
  <r>
    <x v="0"/>
    <s v="10-004-21-7401-1000-220"/>
    <s v="Educator Salary Adjustment-FICA"/>
    <x v="18"/>
    <n v="0"/>
    <n v="302.98"/>
    <n v="-302.98"/>
    <s v="10"/>
    <s v="004"/>
    <n v="4"/>
    <x v="13"/>
    <s v="7401"/>
    <n v="7401"/>
    <s v="1000"/>
    <s v="220"/>
    <s v="2"/>
    <x v="64"/>
    <n v="7401"/>
    <x v="63"/>
    <s v="N"/>
    <x v="31"/>
  </r>
  <r>
    <x v="0"/>
    <s v="10-004-21-7524-1000-131"/>
    <s v="Educator Salary Adjustment"/>
    <x v="18"/>
    <n v="0"/>
    <n v="23762.52"/>
    <n v="-23762.52"/>
    <s v="10"/>
    <s v="004"/>
    <n v="4"/>
    <x v="13"/>
    <s v="7524"/>
    <n v="7524"/>
    <s v="1000"/>
    <s v="131"/>
    <s v="1"/>
    <x v="27"/>
    <n v="7524"/>
    <x v="27"/>
    <s v="N"/>
    <x v="15"/>
  </r>
  <r>
    <x v="0"/>
    <s v="10-004-21-7524-1000-210"/>
    <s v="Educator Salary Adjustment-Retirement"/>
    <x v="18"/>
    <n v="0"/>
    <n v="5272.92"/>
    <n v="-5272.92"/>
    <s v="10"/>
    <s v="004"/>
    <n v="4"/>
    <x v="13"/>
    <s v="7524"/>
    <n v="7524"/>
    <s v="1000"/>
    <s v="210"/>
    <s v="2"/>
    <x v="27"/>
    <n v="7524"/>
    <x v="27"/>
    <s v="N"/>
    <x v="15"/>
  </r>
  <r>
    <x v="0"/>
    <s v="10-004-21-7524-1000-220"/>
    <s v="Educator Salary Adjustment-FICA"/>
    <x v="18"/>
    <n v="0"/>
    <n v="1817.82"/>
    <n v="-1817.82"/>
    <s v="10"/>
    <s v="004"/>
    <n v="4"/>
    <x v="13"/>
    <s v="7524"/>
    <n v="7524"/>
    <s v="1000"/>
    <s v="220"/>
    <s v="2"/>
    <x v="27"/>
    <n v="7524"/>
    <x v="27"/>
    <s v="N"/>
    <x v="15"/>
  </r>
  <r>
    <x v="0"/>
    <s v="10-004-21-7711-1000-131"/>
    <s v="Educator Salary Adjustment"/>
    <x v="18"/>
    <n v="0"/>
    <n v="7178.26"/>
    <n v="-7178.26"/>
    <s v="10"/>
    <s v="004"/>
    <n v="4"/>
    <x v="13"/>
    <s v="7711"/>
    <n v="7711"/>
    <s v="1000"/>
    <s v="131"/>
    <s v="1"/>
    <x v="67"/>
    <n v="7710"/>
    <x v="66"/>
    <s v="Y"/>
    <x v="0"/>
  </r>
  <r>
    <x v="0"/>
    <s v="10-004-21-7711-1000-210"/>
    <s v="Educator Salary Adjustment-Retirement"/>
    <x v="18"/>
    <n v="0"/>
    <n v="1592.86"/>
    <n v="-1592.86"/>
    <s v="10"/>
    <s v="004"/>
    <n v="4"/>
    <x v="13"/>
    <s v="7711"/>
    <n v="7711"/>
    <s v="1000"/>
    <s v="210"/>
    <s v="2"/>
    <x v="67"/>
    <n v="7710"/>
    <x v="66"/>
    <s v="Y"/>
    <x v="0"/>
  </r>
  <r>
    <x v="0"/>
    <s v="10-004-21-7711-1000-220"/>
    <s v="Educator Salary Adjustment-FICA"/>
    <x v="18"/>
    <n v="0"/>
    <n v="549.15"/>
    <n v="-549.15"/>
    <s v="10"/>
    <s v="004"/>
    <n v="4"/>
    <x v="13"/>
    <s v="7711"/>
    <n v="7711"/>
    <s v="1000"/>
    <s v="220"/>
    <s v="2"/>
    <x v="67"/>
    <n v="7710"/>
    <x v="66"/>
    <s v="Y"/>
    <x v="0"/>
  </r>
  <r>
    <x v="0"/>
    <s v="10-004-21-7712-1000-131"/>
    <s v="Educator Salary Adjustment"/>
    <x v="18"/>
    <n v="0"/>
    <n v="6980.22"/>
    <n v="-6980.22"/>
    <s v="10"/>
    <s v="004"/>
    <n v="4"/>
    <x v="13"/>
    <s v="7712"/>
    <n v="7712"/>
    <s v="1000"/>
    <s v="131"/>
    <s v="1"/>
    <x v="67"/>
    <n v="7710"/>
    <x v="66"/>
    <s v="Y"/>
    <x v="0"/>
  </r>
  <r>
    <x v="0"/>
    <s v="10-004-21-7712-1000-210"/>
    <s v="Educator Salary Adjustment-Retirement"/>
    <x v="18"/>
    <n v="0"/>
    <n v="1548.9"/>
    <n v="-1548.9"/>
    <s v="10"/>
    <s v="004"/>
    <n v="4"/>
    <x v="13"/>
    <s v="7712"/>
    <n v="7712"/>
    <s v="1000"/>
    <s v="210"/>
    <s v="2"/>
    <x v="67"/>
    <n v="7710"/>
    <x v="66"/>
    <s v="Y"/>
    <x v="0"/>
  </r>
  <r>
    <x v="0"/>
    <s v="10-004-21-7712-1000-220"/>
    <s v="Educator Salary Adjustment-FICA"/>
    <x v="18"/>
    <n v="0"/>
    <n v="533.98"/>
    <n v="-533.98"/>
    <s v="10"/>
    <s v="004"/>
    <n v="4"/>
    <x v="13"/>
    <s v="7712"/>
    <n v="7712"/>
    <s v="1000"/>
    <s v="220"/>
    <s v="2"/>
    <x v="67"/>
    <n v="7710"/>
    <x v="66"/>
    <s v="Y"/>
    <x v="0"/>
  </r>
  <r>
    <x v="0"/>
    <s v="10-004-21-7801-1000-131"/>
    <s v="Educator Salary Adjustment"/>
    <x v="18"/>
    <n v="0"/>
    <n v="17623.849999999999"/>
    <n v="-17623.849999999999"/>
    <s v="10"/>
    <s v="004"/>
    <n v="4"/>
    <x v="13"/>
    <s v="7801"/>
    <n v="7801"/>
    <s v="1000"/>
    <s v="131"/>
    <s v="1"/>
    <x v="35"/>
    <n v="7801"/>
    <x v="35"/>
    <s v="N"/>
    <x v="16"/>
  </r>
  <r>
    <x v="0"/>
    <s v="10-004-21-7801-1000-210"/>
    <s v="Educator Salary Adjustment-Retirement"/>
    <x v="18"/>
    <n v="0"/>
    <n v="3910.73"/>
    <n v="-3910.73"/>
    <s v="10"/>
    <s v="004"/>
    <n v="4"/>
    <x v="13"/>
    <s v="7801"/>
    <n v="7801"/>
    <s v="1000"/>
    <s v="210"/>
    <s v="2"/>
    <x v="35"/>
    <n v="7801"/>
    <x v="35"/>
    <s v="N"/>
    <x v="16"/>
  </r>
  <r>
    <x v="0"/>
    <s v="10-004-21-7801-1000-220"/>
    <s v="Educator Salary Adjustment-FICA"/>
    <x v="18"/>
    <n v="0"/>
    <n v="1348.24"/>
    <n v="-1348.24"/>
    <s v="10"/>
    <s v="004"/>
    <n v="4"/>
    <x v="13"/>
    <s v="7801"/>
    <n v="7801"/>
    <s v="1000"/>
    <s v="220"/>
    <s v="2"/>
    <x v="35"/>
    <n v="7801"/>
    <x v="35"/>
    <s v="N"/>
    <x v="16"/>
  </r>
  <r>
    <x v="0"/>
    <s v="10-004-21-7801-2120-142"/>
    <s v="Educator Salary Adjustment"/>
    <x v="18"/>
    <n v="0"/>
    <n v="673.27"/>
    <n v="-673.27"/>
    <s v="10"/>
    <s v="004"/>
    <n v="4"/>
    <x v="13"/>
    <s v="7801"/>
    <n v="7801"/>
    <s v="2120"/>
    <s v="142"/>
    <s v="1"/>
    <x v="35"/>
    <n v="7801"/>
    <x v="35"/>
    <s v="N"/>
    <x v="16"/>
  </r>
  <r>
    <x v="0"/>
    <s v="10-004-21-7801-2120-210"/>
    <s v="Educator Salary Adjustment-Retirement"/>
    <x v="18"/>
    <n v="0"/>
    <n v="149.4"/>
    <n v="-149.4"/>
    <s v="10"/>
    <s v="004"/>
    <n v="4"/>
    <x v="13"/>
    <s v="7801"/>
    <n v="7801"/>
    <s v="2120"/>
    <s v="210"/>
    <s v="2"/>
    <x v="35"/>
    <n v="7801"/>
    <x v="35"/>
    <s v="N"/>
    <x v="16"/>
  </r>
  <r>
    <x v="0"/>
    <s v="10-004-21-7801-2120-220"/>
    <s v="Educator Salary Adjustment-FICA"/>
    <x v="18"/>
    <n v="0"/>
    <n v="51.51"/>
    <n v="-51.51"/>
    <s v="10"/>
    <s v="004"/>
    <n v="4"/>
    <x v="13"/>
    <s v="7801"/>
    <n v="7801"/>
    <s v="2120"/>
    <s v="220"/>
    <s v="2"/>
    <x v="35"/>
    <n v="7801"/>
    <x v="35"/>
    <s v="N"/>
    <x v="16"/>
  </r>
  <r>
    <x v="0"/>
    <s v="10-004-21-7860-1000-131"/>
    <s v="Educator Salary Adjustment"/>
    <x v="18"/>
    <n v="0"/>
    <n v="1980.21"/>
    <n v="-1980.21"/>
    <s v="10"/>
    <s v="004"/>
    <n v="4"/>
    <x v="13"/>
    <s v="7860"/>
    <n v="7860"/>
    <s v="1000"/>
    <s v="131"/>
    <s v="1"/>
    <x v="37"/>
    <n v="7860"/>
    <x v="37"/>
    <s v="N"/>
    <x v="18"/>
  </r>
  <r>
    <x v="0"/>
    <s v="10-004-21-7860-1000-210"/>
    <s v="Educator Salary Adjustment-Retirement"/>
    <x v="18"/>
    <n v="0"/>
    <n v="439.41"/>
    <n v="-439.41"/>
    <s v="10"/>
    <s v="004"/>
    <n v="4"/>
    <x v="13"/>
    <s v="7860"/>
    <n v="7860"/>
    <s v="1000"/>
    <s v="210"/>
    <s v="2"/>
    <x v="37"/>
    <n v="7860"/>
    <x v="37"/>
    <s v="N"/>
    <x v="18"/>
  </r>
  <r>
    <x v="0"/>
    <s v="10-004-21-7860-1000-220"/>
    <s v="Educator Salary Adjustment-FICA"/>
    <x v="18"/>
    <n v="0"/>
    <n v="151.49"/>
    <n v="-151.49"/>
    <s v="10"/>
    <s v="004"/>
    <n v="4"/>
    <x v="13"/>
    <s v="7860"/>
    <n v="7860"/>
    <s v="1000"/>
    <s v="220"/>
    <s v="2"/>
    <x v="37"/>
    <n v="7860"/>
    <x v="37"/>
    <s v="N"/>
    <x v="18"/>
  </r>
  <r>
    <x v="0"/>
    <s v="10-004-21-7905-1000-131"/>
    <s v="Educator Salary Adjustment"/>
    <x v="18"/>
    <n v="0"/>
    <n v="3960.42"/>
    <n v="-3960.42"/>
    <s v="10"/>
    <s v="004"/>
    <n v="4"/>
    <x v="13"/>
    <s v="7905"/>
    <n v="7905"/>
    <s v="1000"/>
    <s v="131"/>
    <s v="1"/>
    <x v="41"/>
    <n v="7905"/>
    <x v="41"/>
    <s v="N"/>
    <x v="20"/>
  </r>
  <r>
    <x v="0"/>
    <s v="10-004-21-7905-1000-210"/>
    <s v="Educator Salary Adjustment-Retirement"/>
    <x v="18"/>
    <n v="0"/>
    <n v="878.82"/>
    <n v="-878.82"/>
    <s v="10"/>
    <s v="004"/>
    <n v="4"/>
    <x v="13"/>
    <s v="7905"/>
    <n v="7905"/>
    <s v="1000"/>
    <s v="210"/>
    <s v="2"/>
    <x v="41"/>
    <n v="7905"/>
    <x v="41"/>
    <s v="N"/>
    <x v="20"/>
  </r>
  <r>
    <x v="0"/>
    <s v="10-004-21-7905-1000-220"/>
    <s v="Educator Salary Adjustment-FICA"/>
    <x v="18"/>
    <n v="0"/>
    <n v="302.97000000000003"/>
    <n v="-302.97000000000003"/>
    <s v="10"/>
    <s v="004"/>
    <n v="4"/>
    <x v="13"/>
    <s v="7905"/>
    <n v="7905"/>
    <s v="1000"/>
    <s v="220"/>
    <s v="2"/>
    <x v="41"/>
    <n v="7905"/>
    <x v="41"/>
    <s v="N"/>
    <x v="20"/>
  </r>
  <r>
    <x v="0"/>
    <s v="10-039-21-9999-7000-870"/>
    <s v="INDIRECT COSTS CONTRA ACCT - R"/>
    <x v="18"/>
    <n v="0"/>
    <n v="484107.2"/>
    <n v="-484107.2"/>
    <s v="10"/>
    <s v="039"/>
    <n v="39"/>
    <x v="1"/>
    <s v="9999"/>
    <n v="9999"/>
    <s v="7000"/>
    <s v="870"/>
    <s v="8"/>
    <x v="89"/>
    <n v="9999"/>
    <x v="88"/>
    <s v="N"/>
    <x v="0"/>
  </r>
  <r>
    <x v="0"/>
    <s v="10-104-21-0505-1000-149"/>
    <s v="Adams Homebound stipend"/>
    <x v="18"/>
    <n v="0"/>
    <n v="0"/>
    <n v="0"/>
    <s v="10"/>
    <s v="104"/>
    <n v="104"/>
    <x v="3"/>
    <s v="0505"/>
    <n v="505"/>
    <s v="1000"/>
    <s v="149"/>
    <s v="1"/>
    <x v="95"/>
    <n v="500"/>
    <x v="94"/>
    <s v="Y"/>
    <x v="0"/>
  </r>
  <r>
    <x v="0"/>
    <s v="10-104-21-0505-1000-210"/>
    <s v="Adams Homebound ret"/>
    <x v="18"/>
    <n v="0"/>
    <n v="0"/>
    <n v="0"/>
    <s v="10"/>
    <s v="104"/>
    <n v="104"/>
    <x v="3"/>
    <s v="0505"/>
    <n v="505"/>
    <s v="1000"/>
    <s v="210"/>
    <s v="2"/>
    <x v="95"/>
    <n v="500"/>
    <x v="94"/>
    <s v="Y"/>
    <x v="0"/>
  </r>
  <r>
    <x v="0"/>
    <s v="10-104-21-0505-1000-220"/>
    <s v="Adams Homebound Fica"/>
    <x v="18"/>
    <n v="0"/>
    <n v="0"/>
    <n v="0"/>
    <s v="10"/>
    <s v="104"/>
    <n v="104"/>
    <x v="3"/>
    <s v="0505"/>
    <n v="505"/>
    <s v="1000"/>
    <s v="220"/>
    <s v="2"/>
    <x v="95"/>
    <n v="500"/>
    <x v="94"/>
    <s v="Y"/>
    <x v="0"/>
  </r>
  <r>
    <x v="0"/>
    <s v="10-104-21-0600-2700-511"/>
    <s v="STUDENT TRAVEL"/>
    <x v="18"/>
    <n v="108"/>
    <n v="0"/>
    <n v="108"/>
    <s v="10"/>
    <s v="104"/>
    <n v="104"/>
    <x v="3"/>
    <s v="0600"/>
    <n v="600"/>
    <s v="2700"/>
    <s v="511"/>
    <s v="5"/>
    <x v="47"/>
    <n v="5315"/>
    <x v="47"/>
    <s v="Y"/>
    <x v="24"/>
  </r>
  <r>
    <x v="0"/>
    <s v="10-104-21-0600-2700-519"/>
    <s v="AFT SCHL PROGMS"/>
    <x v="18"/>
    <n v="0"/>
    <n v="0"/>
    <n v="0"/>
    <s v="10"/>
    <s v="104"/>
    <n v="104"/>
    <x v="3"/>
    <s v="0600"/>
    <n v="600"/>
    <s v="2700"/>
    <s v="519"/>
    <s v="5"/>
    <x v="47"/>
    <n v="5315"/>
    <x v="47"/>
    <s v="Y"/>
    <x v="24"/>
  </r>
  <r>
    <x v="0"/>
    <s v="10-104-21-1050-1000-131"/>
    <s v="TEACHERS"/>
    <x v="18"/>
    <n v="454387.64"/>
    <n v="0"/>
    <n v="454387.64"/>
    <s v="10"/>
    <s v="104"/>
    <n v="104"/>
    <x v="3"/>
    <s v="1050"/>
    <n v="1050"/>
    <s v="1000"/>
    <s v="131"/>
    <s v="1"/>
    <x v="1"/>
    <n v="50"/>
    <x v="1"/>
    <s v="Y"/>
    <x v="0"/>
  </r>
  <r>
    <x v="0"/>
    <s v="10-104-21-1050-1000-149"/>
    <s v="Extra Duty"/>
    <x v="18"/>
    <n v="0"/>
    <n v="0"/>
    <n v="0"/>
    <s v="10"/>
    <s v="104"/>
    <n v="104"/>
    <x v="3"/>
    <s v="1050"/>
    <n v="1050"/>
    <s v="1000"/>
    <s v="149"/>
    <s v="1"/>
    <x v="1"/>
    <n v="50"/>
    <x v="1"/>
    <s v="Y"/>
    <x v="0"/>
  </r>
  <r>
    <x v="0"/>
    <s v="10-104-21-1050-1000-161"/>
    <s v="INST. ASSISTANT"/>
    <x v="18"/>
    <n v="2307.65"/>
    <n v="0"/>
    <n v="2307.65"/>
    <s v="10"/>
    <s v="104"/>
    <n v="104"/>
    <x v="3"/>
    <s v="1050"/>
    <n v="1050"/>
    <s v="1000"/>
    <s v="161"/>
    <s v="1"/>
    <x v="1"/>
    <n v="50"/>
    <x v="1"/>
    <s v="Y"/>
    <x v="0"/>
  </r>
  <r>
    <x v="0"/>
    <s v="10-104-21-1050-1000-163"/>
    <s v="CAMPUS MONITOR"/>
    <x v="18"/>
    <n v="8041.4"/>
    <n v="0"/>
    <n v="8041.4"/>
    <s v="10"/>
    <s v="104"/>
    <n v="104"/>
    <x v="3"/>
    <s v="1050"/>
    <n v="1050"/>
    <s v="1000"/>
    <s v="163"/>
    <s v="1"/>
    <x v="1"/>
    <n v="50"/>
    <x v="1"/>
    <s v="Y"/>
    <x v="0"/>
  </r>
  <r>
    <x v="0"/>
    <s v="10-104-21-1050-1000-195"/>
    <s v="ED SPECIALISTS"/>
    <x v="18"/>
    <n v="104037.86"/>
    <n v="0"/>
    <n v="104037.86"/>
    <s v="10"/>
    <s v="104"/>
    <n v="104"/>
    <x v="3"/>
    <s v="1050"/>
    <n v="1050"/>
    <s v="1000"/>
    <s v="195"/>
    <s v="1"/>
    <x v="1"/>
    <n v="50"/>
    <x v="1"/>
    <s v="Y"/>
    <x v="0"/>
  </r>
  <r>
    <x v="0"/>
    <s v="10-104-21-1050-1000-210"/>
    <s v="RETIREMENT"/>
    <x v="18"/>
    <n v="130809.07"/>
    <n v="0"/>
    <n v="130809.07"/>
    <s v="10"/>
    <s v="104"/>
    <n v="104"/>
    <x v="3"/>
    <s v="1050"/>
    <n v="1050"/>
    <s v="1000"/>
    <s v="210"/>
    <s v="2"/>
    <x v="1"/>
    <n v="50"/>
    <x v="1"/>
    <s v="Y"/>
    <x v="0"/>
  </r>
  <r>
    <x v="0"/>
    <s v="10-104-21-1050-1000-220"/>
    <s v="FICA"/>
    <x v="18"/>
    <n v="43560.72"/>
    <n v="0"/>
    <n v="43560.72"/>
    <s v="10"/>
    <s v="104"/>
    <n v="104"/>
    <x v="3"/>
    <s v="1050"/>
    <n v="1050"/>
    <s v="1000"/>
    <s v="220"/>
    <s v="2"/>
    <x v="1"/>
    <n v="50"/>
    <x v="1"/>
    <s v="Y"/>
    <x v="0"/>
  </r>
  <r>
    <x v="0"/>
    <s v="10-104-21-1050-1000-241"/>
    <s v="INSURANCE"/>
    <x v="18"/>
    <n v="45890.12"/>
    <n v="0"/>
    <n v="45890.12"/>
    <s v="10"/>
    <s v="104"/>
    <n v="104"/>
    <x v="3"/>
    <s v="1050"/>
    <n v="1050"/>
    <s v="1000"/>
    <s v="241"/>
    <s v="2"/>
    <x v="1"/>
    <n v="50"/>
    <x v="1"/>
    <s v="Y"/>
    <x v="0"/>
  </r>
  <r>
    <x v="0"/>
    <s v="10-104-21-1050-1000-245"/>
    <s v="Waive"/>
    <x v="18"/>
    <n v="4000"/>
    <n v="0"/>
    <n v="4000"/>
    <s v="10"/>
    <s v="104"/>
    <n v="104"/>
    <x v="3"/>
    <s v="1050"/>
    <n v="1050"/>
    <s v="1000"/>
    <s v="245"/>
    <s v="2"/>
    <x v="1"/>
    <n v="50"/>
    <x v="1"/>
    <s v="Y"/>
    <x v="0"/>
  </r>
  <r>
    <x v="0"/>
    <s v="10-104-21-1050-1000-270"/>
    <s v="INDUSTRIAL INS"/>
    <x v="18"/>
    <n v="0"/>
    <n v="0"/>
    <n v="0"/>
    <s v="10"/>
    <s v="104"/>
    <n v="104"/>
    <x v="3"/>
    <s v="1050"/>
    <n v="1050"/>
    <s v="1000"/>
    <s v="270"/>
    <s v="2"/>
    <x v="1"/>
    <n v="50"/>
    <x v="1"/>
    <s v="Y"/>
    <x v="0"/>
  </r>
  <r>
    <x v="0"/>
    <s v="10-104-21-1050-1000-280"/>
    <s v="UNEMPL INS"/>
    <x v="18"/>
    <n v="0"/>
    <n v="0"/>
    <n v="0"/>
    <s v="10"/>
    <s v="104"/>
    <n v="104"/>
    <x v="3"/>
    <s v="1050"/>
    <n v="1050"/>
    <s v="1000"/>
    <s v="280"/>
    <s v="2"/>
    <x v="1"/>
    <n v="50"/>
    <x v="1"/>
    <s v="Y"/>
    <x v="0"/>
  </r>
  <r>
    <x v="0"/>
    <s v="10-104-21-1050-1000-290"/>
    <s v="HSA FEES"/>
    <x v="18"/>
    <n v="0"/>
    <n v="0"/>
    <n v="0"/>
    <s v="10"/>
    <s v="104"/>
    <n v="104"/>
    <x v="3"/>
    <s v="1050"/>
    <n v="1050"/>
    <s v="1000"/>
    <s v="290"/>
    <s v="2"/>
    <x v="1"/>
    <n v="50"/>
    <x v="1"/>
    <s v="Y"/>
    <x v="0"/>
  </r>
  <r>
    <x v="0"/>
    <s v="10-104-21-1050-1000-300"/>
    <s v="PROF/TECH SERV"/>
    <x v="18"/>
    <n v="740.08"/>
    <n v="0"/>
    <n v="740.08"/>
    <s v="10"/>
    <s v="104"/>
    <n v="104"/>
    <x v="3"/>
    <s v="1050"/>
    <n v="1050"/>
    <s v="1000"/>
    <s v="300"/>
    <s v="3"/>
    <x v="1"/>
    <n v="50"/>
    <x v="1"/>
    <s v="Y"/>
    <x v="0"/>
  </r>
  <r>
    <x v="0"/>
    <s v="10-104-21-1050-1000-341"/>
    <s v="SUBSTITUTE COST"/>
    <x v="18"/>
    <n v="17672.64"/>
    <n v="0"/>
    <n v="17672.64"/>
    <s v="10"/>
    <s v="104"/>
    <n v="104"/>
    <x v="3"/>
    <s v="1050"/>
    <n v="1050"/>
    <s v="1000"/>
    <s v="341"/>
    <s v="3"/>
    <x v="1"/>
    <n v="50"/>
    <x v="1"/>
    <s v="Y"/>
    <x v="0"/>
  </r>
  <r>
    <x v="0"/>
    <s v="10-104-21-1050-1000-430"/>
    <s v="INST. REP/MAINT"/>
    <x v="18"/>
    <n v="0"/>
    <n v="0"/>
    <n v="0"/>
    <s v="10"/>
    <s v="104"/>
    <n v="104"/>
    <x v="3"/>
    <s v="1050"/>
    <n v="1050"/>
    <s v="1000"/>
    <s v="430"/>
    <s v="4"/>
    <x v="1"/>
    <n v="50"/>
    <x v="1"/>
    <s v="Y"/>
    <x v="0"/>
  </r>
  <r>
    <x v="0"/>
    <s v="10-104-21-1050-1000-580"/>
    <s v="STAFF TRAVEL"/>
    <x v="18"/>
    <n v="0"/>
    <n v="0"/>
    <n v="0"/>
    <s v="10"/>
    <s v="104"/>
    <n v="104"/>
    <x v="3"/>
    <s v="1050"/>
    <n v="1050"/>
    <s v="1000"/>
    <s v="580"/>
    <s v="5"/>
    <x v="1"/>
    <n v="50"/>
    <x v="1"/>
    <s v="Y"/>
    <x v="0"/>
  </r>
  <r>
    <x v="0"/>
    <s v="10-104-21-1050-1000-594"/>
    <s v="ADMISSION CHGS"/>
    <x v="18"/>
    <n v="0"/>
    <n v="0"/>
    <n v="0"/>
    <s v="10"/>
    <s v="104"/>
    <n v="104"/>
    <x v="3"/>
    <s v="1050"/>
    <n v="1050"/>
    <s v="1000"/>
    <s v="594"/>
    <s v="5"/>
    <x v="1"/>
    <n v="50"/>
    <x v="1"/>
    <s v="Y"/>
    <x v="0"/>
  </r>
  <r>
    <x v="0"/>
    <s v="10-104-21-1050-1000-610"/>
    <s v="SUPPLIES"/>
    <x v="18"/>
    <n v="7133.97"/>
    <n v="0"/>
    <n v="7133.97"/>
    <s v="10"/>
    <s v="104"/>
    <n v="104"/>
    <x v="3"/>
    <s v="1050"/>
    <n v="1050"/>
    <s v="1000"/>
    <s v="610"/>
    <s v="6"/>
    <x v="1"/>
    <n v="50"/>
    <x v="1"/>
    <s v="Y"/>
    <x v="0"/>
  </r>
  <r>
    <x v="0"/>
    <s v="10-104-21-1050-1000-641"/>
    <s v="TEXTBOOKS"/>
    <x v="18"/>
    <n v="0"/>
    <n v="0"/>
    <n v="0"/>
    <s v="10"/>
    <s v="104"/>
    <n v="104"/>
    <x v="3"/>
    <s v="1050"/>
    <n v="1050"/>
    <s v="1000"/>
    <s v="641"/>
    <s v="6"/>
    <x v="1"/>
    <n v="50"/>
    <x v="1"/>
    <s v="Y"/>
    <x v="0"/>
  </r>
  <r>
    <x v="0"/>
    <s v="10-104-21-1050-1000-670"/>
    <s v="COMPUTER SUPPLY"/>
    <x v="18"/>
    <n v="0"/>
    <n v="0"/>
    <n v="0"/>
    <s v="10"/>
    <s v="104"/>
    <n v="104"/>
    <x v="3"/>
    <s v="1050"/>
    <n v="1050"/>
    <s v="1000"/>
    <s v="670"/>
    <s v="6"/>
    <x v="1"/>
    <n v="50"/>
    <x v="1"/>
    <s v="Y"/>
    <x v="0"/>
  </r>
  <r>
    <x v="0"/>
    <s v="10-104-21-1050-1000-730"/>
    <s v="INSTR EQUIPMENT"/>
    <x v="18"/>
    <n v="0"/>
    <n v="0"/>
    <n v="0"/>
    <s v="10"/>
    <s v="104"/>
    <n v="104"/>
    <x v="3"/>
    <s v="1050"/>
    <n v="1050"/>
    <s v="1000"/>
    <s v="730"/>
    <s v="7"/>
    <x v="1"/>
    <n v="50"/>
    <x v="1"/>
    <s v="Y"/>
    <x v="0"/>
  </r>
  <r>
    <x v="0"/>
    <s v="10-104-21-1050-1000-810"/>
    <s v="DUES AND FEES"/>
    <x v="18"/>
    <n v="0"/>
    <n v="0"/>
    <n v="0"/>
    <s v="10"/>
    <s v="104"/>
    <n v="104"/>
    <x v="3"/>
    <s v="1050"/>
    <n v="1050"/>
    <s v="1000"/>
    <s v="810"/>
    <s v="8"/>
    <x v="1"/>
    <n v="50"/>
    <x v="1"/>
    <s v="Y"/>
    <x v="0"/>
  </r>
  <r>
    <x v="0"/>
    <s v="10-104-21-1050-1001-149"/>
    <s v="Extra Duty"/>
    <x v="18"/>
    <n v="0"/>
    <n v="0"/>
    <n v="0"/>
    <s v="10"/>
    <s v="104"/>
    <n v="104"/>
    <x v="3"/>
    <s v="1050"/>
    <n v="1050"/>
    <s v="1001"/>
    <s v="149"/>
    <s v="1"/>
    <x v="1"/>
    <n v="50"/>
    <x v="1"/>
    <s v="Y"/>
    <x v="0"/>
  </r>
  <r>
    <x v="0"/>
    <s v="10-104-21-1050-1001-210"/>
    <s v="Retirement"/>
    <x v="18"/>
    <n v="0"/>
    <n v="0"/>
    <n v="0"/>
    <s v="10"/>
    <s v="104"/>
    <n v="104"/>
    <x v="3"/>
    <s v="1050"/>
    <n v="1050"/>
    <s v="1001"/>
    <s v="210"/>
    <s v="2"/>
    <x v="1"/>
    <n v="50"/>
    <x v="1"/>
    <s v="Y"/>
    <x v="0"/>
  </r>
  <r>
    <x v="0"/>
    <s v="10-104-21-1050-1001-220"/>
    <s v="FICA"/>
    <x v="18"/>
    <n v="0"/>
    <n v="0"/>
    <n v="0"/>
    <s v="10"/>
    <s v="104"/>
    <n v="104"/>
    <x v="3"/>
    <s v="1050"/>
    <n v="1050"/>
    <s v="1001"/>
    <s v="220"/>
    <s v="2"/>
    <x v="1"/>
    <n v="50"/>
    <x v="1"/>
    <s v="Y"/>
    <x v="0"/>
  </r>
  <r>
    <x v="0"/>
    <s v="10-104-21-1050-2100-270"/>
    <s v="INDUSTRIAL INS"/>
    <x v="18"/>
    <n v="0"/>
    <n v="0"/>
    <n v="0"/>
    <s v="10"/>
    <s v="104"/>
    <n v="104"/>
    <x v="3"/>
    <s v="1050"/>
    <n v="1050"/>
    <s v="2100"/>
    <s v="270"/>
    <s v="2"/>
    <x v="1"/>
    <n v="50"/>
    <x v="1"/>
    <s v="Y"/>
    <x v="0"/>
  </r>
  <r>
    <x v="0"/>
    <s v="10-104-21-1050-2120-810"/>
    <s v="DUES AND FEES"/>
    <x v="18"/>
    <n v="0"/>
    <n v="0"/>
    <n v="0"/>
    <s v="10"/>
    <s v="104"/>
    <n v="104"/>
    <x v="3"/>
    <s v="1050"/>
    <n v="1050"/>
    <s v="2120"/>
    <s v="810"/>
    <s v="8"/>
    <x v="1"/>
    <n v="50"/>
    <x v="1"/>
    <s v="Y"/>
    <x v="0"/>
  </r>
  <r>
    <x v="0"/>
    <s v="10-104-21-1050-2200-270"/>
    <s v="INDUSTRIAL INS"/>
    <x v="18"/>
    <n v="0"/>
    <n v="0"/>
    <n v="0"/>
    <s v="10"/>
    <s v="104"/>
    <n v="104"/>
    <x v="3"/>
    <s v="1050"/>
    <n v="1050"/>
    <s v="2200"/>
    <s v="270"/>
    <s v="2"/>
    <x v="1"/>
    <n v="50"/>
    <x v="1"/>
    <s v="Y"/>
    <x v="0"/>
  </r>
  <r>
    <x v="0"/>
    <s v="10-104-21-1050-2220-162"/>
    <s v="MEDIA ASSISTANT"/>
    <x v="18"/>
    <n v="1189.6400000000001"/>
    <n v="0"/>
    <n v="1189.6400000000001"/>
    <s v="10"/>
    <s v="104"/>
    <n v="104"/>
    <x v="3"/>
    <s v="1050"/>
    <n v="1050"/>
    <s v="2220"/>
    <s v="162"/>
    <s v="1"/>
    <x v="1"/>
    <n v="50"/>
    <x v="1"/>
    <s v="Y"/>
    <x v="0"/>
  </r>
  <r>
    <x v="0"/>
    <s v="10-104-21-1050-2220-195"/>
    <s v="MEDIA SPECIALST"/>
    <x v="18"/>
    <n v="20581.490000000002"/>
    <n v="0"/>
    <n v="20581.490000000002"/>
    <s v="10"/>
    <s v="104"/>
    <n v="104"/>
    <x v="3"/>
    <s v="1050"/>
    <n v="1050"/>
    <s v="2220"/>
    <s v="195"/>
    <s v="1"/>
    <x v="1"/>
    <n v="50"/>
    <x v="1"/>
    <s v="Y"/>
    <x v="0"/>
  </r>
  <r>
    <x v="0"/>
    <s v="10-104-21-1050-2220-210"/>
    <s v="RETIREMENT"/>
    <x v="18"/>
    <n v="4702.58"/>
    <n v="0"/>
    <n v="4702.58"/>
    <s v="10"/>
    <s v="104"/>
    <n v="104"/>
    <x v="3"/>
    <s v="1050"/>
    <n v="1050"/>
    <s v="2220"/>
    <s v="210"/>
    <s v="2"/>
    <x v="1"/>
    <n v="50"/>
    <x v="1"/>
    <s v="Y"/>
    <x v="0"/>
  </r>
  <r>
    <x v="0"/>
    <s v="10-104-21-1050-2220-220"/>
    <s v="FICA"/>
    <x v="18"/>
    <n v="1665.48"/>
    <n v="0"/>
    <n v="1665.48"/>
    <s v="10"/>
    <s v="104"/>
    <n v="104"/>
    <x v="3"/>
    <s v="1050"/>
    <n v="1050"/>
    <s v="2220"/>
    <s v="220"/>
    <s v="2"/>
    <x v="1"/>
    <n v="50"/>
    <x v="1"/>
    <s v="Y"/>
    <x v="0"/>
  </r>
  <r>
    <x v="0"/>
    <s v="10-104-21-1050-2220-430"/>
    <s v="AV REP &amp; MAINT."/>
    <x v="18"/>
    <n v="0"/>
    <n v="0"/>
    <n v="0"/>
    <s v="10"/>
    <s v="104"/>
    <n v="104"/>
    <x v="3"/>
    <s v="1050"/>
    <n v="1050"/>
    <s v="2220"/>
    <s v="430"/>
    <s v="4"/>
    <x v="1"/>
    <n v="50"/>
    <x v="1"/>
    <s v="Y"/>
    <x v="0"/>
  </r>
  <r>
    <x v="0"/>
    <s v="10-104-21-1050-2220-644"/>
    <s v="LIBRARY BOOKS"/>
    <x v="18"/>
    <n v="0"/>
    <n v="0"/>
    <n v="0"/>
    <s v="10"/>
    <s v="104"/>
    <n v="104"/>
    <x v="3"/>
    <s v="1050"/>
    <n v="1050"/>
    <s v="2220"/>
    <s v="644"/>
    <s v="6"/>
    <x v="1"/>
    <n v="50"/>
    <x v="1"/>
    <s v="Y"/>
    <x v="0"/>
  </r>
  <r>
    <x v="0"/>
    <s v="10-104-21-1050-2220-645"/>
    <s v="PERIODICALS"/>
    <x v="18"/>
    <n v="0"/>
    <n v="0"/>
    <n v="0"/>
    <s v="10"/>
    <s v="104"/>
    <n v="104"/>
    <x v="3"/>
    <s v="1050"/>
    <n v="1050"/>
    <s v="2220"/>
    <s v="645"/>
    <s v="6"/>
    <x v="1"/>
    <n v="50"/>
    <x v="1"/>
    <s v="Y"/>
    <x v="0"/>
  </r>
  <r>
    <x v="0"/>
    <s v="10-104-21-1050-2220-646"/>
    <s v="AV/LIBRY SUPPLY"/>
    <x v="18"/>
    <n v="0"/>
    <n v="0"/>
    <n v="0"/>
    <s v="10"/>
    <s v="104"/>
    <n v="104"/>
    <x v="3"/>
    <s v="1050"/>
    <n v="1050"/>
    <s v="2220"/>
    <s v="646"/>
    <s v="6"/>
    <x v="1"/>
    <n v="50"/>
    <x v="1"/>
    <s v="Y"/>
    <x v="0"/>
  </r>
  <r>
    <x v="0"/>
    <s v="10-104-21-1050-2220-734"/>
    <s v="AVLIBRY EQUIP."/>
    <x v="18"/>
    <n v="0"/>
    <n v="0"/>
    <n v="0"/>
    <s v="10"/>
    <s v="104"/>
    <n v="104"/>
    <x v="3"/>
    <s v="1050"/>
    <n v="1050"/>
    <s v="2220"/>
    <s v="734"/>
    <s v="7"/>
    <x v="1"/>
    <n v="50"/>
    <x v="1"/>
    <s v="Y"/>
    <x v="0"/>
  </r>
  <r>
    <x v="0"/>
    <s v="10-104-21-1050-2290-610"/>
    <s v="STAFF APPRECIAT"/>
    <x v="18"/>
    <n v="1461.71"/>
    <n v="0"/>
    <n v="1461.71"/>
    <s v="10"/>
    <s v="104"/>
    <n v="104"/>
    <x v="3"/>
    <s v="1050"/>
    <n v="1050"/>
    <s v="2290"/>
    <s v="610"/>
    <s v="6"/>
    <x v="1"/>
    <n v="50"/>
    <x v="1"/>
    <s v="Y"/>
    <x v="0"/>
  </r>
  <r>
    <x v="0"/>
    <s v="10-104-21-1050-2300-270"/>
    <s v="INDUSTRIAL INS"/>
    <x v="18"/>
    <n v="0"/>
    <n v="0"/>
    <n v="0"/>
    <s v="10"/>
    <s v="104"/>
    <n v="104"/>
    <x v="3"/>
    <s v="1050"/>
    <n v="1050"/>
    <s v="2300"/>
    <s v="270"/>
    <s v="2"/>
    <x v="1"/>
    <n v="50"/>
    <x v="1"/>
    <s v="Y"/>
    <x v="0"/>
  </r>
  <r>
    <x v="0"/>
    <s v="10-104-21-1050-2400-121"/>
    <s v="PRINCIPALS SAL"/>
    <x v="18"/>
    <n v="132558.15"/>
    <n v="0"/>
    <n v="132558.15"/>
    <s v="10"/>
    <s v="104"/>
    <n v="104"/>
    <x v="3"/>
    <s v="1050"/>
    <n v="1050"/>
    <s v="2400"/>
    <s v="121"/>
    <s v="1"/>
    <x v="1"/>
    <n v="50"/>
    <x v="1"/>
    <s v="Y"/>
    <x v="0"/>
  </r>
  <r>
    <x v="0"/>
    <s v="10-104-21-1050-2400-152"/>
    <s v="ADMIN ASSISTANT"/>
    <x v="18"/>
    <n v="36249.61"/>
    <n v="0"/>
    <n v="36249.61"/>
    <s v="10"/>
    <s v="104"/>
    <n v="104"/>
    <x v="3"/>
    <s v="1050"/>
    <n v="1050"/>
    <s v="2400"/>
    <s v="152"/>
    <s v="1"/>
    <x v="1"/>
    <n v="50"/>
    <x v="1"/>
    <s v="Y"/>
    <x v="0"/>
  </r>
  <r>
    <x v="0"/>
    <s v="10-104-21-1050-2400-210"/>
    <s v="RETIREMENT"/>
    <x v="18"/>
    <n v="38662.769999999997"/>
    <n v="0"/>
    <n v="38662.769999999997"/>
    <s v="10"/>
    <s v="104"/>
    <n v="104"/>
    <x v="3"/>
    <s v="1050"/>
    <n v="1050"/>
    <s v="2400"/>
    <s v="210"/>
    <s v="2"/>
    <x v="1"/>
    <n v="50"/>
    <x v="1"/>
    <s v="Y"/>
    <x v="0"/>
  </r>
  <r>
    <x v="0"/>
    <s v="10-104-21-1050-2400-220"/>
    <s v="FICA"/>
    <x v="18"/>
    <n v="12842.59"/>
    <n v="0"/>
    <n v="12842.59"/>
    <s v="10"/>
    <s v="104"/>
    <n v="104"/>
    <x v="3"/>
    <s v="1050"/>
    <n v="1050"/>
    <s v="2400"/>
    <s v="220"/>
    <s v="2"/>
    <x v="1"/>
    <n v="50"/>
    <x v="1"/>
    <s v="Y"/>
    <x v="0"/>
  </r>
  <r>
    <x v="0"/>
    <s v="10-104-21-1050-2400-241"/>
    <s v="INSURANCE"/>
    <x v="18"/>
    <n v="5797.8"/>
    <n v="0"/>
    <n v="5797.8"/>
    <s v="10"/>
    <s v="104"/>
    <n v="104"/>
    <x v="3"/>
    <s v="1050"/>
    <n v="1050"/>
    <s v="2400"/>
    <s v="241"/>
    <s v="2"/>
    <x v="1"/>
    <n v="50"/>
    <x v="1"/>
    <s v="Y"/>
    <x v="0"/>
  </r>
  <r>
    <x v="0"/>
    <s v="10-104-21-1050-2400-245"/>
    <s v="Waive"/>
    <x v="18"/>
    <n v="1000"/>
    <n v="0"/>
    <n v="1000"/>
    <s v="10"/>
    <s v="104"/>
    <n v="104"/>
    <x v="3"/>
    <s v="1050"/>
    <n v="1050"/>
    <s v="2400"/>
    <s v="245"/>
    <s v="2"/>
    <x v="1"/>
    <n v="50"/>
    <x v="1"/>
    <s v="Y"/>
    <x v="0"/>
  </r>
  <r>
    <x v="0"/>
    <s v="10-104-21-1050-2400-270"/>
    <s v="INDUSTRIAL INS"/>
    <x v="18"/>
    <n v="0"/>
    <n v="0"/>
    <n v="0"/>
    <s v="10"/>
    <s v="104"/>
    <n v="104"/>
    <x v="3"/>
    <s v="1050"/>
    <n v="1050"/>
    <s v="2400"/>
    <s v="270"/>
    <s v="2"/>
    <x v="1"/>
    <n v="50"/>
    <x v="1"/>
    <s v="Y"/>
    <x v="0"/>
  </r>
  <r>
    <x v="0"/>
    <s v="10-104-21-1050-2400-300"/>
    <s v="PROF/TECH SERV"/>
    <x v="18"/>
    <n v="0"/>
    <n v="0"/>
    <n v="0"/>
    <s v="10"/>
    <s v="104"/>
    <n v="104"/>
    <x v="3"/>
    <s v="1050"/>
    <n v="1050"/>
    <s v="2400"/>
    <s v="300"/>
    <s v="3"/>
    <x v="1"/>
    <n v="50"/>
    <x v="1"/>
    <s v="Y"/>
    <x v="0"/>
  </r>
  <r>
    <x v="0"/>
    <s v="10-104-21-1050-2400-530"/>
    <s v="POSTAGE"/>
    <x v="18"/>
    <n v="0"/>
    <n v="0"/>
    <n v="0"/>
    <s v="10"/>
    <s v="104"/>
    <n v="104"/>
    <x v="3"/>
    <s v="1050"/>
    <n v="1050"/>
    <s v="2400"/>
    <s v="530"/>
    <s v="5"/>
    <x v="1"/>
    <n v="50"/>
    <x v="1"/>
    <s v="Y"/>
    <x v="0"/>
  </r>
  <r>
    <x v="0"/>
    <s v="10-104-21-1050-2400-580"/>
    <s v="ADMIN TRAVEL"/>
    <x v="18"/>
    <n v="750"/>
    <n v="0"/>
    <n v="750"/>
    <s v="10"/>
    <s v="104"/>
    <n v="104"/>
    <x v="3"/>
    <s v="1050"/>
    <n v="1050"/>
    <s v="2400"/>
    <s v="580"/>
    <s v="5"/>
    <x v="1"/>
    <n v="50"/>
    <x v="1"/>
    <s v="Y"/>
    <x v="0"/>
  </r>
  <r>
    <x v="0"/>
    <s v="10-104-21-1050-2400-610"/>
    <s v="ADMIN SUPPLIES"/>
    <x v="18"/>
    <n v="0"/>
    <n v="0"/>
    <n v="0"/>
    <s v="10"/>
    <s v="104"/>
    <n v="104"/>
    <x v="3"/>
    <s v="1050"/>
    <n v="1050"/>
    <s v="2400"/>
    <s v="610"/>
    <s v="6"/>
    <x v="1"/>
    <n v="50"/>
    <x v="1"/>
    <s v="Y"/>
    <x v="0"/>
  </r>
  <r>
    <x v="0"/>
    <s v="10-104-21-1050-2400-810"/>
    <s v="DUES AND FEES"/>
    <x v="18"/>
    <n v="0"/>
    <n v="0"/>
    <n v="0"/>
    <s v="10"/>
    <s v="104"/>
    <n v="104"/>
    <x v="3"/>
    <s v="1050"/>
    <n v="1050"/>
    <s v="2400"/>
    <s v="810"/>
    <s v="8"/>
    <x v="1"/>
    <n v="50"/>
    <x v="1"/>
    <s v="Y"/>
    <x v="0"/>
  </r>
  <r>
    <x v="0"/>
    <s v="10-104-21-1050-2500-270"/>
    <s v="INDUSTRIAL INS"/>
    <x v="18"/>
    <n v="0"/>
    <n v="0"/>
    <n v="0"/>
    <s v="10"/>
    <s v="104"/>
    <n v="104"/>
    <x v="3"/>
    <s v="1050"/>
    <n v="1050"/>
    <s v="2500"/>
    <s v="270"/>
    <s v="2"/>
    <x v="1"/>
    <n v="50"/>
    <x v="1"/>
    <s v="Y"/>
    <x v="0"/>
  </r>
  <r>
    <x v="0"/>
    <s v="10-104-21-1050-2500-290"/>
    <s v="FSA FEES"/>
    <x v="18"/>
    <n v="0"/>
    <n v="0"/>
    <n v="0"/>
    <s v="10"/>
    <s v="104"/>
    <n v="104"/>
    <x v="3"/>
    <s v="1050"/>
    <n v="1050"/>
    <s v="2500"/>
    <s v="290"/>
    <s v="2"/>
    <x v="1"/>
    <n v="50"/>
    <x v="1"/>
    <s v="Y"/>
    <x v="0"/>
  </r>
  <r>
    <x v="0"/>
    <s v="10-104-21-1050-2600-270"/>
    <s v="Industrial Insurance"/>
    <x v="18"/>
    <n v="0"/>
    <n v="0"/>
    <n v="0"/>
    <s v="10"/>
    <s v="104"/>
    <n v="104"/>
    <x v="3"/>
    <s v="1050"/>
    <n v="1050"/>
    <s v="2600"/>
    <s v="270"/>
    <s v="2"/>
    <x v="1"/>
    <n v="50"/>
    <x v="1"/>
    <s v="Y"/>
    <x v="0"/>
  </r>
  <r>
    <x v="0"/>
    <s v="10-104-21-1050-2650-626"/>
    <s v="Fuel Costs"/>
    <x v="18"/>
    <n v="0"/>
    <n v="0"/>
    <n v="0"/>
    <s v="10"/>
    <s v="104"/>
    <n v="104"/>
    <x v="3"/>
    <s v="1050"/>
    <n v="1050"/>
    <s v="2650"/>
    <s v="626"/>
    <s v="6"/>
    <x v="1"/>
    <n v="50"/>
    <x v="1"/>
    <s v="Y"/>
    <x v="0"/>
  </r>
  <r>
    <x v="0"/>
    <s v="10-104-21-1050-3300-270"/>
    <s v="Industrial Insurance"/>
    <x v="18"/>
    <n v="0"/>
    <n v="0"/>
    <n v="0"/>
    <s v="10"/>
    <s v="104"/>
    <n v="104"/>
    <x v="3"/>
    <s v="1050"/>
    <n v="1050"/>
    <s v="3300"/>
    <s v="270"/>
    <s v="2"/>
    <x v="1"/>
    <n v="50"/>
    <x v="1"/>
    <s v="Y"/>
    <x v="0"/>
  </r>
  <r>
    <x v="0"/>
    <s v="10-104-21-1051-1000-641"/>
    <s v="TEXTBOOKS"/>
    <x v="18"/>
    <n v="0"/>
    <n v="0"/>
    <n v="0"/>
    <s v="10"/>
    <s v="104"/>
    <n v="104"/>
    <x v="3"/>
    <s v="1051"/>
    <n v="1051"/>
    <s v="1000"/>
    <s v="641"/>
    <s v="6"/>
    <x v="1"/>
    <n v="50"/>
    <x v="1"/>
    <s v="Y"/>
    <x v="0"/>
  </r>
  <r>
    <x v="0"/>
    <s v="10-104-21-1205-1000-131"/>
    <s v="TEACHER SALARY"/>
    <x v="18"/>
    <n v="71996.08"/>
    <n v="0"/>
    <n v="71996.08"/>
    <s v="10"/>
    <s v="104"/>
    <n v="104"/>
    <x v="3"/>
    <s v="1205"/>
    <n v="1205"/>
    <s v="1000"/>
    <s v="131"/>
    <s v="1"/>
    <x v="2"/>
    <n v="1205"/>
    <x v="2"/>
    <s v="N"/>
    <x v="1"/>
  </r>
  <r>
    <x v="0"/>
    <s v="10-104-21-1205-1000-149"/>
    <s v="Extra Duty"/>
    <x v="18"/>
    <n v="1002.69"/>
    <n v="0"/>
    <n v="1002.69"/>
    <s v="10"/>
    <s v="104"/>
    <n v="104"/>
    <x v="3"/>
    <s v="1205"/>
    <n v="1205"/>
    <s v="1000"/>
    <s v="149"/>
    <s v="1"/>
    <x v="2"/>
    <n v="1205"/>
    <x v="2"/>
    <s v="N"/>
    <x v="1"/>
  </r>
  <r>
    <x v="0"/>
    <s v="10-104-21-1205-1000-161"/>
    <s v="INST. ASSISTANT"/>
    <x v="18"/>
    <n v="0"/>
    <n v="0"/>
    <n v="0"/>
    <s v="10"/>
    <s v="104"/>
    <n v="104"/>
    <x v="3"/>
    <s v="1205"/>
    <n v="1205"/>
    <s v="1000"/>
    <s v="161"/>
    <s v="1"/>
    <x v="2"/>
    <n v="1205"/>
    <x v="2"/>
    <s v="N"/>
    <x v="1"/>
  </r>
  <r>
    <x v="0"/>
    <s v="10-104-21-1205-1000-210"/>
    <s v="RETIREMENT"/>
    <x v="18"/>
    <n v="17402.88"/>
    <n v="0"/>
    <n v="17402.88"/>
    <s v="10"/>
    <s v="104"/>
    <n v="104"/>
    <x v="3"/>
    <s v="1205"/>
    <n v="1205"/>
    <s v="1000"/>
    <s v="210"/>
    <s v="2"/>
    <x v="2"/>
    <n v="1205"/>
    <x v="2"/>
    <s v="N"/>
    <x v="1"/>
  </r>
  <r>
    <x v="0"/>
    <s v="10-104-21-1205-1000-220"/>
    <s v="FICA"/>
    <x v="18"/>
    <n v="5074.1499999999996"/>
    <n v="0"/>
    <n v="5074.1499999999996"/>
    <s v="10"/>
    <s v="104"/>
    <n v="104"/>
    <x v="3"/>
    <s v="1205"/>
    <n v="1205"/>
    <s v="1000"/>
    <s v="220"/>
    <s v="2"/>
    <x v="2"/>
    <n v="1205"/>
    <x v="2"/>
    <s v="N"/>
    <x v="1"/>
  </r>
  <r>
    <x v="0"/>
    <s v="10-104-21-1205-1000-241"/>
    <s v="INSURANCE"/>
    <x v="18"/>
    <n v="16645.23"/>
    <n v="0"/>
    <n v="16645.23"/>
    <s v="10"/>
    <s v="104"/>
    <n v="104"/>
    <x v="3"/>
    <s v="1205"/>
    <n v="1205"/>
    <s v="1000"/>
    <s v="241"/>
    <s v="2"/>
    <x v="2"/>
    <n v="1205"/>
    <x v="2"/>
    <s v="N"/>
    <x v="1"/>
  </r>
  <r>
    <x v="0"/>
    <s v="10-104-21-1205-1000-270"/>
    <s v="INDUSTRIAL INS"/>
    <x v="18"/>
    <n v="0"/>
    <n v="0"/>
    <n v="0"/>
    <s v="10"/>
    <s v="104"/>
    <n v="104"/>
    <x v="3"/>
    <s v="1205"/>
    <n v="1205"/>
    <s v="1000"/>
    <s v="270"/>
    <s v="2"/>
    <x v="2"/>
    <n v="1205"/>
    <x v="2"/>
    <s v="N"/>
    <x v="1"/>
  </r>
  <r>
    <x v="0"/>
    <s v="10-104-21-1205-1000-341"/>
    <s v="Substitute SPED Adams"/>
    <x v="18"/>
    <n v="1957.51"/>
    <n v="0"/>
    <n v="1957.51"/>
    <s v="10"/>
    <s v="104"/>
    <n v="104"/>
    <x v="3"/>
    <s v="1205"/>
    <n v="1205"/>
    <s v="1000"/>
    <s v="341"/>
    <s v="3"/>
    <x v="2"/>
    <n v="1205"/>
    <x v="2"/>
    <s v="N"/>
    <x v="1"/>
  </r>
  <r>
    <x v="0"/>
    <s v="10-104-21-1205-2150-149"/>
    <s v="SLP SALARIES"/>
    <x v="18"/>
    <n v="0"/>
    <n v="0"/>
    <n v="0"/>
    <s v="10"/>
    <s v="104"/>
    <n v="104"/>
    <x v="3"/>
    <s v="1205"/>
    <n v="1205"/>
    <s v="2150"/>
    <s v="149"/>
    <s v="1"/>
    <x v="2"/>
    <n v="1205"/>
    <x v="2"/>
    <s v="N"/>
    <x v="1"/>
  </r>
  <r>
    <x v="0"/>
    <s v="10-104-21-1205-2150-199"/>
    <s v="SLP Salaries"/>
    <x v="18"/>
    <n v="52028.08"/>
    <n v="0"/>
    <n v="52028.08"/>
    <s v="10"/>
    <s v="104"/>
    <n v="104"/>
    <x v="3"/>
    <s v="1205"/>
    <n v="1205"/>
    <s v="2150"/>
    <s v="199"/>
    <s v="1"/>
    <x v="2"/>
    <n v="1205"/>
    <x v="2"/>
    <s v="N"/>
    <x v="1"/>
  </r>
  <r>
    <x v="0"/>
    <s v="10-104-21-1205-2150-210"/>
    <s v="RETIREMENT"/>
    <x v="18"/>
    <n v="10590.65"/>
    <n v="0"/>
    <n v="10590.65"/>
    <s v="10"/>
    <s v="104"/>
    <n v="104"/>
    <x v="3"/>
    <s v="1205"/>
    <n v="1205"/>
    <s v="2150"/>
    <s v="210"/>
    <s v="2"/>
    <x v="2"/>
    <n v="1205"/>
    <x v="2"/>
    <s v="N"/>
    <x v="1"/>
  </r>
  <r>
    <x v="0"/>
    <s v="10-104-21-1205-2150-220"/>
    <s v="FICA"/>
    <x v="18"/>
    <n v="3924.21"/>
    <n v="0"/>
    <n v="3924.21"/>
    <s v="10"/>
    <s v="104"/>
    <n v="104"/>
    <x v="3"/>
    <s v="1205"/>
    <n v="1205"/>
    <s v="2150"/>
    <s v="220"/>
    <s v="2"/>
    <x v="2"/>
    <n v="1205"/>
    <x v="2"/>
    <s v="N"/>
    <x v="1"/>
  </r>
  <r>
    <x v="0"/>
    <s v="10-104-21-1205-2150-241"/>
    <s v="Insurance"/>
    <x v="18"/>
    <n v="5350.74"/>
    <n v="0"/>
    <n v="5350.74"/>
    <s v="10"/>
    <s v="104"/>
    <n v="104"/>
    <x v="3"/>
    <s v="1205"/>
    <n v="1205"/>
    <s v="2150"/>
    <s v="241"/>
    <s v="2"/>
    <x v="2"/>
    <n v="1205"/>
    <x v="2"/>
    <s v="N"/>
    <x v="1"/>
  </r>
  <r>
    <x v="0"/>
    <s v="10-104-21-1215-1000-341"/>
    <s v="Substitute Cost"/>
    <x v="18"/>
    <n v="0"/>
    <n v="0"/>
    <n v="0"/>
    <s v="10"/>
    <s v="104"/>
    <n v="104"/>
    <x v="3"/>
    <s v="1215"/>
    <n v="1215"/>
    <s v="1000"/>
    <s v="341"/>
    <s v="3"/>
    <x v="3"/>
    <n v="1215"/>
    <x v="3"/>
    <s v="N"/>
    <x v="2"/>
  </r>
  <r>
    <x v="0"/>
    <s v="10-104-21-2101-1000-149"/>
    <s v="STEM Levy - Extra Duty"/>
    <x v="18"/>
    <n v="0"/>
    <n v="0"/>
    <n v="0"/>
    <s v="10"/>
    <s v="104"/>
    <n v="104"/>
    <x v="3"/>
    <s v="2101"/>
    <n v="2101"/>
    <s v="1000"/>
    <s v="149"/>
    <s v="1"/>
    <x v="1"/>
    <n v="50"/>
    <x v="1"/>
    <s v="Y"/>
    <x v="0"/>
  </r>
  <r>
    <x v="0"/>
    <s v="10-104-21-2101-1000-161"/>
    <s v="STEM Levy - Inst Assistant"/>
    <x v="18"/>
    <n v="9586.99"/>
    <n v="0"/>
    <n v="9586.99"/>
    <s v="10"/>
    <s v="104"/>
    <n v="104"/>
    <x v="3"/>
    <s v="2101"/>
    <n v="2101"/>
    <s v="1000"/>
    <s v="161"/>
    <s v="1"/>
    <x v="1"/>
    <n v="50"/>
    <x v="1"/>
    <s v="Y"/>
    <x v="0"/>
  </r>
  <r>
    <x v="0"/>
    <s v="10-104-21-2101-1000-195"/>
    <s v="Science Ed. Specialist"/>
    <x v="18"/>
    <n v="17709.689999999999"/>
    <n v="0"/>
    <n v="17709.689999999999"/>
    <s v="10"/>
    <s v="104"/>
    <n v="104"/>
    <x v="3"/>
    <s v="2101"/>
    <n v="2101"/>
    <s v="1000"/>
    <s v="195"/>
    <s v="1"/>
    <x v="1"/>
    <n v="50"/>
    <x v="1"/>
    <s v="Y"/>
    <x v="0"/>
  </r>
  <r>
    <x v="0"/>
    <s v="10-104-21-2101-1000-220"/>
    <s v="FICA"/>
    <x v="18"/>
    <n v="2088.21"/>
    <n v="0"/>
    <n v="2088.21"/>
    <s v="10"/>
    <s v="104"/>
    <n v="104"/>
    <x v="3"/>
    <s v="2101"/>
    <n v="2101"/>
    <s v="1000"/>
    <s v="220"/>
    <s v="2"/>
    <x v="1"/>
    <n v="50"/>
    <x v="1"/>
    <s v="Y"/>
    <x v="0"/>
  </r>
  <r>
    <x v="0"/>
    <s v="10-104-21-2101-1000-341"/>
    <s v="Substitute Cost"/>
    <x v="18"/>
    <n v="0"/>
    <n v="0"/>
    <n v="0"/>
    <s v="10"/>
    <s v="104"/>
    <n v="104"/>
    <x v="3"/>
    <s v="2101"/>
    <n v="2101"/>
    <s v="1000"/>
    <s v="341"/>
    <s v="3"/>
    <x v="1"/>
    <n v="50"/>
    <x v="1"/>
    <s v="Y"/>
    <x v="0"/>
  </r>
  <r>
    <x v="0"/>
    <s v="10-104-21-2101-1000-610"/>
    <s v="STEM Levy - Supplies"/>
    <x v="18"/>
    <n v="991.15"/>
    <n v="0"/>
    <n v="991.15"/>
    <s v="10"/>
    <s v="104"/>
    <n v="104"/>
    <x v="3"/>
    <s v="2101"/>
    <n v="2101"/>
    <s v="1000"/>
    <s v="610"/>
    <s v="6"/>
    <x v="1"/>
    <n v="50"/>
    <x v="1"/>
    <s v="Y"/>
    <x v="0"/>
  </r>
  <r>
    <x v="0"/>
    <s v="10-104-21-2102-1000-131"/>
    <s v="G&amp;T Levy - Teacher"/>
    <x v="18"/>
    <n v="0"/>
    <n v="0"/>
    <n v="0"/>
    <s v="10"/>
    <s v="104"/>
    <n v="104"/>
    <x v="3"/>
    <s v="2102"/>
    <n v="2102"/>
    <s v="1000"/>
    <s v="131"/>
    <s v="1"/>
    <x v="1"/>
    <n v="50"/>
    <x v="1"/>
    <s v="Y"/>
    <x v="0"/>
  </r>
  <r>
    <x v="0"/>
    <s v="10-104-21-2102-1000-161"/>
    <s v="INSTRUCTIONAL ASSISTANT"/>
    <x v="18"/>
    <n v="2567.41"/>
    <n v="0"/>
    <n v="2567.41"/>
    <s v="10"/>
    <s v="104"/>
    <n v="104"/>
    <x v="3"/>
    <s v="2102"/>
    <n v="2102"/>
    <s v="1000"/>
    <s v="161"/>
    <s v="1"/>
    <x v="1"/>
    <n v="50"/>
    <x v="1"/>
    <s v="Y"/>
    <x v="0"/>
  </r>
  <r>
    <x v="0"/>
    <s v="10-104-21-2102-1000-210"/>
    <s v="Retirement"/>
    <x v="18"/>
    <n v="0"/>
    <n v="0"/>
    <n v="0"/>
    <s v="10"/>
    <s v="104"/>
    <n v="104"/>
    <x v="3"/>
    <s v="2102"/>
    <n v="2102"/>
    <s v="1000"/>
    <s v="210"/>
    <s v="2"/>
    <x v="1"/>
    <n v="50"/>
    <x v="1"/>
    <s v="Y"/>
    <x v="0"/>
  </r>
  <r>
    <x v="0"/>
    <s v="10-104-21-2102-1000-220"/>
    <s v="FICA"/>
    <x v="18"/>
    <n v="196.43"/>
    <n v="0"/>
    <n v="196.43"/>
    <s v="10"/>
    <s v="104"/>
    <n v="104"/>
    <x v="3"/>
    <s v="2102"/>
    <n v="2102"/>
    <s v="1000"/>
    <s v="220"/>
    <s v="2"/>
    <x v="1"/>
    <n v="50"/>
    <x v="1"/>
    <s v="Y"/>
    <x v="0"/>
  </r>
  <r>
    <x v="0"/>
    <s v="10-104-21-2112-1000-161"/>
    <s v="LEVY INST ASSISTANTS"/>
    <x v="18"/>
    <n v="0"/>
    <n v="0"/>
    <n v="0"/>
    <s v="10"/>
    <s v="104"/>
    <n v="104"/>
    <x v="3"/>
    <s v="2112"/>
    <n v="2112"/>
    <s v="1000"/>
    <s v="161"/>
    <s v="1"/>
    <x v="1"/>
    <n v="50"/>
    <x v="1"/>
    <s v="Y"/>
    <x v="0"/>
  </r>
  <r>
    <x v="0"/>
    <s v="10-104-21-3450-1000-430"/>
    <s v="COPIER REPAIRS"/>
    <x v="18"/>
    <n v="0"/>
    <n v="0"/>
    <n v="0"/>
    <s v="10"/>
    <s v="104"/>
    <n v="104"/>
    <x v="3"/>
    <s v="3450"/>
    <n v="3450"/>
    <s v="1000"/>
    <s v="430"/>
    <s v="4"/>
    <x v="104"/>
    <n v="3450"/>
    <x v="103"/>
    <s v="N"/>
    <x v="0"/>
  </r>
  <r>
    <x v="0"/>
    <s v="10-104-21-3450-1000-550"/>
    <s v="PRINTNG SERVICE"/>
    <x v="18"/>
    <n v="55.54"/>
    <n v="0"/>
    <n v="55.54"/>
    <s v="10"/>
    <s v="104"/>
    <n v="104"/>
    <x v="3"/>
    <s v="3450"/>
    <n v="3450"/>
    <s v="1000"/>
    <s v="550"/>
    <s v="5"/>
    <x v="104"/>
    <n v="3450"/>
    <x v="103"/>
    <s v="N"/>
    <x v="0"/>
  </r>
  <r>
    <x v="0"/>
    <s v="10-104-21-3450-1000-610"/>
    <s v="COPIER SUPPLIES"/>
    <x v="18"/>
    <n v="4177.3900000000003"/>
    <n v="0"/>
    <n v="4177.3900000000003"/>
    <s v="10"/>
    <s v="104"/>
    <n v="104"/>
    <x v="3"/>
    <s v="3450"/>
    <n v="3450"/>
    <s v="1000"/>
    <s v="610"/>
    <s v="6"/>
    <x v="104"/>
    <n v="3450"/>
    <x v="103"/>
    <s v="N"/>
    <x v="0"/>
  </r>
  <r>
    <x v="0"/>
    <s v="10-104-21-5201-1000-131"/>
    <s v="K-8 CSR TEACHRS"/>
    <x v="18"/>
    <n v="161128.24"/>
    <n v="0"/>
    <n v="161128.24"/>
    <s v="10"/>
    <s v="104"/>
    <n v="104"/>
    <x v="3"/>
    <s v="5201"/>
    <n v="5201"/>
    <s v="1000"/>
    <s v="131"/>
    <s v="1"/>
    <x v="73"/>
    <n v="5201"/>
    <x v="72"/>
    <s v="N"/>
    <x v="37"/>
  </r>
  <r>
    <x v="0"/>
    <s v="10-104-21-5201-1000-210"/>
    <s v="RETIREMENT"/>
    <x v="18"/>
    <n v="32956.61"/>
    <n v="0"/>
    <n v="32956.61"/>
    <s v="10"/>
    <s v="104"/>
    <n v="104"/>
    <x v="3"/>
    <s v="5201"/>
    <n v="5201"/>
    <s v="1000"/>
    <s v="210"/>
    <s v="2"/>
    <x v="73"/>
    <n v="5201"/>
    <x v="72"/>
    <s v="N"/>
    <x v="37"/>
  </r>
  <r>
    <x v="0"/>
    <s v="10-104-21-5201-1000-220"/>
    <s v="FICA"/>
    <x v="18"/>
    <n v="11525.46"/>
    <n v="0"/>
    <n v="11525.46"/>
    <s v="10"/>
    <s v="104"/>
    <n v="104"/>
    <x v="3"/>
    <s v="5201"/>
    <n v="5201"/>
    <s v="1000"/>
    <s v="220"/>
    <s v="2"/>
    <x v="73"/>
    <n v="5201"/>
    <x v="72"/>
    <s v="N"/>
    <x v="37"/>
  </r>
  <r>
    <x v="0"/>
    <s v="10-104-21-5201-1000-241"/>
    <s v="INSURANCE"/>
    <x v="18"/>
    <n v="39776.019999999997"/>
    <n v="0"/>
    <n v="39776.019999999997"/>
    <s v="10"/>
    <s v="104"/>
    <n v="104"/>
    <x v="3"/>
    <s v="5201"/>
    <n v="5201"/>
    <s v="1000"/>
    <s v="241"/>
    <s v="2"/>
    <x v="73"/>
    <n v="5201"/>
    <x v="72"/>
    <s v="N"/>
    <x v="37"/>
  </r>
  <r>
    <x v="0"/>
    <s v="10-104-21-5201-1000-341"/>
    <s v="CSR - Substitue Cost"/>
    <x v="18"/>
    <n v="560.28"/>
    <n v="0"/>
    <n v="560.28"/>
    <s v="10"/>
    <s v="104"/>
    <n v="104"/>
    <x v="3"/>
    <s v="5201"/>
    <n v="5201"/>
    <s v="1000"/>
    <s v="341"/>
    <s v="3"/>
    <x v="73"/>
    <n v="5201"/>
    <x v="72"/>
    <s v="N"/>
    <x v="37"/>
  </r>
  <r>
    <x v="0"/>
    <s v="10-104-21-5260-1000-161"/>
    <s v="IA READING LIT"/>
    <x v="18"/>
    <n v="0"/>
    <n v="0"/>
    <n v="0"/>
    <s v="10"/>
    <s v="104"/>
    <n v="104"/>
    <x v="3"/>
    <s v="5260"/>
    <n v="5260"/>
    <s v="1000"/>
    <s v="161"/>
    <s v="1"/>
    <x v="4"/>
    <n v="5260"/>
    <x v="4"/>
    <s v="N"/>
    <x v="0"/>
  </r>
  <r>
    <x v="0"/>
    <s v="10-104-21-5270-1000-131"/>
    <s v="TEACHER ESL"/>
    <x v="18"/>
    <n v="0"/>
    <n v="0"/>
    <n v="0"/>
    <s v="10"/>
    <s v="104"/>
    <n v="104"/>
    <x v="3"/>
    <s v="5270"/>
    <n v="5270"/>
    <s v="1000"/>
    <s v="131"/>
    <s v="1"/>
    <x v="5"/>
    <n v="5270"/>
    <x v="5"/>
    <s v="N"/>
    <x v="0"/>
  </r>
  <r>
    <x v="0"/>
    <s v="10-104-21-5270-1000-161"/>
    <s v="INST ASST ESL"/>
    <x v="18"/>
    <n v="0"/>
    <n v="0"/>
    <n v="0"/>
    <s v="10"/>
    <s v="104"/>
    <n v="104"/>
    <x v="3"/>
    <s v="5270"/>
    <n v="5270"/>
    <s v="1000"/>
    <s v="161"/>
    <s v="1"/>
    <x v="5"/>
    <n v="5270"/>
    <x v="5"/>
    <s v="N"/>
    <x v="0"/>
  </r>
  <r>
    <x v="0"/>
    <s v="10-104-21-5270-1000-341"/>
    <s v="At Risk - Sub Cost"/>
    <x v="18"/>
    <n v="864"/>
    <n v="0"/>
    <n v="864"/>
    <s v="10"/>
    <s v="104"/>
    <n v="104"/>
    <x v="3"/>
    <s v="5270"/>
    <n v="5270"/>
    <s v="1000"/>
    <s v="341"/>
    <s v="3"/>
    <x v="5"/>
    <n v="5270"/>
    <x v="5"/>
    <s v="N"/>
    <x v="0"/>
  </r>
  <r>
    <x v="0"/>
    <s v="10-104-21-5331-1000-161"/>
    <s v="INST. ASSISTANT"/>
    <x v="18"/>
    <n v="2924.11"/>
    <n v="0"/>
    <n v="2924.11"/>
    <s v="10"/>
    <s v="104"/>
    <n v="104"/>
    <x v="3"/>
    <s v="5331"/>
    <n v="5331"/>
    <s v="1000"/>
    <s v="161"/>
    <s v="1"/>
    <x v="6"/>
    <n v="5331"/>
    <x v="6"/>
    <s v="N"/>
    <x v="3"/>
  </r>
  <r>
    <x v="0"/>
    <s v="10-104-21-5331-1000-220"/>
    <s v="SOCIAL SECURITY"/>
    <x v="18"/>
    <n v="223.69"/>
    <n v="0"/>
    <n v="223.69"/>
    <s v="10"/>
    <s v="104"/>
    <n v="104"/>
    <x v="3"/>
    <s v="5331"/>
    <n v="5331"/>
    <s v="1000"/>
    <s v="220"/>
    <s v="2"/>
    <x v="6"/>
    <n v="5331"/>
    <x v="6"/>
    <s v="N"/>
    <x v="3"/>
  </r>
  <r>
    <x v="0"/>
    <s v="10-104-21-5336-1000-131"/>
    <s v="At-Risk - Teacher Salary"/>
    <x v="18"/>
    <n v="58944.08"/>
    <n v="0"/>
    <n v="58944.08"/>
    <s v="10"/>
    <s v="104"/>
    <n v="104"/>
    <x v="3"/>
    <s v="5336"/>
    <n v="5336"/>
    <s v="1000"/>
    <s v="131"/>
    <s v="1"/>
    <x v="91"/>
    <n v="5336"/>
    <x v="90"/>
    <s v="N"/>
    <x v="51"/>
  </r>
  <r>
    <x v="0"/>
    <s v="10-104-21-5336-1000-210"/>
    <s v="Retirement"/>
    <x v="18"/>
    <n v="11916.97"/>
    <n v="0"/>
    <n v="11916.97"/>
    <s v="10"/>
    <s v="104"/>
    <n v="104"/>
    <x v="3"/>
    <s v="5336"/>
    <n v="5336"/>
    <s v="1000"/>
    <s v="210"/>
    <s v="2"/>
    <x v="91"/>
    <n v="5336"/>
    <x v="90"/>
    <s v="N"/>
    <x v="51"/>
  </r>
  <r>
    <x v="0"/>
    <s v="10-104-21-5336-1000-220"/>
    <s v="FICA"/>
    <x v="18"/>
    <n v="4417.4399999999996"/>
    <n v="0"/>
    <n v="4417.4399999999996"/>
    <s v="10"/>
    <s v="104"/>
    <n v="104"/>
    <x v="3"/>
    <s v="5336"/>
    <n v="5336"/>
    <s v="1000"/>
    <s v="220"/>
    <s v="2"/>
    <x v="91"/>
    <n v="5336"/>
    <x v="90"/>
    <s v="N"/>
    <x v="51"/>
  </r>
  <r>
    <x v="0"/>
    <s v="10-104-21-5336-1000-241"/>
    <s v="Insurance"/>
    <x v="18"/>
    <n v="16546.32"/>
    <n v="0"/>
    <n v="16546.32"/>
    <s v="10"/>
    <s v="104"/>
    <n v="104"/>
    <x v="3"/>
    <s v="5336"/>
    <n v="5336"/>
    <s v="1000"/>
    <s v="241"/>
    <s v="2"/>
    <x v="91"/>
    <n v="5336"/>
    <x v="90"/>
    <s v="N"/>
    <x v="51"/>
  </r>
  <r>
    <x v="0"/>
    <s v="10-104-21-5336-1000-245"/>
    <s v="Waive"/>
    <x v="18"/>
    <n v="0"/>
    <n v="0"/>
    <n v="0"/>
    <s v="10"/>
    <s v="104"/>
    <n v="104"/>
    <x v="3"/>
    <s v="5336"/>
    <n v="5336"/>
    <s v="1000"/>
    <s v="245"/>
    <s v="2"/>
    <x v="91"/>
    <n v="5336"/>
    <x v="90"/>
    <s v="N"/>
    <x v="51"/>
  </r>
  <r>
    <x v="0"/>
    <s v="10-104-21-5336-1000-341"/>
    <s v="At-Risk - Sub Costs"/>
    <x v="18"/>
    <n v="0"/>
    <n v="0"/>
    <n v="0"/>
    <s v="10"/>
    <s v="104"/>
    <n v="104"/>
    <x v="3"/>
    <s v="5336"/>
    <n v="5336"/>
    <s v="1000"/>
    <s v="341"/>
    <s v="3"/>
    <x v="91"/>
    <n v="5336"/>
    <x v="90"/>
    <s v="N"/>
    <x v="51"/>
  </r>
  <r>
    <x v="0"/>
    <s v="10-104-21-5360-1000-670"/>
    <s v="INSTUCTIONAL SOFTWARE"/>
    <x v="18"/>
    <n v="0"/>
    <n v="0"/>
    <n v="0"/>
    <s v="10"/>
    <s v="104"/>
    <n v="104"/>
    <x v="3"/>
    <s v="5360"/>
    <n v="5360"/>
    <s v="1000"/>
    <s v="670"/>
    <s v="6"/>
    <x v="46"/>
    <n v="5360"/>
    <x v="46"/>
    <s v="N"/>
    <x v="0"/>
  </r>
  <r>
    <x v="0"/>
    <s v="10-104-21-5420-1000-131"/>
    <s v="TEACHERS"/>
    <x v="18"/>
    <n v="0"/>
    <n v="0"/>
    <n v="0"/>
    <s v="10"/>
    <s v="104"/>
    <n v="104"/>
    <x v="3"/>
    <s v="5420"/>
    <n v="5420"/>
    <s v="1000"/>
    <s v="131"/>
    <s v="1"/>
    <x v="68"/>
    <n v="5420"/>
    <x v="67"/>
    <s v="N"/>
    <x v="32"/>
  </r>
  <r>
    <x v="0"/>
    <s v="10-104-21-5420-1000-149"/>
    <s v="OTHER CERTIFIED"/>
    <x v="18"/>
    <n v="0"/>
    <n v="0"/>
    <n v="0"/>
    <s v="10"/>
    <s v="104"/>
    <n v="104"/>
    <x v="3"/>
    <s v="5420"/>
    <n v="5420"/>
    <s v="1000"/>
    <s v="149"/>
    <s v="1"/>
    <x v="68"/>
    <n v="5420"/>
    <x v="67"/>
    <s v="N"/>
    <x v="32"/>
  </r>
  <r>
    <x v="0"/>
    <s v="10-104-21-5420-1000-161"/>
    <s v="INST ASSISTANTS"/>
    <x v="18"/>
    <n v="16999.54"/>
    <n v="0"/>
    <n v="16999.54"/>
    <s v="10"/>
    <s v="104"/>
    <n v="104"/>
    <x v="3"/>
    <s v="5420"/>
    <n v="5420"/>
    <s v="1000"/>
    <s v="161"/>
    <s v="1"/>
    <x v="68"/>
    <n v="5420"/>
    <x v="67"/>
    <s v="N"/>
    <x v="32"/>
  </r>
  <r>
    <x v="0"/>
    <s v="10-104-21-5420-1000-198"/>
    <s v="Trustlands (Americorps)"/>
    <x v="18"/>
    <n v="0"/>
    <n v="0"/>
    <n v="0"/>
    <s v="10"/>
    <s v="104"/>
    <n v="104"/>
    <x v="3"/>
    <s v="5420"/>
    <n v="5420"/>
    <s v="1000"/>
    <s v="198"/>
    <s v="1"/>
    <x v="68"/>
    <n v="5420"/>
    <x v="67"/>
    <s v="N"/>
    <x v="32"/>
  </r>
  <r>
    <x v="0"/>
    <s v="10-104-21-5420-1000-210"/>
    <s v="RETIREMENT"/>
    <x v="18"/>
    <n v="0"/>
    <n v="0"/>
    <n v="0"/>
    <s v="10"/>
    <s v="104"/>
    <n v="104"/>
    <x v="3"/>
    <s v="5420"/>
    <n v="5420"/>
    <s v="1000"/>
    <s v="210"/>
    <s v="2"/>
    <x v="68"/>
    <n v="5420"/>
    <x v="67"/>
    <s v="N"/>
    <x v="32"/>
  </r>
  <r>
    <x v="0"/>
    <s v="10-104-21-5420-1000-220"/>
    <s v="FICA"/>
    <x v="18"/>
    <n v="1300.48"/>
    <n v="0"/>
    <n v="1300.48"/>
    <s v="10"/>
    <s v="104"/>
    <n v="104"/>
    <x v="3"/>
    <s v="5420"/>
    <n v="5420"/>
    <s v="1000"/>
    <s v="220"/>
    <s v="2"/>
    <x v="68"/>
    <n v="5420"/>
    <x v="67"/>
    <s v="N"/>
    <x v="32"/>
  </r>
  <r>
    <x v="0"/>
    <s v="10-104-21-5420-1000-241"/>
    <s v="Insurance"/>
    <x v="18"/>
    <n v="0"/>
    <n v="0"/>
    <n v="0"/>
    <s v="10"/>
    <s v="104"/>
    <n v="104"/>
    <x v="3"/>
    <s v="5420"/>
    <n v="5420"/>
    <s v="1000"/>
    <s v="241"/>
    <s v="2"/>
    <x v="68"/>
    <n v="5420"/>
    <x v="67"/>
    <s v="N"/>
    <x v="32"/>
  </r>
  <r>
    <x v="0"/>
    <s v="10-104-21-5420-1000-245"/>
    <s v="Waive"/>
    <x v="18"/>
    <n v="0"/>
    <n v="0"/>
    <n v="0"/>
    <s v="10"/>
    <s v="104"/>
    <n v="104"/>
    <x v="3"/>
    <s v="5420"/>
    <n v="5420"/>
    <s v="1000"/>
    <s v="245"/>
    <s v="2"/>
    <x v="68"/>
    <n v="5420"/>
    <x v="67"/>
    <s v="N"/>
    <x v="32"/>
  </r>
  <r>
    <x v="0"/>
    <s v="10-104-21-5420-1000-320"/>
    <s v="PURCH SERVICE"/>
    <x v="18"/>
    <n v="0"/>
    <n v="0"/>
    <n v="0"/>
    <s v="10"/>
    <s v="104"/>
    <n v="104"/>
    <x v="3"/>
    <s v="5420"/>
    <n v="5420"/>
    <s v="1000"/>
    <s v="320"/>
    <s v="3"/>
    <x v="68"/>
    <n v="5420"/>
    <x v="67"/>
    <s v="N"/>
    <x v="32"/>
  </r>
  <r>
    <x v="0"/>
    <s v="10-104-21-5420-1000-341"/>
    <s v="Trustlands - Sub Costs"/>
    <x v="18"/>
    <n v="0"/>
    <n v="0"/>
    <n v="0"/>
    <s v="10"/>
    <s v="104"/>
    <n v="104"/>
    <x v="3"/>
    <s v="5420"/>
    <n v="5420"/>
    <s v="1000"/>
    <s v="341"/>
    <s v="3"/>
    <x v="68"/>
    <n v="5420"/>
    <x v="67"/>
    <s v="N"/>
    <x v="32"/>
  </r>
  <r>
    <x v="0"/>
    <s v="10-104-21-5420-1000-580"/>
    <s v="TRAVEL"/>
    <x v="18"/>
    <n v="0"/>
    <n v="0"/>
    <n v="0"/>
    <s v="10"/>
    <s v="104"/>
    <n v="104"/>
    <x v="3"/>
    <s v="5420"/>
    <n v="5420"/>
    <s v="1000"/>
    <s v="580"/>
    <s v="5"/>
    <x v="68"/>
    <n v="5420"/>
    <x v="67"/>
    <s v="N"/>
    <x v="32"/>
  </r>
  <r>
    <x v="0"/>
    <s v="10-104-21-5420-1000-610"/>
    <s v="SUPPLIES"/>
    <x v="18"/>
    <n v="0"/>
    <n v="0"/>
    <n v="0"/>
    <s v="10"/>
    <s v="104"/>
    <n v="104"/>
    <x v="3"/>
    <s v="5420"/>
    <n v="5420"/>
    <s v="1000"/>
    <s v="610"/>
    <s v="6"/>
    <x v="68"/>
    <n v="5420"/>
    <x v="67"/>
    <s v="N"/>
    <x v="32"/>
  </r>
  <r>
    <x v="0"/>
    <s v="10-104-21-5420-1000-642"/>
    <s v="Online Curriculum or Subscriptions"/>
    <x v="18"/>
    <n v="3918.37"/>
    <n v="0"/>
    <n v="3918.37"/>
    <s v="10"/>
    <s v="104"/>
    <n v="104"/>
    <x v="3"/>
    <s v="5420"/>
    <n v="5420"/>
    <s v="1000"/>
    <s v="642"/>
    <s v="6"/>
    <x v="68"/>
    <n v="5420"/>
    <x v="67"/>
    <s v="N"/>
    <x v="32"/>
  </r>
  <r>
    <x v="0"/>
    <s v="10-104-21-5420-1000-670"/>
    <s v="SOFTWARE"/>
    <x v="18"/>
    <n v="783"/>
    <n v="0"/>
    <n v="783"/>
    <s v="10"/>
    <s v="104"/>
    <n v="104"/>
    <x v="3"/>
    <s v="5420"/>
    <n v="5420"/>
    <s v="1000"/>
    <s v="670"/>
    <s v="6"/>
    <x v="68"/>
    <n v="5420"/>
    <x v="67"/>
    <s v="N"/>
    <x v="32"/>
  </r>
  <r>
    <x v="0"/>
    <s v="10-104-21-5420-1000-730"/>
    <s v="EQUIPMENT"/>
    <x v="18"/>
    <n v="20400"/>
    <n v="0"/>
    <n v="20400"/>
    <s v="10"/>
    <s v="104"/>
    <n v="104"/>
    <x v="3"/>
    <s v="5420"/>
    <n v="5420"/>
    <s v="1000"/>
    <s v="730"/>
    <s v="7"/>
    <x v="68"/>
    <n v="5420"/>
    <x v="67"/>
    <s v="N"/>
    <x v="32"/>
  </r>
  <r>
    <x v="0"/>
    <s v="10-104-21-5420-1000-895"/>
    <s v="Trustlands budgeted carryover Adams"/>
    <x v="18"/>
    <n v="0"/>
    <n v="0"/>
    <n v="0"/>
    <s v="10"/>
    <s v="104"/>
    <n v="104"/>
    <x v="3"/>
    <s v="5420"/>
    <n v="5420"/>
    <s v="1000"/>
    <s v="895"/>
    <s v="8"/>
    <x v="68"/>
    <n v="5420"/>
    <x v="67"/>
    <s v="N"/>
    <x v="32"/>
  </r>
  <r>
    <x v="0"/>
    <s v="10-104-21-5641-1000-131"/>
    <s v="EI TEACHERS"/>
    <x v="18"/>
    <n v="27624.89"/>
    <n v="0"/>
    <n v="27624.89"/>
    <s v="10"/>
    <s v="104"/>
    <n v="104"/>
    <x v="3"/>
    <s v="5641"/>
    <n v="5641"/>
    <s v="1000"/>
    <s v="131"/>
    <s v="1"/>
    <x v="77"/>
    <n v="5641"/>
    <x v="76"/>
    <s v="N"/>
    <x v="41"/>
  </r>
  <r>
    <x v="0"/>
    <s v="10-104-21-5641-1000-161"/>
    <s v="INST. ASSISTANT"/>
    <x v="18"/>
    <n v="0"/>
    <n v="0"/>
    <n v="0"/>
    <s v="10"/>
    <s v="104"/>
    <n v="104"/>
    <x v="3"/>
    <s v="5641"/>
    <n v="5641"/>
    <s v="1000"/>
    <s v="161"/>
    <s v="1"/>
    <x v="77"/>
    <n v="5641"/>
    <x v="76"/>
    <s v="N"/>
    <x v="41"/>
  </r>
  <r>
    <x v="0"/>
    <s v="10-104-21-5641-1000-210"/>
    <s v="RETIREMENT"/>
    <x v="18"/>
    <n v="6324.51"/>
    <n v="0"/>
    <n v="6324.51"/>
    <s v="10"/>
    <s v="104"/>
    <n v="104"/>
    <x v="3"/>
    <s v="5641"/>
    <n v="5641"/>
    <s v="1000"/>
    <s v="210"/>
    <s v="2"/>
    <x v="77"/>
    <n v="5641"/>
    <x v="76"/>
    <s v="N"/>
    <x v="41"/>
  </r>
  <r>
    <x v="0"/>
    <s v="10-104-21-5641-1000-220"/>
    <s v="SOCIAL SECURITY"/>
    <x v="18"/>
    <n v="2113.31"/>
    <n v="0"/>
    <n v="2113.31"/>
    <s v="10"/>
    <s v="104"/>
    <n v="104"/>
    <x v="3"/>
    <s v="5641"/>
    <n v="5641"/>
    <s v="1000"/>
    <s v="220"/>
    <s v="2"/>
    <x v="77"/>
    <n v="5641"/>
    <x v="76"/>
    <s v="N"/>
    <x v="41"/>
  </r>
  <r>
    <x v="0"/>
    <s v="10-104-21-5641-1000-241"/>
    <s v="INSURANCE"/>
    <x v="18"/>
    <n v="0"/>
    <n v="0"/>
    <n v="0"/>
    <s v="10"/>
    <s v="104"/>
    <n v="104"/>
    <x v="3"/>
    <s v="5641"/>
    <n v="5641"/>
    <s v="1000"/>
    <s v="241"/>
    <s v="2"/>
    <x v="77"/>
    <n v="5641"/>
    <x v="76"/>
    <s v="N"/>
    <x v="41"/>
  </r>
  <r>
    <x v="0"/>
    <s v="10-104-21-5641-1000-245"/>
    <s v="Waive"/>
    <x v="18"/>
    <n v="0"/>
    <n v="0"/>
    <n v="0"/>
    <s v="10"/>
    <s v="104"/>
    <n v="104"/>
    <x v="3"/>
    <s v="5641"/>
    <n v="5641"/>
    <s v="1000"/>
    <s v="245"/>
    <s v="2"/>
    <x v="77"/>
    <n v="5641"/>
    <x v="76"/>
    <s v="N"/>
    <x v="41"/>
  </r>
  <r>
    <x v="0"/>
    <s v="10-104-21-5641-1000-341"/>
    <s v="Early Intervention - Sutstitute Cost"/>
    <x v="18"/>
    <n v="560.28"/>
    <n v="0"/>
    <n v="560.28"/>
    <s v="10"/>
    <s v="104"/>
    <n v="104"/>
    <x v="3"/>
    <s v="5641"/>
    <n v="5641"/>
    <s v="1000"/>
    <s v="341"/>
    <s v="3"/>
    <x v="77"/>
    <n v="5641"/>
    <x v="76"/>
    <s v="N"/>
    <x v="41"/>
  </r>
  <r>
    <x v="0"/>
    <s v="10-104-21-5655-2230-610"/>
    <s v="DTL Supplies"/>
    <x v="18"/>
    <n v="0"/>
    <n v="0"/>
    <n v="0"/>
    <s v="10"/>
    <s v="104"/>
    <n v="104"/>
    <x v="3"/>
    <s v="5655"/>
    <n v="5655"/>
    <s v="2230"/>
    <s v="610"/>
    <s v="6"/>
    <x v="57"/>
    <n v="5655"/>
    <x v="57"/>
    <s v="N"/>
    <x v="29"/>
  </r>
  <r>
    <x v="0"/>
    <s v="10-104-21-5655-2230-730"/>
    <s v="Adams tech related hardware"/>
    <x v="18"/>
    <n v="0"/>
    <n v="0"/>
    <n v="0"/>
    <s v="10"/>
    <s v="104"/>
    <n v="104"/>
    <x v="3"/>
    <s v="5655"/>
    <n v="5655"/>
    <s v="2230"/>
    <s v="730"/>
    <s v="7"/>
    <x v="57"/>
    <n v="5655"/>
    <x v="57"/>
    <s v="N"/>
    <x v="29"/>
  </r>
  <r>
    <x v="0"/>
    <s v="10-104-21-5672-1000-341"/>
    <s v="Prevention Dimension - Sub Costs"/>
    <x v="18"/>
    <n v="0"/>
    <n v="0"/>
    <n v="0"/>
    <s v="10"/>
    <s v="104"/>
    <n v="104"/>
    <x v="3"/>
    <s v="5672"/>
    <n v="5672"/>
    <s v="1000"/>
    <s v="341"/>
    <s v="3"/>
    <x v="12"/>
    <n v="5672"/>
    <x v="12"/>
    <s v="N"/>
    <x v="0"/>
  </r>
  <r>
    <x v="0"/>
    <s v="10-104-21-5678-1000-131"/>
    <s v="Adams TSSA Teacher Salary"/>
    <x v="18"/>
    <n v="16177"/>
    <n v="0"/>
    <n v="16177"/>
    <s v="10"/>
    <s v="104"/>
    <n v="104"/>
    <x v="3"/>
    <s v="5678"/>
    <n v="5678"/>
    <s v="1000"/>
    <s v="131"/>
    <s v="1"/>
    <x v="78"/>
    <n v="5678"/>
    <x v="77"/>
    <s v="N"/>
    <x v="42"/>
  </r>
  <r>
    <x v="0"/>
    <s v="10-104-21-5678-1000-149"/>
    <s v="Adams TSSA Extra"/>
    <x v="18"/>
    <n v="24908"/>
    <n v="0"/>
    <n v="24908"/>
    <s v="10"/>
    <s v="104"/>
    <n v="104"/>
    <x v="3"/>
    <s v="5678"/>
    <n v="5678"/>
    <s v="1000"/>
    <s v="149"/>
    <s v="1"/>
    <x v="78"/>
    <n v="5678"/>
    <x v="77"/>
    <s v="N"/>
    <x v="42"/>
  </r>
  <r>
    <x v="0"/>
    <s v="10-104-21-5678-1000-210"/>
    <s v="Adams TSSA Retirement"/>
    <x v="18"/>
    <n v="5504.49"/>
    <n v="0"/>
    <n v="5504.49"/>
    <s v="10"/>
    <s v="104"/>
    <n v="104"/>
    <x v="3"/>
    <s v="5678"/>
    <n v="5678"/>
    <s v="1000"/>
    <s v="210"/>
    <s v="2"/>
    <x v="78"/>
    <n v="5678"/>
    <x v="77"/>
    <s v="N"/>
    <x v="42"/>
  </r>
  <r>
    <x v="0"/>
    <s v="10-104-21-5678-1000-220"/>
    <s v="Adams TSSA FICA"/>
    <x v="18"/>
    <n v="1905.45"/>
    <n v="0"/>
    <n v="1905.45"/>
    <s v="10"/>
    <s v="104"/>
    <n v="104"/>
    <x v="3"/>
    <s v="5678"/>
    <n v="5678"/>
    <s v="1000"/>
    <s v="220"/>
    <s v="2"/>
    <x v="78"/>
    <n v="5678"/>
    <x v="77"/>
    <s v="N"/>
    <x v="42"/>
  </r>
  <r>
    <x v="0"/>
    <s v="10-104-21-5678-1000-241"/>
    <s v="Adams TSSA Insurance"/>
    <x v="18"/>
    <n v="0"/>
    <n v="0"/>
    <n v="0"/>
    <s v="10"/>
    <s v="104"/>
    <n v="104"/>
    <x v="3"/>
    <s v="5678"/>
    <n v="5678"/>
    <s v="1000"/>
    <s v="241"/>
    <s v="2"/>
    <x v="78"/>
    <n v="5678"/>
    <x v="77"/>
    <s v="N"/>
    <x v="42"/>
  </r>
  <r>
    <x v="0"/>
    <s v="10-104-21-5678-1000-320"/>
    <s v="Adams TSSA purchased services"/>
    <x v="18"/>
    <n v="0"/>
    <n v="0"/>
    <n v="0"/>
    <s v="10"/>
    <s v="104"/>
    <n v="104"/>
    <x v="3"/>
    <s v="5678"/>
    <n v="5678"/>
    <s v="1000"/>
    <s v="320"/>
    <s v="3"/>
    <x v="78"/>
    <n v="5678"/>
    <x v="77"/>
    <s v="N"/>
    <x v="42"/>
  </r>
  <r>
    <x v="0"/>
    <s v="10-104-21-5678-1000-580"/>
    <s v="Adams TSSA travel"/>
    <x v="18"/>
    <n v="0"/>
    <n v="0"/>
    <n v="0"/>
    <s v="10"/>
    <s v="104"/>
    <n v="104"/>
    <x v="3"/>
    <s v="5678"/>
    <n v="5678"/>
    <s v="1000"/>
    <s v="580"/>
    <s v="5"/>
    <x v="78"/>
    <n v="5678"/>
    <x v="77"/>
    <s v="N"/>
    <x v="42"/>
  </r>
  <r>
    <x v="0"/>
    <s v="10-104-21-5678-1000-610"/>
    <s v="TSSA Supplies"/>
    <x v="18"/>
    <n v="382.8"/>
    <n v="0"/>
    <n v="382.8"/>
    <s v="10"/>
    <s v="104"/>
    <n v="104"/>
    <x v="3"/>
    <s v="5678"/>
    <n v="5678"/>
    <s v="1000"/>
    <s v="610"/>
    <s v="6"/>
    <x v="78"/>
    <n v="5678"/>
    <x v="77"/>
    <s v="N"/>
    <x v="42"/>
  </r>
  <r>
    <x v="0"/>
    <s v="10-104-21-5801-1000-131"/>
    <s v="salaries"/>
    <x v="18"/>
    <n v="0"/>
    <n v="0"/>
    <n v="0"/>
    <s v="10"/>
    <s v="104"/>
    <n v="104"/>
    <x v="3"/>
    <s v="5801"/>
    <n v="5801"/>
    <s v="1000"/>
    <s v="131"/>
    <s v="1"/>
    <x v="16"/>
    <n v="5807"/>
    <x v="16"/>
    <s v="Y"/>
    <x v="9"/>
  </r>
  <r>
    <x v="0"/>
    <s v="10-104-21-5801-1000-210"/>
    <s v="Retirement"/>
    <x v="18"/>
    <n v="0"/>
    <n v="0"/>
    <n v="0"/>
    <s v="10"/>
    <s v="104"/>
    <n v="104"/>
    <x v="3"/>
    <s v="5801"/>
    <n v="5801"/>
    <s v="1000"/>
    <s v="210"/>
    <s v="2"/>
    <x v="16"/>
    <n v="5807"/>
    <x v="16"/>
    <s v="Y"/>
    <x v="9"/>
  </r>
  <r>
    <x v="0"/>
    <s v="10-104-21-5801-1000-220"/>
    <s v="FICA"/>
    <x v="18"/>
    <n v="0"/>
    <n v="0"/>
    <n v="0"/>
    <s v="10"/>
    <s v="104"/>
    <n v="104"/>
    <x v="3"/>
    <s v="5801"/>
    <n v="5801"/>
    <s v="1000"/>
    <s v="220"/>
    <s v="2"/>
    <x v="16"/>
    <n v="5807"/>
    <x v="16"/>
    <s v="Y"/>
    <x v="9"/>
  </r>
  <r>
    <x v="0"/>
    <s v="10-104-21-5805-1000-131"/>
    <s v="LITERACY COACH"/>
    <x v="18"/>
    <n v="35152"/>
    <n v="0"/>
    <n v="35152"/>
    <s v="10"/>
    <s v="104"/>
    <n v="104"/>
    <x v="3"/>
    <s v="5805"/>
    <n v="5805"/>
    <s v="1000"/>
    <s v="131"/>
    <s v="1"/>
    <x v="92"/>
    <n v="5805"/>
    <x v="91"/>
    <s v="N"/>
    <x v="52"/>
  </r>
  <r>
    <x v="0"/>
    <s v="10-104-21-5805-1000-161"/>
    <s v="IA -- LITERACY"/>
    <x v="18"/>
    <n v="14515.79"/>
    <n v="0"/>
    <n v="14515.79"/>
    <s v="10"/>
    <s v="104"/>
    <n v="104"/>
    <x v="3"/>
    <s v="5805"/>
    <n v="5805"/>
    <s v="1000"/>
    <s v="161"/>
    <s v="1"/>
    <x v="92"/>
    <n v="5805"/>
    <x v="91"/>
    <s v="N"/>
    <x v="52"/>
  </r>
  <r>
    <x v="0"/>
    <s v="10-104-21-5805-1000-210"/>
    <s v="RETIREMENT"/>
    <x v="18"/>
    <n v="8560.41"/>
    <n v="0"/>
    <n v="8560.41"/>
    <s v="10"/>
    <s v="104"/>
    <n v="104"/>
    <x v="3"/>
    <s v="5805"/>
    <n v="5805"/>
    <s v="1000"/>
    <s v="210"/>
    <s v="2"/>
    <x v="92"/>
    <n v="5805"/>
    <x v="91"/>
    <s v="N"/>
    <x v="52"/>
  </r>
  <r>
    <x v="0"/>
    <s v="10-104-21-5805-1000-220"/>
    <s v="FICA"/>
    <x v="18"/>
    <n v="3799.55"/>
    <n v="0"/>
    <n v="3799.55"/>
    <s v="10"/>
    <s v="104"/>
    <n v="104"/>
    <x v="3"/>
    <s v="5805"/>
    <n v="5805"/>
    <s v="1000"/>
    <s v="220"/>
    <s v="2"/>
    <x v="92"/>
    <n v="5805"/>
    <x v="91"/>
    <s v="N"/>
    <x v="52"/>
  </r>
  <r>
    <x v="0"/>
    <s v="10-104-21-5805-1000-241"/>
    <s v="INSURANCE"/>
    <x v="18"/>
    <n v="122.71"/>
    <n v="0"/>
    <n v="122.71"/>
    <s v="10"/>
    <s v="104"/>
    <n v="104"/>
    <x v="3"/>
    <s v="5805"/>
    <n v="5805"/>
    <s v="1000"/>
    <s v="241"/>
    <s v="2"/>
    <x v="92"/>
    <n v="5805"/>
    <x v="91"/>
    <s v="N"/>
    <x v="52"/>
  </r>
  <r>
    <x v="0"/>
    <s v="10-104-21-5805-1000-245"/>
    <s v="Waive"/>
    <x v="18"/>
    <n v="500"/>
    <n v="0"/>
    <n v="500"/>
    <s v="10"/>
    <s v="104"/>
    <n v="104"/>
    <x v="3"/>
    <s v="5805"/>
    <n v="5805"/>
    <s v="1000"/>
    <s v="245"/>
    <s v="2"/>
    <x v="92"/>
    <n v="5805"/>
    <x v="91"/>
    <s v="N"/>
    <x v="52"/>
  </r>
  <r>
    <x v="0"/>
    <s v="10-104-21-5805-1000-610"/>
    <s v="SUPPLIES"/>
    <x v="18"/>
    <n v="0"/>
    <n v="0"/>
    <n v="0"/>
    <s v="10"/>
    <s v="104"/>
    <n v="104"/>
    <x v="3"/>
    <s v="5805"/>
    <n v="5805"/>
    <s v="1000"/>
    <s v="610"/>
    <s v="6"/>
    <x v="92"/>
    <n v="5805"/>
    <x v="91"/>
    <s v="N"/>
    <x v="52"/>
  </r>
  <r>
    <x v="0"/>
    <s v="10-104-21-5807-1000-131"/>
    <s v="TSSP"/>
    <x v="18"/>
    <n v="4100"/>
    <n v="0"/>
    <n v="4100"/>
    <s v="10"/>
    <s v="104"/>
    <n v="104"/>
    <x v="3"/>
    <s v="5807"/>
    <n v="5807"/>
    <s v="1000"/>
    <s v="131"/>
    <s v="1"/>
    <x v="16"/>
    <n v="5807"/>
    <x v="16"/>
    <s v="N"/>
    <x v="9"/>
  </r>
  <r>
    <x v="0"/>
    <s v="10-104-21-5807-1000-149"/>
    <s v="TSSP EDEP"/>
    <x v="18"/>
    <n v="242"/>
    <n v="0"/>
    <n v="242"/>
    <s v="10"/>
    <s v="104"/>
    <n v="104"/>
    <x v="3"/>
    <s v="5807"/>
    <n v="5807"/>
    <s v="1000"/>
    <s v="149"/>
    <s v="1"/>
    <x v="16"/>
    <n v="5807"/>
    <x v="16"/>
    <s v="N"/>
    <x v="9"/>
  </r>
  <r>
    <x v="0"/>
    <s v="10-104-21-5807-1000-210"/>
    <s v="retirement"/>
    <x v="18"/>
    <n v="1028.6199999999999"/>
    <n v="0"/>
    <n v="1028.6199999999999"/>
    <s v="10"/>
    <s v="104"/>
    <n v="104"/>
    <x v="3"/>
    <s v="5807"/>
    <n v="5807"/>
    <s v="1000"/>
    <s v="210"/>
    <s v="2"/>
    <x v="16"/>
    <n v="5807"/>
    <x v="16"/>
    <s v="N"/>
    <x v="9"/>
  </r>
  <r>
    <x v="0"/>
    <s v="10-104-21-5807-1000-220"/>
    <s v="FICA"/>
    <x v="18"/>
    <n v="330.47"/>
    <n v="0"/>
    <n v="330.47"/>
    <s v="10"/>
    <s v="104"/>
    <n v="104"/>
    <x v="3"/>
    <s v="5807"/>
    <n v="5807"/>
    <s v="1000"/>
    <s v="220"/>
    <s v="2"/>
    <x v="16"/>
    <n v="5807"/>
    <x v="16"/>
    <s v="N"/>
    <x v="9"/>
  </r>
  <r>
    <x v="0"/>
    <s v="10-104-21-5807-1000-241"/>
    <s v="INSURANCE"/>
    <x v="18"/>
    <n v="1.1399999999999999"/>
    <n v="0"/>
    <n v="1.1399999999999999"/>
    <s v="10"/>
    <s v="104"/>
    <n v="104"/>
    <x v="3"/>
    <s v="5807"/>
    <n v="5807"/>
    <s v="1000"/>
    <s v="241"/>
    <s v="2"/>
    <x v="16"/>
    <n v="5807"/>
    <x v="16"/>
    <s v="N"/>
    <x v="9"/>
  </r>
  <r>
    <x v="0"/>
    <s v="10-104-21-5810-2220-644"/>
    <s v="LIBRARY BOOKS"/>
    <x v="18"/>
    <n v="384.91"/>
    <n v="0"/>
    <n v="384.91"/>
    <s v="10"/>
    <s v="104"/>
    <n v="104"/>
    <x v="3"/>
    <s v="5810"/>
    <n v="5810"/>
    <s v="2220"/>
    <s v="644"/>
    <s v="6"/>
    <x v="80"/>
    <n v="5810"/>
    <x v="79"/>
    <s v="N"/>
    <x v="44"/>
  </r>
  <r>
    <x v="0"/>
    <s v="10-104-21-5816-1000-330"/>
    <s v="Leader in Me - Purchased Services"/>
    <x v="18"/>
    <n v="0"/>
    <n v="0"/>
    <n v="0"/>
    <s v="10"/>
    <s v="104"/>
    <n v="104"/>
    <x v="3"/>
    <s v="5816"/>
    <n v="5816"/>
    <s v="1000"/>
    <s v="330"/>
    <s v="3"/>
    <x v="49"/>
    <n v="5816"/>
    <x v="49"/>
    <s v="N"/>
    <x v="0"/>
  </r>
  <r>
    <x v="0"/>
    <s v="10-104-21-5816-1000-341"/>
    <s v="Leader In Me - Sub Costs"/>
    <x v="18"/>
    <n v="0"/>
    <n v="0"/>
    <n v="0"/>
    <s v="10"/>
    <s v="104"/>
    <n v="104"/>
    <x v="3"/>
    <s v="5816"/>
    <n v="5816"/>
    <s v="1000"/>
    <s v="341"/>
    <s v="3"/>
    <x v="49"/>
    <n v="5816"/>
    <x v="49"/>
    <s v="N"/>
    <x v="0"/>
  </r>
  <r>
    <x v="0"/>
    <s v="10-104-21-5816-1000-610"/>
    <s v="Leader in Me - Supplies"/>
    <x v="18"/>
    <n v="0"/>
    <n v="0"/>
    <n v="0"/>
    <s v="10"/>
    <s v="104"/>
    <n v="104"/>
    <x v="3"/>
    <s v="5816"/>
    <n v="5816"/>
    <s v="1000"/>
    <s v="610"/>
    <s v="6"/>
    <x v="49"/>
    <n v="5816"/>
    <x v="49"/>
    <s v="N"/>
    <x v="0"/>
  </r>
  <r>
    <x v="0"/>
    <s v="10-104-21-5816-2650-626"/>
    <s v="Leader in Me - Fuel"/>
    <x v="18"/>
    <n v="0"/>
    <n v="0"/>
    <n v="0"/>
    <s v="10"/>
    <s v="104"/>
    <n v="104"/>
    <x v="3"/>
    <s v="5816"/>
    <n v="5816"/>
    <s v="2650"/>
    <s v="626"/>
    <s v="6"/>
    <x v="49"/>
    <n v="5816"/>
    <x v="49"/>
    <s v="N"/>
    <x v="0"/>
  </r>
  <r>
    <x v="0"/>
    <s v="10-104-21-5861-1000-270"/>
    <s v="INDUSTRIAL INS"/>
    <x v="18"/>
    <n v="0"/>
    <n v="0"/>
    <n v="0"/>
    <s v="10"/>
    <s v="104"/>
    <n v="104"/>
    <x v="3"/>
    <s v="5861"/>
    <n v="5861"/>
    <s v="1000"/>
    <s v="270"/>
    <s v="2"/>
    <x v="93"/>
    <n v="5861"/>
    <x v="92"/>
    <s v="N"/>
    <x v="0"/>
  </r>
  <r>
    <x v="0"/>
    <s v="10-104-21-5868-1000-610"/>
    <s v="SUPPLIES"/>
    <x v="18"/>
    <n v="0"/>
    <n v="0"/>
    <n v="0"/>
    <s v="10"/>
    <s v="104"/>
    <n v="104"/>
    <x v="3"/>
    <s v="5868"/>
    <n v="5868"/>
    <s v="1000"/>
    <s v="610"/>
    <s v="6"/>
    <x v="81"/>
    <n v="5868"/>
    <x v="80"/>
    <s v="N"/>
    <x v="45"/>
  </r>
  <r>
    <x v="0"/>
    <s v="10-104-21-5876-1000-131"/>
    <s v="ESA TEACHERS"/>
    <x v="18"/>
    <n v="0"/>
    <n v="0"/>
    <n v="0"/>
    <s v="10"/>
    <s v="104"/>
    <n v="104"/>
    <x v="3"/>
    <s v="5876"/>
    <n v="5876"/>
    <s v="1000"/>
    <s v="131"/>
    <s v="1"/>
    <x v="115"/>
    <n v="5876"/>
    <x v="114"/>
    <s v="N"/>
    <x v="57"/>
  </r>
  <r>
    <x v="0"/>
    <s v="10-104-21-5876-1000-210"/>
    <s v="RETIREMENT"/>
    <x v="18"/>
    <n v="0"/>
    <n v="0"/>
    <n v="0"/>
    <s v="10"/>
    <s v="104"/>
    <n v="104"/>
    <x v="3"/>
    <s v="5876"/>
    <n v="5876"/>
    <s v="1000"/>
    <s v="210"/>
    <s v="2"/>
    <x v="115"/>
    <n v="5876"/>
    <x v="114"/>
    <s v="N"/>
    <x v="57"/>
  </r>
  <r>
    <x v="0"/>
    <s v="10-104-21-5876-1000-220"/>
    <s v="FICA"/>
    <x v="18"/>
    <n v="0"/>
    <n v="0"/>
    <n v="0"/>
    <s v="10"/>
    <s v="104"/>
    <n v="104"/>
    <x v="3"/>
    <s v="5876"/>
    <n v="5876"/>
    <s v="1000"/>
    <s v="220"/>
    <s v="2"/>
    <x v="115"/>
    <n v="5876"/>
    <x v="114"/>
    <s v="N"/>
    <x v="57"/>
  </r>
  <r>
    <x v="0"/>
    <s v="10-104-21-5876-1000-241"/>
    <s v="Insurance"/>
    <x v="18"/>
    <n v="0"/>
    <n v="0"/>
    <n v="0"/>
    <s v="10"/>
    <s v="104"/>
    <n v="104"/>
    <x v="3"/>
    <s v="5876"/>
    <n v="5876"/>
    <s v="1000"/>
    <s v="241"/>
    <s v="2"/>
    <x v="115"/>
    <n v="5876"/>
    <x v="114"/>
    <s v="N"/>
    <x v="57"/>
  </r>
  <r>
    <x v="0"/>
    <s v="10-104-21-5876-2150-199"/>
    <s v="ESA Wages"/>
    <x v="18"/>
    <n v="0"/>
    <n v="0"/>
    <n v="0"/>
    <s v="10"/>
    <s v="104"/>
    <n v="104"/>
    <x v="3"/>
    <s v="5876"/>
    <n v="5876"/>
    <s v="2150"/>
    <s v="199"/>
    <s v="1"/>
    <x v="115"/>
    <n v="5876"/>
    <x v="114"/>
    <s v="N"/>
    <x v="57"/>
  </r>
  <r>
    <x v="0"/>
    <s v="10-104-21-5876-2150-210"/>
    <s v="ESA Retirement"/>
    <x v="18"/>
    <n v="0"/>
    <n v="0"/>
    <n v="0"/>
    <s v="10"/>
    <s v="104"/>
    <n v="104"/>
    <x v="3"/>
    <s v="5876"/>
    <n v="5876"/>
    <s v="2150"/>
    <s v="210"/>
    <s v="2"/>
    <x v="115"/>
    <n v="5876"/>
    <x v="114"/>
    <s v="N"/>
    <x v="57"/>
  </r>
  <r>
    <x v="0"/>
    <s v="10-104-21-5876-2150-220"/>
    <s v="ESA FICA"/>
    <x v="18"/>
    <n v="0"/>
    <n v="0"/>
    <n v="0"/>
    <s v="10"/>
    <s v="104"/>
    <n v="104"/>
    <x v="3"/>
    <s v="5876"/>
    <n v="5876"/>
    <s v="2150"/>
    <s v="220"/>
    <s v="2"/>
    <x v="115"/>
    <n v="5876"/>
    <x v="114"/>
    <s v="N"/>
    <x v="57"/>
  </r>
  <r>
    <x v="0"/>
    <s v="10-104-21-5876-2400-121"/>
    <s v="ESA Wages"/>
    <x v="18"/>
    <n v="0"/>
    <n v="0"/>
    <n v="0"/>
    <s v="10"/>
    <s v="104"/>
    <n v="104"/>
    <x v="3"/>
    <s v="5876"/>
    <n v="5876"/>
    <s v="2400"/>
    <s v="121"/>
    <s v="1"/>
    <x v="115"/>
    <n v="5876"/>
    <x v="114"/>
    <s v="N"/>
    <x v="57"/>
  </r>
  <r>
    <x v="0"/>
    <s v="10-104-21-5876-2400-210"/>
    <s v="ESA Retirement"/>
    <x v="18"/>
    <n v="0"/>
    <n v="0"/>
    <n v="0"/>
    <s v="10"/>
    <s v="104"/>
    <n v="104"/>
    <x v="3"/>
    <s v="5876"/>
    <n v="5876"/>
    <s v="2400"/>
    <s v="210"/>
    <s v="2"/>
    <x v="115"/>
    <n v="5876"/>
    <x v="114"/>
    <s v="N"/>
    <x v="57"/>
  </r>
  <r>
    <x v="0"/>
    <s v="10-104-21-5876-2400-220"/>
    <s v="ESA FICA"/>
    <x v="18"/>
    <n v="0"/>
    <n v="0"/>
    <n v="0"/>
    <s v="10"/>
    <s v="104"/>
    <n v="104"/>
    <x v="3"/>
    <s v="5876"/>
    <n v="5876"/>
    <s v="2400"/>
    <s v="220"/>
    <s v="2"/>
    <x v="115"/>
    <n v="5876"/>
    <x v="114"/>
    <s v="N"/>
    <x v="57"/>
  </r>
  <r>
    <x v="0"/>
    <s v="10-104-21-5882-1000-131"/>
    <s v="BTS - Teacher"/>
    <x v="18"/>
    <n v="0"/>
    <n v="0"/>
    <n v="0"/>
    <s v="10"/>
    <s v="104"/>
    <n v="104"/>
    <x v="3"/>
    <s v="5882"/>
    <n v="5882"/>
    <s v="1000"/>
    <s v="131"/>
    <s v="1"/>
    <x v="82"/>
    <n v="5882"/>
    <x v="81"/>
    <s v="N"/>
    <x v="46"/>
  </r>
  <r>
    <x v="0"/>
    <s v="10-104-21-5882-1000-210"/>
    <s v="Retirement"/>
    <x v="18"/>
    <n v="0"/>
    <n v="0"/>
    <n v="0"/>
    <s v="10"/>
    <s v="104"/>
    <n v="104"/>
    <x v="3"/>
    <s v="5882"/>
    <n v="5882"/>
    <s v="1000"/>
    <s v="210"/>
    <s v="2"/>
    <x v="82"/>
    <n v="5882"/>
    <x v="81"/>
    <s v="N"/>
    <x v="46"/>
  </r>
  <r>
    <x v="0"/>
    <s v="10-104-21-5882-1000-220"/>
    <s v="FICA"/>
    <x v="18"/>
    <n v="0"/>
    <n v="0"/>
    <n v="0"/>
    <s v="10"/>
    <s v="104"/>
    <n v="104"/>
    <x v="3"/>
    <s v="5882"/>
    <n v="5882"/>
    <s v="1000"/>
    <s v="220"/>
    <s v="2"/>
    <x v="82"/>
    <n v="5882"/>
    <x v="81"/>
    <s v="N"/>
    <x v="46"/>
  </r>
  <r>
    <x v="0"/>
    <s v="10-104-21-7215-1000-131"/>
    <s v="TEACHERS"/>
    <x v="18"/>
    <n v="0"/>
    <n v="0"/>
    <n v="0"/>
    <s v="10"/>
    <s v="104"/>
    <n v="104"/>
    <x v="3"/>
    <s v="7215"/>
    <n v="7215"/>
    <s v="1000"/>
    <s v="131"/>
    <s v="1"/>
    <x v="20"/>
    <n v="7215"/>
    <x v="20"/>
    <s v="N"/>
    <x v="12"/>
  </r>
  <r>
    <x v="0"/>
    <s v="10-104-21-7215-1000-149"/>
    <s v="Extra Duty"/>
    <x v="18"/>
    <n v="0"/>
    <n v="0"/>
    <n v="0"/>
    <s v="10"/>
    <s v="104"/>
    <n v="104"/>
    <x v="3"/>
    <s v="7215"/>
    <n v="7215"/>
    <s v="1000"/>
    <s v="149"/>
    <s v="1"/>
    <x v="20"/>
    <n v="7215"/>
    <x v="20"/>
    <s v="N"/>
    <x v="12"/>
  </r>
  <r>
    <x v="0"/>
    <s v="10-104-21-7215-1000-161"/>
    <s v="INST. ASSISTANT"/>
    <x v="18"/>
    <n v="0"/>
    <n v="0"/>
    <n v="0"/>
    <s v="10"/>
    <s v="104"/>
    <n v="104"/>
    <x v="3"/>
    <s v="7215"/>
    <n v="7215"/>
    <s v="1000"/>
    <s v="161"/>
    <s v="1"/>
    <x v="20"/>
    <n v="7215"/>
    <x v="20"/>
    <s v="N"/>
    <x v="12"/>
  </r>
  <r>
    <x v="0"/>
    <s v="10-104-21-7215-1000-210"/>
    <s v="RETIREMENT"/>
    <x v="18"/>
    <n v="0"/>
    <n v="0"/>
    <n v="0"/>
    <s v="10"/>
    <s v="104"/>
    <n v="104"/>
    <x v="3"/>
    <s v="7215"/>
    <n v="7215"/>
    <s v="1000"/>
    <s v="210"/>
    <s v="2"/>
    <x v="20"/>
    <n v="7215"/>
    <x v="20"/>
    <s v="N"/>
    <x v="12"/>
  </r>
  <r>
    <x v="0"/>
    <s v="10-104-21-7215-1000-220"/>
    <s v="RETIREMENT"/>
    <x v="18"/>
    <n v="0"/>
    <n v="0"/>
    <n v="0"/>
    <s v="10"/>
    <s v="104"/>
    <n v="104"/>
    <x v="3"/>
    <s v="7215"/>
    <n v="7215"/>
    <s v="1000"/>
    <s v="220"/>
    <s v="2"/>
    <x v="20"/>
    <n v="7215"/>
    <x v="20"/>
    <s v="N"/>
    <x v="12"/>
  </r>
  <r>
    <x v="0"/>
    <s v="10-104-21-7215-1000-610"/>
    <s v="ESSER CARES 2 supplies"/>
    <x v="18"/>
    <n v="702.9"/>
    <n v="0"/>
    <n v="702.9"/>
    <s v="10"/>
    <s v="104"/>
    <n v="104"/>
    <x v="3"/>
    <s v="7215"/>
    <n v="7215"/>
    <s v="1000"/>
    <s v="610"/>
    <s v="6"/>
    <x v="20"/>
    <n v="7215"/>
    <x v="20"/>
    <s v="N"/>
    <x v="12"/>
  </r>
  <r>
    <x v="0"/>
    <s v="10-104-21-7220-1000-131"/>
    <s v="TEACHERS GEERS"/>
    <x v="18"/>
    <n v="0"/>
    <n v="0"/>
    <n v="0"/>
    <s v="10"/>
    <s v="104"/>
    <n v="104"/>
    <x v="3"/>
    <s v="7220"/>
    <n v="7220"/>
    <s v="1000"/>
    <s v="131"/>
    <s v="1"/>
    <x v="122"/>
    <n v="7220"/>
    <x v="121"/>
    <s v="N"/>
    <x v="59"/>
  </r>
  <r>
    <x v="0"/>
    <s v="10-104-21-7220-1000-149"/>
    <s v="Extra Duty GEERS"/>
    <x v="18"/>
    <n v="0"/>
    <n v="0"/>
    <n v="0"/>
    <s v="10"/>
    <s v="104"/>
    <n v="104"/>
    <x v="3"/>
    <s v="7220"/>
    <n v="7220"/>
    <s v="1000"/>
    <s v="149"/>
    <s v="1"/>
    <x v="122"/>
    <n v="7220"/>
    <x v="121"/>
    <s v="N"/>
    <x v="59"/>
  </r>
  <r>
    <x v="0"/>
    <s v="10-104-21-7220-1000-161"/>
    <s v="INST. ASSISTANT GEERS"/>
    <x v="18"/>
    <n v="0"/>
    <n v="0"/>
    <n v="0"/>
    <s v="10"/>
    <s v="104"/>
    <n v="104"/>
    <x v="3"/>
    <s v="7220"/>
    <n v="7220"/>
    <s v="1000"/>
    <s v="161"/>
    <s v="1"/>
    <x v="122"/>
    <n v="7220"/>
    <x v="121"/>
    <s v="N"/>
    <x v="59"/>
  </r>
  <r>
    <x v="0"/>
    <s v="10-104-21-7220-1000-210"/>
    <s v="RETIREMENT GEERS"/>
    <x v="18"/>
    <n v="0"/>
    <n v="0"/>
    <n v="0"/>
    <s v="10"/>
    <s v="104"/>
    <n v="104"/>
    <x v="3"/>
    <s v="7220"/>
    <n v="7220"/>
    <s v="1000"/>
    <s v="210"/>
    <s v="2"/>
    <x v="122"/>
    <n v="7220"/>
    <x v="121"/>
    <s v="N"/>
    <x v="59"/>
  </r>
  <r>
    <x v="0"/>
    <s v="10-104-21-7220-1000-220"/>
    <s v="FICA GEERS"/>
    <x v="18"/>
    <n v="0"/>
    <n v="0"/>
    <n v="0"/>
    <s v="10"/>
    <s v="104"/>
    <n v="104"/>
    <x v="3"/>
    <s v="7220"/>
    <n v="7220"/>
    <s v="1000"/>
    <s v="220"/>
    <s v="2"/>
    <x v="122"/>
    <n v="7220"/>
    <x v="121"/>
    <s v="N"/>
    <x v="59"/>
  </r>
  <r>
    <x v="0"/>
    <s v="10-104-21-7350-1000-161"/>
    <s v="Preschool Aide"/>
    <x v="18"/>
    <n v="0"/>
    <n v="0"/>
    <n v="0"/>
    <s v="10"/>
    <s v="104"/>
    <n v="104"/>
    <x v="3"/>
    <s v="7350"/>
    <n v="7350"/>
    <s v="1000"/>
    <s v="161"/>
    <s v="1"/>
    <x v="61"/>
    <n v="7350"/>
    <x v="61"/>
    <s v="N"/>
    <x v="0"/>
  </r>
  <r>
    <x v="0"/>
    <s v="10-104-21-7350-1000-195"/>
    <s v="Preschool Specialist"/>
    <x v="18"/>
    <n v="0"/>
    <n v="0"/>
    <n v="0"/>
    <s v="10"/>
    <s v="104"/>
    <n v="104"/>
    <x v="3"/>
    <s v="7350"/>
    <n v="7350"/>
    <s v="1000"/>
    <s v="195"/>
    <s v="1"/>
    <x v="61"/>
    <n v="7350"/>
    <x v="61"/>
    <s v="N"/>
    <x v="0"/>
  </r>
  <r>
    <x v="0"/>
    <s v="10-104-21-7350-1000-220"/>
    <s v="Readiness Initiative - FICA"/>
    <x v="18"/>
    <n v="0"/>
    <n v="0"/>
    <n v="0"/>
    <s v="10"/>
    <s v="104"/>
    <n v="104"/>
    <x v="3"/>
    <s v="7350"/>
    <n v="7350"/>
    <s v="1000"/>
    <s v="220"/>
    <s v="2"/>
    <x v="61"/>
    <n v="7350"/>
    <x v="61"/>
    <s v="N"/>
    <x v="0"/>
  </r>
  <r>
    <x v="0"/>
    <s v="10-104-21-7395-1000-161"/>
    <s v="INST. ASSISTANT"/>
    <x v="18"/>
    <n v="0"/>
    <n v="0"/>
    <n v="0"/>
    <s v="10"/>
    <s v="104"/>
    <n v="104"/>
    <x v="3"/>
    <s v="7395"/>
    <n v="7395"/>
    <s v="1000"/>
    <s v="161"/>
    <s v="1"/>
    <x v="63"/>
    <n v="7395"/>
    <x v="62"/>
    <s v="N"/>
    <x v="0"/>
  </r>
  <r>
    <x v="0"/>
    <s v="10-104-21-7524-1000-131"/>
    <s v="IDEA Salaries"/>
    <x v="18"/>
    <n v="0"/>
    <n v="0"/>
    <n v="0"/>
    <s v="10"/>
    <s v="104"/>
    <n v="104"/>
    <x v="3"/>
    <s v="7524"/>
    <n v="7524"/>
    <s v="1000"/>
    <s v="131"/>
    <s v="1"/>
    <x v="27"/>
    <n v="7524"/>
    <x v="27"/>
    <s v="N"/>
    <x v="15"/>
  </r>
  <r>
    <x v="0"/>
    <s v="10-104-21-7524-1000-161"/>
    <s v="STAFF ASSISTANT"/>
    <x v="18"/>
    <n v="13721.02"/>
    <n v="0"/>
    <n v="13721.02"/>
    <s v="10"/>
    <s v="104"/>
    <n v="104"/>
    <x v="3"/>
    <s v="7524"/>
    <n v="7524"/>
    <s v="1000"/>
    <s v="161"/>
    <s v="1"/>
    <x v="27"/>
    <n v="7524"/>
    <x v="27"/>
    <s v="N"/>
    <x v="15"/>
  </r>
  <r>
    <x v="0"/>
    <s v="10-104-21-7524-1000-195"/>
    <s v="REFOCUS"/>
    <x v="18"/>
    <n v="0"/>
    <n v="0"/>
    <n v="0"/>
    <s v="10"/>
    <s v="104"/>
    <n v="104"/>
    <x v="3"/>
    <s v="7524"/>
    <n v="7524"/>
    <s v="1000"/>
    <s v="195"/>
    <s v="1"/>
    <x v="27"/>
    <n v="7524"/>
    <x v="27"/>
    <s v="N"/>
    <x v="15"/>
  </r>
  <r>
    <x v="0"/>
    <s v="10-104-21-7524-1000-210"/>
    <s v="RETIREMENT"/>
    <x v="18"/>
    <n v="0"/>
    <n v="0"/>
    <n v="0"/>
    <s v="10"/>
    <s v="104"/>
    <n v="104"/>
    <x v="3"/>
    <s v="7524"/>
    <n v="7524"/>
    <s v="1000"/>
    <s v="210"/>
    <s v="2"/>
    <x v="27"/>
    <n v="7524"/>
    <x v="27"/>
    <s v="N"/>
    <x v="15"/>
  </r>
  <r>
    <x v="0"/>
    <s v="10-104-21-7524-1000-220"/>
    <s v="FICA"/>
    <x v="18"/>
    <n v="1049.6300000000001"/>
    <n v="0"/>
    <n v="1049.6300000000001"/>
    <s v="10"/>
    <s v="104"/>
    <n v="104"/>
    <x v="3"/>
    <s v="7524"/>
    <n v="7524"/>
    <s v="1000"/>
    <s v="220"/>
    <s v="2"/>
    <x v="27"/>
    <n v="7524"/>
    <x v="27"/>
    <s v="N"/>
    <x v="15"/>
  </r>
  <r>
    <x v="0"/>
    <s v="10-104-21-7524-1000-241"/>
    <s v="INSURANCE"/>
    <x v="18"/>
    <n v="0"/>
    <n v="0"/>
    <n v="0"/>
    <s v="10"/>
    <s v="104"/>
    <n v="104"/>
    <x v="3"/>
    <s v="7524"/>
    <n v="7524"/>
    <s v="1000"/>
    <s v="241"/>
    <s v="2"/>
    <x v="27"/>
    <n v="7524"/>
    <x v="27"/>
    <s v="N"/>
    <x v="15"/>
  </r>
  <r>
    <x v="0"/>
    <s v="10-104-21-7524-1000-341"/>
    <s v="IDEA - Substitute"/>
    <x v="18"/>
    <n v="0"/>
    <n v="0"/>
    <n v="0"/>
    <s v="10"/>
    <s v="104"/>
    <n v="104"/>
    <x v="3"/>
    <s v="7524"/>
    <n v="7524"/>
    <s v="1000"/>
    <s v="341"/>
    <s v="3"/>
    <x v="27"/>
    <n v="7524"/>
    <x v="27"/>
    <s v="N"/>
    <x v="15"/>
  </r>
  <r>
    <x v="0"/>
    <s v="10-104-21-7602-1000-161"/>
    <s v="IA - AMERICORPS"/>
    <x v="18"/>
    <n v="0"/>
    <n v="0"/>
    <n v="0"/>
    <s v="10"/>
    <s v="104"/>
    <n v="104"/>
    <x v="3"/>
    <s v="7602"/>
    <n v="7602"/>
    <s v="1000"/>
    <s v="161"/>
    <s v="1"/>
    <x v="28"/>
    <n v="7355"/>
    <x v="28"/>
    <s v="Y"/>
    <x v="0"/>
  </r>
  <r>
    <x v="0"/>
    <s v="10-104-21-7602-1000-220"/>
    <s v="Americorp - FICA"/>
    <x v="18"/>
    <n v="0"/>
    <n v="0"/>
    <n v="0"/>
    <s v="10"/>
    <s v="104"/>
    <n v="104"/>
    <x v="3"/>
    <s v="7602"/>
    <n v="7602"/>
    <s v="1000"/>
    <s v="220"/>
    <s v="2"/>
    <x v="28"/>
    <n v="7355"/>
    <x v="28"/>
    <s v="Y"/>
    <x v="0"/>
  </r>
  <r>
    <x v="0"/>
    <s v="10-104-21-7602-1000-270"/>
    <s v="INDUSTRIAL INS"/>
    <x v="18"/>
    <n v="0"/>
    <n v="0"/>
    <n v="0"/>
    <s v="10"/>
    <s v="104"/>
    <n v="104"/>
    <x v="3"/>
    <s v="7602"/>
    <n v="7602"/>
    <s v="1000"/>
    <s v="270"/>
    <s v="2"/>
    <x v="28"/>
    <n v="7355"/>
    <x v="28"/>
    <s v="Y"/>
    <x v="0"/>
  </r>
  <r>
    <x v="0"/>
    <s v="10-104-21-7664-1000-161"/>
    <s v="IA - ARRA IDEA"/>
    <x v="18"/>
    <n v="0"/>
    <n v="0"/>
    <n v="0"/>
    <s v="10"/>
    <s v="104"/>
    <n v="104"/>
    <x v="3"/>
    <s v="7664"/>
    <n v="7664"/>
    <s v="1000"/>
    <s v="161"/>
    <s v="1"/>
    <x v="32"/>
    <n v="7664"/>
    <x v="32"/>
    <s v="N"/>
    <x v="0"/>
  </r>
  <r>
    <x v="0"/>
    <s v="10-104-21-7664-1000-195"/>
    <s v="ED SPECIALIST"/>
    <x v="18"/>
    <n v="0"/>
    <n v="0"/>
    <n v="0"/>
    <s v="10"/>
    <s v="104"/>
    <n v="104"/>
    <x v="3"/>
    <s v="7664"/>
    <n v="7664"/>
    <s v="1000"/>
    <s v="195"/>
    <s v="1"/>
    <x v="32"/>
    <n v="7664"/>
    <x v="32"/>
    <s v="N"/>
    <x v="0"/>
  </r>
  <r>
    <x v="0"/>
    <s v="10-104-21-7664-2110-141"/>
    <s v="SOCIAL WORKERS"/>
    <x v="18"/>
    <n v="0"/>
    <n v="0"/>
    <n v="0"/>
    <s v="10"/>
    <s v="104"/>
    <n v="104"/>
    <x v="3"/>
    <s v="7664"/>
    <n v="7664"/>
    <s v="2110"/>
    <s v="141"/>
    <s v="1"/>
    <x v="32"/>
    <n v="7664"/>
    <x v="32"/>
    <s v="N"/>
    <x v="0"/>
  </r>
  <r>
    <x v="0"/>
    <s v="10-104-21-7701-1000-131"/>
    <s v="TEACHERS"/>
    <x v="18"/>
    <n v="0"/>
    <n v="0"/>
    <n v="0"/>
    <s v="10"/>
    <s v="104"/>
    <n v="104"/>
    <x v="3"/>
    <s v="7701"/>
    <n v="7701"/>
    <s v="1000"/>
    <s v="131"/>
    <s v="1"/>
    <x v="1"/>
    <n v="50"/>
    <x v="1"/>
    <s v="Y"/>
    <x v="0"/>
  </r>
  <r>
    <x v="0"/>
    <s v="10-104-21-7701-1000-149"/>
    <s v="OTHER CERTIFIED"/>
    <x v="18"/>
    <n v="10789.3"/>
    <n v="0"/>
    <n v="10789.3"/>
    <s v="10"/>
    <s v="104"/>
    <n v="104"/>
    <x v="3"/>
    <s v="7701"/>
    <n v="7701"/>
    <s v="1000"/>
    <s v="149"/>
    <s v="1"/>
    <x v="1"/>
    <n v="50"/>
    <x v="1"/>
    <s v="Y"/>
    <x v="0"/>
  </r>
  <r>
    <x v="0"/>
    <s v="10-104-21-7701-1000-161"/>
    <s v="IA -YTH CONNECT"/>
    <x v="18"/>
    <n v="0"/>
    <n v="0"/>
    <n v="0"/>
    <s v="10"/>
    <s v="104"/>
    <n v="104"/>
    <x v="3"/>
    <s v="7701"/>
    <n v="7701"/>
    <s v="1000"/>
    <s v="161"/>
    <s v="1"/>
    <x v="1"/>
    <n v="50"/>
    <x v="1"/>
    <s v="Y"/>
    <x v="0"/>
  </r>
  <r>
    <x v="0"/>
    <s v="10-104-21-7701-1000-195"/>
    <s v="ED SPECIALIST"/>
    <x v="18"/>
    <n v="0"/>
    <n v="0"/>
    <n v="0"/>
    <s v="10"/>
    <s v="104"/>
    <n v="104"/>
    <x v="3"/>
    <s v="7701"/>
    <n v="7701"/>
    <s v="1000"/>
    <s v="195"/>
    <s v="1"/>
    <x v="1"/>
    <n v="50"/>
    <x v="1"/>
    <s v="Y"/>
    <x v="0"/>
  </r>
  <r>
    <x v="0"/>
    <s v="10-104-21-7701-1000-198"/>
    <s v="SITE MGR YTH CN"/>
    <x v="18"/>
    <n v="12197.98"/>
    <n v="0"/>
    <n v="12197.98"/>
    <s v="10"/>
    <s v="104"/>
    <n v="104"/>
    <x v="3"/>
    <s v="7701"/>
    <n v="7701"/>
    <s v="1000"/>
    <s v="198"/>
    <s v="1"/>
    <x v="1"/>
    <n v="50"/>
    <x v="1"/>
    <s v="Y"/>
    <x v="0"/>
  </r>
  <r>
    <x v="0"/>
    <s v="10-104-21-7701-1000-210"/>
    <s v="Retirement"/>
    <x v="18"/>
    <n v="2585.67"/>
    <n v="0"/>
    <n v="2585.67"/>
    <s v="10"/>
    <s v="104"/>
    <n v="104"/>
    <x v="3"/>
    <s v="7701"/>
    <n v="7701"/>
    <s v="1000"/>
    <s v="210"/>
    <s v="2"/>
    <x v="1"/>
    <n v="50"/>
    <x v="1"/>
    <s v="Y"/>
    <x v="0"/>
  </r>
  <r>
    <x v="0"/>
    <s v="10-104-21-7701-1000-220"/>
    <s v="FICA"/>
    <x v="18"/>
    <n v="1654.28"/>
    <n v="0"/>
    <n v="1654.28"/>
    <s v="10"/>
    <s v="104"/>
    <n v="104"/>
    <x v="3"/>
    <s v="7701"/>
    <n v="7701"/>
    <s v="1000"/>
    <s v="220"/>
    <s v="2"/>
    <x v="1"/>
    <n v="50"/>
    <x v="1"/>
    <s v="Y"/>
    <x v="0"/>
  </r>
  <r>
    <x v="0"/>
    <s v="10-104-21-7701-1000-241"/>
    <s v="Insurance"/>
    <x v="18"/>
    <n v="50.52"/>
    <n v="0"/>
    <n v="50.52"/>
    <s v="10"/>
    <s v="104"/>
    <n v="104"/>
    <x v="3"/>
    <s v="7701"/>
    <n v="7701"/>
    <s v="1000"/>
    <s v="241"/>
    <s v="2"/>
    <x v="1"/>
    <n v="50"/>
    <x v="1"/>
    <s v="Y"/>
    <x v="0"/>
  </r>
  <r>
    <x v="0"/>
    <s v="10-104-21-7701-1000-320"/>
    <s v="PURCH SERVICE"/>
    <x v="18"/>
    <n v="0"/>
    <n v="0"/>
    <n v="0"/>
    <s v="10"/>
    <s v="104"/>
    <n v="104"/>
    <x v="3"/>
    <s v="7701"/>
    <n v="7701"/>
    <s v="1000"/>
    <s v="320"/>
    <s v="3"/>
    <x v="1"/>
    <n v="50"/>
    <x v="1"/>
    <s v="Y"/>
    <x v="0"/>
  </r>
  <r>
    <x v="0"/>
    <s v="10-104-21-7701-1000-580"/>
    <s v="TRVL WORKSHOPS"/>
    <x v="18"/>
    <n v="0"/>
    <n v="0"/>
    <n v="0"/>
    <s v="10"/>
    <s v="104"/>
    <n v="104"/>
    <x v="3"/>
    <s v="7701"/>
    <n v="7701"/>
    <s v="1000"/>
    <s v="580"/>
    <s v="5"/>
    <x v="1"/>
    <n v="50"/>
    <x v="1"/>
    <s v="Y"/>
    <x v="0"/>
  </r>
  <r>
    <x v="0"/>
    <s v="10-104-21-7701-1000-610"/>
    <s v="SUPPLIES"/>
    <x v="18"/>
    <n v="249.95"/>
    <n v="0"/>
    <n v="249.95"/>
    <s v="10"/>
    <s v="104"/>
    <n v="104"/>
    <x v="3"/>
    <s v="7701"/>
    <n v="7701"/>
    <s v="1000"/>
    <s v="610"/>
    <s v="6"/>
    <x v="1"/>
    <n v="50"/>
    <x v="1"/>
    <s v="Y"/>
    <x v="0"/>
  </r>
  <r>
    <x v="0"/>
    <s v="10-104-21-7701-2700-519"/>
    <s v="TRANSPORTATION"/>
    <x v="18"/>
    <n v="0"/>
    <n v="0"/>
    <n v="0"/>
    <s v="10"/>
    <s v="104"/>
    <n v="104"/>
    <x v="3"/>
    <s v="7701"/>
    <n v="7701"/>
    <s v="2700"/>
    <s v="519"/>
    <s v="5"/>
    <x v="1"/>
    <n v="50"/>
    <x v="1"/>
    <s v="Y"/>
    <x v="0"/>
  </r>
  <r>
    <x v="0"/>
    <s v="10-104-21-7801-1000-131"/>
    <s v="TEACHERS"/>
    <x v="18"/>
    <n v="35152"/>
    <n v="0"/>
    <n v="35152"/>
    <s v="10"/>
    <s v="104"/>
    <n v="104"/>
    <x v="3"/>
    <s v="7801"/>
    <n v="7801"/>
    <s v="1000"/>
    <s v="131"/>
    <s v="1"/>
    <x v="35"/>
    <n v="7801"/>
    <x v="35"/>
    <s v="N"/>
    <x v="16"/>
  </r>
  <r>
    <x v="0"/>
    <s v="10-104-21-7801-1000-149"/>
    <s v="OTHER CERT"/>
    <x v="18"/>
    <n v="700"/>
    <n v="0"/>
    <n v="700"/>
    <s v="10"/>
    <s v="104"/>
    <n v="104"/>
    <x v="3"/>
    <s v="7801"/>
    <n v="7801"/>
    <s v="1000"/>
    <s v="149"/>
    <s v="1"/>
    <x v="35"/>
    <n v="7801"/>
    <x v="35"/>
    <s v="N"/>
    <x v="16"/>
  </r>
  <r>
    <x v="0"/>
    <s v="10-104-21-7801-1000-161"/>
    <s v="INST. ASSISTANT"/>
    <x v="18"/>
    <n v="15581.04"/>
    <n v="0"/>
    <n v="15581.04"/>
    <s v="10"/>
    <s v="104"/>
    <n v="104"/>
    <x v="3"/>
    <s v="7801"/>
    <n v="7801"/>
    <s v="1000"/>
    <s v="161"/>
    <s v="1"/>
    <x v="35"/>
    <n v="7801"/>
    <x v="35"/>
    <s v="N"/>
    <x v="16"/>
  </r>
  <r>
    <x v="0"/>
    <s v="10-104-21-7801-1000-195"/>
    <s v="PRE-SCHOOL SPECIALIST"/>
    <x v="18"/>
    <n v="17364.93"/>
    <n v="0"/>
    <n v="17364.93"/>
    <s v="10"/>
    <s v="104"/>
    <n v="104"/>
    <x v="3"/>
    <s v="7801"/>
    <n v="7801"/>
    <s v="1000"/>
    <s v="195"/>
    <s v="1"/>
    <x v="35"/>
    <n v="7801"/>
    <x v="35"/>
    <s v="N"/>
    <x v="16"/>
  </r>
  <r>
    <x v="0"/>
    <s v="10-104-21-7801-1000-198"/>
    <s v="Site Manager"/>
    <x v="18"/>
    <n v="0"/>
    <n v="0"/>
    <n v="0"/>
    <s v="10"/>
    <s v="104"/>
    <n v="104"/>
    <x v="3"/>
    <s v="7801"/>
    <n v="7801"/>
    <s v="1000"/>
    <s v="198"/>
    <s v="1"/>
    <x v="35"/>
    <n v="7801"/>
    <x v="35"/>
    <s v="N"/>
    <x v="16"/>
  </r>
  <r>
    <x v="0"/>
    <s v="10-104-21-7801-1000-210"/>
    <s v="RETIREMENT"/>
    <x v="18"/>
    <n v="8700.57"/>
    <n v="0"/>
    <n v="8700.57"/>
    <s v="10"/>
    <s v="104"/>
    <n v="104"/>
    <x v="3"/>
    <s v="7801"/>
    <n v="7801"/>
    <s v="1000"/>
    <s v="210"/>
    <s v="2"/>
    <x v="35"/>
    <n v="7801"/>
    <x v="35"/>
    <s v="N"/>
    <x v="16"/>
  </r>
  <r>
    <x v="0"/>
    <s v="10-104-21-7801-1000-220"/>
    <s v="FICA"/>
    <x v="18"/>
    <n v="5261.01"/>
    <n v="0"/>
    <n v="5261.01"/>
    <s v="10"/>
    <s v="104"/>
    <n v="104"/>
    <x v="3"/>
    <s v="7801"/>
    <n v="7801"/>
    <s v="1000"/>
    <s v="220"/>
    <s v="2"/>
    <x v="35"/>
    <n v="7801"/>
    <x v="35"/>
    <s v="N"/>
    <x v="16"/>
  </r>
  <r>
    <x v="0"/>
    <s v="10-104-21-7801-1000-241"/>
    <s v="INSURANCE"/>
    <x v="18"/>
    <n v="125.14"/>
    <n v="0"/>
    <n v="125.14"/>
    <s v="10"/>
    <s v="104"/>
    <n v="104"/>
    <x v="3"/>
    <s v="7801"/>
    <n v="7801"/>
    <s v="1000"/>
    <s v="241"/>
    <s v="2"/>
    <x v="35"/>
    <n v="7801"/>
    <x v="35"/>
    <s v="N"/>
    <x v="16"/>
  </r>
  <r>
    <x v="0"/>
    <s v="10-104-21-7801-1000-245"/>
    <s v="Waive"/>
    <x v="18"/>
    <n v="500"/>
    <n v="0"/>
    <n v="500"/>
    <s v="10"/>
    <s v="104"/>
    <n v="104"/>
    <x v="3"/>
    <s v="7801"/>
    <n v="7801"/>
    <s v="1000"/>
    <s v="245"/>
    <s v="2"/>
    <x v="35"/>
    <n v="7801"/>
    <x v="35"/>
    <s v="N"/>
    <x v="16"/>
  </r>
  <r>
    <x v="0"/>
    <s v="10-104-21-7801-1000-270"/>
    <s v="INDUSTRIAL INS"/>
    <x v="18"/>
    <n v="0"/>
    <n v="0"/>
    <n v="0"/>
    <s v="10"/>
    <s v="104"/>
    <n v="104"/>
    <x v="3"/>
    <s v="7801"/>
    <n v="7801"/>
    <s v="1000"/>
    <s v="270"/>
    <s v="2"/>
    <x v="35"/>
    <n v="7801"/>
    <x v="35"/>
    <s v="N"/>
    <x v="16"/>
  </r>
  <r>
    <x v="0"/>
    <s v="10-104-21-7801-1000-320"/>
    <s v="Title I - Purchased Services"/>
    <x v="18"/>
    <n v="6691.37"/>
    <n v="0"/>
    <n v="6691.37"/>
    <s v="10"/>
    <s v="104"/>
    <n v="104"/>
    <x v="3"/>
    <s v="7801"/>
    <n v="7801"/>
    <s v="1000"/>
    <s v="320"/>
    <s v="3"/>
    <x v="35"/>
    <n v="7801"/>
    <x v="35"/>
    <s v="N"/>
    <x v="16"/>
  </r>
  <r>
    <x v="0"/>
    <s v="10-104-21-7801-1000-341"/>
    <s v="SUBSTITUTE COST"/>
    <x v="18"/>
    <n v="0"/>
    <n v="0"/>
    <n v="0"/>
    <s v="10"/>
    <s v="104"/>
    <n v="104"/>
    <x v="3"/>
    <s v="7801"/>
    <n v="7801"/>
    <s v="1000"/>
    <s v="341"/>
    <s v="3"/>
    <x v="35"/>
    <n v="7801"/>
    <x v="35"/>
    <s v="N"/>
    <x v="16"/>
  </r>
  <r>
    <x v="0"/>
    <s v="10-104-21-7801-1000-580"/>
    <s v="Title I - Travel"/>
    <x v="18"/>
    <n v="0"/>
    <n v="0"/>
    <n v="0"/>
    <s v="10"/>
    <s v="104"/>
    <n v="104"/>
    <x v="3"/>
    <s v="7801"/>
    <n v="7801"/>
    <s v="1000"/>
    <s v="580"/>
    <s v="5"/>
    <x v="35"/>
    <n v="7801"/>
    <x v="35"/>
    <s v="N"/>
    <x v="16"/>
  </r>
  <r>
    <x v="0"/>
    <s v="10-104-21-7801-1000-610"/>
    <s v="SUPPLIES (GEN)"/>
    <x v="18"/>
    <n v="1138.92"/>
    <n v="0"/>
    <n v="1138.92"/>
    <s v="10"/>
    <s v="104"/>
    <n v="104"/>
    <x v="3"/>
    <s v="7801"/>
    <n v="7801"/>
    <s v="1000"/>
    <s v="610"/>
    <s v="6"/>
    <x v="35"/>
    <n v="7801"/>
    <x v="35"/>
    <s v="N"/>
    <x v="16"/>
  </r>
  <r>
    <x v="0"/>
    <s v="10-104-21-7801-1000-611"/>
    <s v="Parent Involvement Supplies"/>
    <x v="18"/>
    <n v="0"/>
    <n v="0"/>
    <n v="0"/>
    <s v="10"/>
    <s v="104"/>
    <n v="104"/>
    <x v="3"/>
    <s v="7801"/>
    <n v="7801"/>
    <s v="1000"/>
    <s v="611"/>
    <s v="6"/>
    <x v="35"/>
    <n v="7801"/>
    <x v="35"/>
    <s v="N"/>
    <x v="16"/>
  </r>
  <r>
    <x v="0"/>
    <s v="10-104-21-7801-1000-730"/>
    <s v="EQUIPMENT"/>
    <x v="18"/>
    <n v="0"/>
    <n v="0"/>
    <n v="0"/>
    <s v="10"/>
    <s v="104"/>
    <n v="104"/>
    <x v="3"/>
    <s v="7801"/>
    <n v="7801"/>
    <s v="1000"/>
    <s v="730"/>
    <s v="7"/>
    <x v="35"/>
    <n v="7801"/>
    <x v="35"/>
    <s v="N"/>
    <x v="16"/>
  </r>
  <r>
    <x v="0"/>
    <s v="10-104-21-7801-1001-131"/>
    <s v="Teacher Wages"/>
    <x v="18"/>
    <n v="0"/>
    <n v="0"/>
    <n v="0"/>
    <s v="10"/>
    <s v="104"/>
    <n v="104"/>
    <x v="3"/>
    <s v="7801"/>
    <n v="7801"/>
    <s v="1001"/>
    <s v="131"/>
    <s v="1"/>
    <x v="35"/>
    <n v="7801"/>
    <x v="35"/>
    <s v="N"/>
    <x v="16"/>
  </r>
  <r>
    <x v="0"/>
    <s v="10-104-21-7801-1001-149"/>
    <s v="Extra Duty"/>
    <x v="18"/>
    <n v="0"/>
    <n v="0"/>
    <n v="0"/>
    <s v="10"/>
    <s v="104"/>
    <n v="104"/>
    <x v="3"/>
    <s v="7801"/>
    <n v="7801"/>
    <s v="1001"/>
    <s v="149"/>
    <s v="1"/>
    <x v="35"/>
    <n v="7801"/>
    <x v="35"/>
    <s v="N"/>
    <x v="16"/>
  </r>
  <r>
    <x v="0"/>
    <s v="10-104-21-7801-1001-210"/>
    <s v="Retirement"/>
    <x v="18"/>
    <n v="0"/>
    <n v="0"/>
    <n v="0"/>
    <s v="10"/>
    <s v="104"/>
    <n v="104"/>
    <x v="3"/>
    <s v="7801"/>
    <n v="7801"/>
    <s v="1001"/>
    <s v="210"/>
    <s v="2"/>
    <x v="35"/>
    <n v="7801"/>
    <x v="35"/>
    <s v="N"/>
    <x v="16"/>
  </r>
  <r>
    <x v="0"/>
    <s v="10-104-21-7801-1001-220"/>
    <s v="FICA"/>
    <x v="18"/>
    <n v="0"/>
    <n v="0"/>
    <n v="0"/>
    <s v="10"/>
    <s v="104"/>
    <n v="104"/>
    <x v="3"/>
    <s v="7801"/>
    <n v="7801"/>
    <s v="1001"/>
    <s v="220"/>
    <s v="2"/>
    <x v="35"/>
    <n v="7801"/>
    <x v="35"/>
    <s v="N"/>
    <x v="16"/>
  </r>
  <r>
    <x v="0"/>
    <s v="10-104-21-7801-1001-241"/>
    <s v="Insurance"/>
    <x v="18"/>
    <n v="0"/>
    <n v="0"/>
    <n v="0"/>
    <s v="10"/>
    <s v="104"/>
    <n v="104"/>
    <x v="3"/>
    <s v="7801"/>
    <n v="7801"/>
    <s v="1001"/>
    <s v="241"/>
    <s v="2"/>
    <x v="35"/>
    <n v="7801"/>
    <x v="35"/>
    <s v="N"/>
    <x v="16"/>
  </r>
  <r>
    <x v="0"/>
    <s v="10-104-21-7801-1001-245"/>
    <s v="Waive"/>
    <x v="18"/>
    <n v="0"/>
    <n v="0"/>
    <n v="0"/>
    <s v="10"/>
    <s v="104"/>
    <n v="104"/>
    <x v="3"/>
    <s v="7801"/>
    <n v="7801"/>
    <s v="1001"/>
    <s v="245"/>
    <s v="2"/>
    <x v="35"/>
    <n v="7801"/>
    <x v="35"/>
    <s v="N"/>
    <x v="16"/>
  </r>
  <r>
    <x v="0"/>
    <s v="10-104-21-7801-2190-197"/>
    <s v="PARENT LIASON"/>
    <x v="18"/>
    <n v="14541.5"/>
    <n v="0"/>
    <n v="14541.5"/>
    <s v="10"/>
    <s v="104"/>
    <n v="104"/>
    <x v="3"/>
    <s v="7801"/>
    <n v="7801"/>
    <s v="2190"/>
    <s v="197"/>
    <s v="1"/>
    <x v="35"/>
    <n v="7801"/>
    <x v="35"/>
    <s v="N"/>
    <x v="16"/>
  </r>
  <r>
    <x v="0"/>
    <s v="10-104-21-7801-2190-210"/>
    <s v="RETIREMENT"/>
    <x v="18"/>
    <n v="0"/>
    <n v="0"/>
    <n v="0"/>
    <s v="10"/>
    <s v="104"/>
    <n v="104"/>
    <x v="3"/>
    <s v="7801"/>
    <n v="7801"/>
    <s v="2190"/>
    <s v="210"/>
    <s v="2"/>
    <x v="35"/>
    <n v="7801"/>
    <x v="35"/>
    <s v="N"/>
    <x v="16"/>
  </r>
  <r>
    <x v="0"/>
    <s v="10-104-21-7801-2190-220"/>
    <s v="FICA"/>
    <x v="18"/>
    <n v="1112.42"/>
    <n v="0"/>
    <n v="1112.42"/>
    <s v="10"/>
    <s v="104"/>
    <n v="104"/>
    <x v="3"/>
    <s v="7801"/>
    <n v="7801"/>
    <s v="2190"/>
    <s v="220"/>
    <s v="2"/>
    <x v="35"/>
    <n v="7801"/>
    <x v="35"/>
    <s v="N"/>
    <x v="16"/>
  </r>
  <r>
    <x v="0"/>
    <s v="10-104-21-7801-2210-290"/>
    <s v="OTHER BENEFITS"/>
    <x v="18"/>
    <n v="0"/>
    <n v="0"/>
    <n v="0"/>
    <s v="10"/>
    <s v="104"/>
    <n v="104"/>
    <x v="3"/>
    <s v="7801"/>
    <n v="7801"/>
    <s v="2210"/>
    <s v="290"/>
    <s v="2"/>
    <x v="35"/>
    <n v="7801"/>
    <x v="35"/>
    <s v="N"/>
    <x v="16"/>
  </r>
  <r>
    <x v="0"/>
    <s v="10-104-21-7801-2290-152"/>
    <s v="Title I Secretary"/>
    <x v="18"/>
    <n v="5721.07"/>
    <n v="0"/>
    <n v="5721.07"/>
    <s v="10"/>
    <s v="104"/>
    <n v="104"/>
    <x v="3"/>
    <s v="7801"/>
    <n v="7801"/>
    <s v="2290"/>
    <s v="152"/>
    <s v="1"/>
    <x v="35"/>
    <n v="7801"/>
    <x v="35"/>
    <s v="N"/>
    <x v="16"/>
  </r>
  <r>
    <x v="0"/>
    <s v="10-104-21-7801-2290-220"/>
    <s v="Title I - FICA"/>
    <x v="18"/>
    <n v="437.65"/>
    <n v="0"/>
    <n v="437.65"/>
    <s v="10"/>
    <s v="104"/>
    <n v="104"/>
    <x v="3"/>
    <s v="7801"/>
    <n v="7801"/>
    <s v="2290"/>
    <s v="220"/>
    <s v="2"/>
    <x v="35"/>
    <n v="7801"/>
    <x v="35"/>
    <s v="N"/>
    <x v="16"/>
  </r>
  <r>
    <x v="0"/>
    <s v="10-104-21-7801-2650-626"/>
    <s v="Title I - Fuel"/>
    <x v="18"/>
    <n v="0"/>
    <n v="0"/>
    <n v="0"/>
    <s v="10"/>
    <s v="104"/>
    <n v="104"/>
    <x v="3"/>
    <s v="7801"/>
    <n v="7801"/>
    <s v="2650"/>
    <s v="626"/>
    <s v="6"/>
    <x v="35"/>
    <n v="7801"/>
    <x v="35"/>
    <s v="N"/>
    <x v="16"/>
  </r>
  <r>
    <x v="0"/>
    <s v="10-104-21-7860-1000-149"/>
    <s v="OTHER CERT"/>
    <x v="18"/>
    <n v="5250"/>
    <n v="0"/>
    <n v="5250"/>
    <s v="10"/>
    <s v="104"/>
    <n v="104"/>
    <x v="3"/>
    <s v="7860"/>
    <n v="7860"/>
    <s v="1000"/>
    <s v="149"/>
    <s v="1"/>
    <x v="37"/>
    <n v="7860"/>
    <x v="37"/>
    <s v="N"/>
    <x v="18"/>
  </r>
  <r>
    <x v="0"/>
    <s v="10-104-21-7860-1000-210"/>
    <s v="RETIREMENT"/>
    <x v="18"/>
    <n v="1205.2"/>
    <n v="0"/>
    <n v="1205.2"/>
    <s v="10"/>
    <s v="104"/>
    <n v="104"/>
    <x v="3"/>
    <s v="7860"/>
    <n v="7860"/>
    <s v="1000"/>
    <s v="210"/>
    <s v="2"/>
    <x v="37"/>
    <n v="7860"/>
    <x v="37"/>
    <s v="N"/>
    <x v="18"/>
  </r>
  <r>
    <x v="0"/>
    <s v="10-104-21-7860-1000-220"/>
    <s v="FICA"/>
    <x v="18"/>
    <n v="383.16"/>
    <n v="0"/>
    <n v="383.16"/>
    <s v="10"/>
    <s v="104"/>
    <n v="104"/>
    <x v="3"/>
    <s v="7860"/>
    <n v="7860"/>
    <s v="1000"/>
    <s v="220"/>
    <s v="2"/>
    <x v="37"/>
    <n v="7860"/>
    <x v="37"/>
    <s v="N"/>
    <x v="18"/>
  </r>
  <r>
    <x v="0"/>
    <s v="10-104-21-7860-1000-241"/>
    <s v="Insurance"/>
    <x v="18"/>
    <n v="22.32"/>
    <n v="0"/>
    <n v="22.32"/>
    <s v="10"/>
    <s v="104"/>
    <n v="104"/>
    <x v="3"/>
    <s v="7860"/>
    <n v="7860"/>
    <s v="1000"/>
    <s v="241"/>
    <s v="2"/>
    <x v="37"/>
    <n v="7860"/>
    <x v="37"/>
    <s v="N"/>
    <x v="18"/>
  </r>
  <r>
    <x v="0"/>
    <s v="10-104-21-7860-1000-341"/>
    <s v="Title II - Sub Costs"/>
    <x v="18"/>
    <n v="0"/>
    <n v="0"/>
    <n v="0"/>
    <s v="10"/>
    <s v="104"/>
    <n v="104"/>
    <x v="3"/>
    <s v="7860"/>
    <n v="7860"/>
    <s v="1000"/>
    <s v="341"/>
    <s v="3"/>
    <x v="37"/>
    <n v="7860"/>
    <x v="37"/>
    <s v="N"/>
    <x v="18"/>
  </r>
  <r>
    <x v="0"/>
    <s v="10-104-21-7860-1000-580"/>
    <s v="Travel"/>
    <x v="18"/>
    <n v="0"/>
    <n v="0"/>
    <n v="0"/>
    <s v="10"/>
    <s v="104"/>
    <n v="104"/>
    <x v="3"/>
    <s v="7860"/>
    <n v="7860"/>
    <s v="1000"/>
    <s v="580"/>
    <s v="5"/>
    <x v="37"/>
    <n v="7860"/>
    <x v="37"/>
    <s v="N"/>
    <x v="18"/>
  </r>
  <r>
    <x v="0"/>
    <s v="10-104-21-7860-2213-610"/>
    <s v="SUPPLIES (GEN)"/>
    <x v="18"/>
    <n v="0"/>
    <n v="0"/>
    <n v="0"/>
    <s v="10"/>
    <s v="104"/>
    <n v="104"/>
    <x v="3"/>
    <s v="7860"/>
    <n v="7860"/>
    <s v="2213"/>
    <s v="610"/>
    <s v="6"/>
    <x v="37"/>
    <n v="7860"/>
    <x v="37"/>
    <s v="N"/>
    <x v="18"/>
  </r>
  <r>
    <x v="0"/>
    <s v="10-104-21-7880-1000-131"/>
    <s v="FED ESL TCHRS"/>
    <x v="18"/>
    <n v="0"/>
    <n v="0"/>
    <n v="0"/>
    <s v="10"/>
    <s v="104"/>
    <n v="104"/>
    <x v="3"/>
    <s v="7880"/>
    <n v="7880"/>
    <s v="1000"/>
    <s v="131"/>
    <s v="1"/>
    <x v="39"/>
    <n v="7880"/>
    <x v="39"/>
    <s v="N"/>
    <x v="19"/>
  </r>
  <r>
    <x v="0"/>
    <s v="10-104-21-7880-1000-161"/>
    <s v="INST. ASSISTANT"/>
    <x v="18"/>
    <n v="0"/>
    <n v="0"/>
    <n v="0"/>
    <s v="10"/>
    <s v="104"/>
    <n v="104"/>
    <x v="3"/>
    <s v="7880"/>
    <n v="7880"/>
    <s v="1000"/>
    <s v="161"/>
    <s v="1"/>
    <x v="39"/>
    <n v="7880"/>
    <x v="39"/>
    <s v="N"/>
    <x v="19"/>
  </r>
  <r>
    <x v="0"/>
    <s v="10-104-21-7880-1000-220"/>
    <s v="FICA"/>
    <x v="18"/>
    <n v="0"/>
    <n v="0"/>
    <n v="0"/>
    <s v="10"/>
    <s v="104"/>
    <n v="104"/>
    <x v="3"/>
    <s v="7880"/>
    <n v="7880"/>
    <s v="1000"/>
    <s v="220"/>
    <s v="2"/>
    <x v="39"/>
    <n v="7880"/>
    <x v="39"/>
    <s v="N"/>
    <x v="19"/>
  </r>
  <r>
    <x v="0"/>
    <s v="10-104-21-7880-1000-341"/>
    <s v="Title III - Sub Costs"/>
    <x v="18"/>
    <n v="0"/>
    <n v="0"/>
    <n v="0"/>
    <s v="10"/>
    <s v="104"/>
    <n v="104"/>
    <x v="3"/>
    <s v="7880"/>
    <n v="7880"/>
    <s v="1000"/>
    <s v="341"/>
    <s v="3"/>
    <x v="39"/>
    <n v="7880"/>
    <x v="39"/>
    <s v="N"/>
    <x v="19"/>
  </r>
  <r>
    <x v="0"/>
    <s v="10-104-21-7910-1000-131"/>
    <s v="21ST CENT TCHRS"/>
    <x v="18"/>
    <n v="0"/>
    <n v="0"/>
    <n v="0"/>
    <s v="10"/>
    <s v="104"/>
    <n v="104"/>
    <x v="3"/>
    <s v="7910"/>
    <n v="7910"/>
    <s v="1000"/>
    <s v="131"/>
    <s v="1"/>
    <x v="42"/>
    <n v="7910"/>
    <x v="42"/>
    <s v="N"/>
    <x v="21"/>
  </r>
  <r>
    <x v="0"/>
    <s v="10-104-21-7910-1000-148"/>
    <s v="Extra Duty"/>
    <x v="18"/>
    <n v="0"/>
    <n v="0"/>
    <n v="0"/>
    <s v="10"/>
    <s v="104"/>
    <n v="104"/>
    <x v="3"/>
    <s v="7910"/>
    <n v="7910"/>
    <s v="1000"/>
    <s v="148"/>
    <s v="1"/>
    <x v="42"/>
    <n v="7910"/>
    <x v="42"/>
    <s v="N"/>
    <x v="21"/>
  </r>
  <r>
    <x v="0"/>
    <s v="10-104-21-7910-1000-149"/>
    <s v="OTHER TEACHING"/>
    <x v="18"/>
    <n v="0"/>
    <n v="0"/>
    <n v="0"/>
    <s v="10"/>
    <s v="104"/>
    <n v="104"/>
    <x v="3"/>
    <s v="7910"/>
    <n v="7910"/>
    <s v="1000"/>
    <s v="149"/>
    <s v="1"/>
    <x v="42"/>
    <n v="7910"/>
    <x v="42"/>
    <s v="N"/>
    <x v="21"/>
  </r>
  <r>
    <x v="0"/>
    <s v="10-104-21-7910-1000-161"/>
    <s v="IA -- 21ST CENT"/>
    <x v="18"/>
    <n v="0"/>
    <n v="0"/>
    <n v="0"/>
    <s v="10"/>
    <s v="104"/>
    <n v="104"/>
    <x v="3"/>
    <s v="7910"/>
    <n v="7910"/>
    <s v="1000"/>
    <s v="161"/>
    <s v="1"/>
    <x v="42"/>
    <n v="7910"/>
    <x v="42"/>
    <s v="N"/>
    <x v="21"/>
  </r>
  <r>
    <x v="0"/>
    <s v="10-104-21-7910-1000-198"/>
    <s v="SITE MGR 21 CEN"/>
    <x v="18"/>
    <n v="0"/>
    <n v="0"/>
    <n v="0"/>
    <s v="10"/>
    <s v="104"/>
    <n v="104"/>
    <x v="3"/>
    <s v="7910"/>
    <n v="7910"/>
    <s v="1000"/>
    <s v="198"/>
    <s v="1"/>
    <x v="42"/>
    <n v="7910"/>
    <x v="42"/>
    <s v="N"/>
    <x v="21"/>
  </r>
  <r>
    <x v="0"/>
    <s v="10-104-21-7910-1000-210"/>
    <s v="RETIREMENT"/>
    <x v="18"/>
    <n v="0"/>
    <n v="0"/>
    <n v="0"/>
    <s v="10"/>
    <s v="104"/>
    <n v="104"/>
    <x v="3"/>
    <s v="7910"/>
    <n v="7910"/>
    <s v="1000"/>
    <s v="210"/>
    <s v="2"/>
    <x v="42"/>
    <n v="7910"/>
    <x v="42"/>
    <s v="N"/>
    <x v="21"/>
  </r>
  <r>
    <x v="0"/>
    <s v="10-104-21-7910-1000-220"/>
    <s v="FICA"/>
    <x v="18"/>
    <n v="0"/>
    <n v="0"/>
    <n v="0"/>
    <s v="10"/>
    <s v="104"/>
    <n v="104"/>
    <x v="3"/>
    <s v="7910"/>
    <n v="7910"/>
    <s v="1000"/>
    <s v="220"/>
    <s v="2"/>
    <x v="42"/>
    <n v="7910"/>
    <x v="42"/>
    <s v="N"/>
    <x v="21"/>
  </r>
  <r>
    <x v="0"/>
    <s v="10-104-21-7910-1000-241"/>
    <s v="Insurance"/>
    <x v="18"/>
    <n v="0"/>
    <n v="0"/>
    <n v="0"/>
    <s v="10"/>
    <s v="104"/>
    <n v="104"/>
    <x v="3"/>
    <s v="7910"/>
    <n v="7910"/>
    <s v="1000"/>
    <s v="241"/>
    <s v="2"/>
    <x v="42"/>
    <n v="7910"/>
    <x v="42"/>
    <s v="N"/>
    <x v="21"/>
  </r>
  <r>
    <x v="0"/>
    <s v="10-104-21-7910-1000-320"/>
    <s v="Purchased Services"/>
    <x v="18"/>
    <n v="0"/>
    <n v="0"/>
    <n v="0"/>
    <s v="10"/>
    <s v="104"/>
    <n v="104"/>
    <x v="3"/>
    <s v="7910"/>
    <n v="7910"/>
    <s v="1000"/>
    <s v="320"/>
    <s v="3"/>
    <x v="42"/>
    <n v="7910"/>
    <x v="42"/>
    <s v="N"/>
    <x v="21"/>
  </r>
  <r>
    <x v="0"/>
    <s v="10-104-21-7910-1000-580"/>
    <s v="TRAVEL"/>
    <x v="18"/>
    <n v="0"/>
    <n v="0"/>
    <n v="0"/>
    <s v="10"/>
    <s v="104"/>
    <n v="104"/>
    <x v="3"/>
    <s v="7910"/>
    <n v="7910"/>
    <s v="1000"/>
    <s v="580"/>
    <s v="5"/>
    <x v="42"/>
    <n v="7910"/>
    <x v="42"/>
    <s v="N"/>
    <x v="21"/>
  </r>
  <r>
    <x v="0"/>
    <s v="10-104-21-7910-1000-610"/>
    <s v="SUPPLIES"/>
    <x v="18"/>
    <n v="0"/>
    <n v="0"/>
    <n v="0"/>
    <s v="10"/>
    <s v="104"/>
    <n v="104"/>
    <x v="3"/>
    <s v="7910"/>
    <n v="7910"/>
    <s v="1000"/>
    <s v="610"/>
    <s v="6"/>
    <x v="42"/>
    <n v="7910"/>
    <x v="42"/>
    <s v="N"/>
    <x v="21"/>
  </r>
  <r>
    <x v="0"/>
    <s v="10-104-21-7910-1000-730"/>
    <s v="Equipment"/>
    <x v="18"/>
    <n v="0"/>
    <n v="0"/>
    <n v="0"/>
    <s v="10"/>
    <s v="104"/>
    <n v="104"/>
    <x v="3"/>
    <s v="7910"/>
    <n v="7910"/>
    <s v="1000"/>
    <s v="730"/>
    <s v="7"/>
    <x v="42"/>
    <n v="7910"/>
    <x v="42"/>
    <s v="N"/>
    <x v="21"/>
  </r>
  <r>
    <x v="0"/>
    <s v="10-104-21-7910-2650-626"/>
    <s v="Fuel"/>
    <x v="18"/>
    <n v="0"/>
    <n v="0"/>
    <n v="0"/>
    <s v="10"/>
    <s v="104"/>
    <n v="104"/>
    <x v="3"/>
    <s v="7910"/>
    <n v="7910"/>
    <s v="2650"/>
    <s v="626"/>
    <s v="6"/>
    <x v="42"/>
    <n v="7910"/>
    <x v="42"/>
    <s v="N"/>
    <x v="21"/>
  </r>
  <r>
    <x v="0"/>
    <s v="10-104-21-7910-2700-519"/>
    <s v="ASC TRANSPORTATION"/>
    <x v="18"/>
    <n v="0"/>
    <n v="0"/>
    <n v="0"/>
    <s v="10"/>
    <s v="104"/>
    <n v="104"/>
    <x v="3"/>
    <s v="7910"/>
    <n v="7910"/>
    <s v="2700"/>
    <s v="519"/>
    <s v="5"/>
    <x v="42"/>
    <n v="7910"/>
    <x v="42"/>
    <s v="N"/>
    <x v="21"/>
  </r>
  <r>
    <x v="0"/>
    <s v="10-104-21-7912-1000-149"/>
    <s v="Extra Duty"/>
    <x v="18"/>
    <n v="0"/>
    <n v="0"/>
    <n v="0"/>
    <s v="10"/>
    <s v="104"/>
    <n v="104"/>
    <x v="3"/>
    <s v="7912"/>
    <n v="7912"/>
    <s v="1000"/>
    <s v="149"/>
    <s v="1"/>
    <x v="42"/>
    <n v="7910"/>
    <x v="42"/>
    <s v="Y"/>
    <x v="21"/>
  </r>
  <r>
    <x v="0"/>
    <s v="10-104-21-7912-1000-210"/>
    <s v="Retirement"/>
    <x v="18"/>
    <n v="0"/>
    <n v="0"/>
    <n v="0"/>
    <s v="10"/>
    <s v="104"/>
    <n v="104"/>
    <x v="3"/>
    <s v="7912"/>
    <n v="7912"/>
    <s v="1000"/>
    <s v="210"/>
    <s v="2"/>
    <x v="42"/>
    <n v="7910"/>
    <x v="42"/>
    <s v="Y"/>
    <x v="21"/>
  </r>
  <r>
    <x v="0"/>
    <s v="10-104-21-7912-1000-220"/>
    <s v="FICA"/>
    <x v="18"/>
    <n v="0"/>
    <n v="0"/>
    <n v="0"/>
    <s v="10"/>
    <s v="104"/>
    <n v="104"/>
    <x v="3"/>
    <s v="7912"/>
    <n v="7912"/>
    <s v="1000"/>
    <s v="220"/>
    <s v="2"/>
    <x v="42"/>
    <n v="7910"/>
    <x v="42"/>
    <s v="Y"/>
    <x v="21"/>
  </r>
  <r>
    <x v="0"/>
    <s v="10-104-21-7912-1000-610"/>
    <s v="Supplies"/>
    <x v="18"/>
    <n v="0"/>
    <n v="0"/>
    <n v="0"/>
    <s v="10"/>
    <s v="104"/>
    <n v="104"/>
    <x v="3"/>
    <s v="7912"/>
    <n v="7912"/>
    <s v="1000"/>
    <s v="610"/>
    <s v="6"/>
    <x v="42"/>
    <n v="7910"/>
    <x v="42"/>
    <s v="Y"/>
    <x v="21"/>
  </r>
  <r>
    <x v="0"/>
    <s v="10-104-21-9600-2610-182"/>
    <s v="CUSTODIANS"/>
    <x v="18"/>
    <n v="49052.02"/>
    <n v="0"/>
    <n v="49052.02"/>
    <s v="10"/>
    <s v="104"/>
    <n v="104"/>
    <x v="3"/>
    <s v="9600"/>
    <n v="9600"/>
    <s v="2610"/>
    <s v="182"/>
    <s v="1"/>
    <x v="123"/>
    <n v="9000"/>
    <x v="122"/>
    <s v="Y"/>
    <x v="0"/>
  </r>
  <r>
    <x v="0"/>
    <s v="10-104-21-9600-2610-183"/>
    <s v="SWEEPERS"/>
    <x v="18"/>
    <n v="18434.509999999998"/>
    <n v="0"/>
    <n v="18434.509999999998"/>
    <s v="10"/>
    <s v="104"/>
    <n v="104"/>
    <x v="3"/>
    <s v="9600"/>
    <n v="9600"/>
    <s v="2610"/>
    <s v="183"/>
    <s v="1"/>
    <x v="123"/>
    <n v="9000"/>
    <x v="122"/>
    <s v="Y"/>
    <x v="0"/>
  </r>
  <r>
    <x v="0"/>
    <s v="10-104-21-9600-2610-210"/>
    <s v="RETIREMENT"/>
    <x v="18"/>
    <n v="11208.43"/>
    <n v="0"/>
    <n v="11208.43"/>
    <s v="10"/>
    <s v="104"/>
    <n v="104"/>
    <x v="3"/>
    <s v="9600"/>
    <n v="9600"/>
    <s v="2610"/>
    <s v="210"/>
    <s v="2"/>
    <x v="123"/>
    <n v="9000"/>
    <x v="122"/>
    <s v="Y"/>
    <x v="0"/>
  </r>
  <r>
    <x v="0"/>
    <s v="10-104-21-9600-2610-220"/>
    <s v="FICA"/>
    <x v="18"/>
    <n v="4934.91"/>
    <n v="0"/>
    <n v="4934.91"/>
    <s v="10"/>
    <s v="104"/>
    <n v="104"/>
    <x v="3"/>
    <s v="9600"/>
    <n v="9600"/>
    <s v="2610"/>
    <s v="220"/>
    <s v="2"/>
    <x v="123"/>
    <n v="9000"/>
    <x v="122"/>
    <s v="Y"/>
    <x v="0"/>
  </r>
  <r>
    <x v="0"/>
    <s v="10-104-21-9600-2610-241"/>
    <s v="INSURANCE"/>
    <x v="18"/>
    <n v="14992.51"/>
    <n v="0"/>
    <n v="14992.51"/>
    <s v="10"/>
    <s v="104"/>
    <n v="104"/>
    <x v="3"/>
    <s v="9600"/>
    <n v="9600"/>
    <s v="2610"/>
    <s v="241"/>
    <s v="2"/>
    <x v="123"/>
    <n v="9000"/>
    <x v="122"/>
    <s v="Y"/>
    <x v="0"/>
  </r>
  <r>
    <x v="0"/>
    <s v="10-104-21-9600-2610-270"/>
    <s v="INDUSTRIAL INS."/>
    <x v="18"/>
    <n v="0"/>
    <n v="0"/>
    <n v="0"/>
    <s v="10"/>
    <s v="104"/>
    <n v="104"/>
    <x v="3"/>
    <s v="9600"/>
    <n v="9600"/>
    <s v="2610"/>
    <s v="270"/>
    <s v="2"/>
    <x v="123"/>
    <n v="9000"/>
    <x v="122"/>
    <s v="Y"/>
    <x v="0"/>
  </r>
  <r>
    <x v="0"/>
    <s v="10-104-21-9600-2610-411"/>
    <s v="WATER &amp; SEWAGE"/>
    <x v="18"/>
    <n v="18276.400000000001"/>
    <n v="0"/>
    <n v="18276.400000000001"/>
    <s v="10"/>
    <s v="104"/>
    <n v="104"/>
    <x v="3"/>
    <s v="9600"/>
    <n v="9600"/>
    <s v="2610"/>
    <s v="411"/>
    <s v="4"/>
    <x v="123"/>
    <n v="9000"/>
    <x v="122"/>
    <s v="Y"/>
    <x v="0"/>
  </r>
  <r>
    <x v="0"/>
    <s v="10-104-21-9600-2610-430"/>
    <s v="REPAIRS &amp; MAINT"/>
    <x v="18"/>
    <n v="75"/>
    <n v="0"/>
    <n v="75"/>
    <s v="10"/>
    <s v="104"/>
    <n v="104"/>
    <x v="3"/>
    <s v="9600"/>
    <n v="9600"/>
    <s v="2610"/>
    <s v="430"/>
    <s v="4"/>
    <x v="123"/>
    <n v="9000"/>
    <x v="122"/>
    <s v="Y"/>
    <x v="0"/>
  </r>
  <r>
    <x v="0"/>
    <s v="10-104-21-9600-2610-431"/>
    <s v="GARBAGE"/>
    <x v="18"/>
    <n v="6922.2"/>
    <n v="0"/>
    <n v="6922.2"/>
    <s v="10"/>
    <s v="104"/>
    <n v="104"/>
    <x v="3"/>
    <s v="9600"/>
    <n v="9600"/>
    <s v="2610"/>
    <s v="431"/>
    <s v="4"/>
    <x v="123"/>
    <n v="9000"/>
    <x v="122"/>
    <s v="Y"/>
    <x v="0"/>
  </r>
  <r>
    <x v="0"/>
    <s v="10-104-21-9600-2610-441"/>
    <s v="STORM WATER"/>
    <x v="18"/>
    <n v="0"/>
    <n v="0"/>
    <n v="0"/>
    <s v="10"/>
    <s v="104"/>
    <n v="104"/>
    <x v="3"/>
    <s v="9600"/>
    <n v="9600"/>
    <s v="2610"/>
    <s v="441"/>
    <s v="4"/>
    <x v="123"/>
    <n v="9000"/>
    <x v="122"/>
    <s v="Y"/>
    <x v="0"/>
  </r>
  <r>
    <x v="0"/>
    <s v="10-104-21-9600-2610-530"/>
    <s v="TELEPHONE"/>
    <x v="18"/>
    <n v="928.16"/>
    <n v="0"/>
    <n v="928.16"/>
    <s v="10"/>
    <s v="104"/>
    <n v="104"/>
    <x v="3"/>
    <s v="9600"/>
    <n v="9600"/>
    <s v="2610"/>
    <s v="530"/>
    <s v="5"/>
    <x v="123"/>
    <n v="9000"/>
    <x v="122"/>
    <s v="Y"/>
    <x v="0"/>
  </r>
  <r>
    <x v="0"/>
    <s v="10-104-21-9600-2610-580"/>
    <s v="CUST. TRAVEL"/>
    <x v="18"/>
    <n v="0"/>
    <n v="0"/>
    <n v="0"/>
    <s v="10"/>
    <s v="104"/>
    <n v="104"/>
    <x v="3"/>
    <s v="9600"/>
    <n v="9600"/>
    <s v="2610"/>
    <s v="580"/>
    <s v="5"/>
    <x v="123"/>
    <n v="9000"/>
    <x v="122"/>
    <s v="Y"/>
    <x v="0"/>
  </r>
  <r>
    <x v="0"/>
    <s v="10-104-21-9600-2610-621"/>
    <s v="NATURAL GAS"/>
    <x v="18"/>
    <n v="13840.51"/>
    <n v="0"/>
    <n v="13840.51"/>
    <s v="10"/>
    <s v="104"/>
    <n v="104"/>
    <x v="3"/>
    <s v="9600"/>
    <n v="9600"/>
    <s v="2610"/>
    <s v="621"/>
    <s v="6"/>
    <x v="123"/>
    <n v="9000"/>
    <x v="122"/>
    <s v="Y"/>
    <x v="0"/>
  </r>
  <r>
    <x v="0"/>
    <s v="10-104-21-9600-2610-622"/>
    <s v="ELECTRICITY"/>
    <x v="18"/>
    <n v="23225.42"/>
    <n v="0"/>
    <n v="23225.42"/>
    <s v="10"/>
    <s v="104"/>
    <n v="104"/>
    <x v="3"/>
    <s v="9600"/>
    <n v="9600"/>
    <s v="2610"/>
    <s v="622"/>
    <s v="6"/>
    <x v="123"/>
    <n v="9000"/>
    <x v="122"/>
    <s v="Y"/>
    <x v="0"/>
  </r>
  <r>
    <x v="0"/>
    <s v="10-104-21-9600-2610-680"/>
    <s v="CUSTODIAL SUPLY"/>
    <x v="18"/>
    <n v="9505.81"/>
    <n v="0"/>
    <n v="9505.81"/>
    <s v="10"/>
    <s v="104"/>
    <n v="104"/>
    <x v="3"/>
    <s v="9600"/>
    <n v="9600"/>
    <s v="2610"/>
    <s v="680"/>
    <s v="6"/>
    <x v="123"/>
    <n v="9000"/>
    <x v="122"/>
    <s v="Y"/>
    <x v="0"/>
  </r>
  <r>
    <x v="0"/>
    <s v="10-104-21-9600-2610-689"/>
    <s v="BLDG &amp; GROUNDS"/>
    <x v="18"/>
    <n v="0"/>
    <n v="0"/>
    <n v="0"/>
    <s v="10"/>
    <s v="104"/>
    <n v="104"/>
    <x v="3"/>
    <s v="9600"/>
    <n v="9600"/>
    <s v="2610"/>
    <s v="689"/>
    <s v="6"/>
    <x v="123"/>
    <n v="9000"/>
    <x v="122"/>
    <s v="Y"/>
    <x v="0"/>
  </r>
  <r>
    <x v="0"/>
    <s v="10-104-21-9600-2620-270"/>
    <s v="Industrial Insurance"/>
    <x v="18"/>
    <n v="0"/>
    <n v="0"/>
    <n v="0"/>
    <s v="10"/>
    <s v="104"/>
    <n v="104"/>
    <x v="3"/>
    <s v="9600"/>
    <n v="9600"/>
    <s v="2620"/>
    <s v="270"/>
    <s v="2"/>
    <x v="123"/>
    <n v="9000"/>
    <x v="122"/>
    <s v="Y"/>
    <x v="0"/>
  </r>
  <r>
    <x v="0"/>
    <s v="10-104-21-9600-2620-680"/>
    <s v="MAINT. SUPPLIES"/>
    <x v="18"/>
    <n v="422.57"/>
    <n v="0"/>
    <n v="422.57"/>
    <s v="10"/>
    <s v="104"/>
    <n v="104"/>
    <x v="3"/>
    <s v="9600"/>
    <n v="9600"/>
    <s v="2620"/>
    <s v="680"/>
    <s v="6"/>
    <x v="123"/>
    <n v="9000"/>
    <x v="122"/>
    <s v="Y"/>
    <x v="0"/>
  </r>
  <r>
    <x v="0"/>
    <s v="10-110-21-0504-1000-161"/>
    <s v="504 - INST ASSiSTANT"/>
    <x v="18"/>
    <n v="13982.99"/>
    <n v="0"/>
    <n v="13982.99"/>
    <s v="10"/>
    <s v="110"/>
    <n v="110"/>
    <x v="4"/>
    <s v="0504"/>
    <n v="504"/>
    <s v="1000"/>
    <s v="161"/>
    <s v="1"/>
    <x v="95"/>
    <n v="500"/>
    <x v="94"/>
    <s v="Y"/>
    <x v="0"/>
  </r>
  <r>
    <x v="0"/>
    <s v="10-110-21-0504-1000-220"/>
    <s v="FICA"/>
    <x v="18"/>
    <n v="1069.7"/>
    <n v="0"/>
    <n v="1069.7"/>
    <s v="10"/>
    <s v="110"/>
    <n v="110"/>
    <x v="4"/>
    <s v="0504"/>
    <n v="504"/>
    <s v="1000"/>
    <s v="220"/>
    <s v="2"/>
    <x v="95"/>
    <n v="500"/>
    <x v="94"/>
    <s v="Y"/>
    <x v="0"/>
  </r>
  <r>
    <x v="0"/>
    <s v="10-110-21-0505-1000-149"/>
    <s v="Homebound"/>
    <x v="18"/>
    <n v="0"/>
    <n v="0"/>
    <n v="0"/>
    <s v="10"/>
    <s v="110"/>
    <n v="110"/>
    <x v="4"/>
    <s v="0505"/>
    <n v="505"/>
    <s v="1000"/>
    <s v="149"/>
    <s v="1"/>
    <x v="95"/>
    <n v="500"/>
    <x v="94"/>
    <s v="Y"/>
    <x v="0"/>
  </r>
  <r>
    <x v="0"/>
    <s v="10-110-21-0505-1000-210"/>
    <s v="Retirement"/>
    <x v="18"/>
    <n v="0"/>
    <n v="0"/>
    <n v="0"/>
    <s v="10"/>
    <s v="110"/>
    <n v="110"/>
    <x v="4"/>
    <s v="0505"/>
    <n v="505"/>
    <s v="1000"/>
    <s v="210"/>
    <s v="2"/>
    <x v="95"/>
    <n v="500"/>
    <x v="94"/>
    <s v="Y"/>
    <x v="0"/>
  </r>
  <r>
    <x v="0"/>
    <s v="10-110-21-0505-1000-220"/>
    <s v="FICA"/>
    <x v="18"/>
    <n v="0"/>
    <n v="0"/>
    <n v="0"/>
    <s v="10"/>
    <s v="110"/>
    <n v="110"/>
    <x v="4"/>
    <s v="0505"/>
    <n v="505"/>
    <s v="1000"/>
    <s v="220"/>
    <s v="2"/>
    <x v="95"/>
    <n v="500"/>
    <x v="94"/>
    <s v="Y"/>
    <x v="0"/>
  </r>
  <r>
    <x v="0"/>
    <s v="10-110-21-0600-2700-511"/>
    <s v="STUDENT TRAVEL"/>
    <x v="18"/>
    <n v="0"/>
    <n v="0"/>
    <n v="0"/>
    <s v="10"/>
    <s v="110"/>
    <n v="110"/>
    <x v="4"/>
    <s v="0600"/>
    <n v="600"/>
    <s v="2700"/>
    <s v="511"/>
    <s v="5"/>
    <x v="47"/>
    <n v="5315"/>
    <x v="47"/>
    <s v="Y"/>
    <x v="24"/>
  </r>
  <r>
    <x v="0"/>
    <s v="10-110-21-0600-2700-519"/>
    <s v="AFT SCHL PROGMS"/>
    <x v="18"/>
    <n v="0"/>
    <n v="0"/>
    <n v="0"/>
    <s v="10"/>
    <s v="110"/>
    <n v="110"/>
    <x v="4"/>
    <s v="0600"/>
    <n v="600"/>
    <s v="2700"/>
    <s v="519"/>
    <s v="5"/>
    <x v="47"/>
    <n v="5315"/>
    <x v="47"/>
    <s v="Y"/>
    <x v="24"/>
  </r>
  <r>
    <x v="0"/>
    <s v="10-110-21-1050-1000-131"/>
    <s v="TEACHERS"/>
    <x v="18"/>
    <n v="963195.4"/>
    <n v="0"/>
    <n v="963195.4"/>
    <s v="10"/>
    <s v="110"/>
    <n v="110"/>
    <x v="4"/>
    <s v="1050"/>
    <n v="1050"/>
    <s v="1000"/>
    <s v="131"/>
    <s v="1"/>
    <x v="1"/>
    <n v="50"/>
    <x v="1"/>
    <s v="Y"/>
    <x v="0"/>
  </r>
  <r>
    <x v="0"/>
    <s v="10-110-21-1050-1000-149"/>
    <s v="Extra Duty"/>
    <x v="18"/>
    <n v="0"/>
    <n v="0"/>
    <n v="0"/>
    <s v="10"/>
    <s v="110"/>
    <n v="110"/>
    <x v="4"/>
    <s v="1050"/>
    <n v="1050"/>
    <s v="1000"/>
    <s v="149"/>
    <s v="1"/>
    <x v="1"/>
    <n v="50"/>
    <x v="1"/>
    <s v="Y"/>
    <x v="0"/>
  </r>
  <r>
    <x v="0"/>
    <s v="10-110-21-1050-1000-161"/>
    <s v="INST. ASSISTANT"/>
    <x v="18"/>
    <n v="8443.52"/>
    <n v="0"/>
    <n v="8443.52"/>
    <s v="10"/>
    <s v="110"/>
    <n v="110"/>
    <x v="4"/>
    <s v="1050"/>
    <n v="1050"/>
    <s v="1000"/>
    <s v="161"/>
    <s v="1"/>
    <x v="1"/>
    <n v="50"/>
    <x v="1"/>
    <s v="Y"/>
    <x v="0"/>
  </r>
  <r>
    <x v="0"/>
    <s v="10-110-21-1050-1000-163"/>
    <s v="CAMPUS MONITOR"/>
    <x v="18"/>
    <n v="8984.67"/>
    <n v="0"/>
    <n v="8984.67"/>
    <s v="10"/>
    <s v="110"/>
    <n v="110"/>
    <x v="4"/>
    <s v="1050"/>
    <n v="1050"/>
    <s v="1000"/>
    <s v="163"/>
    <s v="1"/>
    <x v="1"/>
    <n v="50"/>
    <x v="1"/>
    <s v="Y"/>
    <x v="0"/>
  </r>
  <r>
    <x v="0"/>
    <s v="10-110-21-1050-1000-195"/>
    <s v="ED SPECIALISTS"/>
    <x v="18"/>
    <n v="54588.74"/>
    <n v="0"/>
    <n v="54588.74"/>
    <s v="10"/>
    <s v="110"/>
    <n v="110"/>
    <x v="4"/>
    <s v="1050"/>
    <n v="1050"/>
    <s v="1000"/>
    <s v="195"/>
    <s v="1"/>
    <x v="1"/>
    <n v="50"/>
    <x v="1"/>
    <s v="Y"/>
    <x v="0"/>
  </r>
  <r>
    <x v="0"/>
    <s v="10-110-21-1050-1000-210"/>
    <s v="RETIREMENT"/>
    <x v="18"/>
    <n v="227910.29"/>
    <n v="0"/>
    <n v="227910.29"/>
    <s v="10"/>
    <s v="110"/>
    <n v="110"/>
    <x v="4"/>
    <s v="1050"/>
    <n v="1050"/>
    <s v="1000"/>
    <s v="210"/>
    <s v="2"/>
    <x v="1"/>
    <n v="50"/>
    <x v="1"/>
    <s v="Y"/>
    <x v="0"/>
  </r>
  <r>
    <x v="0"/>
    <s v="10-110-21-1050-1000-220"/>
    <s v="FICA"/>
    <x v="18"/>
    <n v="74810.649999999994"/>
    <n v="0"/>
    <n v="74810.649999999994"/>
    <s v="10"/>
    <s v="110"/>
    <n v="110"/>
    <x v="4"/>
    <s v="1050"/>
    <n v="1050"/>
    <s v="1000"/>
    <s v="220"/>
    <s v="2"/>
    <x v="1"/>
    <n v="50"/>
    <x v="1"/>
    <s v="Y"/>
    <x v="0"/>
  </r>
  <r>
    <x v="0"/>
    <s v="10-110-21-1050-1000-241"/>
    <s v="INSURANCE"/>
    <x v="18"/>
    <n v="177218.58"/>
    <n v="0"/>
    <n v="177218.58"/>
    <s v="10"/>
    <s v="110"/>
    <n v="110"/>
    <x v="4"/>
    <s v="1050"/>
    <n v="1050"/>
    <s v="1000"/>
    <s v="241"/>
    <s v="2"/>
    <x v="1"/>
    <n v="50"/>
    <x v="1"/>
    <s v="Y"/>
    <x v="0"/>
  </r>
  <r>
    <x v="0"/>
    <s v="10-110-21-1050-1000-245"/>
    <s v="PRIME TRUST OPT"/>
    <x v="18"/>
    <n v="4000"/>
    <n v="0"/>
    <n v="4000"/>
    <s v="10"/>
    <s v="110"/>
    <n v="110"/>
    <x v="4"/>
    <s v="1050"/>
    <n v="1050"/>
    <s v="1000"/>
    <s v="245"/>
    <s v="2"/>
    <x v="1"/>
    <n v="50"/>
    <x v="1"/>
    <s v="Y"/>
    <x v="0"/>
  </r>
  <r>
    <x v="0"/>
    <s v="10-110-21-1050-1000-270"/>
    <s v="INDUSTRIAL INS"/>
    <x v="18"/>
    <n v="0"/>
    <n v="0"/>
    <n v="0"/>
    <s v="10"/>
    <s v="110"/>
    <n v="110"/>
    <x v="4"/>
    <s v="1050"/>
    <n v="1050"/>
    <s v="1000"/>
    <s v="270"/>
    <s v="2"/>
    <x v="1"/>
    <n v="50"/>
    <x v="1"/>
    <s v="Y"/>
    <x v="0"/>
  </r>
  <r>
    <x v="0"/>
    <s v="10-110-21-1050-1000-280"/>
    <s v="UNEMPL INS"/>
    <x v="18"/>
    <n v="0"/>
    <n v="0"/>
    <n v="0"/>
    <s v="10"/>
    <s v="110"/>
    <n v="110"/>
    <x v="4"/>
    <s v="1050"/>
    <n v="1050"/>
    <s v="1000"/>
    <s v="280"/>
    <s v="2"/>
    <x v="1"/>
    <n v="50"/>
    <x v="1"/>
    <s v="Y"/>
    <x v="0"/>
  </r>
  <r>
    <x v="0"/>
    <s v="10-110-21-1050-1000-290"/>
    <s v="HSA FEES"/>
    <x v="18"/>
    <n v="0"/>
    <n v="0"/>
    <n v="0"/>
    <s v="10"/>
    <s v="110"/>
    <n v="110"/>
    <x v="4"/>
    <s v="1050"/>
    <n v="1050"/>
    <s v="1000"/>
    <s v="290"/>
    <s v="2"/>
    <x v="1"/>
    <n v="50"/>
    <x v="1"/>
    <s v="Y"/>
    <x v="0"/>
  </r>
  <r>
    <x v="0"/>
    <s v="10-110-21-1050-1000-300"/>
    <s v="PROF/TECH SERV"/>
    <x v="18"/>
    <n v="0"/>
    <n v="0"/>
    <n v="0"/>
    <s v="10"/>
    <s v="110"/>
    <n v="110"/>
    <x v="4"/>
    <s v="1050"/>
    <n v="1050"/>
    <s v="1000"/>
    <s v="300"/>
    <s v="3"/>
    <x v="1"/>
    <n v="50"/>
    <x v="1"/>
    <s v="Y"/>
    <x v="0"/>
  </r>
  <r>
    <x v="0"/>
    <s v="10-110-21-1050-1000-341"/>
    <s v="SUBSTITUTE COST"/>
    <x v="18"/>
    <n v="22505.78"/>
    <n v="0"/>
    <n v="22505.78"/>
    <s v="10"/>
    <s v="110"/>
    <n v="110"/>
    <x v="4"/>
    <s v="1050"/>
    <n v="1050"/>
    <s v="1000"/>
    <s v="341"/>
    <s v="3"/>
    <x v="1"/>
    <n v="50"/>
    <x v="1"/>
    <s v="Y"/>
    <x v="0"/>
  </r>
  <r>
    <x v="0"/>
    <s v="10-110-21-1050-1000-430"/>
    <s v="INST. REP/MAINT"/>
    <x v="18"/>
    <n v="0"/>
    <n v="0"/>
    <n v="0"/>
    <s v="10"/>
    <s v="110"/>
    <n v="110"/>
    <x v="4"/>
    <s v="1050"/>
    <n v="1050"/>
    <s v="1000"/>
    <s v="430"/>
    <s v="4"/>
    <x v="1"/>
    <n v="50"/>
    <x v="1"/>
    <s v="Y"/>
    <x v="0"/>
  </r>
  <r>
    <x v="0"/>
    <s v="10-110-21-1050-1000-580"/>
    <s v="STAFF TRAVEL"/>
    <x v="18"/>
    <n v="0"/>
    <n v="0"/>
    <n v="0"/>
    <s v="10"/>
    <s v="110"/>
    <n v="110"/>
    <x v="4"/>
    <s v="1050"/>
    <n v="1050"/>
    <s v="1000"/>
    <s v="580"/>
    <s v="5"/>
    <x v="1"/>
    <n v="50"/>
    <x v="1"/>
    <s v="Y"/>
    <x v="0"/>
  </r>
  <r>
    <x v="0"/>
    <s v="10-110-21-1050-1000-594"/>
    <s v="ADMISSION CHGS"/>
    <x v="18"/>
    <n v="0"/>
    <n v="0"/>
    <n v="0"/>
    <s v="10"/>
    <s v="110"/>
    <n v="110"/>
    <x v="4"/>
    <s v="1050"/>
    <n v="1050"/>
    <s v="1000"/>
    <s v="594"/>
    <s v="5"/>
    <x v="1"/>
    <n v="50"/>
    <x v="1"/>
    <s v="Y"/>
    <x v="0"/>
  </r>
  <r>
    <x v="0"/>
    <s v="10-110-21-1050-1000-610"/>
    <s v="SUPPLIES"/>
    <x v="18"/>
    <n v="23229.97"/>
    <n v="0"/>
    <n v="23229.97"/>
    <s v="10"/>
    <s v="110"/>
    <n v="110"/>
    <x v="4"/>
    <s v="1050"/>
    <n v="1050"/>
    <s v="1000"/>
    <s v="610"/>
    <s v="6"/>
    <x v="1"/>
    <n v="50"/>
    <x v="1"/>
    <s v="Y"/>
    <x v="0"/>
  </r>
  <r>
    <x v="0"/>
    <s v="10-110-21-1050-1000-641"/>
    <s v="TEXTBOOKS"/>
    <x v="18"/>
    <n v="0"/>
    <n v="0"/>
    <n v="0"/>
    <s v="10"/>
    <s v="110"/>
    <n v="110"/>
    <x v="4"/>
    <s v="1050"/>
    <n v="1050"/>
    <s v="1000"/>
    <s v="641"/>
    <s v="6"/>
    <x v="1"/>
    <n v="50"/>
    <x v="1"/>
    <s v="Y"/>
    <x v="0"/>
  </r>
  <r>
    <x v="0"/>
    <s v="10-110-21-1050-1000-670"/>
    <s v="COMPUTER SUPPLY"/>
    <x v="18"/>
    <n v="0"/>
    <n v="0"/>
    <n v="0"/>
    <s v="10"/>
    <s v="110"/>
    <n v="110"/>
    <x v="4"/>
    <s v="1050"/>
    <n v="1050"/>
    <s v="1000"/>
    <s v="670"/>
    <s v="6"/>
    <x v="1"/>
    <n v="50"/>
    <x v="1"/>
    <s v="Y"/>
    <x v="0"/>
  </r>
  <r>
    <x v="0"/>
    <s v="10-110-21-1050-1000-730"/>
    <s v="INSTR EQUIPMENT"/>
    <x v="18"/>
    <n v="0"/>
    <n v="0"/>
    <n v="0"/>
    <s v="10"/>
    <s v="110"/>
    <n v="110"/>
    <x v="4"/>
    <s v="1050"/>
    <n v="1050"/>
    <s v="1000"/>
    <s v="730"/>
    <s v="7"/>
    <x v="1"/>
    <n v="50"/>
    <x v="1"/>
    <s v="Y"/>
    <x v="0"/>
  </r>
  <r>
    <x v="0"/>
    <s v="10-110-21-1050-1000-810"/>
    <s v="DUES AND FEES"/>
    <x v="18"/>
    <n v="0"/>
    <n v="0"/>
    <n v="0"/>
    <s v="10"/>
    <s v="110"/>
    <n v="110"/>
    <x v="4"/>
    <s v="1050"/>
    <n v="1050"/>
    <s v="1000"/>
    <s v="810"/>
    <s v="8"/>
    <x v="1"/>
    <n v="50"/>
    <x v="1"/>
    <s v="Y"/>
    <x v="0"/>
  </r>
  <r>
    <x v="0"/>
    <s v="10-110-21-1050-2100-270"/>
    <s v="INDUSTRIAL INS"/>
    <x v="18"/>
    <n v="0"/>
    <n v="0"/>
    <n v="0"/>
    <s v="10"/>
    <s v="110"/>
    <n v="110"/>
    <x v="4"/>
    <s v="1050"/>
    <n v="1050"/>
    <s v="2100"/>
    <s v="270"/>
    <s v="2"/>
    <x v="1"/>
    <n v="50"/>
    <x v="1"/>
    <s v="Y"/>
    <x v="0"/>
  </r>
  <r>
    <x v="0"/>
    <s v="10-110-21-1050-2120-810"/>
    <s v="DUES AND FEES"/>
    <x v="18"/>
    <n v="0"/>
    <n v="0"/>
    <n v="0"/>
    <s v="10"/>
    <s v="110"/>
    <n v="110"/>
    <x v="4"/>
    <s v="1050"/>
    <n v="1050"/>
    <s v="2120"/>
    <s v="810"/>
    <s v="8"/>
    <x v="1"/>
    <n v="50"/>
    <x v="1"/>
    <s v="Y"/>
    <x v="0"/>
  </r>
  <r>
    <x v="0"/>
    <s v="10-110-21-1050-2200-270"/>
    <s v="INDUSTRIAL INS"/>
    <x v="18"/>
    <n v="0"/>
    <n v="0"/>
    <n v="0"/>
    <s v="10"/>
    <s v="110"/>
    <n v="110"/>
    <x v="4"/>
    <s v="1050"/>
    <n v="1050"/>
    <s v="2200"/>
    <s v="270"/>
    <s v="2"/>
    <x v="1"/>
    <n v="50"/>
    <x v="1"/>
    <s v="Y"/>
    <x v="0"/>
  </r>
  <r>
    <x v="0"/>
    <s v="10-110-21-1050-2220-162"/>
    <s v="MEDIA ASSISTANT"/>
    <x v="18"/>
    <n v="8390.2199999999993"/>
    <n v="0"/>
    <n v="8390.2199999999993"/>
    <s v="10"/>
    <s v="110"/>
    <n v="110"/>
    <x v="4"/>
    <s v="1050"/>
    <n v="1050"/>
    <s v="2220"/>
    <s v="162"/>
    <s v="1"/>
    <x v="1"/>
    <n v="50"/>
    <x v="1"/>
    <s v="Y"/>
    <x v="0"/>
  </r>
  <r>
    <x v="0"/>
    <s v="10-110-21-1050-2220-195"/>
    <s v="MEDIA SPECIALST"/>
    <x v="18"/>
    <n v="23750.27"/>
    <n v="0"/>
    <n v="23750.27"/>
    <s v="10"/>
    <s v="110"/>
    <n v="110"/>
    <x v="4"/>
    <s v="1050"/>
    <n v="1050"/>
    <s v="2220"/>
    <s v="195"/>
    <s v="1"/>
    <x v="1"/>
    <n v="50"/>
    <x v="1"/>
    <s v="Y"/>
    <x v="0"/>
  </r>
  <r>
    <x v="0"/>
    <s v="10-110-21-1050-2220-210"/>
    <s v="RETIREMENT"/>
    <x v="18"/>
    <n v="5626.43"/>
    <n v="0"/>
    <n v="5626.43"/>
    <s v="10"/>
    <s v="110"/>
    <n v="110"/>
    <x v="4"/>
    <s v="1050"/>
    <n v="1050"/>
    <s v="2220"/>
    <s v="210"/>
    <s v="2"/>
    <x v="1"/>
    <n v="50"/>
    <x v="1"/>
    <s v="Y"/>
    <x v="0"/>
  </r>
  <r>
    <x v="0"/>
    <s v="10-110-21-1050-2220-220"/>
    <s v="FICA"/>
    <x v="18"/>
    <n v="2458.77"/>
    <n v="0"/>
    <n v="2458.77"/>
    <s v="10"/>
    <s v="110"/>
    <n v="110"/>
    <x v="4"/>
    <s v="1050"/>
    <n v="1050"/>
    <s v="2220"/>
    <s v="220"/>
    <s v="2"/>
    <x v="1"/>
    <n v="50"/>
    <x v="1"/>
    <s v="Y"/>
    <x v="0"/>
  </r>
  <r>
    <x v="0"/>
    <s v="10-110-21-1050-2220-430"/>
    <s v="AV REP &amp; MAINT."/>
    <x v="18"/>
    <n v="0"/>
    <n v="0"/>
    <n v="0"/>
    <s v="10"/>
    <s v="110"/>
    <n v="110"/>
    <x v="4"/>
    <s v="1050"/>
    <n v="1050"/>
    <s v="2220"/>
    <s v="430"/>
    <s v="4"/>
    <x v="1"/>
    <n v="50"/>
    <x v="1"/>
    <s v="Y"/>
    <x v="0"/>
  </r>
  <r>
    <x v="0"/>
    <s v="10-110-21-1050-2220-610"/>
    <s v="MEDIA MATERIALS"/>
    <x v="18"/>
    <n v="0"/>
    <n v="0"/>
    <n v="0"/>
    <s v="10"/>
    <s v="110"/>
    <n v="110"/>
    <x v="4"/>
    <s v="1050"/>
    <n v="1050"/>
    <s v="2220"/>
    <s v="610"/>
    <s v="6"/>
    <x v="1"/>
    <n v="50"/>
    <x v="1"/>
    <s v="Y"/>
    <x v="0"/>
  </r>
  <r>
    <x v="0"/>
    <s v="10-110-21-1050-2220-644"/>
    <s v="LIBRARY BOOKS"/>
    <x v="18"/>
    <n v="134.99"/>
    <n v="0"/>
    <n v="134.99"/>
    <s v="10"/>
    <s v="110"/>
    <n v="110"/>
    <x v="4"/>
    <s v="1050"/>
    <n v="1050"/>
    <s v="2220"/>
    <s v="644"/>
    <s v="6"/>
    <x v="1"/>
    <n v="50"/>
    <x v="1"/>
    <s v="Y"/>
    <x v="0"/>
  </r>
  <r>
    <x v="0"/>
    <s v="10-110-21-1050-2220-645"/>
    <s v="PERIODICALS"/>
    <x v="18"/>
    <n v="0"/>
    <n v="0"/>
    <n v="0"/>
    <s v="10"/>
    <s v="110"/>
    <n v="110"/>
    <x v="4"/>
    <s v="1050"/>
    <n v="1050"/>
    <s v="2220"/>
    <s v="645"/>
    <s v="6"/>
    <x v="1"/>
    <n v="50"/>
    <x v="1"/>
    <s v="Y"/>
    <x v="0"/>
  </r>
  <r>
    <x v="0"/>
    <s v="10-110-21-1050-2220-646"/>
    <s v="AV/LIBRY SUPPLY"/>
    <x v="18"/>
    <n v="0"/>
    <n v="0"/>
    <n v="0"/>
    <s v="10"/>
    <s v="110"/>
    <n v="110"/>
    <x v="4"/>
    <s v="1050"/>
    <n v="1050"/>
    <s v="2220"/>
    <s v="646"/>
    <s v="6"/>
    <x v="1"/>
    <n v="50"/>
    <x v="1"/>
    <s v="Y"/>
    <x v="0"/>
  </r>
  <r>
    <x v="0"/>
    <s v="10-110-21-1050-2220-734"/>
    <s v="AV/LIBRY EQUIP."/>
    <x v="18"/>
    <n v="0"/>
    <n v="0"/>
    <n v="0"/>
    <s v="10"/>
    <s v="110"/>
    <n v="110"/>
    <x v="4"/>
    <s v="1050"/>
    <n v="1050"/>
    <s v="2220"/>
    <s v="734"/>
    <s v="7"/>
    <x v="1"/>
    <n v="50"/>
    <x v="1"/>
    <s v="Y"/>
    <x v="0"/>
  </r>
  <r>
    <x v="0"/>
    <s v="10-110-21-1050-2290-610"/>
    <s v="STAFF APPRECIAT"/>
    <x v="18"/>
    <n v="2888.77"/>
    <n v="0"/>
    <n v="2888.77"/>
    <s v="10"/>
    <s v="110"/>
    <n v="110"/>
    <x v="4"/>
    <s v="1050"/>
    <n v="1050"/>
    <s v="2290"/>
    <s v="610"/>
    <s v="6"/>
    <x v="1"/>
    <n v="50"/>
    <x v="1"/>
    <s v="Y"/>
    <x v="0"/>
  </r>
  <r>
    <x v="0"/>
    <s v="10-110-21-1050-2300-270"/>
    <s v="INDUSTRIAL INS"/>
    <x v="18"/>
    <n v="0"/>
    <n v="0"/>
    <n v="0"/>
    <s v="10"/>
    <s v="110"/>
    <n v="110"/>
    <x v="4"/>
    <s v="1050"/>
    <n v="1050"/>
    <s v="2300"/>
    <s v="270"/>
    <s v="2"/>
    <x v="1"/>
    <n v="50"/>
    <x v="1"/>
    <s v="Y"/>
    <x v="0"/>
  </r>
  <r>
    <x v="0"/>
    <s v="10-110-21-1050-2400-121"/>
    <s v="PRINCIPALS SAL"/>
    <x v="18"/>
    <n v="117578.48"/>
    <n v="0"/>
    <n v="117578.48"/>
    <s v="10"/>
    <s v="110"/>
    <n v="110"/>
    <x v="4"/>
    <s v="1050"/>
    <n v="1050"/>
    <s v="2400"/>
    <s v="121"/>
    <s v="1"/>
    <x v="1"/>
    <n v="50"/>
    <x v="1"/>
    <s v="Y"/>
    <x v="0"/>
  </r>
  <r>
    <x v="0"/>
    <s v="10-110-21-1050-2400-152"/>
    <s v="ADMIN ASSISTANT"/>
    <x v="18"/>
    <n v="37836"/>
    <n v="0"/>
    <n v="37836"/>
    <s v="10"/>
    <s v="110"/>
    <n v="110"/>
    <x v="4"/>
    <s v="1050"/>
    <n v="1050"/>
    <s v="2400"/>
    <s v="152"/>
    <s v="1"/>
    <x v="1"/>
    <n v="50"/>
    <x v="1"/>
    <s v="Y"/>
    <x v="0"/>
  </r>
  <r>
    <x v="0"/>
    <s v="10-110-21-1050-2400-210"/>
    <s v="RETIREMENT"/>
    <x v="18"/>
    <n v="36236.68"/>
    <n v="0"/>
    <n v="36236.68"/>
    <s v="10"/>
    <s v="110"/>
    <n v="110"/>
    <x v="4"/>
    <s v="1050"/>
    <n v="1050"/>
    <s v="2400"/>
    <s v="210"/>
    <s v="2"/>
    <x v="1"/>
    <n v="50"/>
    <x v="1"/>
    <s v="Y"/>
    <x v="0"/>
  </r>
  <r>
    <x v="0"/>
    <s v="10-110-21-1050-2400-220"/>
    <s v="FICA"/>
    <x v="18"/>
    <n v="10931.54"/>
    <n v="0"/>
    <n v="10931.54"/>
    <s v="10"/>
    <s v="110"/>
    <n v="110"/>
    <x v="4"/>
    <s v="1050"/>
    <n v="1050"/>
    <s v="2400"/>
    <s v="220"/>
    <s v="2"/>
    <x v="1"/>
    <n v="50"/>
    <x v="1"/>
    <s v="Y"/>
    <x v="0"/>
  </r>
  <r>
    <x v="0"/>
    <s v="10-110-21-1050-2400-241"/>
    <s v="INSURANCE"/>
    <x v="18"/>
    <n v="20606.82"/>
    <n v="0"/>
    <n v="20606.82"/>
    <s v="10"/>
    <s v="110"/>
    <n v="110"/>
    <x v="4"/>
    <s v="1050"/>
    <n v="1050"/>
    <s v="2400"/>
    <s v="241"/>
    <s v="2"/>
    <x v="1"/>
    <n v="50"/>
    <x v="1"/>
    <s v="Y"/>
    <x v="0"/>
  </r>
  <r>
    <x v="0"/>
    <s v="10-110-21-1050-2400-270"/>
    <s v="INDUSTRIAL INS"/>
    <x v="18"/>
    <n v="0"/>
    <n v="0"/>
    <n v="0"/>
    <s v="10"/>
    <s v="110"/>
    <n v="110"/>
    <x v="4"/>
    <s v="1050"/>
    <n v="1050"/>
    <s v="2400"/>
    <s v="270"/>
    <s v="2"/>
    <x v="1"/>
    <n v="50"/>
    <x v="1"/>
    <s v="Y"/>
    <x v="0"/>
  </r>
  <r>
    <x v="0"/>
    <s v="10-110-21-1050-2400-300"/>
    <s v="PROF/TECH SERV"/>
    <x v="18"/>
    <n v="0"/>
    <n v="0"/>
    <n v="0"/>
    <s v="10"/>
    <s v="110"/>
    <n v="110"/>
    <x v="4"/>
    <s v="1050"/>
    <n v="1050"/>
    <s v="2400"/>
    <s v="300"/>
    <s v="3"/>
    <x v="1"/>
    <n v="50"/>
    <x v="1"/>
    <s v="Y"/>
    <x v="0"/>
  </r>
  <r>
    <x v="0"/>
    <s v="10-110-21-1050-2400-530"/>
    <s v="POSTAGE"/>
    <x v="18"/>
    <n v="0"/>
    <n v="0"/>
    <n v="0"/>
    <s v="10"/>
    <s v="110"/>
    <n v="110"/>
    <x v="4"/>
    <s v="1050"/>
    <n v="1050"/>
    <s v="2400"/>
    <s v="530"/>
    <s v="5"/>
    <x v="1"/>
    <n v="50"/>
    <x v="1"/>
    <s v="Y"/>
    <x v="0"/>
  </r>
  <r>
    <x v="0"/>
    <s v="10-110-21-1050-2400-580"/>
    <s v="ADMIN TRAVEL"/>
    <x v="18"/>
    <n v="572.91999999999996"/>
    <n v="0"/>
    <n v="572.91999999999996"/>
    <s v="10"/>
    <s v="110"/>
    <n v="110"/>
    <x v="4"/>
    <s v="1050"/>
    <n v="1050"/>
    <s v="2400"/>
    <s v="580"/>
    <s v="5"/>
    <x v="1"/>
    <n v="50"/>
    <x v="1"/>
    <s v="Y"/>
    <x v="0"/>
  </r>
  <r>
    <x v="0"/>
    <s v="10-110-21-1050-2400-610"/>
    <s v="ADMIN SUPPLIES"/>
    <x v="18"/>
    <n v="0"/>
    <n v="0"/>
    <n v="0"/>
    <s v="10"/>
    <s v="110"/>
    <n v="110"/>
    <x v="4"/>
    <s v="1050"/>
    <n v="1050"/>
    <s v="2400"/>
    <s v="610"/>
    <s v="6"/>
    <x v="1"/>
    <n v="50"/>
    <x v="1"/>
    <s v="Y"/>
    <x v="0"/>
  </r>
  <r>
    <x v="0"/>
    <s v="10-110-21-1050-2400-810"/>
    <s v="DUES AND FEES"/>
    <x v="18"/>
    <n v="0"/>
    <n v="0"/>
    <n v="0"/>
    <s v="10"/>
    <s v="110"/>
    <n v="110"/>
    <x v="4"/>
    <s v="1050"/>
    <n v="1050"/>
    <s v="2400"/>
    <s v="810"/>
    <s v="8"/>
    <x v="1"/>
    <n v="50"/>
    <x v="1"/>
    <s v="Y"/>
    <x v="0"/>
  </r>
  <r>
    <x v="0"/>
    <s v="10-110-21-1050-2500-270"/>
    <s v="INDUSTRIAL INS"/>
    <x v="18"/>
    <n v="0"/>
    <n v="0"/>
    <n v="0"/>
    <s v="10"/>
    <s v="110"/>
    <n v="110"/>
    <x v="4"/>
    <s v="1050"/>
    <n v="1050"/>
    <s v="2500"/>
    <s v="270"/>
    <s v="2"/>
    <x v="1"/>
    <n v="50"/>
    <x v="1"/>
    <s v="Y"/>
    <x v="0"/>
  </r>
  <r>
    <x v="0"/>
    <s v="10-110-21-1050-2500-290"/>
    <s v="FSA FEES"/>
    <x v="18"/>
    <n v="0"/>
    <n v="0"/>
    <n v="0"/>
    <s v="10"/>
    <s v="110"/>
    <n v="110"/>
    <x v="4"/>
    <s v="1050"/>
    <n v="1050"/>
    <s v="2500"/>
    <s v="290"/>
    <s v="2"/>
    <x v="1"/>
    <n v="50"/>
    <x v="1"/>
    <s v="Y"/>
    <x v="0"/>
  </r>
  <r>
    <x v="0"/>
    <s v="10-110-21-1050-2600-270"/>
    <s v="Industrial Insurance"/>
    <x v="18"/>
    <n v="0"/>
    <n v="0"/>
    <n v="0"/>
    <s v="10"/>
    <s v="110"/>
    <n v="110"/>
    <x v="4"/>
    <s v="1050"/>
    <n v="1050"/>
    <s v="2600"/>
    <s v="270"/>
    <s v="2"/>
    <x v="1"/>
    <n v="50"/>
    <x v="1"/>
    <s v="Y"/>
    <x v="0"/>
  </r>
  <r>
    <x v="0"/>
    <s v="10-110-21-1050-2650-626"/>
    <s v="Fuel"/>
    <x v="18"/>
    <n v="0"/>
    <n v="0"/>
    <n v="0"/>
    <s v="10"/>
    <s v="110"/>
    <n v="110"/>
    <x v="4"/>
    <s v="1050"/>
    <n v="1050"/>
    <s v="2650"/>
    <s v="626"/>
    <s v="6"/>
    <x v="1"/>
    <n v="50"/>
    <x v="1"/>
    <s v="Y"/>
    <x v="0"/>
  </r>
  <r>
    <x v="0"/>
    <s v="10-110-21-1050-3300-270"/>
    <s v="Industrial Insurance"/>
    <x v="18"/>
    <n v="0"/>
    <n v="0"/>
    <n v="0"/>
    <s v="10"/>
    <s v="110"/>
    <n v="110"/>
    <x v="4"/>
    <s v="1050"/>
    <n v="1050"/>
    <s v="3300"/>
    <s v="270"/>
    <s v="2"/>
    <x v="1"/>
    <n v="50"/>
    <x v="1"/>
    <s v="Y"/>
    <x v="0"/>
  </r>
  <r>
    <x v="0"/>
    <s v="10-110-21-1051-1000-641"/>
    <s v="TEXTBOOKS"/>
    <x v="18"/>
    <n v="0"/>
    <n v="0"/>
    <n v="0"/>
    <s v="10"/>
    <s v="110"/>
    <n v="110"/>
    <x v="4"/>
    <s v="1051"/>
    <n v="1051"/>
    <s v="1000"/>
    <s v="641"/>
    <s v="6"/>
    <x v="1"/>
    <n v="50"/>
    <x v="1"/>
    <s v="Y"/>
    <x v="0"/>
  </r>
  <r>
    <x v="0"/>
    <s v="10-110-21-1205-1000-131"/>
    <s v="TEACHER SALARY"/>
    <x v="18"/>
    <n v="56708.08"/>
    <n v="0"/>
    <n v="56708.08"/>
    <s v="10"/>
    <s v="110"/>
    <n v="110"/>
    <x v="4"/>
    <s v="1205"/>
    <n v="1205"/>
    <s v="1000"/>
    <s v="131"/>
    <s v="1"/>
    <x v="2"/>
    <n v="1205"/>
    <x v="2"/>
    <s v="N"/>
    <x v="1"/>
  </r>
  <r>
    <x v="0"/>
    <s v="10-110-21-1205-1000-149"/>
    <s v="Extra Duty"/>
    <x v="18"/>
    <n v="1188.72"/>
    <n v="0"/>
    <n v="1188.72"/>
    <s v="10"/>
    <s v="110"/>
    <n v="110"/>
    <x v="4"/>
    <s v="1205"/>
    <n v="1205"/>
    <s v="1000"/>
    <s v="149"/>
    <s v="1"/>
    <x v="2"/>
    <n v="1205"/>
    <x v="2"/>
    <s v="N"/>
    <x v="1"/>
  </r>
  <r>
    <x v="0"/>
    <s v="10-110-21-1205-1000-161"/>
    <s v="INST. ASSISTANT"/>
    <x v="18"/>
    <n v="0"/>
    <n v="0"/>
    <n v="0"/>
    <s v="10"/>
    <s v="110"/>
    <n v="110"/>
    <x v="4"/>
    <s v="1205"/>
    <n v="1205"/>
    <s v="1000"/>
    <s v="161"/>
    <s v="1"/>
    <x v="2"/>
    <n v="1205"/>
    <x v="2"/>
    <s v="N"/>
    <x v="1"/>
  </r>
  <r>
    <x v="0"/>
    <s v="10-110-21-1205-1000-210"/>
    <s v="RETIREMENT"/>
    <x v="18"/>
    <n v="11708.5"/>
    <n v="0"/>
    <n v="11708.5"/>
    <s v="10"/>
    <s v="110"/>
    <n v="110"/>
    <x v="4"/>
    <s v="1205"/>
    <n v="1205"/>
    <s v="1000"/>
    <s v="210"/>
    <s v="2"/>
    <x v="2"/>
    <n v="1205"/>
    <x v="2"/>
    <s v="N"/>
    <x v="1"/>
  </r>
  <r>
    <x v="0"/>
    <s v="10-110-21-1205-1000-220"/>
    <s v="FICA"/>
    <x v="18"/>
    <n v="4310.72"/>
    <n v="0"/>
    <n v="4310.72"/>
    <s v="10"/>
    <s v="110"/>
    <n v="110"/>
    <x v="4"/>
    <s v="1205"/>
    <n v="1205"/>
    <s v="1000"/>
    <s v="220"/>
    <s v="2"/>
    <x v="2"/>
    <n v="1205"/>
    <x v="2"/>
    <s v="N"/>
    <x v="1"/>
  </r>
  <r>
    <x v="0"/>
    <s v="10-110-21-1205-1000-241"/>
    <s v="INSURANCE"/>
    <x v="18"/>
    <n v="16622.740000000002"/>
    <n v="0"/>
    <n v="16622.740000000002"/>
    <s v="10"/>
    <s v="110"/>
    <n v="110"/>
    <x v="4"/>
    <s v="1205"/>
    <n v="1205"/>
    <s v="1000"/>
    <s v="241"/>
    <s v="2"/>
    <x v="2"/>
    <n v="1205"/>
    <x v="2"/>
    <s v="N"/>
    <x v="1"/>
  </r>
  <r>
    <x v="0"/>
    <s v="10-110-21-1205-1000-270"/>
    <s v="INDUSTRIAL INS"/>
    <x v="18"/>
    <n v="0"/>
    <n v="0"/>
    <n v="0"/>
    <s v="10"/>
    <s v="110"/>
    <n v="110"/>
    <x v="4"/>
    <s v="1205"/>
    <n v="1205"/>
    <s v="1000"/>
    <s v="270"/>
    <s v="2"/>
    <x v="2"/>
    <n v="1205"/>
    <x v="2"/>
    <s v="N"/>
    <x v="1"/>
  </r>
  <r>
    <x v="0"/>
    <s v="10-110-21-1205-1000-341"/>
    <s v="Substitutes"/>
    <x v="18"/>
    <n v="0"/>
    <n v="0"/>
    <n v="0"/>
    <s v="10"/>
    <s v="110"/>
    <n v="110"/>
    <x v="4"/>
    <s v="1205"/>
    <n v="1205"/>
    <s v="1000"/>
    <s v="341"/>
    <s v="3"/>
    <x v="2"/>
    <n v="1205"/>
    <x v="2"/>
    <s v="N"/>
    <x v="1"/>
  </r>
  <r>
    <x v="0"/>
    <s v="10-110-21-1205-2150-149"/>
    <s v="SLP SALARIES"/>
    <x v="18"/>
    <n v="0"/>
    <n v="0"/>
    <n v="0"/>
    <s v="10"/>
    <s v="110"/>
    <n v="110"/>
    <x v="4"/>
    <s v="1205"/>
    <n v="1205"/>
    <s v="2150"/>
    <s v="149"/>
    <s v="1"/>
    <x v="2"/>
    <n v="1205"/>
    <x v="2"/>
    <s v="N"/>
    <x v="1"/>
  </r>
  <r>
    <x v="0"/>
    <s v="10-110-21-1205-2150-199"/>
    <s v="SLP Salaries"/>
    <x v="18"/>
    <n v="66380.08"/>
    <n v="0"/>
    <n v="66380.08"/>
    <s v="10"/>
    <s v="110"/>
    <n v="110"/>
    <x v="4"/>
    <s v="1205"/>
    <n v="1205"/>
    <s v="2150"/>
    <s v="199"/>
    <s v="1"/>
    <x v="2"/>
    <n v="1205"/>
    <x v="2"/>
    <s v="N"/>
    <x v="1"/>
  </r>
  <r>
    <x v="0"/>
    <s v="10-110-21-1205-2150-210"/>
    <s v="RETIREMENT"/>
    <x v="18"/>
    <n v="15725.51"/>
    <n v="0"/>
    <n v="15725.51"/>
    <s v="10"/>
    <s v="110"/>
    <n v="110"/>
    <x v="4"/>
    <s v="1205"/>
    <n v="1205"/>
    <s v="2150"/>
    <s v="210"/>
    <s v="2"/>
    <x v="2"/>
    <n v="1205"/>
    <x v="2"/>
    <s v="N"/>
    <x v="1"/>
  </r>
  <r>
    <x v="0"/>
    <s v="10-110-21-1205-2150-220"/>
    <s v="FICA"/>
    <x v="18"/>
    <n v="4779.91"/>
    <n v="0"/>
    <n v="4779.91"/>
    <s v="10"/>
    <s v="110"/>
    <n v="110"/>
    <x v="4"/>
    <s v="1205"/>
    <n v="1205"/>
    <s v="2150"/>
    <s v="220"/>
    <s v="2"/>
    <x v="2"/>
    <n v="1205"/>
    <x v="2"/>
    <s v="N"/>
    <x v="1"/>
  </r>
  <r>
    <x v="0"/>
    <s v="10-110-21-1205-2150-241"/>
    <s v="INSURANCE"/>
    <x v="18"/>
    <n v="5371.74"/>
    <n v="0"/>
    <n v="5371.74"/>
    <s v="10"/>
    <s v="110"/>
    <n v="110"/>
    <x v="4"/>
    <s v="1205"/>
    <n v="1205"/>
    <s v="2150"/>
    <s v="241"/>
    <s v="2"/>
    <x v="2"/>
    <n v="1205"/>
    <x v="2"/>
    <s v="N"/>
    <x v="1"/>
  </r>
  <r>
    <x v="0"/>
    <s v="10-110-21-1210-1000-131"/>
    <s v="Teacher Self Contained"/>
    <x v="18"/>
    <n v="51092.08"/>
    <n v="0"/>
    <n v="51092.08"/>
    <s v="10"/>
    <s v="110"/>
    <n v="110"/>
    <x v="4"/>
    <s v="1210"/>
    <n v="1210"/>
    <s v="1000"/>
    <s v="131"/>
    <s v="1"/>
    <x v="69"/>
    <n v="1210"/>
    <x v="68"/>
    <s v="N"/>
    <x v="33"/>
  </r>
  <r>
    <x v="0"/>
    <s v="10-110-21-1210-1000-161"/>
    <s v="STAFF ASSISTANT"/>
    <x v="18"/>
    <n v="9814.66"/>
    <n v="0"/>
    <n v="9814.66"/>
    <s v="10"/>
    <s v="110"/>
    <n v="110"/>
    <x v="4"/>
    <s v="1210"/>
    <n v="1210"/>
    <s v="1000"/>
    <s v="161"/>
    <s v="1"/>
    <x v="69"/>
    <n v="1210"/>
    <x v="68"/>
    <s v="N"/>
    <x v="33"/>
  </r>
  <r>
    <x v="0"/>
    <s v="10-110-21-1210-1000-210"/>
    <s v="RETIREMENT"/>
    <x v="18"/>
    <n v="11043.8"/>
    <n v="0"/>
    <n v="11043.8"/>
    <s v="10"/>
    <s v="110"/>
    <n v="110"/>
    <x v="4"/>
    <s v="1210"/>
    <n v="1210"/>
    <s v="1000"/>
    <s v="210"/>
    <s v="2"/>
    <x v="69"/>
    <n v="1210"/>
    <x v="68"/>
    <s v="N"/>
    <x v="33"/>
  </r>
  <r>
    <x v="0"/>
    <s v="10-110-21-1210-1000-220"/>
    <s v="FICA"/>
    <x v="18"/>
    <n v="4584.2"/>
    <n v="0"/>
    <n v="4584.2"/>
    <s v="10"/>
    <s v="110"/>
    <n v="110"/>
    <x v="4"/>
    <s v="1210"/>
    <n v="1210"/>
    <s v="1000"/>
    <s v="220"/>
    <s v="2"/>
    <x v="69"/>
    <n v="1210"/>
    <x v="68"/>
    <s v="N"/>
    <x v="33"/>
  </r>
  <r>
    <x v="0"/>
    <s v="10-110-21-1210-1000-241"/>
    <s v="INSURANCE"/>
    <x v="18"/>
    <n v="5348.23"/>
    <n v="0"/>
    <n v="5348.23"/>
    <s v="10"/>
    <s v="110"/>
    <n v="110"/>
    <x v="4"/>
    <s v="1210"/>
    <n v="1210"/>
    <s v="1000"/>
    <s v="241"/>
    <s v="2"/>
    <x v="69"/>
    <n v="1210"/>
    <x v="68"/>
    <s v="N"/>
    <x v="33"/>
  </r>
  <r>
    <x v="0"/>
    <s v="10-110-21-1215-1000-341"/>
    <s v="Sub Costs"/>
    <x v="18"/>
    <n v="0"/>
    <n v="0"/>
    <n v="0"/>
    <s v="10"/>
    <s v="110"/>
    <n v="110"/>
    <x v="4"/>
    <s v="1215"/>
    <n v="1215"/>
    <s v="1000"/>
    <s v="341"/>
    <s v="3"/>
    <x v="3"/>
    <n v="1215"/>
    <x v="3"/>
    <s v="N"/>
    <x v="2"/>
  </r>
  <r>
    <x v="0"/>
    <s v="10-110-21-1220-1000-161"/>
    <s v="ESY - Inst. Specialist"/>
    <x v="18"/>
    <n v="0"/>
    <n v="0"/>
    <n v="0"/>
    <s v="10"/>
    <s v="110"/>
    <n v="110"/>
    <x v="4"/>
    <s v="1220"/>
    <n v="1220"/>
    <s v="1000"/>
    <s v="161"/>
    <s v="1"/>
    <x v="70"/>
    <n v="1220"/>
    <x v="69"/>
    <s v="N"/>
    <x v="34"/>
  </r>
  <r>
    <x v="0"/>
    <s v="10-110-21-2101-1000-149"/>
    <s v="STEM Levy - Extra Duty"/>
    <x v="18"/>
    <n v="0"/>
    <n v="0"/>
    <n v="0"/>
    <s v="10"/>
    <s v="110"/>
    <n v="110"/>
    <x v="4"/>
    <s v="2101"/>
    <n v="2101"/>
    <s v="1000"/>
    <s v="149"/>
    <s v="1"/>
    <x v="1"/>
    <n v="50"/>
    <x v="1"/>
    <s v="Y"/>
    <x v="0"/>
  </r>
  <r>
    <x v="0"/>
    <s v="10-110-21-2101-1000-161"/>
    <s v="STEM Levy - Inst Assistant"/>
    <x v="18"/>
    <n v="17019.18"/>
    <n v="0"/>
    <n v="17019.18"/>
    <s v="10"/>
    <s v="110"/>
    <n v="110"/>
    <x v="4"/>
    <s v="2101"/>
    <n v="2101"/>
    <s v="1000"/>
    <s v="161"/>
    <s v="1"/>
    <x v="1"/>
    <n v="50"/>
    <x v="1"/>
    <s v="Y"/>
    <x v="0"/>
  </r>
  <r>
    <x v="0"/>
    <s v="10-110-21-2101-1000-195"/>
    <s v="Science Ed. Specialist"/>
    <x v="18"/>
    <n v="18948.57"/>
    <n v="0"/>
    <n v="18948.57"/>
    <s v="10"/>
    <s v="110"/>
    <n v="110"/>
    <x v="4"/>
    <s v="2101"/>
    <n v="2101"/>
    <s v="1000"/>
    <s v="195"/>
    <s v="1"/>
    <x v="1"/>
    <n v="50"/>
    <x v="1"/>
    <s v="Y"/>
    <x v="0"/>
  </r>
  <r>
    <x v="0"/>
    <s v="10-110-21-2101-1000-210"/>
    <s v="Retirement"/>
    <x v="18"/>
    <n v="0"/>
    <n v="0"/>
    <n v="0"/>
    <s v="10"/>
    <s v="110"/>
    <n v="110"/>
    <x v="4"/>
    <s v="2101"/>
    <n v="2101"/>
    <s v="1000"/>
    <s v="210"/>
    <s v="2"/>
    <x v="1"/>
    <n v="50"/>
    <x v="1"/>
    <s v="Y"/>
    <x v="0"/>
  </r>
  <r>
    <x v="0"/>
    <s v="10-110-21-2101-1000-220"/>
    <s v="FICA"/>
    <x v="18"/>
    <n v="2751.5"/>
    <n v="0"/>
    <n v="2751.5"/>
    <s v="10"/>
    <s v="110"/>
    <n v="110"/>
    <x v="4"/>
    <s v="2101"/>
    <n v="2101"/>
    <s v="1000"/>
    <s v="220"/>
    <s v="2"/>
    <x v="1"/>
    <n v="50"/>
    <x v="1"/>
    <s v="Y"/>
    <x v="0"/>
  </r>
  <r>
    <x v="0"/>
    <s v="10-110-21-2101-1000-341"/>
    <s v="Substitute Cost"/>
    <x v="18"/>
    <n v="0"/>
    <n v="0"/>
    <n v="0"/>
    <s v="10"/>
    <s v="110"/>
    <n v="110"/>
    <x v="4"/>
    <s v="2101"/>
    <n v="2101"/>
    <s v="1000"/>
    <s v="341"/>
    <s v="3"/>
    <x v="1"/>
    <n v="50"/>
    <x v="1"/>
    <s v="Y"/>
    <x v="0"/>
  </r>
  <r>
    <x v="0"/>
    <s v="10-110-21-2101-1000-610"/>
    <s v="Supplies"/>
    <x v="18"/>
    <n v="0"/>
    <n v="0"/>
    <n v="0"/>
    <s v="10"/>
    <s v="110"/>
    <n v="110"/>
    <x v="4"/>
    <s v="2101"/>
    <n v="2101"/>
    <s v="1000"/>
    <s v="610"/>
    <s v="6"/>
    <x v="1"/>
    <n v="50"/>
    <x v="1"/>
    <s v="Y"/>
    <x v="0"/>
  </r>
  <r>
    <x v="0"/>
    <s v="10-110-21-2102-1000-131"/>
    <s v="G&amp;T Levy - Teacher Salary"/>
    <x v="18"/>
    <n v="20429.259999999998"/>
    <n v="0"/>
    <n v="20429.259999999998"/>
    <s v="10"/>
    <s v="110"/>
    <n v="110"/>
    <x v="4"/>
    <s v="2102"/>
    <n v="2102"/>
    <s v="1000"/>
    <s v="131"/>
    <s v="1"/>
    <x v="1"/>
    <n v="50"/>
    <x v="1"/>
    <s v="Y"/>
    <x v="0"/>
  </r>
  <r>
    <x v="0"/>
    <s v="10-110-21-2102-1000-161"/>
    <s v="INSTRUCTIONAL ASSISTANT"/>
    <x v="18"/>
    <n v="2694.65"/>
    <n v="0"/>
    <n v="2694.65"/>
    <s v="10"/>
    <s v="110"/>
    <n v="110"/>
    <x v="4"/>
    <s v="2102"/>
    <n v="2102"/>
    <s v="1000"/>
    <s v="161"/>
    <s v="1"/>
    <x v="1"/>
    <n v="50"/>
    <x v="1"/>
    <s v="Y"/>
    <x v="0"/>
  </r>
  <r>
    <x v="0"/>
    <s v="10-110-21-2102-1000-195"/>
    <s v="G&amp;T Levy  - Ed Spec Science"/>
    <x v="18"/>
    <n v="0"/>
    <n v="0"/>
    <n v="0"/>
    <s v="10"/>
    <s v="110"/>
    <n v="110"/>
    <x v="4"/>
    <s v="2102"/>
    <n v="2102"/>
    <s v="1000"/>
    <s v="195"/>
    <s v="1"/>
    <x v="1"/>
    <n v="50"/>
    <x v="1"/>
    <s v="Y"/>
    <x v="0"/>
  </r>
  <r>
    <x v="0"/>
    <s v="10-110-21-2102-1000-210"/>
    <s v="Retirement"/>
    <x v="18"/>
    <n v="4839.75"/>
    <n v="0"/>
    <n v="4839.75"/>
    <s v="10"/>
    <s v="110"/>
    <n v="110"/>
    <x v="4"/>
    <s v="2102"/>
    <n v="2102"/>
    <s v="1000"/>
    <s v="210"/>
    <s v="2"/>
    <x v="1"/>
    <n v="50"/>
    <x v="1"/>
    <s v="Y"/>
    <x v="0"/>
  </r>
  <r>
    <x v="0"/>
    <s v="10-110-21-2102-1000-220"/>
    <s v="FICA"/>
    <x v="18"/>
    <n v="1685.41"/>
    <n v="0"/>
    <n v="1685.41"/>
    <s v="10"/>
    <s v="110"/>
    <n v="110"/>
    <x v="4"/>
    <s v="2102"/>
    <n v="2102"/>
    <s v="1000"/>
    <s v="220"/>
    <s v="2"/>
    <x v="1"/>
    <n v="50"/>
    <x v="1"/>
    <s v="Y"/>
    <x v="0"/>
  </r>
  <r>
    <x v="0"/>
    <s v="10-110-21-2102-1000-241"/>
    <s v="Insurance"/>
    <x v="18"/>
    <n v="1367.41"/>
    <n v="0"/>
    <n v="1367.41"/>
    <s v="10"/>
    <s v="110"/>
    <n v="110"/>
    <x v="4"/>
    <s v="2102"/>
    <n v="2102"/>
    <s v="1000"/>
    <s v="241"/>
    <s v="2"/>
    <x v="1"/>
    <n v="50"/>
    <x v="1"/>
    <s v="Y"/>
    <x v="0"/>
  </r>
  <r>
    <x v="0"/>
    <s v="10-110-21-2102-1000-341"/>
    <s v="G&amp;T Levy - Sub Costs"/>
    <x v="18"/>
    <n v="0"/>
    <n v="0"/>
    <n v="0"/>
    <s v="10"/>
    <s v="110"/>
    <n v="110"/>
    <x v="4"/>
    <s v="2102"/>
    <n v="2102"/>
    <s v="1000"/>
    <s v="341"/>
    <s v="3"/>
    <x v="1"/>
    <n v="50"/>
    <x v="1"/>
    <s v="Y"/>
    <x v="0"/>
  </r>
  <r>
    <x v="0"/>
    <s v="10-110-21-2112-1000-161"/>
    <s v="LEVY INST ASSISTANTS"/>
    <x v="18"/>
    <n v="0"/>
    <n v="0"/>
    <n v="0"/>
    <s v="10"/>
    <s v="110"/>
    <n v="110"/>
    <x v="4"/>
    <s v="2112"/>
    <n v="2112"/>
    <s v="1000"/>
    <s v="161"/>
    <s v="1"/>
    <x v="1"/>
    <n v="50"/>
    <x v="1"/>
    <s v="Y"/>
    <x v="0"/>
  </r>
  <r>
    <x v="0"/>
    <s v="10-110-21-2112-1000-220"/>
    <s v="CSR Levy - FICA"/>
    <x v="18"/>
    <n v="0"/>
    <n v="0"/>
    <n v="0"/>
    <s v="10"/>
    <s v="110"/>
    <n v="110"/>
    <x v="4"/>
    <s v="2112"/>
    <n v="2112"/>
    <s v="1000"/>
    <s v="220"/>
    <s v="2"/>
    <x v="1"/>
    <n v="50"/>
    <x v="1"/>
    <s v="Y"/>
    <x v="0"/>
  </r>
  <r>
    <x v="0"/>
    <s v="10-110-21-3450-1000-430"/>
    <s v="COPIER REPAIRS"/>
    <x v="18"/>
    <n v="407.61"/>
    <n v="0"/>
    <n v="407.61"/>
    <s v="10"/>
    <s v="110"/>
    <n v="110"/>
    <x v="4"/>
    <s v="3450"/>
    <n v="3450"/>
    <s v="1000"/>
    <s v="430"/>
    <s v="4"/>
    <x v="104"/>
    <n v="3450"/>
    <x v="103"/>
    <s v="N"/>
    <x v="0"/>
  </r>
  <r>
    <x v="0"/>
    <s v="10-110-21-3450-1000-550"/>
    <s v="PRINTNG SERVICE"/>
    <x v="18"/>
    <n v="0"/>
    <n v="0"/>
    <n v="0"/>
    <s v="10"/>
    <s v="110"/>
    <n v="110"/>
    <x v="4"/>
    <s v="3450"/>
    <n v="3450"/>
    <s v="1000"/>
    <s v="550"/>
    <s v="5"/>
    <x v="104"/>
    <n v="3450"/>
    <x v="103"/>
    <s v="N"/>
    <x v="0"/>
  </r>
  <r>
    <x v="0"/>
    <s v="10-110-21-3450-1000-610"/>
    <s v="COPIER SUPPLIES"/>
    <x v="18"/>
    <n v="5008.29"/>
    <n v="0"/>
    <n v="5008.29"/>
    <s v="10"/>
    <s v="110"/>
    <n v="110"/>
    <x v="4"/>
    <s v="3450"/>
    <n v="3450"/>
    <s v="1000"/>
    <s v="610"/>
    <s v="6"/>
    <x v="104"/>
    <n v="3450"/>
    <x v="103"/>
    <s v="N"/>
    <x v="0"/>
  </r>
  <r>
    <x v="0"/>
    <s v="10-110-21-5201-1000-131"/>
    <s v="K-8 CSR TEACHRS"/>
    <x v="18"/>
    <n v="216551.61"/>
    <n v="0"/>
    <n v="216551.61"/>
    <s v="10"/>
    <s v="110"/>
    <n v="110"/>
    <x v="4"/>
    <s v="5201"/>
    <n v="5201"/>
    <s v="1000"/>
    <s v="131"/>
    <s v="1"/>
    <x v="73"/>
    <n v="5201"/>
    <x v="72"/>
    <s v="N"/>
    <x v="37"/>
  </r>
  <r>
    <x v="0"/>
    <s v="10-110-21-5201-1000-210"/>
    <s v="RETIREMENT"/>
    <x v="18"/>
    <n v="51285.4"/>
    <n v="0"/>
    <n v="51285.4"/>
    <s v="10"/>
    <s v="110"/>
    <n v="110"/>
    <x v="4"/>
    <s v="5201"/>
    <n v="5201"/>
    <s v="1000"/>
    <s v="210"/>
    <s v="2"/>
    <x v="73"/>
    <n v="5201"/>
    <x v="72"/>
    <s v="N"/>
    <x v="37"/>
  </r>
  <r>
    <x v="0"/>
    <s v="10-110-21-5201-1000-220"/>
    <s v="FICA"/>
    <x v="18"/>
    <n v="15389.31"/>
    <n v="0"/>
    <n v="15389.31"/>
    <s v="10"/>
    <s v="110"/>
    <n v="110"/>
    <x v="4"/>
    <s v="5201"/>
    <n v="5201"/>
    <s v="1000"/>
    <s v="220"/>
    <s v="2"/>
    <x v="73"/>
    <n v="5201"/>
    <x v="72"/>
    <s v="N"/>
    <x v="37"/>
  </r>
  <r>
    <x v="0"/>
    <s v="10-110-21-5201-1000-241"/>
    <s v="INSURANCE"/>
    <x v="18"/>
    <n v="37469.699999999997"/>
    <n v="0"/>
    <n v="37469.699999999997"/>
    <s v="10"/>
    <s v="110"/>
    <n v="110"/>
    <x v="4"/>
    <s v="5201"/>
    <n v="5201"/>
    <s v="1000"/>
    <s v="241"/>
    <s v="2"/>
    <x v="73"/>
    <n v="5201"/>
    <x v="72"/>
    <s v="N"/>
    <x v="37"/>
  </r>
  <r>
    <x v="0"/>
    <s v="10-110-21-5201-1000-341"/>
    <s v="CSR - Sub Costs"/>
    <x v="18"/>
    <n v="165.38"/>
    <n v="0"/>
    <n v="165.38"/>
    <s v="10"/>
    <s v="110"/>
    <n v="110"/>
    <x v="4"/>
    <s v="5201"/>
    <n v="5201"/>
    <s v="1000"/>
    <s v="341"/>
    <s v="3"/>
    <x v="73"/>
    <n v="5201"/>
    <x v="72"/>
    <s v="N"/>
    <x v="37"/>
  </r>
  <r>
    <x v="0"/>
    <s v="10-110-21-5260-1000-161"/>
    <s v="IA READING LIT"/>
    <x v="18"/>
    <n v="0"/>
    <n v="0"/>
    <n v="0"/>
    <s v="10"/>
    <s v="110"/>
    <n v="110"/>
    <x v="4"/>
    <s v="5260"/>
    <n v="5260"/>
    <s v="1000"/>
    <s v="161"/>
    <s v="1"/>
    <x v="4"/>
    <n v="5260"/>
    <x v="4"/>
    <s v="N"/>
    <x v="0"/>
  </r>
  <r>
    <x v="0"/>
    <s v="10-110-21-5270-1000-131"/>
    <s v="TEACHER ESL"/>
    <x v="18"/>
    <n v="0"/>
    <n v="0"/>
    <n v="0"/>
    <s v="10"/>
    <s v="110"/>
    <n v="110"/>
    <x v="4"/>
    <s v="5270"/>
    <n v="5270"/>
    <s v="1000"/>
    <s v="131"/>
    <s v="1"/>
    <x v="5"/>
    <n v="5270"/>
    <x v="5"/>
    <s v="N"/>
    <x v="0"/>
  </r>
  <r>
    <x v="0"/>
    <s v="10-110-21-5270-1000-161"/>
    <s v="INST ASST ESL"/>
    <x v="18"/>
    <n v="0"/>
    <n v="0"/>
    <n v="0"/>
    <s v="10"/>
    <s v="110"/>
    <n v="110"/>
    <x v="4"/>
    <s v="5270"/>
    <n v="5270"/>
    <s v="1000"/>
    <s v="161"/>
    <s v="1"/>
    <x v="5"/>
    <n v="5270"/>
    <x v="5"/>
    <s v="N"/>
    <x v="0"/>
  </r>
  <r>
    <x v="0"/>
    <s v="10-110-21-5331-1000-161"/>
    <s v="INST. ASSISTANT"/>
    <x v="18"/>
    <n v="791.96"/>
    <n v="0"/>
    <n v="791.96"/>
    <s v="10"/>
    <s v="110"/>
    <n v="110"/>
    <x v="4"/>
    <s v="5331"/>
    <n v="5331"/>
    <s v="1000"/>
    <s v="161"/>
    <s v="1"/>
    <x v="6"/>
    <n v="5331"/>
    <x v="6"/>
    <s v="N"/>
    <x v="3"/>
  </r>
  <r>
    <x v="0"/>
    <s v="10-110-21-5331-1000-220"/>
    <s v="FICA"/>
    <x v="18"/>
    <n v="60.59"/>
    <n v="0"/>
    <n v="60.59"/>
    <s v="10"/>
    <s v="110"/>
    <n v="110"/>
    <x v="4"/>
    <s v="5331"/>
    <n v="5331"/>
    <s v="1000"/>
    <s v="220"/>
    <s v="2"/>
    <x v="6"/>
    <n v="5331"/>
    <x v="6"/>
    <s v="N"/>
    <x v="3"/>
  </r>
  <r>
    <x v="0"/>
    <s v="10-110-21-5336-1000-131"/>
    <s v="At-Risk - Teacher Salary"/>
    <x v="18"/>
    <n v="60816.08"/>
    <n v="0"/>
    <n v="60816.08"/>
    <s v="10"/>
    <s v="110"/>
    <n v="110"/>
    <x v="4"/>
    <s v="5336"/>
    <n v="5336"/>
    <s v="1000"/>
    <s v="131"/>
    <s v="1"/>
    <x v="91"/>
    <n v="5336"/>
    <x v="90"/>
    <s v="N"/>
    <x v="51"/>
  </r>
  <r>
    <x v="0"/>
    <s v="10-110-21-5336-1000-210"/>
    <s v="Retirement"/>
    <x v="18"/>
    <n v="12466.46"/>
    <n v="0"/>
    <n v="12466.46"/>
    <s v="10"/>
    <s v="110"/>
    <n v="110"/>
    <x v="4"/>
    <s v="5336"/>
    <n v="5336"/>
    <s v="1000"/>
    <s v="210"/>
    <s v="2"/>
    <x v="91"/>
    <n v="5336"/>
    <x v="90"/>
    <s v="N"/>
    <x v="51"/>
  </r>
  <r>
    <x v="0"/>
    <s v="10-110-21-5336-1000-220"/>
    <s v="FICA"/>
    <x v="18"/>
    <n v="4538.2700000000004"/>
    <n v="0"/>
    <n v="4538.2700000000004"/>
    <s v="10"/>
    <s v="110"/>
    <n v="110"/>
    <x v="4"/>
    <s v="5336"/>
    <n v="5336"/>
    <s v="1000"/>
    <s v="220"/>
    <s v="2"/>
    <x v="91"/>
    <n v="5336"/>
    <x v="90"/>
    <s v="N"/>
    <x v="51"/>
  </r>
  <r>
    <x v="0"/>
    <s v="10-110-21-5336-1000-241"/>
    <s v="Insurance"/>
    <x v="18"/>
    <n v="16630.66"/>
    <n v="0"/>
    <n v="16630.66"/>
    <s v="10"/>
    <s v="110"/>
    <n v="110"/>
    <x v="4"/>
    <s v="5336"/>
    <n v="5336"/>
    <s v="1000"/>
    <s v="241"/>
    <s v="2"/>
    <x v="91"/>
    <n v="5336"/>
    <x v="90"/>
    <s v="N"/>
    <x v="51"/>
  </r>
  <r>
    <x v="0"/>
    <s v="10-110-21-5336-1000-341"/>
    <s v="At-Risk - Sub Costs"/>
    <x v="18"/>
    <n v="0"/>
    <n v="0"/>
    <n v="0"/>
    <s v="10"/>
    <s v="110"/>
    <n v="110"/>
    <x v="4"/>
    <s v="5336"/>
    <n v="5336"/>
    <s v="1000"/>
    <s v="341"/>
    <s v="3"/>
    <x v="91"/>
    <n v="5336"/>
    <x v="90"/>
    <s v="N"/>
    <x v="51"/>
  </r>
  <r>
    <x v="0"/>
    <s v="10-110-21-5420-1000-131"/>
    <s v="TEACHERS"/>
    <x v="18"/>
    <n v="0"/>
    <n v="0"/>
    <n v="0"/>
    <s v="10"/>
    <s v="110"/>
    <n v="110"/>
    <x v="4"/>
    <s v="5420"/>
    <n v="5420"/>
    <s v="1000"/>
    <s v="131"/>
    <s v="1"/>
    <x v="68"/>
    <n v="5420"/>
    <x v="67"/>
    <s v="N"/>
    <x v="32"/>
  </r>
  <r>
    <x v="0"/>
    <s v="10-110-21-5420-1000-149"/>
    <s v="OTHER CERTIFIED"/>
    <x v="18"/>
    <n v="1050"/>
    <n v="0"/>
    <n v="1050"/>
    <s v="10"/>
    <s v="110"/>
    <n v="110"/>
    <x v="4"/>
    <s v="5420"/>
    <n v="5420"/>
    <s v="1000"/>
    <s v="149"/>
    <s v="1"/>
    <x v="68"/>
    <n v="5420"/>
    <x v="67"/>
    <s v="N"/>
    <x v="32"/>
  </r>
  <r>
    <x v="0"/>
    <s v="10-110-21-5420-1000-161"/>
    <s v="INST ASSISTANTS"/>
    <x v="18"/>
    <n v="11027.87"/>
    <n v="0"/>
    <n v="11027.87"/>
    <s v="10"/>
    <s v="110"/>
    <n v="110"/>
    <x v="4"/>
    <s v="5420"/>
    <n v="5420"/>
    <s v="1000"/>
    <s v="161"/>
    <s v="1"/>
    <x v="68"/>
    <n v="5420"/>
    <x v="67"/>
    <s v="N"/>
    <x v="32"/>
  </r>
  <r>
    <x v="0"/>
    <s v="10-110-21-5420-1000-163"/>
    <s v="CAMPUS MONITOR"/>
    <x v="18"/>
    <n v="0"/>
    <n v="0"/>
    <n v="0"/>
    <s v="10"/>
    <s v="110"/>
    <n v="110"/>
    <x v="4"/>
    <s v="5420"/>
    <n v="5420"/>
    <s v="1000"/>
    <s v="163"/>
    <s v="1"/>
    <x v="68"/>
    <n v="5420"/>
    <x v="67"/>
    <s v="N"/>
    <x v="32"/>
  </r>
  <r>
    <x v="0"/>
    <s v="10-110-21-5420-1000-198"/>
    <s v="Trustlands (Americorps)"/>
    <x v="18"/>
    <n v="0"/>
    <n v="0"/>
    <n v="0"/>
    <s v="10"/>
    <s v="110"/>
    <n v="110"/>
    <x v="4"/>
    <s v="5420"/>
    <n v="5420"/>
    <s v="1000"/>
    <s v="198"/>
    <s v="1"/>
    <x v="68"/>
    <n v="5420"/>
    <x v="67"/>
    <s v="N"/>
    <x v="32"/>
  </r>
  <r>
    <x v="0"/>
    <s v="10-110-21-5420-1000-210"/>
    <s v="Retirement"/>
    <x v="18"/>
    <n v="210.21"/>
    <n v="0"/>
    <n v="210.21"/>
    <s v="10"/>
    <s v="110"/>
    <n v="110"/>
    <x v="4"/>
    <s v="5420"/>
    <n v="5420"/>
    <s v="1000"/>
    <s v="210"/>
    <s v="2"/>
    <x v="68"/>
    <n v="5420"/>
    <x v="67"/>
    <s v="N"/>
    <x v="32"/>
  </r>
  <r>
    <x v="0"/>
    <s v="10-110-21-5420-1000-220"/>
    <s v="FICA"/>
    <x v="18"/>
    <n v="916.98"/>
    <n v="0"/>
    <n v="916.98"/>
    <s v="10"/>
    <s v="110"/>
    <n v="110"/>
    <x v="4"/>
    <s v="5420"/>
    <n v="5420"/>
    <s v="1000"/>
    <s v="220"/>
    <s v="2"/>
    <x v="68"/>
    <n v="5420"/>
    <x v="67"/>
    <s v="N"/>
    <x v="32"/>
  </r>
  <r>
    <x v="0"/>
    <s v="10-110-21-5420-1000-241"/>
    <s v="Insurance"/>
    <x v="18"/>
    <n v="3.54"/>
    <n v="0"/>
    <n v="3.54"/>
    <s v="10"/>
    <s v="110"/>
    <n v="110"/>
    <x v="4"/>
    <s v="5420"/>
    <n v="5420"/>
    <s v="1000"/>
    <s v="241"/>
    <s v="2"/>
    <x v="68"/>
    <n v="5420"/>
    <x v="67"/>
    <s v="N"/>
    <x v="32"/>
  </r>
  <r>
    <x v="0"/>
    <s v="10-110-21-5420-1000-320"/>
    <s v="PURCH SERVICE"/>
    <x v="18"/>
    <n v="0"/>
    <n v="0"/>
    <n v="0"/>
    <s v="10"/>
    <s v="110"/>
    <n v="110"/>
    <x v="4"/>
    <s v="5420"/>
    <n v="5420"/>
    <s v="1000"/>
    <s v="320"/>
    <s v="3"/>
    <x v="68"/>
    <n v="5420"/>
    <x v="67"/>
    <s v="N"/>
    <x v="32"/>
  </r>
  <r>
    <x v="0"/>
    <s v="10-110-21-5420-1000-580"/>
    <s v="TRAVEL"/>
    <x v="18"/>
    <n v="0"/>
    <n v="0"/>
    <n v="0"/>
    <s v="10"/>
    <s v="110"/>
    <n v="110"/>
    <x v="4"/>
    <s v="5420"/>
    <n v="5420"/>
    <s v="1000"/>
    <s v="580"/>
    <s v="5"/>
    <x v="68"/>
    <n v="5420"/>
    <x v="67"/>
    <s v="N"/>
    <x v="32"/>
  </r>
  <r>
    <x v="0"/>
    <s v="10-110-21-5420-1000-610"/>
    <s v="SUPPLIES"/>
    <x v="18"/>
    <n v="15898.83"/>
    <n v="0"/>
    <n v="15898.83"/>
    <s v="10"/>
    <s v="110"/>
    <n v="110"/>
    <x v="4"/>
    <s v="5420"/>
    <n v="5420"/>
    <s v="1000"/>
    <s v="610"/>
    <s v="6"/>
    <x v="68"/>
    <n v="5420"/>
    <x v="67"/>
    <s v="N"/>
    <x v="32"/>
  </r>
  <r>
    <x v="0"/>
    <s v="10-110-21-5420-1000-644"/>
    <s v="Library Books"/>
    <x v="18"/>
    <n v="400"/>
    <n v="0"/>
    <n v="400"/>
    <s v="10"/>
    <s v="110"/>
    <n v="110"/>
    <x v="4"/>
    <s v="5420"/>
    <n v="5420"/>
    <s v="1000"/>
    <s v="644"/>
    <s v="6"/>
    <x v="68"/>
    <n v="5420"/>
    <x v="67"/>
    <s v="N"/>
    <x v="32"/>
  </r>
  <r>
    <x v="0"/>
    <s v="10-110-21-5420-1000-670"/>
    <s v="COMPUTER SUPPLY"/>
    <x v="18"/>
    <n v="12904.29"/>
    <n v="0"/>
    <n v="12904.29"/>
    <s v="10"/>
    <s v="110"/>
    <n v="110"/>
    <x v="4"/>
    <s v="5420"/>
    <n v="5420"/>
    <s v="1000"/>
    <s v="670"/>
    <s v="6"/>
    <x v="68"/>
    <n v="5420"/>
    <x v="67"/>
    <s v="N"/>
    <x v="32"/>
  </r>
  <r>
    <x v="0"/>
    <s v="10-110-21-5420-1000-730"/>
    <s v="EQUIPMENT"/>
    <x v="18"/>
    <n v="37349.360000000001"/>
    <n v="0"/>
    <n v="37349.360000000001"/>
    <s v="10"/>
    <s v="110"/>
    <n v="110"/>
    <x v="4"/>
    <s v="5420"/>
    <n v="5420"/>
    <s v="1000"/>
    <s v="730"/>
    <s v="7"/>
    <x v="68"/>
    <n v="5420"/>
    <x v="67"/>
    <s v="N"/>
    <x v="32"/>
  </r>
  <r>
    <x v="0"/>
    <s v="10-110-21-5420-1000-895"/>
    <s v="Trustlands budgeted carryover Bridger"/>
    <x v="18"/>
    <n v="0"/>
    <n v="0"/>
    <n v="0"/>
    <s v="10"/>
    <s v="110"/>
    <n v="110"/>
    <x v="4"/>
    <s v="5420"/>
    <n v="5420"/>
    <s v="1000"/>
    <s v="895"/>
    <s v="8"/>
    <x v="68"/>
    <n v="5420"/>
    <x v="67"/>
    <s v="N"/>
    <x v="32"/>
  </r>
  <r>
    <x v="0"/>
    <s v="10-110-21-5601-1000-610"/>
    <s v="BTS ARTS GRANT SUPPLIES"/>
    <x v="18"/>
    <n v="0"/>
    <n v="0"/>
    <n v="0"/>
    <s v="10"/>
    <s v="110"/>
    <n v="110"/>
    <x v="4"/>
    <s v="5601"/>
    <n v="5601"/>
    <s v="1000"/>
    <s v="610"/>
    <s v="6"/>
    <x v="48"/>
    <n v="5601"/>
    <x v="48"/>
    <s v="N"/>
    <x v="0"/>
  </r>
  <r>
    <x v="0"/>
    <s v="10-110-21-5637-1000-131"/>
    <s v="TEACHERS"/>
    <x v="18"/>
    <n v="0"/>
    <n v="0"/>
    <n v="0"/>
    <s v="10"/>
    <s v="110"/>
    <n v="110"/>
    <x v="4"/>
    <s v="5637"/>
    <n v="5637"/>
    <s v="1000"/>
    <s v="131"/>
    <s v="1"/>
    <x v="76"/>
    <n v="5637"/>
    <x v="75"/>
    <s v="N"/>
    <x v="40"/>
  </r>
  <r>
    <x v="0"/>
    <s v="10-110-21-5637-1000-149"/>
    <s v="OTHER CERT"/>
    <x v="18"/>
    <n v="0"/>
    <n v="0"/>
    <n v="0"/>
    <s v="10"/>
    <s v="110"/>
    <n v="110"/>
    <x v="4"/>
    <s v="5637"/>
    <n v="5637"/>
    <s v="1000"/>
    <s v="149"/>
    <s v="1"/>
    <x v="76"/>
    <n v="5637"/>
    <x v="75"/>
    <s v="N"/>
    <x v="40"/>
  </r>
  <r>
    <x v="0"/>
    <s v="10-110-21-5637-1000-161"/>
    <s v="INSTRUCTIONAL ASSISTANT"/>
    <x v="18"/>
    <n v="0"/>
    <n v="0"/>
    <n v="0"/>
    <s v="10"/>
    <s v="110"/>
    <n v="110"/>
    <x v="4"/>
    <s v="5637"/>
    <n v="5637"/>
    <s v="1000"/>
    <s v="161"/>
    <s v="1"/>
    <x v="76"/>
    <n v="5637"/>
    <x v="75"/>
    <s v="N"/>
    <x v="40"/>
  </r>
  <r>
    <x v="0"/>
    <s v="10-110-21-5637-1000-210"/>
    <s v="Retirement"/>
    <x v="18"/>
    <n v="0"/>
    <n v="0"/>
    <n v="0"/>
    <s v="10"/>
    <s v="110"/>
    <n v="110"/>
    <x v="4"/>
    <s v="5637"/>
    <n v="5637"/>
    <s v="1000"/>
    <s v="210"/>
    <s v="2"/>
    <x v="76"/>
    <n v="5637"/>
    <x v="75"/>
    <s v="N"/>
    <x v="40"/>
  </r>
  <r>
    <x v="0"/>
    <s v="10-110-21-5637-1000-220"/>
    <s v="FICA"/>
    <x v="18"/>
    <n v="0"/>
    <n v="0"/>
    <n v="0"/>
    <s v="10"/>
    <s v="110"/>
    <n v="110"/>
    <x v="4"/>
    <s v="5637"/>
    <n v="5637"/>
    <s v="1000"/>
    <s v="220"/>
    <s v="2"/>
    <x v="76"/>
    <n v="5637"/>
    <x v="75"/>
    <s v="N"/>
    <x v="40"/>
  </r>
  <r>
    <x v="0"/>
    <s v="10-110-21-5637-1000-341"/>
    <s v="DLI - Sub costs"/>
    <x v="18"/>
    <n v="0"/>
    <n v="0"/>
    <n v="0"/>
    <s v="10"/>
    <s v="110"/>
    <n v="110"/>
    <x v="4"/>
    <s v="5637"/>
    <n v="5637"/>
    <s v="1000"/>
    <s v="341"/>
    <s v="3"/>
    <x v="76"/>
    <n v="5637"/>
    <x v="75"/>
    <s v="N"/>
    <x v="40"/>
  </r>
  <r>
    <x v="0"/>
    <s v="10-110-21-5637-1000-580"/>
    <s v="Travel"/>
    <x v="18"/>
    <n v="0"/>
    <n v="0"/>
    <n v="0"/>
    <s v="10"/>
    <s v="110"/>
    <n v="110"/>
    <x v="4"/>
    <s v="5637"/>
    <n v="5637"/>
    <s v="1000"/>
    <s v="580"/>
    <s v="5"/>
    <x v="76"/>
    <n v="5637"/>
    <x v="75"/>
    <s v="N"/>
    <x v="40"/>
  </r>
  <r>
    <x v="0"/>
    <s v="10-110-21-5637-1000-610"/>
    <s v="SUPPLIES"/>
    <x v="18"/>
    <n v="0"/>
    <n v="0"/>
    <n v="0"/>
    <s v="10"/>
    <s v="110"/>
    <n v="110"/>
    <x v="4"/>
    <s v="5637"/>
    <n v="5637"/>
    <s v="1000"/>
    <s v="610"/>
    <s v="6"/>
    <x v="76"/>
    <n v="5637"/>
    <x v="75"/>
    <s v="N"/>
    <x v="40"/>
  </r>
  <r>
    <x v="0"/>
    <s v="10-110-21-5637-1000-641"/>
    <s v="DLI TEXTBOOKS"/>
    <x v="18"/>
    <n v="22500"/>
    <n v="0"/>
    <n v="22500"/>
    <s v="10"/>
    <s v="110"/>
    <n v="110"/>
    <x v="4"/>
    <s v="5637"/>
    <n v="5637"/>
    <s v="1000"/>
    <s v="641"/>
    <s v="6"/>
    <x v="76"/>
    <n v="5637"/>
    <x v="75"/>
    <s v="N"/>
    <x v="40"/>
  </r>
  <r>
    <x v="0"/>
    <s v="10-110-21-5637-2650-626"/>
    <s v="Fuel"/>
    <x v="18"/>
    <n v="0"/>
    <n v="0"/>
    <n v="0"/>
    <s v="10"/>
    <s v="110"/>
    <n v="110"/>
    <x v="4"/>
    <s v="5637"/>
    <n v="5637"/>
    <s v="2650"/>
    <s v="626"/>
    <s v="6"/>
    <x v="76"/>
    <n v="5637"/>
    <x v="75"/>
    <s v="N"/>
    <x v="40"/>
  </r>
  <r>
    <x v="0"/>
    <s v="10-110-21-5641-1000-131"/>
    <s v="EI TEACHERS"/>
    <x v="18"/>
    <n v="26014.06"/>
    <n v="0"/>
    <n v="26014.06"/>
    <s v="10"/>
    <s v="110"/>
    <n v="110"/>
    <x v="4"/>
    <s v="5641"/>
    <n v="5641"/>
    <s v="1000"/>
    <s v="131"/>
    <s v="1"/>
    <x v="77"/>
    <n v="5641"/>
    <x v="76"/>
    <s v="N"/>
    <x v="41"/>
  </r>
  <r>
    <x v="0"/>
    <s v="10-110-21-5641-1000-161"/>
    <s v="INST. ASSISTANT"/>
    <x v="18"/>
    <n v="0"/>
    <n v="0"/>
    <n v="0"/>
    <s v="10"/>
    <s v="110"/>
    <n v="110"/>
    <x v="4"/>
    <s v="5641"/>
    <n v="5641"/>
    <s v="1000"/>
    <s v="161"/>
    <s v="1"/>
    <x v="77"/>
    <n v="5641"/>
    <x v="76"/>
    <s v="N"/>
    <x v="41"/>
  </r>
  <r>
    <x v="0"/>
    <s v="10-110-21-5641-1000-210"/>
    <s v="RETIREMENT"/>
    <x v="18"/>
    <n v="5644.74"/>
    <n v="0"/>
    <n v="5644.74"/>
    <s v="10"/>
    <s v="110"/>
    <n v="110"/>
    <x v="4"/>
    <s v="5641"/>
    <n v="5641"/>
    <s v="1000"/>
    <s v="210"/>
    <s v="2"/>
    <x v="77"/>
    <n v="5641"/>
    <x v="76"/>
    <s v="N"/>
    <x v="41"/>
  </r>
  <r>
    <x v="0"/>
    <s v="10-110-21-5641-1000-220"/>
    <s v="SOCIAL SECURITY"/>
    <x v="18"/>
    <n v="1969.83"/>
    <n v="0"/>
    <n v="1969.83"/>
    <s v="10"/>
    <s v="110"/>
    <n v="110"/>
    <x v="4"/>
    <s v="5641"/>
    <n v="5641"/>
    <s v="1000"/>
    <s v="220"/>
    <s v="2"/>
    <x v="77"/>
    <n v="5641"/>
    <x v="76"/>
    <s v="N"/>
    <x v="41"/>
  </r>
  <r>
    <x v="0"/>
    <s v="10-110-21-5641-1000-241"/>
    <s v="INSURANCE"/>
    <x v="18"/>
    <n v="2671.3"/>
    <n v="0"/>
    <n v="2671.3"/>
    <s v="10"/>
    <s v="110"/>
    <n v="110"/>
    <x v="4"/>
    <s v="5641"/>
    <n v="5641"/>
    <s v="1000"/>
    <s v="241"/>
    <s v="2"/>
    <x v="77"/>
    <n v="5641"/>
    <x v="76"/>
    <s v="N"/>
    <x v="41"/>
  </r>
  <r>
    <x v="0"/>
    <s v="10-110-21-5641-1000-341"/>
    <s v="Early Intervention - Sub Costs"/>
    <x v="18"/>
    <n v="0"/>
    <n v="0"/>
    <n v="0"/>
    <s v="10"/>
    <s v="110"/>
    <n v="110"/>
    <x v="4"/>
    <s v="5641"/>
    <n v="5641"/>
    <s v="1000"/>
    <s v="341"/>
    <s v="3"/>
    <x v="77"/>
    <n v="5641"/>
    <x v="76"/>
    <s v="N"/>
    <x v="41"/>
  </r>
  <r>
    <x v="0"/>
    <s v="10-110-21-5642-2120-142"/>
    <s v="Counselor"/>
    <x v="18"/>
    <n v="54318.57"/>
    <n v="0"/>
    <n v="54318.57"/>
    <s v="10"/>
    <s v="110"/>
    <n v="110"/>
    <x v="4"/>
    <s v="5642"/>
    <n v="5642"/>
    <s v="2120"/>
    <s v="142"/>
    <s v="1"/>
    <x v="11"/>
    <n v="5642"/>
    <x v="11"/>
    <s v="N"/>
    <x v="5"/>
  </r>
  <r>
    <x v="0"/>
    <s v="10-110-21-5642-2120-210"/>
    <s v="Retirement"/>
    <x v="18"/>
    <n v="13206.38"/>
    <n v="0"/>
    <n v="13206.38"/>
    <s v="10"/>
    <s v="110"/>
    <n v="110"/>
    <x v="4"/>
    <s v="5642"/>
    <n v="5642"/>
    <s v="2120"/>
    <s v="210"/>
    <s v="2"/>
    <x v="11"/>
    <n v="5642"/>
    <x v="11"/>
    <s v="N"/>
    <x v="5"/>
  </r>
  <r>
    <x v="0"/>
    <s v="10-110-21-5642-2120-220"/>
    <s v="FICA"/>
    <x v="18"/>
    <n v="4155.38"/>
    <n v="0"/>
    <n v="4155.38"/>
    <s v="10"/>
    <s v="110"/>
    <n v="110"/>
    <x v="4"/>
    <s v="5642"/>
    <n v="5642"/>
    <s v="2120"/>
    <s v="220"/>
    <s v="2"/>
    <x v="11"/>
    <n v="5642"/>
    <x v="11"/>
    <s v="N"/>
    <x v="5"/>
  </r>
  <r>
    <x v="0"/>
    <s v="10-110-21-5642-2120-241"/>
    <s v="Insurance"/>
    <x v="18"/>
    <n v="13740.57"/>
    <n v="0"/>
    <n v="13740.57"/>
    <s v="10"/>
    <s v="110"/>
    <n v="110"/>
    <x v="4"/>
    <s v="5642"/>
    <n v="5642"/>
    <s v="2120"/>
    <s v="241"/>
    <s v="2"/>
    <x v="11"/>
    <n v="5642"/>
    <x v="11"/>
    <s v="N"/>
    <x v="5"/>
  </r>
  <r>
    <x v="0"/>
    <s v="10-110-21-5642-2120-245"/>
    <s v="Waive"/>
    <x v="18"/>
    <n v="0"/>
    <n v="0"/>
    <n v="0"/>
    <s v="10"/>
    <s v="110"/>
    <n v="110"/>
    <x v="4"/>
    <s v="5642"/>
    <n v="5642"/>
    <s v="2120"/>
    <s v="245"/>
    <s v="2"/>
    <x v="11"/>
    <n v="5642"/>
    <x v="11"/>
    <s v="N"/>
    <x v="5"/>
  </r>
  <r>
    <x v="0"/>
    <s v="10-110-21-5655-2230-610"/>
    <s v="DTL Supplies"/>
    <x v="18"/>
    <n v="0"/>
    <n v="0"/>
    <n v="0"/>
    <s v="10"/>
    <s v="110"/>
    <n v="110"/>
    <x v="4"/>
    <s v="5655"/>
    <n v="5655"/>
    <s v="2230"/>
    <s v="610"/>
    <s v="6"/>
    <x v="57"/>
    <n v="5655"/>
    <x v="57"/>
    <s v="N"/>
    <x v="29"/>
  </r>
  <r>
    <x v="0"/>
    <s v="10-110-21-5655-2230-730"/>
    <s v="Bridger tech related hardware"/>
    <x v="18"/>
    <n v="0"/>
    <n v="0"/>
    <n v="0"/>
    <s v="10"/>
    <s v="110"/>
    <n v="110"/>
    <x v="4"/>
    <s v="5655"/>
    <n v="5655"/>
    <s v="2230"/>
    <s v="730"/>
    <s v="7"/>
    <x v="57"/>
    <n v="5655"/>
    <x v="57"/>
    <s v="N"/>
    <x v="29"/>
  </r>
  <r>
    <x v="0"/>
    <s v="10-110-21-5668-1000-131"/>
    <s v="ETHPS Stipend"/>
    <x v="18"/>
    <n v="4147.04"/>
    <n v="0"/>
    <n v="4147.04"/>
    <s v="10"/>
    <s v="110"/>
    <n v="110"/>
    <x v="4"/>
    <s v="5668"/>
    <n v="5668"/>
    <s v="1000"/>
    <s v="131"/>
    <s v="1"/>
    <x v="113"/>
    <n v="5668"/>
    <x v="112"/>
    <s v="N"/>
    <x v="56"/>
  </r>
  <r>
    <x v="0"/>
    <s v="10-110-21-5668-1000-220"/>
    <s v="ETHPS FICA"/>
    <x v="18"/>
    <n v="311.86"/>
    <n v="0"/>
    <n v="311.86"/>
    <s v="10"/>
    <s v="110"/>
    <n v="110"/>
    <x v="4"/>
    <s v="5668"/>
    <n v="5668"/>
    <s v="1000"/>
    <s v="220"/>
    <s v="2"/>
    <x v="113"/>
    <n v="5668"/>
    <x v="112"/>
    <s v="N"/>
    <x v="56"/>
  </r>
  <r>
    <x v="0"/>
    <s v="10-110-21-5668-1000-241"/>
    <s v="ETHPS Stipend Insurance"/>
    <x v="18"/>
    <n v="15.26"/>
    <n v="0"/>
    <n v="15.26"/>
    <s v="10"/>
    <s v="110"/>
    <n v="110"/>
    <x v="4"/>
    <s v="5668"/>
    <n v="5668"/>
    <s v="1000"/>
    <s v="241"/>
    <s v="2"/>
    <x v="113"/>
    <n v="5668"/>
    <x v="112"/>
    <s v="N"/>
    <x v="56"/>
  </r>
  <r>
    <x v="0"/>
    <s v="10-110-21-5672-1000-341"/>
    <s v="Prevention Dimension"/>
    <x v="18"/>
    <n v="0"/>
    <n v="0"/>
    <n v="0"/>
    <s v="10"/>
    <s v="110"/>
    <n v="110"/>
    <x v="4"/>
    <s v="5672"/>
    <n v="5672"/>
    <s v="1000"/>
    <s v="341"/>
    <s v="3"/>
    <x v="12"/>
    <n v="5672"/>
    <x v="12"/>
    <s v="N"/>
    <x v="0"/>
  </r>
  <r>
    <x v="0"/>
    <s v="10-110-21-5676-1000-131"/>
    <s v="Teacher Salary"/>
    <x v="18"/>
    <n v="0"/>
    <n v="0"/>
    <n v="0"/>
    <s v="10"/>
    <s v="110"/>
    <n v="110"/>
    <x v="4"/>
    <s v="5676"/>
    <n v="5676"/>
    <s v="1000"/>
    <s v="131"/>
    <s v="1"/>
    <x v="14"/>
    <n v="5676"/>
    <x v="14"/>
    <s v="N"/>
    <x v="7"/>
  </r>
  <r>
    <x v="0"/>
    <s v="10-110-21-5676-1000-149"/>
    <s v="Extra Duty"/>
    <x v="18"/>
    <n v="14999.34"/>
    <n v="0"/>
    <n v="14999.34"/>
    <s v="10"/>
    <s v="110"/>
    <n v="110"/>
    <x v="4"/>
    <s v="5676"/>
    <n v="5676"/>
    <s v="1000"/>
    <s v="149"/>
    <s v="1"/>
    <x v="14"/>
    <n v="5676"/>
    <x v="14"/>
    <s v="N"/>
    <x v="7"/>
  </r>
  <r>
    <x v="0"/>
    <s v="10-110-21-5676-1000-161"/>
    <s v="INST. ASSISTANT"/>
    <x v="18"/>
    <n v="1267.1400000000001"/>
    <n v="0"/>
    <n v="1267.1400000000001"/>
    <s v="10"/>
    <s v="110"/>
    <n v="110"/>
    <x v="4"/>
    <s v="5676"/>
    <n v="5676"/>
    <s v="1000"/>
    <s v="161"/>
    <s v="1"/>
    <x v="14"/>
    <n v="5676"/>
    <x v="14"/>
    <s v="N"/>
    <x v="7"/>
  </r>
  <r>
    <x v="0"/>
    <s v="10-110-21-5676-1000-163"/>
    <s v="CAMPUS MONITOR"/>
    <x v="18"/>
    <n v="0"/>
    <n v="0"/>
    <n v="0"/>
    <s v="10"/>
    <s v="110"/>
    <n v="110"/>
    <x v="4"/>
    <s v="5676"/>
    <n v="5676"/>
    <s v="1000"/>
    <s v="163"/>
    <s v="1"/>
    <x v="14"/>
    <n v="5676"/>
    <x v="14"/>
    <s v="N"/>
    <x v="7"/>
  </r>
  <r>
    <x v="0"/>
    <s v="10-110-21-5676-1000-198"/>
    <s v="Site Manager"/>
    <x v="18"/>
    <n v="10531.21"/>
    <n v="0"/>
    <n v="10531.21"/>
    <s v="10"/>
    <s v="110"/>
    <n v="110"/>
    <x v="4"/>
    <s v="5676"/>
    <n v="5676"/>
    <s v="1000"/>
    <s v="198"/>
    <s v="1"/>
    <x v="14"/>
    <n v="5676"/>
    <x v="14"/>
    <s v="N"/>
    <x v="7"/>
  </r>
  <r>
    <x v="0"/>
    <s v="10-110-21-5676-1000-210"/>
    <s v="Retirement"/>
    <x v="18"/>
    <n v="3002.87"/>
    <n v="0"/>
    <n v="3002.87"/>
    <s v="10"/>
    <s v="110"/>
    <n v="110"/>
    <x v="4"/>
    <s v="5676"/>
    <n v="5676"/>
    <s v="1000"/>
    <s v="210"/>
    <s v="2"/>
    <x v="14"/>
    <n v="5676"/>
    <x v="14"/>
    <s v="N"/>
    <x v="7"/>
  </r>
  <r>
    <x v="0"/>
    <s v="10-110-21-5676-1000-220"/>
    <s v="FICA"/>
    <x v="18"/>
    <n v="2009.39"/>
    <n v="0"/>
    <n v="2009.39"/>
    <s v="10"/>
    <s v="110"/>
    <n v="110"/>
    <x v="4"/>
    <s v="5676"/>
    <n v="5676"/>
    <s v="1000"/>
    <s v="220"/>
    <s v="2"/>
    <x v="14"/>
    <n v="5676"/>
    <x v="14"/>
    <s v="N"/>
    <x v="7"/>
  </r>
  <r>
    <x v="0"/>
    <s v="10-110-21-5676-1000-241"/>
    <s v="Insurance"/>
    <x v="18"/>
    <n v="49.28"/>
    <n v="0"/>
    <n v="49.28"/>
    <s v="10"/>
    <s v="110"/>
    <n v="110"/>
    <x v="4"/>
    <s v="5676"/>
    <n v="5676"/>
    <s v="1000"/>
    <s v="241"/>
    <s v="2"/>
    <x v="14"/>
    <n v="5676"/>
    <x v="14"/>
    <s v="N"/>
    <x v="7"/>
  </r>
  <r>
    <x v="0"/>
    <s v="10-110-21-5676-1000-320"/>
    <s v="PURCH SERVICE"/>
    <x v="18"/>
    <n v="4790.43"/>
    <n v="0"/>
    <n v="4790.43"/>
    <s v="10"/>
    <s v="110"/>
    <n v="110"/>
    <x v="4"/>
    <s v="5676"/>
    <n v="5676"/>
    <s v="1000"/>
    <s v="320"/>
    <s v="3"/>
    <x v="14"/>
    <n v="5676"/>
    <x v="14"/>
    <s v="N"/>
    <x v="7"/>
  </r>
  <r>
    <x v="0"/>
    <s v="10-110-21-5676-1000-580"/>
    <s v="TRAVEL"/>
    <x v="18"/>
    <n v="0"/>
    <n v="0"/>
    <n v="0"/>
    <s v="10"/>
    <s v="110"/>
    <n v="110"/>
    <x v="4"/>
    <s v="5676"/>
    <n v="5676"/>
    <s v="1000"/>
    <s v="580"/>
    <s v="5"/>
    <x v="14"/>
    <n v="5676"/>
    <x v="14"/>
    <s v="N"/>
    <x v="7"/>
  </r>
  <r>
    <x v="0"/>
    <s v="10-110-21-5676-1000-610"/>
    <s v="SUPPLIES"/>
    <x v="18"/>
    <n v="0"/>
    <n v="0"/>
    <n v="0"/>
    <s v="10"/>
    <s v="110"/>
    <n v="110"/>
    <x v="4"/>
    <s v="5676"/>
    <n v="5676"/>
    <s v="1000"/>
    <s v="610"/>
    <s v="6"/>
    <x v="14"/>
    <n v="5676"/>
    <x v="14"/>
    <s v="N"/>
    <x v="7"/>
  </r>
  <r>
    <x v="0"/>
    <s v="10-110-21-5676-1000-890"/>
    <s v="MISC."/>
    <x v="18"/>
    <n v="0"/>
    <n v="0"/>
    <n v="0"/>
    <s v="10"/>
    <s v="110"/>
    <n v="110"/>
    <x v="4"/>
    <s v="5676"/>
    <n v="5676"/>
    <s v="1000"/>
    <s v="890"/>
    <s v="8"/>
    <x v="14"/>
    <n v="5676"/>
    <x v="14"/>
    <s v="N"/>
    <x v="7"/>
  </r>
  <r>
    <x v="0"/>
    <s v="10-110-21-5676-2700-519"/>
    <s v="IGP - transportation"/>
    <x v="18"/>
    <n v="0"/>
    <n v="0"/>
    <n v="0"/>
    <s v="10"/>
    <s v="110"/>
    <n v="110"/>
    <x v="4"/>
    <s v="5676"/>
    <n v="5676"/>
    <s v="2700"/>
    <s v="519"/>
    <s v="5"/>
    <x v="14"/>
    <n v="5676"/>
    <x v="14"/>
    <s v="N"/>
    <x v="7"/>
  </r>
  <r>
    <x v="0"/>
    <s v="10-110-21-5676-7000-870"/>
    <s v="Indirects"/>
    <x v="18"/>
    <n v="0"/>
    <n v="0"/>
    <n v="0"/>
    <s v="10"/>
    <s v="110"/>
    <n v="110"/>
    <x v="4"/>
    <s v="5676"/>
    <n v="5676"/>
    <s v="7000"/>
    <s v="870"/>
    <s v="8"/>
    <x v="14"/>
    <n v="5676"/>
    <x v="14"/>
    <s v="N"/>
    <x v="7"/>
  </r>
  <r>
    <x v="0"/>
    <s v="10-110-21-5677-1000-149"/>
    <s v="extra duty"/>
    <x v="18"/>
    <n v="0"/>
    <n v="0"/>
    <n v="0"/>
    <s v="10"/>
    <s v="110"/>
    <n v="110"/>
    <x v="4"/>
    <s v="5677"/>
    <n v="5677"/>
    <s v="1000"/>
    <s v="149"/>
    <s v="1"/>
    <x v="15"/>
    <n v="5677"/>
    <x v="15"/>
    <s v="N"/>
    <x v="8"/>
  </r>
  <r>
    <x v="0"/>
    <s v="10-110-21-5677-1000-161"/>
    <s v="Inst Aide"/>
    <x v="18"/>
    <n v="0"/>
    <n v="0"/>
    <n v="0"/>
    <s v="10"/>
    <s v="110"/>
    <n v="110"/>
    <x v="4"/>
    <s v="5677"/>
    <n v="5677"/>
    <s v="1000"/>
    <s v="161"/>
    <s v="1"/>
    <x v="15"/>
    <n v="5677"/>
    <x v="15"/>
    <s v="N"/>
    <x v="8"/>
  </r>
  <r>
    <x v="0"/>
    <s v="10-110-21-5677-1000-198"/>
    <s v="Site Manager"/>
    <x v="18"/>
    <n v="0"/>
    <n v="0"/>
    <n v="0"/>
    <s v="10"/>
    <s v="110"/>
    <n v="110"/>
    <x v="4"/>
    <s v="5677"/>
    <n v="5677"/>
    <s v="1000"/>
    <s v="198"/>
    <s v="1"/>
    <x v="15"/>
    <n v="5677"/>
    <x v="15"/>
    <s v="N"/>
    <x v="8"/>
  </r>
  <r>
    <x v="0"/>
    <s v="10-110-21-5677-1000-210"/>
    <s v="Retirement"/>
    <x v="18"/>
    <n v="0"/>
    <n v="0"/>
    <n v="0"/>
    <s v="10"/>
    <s v="110"/>
    <n v="110"/>
    <x v="4"/>
    <s v="5677"/>
    <n v="5677"/>
    <s v="1000"/>
    <s v="210"/>
    <s v="2"/>
    <x v="15"/>
    <n v="5677"/>
    <x v="15"/>
    <s v="N"/>
    <x v="8"/>
  </r>
  <r>
    <x v="0"/>
    <s v="10-110-21-5677-1000-220"/>
    <s v="FICA"/>
    <x v="18"/>
    <n v="0"/>
    <n v="0"/>
    <n v="0"/>
    <s v="10"/>
    <s v="110"/>
    <n v="110"/>
    <x v="4"/>
    <s v="5677"/>
    <n v="5677"/>
    <s v="1000"/>
    <s v="220"/>
    <s v="2"/>
    <x v="15"/>
    <n v="5677"/>
    <x v="15"/>
    <s v="N"/>
    <x v="8"/>
  </r>
  <r>
    <x v="0"/>
    <s v="10-110-21-5677-1000-241"/>
    <s v="Insurance"/>
    <x v="18"/>
    <n v="0"/>
    <n v="0"/>
    <n v="0"/>
    <s v="10"/>
    <s v="110"/>
    <n v="110"/>
    <x v="4"/>
    <s v="5677"/>
    <n v="5677"/>
    <s v="1000"/>
    <s v="241"/>
    <s v="2"/>
    <x v="15"/>
    <n v="5677"/>
    <x v="15"/>
    <s v="N"/>
    <x v="8"/>
  </r>
  <r>
    <x v="0"/>
    <s v="10-110-21-5677-1000-320"/>
    <s v="Purchased Services"/>
    <x v="18"/>
    <n v="0"/>
    <n v="0"/>
    <n v="0"/>
    <s v="10"/>
    <s v="110"/>
    <n v="110"/>
    <x v="4"/>
    <s v="5677"/>
    <n v="5677"/>
    <s v="1000"/>
    <s v="320"/>
    <s v="3"/>
    <x v="15"/>
    <n v="5677"/>
    <x v="15"/>
    <s v="N"/>
    <x v="8"/>
  </r>
  <r>
    <x v="0"/>
    <s v="10-110-21-5677-1000-580"/>
    <s v="Travel"/>
    <x v="18"/>
    <n v="0"/>
    <n v="0"/>
    <n v="0"/>
    <s v="10"/>
    <s v="110"/>
    <n v="110"/>
    <x v="4"/>
    <s v="5677"/>
    <n v="5677"/>
    <s v="1000"/>
    <s v="580"/>
    <s v="5"/>
    <x v="15"/>
    <n v="5677"/>
    <x v="15"/>
    <s v="N"/>
    <x v="8"/>
  </r>
  <r>
    <x v="0"/>
    <s v="10-110-21-5677-1000-610"/>
    <s v="Supplies"/>
    <x v="18"/>
    <n v="0"/>
    <n v="0"/>
    <n v="0"/>
    <s v="10"/>
    <s v="110"/>
    <n v="110"/>
    <x v="4"/>
    <s v="5677"/>
    <n v="5677"/>
    <s v="1000"/>
    <s v="610"/>
    <s v="6"/>
    <x v="15"/>
    <n v="5677"/>
    <x v="15"/>
    <s v="N"/>
    <x v="8"/>
  </r>
  <r>
    <x v="0"/>
    <s v="10-110-21-5677-2700-511"/>
    <s v="Transportation"/>
    <x v="18"/>
    <n v="0"/>
    <n v="0"/>
    <n v="0"/>
    <s v="10"/>
    <s v="110"/>
    <n v="110"/>
    <x v="4"/>
    <s v="5677"/>
    <n v="5677"/>
    <s v="2700"/>
    <s v="511"/>
    <s v="5"/>
    <x v="15"/>
    <n v="5677"/>
    <x v="15"/>
    <s v="N"/>
    <x v="8"/>
  </r>
  <r>
    <x v="0"/>
    <s v="10-110-21-5677-2700-519"/>
    <s v="ASC TRANSPORTATION"/>
    <x v="18"/>
    <n v="0"/>
    <n v="0"/>
    <n v="0"/>
    <s v="10"/>
    <s v="110"/>
    <n v="110"/>
    <x v="4"/>
    <s v="5677"/>
    <n v="5677"/>
    <s v="2700"/>
    <s v="519"/>
    <s v="5"/>
    <x v="15"/>
    <n v="5677"/>
    <x v="15"/>
    <s v="N"/>
    <x v="8"/>
  </r>
  <r>
    <x v="0"/>
    <s v="10-110-21-5677-7000-870"/>
    <s v="Indirects"/>
    <x v="18"/>
    <n v="0"/>
    <n v="0"/>
    <n v="0"/>
    <s v="10"/>
    <s v="110"/>
    <n v="110"/>
    <x v="4"/>
    <s v="5677"/>
    <n v="5677"/>
    <s v="7000"/>
    <s v="870"/>
    <s v="8"/>
    <x v="15"/>
    <n v="5677"/>
    <x v="15"/>
    <s v="N"/>
    <x v="8"/>
  </r>
  <r>
    <x v="0"/>
    <s v="10-110-21-5678-1000-131"/>
    <s v="Bridger TSSA Teacher Salary"/>
    <x v="18"/>
    <n v="34292"/>
    <n v="0"/>
    <n v="34292"/>
    <s v="10"/>
    <s v="110"/>
    <n v="110"/>
    <x v="4"/>
    <s v="5678"/>
    <n v="5678"/>
    <s v="1000"/>
    <s v="131"/>
    <s v="1"/>
    <x v="78"/>
    <n v="5678"/>
    <x v="77"/>
    <s v="N"/>
    <x v="42"/>
  </r>
  <r>
    <x v="0"/>
    <s v="10-110-21-5678-1000-149"/>
    <s v="Bridger TSSA Extra"/>
    <x v="18"/>
    <n v="37473.94"/>
    <n v="0"/>
    <n v="37473.94"/>
    <s v="10"/>
    <s v="110"/>
    <n v="110"/>
    <x v="4"/>
    <s v="5678"/>
    <n v="5678"/>
    <s v="1000"/>
    <s v="149"/>
    <s v="1"/>
    <x v="78"/>
    <n v="5678"/>
    <x v="77"/>
    <s v="N"/>
    <x v="42"/>
  </r>
  <r>
    <x v="0"/>
    <s v="10-110-21-5678-1000-210"/>
    <s v="Bridger TSSA Retirement"/>
    <x v="18"/>
    <n v="8360.23"/>
    <n v="0"/>
    <n v="8360.23"/>
    <s v="10"/>
    <s v="110"/>
    <n v="110"/>
    <x v="4"/>
    <s v="5678"/>
    <n v="5678"/>
    <s v="1000"/>
    <s v="210"/>
    <s v="2"/>
    <x v="78"/>
    <n v="5678"/>
    <x v="77"/>
    <s v="N"/>
    <x v="42"/>
  </r>
  <r>
    <x v="0"/>
    <s v="10-110-21-5678-1000-220"/>
    <s v="Bridger TSSA FICA"/>
    <x v="18"/>
    <n v="2812.58"/>
    <n v="0"/>
    <n v="2812.58"/>
    <s v="10"/>
    <s v="110"/>
    <n v="110"/>
    <x v="4"/>
    <s v="5678"/>
    <n v="5678"/>
    <s v="1000"/>
    <s v="220"/>
    <s v="2"/>
    <x v="78"/>
    <n v="5678"/>
    <x v="77"/>
    <s v="N"/>
    <x v="42"/>
  </r>
  <r>
    <x v="0"/>
    <s v="10-110-21-5678-1000-241"/>
    <s v="Bridger TSSA Insurance"/>
    <x v="18"/>
    <n v="79.88"/>
    <n v="0"/>
    <n v="79.88"/>
    <s v="10"/>
    <s v="110"/>
    <n v="110"/>
    <x v="4"/>
    <s v="5678"/>
    <n v="5678"/>
    <s v="1000"/>
    <s v="241"/>
    <s v="2"/>
    <x v="78"/>
    <n v="5678"/>
    <x v="77"/>
    <s v="N"/>
    <x v="42"/>
  </r>
  <r>
    <x v="0"/>
    <s v="10-110-21-5678-1000-320"/>
    <s v="Bridger TSSA purchased services"/>
    <x v="18"/>
    <n v="0"/>
    <n v="0"/>
    <n v="0"/>
    <s v="10"/>
    <s v="110"/>
    <n v="110"/>
    <x v="4"/>
    <s v="5678"/>
    <n v="5678"/>
    <s v="1000"/>
    <s v="320"/>
    <s v="3"/>
    <x v="78"/>
    <n v="5678"/>
    <x v="77"/>
    <s v="N"/>
    <x v="42"/>
  </r>
  <r>
    <x v="0"/>
    <s v="10-110-21-5678-1000-341"/>
    <s v="TSSA Sub"/>
    <x v="18"/>
    <n v="0"/>
    <n v="0"/>
    <n v="0"/>
    <s v="10"/>
    <s v="110"/>
    <n v="110"/>
    <x v="4"/>
    <s v="5678"/>
    <n v="5678"/>
    <s v="1000"/>
    <s v="341"/>
    <s v="3"/>
    <x v="78"/>
    <n v="5678"/>
    <x v="77"/>
    <s v="N"/>
    <x v="42"/>
  </r>
  <r>
    <x v="0"/>
    <s v="10-110-21-5678-1000-580"/>
    <s v="Bridger TSSA travel"/>
    <x v="18"/>
    <n v="0"/>
    <n v="0"/>
    <n v="0"/>
    <s v="10"/>
    <s v="110"/>
    <n v="110"/>
    <x v="4"/>
    <s v="5678"/>
    <n v="5678"/>
    <s v="1000"/>
    <s v="580"/>
    <s v="5"/>
    <x v="78"/>
    <n v="5678"/>
    <x v="77"/>
    <s v="N"/>
    <x v="42"/>
  </r>
  <r>
    <x v="0"/>
    <s v="10-110-21-5678-1000-610"/>
    <s v="TSSA Supplies"/>
    <x v="18"/>
    <n v="1117.5999999999999"/>
    <n v="0"/>
    <n v="1117.5999999999999"/>
    <s v="10"/>
    <s v="110"/>
    <n v="110"/>
    <x v="4"/>
    <s v="5678"/>
    <n v="5678"/>
    <s v="1000"/>
    <s v="610"/>
    <s v="6"/>
    <x v="78"/>
    <n v="5678"/>
    <x v="77"/>
    <s v="N"/>
    <x v="42"/>
  </r>
  <r>
    <x v="0"/>
    <s v="10-110-21-5695-1000-131"/>
    <s v="TEACHERS"/>
    <x v="18"/>
    <n v="24655.439999999999"/>
    <n v="0"/>
    <n v="24655.439999999999"/>
    <s v="10"/>
    <s v="110"/>
    <n v="110"/>
    <x v="4"/>
    <s v="5695"/>
    <n v="5695"/>
    <s v="1000"/>
    <s v="131"/>
    <s v="1"/>
    <x v="79"/>
    <n v="5695"/>
    <x v="78"/>
    <s v="N"/>
    <x v="43"/>
  </r>
  <r>
    <x v="0"/>
    <s v="10-110-21-5695-1000-210"/>
    <s v="RETIREMENT"/>
    <x v="18"/>
    <n v="4936.04"/>
    <n v="0"/>
    <n v="4936.04"/>
    <s v="10"/>
    <s v="110"/>
    <n v="110"/>
    <x v="4"/>
    <s v="5695"/>
    <n v="5695"/>
    <s v="1000"/>
    <s v="210"/>
    <s v="2"/>
    <x v="79"/>
    <n v="5695"/>
    <x v="78"/>
    <s v="N"/>
    <x v="43"/>
  </r>
  <r>
    <x v="0"/>
    <s v="10-110-21-5695-1000-220"/>
    <s v="FICA"/>
    <x v="18"/>
    <n v="1685.03"/>
    <n v="0"/>
    <n v="1685.03"/>
    <s v="10"/>
    <s v="110"/>
    <n v="110"/>
    <x v="4"/>
    <s v="5695"/>
    <n v="5695"/>
    <s v="1000"/>
    <s v="220"/>
    <s v="2"/>
    <x v="79"/>
    <n v="5695"/>
    <x v="78"/>
    <s v="N"/>
    <x v="43"/>
  </r>
  <r>
    <x v="0"/>
    <s v="10-110-21-5695-1000-241"/>
    <s v="INSURANCE"/>
    <x v="18"/>
    <n v="2369.5500000000002"/>
    <n v="0"/>
    <n v="2369.5500000000002"/>
    <s v="10"/>
    <s v="110"/>
    <n v="110"/>
    <x v="4"/>
    <s v="5695"/>
    <n v="5695"/>
    <s v="1000"/>
    <s v="241"/>
    <s v="2"/>
    <x v="79"/>
    <n v="5695"/>
    <x v="78"/>
    <s v="N"/>
    <x v="43"/>
  </r>
  <r>
    <x v="0"/>
    <s v="10-110-21-5695-1000-341"/>
    <s v="SUBSTITUTE COST"/>
    <x v="18"/>
    <n v="0"/>
    <n v="0"/>
    <n v="0"/>
    <s v="10"/>
    <s v="110"/>
    <n v="110"/>
    <x v="4"/>
    <s v="5695"/>
    <n v="5695"/>
    <s v="1000"/>
    <s v="341"/>
    <s v="3"/>
    <x v="79"/>
    <n v="5695"/>
    <x v="78"/>
    <s v="N"/>
    <x v="43"/>
  </r>
  <r>
    <x v="0"/>
    <s v="10-110-21-5801-1000-131"/>
    <s v="salaries"/>
    <x v="18"/>
    <n v="0"/>
    <n v="0"/>
    <n v="0"/>
    <s v="10"/>
    <s v="110"/>
    <n v="110"/>
    <x v="4"/>
    <s v="5801"/>
    <n v="5801"/>
    <s v="1000"/>
    <s v="131"/>
    <s v="1"/>
    <x v="16"/>
    <n v="5807"/>
    <x v="16"/>
    <s v="Y"/>
    <x v="9"/>
  </r>
  <r>
    <x v="0"/>
    <s v="10-110-21-5801-1000-210"/>
    <s v="Retirement"/>
    <x v="18"/>
    <n v="0"/>
    <n v="0"/>
    <n v="0"/>
    <s v="10"/>
    <s v="110"/>
    <n v="110"/>
    <x v="4"/>
    <s v="5801"/>
    <n v="5801"/>
    <s v="1000"/>
    <s v="210"/>
    <s v="2"/>
    <x v="16"/>
    <n v="5807"/>
    <x v="16"/>
    <s v="Y"/>
    <x v="9"/>
  </r>
  <r>
    <x v="0"/>
    <s v="10-110-21-5801-1000-220"/>
    <s v="FICA"/>
    <x v="18"/>
    <n v="0"/>
    <n v="0"/>
    <n v="0"/>
    <s v="10"/>
    <s v="110"/>
    <n v="110"/>
    <x v="4"/>
    <s v="5801"/>
    <n v="5801"/>
    <s v="1000"/>
    <s v="220"/>
    <s v="2"/>
    <x v="16"/>
    <n v="5807"/>
    <x v="16"/>
    <s v="Y"/>
    <x v="9"/>
  </r>
  <r>
    <x v="0"/>
    <s v="10-110-21-5805-1000-131"/>
    <s v="LITERACY COACH"/>
    <x v="18"/>
    <n v="43711.7"/>
    <n v="0"/>
    <n v="43711.7"/>
    <s v="10"/>
    <s v="110"/>
    <n v="110"/>
    <x v="4"/>
    <s v="5805"/>
    <n v="5805"/>
    <s v="1000"/>
    <s v="131"/>
    <s v="1"/>
    <x v="92"/>
    <n v="5805"/>
    <x v="91"/>
    <s v="N"/>
    <x v="52"/>
  </r>
  <r>
    <x v="0"/>
    <s v="10-110-21-5805-1000-161"/>
    <s v="IA - LITERACY"/>
    <x v="18"/>
    <n v="19503.3"/>
    <n v="0"/>
    <n v="19503.3"/>
    <s v="10"/>
    <s v="110"/>
    <n v="110"/>
    <x v="4"/>
    <s v="5805"/>
    <n v="5805"/>
    <s v="1000"/>
    <s v="161"/>
    <s v="1"/>
    <x v="92"/>
    <n v="5805"/>
    <x v="91"/>
    <s v="N"/>
    <x v="52"/>
  </r>
  <r>
    <x v="0"/>
    <s v="10-110-21-5805-1000-210"/>
    <s v="RETIREMENT"/>
    <x v="18"/>
    <n v="10844.04"/>
    <n v="0"/>
    <n v="10844.04"/>
    <s v="10"/>
    <s v="110"/>
    <n v="110"/>
    <x v="4"/>
    <s v="5805"/>
    <n v="5805"/>
    <s v="1000"/>
    <s v="210"/>
    <s v="2"/>
    <x v="92"/>
    <n v="5805"/>
    <x v="91"/>
    <s v="N"/>
    <x v="52"/>
  </r>
  <r>
    <x v="0"/>
    <s v="10-110-21-5805-1000-220"/>
    <s v="FICA"/>
    <x v="18"/>
    <n v="4822.45"/>
    <n v="0"/>
    <n v="4822.45"/>
    <s v="10"/>
    <s v="110"/>
    <n v="110"/>
    <x v="4"/>
    <s v="5805"/>
    <n v="5805"/>
    <s v="1000"/>
    <s v="220"/>
    <s v="2"/>
    <x v="92"/>
    <n v="5805"/>
    <x v="91"/>
    <s v="N"/>
    <x v="52"/>
  </r>
  <r>
    <x v="0"/>
    <s v="10-110-21-5805-1000-241"/>
    <s v="INSURANCE"/>
    <x v="18"/>
    <n v="1043.51"/>
    <n v="0"/>
    <n v="1043.51"/>
    <s v="10"/>
    <s v="110"/>
    <n v="110"/>
    <x v="4"/>
    <s v="5805"/>
    <n v="5805"/>
    <s v="1000"/>
    <s v="241"/>
    <s v="2"/>
    <x v="92"/>
    <n v="5805"/>
    <x v="91"/>
    <s v="N"/>
    <x v="52"/>
  </r>
  <r>
    <x v="0"/>
    <s v="10-110-21-5805-1000-245"/>
    <s v="Waive"/>
    <x v="18"/>
    <n v="500"/>
    <n v="0"/>
    <n v="500"/>
    <s v="10"/>
    <s v="110"/>
    <n v="110"/>
    <x v="4"/>
    <s v="5805"/>
    <n v="5805"/>
    <s v="1000"/>
    <s v="245"/>
    <s v="2"/>
    <x v="92"/>
    <n v="5805"/>
    <x v="91"/>
    <s v="N"/>
    <x v="52"/>
  </r>
  <r>
    <x v="0"/>
    <s v="10-110-21-5807-1000-131"/>
    <s v="TSSP"/>
    <x v="18"/>
    <n v="4100"/>
    <n v="0"/>
    <n v="4100"/>
    <s v="10"/>
    <s v="110"/>
    <n v="110"/>
    <x v="4"/>
    <s v="5807"/>
    <n v="5807"/>
    <s v="1000"/>
    <s v="131"/>
    <s v="1"/>
    <x v="16"/>
    <n v="5807"/>
    <x v="16"/>
    <s v="N"/>
    <x v="9"/>
  </r>
  <r>
    <x v="0"/>
    <s v="10-110-21-5807-1000-149"/>
    <s v="TSSP EDEP"/>
    <x v="18"/>
    <n v="2292"/>
    <n v="0"/>
    <n v="2292"/>
    <s v="10"/>
    <s v="110"/>
    <n v="110"/>
    <x v="4"/>
    <s v="5807"/>
    <n v="5807"/>
    <s v="1000"/>
    <s v="149"/>
    <s v="1"/>
    <x v="16"/>
    <n v="5807"/>
    <x v="16"/>
    <s v="N"/>
    <x v="9"/>
  </r>
  <r>
    <x v="0"/>
    <s v="10-110-21-5807-1000-210"/>
    <s v="retirement"/>
    <x v="18"/>
    <n v="1285.4100000000001"/>
    <n v="0"/>
    <n v="1285.4100000000001"/>
    <s v="10"/>
    <s v="110"/>
    <n v="110"/>
    <x v="4"/>
    <s v="5807"/>
    <n v="5807"/>
    <s v="1000"/>
    <s v="210"/>
    <s v="2"/>
    <x v="16"/>
    <n v="5807"/>
    <x v="16"/>
    <s v="N"/>
    <x v="9"/>
  </r>
  <r>
    <x v="0"/>
    <s v="10-110-21-5807-1000-220"/>
    <s v="FICA"/>
    <x v="18"/>
    <n v="486.11"/>
    <n v="0"/>
    <n v="486.11"/>
    <s v="10"/>
    <s v="110"/>
    <n v="110"/>
    <x v="4"/>
    <s v="5807"/>
    <n v="5807"/>
    <s v="1000"/>
    <s v="220"/>
    <s v="2"/>
    <x v="16"/>
    <n v="5807"/>
    <x v="16"/>
    <s v="N"/>
    <x v="9"/>
  </r>
  <r>
    <x v="0"/>
    <s v="10-110-21-5807-1000-241"/>
    <s v="INSURANCE"/>
    <x v="18"/>
    <n v="7.33"/>
    <n v="0"/>
    <n v="7.33"/>
    <s v="10"/>
    <s v="110"/>
    <n v="110"/>
    <x v="4"/>
    <s v="5807"/>
    <n v="5807"/>
    <s v="1000"/>
    <s v="241"/>
    <s v="2"/>
    <x v="16"/>
    <n v="5807"/>
    <x v="16"/>
    <s v="N"/>
    <x v="9"/>
  </r>
  <r>
    <x v="0"/>
    <s v="10-110-21-5810-2220-644"/>
    <s v="LIBRARY BOOKS"/>
    <x v="18"/>
    <n v="1012.2"/>
    <n v="0"/>
    <n v="1012.2"/>
    <s v="10"/>
    <s v="110"/>
    <n v="110"/>
    <x v="4"/>
    <s v="5810"/>
    <n v="5810"/>
    <s v="2220"/>
    <s v="644"/>
    <s v="6"/>
    <x v="80"/>
    <n v="5810"/>
    <x v="79"/>
    <s v="N"/>
    <x v="44"/>
  </r>
  <r>
    <x v="0"/>
    <s v="10-110-21-5816-1000-330"/>
    <s v="PURCHASED SERVICES"/>
    <x v="18"/>
    <n v="0"/>
    <n v="0"/>
    <n v="0"/>
    <s v="10"/>
    <s v="110"/>
    <n v="110"/>
    <x v="4"/>
    <s v="5816"/>
    <n v="5816"/>
    <s v="1000"/>
    <s v="330"/>
    <s v="3"/>
    <x v="49"/>
    <n v="5816"/>
    <x v="49"/>
    <s v="N"/>
    <x v="0"/>
  </r>
  <r>
    <x v="0"/>
    <s v="10-110-21-5816-1000-341"/>
    <s v="Substitute Cost"/>
    <x v="18"/>
    <n v="0"/>
    <n v="0"/>
    <n v="0"/>
    <s v="10"/>
    <s v="110"/>
    <n v="110"/>
    <x v="4"/>
    <s v="5816"/>
    <n v="5816"/>
    <s v="1000"/>
    <s v="341"/>
    <s v="3"/>
    <x v="49"/>
    <n v="5816"/>
    <x v="49"/>
    <s v="N"/>
    <x v="0"/>
  </r>
  <r>
    <x v="0"/>
    <s v="10-110-21-5816-1000-580"/>
    <s v="Leader in Me - Travel"/>
    <x v="18"/>
    <n v="0"/>
    <n v="0"/>
    <n v="0"/>
    <s v="10"/>
    <s v="110"/>
    <n v="110"/>
    <x v="4"/>
    <s v="5816"/>
    <n v="5816"/>
    <s v="1000"/>
    <s v="580"/>
    <s v="5"/>
    <x v="49"/>
    <n v="5816"/>
    <x v="49"/>
    <s v="N"/>
    <x v="0"/>
  </r>
  <r>
    <x v="0"/>
    <s v="10-110-21-5816-1000-610"/>
    <s v="GENERAL SUPPLIES"/>
    <x v="18"/>
    <n v="0"/>
    <n v="0"/>
    <n v="0"/>
    <s v="10"/>
    <s v="110"/>
    <n v="110"/>
    <x v="4"/>
    <s v="5816"/>
    <n v="5816"/>
    <s v="1000"/>
    <s v="610"/>
    <s v="6"/>
    <x v="49"/>
    <n v="5816"/>
    <x v="49"/>
    <s v="N"/>
    <x v="0"/>
  </r>
  <r>
    <x v="0"/>
    <s v="10-110-21-5861-1000-270"/>
    <s v="INDUSTRIAL INS"/>
    <x v="18"/>
    <n v="0"/>
    <n v="0"/>
    <n v="0"/>
    <s v="10"/>
    <s v="110"/>
    <n v="110"/>
    <x v="4"/>
    <s v="5861"/>
    <n v="5861"/>
    <s v="1000"/>
    <s v="270"/>
    <s v="2"/>
    <x v="93"/>
    <n v="5861"/>
    <x v="92"/>
    <s v="N"/>
    <x v="0"/>
  </r>
  <r>
    <x v="0"/>
    <s v="10-110-21-5868-1000-610"/>
    <s v="SUPPLIES"/>
    <x v="18"/>
    <n v="0"/>
    <n v="0"/>
    <n v="0"/>
    <s v="10"/>
    <s v="110"/>
    <n v="110"/>
    <x v="4"/>
    <s v="5868"/>
    <n v="5868"/>
    <s v="1000"/>
    <s v="610"/>
    <s v="6"/>
    <x v="81"/>
    <n v="5868"/>
    <x v="80"/>
    <s v="N"/>
    <x v="45"/>
  </r>
  <r>
    <x v="0"/>
    <s v="10-110-21-5876-1000-131"/>
    <s v="ESA TEACHERS"/>
    <x v="18"/>
    <n v="0"/>
    <n v="0"/>
    <n v="0"/>
    <s v="10"/>
    <s v="110"/>
    <n v="110"/>
    <x v="4"/>
    <s v="5876"/>
    <n v="5876"/>
    <s v="1000"/>
    <s v="131"/>
    <s v="1"/>
    <x v="115"/>
    <n v="5876"/>
    <x v="114"/>
    <s v="N"/>
    <x v="57"/>
  </r>
  <r>
    <x v="0"/>
    <s v="10-110-21-5876-1000-210"/>
    <s v="RETIREMENT"/>
    <x v="18"/>
    <n v="0"/>
    <n v="0"/>
    <n v="0"/>
    <s v="10"/>
    <s v="110"/>
    <n v="110"/>
    <x v="4"/>
    <s v="5876"/>
    <n v="5876"/>
    <s v="1000"/>
    <s v="210"/>
    <s v="2"/>
    <x v="115"/>
    <n v="5876"/>
    <x v="114"/>
    <s v="N"/>
    <x v="57"/>
  </r>
  <r>
    <x v="0"/>
    <s v="10-110-21-5876-1000-220"/>
    <s v="FICA"/>
    <x v="18"/>
    <n v="0"/>
    <n v="0"/>
    <n v="0"/>
    <s v="10"/>
    <s v="110"/>
    <n v="110"/>
    <x v="4"/>
    <s v="5876"/>
    <n v="5876"/>
    <s v="1000"/>
    <s v="220"/>
    <s v="2"/>
    <x v="115"/>
    <n v="5876"/>
    <x v="114"/>
    <s v="N"/>
    <x v="57"/>
  </r>
  <r>
    <x v="0"/>
    <s v="10-110-21-5876-1000-241"/>
    <s v="Insurance"/>
    <x v="18"/>
    <n v="0"/>
    <n v="0"/>
    <n v="0"/>
    <s v="10"/>
    <s v="110"/>
    <n v="110"/>
    <x v="4"/>
    <s v="5876"/>
    <n v="5876"/>
    <s v="1000"/>
    <s v="241"/>
    <s v="2"/>
    <x v="115"/>
    <n v="5876"/>
    <x v="114"/>
    <s v="N"/>
    <x v="57"/>
  </r>
  <r>
    <x v="0"/>
    <s v="10-110-21-5876-2120-142"/>
    <s v="ESA Wages"/>
    <x v="18"/>
    <n v="0"/>
    <n v="0"/>
    <n v="0"/>
    <s v="10"/>
    <s v="110"/>
    <n v="110"/>
    <x v="4"/>
    <s v="5876"/>
    <n v="5876"/>
    <s v="2120"/>
    <s v="142"/>
    <s v="1"/>
    <x v="115"/>
    <n v="5876"/>
    <x v="114"/>
    <s v="N"/>
    <x v="57"/>
  </r>
  <r>
    <x v="0"/>
    <s v="10-110-21-5876-2120-210"/>
    <s v="ESA Retirement"/>
    <x v="18"/>
    <n v="0"/>
    <n v="0"/>
    <n v="0"/>
    <s v="10"/>
    <s v="110"/>
    <n v="110"/>
    <x v="4"/>
    <s v="5876"/>
    <n v="5876"/>
    <s v="2120"/>
    <s v="210"/>
    <s v="2"/>
    <x v="115"/>
    <n v="5876"/>
    <x v="114"/>
    <s v="N"/>
    <x v="57"/>
  </r>
  <r>
    <x v="0"/>
    <s v="10-110-21-5876-2120-220"/>
    <s v="ESA FICA"/>
    <x v="18"/>
    <n v="0"/>
    <n v="0"/>
    <n v="0"/>
    <s v="10"/>
    <s v="110"/>
    <n v="110"/>
    <x v="4"/>
    <s v="5876"/>
    <n v="5876"/>
    <s v="2120"/>
    <s v="220"/>
    <s v="2"/>
    <x v="115"/>
    <n v="5876"/>
    <x v="114"/>
    <s v="N"/>
    <x v="57"/>
  </r>
  <r>
    <x v="0"/>
    <s v="10-110-21-5876-2150-199"/>
    <s v="ESA Wages"/>
    <x v="18"/>
    <n v="0"/>
    <n v="0"/>
    <n v="0"/>
    <s v="10"/>
    <s v="110"/>
    <n v="110"/>
    <x v="4"/>
    <s v="5876"/>
    <n v="5876"/>
    <s v="2150"/>
    <s v="199"/>
    <s v="1"/>
    <x v="115"/>
    <n v="5876"/>
    <x v="114"/>
    <s v="N"/>
    <x v="57"/>
  </r>
  <r>
    <x v="0"/>
    <s v="10-110-21-5876-2150-210"/>
    <s v="ESA Retirement"/>
    <x v="18"/>
    <n v="0"/>
    <n v="0"/>
    <n v="0"/>
    <s v="10"/>
    <s v="110"/>
    <n v="110"/>
    <x v="4"/>
    <s v="5876"/>
    <n v="5876"/>
    <s v="2150"/>
    <s v="210"/>
    <s v="2"/>
    <x v="115"/>
    <n v="5876"/>
    <x v="114"/>
    <s v="N"/>
    <x v="57"/>
  </r>
  <r>
    <x v="0"/>
    <s v="10-110-21-5876-2150-220"/>
    <s v="ESA FICA"/>
    <x v="18"/>
    <n v="0"/>
    <n v="0"/>
    <n v="0"/>
    <s v="10"/>
    <s v="110"/>
    <n v="110"/>
    <x v="4"/>
    <s v="5876"/>
    <n v="5876"/>
    <s v="2150"/>
    <s v="220"/>
    <s v="2"/>
    <x v="115"/>
    <n v="5876"/>
    <x v="114"/>
    <s v="N"/>
    <x v="57"/>
  </r>
  <r>
    <x v="0"/>
    <s v="10-110-21-5876-2400-121"/>
    <s v="ESA Wages"/>
    <x v="18"/>
    <n v="0"/>
    <n v="0"/>
    <n v="0"/>
    <s v="10"/>
    <s v="110"/>
    <n v="110"/>
    <x v="4"/>
    <s v="5876"/>
    <n v="5876"/>
    <s v="2400"/>
    <s v="121"/>
    <s v="1"/>
    <x v="115"/>
    <n v="5876"/>
    <x v="114"/>
    <s v="N"/>
    <x v="57"/>
  </r>
  <r>
    <x v="0"/>
    <s v="10-110-21-5876-2400-210"/>
    <s v="ESA Retirement"/>
    <x v="18"/>
    <n v="0"/>
    <n v="0"/>
    <n v="0"/>
    <s v="10"/>
    <s v="110"/>
    <n v="110"/>
    <x v="4"/>
    <s v="5876"/>
    <n v="5876"/>
    <s v="2400"/>
    <s v="210"/>
    <s v="2"/>
    <x v="115"/>
    <n v="5876"/>
    <x v="114"/>
    <s v="N"/>
    <x v="57"/>
  </r>
  <r>
    <x v="0"/>
    <s v="10-110-21-5876-2400-220"/>
    <s v="ESA FICA"/>
    <x v="18"/>
    <n v="0"/>
    <n v="0"/>
    <n v="0"/>
    <s v="10"/>
    <s v="110"/>
    <n v="110"/>
    <x v="4"/>
    <s v="5876"/>
    <n v="5876"/>
    <s v="2400"/>
    <s v="220"/>
    <s v="2"/>
    <x v="115"/>
    <n v="5876"/>
    <x v="114"/>
    <s v="N"/>
    <x v="57"/>
  </r>
  <r>
    <x v="0"/>
    <s v="10-110-21-5882-1000-131"/>
    <s v="TEACHER"/>
    <x v="18"/>
    <n v="0"/>
    <n v="0"/>
    <n v="0"/>
    <s v="10"/>
    <s v="110"/>
    <n v="110"/>
    <x v="4"/>
    <s v="5882"/>
    <n v="5882"/>
    <s v="1000"/>
    <s v="131"/>
    <s v="1"/>
    <x v="82"/>
    <n v="5882"/>
    <x v="81"/>
    <s v="N"/>
    <x v="46"/>
  </r>
  <r>
    <x v="0"/>
    <s v="10-110-21-5882-1000-341"/>
    <s v="BTS - Sub Costs"/>
    <x v="18"/>
    <n v="0"/>
    <n v="0"/>
    <n v="0"/>
    <s v="10"/>
    <s v="110"/>
    <n v="110"/>
    <x v="4"/>
    <s v="5882"/>
    <n v="5882"/>
    <s v="1000"/>
    <s v="341"/>
    <s v="3"/>
    <x v="82"/>
    <n v="5882"/>
    <x v="81"/>
    <s v="N"/>
    <x v="46"/>
  </r>
  <r>
    <x v="0"/>
    <s v="10-110-21-5882-1000-610"/>
    <s v="BTS ARTS GRANT SUPPLIES"/>
    <x v="18"/>
    <n v="0"/>
    <n v="0"/>
    <n v="0"/>
    <s v="10"/>
    <s v="110"/>
    <n v="110"/>
    <x v="4"/>
    <s v="5882"/>
    <n v="5882"/>
    <s v="1000"/>
    <s v="610"/>
    <s v="6"/>
    <x v="82"/>
    <n v="5882"/>
    <x v="81"/>
    <s v="N"/>
    <x v="46"/>
  </r>
  <r>
    <x v="0"/>
    <s v="10-110-21-7215-1000-131"/>
    <s v="TEACHERS"/>
    <x v="18"/>
    <n v="0"/>
    <n v="0"/>
    <n v="0"/>
    <s v="10"/>
    <s v="110"/>
    <n v="110"/>
    <x v="4"/>
    <s v="7215"/>
    <n v="7215"/>
    <s v="1000"/>
    <s v="131"/>
    <s v="1"/>
    <x v="20"/>
    <n v="7215"/>
    <x v="20"/>
    <s v="N"/>
    <x v="12"/>
  </r>
  <r>
    <x v="0"/>
    <s v="10-110-21-7215-1000-149"/>
    <s v="Extra Duty"/>
    <x v="18"/>
    <n v="0"/>
    <n v="0"/>
    <n v="0"/>
    <s v="10"/>
    <s v="110"/>
    <n v="110"/>
    <x v="4"/>
    <s v="7215"/>
    <n v="7215"/>
    <s v="1000"/>
    <s v="149"/>
    <s v="1"/>
    <x v="20"/>
    <n v="7215"/>
    <x v="20"/>
    <s v="N"/>
    <x v="12"/>
  </r>
  <r>
    <x v="0"/>
    <s v="10-110-21-7215-1000-161"/>
    <s v="INST. ASSISTANT"/>
    <x v="18"/>
    <n v="0"/>
    <n v="0"/>
    <n v="0"/>
    <s v="10"/>
    <s v="110"/>
    <n v="110"/>
    <x v="4"/>
    <s v="7215"/>
    <n v="7215"/>
    <s v="1000"/>
    <s v="161"/>
    <s v="1"/>
    <x v="20"/>
    <n v="7215"/>
    <x v="20"/>
    <s v="N"/>
    <x v="12"/>
  </r>
  <r>
    <x v="0"/>
    <s v="10-110-21-7215-1000-210"/>
    <s v="RETIREMENT"/>
    <x v="18"/>
    <n v="0"/>
    <n v="0"/>
    <n v="0"/>
    <s v="10"/>
    <s v="110"/>
    <n v="110"/>
    <x v="4"/>
    <s v="7215"/>
    <n v="7215"/>
    <s v="1000"/>
    <s v="210"/>
    <s v="2"/>
    <x v="20"/>
    <n v="7215"/>
    <x v="20"/>
    <s v="N"/>
    <x v="12"/>
  </r>
  <r>
    <x v="0"/>
    <s v="10-110-21-7215-1000-220"/>
    <s v="FICA"/>
    <x v="18"/>
    <n v="0"/>
    <n v="0"/>
    <n v="0"/>
    <s v="10"/>
    <s v="110"/>
    <n v="110"/>
    <x v="4"/>
    <s v="7215"/>
    <n v="7215"/>
    <s v="1000"/>
    <s v="220"/>
    <s v="2"/>
    <x v="20"/>
    <n v="7215"/>
    <x v="20"/>
    <s v="N"/>
    <x v="12"/>
  </r>
  <r>
    <x v="0"/>
    <s v="10-110-21-7215-1000-610"/>
    <s v="ESSER CARES 2 supplies"/>
    <x v="18"/>
    <n v="0"/>
    <n v="0"/>
    <n v="0"/>
    <s v="10"/>
    <s v="110"/>
    <n v="110"/>
    <x v="4"/>
    <s v="7215"/>
    <n v="7215"/>
    <s v="1000"/>
    <s v="610"/>
    <s v="6"/>
    <x v="20"/>
    <n v="7215"/>
    <x v="20"/>
    <s v="N"/>
    <x v="12"/>
  </r>
  <r>
    <x v="0"/>
    <s v="10-110-21-7220-1000-131"/>
    <s v="TEACHERS GEERS"/>
    <x v="18"/>
    <n v="0"/>
    <n v="0"/>
    <n v="0"/>
    <s v="10"/>
    <s v="110"/>
    <n v="110"/>
    <x v="4"/>
    <s v="7220"/>
    <n v="7220"/>
    <s v="1000"/>
    <s v="131"/>
    <s v="1"/>
    <x v="122"/>
    <n v="7220"/>
    <x v="121"/>
    <s v="N"/>
    <x v="59"/>
  </r>
  <r>
    <x v="0"/>
    <s v="10-110-21-7220-1000-149"/>
    <s v="Extra Duty GEERS"/>
    <x v="18"/>
    <n v="0"/>
    <n v="0"/>
    <n v="0"/>
    <s v="10"/>
    <s v="110"/>
    <n v="110"/>
    <x v="4"/>
    <s v="7220"/>
    <n v="7220"/>
    <s v="1000"/>
    <s v="149"/>
    <s v="1"/>
    <x v="122"/>
    <n v="7220"/>
    <x v="121"/>
    <s v="N"/>
    <x v="59"/>
  </r>
  <r>
    <x v="0"/>
    <s v="10-110-21-7220-1000-161"/>
    <s v="INST. ASSISTANT GEERS"/>
    <x v="18"/>
    <n v="0"/>
    <n v="0"/>
    <n v="0"/>
    <s v="10"/>
    <s v="110"/>
    <n v="110"/>
    <x v="4"/>
    <s v="7220"/>
    <n v="7220"/>
    <s v="1000"/>
    <s v="161"/>
    <s v="1"/>
    <x v="122"/>
    <n v="7220"/>
    <x v="121"/>
    <s v="N"/>
    <x v="59"/>
  </r>
  <r>
    <x v="0"/>
    <s v="10-110-21-7220-1000-210"/>
    <s v="RETIREMENT GEERS"/>
    <x v="18"/>
    <n v="0"/>
    <n v="0"/>
    <n v="0"/>
    <s v="10"/>
    <s v="110"/>
    <n v="110"/>
    <x v="4"/>
    <s v="7220"/>
    <n v="7220"/>
    <s v="1000"/>
    <s v="210"/>
    <s v="2"/>
    <x v="122"/>
    <n v="7220"/>
    <x v="121"/>
    <s v="N"/>
    <x v="59"/>
  </r>
  <r>
    <x v="0"/>
    <s v="10-110-21-7220-1000-220"/>
    <s v="FICA GEERS"/>
    <x v="18"/>
    <n v="0"/>
    <n v="0"/>
    <n v="0"/>
    <s v="10"/>
    <s v="110"/>
    <n v="110"/>
    <x v="4"/>
    <s v="7220"/>
    <n v="7220"/>
    <s v="1000"/>
    <s v="220"/>
    <s v="2"/>
    <x v="122"/>
    <n v="7220"/>
    <x v="121"/>
    <s v="N"/>
    <x v="59"/>
  </r>
  <r>
    <x v="0"/>
    <s v="10-110-21-7350-1000-195"/>
    <s v="Preschool Specialist"/>
    <x v="18"/>
    <n v="0"/>
    <n v="0"/>
    <n v="0"/>
    <s v="10"/>
    <s v="110"/>
    <n v="110"/>
    <x v="4"/>
    <s v="7350"/>
    <n v="7350"/>
    <s v="1000"/>
    <s v="195"/>
    <s v="1"/>
    <x v="61"/>
    <n v="7350"/>
    <x v="61"/>
    <s v="N"/>
    <x v="0"/>
  </r>
  <r>
    <x v="0"/>
    <s v="10-110-21-7350-1000-220"/>
    <s v="Readiness Initiative - FICA"/>
    <x v="18"/>
    <n v="0"/>
    <n v="0"/>
    <n v="0"/>
    <s v="10"/>
    <s v="110"/>
    <n v="110"/>
    <x v="4"/>
    <s v="7350"/>
    <n v="7350"/>
    <s v="1000"/>
    <s v="220"/>
    <s v="2"/>
    <x v="61"/>
    <n v="7350"/>
    <x v="61"/>
    <s v="N"/>
    <x v="0"/>
  </r>
  <r>
    <x v="0"/>
    <s v="10-110-21-7395-1000-161"/>
    <s v="Inst. Assistant"/>
    <x v="18"/>
    <n v="0"/>
    <n v="0"/>
    <n v="0"/>
    <s v="10"/>
    <s v="110"/>
    <n v="110"/>
    <x v="4"/>
    <s v="7395"/>
    <n v="7395"/>
    <s v="1000"/>
    <s v="161"/>
    <s v="1"/>
    <x v="63"/>
    <n v="7395"/>
    <x v="62"/>
    <s v="N"/>
    <x v="0"/>
  </r>
  <r>
    <x v="0"/>
    <s v="10-110-21-7524-1000-131"/>
    <s v="IDEA Salaries"/>
    <x v="18"/>
    <n v="0"/>
    <n v="0"/>
    <n v="0"/>
    <s v="10"/>
    <s v="110"/>
    <n v="110"/>
    <x v="4"/>
    <s v="7524"/>
    <n v="7524"/>
    <s v="1000"/>
    <s v="131"/>
    <s v="1"/>
    <x v="27"/>
    <n v="7524"/>
    <x v="27"/>
    <s v="N"/>
    <x v="15"/>
  </r>
  <r>
    <x v="0"/>
    <s v="10-110-21-7524-1000-161"/>
    <s v="STAFF ASSISTANT"/>
    <x v="18"/>
    <n v="106448.86"/>
    <n v="0"/>
    <n v="106448.86"/>
    <s v="10"/>
    <s v="110"/>
    <n v="110"/>
    <x v="4"/>
    <s v="7524"/>
    <n v="7524"/>
    <s v="1000"/>
    <s v="161"/>
    <s v="1"/>
    <x v="27"/>
    <n v="7524"/>
    <x v="27"/>
    <s v="N"/>
    <x v="15"/>
  </r>
  <r>
    <x v="0"/>
    <s v="10-110-21-7524-1000-195"/>
    <s v="REFOCUS"/>
    <x v="18"/>
    <n v="0"/>
    <n v="0"/>
    <n v="0"/>
    <s v="10"/>
    <s v="110"/>
    <n v="110"/>
    <x v="4"/>
    <s v="7524"/>
    <n v="7524"/>
    <s v="1000"/>
    <s v="195"/>
    <s v="1"/>
    <x v="27"/>
    <n v="7524"/>
    <x v="27"/>
    <s v="N"/>
    <x v="15"/>
  </r>
  <r>
    <x v="0"/>
    <s v="10-110-21-7524-1000-198"/>
    <s v="Braille - Translator/IS"/>
    <x v="18"/>
    <n v="0"/>
    <n v="0"/>
    <n v="0"/>
    <s v="10"/>
    <s v="110"/>
    <n v="110"/>
    <x v="4"/>
    <s v="7524"/>
    <n v="7524"/>
    <s v="1000"/>
    <s v="198"/>
    <s v="1"/>
    <x v="27"/>
    <n v="7524"/>
    <x v="27"/>
    <s v="N"/>
    <x v="15"/>
  </r>
  <r>
    <x v="0"/>
    <s v="10-110-21-7524-1000-210"/>
    <s v="RETIREMENT"/>
    <x v="18"/>
    <n v="0"/>
    <n v="0"/>
    <n v="0"/>
    <s v="10"/>
    <s v="110"/>
    <n v="110"/>
    <x v="4"/>
    <s v="7524"/>
    <n v="7524"/>
    <s v="1000"/>
    <s v="210"/>
    <s v="2"/>
    <x v="27"/>
    <n v="7524"/>
    <x v="27"/>
    <s v="N"/>
    <x v="15"/>
  </r>
  <r>
    <x v="0"/>
    <s v="10-110-21-7524-1000-220"/>
    <s v="FICA"/>
    <x v="18"/>
    <n v="8143.46"/>
    <n v="0"/>
    <n v="8143.46"/>
    <s v="10"/>
    <s v="110"/>
    <n v="110"/>
    <x v="4"/>
    <s v="7524"/>
    <n v="7524"/>
    <s v="1000"/>
    <s v="220"/>
    <s v="2"/>
    <x v="27"/>
    <n v="7524"/>
    <x v="27"/>
    <s v="N"/>
    <x v="15"/>
  </r>
  <r>
    <x v="0"/>
    <s v="10-110-21-7524-1000-241"/>
    <s v="INSURANCE"/>
    <x v="18"/>
    <n v="0"/>
    <n v="0"/>
    <n v="0"/>
    <s v="10"/>
    <s v="110"/>
    <n v="110"/>
    <x v="4"/>
    <s v="7524"/>
    <n v="7524"/>
    <s v="1000"/>
    <s v="241"/>
    <s v="2"/>
    <x v="27"/>
    <n v="7524"/>
    <x v="27"/>
    <s v="N"/>
    <x v="15"/>
  </r>
  <r>
    <x v="0"/>
    <s v="10-110-21-7524-1000-341"/>
    <s v="IDEA - Substitute Cost"/>
    <x v="18"/>
    <n v="0"/>
    <n v="0"/>
    <n v="0"/>
    <s v="10"/>
    <s v="110"/>
    <n v="110"/>
    <x v="4"/>
    <s v="7524"/>
    <n v="7524"/>
    <s v="1000"/>
    <s v="341"/>
    <s v="3"/>
    <x v="27"/>
    <n v="7524"/>
    <x v="27"/>
    <s v="N"/>
    <x v="15"/>
  </r>
  <r>
    <x v="0"/>
    <s v="10-110-21-7602-1000-161"/>
    <s v="IA - AMERICORPS"/>
    <x v="18"/>
    <n v="0"/>
    <n v="0"/>
    <n v="0"/>
    <s v="10"/>
    <s v="110"/>
    <n v="110"/>
    <x v="4"/>
    <s v="7602"/>
    <n v="7602"/>
    <s v="1000"/>
    <s v="161"/>
    <s v="1"/>
    <x v="28"/>
    <n v="7355"/>
    <x v="28"/>
    <s v="Y"/>
    <x v="0"/>
  </r>
  <r>
    <x v="0"/>
    <s v="10-110-21-7602-1000-220"/>
    <s v="FICA"/>
    <x v="18"/>
    <n v="0"/>
    <n v="0"/>
    <n v="0"/>
    <s v="10"/>
    <s v="110"/>
    <n v="110"/>
    <x v="4"/>
    <s v="7602"/>
    <n v="7602"/>
    <s v="1000"/>
    <s v="220"/>
    <s v="2"/>
    <x v="28"/>
    <n v="7355"/>
    <x v="28"/>
    <s v="Y"/>
    <x v="0"/>
  </r>
  <r>
    <x v="0"/>
    <s v="10-110-21-7602-1000-270"/>
    <s v="INDUSTRIAL INS"/>
    <x v="18"/>
    <n v="0"/>
    <n v="0"/>
    <n v="0"/>
    <s v="10"/>
    <s v="110"/>
    <n v="110"/>
    <x v="4"/>
    <s v="7602"/>
    <n v="7602"/>
    <s v="1000"/>
    <s v="270"/>
    <s v="2"/>
    <x v="28"/>
    <n v="7355"/>
    <x v="28"/>
    <s v="Y"/>
    <x v="0"/>
  </r>
  <r>
    <x v="0"/>
    <s v="10-110-21-7662-1000-730"/>
    <s v="TITLE I ARRA"/>
    <x v="18"/>
    <n v="0"/>
    <n v="0"/>
    <n v="0"/>
    <s v="10"/>
    <s v="110"/>
    <n v="110"/>
    <x v="4"/>
    <s v="7662"/>
    <n v="7662"/>
    <s v="1000"/>
    <s v="730"/>
    <s v="7"/>
    <x v="31"/>
    <n v="7662"/>
    <x v="31"/>
    <s v="N"/>
    <x v="0"/>
  </r>
  <r>
    <x v="0"/>
    <s v="10-110-21-7664-1000-195"/>
    <s v="ED SPECIALIST"/>
    <x v="18"/>
    <n v="0"/>
    <n v="0"/>
    <n v="0"/>
    <s v="10"/>
    <s v="110"/>
    <n v="110"/>
    <x v="4"/>
    <s v="7664"/>
    <n v="7664"/>
    <s v="1000"/>
    <s v="195"/>
    <s v="1"/>
    <x v="32"/>
    <n v="7664"/>
    <x v="32"/>
    <s v="N"/>
    <x v="0"/>
  </r>
  <r>
    <x v="0"/>
    <s v="10-110-21-7701-1000-149"/>
    <s v=" ASC Other Cert"/>
    <x v="18"/>
    <n v="0"/>
    <n v="0"/>
    <n v="0"/>
    <s v="10"/>
    <s v="110"/>
    <n v="110"/>
    <x v="4"/>
    <s v="7701"/>
    <n v="7701"/>
    <s v="1000"/>
    <s v="149"/>
    <s v="1"/>
    <x v="1"/>
    <n v="50"/>
    <x v="1"/>
    <s v="Y"/>
    <x v="0"/>
  </r>
  <r>
    <x v="0"/>
    <s v="10-110-21-7701-1000-161"/>
    <s v="IA -YTH CONNECT"/>
    <x v="18"/>
    <n v="0"/>
    <n v="0"/>
    <n v="0"/>
    <s v="10"/>
    <s v="110"/>
    <n v="110"/>
    <x v="4"/>
    <s v="7701"/>
    <n v="7701"/>
    <s v="1000"/>
    <s v="161"/>
    <s v="1"/>
    <x v="1"/>
    <n v="50"/>
    <x v="1"/>
    <s v="Y"/>
    <x v="0"/>
  </r>
  <r>
    <x v="0"/>
    <s v="10-110-21-7701-1000-198"/>
    <s v="SITE MGR YTH CN"/>
    <x v="18"/>
    <n v="0"/>
    <n v="0"/>
    <n v="0"/>
    <s v="10"/>
    <s v="110"/>
    <n v="110"/>
    <x v="4"/>
    <s v="7701"/>
    <n v="7701"/>
    <s v="1000"/>
    <s v="198"/>
    <s v="1"/>
    <x v="1"/>
    <n v="50"/>
    <x v="1"/>
    <s v="Y"/>
    <x v="0"/>
  </r>
  <r>
    <x v="0"/>
    <s v="10-110-21-7701-1000-210"/>
    <s v="Retirement"/>
    <x v="18"/>
    <n v="0"/>
    <n v="0"/>
    <n v="0"/>
    <s v="10"/>
    <s v="110"/>
    <n v="110"/>
    <x v="4"/>
    <s v="7701"/>
    <n v="7701"/>
    <s v="1000"/>
    <s v="210"/>
    <s v="2"/>
    <x v="1"/>
    <n v="50"/>
    <x v="1"/>
    <s v="Y"/>
    <x v="0"/>
  </r>
  <r>
    <x v="0"/>
    <s v="10-110-21-7701-1000-220"/>
    <s v="FICA"/>
    <x v="18"/>
    <n v="0"/>
    <n v="0"/>
    <n v="0"/>
    <s v="10"/>
    <s v="110"/>
    <n v="110"/>
    <x v="4"/>
    <s v="7701"/>
    <n v="7701"/>
    <s v="1000"/>
    <s v="220"/>
    <s v="2"/>
    <x v="1"/>
    <n v="50"/>
    <x v="1"/>
    <s v="Y"/>
    <x v="0"/>
  </r>
  <r>
    <x v="0"/>
    <s v="10-110-21-7701-1000-241"/>
    <s v="Insurance"/>
    <x v="18"/>
    <n v="0"/>
    <n v="0"/>
    <n v="0"/>
    <s v="10"/>
    <s v="110"/>
    <n v="110"/>
    <x v="4"/>
    <s v="7701"/>
    <n v="7701"/>
    <s v="1000"/>
    <s v="241"/>
    <s v="2"/>
    <x v="1"/>
    <n v="50"/>
    <x v="1"/>
    <s v="Y"/>
    <x v="0"/>
  </r>
  <r>
    <x v="0"/>
    <s v="10-110-21-7801-1000-131"/>
    <s v="TEACHERS"/>
    <x v="18"/>
    <n v="104999.44"/>
    <n v="0"/>
    <n v="104999.44"/>
    <s v="10"/>
    <s v="110"/>
    <n v="110"/>
    <x v="4"/>
    <s v="7801"/>
    <n v="7801"/>
    <s v="1000"/>
    <s v="131"/>
    <s v="1"/>
    <x v="35"/>
    <n v="7801"/>
    <x v="35"/>
    <s v="N"/>
    <x v="16"/>
  </r>
  <r>
    <x v="0"/>
    <s v="10-110-21-7801-1000-149"/>
    <s v="OTHER CERT"/>
    <x v="18"/>
    <n v="9259.14"/>
    <n v="0"/>
    <n v="9259.14"/>
    <s v="10"/>
    <s v="110"/>
    <n v="110"/>
    <x v="4"/>
    <s v="7801"/>
    <n v="7801"/>
    <s v="1000"/>
    <s v="149"/>
    <s v="1"/>
    <x v="35"/>
    <n v="7801"/>
    <x v="35"/>
    <s v="N"/>
    <x v="16"/>
  </r>
  <r>
    <x v="0"/>
    <s v="10-110-21-7801-1000-161"/>
    <s v="INST ASSISTANTS"/>
    <x v="18"/>
    <n v="24707.03"/>
    <n v="0"/>
    <n v="24707.03"/>
    <s v="10"/>
    <s v="110"/>
    <n v="110"/>
    <x v="4"/>
    <s v="7801"/>
    <n v="7801"/>
    <s v="1000"/>
    <s v="161"/>
    <s v="1"/>
    <x v="35"/>
    <n v="7801"/>
    <x v="35"/>
    <s v="N"/>
    <x v="16"/>
  </r>
  <r>
    <x v="0"/>
    <s v="10-110-21-7801-1000-195"/>
    <s v="PRE-SCHOOL SPECIALIST"/>
    <x v="18"/>
    <n v="16636.23"/>
    <n v="0"/>
    <n v="16636.23"/>
    <s v="10"/>
    <s v="110"/>
    <n v="110"/>
    <x v="4"/>
    <s v="7801"/>
    <n v="7801"/>
    <s v="1000"/>
    <s v="195"/>
    <s v="1"/>
    <x v="35"/>
    <n v="7801"/>
    <x v="35"/>
    <s v="N"/>
    <x v="16"/>
  </r>
  <r>
    <x v="0"/>
    <s v="10-110-21-7801-1000-198"/>
    <s v="Site Manager"/>
    <x v="18"/>
    <n v="0"/>
    <n v="0"/>
    <n v="0"/>
    <s v="10"/>
    <s v="110"/>
    <n v="110"/>
    <x v="4"/>
    <s v="7801"/>
    <n v="7801"/>
    <s v="1000"/>
    <s v="198"/>
    <s v="1"/>
    <x v="35"/>
    <n v="7801"/>
    <x v="35"/>
    <s v="N"/>
    <x v="16"/>
  </r>
  <r>
    <x v="0"/>
    <s v="10-110-21-7801-1000-210"/>
    <s v="RETIREMENT"/>
    <x v="18"/>
    <n v="27397.17"/>
    <n v="0"/>
    <n v="27397.17"/>
    <s v="10"/>
    <s v="110"/>
    <n v="110"/>
    <x v="4"/>
    <s v="7801"/>
    <n v="7801"/>
    <s v="1000"/>
    <s v="210"/>
    <s v="2"/>
    <x v="35"/>
    <n v="7801"/>
    <x v="35"/>
    <s v="N"/>
    <x v="16"/>
  </r>
  <r>
    <x v="0"/>
    <s v="10-110-21-7801-1000-220"/>
    <s v="FICA"/>
    <x v="18"/>
    <n v="11639.6"/>
    <n v="0"/>
    <n v="11639.6"/>
    <s v="10"/>
    <s v="110"/>
    <n v="110"/>
    <x v="4"/>
    <s v="7801"/>
    <n v="7801"/>
    <s v="1000"/>
    <s v="220"/>
    <s v="2"/>
    <x v="35"/>
    <n v="7801"/>
    <x v="35"/>
    <s v="N"/>
    <x v="16"/>
  </r>
  <r>
    <x v="0"/>
    <s v="10-110-21-7801-1000-241"/>
    <s v="INSURANCE"/>
    <x v="18"/>
    <n v="5145.7700000000004"/>
    <n v="0"/>
    <n v="5145.7700000000004"/>
    <s v="10"/>
    <s v="110"/>
    <n v="110"/>
    <x v="4"/>
    <s v="7801"/>
    <n v="7801"/>
    <s v="1000"/>
    <s v="241"/>
    <s v="2"/>
    <x v="35"/>
    <n v="7801"/>
    <x v="35"/>
    <s v="N"/>
    <x v="16"/>
  </r>
  <r>
    <x v="0"/>
    <s v="10-110-21-7801-1000-245"/>
    <s v="waive"/>
    <x v="18"/>
    <n v="500"/>
    <n v="0"/>
    <n v="500"/>
    <s v="10"/>
    <s v="110"/>
    <n v="110"/>
    <x v="4"/>
    <s v="7801"/>
    <n v="7801"/>
    <s v="1000"/>
    <s v="245"/>
    <s v="2"/>
    <x v="35"/>
    <n v="7801"/>
    <x v="35"/>
    <s v="N"/>
    <x v="16"/>
  </r>
  <r>
    <x v="0"/>
    <s v="10-110-21-7801-1000-270"/>
    <s v="INDUSTRIAL INS"/>
    <x v="18"/>
    <n v="0"/>
    <n v="0"/>
    <n v="0"/>
    <s v="10"/>
    <s v="110"/>
    <n v="110"/>
    <x v="4"/>
    <s v="7801"/>
    <n v="7801"/>
    <s v="1000"/>
    <s v="270"/>
    <s v="2"/>
    <x v="35"/>
    <n v="7801"/>
    <x v="35"/>
    <s v="N"/>
    <x v="16"/>
  </r>
  <r>
    <x v="0"/>
    <s v="10-110-21-7801-1000-320"/>
    <s v="Purchased Services"/>
    <x v="18"/>
    <n v="0"/>
    <n v="0"/>
    <n v="0"/>
    <s v="10"/>
    <s v="110"/>
    <n v="110"/>
    <x v="4"/>
    <s v="7801"/>
    <n v="7801"/>
    <s v="1000"/>
    <s v="320"/>
    <s v="3"/>
    <x v="35"/>
    <n v="7801"/>
    <x v="35"/>
    <s v="N"/>
    <x v="16"/>
  </r>
  <r>
    <x v="0"/>
    <s v="10-110-21-7801-1000-341"/>
    <s v="SUBSTITUTE COST"/>
    <x v="18"/>
    <n v="0"/>
    <n v="0"/>
    <n v="0"/>
    <s v="10"/>
    <s v="110"/>
    <n v="110"/>
    <x v="4"/>
    <s v="7801"/>
    <n v="7801"/>
    <s v="1000"/>
    <s v="341"/>
    <s v="3"/>
    <x v="35"/>
    <n v="7801"/>
    <x v="35"/>
    <s v="N"/>
    <x v="16"/>
  </r>
  <r>
    <x v="0"/>
    <s v="10-110-21-7801-1000-580"/>
    <s v="TRAVEL"/>
    <x v="18"/>
    <n v="0"/>
    <n v="0"/>
    <n v="0"/>
    <s v="10"/>
    <s v="110"/>
    <n v="110"/>
    <x v="4"/>
    <s v="7801"/>
    <n v="7801"/>
    <s v="1000"/>
    <s v="580"/>
    <s v="5"/>
    <x v="35"/>
    <n v="7801"/>
    <x v="35"/>
    <s v="N"/>
    <x v="16"/>
  </r>
  <r>
    <x v="0"/>
    <s v="10-110-21-7801-1000-610"/>
    <s v="SUPPLIES (GEN)"/>
    <x v="18"/>
    <n v="5113.16"/>
    <n v="0"/>
    <n v="5113.16"/>
    <s v="10"/>
    <s v="110"/>
    <n v="110"/>
    <x v="4"/>
    <s v="7801"/>
    <n v="7801"/>
    <s v="1000"/>
    <s v="610"/>
    <s v="6"/>
    <x v="35"/>
    <n v="7801"/>
    <x v="35"/>
    <s v="N"/>
    <x v="16"/>
  </r>
  <r>
    <x v="0"/>
    <s v="10-110-21-7801-1000-611"/>
    <s v="Parent Involvement Supplies"/>
    <x v="18"/>
    <n v="0"/>
    <n v="0"/>
    <n v="0"/>
    <s v="10"/>
    <s v="110"/>
    <n v="110"/>
    <x v="4"/>
    <s v="7801"/>
    <n v="7801"/>
    <s v="1000"/>
    <s v="611"/>
    <s v="6"/>
    <x v="35"/>
    <n v="7801"/>
    <x v="35"/>
    <s v="N"/>
    <x v="16"/>
  </r>
  <r>
    <x v="0"/>
    <s v="10-110-21-7801-1000-670"/>
    <s v="Title I - Software"/>
    <x v="18"/>
    <n v="0"/>
    <n v="0"/>
    <n v="0"/>
    <s v="10"/>
    <s v="110"/>
    <n v="110"/>
    <x v="4"/>
    <s v="7801"/>
    <n v="7801"/>
    <s v="1000"/>
    <s v="670"/>
    <s v="6"/>
    <x v="35"/>
    <n v="7801"/>
    <x v="35"/>
    <s v="N"/>
    <x v="16"/>
  </r>
  <r>
    <x v="0"/>
    <s v="10-110-21-7801-1000-730"/>
    <s v="EQUIPMENT"/>
    <x v="18"/>
    <n v="0"/>
    <n v="0"/>
    <n v="0"/>
    <s v="10"/>
    <s v="110"/>
    <n v="110"/>
    <x v="4"/>
    <s v="7801"/>
    <n v="7801"/>
    <s v="1000"/>
    <s v="730"/>
    <s v="7"/>
    <x v="35"/>
    <n v="7801"/>
    <x v="35"/>
    <s v="N"/>
    <x v="16"/>
  </r>
  <r>
    <x v="0"/>
    <s v="10-110-21-7801-1000-736"/>
    <s v="MCLASS SOFTWARE"/>
    <x v="18"/>
    <n v="0"/>
    <n v="0"/>
    <n v="0"/>
    <s v="10"/>
    <s v="110"/>
    <n v="110"/>
    <x v="4"/>
    <s v="7801"/>
    <n v="7801"/>
    <s v="1000"/>
    <s v="736"/>
    <s v="7"/>
    <x v="35"/>
    <n v="7801"/>
    <x v="35"/>
    <s v="N"/>
    <x v="16"/>
  </r>
  <r>
    <x v="0"/>
    <s v="10-110-21-7801-1001-131"/>
    <s v="Teacher Wages"/>
    <x v="18"/>
    <n v="0"/>
    <n v="0"/>
    <n v="0"/>
    <s v="10"/>
    <s v="110"/>
    <n v="110"/>
    <x v="4"/>
    <s v="7801"/>
    <n v="7801"/>
    <s v="1001"/>
    <s v="131"/>
    <s v="1"/>
    <x v="35"/>
    <n v="7801"/>
    <x v="35"/>
    <s v="N"/>
    <x v="16"/>
  </r>
  <r>
    <x v="0"/>
    <s v="10-110-21-7801-1001-149"/>
    <s v="Extra Duty"/>
    <x v="18"/>
    <n v="0"/>
    <n v="0"/>
    <n v="0"/>
    <s v="10"/>
    <s v="110"/>
    <n v="110"/>
    <x v="4"/>
    <s v="7801"/>
    <n v="7801"/>
    <s v="1001"/>
    <s v="149"/>
    <s v="1"/>
    <x v="35"/>
    <n v="7801"/>
    <x v="35"/>
    <s v="N"/>
    <x v="16"/>
  </r>
  <r>
    <x v="0"/>
    <s v="10-110-21-7801-1001-210"/>
    <s v="Retirement"/>
    <x v="18"/>
    <n v="0"/>
    <n v="0"/>
    <n v="0"/>
    <s v="10"/>
    <s v="110"/>
    <n v="110"/>
    <x v="4"/>
    <s v="7801"/>
    <n v="7801"/>
    <s v="1001"/>
    <s v="210"/>
    <s v="2"/>
    <x v="35"/>
    <n v="7801"/>
    <x v="35"/>
    <s v="N"/>
    <x v="16"/>
  </r>
  <r>
    <x v="0"/>
    <s v="10-110-21-7801-1001-220"/>
    <s v="FICA"/>
    <x v="18"/>
    <n v="0"/>
    <n v="0"/>
    <n v="0"/>
    <s v="10"/>
    <s v="110"/>
    <n v="110"/>
    <x v="4"/>
    <s v="7801"/>
    <n v="7801"/>
    <s v="1001"/>
    <s v="220"/>
    <s v="2"/>
    <x v="35"/>
    <n v="7801"/>
    <x v="35"/>
    <s v="N"/>
    <x v="16"/>
  </r>
  <r>
    <x v="0"/>
    <s v="10-110-21-7801-1001-241"/>
    <s v="Insurance"/>
    <x v="18"/>
    <n v="0"/>
    <n v="0"/>
    <n v="0"/>
    <s v="10"/>
    <s v="110"/>
    <n v="110"/>
    <x v="4"/>
    <s v="7801"/>
    <n v="7801"/>
    <s v="1001"/>
    <s v="241"/>
    <s v="2"/>
    <x v="35"/>
    <n v="7801"/>
    <x v="35"/>
    <s v="N"/>
    <x v="16"/>
  </r>
  <r>
    <x v="0"/>
    <s v="10-110-21-7801-1001-245"/>
    <s v="Waive"/>
    <x v="18"/>
    <n v="0"/>
    <n v="0"/>
    <n v="0"/>
    <s v="10"/>
    <s v="110"/>
    <n v="110"/>
    <x v="4"/>
    <s v="7801"/>
    <n v="7801"/>
    <s v="1001"/>
    <s v="245"/>
    <s v="2"/>
    <x v="35"/>
    <n v="7801"/>
    <x v="35"/>
    <s v="N"/>
    <x v="16"/>
  </r>
  <r>
    <x v="0"/>
    <s v="10-110-21-7801-2120-142"/>
    <s v="Counselor"/>
    <x v="18"/>
    <n v="11125.51"/>
    <n v="0"/>
    <n v="11125.51"/>
    <s v="10"/>
    <s v="110"/>
    <n v="110"/>
    <x v="4"/>
    <s v="7801"/>
    <n v="7801"/>
    <s v="2120"/>
    <s v="142"/>
    <s v="1"/>
    <x v="35"/>
    <n v="7801"/>
    <x v="35"/>
    <s v="N"/>
    <x v="16"/>
  </r>
  <r>
    <x v="0"/>
    <s v="10-110-21-7801-2120-210"/>
    <s v="Retirment"/>
    <x v="18"/>
    <n v="2704.89"/>
    <n v="0"/>
    <n v="2704.89"/>
    <s v="10"/>
    <s v="110"/>
    <n v="110"/>
    <x v="4"/>
    <s v="7801"/>
    <n v="7801"/>
    <s v="2120"/>
    <s v="210"/>
    <s v="2"/>
    <x v="35"/>
    <n v="7801"/>
    <x v="35"/>
    <s v="N"/>
    <x v="16"/>
  </r>
  <r>
    <x v="0"/>
    <s v="10-110-21-7801-2120-220"/>
    <s v="FICA"/>
    <x v="18"/>
    <n v="851.1"/>
    <n v="0"/>
    <n v="851.1"/>
    <s v="10"/>
    <s v="110"/>
    <n v="110"/>
    <x v="4"/>
    <s v="7801"/>
    <n v="7801"/>
    <s v="2120"/>
    <s v="220"/>
    <s v="2"/>
    <x v="35"/>
    <n v="7801"/>
    <x v="35"/>
    <s v="N"/>
    <x v="16"/>
  </r>
  <r>
    <x v="0"/>
    <s v="10-110-21-7801-2120-241"/>
    <s v="Insurance"/>
    <x v="18"/>
    <n v="2814.39"/>
    <n v="0"/>
    <n v="2814.39"/>
    <s v="10"/>
    <s v="110"/>
    <n v="110"/>
    <x v="4"/>
    <s v="7801"/>
    <n v="7801"/>
    <s v="2120"/>
    <s v="241"/>
    <s v="2"/>
    <x v="35"/>
    <n v="7801"/>
    <x v="35"/>
    <s v="N"/>
    <x v="16"/>
  </r>
  <r>
    <x v="0"/>
    <s v="10-110-21-7801-2120-245"/>
    <s v="Waive"/>
    <x v="18"/>
    <n v="0"/>
    <n v="0"/>
    <n v="0"/>
    <s v="10"/>
    <s v="110"/>
    <n v="110"/>
    <x v="4"/>
    <s v="7801"/>
    <n v="7801"/>
    <s v="2120"/>
    <s v="245"/>
    <s v="2"/>
    <x v="35"/>
    <n v="7801"/>
    <x v="35"/>
    <s v="N"/>
    <x v="16"/>
  </r>
  <r>
    <x v="0"/>
    <s v="10-110-21-7801-2190-197"/>
    <s v="PARENT LIASON"/>
    <x v="18"/>
    <n v="23430.04"/>
    <n v="0"/>
    <n v="23430.04"/>
    <s v="10"/>
    <s v="110"/>
    <n v="110"/>
    <x v="4"/>
    <s v="7801"/>
    <n v="7801"/>
    <s v="2190"/>
    <s v="197"/>
    <s v="1"/>
    <x v="35"/>
    <n v="7801"/>
    <x v="35"/>
    <s v="N"/>
    <x v="16"/>
  </r>
  <r>
    <x v="0"/>
    <s v="10-110-21-7801-2190-220"/>
    <s v="FICA"/>
    <x v="18"/>
    <n v="1792.42"/>
    <n v="0"/>
    <n v="1792.42"/>
    <s v="10"/>
    <s v="110"/>
    <n v="110"/>
    <x v="4"/>
    <s v="7801"/>
    <n v="7801"/>
    <s v="2190"/>
    <s v="220"/>
    <s v="2"/>
    <x v="35"/>
    <n v="7801"/>
    <x v="35"/>
    <s v="N"/>
    <x v="16"/>
  </r>
  <r>
    <x v="0"/>
    <s v="10-110-21-7801-2210-290"/>
    <s v="OTHER BENEFITS"/>
    <x v="18"/>
    <n v="0"/>
    <n v="0"/>
    <n v="0"/>
    <s v="10"/>
    <s v="110"/>
    <n v="110"/>
    <x v="4"/>
    <s v="7801"/>
    <n v="7801"/>
    <s v="2210"/>
    <s v="290"/>
    <s v="2"/>
    <x v="35"/>
    <n v="7801"/>
    <x v="35"/>
    <s v="N"/>
    <x v="16"/>
  </r>
  <r>
    <x v="0"/>
    <s v="10-110-21-7801-2290-152"/>
    <s v="Title I Secretary"/>
    <x v="18"/>
    <n v="0"/>
    <n v="0"/>
    <n v="0"/>
    <s v="10"/>
    <s v="110"/>
    <n v="110"/>
    <x v="4"/>
    <s v="7801"/>
    <n v="7801"/>
    <s v="2290"/>
    <s v="152"/>
    <s v="1"/>
    <x v="35"/>
    <n v="7801"/>
    <x v="35"/>
    <s v="N"/>
    <x v="16"/>
  </r>
  <r>
    <x v="0"/>
    <s v="10-110-21-7801-2290-220"/>
    <s v="FICA"/>
    <x v="18"/>
    <n v="0"/>
    <n v="0"/>
    <n v="0"/>
    <s v="10"/>
    <s v="110"/>
    <n v="110"/>
    <x v="4"/>
    <s v="7801"/>
    <n v="7801"/>
    <s v="2290"/>
    <s v="220"/>
    <s v="2"/>
    <x v="35"/>
    <n v="7801"/>
    <x v="35"/>
    <s v="N"/>
    <x v="16"/>
  </r>
  <r>
    <x v="0"/>
    <s v="10-110-21-7801-2650-626"/>
    <s v="Title I - Fuel Cost"/>
    <x v="18"/>
    <n v="0"/>
    <n v="0"/>
    <n v="0"/>
    <s v="10"/>
    <s v="110"/>
    <n v="110"/>
    <x v="4"/>
    <s v="7801"/>
    <n v="7801"/>
    <s v="2650"/>
    <s v="626"/>
    <s v="6"/>
    <x v="35"/>
    <n v="7801"/>
    <x v="35"/>
    <s v="N"/>
    <x v="16"/>
  </r>
  <r>
    <x v="0"/>
    <s v="10-110-21-7804-1000-149"/>
    <s v="TSI Other Teaching Bridger"/>
    <x v="18"/>
    <n v="0"/>
    <n v="0"/>
    <n v="0"/>
    <s v="10"/>
    <s v="110"/>
    <n v="110"/>
    <x v="4"/>
    <s v="7804"/>
    <n v="7804"/>
    <s v="1000"/>
    <s v="149"/>
    <s v="1"/>
    <x v="35"/>
    <n v="7801"/>
    <x v="35"/>
    <s v="Y"/>
    <x v="16"/>
  </r>
  <r>
    <x v="0"/>
    <s v="10-110-21-7804-1000-161"/>
    <s v="IA TSI"/>
    <x v="18"/>
    <n v="0"/>
    <n v="0"/>
    <n v="0"/>
    <s v="10"/>
    <s v="110"/>
    <n v="110"/>
    <x v="4"/>
    <s v="7804"/>
    <n v="7804"/>
    <s v="1000"/>
    <s v="161"/>
    <s v="1"/>
    <x v="35"/>
    <n v="7801"/>
    <x v="35"/>
    <s v="Y"/>
    <x v="16"/>
  </r>
  <r>
    <x v="0"/>
    <s v="10-110-21-7804-1000-210"/>
    <s v="TSI - Retirement Bridger"/>
    <x v="18"/>
    <n v="0"/>
    <n v="0"/>
    <n v="0"/>
    <s v="10"/>
    <s v="110"/>
    <n v="110"/>
    <x v="4"/>
    <s v="7804"/>
    <n v="7804"/>
    <s v="1000"/>
    <s v="210"/>
    <s v="2"/>
    <x v="35"/>
    <n v="7801"/>
    <x v="35"/>
    <s v="Y"/>
    <x v="16"/>
  </r>
  <r>
    <x v="0"/>
    <s v="10-110-21-7804-1000-220"/>
    <s v="TSI - FICA Bridger"/>
    <x v="18"/>
    <n v="0"/>
    <n v="0"/>
    <n v="0"/>
    <s v="10"/>
    <s v="110"/>
    <n v="110"/>
    <x v="4"/>
    <s v="7804"/>
    <n v="7804"/>
    <s v="1000"/>
    <s v="220"/>
    <s v="2"/>
    <x v="35"/>
    <n v="7801"/>
    <x v="35"/>
    <s v="Y"/>
    <x v="16"/>
  </r>
  <r>
    <x v="0"/>
    <s v="10-110-21-7804-1000-241"/>
    <s v="Insurance"/>
    <x v="18"/>
    <n v="0"/>
    <n v="0"/>
    <n v="0"/>
    <s v="10"/>
    <s v="110"/>
    <n v="110"/>
    <x v="4"/>
    <s v="7804"/>
    <n v="7804"/>
    <s v="1000"/>
    <s v="241"/>
    <s v="2"/>
    <x v="35"/>
    <n v="7801"/>
    <x v="35"/>
    <s v="Y"/>
    <x v="16"/>
  </r>
  <r>
    <x v="0"/>
    <s v="10-110-21-7860-1000-149"/>
    <s v="OTHER CERT"/>
    <x v="18"/>
    <n v="8400"/>
    <n v="0"/>
    <n v="8400"/>
    <s v="10"/>
    <s v="110"/>
    <n v="110"/>
    <x v="4"/>
    <s v="7860"/>
    <n v="7860"/>
    <s v="1000"/>
    <s v="149"/>
    <s v="1"/>
    <x v="37"/>
    <n v="7860"/>
    <x v="37"/>
    <s v="N"/>
    <x v="18"/>
  </r>
  <r>
    <x v="0"/>
    <s v="10-110-21-7860-1000-210"/>
    <s v="RETIREMENT"/>
    <x v="18"/>
    <n v="1797.3"/>
    <n v="0"/>
    <n v="1797.3"/>
    <s v="10"/>
    <s v="110"/>
    <n v="110"/>
    <x v="4"/>
    <s v="7860"/>
    <n v="7860"/>
    <s v="1000"/>
    <s v="210"/>
    <s v="2"/>
    <x v="37"/>
    <n v="7860"/>
    <x v="37"/>
    <s v="N"/>
    <x v="18"/>
  </r>
  <r>
    <x v="0"/>
    <s v="10-110-21-7860-1000-220"/>
    <s v="FICA"/>
    <x v="18"/>
    <n v="619.19000000000005"/>
    <n v="0"/>
    <n v="619.19000000000005"/>
    <s v="10"/>
    <s v="110"/>
    <n v="110"/>
    <x v="4"/>
    <s v="7860"/>
    <n v="7860"/>
    <s v="1000"/>
    <s v="220"/>
    <s v="2"/>
    <x v="37"/>
    <n v="7860"/>
    <x v="37"/>
    <s v="N"/>
    <x v="18"/>
  </r>
  <r>
    <x v="0"/>
    <s v="10-110-21-7860-1000-241"/>
    <s v="Insurance"/>
    <x v="18"/>
    <n v="38.29"/>
    <n v="0"/>
    <n v="38.29"/>
    <s v="10"/>
    <s v="110"/>
    <n v="110"/>
    <x v="4"/>
    <s v="7860"/>
    <n v="7860"/>
    <s v="1000"/>
    <s v="241"/>
    <s v="2"/>
    <x v="37"/>
    <n v="7860"/>
    <x v="37"/>
    <s v="N"/>
    <x v="18"/>
  </r>
  <r>
    <x v="0"/>
    <s v="10-110-21-7860-1000-580"/>
    <s v="Travel"/>
    <x v="18"/>
    <n v="0"/>
    <n v="0"/>
    <n v="0"/>
    <s v="10"/>
    <s v="110"/>
    <n v="110"/>
    <x v="4"/>
    <s v="7860"/>
    <n v="7860"/>
    <s v="1000"/>
    <s v="580"/>
    <s v="5"/>
    <x v="37"/>
    <n v="7860"/>
    <x v="37"/>
    <s v="N"/>
    <x v="18"/>
  </r>
  <r>
    <x v="0"/>
    <s v="10-110-21-7860-2213-149"/>
    <s v="STAFF TRAINING"/>
    <x v="18"/>
    <n v="0"/>
    <n v="0"/>
    <n v="0"/>
    <s v="10"/>
    <s v="110"/>
    <n v="110"/>
    <x v="4"/>
    <s v="7860"/>
    <n v="7860"/>
    <s v="2213"/>
    <s v="149"/>
    <s v="1"/>
    <x v="37"/>
    <n v="7860"/>
    <x v="37"/>
    <s v="N"/>
    <x v="18"/>
  </r>
  <r>
    <x v="0"/>
    <s v="10-110-21-7860-2650-626"/>
    <s v="Title IIA - Fuel Cost"/>
    <x v="18"/>
    <n v="0"/>
    <n v="0"/>
    <n v="0"/>
    <s v="10"/>
    <s v="110"/>
    <n v="110"/>
    <x v="4"/>
    <s v="7860"/>
    <n v="7860"/>
    <s v="2650"/>
    <s v="626"/>
    <s v="6"/>
    <x v="37"/>
    <n v="7860"/>
    <x v="37"/>
    <s v="N"/>
    <x v="18"/>
  </r>
  <r>
    <x v="0"/>
    <s v="10-110-21-7880-1000-131"/>
    <s v="FED ESL TCHERS"/>
    <x v="18"/>
    <n v="0"/>
    <n v="0"/>
    <n v="0"/>
    <s v="10"/>
    <s v="110"/>
    <n v="110"/>
    <x v="4"/>
    <s v="7880"/>
    <n v="7880"/>
    <s v="1000"/>
    <s v="131"/>
    <s v="1"/>
    <x v="39"/>
    <n v="7880"/>
    <x v="39"/>
    <s v="N"/>
    <x v="19"/>
  </r>
  <r>
    <x v="0"/>
    <s v="10-110-21-7880-1000-161"/>
    <s v="INST. ASSISTANT"/>
    <x v="18"/>
    <n v="0"/>
    <n v="0"/>
    <n v="0"/>
    <s v="10"/>
    <s v="110"/>
    <n v="110"/>
    <x v="4"/>
    <s v="7880"/>
    <n v="7880"/>
    <s v="1000"/>
    <s v="161"/>
    <s v="1"/>
    <x v="39"/>
    <n v="7880"/>
    <x v="39"/>
    <s v="N"/>
    <x v="19"/>
  </r>
  <r>
    <x v="0"/>
    <s v="10-110-21-7880-1000-341"/>
    <s v="Title IIIA - Sub Costs"/>
    <x v="18"/>
    <n v="0"/>
    <n v="0"/>
    <n v="0"/>
    <s v="10"/>
    <s v="110"/>
    <n v="110"/>
    <x v="4"/>
    <s v="7880"/>
    <n v="7880"/>
    <s v="1000"/>
    <s v="341"/>
    <s v="3"/>
    <x v="39"/>
    <n v="7880"/>
    <x v="39"/>
    <s v="N"/>
    <x v="19"/>
  </r>
  <r>
    <x v="0"/>
    <s v="10-110-21-7905-1000-131"/>
    <s v="SSAEP Teacher Salary"/>
    <x v="18"/>
    <n v="79484.08"/>
    <n v="0"/>
    <n v="79484.08"/>
    <s v="10"/>
    <s v="110"/>
    <n v="110"/>
    <x v="4"/>
    <s v="7905"/>
    <n v="7905"/>
    <s v="1000"/>
    <s v="131"/>
    <s v="1"/>
    <x v="41"/>
    <n v="7905"/>
    <x v="41"/>
    <s v="N"/>
    <x v="20"/>
  </r>
  <r>
    <x v="0"/>
    <s v="10-110-21-7905-1000-161"/>
    <s v="SSAEP"/>
    <x v="18"/>
    <n v="4365.47"/>
    <n v="0"/>
    <n v="4365.47"/>
    <s v="10"/>
    <s v="110"/>
    <n v="110"/>
    <x v="4"/>
    <s v="7905"/>
    <n v="7905"/>
    <s v="1000"/>
    <s v="161"/>
    <s v="1"/>
    <x v="41"/>
    <n v="7905"/>
    <x v="41"/>
    <s v="N"/>
    <x v="20"/>
  </r>
  <r>
    <x v="0"/>
    <s v="10-110-21-7905-1000-210"/>
    <s v="SSAEP - RETIREMENT"/>
    <x v="18"/>
    <n v="18829.79"/>
    <n v="0"/>
    <n v="18829.79"/>
    <s v="10"/>
    <s v="110"/>
    <n v="110"/>
    <x v="4"/>
    <s v="7905"/>
    <n v="7905"/>
    <s v="1000"/>
    <s v="210"/>
    <s v="2"/>
    <x v="41"/>
    <n v="7905"/>
    <x v="41"/>
    <s v="N"/>
    <x v="20"/>
  </r>
  <r>
    <x v="0"/>
    <s v="10-110-21-7905-1000-220"/>
    <s v="SSAEP FICA"/>
    <x v="18"/>
    <n v="6362.38"/>
    <n v="0"/>
    <n v="6362.38"/>
    <s v="10"/>
    <s v="110"/>
    <n v="110"/>
    <x v="4"/>
    <s v="7905"/>
    <n v="7905"/>
    <s v="1000"/>
    <s v="220"/>
    <s v="2"/>
    <x v="41"/>
    <n v="7905"/>
    <x v="41"/>
    <s v="N"/>
    <x v="20"/>
  </r>
  <r>
    <x v="0"/>
    <s v="10-110-21-7905-1000-241"/>
    <s v="SSAEP INSURANCE"/>
    <x v="18"/>
    <n v="16654.23"/>
    <n v="0"/>
    <n v="16654.23"/>
    <s v="10"/>
    <s v="110"/>
    <n v="110"/>
    <x v="4"/>
    <s v="7905"/>
    <n v="7905"/>
    <s v="1000"/>
    <s v="241"/>
    <s v="2"/>
    <x v="41"/>
    <n v="7905"/>
    <x v="41"/>
    <s v="N"/>
    <x v="20"/>
  </r>
  <r>
    <x v="0"/>
    <s v="10-110-21-7905-1000-245"/>
    <s v="SSAEP WAIVE"/>
    <x v="18"/>
    <n v="0"/>
    <n v="0"/>
    <n v="0"/>
    <s v="10"/>
    <s v="110"/>
    <n v="110"/>
    <x v="4"/>
    <s v="7905"/>
    <n v="7905"/>
    <s v="1000"/>
    <s v="245"/>
    <s v="2"/>
    <x v="41"/>
    <n v="7905"/>
    <x v="41"/>
    <s v="N"/>
    <x v="20"/>
  </r>
  <r>
    <x v="0"/>
    <s v="10-110-21-7905-1000-610"/>
    <s v="SSAEP SUPPLIES"/>
    <x v="18"/>
    <n v="0"/>
    <n v="0"/>
    <n v="0"/>
    <s v="10"/>
    <s v="110"/>
    <n v="110"/>
    <x v="4"/>
    <s v="7905"/>
    <n v="7905"/>
    <s v="1000"/>
    <s v="610"/>
    <s v="6"/>
    <x v="41"/>
    <n v="7905"/>
    <x v="41"/>
    <s v="N"/>
    <x v="20"/>
  </r>
  <r>
    <x v="0"/>
    <s v="10-110-21-7905-1000-860"/>
    <s v="SSAEP INDIRECTS"/>
    <x v="18"/>
    <n v="0"/>
    <n v="0"/>
    <n v="0"/>
    <s v="10"/>
    <s v="110"/>
    <n v="110"/>
    <x v="4"/>
    <s v="7905"/>
    <n v="7905"/>
    <s v="1000"/>
    <s v="860"/>
    <s v="8"/>
    <x v="41"/>
    <n v="7905"/>
    <x v="41"/>
    <s v="N"/>
    <x v="20"/>
  </r>
  <r>
    <x v="0"/>
    <s v="10-110-21-7910-1000-131"/>
    <s v="21ST CENT TCHRS"/>
    <x v="18"/>
    <n v="0"/>
    <n v="0"/>
    <n v="0"/>
    <s v="10"/>
    <s v="110"/>
    <n v="110"/>
    <x v="4"/>
    <s v="7910"/>
    <n v="7910"/>
    <s v="1000"/>
    <s v="131"/>
    <s v="1"/>
    <x v="42"/>
    <n v="7910"/>
    <x v="42"/>
    <s v="N"/>
    <x v="21"/>
  </r>
  <r>
    <x v="0"/>
    <s v="10-110-21-7910-1000-320"/>
    <s v="PURCH SERVICE"/>
    <x v="18"/>
    <n v="0"/>
    <n v="0"/>
    <n v="0"/>
    <s v="10"/>
    <s v="110"/>
    <n v="110"/>
    <x v="4"/>
    <s v="7910"/>
    <n v="7910"/>
    <s v="1000"/>
    <s v="320"/>
    <s v="3"/>
    <x v="42"/>
    <n v="7910"/>
    <x v="42"/>
    <s v="N"/>
    <x v="21"/>
  </r>
  <r>
    <x v="0"/>
    <s v="10-110-21-7910-1000-580"/>
    <s v="TRAVEL"/>
    <x v="18"/>
    <n v="0"/>
    <n v="0"/>
    <n v="0"/>
    <s v="10"/>
    <s v="110"/>
    <n v="110"/>
    <x v="4"/>
    <s v="7910"/>
    <n v="7910"/>
    <s v="1000"/>
    <s v="580"/>
    <s v="5"/>
    <x v="42"/>
    <n v="7910"/>
    <x v="42"/>
    <s v="N"/>
    <x v="21"/>
  </r>
  <r>
    <x v="0"/>
    <s v="10-110-21-7910-1000-610"/>
    <s v="SUPPLIES (GEN)"/>
    <x v="18"/>
    <n v="0"/>
    <n v="0"/>
    <n v="0"/>
    <s v="10"/>
    <s v="110"/>
    <n v="110"/>
    <x v="4"/>
    <s v="7910"/>
    <n v="7910"/>
    <s v="1000"/>
    <s v="610"/>
    <s v="6"/>
    <x v="42"/>
    <n v="7910"/>
    <x v="42"/>
    <s v="N"/>
    <x v="21"/>
  </r>
  <r>
    <x v="0"/>
    <s v="10-110-21-7910-2700-511"/>
    <s v="BRIDGER ASC TRN"/>
    <x v="18"/>
    <n v="0"/>
    <n v="0"/>
    <n v="0"/>
    <s v="10"/>
    <s v="110"/>
    <n v="110"/>
    <x v="4"/>
    <s v="7910"/>
    <n v="7910"/>
    <s v="2700"/>
    <s v="511"/>
    <s v="5"/>
    <x v="42"/>
    <n v="7910"/>
    <x v="42"/>
    <s v="N"/>
    <x v="21"/>
  </r>
  <r>
    <x v="0"/>
    <s v="10-110-21-7911-1000-131"/>
    <s v="TEACHERS"/>
    <x v="18"/>
    <n v="0"/>
    <n v="0"/>
    <n v="0"/>
    <s v="10"/>
    <s v="110"/>
    <n v="110"/>
    <x v="4"/>
    <s v="7911"/>
    <n v="7911"/>
    <s v="1000"/>
    <s v="131"/>
    <s v="1"/>
    <x v="42"/>
    <n v="7910"/>
    <x v="42"/>
    <s v="Y"/>
    <x v="21"/>
  </r>
  <r>
    <x v="0"/>
    <s v="10-110-21-7911-1000-149"/>
    <s v="OTHER CERTIFIED"/>
    <x v="18"/>
    <n v="0"/>
    <n v="0"/>
    <n v="0"/>
    <s v="10"/>
    <s v="110"/>
    <n v="110"/>
    <x v="4"/>
    <s v="7911"/>
    <n v="7911"/>
    <s v="1000"/>
    <s v="149"/>
    <s v="1"/>
    <x v="42"/>
    <n v="7910"/>
    <x v="42"/>
    <s v="Y"/>
    <x v="21"/>
  </r>
  <r>
    <x v="0"/>
    <s v="10-110-21-7911-1000-161"/>
    <s v="INST. ASSISTANTS"/>
    <x v="18"/>
    <n v="0"/>
    <n v="0"/>
    <n v="0"/>
    <s v="10"/>
    <s v="110"/>
    <n v="110"/>
    <x v="4"/>
    <s v="7911"/>
    <n v="7911"/>
    <s v="1000"/>
    <s v="161"/>
    <s v="1"/>
    <x v="42"/>
    <n v="7910"/>
    <x v="42"/>
    <s v="Y"/>
    <x v="21"/>
  </r>
  <r>
    <x v="0"/>
    <s v="10-110-21-7911-1000-195"/>
    <s v="MEDIA CENTER"/>
    <x v="18"/>
    <n v="0"/>
    <n v="0"/>
    <n v="0"/>
    <s v="10"/>
    <s v="110"/>
    <n v="110"/>
    <x v="4"/>
    <s v="7911"/>
    <n v="7911"/>
    <s v="1000"/>
    <s v="195"/>
    <s v="1"/>
    <x v="42"/>
    <n v="7910"/>
    <x v="42"/>
    <s v="Y"/>
    <x v="21"/>
  </r>
  <r>
    <x v="0"/>
    <s v="10-110-21-7911-1000-198"/>
    <s v="SITE MANAGER"/>
    <x v="18"/>
    <n v="0"/>
    <n v="0"/>
    <n v="0"/>
    <s v="10"/>
    <s v="110"/>
    <n v="110"/>
    <x v="4"/>
    <s v="7911"/>
    <n v="7911"/>
    <s v="1000"/>
    <s v="198"/>
    <s v="1"/>
    <x v="42"/>
    <n v="7910"/>
    <x v="42"/>
    <s v="Y"/>
    <x v="21"/>
  </r>
  <r>
    <x v="0"/>
    <s v="10-110-21-7911-1000-210"/>
    <s v="21st Century - Retirement"/>
    <x v="18"/>
    <n v="0"/>
    <n v="0"/>
    <n v="0"/>
    <s v="10"/>
    <s v="110"/>
    <n v="110"/>
    <x v="4"/>
    <s v="7911"/>
    <n v="7911"/>
    <s v="1000"/>
    <s v="210"/>
    <s v="2"/>
    <x v="42"/>
    <n v="7910"/>
    <x v="42"/>
    <s v="Y"/>
    <x v="21"/>
  </r>
  <r>
    <x v="0"/>
    <s v="10-110-21-7911-1000-220"/>
    <s v="FICA"/>
    <x v="18"/>
    <n v="0"/>
    <n v="0"/>
    <n v="0"/>
    <s v="10"/>
    <s v="110"/>
    <n v="110"/>
    <x v="4"/>
    <s v="7911"/>
    <n v="7911"/>
    <s v="1000"/>
    <s v="220"/>
    <s v="2"/>
    <x v="42"/>
    <n v="7910"/>
    <x v="42"/>
    <s v="Y"/>
    <x v="21"/>
  </r>
  <r>
    <x v="0"/>
    <s v="10-110-21-7911-1000-320"/>
    <s v="PURCHASED SERVICES"/>
    <x v="18"/>
    <n v="0"/>
    <n v="0"/>
    <n v="0"/>
    <s v="10"/>
    <s v="110"/>
    <n v="110"/>
    <x v="4"/>
    <s v="7911"/>
    <n v="7911"/>
    <s v="1000"/>
    <s v="320"/>
    <s v="3"/>
    <x v="42"/>
    <n v="7910"/>
    <x v="42"/>
    <s v="Y"/>
    <x v="21"/>
  </r>
  <r>
    <x v="0"/>
    <s v="10-110-21-7911-1000-580"/>
    <s v="TRAVEL"/>
    <x v="18"/>
    <n v="0"/>
    <n v="0"/>
    <n v="0"/>
    <s v="10"/>
    <s v="110"/>
    <n v="110"/>
    <x v="4"/>
    <s v="7911"/>
    <n v="7911"/>
    <s v="1000"/>
    <s v="580"/>
    <s v="5"/>
    <x v="42"/>
    <n v="7910"/>
    <x v="42"/>
    <s v="Y"/>
    <x v="21"/>
  </r>
  <r>
    <x v="0"/>
    <s v="10-110-21-7911-1000-610"/>
    <s v="SUPPLIES"/>
    <x v="18"/>
    <n v="0"/>
    <n v="0"/>
    <n v="0"/>
    <s v="10"/>
    <s v="110"/>
    <n v="110"/>
    <x v="4"/>
    <s v="7911"/>
    <n v="7911"/>
    <s v="1000"/>
    <s v="610"/>
    <s v="6"/>
    <x v="42"/>
    <n v="7910"/>
    <x v="42"/>
    <s v="Y"/>
    <x v="21"/>
  </r>
  <r>
    <x v="0"/>
    <s v="10-110-21-7911-1000-730"/>
    <s v="Equipment"/>
    <x v="18"/>
    <n v="0"/>
    <n v="0"/>
    <n v="0"/>
    <s v="10"/>
    <s v="110"/>
    <n v="110"/>
    <x v="4"/>
    <s v="7911"/>
    <n v="7911"/>
    <s v="1000"/>
    <s v="730"/>
    <s v="7"/>
    <x v="42"/>
    <n v="7910"/>
    <x v="42"/>
    <s v="Y"/>
    <x v="21"/>
  </r>
  <r>
    <x v="0"/>
    <s v="10-110-21-7911-2700-519"/>
    <s v="ASC TRANSPORTATION"/>
    <x v="18"/>
    <n v="0"/>
    <n v="0"/>
    <n v="0"/>
    <s v="10"/>
    <s v="110"/>
    <n v="110"/>
    <x v="4"/>
    <s v="7911"/>
    <n v="7911"/>
    <s v="2700"/>
    <s v="519"/>
    <s v="5"/>
    <x v="42"/>
    <n v="7910"/>
    <x v="42"/>
    <s v="Y"/>
    <x v="21"/>
  </r>
  <r>
    <x v="0"/>
    <s v="10-110-21-9600-2610-182"/>
    <s v="CUSTODIANS"/>
    <x v="18"/>
    <n v="40132.21"/>
    <n v="0"/>
    <n v="40132.21"/>
    <s v="10"/>
    <s v="110"/>
    <n v="110"/>
    <x v="4"/>
    <s v="9600"/>
    <n v="9600"/>
    <s v="2610"/>
    <s v="182"/>
    <s v="1"/>
    <x v="123"/>
    <n v="9000"/>
    <x v="122"/>
    <s v="Y"/>
    <x v="0"/>
  </r>
  <r>
    <x v="0"/>
    <s v="10-110-21-9600-2610-183"/>
    <s v="SWEEPERS"/>
    <x v="18"/>
    <n v="33727.15"/>
    <n v="0"/>
    <n v="33727.15"/>
    <s v="10"/>
    <s v="110"/>
    <n v="110"/>
    <x v="4"/>
    <s v="9600"/>
    <n v="9600"/>
    <s v="2610"/>
    <s v="183"/>
    <s v="1"/>
    <x v="123"/>
    <n v="9000"/>
    <x v="122"/>
    <s v="Y"/>
    <x v="0"/>
  </r>
  <r>
    <x v="0"/>
    <s v="10-110-21-9600-2610-210"/>
    <s v="RETIREMENT"/>
    <x v="18"/>
    <n v="7911.12"/>
    <n v="0"/>
    <n v="7911.12"/>
    <s v="10"/>
    <s v="110"/>
    <n v="110"/>
    <x v="4"/>
    <s v="9600"/>
    <n v="9600"/>
    <s v="2610"/>
    <s v="210"/>
    <s v="2"/>
    <x v="123"/>
    <n v="9000"/>
    <x v="122"/>
    <s v="Y"/>
    <x v="0"/>
  </r>
  <r>
    <x v="0"/>
    <s v="10-110-21-9600-2610-220"/>
    <s v="FICA"/>
    <x v="18"/>
    <n v="5126.33"/>
    <n v="0"/>
    <n v="5126.33"/>
    <s v="10"/>
    <s v="110"/>
    <n v="110"/>
    <x v="4"/>
    <s v="9600"/>
    <n v="9600"/>
    <s v="2610"/>
    <s v="220"/>
    <s v="2"/>
    <x v="123"/>
    <n v="9000"/>
    <x v="122"/>
    <s v="Y"/>
    <x v="0"/>
  </r>
  <r>
    <x v="0"/>
    <s v="10-110-21-9600-2610-241"/>
    <s v="INSURANCE"/>
    <x v="18"/>
    <n v="14959.08"/>
    <n v="0"/>
    <n v="14959.08"/>
    <s v="10"/>
    <s v="110"/>
    <n v="110"/>
    <x v="4"/>
    <s v="9600"/>
    <n v="9600"/>
    <s v="2610"/>
    <s v="241"/>
    <s v="2"/>
    <x v="123"/>
    <n v="9000"/>
    <x v="122"/>
    <s v="Y"/>
    <x v="0"/>
  </r>
  <r>
    <x v="0"/>
    <s v="10-110-21-9600-2610-270"/>
    <s v="INDUSTRIAL INS."/>
    <x v="18"/>
    <n v="0"/>
    <n v="0"/>
    <n v="0"/>
    <s v="10"/>
    <s v="110"/>
    <n v="110"/>
    <x v="4"/>
    <s v="9600"/>
    <n v="9600"/>
    <s v="2610"/>
    <s v="270"/>
    <s v="2"/>
    <x v="123"/>
    <n v="9000"/>
    <x v="122"/>
    <s v="Y"/>
    <x v="0"/>
  </r>
  <r>
    <x v="0"/>
    <s v="10-110-21-9600-2610-411"/>
    <s v="WATER &amp; SEWAGE"/>
    <x v="18"/>
    <n v="32568.2"/>
    <n v="0"/>
    <n v="32568.2"/>
    <s v="10"/>
    <s v="110"/>
    <n v="110"/>
    <x v="4"/>
    <s v="9600"/>
    <n v="9600"/>
    <s v="2610"/>
    <s v="411"/>
    <s v="4"/>
    <x v="123"/>
    <n v="9000"/>
    <x v="122"/>
    <s v="Y"/>
    <x v="0"/>
  </r>
  <r>
    <x v="0"/>
    <s v="10-110-21-9600-2610-430"/>
    <s v="REPAIRS &amp; MAINT"/>
    <x v="18"/>
    <n v="0"/>
    <n v="0"/>
    <n v="0"/>
    <s v="10"/>
    <s v="110"/>
    <n v="110"/>
    <x v="4"/>
    <s v="9600"/>
    <n v="9600"/>
    <s v="2610"/>
    <s v="430"/>
    <s v="4"/>
    <x v="123"/>
    <n v="9000"/>
    <x v="122"/>
    <s v="Y"/>
    <x v="0"/>
  </r>
  <r>
    <x v="0"/>
    <s v="10-110-21-9600-2610-431"/>
    <s v="GARBAGE"/>
    <x v="18"/>
    <n v="10786.09"/>
    <n v="0"/>
    <n v="10786.09"/>
    <s v="10"/>
    <s v="110"/>
    <n v="110"/>
    <x v="4"/>
    <s v="9600"/>
    <n v="9600"/>
    <s v="2610"/>
    <s v="431"/>
    <s v="4"/>
    <x v="123"/>
    <n v="9000"/>
    <x v="122"/>
    <s v="Y"/>
    <x v="0"/>
  </r>
  <r>
    <x v="0"/>
    <s v="10-110-21-9600-2610-441"/>
    <s v="STORM WATER"/>
    <x v="18"/>
    <n v="0"/>
    <n v="0"/>
    <n v="0"/>
    <s v="10"/>
    <s v="110"/>
    <n v="110"/>
    <x v="4"/>
    <s v="9600"/>
    <n v="9600"/>
    <s v="2610"/>
    <s v="441"/>
    <s v="4"/>
    <x v="123"/>
    <n v="9000"/>
    <x v="122"/>
    <s v="Y"/>
    <x v="0"/>
  </r>
  <r>
    <x v="0"/>
    <s v="10-110-21-9600-2610-530"/>
    <s v="TELEPHONE"/>
    <x v="18"/>
    <n v="1117.26"/>
    <n v="0"/>
    <n v="1117.26"/>
    <s v="10"/>
    <s v="110"/>
    <n v="110"/>
    <x v="4"/>
    <s v="9600"/>
    <n v="9600"/>
    <s v="2610"/>
    <s v="530"/>
    <s v="5"/>
    <x v="123"/>
    <n v="9000"/>
    <x v="122"/>
    <s v="Y"/>
    <x v="0"/>
  </r>
  <r>
    <x v="0"/>
    <s v="10-110-21-9600-2610-580"/>
    <s v="CUST. TRAVEL"/>
    <x v="18"/>
    <n v="0"/>
    <n v="0"/>
    <n v="0"/>
    <s v="10"/>
    <s v="110"/>
    <n v="110"/>
    <x v="4"/>
    <s v="9600"/>
    <n v="9600"/>
    <s v="2610"/>
    <s v="580"/>
    <s v="5"/>
    <x v="123"/>
    <n v="9000"/>
    <x v="122"/>
    <s v="Y"/>
    <x v="0"/>
  </r>
  <r>
    <x v="0"/>
    <s v="10-110-21-9600-2610-621"/>
    <s v="NATURAL GAS"/>
    <x v="18"/>
    <n v="2534.64"/>
    <n v="0"/>
    <n v="2534.64"/>
    <s v="10"/>
    <s v="110"/>
    <n v="110"/>
    <x v="4"/>
    <s v="9600"/>
    <n v="9600"/>
    <s v="2610"/>
    <s v="621"/>
    <s v="6"/>
    <x v="123"/>
    <n v="9000"/>
    <x v="122"/>
    <s v="Y"/>
    <x v="0"/>
  </r>
  <r>
    <x v="0"/>
    <s v="10-110-21-9600-2610-622"/>
    <s v="ELECTRICITY"/>
    <x v="18"/>
    <n v="60302.94"/>
    <n v="0"/>
    <n v="60302.94"/>
    <s v="10"/>
    <s v="110"/>
    <n v="110"/>
    <x v="4"/>
    <s v="9600"/>
    <n v="9600"/>
    <s v="2610"/>
    <s v="622"/>
    <s v="6"/>
    <x v="123"/>
    <n v="9000"/>
    <x v="122"/>
    <s v="Y"/>
    <x v="0"/>
  </r>
  <r>
    <x v="0"/>
    <s v="10-110-21-9600-2610-680"/>
    <s v="CUSTODIAL SUPLY"/>
    <x v="18"/>
    <n v="9241.64"/>
    <n v="0"/>
    <n v="9241.64"/>
    <s v="10"/>
    <s v="110"/>
    <n v="110"/>
    <x v="4"/>
    <s v="9600"/>
    <n v="9600"/>
    <s v="2610"/>
    <s v="680"/>
    <s v="6"/>
    <x v="123"/>
    <n v="9000"/>
    <x v="122"/>
    <s v="Y"/>
    <x v="0"/>
  </r>
  <r>
    <x v="0"/>
    <s v="10-110-21-9600-2610-689"/>
    <s v="BLDG &amp; GROUNDS"/>
    <x v="18"/>
    <n v="0"/>
    <n v="0"/>
    <n v="0"/>
    <s v="10"/>
    <s v="110"/>
    <n v="110"/>
    <x v="4"/>
    <s v="9600"/>
    <n v="9600"/>
    <s v="2610"/>
    <s v="689"/>
    <s v="6"/>
    <x v="123"/>
    <n v="9000"/>
    <x v="122"/>
    <s v="Y"/>
    <x v="0"/>
  </r>
  <r>
    <x v="0"/>
    <s v="10-110-21-9600-2620-270"/>
    <s v="Industrial Insurance"/>
    <x v="18"/>
    <n v="0"/>
    <n v="0"/>
    <n v="0"/>
    <s v="10"/>
    <s v="110"/>
    <n v="110"/>
    <x v="4"/>
    <s v="9600"/>
    <n v="9600"/>
    <s v="2620"/>
    <s v="270"/>
    <s v="2"/>
    <x v="123"/>
    <n v="9000"/>
    <x v="122"/>
    <s v="Y"/>
    <x v="0"/>
  </r>
  <r>
    <x v="0"/>
    <s v="10-110-21-9600-2620-680"/>
    <s v="MAINT. SUPPLIES"/>
    <x v="18"/>
    <n v="1574.32"/>
    <n v="0"/>
    <n v="1574.32"/>
    <s v="10"/>
    <s v="110"/>
    <n v="110"/>
    <x v="4"/>
    <s v="9600"/>
    <n v="9600"/>
    <s v="2620"/>
    <s v="680"/>
    <s v="6"/>
    <x v="123"/>
    <n v="9000"/>
    <x v="122"/>
    <s v="Y"/>
    <x v="0"/>
  </r>
  <r>
    <x v="0"/>
    <s v="10-112-21-0181-1000-430"/>
    <s v="Band Repairs"/>
    <x v="18"/>
    <n v="0"/>
    <n v="0"/>
    <n v="0"/>
    <s v="10"/>
    <s v="112"/>
    <n v="112"/>
    <x v="5"/>
    <s v="0181"/>
    <n v="181"/>
    <s v="1000"/>
    <s v="430"/>
    <s v="4"/>
    <x v="99"/>
    <n v="181"/>
    <x v="98"/>
    <s v="N"/>
    <x v="0"/>
  </r>
  <r>
    <x v="0"/>
    <s v="10-112-21-0600-2700-511"/>
    <s v="STUDENT TRAVEL"/>
    <x v="18"/>
    <n v="0"/>
    <n v="0"/>
    <n v="0"/>
    <s v="10"/>
    <s v="112"/>
    <n v="112"/>
    <x v="5"/>
    <s v="0600"/>
    <n v="600"/>
    <s v="2700"/>
    <s v="511"/>
    <s v="5"/>
    <x v="47"/>
    <n v="5315"/>
    <x v="47"/>
    <s v="Y"/>
    <x v="24"/>
  </r>
  <r>
    <x v="0"/>
    <s v="10-112-21-0600-2700-519"/>
    <s v="AFT SCHL PROGMS"/>
    <x v="18"/>
    <n v="0"/>
    <n v="0"/>
    <n v="0"/>
    <s v="10"/>
    <s v="112"/>
    <n v="112"/>
    <x v="5"/>
    <s v="0600"/>
    <n v="600"/>
    <s v="2700"/>
    <s v="519"/>
    <s v="5"/>
    <x v="47"/>
    <n v="5315"/>
    <x v="47"/>
    <s v="Y"/>
    <x v="24"/>
  </r>
  <r>
    <x v="0"/>
    <s v="10-112-21-1050-1000-131"/>
    <s v="TEACHERS"/>
    <x v="18"/>
    <n v="386146.45"/>
    <n v="0"/>
    <n v="386146.45"/>
    <s v="10"/>
    <s v="112"/>
    <n v="112"/>
    <x v="5"/>
    <s v="1050"/>
    <n v="1050"/>
    <s v="1000"/>
    <s v="131"/>
    <s v="1"/>
    <x v="1"/>
    <n v="50"/>
    <x v="1"/>
    <s v="Y"/>
    <x v="0"/>
  </r>
  <r>
    <x v="0"/>
    <s v="10-112-21-1050-1000-149"/>
    <s v="Extra Duty"/>
    <x v="18"/>
    <n v="3150"/>
    <n v="0"/>
    <n v="3150"/>
    <s v="10"/>
    <s v="112"/>
    <n v="112"/>
    <x v="5"/>
    <s v="1050"/>
    <n v="1050"/>
    <s v="1000"/>
    <s v="149"/>
    <s v="1"/>
    <x v="1"/>
    <n v="50"/>
    <x v="1"/>
    <s v="Y"/>
    <x v="0"/>
  </r>
  <r>
    <x v="0"/>
    <s v="10-112-21-1050-1000-161"/>
    <s v="INST. ASSISTANT"/>
    <x v="18"/>
    <n v="0"/>
    <n v="0"/>
    <n v="0"/>
    <s v="10"/>
    <s v="112"/>
    <n v="112"/>
    <x v="5"/>
    <s v="1050"/>
    <n v="1050"/>
    <s v="1000"/>
    <s v="161"/>
    <s v="1"/>
    <x v="1"/>
    <n v="50"/>
    <x v="1"/>
    <s v="Y"/>
    <x v="0"/>
  </r>
  <r>
    <x v="0"/>
    <s v="10-112-21-1050-1000-163"/>
    <s v="CAMPUS MONITOR"/>
    <x v="18"/>
    <n v="7617.27"/>
    <n v="0"/>
    <n v="7617.27"/>
    <s v="10"/>
    <s v="112"/>
    <n v="112"/>
    <x v="5"/>
    <s v="1050"/>
    <n v="1050"/>
    <s v="1000"/>
    <s v="163"/>
    <s v="1"/>
    <x v="1"/>
    <n v="50"/>
    <x v="1"/>
    <s v="Y"/>
    <x v="0"/>
  </r>
  <r>
    <x v="0"/>
    <s v="10-112-21-1050-1000-195"/>
    <s v="ED SPECIALISTS"/>
    <x v="18"/>
    <n v="78349.16"/>
    <n v="0"/>
    <n v="78349.16"/>
    <s v="10"/>
    <s v="112"/>
    <n v="112"/>
    <x v="5"/>
    <s v="1050"/>
    <n v="1050"/>
    <s v="1000"/>
    <s v="195"/>
    <s v="1"/>
    <x v="1"/>
    <n v="50"/>
    <x v="1"/>
    <s v="Y"/>
    <x v="0"/>
  </r>
  <r>
    <x v="0"/>
    <s v="10-112-21-1050-1000-198"/>
    <s v="OTHER CLASSIFIED"/>
    <x v="18"/>
    <n v="0"/>
    <n v="0"/>
    <n v="0"/>
    <s v="10"/>
    <s v="112"/>
    <n v="112"/>
    <x v="5"/>
    <s v="1050"/>
    <n v="1050"/>
    <s v="1000"/>
    <s v="198"/>
    <s v="1"/>
    <x v="1"/>
    <n v="50"/>
    <x v="1"/>
    <s v="Y"/>
    <x v="0"/>
  </r>
  <r>
    <x v="0"/>
    <s v="10-112-21-1050-1000-210"/>
    <s v="RETIREMENT"/>
    <x v="18"/>
    <n v="103617.14"/>
    <n v="0"/>
    <n v="103617.14"/>
    <s v="10"/>
    <s v="112"/>
    <n v="112"/>
    <x v="5"/>
    <s v="1050"/>
    <n v="1050"/>
    <s v="1000"/>
    <s v="210"/>
    <s v="2"/>
    <x v="1"/>
    <n v="50"/>
    <x v="1"/>
    <s v="Y"/>
    <x v="0"/>
  </r>
  <r>
    <x v="0"/>
    <s v="10-112-21-1050-1000-220"/>
    <s v="FICA"/>
    <x v="18"/>
    <n v="36479.360000000001"/>
    <n v="0"/>
    <n v="36479.360000000001"/>
    <s v="10"/>
    <s v="112"/>
    <n v="112"/>
    <x v="5"/>
    <s v="1050"/>
    <n v="1050"/>
    <s v="1000"/>
    <s v="220"/>
    <s v="2"/>
    <x v="1"/>
    <n v="50"/>
    <x v="1"/>
    <s v="Y"/>
    <x v="0"/>
  </r>
  <r>
    <x v="0"/>
    <s v="10-112-21-1050-1000-241"/>
    <s v="INSURANCE"/>
    <x v="18"/>
    <n v="84079.72"/>
    <n v="0"/>
    <n v="84079.72"/>
    <s v="10"/>
    <s v="112"/>
    <n v="112"/>
    <x v="5"/>
    <s v="1050"/>
    <n v="1050"/>
    <s v="1000"/>
    <s v="241"/>
    <s v="2"/>
    <x v="1"/>
    <n v="50"/>
    <x v="1"/>
    <s v="Y"/>
    <x v="0"/>
  </r>
  <r>
    <x v="0"/>
    <s v="10-112-21-1050-1000-245"/>
    <s v="Waive"/>
    <x v="18"/>
    <n v="0"/>
    <n v="0"/>
    <n v="0"/>
    <s v="10"/>
    <s v="112"/>
    <n v="112"/>
    <x v="5"/>
    <s v="1050"/>
    <n v="1050"/>
    <s v="1000"/>
    <s v="245"/>
    <s v="2"/>
    <x v="1"/>
    <n v="50"/>
    <x v="1"/>
    <s v="Y"/>
    <x v="0"/>
  </r>
  <r>
    <x v="0"/>
    <s v="10-112-21-1050-1000-270"/>
    <s v="INDUSTRIAL INS"/>
    <x v="18"/>
    <n v="0"/>
    <n v="0"/>
    <n v="0"/>
    <s v="10"/>
    <s v="112"/>
    <n v="112"/>
    <x v="5"/>
    <s v="1050"/>
    <n v="1050"/>
    <s v="1000"/>
    <s v="270"/>
    <s v="2"/>
    <x v="1"/>
    <n v="50"/>
    <x v="1"/>
    <s v="Y"/>
    <x v="0"/>
  </r>
  <r>
    <x v="0"/>
    <s v="10-112-21-1050-1000-280"/>
    <s v="UNEMPL INS"/>
    <x v="18"/>
    <n v="0"/>
    <n v="0"/>
    <n v="0"/>
    <s v="10"/>
    <s v="112"/>
    <n v="112"/>
    <x v="5"/>
    <s v="1050"/>
    <n v="1050"/>
    <s v="1000"/>
    <s v="280"/>
    <s v="2"/>
    <x v="1"/>
    <n v="50"/>
    <x v="1"/>
    <s v="Y"/>
    <x v="0"/>
  </r>
  <r>
    <x v="0"/>
    <s v="10-112-21-1050-1000-290"/>
    <s v="HSA FEES"/>
    <x v="18"/>
    <n v="0"/>
    <n v="0"/>
    <n v="0"/>
    <s v="10"/>
    <s v="112"/>
    <n v="112"/>
    <x v="5"/>
    <s v="1050"/>
    <n v="1050"/>
    <s v="1000"/>
    <s v="290"/>
    <s v="2"/>
    <x v="1"/>
    <n v="50"/>
    <x v="1"/>
    <s v="Y"/>
    <x v="0"/>
  </r>
  <r>
    <x v="0"/>
    <s v="10-112-21-1050-1000-300"/>
    <s v="PROF/TECH SERV"/>
    <x v="18"/>
    <n v="0"/>
    <n v="0"/>
    <n v="0"/>
    <s v="10"/>
    <s v="112"/>
    <n v="112"/>
    <x v="5"/>
    <s v="1050"/>
    <n v="1050"/>
    <s v="1000"/>
    <s v="300"/>
    <s v="3"/>
    <x v="1"/>
    <n v="50"/>
    <x v="1"/>
    <s v="Y"/>
    <x v="0"/>
  </r>
  <r>
    <x v="0"/>
    <s v="10-112-21-1050-1000-341"/>
    <s v="SUBSTITUTE COST"/>
    <x v="18"/>
    <n v="14072.76"/>
    <n v="0"/>
    <n v="14072.76"/>
    <s v="10"/>
    <s v="112"/>
    <n v="112"/>
    <x v="5"/>
    <s v="1050"/>
    <n v="1050"/>
    <s v="1000"/>
    <s v="341"/>
    <s v="3"/>
    <x v="1"/>
    <n v="50"/>
    <x v="1"/>
    <s v="Y"/>
    <x v="0"/>
  </r>
  <r>
    <x v="0"/>
    <s v="10-112-21-1050-1000-430"/>
    <s v="INST. REP/MAINT"/>
    <x v="18"/>
    <n v="0"/>
    <n v="0"/>
    <n v="0"/>
    <s v="10"/>
    <s v="112"/>
    <n v="112"/>
    <x v="5"/>
    <s v="1050"/>
    <n v="1050"/>
    <s v="1000"/>
    <s v="430"/>
    <s v="4"/>
    <x v="1"/>
    <n v="50"/>
    <x v="1"/>
    <s v="Y"/>
    <x v="0"/>
  </r>
  <r>
    <x v="0"/>
    <s v="10-112-21-1050-1000-580"/>
    <s v="STAFF TRAVEL"/>
    <x v="18"/>
    <n v="0"/>
    <n v="0"/>
    <n v="0"/>
    <s v="10"/>
    <s v="112"/>
    <n v="112"/>
    <x v="5"/>
    <s v="1050"/>
    <n v="1050"/>
    <s v="1000"/>
    <s v="580"/>
    <s v="5"/>
    <x v="1"/>
    <n v="50"/>
    <x v="1"/>
    <s v="Y"/>
    <x v="0"/>
  </r>
  <r>
    <x v="0"/>
    <s v="10-112-21-1050-1000-594"/>
    <s v="ADMISSION CHGS"/>
    <x v="18"/>
    <n v="0"/>
    <n v="0"/>
    <n v="0"/>
    <s v="10"/>
    <s v="112"/>
    <n v="112"/>
    <x v="5"/>
    <s v="1050"/>
    <n v="1050"/>
    <s v="1000"/>
    <s v="594"/>
    <s v="5"/>
    <x v="1"/>
    <n v="50"/>
    <x v="1"/>
    <s v="Y"/>
    <x v="0"/>
  </r>
  <r>
    <x v="0"/>
    <s v="10-112-21-1050-1000-610"/>
    <s v="SUPPLIES"/>
    <x v="18"/>
    <n v="11701.3"/>
    <n v="0"/>
    <n v="11701.3"/>
    <s v="10"/>
    <s v="112"/>
    <n v="112"/>
    <x v="5"/>
    <s v="1050"/>
    <n v="1050"/>
    <s v="1000"/>
    <s v="610"/>
    <s v="6"/>
    <x v="1"/>
    <n v="50"/>
    <x v="1"/>
    <s v="Y"/>
    <x v="0"/>
  </r>
  <r>
    <x v="0"/>
    <s v="10-112-21-1050-1000-641"/>
    <s v="TEXTBOOKS"/>
    <x v="18"/>
    <n v="0"/>
    <n v="0"/>
    <n v="0"/>
    <s v="10"/>
    <s v="112"/>
    <n v="112"/>
    <x v="5"/>
    <s v="1050"/>
    <n v="1050"/>
    <s v="1000"/>
    <s v="641"/>
    <s v="6"/>
    <x v="1"/>
    <n v="50"/>
    <x v="1"/>
    <s v="Y"/>
    <x v="0"/>
  </r>
  <r>
    <x v="0"/>
    <s v="10-112-21-1050-1000-670"/>
    <s v="COMPUTER SUPPLY"/>
    <x v="18"/>
    <n v="0"/>
    <n v="0"/>
    <n v="0"/>
    <s v="10"/>
    <s v="112"/>
    <n v="112"/>
    <x v="5"/>
    <s v="1050"/>
    <n v="1050"/>
    <s v="1000"/>
    <s v="670"/>
    <s v="6"/>
    <x v="1"/>
    <n v="50"/>
    <x v="1"/>
    <s v="Y"/>
    <x v="0"/>
  </r>
  <r>
    <x v="0"/>
    <s v="10-112-21-1050-1000-730"/>
    <s v="INSTR EQUIPMENT"/>
    <x v="18"/>
    <n v="0"/>
    <n v="0"/>
    <n v="0"/>
    <s v="10"/>
    <s v="112"/>
    <n v="112"/>
    <x v="5"/>
    <s v="1050"/>
    <n v="1050"/>
    <s v="1000"/>
    <s v="730"/>
    <s v="7"/>
    <x v="1"/>
    <n v="50"/>
    <x v="1"/>
    <s v="Y"/>
    <x v="0"/>
  </r>
  <r>
    <x v="0"/>
    <s v="10-112-21-1050-1000-810"/>
    <s v="DUES AND FEES"/>
    <x v="18"/>
    <n v="0"/>
    <n v="0"/>
    <n v="0"/>
    <s v="10"/>
    <s v="112"/>
    <n v="112"/>
    <x v="5"/>
    <s v="1050"/>
    <n v="1050"/>
    <s v="1000"/>
    <s v="810"/>
    <s v="8"/>
    <x v="1"/>
    <n v="50"/>
    <x v="1"/>
    <s v="Y"/>
    <x v="0"/>
  </r>
  <r>
    <x v="0"/>
    <s v="10-112-21-1050-2100-270"/>
    <s v="INDUSTRIAL INS"/>
    <x v="18"/>
    <n v="0"/>
    <n v="0"/>
    <n v="0"/>
    <s v="10"/>
    <s v="112"/>
    <n v="112"/>
    <x v="5"/>
    <s v="1050"/>
    <n v="1050"/>
    <s v="2100"/>
    <s v="270"/>
    <s v="2"/>
    <x v="1"/>
    <n v="50"/>
    <x v="1"/>
    <s v="Y"/>
    <x v="0"/>
  </r>
  <r>
    <x v="0"/>
    <s v="10-112-21-1050-2120-810"/>
    <s v="DUES AND FEES"/>
    <x v="18"/>
    <n v="0"/>
    <n v="0"/>
    <n v="0"/>
    <s v="10"/>
    <s v="112"/>
    <n v="112"/>
    <x v="5"/>
    <s v="1050"/>
    <n v="1050"/>
    <s v="2120"/>
    <s v="810"/>
    <s v="8"/>
    <x v="1"/>
    <n v="50"/>
    <x v="1"/>
    <s v="Y"/>
    <x v="0"/>
  </r>
  <r>
    <x v="0"/>
    <s v="10-112-21-1050-2200-270"/>
    <s v="INDUSTRIAL INS"/>
    <x v="18"/>
    <n v="0"/>
    <n v="0"/>
    <n v="0"/>
    <s v="10"/>
    <s v="112"/>
    <n v="112"/>
    <x v="5"/>
    <s v="1050"/>
    <n v="1050"/>
    <s v="2200"/>
    <s v="270"/>
    <s v="2"/>
    <x v="1"/>
    <n v="50"/>
    <x v="1"/>
    <s v="Y"/>
    <x v="0"/>
  </r>
  <r>
    <x v="0"/>
    <s v="10-112-21-1050-2220-162"/>
    <s v="MEDIA ASSISTANT"/>
    <x v="18"/>
    <n v="8916.64"/>
    <n v="0"/>
    <n v="8916.64"/>
    <s v="10"/>
    <s v="112"/>
    <n v="112"/>
    <x v="5"/>
    <s v="1050"/>
    <n v="1050"/>
    <s v="2220"/>
    <s v="162"/>
    <s v="1"/>
    <x v="1"/>
    <n v="50"/>
    <x v="1"/>
    <s v="Y"/>
    <x v="0"/>
  </r>
  <r>
    <x v="0"/>
    <s v="10-112-21-1050-2220-195"/>
    <s v="MEDIA SPECIALST"/>
    <x v="18"/>
    <n v="18230.59"/>
    <n v="0"/>
    <n v="18230.59"/>
    <s v="10"/>
    <s v="112"/>
    <n v="112"/>
    <x v="5"/>
    <s v="1050"/>
    <n v="1050"/>
    <s v="2220"/>
    <s v="195"/>
    <s v="1"/>
    <x v="1"/>
    <n v="50"/>
    <x v="1"/>
    <s v="Y"/>
    <x v="0"/>
  </r>
  <r>
    <x v="0"/>
    <s v="10-112-21-1050-2220-210"/>
    <s v="RETIREMENT"/>
    <x v="18"/>
    <n v="3649.77"/>
    <n v="0"/>
    <n v="3649.77"/>
    <s v="10"/>
    <s v="112"/>
    <n v="112"/>
    <x v="5"/>
    <s v="1050"/>
    <n v="1050"/>
    <s v="2220"/>
    <s v="210"/>
    <s v="2"/>
    <x v="1"/>
    <n v="50"/>
    <x v="1"/>
    <s v="Y"/>
    <x v="0"/>
  </r>
  <r>
    <x v="0"/>
    <s v="10-112-21-1050-2220-220"/>
    <s v="FICA"/>
    <x v="18"/>
    <n v="2076.71"/>
    <n v="0"/>
    <n v="2076.71"/>
    <s v="10"/>
    <s v="112"/>
    <n v="112"/>
    <x v="5"/>
    <s v="1050"/>
    <n v="1050"/>
    <s v="2220"/>
    <s v="220"/>
    <s v="2"/>
    <x v="1"/>
    <n v="50"/>
    <x v="1"/>
    <s v="Y"/>
    <x v="0"/>
  </r>
  <r>
    <x v="0"/>
    <s v="10-112-21-1050-2220-430"/>
    <s v="AV REP &amp; MAINT."/>
    <x v="18"/>
    <n v="0"/>
    <n v="0"/>
    <n v="0"/>
    <s v="10"/>
    <s v="112"/>
    <n v="112"/>
    <x v="5"/>
    <s v="1050"/>
    <n v="1050"/>
    <s v="2220"/>
    <s v="430"/>
    <s v="4"/>
    <x v="1"/>
    <n v="50"/>
    <x v="1"/>
    <s v="Y"/>
    <x v="0"/>
  </r>
  <r>
    <x v="0"/>
    <s v="10-112-21-1050-2220-610"/>
    <s v="MEDIA MATERIALS"/>
    <x v="18"/>
    <n v="1242.74"/>
    <n v="0"/>
    <n v="1242.74"/>
    <s v="10"/>
    <s v="112"/>
    <n v="112"/>
    <x v="5"/>
    <s v="1050"/>
    <n v="1050"/>
    <s v="2220"/>
    <s v="610"/>
    <s v="6"/>
    <x v="1"/>
    <n v="50"/>
    <x v="1"/>
    <s v="Y"/>
    <x v="0"/>
  </r>
  <r>
    <x v="0"/>
    <s v="10-112-21-1050-2220-644"/>
    <s v="LIBRARY BOOKS"/>
    <x v="18"/>
    <n v="0"/>
    <n v="0"/>
    <n v="0"/>
    <s v="10"/>
    <s v="112"/>
    <n v="112"/>
    <x v="5"/>
    <s v="1050"/>
    <n v="1050"/>
    <s v="2220"/>
    <s v="644"/>
    <s v="6"/>
    <x v="1"/>
    <n v="50"/>
    <x v="1"/>
    <s v="Y"/>
    <x v="0"/>
  </r>
  <r>
    <x v="0"/>
    <s v="10-112-21-1050-2220-645"/>
    <s v="PERIODICALS"/>
    <x v="18"/>
    <n v="0"/>
    <n v="0"/>
    <n v="0"/>
    <s v="10"/>
    <s v="112"/>
    <n v="112"/>
    <x v="5"/>
    <s v="1050"/>
    <n v="1050"/>
    <s v="2220"/>
    <s v="645"/>
    <s v="6"/>
    <x v="1"/>
    <n v="50"/>
    <x v="1"/>
    <s v="Y"/>
    <x v="0"/>
  </r>
  <r>
    <x v="0"/>
    <s v="10-112-21-1050-2220-646"/>
    <s v="AV/LIBRY SUPPLY"/>
    <x v="18"/>
    <n v="0"/>
    <n v="0"/>
    <n v="0"/>
    <s v="10"/>
    <s v="112"/>
    <n v="112"/>
    <x v="5"/>
    <s v="1050"/>
    <n v="1050"/>
    <s v="2220"/>
    <s v="646"/>
    <s v="6"/>
    <x v="1"/>
    <n v="50"/>
    <x v="1"/>
    <s v="Y"/>
    <x v="0"/>
  </r>
  <r>
    <x v="0"/>
    <s v="10-112-21-1050-2220-734"/>
    <s v="AV/LIBRY EQUIP."/>
    <x v="18"/>
    <n v="0"/>
    <n v="0"/>
    <n v="0"/>
    <s v="10"/>
    <s v="112"/>
    <n v="112"/>
    <x v="5"/>
    <s v="1050"/>
    <n v="1050"/>
    <s v="2220"/>
    <s v="734"/>
    <s v="7"/>
    <x v="1"/>
    <n v="50"/>
    <x v="1"/>
    <s v="Y"/>
    <x v="0"/>
  </r>
  <r>
    <x v="0"/>
    <s v="10-112-21-1050-2290-610"/>
    <s v="STAFF APPRECIAT"/>
    <x v="18"/>
    <n v="0"/>
    <n v="0"/>
    <n v="0"/>
    <s v="10"/>
    <s v="112"/>
    <n v="112"/>
    <x v="5"/>
    <s v="1050"/>
    <n v="1050"/>
    <s v="2290"/>
    <s v="610"/>
    <s v="6"/>
    <x v="1"/>
    <n v="50"/>
    <x v="1"/>
    <s v="Y"/>
    <x v="0"/>
  </r>
  <r>
    <x v="0"/>
    <s v="10-112-21-1050-2300-270"/>
    <s v="INDUSTRIAL INS"/>
    <x v="18"/>
    <n v="0"/>
    <n v="0"/>
    <n v="0"/>
    <s v="10"/>
    <s v="112"/>
    <n v="112"/>
    <x v="5"/>
    <s v="1050"/>
    <n v="1050"/>
    <s v="2300"/>
    <s v="270"/>
    <s v="2"/>
    <x v="1"/>
    <n v="50"/>
    <x v="1"/>
    <s v="Y"/>
    <x v="0"/>
  </r>
  <r>
    <x v="0"/>
    <s v="10-112-21-1050-2400-121"/>
    <s v="PRINCIPALS SAL"/>
    <x v="18"/>
    <n v="130520.24"/>
    <n v="0"/>
    <n v="130520.24"/>
    <s v="10"/>
    <s v="112"/>
    <n v="112"/>
    <x v="5"/>
    <s v="1050"/>
    <n v="1050"/>
    <s v="2400"/>
    <s v="121"/>
    <s v="1"/>
    <x v="1"/>
    <n v="50"/>
    <x v="1"/>
    <s v="Y"/>
    <x v="0"/>
  </r>
  <r>
    <x v="0"/>
    <s v="10-112-21-1050-2400-152"/>
    <s v="ADMIN ASSISTANT"/>
    <x v="18"/>
    <n v="43255.3"/>
    <n v="0"/>
    <n v="43255.3"/>
    <s v="10"/>
    <s v="112"/>
    <n v="112"/>
    <x v="5"/>
    <s v="1050"/>
    <n v="1050"/>
    <s v="2400"/>
    <s v="152"/>
    <s v="1"/>
    <x v="1"/>
    <n v="50"/>
    <x v="1"/>
    <s v="Y"/>
    <x v="0"/>
  </r>
  <r>
    <x v="0"/>
    <s v="10-112-21-1050-2400-210"/>
    <s v="RETIREMENT"/>
    <x v="18"/>
    <n v="41167.449999999997"/>
    <n v="0"/>
    <n v="41167.449999999997"/>
    <s v="10"/>
    <s v="112"/>
    <n v="112"/>
    <x v="5"/>
    <s v="1050"/>
    <n v="1050"/>
    <s v="2400"/>
    <s v="210"/>
    <s v="2"/>
    <x v="1"/>
    <n v="50"/>
    <x v="1"/>
    <s v="Y"/>
    <x v="0"/>
  </r>
  <r>
    <x v="0"/>
    <s v="10-112-21-1050-2400-220"/>
    <s v="FICA"/>
    <x v="18"/>
    <n v="12173.67"/>
    <n v="0"/>
    <n v="12173.67"/>
    <s v="10"/>
    <s v="112"/>
    <n v="112"/>
    <x v="5"/>
    <s v="1050"/>
    <n v="1050"/>
    <s v="2400"/>
    <s v="220"/>
    <s v="2"/>
    <x v="1"/>
    <n v="50"/>
    <x v="1"/>
    <s v="Y"/>
    <x v="0"/>
  </r>
  <r>
    <x v="0"/>
    <s v="10-112-21-1050-2400-241"/>
    <s v="INSURANCE"/>
    <x v="18"/>
    <n v="22198.67"/>
    <n v="0"/>
    <n v="22198.67"/>
    <s v="10"/>
    <s v="112"/>
    <n v="112"/>
    <x v="5"/>
    <s v="1050"/>
    <n v="1050"/>
    <s v="2400"/>
    <s v="241"/>
    <s v="2"/>
    <x v="1"/>
    <n v="50"/>
    <x v="1"/>
    <s v="Y"/>
    <x v="0"/>
  </r>
  <r>
    <x v="0"/>
    <s v="10-112-21-1050-2400-270"/>
    <s v="INDUSTRIAL INS"/>
    <x v="18"/>
    <n v="0"/>
    <n v="0"/>
    <n v="0"/>
    <s v="10"/>
    <s v="112"/>
    <n v="112"/>
    <x v="5"/>
    <s v="1050"/>
    <n v="1050"/>
    <s v="2400"/>
    <s v="270"/>
    <s v="2"/>
    <x v="1"/>
    <n v="50"/>
    <x v="1"/>
    <s v="Y"/>
    <x v="0"/>
  </r>
  <r>
    <x v="0"/>
    <s v="10-112-21-1050-2400-300"/>
    <s v="PROF/TECH SERV"/>
    <x v="18"/>
    <n v="0"/>
    <n v="0"/>
    <n v="0"/>
    <s v="10"/>
    <s v="112"/>
    <n v="112"/>
    <x v="5"/>
    <s v="1050"/>
    <n v="1050"/>
    <s v="2400"/>
    <s v="300"/>
    <s v="3"/>
    <x v="1"/>
    <n v="50"/>
    <x v="1"/>
    <s v="Y"/>
    <x v="0"/>
  </r>
  <r>
    <x v="0"/>
    <s v="10-112-21-1050-2400-530"/>
    <s v="POSTAGE"/>
    <x v="18"/>
    <n v="0"/>
    <n v="0"/>
    <n v="0"/>
    <s v="10"/>
    <s v="112"/>
    <n v="112"/>
    <x v="5"/>
    <s v="1050"/>
    <n v="1050"/>
    <s v="2400"/>
    <s v="530"/>
    <s v="5"/>
    <x v="1"/>
    <n v="50"/>
    <x v="1"/>
    <s v="Y"/>
    <x v="0"/>
  </r>
  <r>
    <x v="0"/>
    <s v="10-112-21-1050-2400-580"/>
    <s v="ADMIN TRAVEL"/>
    <x v="18"/>
    <n v="750"/>
    <n v="0"/>
    <n v="750"/>
    <s v="10"/>
    <s v="112"/>
    <n v="112"/>
    <x v="5"/>
    <s v="1050"/>
    <n v="1050"/>
    <s v="2400"/>
    <s v="580"/>
    <s v="5"/>
    <x v="1"/>
    <n v="50"/>
    <x v="1"/>
    <s v="Y"/>
    <x v="0"/>
  </r>
  <r>
    <x v="0"/>
    <s v="10-112-21-1050-2400-610"/>
    <s v="ADMIN SUPPLIES"/>
    <x v="18"/>
    <n v="0"/>
    <n v="0"/>
    <n v="0"/>
    <s v="10"/>
    <s v="112"/>
    <n v="112"/>
    <x v="5"/>
    <s v="1050"/>
    <n v="1050"/>
    <s v="2400"/>
    <s v="610"/>
    <s v="6"/>
    <x v="1"/>
    <n v="50"/>
    <x v="1"/>
    <s v="Y"/>
    <x v="0"/>
  </r>
  <r>
    <x v="0"/>
    <s v="10-112-21-1050-2400-810"/>
    <s v="DUES AND FEES"/>
    <x v="18"/>
    <n v="0"/>
    <n v="0"/>
    <n v="0"/>
    <s v="10"/>
    <s v="112"/>
    <n v="112"/>
    <x v="5"/>
    <s v="1050"/>
    <n v="1050"/>
    <s v="2400"/>
    <s v="810"/>
    <s v="8"/>
    <x v="1"/>
    <n v="50"/>
    <x v="1"/>
    <s v="Y"/>
    <x v="0"/>
  </r>
  <r>
    <x v="0"/>
    <s v="10-112-21-1050-2500-270"/>
    <s v="INDUSTRIAL INS"/>
    <x v="18"/>
    <n v="0"/>
    <n v="0"/>
    <n v="0"/>
    <s v="10"/>
    <s v="112"/>
    <n v="112"/>
    <x v="5"/>
    <s v="1050"/>
    <n v="1050"/>
    <s v="2500"/>
    <s v="270"/>
    <s v="2"/>
    <x v="1"/>
    <n v="50"/>
    <x v="1"/>
    <s v="Y"/>
    <x v="0"/>
  </r>
  <r>
    <x v="0"/>
    <s v="10-112-21-1050-2500-290"/>
    <s v="FSA FEES"/>
    <x v="18"/>
    <n v="0"/>
    <n v="0"/>
    <n v="0"/>
    <s v="10"/>
    <s v="112"/>
    <n v="112"/>
    <x v="5"/>
    <s v="1050"/>
    <n v="1050"/>
    <s v="2500"/>
    <s v="290"/>
    <s v="2"/>
    <x v="1"/>
    <n v="50"/>
    <x v="1"/>
    <s v="Y"/>
    <x v="0"/>
  </r>
  <r>
    <x v="0"/>
    <s v="10-112-21-1050-2600-270"/>
    <s v="Industrial Insurance"/>
    <x v="18"/>
    <n v="0"/>
    <n v="0"/>
    <n v="0"/>
    <s v="10"/>
    <s v="112"/>
    <n v="112"/>
    <x v="5"/>
    <s v="1050"/>
    <n v="1050"/>
    <s v="2600"/>
    <s v="270"/>
    <s v="2"/>
    <x v="1"/>
    <n v="50"/>
    <x v="1"/>
    <s v="Y"/>
    <x v="0"/>
  </r>
  <r>
    <x v="0"/>
    <s v="10-112-21-1050-2650-626"/>
    <s v="Fuel"/>
    <x v="18"/>
    <n v="0"/>
    <n v="0"/>
    <n v="0"/>
    <s v="10"/>
    <s v="112"/>
    <n v="112"/>
    <x v="5"/>
    <s v="1050"/>
    <n v="1050"/>
    <s v="2650"/>
    <s v="626"/>
    <s v="6"/>
    <x v="1"/>
    <n v="50"/>
    <x v="1"/>
    <s v="Y"/>
    <x v="0"/>
  </r>
  <r>
    <x v="0"/>
    <s v="10-112-21-1050-3300-270"/>
    <s v="Industrial Insurance"/>
    <x v="18"/>
    <n v="0"/>
    <n v="0"/>
    <n v="0"/>
    <s v="10"/>
    <s v="112"/>
    <n v="112"/>
    <x v="5"/>
    <s v="1050"/>
    <n v="1050"/>
    <s v="3300"/>
    <s v="270"/>
    <s v="2"/>
    <x v="1"/>
    <n v="50"/>
    <x v="1"/>
    <s v="Y"/>
    <x v="0"/>
  </r>
  <r>
    <x v="0"/>
    <s v="10-112-21-1051-1000-641"/>
    <s v="TEXTBOOKS"/>
    <x v="18"/>
    <n v="0"/>
    <n v="0"/>
    <n v="0"/>
    <s v="10"/>
    <s v="112"/>
    <n v="112"/>
    <x v="5"/>
    <s v="1051"/>
    <n v="1051"/>
    <s v="1000"/>
    <s v="641"/>
    <s v="6"/>
    <x v="1"/>
    <n v="50"/>
    <x v="1"/>
    <s v="Y"/>
    <x v="0"/>
  </r>
  <r>
    <x v="0"/>
    <s v="10-112-21-1205-1000-131"/>
    <s v="TEACHER SALARY"/>
    <x v="18"/>
    <n v="58944.08"/>
    <n v="0"/>
    <n v="58944.08"/>
    <s v="10"/>
    <s v="112"/>
    <n v="112"/>
    <x v="5"/>
    <s v="1205"/>
    <n v="1205"/>
    <s v="1000"/>
    <s v="131"/>
    <s v="1"/>
    <x v="2"/>
    <n v="1205"/>
    <x v="2"/>
    <s v="N"/>
    <x v="1"/>
  </r>
  <r>
    <x v="0"/>
    <s v="10-112-21-1205-1000-149"/>
    <s v="Extra Duty"/>
    <x v="18"/>
    <n v="1019.2"/>
    <n v="0"/>
    <n v="1019.2"/>
    <s v="10"/>
    <s v="112"/>
    <n v="112"/>
    <x v="5"/>
    <s v="1205"/>
    <n v="1205"/>
    <s v="1000"/>
    <s v="149"/>
    <s v="1"/>
    <x v="2"/>
    <n v="1205"/>
    <x v="2"/>
    <s v="N"/>
    <x v="1"/>
  </r>
  <r>
    <x v="0"/>
    <s v="10-112-21-1205-1000-161"/>
    <s v="INST. ASSISTANT"/>
    <x v="18"/>
    <n v="0"/>
    <n v="0"/>
    <n v="0"/>
    <s v="10"/>
    <s v="112"/>
    <n v="112"/>
    <x v="5"/>
    <s v="1205"/>
    <n v="1205"/>
    <s v="1000"/>
    <s v="161"/>
    <s v="1"/>
    <x v="2"/>
    <n v="1205"/>
    <x v="2"/>
    <s v="N"/>
    <x v="1"/>
  </r>
  <r>
    <x v="0"/>
    <s v="10-112-21-1205-1000-210"/>
    <s v="RETIREMENT"/>
    <x v="18"/>
    <n v="14954.98"/>
    <n v="0"/>
    <n v="14954.98"/>
    <s v="10"/>
    <s v="112"/>
    <n v="112"/>
    <x v="5"/>
    <s v="1205"/>
    <n v="1205"/>
    <s v="1000"/>
    <s v="210"/>
    <s v="2"/>
    <x v="2"/>
    <n v="1205"/>
    <x v="2"/>
    <s v="N"/>
    <x v="1"/>
  </r>
  <r>
    <x v="0"/>
    <s v="10-112-21-1205-1000-220"/>
    <s v="FICA"/>
    <x v="18"/>
    <n v="4587.2"/>
    <n v="0"/>
    <n v="4587.2"/>
    <s v="10"/>
    <s v="112"/>
    <n v="112"/>
    <x v="5"/>
    <s v="1205"/>
    <n v="1205"/>
    <s v="1000"/>
    <s v="220"/>
    <s v="2"/>
    <x v="2"/>
    <n v="1205"/>
    <x v="2"/>
    <s v="N"/>
    <x v="1"/>
  </r>
  <r>
    <x v="0"/>
    <s v="10-112-21-1205-1000-241"/>
    <s v="INSURANCE"/>
    <x v="18"/>
    <n v="147.91999999999999"/>
    <n v="0"/>
    <n v="147.91999999999999"/>
    <s v="10"/>
    <s v="112"/>
    <n v="112"/>
    <x v="5"/>
    <s v="1205"/>
    <n v="1205"/>
    <s v="1000"/>
    <s v="241"/>
    <s v="2"/>
    <x v="2"/>
    <n v="1205"/>
    <x v="2"/>
    <s v="N"/>
    <x v="1"/>
  </r>
  <r>
    <x v="0"/>
    <s v="10-112-21-1205-1000-245"/>
    <s v="Waive"/>
    <x v="18"/>
    <n v="1000"/>
    <n v="0"/>
    <n v="1000"/>
    <s v="10"/>
    <s v="112"/>
    <n v="112"/>
    <x v="5"/>
    <s v="1205"/>
    <n v="1205"/>
    <s v="1000"/>
    <s v="245"/>
    <s v="2"/>
    <x v="2"/>
    <n v="1205"/>
    <x v="2"/>
    <s v="N"/>
    <x v="1"/>
  </r>
  <r>
    <x v="0"/>
    <s v="10-112-21-1205-1000-270"/>
    <s v="INDUSTRIAL INS"/>
    <x v="18"/>
    <n v="0"/>
    <n v="0"/>
    <n v="0"/>
    <s v="10"/>
    <s v="112"/>
    <n v="112"/>
    <x v="5"/>
    <s v="1205"/>
    <n v="1205"/>
    <s v="1000"/>
    <s v="270"/>
    <s v="2"/>
    <x v="2"/>
    <n v="1205"/>
    <x v="2"/>
    <s v="N"/>
    <x v="1"/>
  </r>
  <r>
    <x v="0"/>
    <s v="10-112-21-1205-1000-341"/>
    <s v="Substitute Cost"/>
    <x v="18"/>
    <n v="101.25"/>
    <n v="0"/>
    <n v="101.25"/>
    <s v="10"/>
    <s v="112"/>
    <n v="112"/>
    <x v="5"/>
    <s v="1205"/>
    <n v="1205"/>
    <s v="1000"/>
    <s v="341"/>
    <s v="3"/>
    <x v="2"/>
    <n v="1205"/>
    <x v="2"/>
    <s v="N"/>
    <x v="1"/>
  </r>
  <r>
    <x v="0"/>
    <s v="10-112-21-1205-2150-149"/>
    <s v="SLP SALARIES"/>
    <x v="18"/>
    <n v="0"/>
    <n v="0"/>
    <n v="0"/>
    <s v="10"/>
    <s v="112"/>
    <n v="112"/>
    <x v="5"/>
    <s v="1205"/>
    <n v="1205"/>
    <s v="2150"/>
    <s v="149"/>
    <s v="1"/>
    <x v="2"/>
    <n v="1205"/>
    <x v="2"/>
    <s v="N"/>
    <x v="1"/>
  </r>
  <r>
    <x v="0"/>
    <s v="10-112-21-1205-2150-199"/>
    <s v="SLP Salaries"/>
    <x v="18"/>
    <n v="54836.08"/>
    <n v="0"/>
    <n v="54836.08"/>
    <s v="10"/>
    <s v="112"/>
    <n v="112"/>
    <x v="5"/>
    <s v="1205"/>
    <n v="1205"/>
    <s v="2150"/>
    <s v="199"/>
    <s v="1"/>
    <x v="2"/>
    <n v="1205"/>
    <x v="2"/>
    <s v="N"/>
    <x v="1"/>
  </r>
  <r>
    <x v="0"/>
    <s v="10-112-21-1205-2150-210"/>
    <s v="RETIREMENT"/>
    <x v="18"/>
    <n v="11444"/>
    <n v="0"/>
    <n v="11444"/>
    <s v="10"/>
    <s v="112"/>
    <n v="112"/>
    <x v="5"/>
    <s v="1205"/>
    <n v="1205"/>
    <s v="2150"/>
    <s v="210"/>
    <s v="2"/>
    <x v="2"/>
    <n v="1205"/>
    <x v="2"/>
    <s v="N"/>
    <x v="1"/>
  </r>
  <r>
    <x v="0"/>
    <s v="10-112-21-1205-2150-220"/>
    <s v="FICA"/>
    <x v="18"/>
    <n v="4194.97"/>
    <n v="0"/>
    <n v="4194.97"/>
    <s v="10"/>
    <s v="112"/>
    <n v="112"/>
    <x v="5"/>
    <s v="1205"/>
    <n v="1205"/>
    <s v="2150"/>
    <s v="220"/>
    <s v="2"/>
    <x v="2"/>
    <n v="1205"/>
    <x v="2"/>
    <s v="N"/>
    <x v="1"/>
  </r>
  <r>
    <x v="0"/>
    <s v="10-112-21-1205-2150-241"/>
    <s v="INSURANCE"/>
    <x v="18"/>
    <n v="226.45"/>
    <n v="0"/>
    <n v="226.45"/>
    <s v="10"/>
    <s v="112"/>
    <n v="112"/>
    <x v="5"/>
    <s v="1205"/>
    <n v="1205"/>
    <s v="2150"/>
    <s v="241"/>
    <s v="2"/>
    <x v="2"/>
    <n v="1205"/>
    <x v="2"/>
    <s v="N"/>
    <x v="1"/>
  </r>
  <r>
    <x v="0"/>
    <s v="10-112-21-1205-2150-245"/>
    <s v="Waive"/>
    <x v="18"/>
    <n v="1000"/>
    <n v="0"/>
    <n v="1000"/>
    <s v="10"/>
    <s v="112"/>
    <n v="112"/>
    <x v="5"/>
    <s v="1205"/>
    <n v="1205"/>
    <s v="2150"/>
    <s v="245"/>
    <s v="2"/>
    <x v="2"/>
    <n v="1205"/>
    <x v="2"/>
    <s v="N"/>
    <x v="1"/>
  </r>
  <r>
    <x v="0"/>
    <s v="10-112-21-2101-1000-149"/>
    <s v="STEM Levy - Extra Duty"/>
    <x v="18"/>
    <n v="0"/>
    <n v="0"/>
    <n v="0"/>
    <s v="10"/>
    <s v="112"/>
    <n v="112"/>
    <x v="5"/>
    <s v="2101"/>
    <n v="2101"/>
    <s v="1000"/>
    <s v="149"/>
    <s v="1"/>
    <x v="1"/>
    <n v="50"/>
    <x v="1"/>
    <s v="Y"/>
    <x v="0"/>
  </r>
  <r>
    <x v="0"/>
    <s v="10-112-21-2101-1000-161"/>
    <s v="STEM Levy - Inst Assistant"/>
    <x v="18"/>
    <n v="10706.59"/>
    <n v="0"/>
    <n v="10706.59"/>
    <s v="10"/>
    <s v="112"/>
    <n v="112"/>
    <x v="5"/>
    <s v="2101"/>
    <n v="2101"/>
    <s v="1000"/>
    <s v="161"/>
    <s v="1"/>
    <x v="1"/>
    <n v="50"/>
    <x v="1"/>
    <s v="Y"/>
    <x v="0"/>
  </r>
  <r>
    <x v="0"/>
    <s v="10-112-21-2101-1000-195"/>
    <s v="Science Ed. Specialist"/>
    <x v="18"/>
    <n v="17873.13"/>
    <n v="0"/>
    <n v="17873.13"/>
    <s v="10"/>
    <s v="112"/>
    <n v="112"/>
    <x v="5"/>
    <s v="2101"/>
    <n v="2101"/>
    <s v="1000"/>
    <s v="195"/>
    <s v="1"/>
    <x v="1"/>
    <n v="50"/>
    <x v="1"/>
    <s v="Y"/>
    <x v="0"/>
  </r>
  <r>
    <x v="0"/>
    <s v="10-112-21-2101-1000-210"/>
    <s v="STEM Levy - Retirement"/>
    <x v="18"/>
    <n v="0"/>
    <n v="0"/>
    <n v="0"/>
    <s v="10"/>
    <s v="112"/>
    <n v="112"/>
    <x v="5"/>
    <s v="2101"/>
    <n v="2101"/>
    <s v="1000"/>
    <s v="210"/>
    <s v="2"/>
    <x v="1"/>
    <n v="50"/>
    <x v="1"/>
    <s v="Y"/>
    <x v="0"/>
  </r>
  <r>
    <x v="0"/>
    <s v="10-112-21-2101-1000-220"/>
    <s v="FICA"/>
    <x v="18"/>
    <n v="2186.29"/>
    <n v="0"/>
    <n v="2186.29"/>
    <s v="10"/>
    <s v="112"/>
    <n v="112"/>
    <x v="5"/>
    <s v="2101"/>
    <n v="2101"/>
    <s v="1000"/>
    <s v="220"/>
    <s v="2"/>
    <x v="1"/>
    <n v="50"/>
    <x v="1"/>
    <s v="Y"/>
    <x v="0"/>
  </r>
  <r>
    <x v="0"/>
    <s v="10-112-21-2101-1000-341"/>
    <s v="Levy STEM - Sub Costs"/>
    <x v="18"/>
    <n v="0"/>
    <n v="0"/>
    <n v="0"/>
    <s v="10"/>
    <s v="112"/>
    <n v="112"/>
    <x v="5"/>
    <s v="2101"/>
    <n v="2101"/>
    <s v="1000"/>
    <s v="341"/>
    <s v="3"/>
    <x v="1"/>
    <n v="50"/>
    <x v="1"/>
    <s v="Y"/>
    <x v="0"/>
  </r>
  <r>
    <x v="0"/>
    <s v="10-112-21-2101-1000-610"/>
    <s v="STEM Levy - Supplies"/>
    <x v="18"/>
    <n v="780.67"/>
    <n v="0"/>
    <n v="780.67"/>
    <s v="10"/>
    <s v="112"/>
    <n v="112"/>
    <x v="5"/>
    <s v="2101"/>
    <n v="2101"/>
    <s v="1000"/>
    <s v="610"/>
    <s v="6"/>
    <x v="1"/>
    <n v="50"/>
    <x v="1"/>
    <s v="Y"/>
    <x v="0"/>
  </r>
  <r>
    <x v="0"/>
    <s v="10-112-21-2102-1000-161"/>
    <s v="INST ASSISTANTS"/>
    <x v="18"/>
    <n v="3542.4"/>
    <n v="0"/>
    <n v="3542.4"/>
    <s v="10"/>
    <s v="112"/>
    <n v="112"/>
    <x v="5"/>
    <s v="2102"/>
    <n v="2102"/>
    <s v="1000"/>
    <s v="161"/>
    <s v="1"/>
    <x v="1"/>
    <n v="50"/>
    <x v="1"/>
    <s v="Y"/>
    <x v="0"/>
  </r>
  <r>
    <x v="0"/>
    <s v="10-112-21-2102-1000-220"/>
    <s v="FICA"/>
    <x v="18"/>
    <n v="271"/>
    <n v="0"/>
    <n v="271"/>
    <s v="10"/>
    <s v="112"/>
    <n v="112"/>
    <x v="5"/>
    <s v="2102"/>
    <n v="2102"/>
    <s v="1000"/>
    <s v="220"/>
    <s v="2"/>
    <x v="1"/>
    <n v="50"/>
    <x v="1"/>
    <s v="Y"/>
    <x v="0"/>
  </r>
  <r>
    <x v="0"/>
    <s v="10-112-21-2112-1000-161"/>
    <s v="LEVY INST ASSISTANTS"/>
    <x v="18"/>
    <n v="0"/>
    <n v="0"/>
    <n v="0"/>
    <s v="10"/>
    <s v="112"/>
    <n v="112"/>
    <x v="5"/>
    <s v="2112"/>
    <n v="2112"/>
    <s v="1000"/>
    <s v="161"/>
    <s v="1"/>
    <x v="1"/>
    <n v="50"/>
    <x v="1"/>
    <s v="Y"/>
    <x v="0"/>
  </r>
  <r>
    <x v="0"/>
    <s v="10-112-21-2112-1000-220"/>
    <s v="FICA"/>
    <x v="18"/>
    <n v="0"/>
    <n v="0"/>
    <n v="0"/>
    <s v="10"/>
    <s v="112"/>
    <n v="112"/>
    <x v="5"/>
    <s v="2112"/>
    <n v="2112"/>
    <s v="1000"/>
    <s v="220"/>
    <s v="2"/>
    <x v="1"/>
    <n v="50"/>
    <x v="1"/>
    <s v="Y"/>
    <x v="0"/>
  </r>
  <r>
    <x v="0"/>
    <s v="10-112-21-2882-1000-131"/>
    <s v="Art Works - Teachers Salary"/>
    <x v="18"/>
    <n v="0"/>
    <n v="0"/>
    <n v="0"/>
    <s v="10"/>
    <s v="112"/>
    <n v="112"/>
    <x v="5"/>
    <s v="2882"/>
    <n v="2882"/>
    <s v="1000"/>
    <s v="131"/>
    <s v="1"/>
    <x v="98"/>
    <n v="2000"/>
    <x v="97"/>
    <s v="Y"/>
    <x v="0"/>
  </r>
  <r>
    <x v="0"/>
    <s v="10-112-21-3450-1000-430"/>
    <s v="COPIER REPAIRS"/>
    <x v="18"/>
    <n v="0"/>
    <n v="0"/>
    <n v="0"/>
    <s v="10"/>
    <s v="112"/>
    <n v="112"/>
    <x v="5"/>
    <s v="3450"/>
    <n v="3450"/>
    <s v="1000"/>
    <s v="430"/>
    <s v="4"/>
    <x v="104"/>
    <n v="3450"/>
    <x v="103"/>
    <s v="N"/>
    <x v="0"/>
  </r>
  <r>
    <x v="0"/>
    <s v="10-112-21-3450-1000-550"/>
    <s v="PRINTNG SERVICE"/>
    <x v="18"/>
    <n v="0"/>
    <n v="0"/>
    <n v="0"/>
    <s v="10"/>
    <s v="112"/>
    <n v="112"/>
    <x v="5"/>
    <s v="3450"/>
    <n v="3450"/>
    <s v="1000"/>
    <s v="550"/>
    <s v="5"/>
    <x v="104"/>
    <n v="3450"/>
    <x v="103"/>
    <s v="N"/>
    <x v="0"/>
  </r>
  <r>
    <x v="0"/>
    <s v="10-112-21-3450-1000-610"/>
    <s v="COPIER SUPPLIES"/>
    <x v="18"/>
    <n v="2830.66"/>
    <n v="0"/>
    <n v="2830.66"/>
    <s v="10"/>
    <s v="112"/>
    <n v="112"/>
    <x v="5"/>
    <s v="3450"/>
    <n v="3450"/>
    <s v="1000"/>
    <s v="610"/>
    <s v="6"/>
    <x v="104"/>
    <n v="3450"/>
    <x v="103"/>
    <s v="N"/>
    <x v="0"/>
  </r>
  <r>
    <x v="0"/>
    <s v="10-112-21-5201-1000-131"/>
    <s v="K-8 CSR TEACHRS"/>
    <x v="18"/>
    <n v="231252.32"/>
    <n v="0"/>
    <n v="231252.32"/>
    <s v="10"/>
    <s v="112"/>
    <n v="112"/>
    <x v="5"/>
    <s v="5201"/>
    <n v="5201"/>
    <s v="1000"/>
    <s v="131"/>
    <s v="1"/>
    <x v="73"/>
    <n v="5201"/>
    <x v="72"/>
    <s v="N"/>
    <x v="37"/>
  </r>
  <r>
    <x v="0"/>
    <s v="10-112-21-5201-1000-210"/>
    <s v="RETIREMENT"/>
    <x v="18"/>
    <n v="50072.09"/>
    <n v="0"/>
    <n v="50072.09"/>
    <s v="10"/>
    <s v="112"/>
    <n v="112"/>
    <x v="5"/>
    <s v="5201"/>
    <n v="5201"/>
    <s v="1000"/>
    <s v="210"/>
    <s v="2"/>
    <x v="73"/>
    <n v="5201"/>
    <x v="72"/>
    <s v="N"/>
    <x v="37"/>
  </r>
  <r>
    <x v="0"/>
    <s v="10-112-21-5201-1000-220"/>
    <s v="FICA"/>
    <x v="18"/>
    <n v="17135.34"/>
    <n v="0"/>
    <n v="17135.34"/>
    <s v="10"/>
    <s v="112"/>
    <n v="112"/>
    <x v="5"/>
    <s v="5201"/>
    <n v="5201"/>
    <s v="1000"/>
    <s v="220"/>
    <s v="2"/>
    <x v="73"/>
    <n v="5201"/>
    <x v="72"/>
    <s v="N"/>
    <x v="37"/>
  </r>
  <r>
    <x v="0"/>
    <s v="10-112-21-5201-1000-241"/>
    <s v="INSURANCE"/>
    <x v="18"/>
    <n v="18988.919999999998"/>
    <n v="0"/>
    <n v="18988.919999999998"/>
    <s v="10"/>
    <s v="112"/>
    <n v="112"/>
    <x v="5"/>
    <s v="5201"/>
    <n v="5201"/>
    <s v="1000"/>
    <s v="241"/>
    <s v="2"/>
    <x v="73"/>
    <n v="5201"/>
    <x v="72"/>
    <s v="N"/>
    <x v="37"/>
  </r>
  <r>
    <x v="0"/>
    <s v="10-112-21-5201-1000-245"/>
    <s v="Waive"/>
    <x v="18"/>
    <n v="2000"/>
    <n v="0"/>
    <n v="2000"/>
    <s v="10"/>
    <s v="112"/>
    <n v="112"/>
    <x v="5"/>
    <s v="5201"/>
    <n v="5201"/>
    <s v="1000"/>
    <s v="245"/>
    <s v="2"/>
    <x v="73"/>
    <n v="5201"/>
    <x v="72"/>
    <s v="N"/>
    <x v="37"/>
  </r>
  <r>
    <x v="0"/>
    <s v="10-112-21-5201-1000-341"/>
    <s v="Substitute Cost"/>
    <x v="18"/>
    <n v="563.63"/>
    <n v="0"/>
    <n v="563.63"/>
    <s v="10"/>
    <s v="112"/>
    <n v="112"/>
    <x v="5"/>
    <s v="5201"/>
    <n v="5201"/>
    <s v="1000"/>
    <s v="341"/>
    <s v="3"/>
    <x v="73"/>
    <n v="5201"/>
    <x v="72"/>
    <s v="N"/>
    <x v="37"/>
  </r>
  <r>
    <x v="0"/>
    <s v="10-112-21-5260-1000-161"/>
    <s v="IA READING LIT"/>
    <x v="18"/>
    <n v="0"/>
    <n v="0"/>
    <n v="0"/>
    <s v="10"/>
    <s v="112"/>
    <n v="112"/>
    <x v="5"/>
    <s v="5260"/>
    <n v="5260"/>
    <s v="1000"/>
    <s v="161"/>
    <s v="1"/>
    <x v="4"/>
    <n v="5260"/>
    <x v="4"/>
    <s v="N"/>
    <x v="0"/>
  </r>
  <r>
    <x v="0"/>
    <s v="10-112-21-5270-1000-131"/>
    <s v="TEACHER ESL"/>
    <x v="18"/>
    <n v="0"/>
    <n v="0"/>
    <n v="0"/>
    <s v="10"/>
    <s v="112"/>
    <n v="112"/>
    <x v="5"/>
    <s v="5270"/>
    <n v="5270"/>
    <s v="1000"/>
    <s v="131"/>
    <s v="1"/>
    <x v="5"/>
    <n v="5270"/>
    <x v="5"/>
    <s v="N"/>
    <x v="0"/>
  </r>
  <r>
    <x v="0"/>
    <s v="10-112-21-5270-1000-161"/>
    <s v="INST ASST ESL"/>
    <x v="18"/>
    <n v="0"/>
    <n v="0"/>
    <n v="0"/>
    <s v="10"/>
    <s v="112"/>
    <n v="112"/>
    <x v="5"/>
    <s v="5270"/>
    <n v="5270"/>
    <s v="1000"/>
    <s v="161"/>
    <s v="1"/>
    <x v="5"/>
    <n v="5270"/>
    <x v="5"/>
    <s v="N"/>
    <x v="0"/>
  </r>
  <r>
    <x v="0"/>
    <s v="10-112-21-5331-1000-161"/>
    <s v="INST. ASSISTANT"/>
    <x v="18"/>
    <n v="5313.57"/>
    <n v="0"/>
    <n v="5313.57"/>
    <s v="10"/>
    <s v="112"/>
    <n v="112"/>
    <x v="5"/>
    <s v="5331"/>
    <n v="5331"/>
    <s v="1000"/>
    <s v="161"/>
    <s v="1"/>
    <x v="6"/>
    <n v="5331"/>
    <x v="6"/>
    <s v="N"/>
    <x v="3"/>
  </r>
  <r>
    <x v="0"/>
    <s v="10-112-21-5331-1000-220"/>
    <s v="SOCIAL SECURITY"/>
    <x v="18"/>
    <n v="406.52"/>
    <n v="0"/>
    <n v="406.52"/>
    <s v="10"/>
    <s v="112"/>
    <n v="112"/>
    <x v="5"/>
    <s v="5331"/>
    <n v="5331"/>
    <s v="1000"/>
    <s v="220"/>
    <s v="2"/>
    <x v="6"/>
    <n v="5331"/>
    <x v="6"/>
    <s v="N"/>
    <x v="3"/>
  </r>
  <r>
    <x v="0"/>
    <s v="10-112-21-5336-1000-131"/>
    <s v="At-Risk - Teacher Salary"/>
    <x v="18"/>
    <n v="87908.08"/>
    <n v="0"/>
    <n v="87908.08"/>
    <s v="10"/>
    <s v="112"/>
    <n v="112"/>
    <x v="5"/>
    <s v="5336"/>
    <n v="5336"/>
    <s v="1000"/>
    <s v="131"/>
    <s v="1"/>
    <x v="91"/>
    <n v="5336"/>
    <x v="90"/>
    <s v="N"/>
    <x v="51"/>
  </r>
  <r>
    <x v="0"/>
    <s v="10-112-21-5336-1000-210"/>
    <s v="Retirement"/>
    <x v="18"/>
    <n v="20800.07"/>
    <n v="0"/>
    <n v="20800.07"/>
    <s v="10"/>
    <s v="112"/>
    <n v="112"/>
    <x v="5"/>
    <s v="5336"/>
    <n v="5336"/>
    <s v="1000"/>
    <s v="210"/>
    <s v="2"/>
    <x v="91"/>
    <n v="5336"/>
    <x v="90"/>
    <s v="N"/>
    <x v="51"/>
  </r>
  <r>
    <x v="0"/>
    <s v="10-112-21-5336-1000-220"/>
    <s v="FICA"/>
    <x v="18"/>
    <n v="6517.42"/>
    <n v="0"/>
    <n v="6517.42"/>
    <s v="10"/>
    <s v="112"/>
    <n v="112"/>
    <x v="5"/>
    <s v="5336"/>
    <n v="5336"/>
    <s v="1000"/>
    <s v="220"/>
    <s v="2"/>
    <x v="91"/>
    <n v="5336"/>
    <x v="90"/>
    <s v="N"/>
    <x v="51"/>
  </r>
  <r>
    <x v="0"/>
    <s v="10-112-21-5336-1000-241"/>
    <s v="Insurance"/>
    <x v="18"/>
    <n v="11688.84"/>
    <n v="0"/>
    <n v="11688.84"/>
    <s v="10"/>
    <s v="112"/>
    <n v="112"/>
    <x v="5"/>
    <s v="5336"/>
    <n v="5336"/>
    <s v="1000"/>
    <s v="241"/>
    <s v="2"/>
    <x v="91"/>
    <n v="5336"/>
    <x v="90"/>
    <s v="N"/>
    <x v="51"/>
  </r>
  <r>
    <x v="0"/>
    <s v="10-112-21-5336-1000-341"/>
    <s v="At-Risk - Sub Costs"/>
    <x v="18"/>
    <n v="1012.5"/>
    <n v="0"/>
    <n v="1012.5"/>
    <s v="10"/>
    <s v="112"/>
    <n v="112"/>
    <x v="5"/>
    <s v="5336"/>
    <n v="5336"/>
    <s v="1000"/>
    <s v="341"/>
    <s v="3"/>
    <x v="91"/>
    <n v="5336"/>
    <x v="90"/>
    <s v="N"/>
    <x v="51"/>
  </r>
  <r>
    <x v="0"/>
    <s v="10-112-21-5420-1000-131"/>
    <s v="TEACHERS"/>
    <x v="18"/>
    <n v="0"/>
    <n v="0"/>
    <n v="0"/>
    <s v="10"/>
    <s v="112"/>
    <n v="112"/>
    <x v="5"/>
    <s v="5420"/>
    <n v="5420"/>
    <s v="1000"/>
    <s v="131"/>
    <s v="1"/>
    <x v="68"/>
    <n v="5420"/>
    <x v="67"/>
    <s v="N"/>
    <x v="32"/>
  </r>
  <r>
    <x v="0"/>
    <s v="10-112-21-5420-1000-149"/>
    <s v="Extra Duty"/>
    <x v="18"/>
    <n v="0"/>
    <n v="0"/>
    <n v="0"/>
    <s v="10"/>
    <s v="112"/>
    <n v="112"/>
    <x v="5"/>
    <s v="5420"/>
    <n v="5420"/>
    <s v="1000"/>
    <s v="149"/>
    <s v="1"/>
    <x v="68"/>
    <n v="5420"/>
    <x v="67"/>
    <s v="N"/>
    <x v="32"/>
  </r>
  <r>
    <x v="0"/>
    <s v="10-112-21-5420-1000-161"/>
    <s v="INST ASSISTANTS"/>
    <x v="18"/>
    <n v="23021.72"/>
    <n v="0"/>
    <n v="23021.72"/>
    <s v="10"/>
    <s v="112"/>
    <n v="112"/>
    <x v="5"/>
    <s v="5420"/>
    <n v="5420"/>
    <s v="1000"/>
    <s v="161"/>
    <s v="1"/>
    <x v="68"/>
    <n v="5420"/>
    <x v="67"/>
    <s v="N"/>
    <x v="32"/>
  </r>
  <r>
    <x v="0"/>
    <s v="10-112-21-5420-1000-195"/>
    <s v="Trustlands - Ed Spec Science"/>
    <x v="18"/>
    <n v="0"/>
    <n v="0"/>
    <n v="0"/>
    <s v="10"/>
    <s v="112"/>
    <n v="112"/>
    <x v="5"/>
    <s v="5420"/>
    <n v="5420"/>
    <s v="1000"/>
    <s v="195"/>
    <s v="1"/>
    <x v="68"/>
    <n v="5420"/>
    <x v="67"/>
    <s v="N"/>
    <x v="32"/>
  </r>
  <r>
    <x v="0"/>
    <s v="10-112-21-5420-1000-198"/>
    <s v="Trustlands (Americorps)"/>
    <x v="18"/>
    <n v="6117.37"/>
    <n v="0"/>
    <n v="6117.37"/>
    <s v="10"/>
    <s v="112"/>
    <n v="112"/>
    <x v="5"/>
    <s v="5420"/>
    <n v="5420"/>
    <s v="1000"/>
    <s v="198"/>
    <s v="1"/>
    <x v="68"/>
    <n v="5420"/>
    <x v="67"/>
    <s v="N"/>
    <x v="32"/>
  </r>
  <r>
    <x v="0"/>
    <s v="10-112-21-5420-1000-210"/>
    <s v="RETIREMENT"/>
    <x v="18"/>
    <n v="468.26"/>
    <n v="0"/>
    <n v="468.26"/>
    <s v="10"/>
    <s v="112"/>
    <n v="112"/>
    <x v="5"/>
    <s v="5420"/>
    <n v="5420"/>
    <s v="1000"/>
    <s v="210"/>
    <s v="2"/>
    <x v="68"/>
    <n v="5420"/>
    <x v="67"/>
    <s v="N"/>
    <x v="32"/>
  </r>
  <r>
    <x v="0"/>
    <s v="10-112-21-5420-1000-220"/>
    <s v="FICA"/>
    <x v="18"/>
    <n v="2091.5100000000002"/>
    <n v="0"/>
    <n v="2091.5100000000002"/>
    <s v="10"/>
    <s v="112"/>
    <n v="112"/>
    <x v="5"/>
    <s v="5420"/>
    <n v="5420"/>
    <s v="1000"/>
    <s v="220"/>
    <s v="2"/>
    <x v="68"/>
    <n v="5420"/>
    <x v="67"/>
    <s v="N"/>
    <x v="32"/>
  </r>
  <r>
    <x v="0"/>
    <s v="10-112-21-5420-1000-241"/>
    <s v="Insurance"/>
    <x v="18"/>
    <n v="0"/>
    <n v="0"/>
    <n v="0"/>
    <s v="10"/>
    <s v="112"/>
    <n v="112"/>
    <x v="5"/>
    <s v="5420"/>
    <n v="5420"/>
    <s v="1000"/>
    <s v="241"/>
    <s v="2"/>
    <x v="68"/>
    <n v="5420"/>
    <x v="67"/>
    <s v="N"/>
    <x v="32"/>
  </r>
  <r>
    <x v="0"/>
    <s v="10-112-21-5420-1000-320"/>
    <s v="PURCH SERVICE"/>
    <x v="18"/>
    <n v="0"/>
    <n v="0"/>
    <n v="0"/>
    <s v="10"/>
    <s v="112"/>
    <n v="112"/>
    <x v="5"/>
    <s v="5420"/>
    <n v="5420"/>
    <s v="1000"/>
    <s v="320"/>
    <s v="3"/>
    <x v="68"/>
    <n v="5420"/>
    <x v="67"/>
    <s v="N"/>
    <x v="32"/>
  </r>
  <r>
    <x v="0"/>
    <s v="10-112-21-5420-1000-341"/>
    <s v="Trustlands - Sub Costs"/>
    <x v="18"/>
    <n v="0"/>
    <n v="0"/>
    <n v="0"/>
    <s v="10"/>
    <s v="112"/>
    <n v="112"/>
    <x v="5"/>
    <s v="5420"/>
    <n v="5420"/>
    <s v="1000"/>
    <s v="341"/>
    <s v="3"/>
    <x v="68"/>
    <n v="5420"/>
    <x v="67"/>
    <s v="N"/>
    <x v="32"/>
  </r>
  <r>
    <x v="0"/>
    <s v="10-112-21-5420-1000-580"/>
    <s v="TRAVEL"/>
    <x v="18"/>
    <n v="485.45"/>
    <n v="0"/>
    <n v="485.45"/>
    <s v="10"/>
    <s v="112"/>
    <n v="112"/>
    <x v="5"/>
    <s v="5420"/>
    <n v="5420"/>
    <s v="1000"/>
    <s v="580"/>
    <s v="5"/>
    <x v="68"/>
    <n v="5420"/>
    <x v="67"/>
    <s v="N"/>
    <x v="32"/>
  </r>
  <r>
    <x v="0"/>
    <s v="10-112-21-5420-1000-610"/>
    <s v="SUPPLIES"/>
    <x v="18"/>
    <n v="2834.58"/>
    <n v="0"/>
    <n v="2834.58"/>
    <s v="10"/>
    <s v="112"/>
    <n v="112"/>
    <x v="5"/>
    <s v="5420"/>
    <n v="5420"/>
    <s v="1000"/>
    <s v="610"/>
    <s v="6"/>
    <x v="68"/>
    <n v="5420"/>
    <x v="67"/>
    <s v="N"/>
    <x v="32"/>
  </r>
  <r>
    <x v="0"/>
    <s v="10-112-21-5420-1000-670"/>
    <s v="COMPTR SUPP/SW"/>
    <x v="18"/>
    <n v="4765.2"/>
    <n v="0"/>
    <n v="4765.2"/>
    <s v="10"/>
    <s v="112"/>
    <n v="112"/>
    <x v="5"/>
    <s v="5420"/>
    <n v="5420"/>
    <s v="1000"/>
    <s v="670"/>
    <s v="6"/>
    <x v="68"/>
    <n v="5420"/>
    <x v="67"/>
    <s v="N"/>
    <x v="32"/>
  </r>
  <r>
    <x v="0"/>
    <s v="10-112-21-5420-1000-730"/>
    <s v="EQUIPMENT"/>
    <x v="18"/>
    <n v="0"/>
    <n v="0"/>
    <n v="0"/>
    <s v="10"/>
    <s v="112"/>
    <n v="112"/>
    <x v="5"/>
    <s v="5420"/>
    <n v="5420"/>
    <s v="1000"/>
    <s v="730"/>
    <s v="7"/>
    <x v="68"/>
    <n v="5420"/>
    <x v="67"/>
    <s v="N"/>
    <x v="32"/>
  </r>
  <r>
    <x v="0"/>
    <s v="10-112-21-5420-1000-895"/>
    <s v="Trustlands budgeted carryover Ellis"/>
    <x v="18"/>
    <n v="0"/>
    <n v="0"/>
    <n v="0"/>
    <s v="10"/>
    <s v="112"/>
    <n v="112"/>
    <x v="5"/>
    <s v="5420"/>
    <n v="5420"/>
    <s v="1000"/>
    <s v="895"/>
    <s v="8"/>
    <x v="68"/>
    <n v="5420"/>
    <x v="67"/>
    <s v="N"/>
    <x v="32"/>
  </r>
  <r>
    <x v="0"/>
    <s v="10-112-21-5420-2650-626"/>
    <s v="Fuel"/>
    <x v="18"/>
    <n v="0"/>
    <n v="0"/>
    <n v="0"/>
    <s v="10"/>
    <s v="112"/>
    <n v="112"/>
    <x v="5"/>
    <s v="5420"/>
    <n v="5420"/>
    <s v="2650"/>
    <s v="626"/>
    <s v="6"/>
    <x v="68"/>
    <n v="5420"/>
    <x v="67"/>
    <s v="N"/>
    <x v="32"/>
  </r>
  <r>
    <x v="0"/>
    <s v="10-112-21-5420-2700-511"/>
    <s v="Transportation"/>
    <x v="18"/>
    <n v="680"/>
    <n v="0"/>
    <n v="680"/>
    <s v="10"/>
    <s v="112"/>
    <n v="112"/>
    <x v="5"/>
    <s v="5420"/>
    <n v="5420"/>
    <s v="2700"/>
    <s v="511"/>
    <s v="5"/>
    <x v="68"/>
    <n v="5420"/>
    <x v="67"/>
    <s v="N"/>
    <x v="32"/>
  </r>
  <r>
    <x v="0"/>
    <s v="10-112-21-5601-1000-610"/>
    <s v="BTS ARTS GRANT SUPPLIES"/>
    <x v="18"/>
    <n v="0"/>
    <n v="0"/>
    <n v="0"/>
    <s v="10"/>
    <s v="112"/>
    <n v="112"/>
    <x v="5"/>
    <s v="5601"/>
    <n v="5601"/>
    <s v="1000"/>
    <s v="610"/>
    <s v="6"/>
    <x v="48"/>
    <n v="5601"/>
    <x v="48"/>
    <s v="N"/>
    <x v="0"/>
  </r>
  <r>
    <x v="0"/>
    <s v="10-112-21-5641-1000-131"/>
    <s v="TEACHER"/>
    <x v="18"/>
    <n v="26014.06"/>
    <n v="0"/>
    <n v="26014.06"/>
    <s v="10"/>
    <s v="112"/>
    <n v="112"/>
    <x v="5"/>
    <s v="5641"/>
    <n v="5641"/>
    <s v="1000"/>
    <s v="131"/>
    <s v="1"/>
    <x v="77"/>
    <n v="5641"/>
    <x v="76"/>
    <s v="N"/>
    <x v="41"/>
  </r>
  <r>
    <x v="0"/>
    <s v="10-112-21-5641-1000-161"/>
    <s v="INST. ASSISTANT"/>
    <x v="18"/>
    <n v="0"/>
    <n v="0"/>
    <n v="0"/>
    <s v="10"/>
    <s v="112"/>
    <n v="112"/>
    <x v="5"/>
    <s v="5641"/>
    <n v="5641"/>
    <s v="1000"/>
    <s v="161"/>
    <s v="1"/>
    <x v="77"/>
    <n v="5641"/>
    <x v="76"/>
    <s v="N"/>
    <x v="41"/>
  </r>
  <r>
    <x v="0"/>
    <s v="10-112-21-5641-1000-210"/>
    <s v="RETIREMENT"/>
    <x v="18"/>
    <n v="5353.66"/>
    <n v="0"/>
    <n v="5353.66"/>
    <s v="10"/>
    <s v="112"/>
    <n v="112"/>
    <x v="5"/>
    <s v="5641"/>
    <n v="5641"/>
    <s v="1000"/>
    <s v="210"/>
    <s v="2"/>
    <x v="77"/>
    <n v="5641"/>
    <x v="76"/>
    <s v="N"/>
    <x v="41"/>
  </r>
  <r>
    <x v="0"/>
    <s v="10-112-21-5641-1000-220"/>
    <s v="SOCIAL SECURITY"/>
    <x v="18"/>
    <n v="1925.66"/>
    <n v="0"/>
    <n v="1925.66"/>
    <s v="10"/>
    <s v="112"/>
    <n v="112"/>
    <x v="5"/>
    <s v="5641"/>
    <n v="5641"/>
    <s v="1000"/>
    <s v="220"/>
    <s v="2"/>
    <x v="77"/>
    <n v="5641"/>
    <x v="76"/>
    <s v="N"/>
    <x v="41"/>
  </r>
  <r>
    <x v="0"/>
    <s v="10-112-21-5641-1000-241"/>
    <s v="INSURANCE"/>
    <x v="18"/>
    <n v="2675.8"/>
    <n v="0"/>
    <n v="2675.8"/>
    <s v="10"/>
    <s v="112"/>
    <n v="112"/>
    <x v="5"/>
    <s v="5641"/>
    <n v="5641"/>
    <s v="1000"/>
    <s v="241"/>
    <s v="2"/>
    <x v="77"/>
    <n v="5641"/>
    <x v="76"/>
    <s v="N"/>
    <x v="41"/>
  </r>
  <r>
    <x v="0"/>
    <s v="10-112-21-5641-1000-341"/>
    <s v="Substitute Cost"/>
    <x v="18"/>
    <n v="0"/>
    <n v="0"/>
    <n v="0"/>
    <s v="10"/>
    <s v="112"/>
    <n v="112"/>
    <x v="5"/>
    <s v="5641"/>
    <n v="5641"/>
    <s v="1000"/>
    <s v="341"/>
    <s v="3"/>
    <x v="77"/>
    <n v="5641"/>
    <x v="76"/>
    <s v="N"/>
    <x v="41"/>
  </r>
  <r>
    <x v="0"/>
    <s v="10-112-21-5655-2230-730"/>
    <s v="Ellis tech related hardware"/>
    <x v="18"/>
    <n v="0"/>
    <n v="0"/>
    <n v="0"/>
    <s v="10"/>
    <s v="112"/>
    <n v="112"/>
    <x v="5"/>
    <s v="5655"/>
    <n v="5655"/>
    <s v="2230"/>
    <s v="730"/>
    <s v="7"/>
    <x v="57"/>
    <n v="5655"/>
    <x v="57"/>
    <s v="N"/>
    <x v="29"/>
  </r>
  <r>
    <x v="0"/>
    <s v="10-112-21-5668-1000-131"/>
    <s v="ETHPS Stipend"/>
    <x v="18"/>
    <n v="8294.08"/>
    <n v="0"/>
    <n v="8294.08"/>
    <s v="10"/>
    <s v="112"/>
    <n v="112"/>
    <x v="5"/>
    <s v="5668"/>
    <n v="5668"/>
    <s v="1000"/>
    <s v="131"/>
    <s v="1"/>
    <x v="113"/>
    <n v="5668"/>
    <x v="112"/>
    <s v="N"/>
    <x v="56"/>
  </r>
  <r>
    <x v="0"/>
    <s v="10-112-21-5668-1000-220"/>
    <s v="ETHPS FICA"/>
    <x v="18"/>
    <n v="621.67999999999995"/>
    <n v="0"/>
    <n v="621.67999999999995"/>
    <s v="10"/>
    <s v="112"/>
    <n v="112"/>
    <x v="5"/>
    <s v="5668"/>
    <n v="5668"/>
    <s v="1000"/>
    <s v="220"/>
    <s v="2"/>
    <x v="113"/>
    <n v="5668"/>
    <x v="112"/>
    <s v="N"/>
    <x v="56"/>
  </r>
  <r>
    <x v="0"/>
    <s v="10-112-21-5668-1000-241"/>
    <s v="ETHPS Stipend Insurance"/>
    <x v="18"/>
    <n v="27.39"/>
    <n v="0"/>
    <n v="27.39"/>
    <s v="10"/>
    <s v="112"/>
    <n v="112"/>
    <x v="5"/>
    <s v="5668"/>
    <n v="5668"/>
    <s v="1000"/>
    <s v="241"/>
    <s v="2"/>
    <x v="113"/>
    <n v="5668"/>
    <x v="112"/>
    <s v="N"/>
    <x v="56"/>
  </r>
  <r>
    <x v="0"/>
    <s v="10-112-21-5672-1000-341"/>
    <s v="Prevention Dimension - Sub Costs"/>
    <x v="18"/>
    <n v="0"/>
    <n v="0"/>
    <n v="0"/>
    <s v="10"/>
    <s v="112"/>
    <n v="112"/>
    <x v="5"/>
    <s v="5672"/>
    <n v="5672"/>
    <s v="1000"/>
    <s v="341"/>
    <s v="3"/>
    <x v="12"/>
    <n v="5672"/>
    <x v="12"/>
    <s v="N"/>
    <x v="0"/>
  </r>
  <r>
    <x v="0"/>
    <s v="10-112-21-5678-1000-131"/>
    <s v="Ellis TSSA Teacher Salary"/>
    <x v="18"/>
    <n v="13748"/>
    <n v="0"/>
    <n v="13748"/>
    <s v="10"/>
    <s v="112"/>
    <n v="112"/>
    <x v="5"/>
    <s v="5678"/>
    <n v="5678"/>
    <s v="1000"/>
    <s v="131"/>
    <s v="1"/>
    <x v="78"/>
    <n v="5678"/>
    <x v="77"/>
    <s v="N"/>
    <x v="42"/>
  </r>
  <r>
    <x v="0"/>
    <s v="10-112-21-5678-1000-149"/>
    <s v="Ellis TSSA Extra"/>
    <x v="18"/>
    <n v="19985.189999999999"/>
    <n v="0"/>
    <n v="19985.189999999999"/>
    <s v="10"/>
    <s v="112"/>
    <n v="112"/>
    <x v="5"/>
    <s v="5678"/>
    <n v="5678"/>
    <s v="1000"/>
    <s v="149"/>
    <s v="1"/>
    <x v="78"/>
    <n v="5678"/>
    <x v="77"/>
    <s v="N"/>
    <x v="42"/>
  </r>
  <r>
    <x v="0"/>
    <s v="10-112-21-5678-1000-210"/>
    <s v="Ellis TSSA Retirement"/>
    <x v="18"/>
    <n v="4403.24"/>
    <n v="0"/>
    <n v="4403.24"/>
    <s v="10"/>
    <s v="112"/>
    <n v="112"/>
    <x v="5"/>
    <s v="5678"/>
    <n v="5678"/>
    <s v="1000"/>
    <s v="210"/>
    <s v="2"/>
    <x v="78"/>
    <n v="5678"/>
    <x v="77"/>
    <s v="N"/>
    <x v="42"/>
  </r>
  <r>
    <x v="0"/>
    <s v="10-112-21-5678-1000-220"/>
    <s v="Ellis TSSA FICA"/>
    <x v="18"/>
    <n v="1528.87"/>
    <n v="0"/>
    <n v="1528.87"/>
    <s v="10"/>
    <s v="112"/>
    <n v="112"/>
    <x v="5"/>
    <s v="5678"/>
    <n v="5678"/>
    <s v="1000"/>
    <s v="220"/>
    <s v="2"/>
    <x v="78"/>
    <n v="5678"/>
    <x v="77"/>
    <s v="N"/>
    <x v="42"/>
  </r>
  <r>
    <x v="0"/>
    <s v="10-112-21-5678-1000-241"/>
    <s v="Ellis TSSA Insurance"/>
    <x v="18"/>
    <n v="0"/>
    <n v="0"/>
    <n v="0"/>
    <s v="10"/>
    <s v="112"/>
    <n v="112"/>
    <x v="5"/>
    <s v="5678"/>
    <n v="5678"/>
    <s v="1000"/>
    <s v="241"/>
    <s v="2"/>
    <x v="78"/>
    <n v="5678"/>
    <x v="77"/>
    <s v="N"/>
    <x v="42"/>
  </r>
  <r>
    <x v="0"/>
    <s v="10-112-21-5678-1000-320"/>
    <s v="Ellis TSSA purchased services"/>
    <x v="18"/>
    <n v="0"/>
    <n v="0"/>
    <n v="0"/>
    <s v="10"/>
    <s v="112"/>
    <n v="112"/>
    <x v="5"/>
    <s v="5678"/>
    <n v="5678"/>
    <s v="1000"/>
    <s v="320"/>
    <s v="3"/>
    <x v="78"/>
    <n v="5678"/>
    <x v="77"/>
    <s v="N"/>
    <x v="42"/>
  </r>
  <r>
    <x v="0"/>
    <s v="10-112-21-5678-1000-341"/>
    <s v="TSSA Sub"/>
    <x v="18"/>
    <n v="0"/>
    <n v="0"/>
    <n v="0"/>
    <s v="10"/>
    <s v="112"/>
    <n v="112"/>
    <x v="5"/>
    <s v="5678"/>
    <n v="5678"/>
    <s v="1000"/>
    <s v="341"/>
    <s v="3"/>
    <x v="78"/>
    <n v="5678"/>
    <x v="77"/>
    <s v="N"/>
    <x v="42"/>
  </r>
  <r>
    <x v="0"/>
    <s v="10-112-21-5678-1000-580"/>
    <s v="Ellis TSSA travel"/>
    <x v="18"/>
    <n v="0"/>
    <n v="0"/>
    <n v="0"/>
    <s v="10"/>
    <s v="112"/>
    <n v="112"/>
    <x v="5"/>
    <s v="5678"/>
    <n v="5678"/>
    <s v="1000"/>
    <s v="580"/>
    <s v="5"/>
    <x v="78"/>
    <n v="5678"/>
    <x v="77"/>
    <s v="N"/>
    <x v="42"/>
  </r>
  <r>
    <x v="0"/>
    <s v="10-112-21-5678-1000-610"/>
    <s v="TSSA Supplies"/>
    <x v="18"/>
    <n v="0"/>
    <n v="0"/>
    <n v="0"/>
    <s v="10"/>
    <s v="112"/>
    <n v="112"/>
    <x v="5"/>
    <s v="5678"/>
    <n v="5678"/>
    <s v="1000"/>
    <s v="610"/>
    <s v="6"/>
    <x v="78"/>
    <n v="5678"/>
    <x v="77"/>
    <s v="N"/>
    <x v="42"/>
  </r>
  <r>
    <x v="0"/>
    <s v="10-112-21-5801-1000-131"/>
    <s v="salaries"/>
    <x v="18"/>
    <n v="0"/>
    <n v="0"/>
    <n v="0"/>
    <s v="10"/>
    <s v="112"/>
    <n v="112"/>
    <x v="5"/>
    <s v="5801"/>
    <n v="5801"/>
    <s v="1000"/>
    <s v="131"/>
    <s v="1"/>
    <x v="16"/>
    <n v="5807"/>
    <x v="16"/>
    <s v="Y"/>
    <x v="9"/>
  </r>
  <r>
    <x v="0"/>
    <s v="10-112-21-5801-1000-210"/>
    <s v="Retirement"/>
    <x v="18"/>
    <n v="0"/>
    <n v="0"/>
    <n v="0"/>
    <s v="10"/>
    <s v="112"/>
    <n v="112"/>
    <x v="5"/>
    <s v="5801"/>
    <n v="5801"/>
    <s v="1000"/>
    <s v="210"/>
    <s v="2"/>
    <x v="16"/>
    <n v="5807"/>
    <x v="16"/>
    <s v="Y"/>
    <x v="9"/>
  </r>
  <r>
    <x v="0"/>
    <s v="10-112-21-5801-1000-220"/>
    <s v="FICA"/>
    <x v="18"/>
    <n v="0"/>
    <n v="0"/>
    <n v="0"/>
    <s v="10"/>
    <s v="112"/>
    <n v="112"/>
    <x v="5"/>
    <s v="5801"/>
    <n v="5801"/>
    <s v="1000"/>
    <s v="220"/>
    <s v="2"/>
    <x v="16"/>
    <n v="5807"/>
    <x v="16"/>
    <s v="Y"/>
    <x v="9"/>
  </r>
  <r>
    <x v="0"/>
    <s v="10-112-21-5805-1000-131"/>
    <s v="LITERACY COACH"/>
    <x v="18"/>
    <n v="33725.120000000003"/>
    <n v="0"/>
    <n v="33725.120000000003"/>
    <s v="10"/>
    <s v="112"/>
    <n v="112"/>
    <x v="5"/>
    <s v="5805"/>
    <n v="5805"/>
    <s v="1000"/>
    <s v="131"/>
    <s v="1"/>
    <x v="92"/>
    <n v="5805"/>
    <x v="91"/>
    <s v="N"/>
    <x v="52"/>
  </r>
  <r>
    <x v="0"/>
    <s v="10-112-21-5805-1000-161"/>
    <s v="IA - LITERACY"/>
    <x v="18"/>
    <n v="13358.83"/>
    <n v="0"/>
    <n v="13358.83"/>
    <s v="10"/>
    <s v="112"/>
    <n v="112"/>
    <x v="5"/>
    <s v="5805"/>
    <n v="5805"/>
    <s v="1000"/>
    <s v="161"/>
    <s v="1"/>
    <x v="92"/>
    <n v="5805"/>
    <x v="91"/>
    <s v="N"/>
    <x v="52"/>
  </r>
  <r>
    <x v="0"/>
    <s v="10-112-21-5805-1000-210"/>
    <s v="RETIREMENT"/>
    <x v="18"/>
    <n v="8397.02"/>
    <n v="0"/>
    <n v="8397.02"/>
    <s v="10"/>
    <s v="112"/>
    <n v="112"/>
    <x v="5"/>
    <s v="5805"/>
    <n v="5805"/>
    <s v="1000"/>
    <s v="210"/>
    <s v="2"/>
    <x v="92"/>
    <n v="5805"/>
    <x v="91"/>
    <s v="N"/>
    <x v="52"/>
  </r>
  <r>
    <x v="0"/>
    <s v="10-112-21-5805-1000-220"/>
    <s v="FICA"/>
    <x v="18"/>
    <n v="3601.72"/>
    <n v="0"/>
    <n v="3601.72"/>
    <s v="10"/>
    <s v="112"/>
    <n v="112"/>
    <x v="5"/>
    <s v="5805"/>
    <n v="5805"/>
    <s v="1000"/>
    <s v="220"/>
    <s v="2"/>
    <x v="92"/>
    <n v="5805"/>
    <x v="91"/>
    <s v="N"/>
    <x v="52"/>
  </r>
  <r>
    <x v="0"/>
    <s v="10-112-21-5805-1000-241"/>
    <s v="K3 Reading - Insurance"/>
    <x v="18"/>
    <n v="121.28"/>
    <n v="0"/>
    <n v="121.28"/>
    <s v="10"/>
    <s v="112"/>
    <n v="112"/>
    <x v="5"/>
    <s v="5805"/>
    <n v="5805"/>
    <s v="1000"/>
    <s v="241"/>
    <s v="2"/>
    <x v="92"/>
    <n v="5805"/>
    <x v="91"/>
    <s v="N"/>
    <x v="52"/>
  </r>
  <r>
    <x v="0"/>
    <s v="10-112-21-5805-1000-245"/>
    <s v="Waive"/>
    <x v="18"/>
    <n v="500"/>
    <n v="0"/>
    <n v="500"/>
    <s v="10"/>
    <s v="112"/>
    <n v="112"/>
    <x v="5"/>
    <s v="5805"/>
    <n v="5805"/>
    <s v="1000"/>
    <s v="245"/>
    <s v="2"/>
    <x v="92"/>
    <n v="5805"/>
    <x v="91"/>
    <s v="N"/>
    <x v="52"/>
  </r>
  <r>
    <x v="0"/>
    <s v="10-112-21-5805-1000-341"/>
    <s v="Sub Costs"/>
    <x v="18"/>
    <n v="25.32"/>
    <n v="0"/>
    <n v="25.32"/>
    <s v="10"/>
    <s v="112"/>
    <n v="112"/>
    <x v="5"/>
    <s v="5805"/>
    <n v="5805"/>
    <s v="1000"/>
    <s v="341"/>
    <s v="3"/>
    <x v="92"/>
    <n v="5805"/>
    <x v="91"/>
    <s v="N"/>
    <x v="52"/>
  </r>
  <r>
    <x v="0"/>
    <s v="10-112-21-5805-1000-730"/>
    <s v="EQUIPMENT"/>
    <x v="18"/>
    <n v="0"/>
    <n v="0"/>
    <n v="0"/>
    <s v="10"/>
    <s v="112"/>
    <n v="112"/>
    <x v="5"/>
    <s v="5805"/>
    <n v="5805"/>
    <s v="1000"/>
    <s v="730"/>
    <s v="7"/>
    <x v="92"/>
    <n v="5805"/>
    <x v="91"/>
    <s v="N"/>
    <x v="52"/>
  </r>
  <r>
    <x v="0"/>
    <s v="10-112-21-5807-1000-131"/>
    <s v="TSSP"/>
    <x v="18"/>
    <n v="4100"/>
    <n v="0"/>
    <n v="4100"/>
    <s v="10"/>
    <s v="112"/>
    <n v="112"/>
    <x v="5"/>
    <s v="5807"/>
    <n v="5807"/>
    <s v="1000"/>
    <s v="131"/>
    <s v="1"/>
    <x v="16"/>
    <n v="5807"/>
    <x v="16"/>
    <s v="N"/>
    <x v="9"/>
  </r>
  <r>
    <x v="0"/>
    <s v="10-112-21-5807-1000-149"/>
    <s v="TSSP EDEP"/>
    <x v="18"/>
    <n v="242"/>
    <n v="0"/>
    <n v="242"/>
    <s v="10"/>
    <s v="112"/>
    <n v="112"/>
    <x v="5"/>
    <s v="5807"/>
    <n v="5807"/>
    <s v="1000"/>
    <s v="149"/>
    <s v="1"/>
    <x v="16"/>
    <n v="5807"/>
    <x v="16"/>
    <s v="N"/>
    <x v="9"/>
  </r>
  <r>
    <x v="0"/>
    <s v="10-112-21-5807-1000-210"/>
    <s v="Retirement"/>
    <x v="18"/>
    <n v="1028.6199999999999"/>
    <n v="0"/>
    <n v="1028.6199999999999"/>
    <s v="10"/>
    <s v="112"/>
    <n v="112"/>
    <x v="5"/>
    <s v="5807"/>
    <n v="5807"/>
    <s v="1000"/>
    <s v="210"/>
    <s v="2"/>
    <x v="16"/>
    <n v="5807"/>
    <x v="16"/>
    <s v="N"/>
    <x v="9"/>
  </r>
  <r>
    <x v="0"/>
    <s v="10-112-21-5807-1000-220"/>
    <s v="FICA"/>
    <x v="18"/>
    <n v="332.16"/>
    <n v="0"/>
    <n v="332.16"/>
    <s v="10"/>
    <s v="112"/>
    <n v="112"/>
    <x v="5"/>
    <s v="5807"/>
    <n v="5807"/>
    <s v="1000"/>
    <s v="220"/>
    <s v="2"/>
    <x v="16"/>
    <n v="5807"/>
    <x v="16"/>
    <s v="N"/>
    <x v="9"/>
  </r>
  <r>
    <x v="0"/>
    <s v="10-112-21-5807-1000-241"/>
    <s v="INSURANCE"/>
    <x v="18"/>
    <n v="0.84"/>
    <n v="0"/>
    <n v="0.84"/>
    <s v="10"/>
    <s v="112"/>
    <n v="112"/>
    <x v="5"/>
    <s v="5807"/>
    <n v="5807"/>
    <s v="1000"/>
    <s v="241"/>
    <s v="2"/>
    <x v="16"/>
    <n v="5807"/>
    <x v="16"/>
    <s v="N"/>
    <x v="9"/>
  </r>
  <r>
    <x v="0"/>
    <s v="10-112-21-5810-2220-644"/>
    <s v="LIBRARY BOOKS"/>
    <x v="18"/>
    <n v="385.2"/>
    <n v="0"/>
    <n v="385.2"/>
    <s v="10"/>
    <s v="112"/>
    <n v="112"/>
    <x v="5"/>
    <s v="5810"/>
    <n v="5810"/>
    <s v="2220"/>
    <s v="644"/>
    <s v="6"/>
    <x v="80"/>
    <n v="5810"/>
    <x v="79"/>
    <s v="N"/>
    <x v="44"/>
  </r>
  <r>
    <x v="0"/>
    <s v="10-112-21-5816-1000-161"/>
    <s v="INST ASSISTANT"/>
    <x v="18"/>
    <n v="0"/>
    <n v="0"/>
    <n v="0"/>
    <s v="10"/>
    <s v="112"/>
    <n v="112"/>
    <x v="5"/>
    <s v="5816"/>
    <n v="5816"/>
    <s v="1000"/>
    <s v="161"/>
    <s v="1"/>
    <x v="49"/>
    <n v="5816"/>
    <x v="49"/>
    <s v="N"/>
    <x v="0"/>
  </r>
  <r>
    <x v="0"/>
    <s v="10-112-21-5816-1000-198"/>
    <s v="OTHER CLASSIFIED"/>
    <x v="18"/>
    <n v="0"/>
    <n v="0"/>
    <n v="0"/>
    <s v="10"/>
    <s v="112"/>
    <n v="112"/>
    <x v="5"/>
    <s v="5816"/>
    <n v="5816"/>
    <s v="1000"/>
    <s v="198"/>
    <s v="1"/>
    <x v="49"/>
    <n v="5816"/>
    <x v="49"/>
    <s v="N"/>
    <x v="0"/>
  </r>
  <r>
    <x v="0"/>
    <s v="10-112-21-5816-1000-610"/>
    <s v="Leader in Me - Supplies"/>
    <x v="18"/>
    <n v="0"/>
    <n v="0"/>
    <n v="0"/>
    <s v="10"/>
    <s v="112"/>
    <n v="112"/>
    <x v="5"/>
    <s v="5816"/>
    <n v="5816"/>
    <s v="1000"/>
    <s v="610"/>
    <s v="6"/>
    <x v="49"/>
    <n v="5816"/>
    <x v="49"/>
    <s v="N"/>
    <x v="0"/>
  </r>
  <r>
    <x v="0"/>
    <s v="10-112-21-5861-1000-270"/>
    <s v="INDUSTRIAL INS"/>
    <x v="18"/>
    <n v="0"/>
    <n v="0"/>
    <n v="0"/>
    <s v="10"/>
    <s v="112"/>
    <n v="112"/>
    <x v="5"/>
    <s v="5861"/>
    <n v="5861"/>
    <s v="1000"/>
    <s v="270"/>
    <s v="2"/>
    <x v="93"/>
    <n v="5861"/>
    <x v="92"/>
    <s v="N"/>
    <x v="0"/>
  </r>
  <r>
    <x v="0"/>
    <s v="10-112-21-5868-1000-610"/>
    <s v="SUPPLIES"/>
    <x v="18"/>
    <n v="0"/>
    <n v="0"/>
    <n v="0"/>
    <s v="10"/>
    <s v="112"/>
    <n v="112"/>
    <x v="5"/>
    <s v="5868"/>
    <n v="5868"/>
    <s v="1000"/>
    <s v="610"/>
    <s v="6"/>
    <x v="81"/>
    <n v="5868"/>
    <x v="80"/>
    <s v="N"/>
    <x v="45"/>
  </r>
  <r>
    <x v="0"/>
    <s v="10-112-21-5876-1000-131"/>
    <s v="ESA TEACHERS"/>
    <x v="18"/>
    <n v="0"/>
    <n v="0"/>
    <n v="0"/>
    <s v="10"/>
    <s v="112"/>
    <n v="112"/>
    <x v="5"/>
    <s v="5876"/>
    <n v="5876"/>
    <s v="1000"/>
    <s v="131"/>
    <s v="1"/>
    <x v="115"/>
    <n v="5876"/>
    <x v="114"/>
    <s v="N"/>
    <x v="57"/>
  </r>
  <r>
    <x v="0"/>
    <s v="10-112-21-5876-1000-210"/>
    <s v="RETIREMENT"/>
    <x v="18"/>
    <n v="0"/>
    <n v="0"/>
    <n v="0"/>
    <s v="10"/>
    <s v="112"/>
    <n v="112"/>
    <x v="5"/>
    <s v="5876"/>
    <n v="5876"/>
    <s v="1000"/>
    <s v="210"/>
    <s v="2"/>
    <x v="115"/>
    <n v="5876"/>
    <x v="114"/>
    <s v="N"/>
    <x v="57"/>
  </r>
  <r>
    <x v="0"/>
    <s v="10-112-21-5876-1000-220"/>
    <s v="FICA"/>
    <x v="18"/>
    <n v="0"/>
    <n v="0"/>
    <n v="0"/>
    <s v="10"/>
    <s v="112"/>
    <n v="112"/>
    <x v="5"/>
    <s v="5876"/>
    <n v="5876"/>
    <s v="1000"/>
    <s v="220"/>
    <s v="2"/>
    <x v="115"/>
    <n v="5876"/>
    <x v="114"/>
    <s v="N"/>
    <x v="57"/>
  </r>
  <r>
    <x v="0"/>
    <s v="10-112-21-5876-1000-241"/>
    <s v="Insurance"/>
    <x v="18"/>
    <n v="0"/>
    <n v="0"/>
    <n v="0"/>
    <s v="10"/>
    <s v="112"/>
    <n v="112"/>
    <x v="5"/>
    <s v="5876"/>
    <n v="5876"/>
    <s v="1000"/>
    <s v="241"/>
    <s v="2"/>
    <x v="115"/>
    <n v="5876"/>
    <x v="114"/>
    <s v="N"/>
    <x v="57"/>
  </r>
  <r>
    <x v="0"/>
    <s v="10-112-21-5876-2150-199"/>
    <s v="ESA Wages"/>
    <x v="18"/>
    <n v="0"/>
    <n v="0"/>
    <n v="0"/>
    <s v="10"/>
    <s v="112"/>
    <n v="112"/>
    <x v="5"/>
    <s v="5876"/>
    <n v="5876"/>
    <s v="2150"/>
    <s v="199"/>
    <s v="1"/>
    <x v="115"/>
    <n v="5876"/>
    <x v="114"/>
    <s v="N"/>
    <x v="57"/>
  </r>
  <r>
    <x v="0"/>
    <s v="10-112-21-5876-2150-210"/>
    <s v="ESA Retirement"/>
    <x v="18"/>
    <n v="0"/>
    <n v="0"/>
    <n v="0"/>
    <s v="10"/>
    <s v="112"/>
    <n v="112"/>
    <x v="5"/>
    <s v="5876"/>
    <n v="5876"/>
    <s v="2150"/>
    <s v="210"/>
    <s v="2"/>
    <x v="115"/>
    <n v="5876"/>
    <x v="114"/>
    <s v="N"/>
    <x v="57"/>
  </r>
  <r>
    <x v="0"/>
    <s v="10-112-21-5876-2150-220"/>
    <s v="ESA FICA"/>
    <x v="18"/>
    <n v="0"/>
    <n v="0"/>
    <n v="0"/>
    <s v="10"/>
    <s v="112"/>
    <n v="112"/>
    <x v="5"/>
    <s v="5876"/>
    <n v="5876"/>
    <s v="2150"/>
    <s v="220"/>
    <s v="2"/>
    <x v="115"/>
    <n v="5876"/>
    <x v="114"/>
    <s v="N"/>
    <x v="57"/>
  </r>
  <r>
    <x v="0"/>
    <s v="10-112-21-5876-2400-121"/>
    <s v="ESA Wages"/>
    <x v="18"/>
    <n v="0"/>
    <n v="0"/>
    <n v="0"/>
    <s v="10"/>
    <s v="112"/>
    <n v="112"/>
    <x v="5"/>
    <s v="5876"/>
    <n v="5876"/>
    <s v="2400"/>
    <s v="121"/>
    <s v="1"/>
    <x v="115"/>
    <n v="5876"/>
    <x v="114"/>
    <s v="N"/>
    <x v="57"/>
  </r>
  <r>
    <x v="0"/>
    <s v="10-112-21-5876-2400-210"/>
    <s v="ESA Retirement"/>
    <x v="18"/>
    <n v="0"/>
    <n v="0"/>
    <n v="0"/>
    <s v="10"/>
    <s v="112"/>
    <n v="112"/>
    <x v="5"/>
    <s v="5876"/>
    <n v="5876"/>
    <s v="2400"/>
    <s v="210"/>
    <s v="2"/>
    <x v="115"/>
    <n v="5876"/>
    <x v="114"/>
    <s v="N"/>
    <x v="57"/>
  </r>
  <r>
    <x v="0"/>
    <s v="10-112-21-5876-2400-220"/>
    <s v="ESA FICA"/>
    <x v="18"/>
    <n v="0"/>
    <n v="0"/>
    <n v="0"/>
    <s v="10"/>
    <s v="112"/>
    <n v="112"/>
    <x v="5"/>
    <s v="5876"/>
    <n v="5876"/>
    <s v="2400"/>
    <s v="220"/>
    <s v="2"/>
    <x v="115"/>
    <n v="5876"/>
    <x v="114"/>
    <s v="N"/>
    <x v="57"/>
  </r>
  <r>
    <x v="0"/>
    <s v="10-112-21-5882-1000-131"/>
    <s v="BTS - Teacher Salary"/>
    <x v="18"/>
    <n v="0"/>
    <n v="0"/>
    <n v="0"/>
    <s v="10"/>
    <s v="112"/>
    <n v="112"/>
    <x v="5"/>
    <s v="5882"/>
    <n v="5882"/>
    <s v="1000"/>
    <s v="131"/>
    <s v="1"/>
    <x v="82"/>
    <n v="5882"/>
    <x v="81"/>
    <s v="N"/>
    <x v="46"/>
  </r>
  <r>
    <x v="0"/>
    <s v="10-112-21-5882-1000-210"/>
    <s v="RETIREMENT"/>
    <x v="18"/>
    <n v="0"/>
    <n v="0"/>
    <n v="0"/>
    <s v="10"/>
    <s v="112"/>
    <n v="112"/>
    <x v="5"/>
    <s v="5882"/>
    <n v="5882"/>
    <s v="1000"/>
    <s v="210"/>
    <s v="2"/>
    <x v="82"/>
    <n v="5882"/>
    <x v="81"/>
    <s v="N"/>
    <x v="46"/>
  </r>
  <r>
    <x v="0"/>
    <s v="10-112-21-5882-1000-220"/>
    <s v="FICA"/>
    <x v="18"/>
    <n v="0"/>
    <n v="0"/>
    <n v="0"/>
    <s v="10"/>
    <s v="112"/>
    <n v="112"/>
    <x v="5"/>
    <s v="5882"/>
    <n v="5882"/>
    <s v="1000"/>
    <s v="220"/>
    <s v="2"/>
    <x v="82"/>
    <n v="5882"/>
    <x v="81"/>
    <s v="N"/>
    <x v="46"/>
  </r>
  <r>
    <x v="0"/>
    <s v="10-112-21-5882-1000-241"/>
    <s v="INSURANCE"/>
    <x v="18"/>
    <n v="0"/>
    <n v="0"/>
    <n v="0"/>
    <s v="10"/>
    <s v="112"/>
    <n v="112"/>
    <x v="5"/>
    <s v="5882"/>
    <n v="5882"/>
    <s v="1000"/>
    <s v="241"/>
    <s v="2"/>
    <x v="82"/>
    <n v="5882"/>
    <x v="81"/>
    <s v="N"/>
    <x v="46"/>
  </r>
  <r>
    <x v="0"/>
    <s v="10-112-21-5882-1000-341"/>
    <s v="BTS - Sub Costs"/>
    <x v="18"/>
    <n v="0"/>
    <n v="0"/>
    <n v="0"/>
    <s v="10"/>
    <s v="112"/>
    <n v="112"/>
    <x v="5"/>
    <s v="5882"/>
    <n v="5882"/>
    <s v="1000"/>
    <s v="341"/>
    <s v="3"/>
    <x v="82"/>
    <n v="5882"/>
    <x v="81"/>
    <s v="N"/>
    <x v="46"/>
  </r>
  <r>
    <x v="0"/>
    <s v="10-112-21-7215-1000-131"/>
    <s v="TEACHERS"/>
    <x v="18"/>
    <n v="0"/>
    <n v="0"/>
    <n v="0"/>
    <s v="10"/>
    <s v="112"/>
    <n v="112"/>
    <x v="5"/>
    <s v="7215"/>
    <n v="7215"/>
    <s v="1000"/>
    <s v="131"/>
    <s v="1"/>
    <x v="20"/>
    <n v="7215"/>
    <x v="20"/>
    <s v="N"/>
    <x v="12"/>
  </r>
  <r>
    <x v="0"/>
    <s v="10-112-21-7215-1000-149"/>
    <s v="Extra Duty"/>
    <x v="18"/>
    <n v="0"/>
    <n v="0"/>
    <n v="0"/>
    <s v="10"/>
    <s v="112"/>
    <n v="112"/>
    <x v="5"/>
    <s v="7215"/>
    <n v="7215"/>
    <s v="1000"/>
    <s v="149"/>
    <s v="1"/>
    <x v="20"/>
    <n v="7215"/>
    <x v="20"/>
    <s v="N"/>
    <x v="12"/>
  </r>
  <r>
    <x v="0"/>
    <s v="10-112-21-7215-1000-161"/>
    <s v="INST. ASSISTANT"/>
    <x v="18"/>
    <n v="0"/>
    <n v="0"/>
    <n v="0"/>
    <s v="10"/>
    <s v="112"/>
    <n v="112"/>
    <x v="5"/>
    <s v="7215"/>
    <n v="7215"/>
    <s v="1000"/>
    <s v="161"/>
    <s v="1"/>
    <x v="20"/>
    <n v="7215"/>
    <x v="20"/>
    <s v="N"/>
    <x v="12"/>
  </r>
  <r>
    <x v="0"/>
    <s v="10-112-21-7215-1000-210"/>
    <s v="RETIREMENT"/>
    <x v="18"/>
    <n v="0"/>
    <n v="0"/>
    <n v="0"/>
    <s v="10"/>
    <s v="112"/>
    <n v="112"/>
    <x v="5"/>
    <s v="7215"/>
    <n v="7215"/>
    <s v="1000"/>
    <s v="210"/>
    <s v="2"/>
    <x v="20"/>
    <n v="7215"/>
    <x v="20"/>
    <s v="N"/>
    <x v="12"/>
  </r>
  <r>
    <x v="0"/>
    <s v="10-112-21-7215-1000-220"/>
    <s v="FICA"/>
    <x v="18"/>
    <n v="0"/>
    <n v="0"/>
    <n v="0"/>
    <s v="10"/>
    <s v="112"/>
    <n v="112"/>
    <x v="5"/>
    <s v="7215"/>
    <n v="7215"/>
    <s v="1000"/>
    <s v="220"/>
    <s v="2"/>
    <x v="20"/>
    <n v="7215"/>
    <x v="20"/>
    <s v="N"/>
    <x v="12"/>
  </r>
  <r>
    <x v="0"/>
    <s v="10-112-21-7215-1000-610"/>
    <s v="ESSER CARES 2 supplies"/>
    <x v="18"/>
    <n v="0"/>
    <n v="0"/>
    <n v="0"/>
    <s v="10"/>
    <s v="112"/>
    <n v="112"/>
    <x v="5"/>
    <s v="7215"/>
    <n v="7215"/>
    <s v="1000"/>
    <s v="610"/>
    <s v="6"/>
    <x v="20"/>
    <n v="7215"/>
    <x v="20"/>
    <s v="N"/>
    <x v="12"/>
  </r>
  <r>
    <x v="0"/>
    <s v="10-112-21-7220-1000-131"/>
    <s v="TEACHERS GEERS"/>
    <x v="18"/>
    <n v="0"/>
    <n v="0"/>
    <n v="0"/>
    <s v="10"/>
    <s v="112"/>
    <n v="112"/>
    <x v="5"/>
    <s v="7220"/>
    <n v="7220"/>
    <s v="1000"/>
    <s v="131"/>
    <s v="1"/>
    <x v="122"/>
    <n v="7220"/>
    <x v="121"/>
    <s v="N"/>
    <x v="59"/>
  </r>
  <r>
    <x v="0"/>
    <s v="10-112-21-7220-1000-149"/>
    <s v="Extra Duty GEERS"/>
    <x v="18"/>
    <n v="0"/>
    <n v="0"/>
    <n v="0"/>
    <s v="10"/>
    <s v="112"/>
    <n v="112"/>
    <x v="5"/>
    <s v="7220"/>
    <n v="7220"/>
    <s v="1000"/>
    <s v="149"/>
    <s v="1"/>
    <x v="122"/>
    <n v="7220"/>
    <x v="121"/>
    <s v="N"/>
    <x v="59"/>
  </r>
  <r>
    <x v="0"/>
    <s v="10-112-21-7220-1000-161"/>
    <s v="INST. ASSISTANT GEERS"/>
    <x v="18"/>
    <n v="0"/>
    <n v="0"/>
    <n v="0"/>
    <s v="10"/>
    <s v="112"/>
    <n v="112"/>
    <x v="5"/>
    <s v="7220"/>
    <n v="7220"/>
    <s v="1000"/>
    <s v="161"/>
    <s v="1"/>
    <x v="122"/>
    <n v="7220"/>
    <x v="121"/>
    <s v="N"/>
    <x v="59"/>
  </r>
  <r>
    <x v="0"/>
    <s v="10-112-21-7220-1000-210"/>
    <s v="RETIREMENT GEERS"/>
    <x v="18"/>
    <n v="0"/>
    <n v="0"/>
    <n v="0"/>
    <s v="10"/>
    <s v="112"/>
    <n v="112"/>
    <x v="5"/>
    <s v="7220"/>
    <n v="7220"/>
    <s v="1000"/>
    <s v="210"/>
    <s v="2"/>
    <x v="122"/>
    <n v="7220"/>
    <x v="121"/>
    <s v="N"/>
    <x v="59"/>
  </r>
  <r>
    <x v="0"/>
    <s v="10-112-21-7220-1000-220"/>
    <s v="FICA GEERS"/>
    <x v="18"/>
    <n v="0"/>
    <n v="0"/>
    <n v="0"/>
    <s v="10"/>
    <s v="112"/>
    <n v="112"/>
    <x v="5"/>
    <s v="7220"/>
    <n v="7220"/>
    <s v="1000"/>
    <s v="220"/>
    <s v="2"/>
    <x v="122"/>
    <n v="7220"/>
    <x v="121"/>
    <s v="N"/>
    <x v="59"/>
  </r>
  <r>
    <x v="0"/>
    <s v="10-112-21-7350-1000-161"/>
    <s v="Preschool Aide"/>
    <x v="18"/>
    <n v="0"/>
    <n v="0"/>
    <n v="0"/>
    <s v="10"/>
    <s v="112"/>
    <n v="112"/>
    <x v="5"/>
    <s v="7350"/>
    <n v="7350"/>
    <s v="1000"/>
    <s v="161"/>
    <s v="1"/>
    <x v="61"/>
    <n v="7350"/>
    <x v="61"/>
    <s v="N"/>
    <x v="0"/>
  </r>
  <r>
    <x v="0"/>
    <s v="10-112-21-7350-1000-195"/>
    <s v="Preschool Specialist"/>
    <x v="18"/>
    <n v="0"/>
    <n v="0"/>
    <n v="0"/>
    <s v="10"/>
    <s v="112"/>
    <n v="112"/>
    <x v="5"/>
    <s v="7350"/>
    <n v="7350"/>
    <s v="1000"/>
    <s v="195"/>
    <s v="1"/>
    <x v="61"/>
    <n v="7350"/>
    <x v="61"/>
    <s v="N"/>
    <x v="0"/>
  </r>
  <r>
    <x v="0"/>
    <s v="10-112-21-7350-1000-220"/>
    <s v="Readiness Initiative - FICA"/>
    <x v="18"/>
    <n v="0"/>
    <n v="0"/>
    <n v="0"/>
    <s v="10"/>
    <s v="112"/>
    <n v="112"/>
    <x v="5"/>
    <s v="7350"/>
    <n v="7350"/>
    <s v="1000"/>
    <s v="220"/>
    <s v="2"/>
    <x v="61"/>
    <n v="7350"/>
    <x v="61"/>
    <s v="N"/>
    <x v="0"/>
  </r>
  <r>
    <x v="0"/>
    <s v="10-112-21-7395-1000-161"/>
    <s v="Inst. Assistant"/>
    <x v="18"/>
    <n v="0"/>
    <n v="0"/>
    <n v="0"/>
    <s v="10"/>
    <s v="112"/>
    <n v="112"/>
    <x v="5"/>
    <s v="7395"/>
    <n v="7395"/>
    <s v="1000"/>
    <s v="161"/>
    <s v="1"/>
    <x v="63"/>
    <n v="7395"/>
    <x v="62"/>
    <s v="N"/>
    <x v="0"/>
  </r>
  <r>
    <x v="0"/>
    <s v="10-112-21-7524-1000-131"/>
    <s v="IDEA Salaries"/>
    <x v="18"/>
    <n v="0"/>
    <n v="0"/>
    <n v="0"/>
    <s v="10"/>
    <s v="112"/>
    <n v="112"/>
    <x v="5"/>
    <s v="7524"/>
    <n v="7524"/>
    <s v="1000"/>
    <s v="131"/>
    <s v="1"/>
    <x v="27"/>
    <n v="7524"/>
    <x v="27"/>
    <s v="N"/>
    <x v="15"/>
  </r>
  <r>
    <x v="0"/>
    <s v="10-112-21-7524-1000-149"/>
    <s v="extra duty"/>
    <x v="18"/>
    <n v="0"/>
    <n v="0"/>
    <n v="0"/>
    <s v="10"/>
    <s v="112"/>
    <n v="112"/>
    <x v="5"/>
    <s v="7524"/>
    <n v="7524"/>
    <s v="1000"/>
    <s v="149"/>
    <s v="1"/>
    <x v="27"/>
    <n v="7524"/>
    <x v="27"/>
    <s v="N"/>
    <x v="15"/>
  </r>
  <r>
    <x v="0"/>
    <s v="10-112-21-7524-1000-161"/>
    <s v="STAFF ASSISTANT"/>
    <x v="18"/>
    <n v="13799.65"/>
    <n v="0"/>
    <n v="13799.65"/>
    <s v="10"/>
    <s v="112"/>
    <n v="112"/>
    <x v="5"/>
    <s v="7524"/>
    <n v="7524"/>
    <s v="1000"/>
    <s v="161"/>
    <s v="1"/>
    <x v="27"/>
    <n v="7524"/>
    <x v="27"/>
    <s v="N"/>
    <x v="15"/>
  </r>
  <r>
    <x v="0"/>
    <s v="10-112-21-7524-1000-195"/>
    <s v="REFOCUS"/>
    <x v="18"/>
    <n v="0"/>
    <n v="0"/>
    <n v="0"/>
    <s v="10"/>
    <s v="112"/>
    <n v="112"/>
    <x v="5"/>
    <s v="7524"/>
    <n v="7524"/>
    <s v="1000"/>
    <s v="195"/>
    <s v="1"/>
    <x v="27"/>
    <n v="7524"/>
    <x v="27"/>
    <s v="N"/>
    <x v="15"/>
  </r>
  <r>
    <x v="0"/>
    <s v="10-112-21-7524-1000-210"/>
    <s v="RETIREMENT"/>
    <x v="18"/>
    <n v="0"/>
    <n v="0"/>
    <n v="0"/>
    <s v="10"/>
    <s v="112"/>
    <n v="112"/>
    <x v="5"/>
    <s v="7524"/>
    <n v="7524"/>
    <s v="1000"/>
    <s v="210"/>
    <s v="2"/>
    <x v="27"/>
    <n v="7524"/>
    <x v="27"/>
    <s v="N"/>
    <x v="15"/>
  </r>
  <r>
    <x v="0"/>
    <s v="10-112-21-7524-1000-220"/>
    <s v="FICA"/>
    <x v="18"/>
    <n v="1055.69"/>
    <n v="0"/>
    <n v="1055.69"/>
    <s v="10"/>
    <s v="112"/>
    <n v="112"/>
    <x v="5"/>
    <s v="7524"/>
    <n v="7524"/>
    <s v="1000"/>
    <s v="220"/>
    <s v="2"/>
    <x v="27"/>
    <n v="7524"/>
    <x v="27"/>
    <s v="N"/>
    <x v="15"/>
  </r>
  <r>
    <x v="0"/>
    <s v="10-112-21-7524-1000-241"/>
    <s v="INSURANCE"/>
    <x v="18"/>
    <n v="0"/>
    <n v="0"/>
    <n v="0"/>
    <s v="10"/>
    <s v="112"/>
    <n v="112"/>
    <x v="5"/>
    <s v="7524"/>
    <n v="7524"/>
    <s v="1000"/>
    <s v="241"/>
    <s v="2"/>
    <x v="27"/>
    <n v="7524"/>
    <x v="27"/>
    <s v="N"/>
    <x v="15"/>
  </r>
  <r>
    <x v="0"/>
    <s v="10-112-21-7524-1000-341"/>
    <s v="IDEA - Substitute Cost"/>
    <x v="18"/>
    <n v="0"/>
    <n v="0"/>
    <n v="0"/>
    <s v="10"/>
    <s v="112"/>
    <n v="112"/>
    <x v="5"/>
    <s v="7524"/>
    <n v="7524"/>
    <s v="1000"/>
    <s v="341"/>
    <s v="3"/>
    <x v="27"/>
    <n v="7524"/>
    <x v="27"/>
    <s v="N"/>
    <x v="15"/>
  </r>
  <r>
    <x v="0"/>
    <s v="10-112-21-7602-1000-161"/>
    <s v="IA - AMERICORPS"/>
    <x v="18"/>
    <n v="5989.5"/>
    <n v="0"/>
    <n v="5989.5"/>
    <s v="10"/>
    <s v="112"/>
    <n v="112"/>
    <x v="5"/>
    <s v="7602"/>
    <n v="7602"/>
    <s v="1000"/>
    <s v="161"/>
    <s v="1"/>
    <x v="28"/>
    <n v="7355"/>
    <x v="28"/>
    <s v="Y"/>
    <x v="0"/>
  </r>
  <r>
    <x v="0"/>
    <s v="10-112-21-7602-1000-210"/>
    <s v="RETIREMENT"/>
    <x v="18"/>
    <n v="468.27"/>
    <n v="0"/>
    <n v="468.27"/>
    <s v="10"/>
    <s v="112"/>
    <n v="112"/>
    <x v="5"/>
    <s v="7602"/>
    <n v="7602"/>
    <s v="1000"/>
    <s v="210"/>
    <s v="2"/>
    <x v="28"/>
    <n v="7355"/>
    <x v="28"/>
    <s v="Y"/>
    <x v="0"/>
  </r>
  <r>
    <x v="0"/>
    <s v="10-112-21-7602-1000-220"/>
    <s v="FICA"/>
    <x v="18"/>
    <n v="458.25"/>
    <n v="0"/>
    <n v="458.25"/>
    <s v="10"/>
    <s v="112"/>
    <n v="112"/>
    <x v="5"/>
    <s v="7602"/>
    <n v="7602"/>
    <s v="1000"/>
    <s v="220"/>
    <s v="2"/>
    <x v="28"/>
    <n v="7355"/>
    <x v="28"/>
    <s v="Y"/>
    <x v="0"/>
  </r>
  <r>
    <x v="0"/>
    <s v="10-112-21-7602-1000-270"/>
    <s v="INDUSTRIAL INS"/>
    <x v="18"/>
    <n v="0"/>
    <n v="0"/>
    <n v="0"/>
    <s v="10"/>
    <s v="112"/>
    <n v="112"/>
    <x v="5"/>
    <s v="7602"/>
    <n v="7602"/>
    <s v="1000"/>
    <s v="270"/>
    <s v="2"/>
    <x v="28"/>
    <n v="7355"/>
    <x v="28"/>
    <s v="Y"/>
    <x v="0"/>
  </r>
  <r>
    <x v="0"/>
    <s v="10-112-21-7664-1000-161"/>
    <s v="IA - ARRA IDEA"/>
    <x v="18"/>
    <n v="0"/>
    <n v="0"/>
    <n v="0"/>
    <s v="10"/>
    <s v="112"/>
    <n v="112"/>
    <x v="5"/>
    <s v="7664"/>
    <n v="7664"/>
    <s v="1000"/>
    <s v="161"/>
    <s v="1"/>
    <x v="32"/>
    <n v="7664"/>
    <x v="32"/>
    <s v="N"/>
    <x v="0"/>
  </r>
  <r>
    <x v="0"/>
    <s v="10-112-21-7664-1000-195"/>
    <s v="ED SPECIALIST"/>
    <x v="18"/>
    <n v="0"/>
    <n v="0"/>
    <n v="0"/>
    <s v="10"/>
    <s v="112"/>
    <n v="112"/>
    <x v="5"/>
    <s v="7664"/>
    <n v="7664"/>
    <s v="1000"/>
    <s v="195"/>
    <s v="1"/>
    <x v="32"/>
    <n v="7664"/>
    <x v="32"/>
    <s v="N"/>
    <x v="0"/>
  </r>
  <r>
    <x v="0"/>
    <s v="10-112-21-7664-2110-141"/>
    <s v="SOCIAL WORKERS"/>
    <x v="18"/>
    <n v="0"/>
    <n v="0"/>
    <n v="0"/>
    <s v="10"/>
    <s v="112"/>
    <n v="112"/>
    <x v="5"/>
    <s v="7664"/>
    <n v="7664"/>
    <s v="2110"/>
    <s v="141"/>
    <s v="1"/>
    <x v="32"/>
    <n v="7664"/>
    <x v="32"/>
    <s v="N"/>
    <x v="0"/>
  </r>
  <r>
    <x v="0"/>
    <s v="10-112-21-7701-1000-131"/>
    <s v="TEACHERS"/>
    <x v="18"/>
    <n v="0"/>
    <n v="0"/>
    <n v="0"/>
    <s v="10"/>
    <s v="112"/>
    <n v="112"/>
    <x v="5"/>
    <s v="7701"/>
    <n v="7701"/>
    <s v="1000"/>
    <s v="131"/>
    <s v="1"/>
    <x v="1"/>
    <n v="50"/>
    <x v="1"/>
    <s v="Y"/>
    <x v="0"/>
  </r>
  <r>
    <x v="0"/>
    <s v="10-112-21-7701-1000-149"/>
    <s v="ASC"/>
    <x v="18"/>
    <n v="11276.33"/>
    <n v="0"/>
    <n v="11276.33"/>
    <s v="10"/>
    <s v="112"/>
    <n v="112"/>
    <x v="5"/>
    <s v="7701"/>
    <n v="7701"/>
    <s v="1000"/>
    <s v="149"/>
    <s v="1"/>
    <x v="1"/>
    <n v="50"/>
    <x v="1"/>
    <s v="Y"/>
    <x v="0"/>
  </r>
  <r>
    <x v="0"/>
    <s v="10-112-21-7701-1000-161"/>
    <s v="IA -YTH CONNECT"/>
    <x v="18"/>
    <n v="0"/>
    <n v="0"/>
    <n v="0"/>
    <s v="10"/>
    <s v="112"/>
    <n v="112"/>
    <x v="5"/>
    <s v="7701"/>
    <n v="7701"/>
    <s v="1000"/>
    <s v="161"/>
    <s v="1"/>
    <x v="1"/>
    <n v="50"/>
    <x v="1"/>
    <s v="Y"/>
    <x v="0"/>
  </r>
  <r>
    <x v="0"/>
    <s v="10-112-21-7701-1000-198"/>
    <s v="SITE MGR YTH CN"/>
    <x v="18"/>
    <n v="11598.23"/>
    <n v="0"/>
    <n v="11598.23"/>
    <s v="10"/>
    <s v="112"/>
    <n v="112"/>
    <x v="5"/>
    <s v="7701"/>
    <n v="7701"/>
    <s v="1000"/>
    <s v="198"/>
    <s v="1"/>
    <x v="1"/>
    <n v="50"/>
    <x v="1"/>
    <s v="Y"/>
    <x v="0"/>
  </r>
  <r>
    <x v="0"/>
    <s v="10-112-21-7701-1000-210"/>
    <s v="Retirement"/>
    <x v="18"/>
    <n v="2671.37"/>
    <n v="0"/>
    <n v="2671.37"/>
    <s v="10"/>
    <s v="112"/>
    <n v="112"/>
    <x v="5"/>
    <s v="7701"/>
    <n v="7701"/>
    <s v="1000"/>
    <s v="210"/>
    <s v="2"/>
    <x v="1"/>
    <n v="50"/>
    <x v="1"/>
    <s v="Y"/>
    <x v="0"/>
  </r>
  <r>
    <x v="0"/>
    <s v="10-112-21-7701-1000-220"/>
    <s v="FICA"/>
    <x v="18"/>
    <n v="1717.59"/>
    <n v="0"/>
    <n v="1717.59"/>
    <s v="10"/>
    <s v="112"/>
    <n v="112"/>
    <x v="5"/>
    <s v="7701"/>
    <n v="7701"/>
    <s v="1000"/>
    <s v="220"/>
    <s v="2"/>
    <x v="1"/>
    <n v="50"/>
    <x v="1"/>
    <s v="Y"/>
    <x v="0"/>
  </r>
  <r>
    <x v="0"/>
    <s v="10-112-21-7701-1000-241"/>
    <s v="Insurance"/>
    <x v="18"/>
    <n v="43.42"/>
    <n v="0"/>
    <n v="43.42"/>
    <s v="10"/>
    <s v="112"/>
    <n v="112"/>
    <x v="5"/>
    <s v="7701"/>
    <n v="7701"/>
    <s v="1000"/>
    <s v="241"/>
    <s v="2"/>
    <x v="1"/>
    <n v="50"/>
    <x v="1"/>
    <s v="Y"/>
    <x v="0"/>
  </r>
  <r>
    <x v="0"/>
    <s v="10-112-21-7701-1000-610"/>
    <s v="SUPPLIES"/>
    <x v="18"/>
    <n v="0"/>
    <n v="0"/>
    <n v="0"/>
    <s v="10"/>
    <s v="112"/>
    <n v="112"/>
    <x v="5"/>
    <s v="7701"/>
    <n v="7701"/>
    <s v="1000"/>
    <s v="610"/>
    <s v="6"/>
    <x v="1"/>
    <n v="50"/>
    <x v="1"/>
    <s v="Y"/>
    <x v="0"/>
  </r>
  <r>
    <x v="0"/>
    <s v="10-112-21-7801-1000-131"/>
    <s v="TEACHERS"/>
    <x v="18"/>
    <n v="33725.120000000003"/>
    <n v="0"/>
    <n v="33725.120000000003"/>
    <s v="10"/>
    <s v="112"/>
    <n v="112"/>
    <x v="5"/>
    <s v="7801"/>
    <n v="7801"/>
    <s v="1000"/>
    <s v="131"/>
    <s v="1"/>
    <x v="35"/>
    <n v="7801"/>
    <x v="35"/>
    <s v="N"/>
    <x v="16"/>
  </r>
  <r>
    <x v="0"/>
    <s v="10-112-21-7801-1000-149"/>
    <s v="OTHER CERT"/>
    <x v="18"/>
    <n v="5103.29"/>
    <n v="0"/>
    <n v="5103.29"/>
    <s v="10"/>
    <s v="112"/>
    <n v="112"/>
    <x v="5"/>
    <s v="7801"/>
    <n v="7801"/>
    <s v="1000"/>
    <s v="149"/>
    <s v="1"/>
    <x v="35"/>
    <n v="7801"/>
    <x v="35"/>
    <s v="N"/>
    <x v="16"/>
  </r>
  <r>
    <x v="0"/>
    <s v="10-112-21-7801-1000-161"/>
    <s v="INST ASSISTANTS"/>
    <x v="18"/>
    <n v="66510.740000000005"/>
    <n v="0"/>
    <n v="66510.740000000005"/>
    <s v="10"/>
    <s v="112"/>
    <n v="112"/>
    <x v="5"/>
    <s v="7801"/>
    <n v="7801"/>
    <s v="1000"/>
    <s v="161"/>
    <s v="1"/>
    <x v="35"/>
    <n v="7801"/>
    <x v="35"/>
    <s v="N"/>
    <x v="16"/>
  </r>
  <r>
    <x v="0"/>
    <s v="10-112-21-7801-1000-195"/>
    <s v="PRE-SCHOOL SPECIALIST"/>
    <x v="18"/>
    <n v="17893.75"/>
    <n v="0"/>
    <n v="17893.75"/>
    <s v="10"/>
    <s v="112"/>
    <n v="112"/>
    <x v="5"/>
    <s v="7801"/>
    <n v="7801"/>
    <s v="1000"/>
    <s v="195"/>
    <s v="1"/>
    <x v="35"/>
    <n v="7801"/>
    <x v="35"/>
    <s v="N"/>
    <x v="16"/>
  </r>
  <r>
    <x v="0"/>
    <s v="10-112-21-7801-1000-198"/>
    <s v="Site Manager"/>
    <x v="18"/>
    <n v="0"/>
    <n v="0"/>
    <n v="0"/>
    <s v="10"/>
    <s v="112"/>
    <n v="112"/>
    <x v="5"/>
    <s v="7801"/>
    <n v="7801"/>
    <s v="1000"/>
    <s v="198"/>
    <s v="1"/>
    <x v="35"/>
    <n v="7801"/>
    <x v="35"/>
    <s v="N"/>
    <x v="16"/>
  </r>
  <r>
    <x v="0"/>
    <s v="10-112-21-7801-1000-210"/>
    <s v="RETIREMENT"/>
    <x v="18"/>
    <n v="9606.14"/>
    <n v="0"/>
    <n v="9606.14"/>
    <s v="10"/>
    <s v="112"/>
    <n v="112"/>
    <x v="5"/>
    <s v="7801"/>
    <n v="7801"/>
    <s v="1000"/>
    <s v="210"/>
    <s v="2"/>
    <x v="35"/>
    <n v="7801"/>
    <x v="35"/>
    <s v="N"/>
    <x v="16"/>
  </r>
  <r>
    <x v="0"/>
    <s v="10-112-21-7801-1000-220"/>
    <s v="FICA"/>
    <x v="18"/>
    <n v="9427.48"/>
    <n v="0"/>
    <n v="9427.48"/>
    <s v="10"/>
    <s v="112"/>
    <n v="112"/>
    <x v="5"/>
    <s v="7801"/>
    <n v="7801"/>
    <s v="1000"/>
    <s v="220"/>
    <s v="2"/>
    <x v="35"/>
    <n v="7801"/>
    <x v="35"/>
    <s v="N"/>
    <x v="16"/>
  </r>
  <r>
    <x v="0"/>
    <s v="10-112-21-7801-1000-241"/>
    <s v="Title I - Insurance"/>
    <x v="18"/>
    <n v="121.34"/>
    <n v="0"/>
    <n v="121.34"/>
    <s v="10"/>
    <s v="112"/>
    <n v="112"/>
    <x v="5"/>
    <s v="7801"/>
    <n v="7801"/>
    <s v="1000"/>
    <s v="241"/>
    <s v="2"/>
    <x v="35"/>
    <n v="7801"/>
    <x v="35"/>
    <s v="N"/>
    <x v="16"/>
  </r>
  <r>
    <x v="0"/>
    <s v="10-112-21-7801-1000-245"/>
    <s v="Waive"/>
    <x v="18"/>
    <n v="500"/>
    <n v="0"/>
    <n v="500"/>
    <s v="10"/>
    <s v="112"/>
    <n v="112"/>
    <x v="5"/>
    <s v="7801"/>
    <n v="7801"/>
    <s v="1000"/>
    <s v="245"/>
    <s v="2"/>
    <x v="35"/>
    <n v="7801"/>
    <x v="35"/>
    <s v="N"/>
    <x v="16"/>
  </r>
  <r>
    <x v="0"/>
    <s v="10-112-21-7801-1000-270"/>
    <s v="INDUSTRIAL INS"/>
    <x v="18"/>
    <n v="0"/>
    <n v="0"/>
    <n v="0"/>
    <s v="10"/>
    <s v="112"/>
    <n v="112"/>
    <x v="5"/>
    <s v="7801"/>
    <n v="7801"/>
    <s v="1000"/>
    <s v="270"/>
    <s v="2"/>
    <x v="35"/>
    <n v="7801"/>
    <x v="35"/>
    <s v="N"/>
    <x v="16"/>
  </r>
  <r>
    <x v="0"/>
    <s v="10-112-21-7801-1000-341"/>
    <s v="SUBSTITUTE COST"/>
    <x v="18"/>
    <n v="126.57"/>
    <n v="0"/>
    <n v="126.57"/>
    <s v="10"/>
    <s v="112"/>
    <n v="112"/>
    <x v="5"/>
    <s v="7801"/>
    <n v="7801"/>
    <s v="1000"/>
    <s v="341"/>
    <s v="3"/>
    <x v="35"/>
    <n v="7801"/>
    <x v="35"/>
    <s v="N"/>
    <x v="16"/>
  </r>
  <r>
    <x v="0"/>
    <s v="10-112-21-7801-1000-580"/>
    <s v="Title I - Travel"/>
    <x v="18"/>
    <n v="0"/>
    <n v="0"/>
    <n v="0"/>
    <s v="10"/>
    <s v="112"/>
    <n v="112"/>
    <x v="5"/>
    <s v="7801"/>
    <n v="7801"/>
    <s v="1000"/>
    <s v="580"/>
    <s v="5"/>
    <x v="35"/>
    <n v="7801"/>
    <x v="35"/>
    <s v="N"/>
    <x v="16"/>
  </r>
  <r>
    <x v="0"/>
    <s v="10-112-21-7801-1000-610"/>
    <s v="SUPPLIES (GEN)"/>
    <x v="18"/>
    <n v="0"/>
    <n v="0"/>
    <n v="0"/>
    <s v="10"/>
    <s v="112"/>
    <n v="112"/>
    <x v="5"/>
    <s v="7801"/>
    <n v="7801"/>
    <s v="1000"/>
    <s v="610"/>
    <s v="6"/>
    <x v="35"/>
    <n v="7801"/>
    <x v="35"/>
    <s v="N"/>
    <x v="16"/>
  </r>
  <r>
    <x v="0"/>
    <s v="10-112-21-7801-1000-611"/>
    <s v="Parent Involvement Supplies"/>
    <x v="18"/>
    <n v="0"/>
    <n v="0"/>
    <n v="0"/>
    <s v="10"/>
    <s v="112"/>
    <n v="112"/>
    <x v="5"/>
    <s v="7801"/>
    <n v="7801"/>
    <s v="1000"/>
    <s v="611"/>
    <s v="6"/>
    <x v="35"/>
    <n v="7801"/>
    <x v="35"/>
    <s v="N"/>
    <x v="16"/>
  </r>
  <r>
    <x v="0"/>
    <s v="10-112-21-7801-1000-730"/>
    <s v="EQUIPMENT"/>
    <x v="18"/>
    <n v="0"/>
    <n v="0"/>
    <n v="0"/>
    <s v="10"/>
    <s v="112"/>
    <n v="112"/>
    <x v="5"/>
    <s v="7801"/>
    <n v="7801"/>
    <s v="1000"/>
    <s v="730"/>
    <s v="7"/>
    <x v="35"/>
    <n v="7801"/>
    <x v="35"/>
    <s v="N"/>
    <x v="16"/>
  </r>
  <r>
    <x v="0"/>
    <s v="10-112-21-7801-1001-131"/>
    <s v="Teacher Wages"/>
    <x v="18"/>
    <n v="0"/>
    <n v="0"/>
    <n v="0"/>
    <s v="10"/>
    <s v="112"/>
    <n v="112"/>
    <x v="5"/>
    <s v="7801"/>
    <n v="7801"/>
    <s v="1001"/>
    <s v="131"/>
    <s v="1"/>
    <x v="35"/>
    <n v="7801"/>
    <x v="35"/>
    <s v="N"/>
    <x v="16"/>
  </r>
  <r>
    <x v="0"/>
    <s v="10-112-21-7801-1001-149"/>
    <s v="Extra Duty"/>
    <x v="18"/>
    <n v="0"/>
    <n v="0"/>
    <n v="0"/>
    <s v="10"/>
    <s v="112"/>
    <n v="112"/>
    <x v="5"/>
    <s v="7801"/>
    <n v="7801"/>
    <s v="1001"/>
    <s v="149"/>
    <s v="1"/>
    <x v="35"/>
    <n v="7801"/>
    <x v="35"/>
    <s v="N"/>
    <x v="16"/>
  </r>
  <r>
    <x v="0"/>
    <s v="10-112-21-7801-1001-210"/>
    <s v="Retirement"/>
    <x v="18"/>
    <n v="0"/>
    <n v="0"/>
    <n v="0"/>
    <s v="10"/>
    <s v="112"/>
    <n v="112"/>
    <x v="5"/>
    <s v="7801"/>
    <n v="7801"/>
    <s v="1001"/>
    <s v="210"/>
    <s v="2"/>
    <x v="35"/>
    <n v="7801"/>
    <x v="35"/>
    <s v="N"/>
    <x v="16"/>
  </r>
  <r>
    <x v="0"/>
    <s v="10-112-21-7801-1001-220"/>
    <s v="FICA"/>
    <x v="18"/>
    <n v="0"/>
    <n v="0"/>
    <n v="0"/>
    <s v="10"/>
    <s v="112"/>
    <n v="112"/>
    <x v="5"/>
    <s v="7801"/>
    <n v="7801"/>
    <s v="1001"/>
    <s v="220"/>
    <s v="2"/>
    <x v="35"/>
    <n v="7801"/>
    <x v="35"/>
    <s v="N"/>
    <x v="16"/>
  </r>
  <r>
    <x v="0"/>
    <s v="10-112-21-7801-1001-241"/>
    <s v="Insurance"/>
    <x v="18"/>
    <n v="0"/>
    <n v="0"/>
    <n v="0"/>
    <s v="10"/>
    <s v="112"/>
    <n v="112"/>
    <x v="5"/>
    <s v="7801"/>
    <n v="7801"/>
    <s v="1001"/>
    <s v="241"/>
    <s v="2"/>
    <x v="35"/>
    <n v="7801"/>
    <x v="35"/>
    <s v="N"/>
    <x v="16"/>
  </r>
  <r>
    <x v="0"/>
    <s v="10-112-21-7801-1001-245"/>
    <s v="Waive"/>
    <x v="18"/>
    <n v="0"/>
    <n v="0"/>
    <n v="0"/>
    <s v="10"/>
    <s v="112"/>
    <n v="112"/>
    <x v="5"/>
    <s v="7801"/>
    <n v="7801"/>
    <s v="1001"/>
    <s v="245"/>
    <s v="2"/>
    <x v="35"/>
    <n v="7801"/>
    <x v="35"/>
    <s v="N"/>
    <x v="16"/>
  </r>
  <r>
    <x v="0"/>
    <s v="10-112-21-7801-2190-197"/>
    <s v="PARENT LIASON"/>
    <x v="18"/>
    <n v="12299.18"/>
    <n v="0"/>
    <n v="12299.18"/>
    <s v="10"/>
    <s v="112"/>
    <n v="112"/>
    <x v="5"/>
    <s v="7801"/>
    <n v="7801"/>
    <s v="2190"/>
    <s v="197"/>
    <s v="1"/>
    <x v="35"/>
    <n v="7801"/>
    <x v="35"/>
    <s v="N"/>
    <x v="16"/>
  </r>
  <r>
    <x v="0"/>
    <s v="10-112-21-7801-2190-220"/>
    <s v="FICA"/>
    <x v="18"/>
    <n v="940.94"/>
    <n v="0"/>
    <n v="940.94"/>
    <s v="10"/>
    <s v="112"/>
    <n v="112"/>
    <x v="5"/>
    <s v="7801"/>
    <n v="7801"/>
    <s v="2190"/>
    <s v="220"/>
    <s v="2"/>
    <x v="35"/>
    <n v="7801"/>
    <x v="35"/>
    <s v="N"/>
    <x v="16"/>
  </r>
  <r>
    <x v="0"/>
    <s v="10-112-21-7801-2210-290"/>
    <s v="OTHER BENEFITS"/>
    <x v="18"/>
    <n v="0"/>
    <n v="0"/>
    <n v="0"/>
    <s v="10"/>
    <s v="112"/>
    <n v="112"/>
    <x v="5"/>
    <s v="7801"/>
    <n v="7801"/>
    <s v="2210"/>
    <s v="290"/>
    <s v="2"/>
    <x v="35"/>
    <n v="7801"/>
    <x v="35"/>
    <s v="N"/>
    <x v="16"/>
  </r>
  <r>
    <x v="0"/>
    <s v="10-112-21-7801-2290-152"/>
    <s v="Title I Secretary"/>
    <x v="18"/>
    <n v="7499.07"/>
    <n v="0"/>
    <n v="7499.07"/>
    <s v="10"/>
    <s v="112"/>
    <n v="112"/>
    <x v="5"/>
    <s v="7801"/>
    <n v="7801"/>
    <s v="2290"/>
    <s v="152"/>
    <s v="1"/>
    <x v="35"/>
    <n v="7801"/>
    <x v="35"/>
    <s v="N"/>
    <x v="16"/>
  </r>
  <r>
    <x v="0"/>
    <s v="10-112-21-7801-2290-220"/>
    <s v="FICA"/>
    <x v="18"/>
    <n v="573.66999999999996"/>
    <n v="0"/>
    <n v="573.66999999999996"/>
    <s v="10"/>
    <s v="112"/>
    <n v="112"/>
    <x v="5"/>
    <s v="7801"/>
    <n v="7801"/>
    <s v="2290"/>
    <s v="220"/>
    <s v="2"/>
    <x v="35"/>
    <n v="7801"/>
    <x v="35"/>
    <s v="N"/>
    <x v="16"/>
  </r>
  <r>
    <x v="0"/>
    <s v="10-112-21-7804-1000-149"/>
    <s v="TSI Other Teaching Ellis"/>
    <x v="18"/>
    <n v="4059.76"/>
    <n v="0"/>
    <n v="4059.76"/>
    <s v="10"/>
    <s v="112"/>
    <n v="112"/>
    <x v="5"/>
    <s v="7804"/>
    <n v="7804"/>
    <s v="1000"/>
    <s v="149"/>
    <s v="1"/>
    <x v="35"/>
    <n v="7801"/>
    <x v="35"/>
    <s v="Y"/>
    <x v="16"/>
  </r>
  <r>
    <x v="0"/>
    <s v="10-112-21-7804-1000-161"/>
    <s v="IA TSI"/>
    <x v="18"/>
    <n v="0"/>
    <n v="0"/>
    <n v="0"/>
    <s v="10"/>
    <s v="112"/>
    <n v="112"/>
    <x v="5"/>
    <s v="7804"/>
    <n v="7804"/>
    <s v="1000"/>
    <s v="161"/>
    <s v="1"/>
    <x v="35"/>
    <n v="7801"/>
    <x v="35"/>
    <s v="Y"/>
    <x v="16"/>
  </r>
  <r>
    <x v="0"/>
    <s v="10-112-21-7804-1000-210"/>
    <s v="TSI - Retirement Ellis"/>
    <x v="18"/>
    <n v="961.75"/>
    <n v="0"/>
    <n v="961.75"/>
    <s v="10"/>
    <s v="112"/>
    <n v="112"/>
    <x v="5"/>
    <s v="7804"/>
    <n v="7804"/>
    <s v="1000"/>
    <s v="210"/>
    <s v="2"/>
    <x v="35"/>
    <n v="7801"/>
    <x v="35"/>
    <s v="Y"/>
    <x v="16"/>
  </r>
  <r>
    <x v="0"/>
    <s v="10-112-21-7804-1000-220"/>
    <s v="TSI - FICA Ellis"/>
    <x v="18"/>
    <n v="310.58"/>
    <n v="0"/>
    <n v="310.58"/>
    <s v="10"/>
    <s v="112"/>
    <n v="112"/>
    <x v="5"/>
    <s v="7804"/>
    <n v="7804"/>
    <s v="1000"/>
    <s v="220"/>
    <s v="2"/>
    <x v="35"/>
    <n v="7801"/>
    <x v="35"/>
    <s v="Y"/>
    <x v="16"/>
  </r>
  <r>
    <x v="0"/>
    <s v="10-112-21-7804-1000-241"/>
    <s v="Insurance"/>
    <x v="18"/>
    <n v="0"/>
    <n v="0"/>
    <n v="0"/>
    <s v="10"/>
    <s v="112"/>
    <n v="112"/>
    <x v="5"/>
    <s v="7804"/>
    <n v="7804"/>
    <s v="1000"/>
    <s v="241"/>
    <s v="2"/>
    <x v="35"/>
    <n v="7801"/>
    <x v="35"/>
    <s v="Y"/>
    <x v="16"/>
  </r>
  <r>
    <x v="0"/>
    <s v="10-112-21-7860-1000-149"/>
    <s v="OTHER CERT"/>
    <x v="18"/>
    <n v="5250"/>
    <n v="0"/>
    <n v="5250"/>
    <s v="10"/>
    <s v="112"/>
    <n v="112"/>
    <x v="5"/>
    <s v="7860"/>
    <n v="7860"/>
    <s v="1000"/>
    <s v="149"/>
    <s v="1"/>
    <x v="37"/>
    <n v="7860"/>
    <x v="37"/>
    <s v="N"/>
    <x v="18"/>
  </r>
  <r>
    <x v="0"/>
    <s v="10-112-21-7860-1000-210"/>
    <s v="Retirement"/>
    <x v="18"/>
    <n v="1166.67"/>
    <n v="0"/>
    <n v="1166.67"/>
    <s v="10"/>
    <s v="112"/>
    <n v="112"/>
    <x v="5"/>
    <s v="7860"/>
    <n v="7860"/>
    <s v="1000"/>
    <s v="210"/>
    <s v="2"/>
    <x v="37"/>
    <n v="7860"/>
    <x v="37"/>
    <s v="N"/>
    <x v="18"/>
  </r>
  <r>
    <x v="0"/>
    <s v="10-112-21-7860-1000-220"/>
    <s v="FICA"/>
    <x v="18"/>
    <n v="395.1"/>
    <n v="0"/>
    <n v="395.1"/>
    <s v="10"/>
    <s v="112"/>
    <n v="112"/>
    <x v="5"/>
    <s v="7860"/>
    <n v="7860"/>
    <s v="1000"/>
    <s v="220"/>
    <s v="2"/>
    <x v="37"/>
    <n v="7860"/>
    <x v="37"/>
    <s v="N"/>
    <x v="18"/>
  </r>
  <r>
    <x v="0"/>
    <s v="10-112-21-7860-1000-241"/>
    <s v="Insurance"/>
    <x v="18"/>
    <n v="12.91"/>
    <n v="0"/>
    <n v="12.91"/>
    <s v="10"/>
    <s v="112"/>
    <n v="112"/>
    <x v="5"/>
    <s v="7860"/>
    <n v="7860"/>
    <s v="1000"/>
    <s v="241"/>
    <s v="2"/>
    <x v="37"/>
    <n v="7860"/>
    <x v="37"/>
    <s v="N"/>
    <x v="18"/>
  </r>
  <r>
    <x v="0"/>
    <s v="10-112-21-7860-1000-341"/>
    <s v="TSSA Sub"/>
    <x v="18"/>
    <n v="0"/>
    <n v="0"/>
    <n v="0"/>
    <s v="10"/>
    <s v="112"/>
    <n v="112"/>
    <x v="5"/>
    <s v="7860"/>
    <n v="7860"/>
    <s v="1000"/>
    <s v="341"/>
    <s v="3"/>
    <x v="37"/>
    <n v="7860"/>
    <x v="37"/>
    <s v="N"/>
    <x v="18"/>
  </r>
  <r>
    <x v="0"/>
    <s v="10-112-21-7860-1000-580"/>
    <s v="Travel"/>
    <x v="18"/>
    <n v="0"/>
    <n v="0"/>
    <n v="0"/>
    <s v="10"/>
    <s v="112"/>
    <n v="112"/>
    <x v="5"/>
    <s v="7860"/>
    <n v="7860"/>
    <s v="1000"/>
    <s v="580"/>
    <s v="5"/>
    <x v="37"/>
    <n v="7860"/>
    <x v="37"/>
    <s v="N"/>
    <x v="18"/>
  </r>
  <r>
    <x v="0"/>
    <s v="10-112-21-7870-1000-670"/>
    <s v="COMPUTER SUPPLY"/>
    <x v="18"/>
    <n v="0"/>
    <n v="0"/>
    <n v="0"/>
    <s v="10"/>
    <s v="112"/>
    <n v="112"/>
    <x v="5"/>
    <s v="7870"/>
    <n v="7870"/>
    <s v="1000"/>
    <s v="670"/>
    <s v="6"/>
    <x v="38"/>
    <n v="7870"/>
    <x v="38"/>
    <s v="N"/>
    <x v="0"/>
  </r>
  <r>
    <x v="0"/>
    <s v="10-112-21-7880-1000-131"/>
    <s v="FED ESL TCHRS"/>
    <x v="18"/>
    <n v="0"/>
    <n v="0"/>
    <n v="0"/>
    <s v="10"/>
    <s v="112"/>
    <n v="112"/>
    <x v="5"/>
    <s v="7880"/>
    <n v="7880"/>
    <s v="1000"/>
    <s v="131"/>
    <s v="1"/>
    <x v="39"/>
    <n v="7880"/>
    <x v="39"/>
    <s v="N"/>
    <x v="19"/>
  </r>
  <r>
    <x v="0"/>
    <s v="10-112-21-7880-1000-161"/>
    <s v="IA - FED ESL"/>
    <x v="18"/>
    <n v="0"/>
    <n v="0"/>
    <n v="0"/>
    <s v="10"/>
    <s v="112"/>
    <n v="112"/>
    <x v="5"/>
    <s v="7880"/>
    <n v="7880"/>
    <s v="1000"/>
    <s v="161"/>
    <s v="1"/>
    <x v="39"/>
    <n v="7880"/>
    <x v="39"/>
    <s v="N"/>
    <x v="19"/>
  </r>
  <r>
    <x v="0"/>
    <s v="10-112-21-7880-1000-210"/>
    <s v="RETIREMENT"/>
    <x v="18"/>
    <n v="0"/>
    <n v="0"/>
    <n v="0"/>
    <s v="10"/>
    <s v="112"/>
    <n v="112"/>
    <x v="5"/>
    <s v="7880"/>
    <n v="7880"/>
    <s v="1000"/>
    <s v="210"/>
    <s v="2"/>
    <x v="39"/>
    <n v="7880"/>
    <x v="39"/>
    <s v="N"/>
    <x v="19"/>
  </r>
  <r>
    <x v="0"/>
    <s v="10-112-21-7880-1000-220"/>
    <s v="FICA"/>
    <x v="18"/>
    <n v="0"/>
    <n v="0"/>
    <n v="0"/>
    <s v="10"/>
    <s v="112"/>
    <n v="112"/>
    <x v="5"/>
    <s v="7880"/>
    <n v="7880"/>
    <s v="1000"/>
    <s v="220"/>
    <s v="2"/>
    <x v="39"/>
    <n v="7880"/>
    <x v="39"/>
    <s v="N"/>
    <x v="19"/>
  </r>
  <r>
    <x v="0"/>
    <s v="10-112-21-7880-1000-341"/>
    <s v="ELL - Sub Costs"/>
    <x v="18"/>
    <n v="0"/>
    <n v="0"/>
    <n v="0"/>
    <s v="10"/>
    <s v="112"/>
    <n v="112"/>
    <x v="5"/>
    <s v="7880"/>
    <n v="7880"/>
    <s v="1000"/>
    <s v="341"/>
    <s v="3"/>
    <x v="39"/>
    <n v="7880"/>
    <x v="39"/>
    <s v="N"/>
    <x v="19"/>
  </r>
  <r>
    <x v="0"/>
    <s v="10-112-21-7910-1000-131"/>
    <s v="21ST CENT TCHRS"/>
    <x v="18"/>
    <n v="0"/>
    <n v="0"/>
    <n v="0"/>
    <s v="10"/>
    <s v="112"/>
    <n v="112"/>
    <x v="5"/>
    <s v="7910"/>
    <n v="7910"/>
    <s v="1000"/>
    <s v="131"/>
    <s v="1"/>
    <x v="42"/>
    <n v="7910"/>
    <x v="42"/>
    <s v="N"/>
    <x v="21"/>
  </r>
  <r>
    <x v="0"/>
    <s v="10-112-21-7910-1000-149"/>
    <s v="OTHER CERTIFIED"/>
    <x v="18"/>
    <n v="0"/>
    <n v="0"/>
    <n v="0"/>
    <s v="10"/>
    <s v="112"/>
    <n v="112"/>
    <x v="5"/>
    <s v="7910"/>
    <n v="7910"/>
    <s v="1000"/>
    <s v="149"/>
    <s v="1"/>
    <x v="42"/>
    <n v="7910"/>
    <x v="42"/>
    <s v="N"/>
    <x v="21"/>
  </r>
  <r>
    <x v="0"/>
    <s v="10-112-21-7910-1000-161"/>
    <s v="IA -- 21ST CENT"/>
    <x v="18"/>
    <n v="0"/>
    <n v="0"/>
    <n v="0"/>
    <s v="10"/>
    <s v="112"/>
    <n v="112"/>
    <x v="5"/>
    <s v="7910"/>
    <n v="7910"/>
    <s v="1000"/>
    <s v="161"/>
    <s v="1"/>
    <x v="42"/>
    <n v="7910"/>
    <x v="42"/>
    <s v="N"/>
    <x v="21"/>
  </r>
  <r>
    <x v="0"/>
    <s v="10-112-21-7910-1000-198"/>
    <s v="SITE MGR 21 CEN"/>
    <x v="18"/>
    <n v="769.64"/>
    <n v="0"/>
    <n v="769.64"/>
    <s v="10"/>
    <s v="112"/>
    <n v="112"/>
    <x v="5"/>
    <s v="7910"/>
    <n v="7910"/>
    <s v="1000"/>
    <s v="198"/>
    <s v="1"/>
    <x v="42"/>
    <n v="7910"/>
    <x v="42"/>
    <s v="N"/>
    <x v="21"/>
  </r>
  <r>
    <x v="0"/>
    <s v="10-112-21-7910-1000-210"/>
    <s v="Retirement"/>
    <x v="18"/>
    <n v="0"/>
    <n v="0"/>
    <n v="0"/>
    <s v="10"/>
    <s v="112"/>
    <n v="112"/>
    <x v="5"/>
    <s v="7910"/>
    <n v="7910"/>
    <s v="1000"/>
    <s v="210"/>
    <s v="2"/>
    <x v="42"/>
    <n v="7910"/>
    <x v="42"/>
    <s v="N"/>
    <x v="21"/>
  </r>
  <r>
    <x v="0"/>
    <s v="10-112-21-7910-1000-220"/>
    <s v="FICA"/>
    <x v="18"/>
    <n v="58.88"/>
    <n v="0"/>
    <n v="58.88"/>
    <s v="10"/>
    <s v="112"/>
    <n v="112"/>
    <x v="5"/>
    <s v="7910"/>
    <n v="7910"/>
    <s v="1000"/>
    <s v="220"/>
    <s v="2"/>
    <x v="42"/>
    <n v="7910"/>
    <x v="42"/>
    <s v="N"/>
    <x v="21"/>
  </r>
  <r>
    <x v="0"/>
    <s v="10-112-21-7910-1000-241"/>
    <s v="Insurance"/>
    <x v="18"/>
    <n v="0"/>
    <n v="0"/>
    <n v="0"/>
    <s v="10"/>
    <s v="112"/>
    <n v="112"/>
    <x v="5"/>
    <s v="7910"/>
    <n v="7910"/>
    <s v="1000"/>
    <s v="241"/>
    <s v="2"/>
    <x v="42"/>
    <n v="7910"/>
    <x v="42"/>
    <s v="N"/>
    <x v="21"/>
  </r>
  <r>
    <x v="0"/>
    <s v="10-112-21-7910-1000-320"/>
    <s v="PURCHASED SERVICES"/>
    <x v="18"/>
    <n v="0"/>
    <n v="0"/>
    <n v="0"/>
    <s v="10"/>
    <s v="112"/>
    <n v="112"/>
    <x v="5"/>
    <s v="7910"/>
    <n v="7910"/>
    <s v="1000"/>
    <s v="320"/>
    <s v="3"/>
    <x v="42"/>
    <n v="7910"/>
    <x v="42"/>
    <s v="N"/>
    <x v="21"/>
  </r>
  <r>
    <x v="0"/>
    <s v="10-112-21-7910-1000-580"/>
    <s v="TRAVEL"/>
    <x v="18"/>
    <n v="0"/>
    <n v="0"/>
    <n v="0"/>
    <s v="10"/>
    <s v="112"/>
    <n v="112"/>
    <x v="5"/>
    <s v="7910"/>
    <n v="7910"/>
    <s v="1000"/>
    <s v="580"/>
    <s v="5"/>
    <x v="42"/>
    <n v="7910"/>
    <x v="42"/>
    <s v="N"/>
    <x v="21"/>
  </r>
  <r>
    <x v="0"/>
    <s v="10-112-21-7910-1000-610"/>
    <s v="SUPPLIES"/>
    <x v="18"/>
    <n v="0"/>
    <n v="0"/>
    <n v="0"/>
    <s v="10"/>
    <s v="112"/>
    <n v="112"/>
    <x v="5"/>
    <s v="7910"/>
    <n v="7910"/>
    <s v="1000"/>
    <s v="610"/>
    <s v="6"/>
    <x v="42"/>
    <n v="7910"/>
    <x v="42"/>
    <s v="N"/>
    <x v="21"/>
  </r>
  <r>
    <x v="0"/>
    <s v="10-112-21-7910-1000-730"/>
    <s v="Equipment"/>
    <x v="18"/>
    <n v="0"/>
    <n v="0"/>
    <n v="0"/>
    <s v="10"/>
    <s v="112"/>
    <n v="112"/>
    <x v="5"/>
    <s v="7910"/>
    <n v="7910"/>
    <s v="1000"/>
    <s v="730"/>
    <s v="7"/>
    <x v="42"/>
    <n v="7910"/>
    <x v="42"/>
    <s v="N"/>
    <x v="21"/>
  </r>
  <r>
    <x v="0"/>
    <s v="10-112-21-7910-2220-198"/>
    <s v="OTHER CLASS"/>
    <x v="18"/>
    <n v="0"/>
    <n v="0"/>
    <n v="0"/>
    <s v="10"/>
    <s v="112"/>
    <n v="112"/>
    <x v="5"/>
    <s v="7910"/>
    <n v="7910"/>
    <s v="2220"/>
    <s v="198"/>
    <s v="1"/>
    <x v="42"/>
    <n v="7910"/>
    <x v="42"/>
    <s v="N"/>
    <x v="21"/>
  </r>
  <r>
    <x v="0"/>
    <s v="10-112-21-7910-2700-519"/>
    <s v="ASC TRANSPORTATION"/>
    <x v="18"/>
    <n v="0"/>
    <n v="0"/>
    <n v="0"/>
    <s v="10"/>
    <s v="112"/>
    <n v="112"/>
    <x v="5"/>
    <s v="7910"/>
    <n v="7910"/>
    <s v="2700"/>
    <s v="519"/>
    <s v="5"/>
    <x v="42"/>
    <n v="7910"/>
    <x v="42"/>
    <s v="N"/>
    <x v="21"/>
  </r>
  <r>
    <x v="0"/>
    <s v="10-112-21-7911-1000-580"/>
    <s v="Travel"/>
    <x v="18"/>
    <n v="0"/>
    <n v="0"/>
    <n v="0"/>
    <s v="10"/>
    <s v="112"/>
    <n v="112"/>
    <x v="5"/>
    <s v="7911"/>
    <n v="7911"/>
    <s v="1000"/>
    <s v="580"/>
    <s v="5"/>
    <x v="42"/>
    <n v="7910"/>
    <x v="42"/>
    <s v="Y"/>
    <x v="21"/>
  </r>
  <r>
    <x v="0"/>
    <s v="10-112-21-7912-1000-149"/>
    <s v="Extra Duty"/>
    <x v="18"/>
    <n v="0"/>
    <n v="0"/>
    <n v="0"/>
    <s v="10"/>
    <s v="112"/>
    <n v="112"/>
    <x v="5"/>
    <s v="7912"/>
    <n v="7912"/>
    <s v="1000"/>
    <s v="149"/>
    <s v="1"/>
    <x v="42"/>
    <n v="7910"/>
    <x v="42"/>
    <s v="Y"/>
    <x v="21"/>
  </r>
  <r>
    <x v="0"/>
    <s v="10-112-21-7912-1000-210"/>
    <s v="Retirement"/>
    <x v="18"/>
    <n v="0"/>
    <n v="0"/>
    <n v="0"/>
    <s v="10"/>
    <s v="112"/>
    <n v="112"/>
    <x v="5"/>
    <s v="7912"/>
    <n v="7912"/>
    <s v="1000"/>
    <s v="210"/>
    <s v="2"/>
    <x v="42"/>
    <n v="7910"/>
    <x v="42"/>
    <s v="Y"/>
    <x v="21"/>
  </r>
  <r>
    <x v="0"/>
    <s v="10-112-21-7912-1000-220"/>
    <s v="FICA"/>
    <x v="18"/>
    <n v="0"/>
    <n v="0"/>
    <n v="0"/>
    <s v="10"/>
    <s v="112"/>
    <n v="112"/>
    <x v="5"/>
    <s v="7912"/>
    <n v="7912"/>
    <s v="1000"/>
    <s v="220"/>
    <s v="2"/>
    <x v="42"/>
    <n v="7910"/>
    <x v="42"/>
    <s v="Y"/>
    <x v="21"/>
  </r>
  <r>
    <x v="0"/>
    <s v="10-112-21-7912-1000-610"/>
    <s v="Supplies"/>
    <x v="18"/>
    <n v="0"/>
    <n v="0"/>
    <n v="0"/>
    <s v="10"/>
    <s v="112"/>
    <n v="112"/>
    <x v="5"/>
    <s v="7912"/>
    <n v="7912"/>
    <s v="1000"/>
    <s v="610"/>
    <s v="6"/>
    <x v="42"/>
    <n v="7910"/>
    <x v="42"/>
    <s v="Y"/>
    <x v="21"/>
  </r>
  <r>
    <x v="0"/>
    <s v="10-112-21-9600-1000-341"/>
    <s v="Sub Costs"/>
    <x v="18"/>
    <n v="0"/>
    <n v="0"/>
    <n v="0"/>
    <s v="10"/>
    <s v="112"/>
    <n v="112"/>
    <x v="5"/>
    <s v="9600"/>
    <n v="9600"/>
    <s v="1000"/>
    <s v="341"/>
    <s v="3"/>
    <x v="123"/>
    <n v="9000"/>
    <x v="122"/>
    <s v="Y"/>
    <x v="0"/>
  </r>
  <r>
    <x v="0"/>
    <s v="10-112-21-9600-2610-182"/>
    <s v="CUSTODIANS"/>
    <x v="18"/>
    <n v="33434.01"/>
    <n v="0"/>
    <n v="33434.01"/>
    <s v="10"/>
    <s v="112"/>
    <n v="112"/>
    <x v="5"/>
    <s v="9600"/>
    <n v="9600"/>
    <s v="2610"/>
    <s v="182"/>
    <s v="1"/>
    <x v="123"/>
    <n v="9000"/>
    <x v="122"/>
    <s v="Y"/>
    <x v="0"/>
  </r>
  <r>
    <x v="0"/>
    <s v="10-112-21-9600-2610-183"/>
    <s v="SWEEPERS"/>
    <x v="18"/>
    <n v="19711.650000000001"/>
    <n v="0"/>
    <n v="19711.650000000001"/>
    <s v="10"/>
    <s v="112"/>
    <n v="112"/>
    <x v="5"/>
    <s v="9600"/>
    <n v="9600"/>
    <s v="2610"/>
    <s v="183"/>
    <s v="1"/>
    <x v="123"/>
    <n v="9000"/>
    <x v="122"/>
    <s v="Y"/>
    <x v="0"/>
  </r>
  <r>
    <x v="0"/>
    <s v="10-112-21-9600-2610-210"/>
    <s v="RETIREMENT"/>
    <x v="18"/>
    <n v="6914.37"/>
    <n v="0"/>
    <n v="6914.37"/>
    <s v="10"/>
    <s v="112"/>
    <n v="112"/>
    <x v="5"/>
    <s v="9600"/>
    <n v="9600"/>
    <s v="2610"/>
    <s v="210"/>
    <s v="2"/>
    <x v="123"/>
    <n v="9000"/>
    <x v="122"/>
    <s v="Y"/>
    <x v="0"/>
  </r>
  <r>
    <x v="0"/>
    <s v="10-112-21-9600-2610-220"/>
    <s v="FICA"/>
    <x v="18"/>
    <n v="3884.09"/>
    <n v="0"/>
    <n v="3884.09"/>
    <s v="10"/>
    <s v="112"/>
    <n v="112"/>
    <x v="5"/>
    <s v="9600"/>
    <n v="9600"/>
    <s v="2610"/>
    <s v="220"/>
    <s v="2"/>
    <x v="123"/>
    <n v="9000"/>
    <x v="122"/>
    <s v="Y"/>
    <x v="0"/>
  </r>
  <r>
    <x v="0"/>
    <s v="10-112-21-9600-2610-241"/>
    <s v="INSURANCE"/>
    <x v="18"/>
    <n v="14971.35"/>
    <n v="0"/>
    <n v="14971.35"/>
    <s v="10"/>
    <s v="112"/>
    <n v="112"/>
    <x v="5"/>
    <s v="9600"/>
    <n v="9600"/>
    <s v="2610"/>
    <s v="241"/>
    <s v="2"/>
    <x v="123"/>
    <n v="9000"/>
    <x v="122"/>
    <s v="Y"/>
    <x v="0"/>
  </r>
  <r>
    <x v="0"/>
    <s v="10-112-21-9600-2610-270"/>
    <s v="INDUSTRIAL INS."/>
    <x v="18"/>
    <n v="0"/>
    <n v="0"/>
    <n v="0"/>
    <s v="10"/>
    <s v="112"/>
    <n v="112"/>
    <x v="5"/>
    <s v="9600"/>
    <n v="9600"/>
    <s v="2610"/>
    <s v="270"/>
    <s v="2"/>
    <x v="123"/>
    <n v="9000"/>
    <x v="122"/>
    <s v="Y"/>
    <x v="0"/>
  </r>
  <r>
    <x v="0"/>
    <s v="10-112-21-9600-2610-411"/>
    <s v="WATER &amp; SEWAGE"/>
    <x v="18"/>
    <n v="3743.48"/>
    <n v="0"/>
    <n v="3743.48"/>
    <s v="10"/>
    <s v="112"/>
    <n v="112"/>
    <x v="5"/>
    <s v="9600"/>
    <n v="9600"/>
    <s v="2610"/>
    <s v="411"/>
    <s v="4"/>
    <x v="123"/>
    <n v="9000"/>
    <x v="122"/>
    <s v="Y"/>
    <x v="0"/>
  </r>
  <r>
    <x v="0"/>
    <s v="10-112-21-9600-2610-430"/>
    <s v="REPAIRS &amp; MAINT"/>
    <x v="18"/>
    <n v="0"/>
    <n v="0"/>
    <n v="0"/>
    <s v="10"/>
    <s v="112"/>
    <n v="112"/>
    <x v="5"/>
    <s v="9600"/>
    <n v="9600"/>
    <s v="2610"/>
    <s v="430"/>
    <s v="4"/>
    <x v="123"/>
    <n v="9000"/>
    <x v="122"/>
    <s v="Y"/>
    <x v="0"/>
  </r>
  <r>
    <x v="0"/>
    <s v="10-112-21-9600-2610-431"/>
    <s v="GARBAGE"/>
    <x v="18"/>
    <n v="576.85"/>
    <n v="0"/>
    <n v="576.85"/>
    <s v="10"/>
    <s v="112"/>
    <n v="112"/>
    <x v="5"/>
    <s v="9600"/>
    <n v="9600"/>
    <s v="2610"/>
    <s v="431"/>
    <s v="4"/>
    <x v="123"/>
    <n v="9000"/>
    <x v="122"/>
    <s v="Y"/>
    <x v="0"/>
  </r>
  <r>
    <x v="0"/>
    <s v="10-112-21-9600-2610-441"/>
    <s v="STORM WATER"/>
    <x v="18"/>
    <n v="0"/>
    <n v="0"/>
    <n v="0"/>
    <s v="10"/>
    <s v="112"/>
    <n v="112"/>
    <x v="5"/>
    <s v="9600"/>
    <n v="9600"/>
    <s v="2610"/>
    <s v="441"/>
    <s v="4"/>
    <x v="123"/>
    <n v="9000"/>
    <x v="122"/>
    <s v="Y"/>
    <x v="0"/>
  </r>
  <r>
    <x v="0"/>
    <s v="10-112-21-9600-2610-530"/>
    <s v="TELEPHONE"/>
    <x v="18"/>
    <n v="76.959999999999994"/>
    <n v="0"/>
    <n v="76.959999999999994"/>
    <s v="10"/>
    <s v="112"/>
    <n v="112"/>
    <x v="5"/>
    <s v="9600"/>
    <n v="9600"/>
    <s v="2610"/>
    <s v="530"/>
    <s v="5"/>
    <x v="123"/>
    <n v="9000"/>
    <x v="122"/>
    <s v="Y"/>
    <x v="0"/>
  </r>
  <r>
    <x v="0"/>
    <s v="10-112-21-9600-2610-580"/>
    <s v="CUST. TRAVEL"/>
    <x v="18"/>
    <n v="0"/>
    <n v="0"/>
    <n v="0"/>
    <s v="10"/>
    <s v="112"/>
    <n v="112"/>
    <x v="5"/>
    <s v="9600"/>
    <n v="9600"/>
    <s v="2610"/>
    <s v="580"/>
    <s v="5"/>
    <x v="123"/>
    <n v="9000"/>
    <x v="122"/>
    <s v="Y"/>
    <x v="0"/>
  </r>
  <r>
    <x v="0"/>
    <s v="10-112-21-9600-2610-621"/>
    <s v="NATURAL GAS"/>
    <x v="18"/>
    <n v="0"/>
    <n v="0"/>
    <n v="0"/>
    <s v="10"/>
    <s v="112"/>
    <n v="112"/>
    <x v="5"/>
    <s v="9600"/>
    <n v="9600"/>
    <s v="2610"/>
    <s v="621"/>
    <s v="6"/>
    <x v="123"/>
    <n v="9000"/>
    <x v="122"/>
    <s v="Y"/>
    <x v="0"/>
  </r>
  <r>
    <x v="0"/>
    <s v="10-112-21-9600-2610-622"/>
    <s v="ELECTRICITY"/>
    <x v="18"/>
    <n v="539.36"/>
    <n v="0"/>
    <n v="539.36"/>
    <s v="10"/>
    <s v="112"/>
    <n v="112"/>
    <x v="5"/>
    <s v="9600"/>
    <n v="9600"/>
    <s v="2610"/>
    <s v="622"/>
    <s v="6"/>
    <x v="123"/>
    <n v="9000"/>
    <x v="122"/>
    <s v="Y"/>
    <x v="0"/>
  </r>
  <r>
    <x v="0"/>
    <s v="10-112-21-9600-2610-680"/>
    <s v="CUSTODIAL SUPPL"/>
    <x v="18"/>
    <n v="4697.53"/>
    <n v="0"/>
    <n v="4697.53"/>
    <s v="10"/>
    <s v="112"/>
    <n v="112"/>
    <x v="5"/>
    <s v="9600"/>
    <n v="9600"/>
    <s v="2610"/>
    <s v="680"/>
    <s v="6"/>
    <x v="123"/>
    <n v="9000"/>
    <x v="122"/>
    <s v="Y"/>
    <x v="0"/>
  </r>
  <r>
    <x v="0"/>
    <s v="10-112-21-9600-2610-689"/>
    <s v="BLDG &amp; GROUNDS"/>
    <x v="18"/>
    <n v="0"/>
    <n v="0"/>
    <n v="0"/>
    <s v="10"/>
    <s v="112"/>
    <n v="112"/>
    <x v="5"/>
    <s v="9600"/>
    <n v="9600"/>
    <s v="2610"/>
    <s v="689"/>
    <s v="6"/>
    <x v="123"/>
    <n v="9000"/>
    <x v="122"/>
    <s v="Y"/>
    <x v="0"/>
  </r>
  <r>
    <x v="0"/>
    <s v="10-112-21-9600-2620-270"/>
    <s v="Industrial Insurance"/>
    <x v="18"/>
    <n v="0"/>
    <n v="0"/>
    <n v="0"/>
    <s v="10"/>
    <s v="112"/>
    <n v="112"/>
    <x v="5"/>
    <s v="9600"/>
    <n v="9600"/>
    <s v="2620"/>
    <s v="270"/>
    <s v="2"/>
    <x v="123"/>
    <n v="9000"/>
    <x v="122"/>
    <s v="Y"/>
    <x v="0"/>
  </r>
  <r>
    <x v="0"/>
    <s v="10-112-21-9600-2620-680"/>
    <s v="MAINT. SUPPLIES"/>
    <x v="18"/>
    <n v="1068.1500000000001"/>
    <n v="0"/>
    <n v="1068.1500000000001"/>
    <s v="10"/>
    <s v="112"/>
    <n v="112"/>
    <x v="5"/>
    <s v="9600"/>
    <n v="9600"/>
    <s v="2620"/>
    <s v="680"/>
    <s v="6"/>
    <x v="123"/>
    <n v="9000"/>
    <x v="122"/>
    <s v="Y"/>
    <x v="0"/>
  </r>
  <r>
    <x v="0"/>
    <s v="10-113-21-1050-1000-270"/>
    <s v="INDUSTRIAL INS"/>
    <x v="18"/>
    <n v="0"/>
    <n v="0"/>
    <n v="0"/>
    <s v="10"/>
    <s v="113"/>
    <n v="113"/>
    <x v="6"/>
    <s v="1050"/>
    <n v="1050"/>
    <s v="1000"/>
    <s v="270"/>
    <s v="2"/>
    <x v="1"/>
    <n v="50"/>
    <x v="1"/>
    <s v="Y"/>
    <x v="0"/>
  </r>
  <r>
    <x v="0"/>
    <s v="10-113-21-1050-1000-280"/>
    <s v="UNEMPL INS"/>
    <x v="18"/>
    <n v="0"/>
    <n v="0"/>
    <n v="0"/>
    <s v="10"/>
    <s v="113"/>
    <n v="113"/>
    <x v="6"/>
    <s v="1050"/>
    <n v="1050"/>
    <s v="1000"/>
    <s v="280"/>
    <s v="2"/>
    <x v="1"/>
    <n v="50"/>
    <x v="1"/>
    <s v="Y"/>
    <x v="0"/>
  </r>
  <r>
    <x v="0"/>
    <s v="10-113-21-1050-1000-290"/>
    <s v="HSA FEES"/>
    <x v="18"/>
    <n v="0"/>
    <n v="0"/>
    <n v="0"/>
    <s v="10"/>
    <s v="113"/>
    <n v="113"/>
    <x v="6"/>
    <s v="1050"/>
    <n v="1050"/>
    <s v="1000"/>
    <s v="290"/>
    <s v="2"/>
    <x v="1"/>
    <n v="50"/>
    <x v="1"/>
    <s v="Y"/>
    <x v="0"/>
  </r>
  <r>
    <x v="0"/>
    <s v="10-113-21-1050-2100-270"/>
    <s v="INDUSTRIAL INS"/>
    <x v="18"/>
    <n v="0"/>
    <n v="0"/>
    <n v="0"/>
    <s v="10"/>
    <s v="113"/>
    <n v="113"/>
    <x v="6"/>
    <s v="1050"/>
    <n v="1050"/>
    <s v="2100"/>
    <s v="270"/>
    <s v="2"/>
    <x v="1"/>
    <n v="50"/>
    <x v="1"/>
    <s v="Y"/>
    <x v="0"/>
  </r>
  <r>
    <x v="0"/>
    <s v="10-113-21-1050-2200-270"/>
    <s v="INDUSTRIAL INS"/>
    <x v="18"/>
    <n v="0"/>
    <n v="0"/>
    <n v="0"/>
    <s v="10"/>
    <s v="113"/>
    <n v="113"/>
    <x v="6"/>
    <s v="1050"/>
    <n v="1050"/>
    <s v="2200"/>
    <s v="270"/>
    <s v="2"/>
    <x v="1"/>
    <n v="50"/>
    <x v="1"/>
    <s v="Y"/>
    <x v="0"/>
  </r>
  <r>
    <x v="0"/>
    <s v="10-113-21-1050-2300-270"/>
    <s v="INDUSTRIAL INS"/>
    <x v="18"/>
    <n v="0"/>
    <n v="0"/>
    <n v="0"/>
    <s v="10"/>
    <s v="113"/>
    <n v="113"/>
    <x v="6"/>
    <s v="1050"/>
    <n v="1050"/>
    <s v="2300"/>
    <s v="270"/>
    <s v="2"/>
    <x v="1"/>
    <n v="50"/>
    <x v="1"/>
    <s v="Y"/>
    <x v="0"/>
  </r>
  <r>
    <x v="0"/>
    <s v="10-113-21-1050-2400-270"/>
    <s v="INDUSTRIAL INS"/>
    <x v="18"/>
    <n v="0"/>
    <n v="0"/>
    <n v="0"/>
    <s v="10"/>
    <s v="113"/>
    <n v="113"/>
    <x v="6"/>
    <s v="1050"/>
    <n v="1050"/>
    <s v="2400"/>
    <s v="270"/>
    <s v="2"/>
    <x v="1"/>
    <n v="50"/>
    <x v="1"/>
    <s v="Y"/>
    <x v="0"/>
  </r>
  <r>
    <x v="0"/>
    <s v="10-113-21-1050-2500-270"/>
    <s v="INDUSTRIAL INS"/>
    <x v="18"/>
    <n v="0"/>
    <n v="0"/>
    <n v="0"/>
    <s v="10"/>
    <s v="113"/>
    <n v="113"/>
    <x v="6"/>
    <s v="1050"/>
    <n v="1050"/>
    <s v="2500"/>
    <s v="270"/>
    <s v="2"/>
    <x v="1"/>
    <n v="50"/>
    <x v="1"/>
    <s v="Y"/>
    <x v="0"/>
  </r>
  <r>
    <x v="0"/>
    <s v="10-113-21-1050-2500-290"/>
    <s v="FSA FEES"/>
    <x v="18"/>
    <n v="0"/>
    <n v="0"/>
    <n v="0"/>
    <s v="10"/>
    <s v="113"/>
    <n v="113"/>
    <x v="6"/>
    <s v="1050"/>
    <n v="1050"/>
    <s v="2500"/>
    <s v="290"/>
    <s v="2"/>
    <x v="1"/>
    <n v="50"/>
    <x v="1"/>
    <s v="Y"/>
    <x v="0"/>
  </r>
  <r>
    <x v="0"/>
    <s v="10-113-21-1050-2600-270"/>
    <s v="Industrial Insurance"/>
    <x v="18"/>
    <n v="0"/>
    <n v="0"/>
    <n v="0"/>
    <s v="10"/>
    <s v="113"/>
    <n v="113"/>
    <x v="6"/>
    <s v="1050"/>
    <n v="1050"/>
    <s v="2600"/>
    <s v="270"/>
    <s v="2"/>
    <x v="1"/>
    <n v="50"/>
    <x v="1"/>
    <s v="Y"/>
    <x v="0"/>
  </r>
  <r>
    <x v="0"/>
    <s v="10-113-21-1050-3300-270"/>
    <s v="Industrial Insurance"/>
    <x v="18"/>
    <n v="0"/>
    <n v="0"/>
    <n v="0"/>
    <s v="10"/>
    <s v="113"/>
    <n v="113"/>
    <x v="6"/>
    <s v="1050"/>
    <n v="1050"/>
    <s v="3300"/>
    <s v="270"/>
    <s v="2"/>
    <x v="1"/>
    <n v="50"/>
    <x v="1"/>
    <s v="Y"/>
    <x v="0"/>
  </r>
  <r>
    <x v="0"/>
    <s v="10-113-21-1205-1000-149"/>
    <s v="salaries"/>
    <x v="18"/>
    <n v="198.12"/>
    <n v="0"/>
    <n v="198.12"/>
    <s v="10"/>
    <s v="113"/>
    <n v="113"/>
    <x v="6"/>
    <s v="1205"/>
    <n v="1205"/>
    <s v="1000"/>
    <s v="149"/>
    <s v="1"/>
    <x v="2"/>
    <n v="1205"/>
    <x v="2"/>
    <s v="N"/>
    <x v="1"/>
  </r>
  <r>
    <x v="0"/>
    <s v="10-113-21-1205-1000-161"/>
    <s v="INST. ASSISTANT"/>
    <x v="18"/>
    <n v="0"/>
    <n v="0"/>
    <n v="0"/>
    <s v="10"/>
    <s v="113"/>
    <n v="113"/>
    <x v="6"/>
    <s v="1205"/>
    <n v="1205"/>
    <s v="1000"/>
    <s v="161"/>
    <s v="1"/>
    <x v="2"/>
    <n v="1205"/>
    <x v="2"/>
    <s v="N"/>
    <x v="1"/>
  </r>
  <r>
    <x v="0"/>
    <s v="10-113-21-1205-1000-210"/>
    <s v="fica"/>
    <x v="18"/>
    <n v="39.94"/>
    <n v="0"/>
    <n v="39.94"/>
    <s v="10"/>
    <s v="113"/>
    <n v="113"/>
    <x v="6"/>
    <s v="1205"/>
    <n v="1205"/>
    <s v="1000"/>
    <s v="210"/>
    <s v="2"/>
    <x v="2"/>
    <n v="1205"/>
    <x v="2"/>
    <s v="N"/>
    <x v="1"/>
  </r>
  <r>
    <x v="0"/>
    <s v="10-113-21-1205-1000-220"/>
    <s v="retirement"/>
    <x v="18"/>
    <n v="15.15"/>
    <n v="0"/>
    <n v="15.15"/>
    <s v="10"/>
    <s v="113"/>
    <n v="113"/>
    <x v="6"/>
    <s v="1205"/>
    <n v="1205"/>
    <s v="1000"/>
    <s v="220"/>
    <s v="2"/>
    <x v="2"/>
    <n v="1205"/>
    <x v="2"/>
    <s v="N"/>
    <x v="1"/>
  </r>
  <r>
    <x v="0"/>
    <s v="10-113-21-1205-1000-270"/>
    <s v="INDUSTRIAL INS"/>
    <x v="18"/>
    <n v="0"/>
    <n v="0"/>
    <n v="0"/>
    <s v="10"/>
    <s v="113"/>
    <n v="113"/>
    <x v="6"/>
    <s v="1205"/>
    <n v="1205"/>
    <s v="1000"/>
    <s v="270"/>
    <s v="2"/>
    <x v="2"/>
    <n v="1205"/>
    <x v="2"/>
    <s v="N"/>
    <x v="1"/>
  </r>
  <r>
    <x v="0"/>
    <s v="10-113-21-1205-2150-149"/>
    <s v="SLP SALARIES"/>
    <x v="18"/>
    <n v="0"/>
    <n v="0"/>
    <n v="0"/>
    <s v="10"/>
    <s v="113"/>
    <n v="113"/>
    <x v="6"/>
    <s v="1205"/>
    <n v="1205"/>
    <s v="2150"/>
    <s v="149"/>
    <s v="1"/>
    <x v="2"/>
    <n v="1205"/>
    <x v="2"/>
    <s v="N"/>
    <x v="1"/>
  </r>
  <r>
    <x v="0"/>
    <s v="10-113-21-1205-2150-199"/>
    <s v="SLP Salaries"/>
    <x v="18"/>
    <n v="55407.08"/>
    <n v="0"/>
    <n v="55407.08"/>
    <s v="10"/>
    <s v="113"/>
    <n v="113"/>
    <x v="6"/>
    <s v="1205"/>
    <n v="1205"/>
    <s v="2150"/>
    <s v="199"/>
    <s v="1"/>
    <x v="2"/>
    <n v="1205"/>
    <x v="2"/>
    <s v="N"/>
    <x v="1"/>
  </r>
  <r>
    <x v="0"/>
    <s v="10-113-21-1205-2150-210"/>
    <s v="RETIREMENT"/>
    <x v="18"/>
    <n v="11095.53"/>
    <n v="0"/>
    <n v="11095.53"/>
    <s v="10"/>
    <s v="113"/>
    <n v="113"/>
    <x v="6"/>
    <s v="1205"/>
    <n v="1205"/>
    <s v="2150"/>
    <s v="210"/>
    <s v="2"/>
    <x v="2"/>
    <n v="1205"/>
    <x v="2"/>
    <s v="N"/>
    <x v="1"/>
  </r>
  <r>
    <x v="0"/>
    <s v="10-113-21-1205-2150-220"/>
    <s v="FICA"/>
    <x v="18"/>
    <n v="4233.1400000000003"/>
    <n v="0"/>
    <n v="4233.1400000000003"/>
    <s v="10"/>
    <s v="113"/>
    <n v="113"/>
    <x v="6"/>
    <s v="1205"/>
    <n v="1205"/>
    <s v="2150"/>
    <s v="220"/>
    <s v="2"/>
    <x v="2"/>
    <n v="1205"/>
    <x v="2"/>
    <s v="N"/>
    <x v="1"/>
  </r>
  <r>
    <x v="0"/>
    <s v="10-113-21-1205-2150-241"/>
    <s v="INSURANCE"/>
    <x v="18"/>
    <n v="5279.94"/>
    <n v="0"/>
    <n v="5279.94"/>
    <s v="10"/>
    <s v="113"/>
    <n v="113"/>
    <x v="6"/>
    <s v="1205"/>
    <n v="1205"/>
    <s v="2150"/>
    <s v="241"/>
    <s v="2"/>
    <x v="2"/>
    <n v="1205"/>
    <x v="2"/>
    <s v="N"/>
    <x v="1"/>
  </r>
  <r>
    <x v="0"/>
    <s v="10-113-21-1205-2150-245"/>
    <s v="waive"/>
    <x v="18"/>
    <n v="0"/>
    <n v="0"/>
    <n v="0"/>
    <s v="10"/>
    <s v="113"/>
    <n v="113"/>
    <x v="6"/>
    <s v="1205"/>
    <n v="1205"/>
    <s v="2150"/>
    <s v="245"/>
    <s v="2"/>
    <x v="2"/>
    <n v="1205"/>
    <x v="2"/>
    <s v="N"/>
    <x v="1"/>
  </r>
  <r>
    <x v="0"/>
    <s v="10-113-21-1210-1000-161"/>
    <s v="INST. ASSISTANTS Self Contained"/>
    <x v="18"/>
    <n v="9576.75"/>
    <n v="0"/>
    <n v="9576.75"/>
    <s v="10"/>
    <s v="113"/>
    <n v="113"/>
    <x v="6"/>
    <s v="1210"/>
    <n v="1210"/>
    <s v="1000"/>
    <s v="161"/>
    <s v="1"/>
    <x v="69"/>
    <n v="1210"/>
    <x v="68"/>
    <s v="N"/>
    <x v="33"/>
  </r>
  <r>
    <x v="0"/>
    <s v="10-113-21-1210-1000-210"/>
    <s v="RETIREMENT"/>
    <x v="18"/>
    <n v="0"/>
    <n v="0"/>
    <n v="0"/>
    <s v="10"/>
    <s v="113"/>
    <n v="113"/>
    <x v="6"/>
    <s v="1210"/>
    <n v="1210"/>
    <s v="1000"/>
    <s v="210"/>
    <s v="2"/>
    <x v="69"/>
    <n v="1210"/>
    <x v="68"/>
    <s v="N"/>
    <x v="33"/>
  </r>
  <r>
    <x v="0"/>
    <s v="10-113-21-1210-1000-220"/>
    <s v="FICA"/>
    <x v="18"/>
    <n v="732.63"/>
    <n v="0"/>
    <n v="732.63"/>
    <s v="10"/>
    <s v="113"/>
    <n v="113"/>
    <x v="6"/>
    <s v="1210"/>
    <n v="1210"/>
    <s v="1000"/>
    <s v="220"/>
    <s v="2"/>
    <x v="69"/>
    <n v="1210"/>
    <x v="68"/>
    <s v="N"/>
    <x v="33"/>
  </r>
  <r>
    <x v="0"/>
    <s v="10-113-21-1210-1000-241"/>
    <s v="INSURANCE"/>
    <x v="18"/>
    <n v="0"/>
    <n v="0"/>
    <n v="0"/>
    <s v="10"/>
    <s v="113"/>
    <n v="113"/>
    <x v="6"/>
    <s v="1210"/>
    <n v="1210"/>
    <s v="1000"/>
    <s v="241"/>
    <s v="2"/>
    <x v="69"/>
    <n v="1210"/>
    <x v="68"/>
    <s v="N"/>
    <x v="33"/>
  </r>
  <r>
    <x v="0"/>
    <s v="10-113-21-1215-1000-131"/>
    <s v="SAL TEACHERS"/>
    <x v="18"/>
    <n v="204464.55"/>
    <n v="0"/>
    <n v="204464.55"/>
    <s v="10"/>
    <s v="113"/>
    <n v="113"/>
    <x v="6"/>
    <s v="1215"/>
    <n v="1215"/>
    <s v="1000"/>
    <s v="131"/>
    <s v="1"/>
    <x v="3"/>
    <n v="1215"/>
    <x v="3"/>
    <s v="N"/>
    <x v="2"/>
  </r>
  <r>
    <x v="0"/>
    <s v="10-113-21-1215-1000-149"/>
    <s v="Extra Duty"/>
    <x v="18"/>
    <n v="643.46"/>
    <n v="0"/>
    <n v="643.46"/>
    <s v="10"/>
    <s v="113"/>
    <n v="113"/>
    <x v="6"/>
    <s v="1215"/>
    <n v="1215"/>
    <s v="1000"/>
    <s v="149"/>
    <s v="1"/>
    <x v="3"/>
    <n v="1215"/>
    <x v="3"/>
    <s v="N"/>
    <x v="2"/>
  </r>
  <r>
    <x v="0"/>
    <s v="10-113-21-1215-1000-161"/>
    <s v="STAFF ASSISTANT"/>
    <x v="18"/>
    <n v="97662.01"/>
    <n v="0"/>
    <n v="97662.01"/>
    <s v="10"/>
    <s v="113"/>
    <n v="113"/>
    <x v="6"/>
    <s v="1215"/>
    <n v="1215"/>
    <s v="1000"/>
    <s v="161"/>
    <s v="1"/>
    <x v="3"/>
    <n v="1215"/>
    <x v="3"/>
    <s v="N"/>
    <x v="2"/>
  </r>
  <r>
    <x v="0"/>
    <s v="10-113-21-1215-1000-210"/>
    <s v="RETIREMENT"/>
    <x v="18"/>
    <n v="44394.67"/>
    <n v="0"/>
    <n v="44394.67"/>
    <s v="10"/>
    <s v="113"/>
    <n v="113"/>
    <x v="6"/>
    <s v="1215"/>
    <n v="1215"/>
    <s v="1000"/>
    <s v="210"/>
    <s v="2"/>
    <x v="3"/>
    <n v="1215"/>
    <x v="3"/>
    <s v="N"/>
    <x v="2"/>
  </r>
  <r>
    <x v="0"/>
    <s v="10-113-21-1215-1000-220"/>
    <s v="FICA"/>
    <x v="18"/>
    <n v="22415.7"/>
    <n v="0"/>
    <n v="22415.7"/>
    <s v="10"/>
    <s v="113"/>
    <n v="113"/>
    <x v="6"/>
    <s v="1215"/>
    <n v="1215"/>
    <s v="1000"/>
    <s v="220"/>
    <s v="2"/>
    <x v="3"/>
    <n v="1215"/>
    <x v="3"/>
    <s v="N"/>
    <x v="2"/>
  </r>
  <r>
    <x v="0"/>
    <s v="10-113-21-1215-1000-241"/>
    <s v="INSURANCE"/>
    <x v="18"/>
    <n v="22328.43"/>
    <n v="0"/>
    <n v="22328.43"/>
    <s v="10"/>
    <s v="113"/>
    <n v="113"/>
    <x v="6"/>
    <s v="1215"/>
    <n v="1215"/>
    <s v="1000"/>
    <s v="241"/>
    <s v="2"/>
    <x v="3"/>
    <n v="1215"/>
    <x v="3"/>
    <s v="N"/>
    <x v="2"/>
  </r>
  <r>
    <x v="0"/>
    <s v="10-113-21-1215-1000-245"/>
    <s v="Waive"/>
    <x v="18"/>
    <n v="1333.36"/>
    <n v="0"/>
    <n v="1333.36"/>
    <s v="10"/>
    <s v="113"/>
    <n v="113"/>
    <x v="6"/>
    <s v="1215"/>
    <n v="1215"/>
    <s v="1000"/>
    <s v="245"/>
    <s v="2"/>
    <x v="3"/>
    <n v="1215"/>
    <x v="3"/>
    <s v="N"/>
    <x v="2"/>
  </r>
  <r>
    <x v="0"/>
    <s v="10-113-21-1215-1000-341"/>
    <s v="Sub Costs"/>
    <x v="18"/>
    <n v="0"/>
    <n v="0"/>
    <n v="0"/>
    <s v="10"/>
    <s v="113"/>
    <n v="113"/>
    <x v="6"/>
    <s v="1215"/>
    <n v="1215"/>
    <s v="1000"/>
    <s v="341"/>
    <s v="3"/>
    <x v="3"/>
    <n v="1215"/>
    <x v="3"/>
    <s v="N"/>
    <x v="2"/>
  </r>
  <r>
    <x v="0"/>
    <s v="10-113-21-1215-2150-149"/>
    <s v="SLP SALARIES"/>
    <x v="18"/>
    <n v="0"/>
    <n v="0"/>
    <n v="0"/>
    <s v="10"/>
    <s v="113"/>
    <n v="113"/>
    <x v="6"/>
    <s v="1215"/>
    <n v="1215"/>
    <s v="2150"/>
    <s v="149"/>
    <s v="1"/>
    <x v="3"/>
    <n v="1215"/>
    <x v="3"/>
    <s v="N"/>
    <x v="2"/>
  </r>
  <r>
    <x v="0"/>
    <s v="10-113-21-1215-2150-199"/>
    <s v="SLT"/>
    <x v="18"/>
    <n v="0"/>
    <n v="0"/>
    <n v="0"/>
    <s v="10"/>
    <s v="113"/>
    <n v="113"/>
    <x v="6"/>
    <s v="1215"/>
    <n v="1215"/>
    <s v="2150"/>
    <s v="199"/>
    <s v="1"/>
    <x v="3"/>
    <n v="1215"/>
    <x v="3"/>
    <s v="N"/>
    <x v="2"/>
  </r>
  <r>
    <x v="0"/>
    <s v="10-113-21-1215-2150-210"/>
    <s v="RETIREMENT"/>
    <x v="18"/>
    <n v="0"/>
    <n v="0"/>
    <n v="0"/>
    <s v="10"/>
    <s v="113"/>
    <n v="113"/>
    <x v="6"/>
    <s v="1215"/>
    <n v="1215"/>
    <s v="2150"/>
    <s v="210"/>
    <s v="2"/>
    <x v="3"/>
    <n v="1215"/>
    <x v="3"/>
    <s v="N"/>
    <x v="2"/>
  </r>
  <r>
    <x v="0"/>
    <s v="10-113-21-1215-2150-220"/>
    <s v="FICA"/>
    <x v="18"/>
    <n v="0"/>
    <n v="0"/>
    <n v="0"/>
    <s v="10"/>
    <s v="113"/>
    <n v="113"/>
    <x v="6"/>
    <s v="1215"/>
    <n v="1215"/>
    <s v="2150"/>
    <s v="220"/>
    <s v="2"/>
    <x v="3"/>
    <n v="1215"/>
    <x v="3"/>
    <s v="N"/>
    <x v="2"/>
  </r>
  <r>
    <x v="0"/>
    <s v="10-113-21-1215-2150-241"/>
    <s v="Insurance"/>
    <x v="18"/>
    <n v="0"/>
    <n v="0"/>
    <n v="0"/>
    <s v="10"/>
    <s v="113"/>
    <n v="113"/>
    <x v="6"/>
    <s v="1215"/>
    <n v="1215"/>
    <s v="2150"/>
    <s v="241"/>
    <s v="2"/>
    <x v="3"/>
    <n v="1215"/>
    <x v="3"/>
    <s v="N"/>
    <x v="2"/>
  </r>
  <r>
    <x v="0"/>
    <s v="10-113-21-1215-2200-610"/>
    <s v="Supplies"/>
    <x v="18"/>
    <n v="0"/>
    <n v="0"/>
    <n v="0"/>
    <s v="10"/>
    <s v="113"/>
    <n v="113"/>
    <x v="6"/>
    <s v="1215"/>
    <n v="1215"/>
    <s v="2200"/>
    <s v="610"/>
    <s v="6"/>
    <x v="3"/>
    <n v="1215"/>
    <x v="3"/>
    <s v="N"/>
    <x v="2"/>
  </r>
  <r>
    <x v="0"/>
    <s v="10-113-21-1216-2200-610"/>
    <s v="Riverside Supplies"/>
    <x v="18"/>
    <n v="830.65"/>
    <n v="0"/>
    <n v="830.65"/>
    <s v="10"/>
    <s v="113"/>
    <n v="113"/>
    <x v="6"/>
    <s v="1216"/>
    <n v="1216"/>
    <s v="2200"/>
    <s v="610"/>
    <s v="6"/>
    <x v="3"/>
    <n v="1215"/>
    <x v="3"/>
    <s v="Y"/>
    <x v="2"/>
  </r>
  <r>
    <x v="0"/>
    <s v="10-113-21-1220-1000-149"/>
    <s v="ESY TEACHER"/>
    <x v="18"/>
    <n v="0"/>
    <n v="0"/>
    <n v="0"/>
    <s v="10"/>
    <s v="113"/>
    <n v="113"/>
    <x v="6"/>
    <s v="1220"/>
    <n v="1220"/>
    <s v="1000"/>
    <s v="149"/>
    <s v="1"/>
    <x v="70"/>
    <n v="1220"/>
    <x v="69"/>
    <s v="N"/>
    <x v="34"/>
  </r>
  <r>
    <x v="0"/>
    <s v="10-113-21-1220-1000-161"/>
    <s v="ESY CLASSIFIED"/>
    <x v="18"/>
    <n v="0"/>
    <n v="0"/>
    <n v="0"/>
    <s v="10"/>
    <s v="113"/>
    <n v="113"/>
    <x v="6"/>
    <s v="1220"/>
    <n v="1220"/>
    <s v="1000"/>
    <s v="161"/>
    <s v="1"/>
    <x v="70"/>
    <n v="1220"/>
    <x v="69"/>
    <s v="N"/>
    <x v="34"/>
  </r>
  <r>
    <x v="0"/>
    <s v="10-113-21-1220-1000-210"/>
    <s v="Retirement"/>
    <x v="18"/>
    <n v="0"/>
    <n v="0"/>
    <n v="0"/>
    <s v="10"/>
    <s v="113"/>
    <n v="113"/>
    <x v="6"/>
    <s v="1220"/>
    <n v="1220"/>
    <s v="1000"/>
    <s v="210"/>
    <s v="2"/>
    <x v="70"/>
    <n v="1220"/>
    <x v="69"/>
    <s v="N"/>
    <x v="34"/>
  </r>
  <r>
    <x v="0"/>
    <s v="10-113-21-1220-1000-220"/>
    <s v="FICA"/>
    <x v="18"/>
    <n v="0"/>
    <n v="0"/>
    <n v="0"/>
    <s v="10"/>
    <s v="113"/>
    <n v="113"/>
    <x v="6"/>
    <s v="1220"/>
    <n v="1220"/>
    <s v="1000"/>
    <s v="220"/>
    <s v="2"/>
    <x v="70"/>
    <n v="1220"/>
    <x v="69"/>
    <s v="N"/>
    <x v="34"/>
  </r>
  <r>
    <x v="0"/>
    <s v="10-113-21-3450-1000-430"/>
    <s v="COPIER REPAIRS"/>
    <x v="18"/>
    <n v="0"/>
    <n v="0"/>
    <n v="0"/>
    <s v="10"/>
    <s v="113"/>
    <n v="113"/>
    <x v="6"/>
    <s v="3450"/>
    <n v="3450"/>
    <s v="1000"/>
    <s v="430"/>
    <s v="4"/>
    <x v="104"/>
    <n v="3450"/>
    <x v="103"/>
    <s v="N"/>
    <x v="0"/>
  </r>
  <r>
    <x v="0"/>
    <s v="10-113-21-3450-1000-610"/>
    <s v="COPIER SUPPLIES"/>
    <x v="18"/>
    <n v="1811.84"/>
    <n v="0"/>
    <n v="1811.84"/>
    <s v="10"/>
    <s v="113"/>
    <n v="113"/>
    <x v="6"/>
    <s v="3450"/>
    <n v="3450"/>
    <s v="1000"/>
    <s v="610"/>
    <s v="6"/>
    <x v="104"/>
    <n v="3450"/>
    <x v="103"/>
    <s v="N"/>
    <x v="0"/>
  </r>
  <r>
    <x v="0"/>
    <s v="10-113-21-5360-1000-530"/>
    <s v="INTERNET"/>
    <x v="18"/>
    <n v="2915.97"/>
    <n v="0"/>
    <n v="2915.97"/>
    <s v="10"/>
    <s v="113"/>
    <n v="113"/>
    <x v="6"/>
    <s v="5360"/>
    <n v="5360"/>
    <s v="1000"/>
    <s v="530"/>
    <s v="5"/>
    <x v="46"/>
    <n v="5360"/>
    <x v="46"/>
    <s v="N"/>
    <x v="0"/>
  </r>
  <r>
    <x v="0"/>
    <s v="10-113-21-5655-2230-730"/>
    <s v="Riverside tech related hardware"/>
    <x v="18"/>
    <n v="0"/>
    <n v="0"/>
    <n v="0"/>
    <s v="10"/>
    <s v="113"/>
    <n v="113"/>
    <x v="6"/>
    <s v="5655"/>
    <n v="5655"/>
    <s v="2230"/>
    <s v="730"/>
    <s v="7"/>
    <x v="57"/>
    <n v="5655"/>
    <x v="57"/>
    <s v="N"/>
    <x v="29"/>
  </r>
  <r>
    <x v="0"/>
    <s v="10-113-21-5678-1000-131"/>
    <s v="Riverside TSSA Teacher Salary"/>
    <x v="18"/>
    <n v="0"/>
    <n v="0"/>
    <n v="0"/>
    <s v="10"/>
    <s v="113"/>
    <n v="113"/>
    <x v="6"/>
    <s v="5678"/>
    <n v="5678"/>
    <s v="1000"/>
    <s v="131"/>
    <s v="1"/>
    <x v="78"/>
    <n v="5678"/>
    <x v="77"/>
    <s v="N"/>
    <x v="42"/>
  </r>
  <r>
    <x v="0"/>
    <s v="10-113-21-5678-1000-149"/>
    <s v="Riverside TSSA Extra"/>
    <x v="18"/>
    <n v="0"/>
    <n v="0"/>
    <n v="0"/>
    <s v="10"/>
    <s v="113"/>
    <n v="113"/>
    <x v="6"/>
    <s v="5678"/>
    <n v="5678"/>
    <s v="1000"/>
    <s v="149"/>
    <s v="1"/>
    <x v="78"/>
    <n v="5678"/>
    <x v="77"/>
    <s v="N"/>
    <x v="42"/>
  </r>
  <r>
    <x v="0"/>
    <s v="10-113-21-5678-1000-210"/>
    <s v="Riverside TSSA Retirement"/>
    <x v="18"/>
    <n v="0"/>
    <n v="0"/>
    <n v="0"/>
    <s v="10"/>
    <s v="113"/>
    <n v="113"/>
    <x v="6"/>
    <s v="5678"/>
    <n v="5678"/>
    <s v="1000"/>
    <s v="210"/>
    <s v="2"/>
    <x v="78"/>
    <n v="5678"/>
    <x v="77"/>
    <s v="N"/>
    <x v="42"/>
  </r>
  <r>
    <x v="0"/>
    <s v="10-113-21-5678-1000-220"/>
    <s v="Riverside TSSA FICA"/>
    <x v="18"/>
    <n v="0"/>
    <n v="0"/>
    <n v="0"/>
    <s v="10"/>
    <s v="113"/>
    <n v="113"/>
    <x v="6"/>
    <s v="5678"/>
    <n v="5678"/>
    <s v="1000"/>
    <s v="220"/>
    <s v="2"/>
    <x v="78"/>
    <n v="5678"/>
    <x v="77"/>
    <s v="N"/>
    <x v="42"/>
  </r>
  <r>
    <x v="0"/>
    <s v="10-113-21-5678-1000-241"/>
    <s v="Riverside TSSA Insurance"/>
    <x v="18"/>
    <n v="0"/>
    <n v="0"/>
    <n v="0"/>
    <s v="10"/>
    <s v="113"/>
    <n v="113"/>
    <x v="6"/>
    <s v="5678"/>
    <n v="5678"/>
    <s v="1000"/>
    <s v="241"/>
    <s v="2"/>
    <x v="78"/>
    <n v="5678"/>
    <x v="77"/>
    <s v="N"/>
    <x v="42"/>
  </r>
  <r>
    <x v="0"/>
    <s v="10-113-21-5678-1000-320"/>
    <s v="Riverside TSSA purchased services"/>
    <x v="18"/>
    <n v="0"/>
    <n v="0"/>
    <n v="0"/>
    <s v="10"/>
    <s v="113"/>
    <n v="113"/>
    <x v="6"/>
    <s v="5678"/>
    <n v="5678"/>
    <s v="1000"/>
    <s v="320"/>
    <s v="3"/>
    <x v="78"/>
    <n v="5678"/>
    <x v="77"/>
    <s v="N"/>
    <x v="42"/>
  </r>
  <r>
    <x v="0"/>
    <s v="10-113-21-5678-1000-580"/>
    <s v="Riverside TSSA travel"/>
    <x v="18"/>
    <n v="0"/>
    <n v="0"/>
    <n v="0"/>
    <s v="10"/>
    <s v="113"/>
    <n v="113"/>
    <x v="6"/>
    <s v="5678"/>
    <n v="5678"/>
    <s v="1000"/>
    <s v="580"/>
    <s v="5"/>
    <x v="78"/>
    <n v="5678"/>
    <x v="77"/>
    <s v="N"/>
    <x v="42"/>
  </r>
  <r>
    <x v="0"/>
    <s v="10-113-21-5801-1000-131"/>
    <s v="Teaching salaries"/>
    <x v="18"/>
    <n v="0"/>
    <n v="0"/>
    <n v="0"/>
    <s v="10"/>
    <s v="113"/>
    <n v="113"/>
    <x v="6"/>
    <s v="5801"/>
    <n v="5801"/>
    <s v="1000"/>
    <s v="131"/>
    <s v="1"/>
    <x v="16"/>
    <n v="5807"/>
    <x v="16"/>
    <s v="Y"/>
    <x v="9"/>
  </r>
  <r>
    <x v="0"/>
    <s v="10-113-21-5801-1000-210"/>
    <s v="Retirement"/>
    <x v="18"/>
    <n v="0"/>
    <n v="0"/>
    <n v="0"/>
    <s v="10"/>
    <s v="113"/>
    <n v="113"/>
    <x v="6"/>
    <s v="5801"/>
    <n v="5801"/>
    <s v="1000"/>
    <s v="210"/>
    <s v="2"/>
    <x v="16"/>
    <n v="5807"/>
    <x v="16"/>
    <s v="Y"/>
    <x v="9"/>
  </r>
  <r>
    <x v="0"/>
    <s v="10-113-21-5801-1000-220"/>
    <s v="FICA"/>
    <x v="18"/>
    <n v="0"/>
    <n v="0"/>
    <n v="0"/>
    <s v="10"/>
    <s v="113"/>
    <n v="113"/>
    <x v="6"/>
    <s v="5801"/>
    <n v="5801"/>
    <s v="1000"/>
    <s v="220"/>
    <s v="2"/>
    <x v="16"/>
    <n v="5807"/>
    <x v="16"/>
    <s v="Y"/>
    <x v="9"/>
  </r>
  <r>
    <x v="0"/>
    <s v="10-113-21-5807-1000-131"/>
    <s v="TSSP Salary"/>
    <x v="18"/>
    <n v="12300"/>
    <n v="0"/>
    <n v="12300"/>
    <s v="10"/>
    <s v="113"/>
    <n v="113"/>
    <x v="6"/>
    <s v="5807"/>
    <n v="5807"/>
    <s v="1000"/>
    <s v="131"/>
    <s v="1"/>
    <x v="16"/>
    <n v="5807"/>
    <x v="16"/>
    <s v="N"/>
    <x v="9"/>
  </r>
  <r>
    <x v="0"/>
    <s v="10-113-21-5807-1000-149"/>
    <s v="TSSP EDEP"/>
    <x v="18"/>
    <n v="726"/>
    <n v="0"/>
    <n v="726"/>
    <s v="10"/>
    <s v="113"/>
    <n v="113"/>
    <x v="6"/>
    <s v="5807"/>
    <n v="5807"/>
    <s v="1000"/>
    <s v="149"/>
    <s v="1"/>
    <x v="16"/>
    <n v="5807"/>
    <x v="16"/>
    <s v="N"/>
    <x v="9"/>
  </r>
  <r>
    <x v="0"/>
    <s v="10-113-21-5807-1000-210"/>
    <s v="retirement"/>
    <x v="18"/>
    <n v="2778.63"/>
    <n v="0"/>
    <n v="2778.63"/>
    <s v="10"/>
    <s v="113"/>
    <n v="113"/>
    <x v="6"/>
    <s v="5807"/>
    <n v="5807"/>
    <s v="1000"/>
    <s v="210"/>
    <s v="2"/>
    <x v="16"/>
    <n v="5807"/>
    <x v="16"/>
    <s v="N"/>
    <x v="9"/>
  </r>
  <r>
    <x v="0"/>
    <s v="10-113-21-5807-1000-220"/>
    <s v="TSSP FICA"/>
    <x v="18"/>
    <n v="992.56"/>
    <n v="0"/>
    <n v="992.56"/>
    <s v="10"/>
    <s v="113"/>
    <n v="113"/>
    <x v="6"/>
    <s v="5807"/>
    <n v="5807"/>
    <s v="1000"/>
    <s v="220"/>
    <s v="2"/>
    <x v="16"/>
    <n v="5807"/>
    <x v="16"/>
    <s v="N"/>
    <x v="9"/>
  </r>
  <r>
    <x v="0"/>
    <s v="10-113-21-5807-1000-241"/>
    <s v="INSURANCE"/>
    <x v="18"/>
    <n v="5.71"/>
    <n v="0"/>
    <n v="5.71"/>
    <s v="10"/>
    <s v="113"/>
    <n v="113"/>
    <x v="6"/>
    <s v="5807"/>
    <n v="5807"/>
    <s v="1000"/>
    <s v="241"/>
    <s v="2"/>
    <x v="16"/>
    <n v="5807"/>
    <x v="16"/>
    <s v="N"/>
    <x v="9"/>
  </r>
  <r>
    <x v="0"/>
    <s v="10-113-21-5861-1000-270"/>
    <s v="INDUSTRIAL INS"/>
    <x v="18"/>
    <n v="0"/>
    <n v="0"/>
    <n v="0"/>
    <s v="10"/>
    <s v="113"/>
    <n v="113"/>
    <x v="6"/>
    <s v="5861"/>
    <n v="5861"/>
    <s v="1000"/>
    <s v="270"/>
    <s v="2"/>
    <x v="93"/>
    <n v="5861"/>
    <x v="92"/>
    <s v="N"/>
    <x v="0"/>
  </r>
  <r>
    <x v="0"/>
    <s v="10-113-21-5868-1000-610"/>
    <s v="SUPPLIES"/>
    <x v="18"/>
    <n v="0"/>
    <n v="0"/>
    <n v="0"/>
    <s v="10"/>
    <s v="113"/>
    <n v="113"/>
    <x v="6"/>
    <s v="5868"/>
    <n v="5868"/>
    <s v="1000"/>
    <s v="610"/>
    <s v="6"/>
    <x v="81"/>
    <n v="5868"/>
    <x v="80"/>
    <s v="N"/>
    <x v="45"/>
  </r>
  <r>
    <x v="0"/>
    <s v="10-113-21-5876-1000-131"/>
    <s v="ESA TEACHERS"/>
    <x v="18"/>
    <n v="0"/>
    <n v="0"/>
    <n v="0"/>
    <s v="10"/>
    <s v="113"/>
    <n v="113"/>
    <x v="6"/>
    <s v="5876"/>
    <n v="5876"/>
    <s v="1000"/>
    <s v="131"/>
    <s v="1"/>
    <x v="115"/>
    <n v="5876"/>
    <x v="114"/>
    <s v="N"/>
    <x v="57"/>
  </r>
  <r>
    <x v="0"/>
    <s v="10-113-21-5876-1000-210"/>
    <s v="RETIREMENT"/>
    <x v="18"/>
    <n v="0"/>
    <n v="0"/>
    <n v="0"/>
    <s v="10"/>
    <s v="113"/>
    <n v="113"/>
    <x v="6"/>
    <s v="5876"/>
    <n v="5876"/>
    <s v="1000"/>
    <s v="210"/>
    <s v="2"/>
    <x v="115"/>
    <n v="5876"/>
    <x v="114"/>
    <s v="N"/>
    <x v="57"/>
  </r>
  <r>
    <x v="0"/>
    <s v="10-113-21-5876-1000-220"/>
    <s v="FICA"/>
    <x v="18"/>
    <n v="0"/>
    <n v="0"/>
    <n v="0"/>
    <s v="10"/>
    <s v="113"/>
    <n v="113"/>
    <x v="6"/>
    <s v="5876"/>
    <n v="5876"/>
    <s v="1000"/>
    <s v="220"/>
    <s v="2"/>
    <x v="115"/>
    <n v="5876"/>
    <x v="114"/>
    <s v="N"/>
    <x v="57"/>
  </r>
  <r>
    <x v="0"/>
    <s v="10-113-21-5876-2150-199"/>
    <s v="ESA Wages"/>
    <x v="18"/>
    <n v="0"/>
    <n v="0"/>
    <n v="0"/>
    <s v="10"/>
    <s v="113"/>
    <n v="113"/>
    <x v="6"/>
    <s v="5876"/>
    <n v="5876"/>
    <s v="2150"/>
    <s v="199"/>
    <s v="1"/>
    <x v="115"/>
    <n v="5876"/>
    <x v="114"/>
    <s v="N"/>
    <x v="57"/>
  </r>
  <r>
    <x v="0"/>
    <s v="10-113-21-5876-2150-210"/>
    <s v="ESA Retirement"/>
    <x v="18"/>
    <n v="0"/>
    <n v="0"/>
    <n v="0"/>
    <s v="10"/>
    <s v="113"/>
    <n v="113"/>
    <x v="6"/>
    <s v="5876"/>
    <n v="5876"/>
    <s v="2150"/>
    <s v="210"/>
    <s v="2"/>
    <x v="115"/>
    <n v="5876"/>
    <x v="114"/>
    <s v="N"/>
    <x v="57"/>
  </r>
  <r>
    <x v="0"/>
    <s v="10-113-21-5876-2150-220"/>
    <s v="ESA FICA"/>
    <x v="18"/>
    <n v="0"/>
    <n v="0"/>
    <n v="0"/>
    <s v="10"/>
    <s v="113"/>
    <n v="113"/>
    <x v="6"/>
    <s v="5876"/>
    <n v="5876"/>
    <s v="2150"/>
    <s v="220"/>
    <s v="2"/>
    <x v="115"/>
    <n v="5876"/>
    <x v="114"/>
    <s v="N"/>
    <x v="57"/>
  </r>
  <r>
    <x v="0"/>
    <s v="10-113-21-7215-1000-131"/>
    <s v="TEACHERS"/>
    <x v="18"/>
    <n v="0"/>
    <n v="0"/>
    <n v="0"/>
    <s v="10"/>
    <s v="113"/>
    <n v="113"/>
    <x v="6"/>
    <s v="7215"/>
    <n v="7215"/>
    <s v="1000"/>
    <s v="131"/>
    <s v="1"/>
    <x v="20"/>
    <n v="7215"/>
    <x v="20"/>
    <s v="N"/>
    <x v="12"/>
  </r>
  <r>
    <x v="0"/>
    <s v="10-113-21-7215-1000-149"/>
    <s v="Extra Duty"/>
    <x v="18"/>
    <n v="0"/>
    <n v="0"/>
    <n v="0"/>
    <s v="10"/>
    <s v="113"/>
    <n v="113"/>
    <x v="6"/>
    <s v="7215"/>
    <n v="7215"/>
    <s v="1000"/>
    <s v="149"/>
    <s v="1"/>
    <x v="20"/>
    <n v="7215"/>
    <x v="20"/>
    <s v="N"/>
    <x v="12"/>
  </r>
  <r>
    <x v="0"/>
    <s v="10-113-21-7215-1000-161"/>
    <s v="INST. ASSISTANT"/>
    <x v="18"/>
    <n v="0"/>
    <n v="0"/>
    <n v="0"/>
    <s v="10"/>
    <s v="113"/>
    <n v="113"/>
    <x v="6"/>
    <s v="7215"/>
    <n v="7215"/>
    <s v="1000"/>
    <s v="161"/>
    <s v="1"/>
    <x v="20"/>
    <n v="7215"/>
    <x v="20"/>
    <s v="N"/>
    <x v="12"/>
  </r>
  <r>
    <x v="0"/>
    <s v="10-113-21-7215-1000-210"/>
    <s v="RETIREMENT"/>
    <x v="18"/>
    <n v="0"/>
    <n v="0"/>
    <n v="0"/>
    <s v="10"/>
    <s v="113"/>
    <n v="113"/>
    <x v="6"/>
    <s v="7215"/>
    <n v="7215"/>
    <s v="1000"/>
    <s v="210"/>
    <s v="2"/>
    <x v="20"/>
    <n v="7215"/>
    <x v="20"/>
    <s v="N"/>
    <x v="12"/>
  </r>
  <r>
    <x v="0"/>
    <s v="10-113-21-7215-1000-220"/>
    <s v="FICA"/>
    <x v="18"/>
    <n v="0"/>
    <n v="0"/>
    <n v="0"/>
    <s v="10"/>
    <s v="113"/>
    <n v="113"/>
    <x v="6"/>
    <s v="7215"/>
    <n v="7215"/>
    <s v="1000"/>
    <s v="220"/>
    <s v="2"/>
    <x v="20"/>
    <n v="7215"/>
    <x v="20"/>
    <s v="N"/>
    <x v="12"/>
  </r>
  <r>
    <x v="0"/>
    <s v="10-113-21-7215-1000-610"/>
    <s v="ESSER CARES 2 supplies"/>
    <x v="18"/>
    <n v="0"/>
    <n v="0"/>
    <n v="0"/>
    <s v="10"/>
    <s v="113"/>
    <n v="113"/>
    <x v="6"/>
    <s v="7215"/>
    <n v="7215"/>
    <s v="1000"/>
    <s v="610"/>
    <s v="6"/>
    <x v="20"/>
    <n v="7215"/>
    <x v="20"/>
    <s v="N"/>
    <x v="12"/>
  </r>
  <r>
    <x v="0"/>
    <s v="10-113-21-7220-1000-131"/>
    <s v="TEACHERS GEERS"/>
    <x v="18"/>
    <n v="0"/>
    <n v="0"/>
    <n v="0"/>
    <s v="10"/>
    <s v="113"/>
    <n v="113"/>
    <x v="6"/>
    <s v="7220"/>
    <n v="7220"/>
    <s v="1000"/>
    <s v="131"/>
    <s v="1"/>
    <x v="122"/>
    <n v="7220"/>
    <x v="121"/>
    <s v="N"/>
    <x v="59"/>
  </r>
  <r>
    <x v="0"/>
    <s v="10-113-21-7220-1000-149"/>
    <s v="Extra Duty GEERS"/>
    <x v="18"/>
    <n v="0"/>
    <n v="0"/>
    <n v="0"/>
    <s v="10"/>
    <s v="113"/>
    <n v="113"/>
    <x v="6"/>
    <s v="7220"/>
    <n v="7220"/>
    <s v="1000"/>
    <s v="149"/>
    <s v="1"/>
    <x v="122"/>
    <n v="7220"/>
    <x v="121"/>
    <s v="N"/>
    <x v="59"/>
  </r>
  <r>
    <x v="0"/>
    <s v="10-113-21-7220-1000-161"/>
    <s v="INST. ASSISTANT GEERS"/>
    <x v="18"/>
    <n v="0"/>
    <n v="0"/>
    <n v="0"/>
    <s v="10"/>
    <s v="113"/>
    <n v="113"/>
    <x v="6"/>
    <s v="7220"/>
    <n v="7220"/>
    <s v="1000"/>
    <s v="161"/>
    <s v="1"/>
    <x v="122"/>
    <n v="7220"/>
    <x v="121"/>
    <s v="N"/>
    <x v="59"/>
  </r>
  <r>
    <x v="0"/>
    <s v="10-113-21-7220-1000-210"/>
    <s v="RETIREMENT GEERS"/>
    <x v="18"/>
    <n v="0"/>
    <n v="0"/>
    <n v="0"/>
    <s v="10"/>
    <s v="113"/>
    <n v="113"/>
    <x v="6"/>
    <s v="7220"/>
    <n v="7220"/>
    <s v="1000"/>
    <s v="210"/>
    <s v="2"/>
    <x v="122"/>
    <n v="7220"/>
    <x v="121"/>
    <s v="N"/>
    <x v="59"/>
  </r>
  <r>
    <x v="0"/>
    <s v="10-113-21-7220-1000-220"/>
    <s v="FICA GEERS"/>
    <x v="18"/>
    <n v="0"/>
    <n v="0"/>
    <n v="0"/>
    <s v="10"/>
    <s v="113"/>
    <n v="113"/>
    <x v="6"/>
    <s v="7220"/>
    <n v="7220"/>
    <s v="1000"/>
    <s v="220"/>
    <s v="2"/>
    <x v="122"/>
    <n v="7220"/>
    <x v="121"/>
    <s v="N"/>
    <x v="59"/>
  </r>
  <r>
    <x v="0"/>
    <s v="10-113-21-7522-1000-131"/>
    <s v="TEACHERS"/>
    <x v="18"/>
    <n v="0"/>
    <n v="0"/>
    <n v="0"/>
    <s v="10"/>
    <s v="113"/>
    <n v="113"/>
    <x v="6"/>
    <s v="7522"/>
    <n v="7522"/>
    <s v="1000"/>
    <s v="131"/>
    <s v="1"/>
    <x v="26"/>
    <n v="7522"/>
    <x v="26"/>
    <s v="N"/>
    <x v="14"/>
  </r>
  <r>
    <x v="0"/>
    <s v="10-113-21-7522-1000-149"/>
    <s v="Extra Duty"/>
    <x v="18"/>
    <n v="198.12"/>
    <n v="0"/>
    <n v="198.12"/>
    <s v="10"/>
    <s v="113"/>
    <n v="113"/>
    <x v="6"/>
    <s v="7522"/>
    <n v="7522"/>
    <s v="1000"/>
    <s v="149"/>
    <s v="1"/>
    <x v="26"/>
    <n v="7522"/>
    <x v="26"/>
    <s v="N"/>
    <x v="14"/>
  </r>
  <r>
    <x v="0"/>
    <s v="10-113-21-7522-1000-161"/>
    <s v="INST ASSISTANTS"/>
    <x v="18"/>
    <n v="25249.7"/>
    <n v="0"/>
    <n v="25249.7"/>
    <s v="10"/>
    <s v="113"/>
    <n v="113"/>
    <x v="6"/>
    <s v="7522"/>
    <n v="7522"/>
    <s v="1000"/>
    <s v="161"/>
    <s v="1"/>
    <x v="26"/>
    <n v="7522"/>
    <x v="26"/>
    <s v="N"/>
    <x v="14"/>
  </r>
  <r>
    <x v="0"/>
    <s v="10-113-21-7522-1000-195"/>
    <s v="ED SPECIALIST"/>
    <x v="18"/>
    <n v="0"/>
    <n v="0"/>
    <n v="0"/>
    <s v="10"/>
    <s v="113"/>
    <n v="113"/>
    <x v="6"/>
    <s v="7522"/>
    <n v="7522"/>
    <s v="1000"/>
    <s v="195"/>
    <s v="1"/>
    <x v="26"/>
    <n v="7522"/>
    <x v="26"/>
    <s v="N"/>
    <x v="14"/>
  </r>
  <r>
    <x v="0"/>
    <s v="10-113-21-7522-1000-210"/>
    <s v="RETIREMENT"/>
    <x v="18"/>
    <n v="2697.48"/>
    <n v="0"/>
    <n v="2697.48"/>
    <s v="10"/>
    <s v="113"/>
    <n v="113"/>
    <x v="6"/>
    <s v="7522"/>
    <n v="7522"/>
    <s v="1000"/>
    <s v="210"/>
    <s v="2"/>
    <x v="26"/>
    <n v="7522"/>
    <x v="26"/>
    <s v="N"/>
    <x v="14"/>
  </r>
  <r>
    <x v="0"/>
    <s v="10-113-21-7522-1000-220"/>
    <s v="FICA"/>
    <x v="18"/>
    <n v="1946.79"/>
    <n v="0"/>
    <n v="1946.79"/>
    <s v="10"/>
    <s v="113"/>
    <n v="113"/>
    <x v="6"/>
    <s v="7522"/>
    <n v="7522"/>
    <s v="1000"/>
    <s v="220"/>
    <s v="2"/>
    <x v="26"/>
    <n v="7522"/>
    <x v="26"/>
    <s v="N"/>
    <x v="14"/>
  </r>
  <r>
    <x v="0"/>
    <s v="10-113-21-7522-1000-241"/>
    <s v="Insurance"/>
    <x v="18"/>
    <n v="0"/>
    <n v="0"/>
    <n v="0"/>
    <s v="10"/>
    <s v="113"/>
    <n v="113"/>
    <x v="6"/>
    <s v="7522"/>
    <n v="7522"/>
    <s v="1000"/>
    <s v="241"/>
    <s v="2"/>
    <x v="26"/>
    <n v="7522"/>
    <x v="26"/>
    <s v="N"/>
    <x v="14"/>
  </r>
  <r>
    <x v="0"/>
    <s v="10-113-21-7522-1000-341"/>
    <s v="Sub Costs"/>
    <x v="18"/>
    <n v="0"/>
    <n v="0"/>
    <n v="0"/>
    <s v="10"/>
    <s v="113"/>
    <n v="113"/>
    <x v="6"/>
    <s v="7522"/>
    <n v="7522"/>
    <s v="1000"/>
    <s v="341"/>
    <s v="3"/>
    <x v="26"/>
    <n v="7522"/>
    <x v="26"/>
    <s v="N"/>
    <x v="14"/>
  </r>
  <r>
    <x v="0"/>
    <s v="10-113-21-7523-2150-199"/>
    <s v="SLP"/>
    <x v="18"/>
    <n v="0"/>
    <n v="0"/>
    <n v="0"/>
    <s v="10"/>
    <s v="113"/>
    <n v="113"/>
    <x v="6"/>
    <s v="7523"/>
    <n v="7523"/>
    <s v="2150"/>
    <s v="199"/>
    <s v="1"/>
    <x v="27"/>
    <n v="7524"/>
    <x v="27"/>
    <s v="Y"/>
    <x v="15"/>
  </r>
  <r>
    <x v="0"/>
    <s v="10-113-21-7523-2150-210"/>
    <s v="Retirement"/>
    <x v="18"/>
    <n v="0"/>
    <n v="0"/>
    <n v="0"/>
    <s v="10"/>
    <s v="113"/>
    <n v="113"/>
    <x v="6"/>
    <s v="7523"/>
    <n v="7523"/>
    <s v="2150"/>
    <s v="210"/>
    <s v="2"/>
    <x v="27"/>
    <n v="7524"/>
    <x v="27"/>
    <s v="Y"/>
    <x v="15"/>
  </r>
  <r>
    <x v="0"/>
    <s v="10-113-21-7523-2150-220"/>
    <s v="FICA"/>
    <x v="18"/>
    <n v="0"/>
    <n v="0"/>
    <n v="0"/>
    <s v="10"/>
    <s v="113"/>
    <n v="113"/>
    <x v="6"/>
    <s v="7523"/>
    <n v="7523"/>
    <s v="2150"/>
    <s v="220"/>
    <s v="2"/>
    <x v="27"/>
    <n v="7524"/>
    <x v="27"/>
    <s v="Y"/>
    <x v="15"/>
  </r>
  <r>
    <x v="0"/>
    <s v="10-113-21-7523-2150-241"/>
    <s v="Insurance"/>
    <x v="18"/>
    <n v="0"/>
    <n v="0"/>
    <n v="0"/>
    <s v="10"/>
    <s v="113"/>
    <n v="113"/>
    <x v="6"/>
    <s v="7523"/>
    <n v="7523"/>
    <s v="2150"/>
    <s v="241"/>
    <s v="2"/>
    <x v="27"/>
    <n v="7524"/>
    <x v="27"/>
    <s v="Y"/>
    <x v="15"/>
  </r>
  <r>
    <x v="0"/>
    <s v="10-113-21-7524-1000-131"/>
    <s v="IDEA - Teacher Salary"/>
    <x v="18"/>
    <n v="6886"/>
    <n v="0"/>
    <n v="6886"/>
    <s v="10"/>
    <s v="113"/>
    <n v="113"/>
    <x v="6"/>
    <s v="7524"/>
    <n v="7524"/>
    <s v="1000"/>
    <s v="131"/>
    <s v="1"/>
    <x v="27"/>
    <n v="7524"/>
    <x v="27"/>
    <s v="N"/>
    <x v="15"/>
  </r>
  <r>
    <x v="0"/>
    <s v="10-113-21-7524-1000-161"/>
    <s v="INST. ASSISTANT"/>
    <x v="18"/>
    <n v="0"/>
    <n v="0"/>
    <n v="0"/>
    <s v="10"/>
    <s v="113"/>
    <n v="113"/>
    <x v="6"/>
    <s v="7524"/>
    <n v="7524"/>
    <s v="1000"/>
    <s v="161"/>
    <s v="1"/>
    <x v="27"/>
    <n v="7524"/>
    <x v="27"/>
    <s v="N"/>
    <x v="15"/>
  </r>
  <r>
    <x v="0"/>
    <s v="10-113-21-7524-1000-210"/>
    <s v="Retirement"/>
    <x v="18"/>
    <n v="1631.29"/>
    <n v="0"/>
    <n v="1631.29"/>
    <s v="10"/>
    <s v="113"/>
    <n v="113"/>
    <x v="6"/>
    <s v="7524"/>
    <n v="7524"/>
    <s v="1000"/>
    <s v="210"/>
    <s v="2"/>
    <x v="27"/>
    <n v="7524"/>
    <x v="27"/>
    <s v="N"/>
    <x v="15"/>
  </r>
  <r>
    <x v="0"/>
    <s v="10-113-21-7524-1000-220"/>
    <s v="FICA"/>
    <x v="18"/>
    <n v="503.83"/>
    <n v="0"/>
    <n v="503.83"/>
    <s v="10"/>
    <s v="113"/>
    <n v="113"/>
    <x v="6"/>
    <s v="7524"/>
    <n v="7524"/>
    <s v="1000"/>
    <s v="220"/>
    <s v="2"/>
    <x v="27"/>
    <n v="7524"/>
    <x v="27"/>
    <s v="N"/>
    <x v="15"/>
  </r>
  <r>
    <x v="0"/>
    <s v="10-113-21-7524-1000-241"/>
    <s v="INSURANCE"/>
    <x v="18"/>
    <n v="0"/>
    <n v="0"/>
    <n v="0"/>
    <s v="10"/>
    <s v="113"/>
    <n v="113"/>
    <x v="6"/>
    <s v="7524"/>
    <n v="7524"/>
    <s v="1000"/>
    <s v="241"/>
    <s v="2"/>
    <x v="27"/>
    <n v="7524"/>
    <x v="27"/>
    <s v="N"/>
    <x v="15"/>
  </r>
  <r>
    <x v="0"/>
    <s v="10-113-21-7524-1000-245"/>
    <s v="Waive"/>
    <x v="18"/>
    <n v="0"/>
    <n v="0"/>
    <n v="0"/>
    <s v="10"/>
    <s v="113"/>
    <n v="113"/>
    <x v="6"/>
    <s v="7524"/>
    <n v="7524"/>
    <s v="1000"/>
    <s v="245"/>
    <s v="2"/>
    <x v="27"/>
    <n v="7524"/>
    <x v="27"/>
    <s v="N"/>
    <x v="15"/>
  </r>
  <r>
    <x v="0"/>
    <s v="10-113-21-7602-1000-270"/>
    <s v="INDUSTRIAL INS"/>
    <x v="18"/>
    <n v="0"/>
    <n v="0"/>
    <n v="0"/>
    <s v="10"/>
    <s v="113"/>
    <n v="113"/>
    <x v="6"/>
    <s v="7602"/>
    <n v="7602"/>
    <s v="1000"/>
    <s v="270"/>
    <s v="2"/>
    <x v="28"/>
    <n v="7355"/>
    <x v="28"/>
    <s v="Y"/>
    <x v="0"/>
  </r>
  <r>
    <x v="0"/>
    <s v="10-113-21-7801-1000-270"/>
    <s v="INDUSTRIAL INS"/>
    <x v="18"/>
    <n v="0"/>
    <n v="0"/>
    <n v="0"/>
    <s v="10"/>
    <s v="113"/>
    <n v="113"/>
    <x v="6"/>
    <s v="7801"/>
    <n v="7801"/>
    <s v="1000"/>
    <s v="270"/>
    <s v="2"/>
    <x v="35"/>
    <n v="7801"/>
    <x v="35"/>
    <s v="N"/>
    <x v="16"/>
  </r>
  <r>
    <x v="0"/>
    <s v="10-113-21-7801-2210-290"/>
    <s v="OTHER BENEFITS"/>
    <x v="18"/>
    <n v="0"/>
    <n v="0"/>
    <n v="0"/>
    <s v="10"/>
    <s v="113"/>
    <n v="113"/>
    <x v="6"/>
    <s v="7801"/>
    <n v="7801"/>
    <s v="2210"/>
    <s v="290"/>
    <s v="2"/>
    <x v="35"/>
    <n v="7801"/>
    <x v="35"/>
    <s v="N"/>
    <x v="16"/>
  </r>
  <r>
    <x v="0"/>
    <s v="10-113-21-9600-2610-182"/>
    <s v="Riverside Custodial"/>
    <x v="18"/>
    <n v="0"/>
    <n v="0"/>
    <n v="0"/>
    <s v="10"/>
    <s v="113"/>
    <n v="113"/>
    <x v="6"/>
    <s v="9600"/>
    <n v="9600"/>
    <s v="2610"/>
    <s v="182"/>
    <s v="1"/>
    <x v="123"/>
    <n v="9000"/>
    <x v="122"/>
    <s v="Y"/>
    <x v="0"/>
  </r>
  <r>
    <x v="0"/>
    <s v="10-113-21-9600-2610-183"/>
    <s v="SWEEPERS"/>
    <x v="18"/>
    <n v="0"/>
    <n v="0"/>
    <n v="0"/>
    <s v="10"/>
    <s v="113"/>
    <n v="113"/>
    <x v="6"/>
    <s v="9600"/>
    <n v="9600"/>
    <s v="2610"/>
    <s v="183"/>
    <s v="1"/>
    <x v="123"/>
    <n v="9000"/>
    <x v="122"/>
    <s v="Y"/>
    <x v="0"/>
  </r>
  <r>
    <x v="0"/>
    <s v="10-113-21-9600-2610-210"/>
    <s v="Riverside Custodial"/>
    <x v="18"/>
    <n v="0"/>
    <n v="0"/>
    <n v="0"/>
    <s v="10"/>
    <s v="113"/>
    <n v="113"/>
    <x v="6"/>
    <s v="9600"/>
    <n v="9600"/>
    <s v="2610"/>
    <s v="210"/>
    <s v="2"/>
    <x v="123"/>
    <n v="9000"/>
    <x v="122"/>
    <s v="Y"/>
    <x v="0"/>
  </r>
  <r>
    <x v="0"/>
    <s v="10-113-21-9600-2610-220"/>
    <s v="FICA"/>
    <x v="18"/>
    <n v="0"/>
    <n v="0"/>
    <n v="0"/>
    <s v="10"/>
    <s v="113"/>
    <n v="113"/>
    <x v="6"/>
    <s v="9600"/>
    <n v="9600"/>
    <s v="2610"/>
    <s v="220"/>
    <s v="2"/>
    <x v="123"/>
    <n v="9000"/>
    <x v="122"/>
    <s v="Y"/>
    <x v="0"/>
  </r>
  <r>
    <x v="0"/>
    <s v="10-113-21-9600-2610-241"/>
    <s v="Riverside Custodial"/>
    <x v="18"/>
    <n v="0"/>
    <n v="0"/>
    <n v="0"/>
    <s v="10"/>
    <s v="113"/>
    <n v="113"/>
    <x v="6"/>
    <s v="9600"/>
    <n v="9600"/>
    <s v="2610"/>
    <s v="241"/>
    <s v="2"/>
    <x v="123"/>
    <n v="9000"/>
    <x v="122"/>
    <s v="Y"/>
    <x v="0"/>
  </r>
  <r>
    <x v="0"/>
    <s v="10-113-21-9600-2610-270"/>
    <s v="INDUSTRIAL INS."/>
    <x v="18"/>
    <n v="0"/>
    <n v="0"/>
    <n v="0"/>
    <s v="10"/>
    <s v="113"/>
    <n v="113"/>
    <x v="6"/>
    <s v="9600"/>
    <n v="9600"/>
    <s v="2610"/>
    <s v="270"/>
    <s v="2"/>
    <x v="123"/>
    <n v="9000"/>
    <x v="122"/>
    <s v="Y"/>
    <x v="0"/>
  </r>
  <r>
    <x v="0"/>
    <s v="10-113-21-9600-2610-411"/>
    <s v="WATER &amp; SEWAGE"/>
    <x v="18"/>
    <n v="19200.080000000002"/>
    <n v="0"/>
    <n v="19200.080000000002"/>
    <s v="10"/>
    <s v="113"/>
    <n v="113"/>
    <x v="6"/>
    <s v="9600"/>
    <n v="9600"/>
    <s v="2610"/>
    <s v="411"/>
    <s v="4"/>
    <x v="123"/>
    <n v="9000"/>
    <x v="122"/>
    <s v="Y"/>
    <x v="0"/>
  </r>
  <r>
    <x v="0"/>
    <s v="10-113-21-9600-2610-431"/>
    <s v="GARBAGE"/>
    <x v="18"/>
    <n v="1272.8399999999999"/>
    <n v="0"/>
    <n v="1272.8399999999999"/>
    <s v="10"/>
    <s v="113"/>
    <n v="113"/>
    <x v="6"/>
    <s v="9600"/>
    <n v="9600"/>
    <s v="2610"/>
    <s v="431"/>
    <s v="4"/>
    <x v="123"/>
    <n v="9000"/>
    <x v="122"/>
    <s v="Y"/>
    <x v="0"/>
  </r>
  <r>
    <x v="0"/>
    <s v="10-113-21-9600-2610-433"/>
    <s v="Custodian"/>
    <x v="18"/>
    <n v="11209.93"/>
    <n v="0"/>
    <n v="11209.93"/>
    <s v="10"/>
    <s v="113"/>
    <n v="113"/>
    <x v="6"/>
    <s v="9600"/>
    <n v="9600"/>
    <s v="2610"/>
    <s v="433"/>
    <s v="4"/>
    <x v="123"/>
    <n v="9000"/>
    <x v="122"/>
    <s v="Y"/>
    <x v="0"/>
  </r>
  <r>
    <x v="0"/>
    <s v="10-113-21-9600-2610-441"/>
    <s v="STORM WATER"/>
    <x v="18"/>
    <n v="0"/>
    <n v="0"/>
    <n v="0"/>
    <s v="10"/>
    <s v="113"/>
    <n v="113"/>
    <x v="6"/>
    <s v="9600"/>
    <n v="9600"/>
    <s v="2610"/>
    <s v="441"/>
    <s v="4"/>
    <x v="123"/>
    <n v="9000"/>
    <x v="122"/>
    <s v="Y"/>
    <x v="0"/>
  </r>
  <r>
    <x v="0"/>
    <s v="10-113-21-9600-2610-530"/>
    <s v="TELEPHONE"/>
    <x v="18"/>
    <n v="3051.42"/>
    <n v="0"/>
    <n v="3051.42"/>
    <s v="10"/>
    <s v="113"/>
    <n v="113"/>
    <x v="6"/>
    <s v="9600"/>
    <n v="9600"/>
    <s v="2610"/>
    <s v="530"/>
    <s v="5"/>
    <x v="123"/>
    <n v="9000"/>
    <x v="122"/>
    <s v="Y"/>
    <x v="0"/>
  </r>
  <r>
    <x v="0"/>
    <s v="10-113-21-9600-2610-621"/>
    <s v="NATURAL GAS"/>
    <x v="18"/>
    <n v="3361.45"/>
    <n v="0"/>
    <n v="3361.45"/>
    <s v="10"/>
    <s v="113"/>
    <n v="113"/>
    <x v="6"/>
    <s v="9600"/>
    <n v="9600"/>
    <s v="2610"/>
    <s v="621"/>
    <s v="6"/>
    <x v="123"/>
    <n v="9000"/>
    <x v="122"/>
    <s v="Y"/>
    <x v="0"/>
  </r>
  <r>
    <x v="0"/>
    <s v="10-113-21-9600-2610-622"/>
    <s v="ELECTRICITY"/>
    <x v="18"/>
    <n v="8258.19"/>
    <n v="0"/>
    <n v="8258.19"/>
    <s v="10"/>
    <s v="113"/>
    <n v="113"/>
    <x v="6"/>
    <s v="9600"/>
    <n v="9600"/>
    <s v="2610"/>
    <s v="622"/>
    <s v="6"/>
    <x v="123"/>
    <n v="9000"/>
    <x v="122"/>
    <s v="Y"/>
    <x v="0"/>
  </r>
  <r>
    <x v="0"/>
    <s v="10-113-21-9600-2610-680"/>
    <s v="CUSTODIAL SUPLY"/>
    <x v="18"/>
    <n v="0"/>
    <n v="0"/>
    <n v="0"/>
    <s v="10"/>
    <s v="113"/>
    <n v="113"/>
    <x v="6"/>
    <s v="9600"/>
    <n v="9600"/>
    <s v="2610"/>
    <s v="680"/>
    <s v="6"/>
    <x v="123"/>
    <n v="9000"/>
    <x v="122"/>
    <s v="Y"/>
    <x v="0"/>
  </r>
  <r>
    <x v="0"/>
    <s v="10-113-21-9600-2620-270"/>
    <s v="Industrial Insurance"/>
    <x v="18"/>
    <n v="0"/>
    <n v="0"/>
    <n v="0"/>
    <s v="10"/>
    <s v="113"/>
    <n v="113"/>
    <x v="6"/>
    <s v="9600"/>
    <n v="9600"/>
    <s v="2620"/>
    <s v="270"/>
    <s v="2"/>
    <x v="123"/>
    <n v="9000"/>
    <x v="122"/>
    <s v="Y"/>
    <x v="0"/>
  </r>
  <r>
    <x v="0"/>
    <s v="10-113-21-9600-2620-680"/>
    <s v="MAINT. SUPPLIES"/>
    <x v="18"/>
    <n v="108.77"/>
    <n v="0"/>
    <n v="108.77"/>
    <s v="10"/>
    <s v="113"/>
    <n v="113"/>
    <x v="6"/>
    <s v="9600"/>
    <n v="9600"/>
    <s v="2620"/>
    <s v="680"/>
    <s v="6"/>
    <x v="123"/>
    <n v="9000"/>
    <x v="122"/>
    <s v="Y"/>
    <x v="0"/>
  </r>
  <r>
    <x v="0"/>
    <s v="10-114-21-0600-2700-511"/>
    <s v="STUDENT TRAVEL"/>
    <x v="18"/>
    <n v="0"/>
    <n v="0"/>
    <n v="0"/>
    <s v="10"/>
    <s v="114"/>
    <n v="114"/>
    <x v="7"/>
    <s v="0600"/>
    <n v="600"/>
    <s v="2700"/>
    <s v="511"/>
    <s v="5"/>
    <x v="47"/>
    <n v="5315"/>
    <x v="47"/>
    <s v="Y"/>
    <x v="24"/>
  </r>
  <r>
    <x v="0"/>
    <s v="10-114-21-1050-1000-131"/>
    <s v="TEACHERS"/>
    <x v="18"/>
    <n v="0"/>
    <n v="0"/>
    <n v="0"/>
    <s v="10"/>
    <s v="114"/>
    <n v="114"/>
    <x v="7"/>
    <s v="1050"/>
    <n v="1050"/>
    <s v="1000"/>
    <s v="131"/>
    <s v="1"/>
    <x v="1"/>
    <n v="50"/>
    <x v="1"/>
    <s v="Y"/>
    <x v="0"/>
  </r>
  <r>
    <x v="0"/>
    <s v="10-114-21-1050-1000-161"/>
    <s v="INST. ASSISTANT"/>
    <x v="18"/>
    <n v="0"/>
    <n v="0"/>
    <n v="0"/>
    <s v="10"/>
    <s v="114"/>
    <n v="114"/>
    <x v="7"/>
    <s v="1050"/>
    <n v="1050"/>
    <s v="1000"/>
    <s v="161"/>
    <s v="1"/>
    <x v="1"/>
    <n v="50"/>
    <x v="1"/>
    <s v="Y"/>
    <x v="0"/>
  </r>
  <r>
    <x v="0"/>
    <s v="10-114-21-1050-1000-270"/>
    <s v="INDUSTRIAL INS"/>
    <x v="18"/>
    <n v="0"/>
    <n v="0"/>
    <n v="0"/>
    <s v="10"/>
    <s v="114"/>
    <n v="114"/>
    <x v="7"/>
    <s v="1050"/>
    <n v="1050"/>
    <s v="1000"/>
    <s v="270"/>
    <s v="2"/>
    <x v="1"/>
    <n v="50"/>
    <x v="1"/>
    <s v="Y"/>
    <x v="0"/>
  </r>
  <r>
    <x v="0"/>
    <s v="10-114-21-1050-1000-280"/>
    <s v="UNEMPL INS"/>
    <x v="18"/>
    <n v="0"/>
    <n v="0"/>
    <n v="0"/>
    <s v="10"/>
    <s v="114"/>
    <n v="114"/>
    <x v="7"/>
    <s v="1050"/>
    <n v="1050"/>
    <s v="1000"/>
    <s v="280"/>
    <s v="2"/>
    <x v="1"/>
    <n v="50"/>
    <x v="1"/>
    <s v="Y"/>
    <x v="0"/>
  </r>
  <r>
    <x v="0"/>
    <s v="10-114-21-1050-1000-290"/>
    <s v="HSA FEES"/>
    <x v="18"/>
    <n v="0"/>
    <n v="0"/>
    <n v="0"/>
    <s v="10"/>
    <s v="114"/>
    <n v="114"/>
    <x v="7"/>
    <s v="1050"/>
    <n v="1050"/>
    <s v="1000"/>
    <s v="290"/>
    <s v="2"/>
    <x v="1"/>
    <n v="50"/>
    <x v="1"/>
    <s v="Y"/>
    <x v="0"/>
  </r>
  <r>
    <x v="0"/>
    <s v="10-114-21-1050-1000-300"/>
    <s v="PROF/TECH SERV"/>
    <x v="18"/>
    <n v="0"/>
    <n v="0"/>
    <n v="0"/>
    <s v="10"/>
    <s v="114"/>
    <n v="114"/>
    <x v="7"/>
    <s v="1050"/>
    <n v="1050"/>
    <s v="1000"/>
    <s v="300"/>
    <s v="3"/>
    <x v="1"/>
    <n v="50"/>
    <x v="1"/>
    <s v="Y"/>
    <x v="0"/>
  </r>
  <r>
    <x v="0"/>
    <s v="10-114-21-1050-1000-341"/>
    <s v="SUBSTITUTE COST"/>
    <x v="18"/>
    <n v="0"/>
    <n v="0"/>
    <n v="0"/>
    <s v="10"/>
    <s v="114"/>
    <n v="114"/>
    <x v="7"/>
    <s v="1050"/>
    <n v="1050"/>
    <s v="1000"/>
    <s v="341"/>
    <s v="3"/>
    <x v="1"/>
    <n v="50"/>
    <x v="1"/>
    <s v="Y"/>
    <x v="0"/>
  </r>
  <r>
    <x v="0"/>
    <s v="10-114-21-1050-1000-430"/>
    <s v="INST. REP/MAINT"/>
    <x v="18"/>
    <n v="0"/>
    <n v="0"/>
    <n v="0"/>
    <s v="10"/>
    <s v="114"/>
    <n v="114"/>
    <x v="7"/>
    <s v="1050"/>
    <n v="1050"/>
    <s v="1000"/>
    <s v="430"/>
    <s v="4"/>
    <x v="1"/>
    <n v="50"/>
    <x v="1"/>
    <s v="Y"/>
    <x v="0"/>
  </r>
  <r>
    <x v="0"/>
    <s v="10-114-21-1050-1000-580"/>
    <s v="STAFF TRAVEL"/>
    <x v="18"/>
    <n v="0"/>
    <n v="0"/>
    <n v="0"/>
    <s v="10"/>
    <s v="114"/>
    <n v="114"/>
    <x v="7"/>
    <s v="1050"/>
    <n v="1050"/>
    <s v="1000"/>
    <s v="580"/>
    <s v="5"/>
    <x v="1"/>
    <n v="50"/>
    <x v="1"/>
    <s v="Y"/>
    <x v="0"/>
  </r>
  <r>
    <x v="0"/>
    <s v="10-114-21-1050-1000-594"/>
    <s v="ADMISSION CHGS"/>
    <x v="18"/>
    <n v="0"/>
    <n v="0"/>
    <n v="0"/>
    <s v="10"/>
    <s v="114"/>
    <n v="114"/>
    <x v="7"/>
    <s v="1050"/>
    <n v="1050"/>
    <s v="1000"/>
    <s v="594"/>
    <s v="5"/>
    <x v="1"/>
    <n v="50"/>
    <x v="1"/>
    <s v="Y"/>
    <x v="0"/>
  </r>
  <r>
    <x v="0"/>
    <s v="10-114-21-1050-1000-610"/>
    <s v="SUPPLIES"/>
    <x v="18"/>
    <n v="4872.97"/>
    <n v="0"/>
    <n v="4872.97"/>
    <s v="10"/>
    <s v="114"/>
    <n v="114"/>
    <x v="7"/>
    <s v="1050"/>
    <n v="1050"/>
    <s v="1000"/>
    <s v="610"/>
    <s v="6"/>
    <x v="1"/>
    <n v="50"/>
    <x v="1"/>
    <s v="Y"/>
    <x v="0"/>
  </r>
  <r>
    <x v="0"/>
    <s v="10-114-21-1050-1000-641"/>
    <s v="TEXTBOOKS"/>
    <x v="18"/>
    <n v="0"/>
    <n v="0"/>
    <n v="0"/>
    <s v="10"/>
    <s v="114"/>
    <n v="114"/>
    <x v="7"/>
    <s v="1050"/>
    <n v="1050"/>
    <s v="1000"/>
    <s v="641"/>
    <s v="6"/>
    <x v="1"/>
    <n v="50"/>
    <x v="1"/>
    <s v="Y"/>
    <x v="0"/>
  </r>
  <r>
    <x v="0"/>
    <s v="10-114-21-1050-1000-670"/>
    <s v="COMPUTER SUPPLY"/>
    <x v="18"/>
    <n v="0"/>
    <n v="0"/>
    <n v="0"/>
    <s v="10"/>
    <s v="114"/>
    <n v="114"/>
    <x v="7"/>
    <s v="1050"/>
    <n v="1050"/>
    <s v="1000"/>
    <s v="670"/>
    <s v="6"/>
    <x v="1"/>
    <n v="50"/>
    <x v="1"/>
    <s v="Y"/>
    <x v="0"/>
  </r>
  <r>
    <x v="0"/>
    <s v="10-114-21-1050-1000-730"/>
    <s v="INSTR EQUIPMENT"/>
    <x v="18"/>
    <n v="0"/>
    <n v="0"/>
    <n v="0"/>
    <s v="10"/>
    <s v="114"/>
    <n v="114"/>
    <x v="7"/>
    <s v="1050"/>
    <n v="1050"/>
    <s v="1000"/>
    <s v="730"/>
    <s v="7"/>
    <x v="1"/>
    <n v="50"/>
    <x v="1"/>
    <s v="Y"/>
    <x v="0"/>
  </r>
  <r>
    <x v="0"/>
    <s v="10-114-21-1050-1000-810"/>
    <s v="DUES AND FEES"/>
    <x v="18"/>
    <n v="0"/>
    <n v="0"/>
    <n v="0"/>
    <s v="10"/>
    <s v="114"/>
    <n v="114"/>
    <x v="7"/>
    <s v="1050"/>
    <n v="1050"/>
    <s v="1000"/>
    <s v="810"/>
    <s v="8"/>
    <x v="1"/>
    <n v="50"/>
    <x v="1"/>
    <s v="Y"/>
    <x v="0"/>
  </r>
  <r>
    <x v="0"/>
    <s v="10-114-21-1050-2100-270"/>
    <s v="INDUSTRIAL INS"/>
    <x v="18"/>
    <n v="0"/>
    <n v="0"/>
    <n v="0"/>
    <s v="10"/>
    <s v="114"/>
    <n v="114"/>
    <x v="7"/>
    <s v="1050"/>
    <n v="1050"/>
    <s v="2100"/>
    <s v="270"/>
    <s v="2"/>
    <x v="1"/>
    <n v="50"/>
    <x v="1"/>
    <s v="Y"/>
    <x v="0"/>
  </r>
  <r>
    <x v="0"/>
    <s v="10-114-21-1050-2120-142"/>
    <s v="COUNSELOR SAL"/>
    <x v="18"/>
    <n v="0"/>
    <n v="0"/>
    <n v="0"/>
    <s v="10"/>
    <s v="114"/>
    <n v="114"/>
    <x v="7"/>
    <s v="1050"/>
    <n v="1050"/>
    <s v="2120"/>
    <s v="142"/>
    <s v="1"/>
    <x v="1"/>
    <n v="50"/>
    <x v="1"/>
    <s v="Y"/>
    <x v="0"/>
  </r>
  <r>
    <x v="0"/>
    <s v="10-114-21-1050-2120-580"/>
    <s v="COUNSELR TRAVEL"/>
    <x v="18"/>
    <n v="0"/>
    <n v="0"/>
    <n v="0"/>
    <s v="10"/>
    <s v="114"/>
    <n v="114"/>
    <x v="7"/>
    <s v="1050"/>
    <n v="1050"/>
    <s v="2120"/>
    <s v="580"/>
    <s v="5"/>
    <x v="1"/>
    <n v="50"/>
    <x v="1"/>
    <s v="Y"/>
    <x v="0"/>
  </r>
  <r>
    <x v="0"/>
    <s v="10-114-21-1050-2120-610"/>
    <s v="COUNSELR SUPPLY"/>
    <x v="18"/>
    <n v="0"/>
    <n v="0"/>
    <n v="0"/>
    <s v="10"/>
    <s v="114"/>
    <n v="114"/>
    <x v="7"/>
    <s v="1050"/>
    <n v="1050"/>
    <s v="2120"/>
    <s v="610"/>
    <s v="6"/>
    <x v="1"/>
    <n v="50"/>
    <x v="1"/>
    <s v="Y"/>
    <x v="0"/>
  </r>
  <r>
    <x v="0"/>
    <s v="10-114-21-1050-2120-730"/>
    <s v="COUNSELR EQUIP."/>
    <x v="18"/>
    <n v="0"/>
    <n v="0"/>
    <n v="0"/>
    <s v="10"/>
    <s v="114"/>
    <n v="114"/>
    <x v="7"/>
    <s v="1050"/>
    <n v="1050"/>
    <s v="2120"/>
    <s v="730"/>
    <s v="7"/>
    <x v="1"/>
    <n v="50"/>
    <x v="1"/>
    <s v="Y"/>
    <x v="0"/>
  </r>
  <r>
    <x v="0"/>
    <s v="10-114-21-1050-2120-810"/>
    <s v="DUES AND FEES"/>
    <x v="18"/>
    <n v="0"/>
    <n v="0"/>
    <n v="0"/>
    <s v="10"/>
    <s v="114"/>
    <n v="114"/>
    <x v="7"/>
    <s v="1050"/>
    <n v="1050"/>
    <s v="2120"/>
    <s v="810"/>
    <s v="8"/>
    <x v="1"/>
    <n v="50"/>
    <x v="1"/>
    <s v="Y"/>
    <x v="0"/>
  </r>
  <r>
    <x v="0"/>
    <s v="10-114-21-1050-2200-270"/>
    <s v="INDUSTRIAL INS"/>
    <x v="18"/>
    <n v="0"/>
    <n v="0"/>
    <n v="0"/>
    <s v="10"/>
    <s v="114"/>
    <n v="114"/>
    <x v="7"/>
    <s v="1050"/>
    <n v="1050"/>
    <s v="2200"/>
    <s v="270"/>
    <s v="2"/>
    <x v="1"/>
    <n v="50"/>
    <x v="1"/>
    <s v="Y"/>
    <x v="0"/>
  </r>
  <r>
    <x v="0"/>
    <s v="10-114-21-1050-2220-430"/>
    <s v="AV REP &amp; MAINT."/>
    <x v="18"/>
    <n v="0"/>
    <n v="0"/>
    <n v="0"/>
    <s v="10"/>
    <s v="114"/>
    <n v="114"/>
    <x v="7"/>
    <s v="1050"/>
    <n v="1050"/>
    <s v="2220"/>
    <s v="430"/>
    <s v="4"/>
    <x v="1"/>
    <n v="50"/>
    <x v="1"/>
    <s v="Y"/>
    <x v="0"/>
  </r>
  <r>
    <x v="0"/>
    <s v="10-114-21-1050-2220-644"/>
    <s v="LIBRARY BOOKS"/>
    <x v="18"/>
    <n v="0"/>
    <n v="0"/>
    <n v="0"/>
    <s v="10"/>
    <s v="114"/>
    <n v="114"/>
    <x v="7"/>
    <s v="1050"/>
    <n v="1050"/>
    <s v="2220"/>
    <s v="644"/>
    <s v="6"/>
    <x v="1"/>
    <n v="50"/>
    <x v="1"/>
    <s v="Y"/>
    <x v="0"/>
  </r>
  <r>
    <x v="0"/>
    <s v="10-114-21-1050-2220-645"/>
    <s v="PERIODICALS"/>
    <x v="18"/>
    <n v="0"/>
    <n v="0"/>
    <n v="0"/>
    <s v="10"/>
    <s v="114"/>
    <n v="114"/>
    <x v="7"/>
    <s v="1050"/>
    <n v="1050"/>
    <s v="2220"/>
    <s v="645"/>
    <s v="6"/>
    <x v="1"/>
    <n v="50"/>
    <x v="1"/>
    <s v="Y"/>
    <x v="0"/>
  </r>
  <r>
    <x v="0"/>
    <s v="10-114-21-1050-2220-646"/>
    <s v="AV/LIBRY SUPPLY"/>
    <x v="18"/>
    <n v="0"/>
    <n v="0"/>
    <n v="0"/>
    <s v="10"/>
    <s v="114"/>
    <n v="114"/>
    <x v="7"/>
    <s v="1050"/>
    <n v="1050"/>
    <s v="2220"/>
    <s v="646"/>
    <s v="6"/>
    <x v="1"/>
    <n v="50"/>
    <x v="1"/>
    <s v="Y"/>
    <x v="0"/>
  </r>
  <r>
    <x v="0"/>
    <s v="10-114-21-1050-2220-734"/>
    <s v="AV/LIBRY EQUIP."/>
    <x v="18"/>
    <n v="0"/>
    <n v="0"/>
    <n v="0"/>
    <s v="10"/>
    <s v="114"/>
    <n v="114"/>
    <x v="7"/>
    <s v="1050"/>
    <n v="1050"/>
    <s v="2220"/>
    <s v="734"/>
    <s v="7"/>
    <x v="1"/>
    <n v="50"/>
    <x v="1"/>
    <s v="Y"/>
    <x v="0"/>
  </r>
  <r>
    <x v="0"/>
    <s v="10-114-21-1050-2290-610"/>
    <s v="STAFF APPRECIAT"/>
    <x v="18"/>
    <n v="0"/>
    <n v="0"/>
    <n v="0"/>
    <s v="10"/>
    <s v="114"/>
    <n v="114"/>
    <x v="7"/>
    <s v="1050"/>
    <n v="1050"/>
    <s v="2290"/>
    <s v="610"/>
    <s v="6"/>
    <x v="1"/>
    <n v="50"/>
    <x v="1"/>
    <s v="Y"/>
    <x v="0"/>
  </r>
  <r>
    <x v="0"/>
    <s v="10-114-21-1050-2300-270"/>
    <s v="INDUSTRIAL INS"/>
    <x v="18"/>
    <n v="0"/>
    <n v="0"/>
    <n v="0"/>
    <s v="10"/>
    <s v="114"/>
    <n v="114"/>
    <x v="7"/>
    <s v="1050"/>
    <n v="1050"/>
    <s v="2300"/>
    <s v="270"/>
    <s v="2"/>
    <x v="1"/>
    <n v="50"/>
    <x v="1"/>
    <s v="Y"/>
    <x v="0"/>
  </r>
  <r>
    <x v="0"/>
    <s v="10-114-21-1050-2400-152"/>
    <s v="ADMIN ASSISTANT"/>
    <x v="18"/>
    <n v="0"/>
    <n v="0"/>
    <n v="0"/>
    <s v="10"/>
    <s v="114"/>
    <n v="114"/>
    <x v="7"/>
    <s v="1050"/>
    <n v="1050"/>
    <s v="2400"/>
    <s v="152"/>
    <s v="1"/>
    <x v="1"/>
    <n v="50"/>
    <x v="1"/>
    <s v="Y"/>
    <x v="0"/>
  </r>
  <r>
    <x v="0"/>
    <s v="10-114-21-1050-2400-210"/>
    <s v="RETIREMENT"/>
    <x v="18"/>
    <n v="0"/>
    <n v="0"/>
    <n v="0"/>
    <s v="10"/>
    <s v="114"/>
    <n v="114"/>
    <x v="7"/>
    <s v="1050"/>
    <n v="1050"/>
    <s v="2400"/>
    <s v="210"/>
    <s v="2"/>
    <x v="1"/>
    <n v="50"/>
    <x v="1"/>
    <s v="Y"/>
    <x v="0"/>
  </r>
  <r>
    <x v="0"/>
    <s v="10-114-21-1050-2400-220"/>
    <s v="FICA"/>
    <x v="18"/>
    <n v="0"/>
    <n v="0"/>
    <n v="0"/>
    <s v="10"/>
    <s v="114"/>
    <n v="114"/>
    <x v="7"/>
    <s v="1050"/>
    <n v="1050"/>
    <s v="2400"/>
    <s v="220"/>
    <s v="2"/>
    <x v="1"/>
    <n v="50"/>
    <x v="1"/>
    <s v="Y"/>
    <x v="0"/>
  </r>
  <r>
    <x v="0"/>
    <s v="10-114-21-1050-2400-270"/>
    <s v="INDUSTRIAL INS"/>
    <x v="18"/>
    <n v="0"/>
    <n v="0"/>
    <n v="0"/>
    <s v="10"/>
    <s v="114"/>
    <n v="114"/>
    <x v="7"/>
    <s v="1050"/>
    <n v="1050"/>
    <s v="2400"/>
    <s v="270"/>
    <s v="2"/>
    <x v="1"/>
    <n v="50"/>
    <x v="1"/>
    <s v="Y"/>
    <x v="0"/>
  </r>
  <r>
    <x v="0"/>
    <s v="10-114-21-1050-2400-300"/>
    <s v="PROF/TECH SERV"/>
    <x v="18"/>
    <n v="0"/>
    <n v="0"/>
    <n v="0"/>
    <s v="10"/>
    <s v="114"/>
    <n v="114"/>
    <x v="7"/>
    <s v="1050"/>
    <n v="1050"/>
    <s v="2400"/>
    <s v="300"/>
    <s v="3"/>
    <x v="1"/>
    <n v="50"/>
    <x v="1"/>
    <s v="Y"/>
    <x v="0"/>
  </r>
  <r>
    <x v="0"/>
    <s v="10-114-21-1050-2400-530"/>
    <s v="POSTAGE"/>
    <x v="18"/>
    <n v="0"/>
    <n v="0"/>
    <n v="0"/>
    <s v="10"/>
    <s v="114"/>
    <n v="114"/>
    <x v="7"/>
    <s v="1050"/>
    <n v="1050"/>
    <s v="2400"/>
    <s v="530"/>
    <s v="5"/>
    <x v="1"/>
    <n v="50"/>
    <x v="1"/>
    <s v="Y"/>
    <x v="0"/>
  </r>
  <r>
    <x v="0"/>
    <s v="10-114-21-1050-2400-580"/>
    <s v="ADMIN TRAVEL"/>
    <x v="18"/>
    <n v="0"/>
    <n v="0"/>
    <n v="0"/>
    <s v="10"/>
    <s v="114"/>
    <n v="114"/>
    <x v="7"/>
    <s v="1050"/>
    <n v="1050"/>
    <s v="2400"/>
    <s v="580"/>
    <s v="5"/>
    <x v="1"/>
    <n v="50"/>
    <x v="1"/>
    <s v="Y"/>
    <x v="0"/>
  </r>
  <r>
    <x v="0"/>
    <s v="10-114-21-1050-2400-610"/>
    <s v="ADMIN SUPPLIES"/>
    <x v="18"/>
    <n v="0"/>
    <n v="0"/>
    <n v="0"/>
    <s v="10"/>
    <s v="114"/>
    <n v="114"/>
    <x v="7"/>
    <s v="1050"/>
    <n v="1050"/>
    <s v="2400"/>
    <s v="610"/>
    <s v="6"/>
    <x v="1"/>
    <n v="50"/>
    <x v="1"/>
    <s v="Y"/>
    <x v="0"/>
  </r>
  <r>
    <x v="0"/>
    <s v="10-114-21-1050-2400-810"/>
    <s v="DUES AND FEES"/>
    <x v="18"/>
    <n v="0"/>
    <n v="0"/>
    <n v="0"/>
    <s v="10"/>
    <s v="114"/>
    <n v="114"/>
    <x v="7"/>
    <s v="1050"/>
    <n v="1050"/>
    <s v="2400"/>
    <s v="810"/>
    <s v="8"/>
    <x v="1"/>
    <n v="50"/>
    <x v="1"/>
    <s v="Y"/>
    <x v="0"/>
  </r>
  <r>
    <x v="0"/>
    <s v="10-114-21-1050-2500-270"/>
    <s v="INDUSTRIAL INS"/>
    <x v="18"/>
    <n v="0"/>
    <n v="0"/>
    <n v="0"/>
    <s v="10"/>
    <s v="114"/>
    <n v="114"/>
    <x v="7"/>
    <s v="1050"/>
    <n v="1050"/>
    <s v="2500"/>
    <s v="270"/>
    <s v="2"/>
    <x v="1"/>
    <n v="50"/>
    <x v="1"/>
    <s v="Y"/>
    <x v="0"/>
  </r>
  <r>
    <x v="0"/>
    <s v="10-114-21-1050-2500-290"/>
    <s v="FSA FEES"/>
    <x v="18"/>
    <n v="0"/>
    <n v="0"/>
    <n v="0"/>
    <s v="10"/>
    <s v="114"/>
    <n v="114"/>
    <x v="7"/>
    <s v="1050"/>
    <n v="1050"/>
    <s v="2500"/>
    <s v="290"/>
    <s v="2"/>
    <x v="1"/>
    <n v="50"/>
    <x v="1"/>
    <s v="Y"/>
    <x v="0"/>
  </r>
  <r>
    <x v="0"/>
    <s v="10-114-21-1050-2600-270"/>
    <s v="Industrial Insurance"/>
    <x v="18"/>
    <n v="0"/>
    <n v="0"/>
    <n v="0"/>
    <s v="10"/>
    <s v="114"/>
    <n v="114"/>
    <x v="7"/>
    <s v="1050"/>
    <n v="1050"/>
    <s v="2600"/>
    <s v="270"/>
    <s v="2"/>
    <x v="1"/>
    <n v="50"/>
    <x v="1"/>
    <s v="Y"/>
    <x v="0"/>
  </r>
  <r>
    <x v="0"/>
    <s v="10-114-21-1050-3300-270"/>
    <s v="Industrial Insurance"/>
    <x v="18"/>
    <n v="0"/>
    <n v="0"/>
    <n v="0"/>
    <s v="10"/>
    <s v="114"/>
    <n v="114"/>
    <x v="7"/>
    <s v="1050"/>
    <n v="1050"/>
    <s v="3300"/>
    <s v="270"/>
    <s v="2"/>
    <x v="1"/>
    <n v="50"/>
    <x v="1"/>
    <s v="Y"/>
    <x v="0"/>
  </r>
  <r>
    <x v="0"/>
    <s v="10-114-21-1050-5210-901"/>
    <s v="TRANSFER OUT"/>
    <x v="18"/>
    <n v="0"/>
    <n v="0"/>
    <n v="0"/>
    <s v="10"/>
    <s v="114"/>
    <n v="114"/>
    <x v="7"/>
    <s v="1050"/>
    <n v="1050"/>
    <s v="5210"/>
    <s v="901"/>
    <s v="9"/>
    <x v="1"/>
    <n v="50"/>
    <x v="1"/>
    <s v="Y"/>
    <x v="0"/>
  </r>
  <r>
    <x v="0"/>
    <s v="10-114-21-1051-1000-641"/>
    <s v="TEXTBOOKS"/>
    <x v="18"/>
    <n v="0"/>
    <n v="0"/>
    <n v="0"/>
    <s v="10"/>
    <s v="114"/>
    <n v="114"/>
    <x v="7"/>
    <s v="1051"/>
    <n v="1051"/>
    <s v="1000"/>
    <s v="641"/>
    <s v="6"/>
    <x v="1"/>
    <n v="50"/>
    <x v="1"/>
    <s v="Y"/>
    <x v="0"/>
  </r>
  <r>
    <x v="0"/>
    <s v="10-114-21-1205-1000-131"/>
    <s v="TEACHER SALARY"/>
    <x v="18"/>
    <n v="0"/>
    <n v="0"/>
    <n v="0"/>
    <s v="10"/>
    <s v="114"/>
    <n v="114"/>
    <x v="7"/>
    <s v="1205"/>
    <n v="1205"/>
    <s v="1000"/>
    <s v="131"/>
    <s v="1"/>
    <x v="2"/>
    <n v="1205"/>
    <x v="2"/>
    <s v="N"/>
    <x v="1"/>
  </r>
  <r>
    <x v="0"/>
    <s v="10-114-21-1205-1000-149"/>
    <s v="Salaries"/>
    <x v="18"/>
    <n v="198.12"/>
    <n v="0"/>
    <n v="198.12"/>
    <s v="10"/>
    <s v="114"/>
    <n v="114"/>
    <x v="7"/>
    <s v="1205"/>
    <n v="1205"/>
    <s v="1000"/>
    <s v="149"/>
    <s v="1"/>
    <x v="2"/>
    <n v="1205"/>
    <x v="2"/>
    <s v="N"/>
    <x v="1"/>
  </r>
  <r>
    <x v="0"/>
    <s v="10-114-21-1205-1000-161"/>
    <s v="INST. ASSISTANT"/>
    <x v="18"/>
    <n v="0"/>
    <n v="0"/>
    <n v="0"/>
    <s v="10"/>
    <s v="114"/>
    <n v="114"/>
    <x v="7"/>
    <s v="1205"/>
    <n v="1205"/>
    <s v="1000"/>
    <s v="161"/>
    <s v="1"/>
    <x v="2"/>
    <n v="1205"/>
    <x v="2"/>
    <s v="N"/>
    <x v="1"/>
  </r>
  <r>
    <x v="0"/>
    <s v="10-114-21-1205-1000-210"/>
    <s v="Retirement"/>
    <x v="18"/>
    <n v="39.94"/>
    <n v="0"/>
    <n v="39.94"/>
    <s v="10"/>
    <s v="114"/>
    <n v="114"/>
    <x v="7"/>
    <s v="1205"/>
    <n v="1205"/>
    <s v="1000"/>
    <s v="210"/>
    <s v="2"/>
    <x v="2"/>
    <n v="1205"/>
    <x v="2"/>
    <s v="N"/>
    <x v="1"/>
  </r>
  <r>
    <x v="0"/>
    <s v="10-114-21-1205-1000-220"/>
    <s v="FICA"/>
    <x v="18"/>
    <n v="15.15"/>
    <n v="0"/>
    <n v="15.15"/>
    <s v="10"/>
    <s v="114"/>
    <n v="114"/>
    <x v="7"/>
    <s v="1205"/>
    <n v="1205"/>
    <s v="1000"/>
    <s v="220"/>
    <s v="2"/>
    <x v="2"/>
    <n v="1205"/>
    <x v="2"/>
    <s v="N"/>
    <x v="1"/>
  </r>
  <r>
    <x v="0"/>
    <s v="10-114-21-1205-1000-270"/>
    <s v="INDUSTRIAL INS"/>
    <x v="18"/>
    <n v="0"/>
    <n v="0"/>
    <n v="0"/>
    <s v="10"/>
    <s v="114"/>
    <n v="114"/>
    <x v="7"/>
    <s v="1205"/>
    <n v="1205"/>
    <s v="1000"/>
    <s v="270"/>
    <s v="2"/>
    <x v="2"/>
    <n v="1205"/>
    <x v="2"/>
    <s v="N"/>
    <x v="1"/>
  </r>
  <r>
    <x v="0"/>
    <s v="10-114-21-1205-2150-199"/>
    <s v="SLT"/>
    <x v="18"/>
    <n v="51092.08"/>
    <n v="0"/>
    <n v="51092.08"/>
    <s v="10"/>
    <s v="114"/>
    <n v="114"/>
    <x v="7"/>
    <s v="1205"/>
    <n v="1205"/>
    <s v="2150"/>
    <s v="199"/>
    <s v="1"/>
    <x v="2"/>
    <n v="1205"/>
    <x v="2"/>
    <s v="N"/>
    <x v="1"/>
  </r>
  <r>
    <x v="0"/>
    <s v="10-114-21-1205-2150-210"/>
    <s v="Retirement"/>
    <x v="18"/>
    <n v="10228.64"/>
    <n v="0"/>
    <n v="10228.64"/>
    <s v="10"/>
    <s v="114"/>
    <n v="114"/>
    <x v="7"/>
    <s v="1205"/>
    <n v="1205"/>
    <s v="2150"/>
    <s v="210"/>
    <s v="2"/>
    <x v="2"/>
    <n v="1205"/>
    <x v="2"/>
    <s v="N"/>
    <x v="1"/>
  </r>
  <r>
    <x v="0"/>
    <s v="10-114-21-1205-2150-220"/>
    <s v="FICA"/>
    <x v="18"/>
    <n v="3681.69"/>
    <n v="0"/>
    <n v="3681.69"/>
    <s v="10"/>
    <s v="114"/>
    <n v="114"/>
    <x v="7"/>
    <s v="1205"/>
    <n v="1205"/>
    <s v="2150"/>
    <s v="220"/>
    <s v="2"/>
    <x v="2"/>
    <n v="1205"/>
    <x v="2"/>
    <s v="N"/>
    <x v="1"/>
  </r>
  <r>
    <x v="0"/>
    <s v="10-114-21-1205-2150-241"/>
    <s v="Insurance"/>
    <x v="18"/>
    <n v="16535.79"/>
    <n v="0"/>
    <n v="16535.79"/>
    <s v="10"/>
    <s v="114"/>
    <n v="114"/>
    <x v="7"/>
    <s v="1205"/>
    <n v="1205"/>
    <s v="2150"/>
    <s v="241"/>
    <s v="2"/>
    <x v="2"/>
    <n v="1205"/>
    <x v="2"/>
    <s v="N"/>
    <x v="1"/>
  </r>
  <r>
    <x v="0"/>
    <s v="10-114-21-1215-1000-131"/>
    <s v="Teacher Salary"/>
    <x v="18"/>
    <n v="71060.08"/>
    <n v="0"/>
    <n v="71060.08"/>
    <s v="10"/>
    <s v="114"/>
    <n v="114"/>
    <x v="7"/>
    <s v="1215"/>
    <n v="1215"/>
    <s v="1000"/>
    <s v="131"/>
    <s v="1"/>
    <x v="3"/>
    <n v="1215"/>
    <x v="3"/>
    <s v="N"/>
    <x v="2"/>
  </r>
  <r>
    <x v="0"/>
    <s v="10-114-21-1215-1000-149"/>
    <s v="salaries"/>
    <x v="18"/>
    <n v="198.12"/>
    <n v="0"/>
    <n v="198.12"/>
    <s v="10"/>
    <s v="114"/>
    <n v="114"/>
    <x v="7"/>
    <s v="1215"/>
    <n v="1215"/>
    <s v="1000"/>
    <s v="149"/>
    <s v="1"/>
    <x v="3"/>
    <n v="1215"/>
    <x v="3"/>
    <s v="N"/>
    <x v="2"/>
  </r>
  <r>
    <x v="0"/>
    <s v="10-114-21-1215-1000-161"/>
    <s v="Staff Assistant"/>
    <x v="18"/>
    <n v="5529.85"/>
    <n v="0"/>
    <n v="5529.85"/>
    <s v="10"/>
    <s v="114"/>
    <n v="114"/>
    <x v="7"/>
    <s v="1215"/>
    <n v="1215"/>
    <s v="1000"/>
    <s v="161"/>
    <s v="1"/>
    <x v="3"/>
    <n v="1215"/>
    <x v="3"/>
    <s v="N"/>
    <x v="2"/>
  </r>
  <r>
    <x v="0"/>
    <s v="10-114-21-1215-1000-210"/>
    <s v="Retirement"/>
    <x v="18"/>
    <n v="16881.099999999999"/>
    <n v="0"/>
    <n v="16881.099999999999"/>
    <s v="10"/>
    <s v="114"/>
    <n v="114"/>
    <x v="7"/>
    <s v="1215"/>
    <n v="1215"/>
    <s v="1000"/>
    <s v="210"/>
    <s v="2"/>
    <x v="3"/>
    <n v="1215"/>
    <x v="3"/>
    <s v="N"/>
    <x v="2"/>
  </r>
  <r>
    <x v="0"/>
    <s v="10-114-21-1215-1000-220"/>
    <s v="FICA"/>
    <x v="18"/>
    <n v="5874.27"/>
    <n v="0"/>
    <n v="5874.27"/>
    <s v="10"/>
    <s v="114"/>
    <n v="114"/>
    <x v="7"/>
    <s v="1215"/>
    <n v="1215"/>
    <s v="1000"/>
    <s v="220"/>
    <s v="2"/>
    <x v="3"/>
    <n v="1215"/>
    <x v="3"/>
    <s v="N"/>
    <x v="2"/>
  </r>
  <r>
    <x v="0"/>
    <s v="10-114-21-1215-1000-241"/>
    <s v="Insurance"/>
    <x v="18"/>
    <n v="184.66"/>
    <n v="0"/>
    <n v="184.66"/>
    <s v="10"/>
    <s v="114"/>
    <n v="114"/>
    <x v="7"/>
    <s v="1215"/>
    <n v="1215"/>
    <s v="1000"/>
    <s v="241"/>
    <s v="2"/>
    <x v="3"/>
    <n v="1215"/>
    <x v="3"/>
    <s v="N"/>
    <x v="2"/>
  </r>
  <r>
    <x v="0"/>
    <s v="10-114-21-1215-1000-245"/>
    <s v="Waive"/>
    <x v="18"/>
    <n v="1000"/>
    <n v="0"/>
    <n v="1000"/>
    <s v="10"/>
    <s v="114"/>
    <n v="114"/>
    <x v="7"/>
    <s v="1215"/>
    <n v="1215"/>
    <s v="1000"/>
    <s v="245"/>
    <s v="2"/>
    <x v="3"/>
    <n v="1215"/>
    <x v="3"/>
    <s v="N"/>
    <x v="2"/>
  </r>
  <r>
    <x v="0"/>
    <s v="10-114-21-1215-1000-341"/>
    <s v="Sub Costs"/>
    <x v="18"/>
    <n v="1669.48"/>
    <n v="0"/>
    <n v="1669.48"/>
    <s v="10"/>
    <s v="114"/>
    <n v="114"/>
    <x v="7"/>
    <s v="1215"/>
    <n v="1215"/>
    <s v="1000"/>
    <s v="341"/>
    <s v="3"/>
    <x v="3"/>
    <n v="1215"/>
    <x v="3"/>
    <s v="N"/>
    <x v="2"/>
  </r>
  <r>
    <x v="0"/>
    <s v="10-114-21-1215-2150-199"/>
    <s v="SLT"/>
    <x v="18"/>
    <n v="53900.08"/>
    <n v="0"/>
    <n v="53900.08"/>
    <s v="10"/>
    <s v="114"/>
    <n v="114"/>
    <x v="7"/>
    <s v="1215"/>
    <n v="1215"/>
    <s v="2150"/>
    <s v="199"/>
    <s v="1"/>
    <x v="3"/>
    <n v="1215"/>
    <x v="3"/>
    <s v="N"/>
    <x v="2"/>
  </r>
  <r>
    <x v="0"/>
    <s v="10-114-21-1215-2150-210"/>
    <s v="Retirement"/>
    <x v="18"/>
    <n v="11081.89"/>
    <n v="0"/>
    <n v="11081.89"/>
    <s v="10"/>
    <s v="114"/>
    <n v="114"/>
    <x v="7"/>
    <s v="1215"/>
    <n v="1215"/>
    <s v="2150"/>
    <s v="210"/>
    <s v="2"/>
    <x v="3"/>
    <n v="1215"/>
    <x v="3"/>
    <s v="N"/>
    <x v="2"/>
  </r>
  <r>
    <x v="0"/>
    <s v="10-114-21-1215-2150-220"/>
    <s v="FICA"/>
    <x v="18"/>
    <n v="3486.42"/>
    <n v="0"/>
    <n v="3486.42"/>
    <s v="10"/>
    <s v="114"/>
    <n v="114"/>
    <x v="7"/>
    <s v="1215"/>
    <n v="1215"/>
    <s v="2150"/>
    <s v="220"/>
    <s v="2"/>
    <x v="3"/>
    <n v="1215"/>
    <x v="3"/>
    <s v="N"/>
    <x v="2"/>
  </r>
  <r>
    <x v="0"/>
    <s v="10-114-21-1215-2150-241"/>
    <s v="Insurance"/>
    <x v="18"/>
    <n v="16539.57"/>
    <n v="0"/>
    <n v="16539.57"/>
    <s v="10"/>
    <s v="114"/>
    <n v="114"/>
    <x v="7"/>
    <s v="1215"/>
    <n v="1215"/>
    <s v="2150"/>
    <s v="241"/>
    <s v="2"/>
    <x v="3"/>
    <n v="1215"/>
    <x v="3"/>
    <s v="N"/>
    <x v="2"/>
  </r>
  <r>
    <x v="0"/>
    <s v="10-114-21-3450-1000-430"/>
    <s v="COPIER REPAIRS"/>
    <x v="18"/>
    <n v="0"/>
    <n v="0"/>
    <n v="0"/>
    <s v="10"/>
    <s v="114"/>
    <n v="114"/>
    <x v="7"/>
    <s v="3450"/>
    <n v="3450"/>
    <s v="1000"/>
    <s v="430"/>
    <s v="4"/>
    <x v="104"/>
    <n v="3450"/>
    <x v="103"/>
    <s v="N"/>
    <x v="0"/>
  </r>
  <r>
    <x v="0"/>
    <s v="10-114-21-3450-1000-550"/>
    <s v="PRINTNG SERVICE"/>
    <x v="18"/>
    <n v="0"/>
    <n v="0"/>
    <n v="0"/>
    <s v="10"/>
    <s v="114"/>
    <n v="114"/>
    <x v="7"/>
    <s v="3450"/>
    <n v="3450"/>
    <s v="1000"/>
    <s v="550"/>
    <s v="5"/>
    <x v="104"/>
    <n v="3450"/>
    <x v="103"/>
    <s v="N"/>
    <x v="0"/>
  </r>
  <r>
    <x v="0"/>
    <s v="10-114-21-3450-1000-610"/>
    <s v="COPIER SUPPLIES"/>
    <x v="18"/>
    <n v="292.89"/>
    <n v="0"/>
    <n v="292.89"/>
    <s v="10"/>
    <s v="114"/>
    <n v="114"/>
    <x v="7"/>
    <s v="3450"/>
    <n v="3450"/>
    <s v="1000"/>
    <s v="610"/>
    <s v="6"/>
    <x v="104"/>
    <n v="3450"/>
    <x v="103"/>
    <s v="N"/>
    <x v="0"/>
  </r>
  <r>
    <x v="0"/>
    <s v="10-114-21-5335-1000-161"/>
    <s v="INSTRUCTIONAL ASSISTANTS"/>
    <x v="18"/>
    <n v="0"/>
    <n v="0"/>
    <n v="0"/>
    <s v="10"/>
    <s v="114"/>
    <n v="114"/>
    <x v="7"/>
    <s v="5335"/>
    <n v="5335"/>
    <s v="1000"/>
    <s v="161"/>
    <s v="1"/>
    <x v="124"/>
    <n v="5335"/>
    <x v="123"/>
    <s v="N"/>
    <x v="0"/>
  </r>
  <r>
    <x v="0"/>
    <s v="10-114-21-5335-1000-341"/>
    <s v="Substitute Cost"/>
    <x v="18"/>
    <n v="0"/>
    <n v="0"/>
    <n v="0"/>
    <s v="10"/>
    <s v="114"/>
    <n v="114"/>
    <x v="7"/>
    <s v="5335"/>
    <n v="5335"/>
    <s v="1000"/>
    <s v="341"/>
    <s v="3"/>
    <x v="124"/>
    <n v="5335"/>
    <x v="123"/>
    <s v="N"/>
    <x v="0"/>
  </r>
  <r>
    <x v="0"/>
    <s v="10-114-21-5336-1000-161"/>
    <s v="At-Risk - Instructional Assistant"/>
    <x v="18"/>
    <n v="0"/>
    <n v="0"/>
    <n v="0"/>
    <s v="10"/>
    <s v="114"/>
    <n v="114"/>
    <x v="7"/>
    <s v="5336"/>
    <n v="5336"/>
    <s v="1000"/>
    <s v="161"/>
    <s v="1"/>
    <x v="91"/>
    <n v="5336"/>
    <x v="90"/>
    <s v="N"/>
    <x v="51"/>
  </r>
  <r>
    <x v="0"/>
    <s v="10-114-21-5336-1000-220"/>
    <s v="FICA"/>
    <x v="18"/>
    <n v="0"/>
    <n v="0"/>
    <n v="0"/>
    <s v="10"/>
    <s v="114"/>
    <n v="114"/>
    <x v="7"/>
    <s v="5336"/>
    <n v="5336"/>
    <s v="1000"/>
    <s v="220"/>
    <s v="2"/>
    <x v="91"/>
    <n v="5336"/>
    <x v="90"/>
    <s v="N"/>
    <x v="51"/>
  </r>
  <r>
    <x v="0"/>
    <s v="10-114-21-5420-1000-131"/>
    <s v="TEACHERS"/>
    <x v="18"/>
    <n v="0"/>
    <n v="0"/>
    <n v="0"/>
    <s v="10"/>
    <s v="114"/>
    <n v="114"/>
    <x v="7"/>
    <s v="5420"/>
    <n v="5420"/>
    <s v="1000"/>
    <s v="131"/>
    <s v="1"/>
    <x v="68"/>
    <n v="5420"/>
    <x v="67"/>
    <s v="N"/>
    <x v="32"/>
  </r>
  <r>
    <x v="0"/>
    <s v="10-114-21-5420-1000-161"/>
    <s v="INST ASSISTANTS"/>
    <x v="18"/>
    <n v="0"/>
    <n v="0"/>
    <n v="0"/>
    <s v="10"/>
    <s v="114"/>
    <n v="114"/>
    <x v="7"/>
    <s v="5420"/>
    <n v="5420"/>
    <s v="1000"/>
    <s v="161"/>
    <s v="1"/>
    <x v="68"/>
    <n v="5420"/>
    <x v="67"/>
    <s v="N"/>
    <x v="32"/>
  </r>
  <r>
    <x v="0"/>
    <s v="10-114-21-5420-1000-198"/>
    <s v="Trustlands (Americorps)"/>
    <x v="18"/>
    <n v="0"/>
    <n v="0"/>
    <n v="0"/>
    <s v="10"/>
    <s v="114"/>
    <n v="114"/>
    <x v="7"/>
    <s v="5420"/>
    <n v="5420"/>
    <s v="1000"/>
    <s v="198"/>
    <s v="1"/>
    <x v="68"/>
    <n v="5420"/>
    <x v="67"/>
    <s v="N"/>
    <x v="32"/>
  </r>
  <r>
    <x v="0"/>
    <s v="10-114-21-5420-1000-320"/>
    <s v="PURCH SERVICE"/>
    <x v="18"/>
    <n v="0"/>
    <n v="0"/>
    <n v="0"/>
    <s v="10"/>
    <s v="114"/>
    <n v="114"/>
    <x v="7"/>
    <s v="5420"/>
    <n v="5420"/>
    <s v="1000"/>
    <s v="320"/>
    <s v="3"/>
    <x v="68"/>
    <n v="5420"/>
    <x v="67"/>
    <s v="N"/>
    <x v="32"/>
  </r>
  <r>
    <x v="0"/>
    <s v="10-114-21-5420-1000-580"/>
    <s v="TRAVEL"/>
    <x v="18"/>
    <n v="0"/>
    <n v="0"/>
    <n v="0"/>
    <s v="10"/>
    <s v="114"/>
    <n v="114"/>
    <x v="7"/>
    <s v="5420"/>
    <n v="5420"/>
    <s v="1000"/>
    <s v="580"/>
    <s v="5"/>
    <x v="68"/>
    <n v="5420"/>
    <x v="67"/>
    <s v="N"/>
    <x v="32"/>
  </r>
  <r>
    <x v="0"/>
    <s v="10-114-21-5420-1000-610"/>
    <s v="SUPPLIES"/>
    <x v="18"/>
    <n v="0"/>
    <n v="0"/>
    <n v="0"/>
    <s v="10"/>
    <s v="114"/>
    <n v="114"/>
    <x v="7"/>
    <s v="5420"/>
    <n v="5420"/>
    <s v="1000"/>
    <s v="610"/>
    <s v="6"/>
    <x v="68"/>
    <n v="5420"/>
    <x v="67"/>
    <s v="N"/>
    <x v="32"/>
  </r>
  <r>
    <x v="0"/>
    <s v="10-114-21-5420-1000-641"/>
    <s v="Textbooks"/>
    <x v="18"/>
    <n v="0"/>
    <n v="0"/>
    <n v="0"/>
    <s v="10"/>
    <s v="114"/>
    <n v="114"/>
    <x v="7"/>
    <s v="5420"/>
    <n v="5420"/>
    <s v="1000"/>
    <s v="641"/>
    <s v="6"/>
    <x v="68"/>
    <n v="5420"/>
    <x v="67"/>
    <s v="N"/>
    <x v="32"/>
  </r>
  <r>
    <x v="0"/>
    <s v="10-114-21-5420-1000-644"/>
    <s v="LIBRARY BOOKS"/>
    <x v="18"/>
    <n v="0"/>
    <n v="0"/>
    <n v="0"/>
    <s v="10"/>
    <s v="114"/>
    <n v="114"/>
    <x v="7"/>
    <s v="5420"/>
    <n v="5420"/>
    <s v="1000"/>
    <s v="644"/>
    <s v="6"/>
    <x v="68"/>
    <n v="5420"/>
    <x v="67"/>
    <s v="N"/>
    <x v="32"/>
  </r>
  <r>
    <x v="0"/>
    <s v="10-114-21-5420-1000-730"/>
    <s v="EQUIPMENT"/>
    <x v="18"/>
    <n v="0"/>
    <n v="0"/>
    <n v="0"/>
    <s v="10"/>
    <s v="114"/>
    <n v="114"/>
    <x v="7"/>
    <s v="5420"/>
    <n v="5420"/>
    <s v="1000"/>
    <s v="730"/>
    <s v="7"/>
    <x v="68"/>
    <n v="5420"/>
    <x v="67"/>
    <s v="N"/>
    <x v="32"/>
  </r>
  <r>
    <x v="0"/>
    <s v="10-114-21-5655-2230-610"/>
    <s v="DTL Supplies"/>
    <x v="18"/>
    <n v="0"/>
    <n v="0"/>
    <n v="0"/>
    <s v="10"/>
    <s v="114"/>
    <n v="114"/>
    <x v="7"/>
    <s v="5655"/>
    <n v="5655"/>
    <s v="2230"/>
    <s v="610"/>
    <s v="6"/>
    <x v="57"/>
    <n v="5655"/>
    <x v="57"/>
    <s v="N"/>
    <x v="29"/>
  </r>
  <r>
    <x v="0"/>
    <s v="10-114-21-5655-2230-730"/>
    <s v="EIC tech related hardware"/>
    <x v="18"/>
    <n v="1875.92"/>
    <n v="0"/>
    <n v="1875.92"/>
    <s v="10"/>
    <s v="114"/>
    <n v="114"/>
    <x v="7"/>
    <s v="5655"/>
    <n v="5655"/>
    <s v="2230"/>
    <s v="730"/>
    <s v="7"/>
    <x v="57"/>
    <n v="5655"/>
    <x v="57"/>
    <s v="N"/>
    <x v="29"/>
  </r>
  <r>
    <x v="0"/>
    <s v="10-114-21-5810-2220-644"/>
    <s v="LIBRARY BOOKS"/>
    <x v="18"/>
    <n v="0"/>
    <n v="0"/>
    <n v="0"/>
    <s v="10"/>
    <s v="114"/>
    <n v="114"/>
    <x v="7"/>
    <s v="5810"/>
    <n v="5810"/>
    <s v="2220"/>
    <s v="644"/>
    <s v="6"/>
    <x v="80"/>
    <n v="5810"/>
    <x v="79"/>
    <s v="N"/>
    <x v="44"/>
  </r>
  <r>
    <x v="0"/>
    <s v="10-114-21-5861-1000-270"/>
    <s v="INDUSTRIAL INS"/>
    <x v="18"/>
    <n v="0"/>
    <n v="0"/>
    <n v="0"/>
    <s v="10"/>
    <s v="114"/>
    <n v="114"/>
    <x v="7"/>
    <s v="5861"/>
    <n v="5861"/>
    <s v="1000"/>
    <s v="270"/>
    <s v="2"/>
    <x v="93"/>
    <n v="5861"/>
    <x v="92"/>
    <s v="N"/>
    <x v="0"/>
  </r>
  <r>
    <x v="0"/>
    <s v="10-114-21-5868-1000-610"/>
    <s v="SUPPLIES"/>
    <x v="18"/>
    <n v="0"/>
    <n v="0"/>
    <n v="0"/>
    <s v="10"/>
    <s v="114"/>
    <n v="114"/>
    <x v="7"/>
    <s v="5868"/>
    <n v="5868"/>
    <s v="1000"/>
    <s v="610"/>
    <s v="6"/>
    <x v="81"/>
    <n v="5868"/>
    <x v="80"/>
    <s v="N"/>
    <x v="45"/>
  </r>
  <r>
    <x v="0"/>
    <s v="10-114-21-5876-1000-131"/>
    <s v="ESA TEACHERS"/>
    <x v="18"/>
    <n v="0"/>
    <n v="0"/>
    <n v="0"/>
    <s v="10"/>
    <s v="114"/>
    <n v="114"/>
    <x v="7"/>
    <s v="5876"/>
    <n v="5876"/>
    <s v="1000"/>
    <s v="131"/>
    <s v="1"/>
    <x v="115"/>
    <n v="5876"/>
    <x v="114"/>
    <s v="N"/>
    <x v="57"/>
  </r>
  <r>
    <x v="0"/>
    <s v="10-114-21-5876-1000-210"/>
    <s v="Retirement"/>
    <x v="18"/>
    <n v="0"/>
    <n v="0"/>
    <n v="0"/>
    <s v="10"/>
    <s v="114"/>
    <n v="114"/>
    <x v="7"/>
    <s v="5876"/>
    <n v="5876"/>
    <s v="1000"/>
    <s v="210"/>
    <s v="2"/>
    <x v="115"/>
    <n v="5876"/>
    <x v="114"/>
    <s v="N"/>
    <x v="57"/>
  </r>
  <r>
    <x v="0"/>
    <s v="10-114-21-5876-1000-220"/>
    <s v="FICA"/>
    <x v="18"/>
    <n v="0"/>
    <n v="0"/>
    <n v="0"/>
    <s v="10"/>
    <s v="114"/>
    <n v="114"/>
    <x v="7"/>
    <s v="5876"/>
    <n v="5876"/>
    <s v="1000"/>
    <s v="220"/>
    <s v="2"/>
    <x v="115"/>
    <n v="5876"/>
    <x v="114"/>
    <s v="N"/>
    <x v="57"/>
  </r>
  <r>
    <x v="0"/>
    <s v="10-114-21-5876-2150-199"/>
    <s v="ESA Wages"/>
    <x v="18"/>
    <n v="0"/>
    <n v="0"/>
    <n v="0"/>
    <s v="10"/>
    <s v="114"/>
    <n v="114"/>
    <x v="7"/>
    <s v="5876"/>
    <n v="5876"/>
    <s v="2150"/>
    <s v="199"/>
    <s v="1"/>
    <x v="115"/>
    <n v="5876"/>
    <x v="114"/>
    <s v="N"/>
    <x v="57"/>
  </r>
  <r>
    <x v="0"/>
    <s v="10-114-21-5876-2150-210"/>
    <s v="ESA Retirement"/>
    <x v="18"/>
    <n v="0"/>
    <n v="0"/>
    <n v="0"/>
    <s v="10"/>
    <s v="114"/>
    <n v="114"/>
    <x v="7"/>
    <s v="5876"/>
    <n v="5876"/>
    <s v="2150"/>
    <s v="210"/>
    <s v="2"/>
    <x v="115"/>
    <n v="5876"/>
    <x v="114"/>
    <s v="N"/>
    <x v="57"/>
  </r>
  <r>
    <x v="0"/>
    <s v="10-114-21-5876-2150-220"/>
    <s v="ESA FICA"/>
    <x v="18"/>
    <n v="0"/>
    <n v="0"/>
    <n v="0"/>
    <s v="10"/>
    <s v="114"/>
    <n v="114"/>
    <x v="7"/>
    <s v="5876"/>
    <n v="5876"/>
    <s v="2150"/>
    <s v="220"/>
    <s v="2"/>
    <x v="115"/>
    <n v="5876"/>
    <x v="114"/>
    <s v="N"/>
    <x v="57"/>
  </r>
  <r>
    <x v="0"/>
    <s v="10-114-21-7350-1000-131"/>
    <s v="Salary Teacher"/>
    <x v="18"/>
    <n v="0"/>
    <n v="0"/>
    <n v="0"/>
    <s v="10"/>
    <s v="114"/>
    <n v="114"/>
    <x v="7"/>
    <s v="7350"/>
    <n v="7350"/>
    <s v="1000"/>
    <s v="131"/>
    <s v="1"/>
    <x v="61"/>
    <n v="7350"/>
    <x v="61"/>
    <s v="N"/>
    <x v="0"/>
  </r>
  <r>
    <x v="0"/>
    <s v="10-114-21-7350-1000-161"/>
    <s v="IA"/>
    <x v="18"/>
    <n v="0"/>
    <n v="0"/>
    <n v="0"/>
    <s v="10"/>
    <s v="114"/>
    <n v="114"/>
    <x v="7"/>
    <s v="7350"/>
    <n v="7350"/>
    <s v="1000"/>
    <s v="161"/>
    <s v="1"/>
    <x v="61"/>
    <n v="7350"/>
    <x v="61"/>
    <s v="N"/>
    <x v="0"/>
  </r>
  <r>
    <x v="0"/>
    <s v="10-114-21-7350-1000-195"/>
    <s v="Specialist"/>
    <x v="18"/>
    <n v="0"/>
    <n v="0"/>
    <n v="0"/>
    <s v="10"/>
    <s v="114"/>
    <n v="114"/>
    <x v="7"/>
    <s v="7350"/>
    <n v="7350"/>
    <s v="1000"/>
    <s v="195"/>
    <s v="1"/>
    <x v="61"/>
    <n v="7350"/>
    <x v="61"/>
    <s v="N"/>
    <x v="0"/>
  </r>
  <r>
    <x v="0"/>
    <s v="10-114-21-7350-1000-210"/>
    <s v="Retirement"/>
    <x v="18"/>
    <n v="0"/>
    <n v="0"/>
    <n v="0"/>
    <s v="10"/>
    <s v="114"/>
    <n v="114"/>
    <x v="7"/>
    <s v="7350"/>
    <n v="7350"/>
    <s v="1000"/>
    <s v="210"/>
    <s v="2"/>
    <x v="61"/>
    <n v="7350"/>
    <x v="61"/>
    <s v="N"/>
    <x v="0"/>
  </r>
  <r>
    <x v="0"/>
    <s v="10-114-21-7350-1000-220"/>
    <s v="FICA"/>
    <x v="18"/>
    <n v="0"/>
    <n v="0"/>
    <n v="0"/>
    <s v="10"/>
    <s v="114"/>
    <n v="114"/>
    <x v="7"/>
    <s v="7350"/>
    <n v="7350"/>
    <s v="1000"/>
    <s v="220"/>
    <s v="2"/>
    <x v="61"/>
    <n v="7350"/>
    <x v="61"/>
    <s v="N"/>
    <x v="0"/>
  </r>
  <r>
    <x v="0"/>
    <s v="10-114-21-7350-1000-241"/>
    <s v="Insurance"/>
    <x v="18"/>
    <n v="0"/>
    <n v="0"/>
    <n v="0"/>
    <s v="10"/>
    <s v="114"/>
    <n v="114"/>
    <x v="7"/>
    <s v="7350"/>
    <n v="7350"/>
    <s v="1000"/>
    <s v="241"/>
    <s v="2"/>
    <x v="61"/>
    <n v="7350"/>
    <x v="61"/>
    <s v="N"/>
    <x v="0"/>
  </r>
  <r>
    <x v="0"/>
    <s v="10-114-21-7350-1000-320"/>
    <s v="Readiness Initiative-Contracted Services"/>
    <x v="18"/>
    <n v="1500"/>
    <n v="0"/>
    <n v="1500"/>
    <s v="10"/>
    <s v="114"/>
    <n v="114"/>
    <x v="7"/>
    <s v="7350"/>
    <n v="7350"/>
    <s v="1000"/>
    <s v="320"/>
    <s v="3"/>
    <x v="61"/>
    <n v="7350"/>
    <x v="61"/>
    <s v="N"/>
    <x v="0"/>
  </r>
  <r>
    <x v="0"/>
    <s v="10-114-21-7350-1000-341"/>
    <s v="Sub Costs"/>
    <x v="18"/>
    <n v="4180.2"/>
    <n v="0"/>
    <n v="4180.2"/>
    <s v="10"/>
    <s v="114"/>
    <n v="114"/>
    <x v="7"/>
    <s v="7350"/>
    <n v="7350"/>
    <s v="1000"/>
    <s v="341"/>
    <s v="3"/>
    <x v="61"/>
    <n v="7350"/>
    <x v="61"/>
    <s v="N"/>
    <x v="0"/>
  </r>
  <r>
    <x v="0"/>
    <s v="10-114-21-7350-2400-152"/>
    <s v="Receptionist"/>
    <x v="18"/>
    <n v="0"/>
    <n v="0"/>
    <n v="0"/>
    <s v="10"/>
    <s v="114"/>
    <n v="114"/>
    <x v="7"/>
    <s v="7350"/>
    <n v="7350"/>
    <s v="2400"/>
    <s v="152"/>
    <s v="1"/>
    <x v="61"/>
    <n v="7350"/>
    <x v="61"/>
    <s v="N"/>
    <x v="0"/>
  </r>
  <r>
    <x v="0"/>
    <s v="10-114-21-7350-2400-210"/>
    <s v="Retirement"/>
    <x v="18"/>
    <n v="0"/>
    <n v="0"/>
    <n v="0"/>
    <s v="10"/>
    <s v="114"/>
    <n v="114"/>
    <x v="7"/>
    <s v="7350"/>
    <n v="7350"/>
    <s v="2400"/>
    <s v="210"/>
    <s v="2"/>
    <x v="61"/>
    <n v="7350"/>
    <x v="61"/>
    <s v="N"/>
    <x v="0"/>
  </r>
  <r>
    <x v="0"/>
    <s v="10-114-21-7350-2400-220"/>
    <s v="FICA"/>
    <x v="18"/>
    <n v="0"/>
    <n v="0"/>
    <n v="0"/>
    <s v="10"/>
    <s v="114"/>
    <n v="114"/>
    <x v="7"/>
    <s v="7350"/>
    <n v="7350"/>
    <s v="2400"/>
    <s v="220"/>
    <s v="2"/>
    <x v="61"/>
    <n v="7350"/>
    <x v="61"/>
    <s v="N"/>
    <x v="0"/>
  </r>
  <r>
    <x v="0"/>
    <s v="10-114-21-7350-2400-241"/>
    <s v="Insurance"/>
    <x v="18"/>
    <n v="0"/>
    <n v="0"/>
    <n v="0"/>
    <s v="10"/>
    <s v="114"/>
    <n v="114"/>
    <x v="7"/>
    <s v="7350"/>
    <n v="7350"/>
    <s v="2400"/>
    <s v="241"/>
    <s v="2"/>
    <x v="61"/>
    <n v="7350"/>
    <x v="61"/>
    <s v="N"/>
    <x v="0"/>
  </r>
  <r>
    <x v="0"/>
    <s v="10-114-21-7350-2610-433"/>
    <s v="Building Cleaning"/>
    <x v="18"/>
    <n v="20423.580000000002"/>
    <n v="0"/>
    <n v="20423.580000000002"/>
    <s v="10"/>
    <s v="114"/>
    <n v="114"/>
    <x v="7"/>
    <s v="7350"/>
    <n v="7350"/>
    <s v="2610"/>
    <s v="433"/>
    <s v="4"/>
    <x v="61"/>
    <n v="7350"/>
    <x v="61"/>
    <s v="N"/>
    <x v="0"/>
  </r>
  <r>
    <x v="0"/>
    <s v="10-114-21-7395-1000-161"/>
    <s v="INST. ASSISTANT"/>
    <x v="18"/>
    <n v="0"/>
    <n v="0"/>
    <n v="0"/>
    <s v="10"/>
    <s v="114"/>
    <n v="114"/>
    <x v="7"/>
    <s v="7395"/>
    <n v="7395"/>
    <s v="1000"/>
    <s v="161"/>
    <s v="1"/>
    <x v="63"/>
    <n v="7395"/>
    <x v="62"/>
    <s v="N"/>
    <x v="0"/>
  </r>
  <r>
    <x v="0"/>
    <s v="10-114-21-7522-1000-161"/>
    <s v="INST AIDE"/>
    <x v="18"/>
    <n v="4435.96"/>
    <n v="0"/>
    <n v="4435.96"/>
    <s v="10"/>
    <s v="114"/>
    <n v="114"/>
    <x v="7"/>
    <s v="7522"/>
    <n v="7522"/>
    <s v="1000"/>
    <s v="161"/>
    <s v="1"/>
    <x v="26"/>
    <n v="7522"/>
    <x v="26"/>
    <s v="N"/>
    <x v="14"/>
  </r>
  <r>
    <x v="0"/>
    <s v="10-114-21-7522-1000-220"/>
    <s v="FICA"/>
    <x v="18"/>
    <n v="339.35"/>
    <n v="0"/>
    <n v="339.35"/>
    <s v="10"/>
    <s v="114"/>
    <n v="114"/>
    <x v="7"/>
    <s v="7522"/>
    <n v="7522"/>
    <s v="1000"/>
    <s v="220"/>
    <s v="2"/>
    <x v="26"/>
    <n v="7522"/>
    <x v="26"/>
    <s v="N"/>
    <x v="14"/>
  </r>
  <r>
    <x v="0"/>
    <s v="10-114-21-7522-1000-341"/>
    <s v="Sub Costs"/>
    <x v="18"/>
    <n v="39.65"/>
    <n v="0"/>
    <n v="39.65"/>
    <s v="10"/>
    <s v="114"/>
    <n v="114"/>
    <x v="7"/>
    <s v="7522"/>
    <n v="7522"/>
    <s v="1000"/>
    <s v="341"/>
    <s v="3"/>
    <x v="26"/>
    <n v="7522"/>
    <x v="26"/>
    <s v="N"/>
    <x v="14"/>
  </r>
  <r>
    <x v="0"/>
    <s v="10-114-21-7523-2150-199"/>
    <s v="SLT"/>
    <x v="18"/>
    <n v="0"/>
    <n v="0"/>
    <n v="0"/>
    <s v="10"/>
    <s v="114"/>
    <n v="114"/>
    <x v="7"/>
    <s v="7523"/>
    <n v="7523"/>
    <s v="2150"/>
    <s v="199"/>
    <s v="1"/>
    <x v="27"/>
    <n v="7524"/>
    <x v="27"/>
    <s v="Y"/>
    <x v="15"/>
  </r>
  <r>
    <x v="0"/>
    <s v="10-114-21-7523-2150-210"/>
    <s v="Retirement"/>
    <x v="18"/>
    <n v="0"/>
    <n v="0"/>
    <n v="0"/>
    <s v="10"/>
    <s v="114"/>
    <n v="114"/>
    <x v="7"/>
    <s v="7523"/>
    <n v="7523"/>
    <s v="2150"/>
    <s v="210"/>
    <s v="2"/>
    <x v="27"/>
    <n v="7524"/>
    <x v="27"/>
    <s v="Y"/>
    <x v="15"/>
  </r>
  <r>
    <x v="0"/>
    <s v="10-114-21-7523-2150-220"/>
    <s v="FICA"/>
    <x v="18"/>
    <n v="0"/>
    <n v="0"/>
    <n v="0"/>
    <s v="10"/>
    <s v="114"/>
    <n v="114"/>
    <x v="7"/>
    <s v="7523"/>
    <n v="7523"/>
    <s v="2150"/>
    <s v="220"/>
    <s v="2"/>
    <x v="27"/>
    <n v="7524"/>
    <x v="27"/>
    <s v="Y"/>
    <x v="15"/>
  </r>
  <r>
    <x v="0"/>
    <s v="10-114-21-7523-2150-241"/>
    <s v="Insurance"/>
    <x v="18"/>
    <n v="0"/>
    <n v="0"/>
    <n v="0"/>
    <s v="10"/>
    <s v="114"/>
    <n v="114"/>
    <x v="7"/>
    <s v="7523"/>
    <n v="7523"/>
    <s v="2150"/>
    <s v="241"/>
    <s v="2"/>
    <x v="27"/>
    <n v="7524"/>
    <x v="27"/>
    <s v="Y"/>
    <x v="15"/>
  </r>
  <r>
    <x v="0"/>
    <s v="10-114-21-7524-1000-341"/>
    <s v="IDEA - Sub Costs"/>
    <x v="18"/>
    <n v="0"/>
    <n v="0"/>
    <n v="0"/>
    <s v="10"/>
    <s v="114"/>
    <n v="114"/>
    <x v="7"/>
    <s v="7524"/>
    <n v="7524"/>
    <s v="1000"/>
    <s v="341"/>
    <s v="3"/>
    <x v="27"/>
    <n v="7524"/>
    <x v="27"/>
    <s v="N"/>
    <x v="15"/>
  </r>
  <r>
    <x v="0"/>
    <s v="10-114-21-7602-1000-270"/>
    <s v="INDUSTRIAL INS"/>
    <x v="18"/>
    <n v="0"/>
    <n v="0"/>
    <n v="0"/>
    <s v="10"/>
    <s v="114"/>
    <n v="114"/>
    <x v="7"/>
    <s v="7602"/>
    <n v="7602"/>
    <s v="1000"/>
    <s v="270"/>
    <s v="2"/>
    <x v="28"/>
    <n v="7355"/>
    <x v="28"/>
    <s v="Y"/>
    <x v="0"/>
  </r>
  <r>
    <x v="0"/>
    <s v="10-114-21-7664-1000-131"/>
    <s v="TEACHERS"/>
    <x v="18"/>
    <n v="0"/>
    <n v="0"/>
    <n v="0"/>
    <s v="10"/>
    <s v="114"/>
    <n v="114"/>
    <x v="7"/>
    <s v="7664"/>
    <n v="7664"/>
    <s v="1000"/>
    <s v="131"/>
    <s v="1"/>
    <x v="32"/>
    <n v="7664"/>
    <x v="32"/>
    <s v="N"/>
    <x v="0"/>
  </r>
  <r>
    <x v="0"/>
    <s v="10-114-21-7801-1000-270"/>
    <s v="INDUSTRIAL INS"/>
    <x v="18"/>
    <n v="0"/>
    <n v="0"/>
    <n v="0"/>
    <s v="10"/>
    <s v="114"/>
    <n v="114"/>
    <x v="7"/>
    <s v="7801"/>
    <n v="7801"/>
    <s v="1000"/>
    <s v="270"/>
    <s v="2"/>
    <x v="35"/>
    <n v="7801"/>
    <x v="35"/>
    <s v="N"/>
    <x v="16"/>
  </r>
  <r>
    <x v="0"/>
    <s v="10-114-21-7801-1000-341"/>
    <s v="SUB COSTS"/>
    <x v="18"/>
    <n v="2068.13"/>
    <n v="0"/>
    <n v="2068.13"/>
    <s v="10"/>
    <s v="114"/>
    <n v="114"/>
    <x v="7"/>
    <s v="7801"/>
    <n v="7801"/>
    <s v="1000"/>
    <s v="341"/>
    <s v="3"/>
    <x v="35"/>
    <n v="7801"/>
    <x v="35"/>
    <s v="N"/>
    <x v="16"/>
  </r>
  <r>
    <x v="0"/>
    <s v="10-114-21-7801-1000-610"/>
    <s v="Supplies"/>
    <x v="18"/>
    <n v="3505.51"/>
    <n v="0"/>
    <n v="3505.51"/>
    <s v="10"/>
    <s v="114"/>
    <n v="114"/>
    <x v="7"/>
    <s v="7801"/>
    <n v="7801"/>
    <s v="1000"/>
    <s v="610"/>
    <s v="6"/>
    <x v="35"/>
    <n v="7801"/>
    <x v="35"/>
    <s v="N"/>
    <x v="16"/>
  </r>
  <r>
    <x v="0"/>
    <s v="10-114-21-7801-2210-290"/>
    <s v="OTHER BENEFITS"/>
    <x v="18"/>
    <n v="0"/>
    <n v="0"/>
    <n v="0"/>
    <s v="10"/>
    <s v="114"/>
    <n v="114"/>
    <x v="7"/>
    <s v="7801"/>
    <n v="7801"/>
    <s v="2210"/>
    <s v="290"/>
    <s v="2"/>
    <x v="35"/>
    <n v="7801"/>
    <x v="35"/>
    <s v="N"/>
    <x v="16"/>
  </r>
  <r>
    <x v="0"/>
    <s v="10-114-21-7890-2213-580"/>
    <s v="TRAVEL"/>
    <x v="18"/>
    <n v="0"/>
    <n v="0"/>
    <n v="0"/>
    <s v="10"/>
    <s v="114"/>
    <n v="114"/>
    <x v="7"/>
    <s v="7890"/>
    <n v="7890"/>
    <s v="2213"/>
    <s v="580"/>
    <s v="5"/>
    <x v="40"/>
    <n v="7890"/>
    <x v="40"/>
    <s v="N"/>
    <x v="0"/>
  </r>
  <r>
    <x v="0"/>
    <s v="10-114-21-9600-2610-182"/>
    <s v="ECC Custodial"/>
    <x v="18"/>
    <n v="0"/>
    <n v="0"/>
    <n v="0"/>
    <s v="10"/>
    <s v="114"/>
    <n v="114"/>
    <x v="7"/>
    <s v="9600"/>
    <n v="9600"/>
    <s v="2610"/>
    <s v="182"/>
    <s v="1"/>
    <x v="123"/>
    <n v="9000"/>
    <x v="122"/>
    <s v="Y"/>
    <x v="0"/>
  </r>
  <r>
    <x v="0"/>
    <s v="10-114-21-9600-2610-210"/>
    <s v="ECC Custodial"/>
    <x v="18"/>
    <n v="0"/>
    <n v="0"/>
    <n v="0"/>
    <s v="10"/>
    <s v="114"/>
    <n v="114"/>
    <x v="7"/>
    <s v="9600"/>
    <n v="9600"/>
    <s v="2610"/>
    <s v="210"/>
    <s v="2"/>
    <x v="123"/>
    <n v="9000"/>
    <x v="122"/>
    <s v="Y"/>
    <x v="0"/>
  </r>
  <r>
    <x v="0"/>
    <s v="10-114-21-9600-2610-220"/>
    <s v="ECC Custodial"/>
    <x v="18"/>
    <n v="0"/>
    <n v="0"/>
    <n v="0"/>
    <s v="10"/>
    <s v="114"/>
    <n v="114"/>
    <x v="7"/>
    <s v="9600"/>
    <n v="9600"/>
    <s v="2610"/>
    <s v="220"/>
    <s v="2"/>
    <x v="123"/>
    <n v="9000"/>
    <x v="122"/>
    <s v="Y"/>
    <x v="0"/>
  </r>
  <r>
    <x v="0"/>
    <s v="10-114-21-9600-2610-241"/>
    <s v="ECC Custodial"/>
    <x v="18"/>
    <n v="0"/>
    <n v="0"/>
    <n v="0"/>
    <s v="10"/>
    <s v="114"/>
    <n v="114"/>
    <x v="7"/>
    <s v="9600"/>
    <n v="9600"/>
    <s v="2610"/>
    <s v="241"/>
    <s v="2"/>
    <x v="123"/>
    <n v="9000"/>
    <x v="122"/>
    <s v="Y"/>
    <x v="0"/>
  </r>
  <r>
    <x v="0"/>
    <s v="10-114-21-9600-2610-270"/>
    <s v="INDUSTRIAL INS."/>
    <x v="18"/>
    <n v="0"/>
    <n v="0"/>
    <n v="0"/>
    <s v="10"/>
    <s v="114"/>
    <n v="114"/>
    <x v="7"/>
    <s v="9600"/>
    <n v="9600"/>
    <s v="2610"/>
    <s v="270"/>
    <s v="2"/>
    <x v="123"/>
    <n v="9000"/>
    <x v="122"/>
    <s v="Y"/>
    <x v="0"/>
  </r>
  <r>
    <x v="0"/>
    <s v="10-114-21-9600-2610-411"/>
    <s v="WATER &amp; SEWAGE"/>
    <x v="18"/>
    <n v="28825.4"/>
    <n v="0"/>
    <n v="28825.4"/>
    <s v="10"/>
    <s v="114"/>
    <n v="114"/>
    <x v="7"/>
    <s v="9600"/>
    <n v="9600"/>
    <s v="2610"/>
    <s v="411"/>
    <s v="4"/>
    <x v="123"/>
    <n v="9000"/>
    <x v="122"/>
    <s v="Y"/>
    <x v="0"/>
  </r>
  <r>
    <x v="0"/>
    <s v="10-114-21-9600-2610-430"/>
    <s v="REPAIRS &amp; MAINT"/>
    <x v="18"/>
    <n v="0"/>
    <n v="0"/>
    <n v="0"/>
    <s v="10"/>
    <s v="114"/>
    <n v="114"/>
    <x v="7"/>
    <s v="9600"/>
    <n v="9600"/>
    <s v="2610"/>
    <s v="430"/>
    <s v="4"/>
    <x v="123"/>
    <n v="9000"/>
    <x v="122"/>
    <s v="Y"/>
    <x v="0"/>
  </r>
  <r>
    <x v="0"/>
    <s v="10-114-21-9600-2610-431"/>
    <s v="GARBAGE"/>
    <x v="18"/>
    <n v="1354.34"/>
    <n v="0"/>
    <n v="1354.34"/>
    <s v="10"/>
    <s v="114"/>
    <n v="114"/>
    <x v="7"/>
    <s v="9600"/>
    <n v="9600"/>
    <s v="2610"/>
    <s v="431"/>
    <s v="4"/>
    <x v="123"/>
    <n v="9000"/>
    <x v="122"/>
    <s v="Y"/>
    <x v="0"/>
  </r>
  <r>
    <x v="0"/>
    <s v="10-114-21-9600-2610-433"/>
    <s v="Custodial Services"/>
    <x v="18"/>
    <n v="0"/>
    <n v="0"/>
    <n v="0"/>
    <s v="10"/>
    <s v="114"/>
    <n v="114"/>
    <x v="7"/>
    <s v="9600"/>
    <n v="9600"/>
    <s v="2610"/>
    <s v="433"/>
    <s v="4"/>
    <x v="123"/>
    <n v="9000"/>
    <x v="122"/>
    <s v="Y"/>
    <x v="0"/>
  </r>
  <r>
    <x v="0"/>
    <s v="10-114-21-9600-2610-441"/>
    <s v="STORM WATER"/>
    <x v="18"/>
    <n v="0"/>
    <n v="0"/>
    <n v="0"/>
    <s v="10"/>
    <s v="114"/>
    <n v="114"/>
    <x v="7"/>
    <s v="9600"/>
    <n v="9600"/>
    <s v="2610"/>
    <s v="441"/>
    <s v="4"/>
    <x v="123"/>
    <n v="9000"/>
    <x v="122"/>
    <s v="Y"/>
    <x v="0"/>
  </r>
  <r>
    <x v="0"/>
    <s v="10-114-21-9600-2610-530"/>
    <s v="TELEPHONE"/>
    <x v="18"/>
    <n v="931.16"/>
    <n v="0"/>
    <n v="931.16"/>
    <s v="10"/>
    <s v="114"/>
    <n v="114"/>
    <x v="7"/>
    <s v="9600"/>
    <n v="9600"/>
    <s v="2610"/>
    <s v="530"/>
    <s v="5"/>
    <x v="123"/>
    <n v="9000"/>
    <x v="122"/>
    <s v="Y"/>
    <x v="0"/>
  </r>
  <r>
    <x v="0"/>
    <s v="10-114-21-9600-2610-580"/>
    <s v="CUST. TRAVEL"/>
    <x v="18"/>
    <n v="0"/>
    <n v="0"/>
    <n v="0"/>
    <s v="10"/>
    <s v="114"/>
    <n v="114"/>
    <x v="7"/>
    <s v="9600"/>
    <n v="9600"/>
    <s v="2610"/>
    <s v="580"/>
    <s v="5"/>
    <x v="123"/>
    <n v="9000"/>
    <x v="122"/>
    <s v="Y"/>
    <x v="0"/>
  </r>
  <r>
    <x v="0"/>
    <s v="10-114-21-9600-2610-621"/>
    <s v="NATURAL GAS"/>
    <x v="18"/>
    <n v="4120.66"/>
    <n v="0"/>
    <n v="4120.66"/>
    <s v="10"/>
    <s v="114"/>
    <n v="114"/>
    <x v="7"/>
    <s v="9600"/>
    <n v="9600"/>
    <s v="2610"/>
    <s v="621"/>
    <s v="6"/>
    <x v="123"/>
    <n v="9000"/>
    <x v="122"/>
    <s v="Y"/>
    <x v="0"/>
  </r>
  <r>
    <x v="0"/>
    <s v="10-114-21-9600-2610-622"/>
    <s v="ELECTRICITY"/>
    <x v="18"/>
    <n v="6260.44"/>
    <n v="0"/>
    <n v="6260.44"/>
    <s v="10"/>
    <s v="114"/>
    <n v="114"/>
    <x v="7"/>
    <s v="9600"/>
    <n v="9600"/>
    <s v="2610"/>
    <s v="622"/>
    <s v="6"/>
    <x v="123"/>
    <n v="9000"/>
    <x v="122"/>
    <s v="Y"/>
    <x v="0"/>
  </r>
  <r>
    <x v="0"/>
    <s v="10-114-21-9600-2610-680"/>
    <s v="CUSTODIAL SUPLY"/>
    <x v="18"/>
    <n v="0"/>
    <n v="0"/>
    <n v="0"/>
    <s v="10"/>
    <s v="114"/>
    <n v="114"/>
    <x v="7"/>
    <s v="9600"/>
    <n v="9600"/>
    <s v="2610"/>
    <s v="680"/>
    <s v="6"/>
    <x v="123"/>
    <n v="9000"/>
    <x v="122"/>
    <s v="Y"/>
    <x v="0"/>
  </r>
  <r>
    <x v="0"/>
    <s v="10-114-21-9600-2610-689"/>
    <s v="BLDG &amp; GROUNDS"/>
    <x v="18"/>
    <n v="0"/>
    <n v="0"/>
    <n v="0"/>
    <s v="10"/>
    <s v="114"/>
    <n v="114"/>
    <x v="7"/>
    <s v="9600"/>
    <n v="9600"/>
    <s v="2610"/>
    <s v="689"/>
    <s v="6"/>
    <x v="123"/>
    <n v="9000"/>
    <x v="122"/>
    <s v="Y"/>
    <x v="0"/>
  </r>
  <r>
    <x v="0"/>
    <s v="10-114-21-9600-2620-270"/>
    <s v="Industrial Insurance"/>
    <x v="18"/>
    <n v="0"/>
    <n v="0"/>
    <n v="0"/>
    <s v="10"/>
    <s v="114"/>
    <n v="114"/>
    <x v="7"/>
    <s v="9600"/>
    <n v="9600"/>
    <s v="2620"/>
    <s v="270"/>
    <s v="2"/>
    <x v="123"/>
    <n v="9000"/>
    <x v="122"/>
    <s v="Y"/>
    <x v="0"/>
  </r>
  <r>
    <x v="0"/>
    <s v="10-114-21-9600-2620-680"/>
    <s v="MAINT. SUPPLIES"/>
    <x v="18"/>
    <n v="326.99"/>
    <n v="0"/>
    <n v="326.99"/>
    <s v="10"/>
    <s v="114"/>
    <n v="114"/>
    <x v="7"/>
    <s v="9600"/>
    <n v="9600"/>
    <s v="2620"/>
    <s v="680"/>
    <s v="6"/>
    <x v="123"/>
    <n v="9000"/>
    <x v="122"/>
    <s v="Y"/>
    <x v="0"/>
  </r>
  <r>
    <x v="0"/>
    <s v="10-116-21-0504-1000-161"/>
    <s v="504 AIDE"/>
    <x v="18"/>
    <n v="0"/>
    <n v="0"/>
    <n v="0"/>
    <s v="10"/>
    <s v="116"/>
    <n v="116"/>
    <x v="8"/>
    <s v="0504"/>
    <n v="504"/>
    <s v="1000"/>
    <s v="161"/>
    <s v="1"/>
    <x v="95"/>
    <n v="500"/>
    <x v="94"/>
    <s v="Y"/>
    <x v="0"/>
  </r>
  <r>
    <x v="0"/>
    <s v="10-116-21-0600-2700-511"/>
    <s v="STUDENT TRAVEL"/>
    <x v="18"/>
    <n v="573"/>
    <n v="0"/>
    <n v="573"/>
    <s v="10"/>
    <s v="116"/>
    <n v="116"/>
    <x v="8"/>
    <s v="0600"/>
    <n v="600"/>
    <s v="2700"/>
    <s v="511"/>
    <s v="5"/>
    <x v="47"/>
    <n v="5315"/>
    <x v="47"/>
    <s v="Y"/>
    <x v="24"/>
  </r>
  <r>
    <x v="0"/>
    <s v="10-116-21-0600-2700-519"/>
    <s v="AFT SCHL PROGMS"/>
    <x v="18"/>
    <n v="0"/>
    <n v="0"/>
    <n v="0"/>
    <s v="10"/>
    <s v="116"/>
    <n v="116"/>
    <x v="8"/>
    <s v="0600"/>
    <n v="600"/>
    <s v="2700"/>
    <s v="519"/>
    <s v="5"/>
    <x v="47"/>
    <n v="5315"/>
    <x v="47"/>
    <s v="Y"/>
    <x v="24"/>
  </r>
  <r>
    <x v="0"/>
    <s v="10-116-21-1050-1000-131"/>
    <s v="TEACHERS"/>
    <x v="18"/>
    <n v="875948.2"/>
    <n v="0"/>
    <n v="875948.2"/>
    <s v="10"/>
    <s v="116"/>
    <n v="116"/>
    <x v="8"/>
    <s v="1050"/>
    <n v="1050"/>
    <s v="1000"/>
    <s v="131"/>
    <s v="1"/>
    <x v="1"/>
    <n v="50"/>
    <x v="1"/>
    <s v="Y"/>
    <x v="0"/>
  </r>
  <r>
    <x v="0"/>
    <s v="10-116-21-1050-1000-149"/>
    <s v="Extra Duty"/>
    <x v="18"/>
    <n v="2450"/>
    <n v="0"/>
    <n v="2450"/>
    <s v="10"/>
    <s v="116"/>
    <n v="116"/>
    <x v="8"/>
    <s v="1050"/>
    <n v="1050"/>
    <s v="1000"/>
    <s v="149"/>
    <s v="1"/>
    <x v="1"/>
    <n v="50"/>
    <x v="1"/>
    <s v="Y"/>
    <x v="0"/>
  </r>
  <r>
    <x v="0"/>
    <s v="10-116-21-1050-1000-161"/>
    <s v="INST. ASSISTANT"/>
    <x v="18"/>
    <n v="0"/>
    <n v="0"/>
    <n v="0"/>
    <s v="10"/>
    <s v="116"/>
    <n v="116"/>
    <x v="8"/>
    <s v="1050"/>
    <n v="1050"/>
    <s v="1000"/>
    <s v="161"/>
    <s v="1"/>
    <x v="1"/>
    <n v="50"/>
    <x v="1"/>
    <s v="Y"/>
    <x v="0"/>
  </r>
  <r>
    <x v="0"/>
    <s v="10-116-21-1050-1000-163"/>
    <s v="CAMPUS MONITOR"/>
    <x v="18"/>
    <n v="5383.83"/>
    <n v="0"/>
    <n v="5383.83"/>
    <s v="10"/>
    <s v="116"/>
    <n v="116"/>
    <x v="8"/>
    <s v="1050"/>
    <n v="1050"/>
    <s v="1000"/>
    <s v="163"/>
    <s v="1"/>
    <x v="1"/>
    <n v="50"/>
    <x v="1"/>
    <s v="Y"/>
    <x v="0"/>
  </r>
  <r>
    <x v="0"/>
    <s v="10-116-21-1050-1000-195"/>
    <s v="ED SPECIALISTS"/>
    <x v="18"/>
    <n v="73578.570000000007"/>
    <n v="0"/>
    <n v="73578.570000000007"/>
    <s v="10"/>
    <s v="116"/>
    <n v="116"/>
    <x v="8"/>
    <s v="1050"/>
    <n v="1050"/>
    <s v="1000"/>
    <s v="195"/>
    <s v="1"/>
    <x v="1"/>
    <n v="50"/>
    <x v="1"/>
    <s v="Y"/>
    <x v="0"/>
  </r>
  <r>
    <x v="0"/>
    <s v="10-116-21-1050-1000-210"/>
    <s v="RETIREMENT"/>
    <x v="18"/>
    <n v="213289.56"/>
    <n v="0"/>
    <n v="213289.56"/>
    <s v="10"/>
    <s v="116"/>
    <n v="116"/>
    <x v="8"/>
    <s v="1050"/>
    <n v="1050"/>
    <s v="1000"/>
    <s v="210"/>
    <s v="2"/>
    <x v="1"/>
    <n v="50"/>
    <x v="1"/>
    <s v="Y"/>
    <x v="0"/>
  </r>
  <r>
    <x v="0"/>
    <s v="10-116-21-1050-1000-220"/>
    <s v="FICA"/>
    <x v="18"/>
    <n v="72596.72"/>
    <n v="0"/>
    <n v="72596.72"/>
    <s v="10"/>
    <s v="116"/>
    <n v="116"/>
    <x v="8"/>
    <s v="1050"/>
    <n v="1050"/>
    <s v="1000"/>
    <s v="220"/>
    <s v="2"/>
    <x v="1"/>
    <n v="50"/>
    <x v="1"/>
    <s v="Y"/>
    <x v="0"/>
  </r>
  <r>
    <x v="0"/>
    <s v="10-116-21-1050-1000-241"/>
    <s v="INSURANCE"/>
    <x v="18"/>
    <n v="127782.39"/>
    <n v="0"/>
    <n v="127782.39"/>
    <s v="10"/>
    <s v="116"/>
    <n v="116"/>
    <x v="8"/>
    <s v="1050"/>
    <n v="1050"/>
    <s v="1000"/>
    <s v="241"/>
    <s v="2"/>
    <x v="1"/>
    <n v="50"/>
    <x v="1"/>
    <s v="Y"/>
    <x v="0"/>
  </r>
  <r>
    <x v="0"/>
    <s v="10-116-21-1050-1000-245"/>
    <s v="Waive"/>
    <x v="18"/>
    <n v="5000"/>
    <n v="0"/>
    <n v="5000"/>
    <s v="10"/>
    <s v="116"/>
    <n v="116"/>
    <x v="8"/>
    <s v="1050"/>
    <n v="1050"/>
    <s v="1000"/>
    <s v="245"/>
    <s v="2"/>
    <x v="1"/>
    <n v="50"/>
    <x v="1"/>
    <s v="Y"/>
    <x v="0"/>
  </r>
  <r>
    <x v="0"/>
    <s v="10-116-21-1050-1000-270"/>
    <s v="INDUSTRIAL INS"/>
    <x v="18"/>
    <n v="0"/>
    <n v="0"/>
    <n v="0"/>
    <s v="10"/>
    <s v="116"/>
    <n v="116"/>
    <x v="8"/>
    <s v="1050"/>
    <n v="1050"/>
    <s v="1000"/>
    <s v="270"/>
    <s v="2"/>
    <x v="1"/>
    <n v="50"/>
    <x v="1"/>
    <s v="Y"/>
    <x v="0"/>
  </r>
  <r>
    <x v="0"/>
    <s v="10-116-21-1050-1000-280"/>
    <s v="UNEMPL INS"/>
    <x v="18"/>
    <n v="0"/>
    <n v="0"/>
    <n v="0"/>
    <s v="10"/>
    <s v="116"/>
    <n v="116"/>
    <x v="8"/>
    <s v="1050"/>
    <n v="1050"/>
    <s v="1000"/>
    <s v="280"/>
    <s v="2"/>
    <x v="1"/>
    <n v="50"/>
    <x v="1"/>
    <s v="Y"/>
    <x v="0"/>
  </r>
  <r>
    <x v="0"/>
    <s v="10-116-21-1050-1000-290"/>
    <s v="HSA FEES"/>
    <x v="18"/>
    <n v="0"/>
    <n v="0"/>
    <n v="0"/>
    <s v="10"/>
    <s v="116"/>
    <n v="116"/>
    <x v="8"/>
    <s v="1050"/>
    <n v="1050"/>
    <s v="1000"/>
    <s v="290"/>
    <s v="2"/>
    <x v="1"/>
    <n v="50"/>
    <x v="1"/>
    <s v="Y"/>
    <x v="0"/>
  </r>
  <r>
    <x v="0"/>
    <s v="10-116-21-1050-1000-300"/>
    <s v="PROF/TECH SERV"/>
    <x v="18"/>
    <n v="0"/>
    <n v="0"/>
    <n v="0"/>
    <s v="10"/>
    <s v="116"/>
    <n v="116"/>
    <x v="8"/>
    <s v="1050"/>
    <n v="1050"/>
    <s v="1000"/>
    <s v="300"/>
    <s v="3"/>
    <x v="1"/>
    <n v="50"/>
    <x v="1"/>
    <s v="Y"/>
    <x v="0"/>
  </r>
  <r>
    <x v="0"/>
    <s v="10-116-21-1050-1000-341"/>
    <s v="SUBSTITUTE COST"/>
    <x v="18"/>
    <n v="18646.310000000001"/>
    <n v="0"/>
    <n v="18646.310000000001"/>
    <s v="10"/>
    <s v="116"/>
    <n v="116"/>
    <x v="8"/>
    <s v="1050"/>
    <n v="1050"/>
    <s v="1000"/>
    <s v="341"/>
    <s v="3"/>
    <x v="1"/>
    <n v="50"/>
    <x v="1"/>
    <s v="Y"/>
    <x v="0"/>
  </r>
  <r>
    <x v="0"/>
    <s v="10-116-21-1050-1000-430"/>
    <s v="INST. REP/MAINT"/>
    <x v="18"/>
    <n v="0"/>
    <n v="0"/>
    <n v="0"/>
    <s v="10"/>
    <s v="116"/>
    <n v="116"/>
    <x v="8"/>
    <s v="1050"/>
    <n v="1050"/>
    <s v="1000"/>
    <s v="430"/>
    <s v="4"/>
    <x v="1"/>
    <n v="50"/>
    <x v="1"/>
    <s v="Y"/>
    <x v="0"/>
  </r>
  <r>
    <x v="0"/>
    <s v="10-116-21-1050-1000-580"/>
    <s v="STAFF TRAVEL"/>
    <x v="18"/>
    <n v="129"/>
    <n v="0"/>
    <n v="129"/>
    <s v="10"/>
    <s v="116"/>
    <n v="116"/>
    <x v="8"/>
    <s v="1050"/>
    <n v="1050"/>
    <s v="1000"/>
    <s v="580"/>
    <s v="5"/>
    <x v="1"/>
    <n v="50"/>
    <x v="1"/>
    <s v="Y"/>
    <x v="0"/>
  </r>
  <r>
    <x v="0"/>
    <s v="10-116-21-1050-1000-594"/>
    <s v="ADMISSION CHGS"/>
    <x v="18"/>
    <n v="0"/>
    <n v="0"/>
    <n v="0"/>
    <s v="10"/>
    <s v="116"/>
    <n v="116"/>
    <x v="8"/>
    <s v="1050"/>
    <n v="1050"/>
    <s v="1000"/>
    <s v="594"/>
    <s v="5"/>
    <x v="1"/>
    <n v="50"/>
    <x v="1"/>
    <s v="Y"/>
    <x v="0"/>
  </r>
  <r>
    <x v="0"/>
    <s v="10-116-21-1050-1000-610"/>
    <s v="SUPPLIES"/>
    <x v="18"/>
    <n v="9530.7099999999991"/>
    <n v="0"/>
    <n v="9530.7099999999991"/>
    <s v="10"/>
    <s v="116"/>
    <n v="116"/>
    <x v="8"/>
    <s v="1050"/>
    <n v="1050"/>
    <s v="1000"/>
    <s v="610"/>
    <s v="6"/>
    <x v="1"/>
    <n v="50"/>
    <x v="1"/>
    <s v="Y"/>
    <x v="0"/>
  </r>
  <r>
    <x v="0"/>
    <s v="10-116-21-1050-1000-641"/>
    <s v="TEXTBOOKS"/>
    <x v="18"/>
    <n v="2547.91"/>
    <n v="0"/>
    <n v="2547.91"/>
    <s v="10"/>
    <s v="116"/>
    <n v="116"/>
    <x v="8"/>
    <s v="1050"/>
    <n v="1050"/>
    <s v="1000"/>
    <s v="641"/>
    <s v="6"/>
    <x v="1"/>
    <n v="50"/>
    <x v="1"/>
    <s v="Y"/>
    <x v="0"/>
  </r>
  <r>
    <x v="0"/>
    <s v="10-116-21-1050-1000-670"/>
    <s v="COMPUTER SUPPLY"/>
    <x v="18"/>
    <n v="7444"/>
    <n v="0"/>
    <n v="7444"/>
    <s v="10"/>
    <s v="116"/>
    <n v="116"/>
    <x v="8"/>
    <s v="1050"/>
    <n v="1050"/>
    <s v="1000"/>
    <s v="670"/>
    <s v="6"/>
    <x v="1"/>
    <n v="50"/>
    <x v="1"/>
    <s v="Y"/>
    <x v="0"/>
  </r>
  <r>
    <x v="0"/>
    <s v="10-116-21-1050-1000-730"/>
    <s v="INSTR EQUIPMENT"/>
    <x v="18"/>
    <n v="195"/>
    <n v="0"/>
    <n v="195"/>
    <s v="10"/>
    <s v="116"/>
    <n v="116"/>
    <x v="8"/>
    <s v="1050"/>
    <n v="1050"/>
    <s v="1000"/>
    <s v="730"/>
    <s v="7"/>
    <x v="1"/>
    <n v="50"/>
    <x v="1"/>
    <s v="Y"/>
    <x v="0"/>
  </r>
  <r>
    <x v="0"/>
    <s v="10-116-21-1050-1000-810"/>
    <s v="DUES AND FEES"/>
    <x v="18"/>
    <n v="0"/>
    <n v="0"/>
    <n v="0"/>
    <s v="10"/>
    <s v="116"/>
    <n v="116"/>
    <x v="8"/>
    <s v="1050"/>
    <n v="1050"/>
    <s v="1000"/>
    <s v="810"/>
    <s v="8"/>
    <x v="1"/>
    <n v="50"/>
    <x v="1"/>
    <s v="Y"/>
    <x v="0"/>
  </r>
  <r>
    <x v="0"/>
    <s v="10-116-21-1050-2100-270"/>
    <s v="INDUSTRIAL INS"/>
    <x v="18"/>
    <n v="0"/>
    <n v="0"/>
    <n v="0"/>
    <s v="10"/>
    <s v="116"/>
    <n v="116"/>
    <x v="8"/>
    <s v="1050"/>
    <n v="1050"/>
    <s v="2100"/>
    <s v="270"/>
    <s v="2"/>
    <x v="1"/>
    <n v="50"/>
    <x v="1"/>
    <s v="Y"/>
    <x v="0"/>
  </r>
  <r>
    <x v="0"/>
    <s v="10-116-21-1050-2120-580"/>
    <s v="COUNSELR TRAVEL"/>
    <x v="18"/>
    <n v="0"/>
    <n v="0"/>
    <n v="0"/>
    <s v="10"/>
    <s v="116"/>
    <n v="116"/>
    <x v="8"/>
    <s v="1050"/>
    <n v="1050"/>
    <s v="2120"/>
    <s v="580"/>
    <s v="5"/>
    <x v="1"/>
    <n v="50"/>
    <x v="1"/>
    <s v="Y"/>
    <x v="0"/>
  </r>
  <r>
    <x v="0"/>
    <s v="10-116-21-1050-2120-810"/>
    <s v="DUES AND FEES"/>
    <x v="18"/>
    <n v="0"/>
    <n v="0"/>
    <n v="0"/>
    <s v="10"/>
    <s v="116"/>
    <n v="116"/>
    <x v="8"/>
    <s v="1050"/>
    <n v="1050"/>
    <s v="2120"/>
    <s v="810"/>
    <s v="8"/>
    <x v="1"/>
    <n v="50"/>
    <x v="1"/>
    <s v="Y"/>
    <x v="0"/>
  </r>
  <r>
    <x v="0"/>
    <s v="10-116-21-1050-2200-270"/>
    <s v="INDUSTRIAL INS"/>
    <x v="18"/>
    <n v="0"/>
    <n v="0"/>
    <n v="0"/>
    <s v="10"/>
    <s v="116"/>
    <n v="116"/>
    <x v="8"/>
    <s v="1050"/>
    <n v="1050"/>
    <s v="2200"/>
    <s v="270"/>
    <s v="2"/>
    <x v="1"/>
    <n v="50"/>
    <x v="1"/>
    <s v="Y"/>
    <x v="0"/>
  </r>
  <r>
    <x v="0"/>
    <s v="10-116-21-1050-2220-162"/>
    <s v="MEDIA ASSISTANT"/>
    <x v="18"/>
    <n v="10122.41"/>
    <n v="0"/>
    <n v="10122.41"/>
    <s v="10"/>
    <s v="116"/>
    <n v="116"/>
    <x v="8"/>
    <s v="1050"/>
    <n v="1050"/>
    <s v="2220"/>
    <s v="162"/>
    <s v="1"/>
    <x v="1"/>
    <n v="50"/>
    <x v="1"/>
    <s v="Y"/>
    <x v="0"/>
  </r>
  <r>
    <x v="0"/>
    <s v="10-116-21-1050-2220-195"/>
    <s v="MEDIA SPECIALST"/>
    <x v="18"/>
    <n v="20144.310000000001"/>
    <n v="0"/>
    <n v="20144.310000000001"/>
    <s v="10"/>
    <s v="116"/>
    <n v="116"/>
    <x v="8"/>
    <s v="1050"/>
    <n v="1050"/>
    <s v="2220"/>
    <s v="195"/>
    <s v="1"/>
    <x v="1"/>
    <n v="50"/>
    <x v="1"/>
    <s v="Y"/>
    <x v="0"/>
  </r>
  <r>
    <x v="0"/>
    <s v="10-116-21-1050-2220-210"/>
    <s v="RETIREMENT"/>
    <x v="18"/>
    <n v="3882.15"/>
    <n v="0"/>
    <n v="3882.15"/>
    <s v="10"/>
    <s v="116"/>
    <n v="116"/>
    <x v="8"/>
    <s v="1050"/>
    <n v="1050"/>
    <s v="2220"/>
    <s v="210"/>
    <s v="2"/>
    <x v="1"/>
    <n v="50"/>
    <x v="1"/>
    <s v="Y"/>
    <x v="0"/>
  </r>
  <r>
    <x v="0"/>
    <s v="10-116-21-1050-2220-220"/>
    <s v="FICA"/>
    <x v="18"/>
    <n v="2315.4499999999998"/>
    <n v="0"/>
    <n v="2315.4499999999998"/>
    <s v="10"/>
    <s v="116"/>
    <n v="116"/>
    <x v="8"/>
    <s v="1050"/>
    <n v="1050"/>
    <s v="2220"/>
    <s v="220"/>
    <s v="2"/>
    <x v="1"/>
    <n v="50"/>
    <x v="1"/>
    <s v="Y"/>
    <x v="0"/>
  </r>
  <r>
    <x v="0"/>
    <s v="10-116-21-1050-2220-430"/>
    <s v="AV REP &amp; MAINT"/>
    <x v="18"/>
    <n v="0"/>
    <n v="0"/>
    <n v="0"/>
    <s v="10"/>
    <s v="116"/>
    <n v="116"/>
    <x v="8"/>
    <s v="1050"/>
    <n v="1050"/>
    <s v="2220"/>
    <s v="430"/>
    <s v="4"/>
    <x v="1"/>
    <n v="50"/>
    <x v="1"/>
    <s v="Y"/>
    <x v="0"/>
  </r>
  <r>
    <x v="0"/>
    <s v="10-116-21-1050-2220-610"/>
    <s v="Media Materials"/>
    <x v="18"/>
    <n v="3000"/>
    <n v="0"/>
    <n v="3000"/>
    <s v="10"/>
    <s v="116"/>
    <n v="116"/>
    <x v="8"/>
    <s v="1050"/>
    <n v="1050"/>
    <s v="2220"/>
    <s v="610"/>
    <s v="6"/>
    <x v="1"/>
    <n v="50"/>
    <x v="1"/>
    <s v="Y"/>
    <x v="0"/>
  </r>
  <r>
    <x v="0"/>
    <s v="10-116-21-1050-2220-644"/>
    <s v="LIBRARY BOOKS"/>
    <x v="18"/>
    <n v="0"/>
    <n v="0"/>
    <n v="0"/>
    <s v="10"/>
    <s v="116"/>
    <n v="116"/>
    <x v="8"/>
    <s v="1050"/>
    <n v="1050"/>
    <s v="2220"/>
    <s v="644"/>
    <s v="6"/>
    <x v="1"/>
    <n v="50"/>
    <x v="1"/>
    <s v="Y"/>
    <x v="0"/>
  </r>
  <r>
    <x v="0"/>
    <s v="10-116-21-1050-2220-645"/>
    <s v="PERIODICALS"/>
    <x v="18"/>
    <n v="0"/>
    <n v="0"/>
    <n v="0"/>
    <s v="10"/>
    <s v="116"/>
    <n v="116"/>
    <x v="8"/>
    <s v="1050"/>
    <n v="1050"/>
    <s v="2220"/>
    <s v="645"/>
    <s v="6"/>
    <x v="1"/>
    <n v="50"/>
    <x v="1"/>
    <s v="Y"/>
    <x v="0"/>
  </r>
  <r>
    <x v="0"/>
    <s v="10-116-21-1050-2220-646"/>
    <s v="AV/LIBRY SUPPLY"/>
    <x v="18"/>
    <n v="0"/>
    <n v="0"/>
    <n v="0"/>
    <s v="10"/>
    <s v="116"/>
    <n v="116"/>
    <x v="8"/>
    <s v="1050"/>
    <n v="1050"/>
    <s v="2220"/>
    <s v="646"/>
    <s v="6"/>
    <x v="1"/>
    <n v="50"/>
    <x v="1"/>
    <s v="Y"/>
    <x v="0"/>
  </r>
  <r>
    <x v="0"/>
    <s v="10-116-21-1050-2220-734"/>
    <s v="AV/LIBRY EQUIP."/>
    <x v="18"/>
    <n v="0"/>
    <n v="0"/>
    <n v="0"/>
    <s v="10"/>
    <s v="116"/>
    <n v="116"/>
    <x v="8"/>
    <s v="1050"/>
    <n v="1050"/>
    <s v="2220"/>
    <s v="734"/>
    <s v="7"/>
    <x v="1"/>
    <n v="50"/>
    <x v="1"/>
    <s v="Y"/>
    <x v="0"/>
  </r>
  <r>
    <x v="0"/>
    <s v="10-116-21-1050-2290-149"/>
    <s v="Extra Duty"/>
    <x v="18"/>
    <n v="0"/>
    <n v="0"/>
    <n v="0"/>
    <s v="10"/>
    <s v="116"/>
    <n v="116"/>
    <x v="8"/>
    <s v="1050"/>
    <n v="1050"/>
    <s v="2290"/>
    <s v="149"/>
    <s v="1"/>
    <x v="1"/>
    <n v="50"/>
    <x v="1"/>
    <s v="Y"/>
    <x v="0"/>
  </r>
  <r>
    <x v="0"/>
    <s v="10-116-21-1050-2290-550"/>
    <s v="PRINTING SERVICES"/>
    <x v="18"/>
    <n v="0"/>
    <n v="0"/>
    <n v="0"/>
    <s v="10"/>
    <s v="116"/>
    <n v="116"/>
    <x v="8"/>
    <s v="1050"/>
    <n v="1050"/>
    <s v="2290"/>
    <s v="550"/>
    <s v="5"/>
    <x v="1"/>
    <n v="50"/>
    <x v="1"/>
    <s v="Y"/>
    <x v="0"/>
  </r>
  <r>
    <x v="0"/>
    <s v="10-116-21-1050-2290-610"/>
    <s v="STAFF APPRECIAT"/>
    <x v="18"/>
    <n v="1925.8"/>
    <n v="0"/>
    <n v="1925.8"/>
    <s v="10"/>
    <s v="116"/>
    <n v="116"/>
    <x v="8"/>
    <s v="1050"/>
    <n v="1050"/>
    <s v="2290"/>
    <s v="610"/>
    <s v="6"/>
    <x v="1"/>
    <n v="50"/>
    <x v="1"/>
    <s v="Y"/>
    <x v="0"/>
  </r>
  <r>
    <x v="0"/>
    <s v="10-116-21-1050-2300-270"/>
    <s v="INDUSTRIAL INS"/>
    <x v="18"/>
    <n v="0"/>
    <n v="0"/>
    <n v="0"/>
    <s v="10"/>
    <s v="116"/>
    <n v="116"/>
    <x v="8"/>
    <s v="1050"/>
    <n v="1050"/>
    <s v="2300"/>
    <s v="270"/>
    <s v="2"/>
    <x v="1"/>
    <n v="50"/>
    <x v="1"/>
    <s v="Y"/>
    <x v="0"/>
  </r>
  <r>
    <x v="0"/>
    <s v="10-116-21-1050-2400-121"/>
    <s v="PRINCIPALS SAL"/>
    <x v="18"/>
    <n v="104680.4"/>
    <n v="0"/>
    <n v="104680.4"/>
    <s v="10"/>
    <s v="116"/>
    <n v="116"/>
    <x v="8"/>
    <s v="1050"/>
    <n v="1050"/>
    <s v="2400"/>
    <s v="121"/>
    <s v="1"/>
    <x v="1"/>
    <n v="50"/>
    <x v="1"/>
    <s v="Y"/>
    <x v="0"/>
  </r>
  <r>
    <x v="0"/>
    <s v="10-116-21-1050-2400-152"/>
    <s v="ADMIN ASSISTANT"/>
    <x v="18"/>
    <n v="43534"/>
    <n v="0"/>
    <n v="43534"/>
    <s v="10"/>
    <s v="116"/>
    <n v="116"/>
    <x v="8"/>
    <s v="1050"/>
    <n v="1050"/>
    <s v="2400"/>
    <s v="152"/>
    <s v="1"/>
    <x v="1"/>
    <n v="50"/>
    <x v="1"/>
    <s v="Y"/>
    <x v="0"/>
  </r>
  <r>
    <x v="0"/>
    <s v="10-116-21-1050-2400-210"/>
    <s v="RETIREMENT"/>
    <x v="18"/>
    <n v="31270.17"/>
    <n v="0"/>
    <n v="31270.17"/>
    <s v="10"/>
    <s v="116"/>
    <n v="116"/>
    <x v="8"/>
    <s v="1050"/>
    <n v="1050"/>
    <s v="2400"/>
    <s v="210"/>
    <s v="2"/>
    <x v="1"/>
    <n v="50"/>
    <x v="1"/>
    <s v="Y"/>
    <x v="0"/>
  </r>
  <r>
    <x v="0"/>
    <s v="10-116-21-1050-2400-220"/>
    <s v="FICA"/>
    <x v="18"/>
    <n v="11163.11"/>
    <n v="0"/>
    <n v="11163.11"/>
    <s v="10"/>
    <s v="116"/>
    <n v="116"/>
    <x v="8"/>
    <s v="1050"/>
    <n v="1050"/>
    <s v="2400"/>
    <s v="220"/>
    <s v="2"/>
    <x v="1"/>
    <n v="50"/>
    <x v="1"/>
    <s v="Y"/>
    <x v="0"/>
  </r>
  <r>
    <x v="0"/>
    <s v="10-116-21-1050-2400-241"/>
    <s v="INSURANCE"/>
    <x v="18"/>
    <n v="11917.61"/>
    <n v="0"/>
    <n v="11917.61"/>
    <s v="10"/>
    <s v="116"/>
    <n v="116"/>
    <x v="8"/>
    <s v="1050"/>
    <n v="1050"/>
    <s v="2400"/>
    <s v="241"/>
    <s v="2"/>
    <x v="1"/>
    <n v="50"/>
    <x v="1"/>
    <s v="Y"/>
    <x v="0"/>
  </r>
  <r>
    <x v="0"/>
    <s v="10-116-21-1050-2400-245"/>
    <s v="Waive"/>
    <x v="18"/>
    <n v="1000"/>
    <n v="0"/>
    <n v="1000"/>
    <s v="10"/>
    <s v="116"/>
    <n v="116"/>
    <x v="8"/>
    <s v="1050"/>
    <n v="1050"/>
    <s v="2400"/>
    <s v="245"/>
    <s v="2"/>
    <x v="1"/>
    <n v="50"/>
    <x v="1"/>
    <s v="Y"/>
    <x v="0"/>
  </r>
  <r>
    <x v="0"/>
    <s v="10-116-21-1050-2400-270"/>
    <s v="INDUSTRIAL INS"/>
    <x v="18"/>
    <n v="0"/>
    <n v="0"/>
    <n v="0"/>
    <s v="10"/>
    <s v="116"/>
    <n v="116"/>
    <x v="8"/>
    <s v="1050"/>
    <n v="1050"/>
    <s v="2400"/>
    <s v="270"/>
    <s v="2"/>
    <x v="1"/>
    <n v="50"/>
    <x v="1"/>
    <s v="Y"/>
    <x v="0"/>
  </r>
  <r>
    <x v="0"/>
    <s v="10-116-21-1050-2400-300"/>
    <s v="PROF/TECH SERV"/>
    <x v="18"/>
    <n v="0"/>
    <n v="0"/>
    <n v="0"/>
    <s v="10"/>
    <s v="116"/>
    <n v="116"/>
    <x v="8"/>
    <s v="1050"/>
    <n v="1050"/>
    <s v="2400"/>
    <s v="300"/>
    <s v="3"/>
    <x v="1"/>
    <n v="50"/>
    <x v="1"/>
    <s v="Y"/>
    <x v="0"/>
  </r>
  <r>
    <x v="0"/>
    <s v="10-116-21-1050-2400-530"/>
    <s v="POSTAGE"/>
    <x v="18"/>
    <n v="132.80000000000001"/>
    <n v="0"/>
    <n v="132.80000000000001"/>
    <s v="10"/>
    <s v="116"/>
    <n v="116"/>
    <x v="8"/>
    <s v="1050"/>
    <n v="1050"/>
    <s v="2400"/>
    <s v="530"/>
    <s v="5"/>
    <x v="1"/>
    <n v="50"/>
    <x v="1"/>
    <s v="Y"/>
    <x v="0"/>
  </r>
  <r>
    <x v="0"/>
    <s v="10-116-21-1050-2400-580"/>
    <s v="ADMIN TRAVEL"/>
    <x v="18"/>
    <n v="750"/>
    <n v="0"/>
    <n v="750"/>
    <s v="10"/>
    <s v="116"/>
    <n v="116"/>
    <x v="8"/>
    <s v="1050"/>
    <n v="1050"/>
    <s v="2400"/>
    <s v="580"/>
    <s v="5"/>
    <x v="1"/>
    <n v="50"/>
    <x v="1"/>
    <s v="Y"/>
    <x v="0"/>
  </r>
  <r>
    <x v="0"/>
    <s v="10-116-21-1050-2400-610"/>
    <s v="ADMIN SUPPLIES"/>
    <x v="18"/>
    <n v="0"/>
    <n v="0"/>
    <n v="0"/>
    <s v="10"/>
    <s v="116"/>
    <n v="116"/>
    <x v="8"/>
    <s v="1050"/>
    <n v="1050"/>
    <s v="2400"/>
    <s v="610"/>
    <s v="6"/>
    <x v="1"/>
    <n v="50"/>
    <x v="1"/>
    <s v="Y"/>
    <x v="0"/>
  </r>
  <r>
    <x v="0"/>
    <s v="10-116-21-1050-2400-810"/>
    <s v="DUES AND FEES"/>
    <x v="18"/>
    <n v="0"/>
    <n v="0"/>
    <n v="0"/>
    <s v="10"/>
    <s v="116"/>
    <n v="116"/>
    <x v="8"/>
    <s v="1050"/>
    <n v="1050"/>
    <s v="2400"/>
    <s v="810"/>
    <s v="8"/>
    <x v="1"/>
    <n v="50"/>
    <x v="1"/>
    <s v="Y"/>
    <x v="0"/>
  </r>
  <r>
    <x v="0"/>
    <s v="10-116-21-1050-2500-270"/>
    <s v="INDUSTRIAL INS"/>
    <x v="18"/>
    <n v="0"/>
    <n v="0"/>
    <n v="0"/>
    <s v="10"/>
    <s v="116"/>
    <n v="116"/>
    <x v="8"/>
    <s v="1050"/>
    <n v="1050"/>
    <s v="2500"/>
    <s v="270"/>
    <s v="2"/>
    <x v="1"/>
    <n v="50"/>
    <x v="1"/>
    <s v="Y"/>
    <x v="0"/>
  </r>
  <r>
    <x v="0"/>
    <s v="10-116-21-1050-2500-290"/>
    <s v="FSA FEES"/>
    <x v="18"/>
    <n v="0"/>
    <n v="0"/>
    <n v="0"/>
    <s v="10"/>
    <s v="116"/>
    <n v="116"/>
    <x v="8"/>
    <s v="1050"/>
    <n v="1050"/>
    <s v="2500"/>
    <s v="290"/>
    <s v="2"/>
    <x v="1"/>
    <n v="50"/>
    <x v="1"/>
    <s v="Y"/>
    <x v="0"/>
  </r>
  <r>
    <x v="0"/>
    <s v="10-116-21-1050-2600-270"/>
    <s v="Industrial Insurance"/>
    <x v="18"/>
    <n v="0"/>
    <n v="0"/>
    <n v="0"/>
    <s v="10"/>
    <s v="116"/>
    <n v="116"/>
    <x v="8"/>
    <s v="1050"/>
    <n v="1050"/>
    <s v="2600"/>
    <s v="270"/>
    <s v="2"/>
    <x v="1"/>
    <n v="50"/>
    <x v="1"/>
    <s v="Y"/>
    <x v="0"/>
  </r>
  <r>
    <x v="0"/>
    <s v="10-116-21-1050-2650-626"/>
    <s v="Wilson Fuel"/>
    <x v="18"/>
    <n v="27.5"/>
    <n v="0"/>
    <n v="27.5"/>
    <s v="10"/>
    <s v="116"/>
    <n v="116"/>
    <x v="8"/>
    <s v="1050"/>
    <n v="1050"/>
    <s v="2650"/>
    <s v="626"/>
    <s v="6"/>
    <x v="1"/>
    <n v="50"/>
    <x v="1"/>
    <s v="Y"/>
    <x v="0"/>
  </r>
  <r>
    <x v="0"/>
    <s v="10-116-21-1050-3300-270"/>
    <s v="Industrial Insurance"/>
    <x v="18"/>
    <n v="0"/>
    <n v="0"/>
    <n v="0"/>
    <s v="10"/>
    <s v="116"/>
    <n v="116"/>
    <x v="8"/>
    <s v="1050"/>
    <n v="1050"/>
    <s v="3300"/>
    <s v="270"/>
    <s v="2"/>
    <x v="1"/>
    <n v="50"/>
    <x v="1"/>
    <s v="Y"/>
    <x v="0"/>
  </r>
  <r>
    <x v="0"/>
    <s v="10-116-21-1051-1000-641"/>
    <s v="TEXTBOOKS"/>
    <x v="18"/>
    <n v="3770.18"/>
    <n v="0"/>
    <n v="3770.18"/>
    <s v="10"/>
    <s v="116"/>
    <n v="116"/>
    <x v="8"/>
    <s v="1051"/>
    <n v="1051"/>
    <s v="1000"/>
    <s v="641"/>
    <s v="6"/>
    <x v="1"/>
    <n v="50"/>
    <x v="1"/>
    <s v="Y"/>
    <x v="0"/>
  </r>
  <r>
    <x v="0"/>
    <s v="10-116-21-1205-1000-131"/>
    <s v="TEACHER SALARY"/>
    <x v="18"/>
    <n v="55166.28"/>
    <n v="0"/>
    <n v="55166.28"/>
    <s v="10"/>
    <s v="116"/>
    <n v="116"/>
    <x v="8"/>
    <s v="1205"/>
    <n v="1205"/>
    <s v="1000"/>
    <s v="131"/>
    <s v="1"/>
    <x v="2"/>
    <n v="1205"/>
    <x v="2"/>
    <s v="N"/>
    <x v="1"/>
  </r>
  <r>
    <x v="0"/>
    <s v="10-116-21-1205-1000-149"/>
    <s v="Extra Duty"/>
    <x v="18"/>
    <n v="1943.76"/>
    <n v="0"/>
    <n v="1943.76"/>
    <s v="10"/>
    <s v="116"/>
    <n v="116"/>
    <x v="8"/>
    <s v="1205"/>
    <n v="1205"/>
    <s v="1000"/>
    <s v="149"/>
    <s v="1"/>
    <x v="2"/>
    <n v="1205"/>
    <x v="2"/>
    <s v="N"/>
    <x v="1"/>
  </r>
  <r>
    <x v="0"/>
    <s v="10-116-21-1205-1000-161"/>
    <s v="INST. ASSISTANT"/>
    <x v="18"/>
    <n v="13628.76"/>
    <n v="0"/>
    <n v="13628.76"/>
    <s v="10"/>
    <s v="116"/>
    <n v="116"/>
    <x v="8"/>
    <s v="1205"/>
    <n v="1205"/>
    <s v="1000"/>
    <s v="161"/>
    <s v="1"/>
    <x v="2"/>
    <n v="1205"/>
    <x v="2"/>
    <s v="N"/>
    <x v="1"/>
  </r>
  <r>
    <x v="0"/>
    <s v="10-116-21-1205-1000-210"/>
    <s v="RETIREMENT"/>
    <x v="18"/>
    <n v="13702.56"/>
    <n v="0"/>
    <n v="13702.56"/>
    <s v="10"/>
    <s v="116"/>
    <n v="116"/>
    <x v="8"/>
    <s v="1205"/>
    <n v="1205"/>
    <s v="1000"/>
    <s v="210"/>
    <s v="2"/>
    <x v="2"/>
    <n v="1205"/>
    <x v="2"/>
    <s v="N"/>
    <x v="1"/>
  </r>
  <r>
    <x v="0"/>
    <s v="10-116-21-1205-1000-220"/>
    <s v="FICA"/>
    <x v="18"/>
    <n v="5139.9399999999996"/>
    <n v="0"/>
    <n v="5139.9399999999996"/>
    <s v="10"/>
    <s v="116"/>
    <n v="116"/>
    <x v="8"/>
    <s v="1205"/>
    <n v="1205"/>
    <s v="1000"/>
    <s v="220"/>
    <s v="2"/>
    <x v="2"/>
    <n v="1205"/>
    <x v="2"/>
    <s v="N"/>
    <x v="1"/>
  </r>
  <r>
    <x v="0"/>
    <s v="10-116-21-1205-1000-241"/>
    <s v="Insurance"/>
    <x v="18"/>
    <n v="5285.74"/>
    <n v="0"/>
    <n v="5285.74"/>
    <s v="10"/>
    <s v="116"/>
    <n v="116"/>
    <x v="8"/>
    <s v="1205"/>
    <n v="1205"/>
    <s v="1000"/>
    <s v="241"/>
    <s v="2"/>
    <x v="2"/>
    <n v="1205"/>
    <x v="2"/>
    <s v="N"/>
    <x v="1"/>
  </r>
  <r>
    <x v="0"/>
    <s v="10-116-21-1205-1000-270"/>
    <s v="INDUSTRIAL INS"/>
    <x v="18"/>
    <n v="0"/>
    <n v="0"/>
    <n v="0"/>
    <s v="10"/>
    <s v="116"/>
    <n v="116"/>
    <x v="8"/>
    <s v="1205"/>
    <n v="1205"/>
    <s v="1000"/>
    <s v="270"/>
    <s v="2"/>
    <x v="2"/>
    <n v="1205"/>
    <x v="2"/>
    <s v="N"/>
    <x v="1"/>
  </r>
  <r>
    <x v="0"/>
    <s v="10-116-21-1205-1000-341"/>
    <s v="Substitute"/>
    <x v="18"/>
    <n v="836.34"/>
    <n v="0"/>
    <n v="836.34"/>
    <s v="10"/>
    <s v="116"/>
    <n v="116"/>
    <x v="8"/>
    <s v="1205"/>
    <n v="1205"/>
    <s v="1000"/>
    <s v="341"/>
    <s v="3"/>
    <x v="2"/>
    <n v="1205"/>
    <x v="2"/>
    <s v="N"/>
    <x v="1"/>
  </r>
  <r>
    <x v="0"/>
    <s v="10-116-21-1205-2150-149"/>
    <s v="SLP SALARIES"/>
    <x v="18"/>
    <n v="0"/>
    <n v="0"/>
    <n v="0"/>
    <s v="10"/>
    <s v="116"/>
    <n v="116"/>
    <x v="8"/>
    <s v="1205"/>
    <n v="1205"/>
    <s v="2150"/>
    <s v="149"/>
    <s v="1"/>
    <x v="2"/>
    <n v="1205"/>
    <x v="2"/>
    <s v="N"/>
    <x v="1"/>
  </r>
  <r>
    <x v="0"/>
    <s v="10-116-21-1205-2150-199"/>
    <s v="SLP Salaries"/>
    <x v="18"/>
    <n v="56197.16"/>
    <n v="0"/>
    <n v="56197.16"/>
    <s v="10"/>
    <s v="116"/>
    <n v="116"/>
    <x v="8"/>
    <s v="1205"/>
    <n v="1205"/>
    <s v="2150"/>
    <s v="199"/>
    <s v="1"/>
    <x v="2"/>
    <n v="1205"/>
    <x v="2"/>
    <s v="N"/>
    <x v="1"/>
  </r>
  <r>
    <x v="0"/>
    <s v="10-116-21-1205-2150-210"/>
    <s v="RETIREMENT"/>
    <x v="18"/>
    <n v="11223.77"/>
    <n v="0"/>
    <n v="11223.77"/>
    <s v="10"/>
    <s v="116"/>
    <n v="116"/>
    <x v="8"/>
    <s v="1205"/>
    <n v="1205"/>
    <s v="2150"/>
    <s v="210"/>
    <s v="2"/>
    <x v="2"/>
    <n v="1205"/>
    <x v="2"/>
    <s v="N"/>
    <x v="1"/>
  </r>
  <r>
    <x v="0"/>
    <s v="10-116-21-1205-2150-220"/>
    <s v="FICA"/>
    <x v="18"/>
    <n v="3943.98"/>
    <n v="0"/>
    <n v="3943.98"/>
    <s v="10"/>
    <s v="116"/>
    <n v="116"/>
    <x v="8"/>
    <s v="1205"/>
    <n v="1205"/>
    <s v="2150"/>
    <s v="220"/>
    <s v="2"/>
    <x v="2"/>
    <n v="1205"/>
    <x v="2"/>
    <s v="N"/>
    <x v="1"/>
  </r>
  <r>
    <x v="0"/>
    <s v="10-116-21-1205-2150-241"/>
    <s v="INSURANCE"/>
    <x v="18"/>
    <n v="16620.490000000002"/>
    <n v="0"/>
    <n v="16620.490000000002"/>
    <s v="10"/>
    <s v="116"/>
    <n v="116"/>
    <x v="8"/>
    <s v="1205"/>
    <n v="1205"/>
    <s v="2150"/>
    <s v="241"/>
    <s v="2"/>
    <x v="2"/>
    <n v="1205"/>
    <x v="2"/>
    <s v="N"/>
    <x v="1"/>
  </r>
  <r>
    <x v="0"/>
    <s v="10-116-21-1205-2190-197"/>
    <s v="TEMP DELETE"/>
    <x v="18"/>
    <n v="0"/>
    <n v="0"/>
    <n v="0"/>
    <s v="10"/>
    <s v="116"/>
    <n v="116"/>
    <x v="8"/>
    <s v="1205"/>
    <n v="1205"/>
    <s v="2190"/>
    <s v="197"/>
    <s v="1"/>
    <x v="2"/>
    <n v="1205"/>
    <x v="2"/>
    <s v="N"/>
    <x v="1"/>
  </r>
  <r>
    <x v="0"/>
    <s v="10-116-21-1206-1000-149"/>
    <s v="Extra Duty"/>
    <x v="18"/>
    <n v="198.12"/>
    <n v="0"/>
    <n v="198.12"/>
    <s v="10"/>
    <s v="116"/>
    <n v="116"/>
    <x v="8"/>
    <s v="1206"/>
    <n v="1206"/>
    <s v="1000"/>
    <s v="149"/>
    <s v="1"/>
    <x v="103"/>
    <n v="1295"/>
    <x v="102"/>
    <s v="Y"/>
    <x v="0"/>
  </r>
  <r>
    <x v="0"/>
    <s v="10-116-21-1206-1000-210"/>
    <s v="RETIREMENT"/>
    <x v="18"/>
    <n v="39.94"/>
    <n v="0"/>
    <n v="39.94"/>
    <s v="10"/>
    <s v="116"/>
    <n v="116"/>
    <x v="8"/>
    <s v="1206"/>
    <n v="1206"/>
    <s v="1000"/>
    <s v="210"/>
    <s v="2"/>
    <x v="103"/>
    <n v="1295"/>
    <x v="102"/>
    <s v="Y"/>
    <x v="0"/>
  </r>
  <r>
    <x v="0"/>
    <s v="10-116-21-1206-1000-220"/>
    <s v="FICA"/>
    <x v="18"/>
    <n v="15.15"/>
    <n v="0"/>
    <n v="15.15"/>
    <s v="10"/>
    <s v="116"/>
    <n v="116"/>
    <x v="8"/>
    <s v="1206"/>
    <n v="1206"/>
    <s v="1000"/>
    <s v="220"/>
    <s v="2"/>
    <x v="103"/>
    <n v="1295"/>
    <x v="102"/>
    <s v="Y"/>
    <x v="0"/>
  </r>
  <r>
    <x v="0"/>
    <s v="10-116-21-1206-2150-199"/>
    <s v="SLP Salaries"/>
    <x v="18"/>
    <n v="56708.08"/>
    <n v="0"/>
    <n v="56708.08"/>
    <s v="10"/>
    <s v="116"/>
    <n v="116"/>
    <x v="8"/>
    <s v="1206"/>
    <n v="1206"/>
    <s v="2150"/>
    <s v="199"/>
    <s v="1"/>
    <x v="103"/>
    <n v="1295"/>
    <x v="102"/>
    <s v="Y"/>
    <x v="0"/>
  </r>
  <r>
    <x v="0"/>
    <s v="10-116-21-1206-2150-210"/>
    <s v="RETIREMENT"/>
    <x v="18"/>
    <n v="11352.96"/>
    <n v="0"/>
    <n v="11352.96"/>
    <s v="10"/>
    <s v="116"/>
    <n v="116"/>
    <x v="8"/>
    <s v="1206"/>
    <n v="1206"/>
    <s v="2150"/>
    <s v="210"/>
    <s v="2"/>
    <x v="103"/>
    <n v="1295"/>
    <x v="102"/>
    <s v="Y"/>
    <x v="0"/>
  </r>
  <r>
    <x v="0"/>
    <s v="10-116-21-1206-2150-220"/>
    <s v="FICA"/>
    <x v="18"/>
    <n v="4222.8599999999997"/>
    <n v="0"/>
    <n v="4222.8599999999997"/>
    <s v="10"/>
    <s v="116"/>
    <n v="116"/>
    <x v="8"/>
    <s v="1206"/>
    <n v="1206"/>
    <s v="2150"/>
    <s v="220"/>
    <s v="2"/>
    <x v="103"/>
    <n v="1295"/>
    <x v="102"/>
    <s v="Y"/>
    <x v="0"/>
  </r>
  <r>
    <x v="0"/>
    <s v="10-116-21-1206-2150-241"/>
    <s v="INSURANCE"/>
    <x v="18"/>
    <n v="16543.349999999999"/>
    <n v="0"/>
    <n v="16543.349999999999"/>
    <s v="10"/>
    <s v="116"/>
    <n v="116"/>
    <x v="8"/>
    <s v="1206"/>
    <n v="1206"/>
    <s v="2150"/>
    <s v="241"/>
    <s v="2"/>
    <x v="103"/>
    <n v="1295"/>
    <x v="102"/>
    <s v="Y"/>
    <x v="0"/>
  </r>
  <r>
    <x v="0"/>
    <s v="10-116-21-1210-1000-131"/>
    <s v="Teacher Self Contained"/>
    <x v="18"/>
    <n v="52226.2"/>
    <n v="0"/>
    <n v="52226.2"/>
    <s v="10"/>
    <s v="116"/>
    <n v="116"/>
    <x v="8"/>
    <s v="1210"/>
    <n v="1210"/>
    <s v="1000"/>
    <s v="131"/>
    <s v="1"/>
    <x v="69"/>
    <n v="1210"/>
    <x v="68"/>
    <s v="N"/>
    <x v="33"/>
  </r>
  <r>
    <x v="0"/>
    <s v="10-116-21-1210-1000-210"/>
    <s v="RETIREMENT"/>
    <x v="18"/>
    <n v="10572.11"/>
    <n v="0"/>
    <n v="10572.11"/>
    <s v="10"/>
    <s v="116"/>
    <n v="116"/>
    <x v="8"/>
    <s v="1210"/>
    <n v="1210"/>
    <s v="1000"/>
    <s v="210"/>
    <s v="2"/>
    <x v="69"/>
    <n v="1210"/>
    <x v="68"/>
    <s v="N"/>
    <x v="33"/>
  </r>
  <r>
    <x v="0"/>
    <s v="10-116-21-1210-1000-220"/>
    <s v="FICA"/>
    <x v="18"/>
    <n v="3805.59"/>
    <n v="0"/>
    <n v="3805.59"/>
    <s v="10"/>
    <s v="116"/>
    <n v="116"/>
    <x v="8"/>
    <s v="1210"/>
    <n v="1210"/>
    <s v="1000"/>
    <s v="220"/>
    <s v="2"/>
    <x v="69"/>
    <n v="1210"/>
    <x v="68"/>
    <s v="N"/>
    <x v="33"/>
  </r>
  <r>
    <x v="0"/>
    <s v="10-116-21-1210-1000-241"/>
    <s v="INSURANCE"/>
    <x v="18"/>
    <n v="16610.419999999998"/>
    <n v="0"/>
    <n v="16610.419999999998"/>
    <s v="10"/>
    <s v="116"/>
    <n v="116"/>
    <x v="8"/>
    <s v="1210"/>
    <n v="1210"/>
    <s v="1000"/>
    <s v="241"/>
    <s v="2"/>
    <x v="69"/>
    <n v="1210"/>
    <x v="68"/>
    <s v="N"/>
    <x v="33"/>
  </r>
  <r>
    <x v="0"/>
    <s v="10-116-21-2101-1000-149"/>
    <s v="STEM Levy - Extra Duty"/>
    <x v="18"/>
    <n v="0"/>
    <n v="0"/>
    <n v="0"/>
    <s v="10"/>
    <s v="116"/>
    <n v="116"/>
    <x v="8"/>
    <s v="2101"/>
    <n v="2101"/>
    <s v="1000"/>
    <s v="149"/>
    <s v="1"/>
    <x v="1"/>
    <n v="50"/>
    <x v="1"/>
    <s v="Y"/>
    <x v="0"/>
  </r>
  <r>
    <x v="0"/>
    <s v="10-116-21-2101-1000-161"/>
    <s v="STEM Levy - Inst Assistant"/>
    <x v="18"/>
    <n v="14710.82"/>
    <n v="0"/>
    <n v="14710.82"/>
    <s v="10"/>
    <s v="116"/>
    <n v="116"/>
    <x v="8"/>
    <s v="2101"/>
    <n v="2101"/>
    <s v="1000"/>
    <s v="161"/>
    <s v="1"/>
    <x v="1"/>
    <n v="50"/>
    <x v="1"/>
    <s v="Y"/>
    <x v="0"/>
  </r>
  <r>
    <x v="0"/>
    <s v="10-116-21-2101-1000-195"/>
    <s v="Science Ed. Specialist"/>
    <x v="18"/>
    <n v="16679.77"/>
    <n v="0"/>
    <n v="16679.77"/>
    <s v="10"/>
    <s v="116"/>
    <n v="116"/>
    <x v="8"/>
    <s v="2101"/>
    <n v="2101"/>
    <s v="1000"/>
    <s v="195"/>
    <s v="1"/>
    <x v="1"/>
    <n v="50"/>
    <x v="1"/>
    <s v="Y"/>
    <x v="0"/>
  </r>
  <r>
    <x v="0"/>
    <s v="10-116-21-2101-1000-210"/>
    <s v="Retirement"/>
    <x v="18"/>
    <n v="0"/>
    <n v="0"/>
    <n v="0"/>
    <s v="10"/>
    <s v="116"/>
    <n v="116"/>
    <x v="8"/>
    <s v="2101"/>
    <n v="2101"/>
    <s v="1000"/>
    <s v="210"/>
    <s v="2"/>
    <x v="1"/>
    <n v="50"/>
    <x v="1"/>
    <s v="Y"/>
    <x v="0"/>
  </r>
  <r>
    <x v="0"/>
    <s v="10-116-21-2101-1000-220"/>
    <s v="FICA"/>
    <x v="18"/>
    <n v="2401.31"/>
    <n v="0"/>
    <n v="2401.31"/>
    <s v="10"/>
    <s v="116"/>
    <n v="116"/>
    <x v="8"/>
    <s v="2101"/>
    <n v="2101"/>
    <s v="1000"/>
    <s v="220"/>
    <s v="2"/>
    <x v="1"/>
    <n v="50"/>
    <x v="1"/>
    <s v="Y"/>
    <x v="0"/>
  </r>
  <r>
    <x v="0"/>
    <s v="10-116-21-2101-1000-341"/>
    <s v="Substitute Cost"/>
    <x v="18"/>
    <n v="0"/>
    <n v="0"/>
    <n v="0"/>
    <s v="10"/>
    <s v="116"/>
    <n v="116"/>
    <x v="8"/>
    <s v="2101"/>
    <n v="2101"/>
    <s v="1000"/>
    <s v="341"/>
    <s v="3"/>
    <x v="1"/>
    <n v="50"/>
    <x v="1"/>
    <s v="Y"/>
    <x v="0"/>
  </r>
  <r>
    <x v="0"/>
    <s v="10-116-21-2101-1000-610"/>
    <s v="STEM Levy - Supplies"/>
    <x v="18"/>
    <n v="1783"/>
    <n v="0"/>
    <n v="1783"/>
    <s v="10"/>
    <s v="116"/>
    <n v="116"/>
    <x v="8"/>
    <s v="2101"/>
    <n v="2101"/>
    <s v="1000"/>
    <s v="610"/>
    <s v="6"/>
    <x v="1"/>
    <n v="50"/>
    <x v="1"/>
    <s v="Y"/>
    <x v="0"/>
  </r>
  <r>
    <x v="0"/>
    <s v="10-116-21-2102-1000-131"/>
    <s v="G&amp;T Levy - Teacher Salary"/>
    <x v="18"/>
    <n v="0"/>
    <n v="0"/>
    <n v="0"/>
    <s v="10"/>
    <s v="116"/>
    <n v="116"/>
    <x v="8"/>
    <s v="2102"/>
    <n v="2102"/>
    <s v="1000"/>
    <s v="131"/>
    <s v="1"/>
    <x v="1"/>
    <n v="50"/>
    <x v="1"/>
    <s v="Y"/>
    <x v="0"/>
  </r>
  <r>
    <x v="0"/>
    <s v="10-116-21-2102-1000-161"/>
    <s v="INST ASSISTANTS"/>
    <x v="18"/>
    <n v="4848.4399999999996"/>
    <n v="0"/>
    <n v="4848.4399999999996"/>
    <s v="10"/>
    <s v="116"/>
    <n v="116"/>
    <x v="8"/>
    <s v="2102"/>
    <n v="2102"/>
    <s v="1000"/>
    <s v="161"/>
    <s v="1"/>
    <x v="1"/>
    <n v="50"/>
    <x v="1"/>
    <s v="Y"/>
    <x v="0"/>
  </r>
  <r>
    <x v="0"/>
    <s v="10-116-21-2102-1000-220"/>
    <s v="FICA"/>
    <x v="18"/>
    <n v="370.96"/>
    <n v="0"/>
    <n v="370.96"/>
    <s v="10"/>
    <s v="116"/>
    <n v="116"/>
    <x v="8"/>
    <s v="2102"/>
    <n v="2102"/>
    <s v="1000"/>
    <s v="220"/>
    <s v="2"/>
    <x v="1"/>
    <n v="50"/>
    <x v="1"/>
    <s v="Y"/>
    <x v="0"/>
  </r>
  <r>
    <x v="0"/>
    <s v="10-116-21-2112-1000-161"/>
    <s v="LEVY INST ASSISTANTS"/>
    <x v="18"/>
    <n v="0"/>
    <n v="0"/>
    <n v="0"/>
    <s v="10"/>
    <s v="116"/>
    <n v="116"/>
    <x v="8"/>
    <s v="2112"/>
    <n v="2112"/>
    <s v="1000"/>
    <s v="161"/>
    <s v="1"/>
    <x v="1"/>
    <n v="50"/>
    <x v="1"/>
    <s v="Y"/>
    <x v="0"/>
  </r>
  <r>
    <x v="0"/>
    <s v="10-116-21-3450-1000-430"/>
    <s v="COPIER REPAIRS"/>
    <x v="18"/>
    <n v="0"/>
    <n v="0"/>
    <n v="0"/>
    <s v="10"/>
    <s v="116"/>
    <n v="116"/>
    <x v="8"/>
    <s v="3450"/>
    <n v="3450"/>
    <s v="1000"/>
    <s v="430"/>
    <s v="4"/>
    <x v="104"/>
    <n v="3450"/>
    <x v="103"/>
    <s v="N"/>
    <x v="0"/>
  </r>
  <r>
    <x v="0"/>
    <s v="10-116-21-3450-1000-550"/>
    <s v="PRINTNG SERVICE"/>
    <x v="18"/>
    <n v="0"/>
    <n v="0"/>
    <n v="0"/>
    <s v="10"/>
    <s v="116"/>
    <n v="116"/>
    <x v="8"/>
    <s v="3450"/>
    <n v="3450"/>
    <s v="1000"/>
    <s v="550"/>
    <s v="5"/>
    <x v="104"/>
    <n v="3450"/>
    <x v="103"/>
    <s v="N"/>
    <x v="0"/>
  </r>
  <r>
    <x v="0"/>
    <s v="10-116-21-3450-1000-610"/>
    <s v="COPIER SUPPLIES"/>
    <x v="18"/>
    <n v="3955.78"/>
    <n v="0"/>
    <n v="3955.78"/>
    <s v="10"/>
    <s v="116"/>
    <n v="116"/>
    <x v="8"/>
    <s v="3450"/>
    <n v="3450"/>
    <s v="1000"/>
    <s v="610"/>
    <s v="6"/>
    <x v="104"/>
    <n v="3450"/>
    <x v="103"/>
    <s v="N"/>
    <x v="0"/>
  </r>
  <r>
    <x v="0"/>
    <s v="10-116-21-5201-1000-131"/>
    <s v="K-8 CSR TEACHRS"/>
    <x v="18"/>
    <n v="175532.24"/>
    <n v="0"/>
    <n v="175532.24"/>
    <s v="10"/>
    <s v="116"/>
    <n v="116"/>
    <x v="8"/>
    <s v="5201"/>
    <n v="5201"/>
    <s v="1000"/>
    <s v="131"/>
    <s v="1"/>
    <x v="73"/>
    <n v="5201"/>
    <x v="72"/>
    <s v="N"/>
    <x v="37"/>
  </r>
  <r>
    <x v="0"/>
    <s v="10-116-21-5201-1000-210"/>
    <s v="RETIREMENT"/>
    <x v="18"/>
    <n v="37979.599999999999"/>
    <n v="0"/>
    <n v="37979.599999999999"/>
    <s v="10"/>
    <s v="116"/>
    <n v="116"/>
    <x v="8"/>
    <s v="5201"/>
    <n v="5201"/>
    <s v="1000"/>
    <s v="210"/>
    <s v="2"/>
    <x v="73"/>
    <n v="5201"/>
    <x v="72"/>
    <s v="N"/>
    <x v="37"/>
  </r>
  <r>
    <x v="0"/>
    <s v="10-116-21-5201-1000-220"/>
    <s v="FICA"/>
    <x v="18"/>
    <n v="13364.57"/>
    <n v="0"/>
    <n v="13364.57"/>
    <s v="10"/>
    <s v="116"/>
    <n v="116"/>
    <x v="8"/>
    <s v="5201"/>
    <n v="5201"/>
    <s v="1000"/>
    <s v="220"/>
    <s v="2"/>
    <x v="73"/>
    <n v="5201"/>
    <x v="72"/>
    <s v="N"/>
    <x v="37"/>
  </r>
  <r>
    <x v="0"/>
    <s v="10-116-21-5201-1000-241"/>
    <s v="INSURANCE"/>
    <x v="18"/>
    <n v="16936.72"/>
    <n v="0"/>
    <n v="16936.72"/>
    <s v="10"/>
    <s v="116"/>
    <n v="116"/>
    <x v="8"/>
    <s v="5201"/>
    <n v="5201"/>
    <s v="1000"/>
    <s v="241"/>
    <s v="2"/>
    <x v="73"/>
    <n v="5201"/>
    <x v="72"/>
    <s v="N"/>
    <x v="37"/>
  </r>
  <r>
    <x v="0"/>
    <s v="10-116-21-5201-1000-245"/>
    <s v="Waive"/>
    <x v="18"/>
    <n v="2000"/>
    <n v="0"/>
    <n v="2000"/>
    <s v="10"/>
    <s v="116"/>
    <n v="116"/>
    <x v="8"/>
    <s v="5201"/>
    <n v="5201"/>
    <s v="1000"/>
    <s v="245"/>
    <s v="2"/>
    <x v="73"/>
    <n v="5201"/>
    <x v="72"/>
    <s v="N"/>
    <x v="37"/>
  </r>
  <r>
    <x v="0"/>
    <s v="10-116-21-5201-1000-341"/>
    <s v="Substitute Cost"/>
    <x v="18"/>
    <n v="1582.91"/>
    <n v="0"/>
    <n v="1582.91"/>
    <s v="10"/>
    <s v="116"/>
    <n v="116"/>
    <x v="8"/>
    <s v="5201"/>
    <n v="5201"/>
    <s v="1000"/>
    <s v="341"/>
    <s v="3"/>
    <x v="73"/>
    <n v="5201"/>
    <x v="72"/>
    <s v="N"/>
    <x v="37"/>
  </r>
  <r>
    <x v="0"/>
    <s v="10-116-21-5260-1000-161"/>
    <s v="IA READING LIT"/>
    <x v="18"/>
    <n v="0"/>
    <n v="0"/>
    <n v="0"/>
    <s v="10"/>
    <s v="116"/>
    <n v="116"/>
    <x v="8"/>
    <s v="5260"/>
    <n v="5260"/>
    <s v="1000"/>
    <s v="161"/>
    <s v="1"/>
    <x v="4"/>
    <n v="5260"/>
    <x v="4"/>
    <s v="N"/>
    <x v="0"/>
  </r>
  <r>
    <x v="0"/>
    <s v="10-116-21-5270-1000-131"/>
    <s v="TEACHER ESL"/>
    <x v="18"/>
    <n v="0"/>
    <n v="0"/>
    <n v="0"/>
    <s v="10"/>
    <s v="116"/>
    <n v="116"/>
    <x v="8"/>
    <s v="5270"/>
    <n v="5270"/>
    <s v="1000"/>
    <s v="131"/>
    <s v="1"/>
    <x v="5"/>
    <n v="5270"/>
    <x v="5"/>
    <s v="N"/>
    <x v="0"/>
  </r>
  <r>
    <x v="0"/>
    <s v="10-116-21-5270-1000-161"/>
    <s v="INST ASST ESL"/>
    <x v="18"/>
    <n v="0"/>
    <n v="0"/>
    <n v="0"/>
    <s v="10"/>
    <s v="116"/>
    <n v="116"/>
    <x v="8"/>
    <s v="5270"/>
    <n v="5270"/>
    <s v="1000"/>
    <s v="161"/>
    <s v="1"/>
    <x v="5"/>
    <n v="5270"/>
    <x v="5"/>
    <s v="N"/>
    <x v="0"/>
  </r>
  <r>
    <x v="0"/>
    <s v="10-116-21-5270-1000-341"/>
    <s v="At-Risk - Sub Costs"/>
    <x v="18"/>
    <n v="810.01"/>
    <n v="0"/>
    <n v="810.01"/>
    <s v="10"/>
    <s v="116"/>
    <n v="116"/>
    <x v="8"/>
    <s v="5270"/>
    <n v="5270"/>
    <s v="1000"/>
    <s v="341"/>
    <s v="3"/>
    <x v="5"/>
    <n v="5270"/>
    <x v="5"/>
    <s v="N"/>
    <x v="0"/>
  </r>
  <r>
    <x v="0"/>
    <s v="10-116-21-5331-1000-161"/>
    <s v="INST. ASSISTANT"/>
    <x v="18"/>
    <n v="3270.14"/>
    <n v="0"/>
    <n v="3270.14"/>
    <s v="10"/>
    <s v="116"/>
    <n v="116"/>
    <x v="8"/>
    <s v="5331"/>
    <n v="5331"/>
    <s v="1000"/>
    <s v="161"/>
    <s v="1"/>
    <x v="6"/>
    <n v="5331"/>
    <x v="6"/>
    <s v="N"/>
    <x v="3"/>
  </r>
  <r>
    <x v="0"/>
    <s v="10-116-21-5331-1000-220"/>
    <s v="G&amp;T - FICA"/>
    <x v="18"/>
    <n v="250.16"/>
    <n v="0"/>
    <n v="250.16"/>
    <s v="10"/>
    <s v="116"/>
    <n v="116"/>
    <x v="8"/>
    <s v="5331"/>
    <n v="5331"/>
    <s v="1000"/>
    <s v="220"/>
    <s v="2"/>
    <x v="6"/>
    <n v="5331"/>
    <x v="6"/>
    <s v="N"/>
    <x v="3"/>
  </r>
  <r>
    <x v="0"/>
    <s v="10-116-21-5336-1000-131"/>
    <s v="At-Risk - Teacher Salary"/>
    <x v="18"/>
    <n v="80420.08"/>
    <n v="0"/>
    <n v="80420.08"/>
    <s v="10"/>
    <s v="116"/>
    <n v="116"/>
    <x v="8"/>
    <s v="5336"/>
    <n v="5336"/>
    <s v="1000"/>
    <s v="131"/>
    <s v="1"/>
    <x v="91"/>
    <n v="5336"/>
    <x v="90"/>
    <s v="N"/>
    <x v="51"/>
  </r>
  <r>
    <x v="0"/>
    <s v="10-116-21-5336-1000-210"/>
    <s v="Retirement"/>
    <x v="18"/>
    <n v="19051.5"/>
    <n v="0"/>
    <n v="19051.5"/>
    <s v="10"/>
    <s v="116"/>
    <n v="116"/>
    <x v="8"/>
    <s v="5336"/>
    <n v="5336"/>
    <s v="1000"/>
    <s v="210"/>
    <s v="2"/>
    <x v="91"/>
    <n v="5336"/>
    <x v="90"/>
    <s v="N"/>
    <x v="51"/>
  </r>
  <r>
    <x v="0"/>
    <s v="10-116-21-5336-1000-220"/>
    <s v="FICA"/>
    <x v="18"/>
    <n v="5780.47"/>
    <n v="0"/>
    <n v="5780.47"/>
    <s v="10"/>
    <s v="116"/>
    <n v="116"/>
    <x v="8"/>
    <s v="5336"/>
    <n v="5336"/>
    <s v="1000"/>
    <s v="220"/>
    <s v="2"/>
    <x v="91"/>
    <n v="5336"/>
    <x v="90"/>
    <s v="N"/>
    <x v="51"/>
  </r>
  <r>
    <x v="0"/>
    <s v="10-116-21-5336-1000-241"/>
    <s v="Insurance"/>
    <x v="18"/>
    <n v="16652.41"/>
    <n v="0"/>
    <n v="16652.41"/>
    <s v="10"/>
    <s v="116"/>
    <n v="116"/>
    <x v="8"/>
    <s v="5336"/>
    <n v="5336"/>
    <s v="1000"/>
    <s v="241"/>
    <s v="2"/>
    <x v="91"/>
    <n v="5336"/>
    <x v="90"/>
    <s v="N"/>
    <x v="51"/>
  </r>
  <r>
    <x v="0"/>
    <s v="10-116-21-5336-1000-341"/>
    <s v="At-Risk - Sub Costs"/>
    <x v="18"/>
    <n v="0"/>
    <n v="0"/>
    <n v="0"/>
    <s v="10"/>
    <s v="116"/>
    <n v="116"/>
    <x v="8"/>
    <s v="5336"/>
    <n v="5336"/>
    <s v="1000"/>
    <s v="341"/>
    <s v="3"/>
    <x v="91"/>
    <n v="5336"/>
    <x v="90"/>
    <s v="N"/>
    <x v="51"/>
  </r>
  <r>
    <x v="0"/>
    <s v="10-116-21-5420-1000-131"/>
    <s v="TEACHERS"/>
    <x v="18"/>
    <n v="6731.72"/>
    <n v="0"/>
    <n v="6731.72"/>
    <s v="10"/>
    <s v="116"/>
    <n v="116"/>
    <x v="8"/>
    <s v="5420"/>
    <n v="5420"/>
    <s v="1000"/>
    <s v="131"/>
    <s v="1"/>
    <x v="68"/>
    <n v="5420"/>
    <x v="67"/>
    <s v="N"/>
    <x v="32"/>
  </r>
  <r>
    <x v="0"/>
    <s v="10-116-21-5420-1000-149"/>
    <s v="OTHER CERTIFIED"/>
    <x v="18"/>
    <n v="0"/>
    <n v="0"/>
    <n v="0"/>
    <s v="10"/>
    <s v="116"/>
    <n v="116"/>
    <x v="8"/>
    <s v="5420"/>
    <n v="5420"/>
    <s v="1000"/>
    <s v="149"/>
    <s v="1"/>
    <x v="68"/>
    <n v="5420"/>
    <x v="67"/>
    <s v="N"/>
    <x v="32"/>
  </r>
  <r>
    <x v="0"/>
    <s v="10-116-21-5420-1000-161"/>
    <s v="INST ASSISTANTS"/>
    <x v="18"/>
    <n v="17418.05"/>
    <n v="0"/>
    <n v="17418.05"/>
    <s v="10"/>
    <s v="116"/>
    <n v="116"/>
    <x v="8"/>
    <s v="5420"/>
    <n v="5420"/>
    <s v="1000"/>
    <s v="161"/>
    <s v="1"/>
    <x v="68"/>
    <n v="5420"/>
    <x v="67"/>
    <s v="N"/>
    <x v="32"/>
  </r>
  <r>
    <x v="0"/>
    <s v="10-116-21-5420-1000-198"/>
    <s v="Trustlands (Americorps)"/>
    <x v="18"/>
    <n v="0"/>
    <n v="0"/>
    <n v="0"/>
    <s v="10"/>
    <s v="116"/>
    <n v="116"/>
    <x v="8"/>
    <s v="5420"/>
    <n v="5420"/>
    <s v="1000"/>
    <s v="198"/>
    <s v="1"/>
    <x v="68"/>
    <n v="5420"/>
    <x v="67"/>
    <s v="N"/>
    <x v="32"/>
  </r>
  <r>
    <x v="0"/>
    <s v="10-116-21-5420-1000-210"/>
    <s v="RETIREMENT"/>
    <x v="18"/>
    <n v="1687.84"/>
    <n v="0"/>
    <n v="1687.84"/>
    <s v="10"/>
    <s v="116"/>
    <n v="116"/>
    <x v="8"/>
    <s v="5420"/>
    <n v="5420"/>
    <s v="1000"/>
    <s v="210"/>
    <s v="2"/>
    <x v="68"/>
    <n v="5420"/>
    <x v="67"/>
    <s v="N"/>
    <x v="32"/>
  </r>
  <r>
    <x v="0"/>
    <s v="10-116-21-5420-1000-220"/>
    <s v="FICA"/>
    <x v="18"/>
    <n v="1847.46"/>
    <n v="0"/>
    <n v="1847.46"/>
    <s v="10"/>
    <s v="116"/>
    <n v="116"/>
    <x v="8"/>
    <s v="5420"/>
    <n v="5420"/>
    <s v="1000"/>
    <s v="220"/>
    <s v="2"/>
    <x v="68"/>
    <n v="5420"/>
    <x v="67"/>
    <s v="N"/>
    <x v="32"/>
  </r>
  <r>
    <x v="0"/>
    <s v="10-116-21-5420-1000-241"/>
    <s v="Insurance"/>
    <x v="18"/>
    <n v="0"/>
    <n v="0"/>
    <n v="0"/>
    <s v="10"/>
    <s v="116"/>
    <n v="116"/>
    <x v="8"/>
    <s v="5420"/>
    <n v="5420"/>
    <s v="1000"/>
    <s v="241"/>
    <s v="2"/>
    <x v="68"/>
    <n v="5420"/>
    <x v="67"/>
    <s v="N"/>
    <x v="32"/>
  </r>
  <r>
    <x v="0"/>
    <s v="10-116-21-5420-1000-320"/>
    <s v="PURCH SERVICE"/>
    <x v="18"/>
    <n v="0"/>
    <n v="0"/>
    <n v="0"/>
    <s v="10"/>
    <s v="116"/>
    <n v="116"/>
    <x v="8"/>
    <s v="5420"/>
    <n v="5420"/>
    <s v="1000"/>
    <s v="320"/>
    <s v="3"/>
    <x v="68"/>
    <n v="5420"/>
    <x v="67"/>
    <s v="N"/>
    <x v="32"/>
  </r>
  <r>
    <x v="0"/>
    <s v="10-116-21-5420-1000-580"/>
    <s v="TRAVEL"/>
    <x v="18"/>
    <n v="0"/>
    <n v="0"/>
    <n v="0"/>
    <s v="10"/>
    <s v="116"/>
    <n v="116"/>
    <x v="8"/>
    <s v="5420"/>
    <n v="5420"/>
    <s v="1000"/>
    <s v="580"/>
    <s v="5"/>
    <x v="68"/>
    <n v="5420"/>
    <x v="67"/>
    <s v="N"/>
    <x v="32"/>
  </r>
  <r>
    <x v="0"/>
    <s v="10-116-21-5420-1000-610"/>
    <s v="SUPPLIES"/>
    <x v="18"/>
    <n v="10029.68"/>
    <n v="0"/>
    <n v="10029.68"/>
    <s v="10"/>
    <s v="116"/>
    <n v="116"/>
    <x v="8"/>
    <s v="5420"/>
    <n v="5420"/>
    <s v="1000"/>
    <s v="610"/>
    <s v="6"/>
    <x v="68"/>
    <n v="5420"/>
    <x v="67"/>
    <s v="N"/>
    <x v="32"/>
  </r>
  <r>
    <x v="0"/>
    <s v="10-116-21-5420-1000-670"/>
    <s v="Software"/>
    <x v="18"/>
    <n v="2745.6"/>
    <n v="0"/>
    <n v="2745.6"/>
    <s v="10"/>
    <s v="116"/>
    <n v="116"/>
    <x v="8"/>
    <s v="5420"/>
    <n v="5420"/>
    <s v="1000"/>
    <s v="670"/>
    <s v="6"/>
    <x v="68"/>
    <n v="5420"/>
    <x v="67"/>
    <s v="N"/>
    <x v="32"/>
  </r>
  <r>
    <x v="0"/>
    <s v="10-116-21-5420-1000-730"/>
    <s v="EQUIPMENT"/>
    <x v="18"/>
    <n v="23500"/>
    <n v="0"/>
    <n v="23500"/>
    <s v="10"/>
    <s v="116"/>
    <n v="116"/>
    <x v="8"/>
    <s v="5420"/>
    <n v="5420"/>
    <s v="1000"/>
    <s v="730"/>
    <s v="7"/>
    <x v="68"/>
    <n v="5420"/>
    <x v="67"/>
    <s v="N"/>
    <x v="32"/>
  </r>
  <r>
    <x v="0"/>
    <s v="10-116-21-5420-1000-895"/>
    <s v="Trustlands budgeted carryover Wilson"/>
    <x v="18"/>
    <n v="0"/>
    <n v="0"/>
    <n v="0"/>
    <s v="10"/>
    <s v="116"/>
    <n v="116"/>
    <x v="8"/>
    <s v="5420"/>
    <n v="5420"/>
    <s v="1000"/>
    <s v="895"/>
    <s v="8"/>
    <x v="68"/>
    <n v="5420"/>
    <x v="67"/>
    <s v="N"/>
    <x v="32"/>
  </r>
  <r>
    <x v="0"/>
    <s v="10-116-21-5560-2230-730"/>
    <s v="Technology Equipment"/>
    <x v="18"/>
    <n v="0"/>
    <n v="0"/>
    <n v="0"/>
    <s v="10"/>
    <s v="116"/>
    <n v="116"/>
    <x v="8"/>
    <s v="5560"/>
    <n v="5560"/>
    <s v="2230"/>
    <s v="730"/>
    <s v="7"/>
    <x v="97"/>
    <n v="5500"/>
    <x v="96"/>
    <s v="Y"/>
    <x v="0"/>
  </r>
  <r>
    <x v="0"/>
    <s v="10-116-21-5601-1000-610"/>
    <s v="BTS ARTS GRANT SUPPLIES"/>
    <x v="18"/>
    <n v="0"/>
    <n v="0"/>
    <n v="0"/>
    <s v="10"/>
    <s v="116"/>
    <n v="116"/>
    <x v="8"/>
    <s v="5601"/>
    <n v="5601"/>
    <s v="1000"/>
    <s v="610"/>
    <s v="6"/>
    <x v="48"/>
    <n v="5601"/>
    <x v="48"/>
    <s v="N"/>
    <x v="0"/>
  </r>
  <r>
    <x v="0"/>
    <s v="10-116-21-5640-1000-161"/>
    <s v="TEMP DELETE"/>
    <x v="18"/>
    <n v="0"/>
    <n v="0"/>
    <n v="0"/>
    <s v="10"/>
    <s v="116"/>
    <n v="116"/>
    <x v="8"/>
    <s v="5640"/>
    <n v="5640"/>
    <s v="1000"/>
    <s v="161"/>
    <s v="1"/>
    <x v="125"/>
    <n v="5640"/>
    <x v="124"/>
    <s v="N"/>
    <x v="0"/>
  </r>
  <r>
    <x v="0"/>
    <s v="10-116-21-5641-1000-161"/>
    <s v="INST. ASSISTANT"/>
    <x v="18"/>
    <n v="0"/>
    <n v="0"/>
    <n v="0"/>
    <s v="10"/>
    <s v="116"/>
    <n v="116"/>
    <x v="8"/>
    <s v="5641"/>
    <n v="5641"/>
    <s v="1000"/>
    <s v="161"/>
    <s v="1"/>
    <x v="77"/>
    <n v="5641"/>
    <x v="76"/>
    <s v="N"/>
    <x v="41"/>
  </r>
  <r>
    <x v="0"/>
    <s v="10-116-21-5641-1000-341"/>
    <s v="Early Intervention - Sub Costs"/>
    <x v="18"/>
    <n v="0"/>
    <n v="0"/>
    <n v="0"/>
    <s v="10"/>
    <s v="116"/>
    <n v="116"/>
    <x v="8"/>
    <s v="5641"/>
    <n v="5641"/>
    <s v="1000"/>
    <s v="341"/>
    <s v="3"/>
    <x v="77"/>
    <n v="5641"/>
    <x v="76"/>
    <s v="N"/>
    <x v="41"/>
  </r>
  <r>
    <x v="0"/>
    <s v="10-116-21-5655-2230-610"/>
    <s v="DTL Supplies"/>
    <x v="18"/>
    <n v="0"/>
    <n v="0"/>
    <n v="0"/>
    <s v="10"/>
    <s v="116"/>
    <n v="116"/>
    <x v="8"/>
    <s v="5655"/>
    <n v="5655"/>
    <s v="2230"/>
    <s v="610"/>
    <s v="6"/>
    <x v="57"/>
    <n v="5655"/>
    <x v="57"/>
    <s v="N"/>
    <x v="29"/>
  </r>
  <r>
    <x v="0"/>
    <s v="10-116-21-5655-2230-730"/>
    <s v="Wilson tech related hardware"/>
    <x v="18"/>
    <n v="0"/>
    <n v="0"/>
    <n v="0"/>
    <s v="10"/>
    <s v="116"/>
    <n v="116"/>
    <x v="8"/>
    <s v="5655"/>
    <n v="5655"/>
    <s v="2230"/>
    <s v="730"/>
    <s v="7"/>
    <x v="57"/>
    <n v="5655"/>
    <x v="57"/>
    <s v="N"/>
    <x v="29"/>
  </r>
  <r>
    <x v="0"/>
    <s v="10-116-21-5672-1000-341"/>
    <s v="Prevention Dimension - Sub Costs"/>
    <x v="18"/>
    <n v="0"/>
    <n v="0"/>
    <n v="0"/>
    <s v="10"/>
    <s v="116"/>
    <n v="116"/>
    <x v="8"/>
    <s v="5672"/>
    <n v="5672"/>
    <s v="1000"/>
    <s v="341"/>
    <s v="3"/>
    <x v="12"/>
    <n v="5672"/>
    <x v="12"/>
    <s v="N"/>
    <x v="0"/>
  </r>
  <r>
    <x v="0"/>
    <s v="10-116-21-5678-1000-131"/>
    <s v="Wilson TSSA Teacher Salary"/>
    <x v="18"/>
    <n v="31186"/>
    <n v="0"/>
    <n v="31186"/>
    <s v="10"/>
    <s v="116"/>
    <n v="116"/>
    <x v="8"/>
    <s v="5678"/>
    <n v="5678"/>
    <s v="1000"/>
    <s v="131"/>
    <s v="1"/>
    <x v="78"/>
    <n v="5678"/>
    <x v="77"/>
    <s v="N"/>
    <x v="42"/>
  </r>
  <r>
    <x v="0"/>
    <s v="10-116-21-5678-1000-149"/>
    <s v="Wilson TSSA Extra"/>
    <x v="18"/>
    <n v="27866.89"/>
    <n v="0"/>
    <n v="27866.89"/>
    <s v="10"/>
    <s v="116"/>
    <n v="116"/>
    <x v="8"/>
    <s v="5678"/>
    <n v="5678"/>
    <s v="1000"/>
    <s v="149"/>
    <s v="1"/>
    <x v="78"/>
    <n v="5678"/>
    <x v="77"/>
    <s v="N"/>
    <x v="42"/>
  </r>
  <r>
    <x v="0"/>
    <s v="10-116-21-5678-1000-210"/>
    <s v="Wilson TSSA Retirement"/>
    <x v="18"/>
    <n v="6215.03"/>
    <n v="0"/>
    <n v="6215.03"/>
    <s v="10"/>
    <s v="116"/>
    <n v="116"/>
    <x v="8"/>
    <s v="5678"/>
    <n v="5678"/>
    <s v="1000"/>
    <s v="210"/>
    <s v="2"/>
    <x v="78"/>
    <n v="5678"/>
    <x v="77"/>
    <s v="N"/>
    <x v="42"/>
  </r>
  <r>
    <x v="0"/>
    <s v="10-116-21-5678-1000-220"/>
    <s v="Wilson TSSA FICA"/>
    <x v="18"/>
    <n v="2041.15"/>
    <n v="0"/>
    <n v="2041.15"/>
    <s v="10"/>
    <s v="116"/>
    <n v="116"/>
    <x v="8"/>
    <s v="5678"/>
    <n v="5678"/>
    <s v="1000"/>
    <s v="220"/>
    <s v="2"/>
    <x v="78"/>
    <n v="5678"/>
    <x v="77"/>
    <s v="N"/>
    <x v="42"/>
  </r>
  <r>
    <x v="0"/>
    <s v="10-116-21-5678-1000-241"/>
    <s v="Wilson TSSA Insurance"/>
    <x v="18"/>
    <n v="97.12"/>
    <n v="0"/>
    <n v="97.12"/>
    <s v="10"/>
    <s v="116"/>
    <n v="116"/>
    <x v="8"/>
    <s v="5678"/>
    <n v="5678"/>
    <s v="1000"/>
    <s v="241"/>
    <s v="2"/>
    <x v="78"/>
    <n v="5678"/>
    <x v="77"/>
    <s v="N"/>
    <x v="42"/>
  </r>
  <r>
    <x v="0"/>
    <s v="10-116-21-5678-1000-320"/>
    <s v="Wilson TSSA purchased services"/>
    <x v="18"/>
    <n v="0"/>
    <n v="0"/>
    <n v="0"/>
    <s v="10"/>
    <s v="116"/>
    <n v="116"/>
    <x v="8"/>
    <s v="5678"/>
    <n v="5678"/>
    <s v="1000"/>
    <s v="320"/>
    <s v="3"/>
    <x v="78"/>
    <n v="5678"/>
    <x v="77"/>
    <s v="N"/>
    <x v="42"/>
  </r>
  <r>
    <x v="0"/>
    <s v="10-116-21-5678-1000-580"/>
    <s v="Wilson TSSA travel"/>
    <x v="18"/>
    <n v="0"/>
    <n v="0"/>
    <n v="0"/>
    <s v="10"/>
    <s v="116"/>
    <n v="116"/>
    <x v="8"/>
    <s v="5678"/>
    <n v="5678"/>
    <s v="1000"/>
    <s v="580"/>
    <s v="5"/>
    <x v="78"/>
    <n v="5678"/>
    <x v="77"/>
    <s v="N"/>
    <x v="42"/>
  </r>
  <r>
    <x v="0"/>
    <s v="10-116-21-5678-1000-610"/>
    <s v="Wilson TSSA Supplies"/>
    <x v="18"/>
    <n v="0"/>
    <n v="0"/>
    <n v="0"/>
    <s v="10"/>
    <s v="116"/>
    <n v="116"/>
    <x v="8"/>
    <s v="5678"/>
    <n v="5678"/>
    <s v="1000"/>
    <s v="610"/>
    <s v="6"/>
    <x v="78"/>
    <n v="5678"/>
    <x v="77"/>
    <s v="N"/>
    <x v="42"/>
  </r>
  <r>
    <x v="0"/>
    <s v="10-116-21-5801-1000-131"/>
    <s v="salaries"/>
    <x v="18"/>
    <n v="0"/>
    <n v="0"/>
    <n v="0"/>
    <s v="10"/>
    <s v="116"/>
    <n v="116"/>
    <x v="8"/>
    <s v="5801"/>
    <n v="5801"/>
    <s v="1000"/>
    <s v="131"/>
    <s v="1"/>
    <x v="16"/>
    <n v="5807"/>
    <x v="16"/>
    <s v="Y"/>
    <x v="9"/>
  </r>
  <r>
    <x v="0"/>
    <s v="10-116-21-5801-1000-210"/>
    <s v="Retirement"/>
    <x v="18"/>
    <n v="0"/>
    <n v="0"/>
    <n v="0"/>
    <s v="10"/>
    <s v="116"/>
    <n v="116"/>
    <x v="8"/>
    <s v="5801"/>
    <n v="5801"/>
    <s v="1000"/>
    <s v="210"/>
    <s v="2"/>
    <x v="16"/>
    <n v="5807"/>
    <x v="16"/>
    <s v="Y"/>
    <x v="9"/>
  </r>
  <r>
    <x v="0"/>
    <s v="10-116-21-5801-1000-220"/>
    <s v="FICA"/>
    <x v="18"/>
    <n v="0"/>
    <n v="0"/>
    <n v="0"/>
    <s v="10"/>
    <s v="116"/>
    <n v="116"/>
    <x v="8"/>
    <s v="5801"/>
    <n v="5801"/>
    <s v="1000"/>
    <s v="220"/>
    <s v="2"/>
    <x v="16"/>
    <n v="5807"/>
    <x v="16"/>
    <s v="Y"/>
    <x v="9"/>
  </r>
  <r>
    <x v="0"/>
    <s v="10-116-21-5805-1000-131"/>
    <s v="LITERACY COACH"/>
    <x v="18"/>
    <n v="43236.42"/>
    <n v="0"/>
    <n v="43236.42"/>
    <s v="10"/>
    <s v="116"/>
    <n v="116"/>
    <x v="8"/>
    <s v="5805"/>
    <n v="5805"/>
    <s v="1000"/>
    <s v="131"/>
    <s v="1"/>
    <x v="92"/>
    <n v="5805"/>
    <x v="91"/>
    <s v="N"/>
    <x v="52"/>
  </r>
  <r>
    <x v="0"/>
    <s v="10-116-21-5805-1000-161"/>
    <s v="IA - LITERACY"/>
    <x v="18"/>
    <n v="12173.82"/>
    <n v="0"/>
    <n v="12173.82"/>
    <s v="10"/>
    <s v="116"/>
    <n v="116"/>
    <x v="8"/>
    <s v="5805"/>
    <n v="5805"/>
    <s v="1000"/>
    <s v="161"/>
    <s v="1"/>
    <x v="92"/>
    <n v="5805"/>
    <x v="91"/>
    <s v="N"/>
    <x v="52"/>
  </r>
  <r>
    <x v="0"/>
    <s v="10-116-21-5805-1000-210"/>
    <s v="RETIREMENT"/>
    <x v="18"/>
    <n v="10300.9"/>
    <n v="0"/>
    <n v="10300.9"/>
    <s v="10"/>
    <s v="116"/>
    <n v="116"/>
    <x v="8"/>
    <s v="5805"/>
    <n v="5805"/>
    <s v="1000"/>
    <s v="210"/>
    <s v="2"/>
    <x v="92"/>
    <n v="5805"/>
    <x v="91"/>
    <s v="N"/>
    <x v="52"/>
  </r>
  <r>
    <x v="0"/>
    <s v="10-116-21-5805-1000-220"/>
    <s v="FICA"/>
    <x v="18"/>
    <n v="3970.14"/>
    <n v="0"/>
    <n v="3970.14"/>
    <s v="10"/>
    <s v="116"/>
    <n v="116"/>
    <x v="8"/>
    <s v="5805"/>
    <n v="5805"/>
    <s v="1000"/>
    <s v="220"/>
    <s v="2"/>
    <x v="92"/>
    <n v="5805"/>
    <x v="91"/>
    <s v="N"/>
    <x v="52"/>
  </r>
  <r>
    <x v="0"/>
    <s v="10-116-21-5805-1000-241"/>
    <s v="INSURANCE"/>
    <x v="18"/>
    <n v="5850.18"/>
    <n v="0"/>
    <n v="5850.18"/>
    <s v="10"/>
    <s v="116"/>
    <n v="116"/>
    <x v="8"/>
    <s v="5805"/>
    <n v="5805"/>
    <s v="1000"/>
    <s v="241"/>
    <s v="2"/>
    <x v="92"/>
    <n v="5805"/>
    <x v="91"/>
    <s v="N"/>
    <x v="52"/>
  </r>
  <r>
    <x v="0"/>
    <s v="10-116-21-5807-1000-131"/>
    <s v="TSSP Stipends"/>
    <x v="18"/>
    <n v="3417"/>
    <n v="0"/>
    <n v="3417"/>
    <s v="10"/>
    <s v="116"/>
    <n v="116"/>
    <x v="8"/>
    <s v="5807"/>
    <n v="5807"/>
    <s v="1000"/>
    <s v="131"/>
    <s v="1"/>
    <x v="16"/>
    <n v="5807"/>
    <x v="16"/>
    <s v="N"/>
    <x v="9"/>
  </r>
  <r>
    <x v="0"/>
    <s v="10-116-21-5807-1000-149"/>
    <s v="TSSP EDEP"/>
    <x v="18"/>
    <n v="6112.78"/>
    <n v="0"/>
    <n v="6112.78"/>
    <s v="10"/>
    <s v="116"/>
    <n v="116"/>
    <x v="8"/>
    <s v="5807"/>
    <n v="5807"/>
    <s v="1000"/>
    <s v="149"/>
    <s v="1"/>
    <x v="16"/>
    <n v="5807"/>
    <x v="16"/>
    <s v="N"/>
    <x v="9"/>
  </r>
  <r>
    <x v="0"/>
    <s v="10-116-21-5807-1000-210"/>
    <s v="Retirement"/>
    <x v="18"/>
    <n v="2070.08"/>
    <n v="0"/>
    <n v="2070.08"/>
    <s v="10"/>
    <s v="116"/>
    <n v="116"/>
    <x v="8"/>
    <s v="5807"/>
    <n v="5807"/>
    <s v="1000"/>
    <s v="210"/>
    <s v="2"/>
    <x v="16"/>
    <n v="5807"/>
    <x v="16"/>
    <s v="N"/>
    <x v="9"/>
  </r>
  <r>
    <x v="0"/>
    <s v="10-116-21-5807-1000-220"/>
    <s v="FICA"/>
    <x v="18"/>
    <n v="717.88"/>
    <n v="0"/>
    <n v="717.88"/>
    <s v="10"/>
    <s v="116"/>
    <n v="116"/>
    <x v="8"/>
    <s v="5807"/>
    <n v="5807"/>
    <s v="1000"/>
    <s v="220"/>
    <s v="2"/>
    <x v="16"/>
    <n v="5807"/>
    <x v="16"/>
    <s v="N"/>
    <x v="9"/>
  </r>
  <r>
    <x v="0"/>
    <s v="10-116-21-5807-1000-241"/>
    <s v="Insurance"/>
    <x v="18"/>
    <n v="11.02"/>
    <n v="0"/>
    <n v="11.02"/>
    <s v="10"/>
    <s v="116"/>
    <n v="116"/>
    <x v="8"/>
    <s v="5807"/>
    <n v="5807"/>
    <s v="1000"/>
    <s v="241"/>
    <s v="2"/>
    <x v="16"/>
    <n v="5807"/>
    <x v="16"/>
    <s v="N"/>
    <x v="9"/>
  </r>
  <r>
    <x v="0"/>
    <s v="10-116-21-5810-2220-644"/>
    <s v="LIBRARY BOOKS"/>
    <x v="18"/>
    <n v="625"/>
    <n v="0"/>
    <n v="625"/>
    <s v="10"/>
    <s v="116"/>
    <n v="116"/>
    <x v="8"/>
    <s v="5810"/>
    <n v="5810"/>
    <s v="2220"/>
    <s v="644"/>
    <s v="6"/>
    <x v="80"/>
    <n v="5810"/>
    <x v="79"/>
    <s v="N"/>
    <x v="44"/>
  </r>
  <r>
    <x v="0"/>
    <s v="10-116-21-5816-1000-149"/>
    <s v="OTHER CERTIFIED"/>
    <x v="18"/>
    <n v="0"/>
    <n v="0"/>
    <n v="0"/>
    <s v="10"/>
    <s v="116"/>
    <n v="116"/>
    <x v="8"/>
    <s v="5816"/>
    <n v="5816"/>
    <s v="1000"/>
    <s v="149"/>
    <s v="1"/>
    <x v="49"/>
    <n v="5816"/>
    <x v="49"/>
    <s v="N"/>
    <x v="0"/>
  </r>
  <r>
    <x v="0"/>
    <s v="10-116-21-5816-1000-198"/>
    <s v="OTHER CLASSIFIED"/>
    <x v="18"/>
    <n v="0"/>
    <n v="0"/>
    <n v="0"/>
    <s v="10"/>
    <s v="116"/>
    <n v="116"/>
    <x v="8"/>
    <s v="5816"/>
    <n v="5816"/>
    <s v="1000"/>
    <s v="198"/>
    <s v="1"/>
    <x v="49"/>
    <n v="5816"/>
    <x v="49"/>
    <s v="N"/>
    <x v="0"/>
  </r>
  <r>
    <x v="0"/>
    <s v="10-116-21-5816-1000-330"/>
    <s v="EMPLOYEE TRAINING"/>
    <x v="18"/>
    <n v="0"/>
    <n v="0"/>
    <n v="0"/>
    <s v="10"/>
    <s v="116"/>
    <n v="116"/>
    <x v="8"/>
    <s v="5816"/>
    <n v="5816"/>
    <s v="1000"/>
    <s v="330"/>
    <s v="3"/>
    <x v="49"/>
    <n v="5816"/>
    <x v="49"/>
    <s v="N"/>
    <x v="0"/>
  </r>
  <r>
    <x v="0"/>
    <s v="10-116-21-5816-1000-580"/>
    <s v="Leadership Grant - Travel"/>
    <x v="18"/>
    <n v="0"/>
    <n v="0"/>
    <n v="0"/>
    <s v="10"/>
    <s v="116"/>
    <n v="116"/>
    <x v="8"/>
    <s v="5816"/>
    <n v="5816"/>
    <s v="1000"/>
    <s v="580"/>
    <s v="5"/>
    <x v="49"/>
    <n v="5816"/>
    <x v="49"/>
    <s v="N"/>
    <x v="0"/>
  </r>
  <r>
    <x v="0"/>
    <s v="10-116-21-5816-1000-610"/>
    <s v="SUPPLIES"/>
    <x v="18"/>
    <n v="0"/>
    <n v="0"/>
    <n v="0"/>
    <s v="10"/>
    <s v="116"/>
    <n v="116"/>
    <x v="8"/>
    <s v="5816"/>
    <n v="5816"/>
    <s v="1000"/>
    <s v="610"/>
    <s v="6"/>
    <x v="49"/>
    <n v="5816"/>
    <x v="49"/>
    <s v="N"/>
    <x v="0"/>
  </r>
  <r>
    <x v="0"/>
    <s v="10-116-21-5816-2650-626"/>
    <s v="Leader in Me - Fuel Cost"/>
    <x v="18"/>
    <n v="0"/>
    <n v="0"/>
    <n v="0"/>
    <s v="10"/>
    <s v="116"/>
    <n v="116"/>
    <x v="8"/>
    <s v="5816"/>
    <n v="5816"/>
    <s v="2650"/>
    <s v="626"/>
    <s v="6"/>
    <x v="49"/>
    <n v="5816"/>
    <x v="49"/>
    <s v="N"/>
    <x v="0"/>
  </r>
  <r>
    <x v="0"/>
    <s v="10-116-21-5861-1000-270"/>
    <s v="INDUSTRIAL INS"/>
    <x v="18"/>
    <n v="0"/>
    <n v="0"/>
    <n v="0"/>
    <s v="10"/>
    <s v="116"/>
    <n v="116"/>
    <x v="8"/>
    <s v="5861"/>
    <n v="5861"/>
    <s v="1000"/>
    <s v="270"/>
    <s v="2"/>
    <x v="93"/>
    <n v="5861"/>
    <x v="92"/>
    <s v="N"/>
    <x v="0"/>
  </r>
  <r>
    <x v="0"/>
    <s v="10-116-21-5868-1000-610"/>
    <s v="SUPPLIES"/>
    <x v="18"/>
    <n v="0"/>
    <n v="0"/>
    <n v="0"/>
    <s v="10"/>
    <s v="116"/>
    <n v="116"/>
    <x v="8"/>
    <s v="5868"/>
    <n v="5868"/>
    <s v="1000"/>
    <s v="610"/>
    <s v="6"/>
    <x v="81"/>
    <n v="5868"/>
    <x v="80"/>
    <s v="N"/>
    <x v="45"/>
  </r>
  <r>
    <x v="0"/>
    <s v="10-116-21-5876-1000-131"/>
    <s v="ESA TEACHERS"/>
    <x v="18"/>
    <n v="0"/>
    <n v="0"/>
    <n v="0"/>
    <s v="10"/>
    <s v="116"/>
    <n v="116"/>
    <x v="8"/>
    <s v="5876"/>
    <n v="5876"/>
    <s v="1000"/>
    <s v="131"/>
    <s v="1"/>
    <x v="115"/>
    <n v="5876"/>
    <x v="114"/>
    <s v="N"/>
    <x v="57"/>
  </r>
  <r>
    <x v="0"/>
    <s v="10-116-21-5876-1000-210"/>
    <s v="RETIREMENT"/>
    <x v="18"/>
    <n v="0"/>
    <n v="0"/>
    <n v="0"/>
    <s v="10"/>
    <s v="116"/>
    <n v="116"/>
    <x v="8"/>
    <s v="5876"/>
    <n v="5876"/>
    <s v="1000"/>
    <s v="210"/>
    <s v="2"/>
    <x v="115"/>
    <n v="5876"/>
    <x v="114"/>
    <s v="N"/>
    <x v="57"/>
  </r>
  <r>
    <x v="0"/>
    <s v="10-116-21-5876-1000-220"/>
    <s v="FICA"/>
    <x v="18"/>
    <n v="0"/>
    <n v="0"/>
    <n v="0"/>
    <s v="10"/>
    <s v="116"/>
    <n v="116"/>
    <x v="8"/>
    <s v="5876"/>
    <n v="5876"/>
    <s v="1000"/>
    <s v="220"/>
    <s v="2"/>
    <x v="115"/>
    <n v="5876"/>
    <x v="114"/>
    <s v="N"/>
    <x v="57"/>
  </r>
  <r>
    <x v="0"/>
    <s v="10-116-21-5876-1000-241"/>
    <s v="Insurance"/>
    <x v="18"/>
    <n v="0"/>
    <n v="0"/>
    <n v="0"/>
    <s v="10"/>
    <s v="116"/>
    <n v="116"/>
    <x v="8"/>
    <s v="5876"/>
    <n v="5876"/>
    <s v="1000"/>
    <s v="241"/>
    <s v="2"/>
    <x v="115"/>
    <n v="5876"/>
    <x v="114"/>
    <s v="N"/>
    <x v="57"/>
  </r>
  <r>
    <x v="0"/>
    <s v="10-116-21-5876-2150-199"/>
    <s v="ESA Wages"/>
    <x v="18"/>
    <n v="0"/>
    <n v="0"/>
    <n v="0"/>
    <s v="10"/>
    <s v="116"/>
    <n v="116"/>
    <x v="8"/>
    <s v="5876"/>
    <n v="5876"/>
    <s v="2150"/>
    <s v="199"/>
    <s v="1"/>
    <x v="115"/>
    <n v="5876"/>
    <x v="114"/>
    <s v="N"/>
    <x v="57"/>
  </r>
  <r>
    <x v="0"/>
    <s v="10-116-21-5876-2150-210"/>
    <s v="ESA Retirement"/>
    <x v="18"/>
    <n v="0"/>
    <n v="0"/>
    <n v="0"/>
    <s v="10"/>
    <s v="116"/>
    <n v="116"/>
    <x v="8"/>
    <s v="5876"/>
    <n v="5876"/>
    <s v="2150"/>
    <s v="210"/>
    <s v="2"/>
    <x v="115"/>
    <n v="5876"/>
    <x v="114"/>
    <s v="N"/>
    <x v="57"/>
  </r>
  <r>
    <x v="0"/>
    <s v="10-116-21-5876-2150-220"/>
    <s v="ESA FICA"/>
    <x v="18"/>
    <n v="0"/>
    <n v="0"/>
    <n v="0"/>
    <s v="10"/>
    <s v="116"/>
    <n v="116"/>
    <x v="8"/>
    <s v="5876"/>
    <n v="5876"/>
    <s v="2150"/>
    <s v="220"/>
    <s v="2"/>
    <x v="115"/>
    <n v="5876"/>
    <x v="114"/>
    <s v="N"/>
    <x v="57"/>
  </r>
  <r>
    <x v="0"/>
    <s v="10-116-21-5876-2400-121"/>
    <s v="ESA Wages"/>
    <x v="18"/>
    <n v="0"/>
    <n v="0"/>
    <n v="0"/>
    <s v="10"/>
    <s v="116"/>
    <n v="116"/>
    <x v="8"/>
    <s v="5876"/>
    <n v="5876"/>
    <s v="2400"/>
    <s v="121"/>
    <s v="1"/>
    <x v="115"/>
    <n v="5876"/>
    <x v="114"/>
    <s v="N"/>
    <x v="57"/>
  </r>
  <r>
    <x v="0"/>
    <s v="10-116-21-5876-2400-210"/>
    <s v="ESA Retirement"/>
    <x v="18"/>
    <n v="0"/>
    <n v="0"/>
    <n v="0"/>
    <s v="10"/>
    <s v="116"/>
    <n v="116"/>
    <x v="8"/>
    <s v="5876"/>
    <n v="5876"/>
    <s v="2400"/>
    <s v="210"/>
    <s v="2"/>
    <x v="115"/>
    <n v="5876"/>
    <x v="114"/>
    <s v="N"/>
    <x v="57"/>
  </r>
  <r>
    <x v="0"/>
    <s v="10-116-21-5876-2400-220"/>
    <s v="ESA FICA"/>
    <x v="18"/>
    <n v="0"/>
    <n v="0"/>
    <n v="0"/>
    <s v="10"/>
    <s v="116"/>
    <n v="116"/>
    <x v="8"/>
    <s v="5876"/>
    <n v="5876"/>
    <s v="2400"/>
    <s v="220"/>
    <s v="2"/>
    <x v="115"/>
    <n v="5876"/>
    <x v="114"/>
    <s v="N"/>
    <x v="57"/>
  </r>
  <r>
    <x v="0"/>
    <s v="10-116-21-5882-1000-131"/>
    <s v="TEACHER"/>
    <x v="18"/>
    <n v="26926.84"/>
    <n v="0"/>
    <n v="26926.84"/>
    <s v="10"/>
    <s v="116"/>
    <n v="116"/>
    <x v="8"/>
    <s v="5882"/>
    <n v="5882"/>
    <s v="1000"/>
    <s v="131"/>
    <s v="1"/>
    <x v="82"/>
    <n v="5882"/>
    <x v="81"/>
    <s v="N"/>
    <x v="46"/>
  </r>
  <r>
    <x v="0"/>
    <s v="10-116-21-5882-1000-210"/>
    <s v="RETIREMENT"/>
    <x v="18"/>
    <n v="6751.68"/>
    <n v="0"/>
    <n v="6751.68"/>
    <s v="10"/>
    <s v="116"/>
    <n v="116"/>
    <x v="8"/>
    <s v="5882"/>
    <n v="5882"/>
    <s v="1000"/>
    <s v="210"/>
    <s v="2"/>
    <x v="82"/>
    <n v="5882"/>
    <x v="81"/>
    <s v="N"/>
    <x v="46"/>
  </r>
  <r>
    <x v="0"/>
    <s v="10-116-21-5882-1000-220"/>
    <s v="FICA"/>
    <x v="18"/>
    <n v="2059.9499999999998"/>
    <n v="0"/>
    <n v="2059.9499999999998"/>
    <s v="10"/>
    <s v="116"/>
    <n v="116"/>
    <x v="8"/>
    <s v="5882"/>
    <n v="5882"/>
    <s v="1000"/>
    <s v="220"/>
    <s v="2"/>
    <x v="82"/>
    <n v="5882"/>
    <x v="81"/>
    <s v="N"/>
    <x v="46"/>
  </r>
  <r>
    <x v="0"/>
    <s v="10-116-21-5882-1000-241"/>
    <s v="Insurance"/>
    <x v="18"/>
    <n v="0"/>
    <n v="0"/>
    <n v="0"/>
    <s v="10"/>
    <s v="116"/>
    <n v="116"/>
    <x v="8"/>
    <s v="5882"/>
    <n v="5882"/>
    <s v="1000"/>
    <s v="241"/>
    <s v="2"/>
    <x v="82"/>
    <n v="5882"/>
    <x v="81"/>
    <s v="N"/>
    <x v="46"/>
  </r>
  <r>
    <x v="0"/>
    <s v="10-116-21-5882-1000-341"/>
    <s v="Substitute"/>
    <x v="18"/>
    <n v="0"/>
    <n v="0"/>
    <n v="0"/>
    <s v="10"/>
    <s v="116"/>
    <n v="116"/>
    <x v="8"/>
    <s v="5882"/>
    <n v="5882"/>
    <s v="1000"/>
    <s v="341"/>
    <s v="3"/>
    <x v="82"/>
    <n v="5882"/>
    <x v="81"/>
    <s v="N"/>
    <x v="46"/>
  </r>
  <r>
    <x v="0"/>
    <s v="10-116-21-5882-2650-626"/>
    <s v="Motor Fuel"/>
    <x v="18"/>
    <n v="0"/>
    <n v="0"/>
    <n v="0"/>
    <s v="10"/>
    <s v="116"/>
    <n v="116"/>
    <x v="8"/>
    <s v="5882"/>
    <n v="5882"/>
    <s v="2650"/>
    <s v="626"/>
    <s v="6"/>
    <x v="82"/>
    <n v="5882"/>
    <x v="81"/>
    <s v="N"/>
    <x v="46"/>
  </r>
  <r>
    <x v="0"/>
    <s v="10-116-21-7215-1000-131"/>
    <s v="TEACHERS"/>
    <x v="18"/>
    <n v="0"/>
    <n v="0"/>
    <n v="0"/>
    <s v="10"/>
    <s v="116"/>
    <n v="116"/>
    <x v="8"/>
    <s v="7215"/>
    <n v="7215"/>
    <s v="1000"/>
    <s v="131"/>
    <s v="1"/>
    <x v="20"/>
    <n v="7215"/>
    <x v="20"/>
    <s v="N"/>
    <x v="12"/>
  </r>
  <r>
    <x v="0"/>
    <s v="10-116-21-7215-1000-149"/>
    <s v="Extra Duty"/>
    <x v="18"/>
    <n v="0"/>
    <n v="0"/>
    <n v="0"/>
    <s v="10"/>
    <s v="116"/>
    <n v="116"/>
    <x v="8"/>
    <s v="7215"/>
    <n v="7215"/>
    <s v="1000"/>
    <s v="149"/>
    <s v="1"/>
    <x v="20"/>
    <n v="7215"/>
    <x v="20"/>
    <s v="N"/>
    <x v="12"/>
  </r>
  <r>
    <x v="0"/>
    <s v="10-116-21-7215-1000-161"/>
    <s v="INST. ASSISTANT"/>
    <x v="18"/>
    <n v="0"/>
    <n v="0"/>
    <n v="0"/>
    <s v="10"/>
    <s v="116"/>
    <n v="116"/>
    <x v="8"/>
    <s v="7215"/>
    <n v="7215"/>
    <s v="1000"/>
    <s v="161"/>
    <s v="1"/>
    <x v="20"/>
    <n v="7215"/>
    <x v="20"/>
    <s v="N"/>
    <x v="12"/>
  </r>
  <r>
    <x v="0"/>
    <s v="10-116-21-7215-1000-210"/>
    <s v="RETIREMENT"/>
    <x v="18"/>
    <n v="0"/>
    <n v="0"/>
    <n v="0"/>
    <s v="10"/>
    <s v="116"/>
    <n v="116"/>
    <x v="8"/>
    <s v="7215"/>
    <n v="7215"/>
    <s v="1000"/>
    <s v="210"/>
    <s v="2"/>
    <x v="20"/>
    <n v="7215"/>
    <x v="20"/>
    <s v="N"/>
    <x v="12"/>
  </r>
  <r>
    <x v="0"/>
    <s v="10-116-21-7215-1000-220"/>
    <s v="FICA"/>
    <x v="18"/>
    <n v="0"/>
    <n v="0"/>
    <n v="0"/>
    <s v="10"/>
    <s v="116"/>
    <n v="116"/>
    <x v="8"/>
    <s v="7215"/>
    <n v="7215"/>
    <s v="1000"/>
    <s v="220"/>
    <s v="2"/>
    <x v="20"/>
    <n v="7215"/>
    <x v="20"/>
    <s v="N"/>
    <x v="12"/>
  </r>
  <r>
    <x v="0"/>
    <s v="10-116-21-7215-1000-610"/>
    <s v="ESSER CARES 2 supplies"/>
    <x v="18"/>
    <n v="0"/>
    <n v="0"/>
    <n v="0"/>
    <s v="10"/>
    <s v="116"/>
    <n v="116"/>
    <x v="8"/>
    <s v="7215"/>
    <n v="7215"/>
    <s v="1000"/>
    <s v="610"/>
    <s v="6"/>
    <x v="20"/>
    <n v="7215"/>
    <x v="20"/>
    <s v="N"/>
    <x v="12"/>
  </r>
  <r>
    <x v="0"/>
    <s v="10-116-21-7220-1000-131"/>
    <s v="TEACHERS GEERS"/>
    <x v="18"/>
    <n v="0"/>
    <n v="0"/>
    <n v="0"/>
    <s v="10"/>
    <s v="116"/>
    <n v="116"/>
    <x v="8"/>
    <s v="7220"/>
    <n v="7220"/>
    <s v="1000"/>
    <s v="131"/>
    <s v="1"/>
    <x v="122"/>
    <n v="7220"/>
    <x v="121"/>
    <s v="N"/>
    <x v="59"/>
  </r>
  <r>
    <x v="0"/>
    <s v="10-116-21-7220-1000-149"/>
    <s v="Extra Duty GEERS"/>
    <x v="18"/>
    <n v="0"/>
    <n v="0"/>
    <n v="0"/>
    <s v="10"/>
    <s v="116"/>
    <n v="116"/>
    <x v="8"/>
    <s v="7220"/>
    <n v="7220"/>
    <s v="1000"/>
    <s v="149"/>
    <s v="1"/>
    <x v="122"/>
    <n v="7220"/>
    <x v="121"/>
    <s v="N"/>
    <x v="59"/>
  </r>
  <r>
    <x v="0"/>
    <s v="10-116-21-7220-1000-161"/>
    <s v="INST. ASSISTANT GEERS"/>
    <x v="18"/>
    <n v="0"/>
    <n v="0"/>
    <n v="0"/>
    <s v="10"/>
    <s v="116"/>
    <n v="116"/>
    <x v="8"/>
    <s v="7220"/>
    <n v="7220"/>
    <s v="1000"/>
    <s v="161"/>
    <s v="1"/>
    <x v="122"/>
    <n v="7220"/>
    <x v="121"/>
    <s v="N"/>
    <x v="59"/>
  </r>
  <r>
    <x v="0"/>
    <s v="10-116-21-7220-1000-210"/>
    <m/>
    <x v="18"/>
    <n v="0"/>
    <n v="0"/>
    <n v="0"/>
    <s v="10"/>
    <s v="116"/>
    <n v="116"/>
    <x v="8"/>
    <s v="7220"/>
    <n v="7220"/>
    <s v="1000"/>
    <s v="210"/>
    <s v="2"/>
    <x v="122"/>
    <n v="7220"/>
    <x v="121"/>
    <s v="N"/>
    <x v="59"/>
  </r>
  <r>
    <x v="0"/>
    <s v="10-116-21-7220-1000-220"/>
    <s v="FICA GEERS"/>
    <x v="18"/>
    <n v="0"/>
    <n v="0"/>
    <n v="0"/>
    <s v="10"/>
    <s v="116"/>
    <n v="116"/>
    <x v="8"/>
    <s v="7220"/>
    <n v="7220"/>
    <s v="1000"/>
    <s v="220"/>
    <s v="2"/>
    <x v="122"/>
    <n v="7220"/>
    <x v="121"/>
    <s v="N"/>
    <x v="59"/>
  </r>
  <r>
    <x v="0"/>
    <s v="10-116-21-7350-1000-161"/>
    <s v="Preschool Aide"/>
    <x v="18"/>
    <n v="0"/>
    <n v="0"/>
    <n v="0"/>
    <s v="10"/>
    <s v="116"/>
    <n v="116"/>
    <x v="8"/>
    <s v="7350"/>
    <n v="7350"/>
    <s v="1000"/>
    <s v="161"/>
    <s v="1"/>
    <x v="61"/>
    <n v="7350"/>
    <x v="61"/>
    <s v="N"/>
    <x v="0"/>
  </r>
  <r>
    <x v="0"/>
    <s v="10-116-21-7350-1000-195"/>
    <s v="Preschool Specialist"/>
    <x v="18"/>
    <n v="0"/>
    <n v="0"/>
    <n v="0"/>
    <s v="10"/>
    <s v="116"/>
    <n v="116"/>
    <x v="8"/>
    <s v="7350"/>
    <n v="7350"/>
    <s v="1000"/>
    <s v="195"/>
    <s v="1"/>
    <x v="61"/>
    <n v="7350"/>
    <x v="61"/>
    <s v="N"/>
    <x v="0"/>
  </r>
  <r>
    <x v="0"/>
    <s v="10-116-21-7350-1000-220"/>
    <s v="Readiness Initiative - FICA"/>
    <x v="18"/>
    <n v="0"/>
    <n v="0"/>
    <n v="0"/>
    <s v="10"/>
    <s v="116"/>
    <n v="116"/>
    <x v="8"/>
    <s v="7350"/>
    <n v="7350"/>
    <s v="1000"/>
    <s v="220"/>
    <s v="2"/>
    <x v="61"/>
    <n v="7350"/>
    <x v="61"/>
    <s v="N"/>
    <x v="0"/>
  </r>
  <r>
    <x v="0"/>
    <s v="10-116-21-7395-1000-149"/>
    <s v="OTHER CERT"/>
    <x v="18"/>
    <n v="0"/>
    <n v="0"/>
    <n v="0"/>
    <s v="10"/>
    <s v="116"/>
    <n v="116"/>
    <x v="8"/>
    <s v="7395"/>
    <n v="7395"/>
    <s v="1000"/>
    <s v="149"/>
    <s v="1"/>
    <x v="63"/>
    <n v="7395"/>
    <x v="62"/>
    <s v="N"/>
    <x v="0"/>
  </r>
  <r>
    <x v="0"/>
    <s v="10-116-21-7395-1000-161"/>
    <s v="INST. ASSISTANT"/>
    <x v="18"/>
    <n v="0"/>
    <n v="0"/>
    <n v="0"/>
    <s v="10"/>
    <s v="116"/>
    <n v="116"/>
    <x v="8"/>
    <s v="7395"/>
    <n v="7395"/>
    <s v="1000"/>
    <s v="161"/>
    <s v="1"/>
    <x v="63"/>
    <n v="7395"/>
    <x v="62"/>
    <s v="N"/>
    <x v="0"/>
  </r>
  <r>
    <x v="0"/>
    <s v="10-116-21-7524-1000-131"/>
    <s v="IDEA Salaries"/>
    <x v="18"/>
    <n v="0"/>
    <n v="0"/>
    <n v="0"/>
    <s v="10"/>
    <s v="116"/>
    <n v="116"/>
    <x v="8"/>
    <s v="7524"/>
    <n v="7524"/>
    <s v="1000"/>
    <s v="131"/>
    <s v="1"/>
    <x v="27"/>
    <n v="7524"/>
    <x v="27"/>
    <s v="N"/>
    <x v="15"/>
  </r>
  <r>
    <x v="0"/>
    <s v="10-116-21-7524-1000-149"/>
    <s v="Extra duty"/>
    <x v="18"/>
    <n v="0"/>
    <n v="0"/>
    <n v="0"/>
    <s v="10"/>
    <s v="116"/>
    <n v="116"/>
    <x v="8"/>
    <s v="7524"/>
    <n v="7524"/>
    <s v="1000"/>
    <s v="149"/>
    <s v="1"/>
    <x v="27"/>
    <n v="7524"/>
    <x v="27"/>
    <s v="N"/>
    <x v="15"/>
  </r>
  <r>
    <x v="0"/>
    <s v="10-116-21-7524-1000-161"/>
    <s v="STAFF ASSISTANT"/>
    <x v="18"/>
    <n v="86160.45"/>
    <n v="0"/>
    <n v="86160.45"/>
    <s v="10"/>
    <s v="116"/>
    <n v="116"/>
    <x v="8"/>
    <s v="7524"/>
    <n v="7524"/>
    <s v="1000"/>
    <s v="161"/>
    <s v="1"/>
    <x v="27"/>
    <n v="7524"/>
    <x v="27"/>
    <s v="N"/>
    <x v="15"/>
  </r>
  <r>
    <x v="0"/>
    <s v="10-116-21-7524-1000-195"/>
    <s v="REFOCUS"/>
    <x v="18"/>
    <n v="0"/>
    <n v="0"/>
    <n v="0"/>
    <s v="10"/>
    <s v="116"/>
    <n v="116"/>
    <x v="8"/>
    <s v="7524"/>
    <n v="7524"/>
    <s v="1000"/>
    <s v="195"/>
    <s v="1"/>
    <x v="27"/>
    <n v="7524"/>
    <x v="27"/>
    <s v="N"/>
    <x v="15"/>
  </r>
  <r>
    <x v="0"/>
    <s v="10-116-21-7524-1000-210"/>
    <s v="RETIREMENT"/>
    <x v="18"/>
    <n v="4306.29"/>
    <n v="0"/>
    <n v="4306.29"/>
    <s v="10"/>
    <s v="116"/>
    <n v="116"/>
    <x v="8"/>
    <s v="7524"/>
    <n v="7524"/>
    <s v="1000"/>
    <s v="210"/>
    <s v="2"/>
    <x v="27"/>
    <n v="7524"/>
    <x v="27"/>
    <s v="N"/>
    <x v="15"/>
  </r>
  <r>
    <x v="0"/>
    <s v="10-116-21-7524-1000-220"/>
    <s v="FICA"/>
    <x v="18"/>
    <n v="6591.3"/>
    <n v="0"/>
    <n v="6591.3"/>
    <s v="10"/>
    <s v="116"/>
    <n v="116"/>
    <x v="8"/>
    <s v="7524"/>
    <n v="7524"/>
    <s v="1000"/>
    <s v="220"/>
    <s v="2"/>
    <x v="27"/>
    <n v="7524"/>
    <x v="27"/>
    <s v="N"/>
    <x v="15"/>
  </r>
  <r>
    <x v="0"/>
    <s v="10-116-21-7524-1000-341"/>
    <s v="IDEA - Substitute Cost"/>
    <x v="18"/>
    <n v="464.07"/>
    <n v="0"/>
    <n v="464.07"/>
    <s v="10"/>
    <s v="116"/>
    <n v="116"/>
    <x v="8"/>
    <s v="7524"/>
    <n v="7524"/>
    <s v="1000"/>
    <s v="341"/>
    <s v="3"/>
    <x v="27"/>
    <n v="7524"/>
    <x v="27"/>
    <s v="N"/>
    <x v="15"/>
  </r>
  <r>
    <x v="0"/>
    <s v="10-116-21-7602-1000-161"/>
    <s v="IA - AMERICORPS"/>
    <x v="18"/>
    <n v="0"/>
    <n v="0"/>
    <n v="0"/>
    <s v="10"/>
    <s v="116"/>
    <n v="116"/>
    <x v="8"/>
    <s v="7602"/>
    <n v="7602"/>
    <s v="1000"/>
    <s v="161"/>
    <s v="1"/>
    <x v="28"/>
    <n v="7355"/>
    <x v="28"/>
    <s v="Y"/>
    <x v="0"/>
  </r>
  <r>
    <x v="0"/>
    <s v="10-116-21-7602-1000-270"/>
    <s v="INDUSTRIAL INS"/>
    <x v="18"/>
    <n v="0"/>
    <n v="0"/>
    <n v="0"/>
    <s v="10"/>
    <s v="116"/>
    <n v="116"/>
    <x v="8"/>
    <s v="7602"/>
    <n v="7602"/>
    <s v="1000"/>
    <s v="270"/>
    <s v="2"/>
    <x v="28"/>
    <n v="7355"/>
    <x v="28"/>
    <s v="Y"/>
    <x v="0"/>
  </r>
  <r>
    <x v="0"/>
    <s v="10-116-21-7664-1000-195"/>
    <s v="ED SPECIALIST"/>
    <x v="18"/>
    <n v="0"/>
    <n v="0"/>
    <n v="0"/>
    <s v="10"/>
    <s v="116"/>
    <n v="116"/>
    <x v="8"/>
    <s v="7664"/>
    <n v="7664"/>
    <s v="1000"/>
    <s v="195"/>
    <s v="1"/>
    <x v="32"/>
    <n v="7664"/>
    <x v="32"/>
    <s v="N"/>
    <x v="0"/>
  </r>
  <r>
    <x v="0"/>
    <s v="10-116-21-7701-1000-131"/>
    <s v="TEACHERS"/>
    <x v="18"/>
    <n v="0"/>
    <n v="0"/>
    <n v="0"/>
    <s v="10"/>
    <s v="116"/>
    <n v="116"/>
    <x v="8"/>
    <s v="7701"/>
    <n v="7701"/>
    <s v="1000"/>
    <s v="131"/>
    <s v="1"/>
    <x v="1"/>
    <n v="50"/>
    <x v="1"/>
    <s v="Y"/>
    <x v="0"/>
  </r>
  <r>
    <x v="0"/>
    <s v="10-116-21-7701-1000-149"/>
    <s v="OTHER CERT"/>
    <x v="18"/>
    <n v="0"/>
    <n v="0"/>
    <n v="0"/>
    <s v="10"/>
    <s v="116"/>
    <n v="116"/>
    <x v="8"/>
    <s v="7701"/>
    <n v="7701"/>
    <s v="1000"/>
    <s v="149"/>
    <s v="1"/>
    <x v="1"/>
    <n v="50"/>
    <x v="1"/>
    <s v="Y"/>
    <x v="0"/>
  </r>
  <r>
    <x v="0"/>
    <s v="10-116-21-7701-1000-161"/>
    <s v="IA -YTH CONNECT"/>
    <x v="18"/>
    <n v="0"/>
    <n v="0"/>
    <n v="0"/>
    <s v="10"/>
    <s v="116"/>
    <n v="116"/>
    <x v="8"/>
    <s v="7701"/>
    <n v="7701"/>
    <s v="1000"/>
    <s v="161"/>
    <s v="1"/>
    <x v="1"/>
    <n v="50"/>
    <x v="1"/>
    <s v="Y"/>
    <x v="0"/>
  </r>
  <r>
    <x v="0"/>
    <s v="10-116-21-7701-1000-198"/>
    <s v="SITE MGR YTH CN"/>
    <x v="18"/>
    <n v="0"/>
    <n v="0"/>
    <n v="0"/>
    <s v="10"/>
    <s v="116"/>
    <n v="116"/>
    <x v="8"/>
    <s v="7701"/>
    <n v="7701"/>
    <s v="1000"/>
    <s v="198"/>
    <s v="1"/>
    <x v="1"/>
    <n v="50"/>
    <x v="1"/>
    <s v="Y"/>
    <x v="0"/>
  </r>
  <r>
    <x v="0"/>
    <s v="10-116-21-7701-1000-320"/>
    <s v="PURCH SERVICE"/>
    <x v="18"/>
    <n v="0"/>
    <n v="0"/>
    <n v="0"/>
    <s v="10"/>
    <s v="116"/>
    <n v="116"/>
    <x v="8"/>
    <s v="7701"/>
    <n v="7701"/>
    <s v="1000"/>
    <s v="320"/>
    <s v="3"/>
    <x v="1"/>
    <n v="50"/>
    <x v="1"/>
    <s v="Y"/>
    <x v="0"/>
  </r>
  <r>
    <x v="0"/>
    <s v="10-116-21-7701-1000-580"/>
    <s v="TRVL WORKSHOPS"/>
    <x v="18"/>
    <n v="0"/>
    <n v="0"/>
    <n v="0"/>
    <s v="10"/>
    <s v="116"/>
    <n v="116"/>
    <x v="8"/>
    <s v="7701"/>
    <n v="7701"/>
    <s v="1000"/>
    <s v="580"/>
    <s v="5"/>
    <x v="1"/>
    <n v="50"/>
    <x v="1"/>
    <s v="Y"/>
    <x v="0"/>
  </r>
  <r>
    <x v="0"/>
    <s v="10-116-21-7701-1000-610"/>
    <s v="SUPPLIES"/>
    <x v="18"/>
    <n v="0"/>
    <n v="0"/>
    <n v="0"/>
    <s v="10"/>
    <s v="116"/>
    <n v="116"/>
    <x v="8"/>
    <s v="7701"/>
    <n v="7701"/>
    <s v="1000"/>
    <s v="610"/>
    <s v="6"/>
    <x v="1"/>
    <n v="50"/>
    <x v="1"/>
    <s v="Y"/>
    <x v="0"/>
  </r>
  <r>
    <x v="0"/>
    <s v="10-116-21-7701-2700-519"/>
    <s v="TRANSPORTATION"/>
    <x v="18"/>
    <n v="0"/>
    <n v="0"/>
    <n v="0"/>
    <s v="10"/>
    <s v="116"/>
    <n v="116"/>
    <x v="8"/>
    <s v="7701"/>
    <n v="7701"/>
    <s v="2700"/>
    <s v="519"/>
    <s v="5"/>
    <x v="1"/>
    <n v="50"/>
    <x v="1"/>
    <s v="Y"/>
    <x v="0"/>
  </r>
  <r>
    <x v="0"/>
    <s v="10-116-21-7801-1000-131"/>
    <s v="TEACHERS"/>
    <x v="18"/>
    <n v="43236.46"/>
    <n v="0"/>
    <n v="43236.46"/>
    <s v="10"/>
    <s v="116"/>
    <n v="116"/>
    <x v="8"/>
    <s v="7801"/>
    <n v="7801"/>
    <s v="1000"/>
    <s v="131"/>
    <s v="1"/>
    <x v="35"/>
    <n v="7801"/>
    <x v="35"/>
    <s v="N"/>
    <x v="16"/>
  </r>
  <r>
    <x v="0"/>
    <s v="10-116-21-7801-1000-149"/>
    <s v="OTHER CERT"/>
    <x v="18"/>
    <n v="1485.9"/>
    <n v="0"/>
    <n v="1485.9"/>
    <s v="10"/>
    <s v="116"/>
    <n v="116"/>
    <x v="8"/>
    <s v="7801"/>
    <n v="7801"/>
    <s v="1000"/>
    <s v="149"/>
    <s v="1"/>
    <x v="35"/>
    <n v="7801"/>
    <x v="35"/>
    <s v="N"/>
    <x v="16"/>
  </r>
  <r>
    <x v="0"/>
    <s v="10-116-21-7801-1000-161"/>
    <s v="INST ASSISTANTS"/>
    <x v="18"/>
    <n v="38549.18"/>
    <n v="0"/>
    <n v="38549.18"/>
    <s v="10"/>
    <s v="116"/>
    <n v="116"/>
    <x v="8"/>
    <s v="7801"/>
    <n v="7801"/>
    <s v="1000"/>
    <s v="161"/>
    <s v="1"/>
    <x v="35"/>
    <n v="7801"/>
    <x v="35"/>
    <s v="N"/>
    <x v="16"/>
  </r>
  <r>
    <x v="0"/>
    <s v="10-116-21-7801-1000-195"/>
    <s v="PRE-SCHOOL SPECIALIST"/>
    <x v="18"/>
    <n v="0"/>
    <n v="0"/>
    <n v="0"/>
    <s v="10"/>
    <s v="116"/>
    <n v="116"/>
    <x v="8"/>
    <s v="7801"/>
    <n v="7801"/>
    <s v="1000"/>
    <s v="195"/>
    <s v="1"/>
    <x v="35"/>
    <n v="7801"/>
    <x v="35"/>
    <s v="N"/>
    <x v="16"/>
  </r>
  <r>
    <x v="0"/>
    <s v="10-116-21-7801-1000-198"/>
    <s v="Site Manager"/>
    <x v="18"/>
    <n v="0"/>
    <n v="0"/>
    <n v="0"/>
    <s v="10"/>
    <s v="116"/>
    <n v="116"/>
    <x v="8"/>
    <s v="7801"/>
    <n v="7801"/>
    <s v="1000"/>
    <s v="198"/>
    <s v="1"/>
    <x v="35"/>
    <n v="7801"/>
    <x v="35"/>
    <s v="N"/>
    <x v="16"/>
  </r>
  <r>
    <x v="0"/>
    <s v="10-116-21-7801-1000-210"/>
    <s v="RETIREMENT"/>
    <x v="18"/>
    <n v="10640.97"/>
    <n v="0"/>
    <n v="10640.97"/>
    <s v="10"/>
    <s v="116"/>
    <n v="116"/>
    <x v="8"/>
    <s v="7801"/>
    <n v="7801"/>
    <s v="1000"/>
    <s v="210"/>
    <s v="2"/>
    <x v="35"/>
    <n v="7801"/>
    <x v="35"/>
    <s v="N"/>
    <x v="16"/>
  </r>
  <r>
    <x v="0"/>
    <s v="10-116-21-7801-1000-220"/>
    <s v="FICA"/>
    <x v="18"/>
    <n v="6101.52"/>
    <n v="0"/>
    <n v="6101.52"/>
    <s v="10"/>
    <s v="116"/>
    <n v="116"/>
    <x v="8"/>
    <s v="7801"/>
    <n v="7801"/>
    <s v="1000"/>
    <s v="220"/>
    <s v="2"/>
    <x v="35"/>
    <n v="7801"/>
    <x v="35"/>
    <s v="N"/>
    <x v="16"/>
  </r>
  <r>
    <x v="0"/>
    <s v="10-116-21-7801-1000-241"/>
    <s v="INSURANCE"/>
    <x v="18"/>
    <n v="5850.33"/>
    <n v="0"/>
    <n v="5850.33"/>
    <s v="10"/>
    <s v="116"/>
    <n v="116"/>
    <x v="8"/>
    <s v="7801"/>
    <n v="7801"/>
    <s v="1000"/>
    <s v="241"/>
    <s v="2"/>
    <x v="35"/>
    <n v="7801"/>
    <x v="35"/>
    <s v="N"/>
    <x v="16"/>
  </r>
  <r>
    <x v="0"/>
    <s v="10-116-21-7801-1000-270"/>
    <s v="INDUSTRIAL INS"/>
    <x v="18"/>
    <n v="0"/>
    <n v="0"/>
    <n v="0"/>
    <s v="10"/>
    <s v="116"/>
    <n v="116"/>
    <x v="8"/>
    <s v="7801"/>
    <n v="7801"/>
    <s v="1000"/>
    <s v="270"/>
    <s v="2"/>
    <x v="35"/>
    <n v="7801"/>
    <x v="35"/>
    <s v="N"/>
    <x v="16"/>
  </r>
  <r>
    <x v="0"/>
    <s v="10-116-21-7801-1000-320"/>
    <s v="PURCHASED SERVICES"/>
    <x v="18"/>
    <n v="0"/>
    <n v="0"/>
    <n v="0"/>
    <s v="10"/>
    <s v="116"/>
    <n v="116"/>
    <x v="8"/>
    <s v="7801"/>
    <n v="7801"/>
    <s v="1000"/>
    <s v="320"/>
    <s v="3"/>
    <x v="35"/>
    <n v="7801"/>
    <x v="35"/>
    <s v="N"/>
    <x v="16"/>
  </r>
  <r>
    <x v="0"/>
    <s v="10-116-21-7801-1000-341"/>
    <s v="SUBSTITUTE COST"/>
    <x v="18"/>
    <n v="50.63"/>
    <n v="0"/>
    <n v="50.63"/>
    <s v="10"/>
    <s v="116"/>
    <n v="116"/>
    <x v="8"/>
    <s v="7801"/>
    <n v="7801"/>
    <s v="1000"/>
    <s v="341"/>
    <s v="3"/>
    <x v="35"/>
    <n v="7801"/>
    <x v="35"/>
    <s v="N"/>
    <x v="16"/>
  </r>
  <r>
    <x v="0"/>
    <s v="10-116-21-7801-1000-580"/>
    <s v="Title I - Travel"/>
    <x v="18"/>
    <n v="0"/>
    <n v="0"/>
    <n v="0"/>
    <s v="10"/>
    <s v="116"/>
    <n v="116"/>
    <x v="8"/>
    <s v="7801"/>
    <n v="7801"/>
    <s v="1000"/>
    <s v="580"/>
    <s v="5"/>
    <x v="35"/>
    <n v="7801"/>
    <x v="35"/>
    <s v="N"/>
    <x v="16"/>
  </r>
  <r>
    <x v="0"/>
    <s v="10-116-21-7801-1000-610"/>
    <s v="SUPPLIES (GEN)"/>
    <x v="18"/>
    <n v="0"/>
    <n v="0"/>
    <n v="0"/>
    <s v="10"/>
    <s v="116"/>
    <n v="116"/>
    <x v="8"/>
    <s v="7801"/>
    <n v="7801"/>
    <s v="1000"/>
    <s v="610"/>
    <s v="6"/>
    <x v="35"/>
    <n v="7801"/>
    <x v="35"/>
    <s v="N"/>
    <x v="16"/>
  </r>
  <r>
    <x v="0"/>
    <s v="10-116-21-7801-1000-611"/>
    <s v="Parent Involvement Supplies"/>
    <x v="18"/>
    <n v="0"/>
    <n v="0"/>
    <n v="0"/>
    <s v="10"/>
    <s v="116"/>
    <n v="116"/>
    <x v="8"/>
    <s v="7801"/>
    <n v="7801"/>
    <s v="1000"/>
    <s v="611"/>
    <s v="6"/>
    <x v="35"/>
    <n v="7801"/>
    <x v="35"/>
    <s v="N"/>
    <x v="16"/>
  </r>
  <r>
    <x v="0"/>
    <s v="10-116-21-7801-1000-730"/>
    <s v="EQUIPMENT"/>
    <x v="18"/>
    <n v="0"/>
    <n v="0"/>
    <n v="0"/>
    <s v="10"/>
    <s v="116"/>
    <n v="116"/>
    <x v="8"/>
    <s v="7801"/>
    <n v="7801"/>
    <s v="1000"/>
    <s v="730"/>
    <s v="7"/>
    <x v="35"/>
    <n v="7801"/>
    <x v="35"/>
    <s v="N"/>
    <x v="16"/>
  </r>
  <r>
    <x v="0"/>
    <s v="10-116-21-7801-1001-131"/>
    <s v="Teacher Wages"/>
    <x v="18"/>
    <n v="0"/>
    <n v="0"/>
    <n v="0"/>
    <s v="10"/>
    <s v="116"/>
    <n v="116"/>
    <x v="8"/>
    <s v="7801"/>
    <n v="7801"/>
    <s v="1001"/>
    <s v="131"/>
    <s v="1"/>
    <x v="35"/>
    <n v="7801"/>
    <x v="35"/>
    <s v="N"/>
    <x v="16"/>
  </r>
  <r>
    <x v="0"/>
    <s v="10-116-21-7801-1001-149"/>
    <s v="Extra Duty"/>
    <x v="18"/>
    <n v="0"/>
    <n v="0"/>
    <n v="0"/>
    <s v="10"/>
    <s v="116"/>
    <n v="116"/>
    <x v="8"/>
    <s v="7801"/>
    <n v="7801"/>
    <s v="1001"/>
    <s v="149"/>
    <s v="1"/>
    <x v="35"/>
    <n v="7801"/>
    <x v="35"/>
    <s v="N"/>
    <x v="16"/>
  </r>
  <r>
    <x v="0"/>
    <s v="10-116-21-7801-1001-210"/>
    <s v="Retirement"/>
    <x v="18"/>
    <n v="0"/>
    <n v="0"/>
    <n v="0"/>
    <s v="10"/>
    <s v="116"/>
    <n v="116"/>
    <x v="8"/>
    <s v="7801"/>
    <n v="7801"/>
    <s v="1001"/>
    <s v="210"/>
    <s v="2"/>
    <x v="35"/>
    <n v="7801"/>
    <x v="35"/>
    <s v="N"/>
    <x v="16"/>
  </r>
  <r>
    <x v="0"/>
    <s v="10-116-21-7801-1001-220"/>
    <s v="FICA"/>
    <x v="18"/>
    <n v="0"/>
    <n v="0"/>
    <n v="0"/>
    <s v="10"/>
    <s v="116"/>
    <n v="116"/>
    <x v="8"/>
    <s v="7801"/>
    <n v="7801"/>
    <s v="1001"/>
    <s v="220"/>
    <s v="2"/>
    <x v="35"/>
    <n v="7801"/>
    <x v="35"/>
    <s v="N"/>
    <x v="16"/>
  </r>
  <r>
    <x v="0"/>
    <s v="10-116-21-7801-1001-241"/>
    <s v="Insurance"/>
    <x v="18"/>
    <n v="0"/>
    <n v="0"/>
    <n v="0"/>
    <s v="10"/>
    <s v="116"/>
    <n v="116"/>
    <x v="8"/>
    <s v="7801"/>
    <n v="7801"/>
    <s v="1001"/>
    <s v="241"/>
    <s v="2"/>
    <x v="35"/>
    <n v="7801"/>
    <x v="35"/>
    <s v="N"/>
    <x v="16"/>
  </r>
  <r>
    <x v="0"/>
    <s v="10-116-21-7801-1001-245"/>
    <s v="Waive"/>
    <x v="18"/>
    <n v="0"/>
    <n v="0"/>
    <n v="0"/>
    <s v="10"/>
    <s v="116"/>
    <n v="116"/>
    <x v="8"/>
    <s v="7801"/>
    <n v="7801"/>
    <s v="1001"/>
    <s v="245"/>
    <s v="2"/>
    <x v="35"/>
    <n v="7801"/>
    <x v="35"/>
    <s v="N"/>
    <x v="16"/>
  </r>
  <r>
    <x v="0"/>
    <s v="10-116-21-7801-2190-197"/>
    <s v="PARENT LIASON"/>
    <x v="18"/>
    <n v="17851.689999999999"/>
    <n v="0"/>
    <n v="17851.689999999999"/>
    <s v="10"/>
    <s v="116"/>
    <n v="116"/>
    <x v="8"/>
    <s v="7801"/>
    <n v="7801"/>
    <s v="2190"/>
    <s v="197"/>
    <s v="1"/>
    <x v="35"/>
    <n v="7801"/>
    <x v="35"/>
    <s v="N"/>
    <x v="16"/>
  </r>
  <r>
    <x v="0"/>
    <s v="10-116-21-7801-2190-220"/>
    <s v="FICA"/>
    <x v="18"/>
    <n v="1365.65"/>
    <n v="0"/>
    <n v="1365.65"/>
    <s v="10"/>
    <s v="116"/>
    <n v="116"/>
    <x v="8"/>
    <s v="7801"/>
    <n v="7801"/>
    <s v="2190"/>
    <s v="220"/>
    <s v="2"/>
    <x v="35"/>
    <n v="7801"/>
    <x v="35"/>
    <s v="N"/>
    <x v="16"/>
  </r>
  <r>
    <x v="0"/>
    <s v="10-116-21-7801-2210-290"/>
    <s v="OTHER BENEFITS"/>
    <x v="18"/>
    <n v="0"/>
    <n v="0"/>
    <n v="0"/>
    <s v="10"/>
    <s v="116"/>
    <n v="116"/>
    <x v="8"/>
    <s v="7801"/>
    <n v="7801"/>
    <s v="2210"/>
    <s v="290"/>
    <s v="2"/>
    <x v="35"/>
    <n v="7801"/>
    <x v="35"/>
    <s v="N"/>
    <x v="16"/>
  </r>
  <r>
    <x v="0"/>
    <s v="10-116-21-7801-2290-152"/>
    <s v="Title I Secretary"/>
    <x v="18"/>
    <n v="13400.82"/>
    <n v="0"/>
    <n v="13400.82"/>
    <s v="10"/>
    <s v="116"/>
    <n v="116"/>
    <x v="8"/>
    <s v="7801"/>
    <n v="7801"/>
    <s v="2290"/>
    <s v="152"/>
    <s v="1"/>
    <x v="35"/>
    <n v="7801"/>
    <x v="35"/>
    <s v="N"/>
    <x v="16"/>
  </r>
  <r>
    <x v="0"/>
    <s v="10-116-21-7801-2290-220"/>
    <s v="FICA"/>
    <x v="18"/>
    <n v="1025.1500000000001"/>
    <n v="0"/>
    <n v="1025.1500000000001"/>
    <s v="10"/>
    <s v="116"/>
    <n v="116"/>
    <x v="8"/>
    <s v="7801"/>
    <n v="7801"/>
    <s v="2290"/>
    <s v="220"/>
    <s v="2"/>
    <x v="35"/>
    <n v="7801"/>
    <x v="35"/>
    <s v="N"/>
    <x v="16"/>
  </r>
  <r>
    <x v="0"/>
    <s v="10-116-21-7860-1000-149"/>
    <s v="OTHER CERT"/>
    <x v="18"/>
    <n v="6300"/>
    <n v="0"/>
    <n v="6300"/>
    <s v="10"/>
    <s v="116"/>
    <n v="116"/>
    <x v="8"/>
    <s v="7860"/>
    <n v="7860"/>
    <s v="1000"/>
    <s v="149"/>
    <s v="1"/>
    <x v="37"/>
    <n v="7860"/>
    <x v="37"/>
    <s v="N"/>
    <x v="18"/>
  </r>
  <r>
    <x v="0"/>
    <s v="10-116-21-7860-1000-210"/>
    <s v="RETIREMENT"/>
    <x v="18"/>
    <n v="1480.59"/>
    <n v="0"/>
    <n v="1480.59"/>
    <s v="10"/>
    <s v="116"/>
    <n v="116"/>
    <x v="8"/>
    <s v="7860"/>
    <n v="7860"/>
    <s v="1000"/>
    <s v="210"/>
    <s v="2"/>
    <x v="37"/>
    <n v="7860"/>
    <x v="37"/>
    <s v="N"/>
    <x v="18"/>
  </r>
  <r>
    <x v="0"/>
    <s v="10-116-21-7860-1000-220"/>
    <s v="FICA"/>
    <x v="18"/>
    <n v="470.87"/>
    <n v="0"/>
    <n v="470.87"/>
    <s v="10"/>
    <s v="116"/>
    <n v="116"/>
    <x v="8"/>
    <s v="7860"/>
    <n v="7860"/>
    <s v="1000"/>
    <s v="220"/>
    <s v="2"/>
    <x v="37"/>
    <n v="7860"/>
    <x v="37"/>
    <s v="N"/>
    <x v="18"/>
  </r>
  <r>
    <x v="0"/>
    <s v="10-116-21-7860-1000-241"/>
    <s v="Insurance"/>
    <x v="18"/>
    <n v="29.13"/>
    <n v="0"/>
    <n v="29.13"/>
    <s v="10"/>
    <s v="116"/>
    <n v="116"/>
    <x v="8"/>
    <s v="7860"/>
    <n v="7860"/>
    <s v="1000"/>
    <s v="241"/>
    <s v="2"/>
    <x v="37"/>
    <n v="7860"/>
    <x v="37"/>
    <s v="N"/>
    <x v="18"/>
  </r>
  <r>
    <x v="0"/>
    <s v="10-116-21-7860-1000-341"/>
    <s v="Sub costs"/>
    <x v="18"/>
    <n v="0"/>
    <n v="0"/>
    <n v="0"/>
    <s v="10"/>
    <s v="116"/>
    <n v="116"/>
    <x v="8"/>
    <s v="7860"/>
    <n v="7860"/>
    <s v="1000"/>
    <s v="341"/>
    <s v="3"/>
    <x v="37"/>
    <n v="7860"/>
    <x v="37"/>
    <s v="N"/>
    <x v="18"/>
  </r>
  <r>
    <x v="0"/>
    <s v="10-116-21-7860-1000-580"/>
    <s v="Travel"/>
    <x v="18"/>
    <n v="0"/>
    <n v="0"/>
    <n v="0"/>
    <s v="10"/>
    <s v="116"/>
    <n v="116"/>
    <x v="8"/>
    <s v="7860"/>
    <n v="7860"/>
    <s v="1000"/>
    <s v="580"/>
    <s v="5"/>
    <x v="37"/>
    <n v="7860"/>
    <x v="37"/>
    <s v="N"/>
    <x v="18"/>
  </r>
  <r>
    <x v="0"/>
    <s v="10-116-21-7880-1000-131"/>
    <s v="FED ESL TCHRS"/>
    <x v="18"/>
    <n v="0"/>
    <n v="0"/>
    <n v="0"/>
    <s v="10"/>
    <s v="116"/>
    <n v="116"/>
    <x v="8"/>
    <s v="7880"/>
    <n v="7880"/>
    <s v="1000"/>
    <s v="131"/>
    <s v="1"/>
    <x v="39"/>
    <n v="7880"/>
    <x v="39"/>
    <s v="N"/>
    <x v="19"/>
  </r>
  <r>
    <x v="0"/>
    <s v="10-116-21-7880-1000-161"/>
    <s v="IA - FED ELS"/>
    <x v="18"/>
    <n v="0"/>
    <n v="0"/>
    <n v="0"/>
    <s v="10"/>
    <s v="116"/>
    <n v="116"/>
    <x v="8"/>
    <s v="7880"/>
    <n v="7880"/>
    <s v="1000"/>
    <s v="161"/>
    <s v="1"/>
    <x v="39"/>
    <n v="7880"/>
    <x v="39"/>
    <s v="N"/>
    <x v="19"/>
  </r>
  <r>
    <x v="0"/>
    <s v="10-116-21-7880-1000-341"/>
    <s v="Title III - Sub Costs"/>
    <x v="18"/>
    <n v="0"/>
    <n v="0"/>
    <n v="0"/>
    <s v="10"/>
    <s v="116"/>
    <n v="116"/>
    <x v="8"/>
    <s v="7880"/>
    <n v="7880"/>
    <s v="1000"/>
    <s v="341"/>
    <s v="3"/>
    <x v="39"/>
    <n v="7880"/>
    <x v="39"/>
    <s v="N"/>
    <x v="19"/>
  </r>
  <r>
    <x v="0"/>
    <s v="10-116-21-7910-1000-131"/>
    <s v="21ST CENT TCHRS"/>
    <x v="18"/>
    <n v="0"/>
    <n v="0"/>
    <n v="0"/>
    <s v="10"/>
    <s v="116"/>
    <n v="116"/>
    <x v="8"/>
    <s v="7910"/>
    <n v="7910"/>
    <s v="1000"/>
    <s v="131"/>
    <s v="1"/>
    <x v="42"/>
    <n v="7910"/>
    <x v="42"/>
    <s v="N"/>
    <x v="21"/>
  </r>
  <r>
    <x v="0"/>
    <s v="10-116-21-7910-1000-161"/>
    <s v="IA -- 21ST CENT"/>
    <x v="18"/>
    <n v="0"/>
    <n v="0"/>
    <n v="0"/>
    <s v="10"/>
    <s v="116"/>
    <n v="116"/>
    <x v="8"/>
    <s v="7910"/>
    <n v="7910"/>
    <s v="1000"/>
    <s v="161"/>
    <s v="1"/>
    <x v="42"/>
    <n v="7910"/>
    <x v="42"/>
    <s v="N"/>
    <x v="21"/>
  </r>
  <r>
    <x v="0"/>
    <s v="10-116-21-7910-1000-198"/>
    <s v="SITE MGR 21 CEN"/>
    <x v="18"/>
    <n v="0"/>
    <n v="0"/>
    <n v="0"/>
    <s v="10"/>
    <s v="116"/>
    <n v="116"/>
    <x v="8"/>
    <s v="7910"/>
    <n v="7910"/>
    <s v="1000"/>
    <s v="198"/>
    <s v="1"/>
    <x v="42"/>
    <n v="7910"/>
    <x v="42"/>
    <s v="N"/>
    <x v="21"/>
  </r>
  <r>
    <x v="0"/>
    <s v="10-116-21-7910-1000-210"/>
    <s v="ASC - Retirement"/>
    <x v="18"/>
    <n v="0"/>
    <n v="0"/>
    <n v="0"/>
    <s v="10"/>
    <s v="116"/>
    <n v="116"/>
    <x v="8"/>
    <s v="7910"/>
    <n v="7910"/>
    <s v="1000"/>
    <s v="210"/>
    <s v="2"/>
    <x v="42"/>
    <n v="7910"/>
    <x v="42"/>
    <s v="N"/>
    <x v="21"/>
  </r>
  <r>
    <x v="0"/>
    <s v="10-116-21-7910-1000-220"/>
    <s v="FICA"/>
    <x v="18"/>
    <n v="0"/>
    <n v="0"/>
    <n v="0"/>
    <s v="10"/>
    <s v="116"/>
    <n v="116"/>
    <x v="8"/>
    <s v="7910"/>
    <n v="7910"/>
    <s v="1000"/>
    <s v="220"/>
    <s v="2"/>
    <x v="42"/>
    <n v="7910"/>
    <x v="42"/>
    <s v="N"/>
    <x v="21"/>
  </r>
  <r>
    <x v="0"/>
    <s v="10-116-21-7910-1000-241"/>
    <s v="Insurance"/>
    <x v="18"/>
    <n v="0"/>
    <n v="0"/>
    <n v="0"/>
    <s v="10"/>
    <s v="116"/>
    <n v="116"/>
    <x v="8"/>
    <s v="7910"/>
    <n v="7910"/>
    <s v="1000"/>
    <s v="241"/>
    <s v="2"/>
    <x v="42"/>
    <n v="7910"/>
    <x v="42"/>
    <s v="N"/>
    <x v="21"/>
  </r>
  <r>
    <x v="0"/>
    <s v="10-116-21-7910-1000-580"/>
    <s v="TRAVEL"/>
    <x v="18"/>
    <n v="0"/>
    <n v="0"/>
    <n v="0"/>
    <s v="10"/>
    <s v="116"/>
    <n v="116"/>
    <x v="8"/>
    <s v="7910"/>
    <n v="7910"/>
    <s v="1000"/>
    <s v="580"/>
    <s v="5"/>
    <x v="42"/>
    <n v="7910"/>
    <x v="42"/>
    <s v="N"/>
    <x v="21"/>
  </r>
  <r>
    <x v="0"/>
    <s v="10-116-21-7910-1000-610"/>
    <s v="SUPPLIES"/>
    <x v="18"/>
    <n v="0"/>
    <n v="0"/>
    <n v="0"/>
    <s v="10"/>
    <s v="116"/>
    <n v="116"/>
    <x v="8"/>
    <s v="7910"/>
    <n v="7910"/>
    <s v="1000"/>
    <s v="610"/>
    <s v="6"/>
    <x v="42"/>
    <n v="7910"/>
    <x v="42"/>
    <s v="N"/>
    <x v="21"/>
  </r>
  <r>
    <x v="0"/>
    <s v="10-116-21-7911-1000-131"/>
    <s v="TEACHERS"/>
    <x v="18"/>
    <n v="0"/>
    <n v="0"/>
    <n v="0"/>
    <s v="10"/>
    <s v="116"/>
    <n v="116"/>
    <x v="8"/>
    <s v="7911"/>
    <n v="7911"/>
    <s v="1000"/>
    <s v="131"/>
    <s v="1"/>
    <x v="42"/>
    <n v="7910"/>
    <x v="42"/>
    <s v="Y"/>
    <x v="21"/>
  </r>
  <r>
    <x v="0"/>
    <s v="10-116-21-7911-1000-149"/>
    <s v="OTHER CERT"/>
    <x v="18"/>
    <n v="0"/>
    <n v="0"/>
    <n v="0"/>
    <s v="10"/>
    <s v="116"/>
    <n v="116"/>
    <x v="8"/>
    <s v="7911"/>
    <n v="7911"/>
    <s v="1000"/>
    <s v="149"/>
    <s v="1"/>
    <x v="42"/>
    <n v="7910"/>
    <x v="42"/>
    <s v="Y"/>
    <x v="21"/>
  </r>
  <r>
    <x v="0"/>
    <s v="10-116-21-7911-1000-161"/>
    <s v="INST. ASSISTANTS"/>
    <x v="18"/>
    <n v="0"/>
    <n v="0"/>
    <n v="0"/>
    <s v="10"/>
    <s v="116"/>
    <n v="116"/>
    <x v="8"/>
    <s v="7911"/>
    <n v="7911"/>
    <s v="1000"/>
    <s v="161"/>
    <s v="1"/>
    <x v="42"/>
    <n v="7910"/>
    <x v="42"/>
    <s v="Y"/>
    <x v="21"/>
  </r>
  <r>
    <x v="0"/>
    <s v="10-116-21-7911-1000-198"/>
    <s v="SITE MANAGER"/>
    <x v="18"/>
    <n v="0"/>
    <n v="0"/>
    <n v="0"/>
    <s v="10"/>
    <s v="116"/>
    <n v="116"/>
    <x v="8"/>
    <s v="7911"/>
    <n v="7911"/>
    <s v="1000"/>
    <s v="198"/>
    <s v="1"/>
    <x v="42"/>
    <n v="7910"/>
    <x v="42"/>
    <s v="Y"/>
    <x v="21"/>
  </r>
  <r>
    <x v="0"/>
    <s v="10-116-21-7911-1000-210"/>
    <s v="RETIREMENT"/>
    <x v="18"/>
    <n v="0"/>
    <n v="0"/>
    <n v="0"/>
    <s v="10"/>
    <s v="116"/>
    <n v="116"/>
    <x v="8"/>
    <s v="7911"/>
    <n v="7911"/>
    <s v="1000"/>
    <s v="210"/>
    <s v="2"/>
    <x v="42"/>
    <n v="7910"/>
    <x v="42"/>
    <s v="Y"/>
    <x v="21"/>
  </r>
  <r>
    <x v="0"/>
    <s v="10-116-21-7911-1000-220"/>
    <s v="FICA"/>
    <x v="18"/>
    <n v="0"/>
    <n v="0"/>
    <n v="0"/>
    <s v="10"/>
    <s v="116"/>
    <n v="116"/>
    <x v="8"/>
    <s v="7911"/>
    <n v="7911"/>
    <s v="1000"/>
    <s v="220"/>
    <s v="2"/>
    <x v="42"/>
    <n v="7910"/>
    <x v="42"/>
    <s v="Y"/>
    <x v="21"/>
  </r>
  <r>
    <x v="0"/>
    <s v="10-116-21-7911-1000-320"/>
    <s v="PURCHASED SERVICES"/>
    <x v="18"/>
    <n v="0"/>
    <n v="0"/>
    <n v="0"/>
    <s v="10"/>
    <s v="116"/>
    <n v="116"/>
    <x v="8"/>
    <s v="7911"/>
    <n v="7911"/>
    <s v="1000"/>
    <s v="320"/>
    <s v="3"/>
    <x v="42"/>
    <n v="7910"/>
    <x v="42"/>
    <s v="Y"/>
    <x v="21"/>
  </r>
  <r>
    <x v="0"/>
    <s v="10-116-21-7911-1000-580"/>
    <s v="TRAVEL"/>
    <x v="18"/>
    <n v="0"/>
    <n v="0"/>
    <n v="0"/>
    <s v="10"/>
    <s v="116"/>
    <n v="116"/>
    <x v="8"/>
    <s v="7911"/>
    <n v="7911"/>
    <s v="1000"/>
    <s v="580"/>
    <s v="5"/>
    <x v="42"/>
    <n v="7910"/>
    <x v="42"/>
    <s v="Y"/>
    <x v="21"/>
  </r>
  <r>
    <x v="0"/>
    <s v="10-116-21-7911-1000-610"/>
    <s v="SUPPLIES"/>
    <x v="18"/>
    <n v="0"/>
    <n v="0"/>
    <n v="0"/>
    <s v="10"/>
    <s v="116"/>
    <n v="116"/>
    <x v="8"/>
    <s v="7911"/>
    <n v="7911"/>
    <s v="1000"/>
    <s v="610"/>
    <s v="6"/>
    <x v="42"/>
    <n v="7910"/>
    <x v="42"/>
    <s v="Y"/>
    <x v="21"/>
  </r>
  <r>
    <x v="0"/>
    <s v="10-116-21-7911-1000-730"/>
    <s v="Equipment"/>
    <x v="18"/>
    <n v="0"/>
    <n v="0"/>
    <n v="0"/>
    <s v="10"/>
    <s v="116"/>
    <n v="116"/>
    <x v="8"/>
    <s v="7911"/>
    <n v="7911"/>
    <s v="1000"/>
    <s v="730"/>
    <s v="7"/>
    <x v="42"/>
    <n v="7910"/>
    <x v="42"/>
    <s v="Y"/>
    <x v="21"/>
  </r>
  <r>
    <x v="0"/>
    <s v="10-116-21-7911-2700-519"/>
    <s v="ASC TRANSPORTATION"/>
    <x v="18"/>
    <n v="0"/>
    <n v="0"/>
    <n v="0"/>
    <s v="10"/>
    <s v="116"/>
    <n v="116"/>
    <x v="8"/>
    <s v="7911"/>
    <n v="7911"/>
    <s v="2700"/>
    <s v="519"/>
    <s v="5"/>
    <x v="42"/>
    <n v="7910"/>
    <x v="42"/>
    <s v="Y"/>
    <x v="21"/>
  </r>
  <r>
    <x v="0"/>
    <s v="10-116-21-7913-1000-149"/>
    <s v="Extra Duty"/>
    <x v="18"/>
    <n v="0"/>
    <n v="0"/>
    <n v="0"/>
    <s v="10"/>
    <s v="116"/>
    <n v="116"/>
    <x v="8"/>
    <s v="7913"/>
    <n v="7913"/>
    <s v="1000"/>
    <s v="149"/>
    <s v="1"/>
    <x v="42"/>
    <n v="7910"/>
    <x v="42"/>
    <s v="Y"/>
    <x v="21"/>
  </r>
  <r>
    <x v="0"/>
    <s v="10-116-21-7913-1000-161"/>
    <s v="Inst Aide"/>
    <x v="18"/>
    <n v="0"/>
    <n v="0"/>
    <n v="0"/>
    <s v="10"/>
    <s v="116"/>
    <n v="116"/>
    <x v="8"/>
    <s v="7913"/>
    <n v="7913"/>
    <s v="1000"/>
    <s v="161"/>
    <s v="1"/>
    <x v="42"/>
    <n v="7910"/>
    <x v="42"/>
    <s v="Y"/>
    <x v="21"/>
  </r>
  <r>
    <x v="0"/>
    <s v="10-116-21-7913-1000-210"/>
    <s v="Retirement"/>
    <x v="18"/>
    <n v="0"/>
    <n v="0"/>
    <n v="0"/>
    <s v="10"/>
    <s v="116"/>
    <n v="116"/>
    <x v="8"/>
    <s v="7913"/>
    <n v="7913"/>
    <s v="1000"/>
    <s v="210"/>
    <s v="2"/>
    <x v="42"/>
    <n v="7910"/>
    <x v="42"/>
    <s v="Y"/>
    <x v="21"/>
  </r>
  <r>
    <x v="0"/>
    <s v="10-116-21-7913-1000-220"/>
    <s v="FICA"/>
    <x v="18"/>
    <n v="0"/>
    <n v="0"/>
    <n v="0"/>
    <s v="10"/>
    <s v="116"/>
    <n v="116"/>
    <x v="8"/>
    <s v="7913"/>
    <n v="7913"/>
    <s v="1000"/>
    <s v="220"/>
    <s v="2"/>
    <x v="42"/>
    <n v="7910"/>
    <x v="42"/>
    <s v="Y"/>
    <x v="21"/>
  </r>
  <r>
    <x v="0"/>
    <s v="10-116-21-7913-1000-610"/>
    <s v="Supplies"/>
    <x v="18"/>
    <n v="0"/>
    <n v="0"/>
    <n v="0"/>
    <s v="10"/>
    <s v="116"/>
    <n v="116"/>
    <x v="8"/>
    <s v="7913"/>
    <n v="7913"/>
    <s v="1000"/>
    <s v="610"/>
    <s v="6"/>
    <x v="42"/>
    <n v="7910"/>
    <x v="42"/>
    <s v="Y"/>
    <x v="21"/>
  </r>
  <r>
    <x v="0"/>
    <s v="10-116-21-7913-2700-519"/>
    <s v="Transportation"/>
    <x v="18"/>
    <n v="0"/>
    <n v="0"/>
    <n v="0"/>
    <s v="10"/>
    <s v="116"/>
    <n v="116"/>
    <x v="8"/>
    <s v="7913"/>
    <n v="7913"/>
    <s v="2700"/>
    <s v="519"/>
    <s v="5"/>
    <x v="42"/>
    <n v="7910"/>
    <x v="42"/>
    <s v="Y"/>
    <x v="21"/>
  </r>
  <r>
    <x v="0"/>
    <s v="10-116-21-7914-1000-149"/>
    <s v="Extra Duty"/>
    <x v="18"/>
    <n v="32802.400000000001"/>
    <n v="0"/>
    <n v="32802.400000000001"/>
    <s v="10"/>
    <s v="116"/>
    <n v="116"/>
    <x v="8"/>
    <s v="7914"/>
    <n v="7914"/>
    <s v="1000"/>
    <s v="149"/>
    <s v="1"/>
    <x v="42"/>
    <n v="7910"/>
    <x v="42"/>
    <s v="Y"/>
    <x v="21"/>
  </r>
  <r>
    <x v="0"/>
    <s v="10-116-21-7914-1000-161"/>
    <s v="ASC Inst Asst"/>
    <x v="18"/>
    <n v="0"/>
    <n v="0"/>
    <n v="0"/>
    <s v="10"/>
    <s v="116"/>
    <n v="116"/>
    <x v="8"/>
    <s v="7914"/>
    <n v="7914"/>
    <s v="1000"/>
    <s v="161"/>
    <s v="1"/>
    <x v="42"/>
    <n v="7910"/>
    <x v="42"/>
    <s v="Y"/>
    <x v="21"/>
  </r>
  <r>
    <x v="0"/>
    <s v="10-116-21-7914-1000-198"/>
    <s v="ASC Site Manager"/>
    <x v="18"/>
    <n v="12344.2"/>
    <n v="0"/>
    <n v="12344.2"/>
    <s v="10"/>
    <s v="116"/>
    <n v="116"/>
    <x v="8"/>
    <s v="7914"/>
    <n v="7914"/>
    <s v="1000"/>
    <s v="198"/>
    <s v="1"/>
    <x v="42"/>
    <n v="7910"/>
    <x v="42"/>
    <s v="Y"/>
    <x v="21"/>
  </r>
  <r>
    <x v="0"/>
    <s v="10-116-21-7914-1000-210"/>
    <s v="Retirment"/>
    <x v="18"/>
    <n v="7543.41"/>
    <n v="0"/>
    <n v="7543.41"/>
    <s v="10"/>
    <s v="116"/>
    <n v="116"/>
    <x v="8"/>
    <s v="7914"/>
    <n v="7914"/>
    <s v="1000"/>
    <s v="210"/>
    <s v="2"/>
    <x v="42"/>
    <n v="7910"/>
    <x v="42"/>
    <s v="Y"/>
    <x v="21"/>
  </r>
  <r>
    <x v="0"/>
    <s v="10-116-21-7914-1000-220"/>
    <s v="FICA"/>
    <x v="18"/>
    <n v="3295.96"/>
    <n v="0"/>
    <n v="3295.96"/>
    <s v="10"/>
    <s v="116"/>
    <n v="116"/>
    <x v="8"/>
    <s v="7914"/>
    <n v="7914"/>
    <s v="1000"/>
    <s v="220"/>
    <s v="2"/>
    <x v="42"/>
    <n v="7910"/>
    <x v="42"/>
    <s v="Y"/>
    <x v="21"/>
  </r>
  <r>
    <x v="0"/>
    <s v="10-116-21-7914-1000-241"/>
    <s v="Insurance"/>
    <x v="18"/>
    <n v="122.7"/>
    <n v="0"/>
    <n v="122.7"/>
    <s v="10"/>
    <s v="116"/>
    <n v="116"/>
    <x v="8"/>
    <s v="7914"/>
    <n v="7914"/>
    <s v="1000"/>
    <s v="241"/>
    <s v="2"/>
    <x v="42"/>
    <n v="7910"/>
    <x v="42"/>
    <s v="Y"/>
    <x v="21"/>
  </r>
  <r>
    <x v="0"/>
    <s v="10-116-21-7914-1000-341"/>
    <s v="Sub Costs"/>
    <x v="18"/>
    <n v="0"/>
    <n v="0"/>
    <n v="0"/>
    <s v="10"/>
    <s v="116"/>
    <n v="116"/>
    <x v="8"/>
    <s v="7914"/>
    <n v="7914"/>
    <s v="1000"/>
    <s v="341"/>
    <s v="3"/>
    <x v="42"/>
    <n v="7910"/>
    <x v="42"/>
    <s v="Y"/>
    <x v="21"/>
  </r>
  <r>
    <x v="0"/>
    <s v="10-116-21-7914-1000-580"/>
    <s v="Travel"/>
    <x v="18"/>
    <n v="0"/>
    <n v="0"/>
    <n v="0"/>
    <s v="10"/>
    <s v="116"/>
    <n v="116"/>
    <x v="8"/>
    <s v="7914"/>
    <n v="7914"/>
    <s v="1000"/>
    <s v="580"/>
    <s v="5"/>
    <x v="42"/>
    <n v="7910"/>
    <x v="42"/>
    <s v="Y"/>
    <x v="21"/>
  </r>
  <r>
    <x v="0"/>
    <s v="10-116-21-7914-1000-610"/>
    <s v="Supplies"/>
    <x v="18"/>
    <n v="371.93"/>
    <n v="0"/>
    <n v="371.93"/>
    <s v="10"/>
    <s v="116"/>
    <n v="116"/>
    <x v="8"/>
    <s v="7914"/>
    <n v="7914"/>
    <s v="1000"/>
    <s v="610"/>
    <s v="6"/>
    <x v="42"/>
    <n v="7910"/>
    <x v="42"/>
    <s v="Y"/>
    <x v="21"/>
  </r>
  <r>
    <x v="0"/>
    <s v="10-116-21-7914-2700-511"/>
    <s v="Bussing"/>
    <x v="18"/>
    <n v="0"/>
    <n v="0"/>
    <n v="0"/>
    <s v="10"/>
    <s v="116"/>
    <n v="116"/>
    <x v="8"/>
    <s v="7914"/>
    <n v="7914"/>
    <s v="2700"/>
    <s v="511"/>
    <s v="5"/>
    <x v="42"/>
    <n v="7910"/>
    <x v="42"/>
    <s v="Y"/>
    <x v="21"/>
  </r>
  <r>
    <x v="0"/>
    <s v="10-116-21-7914-2700-519"/>
    <s v="ASC TRANSPORTATION"/>
    <x v="18"/>
    <n v="0"/>
    <n v="0"/>
    <n v="0"/>
    <s v="10"/>
    <s v="116"/>
    <n v="116"/>
    <x v="8"/>
    <s v="7914"/>
    <n v="7914"/>
    <s v="2700"/>
    <s v="519"/>
    <s v="5"/>
    <x v="42"/>
    <n v="7910"/>
    <x v="42"/>
    <s v="Y"/>
    <x v="21"/>
  </r>
  <r>
    <x v="0"/>
    <s v="10-116-21-9600-2610-182"/>
    <s v="CUSTODIANS"/>
    <x v="18"/>
    <n v="40626.699999999997"/>
    <n v="0"/>
    <n v="40626.699999999997"/>
    <s v="10"/>
    <s v="116"/>
    <n v="116"/>
    <x v="8"/>
    <s v="9600"/>
    <n v="9600"/>
    <s v="2610"/>
    <s v="182"/>
    <s v="1"/>
    <x v="123"/>
    <n v="9000"/>
    <x v="122"/>
    <s v="Y"/>
    <x v="0"/>
  </r>
  <r>
    <x v="0"/>
    <s v="10-116-21-9600-2610-183"/>
    <s v="SWEEPERS"/>
    <x v="18"/>
    <n v="21611.4"/>
    <n v="0"/>
    <n v="21611.4"/>
    <s v="10"/>
    <s v="116"/>
    <n v="116"/>
    <x v="8"/>
    <s v="9600"/>
    <n v="9600"/>
    <s v="2610"/>
    <s v="183"/>
    <s v="1"/>
    <x v="123"/>
    <n v="9000"/>
    <x v="122"/>
    <s v="Y"/>
    <x v="0"/>
  </r>
  <r>
    <x v="0"/>
    <s v="10-116-21-9600-2610-210"/>
    <s v="RETIREMENT"/>
    <x v="18"/>
    <n v="9624.2900000000009"/>
    <n v="0"/>
    <n v="9624.2900000000009"/>
    <s v="10"/>
    <s v="116"/>
    <n v="116"/>
    <x v="8"/>
    <s v="9600"/>
    <n v="9600"/>
    <s v="2610"/>
    <s v="210"/>
    <s v="2"/>
    <x v="123"/>
    <n v="9000"/>
    <x v="122"/>
    <s v="Y"/>
    <x v="0"/>
  </r>
  <r>
    <x v="0"/>
    <s v="10-116-21-9600-2610-220"/>
    <s v="FICA"/>
    <x v="18"/>
    <n v="4146.63"/>
    <n v="0"/>
    <n v="4146.63"/>
    <s v="10"/>
    <s v="116"/>
    <n v="116"/>
    <x v="8"/>
    <s v="9600"/>
    <n v="9600"/>
    <s v="2610"/>
    <s v="220"/>
    <s v="2"/>
    <x v="123"/>
    <n v="9000"/>
    <x v="122"/>
    <s v="Y"/>
    <x v="0"/>
  </r>
  <r>
    <x v="0"/>
    <s v="10-116-21-9600-2610-241"/>
    <s v="INSURANCE"/>
    <x v="18"/>
    <n v="14874.86"/>
    <n v="0"/>
    <n v="14874.86"/>
    <s v="10"/>
    <s v="116"/>
    <n v="116"/>
    <x v="8"/>
    <s v="9600"/>
    <n v="9600"/>
    <s v="2610"/>
    <s v="241"/>
    <s v="2"/>
    <x v="123"/>
    <n v="9000"/>
    <x v="122"/>
    <s v="Y"/>
    <x v="0"/>
  </r>
  <r>
    <x v="0"/>
    <s v="10-116-21-9600-2610-270"/>
    <s v="INDUSTRIAL INS."/>
    <x v="18"/>
    <n v="0"/>
    <n v="0"/>
    <n v="0"/>
    <s v="10"/>
    <s v="116"/>
    <n v="116"/>
    <x v="8"/>
    <s v="9600"/>
    <n v="9600"/>
    <s v="2610"/>
    <s v="270"/>
    <s v="2"/>
    <x v="123"/>
    <n v="9000"/>
    <x v="122"/>
    <s v="Y"/>
    <x v="0"/>
  </r>
  <r>
    <x v="0"/>
    <s v="10-116-21-9600-2610-411"/>
    <s v="WATER &amp; SEWAGE"/>
    <x v="18"/>
    <n v="9629.16"/>
    <n v="0"/>
    <n v="9629.16"/>
    <s v="10"/>
    <s v="116"/>
    <n v="116"/>
    <x v="8"/>
    <s v="9600"/>
    <n v="9600"/>
    <s v="2610"/>
    <s v="411"/>
    <s v="4"/>
    <x v="123"/>
    <n v="9000"/>
    <x v="122"/>
    <s v="Y"/>
    <x v="0"/>
  </r>
  <r>
    <x v="0"/>
    <s v="10-116-21-9600-2610-430"/>
    <s v="REPAIRS &amp; MAINT"/>
    <x v="18"/>
    <n v="0"/>
    <n v="0"/>
    <n v="0"/>
    <s v="10"/>
    <s v="116"/>
    <n v="116"/>
    <x v="8"/>
    <s v="9600"/>
    <n v="9600"/>
    <s v="2610"/>
    <s v="430"/>
    <s v="4"/>
    <x v="123"/>
    <n v="9000"/>
    <x v="122"/>
    <s v="Y"/>
    <x v="0"/>
  </r>
  <r>
    <x v="0"/>
    <s v="10-116-21-9600-2610-431"/>
    <s v="GARBAGE"/>
    <x v="18"/>
    <n v="7718.88"/>
    <n v="0"/>
    <n v="7718.88"/>
    <s v="10"/>
    <s v="116"/>
    <n v="116"/>
    <x v="8"/>
    <s v="9600"/>
    <n v="9600"/>
    <s v="2610"/>
    <s v="431"/>
    <s v="4"/>
    <x v="123"/>
    <n v="9000"/>
    <x v="122"/>
    <s v="Y"/>
    <x v="0"/>
  </r>
  <r>
    <x v="0"/>
    <s v="10-116-21-9600-2610-441"/>
    <s v="STORM WATER"/>
    <x v="18"/>
    <n v="0"/>
    <n v="0"/>
    <n v="0"/>
    <s v="10"/>
    <s v="116"/>
    <n v="116"/>
    <x v="8"/>
    <s v="9600"/>
    <n v="9600"/>
    <s v="2610"/>
    <s v="441"/>
    <s v="4"/>
    <x v="123"/>
    <n v="9000"/>
    <x v="122"/>
    <s v="Y"/>
    <x v="0"/>
  </r>
  <r>
    <x v="0"/>
    <s v="10-116-21-9600-2610-530"/>
    <s v="TELEPHONE"/>
    <x v="18"/>
    <n v="964.16"/>
    <n v="0"/>
    <n v="964.16"/>
    <s v="10"/>
    <s v="116"/>
    <n v="116"/>
    <x v="8"/>
    <s v="9600"/>
    <n v="9600"/>
    <s v="2610"/>
    <s v="530"/>
    <s v="5"/>
    <x v="123"/>
    <n v="9000"/>
    <x v="122"/>
    <s v="Y"/>
    <x v="0"/>
  </r>
  <r>
    <x v="0"/>
    <s v="10-116-21-9600-2610-580"/>
    <s v="CUST. TRAVEL"/>
    <x v="18"/>
    <n v="0"/>
    <n v="0"/>
    <n v="0"/>
    <s v="10"/>
    <s v="116"/>
    <n v="116"/>
    <x v="8"/>
    <s v="9600"/>
    <n v="9600"/>
    <s v="2610"/>
    <s v="580"/>
    <s v="5"/>
    <x v="123"/>
    <n v="9000"/>
    <x v="122"/>
    <s v="Y"/>
    <x v="0"/>
  </r>
  <r>
    <x v="0"/>
    <s v="10-116-21-9600-2610-621"/>
    <s v="NATURAL GAS"/>
    <x v="18"/>
    <n v="28022.77"/>
    <n v="0"/>
    <n v="28022.77"/>
    <s v="10"/>
    <s v="116"/>
    <n v="116"/>
    <x v="8"/>
    <s v="9600"/>
    <n v="9600"/>
    <s v="2610"/>
    <s v="621"/>
    <s v="6"/>
    <x v="123"/>
    <n v="9000"/>
    <x v="122"/>
    <s v="Y"/>
    <x v="0"/>
  </r>
  <r>
    <x v="0"/>
    <s v="10-116-21-9600-2610-622"/>
    <s v="ELECTRICITY"/>
    <x v="18"/>
    <n v="37243.69"/>
    <n v="0"/>
    <n v="37243.69"/>
    <s v="10"/>
    <s v="116"/>
    <n v="116"/>
    <x v="8"/>
    <s v="9600"/>
    <n v="9600"/>
    <s v="2610"/>
    <s v="622"/>
    <s v="6"/>
    <x v="123"/>
    <n v="9000"/>
    <x v="122"/>
    <s v="Y"/>
    <x v="0"/>
  </r>
  <r>
    <x v="0"/>
    <s v="10-116-21-9600-2610-680"/>
    <s v="CUSTODIAL SUPLY"/>
    <x v="18"/>
    <n v="5388.6"/>
    <n v="0"/>
    <n v="5388.6"/>
    <s v="10"/>
    <s v="116"/>
    <n v="116"/>
    <x v="8"/>
    <s v="9600"/>
    <n v="9600"/>
    <s v="2610"/>
    <s v="680"/>
    <s v="6"/>
    <x v="123"/>
    <n v="9000"/>
    <x v="122"/>
    <s v="Y"/>
    <x v="0"/>
  </r>
  <r>
    <x v="0"/>
    <s v="10-116-21-9600-2610-689"/>
    <s v="BLDG &amp; GROUNDS"/>
    <x v="18"/>
    <n v="0"/>
    <n v="0"/>
    <n v="0"/>
    <s v="10"/>
    <s v="116"/>
    <n v="116"/>
    <x v="8"/>
    <s v="9600"/>
    <n v="9600"/>
    <s v="2610"/>
    <s v="689"/>
    <s v="6"/>
    <x v="123"/>
    <n v="9000"/>
    <x v="122"/>
    <s v="Y"/>
    <x v="0"/>
  </r>
  <r>
    <x v="0"/>
    <s v="10-116-21-9600-2620-270"/>
    <s v="Industrial Insurance"/>
    <x v="18"/>
    <n v="0"/>
    <n v="0"/>
    <n v="0"/>
    <s v="10"/>
    <s v="116"/>
    <n v="116"/>
    <x v="8"/>
    <s v="9600"/>
    <n v="9600"/>
    <s v="2620"/>
    <s v="270"/>
    <s v="2"/>
    <x v="123"/>
    <n v="9000"/>
    <x v="122"/>
    <s v="Y"/>
    <x v="0"/>
  </r>
  <r>
    <x v="0"/>
    <s v="10-116-21-9600-2620-680"/>
    <s v="MAINT. SUPPLIES"/>
    <x v="18"/>
    <n v="794.56"/>
    <n v="0"/>
    <n v="794.56"/>
    <s v="10"/>
    <s v="116"/>
    <n v="116"/>
    <x v="8"/>
    <s v="9600"/>
    <n v="9600"/>
    <s v="2620"/>
    <s v="680"/>
    <s v="6"/>
    <x v="123"/>
    <n v="9000"/>
    <x v="122"/>
    <s v="Y"/>
    <x v="0"/>
  </r>
  <r>
    <x v="0"/>
    <s v="10-120-21-0181-1000-430"/>
    <s v="Band Repairs"/>
    <x v="18"/>
    <n v="0"/>
    <n v="0"/>
    <n v="0"/>
    <s v="10"/>
    <s v="120"/>
    <n v="120"/>
    <x v="9"/>
    <s v="0181"/>
    <n v="181"/>
    <s v="1000"/>
    <s v="430"/>
    <s v="4"/>
    <x v="99"/>
    <n v="181"/>
    <x v="98"/>
    <s v="N"/>
    <x v="0"/>
  </r>
  <r>
    <x v="0"/>
    <s v="10-120-21-0505-1000-149"/>
    <s v="Homebound"/>
    <x v="18"/>
    <n v="0"/>
    <n v="0"/>
    <n v="0"/>
    <s v="10"/>
    <s v="120"/>
    <n v="120"/>
    <x v="9"/>
    <s v="0505"/>
    <n v="505"/>
    <s v="1000"/>
    <s v="149"/>
    <s v="1"/>
    <x v="95"/>
    <n v="500"/>
    <x v="94"/>
    <s v="Y"/>
    <x v="0"/>
  </r>
  <r>
    <x v="0"/>
    <s v="10-120-21-0505-1000-210"/>
    <s v="Retirement"/>
    <x v="18"/>
    <n v="0"/>
    <n v="0"/>
    <n v="0"/>
    <s v="10"/>
    <s v="120"/>
    <n v="120"/>
    <x v="9"/>
    <s v="0505"/>
    <n v="505"/>
    <s v="1000"/>
    <s v="210"/>
    <s v="2"/>
    <x v="95"/>
    <n v="500"/>
    <x v="94"/>
    <s v="Y"/>
    <x v="0"/>
  </r>
  <r>
    <x v="0"/>
    <s v="10-120-21-0505-1000-220"/>
    <s v="FICA"/>
    <x v="18"/>
    <n v="0"/>
    <n v="0"/>
    <n v="0"/>
    <s v="10"/>
    <s v="120"/>
    <n v="120"/>
    <x v="9"/>
    <s v="0505"/>
    <n v="505"/>
    <s v="1000"/>
    <s v="220"/>
    <s v="2"/>
    <x v="95"/>
    <n v="500"/>
    <x v="94"/>
    <s v="Y"/>
    <x v="0"/>
  </r>
  <r>
    <x v="0"/>
    <s v="10-120-21-0600-2700-511"/>
    <s v="STUDENT TRAVEL"/>
    <x v="18"/>
    <n v="1057.5999999999999"/>
    <n v="0"/>
    <n v="1057.5999999999999"/>
    <s v="10"/>
    <s v="120"/>
    <n v="120"/>
    <x v="9"/>
    <s v="0600"/>
    <n v="600"/>
    <s v="2700"/>
    <s v="511"/>
    <s v="5"/>
    <x v="47"/>
    <n v="5315"/>
    <x v="47"/>
    <s v="Y"/>
    <x v="24"/>
  </r>
  <r>
    <x v="0"/>
    <s v="10-120-21-0600-2700-519"/>
    <s v="AFT SCHL PROGMS"/>
    <x v="18"/>
    <n v="0"/>
    <n v="0"/>
    <n v="0"/>
    <s v="10"/>
    <s v="120"/>
    <n v="120"/>
    <x v="9"/>
    <s v="0600"/>
    <n v="600"/>
    <s v="2700"/>
    <s v="519"/>
    <s v="5"/>
    <x v="47"/>
    <n v="5315"/>
    <x v="47"/>
    <s v="Y"/>
    <x v="24"/>
  </r>
  <r>
    <x v="0"/>
    <s v="10-120-21-1050-1000-131"/>
    <s v="TEACHERS"/>
    <x v="18"/>
    <n v="1073619.6399999999"/>
    <n v="0"/>
    <n v="1073619.6399999999"/>
    <s v="10"/>
    <s v="120"/>
    <n v="120"/>
    <x v="9"/>
    <s v="1050"/>
    <n v="1050"/>
    <s v="1000"/>
    <s v="131"/>
    <s v="1"/>
    <x v="1"/>
    <n v="50"/>
    <x v="1"/>
    <s v="Y"/>
    <x v="0"/>
  </r>
  <r>
    <x v="0"/>
    <s v="10-120-21-1050-1000-149"/>
    <s v="Homebound"/>
    <x v="18"/>
    <n v="0"/>
    <n v="0"/>
    <n v="0"/>
    <s v="10"/>
    <s v="120"/>
    <n v="120"/>
    <x v="9"/>
    <s v="1050"/>
    <n v="1050"/>
    <s v="1000"/>
    <s v="149"/>
    <s v="1"/>
    <x v="1"/>
    <n v="50"/>
    <x v="1"/>
    <s v="Y"/>
    <x v="0"/>
  </r>
  <r>
    <x v="0"/>
    <s v="10-120-21-1050-1000-161"/>
    <s v="INST. ASSISTANT"/>
    <x v="18"/>
    <n v="18076.48"/>
    <n v="0"/>
    <n v="18076.48"/>
    <s v="10"/>
    <s v="120"/>
    <n v="120"/>
    <x v="9"/>
    <s v="1050"/>
    <n v="1050"/>
    <s v="1000"/>
    <s v="161"/>
    <s v="1"/>
    <x v="1"/>
    <n v="50"/>
    <x v="1"/>
    <s v="Y"/>
    <x v="0"/>
  </r>
  <r>
    <x v="0"/>
    <s v="10-120-21-1050-1000-163"/>
    <s v="CAMPUS MONITOR"/>
    <x v="18"/>
    <n v="17905.02"/>
    <n v="0"/>
    <n v="17905.02"/>
    <s v="10"/>
    <s v="120"/>
    <n v="120"/>
    <x v="9"/>
    <s v="1050"/>
    <n v="1050"/>
    <s v="1000"/>
    <s v="163"/>
    <s v="1"/>
    <x v="1"/>
    <n v="50"/>
    <x v="1"/>
    <s v="Y"/>
    <x v="0"/>
  </r>
  <r>
    <x v="0"/>
    <s v="10-120-21-1050-1000-195"/>
    <s v="ED SPECIALISTS"/>
    <x v="18"/>
    <n v="95207.86"/>
    <n v="0"/>
    <n v="95207.86"/>
    <s v="10"/>
    <s v="120"/>
    <n v="120"/>
    <x v="9"/>
    <s v="1050"/>
    <n v="1050"/>
    <s v="1000"/>
    <s v="195"/>
    <s v="1"/>
    <x v="1"/>
    <n v="50"/>
    <x v="1"/>
    <s v="Y"/>
    <x v="0"/>
  </r>
  <r>
    <x v="0"/>
    <s v="10-120-21-1050-1000-210"/>
    <s v="RETIREMENT"/>
    <x v="18"/>
    <n v="257651.20000000001"/>
    <n v="0"/>
    <n v="257651.20000000001"/>
    <s v="10"/>
    <s v="120"/>
    <n v="120"/>
    <x v="9"/>
    <s v="1050"/>
    <n v="1050"/>
    <s v="1000"/>
    <s v="210"/>
    <s v="2"/>
    <x v="1"/>
    <n v="50"/>
    <x v="1"/>
    <s v="Y"/>
    <x v="0"/>
  </r>
  <r>
    <x v="0"/>
    <s v="10-120-21-1050-1000-220"/>
    <s v="FICA"/>
    <x v="18"/>
    <n v="93313.46"/>
    <n v="0"/>
    <n v="93313.46"/>
    <s v="10"/>
    <s v="120"/>
    <n v="120"/>
    <x v="9"/>
    <s v="1050"/>
    <n v="1050"/>
    <s v="1000"/>
    <s v="220"/>
    <s v="2"/>
    <x v="1"/>
    <n v="50"/>
    <x v="1"/>
    <s v="Y"/>
    <x v="0"/>
  </r>
  <r>
    <x v="0"/>
    <s v="10-120-21-1050-1000-241"/>
    <s v="INSURANCE"/>
    <x v="18"/>
    <n v="135655.04999999999"/>
    <n v="0"/>
    <n v="135655.04999999999"/>
    <s v="10"/>
    <s v="120"/>
    <n v="120"/>
    <x v="9"/>
    <s v="1050"/>
    <n v="1050"/>
    <s v="1000"/>
    <s v="241"/>
    <s v="2"/>
    <x v="1"/>
    <n v="50"/>
    <x v="1"/>
    <s v="Y"/>
    <x v="0"/>
  </r>
  <r>
    <x v="0"/>
    <s v="10-120-21-1050-1000-245"/>
    <s v="Waive"/>
    <x v="18"/>
    <n v="8000"/>
    <n v="0"/>
    <n v="8000"/>
    <s v="10"/>
    <s v="120"/>
    <n v="120"/>
    <x v="9"/>
    <s v="1050"/>
    <n v="1050"/>
    <s v="1000"/>
    <s v="245"/>
    <s v="2"/>
    <x v="1"/>
    <n v="50"/>
    <x v="1"/>
    <s v="Y"/>
    <x v="0"/>
  </r>
  <r>
    <x v="0"/>
    <s v="10-120-21-1050-1000-270"/>
    <s v="INDUSTRIAL INS"/>
    <x v="18"/>
    <n v="0"/>
    <n v="0"/>
    <n v="0"/>
    <s v="10"/>
    <s v="120"/>
    <n v="120"/>
    <x v="9"/>
    <s v="1050"/>
    <n v="1050"/>
    <s v="1000"/>
    <s v="270"/>
    <s v="2"/>
    <x v="1"/>
    <n v="50"/>
    <x v="1"/>
    <s v="Y"/>
    <x v="0"/>
  </r>
  <r>
    <x v="0"/>
    <s v="10-120-21-1050-1000-280"/>
    <s v="UNEMPL INS"/>
    <x v="18"/>
    <n v="0"/>
    <n v="0"/>
    <n v="0"/>
    <s v="10"/>
    <s v="120"/>
    <n v="120"/>
    <x v="9"/>
    <s v="1050"/>
    <n v="1050"/>
    <s v="1000"/>
    <s v="280"/>
    <s v="2"/>
    <x v="1"/>
    <n v="50"/>
    <x v="1"/>
    <s v="Y"/>
    <x v="0"/>
  </r>
  <r>
    <x v="0"/>
    <s v="10-120-21-1050-1000-290"/>
    <s v="HSA FEES"/>
    <x v="18"/>
    <n v="0"/>
    <n v="0"/>
    <n v="0"/>
    <s v="10"/>
    <s v="120"/>
    <n v="120"/>
    <x v="9"/>
    <s v="1050"/>
    <n v="1050"/>
    <s v="1000"/>
    <s v="290"/>
    <s v="2"/>
    <x v="1"/>
    <n v="50"/>
    <x v="1"/>
    <s v="Y"/>
    <x v="0"/>
  </r>
  <r>
    <x v="0"/>
    <s v="10-120-21-1050-1000-300"/>
    <s v="PROF/TECH SERV"/>
    <x v="18"/>
    <n v="0"/>
    <n v="0"/>
    <n v="0"/>
    <s v="10"/>
    <s v="120"/>
    <n v="120"/>
    <x v="9"/>
    <s v="1050"/>
    <n v="1050"/>
    <s v="1000"/>
    <s v="300"/>
    <s v="3"/>
    <x v="1"/>
    <n v="50"/>
    <x v="1"/>
    <s v="Y"/>
    <x v="0"/>
  </r>
  <r>
    <x v="0"/>
    <s v="10-120-21-1050-1000-341"/>
    <s v="SUBSTITUTE COST"/>
    <x v="18"/>
    <n v="23690.92"/>
    <n v="0"/>
    <n v="23690.92"/>
    <s v="10"/>
    <s v="120"/>
    <n v="120"/>
    <x v="9"/>
    <s v="1050"/>
    <n v="1050"/>
    <s v="1000"/>
    <s v="341"/>
    <s v="3"/>
    <x v="1"/>
    <n v="50"/>
    <x v="1"/>
    <s v="Y"/>
    <x v="0"/>
  </r>
  <r>
    <x v="0"/>
    <s v="10-120-21-1050-1000-430"/>
    <s v="INST. REP/MAINT"/>
    <x v="18"/>
    <n v="0"/>
    <n v="0"/>
    <n v="0"/>
    <s v="10"/>
    <s v="120"/>
    <n v="120"/>
    <x v="9"/>
    <s v="1050"/>
    <n v="1050"/>
    <s v="1000"/>
    <s v="430"/>
    <s v="4"/>
    <x v="1"/>
    <n v="50"/>
    <x v="1"/>
    <s v="Y"/>
    <x v="0"/>
  </r>
  <r>
    <x v="0"/>
    <s v="10-120-21-1050-1000-580"/>
    <s v="STAFF TRAVEL"/>
    <x v="18"/>
    <n v="0"/>
    <n v="0"/>
    <n v="0"/>
    <s v="10"/>
    <s v="120"/>
    <n v="120"/>
    <x v="9"/>
    <s v="1050"/>
    <n v="1050"/>
    <s v="1000"/>
    <s v="580"/>
    <s v="5"/>
    <x v="1"/>
    <n v="50"/>
    <x v="1"/>
    <s v="Y"/>
    <x v="0"/>
  </r>
  <r>
    <x v="0"/>
    <s v="10-120-21-1050-1000-594"/>
    <s v="ADMISSION CHGS"/>
    <x v="18"/>
    <n v="0"/>
    <n v="0"/>
    <n v="0"/>
    <s v="10"/>
    <s v="120"/>
    <n v="120"/>
    <x v="9"/>
    <s v="1050"/>
    <n v="1050"/>
    <s v="1000"/>
    <s v="594"/>
    <s v="5"/>
    <x v="1"/>
    <n v="50"/>
    <x v="1"/>
    <s v="Y"/>
    <x v="0"/>
  </r>
  <r>
    <x v="0"/>
    <s v="10-120-21-1050-1000-610"/>
    <s v="SUPPLIES"/>
    <x v="18"/>
    <n v="15284.82"/>
    <n v="0"/>
    <n v="15284.82"/>
    <s v="10"/>
    <s v="120"/>
    <n v="120"/>
    <x v="9"/>
    <s v="1050"/>
    <n v="1050"/>
    <s v="1000"/>
    <s v="610"/>
    <s v="6"/>
    <x v="1"/>
    <n v="50"/>
    <x v="1"/>
    <s v="Y"/>
    <x v="0"/>
  </r>
  <r>
    <x v="0"/>
    <s v="10-120-21-1050-1000-641"/>
    <s v="TEXTBOOKS"/>
    <x v="18"/>
    <n v="0"/>
    <n v="0"/>
    <n v="0"/>
    <s v="10"/>
    <s v="120"/>
    <n v="120"/>
    <x v="9"/>
    <s v="1050"/>
    <n v="1050"/>
    <s v="1000"/>
    <s v="641"/>
    <s v="6"/>
    <x v="1"/>
    <n v="50"/>
    <x v="1"/>
    <s v="Y"/>
    <x v="0"/>
  </r>
  <r>
    <x v="0"/>
    <s v="10-120-21-1050-1000-670"/>
    <s v="COMPUTER SUPPLY"/>
    <x v="18"/>
    <n v="0"/>
    <n v="0"/>
    <n v="0"/>
    <s v="10"/>
    <s v="120"/>
    <n v="120"/>
    <x v="9"/>
    <s v="1050"/>
    <n v="1050"/>
    <s v="1000"/>
    <s v="670"/>
    <s v="6"/>
    <x v="1"/>
    <n v="50"/>
    <x v="1"/>
    <s v="Y"/>
    <x v="0"/>
  </r>
  <r>
    <x v="0"/>
    <s v="10-120-21-1050-1000-730"/>
    <s v="INSTR EQUIPMENT"/>
    <x v="18"/>
    <n v="0"/>
    <n v="0"/>
    <n v="0"/>
    <s v="10"/>
    <s v="120"/>
    <n v="120"/>
    <x v="9"/>
    <s v="1050"/>
    <n v="1050"/>
    <s v="1000"/>
    <s v="730"/>
    <s v="7"/>
    <x v="1"/>
    <n v="50"/>
    <x v="1"/>
    <s v="Y"/>
    <x v="0"/>
  </r>
  <r>
    <x v="0"/>
    <s v="10-120-21-1050-1000-810"/>
    <s v="DUES AND FEES"/>
    <x v="18"/>
    <n v="0"/>
    <n v="0"/>
    <n v="0"/>
    <s v="10"/>
    <s v="120"/>
    <n v="120"/>
    <x v="9"/>
    <s v="1050"/>
    <n v="1050"/>
    <s v="1000"/>
    <s v="810"/>
    <s v="8"/>
    <x v="1"/>
    <n v="50"/>
    <x v="1"/>
    <s v="Y"/>
    <x v="0"/>
  </r>
  <r>
    <x v="0"/>
    <s v="10-120-21-1050-2100-270"/>
    <s v="INDUSTRIAL INS"/>
    <x v="18"/>
    <n v="0"/>
    <n v="0"/>
    <n v="0"/>
    <s v="10"/>
    <s v="120"/>
    <n v="120"/>
    <x v="9"/>
    <s v="1050"/>
    <n v="1050"/>
    <s v="2100"/>
    <s v="270"/>
    <s v="2"/>
    <x v="1"/>
    <n v="50"/>
    <x v="1"/>
    <s v="Y"/>
    <x v="0"/>
  </r>
  <r>
    <x v="0"/>
    <s v="10-120-21-1050-2120-810"/>
    <s v="DUES AND FEES"/>
    <x v="18"/>
    <n v="0"/>
    <n v="0"/>
    <n v="0"/>
    <s v="10"/>
    <s v="120"/>
    <n v="120"/>
    <x v="9"/>
    <s v="1050"/>
    <n v="1050"/>
    <s v="2120"/>
    <s v="810"/>
    <s v="8"/>
    <x v="1"/>
    <n v="50"/>
    <x v="1"/>
    <s v="Y"/>
    <x v="0"/>
  </r>
  <r>
    <x v="0"/>
    <s v="10-120-21-1050-2200-270"/>
    <s v="INDUSTRIAL INS"/>
    <x v="18"/>
    <n v="0"/>
    <n v="0"/>
    <n v="0"/>
    <s v="10"/>
    <s v="120"/>
    <n v="120"/>
    <x v="9"/>
    <s v="1050"/>
    <n v="1050"/>
    <s v="2200"/>
    <s v="270"/>
    <s v="2"/>
    <x v="1"/>
    <n v="50"/>
    <x v="1"/>
    <s v="Y"/>
    <x v="0"/>
  </r>
  <r>
    <x v="0"/>
    <s v="10-120-21-1050-2220-162"/>
    <s v="MEDIA ASSISTANT"/>
    <x v="18"/>
    <n v="10508.92"/>
    <n v="0"/>
    <n v="10508.92"/>
    <s v="10"/>
    <s v="120"/>
    <n v="120"/>
    <x v="9"/>
    <s v="1050"/>
    <n v="1050"/>
    <s v="2220"/>
    <s v="162"/>
    <s v="1"/>
    <x v="1"/>
    <n v="50"/>
    <x v="1"/>
    <s v="Y"/>
    <x v="0"/>
  </r>
  <r>
    <x v="0"/>
    <s v="10-120-21-1050-2220-195"/>
    <s v="MEDIA SPECIALST"/>
    <x v="18"/>
    <n v="0"/>
    <n v="0"/>
    <n v="0"/>
    <s v="10"/>
    <s v="120"/>
    <n v="120"/>
    <x v="9"/>
    <s v="1050"/>
    <n v="1050"/>
    <s v="2220"/>
    <s v="195"/>
    <s v="1"/>
    <x v="1"/>
    <n v="50"/>
    <x v="1"/>
    <s v="Y"/>
    <x v="0"/>
  </r>
  <r>
    <x v="0"/>
    <s v="10-120-21-1050-2220-210"/>
    <s v="RETIREMENT"/>
    <x v="18"/>
    <n v="0"/>
    <n v="0"/>
    <n v="0"/>
    <s v="10"/>
    <s v="120"/>
    <n v="120"/>
    <x v="9"/>
    <s v="1050"/>
    <n v="1050"/>
    <s v="2220"/>
    <s v="210"/>
    <s v="2"/>
    <x v="1"/>
    <n v="50"/>
    <x v="1"/>
    <s v="Y"/>
    <x v="0"/>
  </r>
  <r>
    <x v="0"/>
    <s v="10-120-21-1050-2220-220"/>
    <s v="FICA"/>
    <x v="18"/>
    <n v="803.93"/>
    <n v="0"/>
    <n v="803.93"/>
    <s v="10"/>
    <s v="120"/>
    <n v="120"/>
    <x v="9"/>
    <s v="1050"/>
    <n v="1050"/>
    <s v="2220"/>
    <s v="220"/>
    <s v="2"/>
    <x v="1"/>
    <n v="50"/>
    <x v="1"/>
    <s v="Y"/>
    <x v="0"/>
  </r>
  <r>
    <x v="0"/>
    <s v="10-120-21-1050-2220-430"/>
    <s v="AV REP &amp; MAINT."/>
    <x v="18"/>
    <n v="0"/>
    <n v="0"/>
    <n v="0"/>
    <s v="10"/>
    <s v="120"/>
    <n v="120"/>
    <x v="9"/>
    <s v="1050"/>
    <n v="1050"/>
    <s v="2220"/>
    <s v="430"/>
    <s v="4"/>
    <x v="1"/>
    <n v="50"/>
    <x v="1"/>
    <s v="Y"/>
    <x v="0"/>
  </r>
  <r>
    <x v="0"/>
    <s v="10-120-21-1050-2220-610"/>
    <s v="MEDIA MATERIALS"/>
    <x v="18"/>
    <n v="0"/>
    <n v="0"/>
    <n v="0"/>
    <s v="10"/>
    <s v="120"/>
    <n v="120"/>
    <x v="9"/>
    <s v="1050"/>
    <n v="1050"/>
    <s v="2220"/>
    <s v="610"/>
    <s v="6"/>
    <x v="1"/>
    <n v="50"/>
    <x v="1"/>
    <s v="Y"/>
    <x v="0"/>
  </r>
  <r>
    <x v="0"/>
    <s v="10-120-21-1050-2220-644"/>
    <s v="LIBRARY BOOKS"/>
    <x v="18"/>
    <n v="0"/>
    <n v="0"/>
    <n v="0"/>
    <s v="10"/>
    <s v="120"/>
    <n v="120"/>
    <x v="9"/>
    <s v="1050"/>
    <n v="1050"/>
    <s v="2220"/>
    <s v="644"/>
    <s v="6"/>
    <x v="1"/>
    <n v="50"/>
    <x v="1"/>
    <s v="Y"/>
    <x v="0"/>
  </r>
  <r>
    <x v="0"/>
    <s v="10-120-21-1050-2220-645"/>
    <s v="PERIODICALS"/>
    <x v="18"/>
    <n v="0"/>
    <n v="0"/>
    <n v="0"/>
    <s v="10"/>
    <s v="120"/>
    <n v="120"/>
    <x v="9"/>
    <s v="1050"/>
    <n v="1050"/>
    <s v="2220"/>
    <s v="645"/>
    <s v="6"/>
    <x v="1"/>
    <n v="50"/>
    <x v="1"/>
    <s v="Y"/>
    <x v="0"/>
  </r>
  <r>
    <x v="0"/>
    <s v="10-120-21-1050-2220-646"/>
    <s v="AV/LIBRY SUPPLY"/>
    <x v="18"/>
    <n v="6780.53"/>
    <n v="0"/>
    <n v="6780.53"/>
    <s v="10"/>
    <s v="120"/>
    <n v="120"/>
    <x v="9"/>
    <s v="1050"/>
    <n v="1050"/>
    <s v="2220"/>
    <s v="646"/>
    <s v="6"/>
    <x v="1"/>
    <n v="50"/>
    <x v="1"/>
    <s v="Y"/>
    <x v="0"/>
  </r>
  <r>
    <x v="0"/>
    <s v="10-120-21-1050-2220-734"/>
    <s v="AV/LIBRY EQUIP."/>
    <x v="18"/>
    <n v="0"/>
    <n v="0"/>
    <n v="0"/>
    <s v="10"/>
    <s v="120"/>
    <n v="120"/>
    <x v="9"/>
    <s v="1050"/>
    <n v="1050"/>
    <s v="2220"/>
    <s v="734"/>
    <s v="7"/>
    <x v="1"/>
    <n v="50"/>
    <x v="1"/>
    <s v="Y"/>
    <x v="0"/>
  </r>
  <r>
    <x v="0"/>
    <s v="10-120-21-1050-2290-610"/>
    <s v="STAFF APPRECIAT"/>
    <x v="18"/>
    <n v="0"/>
    <n v="0"/>
    <n v="0"/>
    <s v="10"/>
    <s v="120"/>
    <n v="120"/>
    <x v="9"/>
    <s v="1050"/>
    <n v="1050"/>
    <s v="2290"/>
    <s v="610"/>
    <s v="6"/>
    <x v="1"/>
    <n v="50"/>
    <x v="1"/>
    <s v="Y"/>
    <x v="0"/>
  </r>
  <r>
    <x v="0"/>
    <s v="10-120-21-1050-2300-270"/>
    <s v="INDUSTRIAL INS"/>
    <x v="18"/>
    <n v="0"/>
    <n v="0"/>
    <n v="0"/>
    <s v="10"/>
    <s v="120"/>
    <n v="120"/>
    <x v="9"/>
    <s v="1050"/>
    <n v="1050"/>
    <s v="2300"/>
    <s v="270"/>
    <s v="2"/>
    <x v="1"/>
    <n v="50"/>
    <x v="1"/>
    <s v="Y"/>
    <x v="0"/>
  </r>
  <r>
    <x v="0"/>
    <s v="10-120-21-1050-2400-121"/>
    <s v="PRINCIPALS SAL"/>
    <x v="18"/>
    <n v="245055.85"/>
    <n v="0"/>
    <n v="245055.85"/>
    <s v="10"/>
    <s v="120"/>
    <n v="120"/>
    <x v="9"/>
    <s v="1050"/>
    <n v="1050"/>
    <s v="2400"/>
    <s v="121"/>
    <s v="1"/>
    <x v="1"/>
    <n v="50"/>
    <x v="1"/>
    <s v="Y"/>
    <x v="0"/>
  </r>
  <r>
    <x v="0"/>
    <s v="10-120-21-1050-2400-152"/>
    <s v="ADMIN ASSISTANT"/>
    <x v="18"/>
    <n v="39943.730000000003"/>
    <n v="0"/>
    <n v="39943.730000000003"/>
    <s v="10"/>
    <s v="120"/>
    <n v="120"/>
    <x v="9"/>
    <s v="1050"/>
    <n v="1050"/>
    <s v="2400"/>
    <s v="152"/>
    <s v="1"/>
    <x v="1"/>
    <n v="50"/>
    <x v="1"/>
    <s v="Y"/>
    <x v="0"/>
  </r>
  <r>
    <x v="0"/>
    <s v="10-120-21-1050-2400-153"/>
    <s v="OFFICE ASSISTANT"/>
    <x v="18"/>
    <n v="3593.43"/>
    <n v="0"/>
    <n v="3593.43"/>
    <s v="10"/>
    <s v="120"/>
    <n v="120"/>
    <x v="9"/>
    <s v="1050"/>
    <n v="1050"/>
    <s v="2400"/>
    <s v="153"/>
    <s v="1"/>
    <x v="1"/>
    <n v="50"/>
    <x v="1"/>
    <s v="Y"/>
    <x v="0"/>
  </r>
  <r>
    <x v="0"/>
    <s v="10-120-21-1050-2400-210"/>
    <s v="RETIREMENT"/>
    <x v="18"/>
    <n v="68757.990000000005"/>
    <n v="0"/>
    <n v="68757.990000000005"/>
    <s v="10"/>
    <s v="120"/>
    <n v="120"/>
    <x v="9"/>
    <s v="1050"/>
    <n v="1050"/>
    <s v="2400"/>
    <s v="210"/>
    <s v="2"/>
    <x v="1"/>
    <n v="50"/>
    <x v="1"/>
    <s v="Y"/>
    <x v="0"/>
  </r>
  <r>
    <x v="0"/>
    <s v="10-120-21-1050-2400-220"/>
    <s v="FICA"/>
    <x v="18"/>
    <n v="21720.84"/>
    <n v="0"/>
    <n v="21720.84"/>
    <s v="10"/>
    <s v="120"/>
    <n v="120"/>
    <x v="9"/>
    <s v="1050"/>
    <n v="1050"/>
    <s v="2400"/>
    <s v="220"/>
    <s v="2"/>
    <x v="1"/>
    <n v="50"/>
    <x v="1"/>
    <s v="Y"/>
    <x v="0"/>
  </r>
  <r>
    <x v="0"/>
    <s v="10-120-21-1050-2400-241"/>
    <s v="INSURANCE"/>
    <x v="18"/>
    <n v="58613.18"/>
    <n v="0"/>
    <n v="58613.18"/>
    <s v="10"/>
    <s v="120"/>
    <n v="120"/>
    <x v="9"/>
    <s v="1050"/>
    <n v="1050"/>
    <s v="2400"/>
    <s v="241"/>
    <s v="2"/>
    <x v="1"/>
    <n v="50"/>
    <x v="1"/>
    <s v="Y"/>
    <x v="0"/>
  </r>
  <r>
    <x v="0"/>
    <s v="10-120-21-1050-2400-270"/>
    <s v="INDUSTRIAL INS"/>
    <x v="18"/>
    <n v="0"/>
    <n v="0"/>
    <n v="0"/>
    <s v="10"/>
    <s v="120"/>
    <n v="120"/>
    <x v="9"/>
    <s v="1050"/>
    <n v="1050"/>
    <s v="2400"/>
    <s v="270"/>
    <s v="2"/>
    <x v="1"/>
    <n v="50"/>
    <x v="1"/>
    <s v="Y"/>
    <x v="0"/>
  </r>
  <r>
    <x v="0"/>
    <s v="10-120-21-1050-2400-300"/>
    <s v="PROF/TECH SERV"/>
    <x v="18"/>
    <n v="0"/>
    <n v="0"/>
    <n v="0"/>
    <s v="10"/>
    <s v="120"/>
    <n v="120"/>
    <x v="9"/>
    <s v="1050"/>
    <n v="1050"/>
    <s v="2400"/>
    <s v="300"/>
    <s v="3"/>
    <x v="1"/>
    <n v="50"/>
    <x v="1"/>
    <s v="Y"/>
    <x v="0"/>
  </r>
  <r>
    <x v="0"/>
    <s v="10-120-21-1050-2400-530"/>
    <s v="POSTAGE"/>
    <x v="18"/>
    <n v="0"/>
    <n v="0"/>
    <n v="0"/>
    <s v="10"/>
    <s v="120"/>
    <n v="120"/>
    <x v="9"/>
    <s v="1050"/>
    <n v="1050"/>
    <s v="2400"/>
    <s v="530"/>
    <s v="5"/>
    <x v="1"/>
    <n v="50"/>
    <x v="1"/>
    <s v="Y"/>
    <x v="0"/>
  </r>
  <r>
    <x v="0"/>
    <s v="10-120-21-1050-2400-580"/>
    <s v="ADMIN TRAVEL"/>
    <x v="18"/>
    <n v="750"/>
    <n v="0"/>
    <n v="750"/>
    <s v="10"/>
    <s v="120"/>
    <n v="120"/>
    <x v="9"/>
    <s v="1050"/>
    <n v="1050"/>
    <s v="2400"/>
    <s v="580"/>
    <s v="5"/>
    <x v="1"/>
    <n v="50"/>
    <x v="1"/>
    <s v="Y"/>
    <x v="0"/>
  </r>
  <r>
    <x v="0"/>
    <s v="10-120-21-1050-2400-610"/>
    <s v="ADMIN SUPPLIES"/>
    <x v="18"/>
    <n v="0"/>
    <n v="0"/>
    <n v="0"/>
    <s v="10"/>
    <s v="120"/>
    <n v="120"/>
    <x v="9"/>
    <s v="1050"/>
    <n v="1050"/>
    <s v="2400"/>
    <s v="610"/>
    <s v="6"/>
    <x v="1"/>
    <n v="50"/>
    <x v="1"/>
    <s v="Y"/>
    <x v="0"/>
  </r>
  <r>
    <x v="0"/>
    <s v="10-120-21-1050-2400-810"/>
    <s v="DUES AND FEES"/>
    <x v="18"/>
    <n v="0"/>
    <n v="0"/>
    <n v="0"/>
    <s v="10"/>
    <s v="120"/>
    <n v="120"/>
    <x v="9"/>
    <s v="1050"/>
    <n v="1050"/>
    <s v="2400"/>
    <s v="810"/>
    <s v="8"/>
    <x v="1"/>
    <n v="50"/>
    <x v="1"/>
    <s v="Y"/>
    <x v="0"/>
  </r>
  <r>
    <x v="0"/>
    <s v="10-120-21-1050-2500-270"/>
    <s v="INDUSTRIAL INS"/>
    <x v="18"/>
    <n v="0"/>
    <n v="0"/>
    <n v="0"/>
    <s v="10"/>
    <s v="120"/>
    <n v="120"/>
    <x v="9"/>
    <s v="1050"/>
    <n v="1050"/>
    <s v="2500"/>
    <s v="270"/>
    <s v="2"/>
    <x v="1"/>
    <n v="50"/>
    <x v="1"/>
    <s v="Y"/>
    <x v="0"/>
  </r>
  <r>
    <x v="0"/>
    <s v="10-120-21-1050-2500-290"/>
    <s v="FSA FEES"/>
    <x v="18"/>
    <n v="0"/>
    <n v="0"/>
    <n v="0"/>
    <s v="10"/>
    <s v="120"/>
    <n v="120"/>
    <x v="9"/>
    <s v="1050"/>
    <n v="1050"/>
    <s v="2500"/>
    <s v="290"/>
    <s v="2"/>
    <x v="1"/>
    <n v="50"/>
    <x v="1"/>
    <s v="Y"/>
    <x v="0"/>
  </r>
  <r>
    <x v="0"/>
    <s v="10-120-21-1050-2600-270"/>
    <s v="Industrial Insurance"/>
    <x v="18"/>
    <n v="0"/>
    <n v="0"/>
    <n v="0"/>
    <s v="10"/>
    <s v="120"/>
    <n v="120"/>
    <x v="9"/>
    <s v="1050"/>
    <n v="1050"/>
    <s v="2600"/>
    <s v="270"/>
    <s v="2"/>
    <x v="1"/>
    <n v="50"/>
    <x v="1"/>
    <s v="Y"/>
    <x v="0"/>
  </r>
  <r>
    <x v="0"/>
    <s v="10-120-21-1050-2650-626"/>
    <s v="Fuel Costs"/>
    <x v="18"/>
    <n v="0"/>
    <n v="0"/>
    <n v="0"/>
    <s v="10"/>
    <s v="120"/>
    <n v="120"/>
    <x v="9"/>
    <s v="1050"/>
    <n v="1050"/>
    <s v="2650"/>
    <s v="626"/>
    <s v="6"/>
    <x v="1"/>
    <n v="50"/>
    <x v="1"/>
    <s v="Y"/>
    <x v="0"/>
  </r>
  <r>
    <x v="0"/>
    <s v="10-120-21-1050-3300-270"/>
    <s v="Industrial Insurance"/>
    <x v="18"/>
    <n v="0"/>
    <n v="0"/>
    <n v="0"/>
    <s v="10"/>
    <s v="120"/>
    <n v="120"/>
    <x v="9"/>
    <s v="1050"/>
    <n v="1050"/>
    <s v="3300"/>
    <s v="270"/>
    <s v="2"/>
    <x v="1"/>
    <n v="50"/>
    <x v="1"/>
    <s v="Y"/>
    <x v="0"/>
  </r>
  <r>
    <x v="0"/>
    <s v="10-120-21-1051-1000-641"/>
    <s v="TEXTBOOKS"/>
    <x v="18"/>
    <n v="4616.6899999999996"/>
    <n v="0"/>
    <n v="4616.6899999999996"/>
    <s v="10"/>
    <s v="120"/>
    <n v="120"/>
    <x v="9"/>
    <s v="1051"/>
    <n v="1051"/>
    <s v="1000"/>
    <s v="641"/>
    <s v="6"/>
    <x v="1"/>
    <n v="50"/>
    <x v="1"/>
    <s v="Y"/>
    <x v="0"/>
  </r>
  <r>
    <x v="0"/>
    <s v="10-120-21-1205-1000-131"/>
    <s v="TEACHER SALARY"/>
    <x v="18"/>
    <n v="52995.66"/>
    <n v="0"/>
    <n v="52995.66"/>
    <s v="10"/>
    <s v="120"/>
    <n v="120"/>
    <x v="9"/>
    <s v="1205"/>
    <n v="1205"/>
    <s v="1000"/>
    <s v="131"/>
    <s v="1"/>
    <x v="2"/>
    <n v="1205"/>
    <x v="2"/>
    <s v="N"/>
    <x v="1"/>
  </r>
  <r>
    <x v="0"/>
    <s v="10-120-21-1205-1000-149"/>
    <s v="Extra Duty"/>
    <x v="18"/>
    <n v="1487.46"/>
    <n v="0"/>
    <n v="1487.46"/>
    <s v="10"/>
    <s v="120"/>
    <n v="120"/>
    <x v="9"/>
    <s v="1205"/>
    <n v="1205"/>
    <s v="1000"/>
    <s v="149"/>
    <s v="1"/>
    <x v="2"/>
    <n v="1205"/>
    <x v="2"/>
    <s v="N"/>
    <x v="1"/>
  </r>
  <r>
    <x v="0"/>
    <s v="10-120-21-1205-1000-161"/>
    <s v="INST. ASSISTANT"/>
    <x v="18"/>
    <n v="9700.5"/>
    <n v="0"/>
    <n v="9700.5"/>
    <s v="10"/>
    <s v="120"/>
    <n v="120"/>
    <x v="9"/>
    <s v="1205"/>
    <n v="1205"/>
    <s v="1000"/>
    <s v="161"/>
    <s v="1"/>
    <x v="2"/>
    <n v="1205"/>
    <x v="2"/>
    <s v="N"/>
    <x v="1"/>
  </r>
  <r>
    <x v="0"/>
    <s v="10-120-21-1205-1000-210"/>
    <s v="RETIREMENT"/>
    <x v="18"/>
    <n v="10947.57"/>
    <n v="0"/>
    <n v="10947.57"/>
    <s v="10"/>
    <s v="120"/>
    <n v="120"/>
    <x v="9"/>
    <s v="1205"/>
    <n v="1205"/>
    <s v="1000"/>
    <s v="210"/>
    <s v="2"/>
    <x v="2"/>
    <n v="1205"/>
    <x v="2"/>
    <s v="N"/>
    <x v="1"/>
  </r>
  <r>
    <x v="0"/>
    <s v="10-120-21-1205-1000-220"/>
    <s v="FICA"/>
    <x v="18"/>
    <n v="4613.13"/>
    <n v="0"/>
    <n v="4613.13"/>
    <s v="10"/>
    <s v="120"/>
    <n v="120"/>
    <x v="9"/>
    <s v="1205"/>
    <n v="1205"/>
    <s v="1000"/>
    <s v="220"/>
    <s v="2"/>
    <x v="2"/>
    <n v="1205"/>
    <x v="2"/>
    <s v="N"/>
    <x v="1"/>
  </r>
  <r>
    <x v="0"/>
    <s v="10-120-21-1205-1000-241"/>
    <s v="INSURANCE"/>
    <x v="18"/>
    <n v="5350.82"/>
    <n v="0"/>
    <n v="5350.82"/>
    <s v="10"/>
    <s v="120"/>
    <n v="120"/>
    <x v="9"/>
    <s v="1205"/>
    <n v="1205"/>
    <s v="1000"/>
    <s v="241"/>
    <s v="2"/>
    <x v="2"/>
    <n v="1205"/>
    <x v="2"/>
    <s v="N"/>
    <x v="1"/>
  </r>
  <r>
    <x v="0"/>
    <s v="10-120-21-1205-1000-245"/>
    <s v="Waive"/>
    <x v="18"/>
    <n v="0"/>
    <n v="0"/>
    <n v="0"/>
    <s v="10"/>
    <s v="120"/>
    <n v="120"/>
    <x v="9"/>
    <s v="1205"/>
    <n v="1205"/>
    <s v="1000"/>
    <s v="245"/>
    <s v="2"/>
    <x v="2"/>
    <n v="1205"/>
    <x v="2"/>
    <s v="N"/>
    <x v="1"/>
  </r>
  <r>
    <x v="0"/>
    <s v="10-120-21-1205-1000-270"/>
    <s v="INDUSTRIAL INS"/>
    <x v="18"/>
    <n v="0"/>
    <n v="0"/>
    <n v="0"/>
    <s v="10"/>
    <s v="120"/>
    <n v="120"/>
    <x v="9"/>
    <s v="1205"/>
    <n v="1205"/>
    <s v="1000"/>
    <s v="270"/>
    <s v="2"/>
    <x v="2"/>
    <n v="1205"/>
    <x v="2"/>
    <s v="N"/>
    <x v="1"/>
  </r>
  <r>
    <x v="0"/>
    <s v="10-120-21-1205-1000-341"/>
    <s v="Substitue Cost"/>
    <x v="18"/>
    <n v="50.63"/>
    <n v="0"/>
    <n v="50.63"/>
    <s v="10"/>
    <s v="120"/>
    <n v="120"/>
    <x v="9"/>
    <s v="1205"/>
    <n v="1205"/>
    <s v="1000"/>
    <s v="341"/>
    <s v="3"/>
    <x v="2"/>
    <n v="1205"/>
    <x v="2"/>
    <s v="N"/>
    <x v="1"/>
  </r>
  <r>
    <x v="0"/>
    <s v="10-120-21-1205-2150-149"/>
    <s v="SLP SALARIES"/>
    <x v="18"/>
    <n v="0"/>
    <n v="0"/>
    <n v="0"/>
    <s v="10"/>
    <s v="120"/>
    <n v="120"/>
    <x v="9"/>
    <s v="1205"/>
    <n v="1205"/>
    <s v="2150"/>
    <s v="149"/>
    <s v="1"/>
    <x v="2"/>
    <n v="1205"/>
    <x v="2"/>
    <s v="N"/>
    <x v="1"/>
  </r>
  <r>
    <x v="0"/>
    <s v="10-120-21-1205-2150-199"/>
    <s v="SLP Salaries"/>
    <x v="18"/>
    <n v="52903.44"/>
    <n v="0"/>
    <n v="52903.44"/>
    <s v="10"/>
    <s v="120"/>
    <n v="120"/>
    <x v="9"/>
    <s v="1205"/>
    <n v="1205"/>
    <s v="2150"/>
    <s v="199"/>
    <s v="1"/>
    <x v="2"/>
    <n v="1205"/>
    <x v="2"/>
    <s v="N"/>
    <x v="1"/>
  </r>
  <r>
    <x v="0"/>
    <s v="10-120-21-1205-2150-210"/>
    <s v="RETIREMENT"/>
    <x v="18"/>
    <n v="10591.23"/>
    <n v="0"/>
    <n v="10591.23"/>
    <s v="10"/>
    <s v="120"/>
    <n v="120"/>
    <x v="9"/>
    <s v="1205"/>
    <n v="1205"/>
    <s v="2150"/>
    <s v="210"/>
    <s v="2"/>
    <x v="2"/>
    <n v="1205"/>
    <x v="2"/>
    <s v="N"/>
    <x v="1"/>
  </r>
  <r>
    <x v="0"/>
    <s v="10-120-21-1205-2150-220"/>
    <s v="FICA"/>
    <x v="18"/>
    <n v="3248.5"/>
    <n v="0"/>
    <n v="3248.5"/>
    <s v="10"/>
    <s v="120"/>
    <n v="120"/>
    <x v="9"/>
    <s v="1205"/>
    <n v="1205"/>
    <s v="2150"/>
    <s v="220"/>
    <s v="2"/>
    <x v="2"/>
    <n v="1205"/>
    <x v="2"/>
    <s v="N"/>
    <x v="1"/>
  </r>
  <r>
    <x v="0"/>
    <s v="10-120-21-1205-2150-241"/>
    <s v="INSURANCE"/>
    <x v="18"/>
    <n v="16623.37"/>
    <n v="0"/>
    <n v="16623.37"/>
    <s v="10"/>
    <s v="120"/>
    <n v="120"/>
    <x v="9"/>
    <s v="1205"/>
    <n v="1205"/>
    <s v="2150"/>
    <s v="241"/>
    <s v="2"/>
    <x v="2"/>
    <n v="1205"/>
    <x v="2"/>
    <s v="N"/>
    <x v="1"/>
  </r>
  <r>
    <x v="0"/>
    <s v="10-120-21-1205-2150-245"/>
    <s v="Waive"/>
    <x v="18"/>
    <n v="0"/>
    <n v="0"/>
    <n v="0"/>
    <s v="10"/>
    <s v="120"/>
    <n v="120"/>
    <x v="9"/>
    <s v="1205"/>
    <n v="1205"/>
    <s v="2150"/>
    <s v="245"/>
    <s v="2"/>
    <x v="2"/>
    <n v="1205"/>
    <x v="2"/>
    <s v="N"/>
    <x v="1"/>
  </r>
  <r>
    <x v="0"/>
    <s v="10-120-21-1206-1000-149"/>
    <s v="Extra Duty"/>
    <x v="18"/>
    <n v="198.12"/>
    <n v="0"/>
    <n v="198.12"/>
    <s v="10"/>
    <s v="120"/>
    <n v="120"/>
    <x v="9"/>
    <s v="1206"/>
    <n v="1206"/>
    <s v="1000"/>
    <s v="149"/>
    <s v="1"/>
    <x v="103"/>
    <n v="1295"/>
    <x v="102"/>
    <s v="Y"/>
    <x v="0"/>
  </r>
  <r>
    <x v="0"/>
    <s v="10-120-21-1206-1000-210"/>
    <s v="RETIREMENT"/>
    <x v="18"/>
    <n v="39.94"/>
    <n v="0"/>
    <n v="39.94"/>
    <s v="10"/>
    <s v="120"/>
    <n v="120"/>
    <x v="9"/>
    <s v="1206"/>
    <n v="1206"/>
    <s v="1000"/>
    <s v="210"/>
    <s v="2"/>
    <x v="103"/>
    <n v="1295"/>
    <x v="102"/>
    <s v="Y"/>
    <x v="0"/>
  </r>
  <r>
    <x v="0"/>
    <s v="10-120-21-1206-1000-220"/>
    <s v="FICA"/>
    <x v="18"/>
    <n v="15.15"/>
    <n v="0"/>
    <n v="15.15"/>
    <s v="10"/>
    <s v="120"/>
    <n v="120"/>
    <x v="9"/>
    <s v="1206"/>
    <n v="1206"/>
    <s v="1000"/>
    <s v="220"/>
    <s v="2"/>
    <x v="103"/>
    <n v="1295"/>
    <x v="102"/>
    <s v="Y"/>
    <x v="0"/>
  </r>
  <r>
    <x v="0"/>
    <s v="10-120-21-1206-2150-199"/>
    <s v="SLP Salaries"/>
    <x v="18"/>
    <n v="55772.08"/>
    <n v="0"/>
    <n v="55772.08"/>
    <s v="10"/>
    <s v="120"/>
    <n v="120"/>
    <x v="9"/>
    <s v="1206"/>
    <n v="1206"/>
    <s v="2150"/>
    <s v="199"/>
    <s v="1"/>
    <x v="103"/>
    <n v="1295"/>
    <x v="102"/>
    <s v="Y"/>
    <x v="0"/>
  </r>
  <r>
    <x v="0"/>
    <s v="10-120-21-1206-2150-210"/>
    <s v="RETIREMENT"/>
    <x v="18"/>
    <n v="11165.52"/>
    <n v="0"/>
    <n v="11165.52"/>
    <s v="10"/>
    <s v="120"/>
    <n v="120"/>
    <x v="9"/>
    <s v="1206"/>
    <n v="1206"/>
    <s v="2150"/>
    <s v="210"/>
    <s v="2"/>
    <x v="103"/>
    <n v="1295"/>
    <x v="102"/>
    <s v="Y"/>
    <x v="0"/>
  </r>
  <r>
    <x v="0"/>
    <s v="10-120-21-1206-2150-220"/>
    <s v="FICA"/>
    <x v="18"/>
    <n v="4191.97"/>
    <n v="0"/>
    <n v="4191.97"/>
    <s v="10"/>
    <s v="120"/>
    <n v="120"/>
    <x v="9"/>
    <s v="1206"/>
    <n v="1206"/>
    <s v="2150"/>
    <s v="220"/>
    <s v="2"/>
    <x v="103"/>
    <n v="1295"/>
    <x v="102"/>
    <s v="Y"/>
    <x v="0"/>
  </r>
  <r>
    <x v="0"/>
    <s v="10-120-21-1206-2150-241"/>
    <s v="INSURANCE"/>
    <x v="18"/>
    <n v="11580.93"/>
    <n v="0"/>
    <n v="11580.93"/>
    <s v="10"/>
    <s v="120"/>
    <n v="120"/>
    <x v="9"/>
    <s v="1206"/>
    <n v="1206"/>
    <s v="2150"/>
    <s v="241"/>
    <s v="2"/>
    <x v="103"/>
    <n v="1295"/>
    <x v="102"/>
    <s v="Y"/>
    <x v="0"/>
  </r>
  <r>
    <x v="0"/>
    <s v="10-120-21-1210-1000-131"/>
    <s v="Teacher Self Contained"/>
    <x v="18"/>
    <n v="49220.08"/>
    <n v="0"/>
    <n v="49220.08"/>
    <s v="10"/>
    <s v="120"/>
    <n v="120"/>
    <x v="9"/>
    <s v="1210"/>
    <n v="1210"/>
    <s v="1000"/>
    <s v="131"/>
    <s v="1"/>
    <x v="69"/>
    <n v="1210"/>
    <x v="68"/>
    <s v="N"/>
    <x v="33"/>
  </r>
  <r>
    <x v="0"/>
    <s v="10-120-21-1210-1000-210"/>
    <s v="RETIREMENT"/>
    <x v="18"/>
    <n v="9853.8799999999992"/>
    <n v="0"/>
    <n v="9853.8799999999992"/>
    <s v="10"/>
    <s v="120"/>
    <n v="120"/>
    <x v="9"/>
    <s v="1210"/>
    <n v="1210"/>
    <s v="1000"/>
    <s v="210"/>
    <s v="2"/>
    <x v="69"/>
    <n v="1210"/>
    <x v="68"/>
    <s v="N"/>
    <x v="33"/>
  </r>
  <r>
    <x v="0"/>
    <s v="10-120-21-1210-1000-220"/>
    <s v="FICA"/>
    <x v="18"/>
    <n v="3612.09"/>
    <n v="0"/>
    <n v="3612.09"/>
    <s v="10"/>
    <s v="120"/>
    <n v="120"/>
    <x v="9"/>
    <s v="1210"/>
    <n v="1210"/>
    <s v="1000"/>
    <s v="220"/>
    <s v="2"/>
    <x v="69"/>
    <n v="1210"/>
    <x v="68"/>
    <s v="N"/>
    <x v="33"/>
  </r>
  <r>
    <x v="0"/>
    <s v="10-120-21-1210-1000-241"/>
    <s v="INSURANCE"/>
    <x v="18"/>
    <n v="11569.45"/>
    <n v="0"/>
    <n v="11569.45"/>
    <s v="10"/>
    <s v="120"/>
    <n v="120"/>
    <x v="9"/>
    <s v="1210"/>
    <n v="1210"/>
    <s v="1000"/>
    <s v="241"/>
    <s v="2"/>
    <x v="69"/>
    <n v="1210"/>
    <x v="68"/>
    <s v="N"/>
    <x v="33"/>
  </r>
  <r>
    <x v="0"/>
    <s v="10-120-21-2101-1000-149"/>
    <s v="STEM Levy - Extra Duty"/>
    <x v="18"/>
    <n v="0"/>
    <n v="0"/>
    <n v="0"/>
    <s v="10"/>
    <s v="120"/>
    <n v="120"/>
    <x v="9"/>
    <s v="2101"/>
    <n v="2101"/>
    <s v="1000"/>
    <s v="149"/>
    <s v="1"/>
    <x v="1"/>
    <n v="50"/>
    <x v="1"/>
    <s v="Y"/>
    <x v="0"/>
  </r>
  <r>
    <x v="0"/>
    <s v="10-120-21-2101-1000-161"/>
    <s v="STEM Levy - Inst Assistant"/>
    <x v="18"/>
    <n v="17422.099999999999"/>
    <n v="0"/>
    <n v="17422.099999999999"/>
    <s v="10"/>
    <s v="120"/>
    <n v="120"/>
    <x v="9"/>
    <s v="2101"/>
    <n v="2101"/>
    <s v="1000"/>
    <s v="161"/>
    <s v="1"/>
    <x v="1"/>
    <n v="50"/>
    <x v="1"/>
    <s v="Y"/>
    <x v="0"/>
  </r>
  <r>
    <x v="0"/>
    <s v="10-120-21-2101-1000-195"/>
    <s v="Science Ed. Specialist"/>
    <x v="18"/>
    <n v="15677.82"/>
    <n v="0"/>
    <n v="15677.82"/>
    <s v="10"/>
    <s v="120"/>
    <n v="120"/>
    <x v="9"/>
    <s v="2101"/>
    <n v="2101"/>
    <s v="1000"/>
    <s v="195"/>
    <s v="1"/>
    <x v="1"/>
    <n v="50"/>
    <x v="1"/>
    <s v="Y"/>
    <x v="0"/>
  </r>
  <r>
    <x v="0"/>
    <s v="10-120-21-2101-1000-210"/>
    <s v="Retirement"/>
    <x v="18"/>
    <n v="0"/>
    <n v="0"/>
    <n v="0"/>
    <s v="10"/>
    <s v="120"/>
    <n v="120"/>
    <x v="9"/>
    <s v="2101"/>
    <n v="2101"/>
    <s v="1000"/>
    <s v="210"/>
    <s v="2"/>
    <x v="1"/>
    <n v="50"/>
    <x v="1"/>
    <s v="Y"/>
    <x v="0"/>
  </r>
  <r>
    <x v="0"/>
    <s v="10-120-21-2101-1000-220"/>
    <s v="FICA"/>
    <x v="18"/>
    <n v="2532.12"/>
    <n v="0"/>
    <n v="2532.12"/>
    <s v="10"/>
    <s v="120"/>
    <n v="120"/>
    <x v="9"/>
    <s v="2101"/>
    <n v="2101"/>
    <s v="1000"/>
    <s v="220"/>
    <s v="2"/>
    <x v="1"/>
    <n v="50"/>
    <x v="1"/>
    <s v="Y"/>
    <x v="0"/>
  </r>
  <r>
    <x v="0"/>
    <s v="10-120-21-2101-1000-341"/>
    <s v="Substitute Cost"/>
    <x v="18"/>
    <n v="0"/>
    <n v="0"/>
    <n v="0"/>
    <s v="10"/>
    <s v="120"/>
    <n v="120"/>
    <x v="9"/>
    <s v="2101"/>
    <n v="2101"/>
    <s v="1000"/>
    <s v="341"/>
    <s v="3"/>
    <x v="1"/>
    <n v="50"/>
    <x v="1"/>
    <s v="Y"/>
    <x v="0"/>
  </r>
  <r>
    <x v="0"/>
    <s v="10-120-21-2101-1000-610"/>
    <s v="STEM Levy - Supplies"/>
    <x v="18"/>
    <n v="4308.21"/>
    <n v="0"/>
    <n v="4308.21"/>
    <s v="10"/>
    <s v="120"/>
    <n v="120"/>
    <x v="9"/>
    <s v="2101"/>
    <n v="2101"/>
    <s v="1000"/>
    <s v="610"/>
    <s v="6"/>
    <x v="1"/>
    <n v="50"/>
    <x v="1"/>
    <s v="Y"/>
    <x v="0"/>
  </r>
  <r>
    <x v="0"/>
    <s v="10-120-21-2102-1000-131"/>
    <s v="G&amp;T Levy - Teacher"/>
    <x v="18"/>
    <n v="15924.73"/>
    <n v="0"/>
    <n v="15924.73"/>
    <s v="10"/>
    <s v="120"/>
    <n v="120"/>
    <x v="9"/>
    <s v="2102"/>
    <n v="2102"/>
    <s v="1000"/>
    <s v="131"/>
    <s v="1"/>
    <x v="1"/>
    <n v="50"/>
    <x v="1"/>
    <s v="Y"/>
    <x v="0"/>
  </r>
  <r>
    <x v="0"/>
    <s v="10-120-21-2102-1000-161"/>
    <s v="INST ASSISTANTS"/>
    <x v="18"/>
    <n v="4262.16"/>
    <n v="0"/>
    <n v="4262.16"/>
    <s v="10"/>
    <s v="120"/>
    <n v="120"/>
    <x v="9"/>
    <s v="2102"/>
    <n v="2102"/>
    <s v="1000"/>
    <s v="161"/>
    <s v="1"/>
    <x v="1"/>
    <n v="50"/>
    <x v="1"/>
    <s v="Y"/>
    <x v="0"/>
  </r>
  <r>
    <x v="0"/>
    <s v="10-120-21-2102-1000-210"/>
    <s v="Retirement"/>
    <x v="18"/>
    <n v="3859.94"/>
    <n v="0"/>
    <n v="3859.94"/>
    <s v="10"/>
    <s v="120"/>
    <n v="120"/>
    <x v="9"/>
    <s v="2102"/>
    <n v="2102"/>
    <s v="1000"/>
    <s v="210"/>
    <s v="2"/>
    <x v="1"/>
    <n v="50"/>
    <x v="1"/>
    <s v="Y"/>
    <x v="0"/>
  </r>
  <r>
    <x v="0"/>
    <s v="10-120-21-2102-1000-220"/>
    <s v="FICA"/>
    <x v="18"/>
    <n v="1511.21"/>
    <n v="0"/>
    <n v="1511.21"/>
    <s v="10"/>
    <s v="120"/>
    <n v="120"/>
    <x v="9"/>
    <s v="2102"/>
    <n v="2102"/>
    <s v="1000"/>
    <s v="220"/>
    <s v="2"/>
    <x v="1"/>
    <n v="50"/>
    <x v="1"/>
    <s v="Y"/>
    <x v="0"/>
  </r>
  <r>
    <x v="0"/>
    <s v="10-120-21-2102-1000-241"/>
    <s v="Insurance"/>
    <x v="18"/>
    <n v="4154.97"/>
    <n v="0"/>
    <n v="4154.97"/>
    <s v="10"/>
    <s v="120"/>
    <n v="120"/>
    <x v="9"/>
    <s v="2102"/>
    <n v="2102"/>
    <s v="1000"/>
    <s v="241"/>
    <s v="2"/>
    <x v="1"/>
    <n v="50"/>
    <x v="1"/>
    <s v="Y"/>
    <x v="0"/>
  </r>
  <r>
    <x v="0"/>
    <s v="10-120-21-2112-1000-161"/>
    <s v="LEVY INST ASSISTANTS"/>
    <x v="18"/>
    <n v="0"/>
    <n v="0"/>
    <n v="0"/>
    <s v="10"/>
    <s v="120"/>
    <n v="120"/>
    <x v="9"/>
    <s v="2112"/>
    <n v="2112"/>
    <s v="1000"/>
    <s v="161"/>
    <s v="1"/>
    <x v="1"/>
    <n v="50"/>
    <x v="1"/>
    <s v="Y"/>
    <x v="0"/>
  </r>
  <r>
    <x v="0"/>
    <s v="10-120-21-2112-1000-220"/>
    <s v="FICA"/>
    <x v="18"/>
    <n v="0"/>
    <n v="0"/>
    <n v="0"/>
    <s v="10"/>
    <s v="120"/>
    <n v="120"/>
    <x v="9"/>
    <s v="2112"/>
    <n v="2112"/>
    <s v="1000"/>
    <s v="220"/>
    <s v="2"/>
    <x v="1"/>
    <n v="50"/>
    <x v="1"/>
    <s v="Y"/>
    <x v="0"/>
  </r>
  <r>
    <x v="0"/>
    <s v="10-120-21-3450-1000-430"/>
    <s v="COPIER REPAIRS"/>
    <x v="18"/>
    <n v="641.36"/>
    <n v="0"/>
    <n v="641.36"/>
    <s v="10"/>
    <s v="120"/>
    <n v="120"/>
    <x v="9"/>
    <s v="3450"/>
    <n v="3450"/>
    <s v="1000"/>
    <s v="430"/>
    <s v="4"/>
    <x v="104"/>
    <n v="3450"/>
    <x v="103"/>
    <s v="N"/>
    <x v="0"/>
  </r>
  <r>
    <x v="0"/>
    <s v="10-120-21-3450-1000-550"/>
    <s v="PRINTNG SERVICE"/>
    <x v="18"/>
    <n v="0"/>
    <n v="0"/>
    <n v="0"/>
    <s v="10"/>
    <s v="120"/>
    <n v="120"/>
    <x v="9"/>
    <s v="3450"/>
    <n v="3450"/>
    <s v="1000"/>
    <s v="550"/>
    <s v="5"/>
    <x v="104"/>
    <n v="3450"/>
    <x v="103"/>
    <s v="N"/>
    <x v="0"/>
  </r>
  <r>
    <x v="0"/>
    <s v="10-120-21-3450-1000-610"/>
    <s v="COPIER SUPPLIES"/>
    <x v="18"/>
    <n v="6381.85"/>
    <n v="0"/>
    <n v="6381.85"/>
    <s v="10"/>
    <s v="120"/>
    <n v="120"/>
    <x v="9"/>
    <s v="3450"/>
    <n v="3450"/>
    <s v="1000"/>
    <s v="610"/>
    <s v="6"/>
    <x v="104"/>
    <n v="3450"/>
    <x v="103"/>
    <s v="N"/>
    <x v="0"/>
  </r>
  <r>
    <x v="0"/>
    <s v="10-120-21-5201-1000-131"/>
    <s v="K-8 CSR TEACHRS"/>
    <x v="18"/>
    <n v="208430.54"/>
    <n v="0"/>
    <n v="208430.54"/>
    <s v="10"/>
    <s v="120"/>
    <n v="120"/>
    <x v="9"/>
    <s v="5201"/>
    <n v="5201"/>
    <s v="1000"/>
    <s v="131"/>
    <s v="1"/>
    <x v="73"/>
    <n v="5201"/>
    <x v="72"/>
    <s v="N"/>
    <x v="37"/>
  </r>
  <r>
    <x v="0"/>
    <s v="10-120-21-5201-1000-210"/>
    <s v="RETIREMENT"/>
    <x v="18"/>
    <n v="44576.27"/>
    <n v="0"/>
    <n v="44576.27"/>
    <s v="10"/>
    <s v="120"/>
    <n v="120"/>
    <x v="9"/>
    <s v="5201"/>
    <n v="5201"/>
    <s v="1000"/>
    <s v="210"/>
    <s v="2"/>
    <x v="73"/>
    <n v="5201"/>
    <x v="72"/>
    <s v="N"/>
    <x v="37"/>
  </r>
  <r>
    <x v="0"/>
    <s v="10-120-21-5201-1000-220"/>
    <s v="FICA"/>
    <x v="18"/>
    <n v="15076.37"/>
    <n v="0"/>
    <n v="15076.37"/>
    <s v="10"/>
    <s v="120"/>
    <n v="120"/>
    <x v="9"/>
    <s v="5201"/>
    <n v="5201"/>
    <s v="1000"/>
    <s v="220"/>
    <s v="2"/>
    <x v="73"/>
    <n v="5201"/>
    <x v="72"/>
    <s v="N"/>
    <x v="37"/>
  </r>
  <r>
    <x v="0"/>
    <s v="10-120-21-5201-1000-241"/>
    <s v="INSURANCE"/>
    <x v="18"/>
    <n v="52854.16"/>
    <n v="0"/>
    <n v="52854.16"/>
    <s v="10"/>
    <s v="120"/>
    <n v="120"/>
    <x v="9"/>
    <s v="5201"/>
    <n v="5201"/>
    <s v="1000"/>
    <s v="241"/>
    <s v="2"/>
    <x v="73"/>
    <n v="5201"/>
    <x v="72"/>
    <s v="N"/>
    <x v="37"/>
  </r>
  <r>
    <x v="0"/>
    <s v="10-120-21-5201-1000-245"/>
    <s v="Waive"/>
    <x v="18"/>
    <n v="0"/>
    <n v="0"/>
    <n v="0"/>
    <s v="10"/>
    <s v="120"/>
    <n v="120"/>
    <x v="9"/>
    <s v="5201"/>
    <n v="5201"/>
    <s v="1000"/>
    <s v="245"/>
    <s v="2"/>
    <x v="73"/>
    <n v="5201"/>
    <x v="72"/>
    <s v="N"/>
    <x v="37"/>
  </r>
  <r>
    <x v="0"/>
    <s v="10-120-21-5201-1000-341"/>
    <s v="CSR - Substitutes"/>
    <x v="18"/>
    <n v="1667.22"/>
    <n v="0"/>
    <n v="1667.22"/>
    <s v="10"/>
    <s v="120"/>
    <n v="120"/>
    <x v="9"/>
    <s v="5201"/>
    <n v="5201"/>
    <s v="1000"/>
    <s v="341"/>
    <s v="3"/>
    <x v="73"/>
    <n v="5201"/>
    <x v="72"/>
    <s v="N"/>
    <x v="37"/>
  </r>
  <r>
    <x v="0"/>
    <s v="10-120-21-5260-1000-161"/>
    <s v="IA READING LIT"/>
    <x v="18"/>
    <n v="0"/>
    <n v="0"/>
    <n v="0"/>
    <s v="10"/>
    <s v="120"/>
    <n v="120"/>
    <x v="9"/>
    <s v="5260"/>
    <n v="5260"/>
    <s v="1000"/>
    <s v="161"/>
    <s v="1"/>
    <x v="4"/>
    <n v="5260"/>
    <x v="4"/>
    <s v="N"/>
    <x v="0"/>
  </r>
  <r>
    <x v="0"/>
    <s v="10-120-21-5270-1000-131"/>
    <s v="TEACHER ESL"/>
    <x v="18"/>
    <n v="0"/>
    <n v="0"/>
    <n v="0"/>
    <s v="10"/>
    <s v="120"/>
    <n v="120"/>
    <x v="9"/>
    <s v="5270"/>
    <n v="5270"/>
    <s v="1000"/>
    <s v="131"/>
    <s v="1"/>
    <x v="5"/>
    <n v="5270"/>
    <x v="5"/>
    <s v="N"/>
    <x v="0"/>
  </r>
  <r>
    <x v="0"/>
    <s v="10-120-21-5270-1000-161"/>
    <s v="INST ASST ESL"/>
    <x v="18"/>
    <n v="0"/>
    <n v="0"/>
    <n v="0"/>
    <s v="10"/>
    <s v="120"/>
    <n v="120"/>
    <x v="9"/>
    <s v="5270"/>
    <n v="5270"/>
    <s v="1000"/>
    <s v="161"/>
    <s v="1"/>
    <x v="5"/>
    <n v="5270"/>
    <x v="5"/>
    <s v="N"/>
    <x v="0"/>
  </r>
  <r>
    <x v="0"/>
    <s v="10-120-21-5270-1000-341"/>
    <s v="Substitute Cost"/>
    <x v="18"/>
    <n v="202.48"/>
    <n v="0"/>
    <n v="202.48"/>
    <s v="10"/>
    <s v="120"/>
    <n v="120"/>
    <x v="9"/>
    <s v="5270"/>
    <n v="5270"/>
    <s v="1000"/>
    <s v="341"/>
    <s v="3"/>
    <x v="5"/>
    <n v="5270"/>
    <x v="5"/>
    <s v="N"/>
    <x v="0"/>
  </r>
  <r>
    <x v="0"/>
    <s v="10-120-21-5331-1000-131"/>
    <s v="TEACHERS"/>
    <x v="18"/>
    <n v="0"/>
    <n v="0"/>
    <n v="0"/>
    <s v="10"/>
    <s v="120"/>
    <n v="120"/>
    <x v="9"/>
    <s v="5331"/>
    <n v="5331"/>
    <s v="1000"/>
    <s v="131"/>
    <s v="1"/>
    <x v="6"/>
    <n v="5331"/>
    <x v="6"/>
    <s v="N"/>
    <x v="3"/>
  </r>
  <r>
    <x v="0"/>
    <s v="10-120-21-5331-1000-161"/>
    <s v="STAFF ASSISTANT"/>
    <x v="18"/>
    <n v="72.66"/>
    <n v="0"/>
    <n v="72.66"/>
    <s v="10"/>
    <s v="120"/>
    <n v="120"/>
    <x v="9"/>
    <s v="5331"/>
    <n v="5331"/>
    <s v="1000"/>
    <s v="161"/>
    <s v="1"/>
    <x v="6"/>
    <n v="5331"/>
    <x v="6"/>
    <s v="N"/>
    <x v="3"/>
  </r>
  <r>
    <x v="0"/>
    <s v="10-120-21-5331-1000-220"/>
    <s v="FICA"/>
    <x v="18"/>
    <n v="5.56"/>
    <n v="0"/>
    <n v="5.56"/>
    <s v="10"/>
    <s v="120"/>
    <n v="120"/>
    <x v="9"/>
    <s v="5331"/>
    <n v="5331"/>
    <s v="1000"/>
    <s v="220"/>
    <s v="2"/>
    <x v="6"/>
    <n v="5331"/>
    <x v="6"/>
    <s v="N"/>
    <x v="3"/>
  </r>
  <r>
    <x v="0"/>
    <s v="10-120-21-5336-1000-131"/>
    <s v="At-Risk - Teacher Salary"/>
    <x v="18"/>
    <n v="65444.08"/>
    <n v="0"/>
    <n v="65444.08"/>
    <s v="10"/>
    <s v="120"/>
    <n v="120"/>
    <x v="9"/>
    <s v="5336"/>
    <n v="5336"/>
    <s v="1000"/>
    <s v="131"/>
    <s v="1"/>
    <x v="91"/>
    <n v="5336"/>
    <x v="90"/>
    <s v="N"/>
    <x v="51"/>
  </r>
  <r>
    <x v="0"/>
    <s v="10-120-21-5336-1000-210"/>
    <s v="Retirement"/>
    <x v="18"/>
    <n v="13451.27"/>
    <n v="0"/>
    <n v="13451.27"/>
    <s v="10"/>
    <s v="120"/>
    <n v="120"/>
    <x v="9"/>
    <s v="5336"/>
    <n v="5336"/>
    <s v="1000"/>
    <s v="210"/>
    <s v="2"/>
    <x v="91"/>
    <n v="5336"/>
    <x v="90"/>
    <s v="N"/>
    <x v="51"/>
  </r>
  <r>
    <x v="0"/>
    <s v="10-120-21-5336-1000-220"/>
    <s v="FICA"/>
    <x v="18"/>
    <n v="4310.99"/>
    <n v="0"/>
    <n v="4310.99"/>
    <s v="10"/>
    <s v="120"/>
    <n v="120"/>
    <x v="9"/>
    <s v="5336"/>
    <n v="5336"/>
    <s v="1000"/>
    <s v="220"/>
    <s v="2"/>
    <x v="91"/>
    <n v="5336"/>
    <x v="90"/>
    <s v="N"/>
    <x v="51"/>
  </r>
  <r>
    <x v="0"/>
    <s v="10-120-21-5336-1000-241"/>
    <s v="Insurance"/>
    <x v="18"/>
    <n v="16638.3"/>
    <n v="0"/>
    <n v="16638.3"/>
    <s v="10"/>
    <s v="120"/>
    <n v="120"/>
    <x v="9"/>
    <s v="5336"/>
    <n v="5336"/>
    <s v="1000"/>
    <s v="241"/>
    <s v="2"/>
    <x v="91"/>
    <n v="5336"/>
    <x v="90"/>
    <s v="N"/>
    <x v="51"/>
  </r>
  <r>
    <x v="0"/>
    <s v="10-120-21-5336-1000-341"/>
    <s v="At-Risk - Sub Costs"/>
    <x v="18"/>
    <n v="0"/>
    <n v="0"/>
    <n v="0"/>
    <s v="10"/>
    <s v="120"/>
    <n v="120"/>
    <x v="9"/>
    <s v="5336"/>
    <n v="5336"/>
    <s v="1000"/>
    <s v="341"/>
    <s v="3"/>
    <x v="91"/>
    <n v="5336"/>
    <x v="90"/>
    <s v="N"/>
    <x v="51"/>
  </r>
  <r>
    <x v="0"/>
    <s v="10-120-21-5420-1000-131"/>
    <s v="TEACHERS"/>
    <x v="18"/>
    <n v="0"/>
    <n v="0"/>
    <n v="0"/>
    <s v="10"/>
    <s v="120"/>
    <n v="120"/>
    <x v="9"/>
    <s v="5420"/>
    <n v="5420"/>
    <s v="1000"/>
    <s v="131"/>
    <s v="1"/>
    <x v="68"/>
    <n v="5420"/>
    <x v="67"/>
    <s v="N"/>
    <x v="32"/>
  </r>
  <r>
    <x v="0"/>
    <s v="10-120-21-5420-1000-149"/>
    <s v="Teacher - Extra Duty"/>
    <x v="18"/>
    <n v="14770"/>
    <n v="0"/>
    <n v="14770"/>
    <s v="10"/>
    <s v="120"/>
    <n v="120"/>
    <x v="9"/>
    <s v="5420"/>
    <n v="5420"/>
    <s v="1000"/>
    <s v="149"/>
    <s v="1"/>
    <x v="68"/>
    <n v="5420"/>
    <x v="67"/>
    <s v="N"/>
    <x v="32"/>
  </r>
  <r>
    <x v="0"/>
    <s v="10-120-21-5420-1000-161"/>
    <s v="INST ASSISTANTS"/>
    <x v="18"/>
    <n v="24542.82"/>
    <n v="0"/>
    <n v="24542.82"/>
    <s v="10"/>
    <s v="120"/>
    <n v="120"/>
    <x v="9"/>
    <s v="5420"/>
    <n v="5420"/>
    <s v="1000"/>
    <s v="161"/>
    <s v="1"/>
    <x v="68"/>
    <n v="5420"/>
    <x v="67"/>
    <s v="N"/>
    <x v="32"/>
  </r>
  <r>
    <x v="0"/>
    <s v="10-120-21-5420-1000-198"/>
    <s v="Trustlands (Americorps)"/>
    <x v="18"/>
    <n v="0"/>
    <n v="0"/>
    <n v="0"/>
    <s v="10"/>
    <s v="120"/>
    <n v="120"/>
    <x v="9"/>
    <s v="5420"/>
    <n v="5420"/>
    <s v="1000"/>
    <s v="198"/>
    <s v="1"/>
    <x v="68"/>
    <n v="5420"/>
    <x v="67"/>
    <s v="N"/>
    <x v="32"/>
  </r>
  <r>
    <x v="0"/>
    <s v="10-120-21-5420-1000-210"/>
    <s v="RETIREMENT"/>
    <x v="18"/>
    <n v="3194.64"/>
    <n v="0"/>
    <n v="3194.64"/>
    <s v="10"/>
    <s v="120"/>
    <n v="120"/>
    <x v="9"/>
    <s v="5420"/>
    <n v="5420"/>
    <s v="1000"/>
    <s v="210"/>
    <s v="2"/>
    <x v="68"/>
    <n v="5420"/>
    <x v="67"/>
    <s v="N"/>
    <x v="32"/>
  </r>
  <r>
    <x v="0"/>
    <s v="10-120-21-5420-1000-220"/>
    <s v="FICA"/>
    <x v="18"/>
    <n v="3030.57"/>
    <n v="0"/>
    <n v="3030.57"/>
    <s v="10"/>
    <s v="120"/>
    <n v="120"/>
    <x v="9"/>
    <s v="5420"/>
    <n v="5420"/>
    <s v="1000"/>
    <s v="220"/>
    <s v="2"/>
    <x v="68"/>
    <n v="5420"/>
    <x v="67"/>
    <s v="N"/>
    <x v="32"/>
  </r>
  <r>
    <x v="0"/>
    <s v="10-120-21-5420-1000-241"/>
    <s v="INSURANCE"/>
    <x v="18"/>
    <n v="3.75"/>
    <n v="0"/>
    <n v="3.75"/>
    <s v="10"/>
    <s v="120"/>
    <n v="120"/>
    <x v="9"/>
    <s v="5420"/>
    <n v="5420"/>
    <s v="1000"/>
    <s v="241"/>
    <s v="2"/>
    <x v="68"/>
    <n v="5420"/>
    <x v="67"/>
    <s v="N"/>
    <x v="32"/>
  </r>
  <r>
    <x v="0"/>
    <s v="10-120-21-5420-1000-320"/>
    <s v="PURCH SERVICE"/>
    <x v="18"/>
    <n v="15470.36"/>
    <n v="0"/>
    <n v="15470.36"/>
    <s v="10"/>
    <s v="120"/>
    <n v="120"/>
    <x v="9"/>
    <s v="5420"/>
    <n v="5420"/>
    <s v="1000"/>
    <s v="320"/>
    <s v="3"/>
    <x v="68"/>
    <n v="5420"/>
    <x v="67"/>
    <s v="N"/>
    <x v="32"/>
  </r>
  <r>
    <x v="0"/>
    <s v="10-120-21-5420-1000-341"/>
    <s v="Trustlands - Sub Costs"/>
    <x v="18"/>
    <n v="2652.74"/>
    <n v="0"/>
    <n v="2652.74"/>
    <s v="10"/>
    <s v="120"/>
    <n v="120"/>
    <x v="9"/>
    <s v="5420"/>
    <n v="5420"/>
    <s v="1000"/>
    <s v="341"/>
    <s v="3"/>
    <x v="68"/>
    <n v="5420"/>
    <x v="67"/>
    <s v="N"/>
    <x v="32"/>
  </r>
  <r>
    <x v="0"/>
    <s v="10-120-21-5420-1000-580"/>
    <s v="TRAVEL"/>
    <x v="18"/>
    <n v="0"/>
    <n v="0"/>
    <n v="0"/>
    <s v="10"/>
    <s v="120"/>
    <n v="120"/>
    <x v="9"/>
    <s v="5420"/>
    <n v="5420"/>
    <s v="1000"/>
    <s v="580"/>
    <s v="5"/>
    <x v="68"/>
    <n v="5420"/>
    <x v="67"/>
    <s v="N"/>
    <x v="32"/>
  </r>
  <r>
    <x v="0"/>
    <s v="10-120-21-5420-1000-610"/>
    <s v="SUPPLIES"/>
    <x v="18"/>
    <n v="23294.76"/>
    <n v="0"/>
    <n v="23294.76"/>
    <s v="10"/>
    <s v="120"/>
    <n v="120"/>
    <x v="9"/>
    <s v="5420"/>
    <n v="5420"/>
    <s v="1000"/>
    <s v="610"/>
    <s v="6"/>
    <x v="68"/>
    <n v="5420"/>
    <x v="67"/>
    <s v="N"/>
    <x v="32"/>
  </r>
  <r>
    <x v="0"/>
    <s v="10-120-21-5420-1000-670"/>
    <s v="SOFTWARE / COMPUTER SUPPLIES"/>
    <x v="18"/>
    <n v="8750.99"/>
    <n v="0"/>
    <n v="8750.99"/>
    <s v="10"/>
    <s v="120"/>
    <n v="120"/>
    <x v="9"/>
    <s v="5420"/>
    <n v="5420"/>
    <s v="1000"/>
    <s v="670"/>
    <s v="6"/>
    <x v="68"/>
    <n v="5420"/>
    <x v="67"/>
    <s v="N"/>
    <x v="32"/>
  </r>
  <r>
    <x v="0"/>
    <s v="10-120-21-5420-1000-730"/>
    <s v="EQUIPMENT"/>
    <x v="18"/>
    <n v="20416.560000000001"/>
    <n v="0"/>
    <n v="20416.560000000001"/>
    <s v="10"/>
    <s v="120"/>
    <n v="120"/>
    <x v="9"/>
    <s v="5420"/>
    <n v="5420"/>
    <s v="1000"/>
    <s v="730"/>
    <s v="7"/>
    <x v="68"/>
    <n v="5420"/>
    <x v="67"/>
    <s v="N"/>
    <x v="32"/>
  </r>
  <r>
    <x v="0"/>
    <s v="10-120-21-5420-1000-895"/>
    <s v="Trustlands budgeted carryover Woodruff"/>
    <x v="18"/>
    <n v="0"/>
    <n v="0"/>
    <n v="0"/>
    <s v="10"/>
    <s v="120"/>
    <n v="120"/>
    <x v="9"/>
    <s v="5420"/>
    <n v="5420"/>
    <s v="1000"/>
    <s v="895"/>
    <s v="8"/>
    <x v="68"/>
    <n v="5420"/>
    <x v="67"/>
    <s v="N"/>
    <x v="32"/>
  </r>
  <r>
    <x v="0"/>
    <s v="10-120-21-5640-1000-131"/>
    <s v="TEMP DELETE"/>
    <x v="18"/>
    <n v="0"/>
    <n v="0"/>
    <n v="0"/>
    <s v="10"/>
    <s v="120"/>
    <n v="120"/>
    <x v="9"/>
    <s v="5640"/>
    <n v="5640"/>
    <s v="1000"/>
    <s v="131"/>
    <s v="1"/>
    <x v="125"/>
    <n v="5640"/>
    <x v="124"/>
    <s v="N"/>
    <x v="0"/>
  </r>
  <r>
    <x v="0"/>
    <s v="10-120-21-5641-1000-131"/>
    <s v="EI TEACHERS"/>
    <x v="18"/>
    <n v="34126.559999999998"/>
    <n v="0"/>
    <n v="34126.559999999998"/>
    <s v="10"/>
    <s v="120"/>
    <n v="120"/>
    <x v="9"/>
    <s v="5641"/>
    <n v="5641"/>
    <s v="1000"/>
    <s v="131"/>
    <s v="1"/>
    <x v="77"/>
    <n v="5641"/>
    <x v="76"/>
    <s v="N"/>
    <x v="41"/>
  </r>
  <r>
    <x v="0"/>
    <s v="10-120-21-5641-1000-161"/>
    <s v="INST. ASSISTANT"/>
    <x v="18"/>
    <n v="0"/>
    <n v="0"/>
    <n v="0"/>
    <s v="10"/>
    <s v="120"/>
    <n v="120"/>
    <x v="9"/>
    <s v="5641"/>
    <n v="5641"/>
    <s v="1000"/>
    <s v="161"/>
    <s v="1"/>
    <x v="77"/>
    <n v="5641"/>
    <x v="76"/>
    <s v="N"/>
    <x v="41"/>
  </r>
  <r>
    <x v="0"/>
    <s v="10-120-21-5641-1000-210"/>
    <s v="RETIREMENT"/>
    <x v="18"/>
    <n v="8492.09"/>
    <n v="0"/>
    <n v="8492.09"/>
    <s v="10"/>
    <s v="120"/>
    <n v="120"/>
    <x v="9"/>
    <s v="5641"/>
    <n v="5641"/>
    <s v="1000"/>
    <s v="210"/>
    <s v="2"/>
    <x v="77"/>
    <n v="5641"/>
    <x v="76"/>
    <s v="N"/>
    <x v="41"/>
  </r>
  <r>
    <x v="0"/>
    <s v="10-120-21-5641-1000-220"/>
    <s v="SOCIAL SECURITY"/>
    <x v="18"/>
    <n v="2610.66"/>
    <n v="0"/>
    <n v="2610.66"/>
    <s v="10"/>
    <s v="120"/>
    <n v="120"/>
    <x v="9"/>
    <s v="5641"/>
    <n v="5641"/>
    <s v="1000"/>
    <s v="220"/>
    <s v="2"/>
    <x v="77"/>
    <n v="5641"/>
    <x v="76"/>
    <s v="N"/>
    <x v="41"/>
  </r>
  <r>
    <x v="0"/>
    <s v="10-120-21-5641-1000-241"/>
    <s v="INSURANCE"/>
    <x v="18"/>
    <n v="0"/>
    <n v="0"/>
    <n v="0"/>
    <s v="10"/>
    <s v="120"/>
    <n v="120"/>
    <x v="9"/>
    <s v="5641"/>
    <n v="5641"/>
    <s v="1000"/>
    <s v="241"/>
    <s v="2"/>
    <x v="77"/>
    <n v="5641"/>
    <x v="76"/>
    <s v="N"/>
    <x v="41"/>
  </r>
  <r>
    <x v="0"/>
    <s v="10-120-21-5641-1000-341"/>
    <s v="Substitute Cost"/>
    <x v="18"/>
    <n v="0"/>
    <n v="0"/>
    <n v="0"/>
    <s v="10"/>
    <s v="120"/>
    <n v="120"/>
    <x v="9"/>
    <s v="5641"/>
    <n v="5641"/>
    <s v="1000"/>
    <s v="341"/>
    <s v="3"/>
    <x v="77"/>
    <n v="5641"/>
    <x v="76"/>
    <s v="N"/>
    <x v="41"/>
  </r>
  <r>
    <x v="0"/>
    <s v="10-120-21-5655-2230-610"/>
    <s v="DTL Supplies"/>
    <x v="18"/>
    <n v="0"/>
    <n v="0"/>
    <n v="0"/>
    <s v="10"/>
    <s v="120"/>
    <n v="120"/>
    <x v="9"/>
    <s v="5655"/>
    <n v="5655"/>
    <s v="2230"/>
    <s v="610"/>
    <s v="6"/>
    <x v="57"/>
    <n v="5655"/>
    <x v="57"/>
    <s v="N"/>
    <x v="29"/>
  </r>
  <r>
    <x v="0"/>
    <s v="10-120-21-5655-2230-730"/>
    <s v="Woodruff tech related hardware"/>
    <x v="18"/>
    <n v="0"/>
    <n v="0"/>
    <n v="0"/>
    <s v="10"/>
    <s v="120"/>
    <n v="120"/>
    <x v="9"/>
    <s v="5655"/>
    <n v="5655"/>
    <s v="2230"/>
    <s v="730"/>
    <s v="7"/>
    <x v="57"/>
    <n v="5655"/>
    <x v="57"/>
    <s v="N"/>
    <x v="29"/>
  </r>
  <r>
    <x v="0"/>
    <s v="10-120-21-5672-1000-341"/>
    <s v="Prevention Dimension - Sub Costs"/>
    <x v="18"/>
    <n v="0"/>
    <n v="0"/>
    <n v="0"/>
    <s v="10"/>
    <s v="120"/>
    <n v="120"/>
    <x v="9"/>
    <s v="5672"/>
    <n v="5672"/>
    <s v="1000"/>
    <s v="341"/>
    <s v="3"/>
    <x v="12"/>
    <n v="5672"/>
    <x v="12"/>
    <s v="N"/>
    <x v="0"/>
  </r>
  <r>
    <x v="0"/>
    <s v="10-120-21-5678-1000-131"/>
    <s v="Woodruff TSSA Teacher Salary"/>
    <x v="18"/>
    <n v="38224"/>
    <n v="0"/>
    <n v="38224"/>
    <s v="10"/>
    <s v="120"/>
    <n v="120"/>
    <x v="9"/>
    <s v="5678"/>
    <n v="5678"/>
    <s v="1000"/>
    <s v="131"/>
    <s v="1"/>
    <x v="78"/>
    <n v="5678"/>
    <x v="77"/>
    <s v="N"/>
    <x v="42"/>
  </r>
  <r>
    <x v="0"/>
    <s v="10-120-21-5678-1000-149"/>
    <s v="Woodruff TSSA Extra"/>
    <x v="18"/>
    <n v="35667.33"/>
    <n v="0"/>
    <n v="35667.33"/>
    <s v="10"/>
    <s v="120"/>
    <n v="120"/>
    <x v="9"/>
    <s v="5678"/>
    <n v="5678"/>
    <s v="1000"/>
    <s v="149"/>
    <s v="1"/>
    <x v="78"/>
    <n v="5678"/>
    <x v="77"/>
    <s v="N"/>
    <x v="42"/>
  </r>
  <r>
    <x v="0"/>
    <s v="10-120-21-5678-1000-210"/>
    <s v="Woodruff TSSA Retirement"/>
    <x v="18"/>
    <n v="7685.44"/>
    <n v="0"/>
    <n v="7685.44"/>
    <s v="10"/>
    <s v="120"/>
    <n v="120"/>
    <x v="9"/>
    <s v="5678"/>
    <n v="5678"/>
    <s v="1000"/>
    <s v="210"/>
    <s v="2"/>
    <x v="78"/>
    <n v="5678"/>
    <x v="77"/>
    <s v="N"/>
    <x v="42"/>
  </r>
  <r>
    <x v="0"/>
    <s v="10-120-21-5678-1000-220"/>
    <s v="Woodruff TSSA FICA"/>
    <x v="18"/>
    <n v="2666.24"/>
    <n v="0"/>
    <n v="2666.24"/>
    <s v="10"/>
    <s v="120"/>
    <n v="120"/>
    <x v="9"/>
    <s v="5678"/>
    <n v="5678"/>
    <s v="1000"/>
    <s v="220"/>
    <s v="2"/>
    <x v="78"/>
    <n v="5678"/>
    <x v="77"/>
    <s v="N"/>
    <x v="42"/>
  </r>
  <r>
    <x v="0"/>
    <s v="10-120-21-5678-1000-241"/>
    <s v="Woodruff TSSA Insurance"/>
    <x v="18"/>
    <n v="136.61000000000001"/>
    <n v="0"/>
    <n v="136.61000000000001"/>
    <s v="10"/>
    <s v="120"/>
    <n v="120"/>
    <x v="9"/>
    <s v="5678"/>
    <n v="5678"/>
    <s v="1000"/>
    <s v="241"/>
    <s v="2"/>
    <x v="78"/>
    <n v="5678"/>
    <x v="77"/>
    <s v="N"/>
    <x v="42"/>
  </r>
  <r>
    <x v="0"/>
    <s v="10-120-21-5678-1000-320"/>
    <s v="Woodruff TSSA purchased services"/>
    <x v="18"/>
    <n v="6790.8"/>
    <n v="0"/>
    <n v="6790.8"/>
    <s v="10"/>
    <s v="120"/>
    <n v="120"/>
    <x v="9"/>
    <s v="5678"/>
    <n v="5678"/>
    <s v="1000"/>
    <s v="320"/>
    <s v="3"/>
    <x v="78"/>
    <n v="5678"/>
    <x v="77"/>
    <s v="N"/>
    <x v="42"/>
  </r>
  <r>
    <x v="0"/>
    <s v="10-120-21-5678-1000-341"/>
    <s v="TSSA Sub"/>
    <x v="18"/>
    <n v="0"/>
    <n v="0"/>
    <n v="0"/>
    <s v="10"/>
    <s v="120"/>
    <n v="120"/>
    <x v="9"/>
    <s v="5678"/>
    <n v="5678"/>
    <s v="1000"/>
    <s v="341"/>
    <s v="3"/>
    <x v="78"/>
    <n v="5678"/>
    <x v="77"/>
    <s v="N"/>
    <x v="42"/>
  </r>
  <r>
    <x v="0"/>
    <s v="10-120-21-5678-1000-580"/>
    <s v="Woodruff TSSA travel"/>
    <x v="18"/>
    <n v="0"/>
    <n v="0"/>
    <n v="0"/>
    <s v="10"/>
    <s v="120"/>
    <n v="120"/>
    <x v="9"/>
    <s v="5678"/>
    <n v="5678"/>
    <s v="1000"/>
    <s v="580"/>
    <s v="5"/>
    <x v="78"/>
    <n v="5678"/>
    <x v="77"/>
    <s v="N"/>
    <x v="42"/>
  </r>
  <r>
    <x v="0"/>
    <s v="10-120-21-5678-1000-610"/>
    <s v="TSSA Supplies"/>
    <x v="18"/>
    <n v="0"/>
    <n v="0"/>
    <n v="0"/>
    <s v="10"/>
    <s v="120"/>
    <n v="120"/>
    <x v="9"/>
    <s v="5678"/>
    <n v="5678"/>
    <s v="1000"/>
    <s v="610"/>
    <s v="6"/>
    <x v="78"/>
    <n v="5678"/>
    <x v="77"/>
    <s v="N"/>
    <x v="42"/>
  </r>
  <r>
    <x v="0"/>
    <s v="10-120-21-5699-1000-341"/>
    <s v="Sub Costs"/>
    <x v="18"/>
    <n v="0"/>
    <n v="0"/>
    <n v="0"/>
    <s v="10"/>
    <s v="120"/>
    <n v="120"/>
    <x v="9"/>
    <s v="5699"/>
    <n v="5699"/>
    <s v="1000"/>
    <s v="341"/>
    <s v="3"/>
    <x v="88"/>
    <n v="5699"/>
    <x v="87"/>
    <s v="N"/>
    <x v="0"/>
  </r>
  <r>
    <x v="0"/>
    <s v="10-120-21-5805-1000-131"/>
    <s v="LITERACY COACH"/>
    <x v="18"/>
    <n v="26950.02"/>
    <n v="0"/>
    <n v="26950.02"/>
    <s v="10"/>
    <s v="120"/>
    <n v="120"/>
    <x v="9"/>
    <s v="5805"/>
    <n v="5805"/>
    <s v="1000"/>
    <s v="131"/>
    <s v="1"/>
    <x v="92"/>
    <n v="5805"/>
    <x v="91"/>
    <s v="N"/>
    <x v="52"/>
  </r>
  <r>
    <x v="0"/>
    <s v="10-120-21-5805-1000-161"/>
    <s v="IA - LITERACY"/>
    <x v="18"/>
    <n v="17560.57"/>
    <n v="0"/>
    <n v="17560.57"/>
    <s v="10"/>
    <s v="120"/>
    <n v="120"/>
    <x v="9"/>
    <s v="5805"/>
    <n v="5805"/>
    <s v="1000"/>
    <s v="161"/>
    <s v="1"/>
    <x v="92"/>
    <n v="5805"/>
    <x v="91"/>
    <s v="N"/>
    <x v="52"/>
  </r>
  <r>
    <x v="0"/>
    <s v="10-120-21-5805-1000-210"/>
    <s v="RETIREMENT"/>
    <x v="18"/>
    <n v="5511.81"/>
    <n v="0"/>
    <n v="5511.81"/>
    <s v="10"/>
    <s v="120"/>
    <n v="120"/>
    <x v="9"/>
    <s v="5805"/>
    <n v="5805"/>
    <s v="1000"/>
    <s v="210"/>
    <s v="2"/>
    <x v="92"/>
    <n v="5805"/>
    <x v="91"/>
    <s v="N"/>
    <x v="52"/>
  </r>
  <r>
    <x v="0"/>
    <s v="10-120-21-5805-1000-220"/>
    <s v="FICA"/>
    <x v="18"/>
    <n v="3308.1"/>
    <n v="0"/>
    <n v="3308.1"/>
    <s v="10"/>
    <s v="120"/>
    <n v="120"/>
    <x v="9"/>
    <s v="5805"/>
    <n v="5805"/>
    <s v="1000"/>
    <s v="220"/>
    <s v="2"/>
    <x v="92"/>
    <n v="5805"/>
    <x v="91"/>
    <s v="N"/>
    <x v="52"/>
  </r>
  <r>
    <x v="0"/>
    <s v="10-120-21-5805-1000-241"/>
    <s v="INSURANCE"/>
    <x v="18"/>
    <n v="8267.07"/>
    <n v="0"/>
    <n v="8267.07"/>
    <s v="10"/>
    <s v="120"/>
    <n v="120"/>
    <x v="9"/>
    <s v="5805"/>
    <n v="5805"/>
    <s v="1000"/>
    <s v="241"/>
    <s v="2"/>
    <x v="92"/>
    <n v="5805"/>
    <x v="91"/>
    <s v="N"/>
    <x v="52"/>
  </r>
  <r>
    <x v="0"/>
    <s v="10-120-21-5807-1000-131"/>
    <s v="TSSP Stipend Woodruff"/>
    <x v="18"/>
    <n v="0"/>
    <n v="0"/>
    <n v="0"/>
    <s v="10"/>
    <s v="120"/>
    <n v="120"/>
    <x v="9"/>
    <s v="5807"/>
    <n v="5807"/>
    <s v="1000"/>
    <s v="131"/>
    <s v="1"/>
    <x v="16"/>
    <n v="5807"/>
    <x v="16"/>
    <s v="N"/>
    <x v="9"/>
  </r>
  <r>
    <x v="0"/>
    <s v="10-120-21-5807-1000-149"/>
    <s v="TSSP EDEP"/>
    <x v="18"/>
    <n v="2733.32"/>
    <n v="0"/>
    <n v="2733.32"/>
    <s v="10"/>
    <s v="120"/>
    <n v="120"/>
    <x v="9"/>
    <s v="5807"/>
    <n v="5807"/>
    <s v="1000"/>
    <s v="149"/>
    <s v="1"/>
    <x v="16"/>
    <n v="5807"/>
    <x v="16"/>
    <s v="N"/>
    <x v="9"/>
  </r>
  <r>
    <x v="0"/>
    <s v="10-120-21-5807-1000-210"/>
    <s v="TSSP Woodruff Ret"/>
    <x v="18"/>
    <n v="547.20000000000005"/>
    <n v="0"/>
    <n v="547.20000000000005"/>
    <s v="10"/>
    <s v="120"/>
    <n v="120"/>
    <x v="9"/>
    <s v="5807"/>
    <n v="5807"/>
    <s v="1000"/>
    <s v="210"/>
    <s v="2"/>
    <x v="16"/>
    <n v="5807"/>
    <x v="16"/>
    <s v="N"/>
    <x v="9"/>
  </r>
  <r>
    <x v="0"/>
    <s v="10-120-21-5807-1000-220"/>
    <s v="TSSP Woodruff Fica"/>
    <x v="18"/>
    <n v="205.15"/>
    <n v="0"/>
    <n v="205.15"/>
    <s v="10"/>
    <s v="120"/>
    <n v="120"/>
    <x v="9"/>
    <s v="5807"/>
    <n v="5807"/>
    <s v="1000"/>
    <s v="220"/>
    <s v="2"/>
    <x v="16"/>
    <n v="5807"/>
    <x v="16"/>
    <s v="N"/>
    <x v="9"/>
  </r>
  <r>
    <x v="0"/>
    <s v="10-120-21-5807-1000-241"/>
    <s v="INSURANCE"/>
    <x v="18"/>
    <n v="4.57"/>
    <n v="0"/>
    <n v="4.57"/>
    <s v="10"/>
    <s v="120"/>
    <n v="120"/>
    <x v="9"/>
    <s v="5807"/>
    <n v="5807"/>
    <s v="1000"/>
    <s v="241"/>
    <s v="2"/>
    <x v="16"/>
    <n v="5807"/>
    <x v="16"/>
    <s v="N"/>
    <x v="9"/>
  </r>
  <r>
    <x v="0"/>
    <s v="10-120-21-5810-2220-644"/>
    <s v="LIBRARY BOOKS"/>
    <x v="18"/>
    <n v="1085.76"/>
    <n v="0"/>
    <n v="1085.76"/>
    <s v="10"/>
    <s v="120"/>
    <n v="120"/>
    <x v="9"/>
    <s v="5810"/>
    <n v="5810"/>
    <s v="2220"/>
    <s v="644"/>
    <s v="6"/>
    <x v="80"/>
    <n v="5810"/>
    <x v="79"/>
    <s v="N"/>
    <x v="44"/>
  </r>
  <r>
    <x v="0"/>
    <s v="10-120-21-5861-1000-270"/>
    <s v="INDUSTRIAL INS"/>
    <x v="18"/>
    <n v="0"/>
    <n v="0"/>
    <n v="0"/>
    <s v="10"/>
    <s v="120"/>
    <n v="120"/>
    <x v="9"/>
    <s v="5861"/>
    <n v="5861"/>
    <s v="1000"/>
    <s v="270"/>
    <s v="2"/>
    <x v="93"/>
    <n v="5861"/>
    <x v="92"/>
    <s v="N"/>
    <x v="0"/>
  </r>
  <r>
    <x v="0"/>
    <s v="10-120-21-5868-1000-610"/>
    <s v="SUPPLIES"/>
    <x v="18"/>
    <n v="0"/>
    <n v="0"/>
    <n v="0"/>
    <s v="10"/>
    <s v="120"/>
    <n v="120"/>
    <x v="9"/>
    <s v="5868"/>
    <n v="5868"/>
    <s v="1000"/>
    <s v="610"/>
    <s v="6"/>
    <x v="81"/>
    <n v="5868"/>
    <x v="80"/>
    <s v="N"/>
    <x v="45"/>
  </r>
  <r>
    <x v="0"/>
    <s v="10-120-21-5876-1000-131"/>
    <s v="ESA TEACHERS"/>
    <x v="18"/>
    <n v="0"/>
    <n v="0"/>
    <n v="0"/>
    <s v="10"/>
    <s v="120"/>
    <n v="120"/>
    <x v="9"/>
    <s v="5876"/>
    <n v="5876"/>
    <s v="1000"/>
    <s v="131"/>
    <s v="1"/>
    <x v="115"/>
    <n v="5876"/>
    <x v="114"/>
    <s v="N"/>
    <x v="57"/>
  </r>
  <r>
    <x v="0"/>
    <s v="10-120-21-5876-1000-210"/>
    <s v="RETIREMENT"/>
    <x v="18"/>
    <n v="0"/>
    <n v="0"/>
    <n v="0"/>
    <s v="10"/>
    <s v="120"/>
    <n v="120"/>
    <x v="9"/>
    <s v="5876"/>
    <n v="5876"/>
    <s v="1000"/>
    <s v="210"/>
    <s v="2"/>
    <x v="115"/>
    <n v="5876"/>
    <x v="114"/>
    <s v="N"/>
    <x v="57"/>
  </r>
  <r>
    <x v="0"/>
    <s v="10-120-21-5876-1000-220"/>
    <s v="FICA"/>
    <x v="18"/>
    <n v="0"/>
    <n v="0"/>
    <n v="0"/>
    <s v="10"/>
    <s v="120"/>
    <n v="120"/>
    <x v="9"/>
    <s v="5876"/>
    <n v="5876"/>
    <s v="1000"/>
    <s v="220"/>
    <s v="2"/>
    <x v="115"/>
    <n v="5876"/>
    <x v="114"/>
    <s v="N"/>
    <x v="57"/>
  </r>
  <r>
    <x v="0"/>
    <s v="10-120-21-5876-1000-241"/>
    <s v="Insurance"/>
    <x v="18"/>
    <n v="0"/>
    <n v="0"/>
    <n v="0"/>
    <s v="10"/>
    <s v="120"/>
    <n v="120"/>
    <x v="9"/>
    <s v="5876"/>
    <n v="5876"/>
    <s v="1000"/>
    <s v="241"/>
    <s v="2"/>
    <x v="115"/>
    <n v="5876"/>
    <x v="114"/>
    <s v="N"/>
    <x v="57"/>
  </r>
  <r>
    <x v="0"/>
    <s v="10-120-21-5876-2150-199"/>
    <s v="ESA Wages"/>
    <x v="18"/>
    <n v="0"/>
    <n v="0"/>
    <n v="0"/>
    <s v="10"/>
    <s v="120"/>
    <n v="120"/>
    <x v="9"/>
    <s v="5876"/>
    <n v="5876"/>
    <s v="2150"/>
    <s v="199"/>
    <s v="1"/>
    <x v="115"/>
    <n v="5876"/>
    <x v="114"/>
    <s v="N"/>
    <x v="57"/>
  </r>
  <r>
    <x v="0"/>
    <s v="10-120-21-5876-2150-210"/>
    <s v="ESA Retirement"/>
    <x v="18"/>
    <n v="0"/>
    <n v="0"/>
    <n v="0"/>
    <s v="10"/>
    <s v="120"/>
    <n v="120"/>
    <x v="9"/>
    <s v="5876"/>
    <n v="5876"/>
    <s v="2150"/>
    <s v="210"/>
    <s v="2"/>
    <x v="115"/>
    <n v="5876"/>
    <x v="114"/>
    <s v="N"/>
    <x v="57"/>
  </r>
  <r>
    <x v="0"/>
    <s v="10-120-21-5876-2150-220"/>
    <s v="ESA FICA"/>
    <x v="18"/>
    <n v="0"/>
    <n v="0"/>
    <n v="0"/>
    <s v="10"/>
    <s v="120"/>
    <n v="120"/>
    <x v="9"/>
    <s v="5876"/>
    <n v="5876"/>
    <s v="2150"/>
    <s v="220"/>
    <s v="2"/>
    <x v="115"/>
    <n v="5876"/>
    <x v="114"/>
    <s v="N"/>
    <x v="57"/>
  </r>
  <r>
    <x v="0"/>
    <s v="10-120-21-5876-2400-121"/>
    <s v="ESA Wages"/>
    <x v="18"/>
    <n v="0"/>
    <n v="0"/>
    <n v="0"/>
    <s v="10"/>
    <s v="120"/>
    <n v="120"/>
    <x v="9"/>
    <s v="5876"/>
    <n v="5876"/>
    <s v="2400"/>
    <s v="121"/>
    <s v="1"/>
    <x v="115"/>
    <n v="5876"/>
    <x v="114"/>
    <s v="N"/>
    <x v="57"/>
  </r>
  <r>
    <x v="0"/>
    <s v="10-120-21-5876-2400-210"/>
    <s v="ESA Retirement"/>
    <x v="18"/>
    <n v="0"/>
    <n v="0"/>
    <n v="0"/>
    <s v="10"/>
    <s v="120"/>
    <n v="120"/>
    <x v="9"/>
    <s v="5876"/>
    <n v="5876"/>
    <s v="2400"/>
    <s v="210"/>
    <s v="2"/>
    <x v="115"/>
    <n v="5876"/>
    <x v="114"/>
    <s v="N"/>
    <x v="57"/>
  </r>
  <r>
    <x v="0"/>
    <s v="10-120-21-5876-2400-220"/>
    <s v="ESA FICA"/>
    <x v="18"/>
    <n v="0"/>
    <n v="0"/>
    <n v="0"/>
    <s v="10"/>
    <s v="120"/>
    <n v="120"/>
    <x v="9"/>
    <s v="5876"/>
    <n v="5876"/>
    <s v="2400"/>
    <s v="220"/>
    <s v="2"/>
    <x v="115"/>
    <n v="5876"/>
    <x v="114"/>
    <s v="N"/>
    <x v="57"/>
  </r>
  <r>
    <x v="0"/>
    <s v="10-120-21-7215-1000-131"/>
    <s v="TEACHERS"/>
    <x v="18"/>
    <n v="0"/>
    <n v="0"/>
    <n v="0"/>
    <s v="10"/>
    <s v="120"/>
    <n v="120"/>
    <x v="9"/>
    <s v="7215"/>
    <n v="7215"/>
    <s v="1000"/>
    <s v="131"/>
    <s v="1"/>
    <x v="20"/>
    <n v="7215"/>
    <x v="20"/>
    <s v="N"/>
    <x v="12"/>
  </r>
  <r>
    <x v="0"/>
    <s v="10-120-21-7215-1000-149"/>
    <s v="Extra Duty"/>
    <x v="18"/>
    <n v="0"/>
    <n v="0"/>
    <n v="0"/>
    <s v="10"/>
    <s v="120"/>
    <n v="120"/>
    <x v="9"/>
    <s v="7215"/>
    <n v="7215"/>
    <s v="1000"/>
    <s v="149"/>
    <s v="1"/>
    <x v="20"/>
    <n v="7215"/>
    <x v="20"/>
    <s v="N"/>
    <x v="12"/>
  </r>
  <r>
    <x v="0"/>
    <s v="10-120-21-7215-1000-161"/>
    <s v="INST. ASSISTANT"/>
    <x v="18"/>
    <n v="0"/>
    <n v="0"/>
    <n v="0"/>
    <s v="10"/>
    <s v="120"/>
    <n v="120"/>
    <x v="9"/>
    <s v="7215"/>
    <n v="7215"/>
    <s v="1000"/>
    <s v="161"/>
    <s v="1"/>
    <x v="20"/>
    <n v="7215"/>
    <x v="20"/>
    <s v="N"/>
    <x v="12"/>
  </r>
  <r>
    <x v="0"/>
    <s v="10-120-21-7215-1000-210"/>
    <s v="RETIREMENT"/>
    <x v="18"/>
    <n v="0"/>
    <n v="0"/>
    <n v="0"/>
    <s v="10"/>
    <s v="120"/>
    <n v="120"/>
    <x v="9"/>
    <s v="7215"/>
    <n v="7215"/>
    <s v="1000"/>
    <s v="210"/>
    <s v="2"/>
    <x v="20"/>
    <n v="7215"/>
    <x v="20"/>
    <s v="N"/>
    <x v="12"/>
  </r>
  <r>
    <x v="0"/>
    <s v="10-120-21-7215-1000-220"/>
    <s v="FICA"/>
    <x v="18"/>
    <n v="0"/>
    <n v="0"/>
    <n v="0"/>
    <s v="10"/>
    <s v="120"/>
    <n v="120"/>
    <x v="9"/>
    <s v="7215"/>
    <n v="7215"/>
    <s v="1000"/>
    <s v="220"/>
    <s v="2"/>
    <x v="20"/>
    <n v="7215"/>
    <x v="20"/>
    <s v="N"/>
    <x v="12"/>
  </r>
  <r>
    <x v="0"/>
    <s v="10-120-21-7215-1000-610"/>
    <s v="ESSER CARES 2 supplies"/>
    <x v="18"/>
    <n v="0"/>
    <n v="0"/>
    <n v="0"/>
    <s v="10"/>
    <s v="120"/>
    <n v="120"/>
    <x v="9"/>
    <s v="7215"/>
    <n v="7215"/>
    <s v="1000"/>
    <s v="610"/>
    <s v="6"/>
    <x v="20"/>
    <n v="7215"/>
    <x v="20"/>
    <s v="N"/>
    <x v="12"/>
  </r>
  <r>
    <x v="0"/>
    <s v="10-120-21-7220-1000-131"/>
    <s v="TEACHERS GEERS"/>
    <x v="18"/>
    <n v="0"/>
    <n v="0"/>
    <n v="0"/>
    <s v="10"/>
    <s v="120"/>
    <n v="120"/>
    <x v="9"/>
    <s v="7220"/>
    <n v="7220"/>
    <s v="1000"/>
    <s v="131"/>
    <s v="1"/>
    <x v="122"/>
    <n v="7220"/>
    <x v="121"/>
    <s v="N"/>
    <x v="59"/>
  </r>
  <r>
    <x v="0"/>
    <s v="10-120-21-7220-1000-149"/>
    <s v="Extra Duty GEERS"/>
    <x v="18"/>
    <n v="0"/>
    <n v="0"/>
    <n v="0"/>
    <s v="10"/>
    <s v="120"/>
    <n v="120"/>
    <x v="9"/>
    <s v="7220"/>
    <n v="7220"/>
    <s v="1000"/>
    <s v="149"/>
    <s v="1"/>
    <x v="122"/>
    <n v="7220"/>
    <x v="121"/>
    <s v="N"/>
    <x v="59"/>
  </r>
  <r>
    <x v="0"/>
    <s v="10-120-21-7220-1000-161"/>
    <s v="INST. ASSISTANT GEERS"/>
    <x v="18"/>
    <n v="0"/>
    <n v="0"/>
    <n v="0"/>
    <s v="10"/>
    <s v="120"/>
    <n v="120"/>
    <x v="9"/>
    <s v="7220"/>
    <n v="7220"/>
    <s v="1000"/>
    <s v="161"/>
    <s v="1"/>
    <x v="122"/>
    <n v="7220"/>
    <x v="121"/>
    <s v="N"/>
    <x v="59"/>
  </r>
  <r>
    <x v="0"/>
    <s v="10-120-21-7220-1000-210"/>
    <s v="RETIREMENT GEERS"/>
    <x v="18"/>
    <n v="0"/>
    <n v="0"/>
    <n v="0"/>
    <s v="10"/>
    <s v="120"/>
    <n v="120"/>
    <x v="9"/>
    <s v="7220"/>
    <n v="7220"/>
    <s v="1000"/>
    <s v="210"/>
    <s v="2"/>
    <x v="122"/>
    <n v="7220"/>
    <x v="121"/>
    <s v="N"/>
    <x v="59"/>
  </r>
  <r>
    <x v="0"/>
    <s v="10-120-21-7220-1000-220"/>
    <s v="FICA GEERS"/>
    <x v="18"/>
    <n v="0"/>
    <n v="0"/>
    <n v="0"/>
    <s v="10"/>
    <s v="120"/>
    <n v="120"/>
    <x v="9"/>
    <s v="7220"/>
    <n v="7220"/>
    <s v="1000"/>
    <s v="220"/>
    <s v="2"/>
    <x v="122"/>
    <n v="7220"/>
    <x v="121"/>
    <s v="N"/>
    <x v="59"/>
  </r>
  <r>
    <x v="0"/>
    <s v="10-120-21-7350-1000-195"/>
    <s v="Preschool Specialist"/>
    <x v="18"/>
    <n v="0"/>
    <n v="0"/>
    <n v="0"/>
    <s v="10"/>
    <s v="120"/>
    <n v="120"/>
    <x v="9"/>
    <s v="7350"/>
    <n v="7350"/>
    <s v="1000"/>
    <s v="195"/>
    <s v="1"/>
    <x v="61"/>
    <n v="7350"/>
    <x v="61"/>
    <s v="N"/>
    <x v="0"/>
  </r>
  <r>
    <x v="0"/>
    <s v="10-120-21-7350-1000-210"/>
    <s v="Readiness Initiative - Retirement"/>
    <x v="18"/>
    <n v="0"/>
    <n v="0"/>
    <n v="0"/>
    <s v="10"/>
    <s v="120"/>
    <n v="120"/>
    <x v="9"/>
    <s v="7350"/>
    <n v="7350"/>
    <s v="1000"/>
    <s v="210"/>
    <s v="2"/>
    <x v="61"/>
    <n v="7350"/>
    <x v="61"/>
    <s v="N"/>
    <x v="0"/>
  </r>
  <r>
    <x v="0"/>
    <s v="10-120-21-7350-1000-220"/>
    <s v="Readiness Initiative - FICA"/>
    <x v="18"/>
    <n v="0"/>
    <n v="0"/>
    <n v="0"/>
    <s v="10"/>
    <s v="120"/>
    <n v="120"/>
    <x v="9"/>
    <s v="7350"/>
    <n v="7350"/>
    <s v="1000"/>
    <s v="220"/>
    <s v="2"/>
    <x v="61"/>
    <n v="7350"/>
    <x v="61"/>
    <s v="N"/>
    <x v="0"/>
  </r>
  <r>
    <x v="0"/>
    <s v="10-120-21-7352-1000-131"/>
    <s v="KSEP - Teacher Salary"/>
    <x v="18"/>
    <n v="0"/>
    <n v="0"/>
    <n v="0"/>
    <s v="10"/>
    <s v="120"/>
    <n v="120"/>
    <x v="9"/>
    <s v="7352"/>
    <n v="7352"/>
    <s v="1000"/>
    <s v="131"/>
    <s v="1"/>
    <x v="62"/>
    <n v="7352"/>
    <x v="28"/>
    <s v="N"/>
    <x v="30"/>
  </r>
  <r>
    <x v="0"/>
    <s v="10-120-21-7352-1000-210"/>
    <s v="Retirement"/>
    <x v="18"/>
    <n v="0"/>
    <n v="0"/>
    <n v="0"/>
    <s v="10"/>
    <s v="120"/>
    <n v="120"/>
    <x v="9"/>
    <s v="7352"/>
    <n v="7352"/>
    <s v="1000"/>
    <s v="210"/>
    <s v="2"/>
    <x v="62"/>
    <n v="7352"/>
    <x v="28"/>
    <s v="N"/>
    <x v="30"/>
  </r>
  <r>
    <x v="0"/>
    <s v="10-120-21-7352-1000-220"/>
    <s v="FICA"/>
    <x v="18"/>
    <n v="0"/>
    <n v="0"/>
    <n v="0"/>
    <s v="10"/>
    <s v="120"/>
    <n v="120"/>
    <x v="9"/>
    <s v="7352"/>
    <n v="7352"/>
    <s v="1000"/>
    <s v="220"/>
    <s v="2"/>
    <x v="62"/>
    <n v="7352"/>
    <x v="28"/>
    <s v="N"/>
    <x v="30"/>
  </r>
  <r>
    <x v="0"/>
    <s v="10-120-21-7352-1000-241"/>
    <s v="Insurance"/>
    <x v="18"/>
    <n v="0"/>
    <n v="0"/>
    <n v="0"/>
    <s v="10"/>
    <s v="120"/>
    <n v="120"/>
    <x v="9"/>
    <s v="7352"/>
    <n v="7352"/>
    <s v="1000"/>
    <s v="241"/>
    <s v="2"/>
    <x v="62"/>
    <n v="7352"/>
    <x v="28"/>
    <s v="N"/>
    <x v="30"/>
  </r>
  <r>
    <x v="0"/>
    <s v="10-120-21-7352-1000-245"/>
    <s v="Waive"/>
    <x v="18"/>
    <n v="0"/>
    <n v="0"/>
    <n v="0"/>
    <s v="10"/>
    <s v="120"/>
    <n v="120"/>
    <x v="9"/>
    <s v="7352"/>
    <n v="7352"/>
    <s v="1000"/>
    <s v="245"/>
    <s v="2"/>
    <x v="62"/>
    <n v="7352"/>
    <x v="28"/>
    <s v="N"/>
    <x v="30"/>
  </r>
  <r>
    <x v="0"/>
    <s v="10-120-21-7352-1000-610"/>
    <s v="KEEP - Supplies"/>
    <x v="18"/>
    <n v="0"/>
    <n v="0"/>
    <n v="0"/>
    <s v="10"/>
    <s v="120"/>
    <n v="120"/>
    <x v="9"/>
    <s v="7352"/>
    <n v="7352"/>
    <s v="1000"/>
    <s v="610"/>
    <s v="6"/>
    <x v="62"/>
    <n v="7352"/>
    <x v="28"/>
    <s v="N"/>
    <x v="30"/>
  </r>
  <r>
    <x v="0"/>
    <s v="10-120-21-7395-1000-161"/>
    <s v="INST. ASSISTANT"/>
    <x v="18"/>
    <n v="0"/>
    <n v="0"/>
    <n v="0"/>
    <s v="10"/>
    <s v="120"/>
    <n v="120"/>
    <x v="9"/>
    <s v="7395"/>
    <n v="7395"/>
    <s v="1000"/>
    <s v="161"/>
    <s v="1"/>
    <x v="63"/>
    <n v="7395"/>
    <x v="62"/>
    <s v="N"/>
    <x v="0"/>
  </r>
  <r>
    <x v="0"/>
    <s v="10-120-21-7524-1000-131"/>
    <s v="IDEA Salaries"/>
    <x v="18"/>
    <n v="0"/>
    <n v="0"/>
    <n v="0"/>
    <s v="10"/>
    <s v="120"/>
    <n v="120"/>
    <x v="9"/>
    <s v="7524"/>
    <n v="7524"/>
    <s v="1000"/>
    <s v="131"/>
    <s v="1"/>
    <x v="27"/>
    <n v="7524"/>
    <x v="27"/>
    <s v="N"/>
    <x v="15"/>
  </r>
  <r>
    <x v="0"/>
    <s v="10-120-21-7524-1000-149"/>
    <s v="Salary"/>
    <x v="18"/>
    <n v="0"/>
    <n v="0"/>
    <n v="0"/>
    <s v="10"/>
    <s v="120"/>
    <n v="120"/>
    <x v="9"/>
    <s v="7524"/>
    <n v="7524"/>
    <s v="1000"/>
    <s v="149"/>
    <s v="1"/>
    <x v="27"/>
    <n v="7524"/>
    <x v="27"/>
    <s v="N"/>
    <x v="15"/>
  </r>
  <r>
    <x v="0"/>
    <s v="10-120-21-7524-1000-161"/>
    <s v="STAFF ASSISTANT"/>
    <x v="18"/>
    <n v="55499.35"/>
    <n v="0"/>
    <n v="55499.35"/>
    <s v="10"/>
    <s v="120"/>
    <n v="120"/>
    <x v="9"/>
    <s v="7524"/>
    <n v="7524"/>
    <s v="1000"/>
    <s v="161"/>
    <s v="1"/>
    <x v="27"/>
    <n v="7524"/>
    <x v="27"/>
    <s v="N"/>
    <x v="15"/>
  </r>
  <r>
    <x v="0"/>
    <s v="10-120-21-7524-1000-195"/>
    <s v="REFOCUS"/>
    <x v="18"/>
    <n v="0"/>
    <n v="0"/>
    <n v="0"/>
    <s v="10"/>
    <s v="120"/>
    <n v="120"/>
    <x v="9"/>
    <s v="7524"/>
    <n v="7524"/>
    <s v="1000"/>
    <s v="195"/>
    <s v="1"/>
    <x v="27"/>
    <n v="7524"/>
    <x v="27"/>
    <s v="N"/>
    <x v="15"/>
  </r>
  <r>
    <x v="0"/>
    <s v="10-120-21-7524-1000-198"/>
    <s v="Braille Translator/IS"/>
    <x v="18"/>
    <n v="8020.1"/>
    <n v="0"/>
    <n v="8020.1"/>
    <s v="10"/>
    <s v="120"/>
    <n v="120"/>
    <x v="9"/>
    <s v="7524"/>
    <n v="7524"/>
    <s v="1000"/>
    <s v="198"/>
    <s v="1"/>
    <x v="27"/>
    <n v="7524"/>
    <x v="27"/>
    <s v="N"/>
    <x v="15"/>
  </r>
  <r>
    <x v="0"/>
    <s v="10-120-21-7524-1000-210"/>
    <s v="RETIREMENT"/>
    <x v="18"/>
    <n v="0"/>
    <n v="0"/>
    <n v="0"/>
    <s v="10"/>
    <s v="120"/>
    <n v="120"/>
    <x v="9"/>
    <s v="7524"/>
    <n v="7524"/>
    <s v="1000"/>
    <s v="210"/>
    <s v="2"/>
    <x v="27"/>
    <n v="7524"/>
    <x v="27"/>
    <s v="N"/>
    <x v="15"/>
  </r>
  <r>
    <x v="0"/>
    <s v="10-120-21-7524-1000-220"/>
    <s v="FICA"/>
    <x v="18"/>
    <n v="4859.3100000000004"/>
    <n v="0"/>
    <n v="4859.3100000000004"/>
    <s v="10"/>
    <s v="120"/>
    <n v="120"/>
    <x v="9"/>
    <s v="7524"/>
    <n v="7524"/>
    <s v="1000"/>
    <s v="220"/>
    <s v="2"/>
    <x v="27"/>
    <n v="7524"/>
    <x v="27"/>
    <s v="N"/>
    <x v="15"/>
  </r>
  <r>
    <x v="0"/>
    <s v="10-120-21-7524-1000-241"/>
    <s v="INSURANCE"/>
    <x v="18"/>
    <n v="0"/>
    <n v="0"/>
    <n v="0"/>
    <s v="10"/>
    <s v="120"/>
    <n v="120"/>
    <x v="9"/>
    <s v="7524"/>
    <n v="7524"/>
    <s v="1000"/>
    <s v="241"/>
    <s v="2"/>
    <x v="27"/>
    <n v="7524"/>
    <x v="27"/>
    <s v="N"/>
    <x v="15"/>
  </r>
  <r>
    <x v="0"/>
    <s v="10-120-21-7524-1000-341"/>
    <s v="IDEA - Substitutes"/>
    <x v="18"/>
    <n v="77.63"/>
    <n v="0"/>
    <n v="77.63"/>
    <s v="10"/>
    <s v="120"/>
    <n v="120"/>
    <x v="9"/>
    <s v="7524"/>
    <n v="7524"/>
    <s v="1000"/>
    <s v="341"/>
    <s v="3"/>
    <x v="27"/>
    <n v="7524"/>
    <x v="27"/>
    <s v="N"/>
    <x v="15"/>
  </r>
  <r>
    <x v="0"/>
    <s v="10-120-21-7602-1000-161"/>
    <s v="IA - AMERICORPS"/>
    <x v="18"/>
    <n v="0"/>
    <n v="0"/>
    <n v="0"/>
    <s v="10"/>
    <s v="120"/>
    <n v="120"/>
    <x v="9"/>
    <s v="7602"/>
    <n v="7602"/>
    <s v="1000"/>
    <s v="161"/>
    <s v="1"/>
    <x v="28"/>
    <n v="7355"/>
    <x v="28"/>
    <s v="Y"/>
    <x v="0"/>
  </r>
  <r>
    <x v="0"/>
    <s v="10-120-21-7602-1000-220"/>
    <s v="FICA"/>
    <x v="18"/>
    <n v="0"/>
    <n v="0"/>
    <n v="0"/>
    <s v="10"/>
    <s v="120"/>
    <n v="120"/>
    <x v="9"/>
    <s v="7602"/>
    <n v="7602"/>
    <s v="1000"/>
    <s v="220"/>
    <s v="2"/>
    <x v="28"/>
    <n v="7355"/>
    <x v="28"/>
    <s v="Y"/>
    <x v="0"/>
  </r>
  <r>
    <x v="0"/>
    <s v="10-120-21-7602-1000-270"/>
    <s v="INDUSTRIAL INS"/>
    <x v="18"/>
    <n v="0"/>
    <n v="0"/>
    <n v="0"/>
    <s v="10"/>
    <s v="120"/>
    <n v="120"/>
    <x v="9"/>
    <s v="7602"/>
    <n v="7602"/>
    <s v="1000"/>
    <s v="270"/>
    <s v="2"/>
    <x v="28"/>
    <n v="7355"/>
    <x v="28"/>
    <s v="Y"/>
    <x v="0"/>
  </r>
  <r>
    <x v="0"/>
    <s v="10-120-21-7664-1000-195"/>
    <s v="ED SPECIALIST"/>
    <x v="18"/>
    <n v="0"/>
    <n v="0"/>
    <n v="0"/>
    <s v="10"/>
    <s v="120"/>
    <n v="120"/>
    <x v="9"/>
    <s v="7664"/>
    <n v="7664"/>
    <s v="1000"/>
    <s v="195"/>
    <s v="1"/>
    <x v="32"/>
    <n v="7664"/>
    <x v="32"/>
    <s v="N"/>
    <x v="0"/>
  </r>
  <r>
    <x v="0"/>
    <s v="10-120-21-7701-1000-131"/>
    <s v="TEACHERS"/>
    <x v="18"/>
    <n v="0"/>
    <n v="0"/>
    <n v="0"/>
    <s v="10"/>
    <s v="120"/>
    <n v="120"/>
    <x v="9"/>
    <s v="7701"/>
    <n v="7701"/>
    <s v="1000"/>
    <s v="131"/>
    <s v="1"/>
    <x v="1"/>
    <n v="50"/>
    <x v="1"/>
    <s v="Y"/>
    <x v="0"/>
  </r>
  <r>
    <x v="0"/>
    <s v="10-120-21-7701-1000-149"/>
    <s v="ASC Extra duty"/>
    <x v="18"/>
    <n v="2377.44"/>
    <n v="0"/>
    <n v="2377.44"/>
    <s v="10"/>
    <s v="120"/>
    <n v="120"/>
    <x v="9"/>
    <s v="7701"/>
    <n v="7701"/>
    <s v="1000"/>
    <s v="149"/>
    <s v="1"/>
    <x v="1"/>
    <n v="50"/>
    <x v="1"/>
    <s v="Y"/>
    <x v="0"/>
  </r>
  <r>
    <x v="0"/>
    <s v="10-120-21-7701-1000-161"/>
    <s v="IA -YTH CONNECT"/>
    <x v="18"/>
    <n v="0"/>
    <n v="0"/>
    <n v="0"/>
    <s v="10"/>
    <s v="120"/>
    <n v="120"/>
    <x v="9"/>
    <s v="7701"/>
    <n v="7701"/>
    <s v="1000"/>
    <s v="161"/>
    <s v="1"/>
    <x v="1"/>
    <n v="50"/>
    <x v="1"/>
    <s v="Y"/>
    <x v="0"/>
  </r>
  <r>
    <x v="0"/>
    <s v="10-120-21-7701-1000-198"/>
    <s v="Site MGR YTH CN"/>
    <x v="18"/>
    <n v="13065.93"/>
    <n v="0"/>
    <n v="13065.93"/>
    <s v="10"/>
    <s v="120"/>
    <n v="120"/>
    <x v="9"/>
    <s v="7701"/>
    <n v="7701"/>
    <s v="1000"/>
    <s v="198"/>
    <s v="1"/>
    <x v="1"/>
    <n v="50"/>
    <x v="1"/>
    <s v="Y"/>
    <x v="0"/>
  </r>
  <r>
    <x v="0"/>
    <s v="10-120-21-7701-1000-210"/>
    <s v="Retirement"/>
    <x v="18"/>
    <n v="475.98"/>
    <n v="0"/>
    <n v="475.98"/>
    <s v="10"/>
    <s v="120"/>
    <n v="120"/>
    <x v="9"/>
    <s v="7701"/>
    <n v="7701"/>
    <s v="1000"/>
    <s v="210"/>
    <s v="2"/>
    <x v="1"/>
    <n v="50"/>
    <x v="1"/>
    <s v="Y"/>
    <x v="0"/>
  </r>
  <r>
    <x v="0"/>
    <s v="10-120-21-7701-1000-220"/>
    <s v="FICA"/>
    <x v="18"/>
    <n v="1179.78"/>
    <n v="0"/>
    <n v="1179.78"/>
    <s v="10"/>
    <s v="120"/>
    <n v="120"/>
    <x v="9"/>
    <s v="7701"/>
    <n v="7701"/>
    <s v="1000"/>
    <s v="220"/>
    <s v="2"/>
    <x v="1"/>
    <n v="50"/>
    <x v="1"/>
    <s v="Y"/>
    <x v="0"/>
  </r>
  <r>
    <x v="0"/>
    <s v="10-120-21-7701-1000-241"/>
    <s v="insurance"/>
    <x v="18"/>
    <n v="7.64"/>
    <n v="0"/>
    <n v="7.64"/>
    <s v="10"/>
    <s v="120"/>
    <n v="120"/>
    <x v="9"/>
    <s v="7701"/>
    <n v="7701"/>
    <s v="1000"/>
    <s v="241"/>
    <s v="2"/>
    <x v="1"/>
    <n v="50"/>
    <x v="1"/>
    <s v="Y"/>
    <x v="0"/>
  </r>
  <r>
    <x v="0"/>
    <s v="10-120-21-7701-1000-610"/>
    <s v="Supplies"/>
    <x v="18"/>
    <n v="0"/>
    <n v="0"/>
    <n v="0"/>
    <s v="10"/>
    <s v="120"/>
    <n v="120"/>
    <x v="9"/>
    <s v="7701"/>
    <n v="7701"/>
    <s v="1000"/>
    <s v="610"/>
    <s v="6"/>
    <x v="1"/>
    <n v="50"/>
    <x v="1"/>
    <s v="Y"/>
    <x v="0"/>
  </r>
  <r>
    <x v="0"/>
    <s v="10-120-21-7801-1000-131"/>
    <s v="TEACHERS"/>
    <x v="18"/>
    <n v="74724.289999999994"/>
    <n v="0"/>
    <n v="74724.289999999994"/>
    <s v="10"/>
    <s v="120"/>
    <n v="120"/>
    <x v="9"/>
    <s v="7801"/>
    <n v="7801"/>
    <s v="1000"/>
    <s v="131"/>
    <s v="1"/>
    <x v="35"/>
    <n v="7801"/>
    <x v="35"/>
    <s v="N"/>
    <x v="16"/>
  </r>
  <r>
    <x v="0"/>
    <s v="10-120-21-7801-1000-149"/>
    <s v="OTHER CERT"/>
    <x v="18"/>
    <n v="0"/>
    <n v="0"/>
    <n v="0"/>
    <s v="10"/>
    <s v="120"/>
    <n v="120"/>
    <x v="9"/>
    <s v="7801"/>
    <n v="7801"/>
    <s v="1000"/>
    <s v="149"/>
    <s v="1"/>
    <x v="35"/>
    <n v="7801"/>
    <x v="35"/>
    <s v="N"/>
    <x v="16"/>
  </r>
  <r>
    <x v="0"/>
    <s v="10-120-21-7801-1000-161"/>
    <s v="INST ASSISTANTS"/>
    <x v="18"/>
    <n v="80775.38"/>
    <n v="0"/>
    <n v="80775.38"/>
    <s v="10"/>
    <s v="120"/>
    <n v="120"/>
    <x v="9"/>
    <s v="7801"/>
    <n v="7801"/>
    <s v="1000"/>
    <s v="161"/>
    <s v="1"/>
    <x v="35"/>
    <n v="7801"/>
    <x v="35"/>
    <s v="N"/>
    <x v="16"/>
  </r>
  <r>
    <x v="0"/>
    <s v="10-120-21-7801-1000-195"/>
    <s v="PRE-SCHOOL SPECIALIST"/>
    <x v="18"/>
    <n v="20447.03"/>
    <n v="0"/>
    <n v="20447.03"/>
    <s v="10"/>
    <s v="120"/>
    <n v="120"/>
    <x v="9"/>
    <s v="7801"/>
    <n v="7801"/>
    <s v="1000"/>
    <s v="195"/>
    <s v="1"/>
    <x v="35"/>
    <n v="7801"/>
    <x v="35"/>
    <s v="N"/>
    <x v="16"/>
  </r>
  <r>
    <x v="0"/>
    <s v="10-120-21-7801-1000-198"/>
    <s v="Site Manager"/>
    <x v="18"/>
    <n v="0"/>
    <n v="0"/>
    <n v="0"/>
    <s v="10"/>
    <s v="120"/>
    <n v="120"/>
    <x v="9"/>
    <s v="7801"/>
    <n v="7801"/>
    <s v="1000"/>
    <s v="198"/>
    <s v="1"/>
    <x v="35"/>
    <n v="7801"/>
    <x v="35"/>
    <s v="N"/>
    <x v="16"/>
  </r>
  <r>
    <x v="0"/>
    <s v="10-120-21-7801-1000-210"/>
    <s v="RETIREMENT"/>
    <x v="18"/>
    <n v="22077.25"/>
    <n v="0"/>
    <n v="22077.25"/>
    <s v="10"/>
    <s v="120"/>
    <n v="120"/>
    <x v="9"/>
    <s v="7801"/>
    <n v="7801"/>
    <s v="1000"/>
    <s v="210"/>
    <s v="2"/>
    <x v="35"/>
    <n v="7801"/>
    <x v="35"/>
    <s v="N"/>
    <x v="16"/>
  </r>
  <r>
    <x v="0"/>
    <s v="10-120-21-7801-1000-220"/>
    <s v="FICA"/>
    <x v="18"/>
    <n v="13263.94"/>
    <n v="0"/>
    <n v="13263.94"/>
    <s v="10"/>
    <s v="120"/>
    <n v="120"/>
    <x v="9"/>
    <s v="7801"/>
    <n v="7801"/>
    <s v="1000"/>
    <s v="220"/>
    <s v="2"/>
    <x v="35"/>
    <n v="7801"/>
    <x v="35"/>
    <s v="N"/>
    <x v="16"/>
  </r>
  <r>
    <x v="0"/>
    <s v="10-120-21-7801-1000-241"/>
    <s v="INSURANCE"/>
    <x v="18"/>
    <n v="20732.25"/>
    <n v="0"/>
    <n v="20732.25"/>
    <s v="10"/>
    <s v="120"/>
    <n v="120"/>
    <x v="9"/>
    <s v="7801"/>
    <n v="7801"/>
    <s v="1000"/>
    <s v="241"/>
    <s v="2"/>
    <x v="35"/>
    <n v="7801"/>
    <x v="35"/>
    <s v="N"/>
    <x v="16"/>
  </r>
  <r>
    <x v="0"/>
    <s v="10-120-21-7801-1000-270"/>
    <s v="INDUSTRIAL INS"/>
    <x v="18"/>
    <n v="0"/>
    <n v="0"/>
    <n v="0"/>
    <s v="10"/>
    <s v="120"/>
    <n v="120"/>
    <x v="9"/>
    <s v="7801"/>
    <n v="7801"/>
    <s v="1000"/>
    <s v="270"/>
    <s v="2"/>
    <x v="35"/>
    <n v="7801"/>
    <x v="35"/>
    <s v="N"/>
    <x v="16"/>
  </r>
  <r>
    <x v="0"/>
    <s v="10-120-21-7801-1000-341"/>
    <s v="SUBSTITUTE COST"/>
    <x v="18"/>
    <n v="1012.48"/>
    <n v="0"/>
    <n v="1012.48"/>
    <s v="10"/>
    <s v="120"/>
    <n v="120"/>
    <x v="9"/>
    <s v="7801"/>
    <n v="7801"/>
    <s v="1000"/>
    <s v="341"/>
    <s v="3"/>
    <x v="35"/>
    <n v="7801"/>
    <x v="35"/>
    <s v="N"/>
    <x v="16"/>
  </r>
  <r>
    <x v="0"/>
    <s v="10-120-21-7801-1000-580"/>
    <s v="Title I - Travel"/>
    <x v="18"/>
    <n v="0"/>
    <n v="0"/>
    <n v="0"/>
    <s v="10"/>
    <s v="120"/>
    <n v="120"/>
    <x v="9"/>
    <s v="7801"/>
    <n v="7801"/>
    <s v="1000"/>
    <s v="580"/>
    <s v="5"/>
    <x v="35"/>
    <n v="7801"/>
    <x v="35"/>
    <s v="N"/>
    <x v="16"/>
  </r>
  <r>
    <x v="0"/>
    <s v="10-120-21-7801-1000-610"/>
    <s v="SUPPLIES (GEN)"/>
    <x v="18"/>
    <n v="0"/>
    <n v="0"/>
    <n v="0"/>
    <s v="10"/>
    <s v="120"/>
    <n v="120"/>
    <x v="9"/>
    <s v="7801"/>
    <n v="7801"/>
    <s v="1000"/>
    <s v="610"/>
    <s v="6"/>
    <x v="35"/>
    <n v="7801"/>
    <x v="35"/>
    <s v="N"/>
    <x v="16"/>
  </r>
  <r>
    <x v="0"/>
    <s v="10-120-21-7801-1000-611"/>
    <s v="Parent Involvement Supplies"/>
    <x v="18"/>
    <n v="1411.72"/>
    <n v="0"/>
    <n v="1411.72"/>
    <s v="10"/>
    <s v="120"/>
    <n v="120"/>
    <x v="9"/>
    <s v="7801"/>
    <n v="7801"/>
    <s v="1000"/>
    <s v="611"/>
    <s v="6"/>
    <x v="35"/>
    <n v="7801"/>
    <x v="35"/>
    <s v="N"/>
    <x v="16"/>
  </r>
  <r>
    <x v="0"/>
    <s v="10-120-21-7801-1000-730"/>
    <s v="EQUIPMENT"/>
    <x v="18"/>
    <n v="0"/>
    <n v="0"/>
    <n v="0"/>
    <s v="10"/>
    <s v="120"/>
    <n v="120"/>
    <x v="9"/>
    <s v="7801"/>
    <n v="7801"/>
    <s v="1000"/>
    <s v="730"/>
    <s v="7"/>
    <x v="35"/>
    <n v="7801"/>
    <x v="35"/>
    <s v="N"/>
    <x v="16"/>
  </r>
  <r>
    <x v="0"/>
    <s v="10-120-21-7801-1001-131"/>
    <s v="Teacher Wages"/>
    <x v="18"/>
    <n v="0"/>
    <n v="0"/>
    <n v="0"/>
    <s v="10"/>
    <s v="120"/>
    <n v="120"/>
    <x v="9"/>
    <s v="7801"/>
    <n v="7801"/>
    <s v="1001"/>
    <s v="131"/>
    <s v="1"/>
    <x v="35"/>
    <n v="7801"/>
    <x v="35"/>
    <s v="N"/>
    <x v="16"/>
  </r>
  <r>
    <x v="0"/>
    <s v="10-120-21-7801-1001-149"/>
    <s v="Extra Duty"/>
    <x v="18"/>
    <n v="0"/>
    <n v="0"/>
    <n v="0"/>
    <s v="10"/>
    <s v="120"/>
    <n v="120"/>
    <x v="9"/>
    <s v="7801"/>
    <n v="7801"/>
    <s v="1001"/>
    <s v="149"/>
    <s v="1"/>
    <x v="35"/>
    <n v="7801"/>
    <x v="35"/>
    <s v="N"/>
    <x v="16"/>
  </r>
  <r>
    <x v="0"/>
    <s v="10-120-21-7801-1001-210"/>
    <s v="Retirement"/>
    <x v="18"/>
    <n v="0"/>
    <n v="0"/>
    <n v="0"/>
    <s v="10"/>
    <s v="120"/>
    <n v="120"/>
    <x v="9"/>
    <s v="7801"/>
    <n v="7801"/>
    <s v="1001"/>
    <s v="210"/>
    <s v="2"/>
    <x v="35"/>
    <n v="7801"/>
    <x v="35"/>
    <s v="N"/>
    <x v="16"/>
  </r>
  <r>
    <x v="0"/>
    <s v="10-120-21-7801-1001-220"/>
    <s v="FICA"/>
    <x v="18"/>
    <n v="0"/>
    <n v="0"/>
    <n v="0"/>
    <s v="10"/>
    <s v="120"/>
    <n v="120"/>
    <x v="9"/>
    <s v="7801"/>
    <n v="7801"/>
    <s v="1001"/>
    <s v="220"/>
    <s v="2"/>
    <x v="35"/>
    <n v="7801"/>
    <x v="35"/>
    <s v="N"/>
    <x v="16"/>
  </r>
  <r>
    <x v="0"/>
    <s v="10-120-21-7801-1001-241"/>
    <s v="Insurance"/>
    <x v="18"/>
    <n v="0"/>
    <n v="0"/>
    <n v="0"/>
    <s v="10"/>
    <s v="120"/>
    <n v="120"/>
    <x v="9"/>
    <s v="7801"/>
    <n v="7801"/>
    <s v="1001"/>
    <s v="241"/>
    <s v="2"/>
    <x v="35"/>
    <n v="7801"/>
    <x v="35"/>
    <s v="N"/>
    <x v="16"/>
  </r>
  <r>
    <x v="0"/>
    <s v="10-120-21-7801-1001-245"/>
    <s v="Waive"/>
    <x v="18"/>
    <n v="0"/>
    <n v="0"/>
    <n v="0"/>
    <s v="10"/>
    <s v="120"/>
    <n v="120"/>
    <x v="9"/>
    <s v="7801"/>
    <n v="7801"/>
    <s v="1001"/>
    <s v="245"/>
    <s v="2"/>
    <x v="35"/>
    <n v="7801"/>
    <x v="35"/>
    <s v="N"/>
    <x v="16"/>
  </r>
  <r>
    <x v="0"/>
    <s v="10-120-21-7801-2190-197"/>
    <s v="PARENT LIASON"/>
    <x v="18"/>
    <n v="13316.81"/>
    <n v="0"/>
    <n v="13316.81"/>
    <s v="10"/>
    <s v="120"/>
    <n v="120"/>
    <x v="9"/>
    <s v="7801"/>
    <n v="7801"/>
    <s v="2190"/>
    <s v="197"/>
    <s v="1"/>
    <x v="35"/>
    <n v="7801"/>
    <x v="35"/>
    <s v="N"/>
    <x v="16"/>
  </r>
  <r>
    <x v="0"/>
    <s v="10-120-21-7801-2190-210"/>
    <s v="RETIREMENT"/>
    <x v="18"/>
    <n v="0"/>
    <n v="0"/>
    <n v="0"/>
    <s v="10"/>
    <s v="120"/>
    <n v="120"/>
    <x v="9"/>
    <s v="7801"/>
    <n v="7801"/>
    <s v="2190"/>
    <s v="210"/>
    <s v="2"/>
    <x v="35"/>
    <n v="7801"/>
    <x v="35"/>
    <s v="N"/>
    <x v="16"/>
  </r>
  <r>
    <x v="0"/>
    <s v="10-120-21-7801-2190-220"/>
    <s v="FICA"/>
    <x v="18"/>
    <n v="1018.74"/>
    <n v="0"/>
    <n v="1018.74"/>
    <s v="10"/>
    <s v="120"/>
    <n v="120"/>
    <x v="9"/>
    <s v="7801"/>
    <n v="7801"/>
    <s v="2190"/>
    <s v="220"/>
    <s v="2"/>
    <x v="35"/>
    <n v="7801"/>
    <x v="35"/>
    <s v="N"/>
    <x v="16"/>
  </r>
  <r>
    <x v="0"/>
    <s v="10-120-21-7801-2210-290"/>
    <s v="OTHER BENEFITS"/>
    <x v="18"/>
    <n v="0"/>
    <n v="0"/>
    <n v="0"/>
    <s v="10"/>
    <s v="120"/>
    <n v="120"/>
    <x v="9"/>
    <s v="7801"/>
    <n v="7801"/>
    <s v="2210"/>
    <s v="290"/>
    <s v="2"/>
    <x v="35"/>
    <n v="7801"/>
    <x v="35"/>
    <s v="N"/>
    <x v="16"/>
  </r>
  <r>
    <x v="0"/>
    <s v="10-120-21-7801-2220-162"/>
    <s v="Inst Asst - Media"/>
    <x v="18"/>
    <n v="0"/>
    <n v="0"/>
    <n v="0"/>
    <s v="10"/>
    <s v="120"/>
    <n v="120"/>
    <x v="9"/>
    <s v="7801"/>
    <n v="7801"/>
    <s v="2220"/>
    <s v="162"/>
    <s v="1"/>
    <x v="35"/>
    <n v="7801"/>
    <x v="35"/>
    <s v="N"/>
    <x v="16"/>
  </r>
  <r>
    <x v="0"/>
    <s v="10-120-21-7801-2220-220"/>
    <s v="FICA"/>
    <x v="18"/>
    <n v="0"/>
    <n v="0"/>
    <n v="0"/>
    <s v="10"/>
    <s v="120"/>
    <n v="120"/>
    <x v="9"/>
    <s v="7801"/>
    <n v="7801"/>
    <s v="2220"/>
    <s v="220"/>
    <s v="2"/>
    <x v="35"/>
    <n v="7801"/>
    <x v="35"/>
    <s v="N"/>
    <x v="16"/>
  </r>
  <r>
    <x v="0"/>
    <s v="10-120-21-7801-2290-152"/>
    <s v="Title I Secretary"/>
    <x v="18"/>
    <n v="17260.759999999998"/>
    <n v="0"/>
    <n v="17260.759999999998"/>
    <s v="10"/>
    <s v="120"/>
    <n v="120"/>
    <x v="9"/>
    <s v="7801"/>
    <n v="7801"/>
    <s v="2290"/>
    <s v="152"/>
    <s v="1"/>
    <x v="35"/>
    <n v="7801"/>
    <x v="35"/>
    <s v="N"/>
    <x v="16"/>
  </r>
  <r>
    <x v="0"/>
    <s v="10-120-21-7801-2290-210"/>
    <s v="Retirement"/>
    <x v="18"/>
    <n v="0"/>
    <n v="0"/>
    <n v="0"/>
    <s v="10"/>
    <s v="120"/>
    <n v="120"/>
    <x v="9"/>
    <s v="7801"/>
    <n v="7801"/>
    <s v="2290"/>
    <s v="210"/>
    <s v="2"/>
    <x v="35"/>
    <n v="7801"/>
    <x v="35"/>
    <s v="N"/>
    <x v="16"/>
  </r>
  <r>
    <x v="0"/>
    <s v="10-120-21-7801-2290-220"/>
    <s v="FICA"/>
    <x v="18"/>
    <n v="1320.44"/>
    <n v="0"/>
    <n v="1320.44"/>
    <s v="10"/>
    <s v="120"/>
    <n v="120"/>
    <x v="9"/>
    <s v="7801"/>
    <n v="7801"/>
    <s v="2290"/>
    <s v="220"/>
    <s v="2"/>
    <x v="35"/>
    <n v="7801"/>
    <x v="35"/>
    <s v="N"/>
    <x v="16"/>
  </r>
  <r>
    <x v="0"/>
    <s v="10-120-21-7801-2650-626"/>
    <s v="Title I - Fuel"/>
    <x v="18"/>
    <n v="0"/>
    <n v="0"/>
    <n v="0"/>
    <s v="10"/>
    <s v="120"/>
    <n v="120"/>
    <x v="9"/>
    <s v="7801"/>
    <n v="7801"/>
    <s v="2650"/>
    <s v="626"/>
    <s v="6"/>
    <x v="35"/>
    <n v="7801"/>
    <x v="35"/>
    <s v="N"/>
    <x v="16"/>
  </r>
  <r>
    <x v="0"/>
    <s v="10-120-21-7860-1000-149"/>
    <s v="OTHER CERT"/>
    <x v="18"/>
    <n v="8664.16"/>
    <n v="0"/>
    <n v="8664.16"/>
    <s v="10"/>
    <s v="120"/>
    <n v="120"/>
    <x v="9"/>
    <s v="7860"/>
    <n v="7860"/>
    <s v="1000"/>
    <s v="149"/>
    <s v="1"/>
    <x v="37"/>
    <n v="7860"/>
    <x v="37"/>
    <s v="N"/>
    <x v="18"/>
  </r>
  <r>
    <x v="0"/>
    <s v="10-120-21-7860-1000-210"/>
    <s v="retirement"/>
    <x v="18"/>
    <n v="1888.71"/>
    <n v="0"/>
    <n v="1888.71"/>
    <s v="10"/>
    <s v="120"/>
    <n v="120"/>
    <x v="9"/>
    <s v="7860"/>
    <n v="7860"/>
    <s v="1000"/>
    <s v="210"/>
    <s v="2"/>
    <x v="37"/>
    <n v="7860"/>
    <x v="37"/>
    <s v="N"/>
    <x v="18"/>
  </r>
  <r>
    <x v="0"/>
    <s v="10-120-21-7860-1000-220"/>
    <s v="FICA"/>
    <x v="18"/>
    <n v="648.74"/>
    <n v="0"/>
    <n v="648.74"/>
    <s v="10"/>
    <s v="120"/>
    <n v="120"/>
    <x v="9"/>
    <s v="7860"/>
    <n v="7860"/>
    <s v="1000"/>
    <s v="220"/>
    <s v="2"/>
    <x v="37"/>
    <n v="7860"/>
    <x v="37"/>
    <s v="N"/>
    <x v="18"/>
  </r>
  <r>
    <x v="0"/>
    <s v="10-120-21-7860-1000-241"/>
    <s v="Insurance"/>
    <x v="18"/>
    <n v="37.32"/>
    <n v="0"/>
    <n v="37.32"/>
    <s v="10"/>
    <s v="120"/>
    <n v="120"/>
    <x v="9"/>
    <s v="7860"/>
    <n v="7860"/>
    <s v="1000"/>
    <s v="241"/>
    <s v="2"/>
    <x v="37"/>
    <n v="7860"/>
    <x v="37"/>
    <s v="N"/>
    <x v="18"/>
  </r>
  <r>
    <x v="0"/>
    <s v="10-120-21-7860-1000-341"/>
    <s v="Title II - Sub Costs"/>
    <x v="18"/>
    <n v="101.26"/>
    <n v="0"/>
    <n v="101.26"/>
    <s v="10"/>
    <s v="120"/>
    <n v="120"/>
    <x v="9"/>
    <s v="7860"/>
    <n v="7860"/>
    <s v="1000"/>
    <s v="341"/>
    <s v="3"/>
    <x v="37"/>
    <n v="7860"/>
    <x v="37"/>
    <s v="N"/>
    <x v="18"/>
  </r>
  <r>
    <x v="0"/>
    <s v="10-120-21-7860-1000-580"/>
    <s v="Travel"/>
    <x v="18"/>
    <n v="0"/>
    <n v="0"/>
    <n v="0"/>
    <s v="10"/>
    <s v="120"/>
    <n v="120"/>
    <x v="9"/>
    <s v="7860"/>
    <n v="7860"/>
    <s v="1000"/>
    <s v="580"/>
    <s v="5"/>
    <x v="37"/>
    <n v="7860"/>
    <x v="37"/>
    <s v="N"/>
    <x v="18"/>
  </r>
  <r>
    <x v="0"/>
    <s v="10-120-21-7860-2650-626"/>
    <s v="Title IIA - Fuel Costs"/>
    <x v="18"/>
    <n v="0"/>
    <n v="0"/>
    <n v="0"/>
    <s v="10"/>
    <s v="120"/>
    <n v="120"/>
    <x v="9"/>
    <s v="7860"/>
    <n v="7860"/>
    <s v="2650"/>
    <s v="626"/>
    <s v="6"/>
    <x v="37"/>
    <n v="7860"/>
    <x v="37"/>
    <s v="N"/>
    <x v="18"/>
  </r>
  <r>
    <x v="0"/>
    <s v="10-120-21-7880-1000-131"/>
    <s v="FED ESL TCHRS"/>
    <x v="18"/>
    <n v="0"/>
    <n v="0"/>
    <n v="0"/>
    <s v="10"/>
    <s v="120"/>
    <n v="120"/>
    <x v="9"/>
    <s v="7880"/>
    <n v="7880"/>
    <s v="1000"/>
    <s v="131"/>
    <s v="1"/>
    <x v="39"/>
    <n v="7880"/>
    <x v="39"/>
    <s v="N"/>
    <x v="19"/>
  </r>
  <r>
    <x v="0"/>
    <s v="10-120-21-7880-1000-161"/>
    <s v="IA - FED ESL"/>
    <x v="18"/>
    <n v="0"/>
    <n v="0"/>
    <n v="0"/>
    <s v="10"/>
    <s v="120"/>
    <n v="120"/>
    <x v="9"/>
    <s v="7880"/>
    <n v="7880"/>
    <s v="1000"/>
    <s v="161"/>
    <s v="1"/>
    <x v="39"/>
    <n v="7880"/>
    <x v="39"/>
    <s v="N"/>
    <x v="19"/>
  </r>
  <r>
    <x v="0"/>
    <s v="10-120-21-7880-1000-341"/>
    <s v="Title III - Sub Costs"/>
    <x v="18"/>
    <n v="0"/>
    <n v="0"/>
    <n v="0"/>
    <s v="10"/>
    <s v="120"/>
    <n v="120"/>
    <x v="9"/>
    <s v="7880"/>
    <n v="7880"/>
    <s v="1000"/>
    <s v="341"/>
    <s v="3"/>
    <x v="39"/>
    <n v="7880"/>
    <x v="39"/>
    <s v="N"/>
    <x v="19"/>
  </r>
  <r>
    <x v="0"/>
    <s v="10-120-21-7910-1000-131"/>
    <s v="21ST CENT TCHRS"/>
    <x v="18"/>
    <n v="0"/>
    <n v="0"/>
    <n v="0"/>
    <s v="10"/>
    <s v="120"/>
    <n v="120"/>
    <x v="9"/>
    <s v="7910"/>
    <n v="7910"/>
    <s v="1000"/>
    <s v="131"/>
    <s v="1"/>
    <x v="42"/>
    <n v="7910"/>
    <x v="42"/>
    <s v="N"/>
    <x v="21"/>
  </r>
  <r>
    <x v="0"/>
    <s v="10-120-21-7910-1000-149"/>
    <s v="OTHER CERTIFIED"/>
    <x v="18"/>
    <n v="1287.78"/>
    <n v="0"/>
    <n v="1287.78"/>
    <s v="10"/>
    <s v="120"/>
    <n v="120"/>
    <x v="9"/>
    <s v="7910"/>
    <n v="7910"/>
    <s v="1000"/>
    <s v="149"/>
    <s v="1"/>
    <x v="42"/>
    <n v="7910"/>
    <x v="42"/>
    <s v="N"/>
    <x v="21"/>
  </r>
  <r>
    <x v="0"/>
    <s v="10-120-21-7910-1000-161"/>
    <s v="IA -- 21ST CENT"/>
    <x v="18"/>
    <n v="0"/>
    <n v="0"/>
    <n v="0"/>
    <s v="10"/>
    <s v="120"/>
    <n v="120"/>
    <x v="9"/>
    <s v="7910"/>
    <n v="7910"/>
    <s v="1000"/>
    <s v="161"/>
    <s v="1"/>
    <x v="42"/>
    <n v="7910"/>
    <x v="42"/>
    <s v="N"/>
    <x v="21"/>
  </r>
  <r>
    <x v="0"/>
    <s v="10-120-21-7910-1000-195"/>
    <s v="MEDIA CENTER"/>
    <x v="18"/>
    <n v="0"/>
    <n v="0"/>
    <n v="0"/>
    <s v="10"/>
    <s v="120"/>
    <n v="120"/>
    <x v="9"/>
    <s v="7910"/>
    <n v="7910"/>
    <s v="1000"/>
    <s v="195"/>
    <s v="1"/>
    <x v="42"/>
    <n v="7910"/>
    <x v="42"/>
    <s v="N"/>
    <x v="21"/>
  </r>
  <r>
    <x v="0"/>
    <s v="10-120-21-7910-1000-198"/>
    <s v="SITE MGR 21 CEN"/>
    <x v="18"/>
    <n v="0"/>
    <n v="0"/>
    <n v="0"/>
    <s v="10"/>
    <s v="120"/>
    <n v="120"/>
    <x v="9"/>
    <s v="7910"/>
    <n v="7910"/>
    <s v="1000"/>
    <s v="198"/>
    <s v="1"/>
    <x v="42"/>
    <n v="7910"/>
    <x v="42"/>
    <s v="N"/>
    <x v="21"/>
  </r>
  <r>
    <x v="0"/>
    <s v="10-120-21-7910-1000-210"/>
    <s v="RETIREMENT"/>
    <x v="18"/>
    <n v="257.81"/>
    <n v="0"/>
    <n v="257.81"/>
    <s v="10"/>
    <s v="120"/>
    <n v="120"/>
    <x v="9"/>
    <s v="7910"/>
    <n v="7910"/>
    <s v="1000"/>
    <s v="210"/>
    <s v="2"/>
    <x v="42"/>
    <n v="7910"/>
    <x v="42"/>
    <s v="N"/>
    <x v="21"/>
  </r>
  <r>
    <x v="0"/>
    <s v="10-120-21-7910-1000-220"/>
    <s v="FICA"/>
    <x v="18"/>
    <n v="97.6"/>
    <n v="0"/>
    <n v="97.6"/>
    <s v="10"/>
    <s v="120"/>
    <n v="120"/>
    <x v="9"/>
    <s v="7910"/>
    <n v="7910"/>
    <s v="1000"/>
    <s v="220"/>
    <s v="2"/>
    <x v="42"/>
    <n v="7910"/>
    <x v="42"/>
    <s v="N"/>
    <x v="21"/>
  </r>
  <r>
    <x v="0"/>
    <s v="10-120-21-7910-1000-241"/>
    <s v="Insurance"/>
    <x v="18"/>
    <n v="4.25"/>
    <n v="0"/>
    <n v="4.25"/>
    <s v="10"/>
    <s v="120"/>
    <n v="120"/>
    <x v="9"/>
    <s v="7910"/>
    <n v="7910"/>
    <s v="1000"/>
    <s v="241"/>
    <s v="2"/>
    <x v="42"/>
    <n v="7910"/>
    <x v="42"/>
    <s v="N"/>
    <x v="21"/>
  </r>
  <r>
    <x v="0"/>
    <s v="10-120-21-7910-1000-580"/>
    <s v="TRAVEL"/>
    <x v="18"/>
    <n v="0"/>
    <n v="0"/>
    <n v="0"/>
    <s v="10"/>
    <s v="120"/>
    <n v="120"/>
    <x v="9"/>
    <s v="7910"/>
    <n v="7910"/>
    <s v="1000"/>
    <s v="580"/>
    <s v="5"/>
    <x v="42"/>
    <n v="7910"/>
    <x v="42"/>
    <s v="N"/>
    <x v="21"/>
  </r>
  <r>
    <x v="0"/>
    <s v="10-120-21-7910-1000-610"/>
    <s v="SUPPLIES (GEN)"/>
    <x v="18"/>
    <n v="0"/>
    <n v="0"/>
    <n v="0"/>
    <s v="10"/>
    <s v="120"/>
    <n v="120"/>
    <x v="9"/>
    <s v="7910"/>
    <n v="7910"/>
    <s v="1000"/>
    <s v="610"/>
    <s v="6"/>
    <x v="42"/>
    <n v="7910"/>
    <x v="42"/>
    <s v="N"/>
    <x v="21"/>
  </r>
  <r>
    <x v="0"/>
    <s v="10-120-21-7910-1000-730"/>
    <s v="Equipment"/>
    <x v="18"/>
    <n v="0"/>
    <n v="0"/>
    <n v="0"/>
    <s v="10"/>
    <s v="120"/>
    <n v="120"/>
    <x v="9"/>
    <s v="7910"/>
    <n v="7910"/>
    <s v="1000"/>
    <s v="730"/>
    <s v="7"/>
    <x v="42"/>
    <n v="7910"/>
    <x v="42"/>
    <s v="N"/>
    <x v="21"/>
  </r>
  <r>
    <x v="0"/>
    <s v="10-120-21-7910-1001-149"/>
    <s v="Extra Duty"/>
    <x v="18"/>
    <n v="0"/>
    <n v="0"/>
    <n v="0"/>
    <s v="10"/>
    <s v="120"/>
    <n v="120"/>
    <x v="9"/>
    <s v="7910"/>
    <n v="7910"/>
    <s v="1001"/>
    <s v="149"/>
    <s v="1"/>
    <x v="42"/>
    <n v="7910"/>
    <x v="42"/>
    <s v="N"/>
    <x v="21"/>
  </r>
  <r>
    <x v="0"/>
    <s v="10-120-21-7910-1001-210"/>
    <s v="RETIREMENT"/>
    <x v="18"/>
    <n v="0"/>
    <n v="0"/>
    <n v="0"/>
    <s v="10"/>
    <s v="120"/>
    <n v="120"/>
    <x v="9"/>
    <s v="7910"/>
    <n v="7910"/>
    <s v="1001"/>
    <s v="210"/>
    <s v="2"/>
    <x v="42"/>
    <n v="7910"/>
    <x v="42"/>
    <s v="N"/>
    <x v="21"/>
  </r>
  <r>
    <x v="0"/>
    <s v="10-120-21-7910-1001-220"/>
    <s v="FICA"/>
    <x v="18"/>
    <n v="0"/>
    <n v="0"/>
    <n v="0"/>
    <s v="10"/>
    <s v="120"/>
    <n v="120"/>
    <x v="9"/>
    <s v="7910"/>
    <n v="7910"/>
    <s v="1001"/>
    <s v="220"/>
    <s v="2"/>
    <x v="42"/>
    <n v="7910"/>
    <x v="42"/>
    <s v="N"/>
    <x v="21"/>
  </r>
  <r>
    <x v="0"/>
    <s v="10-120-21-7910-2700-519"/>
    <s v="ASC TRANSPORTATION"/>
    <x v="18"/>
    <n v="0"/>
    <n v="0"/>
    <n v="0"/>
    <s v="10"/>
    <s v="120"/>
    <n v="120"/>
    <x v="9"/>
    <s v="7910"/>
    <n v="7910"/>
    <s v="2700"/>
    <s v="519"/>
    <s v="5"/>
    <x v="42"/>
    <n v="7910"/>
    <x v="42"/>
    <s v="N"/>
    <x v="21"/>
  </r>
  <r>
    <x v="0"/>
    <s v="10-120-21-7912-1000-149"/>
    <s v="Extra Duty"/>
    <x v="18"/>
    <n v="0"/>
    <n v="0"/>
    <n v="0"/>
    <s v="10"/>
    <s v="120"/>
    <n v="120"/>
    <x v="9"/>
    <s v="7912"/>
    <n v="7912"/>
    <s v="1000"/>
    <s v="149"/>
    <s v="1"/>
    <x v="42"/>
    <n v="7910"/>
    <x v="42"/>
    <s v="Y"/>
    <x v="21"/>
  </r>
  <r>
    <x v="0"/>
    <s v="10-120-21-7912-1000-210"/>
    <s v="Retirement"/>
    <x v="18"/>
    <n v="0"/>
    <n v="0"/>
    <n v="0"/>
    <s v="10"/>
    <s v="120"/>
    <n v="120"/>
    <x v="9"/>
    <s v="7912"/>
    <n v="7912"/>
    <s v="1000"/>
    <s v="210"/>
    <s v="2"/>
    <x v="42"/>
    <n v="7910"/>
    <x v="42"/>
    <s v="Y"/>
    <x v="21"/>
  </r>
  <r>
    <x v="0"/>
    <s v="10-120-21-7912-1000-220"/>
    <s v="FICA"/>
    <x v="18"/>
    <n v="0"/>
    <n v="0"/>
    <n v="0"/>
    <s v="10"/>
    <s v="120"/>
    <n v="120"/>
    <x v="9"/>
    <s v="7912"/>
    <n v="7912"/>
    <s v="1000"/>
    <s v="220"/>
    <s v="2"/>
    <x v="42"/>
    <n v="7910"/>
    <x v="42"/>
    <s v="Y"/>
    <x v="21"/>
  </r>
  <r>
    <x v="0"/>
    <s v="10-120-21-7912-1000-610"/>
    <s v="Supplies"/>
    <x v="18"/>
    <n v="0"/>
    <n v="0"/>
    <n v="0"/>
    <s v="10"/>
    <s v="120"/>
    <n v="120"/>
    <x v="9"/>
    <s v="7912"/>
    <n v="7912"/>
    <s v="1000"/>
    <s v="610"/>
    <s v="6"/>
    <x v="42"/>
    <n v="7910"/>
    <x v="42"/>
    <s v="Y"/>
    <x v="21"/>
  </r>
  <r>
    <x v="0"/>
    <s v="10-120-21-9600-2610-182"/>
    <s v="CUSTODIANS"/>
    <x v="18"/>
    <n v="51850.91"/>
    <n v="0"/>
    <n v="51850.91"/>
    <s v="10"/>
    <s v="120"/>
    <n v="120"/>
    <x v="9"/>
    <s v="9600"/>
    <n v="9600"/>
    <s v="2610"/>
    <s v="182"/>
    <s v="1"/>
    <x v="123"/>
    <n v="9000"/>
    <x v="122"/>
    <s v="Y"/>
    <x v="0"/>
  </r>
  <r>
    <x v="0"/>
    <s v="10-120-21-9600-2610-183"/>
    <s v="SWEEPERS"/>
    <x v="18"/>
    <n v="22983.98"/>
    <n v="0"/>
    <n v="22983.98"/>
    <s v="10"/>
    <s v="120"/>
    <n v="120"/>
    <x v="9"/>
    <s v="9600"/>
    <n v="9600"/>
    <s v="2610"/>
    <s v="183"/>
    <s v="1"/>
    <x v="123"/>
    <n v="9000"/>
    <x v="122"/>
    <s v="Y"/>
    <x v="0"/>
  </r>
  <r>
    <x v="0"/>
    <s v="10-120-21-9600-2610-210"/>
    <s v="RETIREMENT"/>
    <x v="18"/>
    <n v="12990.08"/>
    <n v="0"/>
    <n v="12990.08"/>
    <s v="10"/>
    <s v="120"/>
    <n v="120"/>
    <x v="9"/>
    <s v="9600"/>
    <n v="9600"/>
    <s v="2610"/>
    <s v="210"/>
    <s v="2"/>
    <x v="123"/>
    <n v="9000"/>
    <x v="122"/>
    <s v="Y"/>
    <x v="0"/>
  </r>
  <r>
    <x v="0"/>
    <s v="10-120-21-9600-2610-220"/>
    <s v="FICA"/>
    <x v="18"/>
    <n v="5467.89"/>
    <n v="0"/>
    <n v="5467.89"/>
    <s v="10"/>
    <s v="120"/>
    <n v="120"/>
    <x v="9"/>
    <s v="9600"/>
    <n v="9600"/>
    <s v="2610"/>
    <s v="220"/>
    <s v="2"/>
    <x v="123"/>
    <n v="9000"/>
    <x v="122"/>
    <s v="Y"/>
    <x v="0"/>
  </r>
  <r>
    <x v="0"/>
    <s v="10-120-21-9600-2610-241"/>
    <s v="INSURANCE"/>
    <x v="18"/>
    <n v="10530.28"/>
    <n v="0"/>
    <n v="10530.28"/>
    <s v="10"/>
    <s v="120"/>
    <n v="120"/>
    <x v="9"/>
    <s v="9600"/>
    <n v="9600"/>
    <s v="2610"/>
    <s v="241"/>
    <s v="2"/>
    <x v="123"/>
    <n v="9000"/>
    <x v="122"/>
    <s v="Y"/>
    <x v="0"/>
  </r>
  <r>
    <x v="0"/>
    <s v="10-120-21-9600-2610-270"/>
    <s v="INDUSTRIAL INS."/>
    <x v="18"/>
    <n v="0"/>
    <n v="0"/>
    <n v="0"/>
    <s v="10"/>
    <s v="120"/>
    <n v="120"/>
    <x v="9"/>
    <s v="9600"/>
    <n v="9600"/>
    <s v="2610"/>
    <s v="270"/>
    <s v="2"/>
    <x v="123"/>
    <n v="9000"/>
    <x v="122"/>
    <s v="Y"/>
    <x v="0"/>
  </r>
  <r>
    <x v="0"/>
    <s v="10-120-21-9600-2610-411"/>
    <s v="WATER &amp; SEWAGE"/>
    <x v="18"/>
    <n v="27365.86"/>
    <n v="0"/>
    <n v="27365.86"/>
    <s v="10"/>
    <s v="120"/>
    <n v="120"/>
    <x v="9"/>
    <s v="9600"/>
    <n v="9600"/>
    <s v="2610"/>
    <s v="411"/>
    <s v="4"/>
    <x v="123"/>
    <n v="9000"/>
    <x v="122"/>
    <s v="Y"/>
    <x v="0"/>
  </r>
  <r>
    <x v="0"/>
    <s v="10-120-21-9600-2610-430"/>
    <s v="REPAIRS &amp; MAINT"/>
    <x v="18"/>
    <n v="0"/>
    <n v="0"/>
    <n v="0"/>
    <s v="10"/>
    <s v="120"/>
    <n v="120"/>
    <x v="9"/>
    <s v="9600"/>
    <n v="9600"/>
    <s v="2610"/>
    <s v="430"/>
    <s v="4"/>
    <x v="123"/>
    <n v="9000"/>
    <x v="122"/>
    <s v="Y"/>
    <x v="0"/>
  </r>
  <r>
    <x v="0"/>
    <s v="10-120-21-9600-2610-431"/>
    <s v="GARBAGE"/>
    <x v="18"/>
    <n v="13844.52"/>
    <n v="0"/>
    <n v="13844.52"/>
    <s v="10"/>
    <s v="120"/>
    <n v="120"/>
    <x v="9"/>
    <s v="9600"/>
    <n v="9600"/>
    <s v="2610"/>
    <s v="431"/>
    <s v="4"/>
    <x v="123"/>
    <n v="9000"/>
    <x v="122"/>
    <s v="Y"/>
    <x v="0"/>
  </r>
  <r>
    <x v="0"/>
    <s v="10-120-21-9600-2610-441"/>
    <s v="STORM WATER"/>
    <x v="18"/>
    <n v="0"/>
    <n v="0"/>
    <n v="0"/>
    <s v="10"/>
    <s v="120"/>
    <n v="120"/>
    <x v="9"/>
    <s v="9600"/>
    <n v="9600"/>
    <s v="2610"/>
    <s v="441"/>
    <s v="4"/>
    <x v="123"/>
    <n v="9000"/>
    <x v="122"/>
    <s v="Y"/>
    <x v="0"/>
  </r>
  <r>
    <x v="0"/>
    <s v="10-120-21-9600-2610-530"/>
    <s v="TELEPHONE"/>
    <x v="18"/>
    <n v="1003"/>
    <n v="0"/>
    <n v="1003"/>
    <s v="10"/>
    <s v="120"/>
    <n v="120"/>
    <x v="9"/>
    <s v="9600"/>
    <n v="9600"/>
    <s v="2610"/>
    <s v="530"/>
    <s v="5"/>
    <x v="123"/>
    <n v="9000"/>
    <x v="122"/>
    <s v="Y"/>
    <x v="0"/>
  </r>
  <r>
    <x v="0"/>
    <s v="10-120-21-9600-2610-580"/>
    <s v="CUST. TRAVEL"/>
    <x v="18"/>
    <n v="0"/>
    <n v="0"/>
    <n v="0"/>
    <s v="10"/>
    <s v="120"/>
    <n v="120"/>
    <x v="9"/>
    <s v="9600"/>
    <n v="9600"/>
    <s v="2610"/>
    <s v="580"/>
    <s v="5"/>
    <x v="123"/>
    <n v="9000"/>
    <x v="122"/>
    <s v="Y"/>
    <x v="0"/>
  </r>
  <r>
    <x v="0"/>
    <s v="10-120-21-9600-2610-621"/>
    <s v="NATURAL GAS"/>
    <x v="18"/>
    <n v="18779.419999999998"/>
    <n v="0"/>
    <n v="18779.419999999998"/>
    <s v="10"/>
    <s v="120"/>
    <n v="120"/>
    <x v="9"/>
    <s v="9600"/>
    <n v="9600"/>
    <s v="2610"/>
    <s v="621"/>
    <s v="6"/>
    <x v="123"/>
    <n v="9000"/>
    <x v="122"/>
    <s v="Y"/>
    <x v="0"/>
  </r>
  <r>
    <x v="0"/>
    <s v="10-120-21-9600-2610-622"/>
    <s v="ELECTRICITY"/>
    <x v="18"/>
    <n v="45937.35"/>
    <n v="0"/>
    <n v="45937.35"/>
    <s v="10"/>
    <s v="120"/>
    <n v="120"/>
    <x v="9"/>
    <s v="9600"/>
    <n v="9600"/>
    <s v="2610"/>
    <s v="622"/>
    <s v="6"/>
    <x v="123"/>
    <n v="9000"/>
    <x v="122"/>
    <s v="Y"/>
    <x v="0"/>
  </r>
  <r>
    <x v="0"/>
    <s v="10-120-21-9600-2610-680"/>
    <s v="CUSTODIAL SUPLY"/>
    <x v="18"/>
    <n v="11454.02"/>
    <n v="0"/>
    <n v="11454.02"/>
    <s v="10"/>
    <s v="120"/>
    <n v="120"/>
    <x v="9"/>
    <s v="9600"/>
    <n v="9600"/>
    <s v="2610"/>
    <s v="680"/>
    <s v="6"/>
    <x v="123"/>
    <n v="9000"/>
    <x v="122"/>
    <s v="Y"/>
    <x v="0"/>
  </r>
  <r>
    <x v="0"/>
    <s v="10-120-21-9600-2610-689"/>
    <s v="BLDG &amp; GROUNDS"/>
    <x v="18"/>
    <n v="0"/>
    <n v="0"/>
    <n v="0"/>
    <s v="10"/>
    <s v="120"/>
    <n v="120"/>
    <x v="9"/>
    <s v="9600"/>
    <n v="9600"/>
    <s v="2610"/>
    <s v="689"/>
    <s v="6"/>
    <x v="123"/>
    <n v="9000"/>
    <x v="122"/>
    <s v="Y"/>
    <x v="0"/>
  </r>
  <r>
    <x v="0"/>
    <s v="10-120-21-9600-2620-270"/>
    <s v="Industrial Insurance"/>
    <x v="18"/>
    <n v="0"/>
    <n v="0"/>
    <n v="0"/>
    <s v="10"/>
    <s v="120"/>
    <n v="120"/>
    <x v="9"/>
    <s v="9600"/>
    <n v="9600"/>
    <s v="2620"/>
    <s v="270"/>
    <s v="2"/>
    <x v="123"/>
    <n v="9000"/>
    <x v="122"/>
    <s v="Y"/>
    <x v="0"/>
  </r>
  <r>
    <x v="0"/>
    <s v="10-120-21-9600-2620-680"/>
    <s v="MAINT. SUPPLIES"/>
    <x v="18"/>
    <n v="1063.3699999999999"/>
    <n v="0"/>
    <n v="1063.3699999999999"/>
    <s v="10"/>
    <s v="120"/>
    <n v="120"/>
    <x v="9"/>
    <s v="9600"/>
    <n v="9600"/>
    <s v="2620"/>
    <s v="680"/>
    <s v="6"/>
    <x v="123"/>
    <n v="9000"/>
    <x v="122"/>
    <s v="Y"/>
    <x v="0"/>
  </r>
  <r>
    <x v="0"/>
    <s v="10-124-21-0600-2700-511"/>
    <s v="STUDENT TRAVEL"/>
    <x v="18"/>
    <n v="1748.8"/>
    <n v="0"/>
    <n v="1748.8"/>
    <s v="10"/>
    <s v="124"/>
    <n v="124"/>
    <x v="10"/>
    <s v="0600"/>
    <n v="600"/>
    <s v="2700"/>
    <s v="511"/>
    <s v="5"/>
    <x v="47"/>
    <n v="5315"/>
    <x v="47"/>
    <s v="Y"/>
    <x v="24"/>
  </r>
  <r>
    <x v="0"/>
    <s v="10-124-21-0600-2700-519"/>
    <s v="AFT SCHL PROGMS"/>
    <x v="18"/>
    <n v="0"/>
    <n v="0"/>
    <n v="0"/>
    <s v="10"/>
    <s v="124"/>
    <n v="124"/>
    <x v="10"/>
    <s v="0600"/>
    <n v="600"/>
    <s v="2700"/>
    <s v="519"/>
    <s v="5"/>
    <x v="47"/>
    <n v="5315"/>
    <x v="47"/>
    <s v="Y"/>
    <x v="24"/>
  </r>
  <r>
    <x v="0"/>
    <s v="10-124-21-1050-1000-131"/>
    <s v="TEACHERS"/>
    <x v="18"/>
    <n v="603120.49"/>
    <n v="0"/>
    <n v="603120.49"/>
    <s v="10"/>
    <s v="124"/>
    <n v="124"/>
    <x v="10"/>
    <s v="1050"/>
    <n v="1050"/>
    <s v="1000"/>
    <s v="131"/>
    <s v="1"/>
    <x v="1"/>
    <n v="50"/>
    <x v="1"/>
    <s v="Y"/>
    <x v="0"/>
  </r>
  <r>
    <x v="0"/>
    <s v="10-124-21-1050-1000-149"/>
    <s v="Leadership Stipend"/>
    <x v="18"/>
    <n v="14341.87"/>
    <n v="0"/>
    <n v="14341.87"/>
    <s v="10"/>
    <s v="124"/>
    <n v="124"/>
    <x v="10"/>
    <s v="1050"/>
    <n v="1050"/>
    <s v="1000"/>
    <s v="149"/>
    <s v="1"/>
    <x v="1"/>
    <n v="50"/>
    <x v="1"/>
    <s v="Y"/>
    <x v="0"/>
  </r>
  <r>
    <x v="0"/>
    <s v="10-124-21-1050-1000-161"/>
    <s v="INST. ASSISTANT"/>
    <x v="18"/>
    <n v="0"/>
    <n v="0"/>
    <n v="0"/>
    <s v="10"/>
    <s v="124"/>
    <n v="124"/>
    <x v="10"/>
    <s v="1050"/>
    <n v="1050"/>
    <s v="1000"/>
    <s v="161"/>
    <s v="1"/>
    <x v="1"/>
    <n v="50"/>
    <x v="1"/>
    <s v="Y"/>
    <x v="0"/>
  </r>
  <r>
    <x v="0"/>
    <s v="10-124-21-1050-1000-163"/>
    <s v="CAMPUS MONITOR"/>
    <x v="18"/>
    <n v="5988.37"/>
    <n v="0"/>
    <n v="5988.37"/>
    <s v="10"/>
    <s v="124"/>
    <n v="124"/>
    <x v="10"/>
    <s v="1050"/>
    <n v="1050"/>
    <s v="1000"/>
    <s v="163"/>
    <s v="1"/>
    <x v="1"/>
    <n v="50"/>
    <x v="1"/>
    <s v="Y"/>
    <x v="0"/>
  </r>
  <r>
    <x v="0"/>
    <s v="10-124-21-1050-1000-195"/>
    <s v="ED SPECIALISTS"/>
    <x v="18"/>
    <n v="80260.2"/>
    <n v="0"/>
    <n v="80260.2"/>
    <s v="10"/>
    <s v="124"/>
    <n v="124"/>
    <x v="10"/>
    <s v="1050"/>
    <n v="1050"/>
    <s v="1000"/>
    <s v="195"/>
    <s v="1"/>
    <x v="1"/>
    <n v="50"/>
    <x v="1"/>
    <s v="Y"/>
    <x v="0"/>
  </r>
  <r>
    <x v="0"/>
    <s v="10-124-21-1050-1000-210"/>
    <s v="RETIREMENT"/>
    <x v="18"/>
    <n v="146122.75"/>
    <n v="0"/>
    <n v="146122.75"/>
    <s v="10"/>
    <s v="124"/>
    <n v="124"/>
    <x v="10"/>
    <s v="1050"/>
    <n v="1050"/>
    <s v="1000"/>
    <s v="210"/>
    <s v="2"/>
    <x v="1"/>
    <n v="50"/>
    <x v="1"/>
    <s v="Y"/>
    <x v="0"/>
  </r>
  <r>
    <x v="0"/>
    <s v="10-124-21-1050-1000-220"/>
    <s v="FICA"/>
    <x v="18"/>
    <n v="52430.58"/>
    <n v="0"/>
    <n v="52430.58"/>
    <s v="10"/>
    <s v="124"/>
    <n v="124"/>
    <x v="10"/>
    <s v="1050"/>
    <n v="1050"/>
    <s v="1000"/>
    <s v="220"/>
    <s v="2"/>
    <x v="1"/>
    <n v="50"/>
    <x v="1"/>
    <s v="Y"/>
    <x v="0"/>
  </r>
  <r>
    <x v="0"/>
    <s v="10-124-21-1050-1000-241"/>
    <s v="INSURANCE"/>
    <x v="18"/>
    <n v="129871.82"/>
    <n v="0"/>
    <n v="129871.82"/>
    <s v="10"/>
    <s v="124"/>
    <n v="124"/>
    <x v="10"/>
    <s v="1050"/>
    <n v="1050"/>
    <s v="1000"/>
    <s v="241"/>
    <s v="2"/>
    <x v="1"/>
    <n v="50"/>
    <x v="1"/>
    <s v="Y"/>
    <x v="0"/>
  </r>
  <r>
    <x v="0"/>
    <s v="10-124-21-1050-1000-245"/>
    <s v="Waive"/>
    <x v="18"/>
    <n v="2000"/>
    <n v="0"/>
    <n v="2000"/>
    <s v="10"/>
    <s v="124"/>
    <n v="124"/>
    <x v="10"/>
    <s v="1050"/>
    <n v="1050"/>
    <s v="1000"/>
    <s v="245"/>
    <s v="2"/>
    <x v="1"/>
    <n v="50"/>
    <x v="1"/>
    <s v="Y"/>
    <x v="0"/>
  </r>
  <r>
    <x v="0"/>
    <s v="10-124-21-1050-1000-270"/>
    <s v="INDUSTRIAL INS"/>
    <x v="18"/>
    <n v="0"/>
    <n v="0"/>
    <n v="0"/>
    <s v="10"/>
    <s v="124"/>
    <n v="124"/>
    <x v="10"/>
    <s v="1050"/>
    <n v="1050"/>
    <s v="1000"/>
    <s v="270"/>
    <s v="2"/>
    <x v="1"/>
    <n v="50"/>
    <x v="1"/>
    <s v="Y"/>
    <x v="0"/>
  </r>
  <r>
    <x v="0"/>
    <s v="10-124-21-1050-1000-280"/>
    <s v="UNEMPL INS"/>
    <x v="18"/>
    <n v="0"/>
    <n v="0"/>
    <n v="0"/>
    <s v="10"/>
    <s v="124"/>
    <n v="124"/>
    <x v="10"/>
    <s v="1050"/>
    <n v="1050"/>
    <s v="1000"/>
    <s v="280"/>
    <s v="2"/>
    <x v="1"/>
    <n v="50"/>
    <x v="1"/>
    <s v="Y"/>
    <x v="0"/>
  </r>
  <r>
    <x v="0"/>
    <s v="10-124-21-1050-1000-290"/>
    <s v="HSA FEES"/>
    <x v="18"/>
    <n v="0"/>
    <n v="0"/>
    <n v="0"/>
    <s v="10"/>
    <s v="124"/>
    <n v="124"/>
    <x v="10"/>
    <s v="1050"/>
    <n v="1050"/>
    <s v="1000"/>
    <s v="290"/>
    <s v="2"/>
    <x v="1"/>
    <n v="50"/>
    <x v="1"/>
    <s v="Y"/>
    <x v="0"/>
  </r>
  <r>
    <x v="0"/>
    <s v="10-124-21-1050-1000-300"/>
    <s v="PROF/TECH SERV"/>
    <x v="18"/>
    <n v="0"/>
    <n v="0"/>
    <n v="0"/>
    <s v="10"/>
    <s v="124"/>
    <n v="124"/>
    <x v="10"/>
    <s v="1050"/>
    <n v="1050"/>
    <s v="1000"/>
    <s v="300"/>
    <s v="3"/>
    <x v="1"/>
    <n v="50"/>
    <x v="1"/>
    <s v="Y"/>
    <x v="0"/>
  </r>
  <r>
    <x v="0"/>
    <s v="10-124-21-1050-1000-341"/>
    <s v="SUBSTITUTE COST"/>
    <x v="18"/>
    <n v="43566.46"/>
    <n v="0"/>
    <n v="43566.46"/>
    <s v="10"/>
    <s v="124"/>
    <n v="124"/>
    <x v="10"/>
    <s v="1050"/>
    <n v="1050"/>
    <s v="1000"/>
    <s v="341"/>
    <s v="3"/>
    <x v="1"/>
    <n v="50"/>
    <x v="1"/>
    <s v="Y"/>
    <x v="0"/>
  </r>
  <r>
    <x v="0"/>
    <s v="10-124-21-1050-1000-430"/>
    <s v="INST. RET/MAINT"/>
    <x v="18"/>
    <n v="0"/>
    <n v="0"/>
    <n v="0"/>
    <s v="10"/>
    <s v="124"/>
    <n v="124"/>
    <x v="10"/>
    <s v="1050"/>
    <n v="1050"/>
    <s v="1000"/>
    <s v="430"/>
    <s v="4"/>
    <x v="1"/>
    <n v="50"/>
    <x v="1"/>
    <s v="Y"/>
    <x v="0"/>
  </r>
  <r>
    <x v="0"/>
    <s v="10-124-21-1050-1000-580"/>
    <s v="STAFF TRAVEL"/>
    <x v="18"/>
    <n v="0"/>
    <n v="0"/>
    <n v="0"/>
    <s v="10"/>
    <s v="124"/>
    <n v="124"/>
    <x v="10"/>
    <s v="1050"/>
    <n v="1050"/>
    <s v="1000"/>
    <s v="580"/>
    <s v="5"/>
    <x v="1"/>
    <n v="50"/>
    <x v="1"/>
    <s v="Y"/>
    <x v="0"/>
  </r>
  <r>
    <x v="0"/>
    <s v="10-124-21-1050-1000-594"/>
    <s v="ADMISSION CHGS"/>
    <x v="18"/>
    <n v="0"/>
    <n v="0"/>
    <n v="0"/>
    <s v="10"/>
    <s v="124"/>
    <n v="124"/>
    <x v="10"/>
    <s v="1050"/>
    <n v="1050"/>
    <s v="1000"/>
    <s v="594"/>
    <s v="5"/>
    <x v="1"/>
    <n v="50"/>
    <x v="1"/>
    <s v="Y"/>
    <x v="0"/>
  </r>
  <r>
    <x v="0"/>
    <s v="10-124-21-1050-1000-610"/>
    <s v="SUPPLIES"/>
    <x v="18"/>
    <n v="18923.439999999999"/>
    <n v="0"/>
    <n v="18923.439999999999"/>
    <s v="10"/>
    <s v="124"/>
    <n v="124"/>
    <x v="10"/>
    <s v="1050"/>
    <n v="1050"/>
    <s v="1000"/>
    <s v="610"/>
    <s v="6"/>
    <x v="1"/>
    <n v="50"/>
    <x v="1"/>
    <s v="Y"/>
    <x v="0"/>
  </r>
  <r>
    <x v="0"/>
    <s v="10-124-21-1050-1000-641"/>
    <s v="TEXTBOOKS"/>
    <x v="18"/>
    <n v="0"/>
    <n v="0"/>
    <n v="0"/>
    <s v="10"/>
    <s v="124"/>
    <n v="124"/>
    <x v="10"/>
    <s v="1050"/>
    <n v="1050"/>
    <s v="1000"/>
    <s v="641"/>
    <s v="6"/>
    <x v="1"/>
    <n v="50"/>
    <x v="1"/>
    <s v="Y"/>
    <x v="0"/>
  </r>
  <r>
    <x v="0"/>
    <s v="10-124-21-1050-1000-670"/>
    <s v="COMPUTER SUPPLY"/>
    <x v="18"/>
    <n v="2539.6799999999998"/>
    <n v="0"/>
    <n v="2539.6799999999998"/>
    <s v="10"/>
    <s v="124"/>
    <n v="124"/>
    <x v="10"/>
    <s v="1050"/>
    <n v="1050"/>
    <s v="1000"/>
    <s v="670"/>
    <s v="6"/>
    <x v="1"/>
    <n v="50"/>
    <x v="1"/>
    <s v="Y"/>
    <x v="0"/>
  </r>
  <r>
    <x v="0"/>
    <s v="10-124-21-1050-1000-730"/>
    <s v="INSTR EQUIPMENT"/>
    <x v="18"/>
    <n v="0"/>
    <n v="0"/>
    <n v="0"/>
    <s v="10"/>
    <s v="124"/>
    <n v="124"/>
    <x v="10"/>
    <s v="1050"/>
    <n v="1050"/>
    <s v="1000"/>
    <s v="730"/>
    <s v="7"/>
    <x v="1"/>
    <n v="50"/>
    <x v="1"/>
    <s v="Y"/>
    <x v="0"/>
  </r>
  <r>
    <x v="0"/>
    <s v="10-124-21-1050-1000-810"/>
    <s v="DUES AND FEES"/>
    <x v="18"/>
    <n v="0"/>
    <n v="0"/>
    <n v="0"/>
    <s v="10"/>
    <s v="124"/>
    <n v="124"/>
    <x v="10"/>
    <s v="1050"/>
    <n v="1050"/>
    <s v="1000"/>
    <s v="810"/>
    <s v="8"/>
    <x v="1"/>
    <n v="50"/>
    <x v="1"/>
    <s v="Y"/>
    <x v="0"/>
  </r>
  <r>
    <x v="0"/>
    <s v="10-124-21-1050-2100-198"/>
    <s v="Americorps"/>
    <x v="18"/>
    <n v="0"/>
    <n v="0"/>
    <n v="0"/>
    <s v="10"/>
    <s v="124"/>
    <n v="124"/>
    <x v="10"/>
    <s v="1050"/>
    <n v="1050"/>
    <s v="2100"/>
    <s v="198"/>
    <s v="1"/>
    <x v="1"/>
    <n v="50"/>
    <x v="1"/>
    <s v="Y"/>
    <x v="0"/>
  </r>
  <r>
    <x v="0"/>
    <s v="10-124-21-1050-2100-210"/>
    <s v="Retirement"/>
    <x v="18"/>
    <n v="0"/>
    <n v="0"/>
    <n v="0"/>
    <s v="10"/>
    <s v="124"/>
    <n v="124"/>
    <x v="10"/>
    <s v="1050"/>
    <n v="1050"/>
    <s v="2100"/>
    <s v="210"/>
    <s v="2"/>
    <x v="1"/>
    <n v="50"/>
    <x v="1"/>
    <s v="Y"/>
    <x v="0"/>
  </r>
  <r>
    <x v="0"/>
    <s v="10-124-21-1050-2100-220"/>
    <s v="FICA"/>
    <x v="18"/>
    <n v="0"/>
    <n v="0"/>
    <n v="0"/>
    <s v="10"/>
    <s v="124"/>
    <n v="124"/>
    <x v="10"/>
    <s v="1050"/>
    <n v="1050"/>
    <s v="2100"/>
    <s v="220"/>
    <s v="2"/>
    <x v="1"/>
    <n v="50"/>
    <x v="1"/>
    <s v="Y"/>
    <x v="0"/>
  </r>
  <r>
    <x v="0"/>
    <s v="10-124-21-1050-2100-270"/>
    <s v="INDUSTRIAL INS"/>
    <x v="18"/>
    <n v="0"/>
    <n v="0"/>
    <n v="0"/>
    <s v="10"/>
    <s v="124"/>
    <n v="124"/>
    <x v="10"/>
    <s v="1050"/>
    <n v="1050"/>
    <s v="2100"/>
    <s v="270"/>
    <s v="2"/>
    <x v="1"/>
    <n v="50"/>
    <x v="1"/>
    <s v="Y"/>
    <x v="0"/>
  </r>
  <r>
    <x v="0"/>
    <s v="10-124-21-1050-2120-810"/>
    <s v="DUES AND FEES"/>
    <x v="18"/>
    <n v="0"/>
    <n v="0"/>
    <n v="0"/>
    <s v="10"/>
    <s v="124"/>
    <n v="124"/>
    <x v="10"/>
    <s v="1050"/>
    <n v="1050"/>
    <s v="2120"/>
    <s v="810"/>
    <s v="8"/>
    <x v="1"/>
    <n v="50"/>
    <x v="1"/>
    <s v="Y"/>
    <x v="0"/>
  </r>
  <r>
    <x v="0"/>
    <s v="10-124-21-1050-2200-270"/>
    <s v="INDUSTRIAL INS"/>
    <x v="18"/>
    <n v="0"/>
    <n v="0"/>
    <n v="0"/>
    <s v="10"/>
    <s v="124"/>
    <n v="124"/>
    <x v="10"/>
    <s v="1050"/>
    <n v="1050"/>
    <s v="2200"/>
    <s v="270"/>
    <s v="2"/>
    <x v="1"/>
    <n v="50"/>
    <x v="1"/>
    <s v="Y"/>
    <x v="0"/>
  </r>
  <r>
    <x v="0"/>
    <s v="10-124-21-1050-2220-162"/>
    <s v="MEDIA ASSISTANT"/>
    <x v="18"/>
    <n v="8000.09"/>
    <n v="0"/>
    <n v="8000.09"/>
    <s v="10"/>
    <s v="124"/>
    <n v="124"/>
    <x v="10"/>
    <s v="1050"/>
    <n v="1050"/>
    <s v="2220"/>
    <s v="162"/>
    <s v="1"/>
    <x v="1"/>
    <n v="50"/>
    <x v="1"/>
    <s v="Y"/>
    <x v="0"/>
  </r>
  <r>
    <x v="0"/>
    <s v="10-124-21-1050-2220-195"/>
    <s v="MEDIA SPECIALST"/>
    <x v="18"/>
    <n v="20017.169999999998"/>
    <n v="0"/>
    <n v="20017.169999999998"/>
    <s v="10"/>
    <s v="124"/>
    <n v="124"/>
    <x v="10"/>
    <s v="1050"/>
    <n v="1050"/>
    <s v="2220"/>
    <s v="195"/>
    <s v="1"/>
    <x v="1"/>
    <n v="50"/>
    <x v="1"/>
    <s v="Y"/>
    <x v="0"/>
  </r>
  <r>
    <x v="0"/>
    <s v="10-124-21-1050-2220-210"/>
    <s v="RETIREMENT"/>
    <x v="18"/>
    <n v="4007.44"/>
    <n v="0"/>
    <n v="4007.44"/>
    <s v="10"/>
    <s v="124"/>
    <n v="124"/>
    <x v="10"/>
    <s v="1050"/>
    <n v="1050"/>
    <s v="2220"/>
    <s v="210"/>
    <s v="2"/>
    <x v="1"/>
    <n v="50"/>
    <x v="1"/>
    <s v="Y"/>
    <x v="0"/>
  </r>
  <r>
    <x v="0"/>
    <s v="10-124-21-1050-2220-220"/>
    <s v="FICA"/>
    <x v="18"/>
    <n v="2143.3200000000002"/>
    <n v="0"/>
    <n v="2143.3200000000002"/>
    <s v="10"/>
    <s v="124"/>
    <n v="124"/>
    <x v="10"/>
    <s v="1050"/>
    <n v="1050"/>
    <s v="2220"/>
    <s v="220"/>
    <s v="2"/>
    <x v="1"/>
    <n v="50"/>
    <x v="1"/>
    <s v="Y"/>
    <x v="0"/>
  </r>
  <r>
    <x v="0"/>
    <s v="10-124-21-1050-2220-430"/>
    <s v="AV REP &amp; MAINT."/>
    <x v="18"/>
    <n v="0"/>
    <n v="0"/>
    <n v="0"/>
    <s v="10"/>
    <s v="124"/>
    <n v="124"/>
    <x v="10"/>
    <s v="1050"/>
    <n v="1050"/>
    <s v="2220"/>
    <s v="430"/>
    <s v="4"/>
    <x v="1"/>
    <n v="50"/>
    <x v="1"/>
    <s v="Y"/>
    <x v="0"/>
  </r>
  <r>
    <x v="0"/>
    <s v="10-124-21-1050-2220-644"/>
    <s v="LIBRARY BOOKS"/>
    <x v="18"/>
    <n v="0"/>
    <n v="0"/>
    <n v="0"/>
    <s v="10"/>
    <s v="124"/>
    <n v="124"/>
    <x v="10"/>
    <s v="1050"/>
    <n v="1050"/>
    <s v="2220"/>
    <s v="644"/>
    <s v="6"/>
    <x v="1"/>
    <n v="50"/>
    <x v="1"/>
    <s v="Y"/>
    <x v="0"/>
  </r>
  <r>
    <x v="0"/>
    <s v="10-124-21-1050-2220-645"/>
    <s v="PERIODICALS"/>
    <x v="18"/>
    <n v="0"/>
    <n v="0"/>
    <n v="0"/>
    <s v="10"/>
    <s v="124"/>
    <n v="124"/>
    <x v="10"/>
    <s v="1050"/>
    <n v="1050"/>
    <s v="2220"/>
    <s v="645"/>
    <s v="6"/>
    <x v="1"/>
    <n v="50"/>
    <x v="1"/>
    <s v="Y"/>
    <x v="0"/>
  </r>
  <r>
    <x v="0"/>
    <s v="10-124-21-1050-2220-646"/>
    <s v="AV/LIBRY SUPPLY"/>
    <x v="18"/>
    <n v="3798.33"/>
    <n v="0"/>
    <n v="3798.33"/>
    <s v="10"/>
    <s v="124"/>
    <n v="124"/>
    <x v="10"/>
    <s v="1050"/>
    <n v="1050"/>
    <s v="2220"/>
    <s v="646"/>
    <s v="6"/>
    <x v="1"/>
    <n v="50"/>
    <x v="1"/>
    <s v="Y"/>
    <x v="0"/>
  </r>
  <r>
    <x v="0"/>
    <s v="10-124-21-1050-2220-734"/>
    <s v="AV/LIBRY EQUIP."/>
    <x v="18"/>
    <n v="0"/>
    <n v="0"/>
    <n v="0"/>
    <s v="10"/>
    <s v="124"/>
    <n v="124"/>
    <x v="10"/>
    <s v="1050"/>
    <n v="1050"/>
    <s v="2220"/>
    <s v="734"/>
    <s v="7"/>
    <x v="1"/>
    <n v="50"/>
    <x v="1"/>
    <s v="Y"/>
    <x v="0"/>
  </r>
  <r>
    <x v="0"/>
    <s v="10-124-21-1050-2290-610"/>
    <s v="STAFF APPRECIAT"/>
    <x v="18"/>
    <n v="0"/>
    <n v="0"/>
    <n v="0"/>
    <s v="10"/>
    <s v="124"/>
    <n v="124"/>
    <x v="10"/>
    <s v="1050"/>
    <n v="1050"/>
    <s v="2290"/>
    <s v="610"/>
    <s v="6"/>
    <x v="1"/>
    <n v="50"/>
    <x v="1"/>
    <s v="Y"/>
    <x v="0"/>
  </r>
  <r>
    <x v="0"/>
    <s v="10-124-21-1050-2300-270"/>
    <s v="INDUSTRIAL INS"/>
    <x v="18"/>
    <n v="0"/>
    <n v="0"/>
    <n v="0"/>
    <s v="10"/>
    <s v="124"/>
    <n v="124"/>
    <x v="10"/>
    <s v="1050"/>
    <n v="1050"/>
    <s v="2300"/>
    <s v="270"/>
    <s v="2"/>
    <x v="1"/>
    <n v="50"/>
    <x v="1"/>
    <s v="Y"/>
    <x v="0"/>
  </r>
  <r>
    <x v="0"/>
    <s v="10-124-21-1050-2400-121"/>
    <s v="PRINCIPALS SAL"/>
    <x v="18"/>
    <n v="108979.76"/>
    <n v="0"/>
    <n v="108979.76"/>
    <s v="10"/>
    <s v="124"/>
    <n v="124"/>
    <x v="10"/>
    <s v="1050"/>
    <n v="1050"/>
    <s v="2400"/>
    <s v="121"/>
    <s v="1"/>
    <x v="1"/>
    <n v="50"/>
    <x v="1"/>
    <s v="Y"/>
    <x v="0"/>
  </r>
  <r>
    <x v="0"/>
    <s v="10-124-21-1050-2400-152"/>
    <s v="ADMIN ASSISTANT"/>
    <x v="18"/>
    <n v="40264.839999999997"/>
    <n v="0"/>
    <n v="40264.839999999997"/>
    <s v="10"/>
    <s v="124"/>
    <n v="124"/>
    <x v="10"/>
    <s v="1050"/>
    <n v="1050"/>
    <s v="2400"/>
    <s v="152"/>
    <s v="1"/>
    <x v="1"/>
    <n v="50"/>
    <x v="1"/>
    <s v="Y"/>
    <x v="0"/>
  </r>
  <r>
    <x v="0"/>
    <s v="10-124-21-1050-2400-210"/>
    <s v="RETIREMENT"/>
    <x v="18"/>
    <n v="35978.61"/>
    <n v="0"/>
    <n v="35978.61"/>
    <s v="10"/>
    <s v="124"/>
    <n v="124"/>
    <x v="10"/>
    <s v="1050"/>
    <n v="1050"/>
    <s v="2400"/>
    <s v="210"/>
    <s v="2"/>
    <x v="1"/>
    <n v="50"/>
    <x v="1"/>
    <s v="Y"/>
    <x v="0"/>
  </r>
  <r>
    <x v="0"/>
    <s v="10-124-21-1050-2400-220"/>
    <s v="FICA"/>
    <x v="18"/>
    <n v="10606.47"/>
    <n v="0"/>
    <n v="10606.47"/>
    <s v="10"/>
    <s v="124"/>
    <n v="124"/>
    <x v="10"/>
    <s v="1050"/>
    <n v="1050"/>
    <s v="2400"/>
    <s v="220"/>
    <s v="2"/>
    <x v="1"/>
    <n v="50"/>
    <x v="1"/>
    <s v="Y"/>
    <x v="0"/>
  </r>
  <r>
    <x v="0"/>
    <s v="10-124-21-1050-2400-241"/>
    <s v="INSURANCE"/>
    <x v="18"/>
    <n v="33351.550000000003"/>
    <n v="0"/>
    <n v="33351.550000000003"/>
    <s v="10"/>
    <s v="124"/>
    <n v="124"/>
    <x v="10"/>
    <s v="1050"/>
    <n v="1050"/>
    <s v="2400"/>
    <s v="241"/>
    <s v="2"/>
    <x v="1"/>
    <n v="50"/>
    <x v="1"/>
    <s v="Y"/>
    <x v="0"/>
  </r>
  <r>
    <x v="0"/>
    <s v="10-124-21-1050-2400-245"/>
    <s v="Waive"/>
    <x v="18"/>
    <n v="0"/>
    <n v="0"/>
    <n v="0"/>
    <s v="10"/>
    <s v="124"/>
    <n v="124"/>
    <x v="10"/>
    <s v="1050"/>
    <n v="1050"/>
    <s v="2400"/>
    <s v="245"/>
    <s v="2"/>
    <x v="1"/>
    <n v="50"/>
    <x v="1"/>
    <s v="Y"/>
    <x v="0"/>
  </r>
  <r>
    <x v="0"/>
    <s v="10-124-21-1050-2400-270"/>
    <s v="INDUSTRIAL INS"/>
    <x v="18"/>
    <n v="0"/>
    <n v="0"/>
    <n v="0"/>
    <s v="10"/>
    <s v="124"/>
    <n v="124"/>
    <x v="10"/>
    <s v="1050"/>
    <n v="1050"/>
    <s v="2400"/>
    <s v="270"/>
    <s v="2"/>
    <x v="1"/>
    <n v="50"/>
    <x v="1"/>
    <s v="Y"/>
    <x v="0"/>
  </r>
  <r>
    <x v="0"/>
    <s v="10-124-21-1050-2400-300"/>
    <s v="PROF/TECH SERV"/>
    <x v="18"/>
    <n v="5600"/>
    <n v="0"/>
    <n v="5600"/>
    <s v="10"/>
    <s v="124"/>
    <n v="124"/>
    <x v="10"/>
    <s v="1050"/>
    <n v="1050"/>
    <s v="2400"/>
    <s v="300"/>
    <s v="3"/>
    <x v="1"/>
    <n v="50"/>
    <x v="1"/>
    <s v="Y"/>
    <x v="0"/>
  </r>
  <r>
    <x v="0"/>
    <s v="10-124-21-1050-2400-530"/>
    <s v="POSTAGE"/>
    <x v="18"/>
    <n v="0"/>
    <n v="0"/>
    <n v="0"/>
    <s v="10"/>
    <s v="124"/>
    <n v="124"/>
    <x v="10"/>
    <s v="1050"/>
    <n v="1050"/>
    <s v="2400"/>
    <s v="530"/>
    <s v="5"/>
    <x v="1"/>
    <n v="50"/>
    <x v="1"/>
    <s v="Y"/>
    <x v="0"/>
  </r>
  <r>
    <x v="0"/>
    <s v="10-124-21-1050-2400-580"/>
    <s v="ADMIN TRAVEL"/>
    <x v="18"/>
    <n v="750"/>
    <n v="0"/>
    <n v="750"/>
    <s v="10"/>
    <s v="124"/>
    <n v="124"/>
    <x v="10"/>
    <s v="1050"/>
    <n v="1050"/>
    <s v="2400"/>
    <s v="580"/>
    <s v="5"/>
    <x v="1"/>
    <n v="50"/>
    <x v="1"/>
    <s v="Y"/>
    <x v="0"/>
  </r>
  <r>
    <x v="0"/>
    <s v="10-124-21-1050-2400-610"/>
    <s v="ADMIN SUPPLIES"/>
    <x v="18"/>
    <n v="0"/>
    <n v="0"/>
    <n v="0"/>
    <s v="10"/>
    <s v="124"/>
    <n v="124"/>
    <x v="10"/>
    <s v="1050"/>
    <n v="1050"/>
    <s v="2400"/>
    <s v="610"/>
    <s v="6"/>
    <x v="1"/>
    <n v="50"/>
    <x v="1"/>
    <s v="Y"/>
    <x v="0"/>
  </r>
  <r>
    <x v="0"/>
    <s v="10-124-21-1050-2400-810"/>
    <s v="DUES AND FEES"/>
    <x v="18"/>
    <n v="0"/>
    <n v="0"/>
    <n v="0"/>
    <s v="10"/>
    <s v="124"/>
    <n v="124"/>
    <x v="10"/>
    <s v="1050"/>
    <n v="1050"/>
    <s v="2400"/>
    <s v="810"/>
    <s v="8"/>
    <x v="1"/>
    <n v="50"/>
    <x v="1"/>
    <s v="Y"/>
    <x v="0"/>
  </r>
  <r>
    <x v="0"/>
    <s v="10-124-21-1050-2500-270"/>
    <s v="INDUSTRIAL INS"/>
    <x v="18"/>
    <n v="0"/>
    <n v="0"/>
    <n v="0"/>
    <s v="10"/>
    <s v="124"/>
    <n v="124"/>
    <x v="10"/>
    <s v="1050"/>
    <n v="1050"/>
    <s v="2500"/>
    <s v="270"/>
    <s v="2"/>
    <x v="1"/>
    <n v="50"/>
    <x v="1"/>
    <s v="Y"/>
    <x v="0"/>
  </r>
  <r>
    <x v="0"/>
    <s v="10-124-21-1050-2500-290"/>
    <s v="FSA FEES"/>
    <x v="18"/>
    <n v="0"/>
    <n v="0"/>
    <n v="0"/>
    <s v="10"/>
    <s v="124"/>
    <n v="124"/>
    <x v="10"/>
    <s v="1050"/>
    <n v="1050"/>
    <s v="2500"/>
    <s v="290"/>
    <s v="2"/>
    <x v="1"/>
    <n v="50"/>
    <x v="1"/>
    <s v="Y"/>
    <x v="0"/>
  </r>
  <r>
    <x v="0"/>
    <s v="10-124-21-1050-2600-270"/>
    <s v="Industrial Insurance"/>
    <x v="18"/>
    <n v="0"/>
    <n v="0"/>
    <n v="0"/>
    <s v="10"/>
    <s v="124"/>
    <n v="124"/>
    <x v="10"/>
    <s v="1050"/>
    <n v="1050"/>
    <s v="2600"/>
    <s v="270"/>
    <s v="2"/>
    <x v="1"/>
    <n v="50"/>
    <x v="1"/>
    <s v="Y"/>
    <x v="0"/>
  </r>
  <r>
    <x v="0"/>
    <s v="10-124-21-1050-2650-626"/>
    <s v="Fuel Costs"/>
    <x v="18"/>
    <n v="0"/>
    <n v="0"/>
    <n v="0"/>
    <s v="10"/>
    <s v="124"/>
    <n v="124"/>
    <x v="10"/>
    <s v="1050"/>
    <n v="1050"/>
    <s v="2650"/>
    <s v="626"/>
    <s v="6"/>
    <x v="1"/>
    <n v="50"/>
    <x v="1"/>
    <s v="Y"/>
    <x v="0"/>
  </r>
  <r>
    <x v="0"/>
    <s v="10-124-21-1050-3300-270"/>
    <s v="Industrial Insurance"/>
    <x v="18"/>
    <n v="0"/>
    <n v="0"/>
    <n v="0"/>
    <s v="10"/>
    <s v="124"/>
    <n v="124"/>
    <x v="10"/>
    <s v="1050"/>
    <n v="1050"/>
    <s v="3300"/>
    <s v="270"/>
    <s v="2"/>
    <x v="1"/>
    <n v="50"/>
    <x v="1"/>
    <s v="Y"/>
    <x v="0"/>
  </r>
  <r>
    <x v="0"/>
    <s v="10-124-21-1051-1000-641"/>
    <s v="TEXTBOOKS"/>
    <x v="18"/>
    <n v="0"/>
    <n v="0"/>
    <n v="0"/>
    <s v="10"/>
    <s v="124"/>
    <n v="124"/>
    <x v="10"/>
    <s v="1051"/>
    <n v="1051"/>
    <s v="1000"/>
    <s v="641"/>
    <s v="6"/>
    <x v="1"/>
    <n v="50"/>
    <x v="1"/>
    <s v="Y"/>
    <x v="0"/>
  </r>
  <r>
    <x v="0"/>
    <s v="10-124-21-1205-1000-131"/>
    <s v="TEACHER SALARY"/>
    <x v="18"/>
    <n v="85100.08"/>
    <n v="0"/>
    <n v="85100.08"/>
    <s v="10"/>
    <s v="124"/>
    <n v="124"/>
    <x v="10"/>
    <s v="1205"/>
    <n v="1205"/>
    <s v="1000"/>
    <s v="131"/>
    <s v="1"/>
    <x v="2"/>
    <n v="1205"/>
    <x v="2"/>
    <s v="N"/>
    <x v="1"/>
  </r>
  <r>
    <x v="0"/>
    <s v="10-124-21-1205-1000-149"/>
    <s v="Extra Duty"/>
    <x v="18"/>
    <n v="1182.55"/>
    <n v="0"/>
    <n v="1182.55"/>
    <s v="10"/>
    <s v="124"/>
    <n v="124"/>
    <x v="10"/>
    <s v="1205"/>
    <n v="1205"/>
    <s v="1000"/>
    <s v="149"/>
    <s v="1"/>
    <x v="2"/>
    <n v="1205"/>
    <x v="2"/>
    <s v="N"/>
    <x v="1"/>
  </r>
  <r>
    <x v="0"/>
    <s v="10-124-21-1205-1000-161"/>
    <s v="INST. ASSISTANT"/>
    <x v="18"/>
    <n v="0"/>
    <n v="0"/>
    <n v="0"/>
    <s v="10"/>
    <s v="124"/>
    <n v="124"/>
    <x v="10"/>
    <s v="1205"/>
    <n v="1205"/>
    <s v="1000"/>
    <s v="161"/>
    <s v="1"/>
    <x v="2"/>
    <n v="1205"/>
    <x v="2"/>
    <s v="N"/>
    <x v="1"/>
  </r>
  <r>
    <x v="0"/>
    <s v="10-124-21-1205-1000-210"/>
    <s v="RETIREMENT"/>
    <x v="18"/>
    <n v="20440.400000000001"/>
    <n v="0"/>
    <n v="20440.400000000001"/>
    <s v="10"/>
    <s v="124"/>
    <n v="124"/>
    <x v="10"/>
    <s v="1205"/>
    <n v="1205"/>
    <s v="1000"/>
    <s v="210"/>
    <s v="2"/>
    <x v="2"/>
    <n v="1205"/>
    <x v="2"/>
    <s v="N"/>
    <x v="1"/>
  </r>
  <r>
    <x v="0"/>
    <s v="10-124-21-1205-1000-220"/>
    <s v="FICA"/>
    <x v="18"/>
    <n v="5931.64"/>
    <n v="0"/>
    <n v="5931.64"/>
    <s v="10"/>
    <s v="124"/>
    <n v="124"/>
    <x v="10"/>
    <s v="1205"/>
    <n v="1205"/>
    <s v="1000"/>
    <s v="220"/>
    <s v="2"/>
    <x v="2"/>
    <n v="1205"/>
    <x v="2"/>
    <s v="N"/>
    <x v="1"/>
  </r>
  <r>
    <x v="0"/>
    <s v="10-124-21-1205-1000-241"/>
    <s v="INSURANCE"/>
    <x v="18"/>
    <n v="16666.150000000001"/>
    <n v="0"/>
    <n v="16666.150000000001"/>
    <s v="10"/>
    <s v="124"/>
    <n v="124"/>
    <x v="10"/>
    <s v="1205"/>
    <n v="1205"/>
    <s v="1000"/>
    <s v="241"/>
    <s v="2"/>
    <x v="2"/>
    <n v="1205"/>
    <x v="2"/>
    <s v="N"/>
    <x v="1"/>
  </r>
  <r>
    <x v="0"/>
    <s v="10-124-21-1205-1000-270"/>
    <s v="INDUSTRIAL INS"/>
    <x v="18"/>
    <n v="0"/>
    <n v="0"/>
    <n v="0"/>
    <s v="10"/>
    <s v="124"/>
    <n v="124"/>
    <x v="10"/>
    <s v="1205"/>
    <n v="1205"/>
    <s v="1000"/>
    <s v="270"/>
    <s v="2"/>
    <x v="2"/>
    <n v="1205"/>
    <x v="2"/>
    <s v="N"/>
    <x v="1"/>
  </r>
  <r>
    <x v="0"/>
    <s v="10-124-21-1205-1000-341"/>
    <s v="Sp Ed - Sub Costs"/>
    <x v="18"/>
    <n v="300.73"/>
    <n v="0"/>
    <n v="300.73"/>
    <s v="10"/>
    <s v="124"/>
    <n v="124"/>
    <x v="10"/>
    <s v="1205"/>
    <n v="1205"/>
    <s v="1000"/>
    <s v="341"/>
    <s v="3"/>
    <x v="2"/>
    <n v="1205"/>
    <x v="2"/>
    <s v="N"/>
    <x v="1"/>
  </r>
  <r>
    <x v="0"/>
    <s v="10-124-21-1205-2150-149"/>
    <s v="SLP SALARIES"/>
    <x v="18"/>
    <n v="0"/>
    <n v="0"/>
    <n v="0"/>
    <s v="10"/>
    <s v="124"/>
    <n v="124"/>
    <x v="10"/>
    <s v="1205"/>
    <n v="1205"/>
    <s v="2150"/>
    <s v="149"/>
    <s v="1"/>
    <x v="2"/>
    <n v="1205"/>
    <x v="2"/>
    <s v="N"/>
    <x v="1"/>
  </r>
  <r>
    <x v="0"/>
    <s v="10-124-21-1205-2150-199"/>
    <s v="SLP Salaries"/>
    <x v="18"/>
    <n v="0"/>
    <n v="0"/>
    <n v="0"/>
    <s v="10"/>
    <s v="124"/>
    <n v="124"/>
    <x v="10"/>
    <s v="1205"/>
    <n v="1205"/>
    <s v="2150"/>
    <s v="199"/>
    <s v="1"/>
    <x v="2"/>
    <n v="1205"/>
    <x v="2"/>
    <s v="N"/>
    <x v="1"/>
  </r>
  <r>
    <x v="0"/>
    <s v="10-124-21-1205-2150-210"/>
    <s v="RETIREMENT"/>
    <x v="18"/>
    <n v="0"/>
    <n v="0"/>
    <n v="0"/>
    <s v="10"/>
    <s v="124"/>
    <n v="124"/>
    <x v="10"/>
    <s v="1205"/>
    <n v="1205"/>
    <s v="2150"/>
    <s v="210"/>
    <s v="2"/>
    <x v="2"/>
    <n v="1205"/>
    <x v="2"/>
    <s v="N"/>
    <x v="1"/>
  </r>
  <r>
    <x v="0"/>
    <s v="10-124-21-1205-2150-220"/>
    <s v="FICA"/>
    <x v="18"/>
    <n v="0"/>
    <n v="0"/>
    <n v="0"/>
    <s v="10"/>
    <s v="124"/>
    <n v="124"/>
    <x v="10"/>
    <s v="1205"/>
    <n v="1205"/>
    <s v="2150"/>
    <s v="220"/>
    <s v="2"/>
    <x v="2"/>
    <n v="1205"/>
    <x v="2"/>
    <s v="N"/>
    <x v="1"/>
  </r>
  <r>
    <x v="0"/>
    <s v="10-124-21-1205-2150-241"/>
    <s v="INSURANCE"/>
    <x v="18"/>
    <n v="0"/>
    <n v="0"/>
    <n v="0"/>
    <s v="10"/>
    <s v="124"/>
    <n v="124"/>
    <x v="10"/>
    <s v="1205"/>
    <n v="1205"/>
    <s v="2150"/>
    <s v="241"/>
    <s v="2"/>
    <x v="2"/>
    <n v="1205"/>
    <x v="2"/>
    <s v="N"/>
    <x v="1"/>
  </r>
  <r>
    <x v="0"/>
    <s v="10-124-21-1205-2190-197"/>
    <s v="TEMP DELETE"/>
    <x v="18"/>
    <n v="0"/>
    <n v="0"/>
    <n v="0"/>
    <s v="10"/>
    <s v="124"/>
    <n v="124"/>
    <x v="10"/>
    <s v="1205"/>
    <n v="1205"/>
    <s v="2190"/>
    <s v="197"/>
    <s v="1"/>
    <x v="2"/>
    <n v="1205"/>
    <x v="2"/>
    <s v="N"/>
    <x v="1"/>
  </r>
  <r>
    <x v="0"/>
    <s v="10-124-21-2001-1000-131"/>
    <s v="Hillcrest Extended Kind - Teacher Salary"/>
    <x v="18"/>
    <n v="29940.06"/>
    <n v="0"/>
    <n v="29940.06"/>
    <s v="10"/>
    <s v="124"/>
    <n v="124"/>
    <x v="10"/>
    <s v="2001"/>
    <n v="2001"/>
    <s v="1000"/>
    <s v="131"/>
    <s v="1"/>
    <x v="98"/>
    <n v="2000"/>
    <x v="97"/>
    <s v="Y"/>
    <x v="0"/>
  </r>
  <r>
    <x v="0"/>
    <s v="10-124-21-2001-1000-210"/>
    <s v="Hillcrest Extended Kind - Retirement"/>
    <x v="18"/>
    <n v="7209.3"/>
    <n v="0"/>
    <n v="7209.3"/>
    <s v="10"/>
    <s v="124"/>
    <n v="124"/>
    <x v="10"/>
    <s v="2001"/>
    <n v="2001"/>
    <s v="1000"/>
    <s v="210"/>
    <s v="2"/>
    <x v="98"/>
    <n v="2000"/>
    <x v="97"/>
    <s v="Y"/>
    <x v="0"/>
  </r>
  <r>
    <x v="0"/>
    <s v="10-124-21-2001-1000-220"/>
    <s v="Hillcrest Extended Kind - FICA"/>
    <x v="18"/>
    <n v="2110.92"/>
    <n v="0"/>
    <n v="2110.92"/>
    <s v="10"/>
    <s v="124"/>
    <n v="124"/>
    <x v="10"/>
    <s v="2001"/>
    <n v="2001"/>
    <s v="1000"/>
    <s v="220"/>
    <s v="2"/>
    <x v="98"/>
    <n v="2000"/>
    <x v="97"/>
    <s v="Y"/>
    <x v="0"/>
  </r>
  <r>
    <x v="0"/>
    <s v="10-124-21-2001-1000-241"/>
    <s v="Hillcrest Extended Kind - Health Insuran"/>
    <x v="18"/>
    <n v="8313.2900000000009"/>
    <n v="0"/>
    <n v="8313.2900000000009"/>
    <s v="10"/>
    <s v="124"/>
    <n v="124"/>
    <x v="10"/>
    <s v="2001"/>
    <n v="2001"/>
    <s v="1000"/>
    <s v="241"/>
    <s v="2"/>
    <x v="98"/>
    <n v="2000"/>
    <x v="97"/>
    <s v="Y"/>
    <x v="0"/>
  </r>
  <r>
    <x v="0"/>
    <s v="10-124-21-2101-1000-149"/>
    <s v="STEM Levy - Extra Duty"/>
    <x v="18"/>
    <n v="0"/>
    <n v="0"/>
    <n v="0"/>
    <s v="10"/>
    <s v="124"/>
    <n v="124"/>
    <x v="10"/>
    <s v="2101"/>
    <n v="2101"/>
    <s v="1000"/>
    <s v="149"/>
    <s v="1"/>
    <x v="1"/>
    <n v="50"/>
    <x v="1"/>
    <s v="Y"/>
    <x v="0"/>
  </r>
  <r>
    <x v="0"/>
    <s v="10-124-21-2101-1000-161"/>
    <s v="STEM Levy - Inst Assistant"/>
    <x v="18"/>
    <n v="12498.74"/>
    <n v="0"/>
    <n v="12498.74"/>
    <s v="10"/>
    <s v="124"/>
    <n v="124"/>
    <x v="10"/>
    <s v="2101"/>
    <n v="2101"/>
    <s v="1000"/>
    <s v="161"/>
    <s v="1"/>
    <x v="1"/>
    <n v="50"/>
    <x v="1"/>
    <s v="Y"/>
    <x v="0"/>
  </r>
  <r>
    <x v="0"/>
    <s v="10-124-21-2101-1000-195"/>
    <s v="Science Ed. Specialist"/>
    <x v="18"/>
    <n v="10491.16"/>
    <n v="0"/>
    <n v="10491.16"/>
    <s v="10"/>
    <s v="124"/>
    <n v="124"/>
    <x v="10"/>
    <s v="2101"/>
    <n v="2101"/>
    <s v="1000"/>
    <s v="195"/>
    <s v="1"/>
    <x v="1"/>
    <n v="50"/>
    <x v="1"/>
    <s v="Y"/>
    <x v="0"/>
  </r>
  <r>
    <x v="0"/>
    <s v="10-124-21-2101-1000-210"/>
    <s v="Retirement"/>
    <x v="18"/>
    <n v="497.1"/>
    <n v="0"/>
    <n v="497.1"/>
    <s v="10"/>
    <s v="124"/>
    <n v="124"/>
    <x v="10"/>
    <s v="2101"/>
    <n v="2101"/>
    <s v="1000"/>
    <s v="210"/>
    <s v="2"/>
    <x v="1"/>
    <n v="50"/>
    <x v="1"/>
    <s v="Y"/>
    <x v="0"/>
  </r>
  <r>
    <x v="0"/>
    <s v="10-124-21-2101-1000-220"/>
    <s v="FICA"/>
    <x v="18"/>
    <n v="1758.76"/>
    <n v="0"/>
    <n v="1758.76"/>
    <s v="10"/>
    <s v="124"/>
    <n v="124"/>
    <x v="10"/>
    <s v="2101"/>
    <n v="2101"/>
    <s v="1000"/>
    <s v="220"/>
    <s v="2"/>
    <x v="1"/>
    <n v="50"/>
    <x v="1"/>
    <s v="Y"/>
    <x v="0"/>
  </r>
  <r>
    <x v="0"/>
    <s v="10-124-21-2101-1000-341"/>
    <s v="STEM Levy - Subs"/>
    <x v="18"/>
    <n v="0"/>
    <n v="0"/>
    <n v="0"/>
    <s v="10"/>
    <s v="124"/>
    <n v="124"/>
    <x v="10"/>
    <s v="2101"/>
    <n v="2101"/>
    <s v="1000"/>
    <s v="341"/>
    <s v="3"/>
    <x v="1"/>
    <n v="50"/>
    <x v="1"/>
    <s v="Y"/>
    <x v="0"/>
  </r>
  <r>
    <x v="0"/>
    <s v="10-124-21-2101-1000-610"/>
    <s v="STEM Levy - Supplies"/>
    <x v="18"/>
    <n v="0"/>
    <n v="0"/>
    <n v="0"/>
    <s v="10"/>
    <s v="124"/>
    <n v="124"/>
    <x v="10"/>
    <s v="2101"/>
    <n v="2101"/>
    <s v="1000"/>
    <s v="610"/>
    <s v="6"/>
    <x v="1"/>
    <n v="50"/>
    <x v="1"/>
    <s v="Y"/>
    <x v="0"/>
  </r>
  <r>
    <x v="0"/>
    <s v="10-124-21-2102-1000-131"/>
    <s v="G&amp;T Levy - Teacher Salary"/>
    <x v="18"/>
    <n v="0"/>
    <n v="0"/>
    <n v="0"/>
    <s v="10"/>
    <s v="124"/>
    <n v="124"/>
    <x v="10"/>
    <s v="2102"/>
    <n v="2102"/>
    <s v="1000"/>
    <s v="131"/>
    <s v="1"/>
    <x v="1"/>
    <n v="50"/>
    <x v="1"/>
    <s v="Y"/>
    <x v="0"/>
  </r>
  <r>
    <x v="0"/>
    <s v="10-124-21-2102-1000-161"/>
    <s v="INST ASSISTANTS"/>
    <x v="18"/>
    <n v="5091.67"/>
    <n v="0"/>
    <n v="5091.67"/>
    <s v="10"/>
    <s v="124"/>
    <n v="124"/>
    <x v="10"/>
    <s v="2102"/>
    <n v="2102"/>
    <s v="1000"/>
    <s v="161"/>
    <s v="1"/>
    <x v="1"/>
    <n v="50"/>
    <x v="1"/>
    <s v="Y"/>
    <x v="0"/>
  </r>
  <r>
    <x v="0"/>
    <s v="10-124-21-2102-1000-210"/>
    <s v="Retirement"/>
    <x v="18"/>
    <n v="0"/>
    <n v="0"/>
    <n v="0"/>
    <s v="10"/>
    <s v="124"/>
    <n v="124"/>
    <x v="10"/>
    <s v="2102"/>
    <n v="2102"/>
    <s v="1000"/>
    <s v="210"/>
    <s v="2"/>
    <x v="1"/>
    <n v="50"/>
    <x v="1"/>
    <s v="Y"/>
    <x v="0"/>
  </r>
  <r>
    <x v="0"/>
    <s v="10-124-21-2102-1000-220"/>
    <s v="FICA"/>
    <x v="18"/>
    <n v="389.5"/>
    <n v="0"/>
    <n v="389.5"/>
    <s v="10"/>
    <s v="124"/>
    <n v="124"/>
    <x v="10"/>
    <s v="2102"/>
    <n v="2102"/>
    <s v="1000"/>
    <s v="220"/>
    <s v="2"/>
    <x v="1"/>
    <n v="50"/>
    <x v="1"/>
    <s v="Y"/>
    <x v="0"/>
  </r>
  <r>
    <x v="0"/>
    <s v="10-124-21-2102-1000-241"/>
    <s v="Insurance"/>
    <x v="18"/>
    <n v="0"/>
    <n v="0"/>
    <n v="0"/>
    <s v="10"/>
    <s v="124"/>
    <n v="124"/>
    <x v="10"/>
    <s v="2102"/>
    <n v="2102"/>
    <s v="1000"/>
    <s v="241"/>
    <s v="2"/>
    <x v="1"/>
    <n v="50"/>
    <x v="1"/>
    <s v="Y"/>
    <x v="0"/>
  </r>
  <r>
    <x v="0"/>
    <s v="10-124-21-2112-1000-149"/>
    <s v="Levy - Extra Duty"/>
    <x v="18"/>
    <n v="0"/>
    <n v="0"/>
    <n v="0"/>
    <s v="10"/>
    <s v="124"/>
    <n v="124"/>
    <x v="10"/>
    <s v="2112"/>
    <n v="2112"/>
    <s v="1000"/>
    <s v="149"/>
    <s v="1"/>
    <x v="1"/>
    <n v="50"/>
    <x v="1"/>
    <s v="Y"/>
    <x v="0"/>
  </r>
  <r>
    <x v="0"/>
    <s v="10-124-21-2112-1000-161"/>
    <s v="LEVY INST ASSISTANTS"/>
    <x v="18"/>
    <n v="2668.14"/>
    <n v="0"/>
    <n v="2668.14"/>
    <s v="10"/>
    <s v="124"/>
    <n v="124"/>
    <x v="10"/>
    <s v="2112"/>
    <n v="2112"/>
    <s v="1000"/>
    <s v="161"/>
    <s v="1"/>
    <x v="1"/>
    <n v="50"/>
    <x v="1"/>
    <s v="Y"/>
    <x v="0"/>
  </r>
  <r>
    <x v="0"/>
    <s v="10-124-21-2112-1000-220"/>
    <s v="FICA"/>
    <x v="18"/>
    <n v="204.14"/>
    <n v="0"/>
    <n v="204.14"/>
    <s v="10"/>
    <s v="124"/>
    <n v="124"/>
    <x v="10"/>
    <s v="2112"/>
    <n v="2112"/>
    <s v="1000"/>
    <s v="220"/>
    <s v="2"/>
    <x v="1"/>
    <n v="50"/>
    <x v="1"/>
    <s v="Y"/>
    <x v="0"/>
  </r>
  <r>
    <x v="0"/>
    <s v="10-124-21-3450-1000-430"/>
    <s v="COPIER REPAIRS"/>
    <x v="18"/>
    <n v="0"/>
    <n v="0"/>
    <n v="0"/>
    <s v="10"/>
    <s v="124"/>
    <n v="124"/>
    <x v="10"/>
    <s v="3450"/>
    <n v="3450"/>
    <s v="1000"/>
    <s v="430"/>
    <s v="4"/>
    <x v="104"/>
    <n v="3450"/>
    <x v="103"/>
    <s v="N"/>
    <x v="0"/>
  </r>
  <r>
    <x v="0"/>
    <s v="10-124-21-3450-1000-550"/>
    <s v="PRINTNG SERVICE"/>
    <x v="18"/>
    <n v="0"/>
    <n v="0"/>
    <n v="0"/>
    <s v="10"/>
    <s v="124"/>
    <n v="124"/>
    <x v="10"/>
    <s v="3450"/>
    <n v="3450"/>
    <s v="1000"/>
    <s v="550"/>
    <s v="5"/>
    <x v="104"/>
    <n v="3450"/>
    <x v="103"/>
    <s v="N"/>
    <x v="0"/>
  </r>
  <r>
    <x v="0"/>
    <s v="10-124-21-3450-1000-610"/>
    <s v="COPIER SUPPLIES"/>
    <x v="18"/>
    <n v="2816.01"/>
    <n v="0"/>
    <n v="2816.01"/>
    <s v="10"/>
    <s v="124"/>
    <n v="124"/>
    <x v="10"/>
    <s v="3450"/>
    <n v="3450"/>
    <s v="1000"/>
    <s v="610"/>
    <s v="6"/>
    <x v="104"/>
    <n v="3450"/>
    <x v="103"/>
    <s v="N"/>
    <x v="0"/>
  </r>
  <r>
    <x v="0"/>
    <s v="10-124-21-5201-1000-131"/>
    <s v="K-8 CSR TEACHRS"/>
    <x v="18"/>
    <n v="217701.86"/>
    <n v="0"/>
    <n v="217701.86"/>
    <s v="10"/>
    <s v="124"/>
    <n v="124"/>
    <x v="10"/>
    <s v="5201"/>
    <n v="5201"/>
    <s v="1000"/>
    <s v="131"/>
    <s v="1"/>
    <x v="73"/>
    <n v="5201"/>
    <x v="72"/>
    <s v="N"/>
    <x v="37"/>
  </r>
  <r>
    <x v="0"/>
    <s v="10-124-21-5201-1000-210"/>
    <s v="RETIREMENT"/>
    <x v="18"/>
    <n v="46469.599999999999"/>
    <n v="0"/>
    <n v="46469.599999999999"/>
    <s v="10"/>
    <s v="124"/>
    <n v="124"/>
    <x v="10"/>
    <s v="5201"/>
    <n v="5201"/>
    <s v="1000"/>
    <s v="210"/>
    <s v="2"/>
    <x v="73"/>
    <n v="5201"/>
    <x v="72"/>
    <s v="N"/>
    <x v="37"/>
  </r>
  <r>
    <x v="0"/>
    <s v="10-124-21-5201-1000-220"/>
    <s v="FICA"/>
    <x v="18"/>
    <n v="13299.5"/>
    <n v="0"/>
    <n v="13299.5"/>
    <s v="10"/>
    <s v="124"/>
    <n v="124"/>
    <x v="10"/>
    <s v="5201"/>
    <n v="5201"/>
    <s v="1000"/>
    <s v="220"/>
    <s v="2"/>
    <x v="73"/>
    <n v="5201"/>
    <x v="72"/>
    <s v="N"/>
    <x v="37"/>
  </r>
  <r>
    <x v="0"/>
    <s v="10-124-21-5201-1000-241"/>
    <s v="INSURANCE"/>
    <x v="18"/>
    <n v="18668.580000000002"/>
    <n v="0"/>
    <n v="18668.580000000002"/>
    <s v="10"/>
    <s v="124"/>
    <n v="124"/>
    <x v="10"/>
    <s v="5201"/>
    <n v="5201"/>
    <s v="1000"/>
    <s v="241"/>
    <s v="2"/>
    <x v="73"/>
    <n v="5201"/>
    <x v="72"/>
    <s v="N"/>
    <x v="37"/>
  </r>
  <r>
    <x v="0"/>
    <s v="10-124-21-5201-1000-245"/>
    <s v="PRIME TRUST OPT"/>
    <x v="18"/>
    <n v="2000"/>
    <n v="0"/>
    <n v="2000"/>
    <s v="10"/>
    <s v="124"/>
    <n v="124"/>
    <x v="10"/>
    <s v="5201"/>
    <n v="5201"/>
    <s v="1000"/>
    <s v="245"/>
    <s v="2"/>
    <x v="73"/>
    <n v="5201"/>
    <x v="72"/>
    <s v="N"/>
    <x v="37"/>
  </r>
  <r>
    <x v="0"/>
    <s v="10-124-21-5201-1000-341"/>
    <s v="Substitute Cost"/>
    <x v="18"/>
    <n v="0"/>
    <n v="0"/>
    <n v="0"/>
    <s v="10"/>
    <s v="124"/>
    <n v="124"/>
    <x v="10"/>
    <s v="5201"/>
    <n v="5201"/>
    <s v="1000"/>
    <s v="341"/>
    <s v="3"/>
    <x v="73"/>
    <n v="5201"/>
    <x v="72"/>
    <s v="N"/>
    <x v="37"/>
  </r>
  <r>
    <x v="0"/>
    <s v="10-124-21-5260-1000-161"/>
    <s v="IA READING LIT"/>
    <x v="18"/>
    <n v="0"/>
    <n v="0"/>
    <n v="0"/>
    <s v="10"/>
    <s v="124"/>
    <n v="124"/>
    <x v="10"/>
    <s v="5260"/>
    <n v="5260"/>
    <s v="1000"/>
    <s v="161"/>
    <s v="1"/>
    <x v="4"/>
    <n v="5260"/>
    <x v="4"/>
    <s v="N"/>
    <x v="0"/>
  </r>
  <r>
    <x v="0"/>
    <s v="10-124-21-5270-1000-131"/>
    <s v="TEACHER ESL"/>
    <x v="18"/>
    <n v="0"/>
    <n v="0"/>
    <n v="0"/>
    <s v="10"/>
    <s v="124"/>
    <n v="124"/>
    <x v="10"/>
    <s v="5270"/>
    <n v="5270"/>
    <s v="1000"/>
    <s v="131"/>
    <s v="1"/>
    <x v="5"/>
    <n v="5270"/>
    <x v="5"/>
    <s v="N"/>
    <x v="0"/>
  </r>
  <r>
    <x v="0"/>
    <s v="10-124-21-5270-1000-161"/>
    <s v="INST ASST ESL"/>
    <x v="18"/>
    <n v="0"/>
    <n v="0"/>
    <n v="0"/>
    <s v="10"/>
    <s v="124"/>
    <n v="124"/>
    <x v="10"/>
    <s v="5270"/>
    <n v="5270"/>
    <s v="1000"/>
    <s v="161"/>
    <s v="1"/>
    <x v="5"/>
    <n v="5270"/>
    <x v="5"/>
    <s v="N"/>
    <x v="0"/>
  </r>
  <r>
    <x v="0"/>
    <s v="10-124-21-5270-1000-341"/>
    <s v="State ELL - Sub Costs"/>
    <x v="18"/>
    <n v="0"/>
    <n v="0"/>
    <n v="0"/>
    <s v="10"/>
    <s v="124"/>
    <n v="124"/>
    <x v="10"/>
    <s v="5270"/>
    <n v="5270"/>
    <s v="1000"/>
    <s v="341"/>
    <s v="3"/>
    <x v="5"/>
    <n v="5270"/>
    <x v="5"/>
    <s v="N"/>
    <x v="0"/>
  </r>
  <r>
    <x v="0"/>
    <s v="10-124-21-5331-1000-161"/>
    <s v="INST. ASSISTANT"/>
    <x v="18"/>
    <n v="2259.39"/>
    <n v="0"/>
    <n v="2259.39"/>
    <s v="10"/>
    <s v="124"/>
    <n v="124"/>
    <x v="10"/>
    <s v="5331"/>
    <n v="5331"/>
    <s v="1000"/>
    <s v="161"/>
    <s v="1"/>
    <x v="6"/>
    <n v="5331"/>
    <x v="6"/>
    <s v="N"/>
    <x v="3"/>
  </r>
  <r>
    <x v="0"/>
    <s v="10-124-21-5331-1000-220"/>
    <s v="SOCIAL SECURITY"/>
    <x v="18"/>
    <n v="172.85"/>
    <n v="0"/>
    <n v="172.85"/>
    <s v="10"/>
    <s v="124"/>
    <n v="124"/>
    <x v="10"/>
    <s v="5331"/>
    <n v="5331"/>
    <s v="1000"/>
    <s v="220"/>
    <s v="2"/>
    <x v="6"/>
    <n v="5331"/>
    <x v="6"/>
    <s v="N"/>
    <x v="3"/>
  </r>
  <r>
    <x v="0"/>
    <s v="10-124-21-5331-1000-610"/>
    <s v="SUPPLIES (GEN)"/>
    <x v="18"/>
    <n v="0"/>
    <n v="0"/>
    <n v="0"/>
    <s v="10"/>
    <s v="124"/>
    <n v="124"/>
    <x v="10"/>
    <s v="5331"/>
    <n v="5331"/>
    <s v="1000"/>
    <s v="610"/>
    <s v="6"/>
    <x v="6"/>
    <n v="5331"/>
    <x v="6"/>
    <s v="N"/>
    <x v="3"/>
  </r>
  <r>
    <x v="0"/>
    <s v="10-124-21-5336-1000-131"/>
    <s v="At-Risk - Teacher Salary"/>
    <x v="18"/>
    <n v="69188.08"/>
    <n v="0"/>
    <n v="69188.08"/>
    <s v="10"/>
    <s v="124"/>
    <n v="124"/>
    <x v="10"/>
    <s v="5336"/>
    <n v="5336"/>
    <s v="1000"/>
    <s v="131"/>
    <s v="1"/>
    <x v="91"/>
    <n v="5336"/>
    <x v="90"/>
    <s v="N"/>
    <x v="51"/>
  </r>
  <r>
    <x v="0"/>
    <s v="10-124-21-5336-1000-210"/>
    <s v="Retirement"/>
    <x v="18"/>
    <n v="16602.45"/>
    <n v="0"/>
    <n v="16602.45"/>
    <s v="10"/>
    <s v="124"/>
    <n v="124"/>
    <x v="10"/>
    <s v="5336"/>
    <n v="5336"/>
    <s v="1000"/>
    <s v="210"/>
    <s v="2"/>
    <x v="91"/>
    <n v="5336"/>
    <x v="90"/>
    <s v="N"/>
    <x v="51"/>
  </r>
  <r>
    <x v="0"/>
    <s v="10-124-21-5336-1000-220"/>
    <s v="FICA"/>
    <x v="18"/>
    <n v="5082.33"/>
    <n v="0"/>
    <n v="5082.33"/>
    <s v="10"/>
    <s v="124"/>
    <n v="124"/>
    <x v="10"/>
    <s v="5336"/>
    <n v="5336"/>
    <s v="1000"/>
    <s v="220"/>
    <s v="2"/>
    <x v="91"/>
    <n v="5336"/>
    <x v="90"/>
    <s v="N"/>
    <x v="51"/>
  </r>
  <r>
    <x v="0"/>
    <s v="10-124-21-5336-1000-241"/>
    <s v="Insurance"/>
    <x v="18"/>
    <n v="16640.38"/>
    <n v="0"/>
    <n v="16640.38"/>
    <s v="10"/>
    <s v="124"/>
    <n v="124"/>
    <x v="10"/>
    <s v="5336"/>
    <n v="5336"/>
    <s v="1000"/>
    <s v="241"/>
    <s v="2"/>
    <x v="91"/>
    <n v="5336"/>
    <x v="90"/>
    <s v="N"/>
    <x v="51"/>
  </r>
  <r>
    <x v="0"/>
    <s v="10-124-21-5336-1000-341"/>
    <s v="Sub Costs"/>
    <x v="18"/>
    <n v="0"/>
    <n v="0"/>
    <n v="0"/>
    <s v="10"/>
    <s v="124"/>
    <n v="124"/>
    <x v="10"/>
    <s v="5336"/>
    <n v="5336"/>
    <s v="1000"/>
    <s v="341"/>
    <s v="3"/>
    <x v="91"/>
    <n v="5336"/>
    <x v="90"/>
    <s v="N"/>
    <x v="51"/>
  </r>
  <r>
    <x v="0"/>
    <s v="10-124-21-5420-1000-131"/>
    <s v="TEACHERS"/>
    <x v="18"/>
    <n v="7012.52"/>
    <n v="0"/>
    <n v="7012.52"/>
    <s v="10"/>
    <s v="124"/>
    <n v="124"/>
    <x v="10"/>
    <s v="5420"/>
    <n v="5420"/>
    <s v="1000"/>
    <s v="131"/>
    <s v="1"/>
    <x v="68"/>
    <n v="5420"/>
    <x v="67"/>
    <s v="N"/>
    <x v="32"/>
  </r>
  <r>
    <x v="0"/>
    <s v="10-124-21-5420-1000-161"/>
    <s v="INST ASSISTANTS"/>
    <x v="18"/>
    <n v="33087.97"/>
    <n v="0"/>
    <n v="33087.97"/>
    <s v="10"/>
    <s v="124"/>
    <n v="124"/>
    <x v="10"/>
    <s v="5420"/>
    <n v="5420"/>
    <s v="1000"/>
    <s v="161"/>
    <s v="1"/>
    <x v="68"/>
    <n v="5420"/>
    <x v="67"/>
    <s v="N"/>
    <x v="32"/>
  </r>
  <r>
    <x v="0"/>
    <s v="10-124-21-5420-1000-198"/>
    <s v="Trustlands (Americorps)"/>
    <x v="18"/>
    <n v="0"/>
    <n v="0"/>
    <n v="0"/>
    <s v="10"/>
    <s v="124"/>
    <n v="124"/>
    <x v="10"/>
    <s v="5420"/>
    <n v="5420"/>
    <s v="1000"/>
    <s v="198"/>
    <s v="1"/>
    <x v="68"/>
    <n v="5420"/>
    <x v="67"/>
    <s v="N"/>
    <x v="32"/>
  </r>
  <r>
    <x v="0"/>
    <s v="10-124-21-5420-1000-210"/>
    <s v="Retirement"/>
    <x v="18"/>
    <n v="1801"/>
    <n v="0"/>
    <n v="1801"/>
    <s v="10"/>
    <s v="124"/>
    <n v="124"/>
    <x v="10"/>
    <s v="5420"/>
    <n v="5420"/>
    <s v="1000"/>
    <s v="210"/>
    <s v="2"/>
    <x v="68"/>
    <n v="5420"/>
    <x v="67"/>
    <s v="N"/>
    <x v="32"/>
  </r>
  <r>
    <x v="0"/>
    <s v="10-124-21-5420-1000-220"/>
    <s v="FICA"/>
    <x v="18"/>
    <n v="3067.69"/>
    <n v="0"/>
    <n v="3067.69"/>
    <s v="10"/>
    <s v="124"/>
    <n v="124"/>
    <x v="10"/>
    <s v="5420"/>
    <n v="5420"/>
    <s v="1000"/>
    <s v="220"/>
    <s v="2"/>
    <x v="68"/>
    <n v="5420"/>
    <x v="67"/>
    <s v="N"/>
    <x v="32"/>
  </r>
  <r>
    <x v="0"/>
    <s v="10-124-21-5420-1000-241"/>
    <s v="Insurance"/>
    <x v="18"/>
    <n v="0"/>
    <n v="0"/>
    <n v="0"/>
    <s v="10"/>
    <s v="124"/>
    <n v="124"/>
    <x v="10"/>
    <s v="5420"/>
    <n v="5420"/>
    <s v="1000"/>
    <s v="241"/>
    <s v="2"/>
    <x v="68"/>
    <n v="5420"/>
    <x v="67"/>
    <s v="N"/>
    <x v="32"/>
  </r>
  <r>
    <x v="0"/>
    <s v="10-124-21-5420-1000-320"/>
    <s v="PURCH SERVICE"/>
    <x v="18"/>
    <n v="10561.1"/>
    <n v="0"/>
    <n v="10561.1"/>
    <s v="10"/>
    <s v="124"/>
    <n v="124"/>
    <x v="10"/>
    <s v="5420"/>
    <n v="5420"/>
    <s v="1000"/>
    <s v="320"/>
    <s v="3"/>
    <x v="68"/>
    <n v="5420"/>
    <x v="67"/>
    <s v="N"/>
    <x v="32"/>
  </r>
  <r>
    <x v="0"/>
    <s v="10-124-21-5420-1000-580"/>
    <s v="TRAVEL"/>
    <x v="18"/>
    <n v="0"/>
    <n v="0"/>
    <n v="0"/>
    <s v="10"/>
    <s v="124"/>
    <n v="124"/>
    <x v="10"/>
    <s v="5420"/>
    <n v="5420"/>
    <s v="1000"/>
    <s v="580"/>
    <s v="5"/>
    <x v="68"/>
    <n v="5420"/>
    <x v="67"/>
    <s v="N"/>
    <x v="32"/>
  </r>
  <r>
    <x v="0"/>
    <s v="10-124-21-5420-1000-610"/>
    <s v="SUPPLIES"/>
    <x v="18"/>
    <n v="2077.23"/>
    <n v="0"/>
    <n v="2077.23"/>
    <s v="10"/>
    <s v="124"/>
    <n v="124"/>
    <x v="10"/>
    <s v="5420"/>
    <n v="5420"/>
    <s v="1000"/>
    <s v="610"/>
    <s v="6"/>
    <x v="68"/>
    <n v="5420"/>
    <x v="67"/>
    <s v="N"/>
    <x v="32"/>
  </r>
  <r>
    <x v="0"/>
    <s v="10-124-21-5420-1000-670"/>
    <s v="CMPTR S/W &amp; SUP"/>
    <x v="18"/>
    <n v="0"/>
    <n v="0"/>
    <n v="0"/>
    <s v="10"/>
    <s v="124"/>
    <n v="124"/>
    <x v="10"/>
    <s v="5420"/>
    <n v="5420"/>
    <s v="1000"/>
    <s v="670"/>
    <s v="6"/>
    <x v="68"/>
    <n v="5420"/>
    <x v="67"/>
    <s v="N"/>
    <x v="32"/>
  </r>
  <r>
    <x v="0"/>
    <s v="10-124-21-5420-1000-730"/>
    <s v="EQUIPMENT"/>
    <x v="18"/>
    <n v="0"/>
    <n v="0"/>
    <n v="0"/>
    <s v="10"/>
    <s v="124"/>
    <n v="124"/>
    <x v="10"/>
    <s v="5420"/>
    <n v="5420"/>
    <s v="1000"/>
    <s v="730"/>
    <s v="7"/>
    <x v="68"/>
    <n v="5420"/>
    <x v="67"/>
    <s v="N"/>
    <x v="32"/>
  </r>
  <r>
    <x v="0"/>
    <s v="10-124-21-5420-1000-895"/>
    <s v="Trustlands budgeted carryover Hillcrest"/>
    <x v="18"/>
    <n v="0"/>
    <n v="0"/>
    <n v="0"/>
    <s v="10"/>
    <s v="124"/>
    <n v="124"/>
    <x v="10"/>
    <s v="5420"/>
    <n v="5420"/>
    <s v="1000"/>
    <s v="895"/>
    <s v="8"/>
    <x v="68"/>
    <n v="5420"/>
    <x v="67"/>
    <s v="N"/>
    <x v="32"/>
  </r>
  <r>
    <x v="0"/>
    <s v="10-124-21-5420-2650-626"/>
    <s v="Hillcrest LandTrust Fuel"/>
    <x v="18"/>
    <n v="0"/>
    <n v="0"/>
    <n v="0"/>
    <s v="10"/>
    <s v="124"/>
    <n v="124"/>
    <x v="10"/>
    <s v="5420"/>
    <n v="5420"/>
    <s v="2650"/>
    <s v="626"/>
    <s v="6"/>
    <x v="68"/>
    <n v="5420"/>
    <x v="67"/>
    <s v="N"/>
    <x v="32"/>
  </r>
  <r>
    <x v="0"/>
    <s v="10-124-21-5637-1000-131"/>
    <s v="TEACHERS"/>
    <x v="18"/>
    <n v="0"/>
    <n v="0"/>
    <n v="0"/>
    <s v="10"/>
    <s v="124"/>
    <n v="124"/>
    <x v="10"/>
    <s v="5637"/>
    <n v="5637"/>
    <s v="1000"/>
    <s v="131"/>
    <s v="1"/>
    <x v="76"/>
    <n v="5637"/>
    <x v="75"/>
    <s v="N"/>
    <x v="40"/>
  </r>
  <r>
    <x v="0"/>
    <s v="10-124-21-5637-1000-149"/>
    <s v="OTHER CERT."/>
    <x v="18"/>
    <n v="0"/>
    <n v="0"/>
    <n v="0"/>
    <s v="10"/>
    <s v="124"/>
    <n v="124"/>
    <x v="10"/>
    <s v="5637"/>
    <n v="5637"/>
    <s v="1000"/>
    <s v="149"/>
    <s v="1"/>
    <x v="76"/>
    <n v="5637"/>
    <x v="75"/>
    <s v="N"/>
    <x v="40"/>
  </r>
  <r>
    <x v="0"/>
    <s v="10-124-21-5637-1000-161"/>
    <s v="INSTRUCTIONAL ASSISTANT"/>
    <x v="18"/>
    <n v="0"/>
    <n v="0"/>
    <n v="0"/>
    <s v="10"/>
    <s v="124"/>
    <n v="124"/>
    <x v="10"/>
    <s v="5637"/>
    <n v="5637"/>
    <s v="1000"/>
    <s v="161"/>
    <s v="1"/>
    <x v="76"/>
    <n v="5637"/>
    <x v="75"/>
    <s v="N"/>
    <x v="40"/>
  </r>
  <r>
    <x v="0"/>
    <s v="10-124-21-5637-1000-210"/>
    <s v="Retirement"/>
    <x v="18"/>
    <n v="0"/>
    <n v="0"/>
    <n v="0"/>
    <s v="10"/>
    <s v="124"/>
    <n v="124"/>
    <x v="10"/>
    <s v="5637"/>
    <n v="5637"/>
    <s v="1000"/>
    <s v="210"/>
    <s v="2"/>
    <x v="76"/>
    <n v="5637"/>
    <x v="75"/>
    <s v="N"/>
    <x v="40"/>
  </r>
  <r>
    <x v="0"/>
    <s v="10-124-21-5637-1000-220"/>
    <s v="FICA"/>
    <x v="18"/>
    <n v="0"/>
    <n v="0"/>
    <n v="0"/>
    <s v="10"/>
    <s v="124"/>
    <n v="124"/>
    <x v="10"/>
    <s v="5637"/>
    <n v="5637"/>
    <s v="1000"/>
    <s v="220"/>
    <s v="2"/>
    <x v="76"/>
    <n v="5637"/>
    <x v="75"/>
    <s v="N"/>
    <x v="40"/>
  </r>
  <r>
    <x v="0"/>
    <s v="10-124-21-5637-1000-580"/>
    <s v="Travel"/>
    <x v="18"/>
    <n v="0"/>
    <n v="0"/>
    <n v="0"/>
    <s v="10"/>
    <s v="124"/>
    <n v="124"/>
    <x v="10"/>
    <s v="5637"/>
    <n v="5637"/>
    <s v="1000"/>
    <s v="580"/>
    <s v="5"/>
    <x v="76"/>
    <n v="5637"/>
    <x v="75"/>
    <s v="N"/>
    <x v="40"/>
  </r>
  <r>
    <x v="0"/>
    <s v="10-124-21-5637-1000-610"/>
    <s v="SUPPLIES"/>
    <x v="18"/>
    <n v="59.79"/>
    <n v="0"/>
    <n v="59.79"/>
    <s v="10"/>
    <s v="124"/>
    <n v="124"/>
    <x v="10"/>
    <s v="5637"/>
    <n v="5637"/>
    <s v="1000"/>
    <s v="610"/>
    <s v="6"/>
    <x v="76"/>
    <n v="5637"/>
    <x v="75"/>
    <s v="N"/>
    <x v="40"/>
  </r>
  <r>
    <x v="0"/>
    <s v="10-124-21-5637-1000-641"/>
    <s v="DLI TEXTBOOKS"/>
    <x v="18"/>
    <n v="6597.11"/>
    <n v="0"/>
    <n v="6597.11"/>
    <s v="10"/>
    <s v="124"/>
    <n v="124"/>
    <x v="10"/>
    <s v="5637"/>
    <n v="5637"/>
    <s v="1000"/>
    <s v="641"/>
    <s v="6"/>
    <x v="76"/>
    <n v="5637"/>
    <x v="75"/>
    <s v="N"/>
    <x v="40"/>
  </r>
  <r>
    <x v="0"/>
    <s v="10-124-21-5637-2650-626"/>
    <s v="DLI - Fuel"/>
    <x v="18"/>
    <n v="0"/>
    <n v="0"/>
    <n v="0"/>
    <s v="10"/>
    <s v="124"/>
    <n v="124"/>
    <x v="10"/>
    <s v="5637"/>
    <n v="5637"/>
    <s v="2650"/>
    <s v="626"/>
    <s v="6"/>
    <x v="76"/>
    <n v="5637"/>
    <x v="75"/>
    <s v="N"/>
    <x v="40"/>
  </r>
  <r>
    <x v="0"/>
    <s v="10-124-21-5641-1000-131"/>
    <s v="EI TEACHERS"/>
    <x v="18"/>
    <n v="0"/>
    <n v="0"/>
    <n v="0"/>
    <s v="10"/>
    <s v="124"/>
    <n v="124"/>
    <x v="10"/>
    <s v="5641"/>
    <n v="5641"/>
    <s v="1000"/>
    <s v="131"/>
    <s v="1"/>
    <x v="77"/>
    <n v="5641"/>
    <x v="76"/>
    <s v="N"/>
    <x v="41"/>
  </r>
  <r>
    <x v="0"/>
    <s v="10-124-21-5641-1000-161"/>
    <s v="INST. ASSISTANT"/>
    <x v="18"/>
    <n v="0"/>
    <n v="0"/>
    <n v="0"/>
    <s v="10"/>
    <s v="124"/>
    <n v="124"/>
    <x v="10"/>
    <s v="5641"/>
    <n v="5641"/>
    <s v="1000"/>
    <s v="161"/>
    <s v="1"/>
    <x v="77"/>
    <n v="5641"/>
    <x v="76"/>
    <s v="N"/>
    <x v="41"/>
  </r>
  <r>
    <x v="0"/>
    <s v="10-124-21-5655-2230-610"/>
    <s v="DTL Supplies"/>
    <x v="18"/>
    <n v="0"/>
    <n v="0"/>
    <n v="0"/>
    <s v="10"/>
    <s v="124"/>
    <n v="124"/>
    <x v="10"/>
    <s v="5655"/>
    <n v="5655"/>
    <s v="2230"/>
    <s v="610"/>
    <s v="6"/>
    <x v="57"/>
    <n v="5655"/>
    <x v="57"/>
    <s v="N"/>
    <x v="29"/>
  </r>
  <r>
    <x v="0"/>
    <s v="10-124-21-5655-2230-730"/>
    <s v="Hillcrest tech related hardware"/>
    <x v="18"/>
    <n v="0"/>
    <n v="0"/>
    <n v="0"/>
    <s v="10"/>
    <s v="124"/>
    <n v="124"/>
    <x v="10"/>
    <s v="5655"/>
    <n v="5655"/>
    <s v="2230"/>
    <s v="730"/>
    <s v="7"/>
    <x v="57"/>
    <n v="5655"/>
    <x v="57"/>
    <s v="N"/>
    <x v="29"/>
  </r>
  <r>
    <x v="0"/>
    <s v="10-124-21-5672-1000-341"/>
    <s v="Prevention Dimension - Sub Costs"/>
    <x v="18"/>
    <n v="0"/>
    <n v="0"/>
    <n v="0"/>
    <s v="10"/>
    <s v="124"/>
    <n v="124"/>
    <x v="10"/>
    <s v="5672"/>
    <n v="5672"/>
    <s v="1000"/>
    <s v="341"/>
    <s v="3"/>
    <x v="12"/>
    <n v="5672"/>
    <x v="12"/>
    <s v="N"/>
    <x v="0"/>
  </r>
  <r>
    <x v="0"/>
    <s v="10-124-21-5674-1000-320"/>
    <s v="Why Try"/>
    <x v="18"/>
    <n v="0"/>
    <n v="0"/>
    <n v="0"/>
    <s v="10"/>
    <s v="124"/>
    <n v="124"/>
    <x v="10"/>
    <s v="5674"/>
    <n v="5674"/>
    <s v="1000"/>
    <s v="320"/>
    <s v="3"/>
    <x v="13"/>
    <n v="5674"/>
    <x v="13"/>
    <s v="N"/>
    <x v="6"/>
  </r>
  <r>
    <x v="0"/>
    <s v="10-124-21-5678-1000-131"/>
    <s v="Hillcrest TSSA Teacher Salary"/>
    <x v="18"/>
    <n v="21473"/>
    <n v="0"/>
    <n v="21473"/>
    <s v="10"/>
    <s v="124"/>
    <n v="124"/>
    <x v="10"/>
    <s v="5678"/>
    <n v="5678"/>
    <s v="1000"/>
    <s v="131"/>
    <s v="1"/>
    <x v="78"/>
    <n v="5678"/>
    <x v="77"/>
    <s v="N"/>
    <x v="42"/>
  </r>
  <r>
    <x v="0"/>
    <s v="10-124-21-5678-1000-149"/>
    <s v="Hillcrest TSSA Extra"/>
    <x v="18"/>
    <n v="6103.19"/>
    <n v="0"/>
    <n v="6103.19"/>
    <s v="10"/>
    <s v="124"/>
    <n v="124"/>
    <x v="10"/>
    <s v="5678"/>
    <n v="5678"/>
    <s v="1000"/>
    <s v="149"/>
    <s v="1"/>
    <x v="78"/>
    <n v="5678"/>
    <x v="77"/>
    <s v="N"/>
    <x v="42"/>
  </r>
  <r>
    <x v="0"/>
    <s v="10-124-21-5678-1000-210"/>
    <s v="Hillcrest TSSA Retirement"/>
    <x v="18"/>
    <n v="1265.32"/>
    <n v="0"/>
    <n v="1265.32"/>
    <s v="10"/>
    <s v="124"/>
    <n v="124"/>
    <x v="10"/>
    <s v="5678"/>
    <n v="5678"/>
    <s v="1000"/>
    <s v="210"/>
    <s v="2"/>
    <x v="78"/>
    <n v="5678"/>
    <x v="77"/>
    <s v="N"/>
    <x v="42"/>
  </r>
  <r>
    <x v="0"/>
    <s v="10-124-21-5678-1000-220"/>
    <s v="Hillcrest TSSA FICA"/>
    <x v="18"/>
    <n v="348.08"/>
    <n v="0"/>
    <n v="348.08"/>
    <s v="10"/>
    <s v="124"/>
    <n v="124"/>
    <x v="10"/>
    <s v="5678"/>
    <n v="5678"/>
    <s v="1000"/>
    <s v="220"/>
    <s v="2"/>
    <x v="78"/>
    <n v="5678"/>
    <x v="77"/>
    <s v="N"/>
    <x v="42"/>
  </r>
  <r>
    <x v="0"/>
    <s v="10-124-21-5678-1000-241"/>
    <s v="Hillcrest TSSA Insurance"/>
    <x v="18"/>
    <n v="7.73"/>
    <n v="0"/>
    <n v="7.73"/>
    <s v="10"/>
    <s v="124"/>
    <n v="124"/>
    <x v="10"/>
    <s v="5678"/>
    <n v="5678"/>
    <s v="1000"/>
    <s v="241"/>
    <s v="2"/>
    <x v="78"/>
    <n v="5678"/>
    <x v="77"/>
    <s v="N"/>
    <x v="42"/>
  </r>
  <r>
    <x v="0"/>
    <s v="10-124-21-5678-1000-320"/>
    <s v="Hillcrest TSSA purchased services"/>
    <x v="18"/>
    <n v="0"/>
    <n v="0"/>
    <n v="0"/>
    <s v="10"/>
    <s v="124"/>
    <n v="124"/>
    <x v="10"/>
    <s v="5678"/>
    <n v="5678"/>
    <s v="1000"/>
    <s v="320"/>
    <s v="3"/>
    <x v="78"/>
    <n v="5678"/>
    <x v="77"/>
    <s v="N"/>
    <x v="42"/>
  </r>
  <r>
    <x v="0"/>
    <s v="10-124-21-5678-1000-341"/>
    <s v="TSSA Sub"/>
    <x v="18"/>
    <n v="0"/>
    <n v="0"/>
    <n v="0"/>
    <s v="10"/>
    <s v="124"/>
    <n v="124"/>
    <x v="10"/>
    <s v="5678"/>
    <n v="5678"/>
    <s v="1000"/>
    <s v="341"/>
    <s v="3"/>
    <x v="78"/>
    <n v="5678"/>
    <x v="77"/>
    <s v="N"/>
    <x v="42"/>
  </r>
  <r>
    <x v="0"/>
    <s v="10-124-21-5678-1000-580"/>
    <s v="Hillcrest TSSA travel"/>
    <x v="18"/>
    <n v="0"/>
    <n v="0"/>
    <n v="0"/>
    <s v="10"/>
    <s v="124"/>
    <n v="124"/>
    <x v="10"/>
    <s v="5678"/>
    <n v="5678"/>
    <s v="1000"/>
    <s v="580"/>
    <s v="5"/>
    <x v="78"/>
    <n v="5678"/>
    <x v="77"/>
    <s v="N"/>
    <x v="42"/>
  </r>
  <r>
    <x v="0"/>
    <s v="10-124-21-5678-1000-610"/>
    <s v="TSSA Supplies"/>
    <x v="18"/>
    <n v="2388"/>
    <n v="0"/>
    <n v="2388"/>
    <s v="10"/>
    <s v="124"/>
    <n v="124"/>
    <x v="10"/>
    <s v="5678"/>
    <n v="5678"/>
    <s v="1000"/>
    <s v="610"/>
    <s v="6"/>
    <x v="78"/>
    <n v="5678"/>
    <x v="77"/>
    <s v="N"/>
    <x v="42"/>
  </r>
  <r>
    <x v="0"/>
    <s v="10-124-21-5805-1000-131"/>
    <s v="LITERACY COACH"/>
    <x v="18"/>
    <n v="42760.639999999999"/>
    <n v="0"/>
    <n v="42760.639999999999"/>
    <s v="10"/>
    <s v="124"/>
    <n v="124"/>
    <x v="10"/>
    <s v="5805"/>
    <n v="5805"/>
    <s v="1000"/>
    <s v="131"/>
    <s v="1"/>
    <x v="92"/>
    <n v="5805"/>
    <x v="91"/>
    <s v="N"/>
    <x v="52"/>
  </r>
  <r>
    <x v="0"/>
    <s v="10-124-21-5805-1000-161"/>
    <s v="IA - LITERACY"/>
    <x v="18"/>
    <n v="23732.48"/>
    <n v="0"/>
    <n v="23732.48"/>
    <s v="10"/>
    <s v="124"/>
    <n v="124"/>
    <x v="10"/>
    <s v="5805"/>
    <n v="5805"/>
    <s v="1000"/>
    <s v="161"/>
    <s v="1"/>
    <x v="92"/>
    <n v="5805"/>
    <x v="91"/>
    <s v="N"/>
    <x v="52"/>
  </r>
  <r>
    <x v="0"/>
    <s v="10-124-21-5805-1000-210"/>
    <s v="RETIREMENT"/>
    <x v="18"/>
    <n v="10129.969999999999"/>
    <n v="0"/>
    <n v="10129.969999999999"/>
    <s v="10"/>
    <s v="124"/>
    <n v="124"/>
    <x v="10"/>
    <s v="5805"/>
    <n v="5805"/>
    <s v="1000"/>
    <s v="210"/>
    <s v="2"/>
    <x v="92"/>
    <n v="5805"/>
    <x v="91"/>
    <s v="N"/>
    <x v="52"/>
  </r>
  <r>
    <x v="0"/>
    <s v="10-124-21-5805-1000-220"/>
    <s v="FICA"/>
    <x v="18"/>
    <n v="4940.55"/>
    <n v="0"/>
    <n v="4940.55"/>
    <s v="10"/>
    <s v="124"/>
    <n v="124"/>
    <x v="10"/>
    <s v="5805"/>
    <n v="5805"/>
    <s v="1000"/>
    <s v="220"/>
    <s v="2"/>
    <x v="92"/>
    <n v="5805"/>
    <x v="91"/>
    <s v="N"/>
    <x v="52"/>
  </r>
  <r>
    <x v="0"/>
    <s v="10-124-21-5805-1000-241"/>
    <s v="INSURANCE"/>
    <x v="18"/>
    <n v="8327.91"/>
    <n v="0"/>
    <n v="8327.91"/>
    <s v="10"/>
    <s v="124"/>
    <n v="124"/>
    <x v="10"/>
    <s v="5805"/>
    <n v="5805"/>
    <s v="1000"/>
    <s v="241"/>
    <s v="2"/>
    <x v="92"/>
    <n v="5805"/>
    <x v="91"/>
    <s v="N"/>
    <x v="52"/>
  </r>
  <r>
    <x v="0"/>
    <s v="10-124-21-5805-1000-610"/>
    <s v="SUPPLIES (GEN)"/>
    <x v="18"/>
    <n v="0"/>
    <n v="0"/>
    <n v="0"/>
    <s v="10"/>
    <s v="124"/>
    <n v="124"/>
    <x v="10"/>
    <s v="5805"/>
    <n v="5805"/>
    <s v="1000"/>
    <s v="610"/>
    <s v="6"/>
    <x v="92"/>
    <n v="5805"/>
    <x v="91"/>
    <s v="N"/>
    <x v="52"/>
  </r>
  <r>
    <x v="0"/>
    <s v="10-124-21-5810-2220-644"/>
    <s v="LIBRARY BOOKS"/>
    <x v="18"/>
    <n v="555.15"/>
    <n v="0"/>
    <n v="555.15"/>
    <s v="10"/>
    <s v="124"/>
    <n v="124"/>
    <x v="10"/>
    <s v="5810"/>
    <n v="5810"/>
    <s v="2220"/>
    <s v="644"/>
    <s v="6"/>
    <x v="80"/>
    <n v="5810"/>
    <x v="79"/>
    <s v="N"/>
    <x v="44"/>
  </r>
  <r>
    <x v="0"/>
    <s v="10-124-21-5816-1000-330"/>
    <s v="PURCHASED SERVICES"/>
    <x v="18"/>
    <n v="0"/>
    <n v="0"/>
    <n v="0"/>
    <s v="10"/>
    <s v="124"/>
    <n v="124"/>
    <x v="10"/>
    <s v="5816"/>
    <n v="5816"/>
    <s v="1000"/>
    <s v="330"/>
    <s v="3"/>
    <x v="49"/>
    <n v="5816"/>
    <x v="49"/>
    <s v="N"/>
    <x v="0"/>
  </r>
  <r>
    <x v="0"/>
    <s v="10-124-21-5816-1000-580"/>
    <s v="Leadership Grant - Travel"/>
    <x v="18"/>
    <n v="0"/>
    <n v="0"/>
    <n v="0"/>
    <s v="10"/>
    <s v="124"/>
    <n v="124"/>
    <x v="10"/>
    <s v="5816"/>
    <n v="5816"/>
    <s v="1000"/>
    <s v="580"/>
    <s v="5"/>
    <x v="49"/>
    <n v="5816"/>
    <x v="49"/>
    <s v="N"/>
    <x v="0"/>
  </r>
  <r>
    <x v="0"/>
    <s v="10-124-21-5816-1000-610"/>
    <s v="GENERAL SUPPLIES"/>
    <x v="18"/>
    <n v="0"/>
    <n v="0"/>
    <n v="0"/>
    <s v="10"/>
    <s v="124"/>
    <n v="124"/>
    <x v="10"/>
    <s v="5816"/>
    <n v="5816"/>
    <s v="1000"/>
    <s v="610"/>
    <s v="6"/>
    <x v="49"/>
    <n v="5816"/>
    <x v="49"/>
    <s v="N"/>
    <x v="0"/>
  </r>
  <r>
    <x v="0"/>
    <s v="10-124-21-5861-1000-270"/>
    <s v="INDUSTRIAL INS"/>
    <x v="18"/>
    <n v="0"/>
    <n v="0"/>
    <n v="0"/>
    <s v="10"/>
    <s v="124"/>
    <n v="124"/>
    <x v="10"/>
    <s v="5861"/>
    <n v="5861"/>
    <s v="1000"/>
    <s v="270"/>
    <s v="2"/>
    <x v="93"/>
    <n v="5861"/>
    <x v="92"/>
    <s v="N"/>
    <x v="0"/>
  </r>
  <r>
    <x v="0"/>
    <s v="10-124-21-5868-1000-610"/>
    <s v="SUPPLIES"/>
    <x v="18"/>
    <n v="0"/>
    <n v="0"/>
    <n v="0"/>
    <s v="10"/>
    <s v="124"/>
    <n v="124"/>
    <x v="10"/>
    <s v="5868"/>
    <n v="5868"/>
    <s v="1000"/>
    <s v="610"/>
    <s v="6"/>
    <x v="81"/>
    <n v="5868"/>
    <x v="80"/>
    <s v="N"/>
    <x v="45"/>
  </r>
  <r>
    <x v="0"/>
    <s v="10-124-21-5876-1000-131"/>
    <s v="ESA TEACHERS"/>
    <x v="18"/>
    <n v="0"/>
    <n v="0"/>
    <n v="0"/>
    <s v="10"/>
    <s v="124"/>
    <n v="124"/>
    <x v="10"/>
    <s v="5876"/>
    <n v="5876"/>
    <s v="1000"/>
    <s v="131"/>
    <s v="1"/>
    <x v="115"/>
    <n v="5876"/>
    <x v="114"/>
    <s v="N"/>
    <x v="57"/>
  </r>
  <r>
    <x v="0"/>
    <s v="10-124-21-5876-1000-210"/>
    <s v="RETIREMENT"/>
    <x v="18"/>
    <n v="0"/>
    <n v="0"/>
    <n v="0"/>
    <s v="10"/>
    <s v="124"/>
    <n v="124"/>
    <x v="10"/>
    <s v="5876"/>
    <n v="5876"/>
    <s v="1000"/>
    <s v="210"/>
    <s v="2"/>
    <x v="115"/>
    <n v="5876"/>
    <x v="114"/>
    <s v="N"/>
    <x v="57"/>
  </r>
  <r>
    <x v="0"/>
    <s v="10-124-21-5876-1000-220"/>
    <s v="FICA"/>
    <x v="18"/>
    <n v="0"/>
    <n v="0"/>
    <n v="0"/>
    <s v="10"/>
    <s v="124"/>
    <n v="124"/>
    <x v="10"/>
    <s v="5876"/>
    <n v="5876"/>
    <s v="1000"/>
    <s v="220"/>
    <s v="2"/>
    <x v="115"/>
    <n v="5876"/>
    <x v="114"/>
    <s v="N"/>
    <x v="57"/>
  </r>
  <r>
    <x v="0"/>
    <s v="10-124-21-5876-1000-241"/>
    <s v="Insurance"/>
    <x v="18"/>
    <n v="0"/>
    <n v="0"/>
    <n v="0"/>
    <s v="10"/>
    <s v="124"/>
    <n v="124"/>
    <x v="10"/>
    <s v="5876"/>
    <n v="5876"/>
    <s v="1000"/>
    <s v="241"/>
    <s v="2"/>
    <x v="115"/>
    <n v="5876"/>
    <x v="114"/>
    <s v="N"/>
    <x v="57"/>
  </r>
  <r>
    <x v="0"/>
    <s v="10-124-21-5876-2400-121"/>
    <s v="ESA Wages"/>
    <x v="18"/>
    <n v="0"/>
    <n v="0"/>
    <n v="0"/>
    <s v="10"/>
    <s v="124"/>
    <n v="124"/>
    <x v="10"/>
    <s v="5876"/>
    <n v="5876"/>
    <s v="2400"/>
    <s v="121"/>
    <s v="1"/>
    <x v="115"/>
    <n v="5876"/>
    <x v="114"/>
    <s v="N"/>
    <x v="57"/>
  </r>
  <r>
    <x v="0"/>
    <s v="10-124-21-5876-2400-210"/>
    <s v="ESA Retirement"/>
    <x v="18"/>
    <n v="0"/>
    <n v="0"/>
    <n v="0"/>
    <s v="10"/>
    <s v="124"/>
    <n v="124"/>
    <x v="10"/>
    <s v="5876"/>
    <n v="5876"/>
    <s v="2400"/>
    <s v="210"/>
    <s v="2"/>
    <x v="115"/>
    <n v="5876"/>
    <x v="114"/>
    <s v="N"/>
    <x v="57"/>
  </r>
  <r>
    <x v="0"/>
    <s v="10-124-21-5876-2400-220"/>
    <s v="ESA FICA"/>
    <x v="18"/>
    <n v="0"/>
    <n v="0"/>
    <n v="0"/>
    <s v="10"/>
    <s v="124"/>
    <n v="124"/>
    <x v="10"/>
    <s v="5876"/>
    <n v="5876"/>
    <s v="2400"/>
    <s v="220"/>
    <s v="2"/>
    <x v="115"/>
    <n v="5876"/>
    <x v="114"/>
    <s v="N"/>
    <x v="57"/>
  </r>
  <r>
    <x v="0"/>
    <s v="10-124-21-5882-1000-131"/>
    <s v="BTS - Teacher"/>
    <x v="18"/>
    <n v="28050.04"/>
    <n v="0"/>
    <n v="28050.04"/>
    <s v="10"/>
    <s v="124"/>
    <n v="124"/>
    <x v="10"/>
    <s v="5882"/>
    <n v="5882"/>
    <s v="1000"/>
    <s v="131"/>
    <s v="1"/>
    <x v="82"/>
    <n v="5882"/>
    <x v="81"/>
    <s v="N"/>
    <x v="46"/>
  </r>
  <r>
    <x v="0"/>
    <s v="10-124-21-5882-1000-210"/>
    <s v="Retirement"/>
    <x v="18"/>
    <n v="7204.12"/>
    <n v="0"/>
    <n v="7204.12"/>
    <s v="10"/>
    <s v="124"/>
    <n v="124"/>
    <x v="10"/>
    <s v="5882"/>
    <n v="5882"/>
    <s v="1000"/>
    <s v="210"/>
    <s v="2"/>
    <x v="82"/>
    <n v="5882"/>
    <x v="81"/>
    <s v="N"/>
    <x v="46"/>
  </r>
  <r>
    <x v="0"/>
    <s v="10-124-21-5882-1000-220"/>
    <s v="FICA"/>
    <x v="18"/>
    <n v="2145.81"/>
    <n v="0"/>
    <n v="2145.81"/>
    <s v="10"/>
    <s v="124"/>
    <n v="124"/>
    <x v="10"/>
    <s v="5882"/>
    <n v="5882"/>
    <s v="1000"/>
    <s v="220"/>
    <s v="2"/>
    <x v="82"/>
    <n v="5882"/>
    <x v="81"/>
    <s v="N"/>
    <x v="46"/>
  </r>
  <r>
    <x v="0"/>
    <s v="10-124-21-5882-1000-241"/>
    <s v="Insurance"/>
    <x v="18"/>
    <n v="0"/>
    <n v="0"/>
    <n v="0"/>
    <s v="10"/>
    <s v="124"/>
    <n v="124"/>
    <x v="10"/>
    <s v="5882"/>
    <n v="5882"/>
    <s v="1000"/>
    <s v="241"/>
    <s v="2"/>
    <x v="82"/>
    <n v="5882"/>
    <x v="81"/>
    <s v="N"/>
    <x v="46"/>
  </r>
  <r>
    <x v="0"/>
    <s v="10-124-21-5882-1000-341"/>
    <s v="Substitute"/>
    <x v="18"/>
    <n v="0"/>
    <n v="0"/>
    <n v="0"/>
    <s v="10"/>
    <s v="124"/>
    <n v="124"/>
    <x v="10"/>
    <s v="5882"/>
    <n v="5882"/>
    <s v="1000"/>
    <s v="341"/>
    <s v="3"/>
    <x v="82"/>
    <n v="5882"/>
    <x v="81"/>
    <s v="N"/>
    <x v="46"/>
  </r>
  <r>
    <x v="0"/>
    <s v="10-124-21-7215-1000-131"/>
    <s v="TEACHERS"/>
    <x v="18"/>
    <n v="0"/>
    <n v="0"/>
    <n v="0"/>
    <s v="10"/>
    <s v="124"/>
    <n v="124"/>
    <x v="10"/>
    <s v="7215"/>
    <n v="7215"/>
    <s v="1000"/>
    <s v="131"/>
    <s v="1"/>
    <x v="20"/>
    <n v="7215"/>
    <x v="20"/>
    <s v="N"/>
    <x v="12"/>
  </r>
  <r>
    <x v="0"/>
    <s v="10-124-21-7215-1000-149"/>
    <s v="Extra Duty"/>
    <x v="18"/>
    <n v="0"/>
    <n v="0"/>
    <n v="0"/>
    <s v="10"/>
    <s v="124"/>
    <n v="124"/>
    <x v="10"/>
    <s v="7215"/>
    <n v="7215"/>
    <s v="1000"/>
    <s v="149"/>
    <s v="1"/>
    <x v="20"/>
    <n v="7215"/>
    <x v="20"/>
    <s v="N"/>
    <x v="12"/>
  </r>
  <r>
    <x v="0"/>
    <s v="10-124-21-7215-1000-161"/>
    <s v="INST. ASSISTANT"/>
    <x v="18"/>
    <n v="0"/>
    <n v="0"/>
    <n v="0"/>
    <s v="10"/>
    <s v="124"/>
    <n v="124"/>
    <x v="10"/>
    <s v="7215"/>
    <n v="7215"/>
    <s v="1000"/>
    <s v="161"/>
    <s v="1"/>
    <x v="20"/>
    <n v="7215"/>
    <x v="20"/>
    <s v="N"/>
    <x v="12"/>
  </r>
  <r>
    <x v="0"/>
    <s v="10-124-21-7215-1000-210"/>
    <s v="RETIREMENT"/>
    <x v="18"/>
    <n v="0"/>
    <n v="0"/>
    <n v="0"/>
    <s v="10"/>
    <s v="124"/>
    <n v="124"/>
    <x v="10"/>
    <s v="7215"/>
    <n v="7215"/>
    <s v="1000"/>
    <s v="210"/>
    <s v="2"/>
    <x v="20"/>
    <n v="7215"/>
    <x v="20"/>
    <s v="N"/>
    <x v="12"/>
  </r>
  <r>
    <x v="0"/>
    <s v="10-124-21-7215-1000-220"/>
    <s v="FICA"/>
    <x v="18"/>
    <n v="0"/>
    <n v="0"/>
    <n v="0"/>
    <s v="10"/>
    <s v="124"/>
    <n v="124"/>
    <x v="10"/>
    <s v="7215"/>
    <n v="7215"/>
    <s v="1000"/>
    <s v="220"/>
    <s v="2"/>
    <x v="20"/>
    <n v="7215"/>
    <x v="20"/>
    <s v="N"/>
    <x v="12"/>
  </r>
  <r>
    <x v="0"/>
    <s v="10-124-21-7215-1000-610"/>
    <s v="ESSER CARES 2 supplies"/>
    <x v="18"/>
    <n v="0"/>
    <n v="0"/>
    <n v="0"/>
    <s v="10"/>
    <s v="124"/>
    <n v="124"/>
    <x v="10"/>
    <s v="7215"/>
    <n v="7215"/>
    <s v="1000"/>
    <s v="610"/>
    <s v="6"/>
    <x v="20"/>
    <n v="7215"/>
    <x v="20"/>
    <s v="N"/>
    <x v="12"/>
  </r>
  <r>
    <x v="0"/>
    <s v="10-124-21-7220-1000-131"/>
    <s v="TEACHERS GEERS"/>
    <x v="18"/>
    <n v="0"/>
    <n v="0"/>
    <n v="0"/>
    <s v="10"/>
    <s v="124"/>
    <n v="124"/>
    <x v="10"/>
    <s v="7220"/>
    <n v="7220"/>
    <s v="1000"/>
    <s v="131"/>
    <s v="1"/>
    <x v="122"/>
    <n v="7220"/>
    <x v="121"/>
    <s v="N"/>
    <x v="59"/>
  </r>
  <r>
    <x v="0"/>
    <s v="10-124-21-7220-1000-149"/>
    <s v="Extra Duty GEERS"/>
    <x v="18"/>
    <n v="0"/>
    <n v="0"/>
    <n v="0"/>
    <s v="10"/>
    <s v="124"/>
    <n v="124"/>
    <x v="10"/>
    <s v="7220"/>
    <n v="7220"/>
    <s v="1000"/>
    <s v="149"/>
    <s v="1"/>
    <x v="122"/>
    <n v="7220"/>
    <x v="121"/>
    <s v="N"/>
    <x v="59"/>
  </r>
  <r>
    <x v="0"/>
    <s v="10-124-21-7220-1000-161"/>
    <s v="INST. ASSISTANT GEERS"/>
    <x v="18"/>
    <n v="0"/>
    <n v="0"/>
    <n v="0"/>
    <s v="10"/>
    <s v="124"/>
    <n v="124"/>
    <x v="10"/>
    <s v="7220"/>
    <n v="7220"/>
    <s v="1000"/>
    <s v="161"/>
    <s v="1"/>
    <x v="122"/>
    <n v="7220"/>
    <x v="121"/>
    <s v="N"/>
    <x v="59"/>
  </r>
  <r>
    <x v="0"/>
    <s v="10-124-21-7220-1000-210"/>
    <s v="RETIREMENT GEERS"/>
    <x v="18"/>
    <n v="0"/>
    <n v="0"/>
    <n v="0"/>
    <s v="10"/>
    <s v="124"/>
    <n v="124"/>
    <x v="10"/>
    <s v="7220"/>
    <n v="7220"/>
    <s v="1000"/>
    <s v="210"/>
    <s v="2"/>
    <x v="122"/>
    <n v="7220"/>
    <x v="121"/>
    <s v="N"/>
    <x v="59"/>
  </r>
  <r>
    <x v="0"/>
    <s v="10-124-21-7220-1000-220"/>
    <s v="FICA GEERS"/>
    <x v="18"/>
    <n v="0"/>
    <n v="0"/>
    <n v="0"/>
    <s v="10"/>
    <s v="124"/>
    <n v="124"/>
    <x v="10"/>
    <s v="7220"/>
    <n v="7220"/>
    <s v="1000"/>
    <s v="220"/>
    <s v="2"/>
    <x v="122"/>
    <n v="7220"/>
    <x v="121"/>
    <s v="N"/>
    <x v="59"/>
  </r>
  <r>
    <x v="0"/>
    <s v="10-124-21-7350-1000-161"/>
    <s v="Preschool Aide"/>
    <x v="18"/>
    <n v="0"/>
    <n v="0"/>
    <n v="0"/>
    <s v="10"/>
    <s v="124"/>
    <n v="124"/>
    <x v="10"/>
    <s v="7350"/>
    <n v="7350"/>
    <s v="1000"/>
    <s v="161"/>
    <s v="1"/>
    <x v="61"/>
    <n v="7350"/>
    <x v="61"/>
    <s v="N"/>
    <x v="0"/>
  </r>
  <r>
    <x v="0"/>
    <s v="10-124-21-7350-1000-195"/>
    <s v="Preschool Specialist"/>
    <x v="18"/>
    <n v="0"/>
    <n v="0"/>
    <n v="0"/>
    <s v="10"/>
    <s v="124"/>
    <n v="124"/>
    <x v="10"/>
    <s v="7350"/>
    <n v="7350"/>
    <s v="1000"/>
    <s v="195"/>
    <s v="1"/>
    <x v="61"/>
    <n v="7350"/>
    <x v="61"/>
    <s v="N"/>
    <x v="0"/>
  </r>
  <r>
    <x v="0"/>
    <s v="10-124-21-7350-1000-220"/>
    <s v="Readiness Initiative - FICA"/>
    <x v="18"/>
    <n v="0"/>
    <n v="0"/>
    <n v="0"/>
    <s v="10"/>
    <s v="124"/>
    <n v="124"/>
    <x v="10"/>
    <s v="7350"/>
    <n v="7350"/>
    <s v="1000"/>
    <s v="220"/>
    <s v="2"/>
    <x v="61"/>
    <n v="7350"/>
    <x v="61"/>
    <s v="N"/>
    <x v="0"/>
  </r>
  <r>
    <x v="0"/>
    <s v="10-124-21-7352-1000-131"/>
    <s v="KSEP - Teacher Salary Hillcrest"/>
    <x v="18"/>
    <n v="0"/>
    <n v="0"/>
    <n v="0"/>
    <s v="10"/>
    <s v="124"/>
    <n v="124"/>
    <x v="10"/>
    <s v="7352"/>
    <n v="7352"/>
    <s v="1000"/>
    <s v="131"/>
    <s v="1"/>
    <x v="62"/>
    <n v="7352"/>
    <x v="28"/>
    <s v="N"/>
    <x v="30"/>
  </r>
  <r>
    <x v="0"/>
    <s v="10-124-21-7352-1000-210"/>
    <s v="KSEP-Retirement"/>
    <x v="18"/>
    <n v="0"/>
    <n v="0"/>
    <n v="0"/>
    <s v="10"/>
    <s v="124"/>
    <n v="124"/>
    <x v="10"/>
    <s v="7352"/>
    <n v="7352"/>
    <s v="1000"/>
    <s v="210"/>
    <s v="2"/>
    <x v="62"/>
    <n v="7352"/>
    <x v="28"/>
    <s v="N"/>
    <x v="30"/>
  </r>
  <r>
    <x v="0"/>
    <s v="10-124-21-7352-1000-220"/>
    <s v="KSEP-FICA"/>
    <x v="18"/>
    <n v="0"/>
    <n v="0"/>
    <n v="0"/>
    <s v="10"/>
    <s v="124"/>
    <n v="124"/>
    <x v="10"/>
    <s v="7352"/>
    <n v="7352"/>
    <s v="1000"/>
    <s v="220"/>
    <s v="2"/>
    <x v="62"/>
    <n v="7352"/>
    <x v="28"/>
    <s v="N"/>
    <x v="30"/>
  </r>
  <r>
    <x v="0"/>
    <s v="10-124-21-7352-1000-241"/>
    <s v="KSEP - Insurance"/>
    <x v="18"/>
    <n v="0"/>
    <n v="0"/>
    <n v="0"/>
    <s v="10"/>
    <s v="124"/>
    <n v="124"/>
    <x v="10"/>
    <s v="7352"/>
    <n v="7352"/>
    <s v="1000"/>
    <s v="241"/>
    <s v="2"/>
    <x v="62"/>
    <n v="7352"/>
    <x v="28"/>
    <s v="N"/>
    <x v="30"/>
  </r>
  <r>
    <x v="0"/>
    <s v="10-124-21-7352-1000-245"/>
    <s v="waive"/>
    <x v="18"/>
    <n v="0"/>
    <n v="0"/>
    <n v="0"/>
    <s v="10"/>
    <s v="124"/>
    <n v="124"/>
    <x v="10"/>
    <s v="7352"/>
    <n v="7352"/>
    <s v="1000"/>
    <s v="245"/>
    <s v="2"/>
    <x v="62"/>
    <n v="7352"/>
    <x v="28"/>
    <s v="N"/>
    <x v="30"/>
  </r>
  <r>
    <x v="0"/>
    <s v="10-124-21-7352-1000-610"/>
    <s v="Supplies"/>
    <x v="18"/>
    <n v="0"/>
    <n v="0"/>
    <n v="0"/>
    <s v="10"/>
    <s v="124"/>
    <n v="124"/>
    <x v="10"/>
    <s v="7352"/>
    <n v="7352"/>
    <s v="1000"/>
    <s v="610"/>
    <s v="6"/>
    <x v="62"/>
    <n v="7352"/>
    <x v="28"/>
    <s v="N"/>
    <x v="30"/>
  </r>
  <r>
    <x v="0"/>
    <s v="10-124-21-7395-1000-161"/>
    <s v="INST. ASSISTANT"/>
    <x v="18"/>
    <n v="0"/>
    <n v="0"/>
    <n v="0"/>
    <s v="10"/>
    <s v="124"/>
    <n v="124"/>
    <x v="10"/>
    <s v="7395"/>
    <n v="7395"/>
    <s v="1000"/>
    <s v="161"/>
    <s v="1"/>
    <x v="63"/>
    <n v="7395"/>
    <x v="62"/>
    <s v="N"/>
    <x v="0"/>
  </r>
  <r>
    <x v="0"/>
    <s v="10-124-21-7395-1000-610"/>
    <s v="SUPPLIES (GEN)"/>
    <x v="18"/>
    <n v="0"/>
    <n v="0"/>
    <n v="0"/>
    <s v="10"/>
    <s v="124"/>
    <n v="124"/>
    <x v="10"/>
    <s v="7395"/>
    <n v="7395"/>
    <s v="1000"/>
    <s v="610"/>
    <s v="6"/>
    <x v="63"/>
    <n v="7395"/>
    <x v="62"/>
    <s v="N"/>
    <x v="0"/>
  </r>
  <r>
    <x v="0"/>
    <s v="10-124-21-7524-1000-131"/>
    <s v="IDEA Salaries"/>
    <x v="18"/>
    <n v="0"/>
    <n v="0"/>
    <n v="0"/>
    <s v="10"/>
    <s v="124"/>
    <n v="124"/>
    <x v="10"/>
    <s v="7524"/>
    <n v="7524"/>
    <s v="1000"/>
    <s v="131"/>
    <s v="1"/>
    <x v="27"/>
    <n v="7524"/>
    <x v="27"/>
    <s v="N"/>
    <x v="15"/>
  </r>
  <r>
    <x v="0"/>
    <s v="10-124-21-7524-1000-161"/>
    <s v="STAFF ASSISTANT"/>
    <x v="18"/>
    <n v="12389.1"/>
    <n v="0"/>
    <n v="12389.1"/>
    <s v="10"/>
    <s v="124"/>
    <n v="124"/>
    <x v="10"/>
    <s v="7524"/>
    <n v="7524"/>
    <s v="1000"/>
    <s v="161"/>
    <s v="1"/>
    <x v="27"/>
    <n v="7524"/>
    <x v="27"/>
    <s v="N"/>
    <x v="15"/>
  </r>
  <r>
    <x v="0"/>
    <s v="10-124-21-7524-1000-195"/>
    <s v="REFOCUS"/>
    <x v="18"/>
    <n v="0"/>
    <n v="0"/>
    <n v="0"/>
    <s v="10"/>
    <s v="124"/>
    <n v="124"/>
    <x v="10"/>
    <s v="7524"/>
    <n v="7524"/>
    <s v="1000"/>
    <s v="195"/>
    <s v="1"/>
    <x v="27"/>
    <n v="7524"/>
    <x v="27"/>
    <s v="N"/>
    <x v="15"/>
  </r>
  <r>
    <x v="0"/>
    <s v="10-124-21-7524-1000-210"/>
    <s v="RETIREMENT"/>
    <x v="18"/>
    <n v="0"/>
    <n v="0"/>
    <n v="0"/>
    <s v="10"/>
    <s v="124"/>
    <n v="124"/>
    <x v="10"/>
    <s v="7524"/>
    <n v="7524"/>
    <s v="1000"/>
    <s v="210"/>
    <s v="2"/>
    <x v="27"/>
    <n v="7524"/>
    <x v="27"/>
    <s v="N"/>
    <x v="15"/>
  </r>
  <r>
    <x v="0"/>
    <s v="10-124-21-7524-1000-220"/>
    <s v="FICA"/>
    <x v="18"/>
    <n v="947.76"/>
    <n v="0"/>
    <n v="947.76"/>
    <s v="10"/>
    <s v="124"/>
    <n v="124"/>
    <x v="10"/>
    <s v="7524"/>
    <n v="7524"/>
    <s v="1000"/>
    <s v="220"/>
    <s v="2"/>
    <x v="27"/>
    <n v="7524"/>
    <x v="27"/>
    <s v="N"/>
    <x v="15"/>
  </r>
  <r>
    <x v="0"/>
    <s v="10-124-21-7524-1000-241"/>
    <s v="INSURANCE"/>
    <x v="18"/>
    <n v="0"/>
    <n v="0"/>
    <n v="0"/>
    <s v="10"/>
    <s v="124"/>
    <n v="124"/>
    <x v="10"/>
    <s v="7524"/>
    <n v="7524"/>
    <s v="1000"/>
    <s v="241"/>
    <s v="2"/>
    <x v="27"/>
    <n v="7524"/>
    <x v="27"/>
    <s v="N"/>
    <x v="15"/>
  </r>
  <r>
    <x v="0"/>
    <s v="10-124-21-7524-1000-341"/>
    <s v="IDEA - Sub Costs"/>
    <x v="18"/>
    <n v="154.93"/>
    <n v="0"/>
    <n v="154.93"/>
    <s v="10"/>
    <s v="124"/>
    <n v="124"/>
    <x v="10"/>
    <s v="7524"/>
    <n v="7524"/>
    <s v="1000"/>
    <s v="341"/>
    <s v="3"/>
    <x v="27"/>
    <n v="7524"/>
    <x v="27"/>
    <s v="N"/>
    <x v="15"/>
  </r>
  <r>
    <x v="0"/>
    <s v="10-124-21-7602-1000-161"/>
    <s v="IA - AMERICORPS"/>
    <x v="18"/>
    <n v="0"/>
    <n v="0"/>
    <n v="0"/>
    <s v="10"/>
    <s v="124"/>
    <n v="124"/>
    <x v="10"/>
    <s v="7602"/>
    <n v="7602"/>
    <s v="1000"/>
    <s v="161"/>
    <s v="1"/>
    <x v="28"/>
    <n v="7355"/>
    <x v="28"/>
    <s v="Y"/>
    <x v="0"/>
  </r>
  <r>
    <x v="0"/>
    <s v="10-124-21-7602-1000-220"/>
    <s v="FICA"/>
    <x v="18"/>
    <n v="0"/>
    <n v="0"/>
    <n v="0"/>
    <s v="10"/>
    <s v="124"/>
    <n v="124"/>
    <x v="10"/>
    <s v="7602"/>
    <n v="7602"/>
    <s v="1000"/>
    <s v="220"/>
    <s v="2"/>
    <x v="28"/>
    <n v="7355"/>
    <x v="28"/>
    <s v="Y"/>
    <x v="0"/>
  </r>
  <r>
    <x v="0"/>
    <s v="10-124-21-7602-1000-270"/>
    <s v="INDUSTRIAL INS"/>
    <x v="18"/>
    <n v="0"/>
    <n v="0"/>
    <n v="0"/>
    <s v="10"/>
    <s v="124"/>
    <n v="124"/>
    <x v="10"/>
    <s v="7602"/>
    <n v="7602"/>
    <s v="1000"/>
    <s v="270"/>
    <s v="2"/>
    <x v="28"/>
    <n v="7355"/>
    <x v="28"/>
    <s v="Y"/>
    <x v="0"/>
  </r>
  <r>
    <x v="0"/>
    <s v="10-124-21-7664-1000-195"/>
    <s v="ED SPECIALIST"/>
    <x v="18"/>
    <n v="0"/>
    <n v="0"/>
    <n v="0"/>
    <s v="10"/>
    <s v="124"/>
    <n v="124"/>
    <x v="10"/>
    <s v="7664"/>
    <n v="7664"/>
    <s v="1000"/>
    <s v="195"/>
    <s v="1"/>
    <x v="32"/>
    <n v="7664"/>
    <x v="32"/>
    <s v="N"/>
    <x v="0"/>
  </r>
  <r>
    <x v="0"/>
    <s v="10-124-21-7701-1000-131"/>
    <s v="TEACHERS"/>
    <x v="18"/>
    <n v="0"/>
    <n v="0"/>
    <n v="0"/>
    <s v="10"/>
    <s v="124"/>
    <n v="124"/>
    <x v="10"/>
    <s v="7701"/>
    <n v="7701"/>
    <s v="1000"/>
    <s v="131"/>
    <s v="1"/>
    <x v="1"/>
    <n v="50"/>
    <x v="1"/>
    <s v="Y"/>
    <x v="0"/>
  </r>
  <r>
    <x v="0"/>
    <s v="10-124-21-7701-1000-149"/>
    <s v="OTHER CERTIFIED"/>
    <x v="18"/>
    <n v="0"/>
    <n v="0"/>
    <n v="0"/>
    <s v="10"/>
    <s v="124"/>
    <n v="124"/>
    <x v="10"/>
    <s v="7701"/>
    <n v="7701"/>
    <s v="1000"/>
    <s v="149"/>
    <s v="1"/>
    <x v="1"/>
    <n v="50"/>
    <x v="1"/>
    <s v="Y"/>
    <x v="0"/>
  </r>
  <r>
    <x v="0"/>
    <s v="10-124-21-7701-1000-161"/>
    <s v="IA -YTH CONNECT"/>
    <x v="18"/>
    <n v="0"/>
    <n v="0"/>
    <n v="0"/>
    <s v="10"/>
    <s v="124"/>
    <n v="124"/>
    <x v="10"/>
    <s v="7701"/>
    <n v="7701"/>
    <s v="1000"/>
    <s v="161"/>
    <s v="1"/>
    <x v="1"/>
    <n v="50"/>
    <x v="1"/>
    <s v="Y"/>
    <x v="0"/>
  </r>
  <r>
    <x v="0"/>
    <s v="10-124-21-7701-1000-195"/>
    <s v="ED SPECIALIST"/>
    <x v="18"/>
    <n v="0"/>
    <n v="0"/>
    <n v="0"/>
    <s v="10"/>
    <s v="124"/>
    <n v="124"/>
    <x v="10"/>
    <s v="7701"/>
    <n v="7701"/>
    <s v="1000"/>
    <s v="195"/>
    <s v="1"/>
    <x v="1"/>
    <n v="50"/>
    <x v="1"/>
    <s v="Y"/>
    <x v="0"/>
  </r>
  <r>
    <x v="0"/>
    <s v="10-124-21-7701-1000-198"/>
    <s v="SITE MGR YTH CN"/>
    <x v="18"/>
    <n v="0"/>
    <n v="0"/>
    <n v="0"/>
    <s v="10"/>
    <s v="124"/>
    <n v="124"/>
    <x v="10"/>
    <s v="7701"/>
    <n v="7701"/>
    <s v="1000"/>
    <s v="198"/>
    <s v="1"/>
    <x v="1"/>
    <n v="50"/>
    <x v="1"/>
    <s v="Y"/>
    <x v="0"/>
  </r>
  <r>
    <x v="0"/>
    <s v="10-124-21-7701-1000-320"/>
    <s v="PURCH SERVICE"/>
    <x v="18"/>
    <n v="0"/>
    <n v="0"/>
    <n v="0"/>
    <s v="10"/>
    <s v="124"/>
    <n v="124"/>
    <x v="10"/>
    <s v="7701"/>
    <n v="7701"/>
    <s v="1000"/>
    <s v="320"/>
    <s v="3"/>
    <x v="1"/>
    <n v="50"/>
    <x v="1"/>
    <s v="Y"/>
    <x v="0"/>
  </r>
  <r>
    <x v="0"/>
    <s v="10-124-21-7701-1000-580"/>
    <s v="TRVL WORKSHOPS"/>
    <x v="18"/>
    <n v="0"/>
    <n v="0"/>
    <n v="0"/>
    <s v="10"/>
    <s v="124"/>
    <n v="124"/>
    <x v="10"/>
    <s v="7701"/>
    <n v="7701"/>
    <s v="1000"/>
    <s v="580"/>
    <s v="5"/>
    <x v="1"/>
    <n v="50"/>
    <x v="1"/>
    <s v="Y"/>
    <x v="0"/>
  </r>
  <r>
    <x v="0"/>
    <s v="10-124-21-7701-1000-610"/>
    <s v="SUPPLIES"/>
    <x v="18"/>
    <n v="0"/>
    <n v="0"/>
    <n v="0"/>
    <s v="10"/>
    <s v="124"/>
    <n v="124"/>
    <x v="10"/>
    <s v="7701"/>
    <n v="7701"/>
    <s v="1000"/>
    <s v="610"/>
    <s v="6"/>
    <x v="1"/>
    <n v="50"/>
    <x v="1"/>
    <s v="Y"/>
    <x v="0"/>
  </r>
  <r>
    <x v="0"/>
    <s v="10-124-21-7701-2700-519"/>
    <s v="TRANSPORTATION"/>
    <x v="18"/>
    <n v="0"/>
    <n v="0"/>
    <n v="0"/>
    <s v="10"/>
    <s v="124"/>
    <n v="124"/>
    <x v="10"/>
    <s v="7701"/>
    <n v="7701"/>
    <s v="2700"/>
    <s v="519"/>
    <s v="5"/>
    <x v="1"/>
    <n v="50"/>
    <x v="1"/>
    <s v="Y"/>
    <x v="0"/>
  </r>
  <r>
    <x v="0"/>
    <s v="10-124-21-7801-1000-131"/>
    <s v="TEACHERS"/>
    <x v="18"/>
    <n v="42760.639999999999"/>
    <n v="0"/>
    <n v="42760.639999999999"/>
    <s v="10"/>
    <s v="124"/>
    <n v="124"/>
    <x v="10"/>
    <s v="7801"/>
    <n v="7801"/>
    <s v="1000"/>
    <s v="131"/>
    <s v="1"/>
    <x v="35"/>
    <n v="7801"/>
    <x v="35"/>
    <s v="N"/>
    <x v="16"/>
  </r>
  <r>
    <x v="0"/>
    <s v="10-124-21-7801-1000-149"/>
    <s v="OTHER CERT"/>
    <x v="18"/>
    <n v="0"/>
    <n v="0"/>
    <n v="0"/>
    <s v="10"/>
    <s v="124"/>
    <n v="124"/>
    <x v="10"/>
    <s v="7801"/>
    <n v="7801"/>
    <s v="1000"/>
    <s v="149"/>
    <s v="1"/>
    <x v="35"/>
    <n v="7801"/>
    <x v="35"/>
    <s v="N"/>
    <x v="16"/>
  </r>
  <r>
    <x v="0"/>
    <s v="10-124-21-7801-1000-161"/>
    <s v="INST ASSISTANTS"/>
    <x v="18"/>
    <n v="25619.73"/>
    <n v="0"/>
    <n v="25619.73"/>
    <s v="10"/>
    <s v="124"/>
    <n v="124"/>
    <x v="10"/>
    <s v="7801"/>
    <n v="7801"/>
    <s v="1000"/>
    <s v="161"/>
    <s v="1"/>
    <x v="35"/>
    <n v="7801"/>
    <x v="35"/>
    <s v="N"/>
    <x v="16"/>
  </r>
  <r>
    <x v="0"/>
    <s v="10-124-21-7801-1000-195"/>
    <s v="PRE-SCHOOL SPECIALIST"/>
    <x v="18"/>
    <n v="1400.89"/>
    <n v="0"/>
    <n v="1400.89"/>
    <s v="10"/>
    <s v="124"/>
    <n v="124"/>
    <x v="10"/>
    <s v="7801"/>
    <n v="7801"/>
    <s v="1000"/>
    <s v="195"/>
    <s v="1"/>
    <x v="35"/>
    <n v="7801"/>
    <x v="35"/>
    <s v="N"/>
    <x v="16"/>
  </r>
  <r>
    <x v="0"/>
    <s v="10-124-21-7801-1000-198"/>
    <s v="Site Manager"/>
    <x v="18"/>
    <n v="0"/>
    <n v="0"/>
    <n v="0"/>
    <s v="10"/>
    <s v="124"/>
    <n v="124"/>
    <x v="10"/>
    <s v="7801"/>
    <n v="7801"/>
    <s v="1000"/>
    <s v="198"/>
    <s v="1"/>
    <x v="35"/>
    <n v="7801"/>
    <x v="35"/>
    <s v="N"/>
    <x v="16"/>
  </r>
  <r>
    <x v="0"/>
    <s v="10-124-21-7801-1000-210"/>
    <s v="RETIREMENT"/>
    <x v="18"/>
    <n v="10130.049999999999"/>
    <n v="0"/>
    <n v="10130.049999999999"/>
    <s v="10"/>
    <s v="124"/>
    <n v="124"/>
    <x v="10"/>
    <s v="7801"/>
    <n v="7801"/>
    <s v="1000"/>
    <s v="210"/>
    <s v="2"/>
    <x v="35"/>
    <n v="7801"/>
    <x v="35"/>
    <s v="N"/>
    <x v="16"/>
  </r>
  <r>
    <x v="0"/>
    <s v="10-124-21-7801-1000-220"/>
    <s v="FICA"/>
    <x v="18"/>
    <n v="5192.0600000000004"/>
    <n v="0"/>
    <n v="5192.0600000000004"/>
    <s v="10"/>
    <s v="124"/>
    <n v="124"/>
    <x v="10"/>
    <s v="7801"/>
    <n v="7801"/>
    <s v="1000"/>
    <s v="220"/>
    <s v="2"/>
    <x v="35"/>
    <n v="7801"/>
    <x v="35"/>
    <s v="N"/>
    <x v="16"/>
  </r>
  <r>
    <x v="0"/>
    <s v="10-124-21-7801-1000-241"/>
    <s v="INSURANCE"/>
    <x v="18"/>
    <n v="8328.0499999999993"/>
    <n v="0"/>
    <n v="8328.0499999999993"/>
    <s v="10"/>
    <s v="124"/>
    <n v="124"/>
    <x v="10"/>
    <s v="7801"/>
    <n v="7801"/>
    <s v="1000"/>
    <s v="241"/>
    <s v="2"/>
    <x v="35"/>
    <n v="7801"/>
    <x v="35"/>
    <s v="N"/>
    <x v="16"/>
  </r>
  <r>
    <x v="0"/>
    <s v="10-124-21-7801-1000-245"/>
    <s v="waive"/>
    <x v="18"/>
    <n v="0"/>
    <n v="0"/>
    <n v="0"/>
    <s v="10"/>
    <s v="124"/>
    <n v="124"/>
    <x v="10"/>
    <s v="7801"/>
    <n v="7801"/>
    <s v="1000"/>
    <s v="245"/>
    <s v="2"/>
    <x v="35"/>
    <n v="7801"/>
    <x v="35"/>
    <s v="N"/>
    <x v="16"/>
  </r>
  <r>
    <x v="0"/>
    <s v="10-124-21-7801-1000-270"/>
    <s v="INDUSTRIAL INS"/>
    <x v="18"/>
    <n v="0"/>
    <n v="0"/>
    <n v="0"/>
    <s v="10"/>
    <s v="124"/>
    <n v="124"/>
    <x v="10"/>
    <s v="7801"/>
    <n v="7801"/>
    <s v="1000"/>
    <s v="270"/>
    <s v="2"/>
    <x v="35"/>
    <n v="7801"/>
    <x v="35"/>
    <s v="N"/>
    <x v="16"/>
  </r>
  <r>
    <x v="0"/>
    <s v="10-124-21-7801-1000-320"/>
    <s v="Title I - Purchased Services"/>
    <x v="18"/>
    <n v="0"/>
    <n v="0"/>
    <n v="0"/>
    <s v="10"/>
    <s v="124"/>
    <n v="124"/>
    <x v="10"/>
    <s v="7801"/>
    <n v="7801"/>
    <s v="1000"/>
    <s v="320"/>
    <s v="3"/>
    <x v="35"/>
    <n v="7801"/>
    <x v="35"/>
    <s v="N"/>
    <x v="16"/>
  </r>
  <r>
    <x v="0"/>
    <s v="10-124-21-7801-1000-341"/>
    <s v="SUBSTITUTE COST"/>
    <x v="18"/>
    <n v="0"/>
    <n v="0"/>
    <n v="0"/>
    <s v="10"/>
    <s v="124"/>
    <n v="124"/>
    <x v="10"/>
    <s v="7801"/>
    <n v="7801"/>
    <s v="1000"/>
    <s v="341"/>
    <s v="3"/>
    <x v="35"/>
    <n v="7801"/>
    <x v="35"/>
    <s v="N"/>
    <x v="16"/>
  </r>
  <r>
    <x v="0"/>
    <s v="10-124-21-7801-1000-580"/>
    <s v="Travel"/>
    <x v="18"/>
    <n v="0"/>
    <n v="0"/>
    <n v="0"/>
    <s v="10"/>
    <s v="124"/>
    <n v="124"/>
    <x v="10"/>
    <s v="7801"/>
    <n v="7801"/>
    <s v="1000"/>
    <s v="580"/>
    <s v="5"/>
    <x v="35"/>
    <n v="7801"/>
    <x v="35"/>
    <s v="N"/>
    <x v="16"/>
  </r>
  <r>
    <x v="0"/>
    <s v="10-124-21-7801-1000-610"/>
    <s v="SUPPLIES (GEN)"/>
    <x v="18"/>
    <n v="0"/>
    <n v="0"/>
    <n v="0"/>
    <s v="10"/>
    <s v="124"/>
    <n v="124"/>
    <x v="10"/>
    <s v="7801"/>
    <n v="7801"/>
    <s v="1000"/>
    <s v="610"/>
    <s v="6"/>
    <x v="35"/>
    <n v="7801"/>
    <x v="35"/>
    <s v="N"/>
    <x v="16"/>
  </r>
  <r>
    <x v="0"/>
    <s v="10-124-21-7801-1000-611"/>
    <s v="Parent Involvement Supplies"/>
    <x v="18"/>
    <n v="0"/>
    <n v="0"/>
    <n v="0"/>
    <s v="10"/>
    <s v="124"/>
    <n v="124"/>
    <x v="10"/>
    <s v="7801"/>
    <n v="7801"/>
    <s v="1000"/>
    <s v="611"/>
    <s v="6"/>
    <x v="35"/>
    <n v="7801"/>
    <x v="35"/>
    <s v="N"/>
    <x v="16"/>
  </r>
  <r>
    <x v="0"/>
    <s v="10-124-21-7801-1000-730"/>
    <s v="EQUIPMENT"/>
    <x v="18"/>
    <n v="0"/>
    <n v="0"/>
    <n v="0"/>
    <s v="10"/>
    <s v="124"/>
    <n v="124"/>
    <x v="10"/>
    <s v="7801"/>
    <n v="7801"/>
    <s v="1000"/>
    <s v="730"/>
    <s v="7"/>
    <x v="35"/>
    <n v="7801"/>
    <x v="35"/>
    <s v="N"/>
    <x v="16"/>
  </r>
  <r>
    <x v="0"/>
    <s v="10-124-21-7801-1001-131"/>
    <s v="Teacher Wages"/>
    <x v="18"/>
    <n v="0"/>
    <n v="0"/>
    <n v="0"/>
    <s v="10"/>
    <s v="124"/>
    <n v="124"/>
    <x v="10"/>
    <s v="7801"/>
    <n v="7801"/>
    <s v="1001"/>
    <s v="131"/>
    <s v="1"/>
    <x v="35"/>
    <n v="7801"/>
    <x v="35"/>
    <s v="N"/>
    <x v="16"/>
  </r>
  <r>
    <x v="0"/>
    <s v="10-124-21-7801-1001-149"/>
    <s v="Extra Duty"/>
    <x v="18"/>
    <n v="0"/>
    <n v="0"/>
    <n v="0"/>
    <s v="10"/>
    <s v="124"/>
    <n v="124"/>
    <x v="10"/>
    <s v="7801"/>
    <n v="7801"/>
    <s v="1001"/>
    <s v="149"/>
    <s v="1"/>
    <x v="35"/>
    <n v="7801"/>
    <x v="35"/>
    <s v="N"/>
    <x v="16"/>
  </r>
  <r>
    <x v="0"/>
    <s v="10-124-21-7801-1001-210"/>
    <s v="Retirement"/>
    <x v="18"/>
    <n v="0"/>
    <n v="0"/>
    <n v="0"/>
    <s v="10"/>
    <s v="124"/>
    <n v="124"/>
    <x v="10"/>
    <s v="7801"/>
    <n v="7801"/>
    <s v="1001"/>
    <s v="210"/>
    <s v="2"/>
    <x v="35"/>
    <n v="7801"/>
    <x v="35"/>
    <s v="N"/>
    <x v="16"/>
  </r>
  <r>
    <x v="0"/>
    <s v="10-124-21-7801-1001-220"/>
    <s v="FICA"/>
    <x v="18"/>
    <n v="0"/>
    <n v="0"/>
    <n v="0"/>
    <s v="10"/>
    <s v="124"/>
    <n v="124"/>
    <x v="10"/>
    <s v="7801"/>
    <n v="7801"/>
    <s v="1001"/>
    <s v="220"/>
    <s v="2"/>
    <x v="35"/>
    <n v="7801"/>
    <x v="35"/>
    <s v="N"/>
    <x v="16"/>
  </r>
  <r>
    <x v="0"/>
    <s v="10-124-21-7801-1001-241"/>
    <s v="Insurance"/>
    <x v="18"/>
    <n v="0"/>
    <n v="0"/>
    <n v="0"/>
    <s v="10"/>
    <s v="124"/>
    <n v="124"/>
    <x v="10"/>
    <s v="7801"/>
    <n v="7801"/>
    <s v="1001"/>
    <s v="241"/>
    <s v="2"/>
    <x v="35"/>
    <n v="7801"/>
    <x v="35"/>
    <s v="N"/>
    <x v="16"/>
  </r>
  <r>
    <x v="0"/>
    <s v="10-124-21-7801-1001-245"/>
    <s v="Waive"/>
    <x v="18"/>
    <n v="0"/>
    <n v="0"/>
    <n v="0"/>
    <s v="10"/>
    <s v="124"/>
    <n v="124"/>
    <x v="10"/>
    <s v="7801"/>
    <n v="7801"/>
    <s v="1001"/>
    <s v="245"/>
    <s v="2"/>
    <x v="35"/>
    <n v="7801"/>
    <x v="35"/>
    <s v="N"/>
    <x v="16"/>
  </r>
  <r>
    <x v="0"/>
    <s v="10-124-21-7801-2190-197"/>
    <s v="PARENT LIASON"/>
    <x v="18"/>
    <n v="9535.27"/>
    <n v="0"/>
    <n v="9535.27"/>
    <s v="10"/>
    <s v="124"/>
    <n v="124"/>
    <x v="10"/>
    <s v="7801"/>
    <n v="7801"/>
    <s v="2190"/>
    <s v="197"/>
    <s v="1"/>
    <x v="35"/>
    <n v="7801"/>
    <x v="35"/>
    <s v="N"/>
    <x v="16"/>
  </r>
  <r>
    <x v="0"/>
    <s v="10-124-21-7801-2190-210"/>
    <s v="RETIREMENT"/>
    <x v="18"/>
    <n v="0"/>
    <n v="0"/>
    <n v="0"/>
    <s v="10"/>
    <s v="124"/>
    <n v="124"/>
    <x v="10"/>
    <s v="7801"/>
    <n v="7801"/>
    <s v="2190"/>
    <s v="210"/>
    <s v="2"/>
    <x v="35"/>
    <n v="7801"/>
    <x v="35"/>
    <s v="N"/>
    <x v="16"/>
  </r>
  <r>
    <x v="0"/>
    <s v="10-124-21-7801-2190-220"/>
    <s v="FICA"/>
    <x v="18"/>
    <n v="729.43"/>
    <n v="0"/>
    <n v="729.43"/>
    <s v="10"/>
    <s v="124"/>
    <n v="124"/>
    <x v="10"/>
    <s v="7801"/>
    <n v="7801"/>
    <s v="2190"/>
    <s v="220"/>
    <s v="2"/>
    <x v="35"/>
    <n v="7801"/>
    <x v="35"/>
    <s v="N"/>
    <x v="16"/>
  </r>
  <r>
    <x v="0"/>
    <s v="10-124-21-7801-2210-290"/>
    <s v="OTHER BENEFITS"/>
    <x v="18"/>
    <n v="0"/>
    <n v="0"/>
    <n v="0"/>
    <s v="10"/>
    <s v="124"/>
    <n v="124"/>
    <x v="10"/>
    <s v="7801"/>
    <n v="7801"/>
    <s v="2210"/>
    <s v="290"/>
    <s v="2"/>
    <x v="35"/>
    <n v="7801"/>
    <x v="35"/>
    <s v="N"/>
    <x v="16"/>
  </r>
  <r>
    <x v="0"/>
    <s v="10-124-21-7801-2290-152"/>
    <s v="Title I Secretary"/>
    <x v="18"/>
    <n v="12397.19"/>
    <n v="0"/>
    <n v="12397.19"/>
    <s v="10"/>
    <s v="124"/>
    <n v="124"/>
    <x v="10"/>
    <s v="7801"/>
    <n v="7801"/>
    <s v="2290"/>
    <s v="152"/>
    <s v="1"/>
    <x v="35"/>
    <n v="7801"/>
    <x v="35"/>
    <s v="N"/>
    <x v="16"/>
  </r>
  <r>
    <x v="0"/>
    <s v="10-124-21-7801-2290-220"/>
    <s v="FICA"/>
    <x v="18"/>
    <n v="948.4"/>
    <n v="0"/>
    <n v="948.4"/>
    <s v="10"/>
    <s v="124"/>
    <n v="124"/>
    <x v="10"/>
    <s v="7801"/>
    <n v="7801"/>
    <s v="2290"/>
    <s v="220"/>
    <s v="2"/>
    <x v="35"/>
    <n v="7801"/>
    <x v="35"/>
    <s v="N"/>
    <x v="16"/>
  </r>
  <r>
    <x v="0"/>
    <s v="10-124-21-7801-2650-626"/>
    <s v="Title I - Fuel Costs"/>
    <x v="18"/>
    <n v="0"/>
    <n v="0"/>
    <n v="0"/>
    <s v="10"/>
    <s v="124"/>
    <n v="124"/>
    <x v="10"/>
    <s v="7801"/>
    <n v="7801"/>
    <s v="2650"/>
    <s v="626"/>
    <s v="6"/>
    <x v="35"/>
    <n v="7801"/>
    <x v="35"/>
    <s v="N"/>
    <x v="16"/>
  </r>
  <r>
    <x v="0"/>
    <s v="10-124-21-7801-2700-511"/>
    <s v="TRANSPORTATION SERVICES"/>
    <x v="18"/>
    <n v="0"/>
    <n v="0"/>
    <n v="0"/>
    <s v="10"/>
    <s v="124"/>
    <n v="124"/>
    <x v="10"/>
    <s v="7801"/>
    <n v="7801"/>
    <s v="2700"/>
    <s v="511"/>
    <s v="5"/>
    <x v="35"/>
    <n v="7801"/>
    <x v="35"/>
    <s v="N"/>
    <x v="16"/>
  </r>
  <r>
    <x v="0"/>
    <s v="10-124-21-7804-1000-149"/>
    <s v="TSI Other Teaching Hillcrest"/>
    <x v="18"/>
    <n v="0"/>
    <n v="0"/>
    <n v="0"/>
    <s v="10"/>
    <s v="124"/>
    <n v="124"/>
    <x v="10"/>
    <s v="7804"/>
    <n v="7804"/>
    <s v="1000"/>
    <s v="149"/>
    <s v="1"/>
    <x v="35"/>
    <n v="7801"/>
    <x v="35"/>
    <s v="Y"/>
    <x v="16"/>
  </r>
  <r>
    <x v="0"/>
    <s v="10-124-21-7804-1000-161"/>
    <s v="IA TSI"/>
    <x v="18"/>
    <n v="42.23"/>
    <n v="0"/>
    <n v="42.23"/>
    <s v="10"/>
    <s v="124"/>
    <n v="124"/>
    <x v="10"/>
    <s v="7804"/>
    <n v="7804"/>
    <s v="1000"/>
    <s v="161"/>
    <s v="1"/>
    <x v="35"/>
    <n v="7801"/>
    <x v="35"/>
    <s v="Y"/>
    <x v="16"/>
  </r>
  <r>
    <x v="0"/>
    <s v="10-124-21-7804-1000-210"/>
    <s v="TSI - Retirement Hillcrest"/>
    <x v="18"/>
    <n v="0"/>
    <n v="0"/>
    <n v="0"/>
    <s v="10"/>
    <s v="124"/>
    <n v="124"/>
    <x v="10"/>
    <s v="7804"/>
    <n v="7804"/>
    <s v="1000"/>
    <s v="210"/>
    <s v="2"/>
    <x v="35"/>
    <n v="7801"/>
    <x v="35"/>
    <s v="Y"/>
    <x v="16"/>
  </r>
  <r>
    <x v="0"/>
    <s v="10-124-21-7804-1000-220"/>
    <s v="TSI - FICA Hillcrest"/>
    <x v="18"/>
    <n v="3.23"/>
    <n v="0"/>
    <n v="3.23"/>
    <s v="10"/>
    <s v="124"/>
    <n v="124"/>
    <x v="10"/>
    <s v="7804"/>
    <n v="7804"/>
    <s v="1000"/>
    <s v="220"/>
    <s v="2"/>
    <x v="35"/>
    <n v="7801"/>
    <x v="35"/>
    <s v="Y"/>
    <x v="16"/>
  </r>
  <r>
    <x v="0"/>
    <s v="10-124-21-7804-1000-241"/>
    <s v="Insurance"/>
    <x v="18"/>
    <n v="0"/>
    <n v="0"/>
    <n v="0"/>
    <s v="10"/>
    <s v="124"/>
    <n v="124"/>
    <x v="10"/>
    <s v="7804"/>
    <n v="7804"/>
    <s v="1000"/>
    <s v="241"/>
    <s v="2"/>
    <x v="35"/>
    <n v="7801"/>
    <x v="35"/>
    <s v="Y"/>
    <x v="16"/>
  </r>
  <r>
    <x v="0"/>
    <s v="10-124-21-7860-1000-149"/>
    <s v="OTHER CERT"/>
    <x v="18"/>
    <n v="10500"/>
    <n v="0"/>
    <n v="10500"/>
    <s v="10"/>
    <s v="124"/>
    <n v="124"/>
    <x v="10"/>
    <s v="7860"/>
    <n v="7860"/>
    <s v="1000"/>
    <s v="149"/>
    <s v="1"/>
    <x v="37"/>
    <n v="7860"/>
    <x v="37"/>
    <s v="N"/>
    <x v="18"/>
  </r>
  <r>
    <x v="0"/>
    <s v="10-124-21-7860-1000-210"/>
    <s v="RETIREMENT"/>
    <x v="18"/>
    <n v="2294.77"/>
    <n v="0"/>
    <n v="2294.77"/>
    <s v="10"/>
    <s v="124"/>
    <n v="124"/>
    <x v="10"/>
    <s v="7860"/>
    <n v="7860"/>
    <s v="1000"/>
    <s v="210"/>
    <s v="2"/>
    <x v="37"/>
    <n v="7860"/>
    <x v="37"/>
    <s v="N"/>
    <x v="18"/>
  </r>
  <r>
    <x v="0"/>
    <s v="10-124-21-7860-1000-220"/>
    <s v="FICA"/>
    <x v="18"/>
    <n v="769.02"/>
    <n v="0"/>
    <n v="769.02"/>
    <s v="10"/>
    <s v="124"/>
    <n v="124"/>
    <x v="10"/>
    <s v="7860"/>
    <n v="7860"/>
    <s v="1000"/>
    <s v="220"/>
    <s v="2"/>
    <x v="37"/>
    <n v="7860"/>
    <x v="37"/>
    <s v="N"/>
    <x v="18"/>
  </r>
  <r>
    <x v="0"/>
    <s v="10-124-21-7860-1000-241"/>
    <s v="Insurance"/>
    <x v="18"/>
    <n v="33.99"/>
    <n v="0"/>
    <n v="33.99"/>
    <s v="10"/>
    <s v="124"/>
    <n v="124"/>
    <x v="10"/>
    <s v="7860"/>
    <n v="7860"/>
    <s v="1000"/>
    <s v="241"/>
    <s v="2"/>
    <x v="37"/>
    <n v="7860"/>
    <x v="37"/>
    <s v="N"/>
    <x v="18"/>
  </r>
  <r>
    <x v="0"/>
    <s v="10-124-21-7860-1000-341"/>
    <s v="TSSA Sub"/>
    <x v="18"/>
    <n v="50.63"/>
    <n v="0"/>
    <n v="50.63"/>
    <s v="10"/>
    <s v="124"/>
    <n v="124"/>
    <x v="10"/>
    <s v="7860"/>
    <n v="7860"/>
    <s v="1000"/>
    <s v="341"/>
    <s v="3"/>
    <x v="37"/>
    <n v="7860"/>
    <x v="37"/>
    <s v="N"/>
    <x v="18"/>
  </r>
  <r>
    <x v="0"/>
    <s v="10-124-21-7860-1000-580"/>
    <s v="Travel"/>
    <x v="18"/>
    <n v="0"/>
    <n v="0"/>
    <n v="0"/>
    <s v="10"/>
    <s v="124"/>
    <n v="124"/>
    <x v="10"/>
    <s v="7860"/>
    <n v="7860"/>
    <s v="1000"/>
    <s v="580"/>
    <s v="5"/>
    <x v="37"/>
    <n v="7860"/>
    <x v="37"/>
    <s v="N"/>
    <x v="18"/>
  </r>
  <r>
    <x v="0"/>
    <s v="10-124-21-7860-2213-149"/>
    <s v="STAFF TRAINING"/>
    <x v="18"/>
    <n v="0"/>
    <n v="0"/>
    <n v="0"/>
    <s v="10"/>
    <s v="124"/>
    <n v="124"/>
    <x v="10"/>
    <s v="7860"/>
    <n v="7860"/>
    <s v="2213"/>
    <s v="149"/>
    <s v="1"/>
    <x v="37"/>
    <n v="7860"/>
    <x v="37"/>
    <s v="N"/>
    <x v="18"/>
  </r>
  <r>
    <x v="0"/>
    <s v="10-124-21-7860-2650-626"/>
    <s v="Title IIA - Fuel Costs"/>
    <x v="18"/>
    <n v="0"/>
    <n v="0"/>
    <n v="0"/>
    <s v="10"/>
    <s v="124"/>
    <n v="124"/>
    <x v="10"/>
    <s v="7860"/>
    <n v="7860"/>
    <s v="2650"/>
    <s v="626"/>
    <s v="6"/>
    <x v="37"/>
    <n v="7860"/>
    <x v="37"/>
    <s v="N"/>
    <x v="18"/>
  </r>
  <r>
    <x v="0"/>
    <s v="10-124-21-7880-1000-131"/>
    <s v="FED ESL TCHRS"/>
    <x v="18"/>
    <n v="0"/>
    <n v="0"/>
    <n v="0"/>
    <s v="10"/>
    <s v="124"/>
    <n v="124"/>
    <x v="10"/>
    <s v="7880"/>
    <n v="7880"/>
    <s v="1000"/>
    <s v="131"/>
    <s v="1"/>
    <x v="39"/>
    <n v="7880"/>
    <x v="39"/>
    <s v="N"/>
    <x v="19"/>
  </r>
  <r>
    <x v="0"/>
    <s v="10-124-21-7880-1000-161"/>
    <s v="IA - FED ESL"/>
    <x v="18"/>
    <n v="0"/>
    <n v="0"/>
    <n v="0"/>
    <s v="10"/>
    <s v="124"/>
    <n v="124"/>
    <x v="10"/>
    <s v="7880"/>
    <n v="7880"/>
    <s v="1000"/>
    <s v="161"/>
    <s v="1"/>
    <x v="39"/>
    <n v="7880"/>
    <x v="39"/>
    <s v="N"/>
    <x v="19"/>
  </r>
  <r>
    <x v="0"/>
    <s v="10-124-21-7880-1000-220"/>
    <s v="FICA"/>
    <x v="18"/>
    <n v="0"/>
    <n v="0"/>
    <n v="0"/>
    <s v="10"/>
    <s v="124"/>
    <n v="124"/>
    <x v="10"/>
    <s v="7880"/>
    <n v="7880"/>
    <s v="1000"/>
    <s v="220"/>
    <s v="2"/>
    <x v="39"/>
    <n v="7880"/>
    <x v="39"/>
    <s v="N"/>
    <x v="19"/>
  </r>
  <r>
    <x v="0"/>
    <s v="10-124-21-7880-1000-341"/>
    <s v="Title III - Sub Costs"/>
    <x v="18"/>
    <n v="0"/>
    <n v="0"/>
    <n v="0"/>
    <s v="10"/>
    <s v="124"/>
    <n v="124"/>
    <x v="10"/>
    <s v="7880"/>
    <n v="7880"/>
    <s v="1000"/>
    <s v="341"/>
    <s v="3"/>
    <x v="39"/>
    <n v="7880"/>
    <x v="39"/>
    <s v="N"/>
    <x v="19"/>
  </r>
  <r>
    <x v="0"/>
    <s v="10-124-21-7910-1000-131"/>
    <s v="21ST CENT TCHRS"/>
    <x v="18"/>
    <n v="0"/>
    <n v="0"/>
    <n v="0"/>
    <s v="10"/>
    <s v="124"/>
    <n v="124"/>
    <x v="10"/>
    <s v="7910"/>
    <n v="7910"/>
    <s v="1000"/>
    <s v="131"/>
    <s v="1"/>
    <x v="42"/>
    <n v="7910"/>
    <x v="42"/>
    <s v="N"/>
    <x v="21"/>
  </r>
  <r>
    <x v="0"/>
    <s v="10-124-21-7910-1000-149"/>
    <s v="extra duty"/>
    <x v="18"/>
    <n v="0"/>
    <n v="0"/>
    <n v="0"/>
    <s v="10"/>
    <s v="124"/>
    <n v="124"/>
    <x v="10"/>
    <s v="7910"/>
    <n v="7910"/>
    <s v="1000"/>
    <s v="149"/>
    <s v="1"/>
    <x v="42"/>
    <n v="7910"/>
    <x v="42"/>
    <s v="N"/>
    <x v="21"/>
  </r>
  <r>
    <x v="0"/>
    <s v="10-124-21-7910-1000-161"/>
    <s v="IA -- 21ST CENT"/>
    <x v="18"/>
    <n v="0"/>
    <n v="0"/>
    <n v="0"/>
    <s v="10"/>
    <s v="124"/>
    <n v="124"/>
    <x v="10"/>
    <s v="7910"/>
    <n v="7910"/>
    <s v="1000"/>
    <s v="161"/>
    <s v="1"/>
    <x v="42"/>
    <n v="7910"/>
    <x v="42"/>
    <s v="N"/>
    <x v="21"/>
  </r>
  <r>
    <x v="0"/>
    <s v="10-124-21-7910-1000-198"/>
    <s v="SITE MGR 21 CEN"/>
    <x v="18"/>
    <n v="0"/>
    <n v="0"/>
    <n v="0"/>
    <s v="10"/>
    <s v="124"/>
    <n v="124"/>
    <x v="10"/>
    <s v="7910"/>
    <n v="7910"/>
    <s v="1000"/>
    <s v="198"/>
    <s v="1"/>
    <x v="42"/>
    <n v="7910"/>
    <x v="42"/>
    <s v="N"/>
    <x v="21"/>
  </r>
  <r>
    <x v="0"/>
    <s v="10-124-21-7910-1000-210"/>
    <s v="Retirement"/>
    <x v="18"/>
    <n v="0"/>
    <n v="0"/>
    <n v="0"/>
    <s v="10"/>
    <s v="124"/>
    <n v="124"/>
    <x v="10"/>
    <s v="7910"/>
    <n v="7910"/>
    <s v="1000"/>
    <s v="210"/>
    <s v="2"/>
    <x v="42"/>
    <n v="7910"/>
    <x v="42"/>
    <s v="N"/>
    <x v="21"/>
  </r>
  <r>
    <x v="0"/>
    <s v="10-124-21-7910-1000-220"/>
    <s v="FICA"/>
    <x v="18"/>
    <n v="0"/>
    <n v="0"/>
    <n v="0"/>
    <s v="10"/>
    <s v="124"/>
    <n v="124"/>
    <x v="10"/>
    <s v="7910"/>
    <n v="7910"/>
    <s v="1000"/>
    <s v="220"/>
    <s v="2"/>
    <x v="42"/>
    <n v="7910"/>
    <x v="42"/>
    <s v="N"/>
    <x v="21"/>
  </r>
  <r>
    <x v="0"/>
    <s v="10-124-21-7910-1000-580"/>
    <s v="21st CENTURY TRAVEL"/>
    <x v="18"/>
    <n v="0"/>
    <n v="0"/>
    <n v="0"/>
    <s v="10"/>
    <s v="124"/>
    <n v="124"/>
    <x v="10"/>
    <s v="7910"/>
    <n v="7910"/>
    <s v="1000"/>
    <s v="580"/>
    <s v="5"/>
    <x v="42"/>
    <n v="7910"/>
    <x v="42"/>
    <s v="N"/>
    <x v="21"/>
  </r>
  <r>
    <x v="0"/>
    <s v="10-124-21-7910-1000-610"/>
    <s v="SUPPLIES"/>
    <x v="18"/>
    <n v="0"/>
    <n v="0"/>
    <n v="0"/>
    <s v="10"/>
    <s v="124"/>
    <n v="124"/>
    <x v="10"/>
    <s v="7910"/>
    <n v="7910"/>
    <s v="1000"/>
    <s v="610"/>
    <s v="6"/>
    <x v="42"/>
    <n v="7910"/>
    <x v="42"/>
    <s v="N"/>
    <x v="21"/>
  </r>
  <r>
    <x v="0"/>
    <s v="10-124-21-7911-1000-131"/>
    <s v="TEACHERS"/>
    <x v="18"/>
    <n v="0"/>
    <n v="0"/>
    <n v="0"/>
    <s v="10"/>
    <s v="124"/>
    <n v="124"/>
    <x v="10"/>
    <s v="7911"/>
    <n v="7911"/>
    <s v="1000"/>
    <s v="131"/>
    <s v="1"/>
    <x v="42"/>
    <n v="7910"/>
    <x v="42"/>
    <s v="Y"/>
    <x v="21"/>
  </r>
  <r>
    <x v="0"/>
    <s v="10-124-21-7911-1000-149"/>
    <s v="OTHER CERT"/>
    <x v="18"/>
    <n v="0"/>
    <n v="0"/>
    <n v="0"/>
    <s v="10"/>
    <s v="124"/>
    <n v="124"/>
    <x v="10"/>
    <s v="7911"/>
    <n v="7911"/>
    <s v="1000"/>
    <s v="149"/>
    <s v="1"/>
    <x v="42"/>
    <n v="7910"/>
    <x v="42"/>
    <s v="Y"/>
    <x v="21"/>
  </r>
  <r>
    <x v="0"/>
    <s v="10-124-21-7911-1000-161"/>
    <s v="INST. ASSISTANTS"/>
    <x v="18"/>
    <n v="0"/>
    <n v="0"/>
    <n v="0"/>
    <s v="10"/>
    <s v="124"/>
    <n v="124"/>
    <x v="10"/>
    <s v="7911"/>
    <n v="7911"/>
    <s v="1000"/>
    <s v="161"/>
    <s v="1"/>
    <x v="42"/>
    <n v="7910"/>
    <x v="42"/>
    <s v="Y"/>
    <x v="21"/>
  </r>
  <r>
    <x v="0"/>
    <s v="10-124-21-7911-1000-195"/>
    <s v="MEDIA CENTER"/>
    <x v="18"/>
    <n v="0"/>
    <n v="0"/>
    <n v="0"/>
    <s v="10"/>
    <s v="124"/>
    <n v="124"/>
    <x v="10"/>
    <s v="7911"/>
    <n v="7911"/>
    <s v="1000"/>
    <s v="195"/>
    <s v="1"/>
    <x v="42"/>
    <n v="7910"/>
    <x v="42"/>
    <s v="Y"/>
    <x v="21"/>
  </r>
  <r>
    <x v="0"/>
    <s v="10-124-21-7911-1000-198"/>
    <s v="SITE MANAGER"/>
    <x v="18"/>
    <n v="0"/>
    <n v="0"/>
    <n v="0"/>
    <s v="10"/>
    <s v="124"/>
    <n v="124"/>
    <x v="10"/>
    <s v="7911"/>
    <n v="7911"/>
    <s v="1000"/>
    <s v="198"/>
    <s v="1"/>
    <x v="42"/>
    <n v="7910"/>
    <x v="42"/>
    <s v="Y"/>
    <x v="21"/>
  </r>
  <r>
    <x v="0"/>
    <s v="10-124-21-7911-1000-210"/>
    <s v="RETIREMENT"/>
    <x v="18"/>
    <n v="0"/>
    <n v="0"/>
    <n v="0"/>
    <s v="10"/>
    <s v="124"/>
    <n v="124"/>
    <x v="10"/>
    <s v="7911"/>
    <n v="7911"/>
    <s v="1000"/>
    <s v="210"/>
    <s v="2"/>
    <x v="42"/>
    <n v="7910"/>
    <x v="42"/>
    <s v="Y"/>
    <x v="21"/>
  </r>
  <r>
    <x v="0"/>
    <s v="10-124-21-7911-1000-220"/>
    <s v="FICA"/>
    <x v="18"/>
    <n v="0"/>
    <n v="0"/>
    <n v="0"/>
    <s v="10"/>
    <s v="124"/>
    <n v="124"/>
    <x v="10"/>
    <s v="7911"/>
    <n v="7911"/>
    <s v="1000"/>
    <s v="220"/>
    <s v="2"/>
    <x v="42"/>
    <n v="7910"/>
    <x v="42"/>
    <s v="Y"/>
    <x v="21"/>
  </r>
  <r>
    <x v="0"/>
    <s v="10-124-21-7911-1000-320"/>
    <s v="PURCHASED SERVICES"/>
    <x v="18"/>
    <n v="0"/>
    <n v="0"/>
    <n v="0"/>
    <s v="10"/>
    <s v="124"/>
    <n v="124"/>
    <x v="10"/>
    <s v="7911"/>
    <n v="7911"/>
    <s v="1000"/>
    <s v="320"/>
    <s v="3"/>
    <x v="42"/>
    <n v="7910"/>
    <x v="42"/>
    <s v="Y"/>
    <x v="21"/>
  </r>
  <r>
    <x v="0"/>
    <s v="10-124-21-7911-1000-580"/>
    <s v="TRAVEL"/>
    <x v="18"/>
    <n v="0"/>
    <n v="0"/>
    <n v="0"/>
    <s v="10"/>
    <s v="124"/>
    <n v="124"/>
    <x v="10"/>
    <s v="7911"/>
    <n v="7911"/>
    <s v="1000"/>
    <s v="580"/>
    <s v="5"/>
    <x v="42"/>
    <n v="7910"/>
    <x v="42"/>
    <s v="Y"/>
    <x v="21"/>
  </r>
  <r>
    <x v="0"/>
    <s v="10-124-21-7911-1000-610"/>
    <s v="SUPPLIES"/>
    <x v="18"/>
    <n v="0"/>
    <n v="0"/>
    <n v="0"/>
    <s v="10"/>
    <s v="124"/>
    <n v="124"/>
    <x v="10"/>
    <s v="7911"/>
    <n v="7911"/>
    <s v="1000"/>
    <s v="610"/>
    <s v="6"/>
    <x v="42"/>
    <n v="7910"/>
    <x v="42"/>
    <s v="Y"/>
    <x v="21"/>
  </r>
  <r>
    <x v="0"/>
    <s v="10-124-21-7911-1000-730"/>
    <s v="Equipment"/>
    <x v="18"/>
    <n v="0"/>
    <n v="0"/>
    <n v="0"/>
    <s v="10"/>
    <s v="124"/>
    <n v="124"/>
    <x v="10"/>
    <s v="7911"/>
    <n v="7911"/>
    <s v="1000"/>
    <s v="730"/>
    <s v="7"/>
    <x v="42"/>
    <n v="7910"/>
    <x v="42"/>
    <s v="Y"/>
    <x v="21"/>
  </r>
  <r>
    <x v="0"/>
    <s v="10-124-21-7911-2700-519"/>
    <s v="ASC TRANSPORTATION"/>
    <x v="18"/>
    <n v="0"/>
    <n v="0"/>
    <n v="0"/>
    <s v="10"/>
    <s v="124"/>
    <n v="124"/>
    <x v="10"/>
    <s v="7911"/>
    <n v="7911"/>
    <s v="2700"/>
    <s v="519"/>
    <s v="5"/>
    <x v="42"/>
    <n v="7910"/>
    <x v="42"/>
    <s v="Y"/>
    <x v="21"/>
  </r>
  <r>
    <x v="0"/>
    <s v="10-124-21-7913-1000-149"/>
    <s v="Extra Duty"/>
    <x v="18"/>
    <n v="0"/>
    <n v="0"/>
    <n v="0"/>
    <s v="10"/>
    <s v="124"/>
    <n v="124"/>
    <x v="10"/>
    <s v="7913"/>
    <n v="7913"/>
    <s v="1000"/>
    <s v="149"/>
    <s v="1"/>
    <x v="42"/>
    <n v="7910"/>
    <x v="42"/>
    <s v="Y"/>
    <x v="21"/>
  </r>
  <r>
    <x v="0"/>
    <s v="10-124-21-7913-1000-161"/>
    <s v="Inst Aide"/>
    <x v="18"/>
    <n v="0"/>
    <n v="0"/>
    <n v="0"/>
    <s v="10"/>
    <s v="124"/>
    <n v="124"/>
    <x v="10"/>
    <s v="7913"/>
    <n v="7913"/>
    <s v="1000"/>
    <s v="161"/>
    <s v="1"/>
    <x v="42"/>
    <n v="7910"/>
    <x v="42"/>
    <s v="Y"/>
    <x v="21"/>
  </r>
  <r>
    <x v="0"/>
    <s v="10-124-21-7913-1000-210"/>
    <s v="Retirement"/>
    <x v="18"/>
    <n v="0"/>
    <n v="0"/>
    <n v="0"/>
    <s v="10"/>
    <s v="124"/>
    <n v="124"/>
    <x v="10"/>
    <s v="7913"/>
    <n v="7913"/>
    <s v="1000"/>
    <s v="210"/>
    <s v="2"/>
    <x v="42"/>
    <n v="7910"/>
    <x v="42"/>
    <s v="Y"/>
    <x v="21"/>
  </r>
  <r>
    <x v="0"/>
    <s v="10-124-21-7913-1000-220"/>
    <s v="FICA"/>
    <x v="18"/>
    <n v="0"/>
    <n v="0"/>
    <n v="0"/>
    <s v="10"/>
    <s v="124"/>
    <n v="124"/>
    <x v="10"/>
    <s v="7913"/>
    <n v="7913"/>
    <s v="1000"/>
    <s v="220"/>
    <s v="2"/>
    <x v="42"/>
    <n v="7910"/>
    <x v="42"/>
    <s v="Y"/>
    <x v="21"/>
  </r>
  <r>
    <x v="0"/>
    <s v="10-124-21-7913-1000-610"/>
    <s v="Supplies"/>
    <x v="18"/>
    <n v="0"/>
    <n v="0"/>
    <n v="0"/>
    <s v="10"/>
    <s v="124"/>
    <n v="124"/>
    <x v="10"/>
    <s v="7913"/>
    <n v="7913"/>
    <s v="1000"/>
    <s v="610"/>
    <s v="6"/>
    <x v="42"/>
    <n v="7910"/>
    <x v="42"/>
    <s v="Y"/>
    <x v="21"/>
  </r>
  <r>
    <x v="0"/>
    <s v="10-124-21-7913-2700-519"/>
    <s v="Transportation"/>
    <x v="18"/>
    <n v="0"/>
    <n v="0"/>
    <n v="0"/>
    <s v="10"/>
    <s v="124"/>
    <n v="124"/>
    <x v="10"/>
    <s v="7913"/>
    <n v="7913"/>
    <s v="2700"/>
    <s v="519"/>
    <s v="5"/>
    <x v="42"/>
    <n v="7910"/>
    <x v="42"/>
    <s v="Y"/>
    <x v="21"/>
  </r>
  <r>
    <x v="0"/>
    <s v="10-124-21-7914-1000-149"/>
    <s v="Extra Duty"/>
    <x v="18"/>
    <n v="16458.93"/>
    <n v="0"/>
    <n v="16458.93"/>
    <s v="10"/>
    <s v="124"/>
    <n v="124"/>
    <x v="10"/>
    <s v="7914"/>
    <n v="7914"/>
    <s v="1000"/>
    <s v="149"/>
    <s v="1"/>
    <x v="42"/>
    <n v="7910"/>
    <x v="42"/>
    <s v="Y"/>
    <x v="21"/>
  </r>
  <r>
    <x v="0"/>
    <s v="10-124-21-7914-1000-161"/>
    <s v="ASC Inst Asst"/>
    <x v="18"/>
    <n v="0"/>
    <n v="0"/>
    <n v="0"/>
    <s v="10"/>
    <s v="124"/>
    <n v="124"/>
    <x v="10"/>
    <s v="7914"/>
    <n v="7914"/>
    <s v="1000"/>
    <s v="161"/>
    <s v="1"/>
    <x v="42"/>
    <n v="7910"/>
    <x v="42"/>
    <s v="Y"/>
    <x v="21"/>
  </r>
  <r>
    <x v="0"/>
    <s v="10-124-21-7914-1000-198"/>
    <s v="ASC Site Manager"/>
    <x v="18"/>
    <n v="9789.3799999999992"/>
    <n v="0"/>
    <n v="9789.3799999999992"/>
    <s v="10"/>
    <s v="124"/>
    <n v="124"/>
    <x v="10"/>
    <s v="7914"/>
    <n v="7914"/>
    <s v="1000"/>
    <s v="198"/>
    <s v="1"/>
    <x v="42"/>
    <n v="7910"/>
    <x v="42"/>
    <s v="Y"/>
    <x v="21"/>
  </r>
  <r>
    <x v="0"/>
    <s v="10-124-21-7914-1000-210"/>
    <s v="Retirement"/>
    <x v="18"/>
    <n v="3295.07"/>
    <n v="0"/>
    <n v="3295.07"/>
    <s v="10"/>
    <s v="124"/>
    <n v="124"/>
    <x v="10"/>
    <s v="7914"/>
    <n v="7914"/>
    <s v="1000"/>
    <s v="210"/>
    <s v="2"/>
    <x v="42"/>
    <n v="7910"/>
    <x v="42"/>
    <s v="Y"/>
    <x v="21"/>
  </r>
  <r>
    <x v="0"/>
    <s v="10-124-21-7914-1000-220"/>
    <s v="FICA"/>
    <x v="18"/>
    <n v="1916.1"/>
    <n v="0"/>
    <n v="1916.1"/>
    <s v="10"/>
    <s v="124"/>
    <n v="124"/>
    <x v="10"/>
    <s v="7914"/>
    <n v="7914"/>
    <s v="1000"/>
    <s v="220"/>
    <s v="2"/>
    <x v="42"/>
    <n v="7910"/>
    <x v="42"/>
    <s v="Y"/>
    <x v="21"/>
  </r>
  <r>
    <x v="0"/>
    <s v="10-124-21-7914-1000-241"/>
    <s v="Insurance"/>
    <x v="18"/>
    <n v="46.26"/>
    <n v="0"/>
    <n v="46.26"/>
    <s v="10"/>
    <s v="124"/>
    <n v="124"/>
    <x v="10"/>
    <s v="7914"/>
    <n v="7914"/>
    <s v="1000"/>
    <s v="241"/>
    <s v="2"/>
    <x v="42"/>
    <n v="7910"/>
    <x v="42"/>
    <s v="Y"/>
    <x v="21"/>
  </r>
  <r>
    <x v="0"/>
    <s v="10-124-21-7914-1000-341"/>
    <s v="Sub Costs"/>
    <x v="18"/>
    <n v="0"/>
    <n v="0"/>
    <n v="0"/>
    <s v="10"/>
    <s v="124"/>
    <n v="124"/>
    <x v="10"/>
    <s v="7914"/>
    <n v="7914"/>
    <s v="1000"/>
    <s v="341"/>
    <s v="3"/>
    <x v="42"/>
    <n v="7910"/>
    <x v="42"/>
    <s v="Y"/>
    <x v="21"/>
  </r>
  <r>
    <x v="0"/>
    <s v="10-124-21-7914-1000-580"/>
    <s v="Travel"/>
    <x v="18"/>
    <n v="0"/>
    <n v="0"/>
    <n v="0"/>
    <s v="10"/>
    <s v="124"/>
    <n v="124"/>
    <x v="10"/>
    <s v="7914"/>
    <n v="7914"/>
    <s v="1000"/>
    <s v="580"/>
    <s v="5"/>
    <x v="42"/>
    <n v="7910"/>
    <x v="42"/>
    <s v="Y"/>
    <x v="21"/>
  </r>
  <r>
    <x v="0"/>
    <s v="10-124-21-7914-1000-610"/>
    <s v="Supplies"/>
    <x v="18"/>
    <n v="711.63"/>
    <n v="0"/>
    <n v="711.63"/>
    <s v="10"/>
    <s v="124"/>
    <n v="124"/>
    <x v="10"/>
    <s v="7914"/>
    <n v="7914"/>
    <s v="1000"/>
    <s v="610"/>
    <s v="6"/>
    <x v="42"/>
    <n v="7910"/>
    <x v="42"/>
    <s v="Y"/>
    <x v="21"/>
  </r>
  <r>
    <x v="0"/>
    <s v="10-124-21-7914-1001-149"/>
    <s v="Extra Duty"/>
    <x v="18"/>
    <n v="0"/>
    <n v="0"/>
    <n v="0"/>
    <s v="10"/>
    <s v="124"/>
    <n v="124"/>
    <x v="10"/>
    <s v="7914"/>
    <n v="7914"/>
    <s v="1001"/>
    <s v="149"/>
    <s v="1"/>
    <x v="42"/>
    <n v="7910"/>
    <x v="42"/>
    <s v="Y"/>
    <x v="21"/>
  </r>
  <r>
    <x v="0"/>
    <s v="10-124-21-7914-1001-210"/>
    <s v="RETIREMENT"/>
    <x v="18"/>
    <n v="0"/>
    <n v="0"/>
    <n v="0"/>
    <s v="10"/>
    <s v="124"/>
    <n v="124"/>
    <x v="10"/>
    <s v="7914"/>
    <n v="7914"/>
    <s v="1001"/>
    <s v="210"/>
    <s v="2"/>
    <x v="42"/>
    <n v="7910"/>
    <x v="42"/>
    <s v="Y"/>
    <x v="21"/>
  </r>
  <r>
    <x v="0"/>
    <s v="10-124-21-7914-1001-220"/>
    <s v="FICA"/>
    <x v="18"/>
    <n v="0"/>
    <n v="0"/>
    <n v="0"/>
    <s v="10"/>
    <s v="124"/>
    <n v="124"/>
    <x v="10"/>
    <s v="7914"/>
    <n v="7914"/>
    <s v="1001"/>
    <s v="220"/>
    <s v="2"/>
    <x v="42"/>
    <n v="7910"/>
    <x v="42"/>
    <s v="Y"/>
    <x v="21"/>
  </r>
  <r>
    <x v="0"/>
    <s v="10-124-21-7914-2700-511"/>
    <s v="Bussing"/>
    <x v="18"/>
    <n v="0"/>
    <n v="0"/>
    <n v="0"/>
    <s v="10"/>
    <s v="124"/>
    <n v="124"/>
    <x v="10"/>
    <s v="7914"/>
    <n v="7914"/>
    <s v="2700"/>
    <s v="511"/>
    <s v="5"/>
    <x v="42"/>
    <n v="7910"/>
    <x v="42"/>
    <s v="Y"/>
    <x v="21"/>
  </r>
  <r>
    <x v="0"/>
    <s v="10-124-21-7914-2700-519"/>
    <s v="ASC TRANSPORTATION"/>
    <x v="18"/>
    <n v="0"/>
    <n v="0"/>
    <n v="0"/>
    <s v="10"/>
    <s v="124"/>
    <n v="124"/>
    <x v="10"/>
    <s v="7914"/>
    <n v="7914"/>
    <s v="2700"/>
    <s v="519"/>
    <s v="5"/>
    <x v="42"/>
    <n v="7910"/>
    <x v="42"/>
    <s v="Y"/>
    <x v="21"/>
  </r>
  <r>
    <x v="0"/>
    <s v="10-124-21-9600-2610-182"/>
    <s v="CUSTODIANS"/>
    <x v="18"/>
    <n v="51234.57"/>
    <n v="0"/>
    <n v="51234.57"/>
    <s v="10"/>
    <s v="124"/>
    <n v="124"/>
    <x v="10"/>
    <s v="9600"/>
    <n v="9600"/>
    <s v="2610"/>
    <s v="182"/>
    <s v="1"/>
    <x v="123"/>
    <n v="9000"/>
    <x v="122"/>
    <s v="Y"/>
    <x v="0"/>
  </r>
  <r>
    <x v="0"/>
    <s v="10-124-21-9600-2610-183"/>
    <s v="SWEEPERS"/>
    <x v="18"/>
    <n v="20285.849999999999"/>
    <n v="0"/>
    <n v="20285.849999999999"/>
    <s v="10"/>
    <s v="124"/>
    <n v="124"/>
    <x v="10"/>
    <s v="9600"/>
    <n v="9600"/>
    <s v="2610"/>
    <s v="183"/>
    <s v="1"/>
    <x v="123"/>
    <n v="9000"/>
    <x v="122"/>
    <s v="Y"/>
    <x v="0"/>
  </r>
  <r>
    <x v="0"/>
    <s v="10-124-21-9600-2610-210"/>
    <s v="RETIREMENT"/>
    <x v="18"/>
    <n v="12137.21"/>
    <n v="0"/>
    <n v="12137.21"/>
    <s v="10"/>
    <s v="124"/>
    <n v="124"/>
    <x v="10"/>
    <s v="9600"/>
    <n v="9600"/>
    <s v="2610"/>
    <s v="210"/>
    <s v="2"/>
    <x v="123"/>
    <n v="9000"/>
    <x v="122"/>
    <s v="Y"/>
    <x v="0"/>
  </r>
  <r>
    <x v="0"/>
    <s v="10-124-21-9600-2610-220"/>
    <s v="FICA"/>
    <x v="18"/>
    <n v="5456.51"/>
    <n v="0"/>
    <n v="5456.51"/>
    <s v="10"/>
    <s v="124"/>
    <n v="124"/>
    <x v="10"/>
    <s v="9600"/>
    <n v="9600"/>
    <s v="2610"/>
    <s v="220"/>
    <s v="2"/>
    <x v="123"/>
    <n v="9000"/>
    <x v="122"/>
    <s v="Y"/>
    <x v="0"/>
  </r>
  <r>
    <x v="0"/>
    <s v="10-124-21-9600-2610-241"/>
    <s v="INSURANCE"/>
    <x v="18"/>
    <n v="10524.06"/>
    <n v="0"/>
    <n v="10524.06"/>
    <s v="10"/>
    <s v="124"/>
    <n v="124"/>
    <x v="10"/>
    <s v="9600"/>
    <n v="9600"/>
    <s v="2610"/>
    <s v="241"/>
    <s v="2"/>
    <x v="123"/>
    <n v="9000"/>
    <x v="122"/>
    <s v="Y"/>
    <x v="0"/>
  </r>
  <r>
    <x v="0"/>
    <s v="10-124-21-9600-2610-270"/>
    <s v="INDUSTRIAL INS."/>
    <x v="18"/>
    <n v="0"/>
    <n v="0"/>
    <n v="0"/>
    <s v="10"/>
    <s v="124"/>
    <n v="124"/>
    <x v="10"/>
    <s v="9600"/>
    <n v="9600"/>
    <s v="2610"/>
    <s v="270"/>
    <s v="2"/>
    <x v="123"/>
    <n v="9000"/>
    <x v="122"/>
    <s v="Y"/>
    <x v="0"/>
  </r>
  <r>
    <x v="0"/>
    <s v="10-124-21-9600-2610-411"/>
    <s v="WATER &amp; SEWAGE"/>
    <x v="18"/>
    <n v="23545.68"/>
    <n v="0"/>
    <n v="23545.68"/>
    <s v="10"/>
    <s v="124"/>
    <n v="124"/>
    <x v="10"/>
    <s v="9600"/>
    <n v="9600"/>
    <s v="2610"/>
    <s v="411"/>
    <s v="4"/>
    <x v="123"/>
    <n v="9000"/>
    <x v="122"/>
    <s v="Y"/>
    <x v="0"/>
  </r>
  <r>
    <x v="0"/>
    <s v="10-124-21-9600-2610-430"/>
    <s v="REPAIRS &amp; MAINT"/>
    <x v="18"/>
    <n v="0"/>
    <n v="0"/>
    <n v="0"/>
    <s v="10"/>
    <s v="124"/>
    <n v="124"/>
    <x v="10"/>
    <s v="9600"/>
    <n v="9600"/>
    <s v="2610"/>
    <s v="430"/>
    <s v="4"/>
    <x v="123"/>
    <n v="9000"/>
    <x v="122"/>
    <s v="Y"/>
    <x v="0"/>
  </r>
  <r>
    <x v="0"/>
    <s v="10-124-21-9600-2610-431"/>
    <s v="GARBAGE"/>
    <x v="18"/>
    <n v="13374.71"/>
    <n v="0"/>
    <n v="13374.71"/>
    <s v="10"/>
    <s v="124"/>
    <n v="124"/>
    <x v="10"/>
    <s v="9600"/>
    <n v="9600"/>
    <s v="2610"/>
    <s v="431"/>
    <s v="4"/>
    <x v="123"/>
    <n v="9000"/>
    <x v="122"/>
    <s v="Y"/>
    <x v="0"/>
  </r>
  <r>
    <x v="0"/>
    <s v="10-124-21-9600-2610-441"/>
    <s v="STORM WATER"/>
    <x v="18"/>
    <n v="0"/>
    <n v="0"/>
    <n v="0"/>
    <s v="10"/>
    <s v="124"/>
    <n v="124"/>
    <x v="10"/>
    <s v="9600"/>
    <n v="9600"/>
    <s v="2610"/>
    <s v="441"/>
    <s v="4"/>
    <x v="123"/>
    <n v="9000"/>
    <x v="122"/>
    <s v="Y"/>
    <x v="0"/>
  </r>
  <r>
    <x v="0"/>
    <s v="10-124-21-9600-2610-530"/>
    <s v="TELEPHONE"/>
    <x v="18"/>
    <n v="1511.37"/>
    <n v="0"/>
    <n v="1511.37"/>
    <s v="10"/>
    <s v="124"/>
    <n v="124"/>
    <x v="10"/>
    <s v="9600"/>
    <n v="9600"/>
    <s v="2610"/>
    <s v="530"/>
    <s v="5"/>
    <x v="123"/>
    <n v="9000"/>
    <x v="122"/>
    <s v="Y"/>
    <x v="0"/>
  </r>
  <r>
    <x v="0"/>
    <s v="10-124-21-9600-2610-580"/>
    <s v="CUST. TRAVEL"/>
    <x v="18"/>
    <n v="0"/>
    <n v="0"/>
    <n v="0"/>
    <s v="10"/>
    <s v="124"/>
    <n v="124"/>
    <x v="10"/>
    <s v="9600"/>
    <n v="9600"/>
    <s v="2610"/>
    <s v="580"/>
    <s v="5"/>
    <x v="123"/>
    <n v="9000"/>
    <x v="122"/>
    <s v="Y"/>
    <x v="0"/>
  </r>
  <r>
    <x v="0"/>
    <s v="10-124-21-9600-2610-621"/>
    <s v="NATURAL GAS"/>
    <x v="18"/>
    <n v="11660.43"/>
    <n v="0"/>
    <n v="11660.43"/>
    <s v="10"/>
    <s v="124"/>
    <n v="124"/>
    <x v="10"/>
    <s v="9600"/>
    <n v="9600"/>
    <s v="2610"/>
    <s v="621"/>
    <s v="6"/>
    <x v="123"/>
    <n v="9000"/>
    <x v="122"/>
    <s v="Y"/>
    <x v="0"/>
  </r>
  <r>
    <x v="0"/>
    <s v="10-124-21-9600-2610-622"/>
    <s v="ELECTRICITY"/>
    <x v="18"/>
    <n v="56379.82"/>
    <n v="0"/>
    <n v="56379.82"/>
    <s v="10"/>
    <s v="124"/>
    <n v="124"/>
    <x v="10"/>
    <s v="9600"/>
    <n v="9600"/>
    <s v="2610"/>
    <s v="622"/>
    <s v="6"/>
    <x v="123"/>
    <n v="9000"/>
    <x v="122"/>
    <s v="Y"/>
    <x v="0"/>
  </r>
  <r>
    <x v="0"/>
    <s v="10-124-21-9600-2610-680"/>
    <s v="CUSTODIAL SUPLY"/>
    <x v="18"/>
    <n v="3941.02"/>
    <n v="0"/>
    <n v="3941.02"/>
    <s v="10"/>
    <s v="124"/>
    <n v="124"/>
    <x v="10"/>
    <s v="9600"/>
    <n v="9600"/>
    <s v="2610"/>
    <s v="680"/>
    <s v="6"/>
    <x v="123"/>
    <n v="9000"/>
    <x v="122"/>
    <s v="Y"/>
    <x v="0"/>
  </r>
  <r>
    <x v="0"/>
    <s v="10-124-21-9600-2610-689"/>
    <s v="BLDG &amp; GROUNDS"/>
    <x v="18"/>
    <n v="0"/>
    <n v="0"/>
    <n v="0"/>
    <s v="10"/>
    <s v="124"/>
    <n v="124"/>
    <x v="10"/>
    <s v="9600"/>
    <n v="9600"/>
    <s v="2610"/>
    <s v="689"/>
    <s v="6"/>
    <x v="123"/>
    <n v="9000"/>
    <x v="122"/>
    <s v="Y"/>
    <x v="0"/>
  </r>
  <r>
    <x v="0"/>
    <s v="10-124-21-9600-2620-270"/>
    <s v="Industrial Insurance"/>
    <x v="18"/>
    <n v="0"/>
    <n v="0"/>
    <n v="0"/>
    <s v="10"/>
    <s v="124"/>
    <n v="124"/>
    <x v="10"/>
    <s v="9600"/>
    <n v="9600"/>
    <s v="2620"/>
    <s v="270"/>
    <s v="2"/>
    <x v="123"/>
    <n v="9000"/>
    <x v="122"/>
    <s v="Y"/>
    <x v="0"/>
  </r>
  <r>
    <x v="0"/>
    <s v="10-124-21-9600-2620-680"/>
    <s v="MAINT. SUPPLIES"/>
    <x v="18"/>
    <n v="2272.66"/>
    <n v="0"/>
    <n v="2272.66"/>
    <s v="10"/>
    <s v="124"/>
    <n v="124"/>
    <x v="10"/>
    <s v="9600"/>
    <n v="9600"/>
    <s v="2620"/>
    <s v="680"/>
    <s v="6"/>
    <x v="123"/>
    <n v="9000"/>
    <x v="122"/>
    <s v="Y"/>
    <x v="0"/>
  </r>
  <r>
    <x v="0"/>
    <s v="10-204-21-1050-1000-320"/>
    <s v="Profesional Educational Services"/>
    <x v="18"/>
    <n v="656500"/>
    <n v="0"/>
    <n v="656500"/>
    <s v="10"/>
    <s v="204"/>
    <n v="204"/>
    <x v="14"/>
    <s v="1050"/>
    <n v="1050"/>
    <s v="1000"/>
    <s v="320"/>
    <s v="3"/>
    <x v="1"/>
    <n v="50"/>
    <x v="1"/>
    <s v="Y"/>
    <x v="0"/>
  </r>
  <r>
    <x v="0"/>
    <s v="10-404-21-0180-1000-341"/>
    <s v="Orchestra - Sub Costs"/>
    <x v="18"/>
    <n v="0"/>
    <n v="0"/>
    <n v="0"/>
    <s v="10"/>
    <s v="404"/>
    <n v="404"/>
    <x v="11"/>
    <s v="0180"/>
    <n v="180"/>
    <s v="1000"/>
    <s v="341"/>
    <s v="3"/>
    <x v="99"/>
    <n v="181"/>
    <x v="98"/>
    <s v="Y"/>
    <x v="0"/>
  </r>
  <r>
    <x v="0"/>
    <s v="10-404-21-0180-1000-430"/>
    <s v="ORCHESTRA RPAIR"/>
    <x v="18"/>
    <n v="1646.5"/>
    <n v="0"/>
    <n v="1646.5"/>
    <s v="10"/>
    <s v="404"/>
    <n v="404"/>
    <x v="11"/>
    <s v="0180"/>
    <n v="180"/>
    <s v="1000"/>
    <s v="430"/>
    <s v="4"/>
    <x v="99"/>
    <n v="181"/>
    <x v="98"/>
    <s v="Y"/>
    <x v="0"/>
  </r>
  <r>
    <x v="0"/>
    <s v="10-404-21-0180-1000-580"/>
    <s v="ORCHESTRA TRAVEL"/>
    <x v="18"/>
    <n v="100"/>
    <n v="0"/>
    <n v="100"/>
    <s v="10"/>
    <s v="404"/>
    <n v="404"/>
    <x v="11"/>
    <s v="0180"/>
    <n v="180"/>
    <s v="1000"/>
    <s v="580"/>
    <s v="5"/>
    <x v="99"/>
    <n v="181"/>
    <x v="98"/>
    <s v="Y"/>
    <x v="0"/>
  </r>
  <r>
    <x v="0"/>
    <s v="10-404-21-0180-1000-610"/>
    <s v="ORCHESTRA SUPPL"/>
    <x v="18"/>
    <n v="3494.57"/>
    <n v="0"/>
    <n v="3494.57"/>
    <s v="10"/>
    <s v="404"/>
    <n v="404"/>
    <x v="11"/>
    <s v="0180"/>
    <n v="180"/>
    <s v="1000"/>
    <s v="610"/>
    <s v="6"/>
    <x v="99"/>
    <n v="181"/>
    <x v="98"/>
    <s v="Y"/>
    <x v="0"/>
  </r>
  <r>
    <x v="0"/>
    <s v="10-404-21-0180-1000-730"/>
    <s v="ORCHESTRA EQUIP"/>
    <x v="18"/>
    <n v="3061.82"/>
    <n v="0"/>
    <n v="3061.82"/>
    <s v="10"/>
    <s v="404"/>
    <n v="404"/>
    <x v="11"/>
    <s v="0180"/>
    <n v="180"/>
    <s v="1000"/>
    <s v="730"/>
    <s v="7"/>
    <x v="99"/>
    <n v="181"/>
    <x v="98"/>
    <s v="Y"/>
    <x v="0"/>
  </r>
  <r>
    <x v="0"/>
    <s v="10-404-21-0180-2650-626"/>
    <s v="Orchestra - Fuel Costs"/>
    <x v="18"/>
    <n v="0"/>
    <n v="0"/>
    <n v="0"/>
    <s v="10"/>
    <s v="404"/>
    <n v="404"/>
    <x v="11"/>
    <s v="0180"/>
    <n v="180"/>
    <s v="2650"/>
    <s v="626"/>
    <s v="6"/>
    <x v="99"/>
    <n v="181"/>
    <x v="98"/>
    <s v="Y"/>
    <x v="0"/>
  </r>
  <r>
    <x v="0"/>
    <s v="10-404-21-0180-2700-519"/>
    <s v="TRANSPORATION"/>
    <x v="18"/>
    <n v="0"/>
    <n v="0"/>
    <n v="0"/>
    <s v="10"/>
    <s v="404"/>
    <n v="404"/>
    <x v="11"/>
    <s v="0180"/>
    <n v="180"/>
    <s v="2700"/>
    <s v="519"/>
    <s v="5"/>
    <x v="99"/>
    <n v="181"/>
    <x v="98"/>
    <s v="Y"/>
    <x v="0"/>
  </r>
  <r>
    <x v="0"/>
    <s v="10-404-21-0181-1000-161"/>
    <s v="CLASSIFIED"/>
    <x v="18"/>
    <n v="1316.9"/>
    <n v="0"/>
    <n v="1316.9"/>
    <s v="10"/>
    <s v="404"/>
    <n v="404"/>
    <x v="11"/>
    <s v="0181"/>
    <n v="181"/>
    <s v="1000"/>
    <s v="161"/>
    <s v="1"/>
    <x v="99"/>
    <n v="181"/>
    <x v="98"/>
    <s v="N"/>
    <x v="0"/>
  </r>
  <r>
    <x v="0"/>
    <s v="10-404-21-0181-1000-210"/>
    <s v="Retirement"/>
    <x v="18"/>
    <n v="0"/>
    <n v="0"/>
    <n v="0"/>
    <s v="10"/>
    <s v="404"/>
    <n v="404"/>
    <x v="11"/>
    <s v="0181"/>
    <n v="181"/>
    <s v="1000"/>
    <s v="210"/>
    <s v="2"/>
    <x v="99"/>
    <n v="181"/>
    <x v="98"/>
    <s v="N"/>
    <x v="0"/>
  </r>
  <r>
    <x v="0"/>
    <s v="10-404-21-0181-1000-220"/>
    <s v="FICA"/>
    <x v="18"/>
    <n v="100.78"/>
    <n v="0"/>
    <n v="100.78"/>
    <s v="10"/>
    <s v="404"/>
    <n v="404"/>
    <x v="11"/>
    <s v="0181"/>
    <n v="181"/>
    <s v="1000"/>
    <s v="220"/>
    <s v="2"/>
    <x v="99"/>
    <n v="181"/>
    <x v="98"/>
    <s v="N"/>
    <x v="0"/>
  </r>
  <r>
    <x v="0"/>
    <s v="10-404-21-0181-1000-320"/>
    <s v="PURCH SERVICE"/>
    <x v="18"/>
    <n v="0"/>
    <n v="0"/>
    <n v="0"/>
    <s v="10"/>
    <s v="404"/>
    <n v="404"/>
    <x v="11"/>
    <s v="0181"/>
    <n v="181"/>
    <s v="1000"/>
    <s v="320"/>
    <s v="3"/>
    <x v="99"/>
    <n v="181"/>
    <x v="98"/>
    <s v="N"/>
    <x v="0"/>
  </r>
  <r>
    <x v="0"/>
    <s v="10-404-21-0181-1000-341"/>
    <s v="Band - Sub Costs"/>
    <x v="18"/>
    <n v="0"/>
    <n v="0"/>
    <n v="0"/>
    <s v="10"/>
    <s v="404"/>
    <n v="404"/>
    <x v="11"/>
    <s v="0181"/>
    <n v="181"/>
    <s v="1000"/>
    <s v="341"/>
    <s v="3"/>
    <x v="99"/>
    <n v="181"/>
    <x v="98"/>
    <s v="N"/>
    <x v="0"/>
  </r>
  <r>
    <x v="0"/>
    <s v="10-404-21-0181-1000-430"/>
    <s v="Band Repairs"/>
    <x v="18"/>
    <n v="7859.5"/>
    <n v="0"/>
    <n v="7859.5"/>
    <s v="10"/>
    <s v="404"/>
    <n v="404"/>
    <x v="11"/>
    <s v="0181"/>
    <n v="181"/>
    <s v="1000"/>
    <s v="430"/>
    <s v="4"/>
    <x v="99"/>
    <n v="181"/>
    <x v="98"/>
    <s v="N"/>
    <x v="0"/>
  </r>
  <r>
    <x v="0"/>
    <s v="10-404-21-0181-1000-580"/>
    <s v="BAND TRAVEL"/>
    <x v="18"/>
    <n v="165"/>
    <n v="0"/>
    <n v="165"/>
    <s v="10"/>
    <s v="404"/>
    <n v="404"/>
    <x v="11"/>
    <s v="0181"/>
    <n v="181"/>
    <s v="1000"/>
    <s v="580"/>
    <s v="5"/>
    <x v="99"/>
    <n v="181"/>
    <x v="98"/>
    <s v="N"/>
    <x v="0"/>
  </r>
  <r>
    <x v="0"/>
    <s v="10-404-21-0181-1000-610"/>
    <s v="BAND SUPPLIES"/>
    <x v="18"/>
    <n v="13127.88"/>
    <n v="0"/>
    <n v="13127.88"/>
    <s v="10"/>
    <s v="404"/>
    <n v="404"/>
    <x v="11"/>
    <s v="0181"/>
    <n v="181"/>
    <s v="1000"/>
    <s v="610"/>
    <s v="6"/>
    <x v="99"/>
    <n v="181"/>
    <x v="98"/>
    <s v="N"/>
    <x v="0"/>
  </r>
  <r>
    <x v="0"/>
    <s v="10-404-21-0181-1000-730"/>
    <s v="BAND EQUIPMENT"/>
    <x v="18"/>
    <n v="2486.1999999999998"/>
    <n v="0"/>
    <n v="2486.1999999999998"/>
    <s v="10"/>
    <s v="404"/>
    <n v="404"/>
    <x v="11"/>
    <s v="0181"/>
    <n v="181"/>
    <s v="1000"/>
    <s v="730"/>
    <s v="7"/>
    <x v="99"/>
    <n v="181"/>
    <x v="98"/>
    <s v="N"/>
    <x v="0"/>
  </r>
  <r>
    <x v="0"/>
    <s v="10-404-21-0181-2650-626"/>
    <s v="Fuel Costs"/>
    <x v="18"/>
    <n v="0"/>
    <n v="0"/>
    <n v="0"/>
    <s v="10"/>
    <s v="404"/>
    <n v="404"/>
    <x v="11"/>
    <s v="0181"/>
    <n v="181"/>
    <s v="2650"/>
    <s v="626"/>
    <s v="6"/>
    <x v="99"/>
    <n v="181"/>
    <x v="98"/>
    <s v="N"/>
    <x v="0"/>
  </r>
  <r>
    <x v="0"/>
    <s v="10-404-21-0181-2700-519"/>
    <s v="TRANSPORTATION"/>
    <x v="18"/>
    <n v="0"/>
    <n v="0"/>
    <n v="0"/>
    <s v="10"/>
    <s v="404"/>
    <n v="404"/>
    <x v="11"/>
    <s v="0181"/>
    <n v="181"/>
    <s v="2700"/>
    <s v="519"/>
    <s v="5"/>
    <x v="99"/>
    <n v="181"/>
    <x v="98"/>
    <s v="N"/>
    <x v="0"/>
  </r>
  <r>
    <x v="0"/>
    <s v="10-404-21-0183-1000-580"/>
    <s v="TRAVEL"/>
    <x v="18"/>
    <n v="0"/>
    <n v="0"/>
    <n v="0"/>
    <s v="10"/>
    <s v="404"/>
    <n v="404"/>
    <x v="11"/>
    <s v="0183"/>
    <n v="183"/>
    <s v="1000"/>
    <s v="580"/>
    <s v="5"/>
    <x v="126"/>
    <n v="183"/>
    <x v="125"/>
    <s v="N"/>
    <x v="0"/>
  </r>
  <r>
    <x v="0"/>
    <s v="10-404-21-0290-2240-320"/>
    <s v="TESTNG SERVICES"/>
    <x v="18"/>
    <n v="0"/>
    <n v="0"/>
    <n v="0"/>
    <s v="10"/>
    <s v="404"/>
    <n v="404"/>
    <x v="11"/>
    <s v="0290"/>
    <n v="290"/>
    <s v="2240"/>
    <s v="320"/>
    <s v="3"/>
    <x v="127"/>
    <n v="290"/>
    <x v="126"/>
    <s v="N"/>
    <x v="0"/>
  </r>
  <r>
    <x v="0"/>
    <s v="10-404-21-0290-2240-610"/>
    <s v="TESTNG SUPPLIES"/>
    <x v="18"/>
    <n v="0"/>
    <n v="0"/>
    <n v="0"/>
    <s v="10"/>
    <s v="404"/>
    <n v="404"/>
    <x v="11"/>
    <s v="0290"/>
    <n v="290"/>
    <s v="2240"/>
    <s v="610"/>
    <s v="6"/>
    <x v="127"/>
    <n v="290"/>
    <x v="126"/>
    <s v="N"/>
    <x v="0"/>
  </r>
  <r>
    <x v="0"/>
    <s v="10-404-21-0504-1000-161"/>
    <s v="504 INST. ASST."/>
    <x v="18"/>
    <n v="0"/>
    <n v="0"/>
    <n v="0"/>
    <s v="10"/>
    <s v="404"/>
    <n v="404"/>
    <x v="11"/>
    <s v="0504"/>
    <n v="504"/>
    <s v="1000"/>
    <s v="161"/>
    <s v="1"/>
    <x v="95"/>
    <n v="500"/>
    <x v="94"/>
    <s v="Y"/>
    <x v="0"/>
  </r>
  <r>
    <x v="0"/>
    <s v="10-404-21-0504-1000-210"/>
    <s v="Retirement"/>
    <x v="18"/>
    <n v="0"/>
    <n v="0"/>
    <n v="0"/>
    <s v="10"/>
    <s v="404"/>
    <n v="404"/>
    <x v="11"/>
    <s v="0504"/>
    <n v="504"/>
    <s v="1000"/>
    <s v="210"/>
    <s v="2"/>
    <x v="95"/>
    <n v="500"/>
    <x v="94"/>
    <s v="Y"/>
    <x v="0"/>
  </r>
  <r>
    <x v="0"/>
    <s v="10-404-21-0504-1000-220"/>
    <s v="FICA"/>
    <x v="18"/>
    <n v="0"/>
    <n v="0"/>
    <n v="0"/>
    <s v="10"/>
    <s v="404"/>
    <n v="404"/>
    <x v="11"/>
    <s v="0504"/>
    <n v="504"/>
    <s v="1000"/>
    <s v="220"/>
    <s v="2"/>
    <x v="95"/>
    <n v="500"/>
    <x v="94"/>
    <s v="Y"/>
    <x v="0"/>
  </r>
  <r>
    <x v="0"/>
    <s v="10-404-21-0504-1000-610"/>
    <s v="SUPPLIES (GEN)"/>
    <x v="18"/>
    <n v="0"/>
    <n v="0"/>
    <n v="0"/>
    <s v="10"/>
    <s v="404"/>
    <n v="404"/>
    <x v="11"/>
    <s v="0504"/>
    <n v="504"/>
    <s v="1000"/>
    <s v="610"/>
    <s v="6"/>
    <x v="95"/>
    <n v="500"/>
    <x v="94"/>
    <s v="Y"/>
    <x v="0"/>
  </r>
  <r>
    <x v="0"/>
    <s v="10-404-21-0505-1000-149"/>
    <s v="Homebound - Extra Duty"/>
    <x v="18"/>
    <n v="0"/>
    <n v="0"/>
    <n v="0"/>
    <s v="10"/>
    <s v="404"/>
    <n v="404"/>
    <x v="11"/>
    <s v="0505"/>
    <n v="505"/>
    <s v="1000"/>
    <s v="149"/>
    <s v="1"/>
    <x v="95"/>
    <n v="500"/>
    <x v="94"/>
    <s v="Y"/>
    <x v="0"/>
  </r>
  <r>
    <x v="0"/>
    <s v="10-404-21-0505-1000-210"/>
    <s v="Homebound - Retirement"/>
    <x v="18"/>
    <n v="0"/>
    <n v="0"/>
    <n v="0"/>
    <s v="10"/>
    <s v="404"/>
    <n v="404"/>
    <x v="11"/>
    <s v="0505"/>
    <n v="505"/>
    <s v="1000"/>
    <s v="210"/>
    <s v="2"/>
    <x v="95"/>
    <n v="500"/>
    <x v="94"/>
    <s v="Y"/>
    <x v="0"/>
  </r>
  <r>
    <x v="0"/>
    <s v="10-404-21-0505-1000-220"/>
    <s v="Homebound - FICA"/>
    <x v="18"/>
    <n v="0"/>
    <n v="0"/>
    <n v="0"/>
    <s v="10"/>
    <s v="404"/>
    <n v="404"/>
    <x v="11"/>
    <s v="0505"/>
    <n v="505"/>
    <s v="1000"/>
    <s v="220"/>
    <s v="2"/>
    <x v="95"/>
    <n v="500"/>
    <x v="94"/>
    <s v="Y"/>
    <x v="0"/>
  </r>
  <r>
    <x v="0"/>
    <s v="10-404-21-0600-2700-511"/>
    <s v="STUDENT TRAVEL"/>
    <x v="18"/>
    <n v="103.2"/>
    <n v="0"/>
    <n v="103.2"/>
    <s v="10"/>
    <s v="404"/>
    <n v="404"/>
    <x v="11"/>
    <s v="0600"/>
    <n v="600"/>
    <s v="2700"/>
    <s v="511"/>
    <s v="5"/>
    <x v="47"/>
    <n v="5315"/>
    <x v="47"/>
    <s v="Y"/>
    <x v="24"/>
  </r>
  <r>
    <x v="0"/>
    <s v="10-404-21-0600-2700-519"/>
    <s v="AFT SCHL PROGMS"/>
    <x v="18"/>
    <n v="0"/>
    <n v="0"/>
    <n v="0"/>
    <s v="10"/>
    <s v="404"/>
    <n v="404"/>
    <x v="11"/>
    <s v="0600"/>
    <n v="600"/>
    <s v="2700"/>
    <s v="519"/>
    <s v="5"/>
    <x v="47"/>
    <n v="5315"/>
    <x v="47"/>
    <s v="Y"/>
    <x v="24"/>
  </r>
  <r>
    <x v="0"/>
    <s v="10-404-21-1050-1000-131"/>
    <s v="TEACHERS"/>
    <x v="18"/>
    <n v="2900656.03"/>
    <n v="0"/>
    <n v="2900656.03"/>
    <s v="10"/>
    <s v="404"/>
    <n v="404"/>
    <x v="11"/>
    <s v="1050"/>
    <n v="1050"/>
    <s v="1000"/>
    <s v="131"/>
    <s v="1"/>
    <x v="1"/>
    <n v="50"/>
    <x v="1"/>
    <s v="Y"/>
    <x v="0"/>
  </r>
  <r>
    <x v="0"/>
    <s v="10-404-21-1050-1000-136"/>
    <s v="COACH STIPENDS"/>
    <x v="18"/>
    <n v="0"/>
    <n v="0"/>
    <n v="0"/>
    <s v="10"/>
    <s v="404"/>
    <n v="404"/>
    <x v="11"/>
    <s v="1050"/>
    <n v="1050"/>
    <s v="1000"/>
    <s v="136"/>
    <s v="1"/>
    <x v="1"/>
    <n v="50"/>
    <x v="1"/>
    <s v="Y"/>
    <x v="0"/>
  </r>
  <r>
    <x v="0"/>
    <s v="10-404-21-1050-1000-137"/>
    <s v="Pay flow thru MLMS"/>
    <x v="18"/>
    <n v="0"/>
    <n v="0"/>
    <n v="0"/>
    <s v="10"/>
    <s v="404"/>
    <n v="404"/>
    <x v="11"/>
    <s v="1050"/>
    <n v="1050"/>
    <s v="1000"/>
    <s v="137"/>
    <s v="1"/>
    <x v="1"/>
    <n v="50"/>
    <x v="1"/>
    <s v="Y"/>
    <x v="0"/>
  </r>
  <r>
    <x v="0"/>
    <s v="10-404-21-1050-1000-149"/>
    <s v="Extra Duty"/>
    <x v="18"/>
    <n v="9050"/>
    <n v="0"/>
    <n v="9050"/>
    <s v="10"/>
    <s v="404"/>
    <n v="404"/>
    <x v="11"/>
    <s v="1050"/>
    <n v="1050"/>
    <s v="1000"/>
    <s v="149"/>
    <s v="1"/>
    <x v="1"/>
    <n v="50"/>
    <x v="1"/>
    <s v="Y"/>
    <x v="0"/>
  </r>
  <r>
    <x v="0"/>
    <s v="10-404-21-1050-1000-161"/>
    <s v="INST. ASSISTANT"/>
    <x v="18"/>
    <n v="3383.8"/>
    <n v="0"/>
    <n v="3383.8"/>
    <s v="10"/>
    <s v="404"/>
    <n v="404"/>
    <x v="11"/>
    <s v="1050"/>
    <n v="1050"/>
    <s v="1000"/>
    <s v="161"/>
    <s v="1"/>
    <x v="1"/>
    <n v="50"/>
    <x v="1"/>
    <s v="Y"/>
    <x v="0"/>
  </r>
  <r>
    <x v="0"/>
    <s v="10-404-21-1050-1000-163"/>
    <s v="CAMPUS MONITOR"/>
    <x v="18"/>
    <n v="5018.5"/>
    <n v="0"/>
    <n v="5018.5"/>
    <s v="10"/>
    <s v="404"/>
    <n v="404"/>
    <x v="11"/>
    <s v="1050"/>
    <n v="1050"/>
    <s v="1000"/>
    <s v="163"/>
    <s v="1"/>
    <x v="1"/>
    <n v="50"/>
    <x v="1"/>
    <s v="Y"/>
    <x v="0"/>
  </r>
  <r>
    <x v="0"/>
    <s v="10-404-21-1050-1000-195"/>
    <s v="Ed Specialist - Refocus"/>
    <x v="18"/>
    <n v="17319.04"/>
    <n v="0"/>
    <n v="17319.04"/>
    <s v="10"/>
    <s v="404"/>
    <n v="404"/>
    <x v="11"/>
    <s v="1050"/>
    <n v="1050"/>
    <s v="1000"/>
    <s v="195"/>
    <s v="1"/>
    <x v="1"/>
    <n v="50"/>
    <x v="1"/>
    <s v="Y"/>
    <x v="0"/>
  </r>
  <r>
    <x v="0"/>
    <s v="10-404-21-1050-1000-210"/>
    <s v="RETIREMENT"/>
    <x v="18"/>
    <n v="671783.6"/>
    <n v="0"/>
    <n v="671783.6"/>
    <s v="10"/>
    <s v="404"/>
    <n v="404"/>
    <x v="11"/>
    <s v="1050"/>
    <n v="1050"/>
    <s v="1000"/>
    <s v="210"/>
    <s v="2"/>
    <x v="1"/>
    <n v="50"/>
    <x v="1"/>
    <s v="Y"/>
    <x v="0"/>
  </r>
  <r>
    <x v="0"/>
    <s v="10-404-21-1050-1000-220"/>
    <s v="FICA"/>
    <x v="18"/>
    <n v="222886"/>
    <n v="0"/>
    <n v="222886"/>
    <s v="10"/>
    <s v="404"/>
    <n v="404"/>
    <x v="11"/>
    <s v="1050"/>
    <n v="1050"/>
    <s v="1000"/>
    <s v="220"/>
    <s v="2"/>
    <x v="1"/>
    <n v="50"/>
    <x v="1"/>
    <s v="Y"/>
    <x v="0"/>
  </r>
  <r>
    <x v="0"/>
    <s v="10-404-21-1050-1000-241"/>
    <s v="INSURANCE"/>
    <x v="18"/>
    <n v="471315.16"/>
    <n v="0"/>
    <n v="471315.16"/>
    <s v="10"/>
    <s v="404"/>
    <n v="404"/>
    <x v="11"/>
    <s v="1050"/>
    <n v="1050"/>
    <s v="1000"/>
    <s v="241"/>
    <s v="2"/>
    <x v="1"/>
    <n v="50"/>
    <x v="1"/>
    <s v="Y"/>
    <x v="0"/>
  </r>
  <r>
    <x v="0"/>
    <s v="10-404-21-1050-1000-245"/>
    <s v="Waive"/>
    <x v="18"/>
    <n v="11000"/>
    <n v="0"/>
    <n v="11000"/>
    <s v="10"/>
    <s v="404"/>
    <n v="404"/>
    <x v="11"/>
    <s v="1050"/>
    <n v="1050"/>
    <s v="1000"/>
    <s v="245"/>
    <s v="2"/>
    <x v="1"/>
    <n v="50"/>
    <x v="1"/>
    <s v="Y"/>
    <x v="0"/>
  </r>
  <r>
    <x v="0"/>
    <s v="10-404-21-1050-1000-270"/>
    <s v="INDUSTRIAL INS"/>
    <x v="18"/>
    <n v="0"/>
    <n v="0"/>
    <n v="0"/>
    <s v="10"/>
    <s v="404"/>
    <n v="404"/>
    <x v="11"/>
    <s v="1050"/>
    <n v="1050"/>
    <s v="1000"/>
    <s v="270"/>
    <s v="2"/>
    <x v="1"/>
    <n v="50"/>
    <x v="1"/>
    <s v="Y"/>
    <x v="0"/>
  </r>
  <r>
    <x v="0"/>
    <s v="10-404-21-1050-1000-280"/>
    <s v="UNEMPL INS"/>
    <x v="18"/>
    <n v="0"/>
    <n v="0"/>
    <n v="0"/>
    <s v="10"/>
    <s v="404"/>
    <n v="404"/>
    <x v="11"/>
    <s v="1050"/>
    <n v="1050"/>
    <s v="1000"/>
    <s v="280"/>
    <s v="2"/>
    <x v="1"/>
    <n v="50"/>
    <x v="1"/>
    <s v="Y"/>
    <x v="0"/>
  </r>
  <r>
    <x v="0"/>
    <s v="10-404-21-1050-1000-290"/>
    <s v="HSA FEES"/>
    <x v="18"/>
    <n v="0"/>
    <n v="0"/>
    <n v="0"/>
    <s v="10"/>
    <s v="404"/>
    <n v="404"/>
    <x v="11"/>
    <s v="1050"/>
    <n v="1050"/>
    <s v="1000"/>
    <s v="290"/>
    <s v="2"/>
    <x v="1"/>
    <n v="50"/>
    <x v="1"/>
    <s v="Y"/>
    <x v="0"/>
  </r>
  <r>
    <x v="0"/>
    <s v="10-404-21-1050-1000-300"/>
    <s v="PROF/TECH SERV"/>
    <x v="18"/>
    <n v="5985.82"/>
    <n v="0"/>
    <n v="5985.82"/>
    <s v="10"/>
    <s v="404"/>
    <n v="404"/>
    <x v="11"/>
    <s v="1050"/>
    <n v="1050"/>
    <s v="1000"/>
    <s v="300"/>
    <s v="3"/>
    <x v="1"/>
    <n v="50"/>
    <x v="1"/>
    <s v="Y"/>
    <x v="0"/>
  </r>
  <r>
    <x v="0"/>
    <s v="10-404-21-1050-1000-341"/>
    <s v="SUBSTITUTE COST"/>
    <x v="18"/>
    <n v="81855.27"/>
    <n v="0"/>
    <n v="81855.27"/>
    <s v="10"/>
    <s v="404"/>
    <n v="404"/>
    <x v="11"/>
    <s v="1050"/>
    <n v="1050"/>
    <s v="1000"/>
    <s v="341"/>
    <s v="3"/>
    <x v="1"/>
    <n v="50"/>
    <x v="1"/>
    <s v="Y"/>
    <x v="0"/>
  </r>
  <r>
    <x v="0"/>
    <s v="10-404-21-1050-1000-430"/>
    <s v="INST. REP/MAINT"/>
    <x v="18"/>
    <n v="1329.09"/>
    <n v="0"/>
    <n v="1329.09"/>
    <s v="10"/>
    <s v="404"/>
    <n v="404"/>
    <x v="11"/>
    <s v="1050"/>
    <n v="1050"/>
    <s v="1000"/>
    <s v="430"/>
    <s v="4"/>
    <x v="1"/>
    <n v="50"/>
    <x v="1"/>
    <s v="Y"/>
    <x v="0"/>
  </r>
  <r>
    <x v="0"/>
    <s v="10-404-21-1050-1000-580"/>
    <s v="STAFF TRAVEL"/>
    <x v="18"/>
    <n v="16.739999999999998"/>
    <n v="0"/>
    <n v="16.739999999999998"/>
    <s v="10"/>
    <s v="404"/>
    <n v="404"/>
    <x v="11"/>
    <s v="1050"/>
    <n v="1050"/>
    <s v="1000"/>
    <s v="580"/>
    <s v="5"/>
    <x v="1"/>
    <n v="50"/>
    <x v="1"/>
    <s v="Y"/>
    <x v="0"/>
  </r>
  <r>
    <x v="0"/>
    <s v="10-404-21-1050-1000-594"/>
    <s v="ADMISSION CHGS"/>
    <x v="18"/>
    <n v="0"/>
    <n v="0"/>
    <n v="0"/>
    <s v="10"/>
    <s v="404"/>
    <n v="404"/>
    <x v="11"/>
    <s v="1050"/>
    <n v="1050"/>
    <s v="1000"/>
    <s v="594"/>
    <s v="5"/>
    <x v="1"/>
    <n v="50"/>
    <x v="1"/>
    <s v="Y"/>
    <x v="0"/>
  </r>
  <r>
    <x v="0"/>
    <s v="10-404-21-1050-1000-610"/>
    <s v="SUPPLIES"/>
    <x v="18"/>
    <n v="31191.759999999998"/>
    <n v="0"/>
    <n v="31191.759999999998"/>
    <s v="10"/>
    <s v="404"/>
    <n v="404"/>
    <x v="11"/>
    <s v="1050"/>
    <n v="1050"/>
    <s v="1000"/>
    <s v="610"/>
    <s v="6"/>
    <x v="1"/>
    <n v="50"/>
    <x v="1"/>
    <s v="Y"/>
    <x v="0"/>
  </r>
  <r>
    <x v="0"/>
    <s v="10-404-21-1050-1000-641"/>
    <s v="TEXTBOOKS"/>
    <x v="18"/>
    <n v="0"/>
    <n v="0"/>
    <n v="0"/>
    <s v="10"/>
    <s v="404"/>
    <n v="404"/>
    <x v="11"/>
    <s v="1050"/>
    <n v="1050"/>
    <s v="1000"/>
    <s v="641"/>
    <s v="6"/>
    <x v="1"/>
    <n v="50"/>
    <x v="1"/>
    <s v="Y"/>
    <x v="0"/>
  </r>
  <r>
    <x v="0"/>
    <s v="10-404-21-1050-1000-670"/>
    <s v="COMPUTER SUPPLY"/>
    <x v="18"/>
    <n v="0"/>
    <n v="0"/>
    <n v="0"/>
    <s v="10"/>
    <s v="404"/>
    <n v="404"/>
    <x v="11"/>
    <s v="1050"/>
    <n v="1050"/>
    <s v="1000"/>
    <s v="670"/>
    <s v="6"/>
    <x v="1"/>
    <n v="50"/>
    <x v="1"/>
    <s v="Y"/>
    <x v="0"/>
  </r>
  <r>
    <x v="0"/>
    <s v="10-404-21-1050-1000-730"/>
    <s v="INSTR EQUIPMENT"/>
    <x v="18"/>
    <n v="4839.88"/>
    <n v="0"/>
    <n v="4839.88"/>
    <s v="10"/>
    <s v="404"/>
    <n v="404"/>
    <x v="11"/>
    <s v="1050"/>
    <n v="1050"/>
    <s v="1000"/>
    <s v="730"/>
    <s v="7"/>
    <x v="1"/>
    <n v="50"/>
    <x v="1"/>
    <s v="Y"/>
    <x v="0"/>
  </r>
  <r>
    <x v="0"/>
    <s v="10-404-21-1050-1000-810"/>
    <s v="DUES AND FEES"/>
    <x v="18"/>
    <n v="0"/>
    <n v="0"/>
    <n v="0"/>
    <s v="10"/>
    <s v="404"/>
    <n v="404"/>
    <x v="11"/>
    <s v="1050"/>
    <n v="1050"/>
    <s v="1000"/>
    <s v="810"/>
    <s v="8"/>
    <x v="1"/>
    <n v="50"/>
    <x v="1"/>
    <s v="Y"/>
    <x v="0"/>
  </r>
  <r>
    <x v="0"/>
    <s v="10-404-21-1050-2100-270"/>
    <s v="INDUSTRIAL INS"/>
    <x v="18"/>
    <n v="0"/>
    <n v="0"/>
    <n v="0"/>
    <s v="10"/>
    <s v="404"/>
    <n v="404"/>
    <x v="11"/>
    <s v="1050"/>
    <n v="1050"/>
    <s v="2100"/>
    <s v="270"/>
    <s v="2"/>
    <x v="1"/>
    <n v="50"/>
    <x v="1"/>
    <s v="Y"/>
    <x v="0"/>
  </r>
  <r>
    <x v="0"/>
    <s v="10-404-21-1050-2110-153"/>
    <s v="SECRETARY ATTND"/>
    <x v="18"/>
    <n v="34038.03"/>
    <n v="0"/>
    <n v="34038.03"/>
    <s v="10"/>
    <s v="404"/>
    <n v="404"/>
    <x v="11"/>
    <s v="1050"/>
    <n v="1050"/>
    <s v="2110"/>
    <s v="153"/>
    <s v="1"/>
    <x v="1"/>
    <n v="50"/>
    <x v="1"/>
    <s v="Y"/>
    <x v="0"/>
  </r>
  <r>
    <x v="0"/>
    <s v="10-404-21-1050-2110-210"/>
    <s v="RETIREMENT"/>
    <x v="18"/>
    <n v="7860.33"/>
    <n v="0"/>
    <n v="7860.33"/>
    <s v="10"/>
    <s v="404"/>
    <n v="404"/>
    <x v="11"/>
    <s v="1050"/>
    <n v="1050"/>
    <s v="2110"/>
    <s v="210"/>
    <s v="2"/>
    <x v="1"/>
    <n v="50"/>
    <x v="1"/>
    <s v="Y"/>
    <x v="0"/>
  </r>
  <r>
    <x v="0"/>
    <s v="10-404-21-1050-2110-220"/>
    <s v="FICA"/>
    <x v="18"/>
    <n v="2577.75"/>
    <n v="0"/>
    <n v="2577.75"/>
    <s v="10"/>
    <s v="404"/>
    <n v="404"/>
    <x v="11"/>
    <s v="1050"/>
    <n v="1050"/>
    <s v="2110"/>
    <s v="220"/>
    <s v="2"/>
    <x v="1"/>
    <n v="50"/>
    <x v="1"/>
    <s v="Y"/>
    <x v="0"/>
  </r>
  <r>
    <x v="0"/>
    <s v="10-404-21-1050-2110-241"/>
    <s v="INSURANCE"/>
    <x v="18"/>
    <n v="127.86"/>
    <n v="0"/>
    <n v="127.86"/>
    <s v="10"/>
    <s v="404"/>
    <n v="404"/>
    <x v="11"/>
    <s v="1050"/>
    <n v="1050"/>
    <s v="2110"/>
    <s v="241"/>
    <s v="2"/>
    <x v="1"/>
    <n v="50"/>
    <x v="1"/>
    <s v="Y"/>
    <x v="0"/>
  </r>
  <r>
    <x v="0"/>
    <s v="10-404-21-1050-2110-245"/>
    <s v="waive"/>
    <x v="18"/>
    <n v="1000"/>
    <n v="0"/>
    <n v="1000"/>
    <s v="10"/>
    <s v="404"/>
    <n v="404"/>
    <x v="11"/>
    <s v="1050"/>
    <n v="1050"/>
    <s v="2110"/>
    <s v="245"/>
    <s v="2"/>
    <x v="1"/>
    <n v="50"/>
    <x v="1"/>
    <s v="Y"/>
    <x v="0"/>
  </r>
  <r>
    <x v="0"/>
    <s v="10-404-21-1050-2120-142"/>
    <s v="COUNSELOR SAL"/>
    <x v="18"/>
    <n v="214939.39"/>
    <n v="0"/>
    <n v="214939.39"/>
    <s v="10"/>
    <s v="404"/>
    <n v="404"/>
    <x v="11"/>
    <s v="1050"/>
    <n v="1050"/>
    <s v="2120"/>
    <s v="142"/>
    <s v="1"/>
    <x v="1"/>
    <n v="50"/>
    <x v="1"/>
    <s v="Y"/>
    <x v="0"/>
  </r>
  <r>
    <x v="0"/>
    <s v="10-404-21-1050-2120-152"/>
    <s v="REGISTRAR"/>
    <x v="18"/>
    <n v="39409.5"/>
    <n v="0"/>
    <n v="39409.5"/>
    <s v="10"/>
    <s v="404"/>
    <n v="404"/>
    <x v="11"/>
    <s v="1050"/>
    <n v="1050"/>
    <s v="2120"/>
    <s v="152"/>
    <s v="1"/>
    <x v="1"/>
    <n v="50"/>
    <x v="1"/>
    <s v="Y"/>
    <x v="0"/>
  </r>
  <r>
    <x v="0"/>
    <s v="10-404-21-1050-2120-210"/>
    <s v="RETIREMENT"/>
    <x v="18"/>
    <n v="58650.7"/>
    <n v="0"/>
    <n v="58650.7"/>
    <s v="10"/>
    <s v="404"/>
    <n v="404"/>
    <x v="11"/>
    <s v="1050"/>
    <n v="1050"/>
    <s v="2120"/>
    <s v="210"/>
    <s v="2"/>
    <x v="1"/>
    <n v="50"/>
    <x v="1"/>
    <s v="Y"/>
    <x v="0"/>
  </r>
  <r>
    <x v="0"/>
    <s v="10-404-21-1050-2120-220"/>
    <s v="FICA"/>
    <x v="18"/>
    <n v="18086.009999999998"/>
    <n v="0"/>
    <n v="18086.009999999998"/>
    <s v="10"/>
    <s v="404"/>
    <n v="404"/>
    <x v="11"/>
    <s v="1050"/>
    <n v="1050"/>
    <s v="2120"/>
    <s v="220"/>
    <s v="2"/>
    <x v="1"/>
    <n v="50"/>
    <x v="1"/>
    <s v="Y"/>
    <x v="0"/>
  </r>
  <r>
    <x v="0"/>
    <s v="10-404-21-1050-2120-241"/>
    <s v="INSURANCE"/>
    <x v="18"/>
    <n v="36849.120000000003"/>
    <n v="0"/>
    <n v="36849.120000000003"/>
    <s v="10"/>
    <s v="404"/>
    <n v="404"/>
    <x v="11"/>
    <s v="1050"/>
    <n v="1050"/>
    <s v="2120"/>
    <s v="241"/>
    <s v="2"/>
    <x v="1"/>
    <n v="50"/>
    <x v="1"/>
    <s v="Y"/>
    <x v="0"/>
  </r>
  <r>
    <x v="0"/>
    <s v="10-404-21-1050-2120-580"/>
    <s v="COUNSELR TRAVEL"/>
    <x v="18"/>
    <n v="0"/>
    <n v="0"/>
    <n v="0"/>
    <s v="10"/>
    <s v="404"/>
    <n v="404"/>
    <x v="11"/>
    <s v="1050"/>
    <n v="1050"/>
    <s v="2120"/>
    <s v="580"/>
    <s v="5"/>
    <x v="1"/>
    <n v="50"/>
    <x v="1"/>
    <s v="Y"/>
    <x v="0"/>
  </r>
  <r>
    <x v="0"/>
    <s v="10-404-21-1050-2120-610"/>
    <s v="COUNSELR SUPPLY"/>
    <x v="18"/>
    <n v="0"/>
    <n v="0"/>
    <n v="0"/>
    <s v="10"/>
    <s v="404"/>
    <n v="404"/>
    <x v="11"/>
    <s v="1050"/>
    <n v="1050"/>
    <s v="2120"/>
    <s v="610"/>
    <s v="6"/>
    <x v="1"/>
    <n v="50"/>
    <x v="1"/>
    <s v="Y"/>
    <x v="0"/>
  </r>
  <r>
    <x v="0"/>
    <s v="10-404-21-1050-2120-730"/>
    <s v="COUNSELR EQUIP."/>
    <x v="18"/>
    <n v="0"/>
    <n v="0"/>
    <n v="0"/>
    <s v="10"/>
    <s v="404"/>
    <n v="404"/>
    <x v="11"/>
    <s v="1050"/>
    <n v="1050"/>
    <s v="2120"/>
    <s v="730"/>
    <s v="7"/>
    <x v="1"/>
    <n v="50"/>
    <x v="1"/>
    <s v="Y"/>
    <x v="0"/>
  </r>
  <r>
    <x v="0"/>
    <s v="10-404-21-1050-2120-810"/>
    <s v="DUES AND FEES"/>
    <x v="18"/>
    <n v="0"/>
    <n v="0"/>
    <n v="0"/>
    <s v="10"/>
    <s v="404"/>
    <n v="404"/>
    <x v="11"/>
    <s v="1050"/>
    <n v="1050"/>
    <s v="2120"/>
    <s v="810"/>
    <s v="8"/>
    <x v="1"/>
    <n v="50"/>
    <x v="1"/>
    <s v="Y"/>
    <x v="0"/>
  </r>
  <r>
    <x v="0"/>
    <s v="10-404-21-1050-2200-270"/>
    <s v="INDUSTRIAL INS"/>
    <x v="18"/>
    <n v="0"/>
    <n v="0"/>
    <n v="0"/>
    <s v="10"/>
    <s v="404"/>
    <n v="404"/>
    <x v="11"/>
    <s v="1050"/>
    <n v="1050"/>
    <s v="2200"/>
    <s v="270"/>
    <s v="2"/>
    <x v="1"/>
    <n v="50"/>
    <x v="1"/>
    <s v="Y"/>
    <x v="0"/>
  </r>
  <r>
    <x v="0"/>
    <s v="10-404-21-1050-2220-145"/>
    <s v="MEDIA EDUCATOR"/>
    <x v="18"/>
    <n v="0"/>
    <n v="0"/>
    <n v="0"/>
    <s v="10"/>
    <s v="404"/>
    <n v="404"/>
    <x v="11"/>
    <s v="1050"/>
    <n v="1050"/>
    <s v="2220"/>
    <s v="145"/>
    <s v="1"/>
    <x v="1"/>
    <n v="50"/>
    <x v="1"/>
    <s v="Y"/>
    <x v="0"/>
  </r>
  <r>
    <x v="0"/>
    <s v="10-404-21-1050-2220-162"/>
    <s v="MEDIA ASSISTANT"/>
    <x v="18"/>
    <n v="0"/>
    <n v="0"/>
    <n v="0"/>
    <s v="10"/>
    <s v="404"/>
    <n v="404"/>
    <x v="11"/>
    <s v="1050"/>
    <n v="1050"/>
    <s v="2220"/>
    <s v="162"/>
    <s v="1"/>
    <x v="1"/>
    <n v="50"/>
    <x v="1"/>
    <s v="Y"/>
    <x v="0"/>
  </r>
  <r>
    <x v="0"/>
    <s v="10-404-21-1050-2220-195"/>
    <s v="Ed Specialist - Media"/>
    <x v="18"/>
    <n v="16488.88"/>
    <n v="0"/>
    <n v="16488.88"/>
    <s v="10"/>
    <s v="404"/>
    <n v="404"/>
    <x v="11"/>
    <s v="1050"/>
    <n v="1050"/>
    <s v="2220"/>
    <s v="195"/>
    <s v="1"/>
    <x v="1"/>
    <n v="50"/>
    <x v="1"/>
    <s v="Y"/>
    <x v="0"/>
  </r>
  <r>
    <x v="0"/>
    <s v="10-404-21-1050-2220-210"/>
    <s v="RETIREMENT"/>
    <x v="18"/>
    <n v="0"/>
    <n v="0"/>
    <n v="0"/>
    <s v="10"/>
    <s v="404"/>
    <n v="404"/>
    <x v="11"/>
    <s v="1050"/>
    <n v="1050"/>
    <s v="2220"/>
    <s v="210"/>
    <s v="2"/>
    <x v="1"/>
    <n v="50"/>
    <x v="1"/>
    <s v="Y"/>
    <x v="0"/>
  </r>
  <r>
    <x v="0"/>
    <s v="10-404-21-1050-2220-220"/>
    <s v="FICA"/>
    <x v="18"/>
    <n v="1261.4100000000001"/>
    <n v="0"/>
    <n v="1261.4100000000001"/>
    <s v="10"/>
    <s v="404"/>
    <n v="404"/>
    <x v="11"/>
    <s v="1050"/>
    <n v="1050"/>
    <s v="2220"/>
    <s v="220"/>
    <s v="2"/>
    <x v="1"/>
    <n v="50"/>
    <x v="1"/>
    <s v="Y"/>
    <x v="0"/>
  </r>
  <r>
    <x v="0"/>
    <s v="10-404-21-1050-2220-241"/>
    <s v="INSURANCE"/>
    <x v="18"/>
    <n v="0"/>
    <n v="0"/>
    <n v="0"/>
    <s v="10"/>
    <s v="404"/>
    <n v="404"/>
    <x v="11"/>
    <s v="1050"/>
    <n v="1050"/>
    <s v="2220"/>
    <s v="241"/>
    <s v="2"/>
    <x v="1"/>
    <n v="50"/>
    <x v="1"/>
    <s v="Y"/>
    <x v="0"/>
  </r>
  <r>
    <x v="0"/>
    <s v="10-404-21-1050-2220-430"/>
    <s v="AV REP &amp; MAINT."/>
    <x v="18"/>
    <n v="0"/>
    <n v="0"/>
    <n v="0"/>
    <s v="10"/>
    <s v="404"/>
    <n v="404"/>
    <x v="11"/>
    <s v="1050"/>
    <n v="1050"/>
    <s v="2220"/>
    <s v="430"/>
    <s v="4"/>
    <x v="1"/>
    <n v="50"/>
    <x v="1"/>
    <s v="Y"/>
    <x v="0"/>
  </r>
  <r>
    <x v="0"/>
    <s v="10-404-21-1050-2220-644"/>
    <s v="LIBRARY BOOKS"/>
    <x v="18"/>
    <n v="4286.6099999999997"/>
    <n v="0"/>
    <n v="4286.6099999999997"/>
    <s v="10"/>
    <s v="404"/>
    <n v="404"/>
    <x v="11"/>
    <s v="1050"/>
    <n v="1050"/>
    <s v="2220"/>
    <s v="644"/>
    <s v="6"/>
    <x v="1"/>
    <n v="50"/>
    <x v="1"/>
    <s v="Y"/>
    <x v="0"/>
  </r>
  <r>
    <x v="0"/>
    <s v="10-404-21-1050-2220-645"/>
    <s v="PERIODICALS"/>
    <x v="18"/>
    <n v="0"/>
    <n v="0"/>
    <n v="0"/>
    <s v="10"/>
    <s v="404"/>
    <n v="404"/>
    <x v="11"/>
    <s v="1050"/>
    <n v="1050"/>
    <s v="2220"/>
    <s v="645"/>
    <s v="6"/>
    <x v="1"/>
    <n v="50"/>
    <x v="1"/>
    <s v="Y"/>
    <x v="0"/>
  </r>
  <r>
    <x v="0"/>
    <s v="10-404-21-1050-2220-646"/>
    <s v="AV/LIBRY SUPPLY"/>
    <x v="18"/>
    <n v="1784.07"/>
    <n v="0"/>
    <n v="1784.07"/>
    <s v="10"/>
    <s v="404"/>
    <n v="404"/>
    <x v="11"/>
    <s v="1050"/>
    <n v="1050"/>
    <s v="2220"/>
    <s v="646"/>
    <s v="6"/>
    <x v="1"/>
    <n v="50"/>
    <x v="1"/>
    <s v="Y"/>
    <x v="0"/>
  </r>
  <r>
    <x v="0"/>
    <s v="10-404-21-1050-2220-734"/>
    <s v="AV/LIBRY EQUIP."/>
    <x v="18"/>
    <n v="0"/>
    <n v="0"/>
    <n v="0"/>
    <s v="10"/>
    <s v="404"/>
    <n v="404"/>
    <x v="11"/>
    <s v="1050"/>
    <n v="1050"/>
    <s v="2220"/>
    <s v="734"/>
    <s v="7"/>
    <x v="1"/>
    <n v="50"/>
    <x v="1"/>
    <s v="Y"/>
    <x v="0"/>
  </r>
  <r>
    <x v="0"/>
    <s v="10-404-21-1050-2290-610"/>
    <s v="STAFF APPRECIAT"/>
    <x v="18"/>
    <n v="14216.88"/>
    <n v="0"/>
    <n v="14216.88"/>
    <s v="10"/>
    <s v="404"/>
    <n v="404"/>
    <x v="11"/>
    <s v="1050"/>
    <n v="1050"/>
    <s v="2290"/>
    <s v="610"/>
    <s v="6"/>
    <x v="1"/>
    <n v="50"/>
    <x v="1"/>
    <s v="Y"/>
    <x v="0"/>
  </r>
  <r>
    <x v="0"/>
    <s v="10-404-21-1050-2300-270"/>
    <s v="INDUSTRIAL INS"/>
    <x v="18"/>
    <n v="0"/>
    <n v="0"/>
    <n v="0"/>
    <s v="10"/>
    <s v="404"/>
    <n v="404"/>
    <x v="11"/>
    <s v="1050"/>
    <n v="1050"/>
    <s v="2300"/>
    <s v="270"/>
    <s v="2"/>
    <x v="1"/>
    <n v="50"/>
    <x v="1"/>
    <s v="Y"/>
    <x v="0"/>
  </r>
  <r>
    <x v="0"/>
    <s v="10-404-21-1050-2400-121"/>
    <s v="PRINCIPALS SAL"/>
    <x v="18"/>
    <n v="120856.56"/>
    <n v="0"/>
    <n v="120856.56"/>
    <s v="10"/>
    <s v="404"/>
    <n v="404"/>
    <x v="11"/>
    <s v="1050"/>
    <n v="1050"/>
    <s v="2400"/>
    <s v="121"/>
    <s v="1"/>
    <x v="1"/>
    <n v="50"/>
    <x v="1"/>
    <s v="Y"/>
    <x v="0"/>
  </r>
  <r>
    <x v="0"/>
    <s v="10-404-21-1050-2400-122"/>
    <s v="VICE PRIN SAL"/>
    <x v="18"/>
    <n v="197417.44"/>
    <n v="0"/>
    <n v="197417.44"/>
    <s v="10"/>
    <s v="404"/>
    <n v="404"/>
    <x v="11"/>
    <s v="1050"/>
    <n v="1050"/>
    <s v="2400"/>
    <s v="122"/>
    <s v="1"/>
    <x v="1"/>
    <n v="50"/>
    <x v="1"/>
    <s v="Y"/>
    <x v="0"/>
  </r>
  <r>
    <x v="0"/>
    <s v="10-404-21-1050-2400-151"/>
    <s v="FINANCE SECRETA"/>
    <x v="18"/>
    <n v="46482.6"/>
    <n v="0"/>
    <n v="46482.6"/>
    <s v="10"/>
    <s v="404"/>
    <n v="404"/>
    <x v="11"/>
    <s v="1050"/>
    <n v="1050"/>
    <s v="2400"/>
    <s v="151"/>
    <s v="1"/>
    <x v="1"/>
    <n v="50"/>
    <x v="1"/>
    <s v="Y"/>
    <x v="0"/>
  </r>
  <r>
    <x v="0"/>
    <s v="10-404-21-1050-2400-152"/>
    <s v="ADMIN ASSISTANT"/>
    <x v="18"/>
    <n v="52886.74"/>
    <n v="0"/>
    <n v="52886.74"/>
    <s v="10"/>
    <s v="404"/>
    <n v="404"/>
    <x v="11"/>
    <s v="1050"/>
    <n v="1050"/>
    <s v="2400"/>
    <s v="152"/>
    <s v="1"/>
    <x v="1"/>
    <n v="50"/>
    <x v="1"/>
    <s v="Y"/>
    <x v="0"/>
  </r>
  <r>
    <x v="0"/>
    <s v="10-404-21-1050-2400-210"/>
    <s v="RETIREMENT"/>
    <x v="18"/>
    <n v="97069.88"/>
    <n v="0"/>
    <n v="97069.88"/>
    <s v="10"/>
    <s v="404"/>
    <n v="404"/>
    <x v="11"/>
    <s v="1050"/>
    <n v="1050"/>
    <s v="2400"/>
    <s v="210"/>
    <s v="2"/>
    <x v="1"/>
    <n v="50"/>
    <x v="1"/>
    <s v="Y"/>
    <x v="0"/>
  </r>
  <r>
    <x v="0"/>
    <s v="10-404-21-1050-2400-220"/>
    <s v="FICA"/>
    <x v="18"/>
    <n v="30080.18"/>
    <n v="0"/>
    <n v="30080.18"/>
    <s v="10"/>
    <s v="404"/>
    <n v="404"/>
    <x v="11"/>
    <s v="1050"/>
    <n v="1050"/>
    <s v="2400"/>
    <s v="220"/>
    <s v="2"/>
    <x v="1"/>
    <n v="50"/>
    <x v="1"/>
    <s v="Y"/>
    <x v="0"/>
  </r>
  <r>
    <x v="0"/>
    <s v="10-404-21-1050-2400-241"/>
    <s v="INSURANCE"/>
    <x v="18"/>
    <n v="53213.06"/>
    <n v="0"/>
    <n v="53213.06"/>
    <s v="10"/>
    <s v="404"/>
    <n v="404"/>
    <x v="11"/>
    <s v="1050"/>
    <n v="1050"/>
    <s v="2400"/>
    <s v="241"/>
    <s v="2"/>
    <x v="1"/>
    <n v="50"/>
    <x v="1"/>
    <s v="Y"/>
    <x v="0"/>
  </r>
  <r>
    <x v="0"/>
    <s v="10-404-21-1050-2400-245"/>
    <s v="Waive"/>
    <x v="18"/>
    <n v="1000"/>
    <n v="0"/>
    <n v="1000"/>
    <s v="10"/>
    <s v="404"/>
    <n v="404"/>
    <x v="11"/>
    <s v="1050"/>
    <n v="1050"/>
    <s v="2400"/>
    <s v="245"/>
    <s v="2"/>
    <x v="1"/>
    <n v="50"/>
    <x v="1"/>
    <s v="Y"/>
    <x v="0"/>
  </r>
  <r>
    <x v="0"/>
    <s v="10-404-21-1050-2400-270"/>
    <s v="INDUSTRIAL INS"/>
    <x v="18"/>
    <n v="0"/>
    <n v="0"/>
    <n v="0"/>
    <s v="10"/>
    <s v="404"/>
    <n v="404"/>
    <x v="11"/>
    <s v="1050"/>
    <n v="1050"/>
    <s v="2400"/>
    <s v="270"/>
    <s v="2"/>
    <x v="1"/>
    <n v="50"/>
    <x v="1"/>
    <s v="Y"/>
    <x v="0"/>
  </r>
  <r>
    <x v="0"/>
    <s v="10-404-21-1050-2400-300"/>
    <s v="PROF/TECH SERV"/>
    <x v="18"/>
    <n v="0"/>
    <n v="0"/>
    <n v="0"/>
    <s v="10"/>
    <s v="404"/>
    <n v="404"/>
    <x v="11"/>
    <s v="1050"/>
    <n v="1050"/>
    <s v="2400"/>
    <s v="300"/>
    <s v="3"/>
    <x v="1"/>
    <n v="50"/>
    <x v="1"/>
    <s v="Y"/>
    <x v="0"/>
  </r>
  <r>
    <x v="0"/>
    <s v="10-404-21-1050-2400-530"/>
    <s v="POSTAGE"/>
    <x v="18"/>
    <n v="3254.01"/>
    <n v="0"/>
    <n v="3254.01"/>
    <s v="10"/>
    <s v="404"/>
    <n v="404"/>
    <x v="11"/>
    <s v="1050"/>
    <n v="1050"/>
    <s v="2400"/>
    <s v="530"/>
    <s v="5"/>
    <x v="1"/>
    <n v="50"/>
    <x v="1"/>
    <s v="Y"/>
    <x v="0"/>
  </r>
  <r>
    <x v="0"/>
    <s v="10-404-21-1050-2400-580"/>
    <s v="ADMIN TRAVEL"/>
    <x v="18"/>
    <n v="2000"/>
    <n v="0"/>
    <n v="2000"/>
    <s v="10"/>
    <s v="404"/>
    <n v="404"/>
    <x v="11"/>
    <s v="1050"/>
    <n v="1050"/>
    <s v="2400"/>
    <s v="580"/>
    <s v="5"/>
    <x v="1"/>
    <n v="50"/>
    <x v="1"/>
    <s v="Y"/>
    <x v="0"/>
  </r>
  <r>
    <x v="0"/>
    <s v="10-404-21-1050-2400-610"/>
    <s v="ADMIN SUPPLIES"/>
    <x v="18"/>
    <n v="647.57000000000005"/>
    <n v="0"/>
    <n v="647.57000000000005"/>
    <s v="10"/>
    <s v="404"/>
    <n v="404"/>
    <x v="11"/>
    <s v="1050"/>
    <n v="1050"/>
    <s v="2400"/>
    <s v="610"/>
    <s v="6"/>
    <x v="1"/>
    <n v="50"/>
    <x v="1"/>
    <s v="Y"/>
    <x v="0"/>
  </r>
  <r>
    <x v="0"/>
    <s v="10-404-21-1050-2400-810"/>
    <s v="DUES AND FEES"/>
    <x v="18"/>
    <n v="0"/>
    <n v="0"/>
    <n v="0"/>
    <s v="10"/>
    <s v="404"/>
    <n v="404"/>
    <x v="11"/>
    <s v="1050"/>
    <n v="1050"/>
    <s v="2400"/>
    <s v="810"/>
    <s v="8"/>
    <x v="1"/>
    <n v="50"/>
    <x v="1"/>
    <s v="Y"/>
    <x v="0"/>
  </r>
  <r>
    <x v="0"/>
    <s v="10-404-21-1050-2500-270"/>
    <s v="INDUSTRIAL INS"/>
    <x v="18"/>
    <n v="0"/>
    <n v="0"/>
    <n v="0"/>
    <s v="10"/>
    <s v="404"/>
    <n v="404"/>
    <x v="11"/>
    <s v="1050"/>
    <n v="1050"/>
    <s v="2500"/>
    <s v="270"/>
    <s v="2"/>
    <x v="1"/>
    <n v="50"/>
    <x v="1"/>
    <s v="Y"/>
    <x v="0"/>
  </r>
  <r>
    <x v="0"/>
    <s v="10-404-21-1050-2500-290"/>
    <s v="FSA FEES"/>
    <x v="18"/>
    <n v="0"/>
    <n v="0"/>
    <n v="0"/>
    <s v="10"/>
    <s v="404"/>
    <n v="404"/>
    <x v="11"/>
    <s v="1050"/>
    <n v="1050"/>
    <s v="2500"/>
    <s v="290"/>
    <s v="2"/>
    <x v="1"/>
    <n v="50"/>
    <x v="1"/>
    <s v="Y"/>
    <x v="0"/>
  </r>
  <r>
    <x v="0"/>
    <s v="10-404-21-1050-2600-270"/>
    <s v="Industrial Insurance"/>
    <x v="18"/>
    <n v="0"/>
    <n v="0"/>
    <n v="0"/>
    <s v="10"/>
    <s v="404"/>
    <n v="404"/>
    <x v="11"/>
    <s v="1050"/>
    <n v="1050"/>
    <s v="2600"/>
    <s v="270"/>
    <s v="2"/>
    <x v="1"/>
    <n v="50"/>
    <x v="1"/>
    <s v="Y"/>
    <x v="0"/>
  </r>
  <r>
    <x v="0"/>
    <s v="10-404-21-1050-2650-626"/>
    <s v="FUEL- DISCOVERY"/>
    <x v="18"/>
    <n v="0"/>
    <n v="0"/>
    <n v="0"/>
    <s v="10"/>
    <s v="404"/>
    <n v="404"/>
    <x v="11"/>
    <s v="1050"/>
    <n v="1050"/>
    <s v="2650"/>
    <s v="626"/>
    <s v="6"/>
    <x v="1"/>
    <n v="50"/>
    <x v="1"/>
    <s v="Y"/>
    <x v="0"/>
  </r>
  <r>
    <x v="0"/>
    <s v="10-404-21-1050-3300-270"/>
    <s v="Industrial Insurance"/>
    <x v="18"/>
    <n v="0"/>
    <n v="0"/>
    <n v="0"/>
    <s v="10"/>
    <s v="404"/>
    <n v="404"/>
    <x v="11"/>
    <s v="1050"/>
    <n v="1050"/>
    <s v="3300"/>
    <s v="270"/>
    <s v="2"/>
    <x v="1"/>
    <n v="50"/>
    <x v="1"/>
    <s v="Y"/>
    <x v="0"/>
  </r>
  <r>
    <x v="0"/>
    <s v="10-404-21-1050-5210-901"/>
    <s v="TRANSFERS OUT"/>
    <x v="18"/>
    <n v="0"/>
    <n v="0"/>
    <n v="0"/>
    <s v="10"/>
    <s v="404"/>
    <n v="404"/>
    <x v="11"/>
    <s v="1050"/>
    <n v="1050"/>
    <s v="5210"/>
    <s v="901"/>
    <s v="9"/>
    <x v="1"/>
    <n v="50"/>
    <x v="1"/>
    <s v="Y"/>
    <x v="0"/>
  </r>
  <r>
    <x v="0"/>
    <s v="10-404-21-1051-1000-641"/>
    <s v="TEXTBOOKS"/>
    <x v="18"/>
    <n v="11776.7"/>
    <n v="0"/>
    <n v="11776.7"/>
    <s v="10"/>
    <s v="404"/>
    <n v="404"/>
    <x v="11"/>
    <s v="1051"/>
    <n v="1051"/>
    <s v="1000"/>
    <s v="641"/>
    <s v="6"/>
    <x v="1"/>
    <n v="50"/>
    <x v="1"/>
    <s v="Y"/>
    <x v="0"/>
  </r>
  <r>
    <x v="0"/>
    <s v="10-404-21-1205-1000-131"/>
    <s v="TEACHER SALARY"/>
    <x v="18"/>
    <n v="156985.68"/>
    <n v="0"/>
    <n v="156985.68"/>
    <s v="10"/>
    <s v="404"/>
    <n v="404"/>
    <x v="11"/>
    <s v="1205"/>
    <n v="1205"/>
    <s v="1000"/>
    <s v="131"/>
    <s v="1"/>
    <x v="2"/>
    <n v="1205"/>
    <x v="2"/>
    <s v="N"/>
    <x v="1"/>
  </r>
  <r>
    <x v="0"/>
    <s v="10-404-21-1205-1000-149"/>
    <s v="salaries"/>
    <x v="18"/>
    <n v="590.70000000000005"/>
    <n v="0"/>
    <n v="590.70000000000005"/>
    <s v="10"/>
    <s v="404"/>
    <n v="404"/>
    <x v="11"/>
    <s v="1205"/>
    <n v="1205"/>
    <s v="1000"/>
    <s v="149"/>
    <s v="1"/>
    <x v="2"/>
    <n v="1205"/>
    <x v="2"/>
    <s v="N"/>
    <x v="1"/>
  </r>
  <r>
    <x v="0"/>
    <s v="10-404-21-1205-1000-161"/>
    <s v="INST. ASSISTANT"/>
    <x v="18"/>
    <n v="90751.19"/>
    <n v="0"/>
    <n v="90751.19"/>
    <s v="10"/>
    <s v="404"/>
    <n v="404"/>
    <x v="11"/>
    <s v="1205"/>
    <n v="1205"/>
    <s v="1000"/>
    <s v="161"/>
    <s v="1"/>
    <x v="2"/>
    <n v="1205"/>
    <x v="2"/>
    <s v="N"/>
    <x v="1"/>
  </r>
  <r>
    <x v="0"/>
    <s v="10-404-21-1205-1000-210"/>
    <s v="RETIREMENT"/>
    <x v="18"/>
    <n v="43643.26"/>
    <n v="0"/>
    <n v="43643.26"/>
    <s v="10"/>
    <s v="404"/>
    <n v="404"/>
    <x v="11"/>
    <s v="1205"/>
    <n v="1205"/>
    <s v="1000"/>
    <s v="210"/>
    <s v="2"/>
    <x v="2"/>
    <n v="1205"/>
    <x v="2"/>
    <s v="N"/>
    <x v="1"/>
  </r>
  <r>
    <x v="0"/>
    <s v="10-404-21-1205-1000-220"/>
    <s v="FICA"/>
    <x v="18"/>
    <n v="18275.39"/>
    <n v="0"/>
    <n v="18275.39"/>
    <s v="10"/>
    <s v="404"/>
    <n v="404"/>
    <x v="11"/>
    <s v="1205"/>
    <n v="1205"/>
    <s v="1000"/>
    <s v="220"/>
    <s v="2"/>
    <x v="2"/>
    <n v="1205"/>
    <x v="2"/>
    <s v="N"/>
    <x v="1"/>
  </r>
  <r>
    <x v="0"/>
    <s v="10-404-21-1205-1000-241"/>
    <s v="INSURANCE"/>
    <x v="18"/>
    <n v="38593.51"/>
    <n v="0"/>
    <n v="38593.51"/>
    <s v="10"/>
    <s v="404"/>
    <n v="404"/>
    <x v="11"/>
    <s v="1205"/>
    <n v="1205"/>
    <s v="1000"/>
    <s v="241"/>
    <s v="2"/>
    <x v="2"/>
    <n v="1205"/>
    <x v="2"/>
    <s v="N"/>
    <x v="1"/>
  </r>
  <r>
    <x v="0"/>
    <s v="10-404-21-1205-1000-245"/>
    <s v="waive"/>
    <x v="18"/>
    <n v="0"/>
    <n v="0"/>
    <n v="0"/>
    <s v="10"/>
    <s v="404"/>
    <n v="404"/>
    <x v="11"/>
    <s v="1205"/>
    <n v="1205"/>
    <s v="1000"/>
    <s v="245"/>
    <s v="2"/>
    <x v="2"/>
    <n v="1205"/>
    <x v="2"/>
    <s v="N"/>
    <x v="1"/>
  </r>
  <r>
    <x v="0"/>
    <s v="10-404-21-1205-1000-270"/>
    <s v="INDUSTRIAL INS"/>
    <x v="18"/>
    <n v="0"/>
    <n v="0"/>
    <n v="0"/>
    <s v="10"/>
    <s v="404"/>
    <n v="404"/>
    <x v="11"/>
    <s v="1205"/>
    <n v="1205"/>
    <s v="1000"/>
    <s v="270"/>
    <s v="2"/>
    <x v="2"/>
    <n v="1205"/>
    <x v="2"/>
    <s v="N"/>
    <x v="1"/>
  </r>
  <r>
    <x v="0"/>
    <s v="10-404-21-1205-1000-341"/>
    <s v="Sp Ed Add On - Substitute Cost"/>
    <x v="18"/>
    <n v="3799.72"/>
    <n v="0"/>
    <n v="3799.72"/>
    <s v="10"/>
    <s v="404"/>
    <n v="404"/>
    <x v="11"/>
    <s v="1205"/>
    <n v="1205"/>
    <s v="1000"/>
    <s v="341"/>
    <s v="3"/>
    <x v="2"/>
    <n v="1205"/>
    <x v="2"/>
    <s v="N"/>
    <x v="1"/>
  </r>
  <r>
    <x v="0"/>
    <s v="10-404-21-1205-2150-149"/>
    <s v="SLP SALARIES"/>
    <x v="18"/>
    <n v="0"/>
    <n v="0"/>
    <n v="0"/>
    <s v="10"/>
    <s v="404"/>
    <n v="404"/>
    <x v="11"/>
    <s v="1205"/>
    <n v="1205"/>
    <s v="2150"/>
    <s v="149"/>
    <s v="1"/>
    <x v="2"/>
    <n v="1205"/>
    <x v="2"/>
    <s v="N"/>
    <x v="1"/>
  </r>
  <r>
    <x v="0"/>
    <s v="10-404-21-1205-2150-199"/>
    <s v="SLP Salaries"/>
    <x v="18"/>
    <n v="116536.16"/>
    <n v="0"/>
    <n v="116536.16"/>
    <s v="10"/>
    <s v="404"/>
    <n v="404"/>
    <x v="11"/>
    <s v="1205"/>
    <n v="1205"/>
    <s v="2150"/>
    <s v="199"/>
    <s v="1"/>
    <x v="2"/>
    <n v="1205"/>
    <x v="2"/>
    <s v="N"/>
    <x v="1"/>
  </r>
  <r>
    <x v="0"/>
    <s v="10-404-21-1205-2150-210"/>
    <s v="RETIREMENT"/>
    <x v="18"/>
    <n v="25824.94"/>
    <n v="0"/>
    <n v="25824.94"/>
    <s v="10"/>
    <s v="404"/>
    <n v="404"/>
    <x v="11"/>
    <s v="1205"/>
    <n v="1205"/>
    <s v="2150"/>
    <s v="210"/>
    <s v="2"/>
    <x v="2"/>
    <n v="1205"/>
    <x v="2"/>
    <s v="N"/>
    <x v="1"/>
  </r>
  <r>
    <x v="0"/>
    <s v="10-404-21-1205-2150-220"/>
    <s v="FICA"/>
    <x v="18"/>
    <n v="8643.5499999999993"/>
    <n v="0"/>
    <n v="8643.5499999999993"/>
    <s v="10"/>
    <s v="404"/>
    <n v="404"/>
    <x v="11"/>
    <s v="1205"/>
    <n v="1205"/>
    <s v="2150"/>
    <s v="220"/>
    <s v="2"/>
    <x v="2"/>
    <n v="1205"/>
    <x v="2"/>
    <s v="N"/>
    <x v="1"/>
  </r>
  <r>
    <x v="0"/>
    <s v="10-404-21-1205-2150-241"/>
    <s v="INSURANCE"/>
    <x v="18"/>
    <n v="5510.07"/>
    <n v="0"/>
    <n v="5510.07"/>
    <s v="10"/>
    <s v="404"/>
    <n v="404"/>
    <x v="11"/>
    <s v="1205"/>
    <n v="1205"/>
    <s v="2150"/>
    <s v="241"/>
    <s v="2"/>
    <x v="2"/>
    <n v="1205"/>
    <x v="2"/>
    <s v="N"/>
    <x v="1"/>
  </r>
  <r>
    <x v="0"/>
    <s v="10-404-21-1205-2150-245"/>
    <s v="Waive"/>
    <x v="18"/>
    <n v="1000"/>
    <n v="0"/>
    <n v="1000"/>
    <s v="10"/>
    <s v="404"/>
    <n v="404"/>
    <x v="11"/>
    <s v="1205"/>
    <n v="1205"/>
    <s v="2150"/>
    <s v="245"/>
    <s v="2"/>
    <x v="2"/>
    <n v="1205"/>
    <x v="2"/>
    <s v="N"/>
    <x v="1"/>
  </r>
  <r>
    <x v="0"/>
    <s v="10-404-21-1205-2190-197"/>
    <s v="TEMP DELETE"/>
    <x v="18"/>
    <n v="0"/>
    <n v="0"/>
    <n v="0"/>
    <s v="10"/>
    <s v="404"/>
    <n v="404"/>
    <x v="11"/>
    <s v="1205"/>
    <n v="1205"/>
    <s v="2190"/>
    <s v="197"/>
    <s v="1"/>
    <x v="2"/>
    <n v="1205"/>
    <x v="2"/>
    <s v="N"/>
    <x v="1"/>
  </r>
  <r>
    <x v="0"/>
    <s v="10-404-21-1210-1000-131"/>
    <s v="Teacher Self Contained"/>
    <x v="18"/>
    <n v="52923.01"/>
    <n v="0"/>
    <n v="52923.01"/>
    <s v="10"/>
    <s v="404"/>
    <n v="404"/>
    <x v="11"/>
    <s v="1210"/>
    <n v="1210"/>
    <s v="1000"/>
    <s v="131"/>
    <s v="1"/>
    <x v="69"/>
    <n v="1210"/>
    <x v="68"/>
    <s v="N"/>
    <x v="33"/>
  </r>
  <r>
    <x v="0"/>
    <s v="10-404-21-1210-1000-210"/>
    <s v="RETIREMENT"/>
    <x v="18"/>
    <n v="10595.19"/>
    <n v="0"/>
    <n v="10595.19"/>
    <s v="10"/>
    <s v="404"/>
    <n v="404"/>
    <x v="11"/>
    <s v="1210"/>
    <n v="1210"/>
    <s v="1000"/>
    <s v="210"/>
    <s v="2"/>
    <x v="69"/>
    <n v="1210"/>
    <x v="68"/>
    <s v="N"/>
    <x v="33"/>
  </r>
  <r>
    <x v="0"/>
    <s v="10-404-21-1210-1000-220"/>
    <s v="FICA"/>
    <x v="18"/>
    <n v="3939.2"/>
    <n v="0"/>
    <n v="3939.2"/>
    <s v="10"/>
    <s v="404"/>
    <n v="404"/>
    <x v="11"/>
    <s v="1210"/>
    <n v="1210"/>
    <s v="1000"/>
    <s v="220"/>
    <s v="2"/>
    <x v="69"/>
    <n v="1210"/>
    <x v="68"/>
    <s v="N"/>
    <x v="33"/>
  </r>
  <r>
    <x v="0"/>
    <s v="10-404-21-1210-1000-241"/>
    <s v="INSURANCE"/>
    <x v="18"/>
    <n v="16534.54"/>
    <n v="0"/>
    <n v="16534.54"/>
    <s v="10"/>
    <s v="404"/>
    <n v="404"/>
    <x v="11"/>
    <s v="1210"/>
    <n v="1210"/>
    <s v="1000"/>
    <s v="241"/>
    <s v="2"/>
    <x v="69"/>
    <n v="1210"/>
    <x v="68"/>
    <s v="N"/>
    <x v="33"/>
  </r>
  <r>
    <x v="0"/>
    <s v="10-404-21-1220-1000-161"/>
    <s v="ESY - Inst Specialist"/>
    <x v="18"/>
    <n v="0"/>
    <n v="0"/>
    <n v="0"/>
    <s v="10"/>
    <s v="404"/>
    <n v="404"/>
    <x v="11"/>
    <s v="1220"/>
    <n v="1220"/>
    <s v="1000"/>
    <s v="161"/>
    <s v="1"/>
    <x v="70"/>
    <n v="1220"/>
    <x v="69"/>
    <s v="N"/>
    <x v="34"/>
  </r>
  <r>
    <x v="0"/>
    <s v="10-404-21-1220-1000-210"/>
    <s v="Retirement"/>
    <x v="18"/>
    <n v="0"/>
    <n v="0"/>
    <n v="0"/>
    <s v="10"/>
    <s v="404"/>
    <n v="404"/>
    <x v="11"/>
    <s v="1220"/>
    <n v="1220"/>
    <s v="1000"/>
    <s v="210"/>
    <s v="2"/>
    <x v="70"/>
    <n v="1220"/>
    <x v="69"/>
    <s v="N"/>
    <x v="34"/>
  </r>
  <r>
    <x v="0"/>
    <s v="10-404-21-1220-1000-220"/>
    <s v="FICA"/>
    <x v="18"/>
    <n v="0"/>
    <n v="0"/>
    <n v="0"/>
    <s v="10"/>
    <s v="404"/>
    <n v="404"/>
    <x v="11"/>
    <s v="1220"/>
    <n v="1220"/>
    <s v="1000"/>
    <s v="220"/>
    <s v="2"/>
    <x v="70"/>
    <n v="1220"/>
    <x v="69"/>
    <s v="N"/>
    <x v="34"/>
  </r>
  <r>
    <x v="0"/>
    <s v="10-404-21-2101-1000-131"/>
    <s v="STEM Levy - Teacher"/>
    <x v="18"/>
    <n v="81809.59"/>
    <n v="0"/>
    <n v="81809.59"/>
    <s v="10"/>
    <s v="404"/>
    <n v="404"/>
    <x v="11"/>
    <s v="2101"/>
    <n v="2101"/>
    <s v="1000"/>
    <s v="131"/>
    <s v="1"/>
    <x v="1"/>
    <n v="50"/>
    <x v="1"/>
    <s v="Y"/>
    <x v="0"/>
  </r>
  <r>
    <x v="0"/>
    <s v="10-404-21-2101-1000-210"/>
    <s v="Retirement"/>
    <x v="18"/>
    <n v="18188.71"/>
    <n v="0"/>
    <n v="18188.71"/>
    <s v="10"/>
    <s v="404"/>
    <n v="404"/>
    <x v="11"/>
    <s v="2101"/>
    <n v="2101"/>
    <s v="1000"/>
    <s v="210"/>
    <s v="2"/>
    <x v="1"/>
    <n v="50"/>
    <x v="1"/>
    <s v="Y"/>
    <x v="0"/>
  </r>
  <r>
    <x v="0"/>
    <s v="10-404-21-2101-1000-220"/>
    <s v="FICA"/>
    <x v="18"/>
    <n v="5927.03"/>
    <n v="0"/>
    <n v="5927.03"/>
    <s v="10"/>
    <s v="404"/>
    <n v="404"/>
    <x v="11"/>
    <s v="2101"/>
    <n v="2101"/>
    <s v="1000"/>
    <s v="220"/>
    <s v="2"/>
    <x v="1"/>
    <n v="50"/>
    <x v="1"/>
    <s v="Y"/>
    <x v="0"/>
  </r>
  <r>
    <x v="0"/>
    <s v="10-404-21-2101-1000-241"/>
    <s v="Insurance"/>
    <x v="18"/>
    <n v="18767.759999999998"/>
    <n v="0"/>
    <n v="18767.759999999998"/>
    <s v="10"/>
    <s v="404"/>
    <n v="404"/>
    <x v="11"/>
    <s v="2101"/>
    <n v="2101"/>
    <s v="1000"/>
    <s v="241"/>
    <s v="2"/>
    <x v="1"/>
    <n v="50"/>
    <x v="1"/>
    <s v="Y"/>
    <x v="0"/>
  </r>
  <r>
    <x v="0"/>
    <s v="10-404-21-2101-1000-341"/>
    <s v="Sub Costs"/>
    <x v="18"/>
    <n v="1097.21"/>
    <n v="0"/>
    <n v="1097.21"/>
    <s v="10"/>
    <s v="404"/>
    <n v="404"/>
    <x v="11"/>
    <s v="2101"/>
    <n v="2101"/>
    <s v="1000"/>
    <s v="341"/>
    <s v="3"/>
    <x v="1"/>
    <n v="50"/>
    <x v="1"/>
    <s v="Y"/>
    <x v="0"/>
  </r>
  <r>
    <x v="0"/>
    <s v="10-404-21-2102-1000-131"/>
    <s v="TEACHER SALARY"/>
    <x v="18"/>
    <n v="13475.03"/>
    <n v="0"/>
    <n v="13475.03"/>
    <s v="10"/>
    <s v="404"/>
    <n v="404"/>
    <x v="11"/>
    <s v="2102"/>
    <n v="2102"/>
    <s v="1000"/>
    <s v="131"/>
    <s v="1"/>
    <x v="1"/>
    <n v="50"/>
    <x v="1"/>
    <s v="Y"/>
    <x v="0"/>
  </r>
  <r>
    <x v="0"/>
    <s v="10-404-21-2102-1000-210"/>
    <s v="Retirement"/>
    <x v="18"/>
    <n v="2697.75"/>
    <n v="0"/>
    <n v="2697.75"/>
    <s v="10"/>
    <s v="404"/>
    <n v="404"/>
    <x v="11"/>
    <s v="2102"/>
    <n v="2102"/>
    <s v="1000"/>
    <s v="210"/>
    <s v="2"/>
    <x v="1"/>
    <n v="50"/>
    <x v="1"/>
    <s v="Y"/>
    <x v="0"/>
  </r>
  <r>
    <x v="0"/>
    <s v="10-404-21-2102-1000-220"/>
    <s v="FICA"/>
    <x v="18"/>
    <n v="1007.32"/>
    <n v="0"/>
    <n v="1007.32"/>
    <s v="10"/>
    <s v="404"/>
    <n v="404"/>
    <x v="11"/>
    <s v="2102"/>
    <n v="2102"/>
    <s v="1000"/>
    <s v="220"/>
    <s v="2"/>
    <x v="1"/>
    <n v="50"/>
    <x v="1"/>
    <s v="Y"/>
    <x v="0"/>
  </r>
  <r>
    <x v="0"/>
    <s v="10-404-21-2102-1000-241"/>
    <s v="Insurance"/>
    <x v="18"/>
    <n v="4154.37"/>
    <n v="0"/>
    <n v="4154.37"/>
    <s v="10"/>
    <s v="404"/>
    <n v="404"/>
    <x v="11"/>
    <s v="2102"/>
    <n v="2102"/>
    <s v="1000"/>
    <s v="241"/>
    <s v="2"/>
    <x v="1"/>
    <n v="50"/>
    <x v="1"/>
    <s v="Y"/>
    <x v="0"/>
  </r>
  <r>
    <x v="0"/>
    <s v="10-404-21-2102-1000-341"/>
    <s v="Sub Costs"/>
    <x v="18"/>
    <n v="326.91000000000003"/>
    <n v="0"/>
    <n v="326.91000000000003"/>
    <s v="10"/>
    <s v="404"/>
    <n v="404"/>
    <x v="11"/>
    <s v="2102"/>
    <n v="2102"/>
    <s v="1000"/>
    <s v="341"/>
    <s v="3"/>
    <x v="1"/>
    <n v="50"/>
    <x v="1"/>
    <s v="Y"/>
    <x v="0"/>
  </r>
  <r>
    <x v="0"/>
    <s v="10-404-21-2103-1000-131"/>
    <s v="Fine Arts Levy - Teachers Salary"/>
    <x v="18"/>
    <n v="0"/>
    <n v="0"/>
    <n v="0"/>
    <s v="10"/>
    <s v="404"/>
    <n v="404"/>
    <x v="11"/>
    <s v="2103"/>
    <n v="2103"/>
    <s v="1000"/>
    <s v="131"/>
    <s v="1"/>
    <x v="1"/>
    <n v="50"/>
    <x v="1"/>
    <s v="Y"/>
    <x v="0"/>
  </r>
  <r>
    <x v="0"/>
    <s v="10-404-21-2103-1000-210"/>
    <s v="Retirement"/>
    <x v="18"/>
    <n v="0"/>
    <n v="0"/>
    <n v="0"/>
    <s v="10"/>
    <s v="404"/>
    <n v="404"/>
    <x v="11"/>
    <s v="2103"/>
    <n v="2103"/>
    <s v="1000"/>
    <s v="210"/>
    <s v="2"/>
    <x v="1"/>
    <n v="50"/>
    <x v="1"/>
    <s v="Y"/>
    <x v="0"/>
  </r>
  <r>
    <x v="0"/>
    <s v="10-404-21-2103-1000-220"/>
    <s v="FICA"/>
    <x v="18"/>
    <n v="0"/>
    <n v="0"/>
    <n v="0"/>
    <s v="10"/>
    <s v="404"/>
    <n v="404"/>
    <x v="11"/>
    <s v="2103"/>
    <n v="2103"/>
    <s v="1000"/>
    <s v="220"/>
    <s v="2"/>
    <x v="1"/>
    <n v="50"/>
    <x v="1"/>
    <s v="Y"/>
    <x v="0"/>
  </r>
  <r>
    <x v="0"/>
    <s v="10-404-21-2103-1000-241"/>
    <s v="Insurance"/>
    <x v="18"/>
    <n v="0"/>
    <n v="0"/>
    <n v="0"/>
    <s v="10"/>
    <s v="404"/>
    <n v="404"/>
    <x v="11"/>
    <s v="2103"/>
    <n v="2103"/>
    <s v="1000"/>
    <s v="241"/>
    <s v="2"/>
    <x v="1"/>
    <n v="50"/>
    <x v="1"/>
    <s v="Y"/>
    <x v="0"/>
  </r>
  <r>
    <x v="0"/>
    <s v="10-404-21-2103-1000-341"/>
    <s v="Sub costs"/>
    <x v="18"/>
    <n v="0"/>
    <n v="0"/>
    <n v="0"/>
    <s v="10"/>
    <s v="404"/>
    <n v="404"/>
    <x v="11"/>
    <s v="2103"/>
    <n v="2103"/>
    <s v="1000"/>
    <s v="341"/>
    <s v="3"/>
    <x v="1"/>
    <n v="50"/>
    <x v="1"/>
    <s v="Y"/>
    <x v="0"/>
  </r>
  <r>
    <x v="0"/>
    <s v="10-404-21-2112-1000-131"/>
    <s v="TEACHERS"/>
    <x v="18"/>
    <n v="0"/>
    <n v="0"/>
    <n v="0"/>
    <s v="10"/>
    <s v="404"/>
    <n v="404"/>
    <x v="11"/>
    <s v="2112"/>
    <n v="2112"/>
    <s v="1000"/>
    <s v="131"/>
    <s v="1"/>
    <x v="1"/>
    <n v="50"/>
    <x v="1"/>
    <s v="Y"/>
    <x v="0"/>
  </r>
  <r>
    <x v="0"/>
    <s v="10-404-21-2112-1000-341"/>
    <s v="Levy - Substitute Cost"/>
    <x v="18"/>
    <n v="0"/>
    <n v="0"/>
    <n v="0"/>
    <s v="10"/>
    <s v="404"/>
    <n v="404"/>
    <x v="11"/>
    <s v="2112"/>
    <n v="2112"/>
    <s v="1000"/>
    <s v="341"/>
    <s v="3"/>
    <x v="1"/>
    <n v="50"/>
    <x v="1"/>
    <s v="Y"/>
    <x v="0"/>
  </r>
  <r>
    <x v="0"/>
    <s v="10-404-21-2112-1000-610"/>
    <s v="AP SUPPLIES"/>
    <x v="18"/>
    <n v="0"/>
    <n v="0"/>
    <n v="0"/>
    <s v="10"/>
    <s v="404"/>
    <n v="404"/>
    <x v="11"/>
    <s v="2112"/>
    <n v="2112"/>
    <s v="1000"/>
    <s v="610"/>
    <s v="6"/>
    <x v="1"/>
    <n v="50"/>
    <x v="1"/>
    <s v="Y"/>
    <x v="0"/>
  </r>
  <r>
    <x v="0"/>
    <s v="10-404-21-3450-1000-430"/>
    <s v="COPIER REPAIRS"/>
    <x v="18"/>
    <n v="0"/>
    <n v="0"/>
    <n v="0"/>
    <s v="10"/>
    <s v="404"/>
    <n v="404"/>
    <x v="11"/>
    <s v="3450"/>
    <n v="3450"/>
    <s v="1000"/>
    <s v="430"/>
    <s v="4"/>
    <x v="104"/>
    <n v="3450"/>
    <x v="103"/>
    <s v="N"/>
    <x v="0"/>
  </r>
  <r>
    <x v="0"/>
    <s v="10-404-21-3450-1000-550"/>
    <s v="PRINTNG SERVICE"/>
    <x v="18"/>
    <n v="0"/>
    <n v="0"/>
    <n v="0"/>
    <s v="10"/>
    <s v="404"/>
    <n v="404"/>
    <x v="11"/>
    <s v="3450"/>
    <n v="3450"/>
    <s v="1000"/>
    <s v="550"/>
    <s v="5"/>
    <x v="104"/>
    <n v="3450"/>
    <x v="103"/>
    <s v="N"/>
    <x v="0"/>
  </r>
  <r>
    <x v="0"/>
    <s v="10-404-21-3450-1000-610"/>
    <s v="COPIER SUPPLIES"/>
    <x v="18"/>
    <n v="14338.95"/>
    <n v="0"/>
    <n v="14338.95"/>
    <s v="10"/>
    <s v="404"/>
    <n v="404"/>
    <x v="11"/>
    <s v="3450"/>
    <n v="3450"/>
    <s v="1000"/>
    <s v="610"/>
    <s v="6"/>
    <x v="104"/>
    <n v="3450"/>
    <x v="103"/>
    <s v="N"/>
    <x v="0"/>
  </r>
  <r>
    <x v="0"/>
    <s v="10-404-21-3450-2400-152"/>
    <s v="OFFICE ASSITANT --- COPY CENTER"/>
    <x v="18"/>
    <n v="6396.32"/>
    <n v="0"/>
    <n v="6396.32"/>
    <s v="10"/>
    <s v="404"/>
    <n v="404"/>
    <x v="11"/>
    <s v="3450"/>
    <n v="3450"/>
    <s v="2400"/>
    <s v="152"/>
    <s v="1"/>
    <x v="104"/>
    <n v="3450"/>
    <x v="103"/>
    <s v="N"/>
    <x v="0"/>
  </r>
  <r>
    <x v="0"/>
    <s v="10-404-21-3450-2400-210"/>
    <s v="Waive"/>
    <x v="18"/>
    <n v="0"/>
    <n v="0"/>
    <n v="0"/>
    <s v="10"/>
    <s v="404"/>
    <n v="404"/>
    <x v="11"/>
    <s v="3450"/>
    <n v="3450"/>
    <s v="2400"/>
    <s v="210"/>
    <s v="2"/>
    <x v="104"/>
    <n v="3450"/>
    <x v="103"/>
    <s v="N"/>
    <x v="0"/>
  </r>
  <r>
    <x v="0"/>
    <s v="10-404-21-3450-2400-220"/>
    <s v="SOCIAL SECURITY"/>
    <x v="18"/>
    <n v="489.31"/>
    <n v="0"/>
    <n v="489.31"/>
    <s v="10"/>
    <s v="404"/>
    <n v="404"/>
    <x v="11"/>
    <s v="3450"/>
    <n v="3450"/>
    <s v="2400"/>
    <s v="220"/>
    <s v="2"/>
    <x v="104"/>
    <n v="3450"/>
    <x v="103"/>
    <s v="N"/>
    <x v="0"/>
  </r>
  <r>
    <x v="0"/>
    <s v="10-404-21-3450-2400-241"/>
    <s v="Waive"/>
    <x v="18"/>
    <n v="0"/>
    <n v="0"/>
    <n v="0"/>
    <s v="10"/>
    <s v="404"/>
    <n v="404"/>
    <x v="11"/>
    <s v="3450"/>
    <n v="3450"/>
    <s v="2400"/>
    <s v="241"/>
    <s v="2"/>
    <x v="104"/>
    <n v="3450"/>
    <x v="103"/>
    <s v="N"/>
    <x v="0"/>
  </r>
  <r>
    <x v="0"/>
    <s v="10-404-21-3802-1000-161"/>
    <s v="Boys &amp; Girls club - Inst Asst"/>
    <x v="18"/>
    <n v="0"/>
    <n v="0"/>
    <n v="0"/>
    <s v="10"/>
    <s v="404"/>
    <n v="404"/>
    <x v="11"/>
    <s v="3802"/>
    <n v="3802"/>
    <s v="1000"/>
    <s v="161"/>
    <s v="1"/>
    <x v="105"/>
    <n v="3800"/>
    <x v="104"/>
    <s v="Y"/>
    <x v="0"/>
  </r>
  <r>
    <x v="0"/>
    <s v="10-404-21-3802-1000-220"/>
    <s v="FICA"/>
    <x v="18"/>
    <n v="0"/>
    <n v="0"/>
    <n v="0"/>
    <s v="10"/>
    <s v="404"/>
    <n v="404"/>
    <x v="11"/>
    <s v="3802"/>
    <n v="3802"/>
    <s v="1000"/>
    <s v="220"/>
    <s v="2"/>
    <x v="105"/>
    <n v="3800"/>
    <x v="104"/>
    <s v="Y"/>
    <x v="0"/>
  </r>
  <r>
    <x v="0"/>
    <s v="10-404-21-5201-1000-341"/>
    <s v="Substitute Cost"/>
    <x v="18"/>
    <n v="648"/>
    <n v="0"/>
    <n v="648"/>
    <s v="10"/>
    <s v="404"/>
    <n v="404"/>
    <x v="11"/>
    <s v="5201"/>
    <n v="5201"/>
    <s v="1000"/>
    <s v="341"/>
    <s v="3"/>
    <x v="73"/>
    <n v="5201"/>
    <x v="72"/>
    <s v="N"/>
    <x v="37"/>
  </r>
  <r>
    <x v="0"/>
    <s v="10-404-21-5270-1000-131"/>
    <s v="TEACHER ESL"/>
    <x v="18"/>
    <n v="0"/>
    <n v="0"/>
    <n v="0"/>
    <s v="10"/>
    <s v="404"/>
    <n v="404"/>
    <x v="11"/>
    <s v="5270"/>
    <n v="5270"/>
    <s v="1000"/>
    <s v="131"/>
    <s v="1"/>
    <x v="5"/>
    <n v="5270"/>
    <x v="5"/>
    <s v="N"/>
    <x v="0"/>
  </r>
  <r>
    <x v="0"/>
    <s v="10-404-21-5270-1000-341"/>
    <s v="Substitute Cost"/>
    <x v="18"/>
    <n v="0"/>
    <n v="0"/>
    <n v="0"/>
    <s v="10"/>
    <s v="404"/>
    <n v="404"/>
    <x v="11"/>
    <s v="5270"/>
    <n v="5270"/>
    <s v="1000"/>
    <s v="341"/>
    <s v="3"/>
    <x v="5"/>
    <n v="5270"/>
    <x v="5"/>
    <s v="N"/>
    <x v="0"/>
  </r>
  <r>
    <x v="0"/>
    <s v="10-404-21-5336-1000-131"/>
    <s v="At-Risk - Teacher Salary"/>
    <x v="18"/>
    <n v="79484.08"/>
    <n v="0"/>
    <n v="79484.08"/>
    <s v="10"/>
    <s v="404"/>
    <n v="404"/>
    <x v="11"/>
    <s v="5336"/>
    <n v="5336"/>
    <s v="1000"/>
    <s v="131"/>
    <s v="1"/>
    <x v="91"/>
    <n v="5336"/>
    <x v="90"/>
    <s v="N"/>
    <x v="51"/>
  </r>
  <r>
    <x v="0"/>
    <s v="10-404-21-5336-1000-210"/>
    <s v="Retirement"/>
    <x v="18"/>
    <n v="18829.8"/>
    <n v="0"/>
    <n v="18829.8"/>
    <s v="10"/>
    <s v="404"/>
    <n v="404"/>
    <x v="11"/>
    <s v="5336"/>
    <n v="5336"/>
    <s v="1000"/>
    <s v="210"/>
    <s v="2"/>
    <x v="91"/>
    <n v="5336"/>
    <x v="90"/>
    <s v="N"/>
    <x v="51"/>
  </r>
  <r>
    <x v="0"/>
    <s v="10-404-21-5336-1000-220"/>
    <s v="FICA"/>
    <x v="18"/>
    <n v="5781.51"/>
    <n v="0"/>
    <n v="5781.51"/>
    <s v="10"/>
    <s v="404"/>
    <n v="404"/>
    <x v="11"/>
    <s v="5336"/>
    <n v="5336"/>
    <s v="1000"/>
    <s v="220"/>
    <s v="2"/>
    <x v="91"/>
    <n v="5336"/>
    <x v="90"/>
    <s v="N"/>
    <x v="51"/>
  </r>
  <r>
    <x v="0"/>
    <s v="10-404-21-5336-1000-241"/>
    <s v="Insurance"/>
    <x v="18"/>
    <n v="11697.3"/>
    <n v="0"/>
    <n v="11697.3"/>
    <s v="10"/>
    <s v="404"/>
    <n v="404"/>
    <x v="11"/>
    <s v="5336"/>
    <n v="5336"/>
    <s v="1000"/>
    <s v="241"/>
    <s v="2"/>
    <x v="91"/>
    <n v="5336"/>
    <x v="90"/>
    <s v="N"/>
    <x v="51"/>
  </r>
  <r>
    <x v="0"/>
    <s v="10-404-21-5336-1000-341"/>
    <s v="Sub Costs"/>
    <x v="18"/>
    <n v="405"/>
    <n v="0"/>
    <n v="405"/>
    <s v="10"/>
    <s v="404"/>
    <n v="404"/>
    <x v="11"/>
    <s v="5336"/>
    <n v="5336"/>
    <s v="1000"/>
    <s v="341"/>
    <s v="3"/>
    <x v="91"/>
    <n v="5336"/>
    <x v="90"/>
    <s v="N"/>
    <x v="51"/>
  </r>
  <r>
    <x v="0"/>
    <s v="10-404-21-5340-2120-142"/>
    <s v="COUNSELOR SAL YIC"/>
    <x v="18"/>
    <n v="11312.61"/>
    <n v="0"/>
    <n v="11312.61"/>
    <s v="10"/>
    <s v="404"/>
    <n v="404"/>
    <x v="11"/>
    <s v="5340"/>
    <n v="5340"/>
    <s v="2120"/>
    <s v="142"/>
    <s v="1"/>
    <x v="54"/>
    <n v="5340"/>
    <x v="54"/>
    <s v="N"/>
    <x v="27"/>
  </r>
  <r>
    <x v="0"/>
    <s v="10-404-21-5340-2120-210"/>
    <s v="RETIREMENT"/>
    <x v="18"/>
    <n v="2595.5"/>
    <n v="0"/>
    <n v="2595.5"/>
    <s v="10"/>
    <s v="404"/>
    <n v="404"/>
    <x v="11"/>
    <s v="5340"/>
    <n v="5340"/>
    <s v="2120"/>
    <s v="210"/>
    <s v="2"/>
    <x v="54"/>
    <n v="5340"/>
    <x v="54"/>
    <s v="N"/>
    <x v="27"/>
  </r>
  <r>
    <x v="0"/>
    <s v="10-404-21-5340-2120-220"/>
    <s v="FICA"/>
    <x v="18"/>
    <n v="800.58"/>
    <n v="0"/>
    <n v="800.58"/>
    <s v="10"/>
    <s v="404"/>
    <n v="404"/>
    <x v="11"/>
    <s v="5340"/>
    <n v="5340"/>
    <s v="2120"/>
    <s v="220"/>
    <s v="2"/>
    <x v="54"/>
    <n v="5340"/>
    <x v="54"/>
    <s v="N"/>
    <x v="27"/>
  </r>
  <r>
    <x v="0"/>
    <s v="10-404-21-5340-2120-241"/>
    <s v="INSURANCE"/>
    <x v="18"/>
    <n v="1122.9000000000001"/>
    <n v="0"/>
    <n v="1122.9000000000001"/>
    <s v="10"/>
    <s v="404"/>
    <n v="404"/>
    <x v="11"/>
    <s v="5340"/>
    <n v="5340"/>
    <s v="2120"/>
    <s v="241"/>
    <s v="2"/>
    <x v="54"/>
    <n v="5340"/>
    <x v="54"/>
    <s v="N"/>
    <x v="27"/>
  </r>
  <r>
    <x v="0"/>
    <s v="10-404-21-5360-1000-341"/>
    <s v="Sub Costs"/>
    <x v="18"/>
    <n v="0"/>
    <n v="0"/>
    <n v="0"/>
    <s v="10"/>
    <s v="404"/>
    <n v="404"/>
    <x v="11"/>
    <s v="5360"/>
    <n v="5360"/>
    <s v="1000"/>
    <s v="341"/>
    <s v="3"/>
    <x v="46"/>
    <n v="5360"/>
    <x v="46"/>
    <s v="N"/>
    <x v="0"/>
  </r>
  <r>
    <x v="0"/>
    <s v="10-404-21-5360-1000-610"/>
    <s v="Supplies"/>
    <x v="18"/>
    <n v="0"/>
    <n v="0"/>
    <n v="0"/>
    <s v="10"/>
    <s v="404"/>
    <n v="404"/>
    <x v="11"/>
    <s v="5360"/>
    <n v="5360"/>
    <s v="1000"/>
    <s v="610"/>
    <s v="6"/>
    <x v="46"/>
    <n v="5360"/>
    <x v="46"/>
    <s v="N"/>
    <x v="0"/>
  </r>
  <r>
    <x v="0"/>
    <s v="10-404-21-5420-1000-131"/>
    <s v="TEACHERS"/>
    <x v="18"/>
    <n v="127438.2"/>
    <n v="0"/>
    <n v="127438.2"/>
    <s v="10"/>
    <s v="404"/>
    <n v="404"/>
    <x v="11"/>
    <s v="5420"/>
    <n v="5420"/>
    <s v="1000"/>
    <s v="131"/>
    <s v="1"/>
    <x v="68"/>
    <n v="5420"/>
    <x v="67"/>
    <s v="N"/>
    <x v="32"/>
  </r>
  <r>
    <x v="0"/>
    <s v="10-404-21-5420-1000-149"/>
    <s v="OTHER CERTIFIED"/>
    <x v="18"/>
    <n v="0"/>
    <n v="0"/>
    <n v="0"/>
    <s v="10"/>
    <s v="404"/>
    <n v="404"/>
    <x v="11"/>
    <s v="5420"/>
    <n v="5420"/>
    <s v="1000"/>
    <s v="149"/>
    <s v="1"/>
    <x v="68"/>
    <n v="5420"/>
    <x v="67"/>
    <s v="N"/>
    <x v="32"/>
  </r>
  <r>
    <x v="0"/>
    <s v="10-404-21-5420-1000-161"/>
    <s v="INST ASSISTANTS"/>
    <x v="18"/>
    <n v="17013.72"/>
    <n v="0"/>
    <n v="17013.72"/>
    <s v="10"/>
    <s v="404"/>
    <n v="404"/>
    <x v="11"/>
    <s v="5420"/>
    <n v="5420"/>
    <s v="1000"/>
    <s v="161"/>
    <s v="1"/>
    <x v="68"/>
    <n v="5420"/>
    <x v="67"/>
    <s v="N"/>
    <x v="32"/>
  </r>
  <r>
    <x v="0"/>
    <s v="10-404-21-5420-1000-163"/>
    <s v="CAMPUS MONITOR"/>
    <x v="18"/>
    <n v="0"/>
    <n v="0"/>
    <n v="0"/>
    <s v="10"/>
    <s v="404"/>
    <n v="404"/>
    <x v="11"/>
    <s v="5420"/>
    <n v="5420"/>
    <s v="1000"/>
    <s v="163"/>
    <s v="1"/>
    <x v="68"/>
    <n v="5420"/>
    <x v="67"/>
    <s v="N"/>
    <x v="32"/>
  </r>
  <r>
    <x v="0"/>
    <s v="10-404-21-5420-1000-198"/>
    <s v="Trustlands (Americorps)"/>
    <x v="18"/>
    <n v="0"/>
    <n v="0"/>
    <n v="0"/>
    <s v="10"/>
    <s v="404"/>
    <n v="404"/>
    <x v="11"/>
    <s v="5420"/>
    <n v="5420"/>
    <s v="1000"/>
    <s v="198"/>
    <s v="1"/>
    <x v="68"/>
    <n v="5420"/>
    <x v="67"/>
    <s v="N"/>
    <x v="32"/>
  </r>
  <r>
    <x v="0"/>
    <s v="10-404-21-5420-1000-210"/>
    <s v="Retirement"/>
    <x v="18"/>
    <n v="29389.07"/>
    <n v="0"/>
    <n v="29389.07"/>
    <s v="10"/>
    <s v="404"/>
    <n v="404"/>
    <x v="11"/>
    <s v="5420"/>
    <n v="5420"/>
    <s v="1000"/>
    <s v="210"/>
    <s v="2"/>
    <x v="68"/>
    <n v="5420"/>
    <x v="67"/>
    <s v="N"/>
    <x v="32"/>
  </r>
  <r>
    <x v="0"/>
    <s v="10-404-21-5420-1000-220"/>
    <s v="FICA"/>
    <x v="18"/>
    <n v="10453.24"/>
    <n v="0"/>
    <n v="10453.24"/>
    <s v="10"/>
    <s v="404"/>
    <n v="404"/>
    <x v="11"/>
    <s v="5420"/>
    <n v="5420"/>
    <s v="1000"/>
    <s v="220"/>
    <s v="2"/>
    <x v="68"/>
    <n v="5420"/>
    <x v="67"/>
    <s v="N"/>
    <x v="32"/>
  </r>
  <r>
    <x v="0"/>
    <s v="10-404-21-5420-1000-241"/>
    <s v="Insurance"/>
    <x v="18"/>
    <n v="27042.36"/>
    <n v="0"/>
    <n v="27042.36"/>
    <s v="10"/>
    <s v="404"/>
    <n v="404"/>
    <x v="11"/>
    <s v="5420"/>
    <n v="5420"/>
    <s v="1000"/>
    <s v="241"/>
    <s v="2"/>
    <x v="68"/>
    <n v="5420"/>
    <x v="67"/>
    <s v="N"/>
    <x v="32"/>
  </r>
  <r>
    <x v="0"/>
    <s v="10-404-21-5420-1000-245"/>
    <s v="waive"/>
    <x v="18"/>
    <n v="0"/>
    <n v="0"/>
    <n v="0"/>
    <s v="10"/>
    <s v="404"/>
    <n v="404"/>
    <x v="11"/>
    <s v="5420"/>
    <n v="5420"/>
    <s v="1000"/>
    <s v="245"/>
    <s v="2"/>
    <x v="68"/>
    <n v="5420"/>
    <x v="67"/>
    <s v="N"/>
    <x v="32"/>
  </r>
  <r>
    <x v="0"/>
    <s v="10-404-21-5420-1000-320"/>
    <s v="PURCH SERVICE"/>
    <x v="18"/>
    <n v="0"/>
    <n v="0"/>
    <n v="0"/>
    <s v="10"/>
    <s v="404"/>
    <n v="404"/>
    <x v="11"/>
    <s v="5420"/>
    <n v="5420"/>
    <s v="1000"/>
    <s v="320"/>
    <s v="3"/>
    <x v="68"/>
    <n v="5420"/>
    <x v="67"/>
    <s v="N"/>
    <x v="32"/>
  </r>
  <r>
    <x v="0"/>
    <s v="10-404-21-5420-1000-341"/>
    <s v="Trustlands - Sub Costs"/>
    <x v="18"/>
    <n v="0"/>
    <n v="0"/>
    <n v="0"/>
    <s v="10"/>
    <s v="404"/>
    <n v="404"/>
    <x v="11"/>
    <s v="5420"/>
    <n v="5420"/>
    <s v="1000"/>
    <s v="341"/>
    <s v="3"/>
    <x v="68"/>
    <n v="5420"/>
    <x v="67"/>
    <s v="N"/>
    <x v="32"/>
  </r>
  <r>
    <x v="0"/>
    <s v="10-404-21-5420-1000-550"/>
    <s v="PRINTING SERVICE"/>
    <x v="18"/>
    <n v="0"/>
    <n v="0"/>
    <n v="0"/>
    <s v="10"/>
    <s v="404"/>
    <n v="404"/>
    <x v="11"/>
    <s v="5420"/>
    <n v="5420"/>
    <s v="1000"/>
    <s v="550"/>
    <s v="5"/>
    <x v="68"/>
    <n v="5420"/>
    <x v="67"/>
    <s v="N"/>
    <x v="32"/>
  </r>
  <r>
    <x v="0"/>
    <s v="10-404-21-5420-1000-580"/>
    <s v="TRAVEL"/>
    <x v="18"/>
    <n v="0"/>
    <n v="0"/>
    <n v="0"/>
    <s v="10"/>
    <s v="404"/>
    <n v="404"/>
    <x v="11"/>
    <s v="5420"/>
    <n v="5420"/>
    <s v="1000"/>
    <s v="580"/>
    <s v="5"/>
    <x v="68"/>
    <n v="5420"/>
    <x v="67"/>
    <s v="N"/>
    <x v="32"/>
  </r>
  <r>
    <x v="0"/>
    <s v="10-404-21-5420-1000-610"/>
    <s v="SUPPLIES"/>
    <x v="18"/>
    <n v="0"/>
    <n v="0"/>
    <n v="0"/>
    <s v="10"/>
    <s v="404"/>
    <n v="404"/>
    <x v="11"/>
    <s v="5420"/>
    <n v="5420"/>
    <s v="1000"/>
    <s v="610"/>
    <s v="6"/>
    <x v="68"/>
    <n v="5420"/>
    <x v="67"/>
    <s v="N"/>
    <x v="32"/>
  </r>
  <r>
    <x v="0"/>
    <s v="10-404-21-5420-1000-641"/>
    <s v="TEXTBOOKS"/>
    <x v="18"/>
    <n v="0"/>
    <n v="0"/>
    <n v="0"/>
    <s v="10"/>
    <s v="404"/>
    <n v="404"/>
    <x v="11"/>
    <s v="5420"/>
    <n v="5420"/>
    <s v="1000"/>
    <s v="641"/>
    <s v="6"/>
    <x v="68"/>
    <n v="5420"/>
    <x v="67"/>
    <s v="N"/>
    <x v="32"/>
  </r>
  <r>
    <x v="0"/>
    <s v="10-404-21-5420-1000-644"/>
    <s v="LIBRARY / MEDIA"/>
    <x v="18"/>
    <n v="0"/>
    <n v="0"/>
    <n v="0"/>
    <s v="10"/>
    <s v="404"/>
    <n v="404"/>
    <x v="11"/>
    <s v="5420"/>
    <n v="5420"/>
    <s v="1000"/>
    <s v="644"/>
    <s v="6"/>
    <x v="68"/>
    <n v="5420"/>
    <x v="67"/>
    <s v="N"/>
    <x v="32"/>
  </r>
  <r>
    <x v="0"/>
    <s v="10-404-21-5420-1000-670"/>
    <s v="CMPTR S/W &amp; SUP"/>
    <x v="18"/>
    <n v="0"/>
    <n v="0"/>
    <n v="0"/>
    <s v="10"/>
    <s v="404"/>
    <n v="404"/>
    <x v="11"/>
    <s v="5420"/>
    <n v="5420"/>
    <s v="1000"/>
    <s v="670"/>
    <s v="6"/>
    <x v="68"/>
    <n v="5420"/>
    <x v="67"/>
    <s v="N"/>
    <x v="32"/>
  </r>
  <r>
    <x v="0"/>
    <s v="10-404-21-5420-1000-730"/>
    <s v="EQUIPMENT"/>
    <x v="18"/>
    <n v="0"/>
    <n v="0"/>
    <n v="0"/>
    <s v="10"/>
    <s v="404"/>
    <n v="404"/>
    <x v="11"/>
    <s v="5420"/>
    <n v="5420"/>
    <s v="1000"/>
    <s v="730"/>
    <s v="7"/>
    <x v="68"/>
    <n v="5420"/>
    <x v="67"/>
    <s v="N"/>
    <x v="32"/>
  </r>
  <r>
    <x v="0"/>
    <s v="10-404-21-5420-1000-890"/>
    <s v="MISC."/>
    <x v="18"/>
    <n v="0"/>
    <n v="0"/>
    <n v="0"/>
    <s v="10"/>
    <s v="404"/>
    <n v="404"/>
    <x v="11"/>
    <s v="5420"/>
    <n v="5420"/>
    <s v="1000"/>
    <s v="890"/>
    <s v="8"/>
    <x v="68"/>
    <n v="5420"/>
    <x v="67"/>
    <s v="N"/>
    <x v="32"/>
  </r>
  <r>
    <x v="0"/>
    <s v="10-404-21-5420-1000-895"/>
    <s v="Trustlands budgeted carryover MLMS"/>
    <x v="18"/>
    <n v="0"/>
    <n v="0"/>
    <n v="0"/>
    <s v="10"/>
    <s v="404"/>
    <n v="404"/>
    <x v="11"/>
    <s v="5420"/>
    <n v="5420"/>
    <s v="1000"/>
    <s v="895"/>
    <s v="8"/>
    <x v="68"/>
    <n v="5420"/>
    <x v="67"/>
    <s v="N"/>
    <x v="32"/>
  </r>
  <r>
    <x v="0"/>
    <s v="10-404-21-5420-1110-149"/>
    <s v="Extra Duty"/>
    <x v="18"/>
    <n v="0"/>
    <n v="0"/>
    <n v="0"/>
    <s v="10"/>
    <s v="404"/>
    <n v="404"/>
    <x v="11"/>
    <s v="5420"/>
    <n v="5420"/>
    <s v="1110"/>
    <s v="149"/>
    <s v="1"/>
    <x v="68"/>
    <n v="5420"/>
    <x v="67"/>
    <s v="N"/>
    <x v="32"/>
  </r>
  <r>
    <x v="0"/>
    <s v="10-404-21-5420-1110-210"/>
    <s v="RETIREMENT"/>
    <x v="18"/>
    <n v="0"/>
    <n v="0"/>
    <n v="0"/>
    <s v="10"/>
    <s v="404"/>
    <n v="404"/>
    <x v="11"/>
    <s v="5420"/>
    <n v="5420"/>
    <s v="1110"/>
    <s v="210"/>
    <s v="2"/>
    <x v="68"/>
    <n v="5420"/>
    <x v="67"/>
    <s v="N"/>
    <x v="32"/>
  </r>
  <r>
    <x v="0"/>
    <s v="10-404-21-5420-1110-220"/>
    <s v="FICA"/>
    <x v="18"/>
    <n v="0"/>
    <n v="0"/>
    <n v="0"/>
    <s v="10"/>
    <s v="404"/>
    <n v="404"/>
    <x v="11"/>
    <s v="5420"/>
    <n v="5420"/>
    <s v="1110"/>
    <s v="220"/>
    <s v="2"/>
    <x v="68"/>
    <n v="5420"/>
    <x v="67"/>
    <s v="N"/>
    <x v="32"/>
  </r>
  <r>
    <x v="0"/>
    <s v="10-404-21-5420-2110-153"/>
    <s v="OFFICE ASSISTANT"/>
    <x v="18"/>
    <n v="0"/>
    <n v="0"/>
    <n v="0"/>
    <s v="10"/>
    <s v="404"/>
    <n v="404"/>
    <x v="11"/>
    <s v="5420"/>
    <n v="5420"/>
    <s v="2110"/>
    <s v="153"/>
    <s v="1"/>
    <x v="68"/>
    <n v="5420"/>
    <x v="67"/>
    <s v="N"/>
    <x v="32"/>
  </r>
  <r>
    <x v="0"/>
    <s v="10-404-21-5420-2650-626"/>
    <s v="Trustlands - Fuel"/>
    <x v="18"/>
    <n v="0"/>
    <n v="0"/>
    <n v="0"/>
    <s v="10"/>
    <s v="404"/>
    <n v="404"/>
    <x v="11"/>
    <s v="5420"/>
    <n v="5420"/>
    <s v="2650"/>
    <s v="626"/>
    <s v="6"/>
    <x v="68"/>
    <n v="5420"/>
    <x v="67"/>
    <s v="N"/>
    <x v="32"/>
  </r>
  <r>
    <x v="0"/>
    <s v="10-404-21-5637-1000-131"/>
    <s v="TEACHERS"/>
    <x v="18"/>
    <n v="126.93"/>
    <n v="0"/>
    <n v="126.93"/>
    <s v="10"/>
    <s v="404"/>
    <n v="404"/>
    <x v="11"/>
    <s v="5637"/>
    <n v="5637"/>
    <s v="1000"/>
    <s v="131"/>
    <s v="1"/>
    <x v="76"/>
    <n v="5637"/>
    <x v="75"/>
    <s v="N"/>
    <x v="40"/>
  </r>
  <r>
    <x v="0"/>
    <s v="10-404-21-5637-1000-210"/>
    <s v="RETIREMENT"/>
    <x v="18"/>
    <n v="25.59"/>
    <n v="0"/>
    <n v="25.59"/>
    <s v="10"/>
    <s v="404"/>
    <n v="404"/>
    <x v="11"/>
    <s v="5637"/>
    <n v="5637"/>
    <s v="1000"/>
    <s v="210"/>
    <s v="2"/>
    <x v="76"/>
    <n v="5637"/>
    <x v="75"/>
    <s v="N"/>
    <x v="40"/>
  </r>
  <r>
    <x v="0"/>
    <s v="10-404-21-5637-1000-220"/>
    <s v="FICA"/>
    <x v="18"/>
    <n v="9.7100000000000009"/>
    <n v="0"/>
    <n v="9.7100000000000009"/>
    <s v="10"/>
    <s v="404"/>
    <n v="404"/>
    <x v="11"/>
    <s v="5637"/>
    <n v="5637"/>
    <s v="1000"/>
    <s v="220"/>
    <s v="2"/>
    <x v="76"/>
    <n v="5637"/>
    <x v="75"/>
    <s v="N"/>
    <x v="40"/>
  </r>
  <r>
    <x v="0"/>
    <s v="10-404-21-5637-1000-241"/>
    <s v="INSURANCE"/>
    <x v="18"/>
    <n v="0"/>
    <n v="0"/>
    <n v="0"/>
    <s v="10"/>
    <s v="404"/>
    <n v="404"/>
    <x v="11"/>
    <s v="5637"/>
    <n v="5637"/>
    <s v="1000"/>
    <s v="241"/>
    <s v="2"/>
    <x v="76"/>
    <n v="5637"/>
    <x v="75"/>
    <s v="N"/>
    <x v="40"/>
  </r>
  <r>
    <x v="0"/>
    <s v="10-404-21-5637-1000-245"/>
    <s v="Waive"/>
    <x v="18"/>
    <n v="0"/>
    <n v="0"/>
    <n v="0"/>
    <s v="10"/>
    <s v="404"/>
    <n v="404"/>
    <x v="11"/>
    <s v="5637"/>
    <n v="5637"/>
    <s v="1000"/>
    <s v="245"/>
    <s v="2"/>
    <x v="76"/>
    <n v="5637"/>
    <x v="75"/>
    <s v="N"/>
    <x v="40"/>
  </r>
  <r>
    <x v="0"/>
    <s v="10-404-21-5637-1000-341"/>
    <s v="DLI - Sub Costs"/>
    <x v="18"/>
    <n v="0"/>
    <n v="0"/>
    <n v="0"/>
    <s v="10"/>
    <s v="404"/>
    <n v="404"/>
    <x v="11"/>
    <s v="5637"/>
    <n v="5637"/>
    <s v="1000"/>
    <s v="341"/>
    <s v="3"/>
    <x v="76"/>
    <n v="5637"/>
    <x v="75"/>
    <s v="N"/>
    <x v="40"/>
  </r>
  <r>
    <x v="0"/>
    <s v="10-404-21-5637-1000-580"/>
    <s v="DLI Travel"/>
    <x v="18"/>
    <n v="0"/>
    <n v="0"/>
    <n v="0"/>
    <s v="10"/>
    <s v="404"/>
    <n v="404"/>
    <x v="11"/>
    <s v="5637"/>
    <n v="5637"/>
    <s v="1000"/>
    <s v="580"/>
    <s v="5"/>
    <x v="76"/>
    <n v="5637"/>
    <x v="75"/>
    <s v="N"/>
    <x v="40"/>
  </r>
  <r>
    <x v="0"/>
    <s v="10-404-21-5637-1000-610"/>
    <s v="DLI Supplies"/>
    <x v="18"/>
    <n v="0"/>
    <n v="0"/>
    <n v="0"/>
    <s v="10"/>
    <s v="404"/>
    <n v="404"/>
    <x v="11"/>
    <s v="5637"/>
    <n v="5637"/>
    <s v="1000"/>
    <s v="610"/>
    <s v="6"/>
    <x v="76"/>
    <n v="5637"/>
    <x v="75"/>
    <s v="N"/>
    <x v="40"/>
  </r>
  <r>
    <x v="0"/>
    <s v="10-404-21-5637-1000-641"/>
    <s v="DLI Textbooks"/>
    <x v="18"/>
    <n v="17085.79"/>
    <n v="0"/>
    <n v="17085.79"/>
    <s v="10"/>
    <s v="404"/>
    <n v="404"/>
    <x v="11"/>
    <s v="5637"/>
    <n v="5637"/>
    <s v="1000"/>
    <s v="641"/>
    <s v="6"/>
    <x v="76"/>
    <n v="5637"/>
    <x v="75"/>
    <s v="N"/>
    <x v="40"/>
  </r>
  <r>
    <x v="0"/>
    <s v="10-404-21-5655-2230-610"/>
    <s v="DTL Supplies"/>
    <x v="18"/>
    <n v="0"/>
    <n v="0"/>
    <n v="0"/>
    <s v="10"/>
    <s v="404"/>
    <n v="404"/>
    <x v="11"/>
    <s v="5655"/>
    <n v="5655"/>
    <s v="2230"/>
    <s v="610"/>
    <s v="6"/>
    <x v="57"/>
    <n v="5655"/>
    <x v="57"/>
    <s v="N"/>
    <x v="29"/>
  </r>
  <r>
    <x v="0"/>
    <s v="10-404-21-5655-2230-730"/>
    <s v="MLMS tech related hardware"/>
    <x v="18"/>
    <n v="0"/>
    <n v="0"/>
    <n v="0"/>
    <s v="10"/>
    <s v="404"/>
    <n v="404"/>
    <x v="11"/>
    <s v="5655"/>
    <n v="5655"/>
    <s v="2230"/>
    <s v="730"/>
    <s v="7"/>
    <x v="57"/>
    <n v="5655"/>
    <x v="57"/>
    <s v="N"/>
    <x v="29"/>
  </r>
  <r>
    <x v="0"/>
    <s v="10-404-21-5655-2580-670"/>
    <s v="DTL Software"/>
    <x v="18"/>
    <n v="499"/>
    <n v="0"/>
    <n v="499"/>
    <s v="10"/>
    <s v="404"/>
    <n v="404"/>
    <x v="11"/>
    <s v="5655"/>
    <n v="5655"/>
    <s v="2580"/>
    <s v="670"/>
    <s v="6"/>
    <x v="57"/>
    <n v="5655"/>
    <x v="57"/>
    <s v="N"/>
    <x v="29"/>
  </r>
  <r>
    <x v="0"/>
    <s v="10-404-21-5672-1000-341"/>
    <s v="Prevention Dimension - Sub Costs"/>
    <x v="18"/>
    <n v="0"/>
    <n v="0"/>
    <n v="0"/>
    <s v="10"/>
    <s v="404"/>
    <n v="404"/>
    <x v="11"/>
    <s v="5672"/>
    <n v="5672"/>
    <s v="1000"/>
    <s v="341"/>
    <s v="3"/>
    <x v="12"/>
    <n v="5672"/>
    <x v="12"/>
    <s v="N"/>
    <x v="0"/>
  </r>
  <r>
    <x v="0"/>
    <s v="10-404-21-5674-1000-320"/>
    <s v="Suicide Prevention Professional Services"/>
    <x v="18"/>
    <n v="1066.3399999999999"/>
    <n v="0"/>
    <n v="1066.3399999999999"/>
    <s v="10"/>
    <s v="404"/>
    <n v="404"/>
    <x v="11"/>
    <s v="5674"/>
    <n v="5674"/>
    <s v="1000"/>
    <s v="320"/>
    <s v="3"/>
    <x v="13"/>
    <n v="5674"/>
    <x v="13"/>
    <s v="N"/>
    <x v="6"/>
  </r>
  <r>
    <x v="0"/>
    <s v="10-404-21-5678-1000-131"/>
    <s v="MLMS TSSA Teacher Salary"/>
    <x v="18"/>
    <n v="173475.48"/>
    <n v="0"/>
    <n v="173475.48"/>
    <s v="10"/>
    <s v="404"/>
    <n v="404"/>
    <x v="11"/>
    <s v="5678"/>
    <n v="5678"/>
    <s v="1000"/>
    <s v="131"/>
    <s v="1"/>
    <x v="78"/>
    <n v="5678"/>
    <x v="77"/>
    <s v="N"/>
    <x v="42"/>
  </r>
  <r>
    <x v="0"/>
    <s v="10-404-21-5678-1000-149"/>
    <s v="MLMS TSSA Extra"/>
    <x v="18"/>
    <n v="17519.240000000002"/>
    <n v="0"/>
    <n v="17519.240000000002"/>
    <s v="10"/>
    <s v="404"/>
    <n v="404"/>
    <x v="11"/>
    <s v="5678"/>
    <n v="5678"/>
    <s v="1000"/>
    <s v="149"/>
    <s v="1"/>
    <x v="78"/>
    <n v="5678"/>
    <x v="77"/>
    <s v="N"/>
    <x v="42"/>
  </r>
  <r>
    <x v="0"/>
    <s v="10-404-21-5678-1000-210"/>
    <s v="MLMS TSSA Retirement"/>
    <x v="18"/>
    <n v="20542.009999999998"/>
    <n v="0"/>
    <n v="20542.009999999998"/>
    <s v="10"/>
    <s v="404"/>
    <n v="404"/>
    <x v="11"/>
    <s v="5678"/>
    <n v="5678"/>
    <s v="1000"/>
    <s v="210"/>
    <s v="2"/>
    <x v="78"/>
    <n v="5678"/>
    <x v="77"/>
    <s v="N"/>
    <x v="42"/>
  </r>
  <r>
    <x v="0"/>
    <s v="10-404-21-5678-1000-220"/>
    <s v="MLMS TSSA FICA"/>
    <x v="18"/>
    <n v="6276.88"/>
    <n v="0"/>
    <n v="6276.88"/>
    <s v="10"/>
    <s v="404"/>
    <n v="404"/>
    <x v="11"/>
    <s v="5678"/>
    <n v="5678"/>
    <s v="1000"/>
    <s v="220"/>
    <s v="2"/>
    <x v="78"/>
    <n v="5678"/>
    <x v="77"/>
    <s v="N"/>
    <x v="42"/>
  </r>
  <r>
    <x v="0"/>
    <s v="10-404-21-5678-1000-241"/>
    <s v="MLMS TSSA Insurance"/>
    <x v="18"/>
    <n v="9185.7999999999993"/>
    <n v="0"/>
    <n v="9185.7999999999993"/>
    <s v="10"/>
    <s v="404"/>
    <n v="404"/>
    <x v="11"/>
    <s v="5678"/>
    <n v="5678"/>
    <s v="1000"/>
    <s v="241"/>
    <s v="2"/>
    <x v="78"/>
    <n v="5678"/>
    <x v="77"/>
    <s v="N"/>
    <x v="42"/>
  </r>
  <r>
    <x v="0"/>
    <s v="10-404-21-5678-1000-320"/>
    <s v="MLMS TSSA purchased services"/>
    <x v="18"/>
    <n v="0"/>
    <n v="0"/>
    <n v="0"/>
    <s v="10"/>
    <s v="404"/>
    <n v="404"/>
    <x v="11"/>
    <s v="5678"/>
    <n v="5678"/>
    <s v="1000"/>
    <s v="320"/>
    <s v="3"/>
    <x v="78"/>
    <n v="5678"/>
    <x v="77"/>
    <s v="N"/>
    <x v="42"/>
  </r>
  <r>
    <x v="0"/>
    <s v="10-404-21-5678-1000-580"/>
    <s v="MLMS TSSA travel"/>
    <x v="18"/>
    <n v="0"/>
    <n v="0"/>
    <n v="0"/>
    <s v="10"/>
    <s v="404"/>
    <n v="404"/>
    <x v="11"/>
    <s v="5678"/>
    <n v="5678"/>
    <s v="1000"/>
    <s v="580"/>
    <s v="5"/>
    <x v="78"/>
    <n v="5678"/>
    <x v="77"/>
    <s v="N"/>
    <x v="42"/>
  </r>
  <r>
    <x v="0"/>
    <s v="10-404-21-5801-1000-131"/>
    <s v="salaries"/>
    <x v="18"/>
    <n v="0"/>
    <n v="0"/>
    <n v="0"/>
    <s v="10"/>
    <s v="404"/>
    <n v="404"/>
    <x v="11"/>
    <s v="5801"/>
    <n v="5801"/>
    <s v="1000"/>
    <s v="131"/>
    <s v="1"/>
    <x v="16"/>
    <n v="5807"/>
    <x v="16"/>
    <s v="Y"/>
    <x v="9"/>
  </r>
  <r>
    <x v="0"/>
    <s v="10-404-21-5801-1000-210"/>
    <s v="Retirement"/>
    <x v="18"/>
    <n v="0"/>
    <n v="0"/>
    <n v="0"/>
    <s v="10"/>
    <s v="404"/>
    <n v="404"/>
    <x v="11"/>
    <s v="5801"/>
    <n v="5801"/>
    <s v="1000"/>
    <s v="210"/>
    <s v="2"/>
    <x v="16"/>
    <n v="5807"/>
    <x v="16"/>
    <s v="Y"/>
    <x v="9"/>
  </r>
  <r>
    <x v="0"/>
    <s v="10-404-21-5801-1000-220"/>
    <s v="FICA"/>
    <x v="18"/>
    <n v="0"/>
    <n v="0"/>
    <n v="0"/>
    <s v="10"/>
    <s v="404"/>
    <n v="404"/>
    <x v="11"/>
    <s v="5801"/>
    <n v="5801"/>
    <s v="1000"/>
    <s v="220"/>
    <s v="2"/>
    <x v="16"/>
    <n v="5807"/>
    <x v="16"/>
    <s v="Y"/>
    <x v="9"/>
  </r>
  <r>
    <x v="0"/>
    <s v="10-404-21-5807-1000-131"/>
    <s v="TEACHER TSSP STIPENDS"/>
    <x v="18"/>
    <n v="6834"/>
    <n v="0"/>
    <n v="6834"/>
    <s v="10"/>
    <s v="404"/>
    <n v="404"/>
    <x v="11"/>
    <s v="5807"/>
    <n v="5807"/>
    <s v="1000"/>
    <s v="131"/>
    <s v="1"/>
    <x v="16"/>
    <n v="5807"/>
    <x v="16"/>
    <s v="N"/>
    <x v="9"/>
  </r>
  <r>
    <x v="0"/>
    <s v="10-404-21-5807-1000-149"/>
    <s v="TSSP EDEP"/>
    <x v="18"/>
    <n v="16684.599999999999"/>
    <n v="0"/>
    <n v="16684.599999999999"/>
    <s v="10"/>
    <s v="404"/>
    <n v="404"/>
    <x v="11"/>
    <s v="5807"/>
    <n v="5807"/>
    <s v="1000"/>
    <s v="149"/>
    <s v="1"/>
    <x v="16"/>
    <n v="5807"/>
    <x v="16"/>
    <s v="N"/>
    <x v="9"/>
  </r>
  <r>
    <x v="0"/>
    <s v="10-404-21-5807-1000-210"/>
    <s v="Retirement"/>
    <x v="18"/>
    <n v="5214.4399999999996"/>
    <n v="0"/>
    <n v="5214.4399999999996"/>
    <s v="10"/>
    <s v="404"/>
    <n v="404"/>
    <x v="11"/>
    <s v="5807"/>
    <n v="5807"/>
    <s v="1000"/>
    <s v="210"/>
    <s v="2"/>
    <x v="16"/>
    <n v="5807"/>
    <x v="16"/>
    <s v="N"/>
    <x v="9"/>
  </r>
  <r>
    <x v="0"/>
    <s v="10-404-21-5807-1000-220"/>
    <s v="FICA"/>
    <x v="18"/>
    <n v="1749.53"/>
    <n v="0"/>
    <n v="1749.53"/>
    <s v="10"/>
    <s v="404"/>
    <n v="404"/>
    <x v="11"/>
    <s v="5807"/>
    <n v="5807"/>
    <s v="1000"/>
    <s v="220"/>
    <s v="2"/>
    <x v="16"/>
    <n v="5807"/>
    <x v="16"/>
    <s v="N"/>
    <x v="9"/>
  </r>
  <r>
    <x v="0"/>
    <s v="10-404-21-5807-1000-241"/>
    <s v="Insurance"/>
    <x v="18"/>
    <n v="37.770000000000003"/>
    <n v="0"/>
    <n v="37.770000000000003"/>
    <s v="10"/>
    <s v="404"/>
    <n v="404"/>
    <x v="11"/>
    <s v="5807"/>
    <n v="5807"/>
    <s v="1000"/>
    <s v="241"/>
    <s v="2"/>
    <x v="16"/>
    <n v="5807"/>
    <x v="16"/>
    <s v="N"/>
    <x v="9"/>
  </r>
  <r>
    <x v="0"/>
    <s v="10-404-21-5810-2220-644"/>
    <s v="LIBRARY BOOKS"/>
    <x v="18"/>
    <n v="1265.02"/>
    <n v="0"/>
    <n v="1265.02"/>
    <s v="10"/>
    <s v="404"/>
    <n v="404"/>
    <x v="11"/>
    <s v="5810"/>
    <n v="5810"/>
    <s v="2220"/>
    <s v="644"/>
    <s v="6"/>
    <x v="80"/>
    <n v="5810"/>
    <x v="79"/>
    <s v="N"/>
    <x v="44"/>
  </r>
  <r>
    <x v="0"/>
    <s v="10-404-21-5861-1000-270"/>
    <s v="INDUSTRIAL INS"/>
    <x v="18"/>
    <n v="0"/>
    <n v="0"/>
    <n v="0"/>
    <s v="10"/>
    <s v="404"/>
    <n v="404"/>
    <x v="11"/>
    <s v="5861"/>
    <n v="5861"/>
    <s v="1000"/>
    <s v="270"/>
    <s v="2"/>
    <x v="93"/>
    <n v="5861"/>
    <x v="92"/>
    <s v="N"/>
    <x v="0"/>
  </r>
  <r>
    <x v="0"/>
    <s v="10-404-21-5868-1000-610"/>
    <s v="SUPPLIES"/>
    <x v="18"/>
    <n v="0"/>
    <n v="0"/>
    <n v="0"/>
    <s v="10"/>
    <s v="404"/>
    <n v="404"/>
    <x v="11"/>
    <s v="5868"/>
    <n v="5868"/>
    <s v="1000"/>
    <s v="610"/>
    <s v="6"/>
    <x v="81"/>
    <n v="5868"/>
    <x v="80"/>
    <s v="N"/>
    <x v="45"/>
  </r>
  <r>
    <x v="0"/>
    <s v="10-404-21-5876-1000-131"/>
    <s v="ESA TEACHERS"/>
    <x v="18"/>
    <n v="0"/>
    <n v="0"/>
    <n v="0"/>
    <s v="10"/>
    <s v="404"/>
    <n v="404"/>
    <x v="11"/>
    <s v="5876"/>
    <n v="5876"/>
    <s v="1000"/>
    <s v="131"/>
    <s v="1"/>
    <x v="115"/>
    <n v="5876"/>
    <x v="114"/>
    <s v="N"/>
    <x v="57"/>
  </r>
  <r>
    <x v="0"/>
    <s v="10-404-21-5876-1000-137"/>
    <s v="ESA Wages"/>
    <x v="18"/>
    <n v="0"/>
    <n v="0"/>
    <n v="0"/>
    <s v="10"/>
    <s v="404"/>
    <n v="404"/>
    <x v="11"/>
    <s v="5876"/>
    <n v="5876"/>
    <s v="1000"/>
    <s v="137"/>
    <s v="1"/>
    <x v="115"/>
    <n v="5876"/>
    <x v="114"/>
    <s v="N"/>
    <x v="57"/>
  </r>
  <r>
    <x v="0"/>
    <s v="10-404-21-5876-1000-210"/>
    <s v="RETIREMENT"/>
    <x v="18"/>
    <n v="0"/>
    <n v="0"/>
    <n v="0"/>
    <s v="10"/>
    <s v="404"/>
    <n v="404"/>
    <x v="11"/>
    <s v="5876"/>
    <n v="5876"/>
    <s v="1000"/>
    <s v="210"/>
    <s v="2"/>
    <x v="115"/>
    <n v="5876"/>
    <x v="114"/>
    <s v="N"/>
    <x v="57"/>
  </r>
  <r>
    <x v="0"/>
    <s v="10-404-21-5876-1000-220"/>
    <s v="FICA"/>
    <x v="18"/>
    <n v="0"/>
    <n v="0"/>
    <n v="0"/>
    <s v="10"/>
    <s v="404"/>
    <n v="404"/>
    <x v="11"/>
    <s v="5876"/>
    <n v="5876"/>
    <s v="1000"/>
    <s v="220"/>
    <s v="2"/>
    <x v="115"/>
    <n v="5876"/>
    <x v="114"/>
    <s v="N"/>
    <x v="57"/>
  </r>
  <r>
    <x v="0"/>
    <s v="10-404-21-5876-1000-241"/>
    <s v="group insurance"/>
    <x v="18"/>
    <n v="0"/>
    <n v="0"/>
    <n v="0"/>
    <s v="10"/>
    <s v="404"/>
    <n v="404"/>
    <x v="11"/>
    <s v="5876"/>
    <n v="5876"/>
    <s v="1000"/>
    <s v="241"/>
    <s v="2"/>
    <x v="115"/>
    <n v="5876"/>
    <x v="114"/>
    <s v="N"/>
    <x v="57"/>
  </r>
  <r>
    <x v="0"/>
    <s v="10-404-21-5876-2120-142"/>
    <s v="ESA Wages"/>
    <x v="18"/>
    <n v="0"/>
    <n v="0"/>
    <n v="0"/>
    <s v="10"/>
    <s v="404"/>
    <n v="404"/>
    <x v="11"/>
    <s v="5876"/>
    <n v="5876"/>
    <s v="2120"/>
    <s v="142"/>
    <s v="1"/>
    <x v="115"/>
    <n v="5876"/>
    <x v="114"/>
    <s v="N"/>
    <x v="57"/>
  </r>
  <r>
    <x v="0"/>
    <s v="10-404-21-5876-2120-210"/>
    <s v="ESA Retirement"/>
    <x v="18"/>
    <n v="0"/>
    <n v="0"/>
    <n v="0"/>
    <s v="10"/>
    <s v="404"/>
    <n v="404"/>
    <x v="11"/>
    <s v="5876"/>
    <n v="5876"/>
    <s v="2120"/>
    <s v="210"/>
    <s v="2"/>
    <x v="115"/>
    <n v="5876"/>
    <x v="114"/>
    <s v="N"/>
    <x v="57"/>
  </r>
  <r>
    <x v="0"/>
    <s v="10-404-21-5876-2120-220"/>
    <s v="ESA FICA"/>
    <x v="18"/>
    <n v="0"/>
    <n v="0"/>
    <n v="0"/>
    <s v="10"/>
    <s v="404"/>
    <n v="404"/>
    <x v="11"/>
    <s v="5876"/>
    <n v="5876"/>
    <s v="2120"/>
    <s v="220"/>
    <s v="2"/>
    <x v="115"/>
    <n v="5876"/>
    <x v="114"/>
    <s v="N"/>
    <x v="57"/>
  </r>
  <r>
    <x v="0"/>
    <s v="10-404-21-5876-2150-199"/>
    <s v="ESA Wages"/>
    <x v="18"/>
    <n v="0"/>
    <n v="0"/>
    <n v="0"/>
    <s v="10"/>
    <s v="404"/>
    <n v="404"/>
    <x v="11"/>
    <s v="5876"/>
    <n v="5876"/>
    <s v="2150"/>
    <s v="199"/>
    <s v="1"/>
    <x v="115"/>
    <n v="5876"/>
    <x v="114"/>
    <s v="N"/>
    <x v="57"/>
  </r>
  <r>
    <x v="0"/>
    <s v="10-404-21-5876-2150-210"/>
    <s v="ESA Retirement"/>
    <x v="18"/>
    <n v="0"/>
    <n v="0"/>
    <n v="0"/>
    <s v="10"/>
    <s v="404"/>
    <n v="404"/>
    <x v="11"/>
    <s v="5876"/>
    <n v="5876"/>
    <s v="2150"/>
    <s v="210"/>
    <s v="2"/>
    <x v="115"/>
    <n v="5876"/>
    <x v="114"/>
    <s v="N"/>
    <x v="57"/>
  </r>
  <r>
    <x v="0"/>
    <s v="10-404-21-5876-2150-220"/>
    <s v="ESA FICA"/>
    <x v="18"/>
    <n v="0"/>
    <n v="0"/>
    <n v="0"/>
    <s v="10"/>
    <s v="404"/>
    <n v="404"/>
    <x v="11"/>
    <s v="5876"/>
    <n v="5876"/>
    <s v="2150"/>
    <s v="220"/>
    <s v="2"/>
    <x v="115"/>
    <n v="5876"/>
    <x v="114"/>
    <s v="N"/>
    <x v="57"/>
  </r>
  <r>
    <x v="0"/>
    <s v="10-404-21-5876-2400-121"/>
    <s v="ESA Wages"/>
    <x v="18"/>
    <n v="0"/>
    <n v="0"/>
    <n v="0"/>
    <s v="10"/>
    <s v="404"/>
    <n v="404"/>
    <x v="11"/>
    <s v="5876"/>
    <n v="5876"/>
    <s v="2400"/>
    <s v="121"/>
    <s v="1"/>
    <x v="115"/>
    <n v="5876"/>
    <x v="114"/>
    <s v="N"/>
    <x v="57"/>
  </r>
  <r>
    <x v="0"/>
    <s v="10-404-21-5876-2400-122"/>
    <s v="ESA Wages"/>
    <x v="18"/>
    <n v="0"/>
    <n v="0"/>
    <n v="0"/>
    <s v="10"/>
    <s v="404"/>
    <n v="404"/>
    <x v="11"/>
    <s v="5876"/>
    <n v="5876"/>
    <s v="2400"/>
    <s v="122"/>
    <s v="1"/>
    <x v="115"/>
    <n v="5876"/>
    <x v="114"/>
    <s v="N"/>
    <x v="57"/>
  </r>
  <r>
    <x v="0"/>
    <s v="10-404-21-5876-2400-210"/>
    <s v="ESA Retirement"/>
    <x v="18"/>
    <n v="0"/>
    <n v="0"/>
    <n v="0"/>
    <s v="10"/>
    <s v="404"/>
    <n v="404"/>
    <x v="11"/>
    <s v="5876"/>
    <n v="5876"/>
    <s v="2400"/>
    <s v="210"/>
    <s v="2"/>
    <x v="115"/>
    <n v="5876"/>
    <x v="114"/>
    <s v="N"/>
    <x v="57"/>
  </r>
  <r>
    <x v="0"/>
    <s v="10-404-21-5876-2400-220"/>
    <s v="ESA FICA"/>
    <x v="18"/>
    <n v="0"/>
    <n v="0"/>
    <n v="0"/>
    <s v="10"/>
    <s v="404"/>
    <n v="404"/>
    <x v="11"/>
    <s v="5876"/>
    <n v="5876"/>
    <s v="2400"/>
    <s v="220"/>
    <s v="2"/>
    <x v="115"/>
    <n v="5876"/>
    <x v="114"/>
    <s v="N"/>
    <x v="57"/>
  </r>
  <r>
    <x v="0"/>
    <s v="10-404-21-5881-1000-131"/>
    <s v="Teacher Salary"/>
    <x v="18"/>
    <n v="0"/>
    <n v="0"/>
    <n v="0"/>
    <s v="10"/>
    <s v="404"/>
    <n v="404"/>
    <x v="11"/>
    <s v="5881"/>
    <n v="5881"/>
    <s v="1000"/>
    <s v="131"/>
    <s v="1"/>
    <x v="50"/>
    <n v="5881"/>
    <x v="50"/>
    <s v="N"/>
    <x v="25"/>
  </r>
  <r>
    <x v="0"/>
    <s v="10-404-21-5881-1000-148"/>
    <s v="MATH INSTRUCTION"/>
    <x v="18"/>
    <n v="0"/>
    <n v="0"/>
    <n v="0"/>
    <s v="10"/>
    <s v="404"/>
    <n v="404"/>
    <x v="11"/>
    <s v="5881"/>
    <n v="5881"/>
    <s v="1000"/>
    <s v="148"/>
    <s v="1"/>
    <x v="50"/>
    <n v="5881"/>
    <x v="50"/>
    <s v="N"/>
    <x v="25"/>
  </r>
  <r>
    <x v="0"/>
    <s v="10-404-21-5881-1000-149"/>
    <s v="SCIENCE INSTRUCTION"/>
    <x v="18"/>
    <n v="0"/>
    <n v="0"/>
    <n v="0"/>
    <s v="10"/>
    <s v="404"/>
    <n v="404"/>
    <x v="11"/>
    <s v="5881"/>
    <n v="5881"/>
    <s v="1000"/>
    <s v="149"/>
    <s v="1"/>
    <x v="50"/>
    <n v="5881"/>
    <x v="50"/>
    <s v="N"/>
    <x v="25"/>
  </r>
  <r>
    <x v="0"/>
    <s v="10-404-21-5881-1000-210"/>
    <s v="USTAR RETIREMET"/>
    <x v="18"/>
    <n v="0"/>
    <n v="0"/>
    <n v="0"/>
    <s v="10"/>
    <s v="404"/>
    <n v="404"/>
    <x v="11"/>
    <s v="5881"/>
    <n v="5881"/>
    <s v="1000"/>
    <s v="210"/>
    <s v="2"/>
    <x v="50"/>
    <n v="5881"/>
    <x v="50"/>
    <s v="N"/>
    <x v="25"/>
  </r>
  <r>
    <x v="0"/>
    <s v="10-404-21-5881-1000-220"/>
    <s v="USTAR -- FICA"/>
    <x v="18"/>
    <n v="0"/>
    <n v="0"/>
    <n v="0"/>
    <s v="10"/>
    <s v="404"/>
    <n v="404"/>
    <x v="11"/>
    <s v="5881"/>
    <n v="5881"/>
    <s v="1000"/>
    <s v="220"/>
    <s v="2"/>
    <x v="50"/>
    <n v="5881"/>
    <x v="50"/>
    <s v="N"/>
    <x v="25"/>
  </r>
  <r>
    <x v="0"/>
    <s v="10-404-21-5881-1000-241"/>
    <s v="Insurance"/>
    <x v="18"/>
    <n v="0"/>
    <n v="0"/>
    <n v="0"/>
    <s v="10"/>
    <s v="404"/>
    <n v="404"/>
    <x v="11"/>
    <s v="5881"/>
    <n v="5881"/>
    <s v="1000"/>
    <s v="241"/>
    <s v="2"/>
    <x v="50"/>
    <n v="5881"/>
    <x v="50"/>
    <s v="N"/>
    <x v="25"/>
  </r>
  <r>
    <x v="0"/>
    <s v="10-404-21-5881-1000-245"/>
    <s v="Waive"/>
    <x v="18"/>
    <n v="0"/>
    <n v="0"/>
    <n v="0"/>
    <s v="10"/>
    <s v="404"/>
    <n v="404"/>
    <x v="11"/>
    <s v="5881"/>
    <n v="5881"/>
    <s v="1000"/>
    <s v="245"/>
    <s v="2"/>
    <x v="50"/>
    <n v="5881"/>
    <x v="50"/>
    <s v="N"/>
    <x v="25"/>
  </r>
  <r>
    <x v="0"/>
    <s v="10-404-21-5881-1000-341"/>
    <s v="USTAR - Sub Costs"/>
    <x v="18"/>
    <n v="177.2"/>
    <n v="0"/>
    <n v="177.2"/>
    <s v="10"/>
    <s v="404"/>
    <n v="404"/>
    <x v="11"/>
    <s v="5881"/>
    <n v="5881"/>
    <s v="1000"/>
    <s v="341"/>
    <s v="3"/>
    <x v="50"/>
    <n v="5881"/>
    <x v="50"/>
    <s v="N"/>
    <x v="25"/>
  </r>
  <r>
    <x v="0"/>
    <s v="10-404-21-5881-1000-610"/>
    <s v="USTAR - Supplies"/>
    <x v="18"/>
    <n v="0"/>
    <n v="0"/>
    <n v="0"/>
    <s v="10"/>
    <s v="404"/>
    <n v="404"/>
    <x v="11"/>
    <s v="5881"/>
    <n v="5881"/>
    <s v="1000"/>
    <s v="610"/>
    <s v="6"/>
    <x v="50"/>
    <n v="5881"/>
    <x v="50"/>
    <s v="N"/>
    <x v="25"/>
  </r>
  <r>
    <x v="0"/>
    <s v="10-404-21-5881-2213-131"/>
    <s v="USTAR COACH"/>
    <x v="18"/>
    <n v="0"/>
    <n v="0"/>
    <n v="0"/>
    <s v="10"/>
    <s v="404"/>
    <n v="404"/>
    <x v="11"/>
    <s v="5881"/>
    <n v="5881"/>
    <s v="2213"/>
    <s v="131"/>
    <s v="1"/>
    <x v="50"/>
    <n v="5881"/>
    <x v="50"/>
    <s v="N"/>
    <x v="25"/>
  </r>
  <r>
    <x v="0"/>
    <s v="10-404-21-5881-2213-210"/>
    <s v="RETIREMENT"/>
    <x v="18"/>
    <n v="0"/>
    <n v="0"/>
    <n v="0"/>
    <s v="10"/>
    <s v="404"/>
    <n v="404"/>
    <x v="11"/>
    <s v="5881"/>
    <n v="5881"/>
    <s v="2213"/>
    <s v="210"/>
    <s v="2"/>
    <x v="50"/>
    <n v="5881"/>
    <x v="50"/>
    <s v="N"/>
    <x v="25"/>
  </r>
  <r>
    <x v="0"/>
    <s v="10-404-21-5881-2213-220"/>
    <s v="SOCIAL SECURITY"/>
    <x v="18"/>
    <n v="0"/>
    <n v="0"/>
    <n v="0"/>
    <s v="10"/>
    <s v="404"/>
    <n v="404"/>
    <x v="11"/>
    <s v="5881"/>
    <n v="5881"/>
    <s v="2213"/>
    <s v="220"/>
    <s v="2"/>
    <x v="50"/>
    <n v="5881"/>
    <x v="50"/>
    <s v="N"/>
    <x v="25"/>
  </r>
  <r>
    <x v="0"/>
    <s v="10-404-21-5881-2213-241"/>
    <s v="INSURANCE"/>
    <x v="18"/>
    <n v="0"/>
    <n v="0"/>
    <n v="0"/>
    <s v="10"/>
    <s v="404"/>
    <n v="404"/>
    <x v="11"/>
    <s v="5881"/>
    <n v="5881"/>
    <s v="2213"/>
    <s v="241"/>
    <s v="2"/>
    <x v="50"/>
    <n v="5881"/>
    <x v="50"/>
    <s v="N"/>
    <x v="25"/>
  </r>
  <r>
    <x v="0"/>
    <s v="10-404-21-5881-2213-320"/>
    <s v="USTAR --- SUBS"/>
    <x v="18"/>
    <n v="0"/>
    <n v="0"/>
    <n v="0"/>
    <s v="10"/>
    <s v="404"/>
    <n v="404"/>
    <x v="11"/>
    <s v="5881"/>
    <n v="5881"/>
    <s v="2213"/>
    <s v="320"/>
    <s v="3"/>
    <x v="50"/>
    <n v="5881"/>
    <x v="50"/>
    <s v="N"/>
    <x v="25"/>
  </r>
  <r>
    <x v="0"/>
    <s v="10-404-21-5881-2219-148"/>
    <s v="MATH LESSON STUDY"/>
    <x v="18"/>
    <n v="0"/>
    <n v="0"/>
    <n v="0"/>
    <s v="10"/>
    <s v="404"/>
    <n v="404"/>
    <x v="11"/>
    <s v="5881"/>
    <n v="5881"/>
    <s v="2219"/>
    <s v="148"/>
    <s v="1"/>
    <x v="50"/>
    <n v="5881"/>
    <x v="50"/>
    <s v="N"/>
    <x v="25"/>
  </r>
  <r>
    <x v="0"/>
    <s v="10-404-21-5881-2219-149"/>
    <s v="SCIENCE LESSON STUDY"/>
    <x v="18"/>
    <n v="0"/>
    <n v="0"/>
    <n v="0"/>
    <s v="10"/>
    <s v="404"/>
    <n v="404"/>
    <x v="11"/>
    <s v="5881"/>
    <n v="5881"/>
    <s v="2219"/>
    <s v="149"/>
    <s v="1"/>
    <x v="50"/>
    <n v="5881"/>
    <x v="50"/>
    <s v="N"/>
    <x v="25"/>
  </r>
  <r>
    <x v="0"/>
    <s v="10-404-21-5881-2219-210"/>
    <s v="RETIREMENT"/>
    <x v="18"/>
    <n v="0"/>
    <n v="0"/>
    <n v="0"/>
    <s v="10"/>
    <s v="404"/>
    <n v="404"/>
    <x v="11"/>
    <s v="5881"/>
    <n v="5881"/>
    <s v="2219"/>
    <s v="210"/>
    <s v="2"/>
    <x v="50"/>
    <n v="5881"/>
    <x v="50"/>
    <s v="N"/>
    <x v="25"/>
  </r>
  <r>
    <x v="0"/>
    <s v="10-404-21-5881-2219-220"/>
    <s v="FICA"/>
    <x v="18"/>
    <n v="0"/>
    <n v="0"/>
    <n v="0"/>
    <s v="10"/>
    <s v="404"/>
    <n v="404"/>
    <x v="11"/>
    <s v="5881"/>
    <n v="5881"/>
    <s v="2219"/>
    <s v="220"/>
    <s v="2"/>
    <x v="50"/>
    <n v="5881"/>
    <x v="50"/>
    <s v="N"/>
    <x v="25"/>
  </r>
  <r>
    <x v="0"/>
    <s v="10-404-21-5881-2700-511"/>
    <s v="STUDENT TRAVEL"/>
    <x v="18"/>
    <n v="0"/>
    <n v="0"/>
    <n v="0"/>
    <s v="10"/>
    <s v="404"/>
    <n v="404"/>
    <x v="11"/>
    <s v="5881"/>
    <n v="5881"/>
    <s v="2700"/>
    <s v="511"/>
    <s v="5"/>
    <x v="50"/>
    <n v="5881"/>
    <x v="50"/>
    <s v="N"/>
    <x v="25"/>
  </r>
  <r>
    <x v="0"/>
    <s v="10-404-21-5901-1000-210"/>
    <s v="Retirement"/>
    <x v="18"/>
    <n v="0"/>
    <n v="0"/>
    <n v="0"/>
    <s v="10"/>
    <s v="404"/>
    <n v="404"/>
    <x v="11"/>
    <s v="5901"/>
    <n v="5901"/>
    <s v="1000"/>
    <s v="210"/>
    <s v="2"/>
    <x v="85"/>
    <n v="5901"/>
    <x v="84"/>
    <s v="N"/>
    <x v="48"/>
  </r>
  <r>
    <x v="0"/>
    <s v="10-404-21-5901-1000-220"/>
    <s v="FICA"/>
    <x v="18"/>
    <n v="0"/>
    <n v="0"/>
    <n v="0"/>
    <s v="10"/>
    <s v="404"/>
    <n v="404"/>
    <x v="11"/>
    <s v="5901"/>
    <n v="5901"/>
    <s v="1000"/>
    <s v="220"/>
    <s v="2"/>
    <x v="85"/>
    <n v="5901"/>
    <x v="84"/>
    <s v="N"/>
    <x v="48"/>
  </r>
  <r>
    <x v="0"/>
    <s v="10-404-21-5901-1000-320"/>
    <s v="PURCH SERVICE"/>
    <x v="18"/>
    <n v="0"/>
    <n v="0"/>
    <n v="0"/>
    <s v="10"/>
    <s v="404"/>
    <n v="404"/>
    <x v="11"/>
    <s v="5901"/>
    <n v="5901"/>
    <s v="1000"/>
    <s v="320"/>
    <s v="3"/>
    <x v="85"/>
    <n v="5901"/>
    <x v="84"/>
    <s v="N"/>
    <x v="48"/>
  </r>
  <r>
    <x v="0"/>
    <s v="10-404-21-5901-1000-341"/>
    <s v="Intro to CTE - Sub Costs"/>
    <x v="18"/>
    <n v="0"/>
    <n v="0"/>
    <n v="0"/>
    <s v="10"/>
    <s v="404"/>
    <n v="404"/>
    <x v="11"/>
    <s v="5901"/>
    <n v="5901"/>
    <s v="1000"/>
    <s v="341"/>
    <s v="3"/>
    <x v="85"/>
    <n v="5901"/>
    <x v="84"/>
    <s v="N"/>
    <x v="48"/>
  </r>
  <r>
    <x v="0"/>
    <s v="10-404-21-5901-1000-580"/>
    <s v="TRAVEL"/>
    <x v="18"/>
    <n v="0"/>
    <n v="0"/>
    <n v="0"/>
    <s v="10"/>
    <s v="404"/>
    <n v="404"/>
    <x v="11"/>
    <s v="5901"/>
    <n v="5901"/>
    <s v="1000"/>
    <s v="580"/>
    <s v="5"/>
    <x v="85"/>
    <n v="5901"/>
    <x v="84"/>
    <s v="N"/>
    <x v="48"/>
  </r>
  <r>
    <x v="0"/>
    <s v="10-404-21-5901-1000-610"/>
    <s v="SUPPLIES"/>
    <x v="18"/>
    <n v="9463.8799999999992"/>
    <n v="0"/>
    <n v="9463.8799999999992"/>
    <s v="10"/>
    <s v="404"/>
    <n v="404"/>
    <x v="11"/>
    <s v="5901"/>
    <n v="5901"/>
    <s v="1000"/>
    <s v="610"/>
    <s v="6"/>
    <x v="85"/>
    <n v="5901"/>
    <x v="84"/>
    <s v="N"/>
    <x v="48"/>
  </r>
  <r>
    <x v="0"/>
    <s v="10-404-21-5901-1000-730"/>
    <s v="EQUIPMENT"/>
    <x v="18"/>
    <n v="4055.87"/>
    <n v="0"/>
    <n v="4055.87"/>
    <s v="10"/>
    <s v="404"/>
    <n v="404"/>
    <x v="11"/>
    <s v="5901"/>
    <n v="5901"/>
    <s v="1000"/>
    <s v="730"/>
    <s v="7"/>
    <x v="85"/>
    <n v="5901"/>
    <x v="84"/>
    <s v="N"/>
    <x v="48"/>
  </r>
  <r>
    <x v="0"/>
    <s v="10-404-21-5901-2650-626"/>
    <s v="Intro to CTE - Fuel Costs"/>
    <x v="18"/>
    <n v="0"/>
    <n v="0"/>
    <n v="0"/>
    <s v="10"/>
    <s v="404"/>
    <n v="404"/>
    <x v="11"/>
    <s v="5901"/>
    <n v="5901"/>
    <s v="2650"/>
    <s v="626"/>
    <s v="6"/>
    <x v="85"/>
    <n v="5901"/>
    <x v="84"/>
    <s v="N"/>
    <x v="48"/>
  </r>
  <r>
    <x v="0"/>
    <s v="10-404-21-5903-1000-149"/>
    <s v="OTHER CERT"/>
    <x v="18"/>
    <n v="0"/>
    <n v="0"/>
    <n v="0"/>
    <s v="10"/>
    <s v="404"/>
    <n v="404"/>
    <x v="11"/>
    <s v="5903"/>
    <n v="5903"/>
    <s v="1000"/>
    <s v="149"/>
    <s v="1"/>
    <x v="86"/>
    <n v="5903"/>
    <x v="85"/>
    <s v="N"/>
    <x v="49"/>
  </r>
  <r>
    <x v="0"/>
    <s v="10-404-21-5903-1000-320"/>
    <s v="Comp Guidance - Purchased Services"/>
    <x v="18"/>
    <n v="10468.780000000001"/>
    <n v="0"/>
    <n v="10468.780000000001"/>
    <s v="10"/>
    <s v="404"/>
    <n v="404"/>
    <x v="11"/>
    <s v="5903"/>
    <n v="5903"/>
    <s v="1000"/>
    <s v="320"/>
    <s v="3"/>
    <x v="86"/>
    <n v="5903"/>
    <x v="85"/>
    <s v="N"/>
    <x v="49"/>
  </r>
  <r>
    <x v="0"/>
    <s v="10-404-21-5903-1000-610"/>
    <s v="Supplies"/>
    <x v="18"/>
    <n v="0"/>
    <n v="0"/>
    <n v="0"/>
    <s v="10"/>
    <s v="404"/>
    <n v="404"/>
    <x v="11"/>
    <s v="5903"/>
    <n v="5903"/>
    <s v="1000"/>
    <s v="610"/>
    <s v="6"/>
    <x v="86"/>
    <n v="5903"/>
    <x v="85"/>
    <s v="N"/>
    <x v="49"/>
  </r>
  <r>
    <x v="0"/>
    <s v="10-404-21-5903-2120-142"/>
    <s v="COUNSELORS - CG"/>
    <x v="18"/>
    <n v="0"/>
    <n v="0"/>
    <n v="0"/>
    <s v="10"/>
    <s v="404"/>
    <n v="404"/>
    <x v="11"/>
    <s v="5903"/>
    <n v="5903"/>
    <s v="2120"/>
    <s v="142"/>
    <s v="1"/>
    <x v="86"/>
    <n v="5903"/>
    <x v="85"/>
    <s v="N"/>
    <x v="49"/>
  </r>
  <r>
    <x v="0"/>
    <s v="10-404-21-5903-2120-152"/>
    <s v="ADM ASST. - CG"/>
    <x v="18"/>
    <n v="0"/>
    <n v="0"/>
    <n v="0"/>
    <s v="10"/>
    <s v="404"/>
    <n v="404"/>
    <x v="11"/>
    <s v="5903"/>
    <n v="5903"/>
    <s v="2120"/>
    <s v="152"/>
    <s v="1"/>
    <x v="86"/>
    <n v="5903"/>
    <x v="85"/>
    <s v="N"/>
    <x v="49"/>
  </r>
  <r>
    <x v="0"/>
    <s v="10-404-21-5903-2120-580"/>
    <s v="Comp Guidance - Travel"/>
    <x v="18"/>
    <n v="0"/>
    <n v="0"/>
    <n v="0"/>
    <s v="10"/>
    <s v="404"/>
    <n v="404"/>
    <x v="11"/>
    <s v="5903"/>
    <n v="5903"/>
    <s v="2120"/>
    <s v="580"/>
    <s v="5"/>
    <x v="86"/>
    <n v="5903"/>
    <x v="85"/>
    <s v="N"/>
    <x v="49"/>
  </r>
  <r>
    <x v="0"/>
    <s v="10-404-21-5903-2120-610"/>
    <s v="Comp Guidance - Supplies"/>
    <x v="18"/>
    <n v="20324.240000000002"/>
    <n v="0"/>
    <n v="20324.240000000002"/>
    <s v="10"/>
    <s v="404"/>
    <n v="404"/>
    <x v="11"/>
    <s v="5903"/>
    <n v="5903"/>
    <s v="2120"/>
    <s v="610"/>
    <s v="6"/>
    <x v="86"/>
    <n v="5903"/>
    <x v="85"/>
    <s v="N"/>
    <x v="49"/>
  </r>
  <r>
    <x v="0"/>
    <s v="10-404-21-5903-2650-626"/>
    <s v="Comp Guidance - Fuel"/>
    <x v="18"/>
    <n v="0"/>
    <n v="0"/>
    <n v="0"/>
    <s v="10"/>
    <s v="404"/>
    <n v="404"/>
    <x v="11"/>
    <s v="5903"/>
    <n v="5903"/>
    <s v="2650"/>
    <s v="626"/>
    <s v="6"/>
    <x v="86"/>
    <n v="5903"/>
    <x v="85"/>
    <s v="N"/>
    <x v="49"/>
  </r>
  <r>
    <x v="0"/>
    <s v="10-404-21-5903-2700-511"/>
    <s v="Transportation"/>
    <x v="18"/>
    <n v="0"/>
    <n v="0"/>
    <n v="0"/>
    <s v="10"/>
    <s v="404"/>
    <n v="404"/>
    <x v="11"/>
    <s v="5903"/>
    <n v="5903"/>
    <s v="2700"/>
    <s v="511"/>
    <s v="5"/>
    <x v="86"/>
    <n v="5903"/>
    <x v="85"/>
    <s v="N"/>
    <x v="49"/>
  </r>
  <r>
    <x v="0"/>
    <s v="10-404-21-6043-1000-580"/>
    <s v="TRAVEL"/>
    <x v="18"/>
    <n v="0"/>
    <n v="0"/>
    <n v="0"/>
    <s v="10"/>
    <s v="404"/>
    <n v="404"/>
    <x v="11"/>
    <s v="6043"/>
    <n v="6043"/>
    <s v="1000"/>
    <s v="580"/>
    <s v="5"/>
    <x v="17"/>
    <n v="6000"/>
    <x v="17"/>
    <s v="Y"/>
    <x v="10"/>
  </r>
  <r>
    <x v="0"/>
    <s v="10-404-21-6043-1000-610"/>
    <s v="SUPPLIES (GEN)"/>
    <x v="18"/>
    <n v="0"/>
    <n v="0"/>
    <n v="0"/>
    <s v="10"/>
    <s v="404"/>
    <n v="404"/>
    <x v="11"/>
    <s v="6043"/>
    <n v="6043"/>
    <s v="1000"/>
    <s v="610"/>
    <s v="6"/>
    <x v="17"/>
    <n v="6000"/>
    <x v="17"/>
    <s v="Y"/>
    <x v="10"/>
  </r>
  <r>
    <x v="0"/>
    <s v="10-404-21-6043-1000-730"/>
    <s v="EQUIPMENT"/>
    <x v="18"/>
    <n v="0"/>
    <n v="0"/>
    <n v="0"/>
    <s v="10"/>
    <s v="404"/>
    <n v="404"/>
    <x v="11"/>
    <s v="6043"/>
    <n v="6043"/>
    <s v="1000"/>
    <s v="730"/>
    <s v="7"/>
    <x v="17"/>
    <n v="6000"/>
    <x v="17"/>
    <s v="Y"/>
    <x v="10"/>
  </r>
  <r>
    <x v="0"/>
    <s v="10-404-21-6875-1000-149"/>
    <s v="OTHR CERT. CTE"/>
    <x v="18"/>
    <n v="0"/>
    <n v="0"/>
    <n v="0"/>
    <s v="10"/>
    <s v="404"/>
    <n v="404"/>
    <x v="11"/>
    <s v="6875"/>
    <n v="6875"/>
    <s v="1000"/>
    <s v="149"/>
    <s v="1"/>
    <x v="17"/>
    <n v="6000"/>
    <x v="17"/>
    <s v="Y"/>
    <x v="10"/>
  </r>
  <r>
    <x v="0"/>
    <s v="10-404-21-6875-1000-210"/>
    <s v="CTE Retirement"/>
    <x v="18"/>
    <n v="0"/>
    <n v="0"/>
    <n v="0"/>
    <s v="10"/>
    <s v="404"/>
    <n v="404"/>
    <x v="11"/>
    <s v="6875"/>
    <n v="6875"/>
    <s v="1000"/>
    <s v="210"/>
    <s v="2"/>
    <x v="17"/>
    <n v="6000"/>
    <x v="17"/>
    <s v="Y"/>
    <x v="10"/>
  </r>
  <r>
    <x v="0"/>
    <s v="10-404-21-6875-1000-220"/>
    <s v="CTE FICA"/>
    <x v="18"/>
    <n v="0"/>
    <n v="0"/>
    <n v="0"/>
    <s v="10"/>
    <s v="404"/>
    <n v="404"/>
    <x v="11"/>
    <s v="6875"/>
    <n v="6875"/>
    <s v="1000"/>
    <s v="220"/>
    <s v="2"/>
    <x v="17"/>
    <n v="6000"/>
    <x v="17"/>
    <s v="Y"/>
    <x v="10"/>
  </r>
  <r>
    <x v="0"/>
    <s v="10-404-21-6875-1000-241"/>
    <s v="Insurance"/>
    <x v="18"/>
    <n v="0"/>
    <n v="0"/>
    <n v="0"/>
    <s v="10"/>
    <s v="404"/>
    <n v="404"/>
    <x v="11"/>
    <s v="6875"/>
    <n v="6875"/>
    <s v="1000"/>
    <s v="241"/>
    <s v="2"/>
    <x v="17"/>
    <n v="6000"/>
    <x v="17"/>
    <s v="Y"/>
    <x v="10"/>
  </r>
  <r>
    <x v="0"/>
    <s v="10-404-21-6875-1000-341"/>
    <s v="CTE - Sub Costs"/>
    <x v="18"/>
    <n v="0"/>
    <n v="0"/>
    <n v="0"/>
    <s v="10"/>
    <s v="404"/>
    <n v="404"/>
    <x v="11"/>
    <s v="6875"/>
    <n v="6875"/>
    <s v="1000"/>
    <s v="341"/>
    <s v="3"/>
    <x v="17"/>
    <n v="6000"/>
    <x v="17"/>
    <s v="Y"/>
    <x v="10"/>
  </r>
  <r>
    <x v="0"/>
    <s v="10-404-21-6875-1000-580"/>
    <s v="CTE - Travel"/>
    <x v="18"/>
    <n v="0"/>
    <n v="0"/>
    <n v="0"/>
    <s v="10"/>
    <s v="404"/>
    <n v="404"/>
    <x v="11"/>
    <s v="6875"/>
    <n v="6875"/>
    <s v="1000"/>
    <s v="580"/>
    <s v="5"/>
    <x v="17"/>
    <n v="6000"/>
    <x v="17"/>
    <s v="Y"/>
    <x v="10"/>
  </r>
  <r>
    <x v="0"/>
    <s v="10-404-21-6875-1000-610"/>
    <s v="CTE SUPPLIES"/>
    <x v="18"/>
    <n v="0"/>
    <n v="0"/>
    <n v="0"/>
    <s v="10"/>
    <s v="404"/>
    <n v="404"/>
    <x v="11"/>
    <s v="6875"/>
    <n v="6875"/>
    <s v="1000"/>
    <s v="610"/>
    <s v="6"/>
    <x v="17"/>
    <n v="6000"/>
    <x v="17"/>
    <s v="Y"/>
    <x v="10"/>
  </r>
  <r>
    <x v="0"/>
    <s v="10-404-21-6875-1000-670"/>
    <s v="Instructional Software"/>
    <x v="18"/>
    <n v="0"/>
    <n v="0"/>
    <n v="0"/>
    <s v="10"/>
    <s v="404"/>
    <n v="404"/>
    <x v="11"/>
    <s v="6875"/>
    <n v="6875"/>
    <s v="1000"/>
    <s v="670"/>
    <s v="6"/>
    <x v="17"/>
    <n v="6000"/>
    <x v="17"/>
    <s v="Y"/>
    <x v="10"/>
  </r>
  <r>
    <x v="0"/>
    <s v="10-404-21-6875-1000-730"/>
    <s v="EQUIPMENT"/>
    <x v="18"/>
    <n v="0"/>
    <n v="0"/>
    <n v="0"/>
    <s v="10"/>
    <s v="404"/>
    <n v="404"/>
    <x v="11"/>
    <s v="6875"/>
    <n v="6875"/>
    <s v="1000"/>
    <s v="730"/>
    <s v="7"/>
    <x v="17"/>
    <n v="6000"/>
    <x v="17"/>
    <s v="Y"/>
    <x v="10"/>
  </r>
  <r>
    <x v="0"/>
    <s v="10-404-21-6875-2120-610"/>
    <s v="Supplies"/>
    <x v="18"/>
    <n v="0"/>
    <n v="0"/>
    <n v="0"/>
    <s v="10"/>
    <s v="404"/>
    <n v="404"/>
    <x v="11"/>
    <s v="6875"/>
    <n v="6875"/>
    <s v="2120"/>
    <s v="610"/>
    <s v="6"/>
    <x v="17"/>
    <n v="6000"/>
    <x v="17"/>
    <s v="Y"/>
    <x v="10"/>
  </r>
  <r>
    <x v="0"/>
    <s v="10-404-21-6875-2650-626"/>
    <s v="Fuel Costs"/>
    <x v="18"/>
    <n v="0"/>
    <n v="0"/>
    <n v="0"/>
    <s v="10"/>
    <s v="404"/>
    <n v="404"/>
    <x v="11"/>
    <s v="6875"/>
    <n v="6875"/>
    <s v="2650"/>
    <s v="626"/>
    <s v="6"/>
    <x v="17"/>
    <n v="6000"/>
    <x v="17"/>
    <s v="Y"/>
    <x v="10"/>
  </r>
  <r>
    <x v="0"/>
    <s v="10-404-21-6875-2700-511"/>
    <s v="Transportation"/>
    <x v="18"/>
    <n v="0"/>
    <n v="0"/>
    <n v="0"/>
    <s v="10"/>
    <s v="404"/>
    <n v="404"/>
    <x v="11"/>
    <s v="6875"/>
    <n v="6875"/>
    <s v="2700"/>
    <s v="511"/>
    <s v="5"/>
    <x v="17"/>
    <n v="6000"/>
    <x v="17"/>
    <s v="Y"/>
    <x v="10"/>
  </r>
  <r>
    <x v="0"/>
    <s v="10-404-21-6901-1000-210"/>
    <s v="Retirement"/>
    <x v="18"/>
    <n v="0"/>
    <n v="0"/>
    <n v="0"/>
    <s v="10"/>
    <s v="404"/>
    <n v="404"/>
    <x v="11"/>
    <s v="6901"/>
    <n v="6901"/>
    <s v="1000"/>
    <s v="210"/>
    <s v="2"/>
    <x v="85"/>
    <n v="5901"/>
    <x v="84"/>
    <s v="Y"/>
    <x v="48"/>
  </r>
  <r>
    <x v="0"/>
    <s v="10-404-21-6901-1000-220"/>
    <s v="FICA"/>
    <x v="18"/>
    <n v="0"/>
    <n v="0"/>
    <n v="0"/>
    <s v="10"/>
    <s v="404"/>
    <n v="404"/>
    <x v="11"/>
    <s v="6901"/>
    <n v="6901"/>
    <s v="1000"/>
    <s v="220"/>
    <s v="2"/>
    <x v="85"/>
    <n v="5901"/>
    <x v="84"/>
    <s v="Y"/>
    <x v="48"/>
  </r>
  <r>
    <x v="0"/>
    <s v="10-404-21-6901-1000-320"/>
    <s v="PURCH SERVICE"/>
    <x v="18"/>
    <n v="0"/>
    <n v="0"/>
    <n v="0"/>
    <s v="10"/>
    <s v="404"/>
    <n v="404"/>
    <x v="11"/>
    <s v="6901"/>
    <n v="6901"/>
    <s v="1000"/>
    <s v="320"/>
    <s v="3"/>
    <x v="85"/>
    <n v="5901"/>
    <x v="84"/>
    <s v="Y"/>
    <x v="48"/>
  </r>
  <r>
    <x v="0"/>
    <s v="10-404-21-6901-1000-341"/>
    <s v="Intro to CTE - Sub Costs"/>
    <x v="18"/>
    <n v="0"/>
    <n v="0"/>
    <n v="0"/>
    <s v="10"/>
    <s v="404"/>
    <n v="404"/>
    <x v="11"/>
    <s v="6901"/>
    <n v="6901"/>
    <s v="1000"/>
    <s v="341"/>
    <s v="3"/>
    <x v="85"/>
    <n v="5901"/>
    <x v="84"/>
    <s v="Y"/>
    <x v="48"/>
  </r>
  <r>
    <x v="0"/>
    <s v="10-404-21-6901-1000-580"/>
    <s v="TRAVEL"/>
    <x v="18"/>
    <n v="0"/>
    <n v="0"/>
    <n v="0"/>
    <s v="10"/>
    <s v="404"/>
    <n v="404"/>
    <x v="11"/>
    <s v="6901"/>
    <n v="6901"/>
    <s v="1000"/>
    <s v="580"/>
    <s v="5"/>
    <x v="85"/>
    <n v="5901"/>
    <x v="84"/>
    <s v="Y"/>
    <x v="48"/>
  </r>
  <r>
    <x v="0"/>
    <s v="10-404-21-6901-1000-610"/>
    <s v="SUPPLIES"/>
    <x v="18"/>
    <n v="0"/>
    <n v="0"/>
    <n v="0"/>
    <s v="10"/>
    <s v="404"/>
    <n v="404"/>
    <x v="11"/>
    <s v="6901"/>
    <n v="6901"/>
    <s v="1000"/>
    <s v="610"/>
    <s v="6"/>
    <x v="85"/>
    <n v="5901"/>
    <x v="84"/>
    <s v="Y"/>
    <x v="48"/>
  </r>
  <r>
    <x v="0"/>
    <s v="10-404-21-6901-1000-730"/>
    <s v="EQUIPMENT"/>
    <x v="18"/>
    <n v="0"/>
    <n v="0"/>
    <n v="0"/>
    <s v="10"/>
    <s v="404"/>
    <n v="404"/>
    <x v="11"/>
    <s v="6901"/>
    <n v="6901"/>
    <s v="1000"/>
    <s v="730"/>
    <s v="7"/>
    <x v="85"/>
    <n v="5901"/>
    <x v="84"/>
    <s v="Y"/>
    <x v="48"/>
  </r>
  <r>
    <x v="0"/>
    <s v="10-404-21-6901-2650-626"/>
    <s v="Intro to CTE - Fuel Costs"/>
    <x v="18"/>
    <n v="0"/>
    <n v="0"/>
    <n v="0"/>
    <s v="10"/>
    <s v="404"/>
    <n v="404"/>
    <x v="11"/>
    <s v="6901"/>
    <n v="6901"/>
    <s v="2650"/>
    <s v="626"/>
    <s v="6"/>
    <x v="85"/>
    <n v="5901"/>
    <x v="84"/>
    <s v="Y"/>
    <x v="48"/>
  </r>
  <r>
    <x v="0"/>
    <s v="10-404-21-7215-1000-131"/>
    <s v="TEACHERS"/>
    <x v="18"/>
    <n v="0"/>
    <n v="0"/>
    <n v="0"/>
    <s v="10"/>
    <s v="404"/>
    <n v="404"/>
    <x v="11"/>
    <s v="7215"/>
    <n v="7215"/>
    <s v="1000"/>
    <s v="131"/>
    <s v="1"/>
    <x v="20"/>
    <n v="7215"/>
    <x v="20"/>
    <s v="N"/>
    <x v="12"/>
  </r>
  <r>
    <x v="0"/>
    <s v="10-404-21-7215-1000-149"/>
    <s v="Extra Duty"/>
    <x v="18"/>
    <n v="0"/>
    <n v="0"/>
    <n v="0"/>
    <s v="10"/>
    <s v="404"/>
    <n v="404"/>
    <x v="11"/>
    <s v="7215"/>
    <n v="7215"/>
    <s v="1000"/>
    <s v="149"/>
    <s v="1"/>
    <x v="20"/>
    <n v="7215"/>
    <x v="20"/>
    <s v="N"/>
    <x v="12"/>
  </r>
  <r>
    <x v="0"/>
    <s v="10-404-21-7215-1000-161"/>
    <s v="INST. ASSISTANT"/>
    <x v="18"/>
    <n v="428.36"/>
    <n v="0"/>
    <n v="428.36"/>
    <s v="10"/>
    <s v="404"/>
    <n v="404"/>
    <x v="11"/>
    <s v="7215"/>
    <n v="7215"/>
    <s v="1000"/>
    <s v="161"/>
    <s v="1"/>
    <x v="20"/>
    <n v="7215"/>
    <x v="20"/>
    <s v="N"/>
    <x v="12"/>
  </r>
  <r>
    <x v="0"/>
    <s v="10-404-21-7215-1000-210"/>
    <s v="RETIREMENT"/>
    <x v="18"/>
    <n v="0"/>
    <n v="0"/>
    <n v="0"/>
    <s v="10"/>
    <s v="404"/>
    <n v="404"/>
    <x v="11"/>
    <s v="7215"/>
    <n v="7215"/>
    <s v="1000"/>
    <s v="210"/>
    <s v="2"/>
    <x v="20"/>
    <n v="7215"/>
    <x v="20"/>
    <s v="N"/>
    <x v="12"/>
  </r>
  <r>
    <x v="0"/>
    <s v="10-404-21-7215-1000-220"/>
    <s v="FICA"/>
    <x v="18"/>
    <n v="32.770000000000003"/>
    <n v="0"/>
    <n v="32.770000000000003"/>
    <s v="10"/>
    <s v="404"/>
    <n v="404"/>
    <x v="11"/>
    <s v="7215"/>
    <n v="7215"/>
    <s v="1000"/>
    <s v="220"/>
    <s v="2"/>
    <x v="20"/>
    <n v="7215"/>
    <x v="20"/>
    <s v="N"/>
    <x v="12"/>
  </r>
  <r>
    <x v="0"/>
    <s v="10-404-21-7215-1000-610"/>
    <s v="ESSER CARES 2 supplies"/>
    <x v="18"/>
    <n v="0"/>
    <n v="0"/>
    <n v="0"/>
    <s v="10"/>
    <s v="404"/>
    <n v="404"/>
    <x v="11"/>
    <s v="7215"/>
    <n v="7215"/>
    <s v="1000"/>
    <s v="610"/>
    <s v="6"/>
    <x v="20"/>
    <n v="7215"/>
    <x v="20"/>
    <s v="N"/>
    <x v="12"/>
  </r>
  <r>
    <x v="0"/>
    <s v="10-404-21-7391-1000-149"/>
    <s v="OTHER CERT"/>
    <x v="18"/>
    <n v="0"/>
    <n v="0"/>
    <n v="0"/>
    <s v="10"/>
    <s v="404"/>
    <n v="404"/>
    <x v="11"/>
    <s v="7391"/>
    <n v="7391"/>
    <s v="1000"/>
    <s v="149"/>
    <s v="1"/>
    <x v="100"/>
    <n v="7391"/>
    <x v="99"/>
    <s v="N"/>
    <x v="0"/>
  </r>
  <r>
    <x v="0"/>
    <s v="10-404-21-7391-1000-320"/>
    <s v="CONTRACTUAL"/>
    <x v="18"/>
    <n v="0"/>
    <n v="0"/>
    <n v="0"/>
    <s v="10"/>
    <s v="404"/>
    <n v="404"/>
    <x v="11"/>
    <s v="7391"/>
    <n v="7391"/>
    <s v="1000"/>
    <s v="320"/>
    <s v="3"/>
    <x v="100"/>
    <n v="7391"/>
    <x v="99"/>
    <s v="N"/>
    <x v="0"/>
  </r>
  <r>
    <x v="0"/>
    <s v="10-404-21-7391-1000-580"/>
    <s v="TRAVEL"/>
    <x v="18"/>
    <n v="0"/>
    <n v="0"/>
    <n v="0"/>
    <s v="10"/>
    <s v="404"/>
    <n v="404"/>
    <x v="11"/>
    <s v="7391"/>
    <n v="7391"/>
    <s v="1000"/>
    <s v="580"/>
    <s v="5"/>
    <x v="100"/>
    <n v="7391"/>
    <x v="99"/>
    <s v="N"/>
    <x v="0"/>
  </r>
  <r>
    <x v="0"/>
    <s v="10-404-21-7391-1000-610"/>
    <s v="SUPPLIES (GEN)"/>
    <x v="18"/>
    <n v="0"/>
    <n v="0"/>
    <n v="0"/>
    <s v="10"/>
    <s v="404"/>
    <n v="404"/>
    <x v="11"/>
    <s v="7391"/>
    <n v="7391"/>
    <s v="1000"/>
    <s v="610"/>
    <s v="6"/>
    <x v="100"/>
    <n v="7391"/>
    <x v="99"/>
    <s v="N"/>
    <x v="0"/>
  </r>
  <r>
    <x v="0"/>
    <s v="10-404-21-7395-1000-161"/>
    <s v="INST. ASSISTANT"/>
    <x v="18"/>
    <n v="0"/>
    <n v="0"/>
    <n v="0"/>
    <s v="10"/>
    <s v="404"/>
    <n v="404"/>
    <x v="11"/>
    <s v="7395"/>
    <n v="7395"/>
    <s v="1000"/>
    <s v="161"/>
    <s v="1"/>
    <x v="63"/>
    <n v="7395"/>
    <x v="62"/>
    <s v="N"/>
    <x v="0"/>
  </r>
  <r>
    <x v="0"/>
    <s v="10-404-21-7401-1000-580"/>
    <s v="TRAVEL"/>
    <x v="18"/>
    <n v="0"/>
    <n v="0"/>
    <n v="0"/>
    <s v="10"/>
    <s v="404"/>
    <n v="404"/>
    <x v="11"/>
    <s v="7401"/>
    <n v="7401"/>
    <s v="1000"/>
    <s v="580"/>
    <s v="5"/>
    <x v="64"/>
    <n v="7401"/>
    <x v="63"/>
    <s v="N"/>
    <x v="31"/>
  </r>
  <r>
    <x v="0"/>
    <s v="10-404-21-7401-1000-610"/>
    <s v="SUPPLIES (GEN)"/>
    <x v="18"/>
    <n v="0"/>
    <n v="0"/>
    <n v="0"/>
    <s v="10"/>
    <s v="404"/>
    <n v="404"/>
    <x v="11"/>
    <s v="7401"/>
    <n v="7401"/>
    <s v="1000"/>
    <s v="610"/>
    <s v="6"/>
    <x v="64"/>
    <n v="7401"/>
    <x v="63"/>
    <s v="N"/>
    <x v="31"/>
  </r>
  <r>
    <x v="0"/>
    <s v="10-404-21-7401-1000-730"/>
    <s v="EQUIPMENT"/>
    <x v="18"/>
    <n v="2740.38"/>
    <n v="0"/>
    <n v="2740.38"/>
    <s v="10"/>
    <s v="404"/>
    <n v="404"/>
    <x v="11"/>
    <s v="7401"/>
    <n v="7401"/>
    <s v="1000"/>
    <s v="730"/>
    <s v="7"/>
    <x v="64"/>
    <n v="7401"/>
    <x v="63"/>
    <s v="N"/>
    <x v="31"/>
  </r>
  <r>
    <x v="0"/>
    <s v="10-404-21-7524-1000-131"/>
    <s v="IDEA Salaries"/>
    <x v="18"/>
    <n v="91583.58"/>
    <n v="0"/>
    <n v="91583.58"/>
    <s v="10"/>
    <s v="404"/>
    <n v="404"/>
    <x v="11"/>
    <s v="7524"/>
    <n v="7524"/>
    <s v="1000"/>
    <s v="131"/>
    <s v="1"/>
    <x v="27"/>
    <n v="7524"/>
    <x v="27"/>
    <s v="N"/>
    <x v="15"/>
  </r>
  <r>
    <x v="0"/>
    <s v="10-404-21-7524-1000-149"/>
    <s v="IDEA - Extra Duty"/>
    <x v="18"/>
    <n v="1980.74"/>
    <n v="0"/>
    <n v="1980.74"/>
    <s v="10"/>
    <s v="404"/>
    <n v="404"/>
    <x v="11"/>
    <s v="7524"/>
    <n v="7524"/>
    <s v="1000"/>
    <s v="149"/>
    <s v="1"/>
    <x v="27"/>
    <n v="7524"/>
    <x v="27"/>
    <s v="N"/>
    <x v="15"/>
  </r>
  <r>
    <x v="0"/>
    <s v="10-404-21-7524-1000-161"/>
    <s v="STAFF ASSISTANT"/>
    <x v="18"/>
    <n v="43743.58"/>
    <n v="0"/>
    <n v="43743.58"/>
    <s v="10"/>
    <s v="404"/>
    <n v="404"/>
    <x v="11"/>
    <s v="7524"/>
    <n v="7524"/>
    <s v="1000"/>
    <s v="161"/>
    <s v="1"/>
    <x v="27"/>
    <n v="7524"/>
    <x v="27"/>
    <s v="N"/>
    <x v="15"/>
  </r>
  <r>
    <x v="0"/>
    <s v="10-404-21-7524-1000-198"/>
    <s v="Braille Translator/IS"/>
    <x v="18"/>
    <n v="8962.42"/>
    <n v="0"/>
    <n v="8962.42"/>
    <s v="10"/>
    <s v="404"/>
    <n v="404"/>
    <x v="11"/>
    <s v="7524"/>
    <n v="7524"/>
    <s v="1000"/>
    <s v="198"/>
    <s v="1"/>
    <x v="27"/>
    <n v="7524"/>
    <x v="27"/>
    <s v="N"/>
    <x v="15"/>
  </r>
  <r>
    <x v="0"/>
    <s v="10-404-21-7524-1000-210"/>
    <s v="RETIREMENT"/>
    <x v="18"/>
    <n v="18966.47"/>
    <n v="0"/>
    <n v="18966.47"/>
    <s v="10"/>
    <s v="404"/>
    <n v="404"/>
    <x v="11"/>
    <s v="7524"/>
    <n v="7524"/>
    <s v="1000"/>
    <s v="210"/>
    <s v="2"/>
    <x v="27"/>
    <n v="7524"/>
    <x v="27"/>
    <s v="N"/>
    <x v="15"/>
  </r>
  <r>
    <x v="0"/>
    <s v="10-404-21-7524-1000-220"/>
    <s v="FICA"/>
    <x v="18"/>
    <n v="10913.23"/>
    <n v="0"/>
    <n v="10913.23"/>
    <s v="10"/>
    <s v="404"/>
    <n v="404"/>
    <x v="11"/>
    <s v="7524"/>
    <n v="7524"/>
    <s v="1000"/>
    <s v="220"/>
    <s v="2"/>
    <x v="27"/>
    <n v="7524"/>
    <x v="27"/>
    <s v="N"/>
    <x v="15"/>
  </r>
  <r>
    <x v="0"/>
    <s v="10-404-21-7524-1000-241"/>
    <s v="INSURANCE"/>
    <x v="18"/>
    <n v="24393.09"/>
    <n v="0"/>
    <n v="24393.09"/>
    <s v="10"/>
    <s v="404"/>
    <n v="404"/>
    <x v="11"/>
    <s v="7524"/>
    <n v="7524"/>
    <s v="1000"/>
    <s v="241"/>
    <s v="2"/>
    <x v="27"/>
    <n v="7524"/>
    <x v="27"/>
    <s v="N"/>
    <x v="15"/>
  </r>
  <r>
    <x v="0"/>
    <s v="10-404-21-7524-1000-245"/>
    <s v="Waive"/>
    <x v="18"/>
    <n v="0"/>
    <n v="0"/>
    <n v="0"/>
    <s v="10"/>
    <s v="404"/>
    <n v="404"/>
    <x v="11"/>
    <s v="7524"/>
    <n v="7524"/>
    <s v="1000"/>
    <s v="245"/>
    <s v="2"/>
    <x v="27"/>
    <n v="7524"/>
    <x v="27"/>
    <s v="N"/>
    <x v="15"/>
  </r>
  <r>
    <x v="0"/>
    <s v="10-404-21-7524-1000-341"/>
    <s v="Substitute Cost"/>
    <x v="18"/>
    <n v="398.48"/>
    <n v="0"/>
    <n v="398.48"/>
    <s v="10"/>
    <s v="404"/>
    <n v="404"/>
    <x v="11"/>
    <s v="7524"/>
    <n v="7524"/>
    <s v="1000"/>
    <s v="341"/>
    <s v="3"/>
    <x v="27"/>
    <n v="7524"/>
    <x v="27"/>
    <s v="N"/>
    <x v="15"/>
  </r>
  <r>
    <x v="0"/>
    <s v="10-404-21-7602-1000-161"/>
    <s v="IA - AMERICORPS"/>
    <x v="18"/>
    <n v="0"/>
    <n v="0"/>
    <n v="0"/>
    <s v="10"/>
    <s v="404"/>
    <n v="404"/>
    <x v="11"/>
    <s v="7602"/>
    <n v="7602"/>
    <s v="1000"/>
    <s v="161"/>
    <s v="1"/>
    <x v="28"/>
    <n v="7355"/>
    <x v="28"/>
    <s v="Y"/>
    <x v="0"/>
  </r>
  <r>
    <x v="0"/>
    <s v="10-404-21-7602-1000-220"/>
    <s v="FICA"/>
    <x v="18"/>
    <n v="0"/>
    <n v="0"/>
    <n v="0"/>
    <s v="10"/>
    <s v="404"/>
    <n v="404"/>
    <x v="11"/>
    <s v="7602"/>
    <n v="7602"/>
    <s v="1000"/>
    <s v="220"/>
    <s v="2"/>
    <x v="28"/>
    <n v="7355"/>
    <x v="28"/>
    <s v="Y"/>
    <x v="0"/>
  </r>
  <r>
    <x v="0"/>
    <s v="10-404-21-7602-1000-270"/>
    <s v="INDUSTRIAL INS"/>
    <x v="18"/>
    <n v="0"/>
    <n v="0"/>
    <n v="0"/>
    <s v="10"/>
    <s v="404"/>
    <n v="404"/>
    <x v="11"/>
    <s v="7602"/>
    <n v="7602"/>
    <s v="1000"/>
    <s v="270"/>
    <s v="2"/>
    <x v="28"/>
    <n v="7355"/>
    <x v="28"/>
    <s v="Y"/>
    <x v="0"/>
  </r>
  <r>
    <x v="0"/>
    <s v="10-404-21-7664-1000-131"/>
    <s v="TEACHERS"/>
    <x v="18"/>
    <n v="0"/>
    <n v="0"/>
    <n v="0"/>
    <s v="10"/>
    <s v="404"/>
    <n v="404"/>
    <x v="11"/>
    <s v="7664"/>
    <n v="7664"/>
    <s v="1000"/>
    <s v="131"/>
    <s v="1"/>
    <x v="32"/>
    <n v="7664"/>
    <x v="32"/>
    <s v="N"/>
    <x v="0"/>
  </r>
  <r>
    <x v="0"/>
    <s v="10-404-21-7664-2110-141"/>
    <s v="SOCIAL WORKERS"/>
    <x v="18"/>
    <n v="0"/>
    <n v="0"/>
    <n v="0"/>
    <s v="10"/>
    <s v="404"/>
    <n v="404"/>
    <x v="11"/>
    <s v="7664"/>
    <n v="7664"/>
    <s v="2110"/>
    <s v="141"/>
    <s v="1"/>
    <x v="32"/>
    <n v="7664"/>
    <x v="32"/>
    <s v="N"/>
    <x v="0"/>
  </r>
  <r>
    <x v="0"/>
    <s v="10-404-21-7711-1000-245"/>
    <s v="Waive"/>
    <x v="18"/>
    <n v="0"/>
    <n v="0"/>
    <n v="0"/>
    <s v="10"/>
    <s v="404"/>
    <n v="404"/>
    <x v="11"/>
    <s v="7711"/>
    <n v="7711"/>
    <s v="1000"/>
    <s v="245"/>
    <s v="2"/>
    <x v="67"/>
    <n v="7710"/>
    <x v="66"/>
    <s v="Y"/>
    <x v="0"/>
  </r>
  <r>
    <x v="0"/>
    <s v="10-404-21-7711-2700-519"/>
    <s v="GEAR UP 2 - TRANSPORTATION"/>
    <x v="18"/>
    <n v="0"/>
    <n v="0"/>
    <n v="0"/>
    <s v="10"/>
    <s v="404"/>
    <n v="404"/>
    <x v="11"/>
    <s v="7711"/>
    <n v="7711"/>
    <s v="2700"/>
    <s v="519"/>
    <s v="5"/>
    <x v="67"/>
    <n v="7710"/>
    <x v="66"/>
    <s v="Y"/>
    <x v="0"/>
  </r>
  <r>
    <x v="0"/>
    <s v="10-404-21-7712-1000-131"/>
    <s v="Gear Up 3 - Teacher Salary"/>
    <x v="18"/>
    <n v="25.39"/>
    <n v="0"/>
    <n v="25.39"/>
    <s v="10"/>
    <s v="404"/>
    <n v="404"/>
    <x v="11"/>
    <s v="7712"/>
    <n v="7712"/>
    <s v="1000"/>
    <s v="131"/>
    <s v="1"/>
    <x v="67"/>
    <n v="7710"/>
    <x v="66"/>
    <s v="Y"/>
    <x v="0"/>
  </r>
  <r>
    <x v="0"/>
    <s v="10-404-21-7712-1000-149"/>
    <s v="Gear Up 3 - Extra Duty"/>
    <x v="18"/>
    <n v="0"/>
    <n v="0"/>
    <n v="0"/>
    <s v="10"/>
    <s v="404"/>
    <n v="404"/>
    <x v="11"/>
    <s v="7712"/>
    <n v="7712"/>
    <s v="1000"/>
    <s v="149"/>
    <s v="1"/>
    <x v="67"/>
    <n v="7710"/>
    <x v="66"/>
    <s v="Y"/>
    <x v="0"/>
  </r>
  <r>
    <x v="0"/>
    <s v="10-404-21-7712-1000-161"/>
    <s v="Gear Up 3 - Inst Assitant"/>
    <x v="18"/>
    <n v="0"/>
    <n v="0"/>
    <n v="0"/>
    <s v="10"/>
    <s v="404"/>
    <n v="404"/>
    <x v="11"/>
    <s v="7712"/>
    <n v="7712"/>
    <s v="1000"/>
    <s v="161"/>
    <s v="1"/>
    <x v="67"/>
    <n v="7710"/>
    <x v="66"/>
    <s v="Y"/>
    <x v="0"/>
  </r>
  <r>
    <x v="0"/>
    <s v="10-404-21-7712-1000-198"/>
    <s v="Gear Up 3 - Site Coordinator"/>
    <x v="18"/>
    <n v="826.65"/>
    <n v="0"/>
    <n v="826.65"/>
    <s v="10"/>
    <s v="404"/>
    <n v="404"/>
    <x v="11"/>
    <s v="7712"/>
    <n v="7712"/>
    <s v="1000"/>
    <s v="198"/>
    <s v="1"/>
    <x v="67"/>
    <n v="7710"/>
    <x v="66"/>
    <s v="Y"/>
    <x v="0"/>
  </r>
  <r>
    <x v="0"/>
    <s v="10-404-21-7712-1000-210"/>
    <s v="Gear Up 3 - Retirement"/>
    <x v="18"/>
    <n v="200.95"/>
    <n v="0"/>
    <n v="200.95"/>
    <s v="10"/>
    <s v="404"/>
    <n v="404"/>
    <x v="11"/>
    <s v="7712"/>
    <n v="7712"/>
    <s v="1000"/>
    <s v="210"/>
    <s v="2"/>
    <x v="67"/>
    <n v="7710"/>
    <x v="66"/>
    <s v="Y"/>
    <x v="0"/>
  </r>
  <r>
    <x v="0"/>
    <s v="10-404-21-7712-1000-220"/>
    <s v="Gear Up 3 - FICA"/>
    <x v="18"/>
    <n v="65.17"/>
    <n v="0"/>
    <n v="65.17"/>
    <s v="10"/>
    <s v="404"/>
    <n v="404"/>
    <x v="11"/>
    <s v="7712"/>
    <n v="7712"/>
    <s v="1000"/>
    <s v="220"/>
    <s v="2"/>
    <x v="67"/>
    <n v="7710"/>
    <x v="66"/>
    <s v="Y"/>
    <x v="0"/>
  </r>
  <r>
    <x v="0"/>
    <s v="10-404-21-7712-1000-241"/>
    <s v="Gear Up 3 - Insurance"/>
    <x v="18"/>
    <n v="0"/>
    <n v="0"/>
    <n v="0"/>
    <s v="10"/>
    <s v="404"/>
    <n v="404"/>
    <x v="11"/>
    <s v="7712"/>
    <n v="7712"/>
    <s v="1000"/>
    <s v="241"/>
    <s v="2"/>
    <x v="67"/>
    <n v="7710"/>
    <x v="66"/>
    <s v="Y"/>
    <x v="0"/>
  </r>
  <r>
    <x v="0"/>
    <s v="10-404-21-7712-1000-245"/>
    <s v="Waive"/>
    <x v="18"/>
    <n v="0"/>
    <n v="0"/>
    <n v="0"/>
    <s v="10"/>
    <s v="404"/>
    <n v="404"/>
    <x v="11"/>
    <s v="7712"/>
    <n v="7712"/>
    <s v="1000"/>
    <s v="245"/>
    <s v="2"/>
    <x v="67"/>
    <n v="7710"/>
    <x v="66"/>
    <s v="Y"/>
    <x v="0"/>
  </r>
  <r>
    <x v="0"/>
    <s v="10-404-21-7712-1000-320"/>
    <s v="GearUp 3 - Purchased Services"/>
    <x v="18"/>
    <n v="0"/>
    <n v="0"/>
    <n v="0"/>
    <s v="10"/>
    <s v="404"/>
    <n v="404"/>
    <x v="11"/>
    <s v="7712"/>
    <n v="7712"/>
    <s v="1000"/>
    <s v="320"/>
    <s v="3"/>
    <x v="67"/>
    <n v="7710"/>
    <x v="66"/>
    <s v="Y"/>
    <x v="0"/>
  </r>
  <r>
    <x v="0"/>
    <s v="10-404-21-7712-1000-341"/>
    <s v="Gear Up 3 - Substitute Cost"/>
    <x v="18"/>
    <n v="0"/>
    <n v="0"/>
    <n v="0"/>
    <s v="10"/>
    <s v="404"/>
    <n v="404"/>
    <x v="11"/>
    <s v="7712"/>
    <n v="7712"/>
    <s v="1000"/>
    <s v="341"/>
    <s v="3"/>
    <x v="67"/>
    <n v="7710"/>
    <x v="66"/>
    <s v="Y"/>
    <x v="0"/>
  </r>
  <r>
    <x v="0"/>
    <s v="10-404-21-7712-1000-580"/>
    <s v="Gear Up 3 - Travel"/>
    <x v="18"/>
    <n v="0"/>
    <n v="0"/>
    <n v="0"/>
    <s v="10"/>
    <s v="404"/>
    <n v="404"/>
    <x v="11"/>
    <s v="7712"/>
    <n v="7712"/>
    <s v="1000"/>
    <s v="580"/>
    <s v="5"/>
    <x v="67"/>
    <n v="7710"/>
    <x v="66"/>
    <s v="Y"/>
    <x v="0"/>
  </r>
  <r>
    <x v="0"/>
    <s v="10-404-21-7712-1000-610"/>
    <s v="Gear Up 3 - Supplies"/>
    <x v="18"/>
    <n v="0"/>
    <n v="0"/>
    <n v="0"/>
    <s v="10"/>
    <s v="404"/>
    <n v="404"/>
    <x v="11"/>
    <s v="7712"/>
    <n v="7712"/>
    <s v="1000"/>
    <s v="610"/>
    <s v="6"/>
    <x v="67"/>
    <n v="7710"/>
    <x v="66"/>
    <s v="Y"/>
    <x v="0"/>
  </r>
  <r>
    <x v="0"/>
    <s v="10-404-21-7712-1000-730"/>
    <s v="Gear Up 3 - Equipment"/>
    <x v="18"/>
    <n v="0"/>
    <n v="0"/>
    <n v="0"/>
    <s v="10"/>
    <s v="404"/>
    <n v="404"/>
    <x v="11"/>
    <s v="7712"/>
    <n v="7712"/>
    <s v="1000"/>
    <s v="730"/>
    <s v="7"/>
    <x v="67"/>
    <n v="7710"/>
    <x v="66"/>
    <s v="Y"/>
    <x v="0"/>
  </r>
  <r>
    <x v="0"/>
    <s v="10-404-21-7712-1000-890"/>
    <s v="Gear Up 3 - Misc"/>
    <x v="18"/>
    <n v="0"/>
    <n v="0"/>
    <n v="0"/>
    <s v="10"/>
    <s v="404"/>
    <n v="404"/>
    <x v="11"/>
    <s v="7712"/>
    <n v="7712"/>
    <s v="1000"/>
    <s v="890"/>
    <s v="8"/>
    <x v="67"/>
    <n v="7710"/>
    <x v="66"/>
    <s v="Y"/>
    <x v="0"/>
  </r>
  <r>
    <x v="0"/>
    <s v="10-404-21-7712-2100-152"/>
    <s v="Gear Up 3 - Career Center Asst"/>
    <x v="18"/>
    <n v="0"/>
    <n v="0"/>
    <n v="0"/>
    <s v="10"/>
    <s v="404"/>
    <n v="404"/>
    <x v="11"/>
    <s v="7712"/>
    <n v="7712"/>
    <s v="2100"/>
    <s v="152"/>
    <s v="1"/>
    <x v="67"/>
    <n v="7710"/>
    <x v="66"/>
    <s v="Y"/>
    <x v="0"/>
  </r>
  <r>
    <x v="0"/>
    <s v="10-404-21-7712-2100-220"/>
    <s v="Gear Up 3 - FICA"/>
    <x v="18"/>
    <n v="0"/>
    <n v="0"/>
    <n v="0"/>
    <s v="10"/>
    <s v="404"/>
    <n v="404"/>
    <x v="11"/>
    <s v="7712"/>
    <n v="7712"/>
    <s v="2100"/>
    <s v="220"/>
    <s v="2"/>
    <x v="67"/>
    <n v="7710"/>
    <x v="66"/>
    <s v="Y"/>
    <x v="0"/>
  </r>
  <r>
    <x v="0"/>
    <s v="10-404-21-7712-2650-626"/>
    <s v="Gear Up 3 - Motor Fuel"/>
    <x v="18"/>
    <n v="0"/>
    <n v="0"/>
    <n v="0"/>
    <s v="10"/>
    <s v="404"/>
    <n v="404"/>
    <x v="11"/>
    <s v="7712"/>
    <n v="7712"/>
    <s v="2650"/>
    <s v="626"/>
    <s v="6"/>
    <x v="67"/>
    <n v="7710"/>
    <x v="66"/>
    <s v="Y"/>
    <x v="0"/>
  </r>
  <r>
    <x v="0"/>
    <s v="10-404-21-7712-2700-519"/>
    <s v="Gear Up 3 - Transportation"/>
    <x v="18"/>
    <n v="0"/>
    <n v="0"/>
    <n v="0"/>
    <s v="10"/>
    <s v="404"/>
    <n v="404"/>
    <x v="11"/>
    <s v="7712"/>
    <n v="7712"/>
    <s v="2700"/>
    <s v="519"/>
    <s v="5"/>
    <x v="67"/>
    <n v="7710"/>
    <x v="66"/>
    <s v="Y"/>
    <x v="0"/>
  </r>
  <r>
    <x v="0"/>
    <s v="10-404-21-7712-7000-870"/>
    <s v="Indirects"/>
    <x v="18"/>
    <n v="0"/>
    <n v="0"/>
    <n v="0"/>
    <s v="10"/>
    <s v="404"/>
    <n v="404"/>
    <x v="11"/>
    <s v="7712"/>
    <n v="7712"/>
    <s v="7000"/>
    <s v="870"/>
    <s v="8"/>
    <x v="67"/>
    <n v="7710"/>
    <x v="66"/>
    <s v="Y"/>
    <x v="0"/>
  </r>
  <r>
    <x v="0"/>
    <s v="10-404-21-7801-1000-161"/>
    <s v="INSTRUCTIONAL ASSISTANTS"/>
    <x v="18"/>
    <n v="0"/>
    <n v="0"/>
    <n v="0"/>
    <s v="10"/>
    <s v="404"/>
    <n v="404"/>
    <x v="11"/>
    <s v="7801"/>
    <n v="7801"/>
    <s v="1000"/>
    <s v="161"/>
    <s v="1"/>
    <x v="35"/>
    <n v="7801"/>
    <x v="35"/>
    <s v="N"/>
    <x v="16"/>
  </r>
  <r>
    <x v="0"/>
    <s v="10-404-21-7801-1000-270"/>
    <s v="INDUSTRIAL INS"/>
    <x v="18"/>
    <n v="0"/>
    <n v="0"/>
    <n v="0"/>
    <s v="10"/>
    <s v="404"/>
    <n v="404"/>
    <x v="11"/>
    <s v="7801"/>
    <n v="7801"/>
    <s v="1000"/>
    <s v="270"/>
    <s v="2"/>
    <x v="35"/>
    <n v="7801"/>
    <x v="35"/>
    <s v="N"/>
    <x v="16"/>
  </r>
  <r>
    <x v="0"/>
    <s v="10-404-21-7801-1000-341"/>
    <s v="Title I - Sub Costs"/>
    <x v="18"/>
    <n v="0"/>
    <n v="0"/>
    <n v="0"/>
    <s v="10"/>
    <s v="404"/>
    <n v="404"/>
    <x v="11"/>
    <s v="7801"/>
    <n v="7801"/>
    <s v="1000"/>
    <s v="341"/>
    <s v="3"/>
    <x v="35"/>
    <n v="7801"/>
    <x v="35"/>
    <s v="N"/>
    <x v="16"/>
  </r>
  <r>
    <x v="0"/>
    <s v="10-404-21-7801-1000-730"/>
    <s v="EQUIPMENT"/>
    <x v="18"/>
    <n v="0"/>
    <n v="0"/>
    <n v="0"/>
    <s v="10"/>
    <s v="404"/>
    <n v="404"/>
    <x v="11"/>
    <s v="7801"/>
    <n v="7801"/>
    <s v="1000"/>
    <s v="730"/>
    <s v="7"/>
    <x v="35"/>
    <n v="7801"/>
    <x v="35"/>
    <s v="N"/>
    <x v="16"/>
  </r>
  <r>
    <x v="0"/>
    <s v="10-404-21-7801-2210-290"/>
    <s v="OTHER BENEFITS"/>
    <x v="18"/>
    <n v="0"/>
    <n v="0"/>
    <n v="0"/>
    <s v="10"/>
    <s v="404"/>
    <n v="404"/>
    <x v="11"/>
    <s v="7801"/>
    <n v="7801"/>
    <s v="2210"/>
    <s v="290"/>
    <s v="2"/>
    <x v="35"/>
    <n v="7801"/>
    <x v="35"/>
    <s v="N"/>
    <x v="16"/>
  </r>
  <r>
    <x v="0"/>
    <s v="10-404-21-7801-2650-626"/>
    <s v="Title I - Fuel Costs"/>
    <x v="18"/>
    <n v="0"/>
    <n v="0"/>
    <n v="0"/>
    <s v="10"/>
    <s v="404"/>
    <n v="404"/>
    <x v="11"/>
    <s v="7801"/>
    <n v="7801"/>
    <s v="2650"/>
    <s v="626"/>
    <s v="6"/>
    <x v="35"/>
    <n v="7801"/>
    <x v="35"/>
    <s v="N"/>
    <x v="16"/>
  </r>
  <r>
    <x v="0"/>
    <s v="10-404-21-7860-1000-149"/>
    <s v="Extra Duty"/>
    <x v="18"/>
    <n v="25920.3"/>
    <n v="0"/>
    <n v="25920.3"/>
    <s v="10"/>
    <s v="404"/>
    <n v="404"/>
    <x v="11"/>
    <s v="7860"/>
    <n v="7860"/>
    <s v="1000"/>
    <s v="149"/>
    <s v="1"/>
    <x v="37"/>
    <n v="7860"/>
    <x v="37"/>
    <s v="N"/>
    <x v="18"/>
  </r>
  <r>
    <x v="0"/>
    <s v="10-404-21-7860-1000-210"/>
    <s v="RETIREMENT"/>
    <x v="18"/>
    <n v="5696.15"/>
    <n v="0"/>
    <n v="5696.15"/>
    <s v="10"/>
    <s v="404"/>
    <n v="404"/>
    <x v="11"/>
    <s v="7860"/>
    <n v="7860"/>
    <s v="1000"/>
    <s v="210"/>
    <s v="2"/>
    <x v="37"/>
    <n v="7860"/>
    <x v="37"/>
    <s v="N"/>
    <x v="18"/>
  </r>
  <r>
    <x v="0"/>
    <s v="10-404-21-7860-1000-220"/>
    <s v="FICA"/>
    <x v="18"/>
    <n v="1891.55"/>
    <n v="0"/>
    <n v="1891.55"/>
    <s v="10"/>
    <s v="404"/>
    <n v="404"/>
    <x v="11"/>
    <s v="7860"/>
    <n v="7860"/>
    <s v="1000"/>
    <s v="220"/>
    <s v="2"/>
    <x v="37"/>
    <n v="7860"/>
    <x v="37"/>
    <s v="N"/>
    <x v="18"/>
  </r>
  <r>
    <x v="0"/>
    <s v="10-404-21-7860-1000-241"/>
    <s v="Insurance"/>
    <x v="18"/>
    <n v="109.14"/>
    <n v="0"/>
    <n v="109.14"/>
    <s v="10"/>
    <s v="404"/>
    <n v="404"/>
    <x v="11"/>
    <s v="7860"/>
    <n v="7860"/>
    <s v="1000"/>
    <s v="241"/>
    <s v="2"/>
    <x v="37"/>
    <n v="7860"/>
    <x v="37"/>
    <s v="N"/>
    <x v="18"/>
  </r>
  <r>
    <x v="0"/>
    <s v="10-404-21-7860-1000-341"/>
    <s v="Title II -  Sub Costs"/>
    <x v="18"/>
    <n v="0"/>
    <n v="0"/>
    <n v="0"/>
    <s v="10"/>
    <s v="404"/>
    <n v="404"/>
    <x v="11"/>
    <s v="7860"/>
    <n v="7860"/>
    <s v="1000"/>
    <s v="341"/>
    <s v="3"/>
    <x v="37"/>
    <n v="7860"/>
    <x v="37"/>
    <s v="N"/>
    <x v="18"/>
  </r>
  <r>
    <x v="0"/>
    <s v="10-404-21-7860-1000-580"/>
    <s v="Title II - Travel"/>
    <x v="18"/>
    <n v="0"/>
    <n v="0"/>
    <n v="0"/>
    <s v="10"/>
    <s v="404"/>
    <n v="404"/>
    <x v="11"/>
    <s v="7860"/>
    <n v="7860"/>
    <s v="1000"/>
    <s v="580"/>
    <s v="5"/>
    <x v="37"/>
    <n v="7860"/>
    <x v="37"/>
    <s v="N"/>
    <x v="18"/>
  </r>
  <r>
    <x v="0"/>
    <s v="10-404-21-7860-2213-149"/>
    <s v="STAFF TRAINING"/>
    <x v="18"/>
    <n v="0"/>
    <n v="0"/>
    <n v="0"/>
    <s v="10"/>
    <s v="404"/>
    <n v="404"/>
    <x v="11"/>
    <s v="7860"/>
    <n v="7860"/>
    <s v="2213"/>
    <s v="149"/>
    <s v="1"/>
    <x v="37"/>
    <n v="7860"/>
    <x v="37"/>
    <s v="N"/>
    <x v="18"/>
  </r>
  <r>
    <x v="0"/>
    <s v="10-404-21-7860-2213-210"/>
    <s v="RETIREMENT"/>
    <x v="18"/>
    <n v="0"/>
    <n v="0"/>
    <n v="0"/>
    <s v="10"/>
    <s v="404"/>
    <n v="404"/>
    <x v="11"/>
    <s v="7860"/>
    <n v="7860"/>
    <s v="2213"/>
    <s v="210"/>
    <s v="2"/>
    <x v="37"/>
    <n v="7860"/>
    <x v="37"/>
    <s v="N"/>
    <x v="18"/>
  </r>
  <r>
    <x v="0"/>
    <s v="10-404-21-7860-2213-220"/>
    <s v="FICA"/>
    <x v="18"/>
    <n v="0"/>
    <n v="0"/>
    <n v="0"/>
    <s v="10"/>
    <s v="404"/>
    <n v="404"/>
    <x v="11"/>
    <s v="7860"/>
    <n v="7860"/>
    <s v="2213"/>
    <s v="220"/>
    <s v="2"/>
    <x v="37"/>
    <n v="7860"/>
    <x v="37"/>
    <s v="N"/>
    <x v="18"/>
  </r>
  <r>
    <x v="0"/>
    <s v="10-404-21-7860-2650-626"/>
    <s v="Fuel"/>
    <x v="18"/>
    <n v="0"/>
    <n v="0"/>
    <n v="0"/>
    <s v="10"/>
    <s v="404"/>
    <n v="404"/>
    <x v="11"/>
    <s v="7860"/>
    <n v="7860"/>
    <s v="2650"/>
    <s v="626"/>
    <s v="6"/>
    <x v="37"/>
    <n v="7860"/>
    <x v="37"/>
    <s v="N"/>
    <x v="18"/>
  </r>
  <r>
    <x v="0"/>
    <s v="10-404-21-7880-1000-131"/>
    <s v="FED ESL TCHRS"/>
    <x v="18"/>
    <n v="0"/>
    <n v="0"/>
    <n v="0"/>
    <s v="10"/>
    <s v="404"/>
    <n v="404"/>
    <x v="11"/>
    <s v="7880"/>
    <n v="7880"/>
    <s v="1000"/>
    <s v="131"/>
    <s v="1"/>
    <x v="39"/>
    <n v="7880"/>
    <x v="39"/>
    <s v="N"/>
    <x v="19"/>
  </r>
  <r>
    <x v="0"/>
    <s v="10-404-21-7880-1000-149"/>
    <s v="Extrs Duty"/>
    <x v="18"/>
    <n v="0"/>
    <n v="0"/>
    <n v="0"/>
    <s v="10"/>
    <s v="404"/>
    <n v="404"/>
    <x v="11"/>
    <s v="7880"/>
    <n v="7880"/>
    <s v="1000"/>
    <s v="149"/>
    <s v="1"/>
    <x v="39"/>
    <n v="7880"/>
    <x v="39"/>
    <s v="N"/>
    <x v="19"/>
  </r>
  <r>
    <x v="0"/>
    <s v="10-404-21-7880-1000-161"/>
    <s v="IA - FED ESL"/>
    <x v="18"/>
    <n v="14619.72"/>
    <n v="0"/>
    <n v="14619.72"/>
    <s v="10"/>
    <s v="404"/>
    <n v="404"/>
    <x v="11"/>
    <s v="7880"/>
    <n v="7880"/>
    <s v="1000"/>
    <s v="161"/>
    <s v="1"/>
    <x v="39"/>
    <n v="7880"/>
    <x v="39"/>
    <s v="N"/>
    <x v="19"/>
  </r>
  <r>
    <x v="0"/>
    <s v="10-404-21-7880-1000-210"/>
    <s v="Retirement"/>
    <x v="18"/>
    <n v="0"/>
    <n v="0"/>
    <n v="0"/>
    <s v="10"/>
    <s v="404"/>
    <n v="404"/>
    <x v="11"/>
    <s v="7880"/>
    <n v="7880"/>
    <s v="1000"/>
    <s v="210"/>
    <s v="2"/>
    <x v="39"/>
    <n v="7880"/>
    <x v="39"/>
    <s v="N"/>
    <x v="19"/>
  </r>
  <r>
    <x v="0"/>
    <s v="10-404-21-7880-1000-220"/>
    <s v="FICA"/>
    <x v="18"/>
    <n v="1118.3599999999999"/>
    <n v="0"/>
    <n v="1118.3599999999999"/>
    <s v="10"/>
    <s v="404"/>
    <n v="404"/>
    <x v="11"/>
    <s v="7880"/>
    <n v="7880"/>
    <s v="1000"/>
    <s v="220"/>
    <s v="2"/>
    <x v="39"/>
    <n v="7880"/>
    <x v="39"/>
    <s v="N"/>
    <x v="19"/>
  </r>
  <r>
    <x v="0"/>
    <s v="10-404-21-7880-1000-341"/>
    <s v="Substitute"/>
    <x v="18"/>
    <n v="0"/>
    <n v="0"/>
    <n v="0"/>
    <s v="10"/>
    <s v="404"/>
    <n v="404"/>
    <x v="11"/>
    <s v="7880"/>
    <n v="7880"/>
    <s v="1000"/>
    <s v="341"/>
    <s v="3"/>
    <x v="39"/>
    <n v="7880"/>
    <x v="39"/>
    <s v="N"/>
    <x v="19"/>
  </r>
  <r>
    <x v="0"/>
    <s v="10-404-21-7880-2650-626"/>
    <s v="Title III - Fuel"/>
    <x v="18"/>
    <n v="0"/>
    <n v="0"/>
    <n v="0"/>
    <s v="10"/>
    <s v="404"/>
    <n v="404"/>
    <x v="11"/>
    <s v="7880"/>
    <n v="7880"/>
    <s v="2650"/>
    <s v="626"/>
    <s v="6"/>
    <x v="39"/>
    <n v="7880"/>
    <x v="39"/>
    <s v="N"/>
    <x v="19"/>
  </r>
  <r>
    <x v="0"/>
    <s v="10-404-21-7910-1000-131"/>
    <s v="21ST CENT TCHRS"/>
    <x v="18"/>
    <n v="0"/>
    <n v="0"/>
    <n v="0"/>
    <s v="10"/>
    <s v="404"/>
    <n v="404"/>
    <x v="11"/>
    <s v="7910"/>
    <n v="7910"/>
    <s v="1000"/>
    <s v="131"/>
    <s v="1"/>
    <x v="42"/>
    <n v="7910"/>
    <x v="42"/>
    <s v="N"/>
    <x v="21"/>
  </r>
  <r>
    <x v="0"/>
    <s v="10-404-21-7910-1000-161"/>
    <s v="IA -- 21ST CENT"/>
    <x v="18"/>
    <n v="0"/>
    <n v="0"/>
    <n v="0"/>
    <s v="10"/>
    <s v="404"/>
    <n v="404"/>
    <x v="11"/>
    <s v="7910"/>
    <n v="7910"/>
    <s v="1000"/>
    <s v="161"/>
    <s v="1"/>
    <x v="42"/>
    <n v="7910"/>
    <x v="42"/>
    <s v="N"/>
    <x v="21"/>
  </r>
  <r>
    <x v="0"/>
    <s v="10-404-21-7910-1000-163"/>
    <s v="CAMPUS MONITOR"/>
    <x v="18"/>
    <n v="0"/>
    <n v="0"/>
    <n v="0"/>
    <s v="10"/>
    <s v="404"/>
    <n v="404"/>
    <x v="11"/>
    <s v="7910"/>
    <n v="7910"/>
    <s v="1000"/>
    <s v="163"/>
    <s v="1"/>
    <x v="42"/>
    <n v="7910"/>
    <x v="42"/>
    <s v="N"/>
    <x v="21"/>
  </r>
  <r>
    <x v="0"/>
    <s v="10-404-21-7910-1000-198"/>
    <s v="SITE MGR 21 CEN"/>
    <x v="18"/>
    <n v="0"/>
    <n v="0"/>
    <n v="0"/>
    <s v="10"/>
    <s v="404"/>
    <n v="404"/>
    <x v="11"/>
    <s v="7910"/>
    <n v="7910"/>
    <s v="1000"/>
    <s v="198"/>
    <s v="1"/>
    <x v="42"/>
    <n v="7910"/>
    <x v="42"/>
    <s v="N"/>
    <x v="21"/>
  </r>
  <r>
    <x v="0"/>
    <s v="10-404-21-7910-1000-610"/>
    <s v="SUPPLIES"/>
    <x v="18"/>
    <n v="0"/>
    <n v="0"/>
    <n v="0"/>
    <s v="10"/>
    <s v="404"/>
    <n v="404"/>
    <x v="11"/>
    <s v="7910"/>
    <n v="7910"/>
    <s v="1000"/>
    <s v="610"/>
    <s v="6"/>
    <x v="42"/>
    <n v="7910"/>
    <x v="42"/>
    <s v="N"/>
    <x v="21"/>
  </r>
  <r>
    <x v="0"/>
    <s v="10-404-21-7910-2700-519"/>
    <s v="ASC TRANSPORTATION"/>
    <x v="18"/>
    <n v="0"/>
    <n v="0"/>
    <n v="0"/>
    <s v="10"/>
    <s v="404"/>
    <n v="404"/>
    <x v="11"/>
    <s v="7910"/>
    <n v="7910"/>
    <s v="2700"/>
    <s v="519"/>
    <s v="5"/>
    <x v="42"/>
    <n v="7910"/>
    <x v="42"/>
    <s v="N"/>
    <x v="21"/>
  </r>
  <r>
    <x v="0"/>
    <s v="10-404-21-7940-1000-131"/>
    <s v="MLMS Title VB Teacher Salary"/>
    <x v="18"/>
    <n v="0"/>
    <n v="0"/>
    <n v="0"/>
    <s v="10"/>
    <s v="404"/>
    <n v="404"/>
    <x v="11"/>
    <s v="7940"/>
    <n v="7940"/>
    <s v="1000"/>
    <s v="131"/>
    <s v="1"/>
    <x v="43"/>
    <n v="7940"/>
    <x v="43"/>
    <s v="N"/>
    <x v="22"/>
  </r>
  <r>
    <x v="0"/>
    <s v="10-404-21-7940-1000-149"/>
    <s v="MLMS Title VB Extra Duty"/>
    <x v="18"/>
    <n v="0"/>
    <n v="0"/>
    <n v="0"/>
    <s v="10"/>
    <s v="404"/>
    <n v="404"/>
    <x v="11"/>
    <s v="7940"/>
    <n v="7940"/>
    <s v="1000"/>
    <s v="149"/>
    <s v="1"/>
    <x v="43"/>
    <n v="7940"/>
    <x v="43"/>
    <s v="N"/>
    <x v="22"/>
  </r>
  <r>
    <x v="0"/>
    <s v="10-404-21-7940-1000-210"/>
    <s v="MLMS Title VB Retirement"/>
    <x v="18"/>
    <n v="0"/>
    <n v="0"/>
    <n v="0"/>
    <s v="10"/>
    <s v="404"/>
    <n v="404"/>
    <x v="11"/>
    <s v="7940"/>
    <n v="7940"/>
    <s v="1000"/>
    <s v="210"/>
    <s v="2"/>
    <x v="43"/>
    <n v="7940"/>
    <x v="43"/>
    <s v="N"/>
    <x v="22"/>
  </r>
  <r>
    <x v="0"/>
    <s v="10-404-21-7940-1000-220"/>
    <s v="MLMS Title VB FICA"/>
    <x v="18"/>
    <n v="0"/>
    <n v="0"/>
    <n v="0"/>
    <s v="10"/>
    <s v="404"/>
    <n v="404"/>
    <x v="11"/>
    <s v="7940"/>
    <n v="7940"/>
    <s v="1000"/>
    <s v="220"/>
    <s v="2"/>
    <x v="43"/>
    <n v="7940"/>
    <x v="43"/>
    <s v="N"/>
    <x v="22"/>
  </r>
  <r>
    <x v="0"/>
    <s v="10-404-21-7940-1000-241"/>
    <s v="MLMS Title VB Insurance"/>
    <x v="18"/>
    <n v="0"/>
    <n v="0"/>
    <n v="0"/>
    <s v="10"/>
    <s v="404"/>
    <n v="404"/>
    <x v="11"/>
    <s v="7940"/>
    <n v="7940"/>
    <s v="1000"/>
    <s v="241"/>
    <s v="2"/>
    <x v="43"/>
    <n v="7940"/>
    <x v="43"/>
    <s v="N"/>
    <x v="22"/>
  </r>
  <r>
    <x v="0"/>
    <s v="10-404-21-7940-1000-610"/>
    <s v="Supplies"/>
    <x v="18"/>
    <n v="4872.8999999999996"/>
    <n v="0"/>
    <n v="4872.8999999999996"/>
    <s v="10"/>
    <s v="404"/>
    <n v="404"/>
    <x v="11"/>
    <s v="7940"/>
    <n v="7940"/>
    <s v="1000"/>
    <s v="610"/>
    <s v="6"/>
    <x v="43"/>
    <n v="7940"/>
    <x v="43"/>
    <s v="N"/>
    <x v="22"/>
  </r>
  <r>
    <x v="0"/>
    <s v="10-404-21-7950-1000-161"/>
    <s v="INST. ASSISTANT"/>
    <x v="18"/>
    <n v="0"/>
    <n v="0"/>
    <n v="0"/>
    <s v="10"/>
    <s v="404"/>
    <n v="404"/>
    <x v="11"/>
    <s v="7950"/>
    <n v="7950"/>
    <s v="1000"/>
    <s v="161"/>
    <s v="1"/>
    <x v="44"/>
    <n v="7950"/>
    <x v="44"/>
    <s v="N"/>
    <x v="23"/>
  </r>
  <r>
    <x v="0"/>
    <s v="10-404-21-9600-2610-182"/>
    <s v="CUSTODIANS"/>
    <x v="18"/>
    <n v="55318.12"/>
    <n v="0"/>
    <n v="55318.12"/>
    <s v="10"/>
    <s v="404"/>
    <n v="404"/>
    <x v="11"/>
    <s v="9600"/>
    <n v="9600"/>
    <s v="2610"/>
    <s v="182"/>
    <s v="1"/>
    <x v="123"/>
    <n v="9000"/>
    <x v="122"/>
    <s v="Y"/>
    <x v="0"/>
  </r>
  <r>
    <x v="0"/>
    <s v="10-404-21-9600-2610-183"/>
    <s v="SWEEPERS"/>
    <x v="18"/>
    <n v="126863.42"/>
    <n v="0"/>
    <n v="126863.42"/>
    <s v="10"/>
    <s v="404"/>
    <n v="404"/>
    <x v="11"/>
    <s v="9600"/>
    <n v="9600"/>
    <s v="2610"/>
    <s v="183"/>
    <s v="1"/>
    <x v="123"/>
    <n v="9000"/>
    <x v="122"/>
    <s v="Y"/>
    <x v="0"/>
  </r>
  <r>
    <x v="0"/>
    <s v="10-404-21-9600-2610-210"/>
    <s v="RETIREMENT"/>
    <x v="18"/>
    <n v="16478.39"/>
    <n v="0"/>
    <n v="16478.39"/>
    <s v="10"/>
    <s v="404"/>
    <n v="404"/>
    <x v="11"/>
    <s v="9600"/>
    <n v="9600"/>
    <s v="2610"/>
    <s v="210"/>
    <s v="2"/>
    <x v="123"/>
    <n v="9000"/>
    <x v="122"/>
    <s v="Y"/>
    <x v="0"/>
  </r>
  <r>
    <x v="0"/>
    <s v="10-404-21-9600-2610-220"/>
    <s v="FICA"/>
    <x v="18"/>
    <n v="13695.34"/>
    <n v="0"/>
    <n v="13695.34"/>
    <s v="10"/>
    <s v="404"/>
    <n v="404"/>
    <x v="11"/>
    <s v="9600"/>
    <n v="9600"/>
    <s v="2610"/>
    <s v="220"/>
    <s v="2"/>
    <x v="123"/>
    <n v="9000"/>
    <x v="122"/>
    <s v="Y"/>
    <x v="0"/>
  </r>
  <r>
    <x v="0"/>
    <s v="10-404-21-9600-2610-241"/>
    <s v="INSURANCE"/>
    <x v="18"/>
    <n v="11615.66"/>
    <n v="0"/>
    <n v="11615.66"/>
    <s v="10"/>
    <s v="404"/>
    <n v="404"/>
    <x v="11"/>
    <s v="9600"/>
    <n v="9600"/>
    <s v="2610"/>
    <s v="241"/>
    <s v="2"/>
    <x v="123"/>
    <n v="9000"/>
    <x v="122"/>
    <s v="Y"/>
    <x v="0"/>
  </r>
  <r>
    <x v="0"/>
    <s v="10-404-21-9600-2610-245"/>
    <s v="Waive"/>
    <x v="18"/>
    <n v="1000"/>
    <n v="0"/>
    <n v="1000"/>
    <s v="10"/>
    <s v="404"/>
    <n v="404"/>
    <x v="11"/>
    <s v="9600"/>
    <n v="9600"/>
    <s v="2610"/>
    <s v="245"/>
    <s v="2"/>
    <x v="123"/>
    <n v="9000"/>
    <x v="122"/>
    <s v="Y"/>
    <x v="0"/>
  </r>
  <r>
    <x v="0"/>
    <s v="10-404-21-9600-2610-270"/>
    <s v="INDUSTRIAL INS."/>
    <x v="18"/>
    <n v="0"/>
    <n v="0"/>
    <n v="0"/>
    <s v="10"/>
    <s v="404"/>
    <n v="404"/>
    <x v="11"/>
    <s v="9600"/>
    <n v="9600"/>
    <s v="2610"/>
    <s v="270"/>
    <s v="2"/>
    <x v="123"/>
    <n v="9000"/>
    <x v="122"/>
    <s v="Y"/>
    <x v="0"/>
  </r>
  <r>
    <x v="0"/>
    <s v="10-404-21-9600-2610-411"/>
    <s v="WATER &amp; SEWAGE"/>
    <x v="18"/>
    <n v="29525.47"/>
    <n v="0"/>
    <n v="29525.47"/>
    <s v="10"/>
    <s v="404"/>
    <n v="404"/>
    <x v="11"/>
    <s v="9600"/>
    <n v="9600"/>
    <s v="2610"/>
    <s v="411"/>
    <s v="4"/>
    <x v="123"/>
    <n v="9000"/>
    <x v="122"/>
    <s v="Y"/>
    <x v="0"/>
  </r>
  <r>
    <x v="0"/>
    <s v="10-404-21-9600-2610-430"/>
    <s v="REPAIRS &amp; MAINT"/>
    <x v="18"/>
    <n v="2728.56"/>
    <n v="0"/>
    <n v="2728.56"/>
    <s v="10"/>
    <s v="404"/>
    <n v="404"/>
    <x v="11"/>
    <s v="9600"/>
    <n v="9600"/>
    <s v="2610"/>
    <s v="430"/>
    <s v="4"/>
    <x v="123"/>
    <n v="9000"/>
    <x v="122"/>
    <s v="Y"/>
    <x v="0"/>
  </r>
  <r>
    <x v="0"/>
    <s v="10-404-21-9600-2610-431"/>
    <s v="GARBAGE"/>
    <x v="18"/>
    <n v="29134.26"/>
    <n v="0"/>
    <n v="29134.26"/>
    <s v="10"/>
    <s v="404"/>
    <n v="404"/>
    <x v="11"/>
    <s v="9600"/>
    <n v="9600"/>
    <s v="2610"/>
    <s v="431"/>
    <s v="4"/>
    <x v="123"/>
    <n v="9000"/>
    <x v="122"/>
    <s v="Y"/>
    <x v="0"/>
  </r>
  <r>
    <x v="0"/>
    <s v="10-404-21-9600-2610-441"/>
    <s v="STORM WATER"/>
    <x v="18"/>
    <n v="0"/>
    <n v="0"/>
    <n v="0"/>
    <s v="10"/>
    <s v="404"/>
    <n v="404"/>
    <x v="11"/>
    <s v="9600"/>
    <n v="9600"/>
    <s v="2610"/>
    <s v="441"/>
    <s v="4"/>
    <x v="123"/>
    <n v="9000"/>
    <x v="122"/>
    <s v="Y"/>
    <x v="0"/>
  </r>
  <r>
    <x v="0"/>
    <s v="10-404-21-9600-2610-530"/>
    <s v="TELEPHONE"/>
    <x v="18"/>
    <n v="1826.37"/>
    <n v="0"/>
    <n v="1826.37"/>
    <s v="10"/>
    <s v="404"/>
    <n v="404"/>
    <x v="11"/>
    <s v="9600"/>
    <n v="9600"/>
    <s v="2610"/>
    <s v="530"/>
    <s v="5"/>
    <x v="123"/>
    <n v="9000"/>
    <x v="122"/>
    <s v="Y"/>
    <x v="0"/>
  </r>
  <r>
    <x v="0"/>
    <s v="10-404-21-9600-2610-532"/>
    <s v="CELL PHONE MLMS"/>
    <x v="18"/>
    <n v="0"/>
    <n v="0"/>
    <n v="0"/>
    <s v="10"/>
    <s v="404"/>
    <n v="404"/>
    <x v="11"/>
    <s v="9600"/>
    <n v="9600"/>
    <s v="2610"/>
    <s v="532"/>
    <s v="5"/>
    <x v="123"/>
    <n v="9000"/>
    <x v="122"/>
    <s v="Y"/>
    <x v="0"/>
  </r>
  <r>
    <x v="0"/>
    <s v="10-404-21-9600-2610-580"/>
    <s v="CUST. TRAVEL"/>
    <x v="18"/>
    <n v="0"/>
    <n v="0"/>
    <n v="0"/>
    <s v="10"/>
    <s v="404"/>
    <n v="404"/>
    <x v="11"/>
    <s v="9600"/>
    <n v="9600"/>
    <s v="2610"/>
    <s v="580"/>
    <s v="5"/>
    <x v="123"/>
    <n v="9000"/>
    <x v="122"/>
    <s v="Y"/>
    <x v="0"/>
  </r>
  <r>
    <x v="0"/>
    <s v="10-404-21-9600-2610-621"/>
    <s v="NATURAL GAS"/>
    <x v="18"/>
    <n v="41426.18"/>
    <n v="0"/>
    <n v="41426.18"/>
    <s v="10"/>
    <s v="404"/>
    <n v="404"/>
    <x v="11"/>
    <s v="9600"/>
    <n v="9600"/>
    <s v="2610"/>
    <s v="621"/>
    <s v="6"/>
    <x v="123"/>
    <n v="9000"/>
    <x v="122"/>
    <s v="Y"/>
    <x v="0"/>
  </r>
  <r>
    <x v="0"/>
    <s v="10-404-21-9600-2610-622"/>
    <s v="ELECTRICITY"/>
    <x v="18"/>
    <n v="99855.44"/>
    <n v="0"/>
    <n v="99855.44"/>
    <s v="10"/>
    <s v="404"/>
    <n v="404"/>
    <x v="11"/>
    <s v="9600"/>
    <n v="9600"/>
    <s v="2610"/>
    <s v="622"/>
    <s v="6"/>
    <x v="123"/>
    <n v="9000"/>
    <x v="122"/>
    <s v="Y"/>
    <x v="0"/>
  </r>
  <r>
    <x v="0"/>
    <s v="10-404-21-9600-2610-680"/>
    <s v="CUSTODIAL SUPLY"/>
    <x v="18"/>
    <n v="11925.92"/>
    <n v="0"/>
    <n v="11925.92"/>
    <s v="10"/>
    <s v="404"/>
    <n v="404"/>
    <x v="11"/>
    <s v="9600"/>
    <n v="9600"/>
    <s v="2610"/>
    <s v="680"/>
    <s v="6"/>
    <x v="123"/>
    <n v="9000"/>
    <x v="122"/>
    <s v="Y"/>
    <x v="0"/>
  </r>
  <r>
    <x v="0"/>
    <s v="10-404-21-9600-2610-689"/>
    <s v="BLDG &amp; GROUNDS"/>
    <x v="18"/>
    <n v="2416.0700000000002"/>
    <n v="0"/>
    <n v="2416.0700000000002"/>
    <s v="10"/>
    <s v="404"/>
    <n v="404"/>
    <x v="11"/>
    <s v="9600"/>
    <n v="9600"/>
    <s v="2610"/>
    <s v="689"/>
    <s v="6"/>
    <x v="123"/>
    <n v="9000"/>
    <x v="122"/>
    <s v="Y"/>
    <x v="0"/>
  </r>
  <r>
    <x v="0"/>
    <s v="10-404-21-9600-2620-270"/>
    <s v="Industrial Insurance"/>
    <x v="18"/>
    <n v="0"/>
    <n v="0"/>
    <n v="0"/>
    <s v="10"/>
    <s v="404"/>
    <n v="404"/>
    <x v="11"/>
    <s v="9600"/>
    <n v="9600"/>
    <s v="2620"/>
    <s v="270"/>
    <s v="2"/>
    <x v="123"/>
    <n v="9000"/>
    <x v="122"/>
    <s v="Y"/>
    <x v="0"/>
  </r>
  <r>
    <x v="0"/>
    <s v="10-404-21-9600-2620-680"/>
    <s v="MAINT. SUPPLIES"/>
    <x v="18"/>
    <n v="3765.46"/>
    <n v="0"/>
    <n v="3765.46"/>
    <s v="10"/>
    <s v="404"/>
    <n v="404"/>
    <x v="11"/>
    <s v="9600"/>
    <n v="9600"/>
    <s v="2620"/>
    <s v="680"/>
    <s v="6"/>
    <x v="123"/>
    <n v="9000"/>
    <x v="122"/>
    <s v="Y"/>
    <x v="0"/>
  </r>
  <r>
    <x v="0"/>
    <s v="10-500-21-0183-1000-131"/>
    <s v="MUSIC EDUCATOR"/>
    <x v="18"/>
    <n v="0"/>
    <n v="0"/>
    <n v="0"/>
    <s v="10"/>
    <s v="500"/>
    <n v="500"/>
    <x v="1"/>
    <s v="0183"/>
    <n v="183"/>
    <s v="1000"/>
    <s v="131"/>
    <s v="1"/>
    <x v="126"/>
    <n v="183"/>
    <x v="125"/>
    <s v="N"/>
    <x v="0"/>
  </r>
  <r>
    <x v="0"/>
    <s v="10-500-21-0183-1000-580"/>
    <s v="TRAVEL"/>
    <x v="18"/>
    <n v="0"/>
    <n v="0"/>
    <n v="0"/>
    <s v="10"/>
    <s v="500"/>
    <n v="500"/>
    <x v="1"/>
    <s v="0183"/>
    <n v="183"/>
    <s v="1000"/>
    <s v="580"/>
    <s v="5"/>
    <x v="126"/>
    <n v="183"/>
    <x v="125"/>
    <s v="N"/>
    <x v="0"/>
  </r>
  <r>
    <x v="0"/>
    <s v="10-500-21-0184-1000-195"/>
    <s v="Ed Spec - Orchestra"/>
    <x v="18"/>
    <n v="0"/>
    <n v="0"/>
    <n v="0"/>
    <s v="10"/>
    <s v="500"/>
    <n v="500"/>
    <x v="1"/>
    <s v="0184"/>
    <n v="184"/>
    <s v="1000"/>
    <s v="195"/>
    <s v="1"/>
    <x v="99"/>
    <n v="181"/>
    <x v="98"/>
    <s v="Y"/>
    <x v="0"/>
  </r>
  <r>
    <x v="0"/>
    <s v="10-500-21-0184-1000-220"/>
    <s v="FICA"/>
    <x v="18"/>
    <n v="0"/>
    <n v="0"/>
    <n v="0"/>
    <s v="10"/>
    <s v="500"/>
    <n v="500"/>
    <x v="1"/>
    <s v="0184"/>
    <n v="184"/>
    <s v="1000"/>
    <s v="220"/>
    <s v="2"/>
    <x v="99"/>
    <n v="181"/>
    <x v="98"/>
    <s v="Y"/>
    <x v="0"/>
  </r>
  <r>
    <x v="0"/>
    <s v="10-500-21-0184-1000-320"/>
    <s v="LCSD / USU Strings Program"/>
    <x v="18"/>
    <n v="63346.64"/>
    <n v="0"/>
    <n v="63346.64"/>
    <s v="10"/>
    <s v="500"/>
    <n v="500"/>
    <x v="1"/>
    <s v="0184"/>
    <n v="184"/>
    <s v="1000"/>
    <s v="320"/>
    <s v="3"/>
    <x v="99"/>
    <n v="181"/>
    <x v="98"/>
    <s v="Y"/>
    <x v="0"/>
  </r>
  <r>
    <x v="0"/>
    <s v="10-500-21-0184-1000-610"/>
    <s v="Elem. Orchestra - Supplies"/>
    <x v="18"/>
    <n v="0"/>
    <n v="0"/>
    <n v="0"/>
    <s v="10"/>
    <s v="500"/>
    <n v="500"/>
    <x v="1"/>
    <s v="0184"/>
    <n v="184"/>
    <s v="1000"/>
    <s v="610"/>
    <s v="6"/>
    <x v="99"/>
    <n v="181"/>
    <x v="98"/>
    <s v="Y"/>
    <x v="0"/>
  </r>
  <r>
    <x v="0"/>
    <s v="10-500-21-0230-2400-241"/>
    <s v="INSURANCE"/>
    <x v="18"/>
    <n v="0"/>
    <n v="0"/>
    <n v="0"/>
    <s v="10"/>
    <s v="500"/>
    <n v="500"/>
    <x v="1"/>
    <s v="0230"/>
    <n v="230"/>
    <s v="2400"/>
    <s v="241"/>
    <s v="2"/>
    <x v="102"/>
    <n v="230"/>
    <x v="101"/>
    <s v="N"/>
    <x v="0"/>
  </r>
  <r>
    <x v="0"/>
    <s v="10-500-21-0230-2400-245"/>
    <s v="Waive Money"/>
    <x v="18"/>
    <n v="0"/>
    <n v="0"/>
    <n v="0"/>
    <s v="10"/>
    <s v="500"/>
    <n v="500"/>
    <x v="1"/>
    <s v="0230"/>
    <n v="230"/>
    <s v="2400"/>
    <s v="245"/>
    <s v="2"/>
    <x v="102"/>
    <n v="230"/>
    <x v="101"/>
    <s v="N"/>
    <x v="0"/>
  </r>
  <r>
    <x v="0"/>
    <s v="10-500-21-0230-5210-901"/>
    <s v="TRSF PAYSCHOOLS"/>
    <x v="18"/>
    <n v="0"/>
    <n v="0"/>
    <n v="0"/>
    <s v="10"/>
    <s v="500"/>
    <n v="500"/>
    <x v="1"/>
    <s v="0230"/>
    <n v="230"/>
    <s v="5210"/>
    <s v="901"/>
    <s v="9"/>
    <x v="102"/>
    <n v="230"/>
    <x v="101"/>
    <s v="N"/>
    <x v="0"/>
  </r>
  <r>
    <x v="0"/>
    <s v="10-500-21-0230-6000-901"/>
    <s v="PAY SCH TRANSF"/>
    <x v="18"/>
    <n v="0"/>
    <n v="0"/>
    <n v="0"/>
    <s v="10"/>
    <s v="500"/>
    <n v="500"/>
    <x v="1"/>
    <s v="0230"/>
    <n v="230"/>
    <s v="6000"/>
    <s v="901"/>
    <s v="9"/>
    <x v="102"/>
    <n v="230"/>
    <x v="101"/>
    <s v="N"/>
    <x v="0"/>
  </r>
  <r>
    <x v="0"/>
    <s v="10-500-21-0290-2240-320"/>
    <s v="TESTNG SERVICES"/>
    <x v="18"/>
    <n v="0"/>
    <n v="0"/>
    <n v="0"/>
    <s v="10"/>
    <s v="500"/>
    <n v="500"/>
    <x v="1"/>
    <s v="0290"/>
    <n v="290"/>
    <s v="2240"/>
    <s v="320"/>
    <s v="3"/>
    <x v="127"/>
    <n v="290"/>
    <x v="126"/>
    <s v="N"/>
    <x v="0"/>
  </r>
  <r>
    <x v="0"/>
    <s v="10-500-21-0290-2240-442"/>
    <s v="EQUIPMENT RENTAL"/>
    <x v="18"/>
    <n v="0"/>
    <n v="0"/>
    <n v="0"/>
    <s v="10"/>
    <s v="500"/>
    <n v="500"/>
    <x v="1"/>
    <s v="0290"/>
    <n v="290"/>
    <s v="2240"/>
    <s v="442"/>
    <s v="4"/>
    <x v="127"/>
    <n v="290"/>
    <x v="126"/>
    <s v="N"/>
    <x v="0"/>
  </r>
  <r>
    <x v="0"/>
    <s v="10-500-21-0290-2240-580"/>
    <s v="TRAVEL"/>
    <x v="18"/>
    <n v="0"/>
    <n v="0"/>
    <n v="0"/>
    <s v="10"/>
    <s v="500"/>
    <n v="500"/>
    <x v="1"/>
    <s v="0290"/>
    <n v="290"/>
    <s v="2240"/>
    <s v="580"/>
    <s v="5"/>
    <x v="127"/>
    <n v="290"/>
    <x v="126"/>
    <s v="N"/>
    <x v="0"/>
  </r>
  <r>
    <x v="0"/>
    <s v="10-500-21-0290-2240-610"/>
    <s v="TESTNG SUPPLIES"/>
    <x v="18"/>
    <n v="0"/>
    <n v="0"/>
    <n v="0"/>
    <s v="10"/>
    <s v="500"/>
    <n v="500"/>
    <x v="1"/>
    <s v="0290"/>
    <n v="290"/>
    <s v="2240"/>
    <s v="610"/>
    <s v="6"/>
    <x v="127"/>
    <n v="290"/>
    <x v="126"/>
    <s v="N"/>
    <x v="0"/>
  </r>
  <r>
    <x v="0"/>
    <s v="10-500-21-0450-1000-131"/>
    <s v="SALARY STIPEND"/>
    <x v="18"/>
    <n v="0"/>
    <n v="0"/>
    <n v="0"/>
    <s v="10"/>
    <s v="500"/>
    <n v="500"/>
    <x v="1"/>
    <s v="0450"/>
    <n v="450"/>
    <s v="1000"/>
    <s v="131"/>
    <s v="1"/>
    <x v="94"/>
    <n v="400"/>
    <x v="93"/>
    <s v="Y"/>
    <x v="0"/>
  </r>
  <r>
    <x v="0"/>
    <s v="10-500-21-0450-1000-190"/>
    <s v="SALARY STIPEND"/>
    <x v="18"/>
    <n v="602100"/>
    <n v="0"/>
    <n v="602100"/>
    <s v="10"/>
    <s v="500"/>
    <n v="500"/>
    <x v="1"/>
    <s v="0450"/>
    <n v="450"/>
    <s v="1000"/>
    <s v="190"/>
    <s v="1"/>
    <x v="94"/>
    <n v="400"/>
    <x v="93"/>
    <s v="Y"/>
    <x v="0"/>
  </r>
  <r>
    <x v="0"/>
    <s v="10-500-21-0450-1000-199"/>
    <s v="EDUJOBS MATCH"/>
    <x v="18"/>
    <n v="0"/>
    <n v="0"/>
    <n v="0"/>
    <s v="10"/>
    <s v="500"/>
    <n v="500"/>
    <x v="1"/>
    <s v="0450"/>
    <n v="450"/>
    <s v="1000"/>
    <s v="199"/>
    <s v="1"/>
    <x v="94"/>
    <n v="400"/>
    <x v="93"/>
    <s v="Y"/>
    <x v="0"/>
  </r>
  <r>
    <x v="0"/>
    <s v="10-500-21-0450-1000-210"/>
    <s v="Retirement"/>
    <x v="18"/>
    <n v="94758.17"/>
    <n v="0"/>
    <n v="94758.17"/>
    <s v="10"/>
    <s v="500"/>
    <n v="500"/>
    <x v="1"/>
    <s v="0450"/>
    <n v="450"/>
    <s v="1000"/>
    <s v="210"/>
    <s v="2"/>
    <x v="94"/>
    <n v="400"/>
    <x v="93"/>
    <s v="Y"/>
    <x v="0"/>
  </r>
  <r>
    <x v="0"/>
    <s v="10-500-21-0450-1000-220"/>
    <s v="FICA"/>
    <x v="18"/>
    <n v="45845.65"/>
    <n v="0"/>
    <n v="45845.65"/>
    <s v="10"/>
    <s v="500"/>
    <n v="500"/>
    <x v="1"/>
    <s v="0450"/>
    <n v="450"/>
    <s v="1000"/>
    <s v="220"/>
    <s v="2"/>
    <x v="94"/>
    <n v="400"/>
    <x v="93"/>
    <s v="Y"/>
    <x v="0"/>
  </r>
  <r>
    <x v="0"/>
    <s v="10-500-21-0450-1000-241"/>
    <s v="Insurance"/>
    <x v="18"/>
    <n v="0"/>
    <n v="0"/>
    <n v="0"/>
    <s v="10"/>
    <s v="500"/>
    <n v="500"/>
    <x v="1"/>
    <s v="0450"/>
    <n v="450"/>
    <s v="1000"/>
    <s v="241"/>
    <s v="2"/>
    <x v="94"/>
    <n v="400"/>
    <x v="93"/>
    <s v="Y"/>
    <x v="0"/>
  </r>
  <r>
    <x v="0"/>
    <s v="10-500-21-0450-1000-245"/>
    <s v="Group insurance"/>
    <x v="18"/>
    <n v="0"/>
    <n v="0"/>
    <n v="0"/>
    <s v="10"/>
    <s v="500"/>
    <n v="500"/>
    <x v="1"/>
    <s v="0450"/>
    <n v="450"/>
    <s v="1000"/>
    <s v="245"/>
    <s v="2"/>
    <x v="94"/>
    <n v="400"/>
    <x v="93"/>
    <s v="Y"/>
    <x v="0"/>
  </r>
  <r>
    <x v="0"/>
    <s v="10-500-21-0450-1000-610"/>
    <s v="SUPPLIES"/>
    <x v="18"/>
    <n v="0"/>
    <n v="0"/>
    <n v="0"/>
    <s v="10"/>
    <s v="500"/>
    <n v="500"/>
    <x v="1"/>
    <s v="0450"/>
    <n v="450"/>
    <s v="1000"/>
    <s v="610"/>
    <s v="6"/>
    <x v="94"/>
    <n v="400"/>
    <x v="93"/>
    <s v="Y"/>
    <x v="0"/>
  </r>
  <r>
    <x v="0"/>
    <s v="10-500-21-0450-2200-161"/>
    <s v="SALARY STIPEND"/>
    <x v="18"/>
    <n v="5687.5"/>
    <n v="0"/>
    <n v="5687.5"/>
    <s v="10"/>
    <s v="500"/>
    <n v="500"/>
    <x v="1"/>
    <s v="0450"/>
    <n v="450"/>
    <s v="2200"/>
    <s v="161"/>
    <s v="1"/>
    <x v="94"/>
    <n v="400"/>
    <x v="93"/>
    <s v="Y"/>
    <x v="0"/>
  </r>
  <r>
    <x v="0"/>
    <s v="10-500-21-0450-2200-210"/>
    <s v="Retirement"/>
    <x v="18"/>
    <n v="1037.7"/>
    <n v="0"/>
    <n v="1037.7"/>
    <s v="10"/>
    <s v="500"/>
    <n v="500"/>
    <x v="1"/>
    <s v="0450"/>
    <n v="450"/>
    <s v="2200"/>
    <s v="210"/>
    <s v="2"/>
    <x v="94"/>
    <n v="400"/>
    <x v="93"/>
    <s v="Y"/>
    <x v="0"/>
  </r>
  <r>
    <x v="0"/>
    <s v="10-500-21-0450-2200-220"/>
    <s v="FICA"/>
    <x v="18"/>
    <n v="435.1"/>
    <n v="0"/>
    <n v="435.1"/>
    <s v="10"/>
    <s v="500"/>
    <n v="500"/>
    <x v="1"/>
    <s v="0450"/>
    <n v="450"/>
    <s v="2200"/>
    <s v="220"/>
    <s v="2"/>
    <x v="94"/>
    <n v="400"/>
    <x v="93"/>
    <s v="Y"/>
    <x v="0"/>
  </r>
  <r>
    <x v="0"/>
    <s v="10-500-21-0450-2300-115"/>
    <s v="SALARY STIPEND"/>
    <x v="18"/>
    <n v="12000"/>
    <n v="0"/>
    <n v="12000"/>
    <s v="10"/>
    <s v="500"/>
    <n v="500"/>
    <x v="1"/>
    <s v="0450"/>
    <n v="450"/>
    <s v="2300"/>
    <s v="115"/>
    <s v="1"/>
    <x v="94"/>
    <n v="400"/>
    <x v="93"/>
    <s v="Y"/>
    <x v="0"/>
  </r>
  <r>
    <x v="0"/>
    <s v="10-500-21-0450-2300-210"/>
    <s v="Retirement"/>
    <x v="18"/>
    <n v="2842.8"/>
    <n v="0"/>
    <n v="2842.8"/>
    <s v="10"/>
    <s v="500"/>
    <n v="500"/>
    <x v="1"/>
    <s v="0450"/>
    <n v="450"/>
    <s v="2300"/>
    <s v="210"/>
    <s v="2"/>
    <x v="94"/>
    <n v="400"/>
    <x v="93"/>
    <s v="Y"/>
    <x v="0"/>
  </r>
  <r>
    <x v="0"/>
    <s v="10-500-21-0450-2300-220"/>
    <s v="FICA"/>
    <x v="18"/>
    <n v="918"/>
    <n v="0"/>
    <n v="918"/>
    <s v="10"/>
    <s v="500"/>
    <n v="500"/>
    <x v="1"/>
    <s v="0450"/>
    <n v="450"/>
    <s v="2300"/>
    <s v="220"/>
    <s v="2"/>
    <x v="94"/>
    <n v="400"/>
    <x v="93"/>
    <s v="Y"/>
    <x v="0"/>
  </r>
  <r>
    <x v="0"/>
    <s v="10-500-21-0450-2500-152"/>
    <s v="SALARY STIPEND"/>
    <x v="18"/>
    <n v="11500"/>
    <n v="0"/>
    <n v="11500"/>
    <s v="10"/>
    <s v="500"/>
    <n v="500"/>
    <x v="1"/>
    <s v="0450"/>
    <n v="450"/>
    <s v="2500"/>
    <s v="152"/>
    <s v="1"/>
    <x v="94"/>
    <n v="400"/>
    <x v="93"/>
    <s v="Y"/>
    <x v="0"/>
  </r>
  <r>
    <x v="0"/>
    <s v="10-500-21-0450-2500-198"/>
    <s v="SALARY STIPEND"/>
    <x v="18"/>
    <n v="1000"/>
    <n v="0"/>
    <n v="1000"/>
    <s v="10"/>
    <s v="500"/>
    <n v="500"/>
    <x v="1"/>
    <s v="0450"/>
    <n v="450"/>
    <s v="2500"/>
    <s v="198"/>
    <s v="1"/>
    <x v="94"/>
    <n v="400"/>
    <x v="93"/>
    <s v="Y"/>
    <x v="0"/>
  </r>
  <r>
    <x v="0"/>
    <s v="10-500-21-0450-2500-210"/>
    <s v="Retirement"/>
    <x v="18"/>
    <n v="2686"/>
    <n v="0"/>
    <n v="2686"/>
    <s v="10"/>
    <s v="500"/>
    <n v="500"/>
    <x v="1"/>
    <s v="0450"/>
    <n v="450"/>
    <s v="2500"/>
    <s v="210"/>
    <s v="2"/>
    <x v="94"/>
    <n v="400"/>
    <x v="93"/>
    <s v="Y"/>
    <x v="0"/>
  </r>
  <r>
    <x v="0"/>
    <s v="10-500-21-0450-2500-220"/>
    <s v="FICA"/>
    <x v="18"/>
    <n v="956.25"/>
    <n v="0"/>
    <n v="956.25"/>
    <s v="10"/>
    <s v="500"/>
    <n v="500"/>
    <x v="1"/>
    <s v="0450"/>
    <n v="450"/>
    <s v="2500"/>
    <s v="220"/>
    <s v="2"/>
    <x v="94"/>
    <n v="400"/>
    <x v="93"/>
    <s v="Y"/>
    <x v="0"/>
  </r>
  <r>
    <x v="0"/>
    <s v="10-500-21-0450-2600-184"/>
    <s v="SALARY STIPEND"/>
    <x v="18"/>
    <n v="1000"/>
    <n v="0"/>
    <n v="1000"/>
    <s v="10"/>
    <s v="500"/>
    <n v="500"/>
    <x v="1"/>
    <s v="0450"/>
    <n v="450"/>
    <s v="2600"/>
    <s v="184"/>
    <s v="1"/>
    <x v="94"/>
    <n v="400"/>
    <x v="93"/>
    <s v="Y"/>
    <x v="0"/>
  </r>
  <r>
    <x v="0"/>
    <s v="10-500-21-0450-2600-210"/>
    <s v="Retirement"/>
    <x v="18"/>
    <n v="236.9"/>
    <n v="0"/>
    <n v="236.9"/>
    <s v="10"/>
    <s v="500"/>
    <n v="500"/>
    <x v="1"/>
    <s v="0450"/>
    <n v="450"/>
    <s v="2600"/>
    <s v="210"/>
    <s v="2"/>
    <x v="94"/>
    <n v="400"/>
    <x v="93"/>
    <s v="Y"/>
    <x v="0"/>
  </r>
  <r>
    <x v="0"/>
    <s v="10-500-21-0450-2600-220"/>
    <s v="FICA"/>
    <x v="18"/>
    <n v="76.5"/>
    <n v="0"/>
    <n v="76.5"/>
    <s v="10"/>
    <s v="500"/>
    <n v="500"/>
    <x v="1"/>
    <s v="0450"/>
    <n v="450"/>
    <s v="2600"/>
    <s v="220"/>
    <s v="2"/>
    <x v="94"/>
    <n v="400"/>
    <x v="93"/>
    <s v="Y"/>
    <x v="0"/>
  </r>
  <r>
    <x v="0"/>
    <s v="10-500-21-0504-1000-320"/>
    <s v="Contracted Services"/>
    <x v="18"/>
    <n v="1331.29"/>
    <n v="0"/>
    <n v="1331.29"/>
    <s v="10"/>
    <s v="500"/>
    <n v="500"/>
    <x v="1"/>
    <s v="0504"/>
    <n v="504"/>
    <s v="1000"/>
    <s v="320"/>
    <s v="3"/>
    <x v="95"/>
    <n v="500"/>
    <x v="94"/>
    <s v="Y"/>
    <x v="0"/>
  </r>
  <r>
    <x v="0"/>
    <s v="10-500-21-0504-1000-580"/>
    <s v="TRAVEL"/>
    <x v="18"/>
    <n v="0"/>
    <n v="0"/>
    <n v="0"/>
    <s v="10"/>
    <s v="500"/>
    <n v="500"/>
    <x v="1"/>
    <s v="0504"/>
    <n v="504"/>
    <s v="1000"/>
    <s v="580"/>
    <s v="5"/>
    <x v="95"/>
    <n v="500"/>
    <x v="94"/>
    <s v="Y"/>
    <x v="0"/>
  </r>
  <r>
    <x v="0"/>
    <s v="10-500-21-0504-1000-610"/>
    <s v="SUPPLIES (GEN)"/>
    <x v="18"/>
    <n v="7778.99"/>
    <n v="0"/>
    <n v="7778.99"/>
    <s v="10"/>
    <s v="500"/>
    <n v="500"/>
    <x v="1"/>
    <s v="0504"/>
    <n v="504"/>
    <s v="1000"/>
    <s v="610"/>
    <s v="6"/>
    <x v="95"/>
    <n v="500"/>
    <x v="94"/>
    <s v="Y"/>
    <x v="0"/>
  </r>
  <r>
    <x v="0"/>
    <s v="10-500-21-0505-1000-149"/>
    <s v="Hombebound"/>
    <x v="18"/>
    <n v="2172.08"/>
    <n v="0"/>
    <n v="2172.08"/>
    <s v="10"/>
    <s v="500"/>
    <n v="500"/>
    <x v="1"/>
    <s v="0505"/>
    <n v="505"/>
    <s v="1000"/>
    <s v="149"/>
    <s v="1"/>
    <x v="95"/>
    <n v="500"/>
    <x v="94"/>
    <s v="Y"/>
    <x v="0"/>
  </r>
  <r>
    <x v="0"/>
    <s v="10-500-21-0505-1000-210"/>
    <s v="Retirement"/>
    <x v="18"/>
    <n v="514.59"/>
    <n v="0"/>
    <n v="514.59"/>
    <s v="10"/>
    <s v="500"/>
    <n v="500"/>
    <x v="1"/>
    <s v="0505"/>
    <n v="505"/>
    <s v="1000"/>
    <s v="210"/>
    <s v="2"/>
    <x v="95"/>
    <n v="500"/>
    <x v="94"/>
    <s v="Y"/>
    <x v="0"/>
  </r>
  <r>
    <x v="0"/>
    <s v="10-500-21-0505-1000-220"/>
    <s v="FICA"/>
    <x v="18"/>
    <n v="164.63"/>
    <n v="0"/>
    <n v="164.63"/>
    <s v="10"/>
    <s v="500"/>
    <n v="500"/>
    <x v="1"/>
    <s v="0505"/>
    <n v="505"/>
    <s v="1000"/>
    <s v="220"/>
    <s v="2"/>
    <x v="95"/>
    <n v="500"/>
    <x v="94"/>
    <s v="Y"/>
    <x v="0"/>
  </r>
  <r>
    <x v="0"/>
    <s v="10-500-21-0505-1000-241"/>
    <s v="Insurance"/>
    <x v="18"/>
    <n v="9.0500000000000007"/>
    <n v="0"/>
    <n v="9.0500000000000007"/>
    <s v="10"/>
    <s v="500"/>
    <n v="500"/>
    <x v="1"/>
    <s v="0505"/>
    <n v="505"/>
    <s v="1000"/>
    <s v="241"/>
    <s v="2"/>
    <x v="95"/>
    <n v="500"/>
    <x v="94"/>
    <s v="Y"/>
    <x v="0"/>
  </r>
  <r>
    <x v="0"/>
    <s v="10-500-21-0575-2400-245"/>
    <s v="Waive"/>
    <x v="18"/>
    <n v="0"/>
    <n v="0"/>
    <n v="0"/>
    <s v="10"/>
    <s v="500"/>
    <n v="500"/>
    <x v="1"/>
    <s v="0575"/>
    <n v="575"/>
    <s v="2400"/>
    <s v="245"/>
    <s v="2"/>
    <x v="95"/>
    <n v="500"/>
    <x v="94"/>
    <s v="Y"/>
    <x v="0"/>
  </r>
  <r>
    <x v="0"/>
    <s v="10-500-21-0599-1000-230"/>
    <s v="MONTHLY STIPEND"/>
    <x v="18"/>
    <n v="412576.23"/>
    <n v="0"/>
    <n v="412576.23"/>
    <s v="10"/>
    <s v="500"/>
    <n v="500"/>
    <x v="1"/>
    <s v="0599"/>
    <n v="599"/>
    <s v="1000"/>
    <s v="230"/>
    <s v="2"/>
    <x v="95"/>
    <n v="500"/>
    <x v="94"/>
    <s v="Y"/>
    <x v="0"/>
  </r>
  <r>
    <x v="0"/>
    <s v="10-500-21-0599-1000-231"/>
    <s v="SPECIAL PAY PLN"/>
    <x v="18"/>
    <n v="0"/>
    <n v="0"/>
    <n v="0"/>
    <s v="10"/>
    <s v="500"/>
    <n v="500"/>
    <x v="1"/>
    <s v="0599"/>
    <n v="599"/>
    <s v="1000"/>
    <s v="231"/>
    <s v="2"/>
    <x v="95"/>
    <n v="500"/>
    <x v="94"/>
    <s v="Y"/>
    <x v="0"/>
  </r>
  <r>
    <x v="0"/>
    <s v="10-500-21-0599-1000-245"/>
    <s v="PRIME TRUST OPT"/>
    <x v="18"/>
    <n v="3000"/>
    <n v="0"/>
    <n v="3000"/>
    <s v="10"/>
    <s v="500"/>
    <n v="500"/>
    <x v="1"/>
    <s v="0599"/>
    <n v="599"/>
    <s v="1000"/>
    <s v="245"/>
    <s v="2"/>
    <x v="95"/>
    <n v="500"/>
    <x v="94"/>
    <s v="Y"/>
    <x v="0"/>
  </r>
  <r>
    <x v="0"/>
    <s v="10-500-21-0599-1000-248"/>
    <s v="SICK PAYOUTS"/>
    <x v="18"/>
    <n v="109149.17"/>
    <n v="0"/>
    <n v="109149.17"/>
    <s v="10"/>
    <s v="500"/>
    <n v="500"/>
    <x v="1"/>
    <s v="0599"/>
    <n v="599"/>
    <s v="1000"/>
    <s v="248"/>
    <s v="2"/>
    <x v="95"/>
    <n v="500"/>
    <x v="94"/>
    <s v="Y"/>
    <x v="0"/>
  </r>
  <r>
    <x v="0"/>
    <s v="10-500-21-0599-2500-230"/>
    <s v="MONTHLY STIPEND"/>
    <x v="18"/>
    <n v="0"/>
    <n v="0"/>
    <n v="0"/>
    <s v="10"/>
    <s v="500"/>
    <n v="500"/>
    <x v="1"/>
    <s v="0599"/>
    <n v="599"/>
    <s v="2500"/>
    <s v="230"/>
    <s v="2"/>
    <x v="95"/>
    <n v="500"/>
    <x v="94"/>
    <s v="Y"/>
    <x v="0"/>
  </r>
  <r>
    <x v="0"/>
    <s v="10-500-21-0600-2700-511"/>
    <s v="STUDENT TRAVEL"/>
    <x v="18"/>
    <n v="311527.96999999997"/>
    <n v="0"/>
    <n v="311527.96999999997"/>
    <s v="10"/>
    <s v="500"/>
    <n v="500"/>
    <x v="1"/>
    <s v="0600"/>
    <n v="600"/>
    <s v="2700"/>
    <s v="511"/>
    <s v="5"/>
    <x v="47"/>
    <n v="5315"/>
    <x v="47"/>
    <s v="Y"/>
    <x v="24"/>
  </r>
  <r>
    <x v="0"/>
    <s v="10-500-21-0600-2700-519"/>
    <s v="AFT SCHL PROGMS"/>
    <x v="18"/>
    <n v="0"/>
    <n v="0"/>
    <n v="0"/>
    <s v="10"/>
    <s v="500"/>
    <n v="500"/>
    <x v="1"/>
    <s v="0600"/>
    <n v="600"/>
    <s v="2700"/>
    <s v="519"/>
    <s v="5"/>
    <x v="47"/>
    <n v="5315"/>
    <x v="47"/>
    <s v="Y"/>
    <x v="24"/>
  </r>
  <r>
    <x v="0"/>
    <s v="10-500-21-0600-2700-580"/>
    <s v="BUS DR PER DIEM"/>
    <x v="18"/>
    <n v="0"/>
    <n v="0"/>
    <n v="0"/>
    <s v="10"/>
    <s v="500"/>
    <n v="500"/>
    <x v="1"/>
    <s v="0600"/>
    <n v="600"/>
    <s v="2700"/>
    <s v="580"/>
    <s v="5"/>
    <x v="47"/>
    <n v="5315"/>
    <x v="47"/>
    <s v="Y"/>
    <x v="24"/>
  </r>
  <r>
    <x v="0"/>
    <s v="10-500-21-0700-2300-342"/>
    <s v="TORT LEGAL SERV"/>
    <x v="18"/>
    <n v="52792.65"/>
    <n v="0"/>
    <n v="52792.65"/>
    <s v="10"/>
    <s v="500"/>
    <n v="500"/>
    <x v="1"/>
    <s v="0700"/>
    <n v="700"/>
    <s v="2300"/>
    <s v="342"/>
    <s v="3"/>
    <x v="1"/>
    <n v="50"/>
    <x v="1"/>
    <s v="Y"/>
    <x v="0"/>
  </r>
  <r>
    <x v="0"/>
    <s v="10-500-21-0700-2500-522"/>
    <s v="LIABILITY INS"/>
    <x v="18"/>
    <n v="111905"/>
    <n v="0"/>
    <n v="111905"/>
    <s v="10"/>
    <s v="500"/>
    <n v="500"/>
    <x v="1"/>
    <s v="0700"/>
    <n v="700"/>
    <s v="2500"/>
    <s v="522"/>
    <s v="5"/>
    <x v="1"/>
    <n v="50"/>
    <x v="1"/>
    <s v="Y"/>
    <x v="0"/>
  </r>
  <r>
    <x v="0"/>
    <s v="10-500-21-0700-2500-523"/>
    <s v="FIDELITY BOND"/>
    <x v="18"/>
    <n v="0"/>
    <n v="0"/>
    <n v="0"/>
    <s v="10"/>
    <s v="500"/>
    <n v="500"/>
    <x v="1"/>
    <s v="0700"/>
    <n v="700"/>
    <s v="2500"/>
    <s v="523"/>
    <s v="5"/>
    <x v="1"/>
    <n v="50"/>
    <x v="1"/>
    <s v="Y"/>
    <x v="0"/>
  </r>
  <r>
    <x v="0"/>
    <s v="10-500-21-1050-1000-131"/>
    <s v="TEACHERS"/>
    <x v="18"/>
    <n v="67419.08"/>
    <n v="0"/>
    <n v="67419.08"/>
    <s v="10"/>
    <s v="500"/>
    <n v="500"/>
    <x v="1"/>
    <s v="1050"/>
    <n v="1050"/>
    <s v="1000"/>
    <s v="131"/>
    <s v="1"/>
    <x v="1"/>
    <n v="50"/>
    <x v="1"/>
    <s v="Y"/>
    <x v="0"/>
  </r>
  <r>
    <x v="0"/>
    <s v="10-500-21-1050-1000-133"/>
    <s v="HOMEBOUND TEACH"/>
    <x v="18"/>
    <n v="0"/>
    <n v="0"/>
    <n v="0"/>
    <s v="10"/>
    <s v="500"/>
    <n v="500"/>
    <x v="1"/>
    <s v="1050"/>
    <n v="1050"/>
    <s v="1000"/>
    <s v="133"/>
    <s v="1"/>
    <x v="1"/>
    <n v="50"/>
    <x v="1"/>
    <s v="Y"/>
    <x v="0"/>
  </r>
  <r>
    <x v="0"/>
    <s v="10-500-21-1050-1000-137"/>
    <s v="PAY FLOW THRU"/>
    <x v="18"/>
    <n v="18439.21"/>
    <n v="0"/>
    <n v="18439.21"/>
    <s v="10"/>
    <s v="500"/>
    <n v="500"/>
    <x v="1"/>
    <s v="1050"/>
    <n v="1050"/>
    <s v="1000"/>
    <s v="137"/>
    <s v="1"/>
    <x v="1"/>
    <n v="50"/>
    <x v="1"/>
    <s v="Y"/>
    <x v="0"/>
  </r>
  <r>
    <x v="0"/>
    <s v="10-500-21-1050-1000-149"/>
    <s v="Extra Duty"/>
    <x v="18"/>
    <n v="557.28"/>
    <n v="0"/>
    <n v="557.28"/>
    <s v="10"/>
    <s v="500"/>
    <n v="500"/>
    <x v="1"/>
    <s v="1050"/>
    <n v="1050"/>
    <s v="1000"/>
    <s v="149"/>
    <s v="1"/>
    <x v="1"/>
    <n v="50"/>
    <x v="1"/>
    <s v="Y"/>
    <x v="0"/>
  </r>
  <r>
    <x v="0"/>
    <s v="10-500-21-1050-1000-161"/>
    <s v="INST. ASSISTANT"/>
    <x v="18"/>
    <n v="0"/>
    <n v="0"/>
    <n v="0"/>
    <s v="10"/>
    <s v="500"/>
    <n v="500"/>
    <x v="1"/>
    <s v="1050"/>
    <n v="1050"/>
    <s v="1000"/>
    <s v="161"/>
    <s v="1"/>
    <x v="1"/>
    <n v="50"/>
    <x v="1"/>
    <s v="Y"/>
    <x v="0"/>
  </r>
  <r>
    <x v="0"/>
    <s v="10-500-21-1050-1000-163"/>
    <s v="CAMPUS MONITORS"/>
    <x v="18"/>
    <n v="0"/>
    <n v="0"/>
    <n v="0"/>
    <s v="10"/>
    <s v="500"/>
    <n v="500"/>
    <x v="1"/>
    <s v="1050"/>
    <n v="1050"/>
    <s v="1000"/>
    <s v="163"/>
    <s v="1"/>
    <x v="1"/>
    <n v="50"/>
    <x v="1"/>
    <s v="Y"/>
    <x v="0"/>
  </r>
  <r>
    <x v="0"/>
    <s v="10-500-21-1050-1000-197"/>
    <s v="SABBATICAL PMT"/>
    <x v="18"/>
    <n v="0"/>
    <n v="0"/>
    <n v="0"/>
    <s v="10"/>
    <s v="500"/>
    <n v="500"/>
    <x v="1"/>
    <s v="1050"/>
    <n v="1050"/>
    <s v="1000"/>
    <s v="197"/>
    <s v="1"/>
    <x v="1"/>
    <n v="50"/>
    <x v="1"/>
    <s v="Y"/>
    <x v="0"/>
  </r>
  <r>
    <x v="0"/>
    <s v="10-500-21-1050-1000-198"/>
    <s v="SICK LEAVE PYMT"/>
    <x v="18"/>
    <n v="0"/>
    <n v="0"/>
    <n v="0"/>
    <s v="10"/>
    <s v="500"/>
    <n v="500"/>
    <x v="1"/>
    <s v="1050"/>
    <n v="1050"/>
    <s v="1000"/>
    <s v="198"/>
    <s v="1"/>
    <x v="1"/>
    <n v="50"/>
    <x v="1"/>
    <s v="Y"/>
    <x v="0"/>
  </r>
  <r>
    <x v="0"/>
    <s v="10-500-21-1050-1000-210"/>
    <s v="RETIREMENT"/>
    <x v="18"/>
    <n v="20199.3"/>
    <n v="0"/>
    <n v="20199.3"/>
    <s v="10"/>
    <s v="500"/>
    <n v="500"/>
    <x v="1"/>
    <s v="1050"/>
    <n v="1050"/>
    <s v="1000"/>
    <s v="210"/>
    <s v="2"/>
    <x v="1"/>
    <n v="50"/>
    <x v="1"/>
    <s v="Y"/>
    <x v="0"/>
  </r>
  <r>
    <x v="0"/>
    <s v="10-500-21-1050-1000-220"/>
    <s v="FICA"/>
    <x v="18"/>
    <n v="6619.16"/>
    <n v="0"/>
    <n v="6619.16"/>
    <s v="10"/>
    <s v="500"/>
    <n v="500"/>
    <x v="1"/>
    <s v="1050"/>
    <n v="1050"/>
    <s v="1000"/>
    <s v="220"/>
    <s v="2"/>
    <x v="1"/>
    <n v="50"/>
    <x v="1"/>
    <s v="Y"/>
    <x v="0"/>
  </r>
  <r>
    <x v="0"/>
    <s v="10-500-21-1050-1000-241"/>
    <s v="INSURANCE"/>
    <x v="18"/>
    <n v="248937.38"/>
    <n v="0"/>
    <n v="248937.38"/>
    <s v="10"/>
    <s v="500"/>
    <n v="500"/>
    <x v="1"/>
    <s v="1050"/>
    <n v="1050"/>
    <s v="1000"/>
    <s v="241"/>
    <s v="2"/>
    <x v="1"/>
    <n v="50"/>
    <x v="1"/>
    <s v="Y"/>
    <x v="0"/>
  </r>
  <r>
    <x v="0"/>
    <s v="10-500-21-1050-1000-245"/>
    <s v="PRIME TRUST HD"/>
    <x v="18"/>
    <n v="0"/>
    <n v="0"/>
    <n v="0"/>
    <s v="10"/>
    <s v="500"/>
    <n v="500"/>
    <x v="1"/>
    <s v="1050"/>
    <n v="1050"/>
    <s v="1000"/>
    <s v="245"/>
    <s v="2"/>
    <x v="1"/>
    <n v="50"/>
    <x v="1"/>
    <s v="Y"/>
    <x v="0"/>
  </r>
  <r>
    <x v="0"/>
    <s v="10-500-21-1050-1000-270"/>
    <s v="INDUSTRIAL INS"/>
    <x v="18"/>
    <n v="147872"/>
    <n v="0"/>
    <n v="147872"/>
    <s v="10"/>
    <s v="500"/>
    <n v="500"/>
    <x v="1"/>
    <s v="1050"/>
    <n v="1050"/>
    <s v="1000"/>
    <s v="270"/>
    <s v="2"/>
    <x v="1"/>
    <n v="50"/>
    <x v="1"/>
    <s v="Y"/>
    <x v="0"/>
  </r>
  <r>
    <x v="0"/>
    <s v="10-500-21-1050-1000-280"/>
    <s v="UNEMPL INS"/>
    <x v="18"/>
    <n v="7327.47"/>
    <n v="0"/>
    <n v="7327.47"/>
    <s v="10"/>
    <s v="500"/>
    <n v="500"/>
    <x v="1"/>
    <s v="1050"/>
    <n v="1050"/>
    <s v="1000"/>
    <s v="280"/>
    <s v="2"/>
    <x v="1"/>
    <n v="50"/>
    <x v="1"/>
    <s v="Y"/>
    <x v="0"/>
  </r>
  <r>
    <x v="0"/>
    <s v="10-500-21-1050-1000-290"/>
    <s v="HSA FEES"/>
    <x v="18"/>
    <n v="0"/>
    <n v="0"/>
    <n v="0"/>
    <s v="10"/>
    <s v="500"/>
    <n v="500"/>
    <x v="1"/>
    <s v="1050"/>
    <n v="1050"/>
    <s v="1000"/>
    <s v="290"/>
    <s v="2"/>
    <x v="1"/>
    <n v="50"/>
    <x v="1"/>
    <s v="Y"/>
    <x v="0"/>
  </r>
  <r>
    <x v="0"/>
    <s v="10-500-21-1050-1000-320"/>
    <s v="EDUCATION SERV"/>
    <x v="18"/>
    <n v="0"/>
    <n v="0"/>
    <n v="0"/>
    <s v="10"/>
    <s v="500"/>
    <n v="500"/>
    <x v="1"/>
    <s v="1050"/>
    <n v="1050"/>
    <s v="1000"/>
    <s v="320"/>
    <s v="3"/>
    <x v="1"/>
    <n v="50"/>
    <x v="1"/>
    <s v="Y"/>
    <x v="0"/>
  </r>
  <r>
    <x v="0"/>
    <s v="10-500-21-1050-1000-340"/>
    <s v="CONTR SUB TEACH"/>
    <x v="18"/>
    <n v="0"/>
    <n v="0"/>
    <n v="0"/>
    <s v="10"/>
    <s v="500"/>
    <n v="500"/>
    <x v="1"/>
    <s v="1050"/>
    <n v="1050"/>
    <s v="1000"/>
    <s v="340"/>
    <s v="3"/>
    <x v="1"/>
    <n v="50"/>
    <x v="1"/>
    <s v="Y"/>
    <x v="0"/>
  </r>
  <r>
    <x v="0"/>
    <s v="10-500-21-1050-1000-341"/>
    <s v="SUBSTITUTE COST"/>
    <x v="18"/>
    <n v="749.25"/>
    <n v="0"/>
    <n v="749.25"/>
    <s v="10"/>
    <s v="500"/>
    <n v="500"/>
    <x v="1"/>
    <s v="1050"/>
    <n v="1050"/>
    <s v="1000"/>
    <s v="341"/>
    <s v="3"/>
    <x v="1"/>
    <n v="50"/>
    <x v="1"/>
    <s v="Y"/>
    <x v="0"/>
  </r>
  <r>
    <x v="0"/>
    <s v="10-500-21-1050-1000-580"/>
    <s v="TRAVEL STAFF"/>
    <x v="18"/>
    <n v="1301.3599999999999"/>
    <n v="0"/>
    <n v="1301.3599999999999"/>
    <s v="10"/>
    <s v="500"/>
    <n v="500"/>
    <x v="1"/>
    <s v="1050"/>
    <n v="1050"/>
    <s v="1000"/>
    <s v="580"/>
    <s v="5"/>
    <x v="1"/>
    <n v="50"/>
    <x v="1"/>
    <s v="Y"/>
    <x v="0"/>
  </r>
  <r>
    <x v="0"/>
    <s v="10-500-21-1050-1000-581"/>
    <s v="TRAVEL STUDENTS"/>
    <x v="18"/>
    <n v="0"/>
    <n v="0"/>
    <n v="0"/>
    <s v="10"/>
    <s v="500"/>
    <n v="500"/>
    <x v="1"/>
    <s v="1050"/>
    <n v="1050"/>
    <s v="1000"/>
    <s v="581"/>
    <s v="5"/>
    <x v="1"/>
    <n v="50"/>
    <x v="1"/>
    <s v="Y"/>
    <x v="0"/>
  </r>
  <r>
    <x v="0"/>
    <s v="10-500-21-1050-1000-594"/>
    <s v="ADMISSION CHGS"/>
    <x v="18"/>
    <n v="0"/>
    <n v="0"/>
    <n v="0"/>
    <s v="10"/>
    <s v="500"/>
    <n v="500"/>
    <x v="1"/>
    <s v="1050"/>
    <n v="1050"/>
    <s v="1000"/>
    <s v="594"/>
    <s v="5"/>
    <x v="1"/>
    <n v="50"/>
    <x v="1"/>
    <s v="Y"/>
    <x v="0"/>
  </r>
  <r>
    <x v="0"/>
    <s v="10-500-21-1050-1000-610"/>
    <s v="SUPPLIES"/>
    <x v="18"/>
    <n v="24230.12"/>
    <n v="0"/>
    <n v="24230.12"/>
    <s v="10"/>
    <s v="500"/>
    <n v="500"/>
    <x v="1"/>
    <s v="1050"/>
    <n v="1050"/>
    <s v="1000"/>
    <s v="610"/>
    <s v="6"/>
    <x v="1"/>
    <n v="50"/>
    <x v="1"/>
    <s v="Y"/>
    <x v="0"/>
  </r>
  <r>
    <x v="0"/>
    <s v="10-500-21-1050-1000-641"/>
    <s v="TEXTBOOKS"/>
    <x v="18"/>
    <n v="0"/>
    <n v="0"/>
    <n v="0"/>
    <s v="10"/>
    <s v="500"/>
    <n v="500"/>
    <x v="1"/>
    <s v="1050"/>
    <n v="1050"/>
    <s v="1000"/>
    <s v="641"/>
    <s v="6"/>
    <x v="1"/>
    <n v="50"/>
    <x v="1"/>
    <s v="Y"/>
    <x v="0"/>
  </r>
  <r>
    <x v="0"/>
    <s v="10-500-21-1050-1000-670"/>
    <s v="COMPUTER SUPPLY"/>
    <x v="18"/>
    <n v="0"/>
    <n v="0"/>
    <n v="0"/>
    <s v="10"/>
    <s v="500"/>
    <n v="500"/>
    <x v="1"/>
    <s v="1050"/>
    <n v="1050"/>
    <s v="1000"/>
    <s v="670"/>
    <s v="6"/>
    <x v="1"/>
    <n v="50"/>
    <x v="1"/>
    <s v="Y"/>
    <x v="0"/>
  </r>
  <r>
    <x v="0"/>
    <s v="10-500-21-1050-1000-730"/>
    <s v="INSTR EQUIPMENT"/>
    <x v="18"/>
    <n v="0"/>
    <n v="0"/>
    <n v="0"/>
    <s v="10"/>
    <s v="500"/>
    <n v="500"/>
    <x v="1"/>
    <s v="1050"/>
    <n v="1050"/>
    <s v="1000"/>
    <s v="730"/>
    <s v="7"/>
    <x v="1"/>
    <n v="50"/>
    <x v="1"/>
    <s v="Y"/>
    <x v="0"/>
  </r>
  <r>
    <x v="0"/>
    <s v="10-500-21-1050-1000-810"/>
    <s v="DUES AND FEES"/>
    <x v="18"/>
    <n v="0"/>
    <n v="0"/>
    <n v="0"/>
    <s v="10"/>
    <s v="500"/>
    <n v="500"/>
    <x v="1"/>
    <s v="1050"/>
    <n v="1050"/>
    <s v="1000"/>
    <s v="810"/>
    <s v="8"/>
    <x v="1"/>
    <n v="50"/>
    <x v="1"/>
    <s v="Y"/>
    <x v="0"/>
  </r>
  <r>
    <x v="0"/>
    <s v="10-500-21-1050-1000-890"/>
    <s v="MISC."/>
    <x v="18"/>
    <n v="18443.759999999998"/>
    <n v="0"/>
    <n v="18443.759999999998"/>
    <s v="10"/>
    <s v="500"/>
    <n v="500"/>
    <x v="1"/>
    <s v="1050"/>
    <n v="1050"/>
    <s v="1000"/>
    <s v="890"/>
    <s v="8"/>
    <x v="1"/>
    <n v="50"/>
    <x v="1"/>
    <s v="Y"/>
    <x v="0"/>
  </r>
  <r>
    <x v="0"/>
    <s v="10-500-21-1050-1000-898"/>
    <s v="Public Education Online Offset"/>
    <x v="18"/>
    <n v="16630"/>
    <n v="0"/>
    <n v="16630"/>
    <s v="10"/>
    <s v="500"/>
    <n v="500"/>
    <x v="1"/>
    <s v="1050"/>
    <n v="1050"/>
    <s v="1000"/>
    <s v="898"/>
    <s v="8"/>
    <x v="1"/>
    <n v="50"/>
    <x v="1"/>
    <s v="Y"/>
    <x v="0"/>
  </r>
  <r>
    <x v="0"/>
    <s v="10-500-21-1050-1000-899"/>
    <s v="Charter School Local Replacement"/>
    <x v="18"/>
    <n v="0"/>
    <n v="0"/>
    <n v="0"/>
    <s v="10"/>
    <s v="500"/>
    <n v="500"/>
    <x v="1"/>
    <s v="1050"/>
    <n v="1050"/>
    <s v="1000"/>
    <s v="899"/>
    <s v="8"/>
    <x v="1"/>
    <n v="50"/>
    <x v="1"/>
    <s v="Y"/>
    <x v="0"/>
  </r>
  <r>
    <x v="0"/>
    <s v="10-500-21-1050-2000-300"/>
    <s v="PROF/TECH SERV"/>
    <x v="18"/>
    <n v="0"/>
    <n v="0"/>
    <n v="0"/>
    <s v="10"/>
    <s v="500"/>
    <n v="500"/>
    <x v="1"/>
    <s v="1050"/>
    <n v="1050"/>
    <s v="2000"/>
    <s v="300"/>
    <s v="3"/>
    <x v="1"/>
    <n v="50"/>
    <x v="1"/>
    <s v="Y"/>
    <x v="0"/>
  </r>
  <r>
    <x v="0"/>
    <s v="10-500-21-1050-2100-270"/>
    <s v="INDUSTRIAL INS"/>
    <x v="18"/>
    <n v="0"/>
    <n v="0"/>
    <n v="0"/>
    <s v="10"/>
    <s v="500"/>
    <n v="500"/>
    <x v="1"/>
    <s v="1050"/>
    <n v="1050"/>
    <s v="2100"/>
    <s v="270"/>
    <s v="2"/>
    <x v="1"/>
    <n v="50"/>
    <x v="1"/>
    <s v="Y"/>
    <x v="0"/>
  </r>
  <r>
    <x v="0"/>
    <s v="10-500-21-1050-2100-400"/>
    <s v="BUDGET REVISION"/>
    <x v="18"/>
    <n v="0"/>
    <n v="0"/>
    <n v="0"/>
    <s v="10"/>
    <s v="500"/>
    <n v="500"/>
    <x v="1"/>
    <s v="1050"/>
    <n v="1050"/>
    <s v="2100"/>
    <s v="400"/>
    <s v="4"/>
    <x v="1"/>
    <n v="50"/>
    <x v="1"/>
    <s v="Y"/>
    <x v="0"/>
  </r>
  <r>
    <x v="0"/>
    <s v="10-500-21-1050-2110-210"/>
    <s v="RETIREMENT"/>
    <x v="18"/>
    <n v="0"/>
    <n v="0"/>
    <n v="0"/>
    <s v="10"/>
    <s v="500"/>
    <n v="500"/>
    <x v="1"/>
    <s v="1050"/>
    <n v="1050"/>
    <s v="2110"/>
    <s v="210"/>
    <s v="2"/>
    <x v="1"/>
    <n v="50"/>
    <x v="1"/>
    <s v="Y"/>
    <x v="0"/>
  </r>
  <r>
    <x v="0"/>
    <s v="10-500-21-1050-2110-241"/>
    <s v="INSURANCE"/>
    <x v="18"/>
    <n v="0"/>
    <n v="0"/>
    <n v="0"/>
    <s v="10"/>
    <s v="500"/>
    <n v="500"/>
    <x v="1"/>
    <s v="1050"/>
    <n v="1050"/>
    <s v="2110"/>
    <s v="241"/>
    <s v="2"/>
    <x v="1"/>
    <n v="50"/>
    <x v="1"/>
    <s v="Y"/>
    <x v="0"/>
  </r>
  <r>
    <x v="0"/>
    <s v="10-500-21-1050-2110-340"/>
    <s v="CONSULTING"/>
    <x v="18"/>
    <n v="32775"/>
    <n v="0"/>
    <n v="32775"/>
    <s v="10"/>
    <s v="500"/>
    <n v="500"/>
    <x v="1"/>
    <s v="1050"/>
    <n v="1050"/>
    <s v="2110"/>
    <s v="340"/>
    <s v="3"/>
    <x v="1"/>
    <n v="50"/>
    <x v="1"/>
    <s v="Y"/>
    <x v="0"/>
  </r>
  <r>
    <x v="0"/>
    <s v="10-500-21-1050-2120-241"/>
    <s v="INSURANCE"/>
    <x v="18"/>
    <n v="0"/>
    <n v="0"/>
    <n v="0"/>
    <s v="10"/>
    <s v="500"/>
    <n v="500"/>
    <x v="1"/>
    <s v="1050"/>
    <n v="1050"/>
    <s v="2120"/>
    <s v="241"/>
    <s v="2"/>
    <x v="1"/>
    <n v="50"/>
    <x v="1"/>
    <s v="Y"/>
    <x v="0"/>
  </r>
  <r>
    <x v="0"/>
    <s v="10-500-21-1050-2120-245"/>
    <s v="Waive"/>
    <x v="18"/>
    <n v="0"/>
    <n v="0"/>
    <n v="0"/>
    <s v="10"/>
    <s v="500"/>
    <n v="500"/>
    <x v="1"/>
    <s v="1050"/>
    <n v="1050"/>
    <s v="2120"/>
    <s v="245"/>
    <s v="2"/>
    <x v="1"/>
    <n v="50"/>
    <x v="1"/>
    <s v="Y"/>
    <x v="0"/>
  </r>
  <r>
    <x v="0"/>
    <s v="10-500-21-1050-2120-580"/>
    <s v="COUNSELR TRAVEL"/>
    <x v="18"/>
    <n v="0"/>
    <n v="0"/>
    <n v="0"/>
    <s v="10"/>
    <s v="500"/>
    <n v="500"/>
    <x v="1"/>
    <s v="1050"/>
    <n v="1050"/>
    <s v="2120"/>
    <s v="580"/>
    <s v="5"/>
    <x v="1"/>
    <n v="50"/>
    <x v="1"/>
    <s v="Y"/>
    <x v="0"/>
  </r>
  <r>
    <x v="0"/>
    <s v="10-500-21-1050-2120-610"/>
    <s v="COUNSELR SUPPLY"/>
    <x v="18"/>
    <n v="0"/>
    <n v="0"/>
    <n v="0"/>
    <s v="10"/>
    <s v="500"/>
    <n v="500"/>
    <x v="1"/>
    <s v="1050"/>
    <n v="1050"/>
    <s v="2120"/>
    <s v="610"/>
    <s v="6"/>
    <x v="1"/>
    <n v="50"/>
    <x v="1"/>
    <s v="Y"/>
    <x v="0"/>
  </r>
  <r>
    <x v="0"/>
    <s v="10-500-21-1050-2120-730"/>
    <s v="EQUIPMENT"/>
    <x v="18"/>
    <n v="0"/>
    <n v="0"/>
    <n v="0"/>
    <s v="10"/>
    <s v="500"/>
    <n v="500"/>
    <x v="1"/>
    <s v="1050"/>
    <n v="1050"/>
    <s v="2120"/>
    <s v="730"/>
    <s v="7"/>
    <x v="1"/>
    <n v="50"/>
    <x v="1"/>
    <s v="Y"/>
    <x v="0"/>
  </r>
  <r>
    <x v="0"/>
    <s v="10-500-21-1050-2120-810"/>
    <s v="DUES AND FEES"/>
    <x v="18"/>
    <n v="0"/>
    <n v="0"/>
    <n v="0"/>
    <s v="10"/>
    <s v="500"/>
    <n v="500"/>
    <x v="1"/>
    <s v="1050"/>
    <n v="1050"/>
    <s v="2120"/>
    <s v="810"/>
    <s v="8"/>
    <x v="1"/>
    <n v="50"/>
    <x v="1"/>
    <s v="Y"/>
    <x v="0"/>
  </r>
  <r>
    <x v="0"/>
    <s v="10-500-21-1050-2190-241"/>
    <s v="INSURANCE"/>
    <x v="18"/>
    <n v="0"/>
    <n v="0"/>
    <n v="0"/>
    <s v="10"/>
    <s v="500"/>
    <n v="500"/>
    <x v="1"/>
    <s v="1050"/>
    <n v="1050"/>
    <s v="2190"/>
    <s v="241"/>
    <s v="2"/>
    <x v="1"/>
    <n v="50"/>
    <x v="1"/>
    <s v="Y"/>
    <x v="0"/>
  </r>
  <r>
    <x v="0"/>
    <s v="10-500-21-1050-2190-310"/>
    <s v="RESOURCE OFFICERS"/>
    <x v="18"/>
    <n v="0"/>
    <n v="0"/>
    <n v="0"/>
    <s v="10"/>
    <s v="500"/>
    <n v="500"/>
    <x v="1"/>
    <s v="1050"/>
    <n v="1050"/>
    <s v="2190"/>
    <s v="310"/>
    <s v="3"/>
    <x v="1"/>
    <n v="50"/>
    <x v="1"/>
    <s v="Y"/>
    <x v="0"/>
  </r>
  <r>
    <x v="0"/>
    <s v="10-500-21-1050-2200-162"/>
    <s v="MEDIA NON-CERT"/>
    <x v="18"/>
    <n v="0"/>
    <n v="0"/>
    <n v="0"/>
    <s v="10"/>
    <s v="500"/>
    <n v="500"/>
    <x v="1"/>
    <s v="1050"/>
    <n v="1050"/>
    <s v="2200"/>
    <s v="162"/>
    <s v="1"/>
    <x v="1"/>
    <n v="50"/>
    <x v="1"/>
    <s v="Y"/>
    <x v="0"/>
  </r>
  <r>
    <x v="0"/>
    <s v="10-500-21-1050-2200-210"/>
    <s v="RETIREMENT"/>
    <x v="18"/>
    <n v="0"/>
    <n v="0"/>
    <n v="0"/>
    <s v="10"/>
    <s v="500"/>
    <n v="500"/>
    <x v="1"/>
    <s v="1050"/>
    <n v="1050"/>
    <s v="2200"/>
    <s v="210"/>
    <s v="2"/>
    <x v="1"/>
    <n v="50"/>
    <x v="1"/>
    <s v="Y"/>
    <x v="0"/>
  </r>
  <r>
    <x v="0"/>
    <s v="10-500-21-1050-2200-220"/>
    <s v="SOCIAL SECURITY"/>
    <x v="18"/>
    <n v="0"/>
    <n v="0"/>
    <n v="0"/>
    <s v="10"/>
    <s v="500"/>
    <n v="500"/>
    <x v="1"/>
    <s v="1050"/>
    <n v="1050"/>
    <s v="2200"/>
    <s v="220"/>
    <s v="2"/>
    <x v="1"/>
    <n v="50"/>
    <x v="1"/>
    <s v="Y"/>
    <x v="0"/>
  </r>
  <r>
    <x v="0"/>
    <s v="10-500-21-1050-2200-270"/>
    <s v="INDUSTRIAL INS"/>
    <x v="18"/>
    <n v="0"/>
    <n v="0"/>
    <n v="0"/>
    <s v="10"/>
    <s v="500"/>
    <n v="500"/>
    <x v="1"/>
    <s v="1050"/>
    <n v="1050"/>
    <s v="2200"/>
    <s v="270"/>
    <s v="2"/>
    <x v="1"/>
    <n v="50"/>
    <x v="1"/>
    <s v="Y"/>
    <x v="0"/>
  </r>
  <r>
    <x v="0"/>
    <s v="10-500-21-1050-2210-115"/>
    <s v="DIST DIRECTORS"/>
    <x v="18"/>
    <n v="153838.74"/>
    <n v="0"/>
    <n v="153838.74"/>
    <s v="10"/>
    <s v="500"/>
    <n v="500"/>
    <x v="1"/>
    <s v="1050"/>
    <n v="1050"/>
    <s v="2210"/>
    <s v="115"/>
    <s v="1"/>
    <x v="1"/>
    <n v="50"/>
    <x v="1"/>
    <s v="Y"/>
    <x v="0"/>
  </r>
  <r>
    <x v="0"/>
    <s v="10-500-21-1050-2210-152"/>
    <s v="DIST SECRETARY"/>
    <x v="18"/>
    <n v="22575.57"/>
    <n v="0"/>
    <n v="22575.57"/>
    <s v="10"/>
    <s v="500"/>
    <n v="500"/>
    <x v="1"/>
    <s v="1050"/>
    <n v="1050"/>
    <s v="2210"/>
    <s v="152"/>
    <s v="1"/>
    <x v="1"/>
    <n v="50"/>
    <x v="1"/>
    <s v="Y"/>
    <x v="0"/>
  </r>
  <r>
    <x v="0"/>
    <s v="10-500-21-1050-2210-210"/>
    <s v="RETIREMENT"/>
    <x v="18"/>
    <n v="42601.51"/>
    <n v="0"/>
    <n v="42601.51"/>
    <s v="10"/>
    <s v="500"/>
    <n v="500"/>
    <x v="1"/>
    <s v="1050"/>
    <n v="1050"/>
    <s v="2210"/>
    <s v="210"/>
    <s v="2"/>
    <x v="1"/>
    <n v="50"/>
    <x v="1"/>
    <s v="Y"/>
    <x v="0"/>
  </r>
  <r>
    <x v="0"/>
    <s v="10-500-21-1050-2210-220"/>
    <s v="FICA"/>
    <x v="18"/>
    <n v="12863.83"/>
    <n v="0"/>
    <n v="12863.83"/>
    <s v="10"/>
    <s v="500"/>
    <n v="500"/>
    <x v="1"/>
    <s v="1050"/>
    <n v="1050"/>
    <s v="2210"/>
    <s v="220"/>
    <s v="2"/>
    <x v="1"/>
    <n v="50"/>
    <x v="1"/>
    <s v="Y"/>
    <x v="0"/>
  </r>
  <r>
    <x v="0"/>
    <s v="10-500-21-1050-2210-241"/>
    <s v="INSURANCE"/>
    <x v="18"/>
    <n v="23655.45"/>
    <n v="0"/>
    <n v="23655.45"/>
    <s v="10"/>
    <s v="500"/>
    <n v="500"/>
    <x v="1"/>
    <s v="1050"/>
    <n v="1050"/>
    <s v="2210"/>
    <s v="241"/>
    <s v="2"/>
    <x v="1"/>
    <n v="50"/>
    <x v="1"/>
    <s v="Y"/>
    <x v="0"/>
  </r>
  <r>
    <x v="0"/>
    <s v="10-500-21-1050-2210-245"/>
    <s v="Waive Money"/>
    <x v="18"/>
    <n v="0"/>
    <n v="0"/>
    <n v="0"/>
    <s v="10"/>
    <s v="500"/>
    <n v="500"/>
    <x v="1"/>
    <s v="1050"/>
    <n v="1050"/>
    <s v="2210"/>
    <s v="245"/>
    <s v="2"/>
    <x v="1"/>
    <n v="50"/>
    <x v="1"/>
    <s v="Y"/>
    <x v="0"/>
  </r>
  <r>
    <x v="0"/>
    <s v="10-500-21-1050-2210-320"/>
    <s v="PURCH SERVICE"/>
    <x v="18"/>
    <n v="0"/>
    <n v="0"/>
    <n v="0"/>
    <s v="10"/>
    <s v="500"/>
    <n v="500"/>
    <x v="1"/>
    <s v="1050"/>
    <n v="1050"/>
    <s v="2210"/>
    <s v="320"/>
    <s v="3"/>
    <x v="1"/>
    <n v="50"/>
    <x v="1"/>
    <s v="Y"/>
    <x v="0"/>
  </r>
  <r>
    <x v="0"/>
    <s v="10-500-21-1050-2210-580"/>
    <s v="TRAVEL"/>
    <x v="18"/>
    <n v="2150"/>
    <n v="0"/>
    <n v="2150"/>
    <s v="10"/>
    <s v="500"/>
    <n v="500"/>
    <x v="1"/>
    <s v="1050"/>
    <n v="1050"/>
    <s v="2210"/>
    <s v="580"/>
    <s v="5"/>
    <x v="1"/>
    <n v="50"/>
    <x v="1"/>
    <s v="Y"/>
    <x v="0"/>
  </r>
  <r>
    <x v="0"/>
    <s v="10-500-21-1050-2210-810"/>
    <s v="DUES AND FEES"/>
    <x v="18"/>
    <n v="0"/>
    <n v="0"/>
    <n v="0"/>
    <s v="10"/>
    <s v="500"/>
    <n v="500"/>
    <x v="1"/>
    <s v="1050"/>
    <n v="1050"/>
    <s v="2210"/>
    <s v="810"/>
    <s v="8"/>
    <x v="1"/>
    <n v="50"/>
    <x v="1"/>
    <s v="Y"/>
    <x v="0"/>
  </r>
  <r>
    <x v="0"/>
    <s v="10-500-21-1050-2213-320"/>
    <s v="Purchased Services"/>
    <x v="18"/>
    <n v="3920.55"/>
    <n v="0"/>
    <n v="3920.55"/>
    <s v="10"/>
    <s v="500"/>
    <n v="500"/>
    <x v="1"/>
    <s v="1050"/>
    <n v="1050"/>
    <s v="2213"/>
    <s v="320"/>
    <s v="3"/>
    <x v="1"/>
    <n v="50"/>
    <x v="1"/>
    <s v="Y"/>
    <x v="0"/>
  </r>
  <r>
    <x v="0"/>
    <s v="10-500-21-1050-2213-580"/>
    <s v="TRAVEL"/>
    <x v="18"/>
    <n v="0"/>
    <n v="0"/>
    <n v="0"/>
    <s v="10"/>
    <s v="500"/>
    <n v="500"/>
    <x v="1"/>
    <s v="1050"/>
    <n v="1050"/>
    <s v="2213"/>
    <s v="580"/>
    <s v="5"/>
    <x v="1"/>
    <n v="50"/>
    <x v="1"/>
    <s v="Y"/>
    <x v="0"/>
  </r>
  <r>
    <x v="0"/>
    <s v="10-500-21-1050-2213-610"/>
    <s v="SUPPLIES (GEN)"/>
    <x v="18"/>
    <n v="2696.78"/>
    <n v="0"/>
    <n v="2696.78"/>
    <s v="10"/>
    <s v="500"/>
    <n v="500"/>
    <x v="1"/>
    <s v="1050"/>
    <n v="1050"/>
    <s v="2213"/>
    <s v="610"/>
    <s v="6"/>
    <x v="1"/>
    <n v="50"/>
    <x v="1"/>
    <s v="Y"/>
    <x v="0"/>
  </r>
  <r>
    <x v="0"/>
    <s v="10-500-21-1050-2220-149"/>
    <s v="MEDIA COORDINAT"/>
    <x v="18"/>
    <n v="0"/>
    <n v="0"/>
    <n v="0"/>
    <s v="10"/>
    <s v="500"/>
    <n v="500"/>
    <x v="1"/>
    <s v="1050"/>
    <n v="1050"/>
    <s v="2220"/>
    <s v="149"/>
    <s v="1"/>
    <x v="1"/>
    <n v="50"/>
    <x v="1"/>
    <s v="Y"/>
    <x v="0"/>
  </r>
  <r>
    <x v="0"/>
    <s v="10-500-21-1050-2220-162"/>
    <s v="MEDIA ASSISTANT"/>
    <x v="18"/>
    <n v="0"/>
    <n v="0"/>
    <n v="0"/>
    <s v="10"/>
    <s v="500"/>
    <n v="500"/>
    <x v="1"/>
    <s v="1050"/>
    <n v="1050"/>
    <s v="2220"/>
    <s v="162"/>
    <s v="1"/>
    <x v="1"/>
    <n v="50"/>
    <x v="1"/>
    <s v="Y"/>
    <x v="0"/>
  </r>
  <r>
    <x v="0"/>
    <s v="10-500-21-1050-2220-195"/>
    <s v="OTHER MEDIA SAL"/>
    <x v="18"/>
    <n v="0"/>
    <n v="0"/>
    <n v="0"/>
    <s v="10"/>
    <s v="500"/>
    <n v="500"/>
    <x v="1"/>
    <s v="1050"/>
    <n v="1050"/>
    <s v="2220"/>
    <s v="195"/>
    <s v="1"/>
    <x v="1"/>
    <n v="50"/>
    <x v="1"/>
    <s v="Y"/>
    <x v="0"/>
  </r>
  <r>
    <x v="0"/>
    <s v="10-500-21-1050-2220-241"/>
    <s v="INSURANCE"/>
    <x v="18"/>
    <n v="0"/>
    <n v="0"/>
    <n v="0"/>
    <s v="10"/>
    <s v="500"/>
    <n v="500"/>
    <x v="1"/>
    <s v="1050"/>
    <n v="1050"/>
    <s v="2220"/>
    <s v="241"/>
    <s v="2"/>
    <x v="1"/>
    <n v="50"/>
    <x v="1"/>
    <s v="Y"/>
    <x v="0"/>
  </r>
  <r>
    <x v="0"/>
    <s v="10-500-21-1050-2220-245"/>
    <s v="Waive Money"/>
    <x v="18"/>
    <n v="0"/>
    <n v="0"/>
    <n v="0"/>
    <s v="10"/>
    <s v="500"/>
    <n v="500"/>
    <x v="1"/>
    <s v="1050"/>
    <n v="1050"/>
    <s v="2220"/>
    <s v="245"/>
    <s v="2"/>
    <x v="1"/>
    <n v="50"/>
    <x v="1"/>
    <s v="Y"/>
    <x v="0"/>
  </r>
  <r>
    <x v="0"/>
    <s v="10-500-21-1050-2220-430"/>
    <s v="AV REP &amp; MAINT"/>
    <x v="18"/>
    <n v="0"/>
    <n v="0"/>
    <n v="0"/>
    <s v="10"/>
    <s v="500"/>
    <n v="500"/>
    <x v="1"/>
    <s v="1050"/>
    <n v="1050"/>
    <s v="2220"/>
    <s v="430"/>
    <s v="4"/>
    <x v="1"/>
    <n v="50"/>
    <x v="1"/>
    <s v="Y"/>
    <x v="0"/>
  </r>
  <r>
    <x v="0"/>
    <s v="10-500-21-1050-2220-644"/>
    <s v="LIBRARY BOOKS"/>
    <x v="18"/>
    <n v="0"/>
    <n v="0"/>
    <n v="0"/>
    <s v="10"/>
    <s v="500"/>
    <n v="500"/>
    <x v="1"/>
    <s v="1050"/>
    <n v="1050"/>
    <s v="2220"/>
    <s v="644"/>
    <s v="6"/>
    <x v="1"/>
    <n v="50"/>
    <x v="1"/>
    <s v="Y"/>
    <x v="0"/>
  </r>
  <r>
    <x v="0"/>
    <s v="10-500-21-1050-2220-645"/>
    <s v="PERIODICALS"/>
    <x v="18"/>
    <n v="0"/>
    <n v="0"/>
    <n v="0"/>
    <s v="10"/>
    <s v="500"/>
    <n v="500"/>
    <x v="1"/>
    <s v="1050"/>
    <n v="1050"/>
    <s v="2220"/>
    <s v="645"/>
    <s v="6"/>
    <x v="1"/>
    <n v="50"/>
    <x v="1"/>
    <s v="Y"/>
    <x v="0"/>
  </r>
  <r>
    <x v="0"/>
    <s v="10-500-21-1050-2220-646"/>
    <s v="AV/LIBRARY SUPP"/>
    <x v="18"/>
    <n v="0"/>
    <n v="0"/>
    <n v="0"/>
    <s v="10"/>
    <s v="500"/>
    <n v="500"/>
    <x v="1"/>
    <s v="1050"/>
    <n v="1050"/>
    <s v="2220"/>
    <s v="646"/>
    <s v="6"/>
    <x v="1"/>
    <n v="50"/>
    <x v="1"/>
    <s v="Y"/>
    <x v="0"/>
  </r>
  <r>
    <x v="0"/>
    <s v="10-500-21-1050-2220-734"/>
    <s v="AV/LIBRARY EQUI"/>
    <x v="18"/>
    <n v="0"/>
    <n v="0"/>
    <n v="0"/>
    <s v="10"/>
    <s v="500"/>
    <n v="500"/>
    <x v="1"/>
    <s v="1050"/>
    <n v="1050"/>
    <s v="2220"/>
    <s v="734"/>
    <s v="7"/>
    <x v="1"/>
    <n v="50"/>
    <x v="1"/>
    <s v="Y"/>
    <x v="0"/>
  </r>
  <r>
    <x v="0"/>
    <s v="10-500-21-1050-2220-736"/>
    <s v="LIBRARY SOFTWRE"/>
    <x v="18"/>
    <n v="0"/>
    <n v="0"/>
    <n v="0"/>
    <s v="10"/>
    <s v="500"/>
    <n v="500"/>
    <x v="1"/>
    <s v="1050"/>
    <n v="1050"/>
    <s v="2220"/>
    <s v="736"/>
    <s v="7"/>
    <x v="1"/>
    <n v="50"/>
    <x v="1"/>
    <s v="Y"/>
    <x v="0"/>
  </r>
  <r>
    <x v="0"/>
    <s v="10-500-21-1050-2220-810"/>
    <s v="UIMC MEMBERSHIP FEES"/>
    <x v="18"/>
    <n v="0"/>
    <n v="0"/>
    <n v="0"/>
    <s v="10"/>
    <s v="500"/>
    <n v="500"/>
    <x v="1"/>
    <s v="1050"/>
    <n v="1050"/>
    <s v="2220"/>
    <s v="810"/>
    <s v="8"/>
    <x v="1"/>
    <n v="50"/>
    <x v="1"/>
    <s v="Y"/>
    <x v="0"/>
  </r>
  <r>
    <x v="0"/>
    <s v="10-500-21-1050-2240-320"/>
    <s v="ACADEMIC ASSESSMENT SERVICES"/>
    <x v="18"/>
    <n v="0"/>
    <n v="0"/>
    <n v="0"/>
    <s v="10"/>
    <s v="500"/>
    <n v="500"/>
    <x v="1"/>
    <s v="1050"/>
    <n v="1050"/>
    <s v="2240"/>
    <s v="320"/>
    <s v="3"/>
    <x v="1"/>
    <n v="50"/>
    <x v="1"/>
    <s v="Y"/>
    <x v="0"/>
  </r>
  <r>
    <x v="0"/>
    <s v="10-500-21-1050-2290-610"/>
    <s v="STAFF APPRECIAT"/>
    <x v="18"/>
    <n v="2200"/>
    <n v="0"/>
    <n v="2200"/>
    <s v="10"/>
    <s v="500"/>
    <n v="500"/>
    <x v="1"/>
    <s v="1050"/>
    <n v="1050"/>
    <s v="2290"/>
    <s v="610"/>
    <s v="6"/>
    <x v="1"/>
    <n v="50"/>
    <x v="1"/>
    <s v="Y"/>
    <x v="0"/>
  </r>
  <r>
    <x v="0"/>
    <s v="10-500-21-1050-2290-890"/>
    <s v="STAFF APPRECIAT"/>
    <x v="18"/>
    <n v="0"/>
    <n v="0"/>
    <n v="0"/>
    <s v="10"/>
    <s v="500"/>
    <n v="500"/>
    <x v="1"/>
    <s v="1050"/>
    <n v="1050"/>
    <s v="2290"/>
    <s v="890"/>
    <s v="8"/>
    <x v="1"/>
    <n v="50"/>
    <x v="1"/>
    <s v="Y"/>
    <x v="0"/>
  </r>
  <r>
    <x v="0"/>
    <s v="10-500-21-1050-2300-111"/>
    <s v="BOARD STIPEND"/>
    <x v="18"/>
    <n v="31380"/>
    <n v="0"/>
    <n v="31380"/>
    <s v="10"/>
    <s v="500"/>
    <n v="500"/>
    <x v="1"/>
    <s v="1050"/>
    <n v="1050"/>
    <s v="2300"/>
    <s v="111"/>
    <s v="1"/>
    <x v="1"/>
    <n v="50"/>
    <x v="1"/>
    <s v="Y"/>
    <x v="0"/>
  </r>
  <r>
    <x v="0"/>
    <s v="10-500-21-1050-2300-113"/>
    <s v="SALARY SUPT."/>
    <x v="18"/>
    <n v="172989.08"/>
    <n v="0"/>
    <n v="172989.08"/>
    <s v="10"/>
    <s v="500"/>
    <n v="500"/>
    <x v="1"/>
    <s v="1050"/>
    <n v="1050"/>
    <s v="2300"/>
    <s v="113"/>
    <s v="1"/>
    <x v="1"/>
    <n v="50"/>
    <x v="1"/>
    <s v="Y"/>
    <x v="0"/>
  </r>
  <r>
    <x v="0"/>
    <s v="10-500-21-1050-2300-152"/>
    <s v="BOARD-SUPT SEC"/>
    <x v="18"/>
    <n v="46149.36"/>
    <n v="0"/>
    <n v="46149.36"/>
    <s v="10"/>
    <s v="500"/>
    <n v="500"/>
    <x v="1"/>
    <s v="1050"/>
    <n v="1050"/>
    <s v="2300"/>
    <s v="152"/>
    <s v="1"/>
    <x v="1"/>
    <n v="50"/>
    <x v="1"/>
    <s v="Y"/>
    <x v="0"/>
  </r>
  <r>
    <x v="0"/>
    <s v="10-500-21-1050-2300-155"/>
    <s v="RECEPTIONISTS"/>
    <x v="18"/>
    <n v="17637.46"/>
    <n v="0"/>
    <n v="17637.46"/>
    <s v="10"/>
    <s v="500"/>
    <n v="500"/>
    <x v="1"/>
    <s v="1050"/>
    <n v="1050"/>
    <s v="2300"/>
    <s v="155"/>
    <s v="1"/>
    <x v="1"/>
    <n v="50"/>
    <x v="1"/>
    <s v="Y"/>
    <x v="0"/>
  </r>
  <r>
    <x v="0"/>
    <s v="10-500-21-1050-2300-210"/>
    <s v="RETIREMENT"/>
    <x v="18"/>
    <n v="53619.17"/>
    <n v="0"/>
    <n v="53619.17"/>
    <s v="10"/>
    <s v="500"/>
    <n v="500"/>
    <x v="1"/>
    <s v="1050"/>
    <n v="1050"/>
    <s v="2300"/>
    <s v="210"/>
    <s v="2"/>
    <x v="1"/>
    <n v="50"/>
    <x v="1"/>
    <s v="Y"/>
    <x v="0"/>
  </r>
  <r>
    <x v="0"/>
    <s v="10-500-21-1050-2300-220"/>
    <s v="FICA"/>
    <x v="18"/>
    <n v="18680.59"/>
    <n v="0"/>
    <n v="18680.59"/>
    <s v="10"/>
    <s v="500"/>
    <n v="500"/>
    <x v="1"/>
    <s v="1050"/>
    <n v="1050"/>
    <s v="2300"/>
    <s v="220"/>
    <s v="2"/>
    <x v="1"/>
    <n v="50"/>
    <x v="1"/>
    <s v="Y"/>
    <x v="0"/>
  </r>
  <r>
    <x v="0"/>
    <s v="10-500-21-1050-2300-241"/>
    <s v="INSURANCE"/>
    <x v="18"/>
    <n v="16996.41"/>
    <n v="0"/>
    <n v="16996.41"/>
    <s v="10"/>
    <s v="500"/>
    <n v="500"/>
    <x v="1"/>
    <s v="1050"/>
    <n v="1050"/>
    <s v="2300"/>
    <s v="241"/>
    <s v="2"/>
    <x v="1"/>
    <n v="50"/>
    <x v="1"/>
    <s v="Y"/>
    <x v="0"/>
  </r>
  <r>
    <x v="0"/>
    <s v="10-500-21-1050-2300-245"/>
    <s v="PRIME TRUST OPT"/>
    <x v="18"/>
    <n v="15739.83"/>
    <n v="0"/>
    <n v="15739.83"/>
    <s v="10"/>
    <s v="500"/>
    <n v="500"/>
    <x v="1"/>
    <s v="1050"/>
    <n v="1050"/>
    <s v="2300"/>
    <s v="245"/>
    <s v="2"/>
    <x v="1"/>
    <n v="50"/>
    <x v="1"/>
    <s v="Y"/>
    <x v="0"/>
  </r>
  <r>
    <x v="0"/>
    <s v="10-500-21-1050-2300-270"/>
    <s v="INDUSTRIAL INS"/>
    <x v="18"/>
    <n v="0"/>
    <n v="0"/>
    <n v="0"/>
    <s v="10"/>
    <s v="500"/>
    <n v="500"/>
    <x v="1"/>
    <s v="1050"/>
    <n v="1050"/>
    <s v="2300"/>
    <s v="270"/>
    <s v="2"/>
    <x v="1"/>
    <n v="50"/>
    <x v="1"/>
    <s v="Y"/>
    <x v="0"/>
  </r>
  <r>
    <x v="0"/>
    <s v="10-500-21-1050-2300-320"/>
    <s v="PURCH SERVICE"/>
    <x v="18"/>
    <n v="355"/>
    <n v="0"/>
    <n v="355"/>
    <s v="10"/>
    <s v="500"/>
    <n v="500"/>
    <x v="1"/>
    <s v="1050"/>
    <n v="1050"/>
    <s v="2300"/>
    <s v="320"/>
    <s v="3"/>
    <x v="1"/>
    <n v="50"/>
    <x v="1"/>
    <s v="Y"/>
    <x v="0"/>
  </r>
  <r>
    <x v="0"/>
    <s v="10-500-21-1050-2300-340"/>
    <s v="PROF SERVICE"/>
    <x v="18"/>
    <n v="75"/>
    <n v="0"/>
    <n v="75"/>
    <s v="10"/>
    <s v="500"/>
    <n v="500"/>
    <x v="1"/>
    <s v="1050"/>
    <n v="1050"/>
    <s v="2300"/>
    <s v="340"/>
    <s v="3"/>
    <x v="1"/>
    <n v="50"/>
    <x v="1"/>
    <s v="Y"/>
    <x v="0"/>
  </r>
  <r>
    <x v="0"/>
    <s v="10-500-21-1050-2300-341"/>
    <s v="AUDIT SERVICE"/>
    <x v="18"/>
    <n v="44200"/>
    <n v="0"/>
    <n v="44200"/>
    <s v="10"/>
    <s v="500"/>
    <n v="500"/>
    <x v="1"/>
    <s v="1050"/>
    <n v="1050"/>
    <s v="2300"/>
    <s v="341"/>
    <s v="3"/>
    <x v="1"/>
    <n v="50"/>
    <x v="1"/>
    <s v="Y"/>
    <x v="0"/>
  </r>
  <r>
    <x v="0"/>
    <s v="10-500-21-1050-2300-342"/>
    <s v="LEGAL SERVICE"/>
    <x v="18"/>
    <n v="0"/>
    <n v="0"/>
    <n v="0"/>
    <s v="10"/>
    <s v="500"/>
    <n v="500"/>
    <x v="1"/>
    <s v="1050"/>
    <n v="1050"/>
    <s v="2300"/>
    <s v="342"/>
    <s v="3"/>
    <x v="1"/>
    <n v="50"/>
    <x v="1"/>
    <s v="Y"/>
    <x v="0"/>
  </r>
  <r>
    <x v="0"/>
    <s v="10-500-21-1050-2300-440"/>
    <s v="FACILITY RENTAL"/>
    <x v="18"/>
    <n v="0"/>
    <n v="0"/>
    <n v="0"/>
    <s v="10"/>
    <s v="500"/>
    <n v="500"/>
    <x v="1"/>
    <s v="1050"/>
    <n v="1050"/>
    <s v="2300"/>
    <s v="440"/>
    <s v="4"/>
    <x v="1"/>
    <n v="50"/>
    <x v="1"/>
    <s v="Y"/>
    <x v="0"/>
  </r>
  <r>
    <x v="0"/>
    <s v="10-500-21-1050-2300-532"/>
    <s v="CELL PHONES"/>
    <x v="18"/>
    <n v="0"/>
    <n v="0"/>
    <n v="0"/>
    <s v="10"/>
    <s v="500"/>
    <n v="500"/>
    <x v="1"/>
    <s v="1050"/>
    <n v="1050"/>
    <s v="2300"/>
    <s v="532"/>
    <s v="5"/>
    <x v="1"/>
    <n v="50"/>
    <x v="1"/>
    <s v="Y"/>
    <x v="0"/>
  </r>
  <r>
    <x v="0"/>
    <s v="10-500-21-1050-2300-540"/>
    <s v="ADVERTISING"/>
    <x v="18"/>
    <n v="612"/>
    <n v="0"/>
    <n v="612"/>
    <s v="10"/>
    <s v="500"/>
    <n v="500"/>
    <x v="1"/>
    <s v="1050"/>
    <n v="1050"/>
    <s v="2300"/>
    <s v="540"/>
    <s v="5"/>
    <x v="1"/>
    <n v="50"/>
    <x v="1"/>
    <s v="Y"/>
    <x v="0"/>
  </r>
  <r>
    <x v="0"/>
    <s v="10-500-21-1050-2300-550"/>
    <s v="PRINTING SERV."/>
    <x v="18"/>
    <n v="0"/>
    <n v="0"/>
    <n v="0"/>
    <s v="10"/>
    <s v="500"/>
    <n v="500"/>
    <x v="1"/>
    <s v="1050"/>
    <n v="1050"/>
    <s v="2300"/>
    <s v="550"/>
    <s v="5"/>
    <x v="1"/>
    <n v="50"/>
    <x v="1"/>
    <s v="Y"/>
    <x v="0"/>
  </r>
  <r>
    <x v="0"/>
    <s v="10-500-21-1050-2300-580"/>
    <s v="ADMIN TRAVEL"/>
    <x v="18"/>
    <n v="3486.45"/>
    <n v="0"/>
    <n v="3486.45"/>
    <s v="10"/>
    <s v="500"/>
    <n v="500"/>
    <x v="1"/>
    <s v="1050"/>
    <n v="1050"/>
    <s v="2300"/>
    <s v="580"/>
    <s v="5"/>
    <x v="1"/>
    <n v="50"/>
    <x v="1"/>
    <s v="Y"/>
    <x v="0"/>
  </r>
  <r>
    <x v="0"/>
    <s v="10-500-21-1050-2300-581"/>
    <s v="BOARD CONV-TRAV"/>
    <x v="18"/>
    <n v="0"/>
    <n v="0"/>
    <n v="0"/>
    <s v="10"/>
    <s v="500"/>
    <n v="500"/>
    <x v="1"/>
    <s v="1050"/>
    <n v="1050"/>
    <s v="2300"/>
    <s v="581"/>
    <s v="5"/>
    <x v="1"/>
    <n v="50"/>
    <x v="1"/>
    <s v="Y"/>
    <x v="0"/>
  </r>
  <r>
    <x v="0"/>
    <s v="10-500-21-1050-2300-582"/>
    <s v="BD MTG PER DIEM"/>
    <x v="18"/>
    <n v="0"/>
    <n v="0"/>
    <n v="0"/>
    <s v="10"/>
    <s v="500"/>
    <n v="500"/>
    <x v="1"/>
    <s v="1050"/>
    <n v="1050"/>
    <s v="2300"/>
    <s v="582"/>
    <s v="5"/>
    <x v="1"/>
    <n v="50"/>
    <x v="1"/>
    <s v="Y"/>
    <x v="0"/>
  </r>
  <r>
    <x v="0"/>
    <s v="10-500-21-1050-2300-610"/>
    <s v="SUPPLIES"/>
    <x v="18"/>
    <n v="27484.69"/>
    <n v="0"/>
    <n v="27484.69"/>
    <s v="10"/>
    <s v="500"/>
    <n v="500"/>
    <x v="1"/>
    <s v="1050"/>
    <n v="1050"/>
    <s v="2300"/>
    <s v="610"/>
    <s v="6"/>
    <x v="1"/>
    <n v="50"/>
    <x v="1"/>
    <s v="Y"/>
    <x v="0"/>
  </r>
  <r>
    <x v="0"/>
    <s v="10-500-21-1050-2300-611"/>
    <s v="DO BREAK ROOM SNACKS"/>
    <x v="18"/>
    <n v="245.39"/>
    <n v="0"/>
    <n v="245.39"/>
    <s v="10"/>
    <s v="500"/>
    <n v="500"/>
    <x v="1"/>
    <s v="1050"/>
    <n v="1050"/>
    <s v="2300"/>
    <s v="611"/>
    <s v="6"/>
    <x v="1"/>
    <n v="50"/>
    <x v="1"/>
    <s v="Y"/>
    <x v="0"/>
  </r>
  <r>
    <x v="0"/>
    <s v="10-500-21-1050-2300-645"/>
    <s v="PERIODICALS ETC"/>
    <x v="18"/>
    <n v="0"/>
    <n v="0"/>
    <n v="0"/>
    <s v="10"/>
    <s v="500"/>
    <n v="500"/>
    <x v="1"/>
    <s v="1050"/>
    <n v="1050"/>
    <s v="2300"/>
    <s v="645"/>
    <s v="6"/>
    <x v="1"/>
    <n v="50"/>
    <x v="1"/>
    <s v="Y"/>
    <x v="0"/>
  </r>
  <r>
    <x v="0"/>
    <s v="10-500-21-1050-2300-810"/>
    <s v="DUES AND FEES"/>
    <x v="18"/>
    <n v="1175"/>
    <n v="0"/>
    <n v="1175"/>
    <s v="10"/>
    <s v="500"/>
    <n v="500"/>
    <x v="1"/>
    <s v="1050"/>
    <n v="1050"/>
    <s v="2300"/>
    <s v="810"/>
    <s v="8"/>
    <x v="1"/>
    <n v="50"/>
    <x v="1"/>
    <s v="Y"/>
    <x v="0"/>
  </r>
  <r>
    <x v="0"/>
    <s v="10-500-21-1050-2300-890"/>
    <s v="OTHER"/>
    <x v="18"/>
    <n v="0"/>
    <n v="0"/>
    <n v="0"/>
    <s v="10"/>
    <s v="500"/>
    <n v="500"/>
    <x v="1"/>
    <s v="1050"/>
    <n v="1050"/>
    <s v="2300"/>
    <s v="890"/>
    <s v="8"/>
    <x v="1"/>
    <n v="50"/>
    <x v="1"/>
    <s v="Y"/>
    <x v="0"/>
  </r>
  <r>
    <x v="0"/>
    <s v="10-500-21-1050-2400-241"/>
    <s v="INSURANCE"/>
    <x v="18"/>
    <n v="0"/>
    <n v="0"/>
    <n v="0"/>
    <s v="10"/>
    <s v="500"/>
    <n v="500"/>
    <x v="1"/>
    <s v="1050"/>
    <n v="1050"/>
    <s v="2400"/>
    <s v="241"/>
    <s v="2"/>
    <x v="1"/>
    <n v="50"/>
    <x v="1"/>
    <s v="Y"/>
    <x v="0"/>
  </r>
  <r>
    <x v="0"/>
    <s v="10-500-21-1050-2400-245"/>
    <s v="Waive Money"/>
    <x v="18"/>
    <n v="0"/>
    <n v="0"/>
    <n v="0"/>
    <s v="10"/>
    <s v="500"/>
    <n v="500"/>
    <x v="1"/>
    <s v="1050"/>
    <n v="1050"/>
    <s v="2400"/>
    <s v="245"/>
    <s v="2"/>
    <x v="1"/>
    <n v="50"/>
    <x v="1"/>
    <s v="Y"/>
    <x v="0"/>
  </r>
  <r>
    <x v="0"/>
    <s v="10-500-21-1050-2400-270"/>
    <s v="INDUSTRIAL INS"/>
    <x v="18"/>
    <n v="0"/>
    <n v="0"/>
    <n v="0"/>
    <s v="10"/>
    <s v="500"/>
    <n v="500"/>
    <x v="1"/>
    <s v="1050"/>
    <n v="1050"/>
    <s v="2400"/>
    <s v="270"/>
    <s v="2"/>
    <x v="1"/>
    <n v="50"/>
    <x v="1"/>
    <s v="Y"/>
    <x v="0"/>
  </r>
  <r>
    <x v="0"/>
    <s v="10-500-21-1050-2400-300"/>
    <s v="PROF/TECH SERV"/>
    <x v="18"/>
    <n v="0"/>
    <n v="0"/>
    <n v="0"/>
    <s v="10"/>
    <s v="500"/>
    <n v="500"/>
    <x v="1"/>
    <s v="1050"/>
    <n v="1050"/>
    <s v="2400"/>
    <s v="300"/>
    <s v="3"/>
    <x v="1"/>
    <n v="50"/>
    <x v="1"/>
    <s v="Y"/>
    <x v="0"/>
  </r>
  <r>
    <x v="0"/>
    <s v="10-500-21-1050-2400-560"/>
    <s v="ADMIN TRNG FEES"/>
    <x v="18"/>
    <n v="0"/>
    <n v="0"/>
    <n v="0"/>
    <s v="10"/>
    <s v="500"/>
    <n v="500"/>
    <x v="1"/>
    <s v="1050"/>
    <n v="1050"/>
    <s v="2400"/>
    <s v="560"/>
    <s v="5"/>
    <x v="1"/>
    <n v="50"/>
    <x v="1"/>
    <s v="Y"/>
    <x v="0"/>
  </r>
  <r>
    <x v="0"/>
    <s v="10-500-21-1050-2400-580"/>
    <s v="ADMIN TRAVEL"/>
    <x v="18"/>
    <n v="0"/>
    <n v="0"/>
    <n v="0"/>
    <s v="10"/>
    <s v="500"/>
    <n v="500"/>
    <x v="1"/>
    <s v="1050"/>
    <n v="1050"/>
    <s v="2400"/>
    <s v="580"/>
    <s v="5"/>
    <x v="1"/>
    <n v="50"/>
    <x v="1"/>
    <s v="Y"/>
    <x v="0"/>
  </r>
  <r>
    <x v="0"/>
    <s v="10-500-21-1050-2400-581"/>
    <s v="ADMIN $800 TRVL"/>
    <x v="18"/>
    <n v="0"/>
    <n v="0"/>
    <n v="0"/>
    <s v="10"/>
    <s v="500"/>
    <n v="500"/>
    <x v="1"/>
    <s v="1050"/>
    <n v="1050"/>
    <s v="2400"/>
    <s v="581"/>
    <s v="5"/>
    <x v="1"/>
    <n v="50"/>
    <x v="1"/>
    <s v="Y"/>
    <x v="0"/>
  </r>
  <r>
    <x v="0"/>
    <s v="10-500-21-1050-2400-610"/>
    <s v="ADMIN SUPPLIES"/>
    <x v="18"/>
    <n v="0"/>
    <n v="0"/>
    <n v="0"/>
    <s v="10"/>
    <s v="500"/>
    <n v="500"/>
    <x v="1"/>
    <s v="1050"/>
    <n v="1050"/>
    <s v="2400"/>
    <s v="610"/>
    <s v="6"/>
    <x v="1"/>
    <n v="50"/>
    <x v="1"/>
    <s v="Y"/>
    <x v="0"/>
  </r>
  <r>
    <x v="0"/>
    <s v="10-500-21-1050-2400-810"/>
    <s v="DUES AND FEES"/>
    <x v="18"/>
    <n v="919.8"/>
    <n v="0"/>
    <n v="919.8"/>
    <s v="10"/>
    <s v="500"/>
    <n v="500"/>
    <x v="1"/>
    <s v="1050"/>
    <n v="1050"/>
    <s v="2400"/>
    <s v="810"/>
    <s v="8"/>
    <x v="1"/>
    <n v="50"/>
    <x v="1"/>
    <s v="Y"/>
    <x v="0"/>
  </r>
  <r>
    <x v="0"/>
    <s v="10-500-21-1050-2500-114"/>
    <s v="SAL BUS ADMIN"/>
    <x v="18"/>
    <n v="155333.67000000001"/>
    <n v="0"/>
    <n v="155333.67000000001"/>
    <s v="10"/>
    <s v="500"/>
    <n v="500"/>
    <x v="1"/>
    <s v="1050"/>
    <n v="1050"/>
    <s v="2500"/>
    <s v="114"/>
    <s v="1"/>
    <x v="1"/>
    <n v="50"/>
    <x v="1"/>
    <s v="Y"/>
    <x v="0"/>
  </r>
  <r>
    <x v="0"/>
    <s v="10-500-21-1050-2500-151"/>
    <s v="SAL ACCOUNTANT"/>
    <x v="18"/>
    <n v="75757.759999999995"/>
    <n v="0"/>
    <n v="75757.759999999995"/>
    <s v="10"/>
    <s v="500"/>
    <n v="500"/>
    <x v="1"/>
    <s v="1050"/>
    <n v="1050"/>
    <s v="2500"/>
    <s v="151"/>
    <s v="1"/>
    <x v="1"/>
    <n v="50"/>
    <x v="1"/>
    <s v="Y"/>
    <x v="0"/>
  </r>
  <r>
    <x v="0"/>
    <s v="10-500-21-1050-2500-152"/>
    <s v="SAL ACCOUNT PAY"/>
    <x v="18"/>
    <n v="114861.08"/>
    <n v="0"/>
    <n v="114861.08"/>
    <s v="10"/>
    <s v="500"/>
    <n v="500"/>
    <x v="1"/>
    <s v="1050"/>
    <n v="1050"/>
    <s v="2500"/>
    <s v="152"/>
    <s v="1"/>
    <x v="1"/>
    <n v="50"/>
    <x v="1"/>
    <s v="Y"/>
    <x v="0"/>
  </r>
  <r>
    <x v="0"/>
    <s v="10-500-21-1050-2500-153"/>
    <s v="SAL PAYROLL"/>
    <x v="18"/>
    <n v="0"/>
    <n v="0"/>
    <n v="0"/>
    <s v="10"/>
    <s v="500"/>
    <n v="500"/>
    <x v="1"/>
    <s v="1050"/>
    <n v="1050"/>
    <s v="2500"/>
    <s v="153"/>
    <s v="1"/>
    <x v="1"/>
    <n v="50"/>
    <x v="1"/>
    <s v="Y"/>
    <x v="0"/>
  </r>
  <r>
    <x v="0"/>
    <s v="10-500-21-1050-2500-210"/>
    <s v="RETIREMENT"/>
    <x v="18"/>
    <n v="76855.360000000001"/>
    <n v="0"/>
    <n v="76855.360000000001"/>
    <s v="10"/>
    <s v="500"/>
    <n v="500"/>
    <x v="1"/>
    <s v="1050"/>
    <n v="1050"/>
    <s v="2500"/>
    <s v="210"/>
    <s v="2"/>
    <x v="1"/>
    <n v="50"/>
    <x v="1"/>
    <s v="Y"/>
    <x v="0"/>
  </r>
  <r>
    <x v="0"/>
    <s v="10-500-21-1050-2500-220"/>
    <s v="FICA"/>
    <x v="18"/>
    <n v="25323.78"/>
    <n v="0"/>
    <n v="25323.78"/>
    <s v="10"/>
    <s v="500"/>
    <n v="500"/>
    <x v="1"/>
    <s v="1050"/>
    <n v="1050"/>
    <s v="2500"/>
    <s v="220"/>
    <s v="2"/>
    <x v="1"/>
    <n v="50"/>
    <x v="1"/>
    <s v="Y"/>
    <x v="0"/>
  </r>
  <r>
    <x v="0"/>
    <s v="10-500-21-1050-2500-241"/>
    <s v="INSURANCE"/>
    <x v="18"/>
    <n v="42991.64"/>
    <n v="0"/>
    <n v="42991.64"/>
    <s v="10"/>
    <s v="500"/>
    <n v="500"/>
    <x v="1"/>
    <s v="1050"/>
    <n v="1050"/>
    <s v="2500"/>
    <s v="241"/>
    <s v="2"/>
    <x v="1"/>
    <n v="50"/>
    <x v="1"/>
    <s v="Y"/>
    <x v="0"/>
  </r>
  <r>
    <x v="0"/>
    <s v="10-500-21-1050-2500-245"/>
    <s v="Waive"/>
    <x v="18"/>
    <n v="2000"/>
    <n v="0"/>
    <n v="2000"/>
    <s v="10"/>
    <s v="500"/>
    <n v="500"/>
    <x v="1"/>
    <s v="1050"/>
    <n v="1050"/>
    <s v="2500"/>
    <s v="245"/>
    <s v="2"/>
    <x v="1"/>
    <n v="50"/>
    <x v="1"/>
    <s v="Y"/>
    <x v="0"/>
  </r>
  <r>
    <x v="0"/>
    <s v="10-500-21-1050-2500-246"/>
    <s v="PRIME TRUST PARTICIPANT FEES"/>
    <x v="18"/>
    <n v="0"/>
    <n v="0"/>
    <n v="0"/>
    <s v="10"/>
    <s v="500"/>
    <n v="500"/>
    <x v="1"/>
    <s v="1050"/>
    <n v="1050"/>
    <s v="2500"/>
    <s v="246"/>
    <s v="2"/>
    <x v="1"/>
    <n v="50"/>
    <x v="1"/>
    <s v="Y"/>
    <x v="0"/>
  </r>
  <r>
    <x v="0"/>
    <s v="10-500-21-1050-2500-270"/>
    <s v="INDUSTRIAL INS"/>
    <x v="18"/>
    <n v="647"/>
    <n v="0"/>
    <n v="647"/>
    <s v="10"/>
    <s v="500"/>
    <n v="500"/>
    <x v="1"/>
    <s v="1050"/>
    <n v="1050"/>
    <s v="2500"/>
    <s v="270"/>
    <s v="2"/>
    <x v="1"/>
    <n v="50"/>
    <x v="1"/>
    <s v="Y"/>
    <x v="0"/>
  </r>
  <r>
    <x v="0"/>
    <s v="10-500-21-1050-2500-290"/>
    <s v="BENEFITS FEES"/>
    <x v="18"/>
    <n v="6453"/>
    <n v="0"/>
    <n v="6453"/>
    <s v="10"/>
    <s v="500"/>
    <n v="500"/>
    <x v="1"/>
    <s v="1050"/>
    <n v="1050"/>
    <s v="2500"/>
    <s v="290"/>
    <s v="2"/>
    <x v="1"/>
    <n v="50"/>
    <x v="1"/>
    <s v="Y"/>
    <x v="0"/>
  </r>
  <r>
    <x v="0"/>
    <s v="10-500-21-1050-2500-310"/>
    <s v="CONTRACT SERVICE"/>
    <x v="18"/>
    <n v="66889.960000000006"/>
    <n v="0"/>
    <n v="66889.960000000006"/>
    <s v="10"/>
    <s v="500"/>
    <n v="500"/>
    <x v="1"/>
    <s v="1050"/>
    <n v="1050"/>
    <s v="2500"/>
    <s v="310"/>
    <s v="3"/>
    <x v="1"/>
    <n v="50"/>
    <x v="1"/>
    <s v="Y"/>
    <x v="0"/>
  </r>
  <r>
    <x v="0"/>
    <s v="10-500-21-1050-2500-320"/>
    <s v="CONTRACT SERVIC"/>
    <x v="18"/>
    <n v="0"/>
    <n v="0"/>
    <n v="0"/>
    <s v="10"/>
    <s v="500"/>
    <n v="500"/>
    <x v="1"/>
    <s v="1050"/>
    <n v="1050"/>
    <s v="2500"/>
    <s v="320"/>
    <s v="3"/>
    <x v="1"/>
    <n v="50"/>
    <x v="1"/>
    <s v="Y"/>
    <x v="0"/>
  </r>
  <r>
    <x v="0"/>
    <s v="10-500-21-1050-2500-430"/>
    <s v="REPAIRS &amp; MAINT"/>
    <x v="18"/>
    <n v="0"/>
    <n v="0"/>
    <n v="0"/>
    <s v="10"/>
    <s v="500"/>
    <n v="500"/>
    <x v="1"/>
    <s v="1050"/>
    <n v="1050"/>
    <s v="2500"/>
    <s v="430"/>
    <s v="4"/>
    <x v="1"/>
    <n v="50"/>
    <x v="1"/>
    <s v="Y"/>
    <x v="0"/>
  </r>
  <r>
    <x v="0"/>
    <s v="10-500-21-1050-2500-436"/>
    <s v="FAS/HRS SOFTWARE MAINTENANCE"/>
    <x v="18"/>
    <n v="0"/>
    <n v="0"/>
    <n v="0"/>
    <s v="10"/>
    <s v="500"/>
    <n v="500"/>
    <x v="1"/>
    <s v="1050"/>
    <n v="1050"/>
    <s v="2500"/>
    <s v="436"/>
    <s v="4"/>
    <x v="1"/>
    <n v="50"/>
    <x v="1"/>
    <s v="Y"/>
    <x v="0"/>
  </r>
  <r>
    <x v="0"/>
    <s v="10-500-21-1050-2500-522"/>
    <s v="Property Insurance"/>
    <x v="18"/>
    <n v="87505"/>
    <n v="0"/>
    <n v="87505"/>
    <s v="10"/>
    <s v="500"/>
    <n v="500"/>
    <x v="1"/>
    <s v="1050"/>
    <n v="1050"/>
    <s v="2500"/>
    <s v="522"/>
    <s v="5"/>
    <x v="1"/>
    <n v="50"/>
    <x v="1"/>
    <s v="Y"/>
    <x v="0"/>
  </r>
  <r>
    <x v="0"/>
    <s v="10-500-21-1050-2500-530"/>
    <s v="POSTAGE"/>
    <x v="18"/>
    <n v="9690"/>
    <n v="0"/>
    <n v="9690"/>
    <s v="10"/>
    <s v="500"/>
    <n v="500"/>
    <x v="1"/>
    <s v="1050"/>
    <n v="1050"/>
    <s v="2500"/>
    <s v="530"/>
    <s v="5"/>
    <x v="1"/>
    <n v="50"/>
    <x v="1"/>
    <s v="Y"/>
    <x v="0"/>
  </r>
  <r>
    <x v="0"/>
    <s v="10-500-21-1050-2500-540"/>
    <s v="ADVERTISING"/>
    <x v="18"/>
    <n v="0"/>
    <n v="0"/>
    <n v="0"/>
    <s v="10"/>
    <s v="500"/>
    <n v="500"/>
    <x v="1"/>
    <s v="1050"/>
    <n v="1050"/>
    <s v="2500"/>
    <s v="540"/>
    <s v="5"/>
    <x v="1"/>
    <n v="50"/>
    <x v="1"/>
    <s v="Y"/>
    <x v="0"/>
  </r>
  <r>
    <x v="0"/>
    <s v="10-500-21-1050-2500-550"/>
    <s v="Printing"/>
    <x v="18"/>
    <n v="0"/>
    <n v="0"/>
    <n v="0"/>
    <s v="10"/>
    <s v="500"/>
    <n v="500"/>
    <x v="1"/>
    <s v="1050"/>
    <n v="1050"/>
    <s v="2500"/>
    <s v="550"/>
    <s v="5"/>
    <x v="1"/>
    <n v="50"/>
    <x v="1"/>
    <s v="Y"/>
    <x v="0"/>
  </r>
  <r>
    <x v="0"/>
    <s v="10-500-21-1050-2500-580"/>
    <s v="TRAVEL"/>
    <x v="18"/>
    <n v="4270.3900000000003"/>
    <n v="0"/>
    <n v="4270.3900000000003"/>
    <s v="10"/>
    <s v="500"/>
    <n v="500"/>
    <x v="1"/>
    <s v="1050"/>
    <n v="1050"/>
    <s v="2500"/>
    <s v="580"/>
    <s v="5"/>
    <x v="1"/>
    <n v="50"/>
    <x v="1"/>
    <s v="Y"/>
    <x v="0"/>
  </r>
  <r>
    <x v="0"/>
    <s v="10-500-21-1050-2500-610"/>
    <s v="SUPPLIES"/>
    <x v="18"/>
    <n v="57724.6"/>
    <n v="0"/>
    <n v="57724.6"/>
    <s v="10"/>
    <s v="500"/>
    <n v="500"/>
    <x v="1"/>
    <s v="1050"/>
    <n v="1050"/>
    <s v="2500"/>
    <s v="610"/>
    <s v="6"/>
    <x v="1"/>
    <n v="50"/>
    <x v="1"/>
    <s v="Y"/>
    <x v="0"/>
  </r>
  <r>
    <x v="0"/>
    <s v="10-500-21-1050-2500-735"/>
    <s v="District Fleet Purchases"/>
    <x v="18"/>
    <n v="0"/>
    <n v="0"/>
    <n v="0"/>
    <s v="10"/>
    <s v="500"/>
    <n v="500"/>
    <x v="1"/>
    <s v="1050"/>
    <n v="1050"/>
    <s v="2500"/>
    <s v="735"/>
    <s v="7"/>
    <x v="1"/>
    <n v="50"/>
    <x v="1"/>
    <s v="Y"/>
    <x v="0"/>
  </r>
  <r>
    <x v="0"/>
    <s v="10-500-21-1050-2500-736"/>
    <s v="LICENSE"/>
    <x v="18"/>
    <n v="39678.269999999997"/>
    <n v="0"/>
    <n v="39678.269999999997"/>
    <s v="10"/>
    <s v="500"/>
    <n v="500"/>
    <x v="1"/>
    <s v="1050"/>
    <n v="1050"/>
    <s v="2500"/>
    <s v="736"/>
    <s v="7"/>
    <x v="1"/>
    <n v="50"/>
    <x v="1"/>
    <s v="Y"/>
    <x v="0"/>
  </r>
  <r>
    <x v="0"/>
    <s v="10-500-21-1050-2500-810"/>
    <s v="DUES AND FEES"/>
    <x v="18"/>
    <n v="19145.05"/>
    <n v="0"/>
    <n v="19145.05"/>
    <s v="10"/>
    <s v="500"/>
    <n v="500"/>
    <x v="1"/>
    <s v="1050"/>
    <n v="1050"/>
    <s v="2500"/>
    <s v="810"/>
    <s v="8"/>
    <x v="1"/>
    <n v="50"/>
    <x v="1"/>
    <s v="Y"/>
    <x v="0"/>
  </r>
  <r>
    <x v="0"/>
    <s v="10-500-21-1050-2500-811"/>
    <s v="BANK CHARGES"/>
    <x v="18"/>
    <n v="9130.52"/>
    <n v="0"/>
    <n v="9130.52"/>
    <s v="10"/>
    <s v="500"/>
    <n v="500"/>
    <x v="1"/>
    <s v="1050"/>
    <n v="1050"/>
    <s v="2500"/>
    <s v="811"/>
    <s v="8"/>
    <x v="1"/>
    <n v="50"/>
    <x v="1"/>
    <s v="Y"/>
    <x v="0"/>
  </r>
  <r>
    <x v="0"/>
    <s v="10-500-21-1050-2500-890"/>
    <s v="Food Service Bad Debt"/>
    <x v="18"/>
    <n v="0"/>
    <n v="1450.34"/>
    <n v="-1450.34"/>
    <s v="10"/>
    <s v="500"/>
    <n v="500"/>
    <x v="1"/>
    <s v="1050"/>
    <n v="1050"/>
    <s v="2500"/>
    <s v="890"/>
    <s v="8"/>
    <x v="1"/>
    <n v="50"/>
    <x v="1"/>
    <s v="Y"/>
    <x v="0"/>
  </r>
  <r>
    <x v="0"/>
    <s v="10-500-21-1050-2500-891"/>
    <s v="BS Reconciling"/>
    <x v="18"/>
    <n v="0"/>
    <n v="0"/>
    <n v="0"/>
    <s v="10"/>
    <s v="500"/>
    <n v="500"/>
    <x v="1"/>
    <s v="1050"/>
    <n v="1050"/>
    <s v="2500"/>
    <s v="891"/>
    <s v="8"/>
    <x v="1"/>
    <n v="50"/>
    <x v="1"/>
    <s v="Y"/>
    <x v="0"/>
  </r>
  <r>
    <x v="0"/>
    <s v="10-500-21-1050-2500-899"/>
    <s v="Tax"/>
    <x v="18"/>
    <n v="1465.53"/>
    <n v="0"/>
    <n v="1465.53"/>
    <s v="10"/>
    <s v="500"/>
    <n v="500"/>
    <x v="1"/>
    <s v="1050"/>
    <n v="1050"/>
    <s v="2500"/>
    <s v="899"/>
    <s v="8"/>
    <x v="1"/>
    <n v="50"/>
    <x v="1"/>
    <s v="Y"/>
    <x v="0"/>
  </r>
  <r>
    <x v="0"/>
    <s v="10-500-21-1050-2570-115"/>
    <s v="HR DIRECTOR"/>
    <x v="18"/>
    <n v="141493.28"/>
    <n v="0"/>
    <n v="141493.28"/>
    <s v="10"/>
    <s v="500"/>
    <n v="500"/>
    <x v="1"/>
    <s v="1050"/>
    <n v="1050"/>
    <s v="2570"/>
    <s v="115"/>
    <s v="1"/>
    <x v="1"/>
    <n v="50"/>
    <x v="1"/>
    <s v="Y"/>
    <x v="0"/>
  </r>
  <r>
    <x v="0"/>
    <s v="10-500-21-1050-2570-152"/>
    <s v="HR SECRETARIAL"/>
    <x v="18"/>
    <n v="108079.14"/>
    <n v="0"/>
    <n v="108079.14"/>
    <s v="10"/>
    <s v="500"/>
    <n v="500"/>
    <x v="1"/>
    <s v="1050"/>
    <n v="1050"/>
    <s v="2570"/>
    <s v="152"/>
    <s v="1"/>
    <x v="1"/>
    <n v="50"/>
    <x v="1"/>
    <s v="Y"/>
    <x v="0"/>
  </r>
  <r>
    <x v="0"/>
    <s v="10-500-21-1050-2570-210"/>
    <s v="RETIREMENT"/>
    <x v="18"/>
    <n v="55627"/>
    <n v="0"/>
    <n v="55627"/>
    <s v="10"/>
    <s v="500"/>
    <n v="500"/>
    <x v="1"/>
    <s v="1050"/>
    <n v="1050"/>
    <s v="2570"/>
    <s v="210"/>
    <s v="2"/>
    <x v="1"/>
    <n v="50"/>
    <x v="1"/>
    <s v="Y"/>
    <x v="0"/>
  </r>
  <r>
    <x v="0"/>
    <s v="10-500-21-1050-2570-220"/>
    <s v="SOCIAL SECURITY"/>
    <x v="18"/>
    <n v="18585.189999999999"/>
    <n v="0"/>
    <n v="18585.189999999999"/>
    <s v="10"/>
    <s v="500"/>
    <n v="500"/>
    <x v="1"/>
    <s v="1050"/>
    <n v="1050"/>
    <s v="2570"/>
    <s v="220"/>
    <s v="2"/>
    <x v="1"/>
    <n v="50"/>
    <x v="1"/>
    <s v="Y"/>
    <x v="0"/>
  </r>
  <r>
    <x v="0"/>
    <s v="10-500-21-1050-2570-241"/>
    <s v="INSURANCE"/>
    <x v="18"/>
    <n v="11677.66"/>
    <n v="0"/>
    <n v="11677.66"/>
    <s v="10"/>
    <s v="500"/>
    <n v="500"/>
    <x v="1"/>
    <s v="1050"/>
    <n v="1050"/>
    <s v="2570"/>
    <s v="241"/>
    <s v="2"/>
    <x v="1"/>
    <n v="50"/>
    <x v="1"/>
    <s v="Y"/>
    <x v="0"/>
  </r>
  <r>
    <x v="0"/>
    <s v="10-500-21-1050-2570-245"/>
    <s v="Waive Money"/>
    <x v="18"/>
    <n v="3333.32"/>
    <n v="0"/>
    <n v="3333.32"/>
    <s v="10"/>
    <s v="500"/>
    <n v="500"/>
    <x v="1"/>
    <s v="1050"/>
    <n v="1050"/>
    <s v="2570"/>
    <s v="245"/>
    <s v="2"/>
    <x v="1"/>
    <n v="50"/>
    <x v="1"/>
    <s v="Y"/>
    <x v="0"/>
  </r>
  <r>
    <x v="0"/>
    <s v="10-500-21-1050-2570-320"/>
    <s v="PURCH SERVICE"/>
    <x v="18"/>
    <n v="0"/>
    <n v="0"/>
    <n v="0"/>
    <s v="10"/>
    <s v="500"/>
    <n v="500"/>
    <x v="1"/>
    <s v="1050"/>
    <n v="1050"/>
    <s v="2570"/>
    <s v="320"/>
    <s v="3"/>
    <x v="1"/>
    <n v="50"/>
    <x v="1"/>
    <s v="Y"/>
    <x v="0"/>
  </r>
  <r>
    <x v="0"/>
    <s v="10-500-21-1050-2570-340"/>
    <s v="BACKGROUND CHECKS"/>
    <x v="18"/>
    <n v="0"/>
    <n v="0"/>
    <n v="0"/>
    <s v="10"/>
    <s v="500"/>
    <n v="500"/>
    <x v="1"/>
    <s v="1050"/>
    <n v="1050"/>
    <s v="2570"/>
    <s v="340"/>
    <s v="3"/>
    <x v="1"/>
    <n v="50"/>
    <x v="1"/>
    <s v="Y"/>
    <x v="0"/>
  </r>
  <r>
    <x v="0"/>
    <s v="10-500-21-1050-2570-341"/>
    <s v="SUBSTITUTE COST"/>
    <x v="18"/>
    <n v="0"/>
    <n v="0"/>
    <n v="0"/>
    <s v="10"/>
    <s v="500"/>
    <n v="500"/>
    <x v="1"/>
    <s v="1050"/>
    <n v="1050"/>
    <s v="2570"/>
    <s v="341"/>
    <s v="3"/>
    <x v="1"/>
    <n v="50"/>
    <x v="1"/>
    <s v="Y"/>
    <x v="0"/>
  </r>
  <r>
    <x v="0"/>
    <s v="10-500-21-1050-2570-540"/>
    <s v="ADVERTISING"/>
    <x v="18"/>
    <n v="0"/>
    <n v="0"/>
    <n v="0"/>
    <s v="10"/>
    <s v="500"/>
    <n v="500"/>
    <x v="1"/>
    <s v="1050"/>
    <n v="1050"/>
    <s v="2570"/>
    <s v="540"/>
    <s v="5"/>
    <x v="1"/>
    <n v="50"/>
    <x v="1"/>
    <s v="Y"/>
    <x v="0"/>
  </r>
  <r>
    <x v="0"/>
    <s v="10-500-21-1050-2570-580"/>
    <s v="HR TRVL/WRKSHPS"/>
    <x v="18"/>
    <n v="1796.08"/>
    <n v="0"/>
    <n v="1796.08"/>
    <s v="10"/>
    <s v="500"/>
    <n v="500"/>
    <x v="1"/>
    <s v="1050"/>
    <n v="1050"/>
    <s v="2570"/>
    <s v="580"/>
    <s v="5"/>
    <x v="1"/>
    <n v="50"/>
    <x v="1"/>
    <s v="Y"/>
    <x v="0"/>
  </r>
  <r>
    <x v="0"/>
    <s v="10-500-21-1050-2570-610"/>
    <s v="HR SUPPLIES"/>
    <x v="18"/>
    <n v="7061.75"/>
    <n v="0"/>
    <n v="7061.75"/>
    <s v="10"/>
    <s v="500"/>
    <n v="500"/>
    <x v="1"/>
    <s v="1050"/>
    <n v="1050"/>
    <s v="2570"/>
    <s v="610"/>
    <s v="6"/>
    <x v="1"/>
    <n v="50"/>
    <x v="1"/>
    <s v="Y"/>
    <x v="0"/>
  </r>
  <r>
    <x v="0"/>
    <s v="10-500-21-1050-2570-670"/>
    <s v="HR SOFTWARE"/>
    <x v="18"/>
    <n v="0"/>
    <n v="0"/>
    <n v="0"/>
    <s v="10"/>
    <s v="500"/>
    <n v="500"/>
    <x v="1"/>
    <s v="1050"/>
    <n v="1050"/>
    <s v="2570"/>
    <s v="670"/>
    <s v="6"/>
    <x v="1"/>
    <n v="50"/>
    <x v="1"/>
    <s v="Y"/>
    <x v="0"/>
  </r>
  <r>
    <x v="0"/>
    <s v="10-500-21-1050-2570-810"/>
    <s v="HR DUES AND FEE"/>
    <x v="18"/>
    <n v="6888.3"/>
    <n v="0"/>
    <n v="6888.3"/>
    <s v="10"/>
    <s v="500"/>
    <n v="500"/>
    <x v="1"/>
    <s v="1050"/>
    <n v="1050"/>
    <s v="2570"/>
    <s v="810"/>
    <s v="8"/>
    <x v="1"/>
    <n v="50"/>
    <x v="1"/>
    <s v="Y"/>
    <x v="0"/>
  </r>
  <r>
    <x v="0"/>
    <s v="10-500-21-1050-2570-890"/>
    <s v="Loss on Fraudulent transactions"/>
    <x v="18"/>
    <n v="0"/>
    <n v="0"/>
    <n v="0"/>
    <s v="10"/>
    <s v="500"/>
    <n v="500"/>
    <x v="1"/>
    <s v="1050"/>
    <n v="1050"/>
    <s v="2570"/>
    <s v="890"/>
    <s v="8"/>
    <x v="1"/>
    <n v="50"/>
    <x v="1"/>
    <s v="Y"/>
    <x v="0"/>
  </r>
  <r>
    <x v="0"/>
    <s v="10-500-21-1050-2600-270"/>
    <s v="Industrial Insurance"/>
    <x v="18"/>
    <n v="0"/>
    <n v="0"/>
    <n v="0"/>
    <s v="10"/>
    <s v="500"/>
    <n v="500"/>
    <x v="1"/>
    <s v="1050"/>
    <n v="1050"/>
    <s v="2600"/>
    <s v="270"/>
    <s v="2"/>
    <x v="1"/>
    <n v="50"/>
    <x v="1"/>
    <s v="Y"/>
    <x v="0"/>
  </r>
  <r>
    <x v="0"/>
    <s v="10-500-21-1050-2650-626"/>
    <s v="Motor Fuel"/>
    <x v="18"/>
    <n v="82.24"/>
    <n v="0"/>
    <n v="82.24"/>
    <s v="10"/>
    <s v="500"/>
    <n v="500"/>
    <x v="1"/>
    <s v="1050"/>
    <n v="1050"/>
    <s v="2650"/>
    <s v="626"/>
    <s v="6"/>
    <x v="1"/>
    <n v="50"/>
    <x v="1"/>
    <s v="Y"/>
    <x v="0"/>
  </r>
  <r>
    <x v="0"/>
    <s v="10-500-21-1050-3100-193"/>
    <s v="Cooks"/>
    <x v="18"/>
    <n v="18467.66"/>
    <n v="0"/>
    <n v="18467.66"/>
    <s v="10"/>
    <s v="500"/>
    <n v="500"/>
    <x v="1"/>
    <s v="1050"/>
    <n v="1050"/>
    <s v="3100"/>
    <s v="193"/>
    <s v="1"/>
    <x v="1"/>
    <n v="50"/>
    <x v="1"/>
    <s v="Y"/>
    <x v="0"/>
  </r>
  <r>
    <x v="0"/>
    <s v="10-500-21-1050-3100-210"/>
    <s v="Retirement"/>
    <x v="18"/>
    <n v="4253.1000000000004"/>
    <n v="0"/>
    <n v="4253.1000000000004"/>
    <s v="10"/>
    <s v="500"/>
    <n v="500"/>
    <x v="1"/>
    <s v="1050"/>
    <n v="1050"/>
    <s v="3100"/>
    <s v="210"/>
    <s v="2"/>
    <x v="1"/>
    <n v="50"/>
    <x v="1"/>
    <s v="Y"/>
    <x v="0"/>
  </r>
  <r>
    <x v="0"/>
    <s v="10-500-21-1050-3100-220"/>
    <s v="FICA"/>
    <x v="18"/>
    <n v="1412.78"/>
    <n v="0"/>
    <n v="1412.78"/>
    <s v="10"/>
    <s v="500"/>
    <n v="500"/>
    <x v="1"/>
    <s v="1050"/>
    <n v="1050"/>
    <s v="3100"/>
    <s v="220"/>
    <s v="2"/>
    <x v="1"/>
    <n v="50"/>
    <x v="1"/>
    <s v="Y"/>
    <x v="0"/>
  </r>
  <r>
    <x v="0"/>
    <s v="10-500-21-1050-3300-270"/>
    <s v="Industrial Insurance"/>
    <x v="18"/>
    <n v="0"/>
    <n v="0"/>
    <n v="0"/>
    <s v="10"/>
    <s v="500"/>
    <n v="500"/>
    <x v="1"/>
    <s v="1050"/>
    <n v="1050"/>
    <s v="3300"/>
    <s v="270"/>
    <s v="2"/>
    <x v="1"/>
    <n v="50"/>
    <x v="1"/>
    <s v="Y"/>
    <x v="0"/>
  </r>
  <r>
    <x v="0"/>
    <s v="10-500-21-1050-3300-810"/>
    <s v="DUES AND FEES"/>
    <x v="18"/>
    <n v="0"/>
    <n v="0"/>
    <n v="0"/>
    <s v="10"/>
    <s v="500"/>
    <n v="500"/>
    <x v="1"/>
    <s v="1050"/>
    <n v="1050"/>
    <s v="3300"/>
    <s v="810"/>
    <s v="8"/>
    <x v="1"/>
    <n v="50"/>
    <x v="1"/>
    <s v="Y"/>
    <x v="0"/>
  </r>
  <r>
    <x v="0"/>
    <s v="10-500-21-1050-7000-860"/>
    <s v="INDIRECT COSTS"/>
    <x v="18"/>
    <n v="0"/>
    <n v="0"/>
    <n v="0"/>
    <s v="10"/>
    <s v="500"/>
    <n v="500"/>
    <x v="1"/>
    <s v="1050"/>
    <n v="1050"/>
    <s v="7000"/>
    <s v="860"/>
    <s v="8"/>
    <x v="1"/>
    <n v="50"/>
    <x v="1"/>
    <s v="Y"/>
    <x v="0"/>
  </r>
  <r>
    <x v="0"/>
    <s v="10-500-21-1050-7000-870"/>
    <s v="INDIRECT COSTS"/>
    <x v="18"/>
    <n v="0"/>
    <n v="0"/>
    <n v="0"/>
    <s v="10"/>
    <s v="500"/>
    <n v="500"/>
    <x v="1"/>
    <s v="1050"/>
    <n v="1050"/>
    <s v="7000"/>
    <s v="870"/>
    <s v="8"/>
    <x v="1"/>
    <n v="50"/>
    <x v="1"/>
    <s v="Y"/>
    <x v="0"/>
  </r>
  <r>
    <x v="0"/>
    <s v="10-500-21-1051-1000-641"/>
    <s v="TEXTBOOKS"/>
    <x v="18"/>
    <n v="145716.16"/>
    <n v="0"/>
    <n v="145716.16"/>
    <s v="10"/>
    <s v="500"/>
    <n v="500"/>
    <x v="1"/>
    <s v="1051"/>
    <n v="1051"/>
    <s v="1000"/>
    <s v="641"/>
    <s v="6"/>
    <x v="1"/>
    <n v="50"/>
    <x v="1"/>
    <s v="Y"/>
    <x v="0"/>
  </r>
  <r>
    <x v="0"/>
    <s v="10-500-21-1054-1000-610"/>
    <s v="Supplies"/>
    <x v="18"/>
    <n v="0"/>
    <n v="0"/>
    <n v="0"/>
    <s v="10"/>
    <s v="500"/>
    <n v="500"/>
    <x v="1"/>
    <s v="1054"/>
    <n v="1054"/>
    <s v="1000"/>
    <s v="610"/>
    <s v="6"/>
    <x v="1"/>
    <n v="50"/>
    <x v="1"/>
    <s v="Y"/>
    <x v="0"/>
  </r>
  <r>
    <x v="0"/>
    <s v="10-500-21-1054-2500-320"/>
    <s v="Art Refurbishment"/>
    <x v="18"/>
    <n v="0"/>
    <n v="0"/>
    <n v="0"/>
    <s v="10"/>
    <s v="500"/>
    <n v="500"/>
    <x v="1"/>
    <s v="1054"/>
    <n v="1054"/>
    <s v="2500"/>
    <s v="320"/>
    <s v="3"/>
    <x v="1"/>
    <n v="50"/>
    <x v="1"/>
    <s v="Y"/>
    <x v="0"/>
  </r>
  <r>
    <x v="0"/>
    <s v="10-500-21-1205-1000-131"/>
    <s v="TEACHER SALARY"/>
    <x v="18"/>
    <n v="0"/>
    <n v="121377.45"/>
    <n v="-121377.45"/>
    <s v="10"/>
    <s v="500"/>
    <n v="500"/>
    <x v="1"/>
    <s v="1205"/>
    <n v="1205"/>
    <s v="1000"/>
    <s v="131"/>
    <s v="1"/>
    <x v="2"/>
    <n v="1205"/>
    <x v="2"/>
    <s v="N"/>
    <x v="1"/>
  </r>
  <r>
    <x v="0"/>
    <s v="10-500-21-1205-1000-149"/>
    <s v="OTHER CERT"/>
    <x v="18"/>
    <n v="5952.41"/>
    <n v="0"/>
    <n v="5952.41"/>
    <s v="10"/>
    <s v="500"/>
    <n v="500"/>
    <x v="1"/>
    <s v="1205"/>
    <n v="1205"/>
    <s v="1000"/>
    <s v="149"/>
    <s v="1"/>
    <x v="2"/>
    <n v="1205"/>
    <x v="2"/>
    <s v="N"/>
    <x v="1"/>
  </r>
  <r>
    <x v="0"/>
    <s v="10-500-21-1205-1000-161"/>
    <s v="AIDE SALARY"/>
    <x v="18"/>
    <n v="0"/>
    <n v="0"/>
    <n v="0"/>
    <s v="10"/>
    <s v="500"/>
    <n v="500"/>
    <x v="1"/>
    <s v="1205"/>
    <n v="1205"/>
    <s v="1000"/>
    <s v="161"/>
    <s v="1"/>
    <x v="2"/>
    <n v="1205"/>
    <x v="2"/>
    <s v="N"/>
    <x v="1"/>
  </r>
  <r>
    <x v="0"/>
    <s v="10-500-21-1205-1000-195"/>
    <s v="SAL SPECIALIST"/>
    <x v="18"/>
    <n v="0"/>
    <n v="0"/>
    <n v="0"/>
    <s v="10"/>
    <s v="500"/>
    <n v="500"/>
    <x v="1"/>
    <s v="1205"/>
    <n v="1205"/>
    <s v="1000"/>
    <s v="195"/>
    <s v="1"/>
    <x v="2"/>
    <n v="1205"/>
    <x v="2"/>
    <s v="N"/>
    <x v="1"/>
  </r>
  <r>
    <x v="0"/>
    <s v="10-500-21-1205-1000-198"/>
    <s v="OTHER CLASSIFIE"/>
    <x v="18"/>
    <n v="0"/>
    <n v="0"/>
    <n v="0"/>
    <s v="10"/>
    <s v="500"/>
    <n v="500"/>
    <x v="1"/>
    <s v="1205"/>
    <n v="1205"/>
    <s v="1000"/>
    <s v="198"/>
    <s v="1"/>
    <x v="2"/>
    <n v="1205"/>
    <x v="2"/>
    <s v="N"/>
    <x v="1"/>
  </r>
  <r>
    <x v="0"/>
    <s v="10-500-21-1205-1000-210"/>
    <s v="RETIREMENT"/>
    <x v="18"/>
    <n v="0"/>
    <n v="27767.98"/>
    <n v="-27767.98"/>
    <s v="10"/>
    <s v="500"/>
    <n v="500"/>
    <x v="1"/>
    <s v="1205"/>
    <n v="1205"/>
    <s v="1000"/>
    <s v="210"/>
    <s v="2"/>
    <x v="2"/>
    <n v="1205"/>
    <x v="2"/>
    <s v="N"/>
    <x v="1"/>
  </r>
  <r>
    <x v="0"/>
    <s v="10-500-21-1205-1000-220"/>
    <s v="FICA"/>
    <x v="18"/>
    <n v="0"/>
    <n v="8817.35"/>
    <n v="-8817.35"/>
    <s v="10"/>
    <s v="500"/>
    <n v="500"/>
    <x v="1"/>
    <s v="1205"/>
    <n v="1205"/>
    <s v="1000"/>
    <s v="220"/>
    <s v="2"/>
    <x v="2"/>
    <n v="1205"/>
    <x v="2"/>
    <s v="N"/>
    <x v="1"/>
  </r>
  <r>
    <x v="0"/>
    <s v="10-500-21-1205-1000-241"/>
    <s v="INSURANCE"/>
    <x v="18"/>
    <n v="0"/>
    <n v="25219.81"/>
    <n v="-25219.81"/>
    <s v="10"/>
    <s v="500"/>
    <n v="500"/>
    <x v="1"/>
    <s v="1205"/>
    <n v="1205"/>
    <s v="1000"/>
    <s v="241"/>
    <s v="2"/>
    <x v="2"/>
    <n v="1205"/>
    <x v="2"/>
    <s v="N"/>
    <x v="1"/>
  </r>
  <r>
    <x v="0"/>
    <s v="10-500-21-1205-1000-245"/>
    <s v="Waive Money"/>
    <x v="18"/>
    <n v="0"/>
    <n v="0"/>
    <n v="0"/>
    <s v="10"/>
    <s v="500"/>
    <n v="500"/>
    <x v="1"/>
    <s v="1205"/>
    <n v="1205"/>
    <s v="1000"/>
    <s v="245"/>
    <s v="2"/>
    <x v="2"/>
    <n v="1205"/>
    <x v="2"/>
    <s v="N"/>
    <x v="1"/>
  </r>
  <r>
    <x v="0"/>
    <s v="10-500-21-1205-1000-270"/>
    <s v="INDUSTRIAL INS"/>
    <x v="18"/>
    <n v="0"/>
    <n v="0"/>
    <n v="0"/>
    <s v="10"/>
    <s v="500"/>
    <n v="500"/>
    <x v="1"/>
    <s v="1205"/>
    <n v="1205"/>
    <s v="1000"/>
    <s v="270"/>
    <s v="2"/>
    <x v="2"/>
    <n v="1205"/>
    <x v="2"/>
    <s v="N"/>
    <x v="1"/>
  </r>
  <r>
    <x v="0"/>
    <s v="10-500-21-1205-1000-320"/>
    <s v="PURCH SERVICE"/>
    <x v="18"/>
    <n v="139904.32999999999"/>
    <n v="0"/>
    <n v="139904.32999999999"/>
    <s v="10"/>
    <s v="500"/>
    <n v="500"/>
    <x v="1"/>
    <s v="1205"/>
    <n v="1205"/>
    <s v="1000"/>
    <s v="320"/>
    <s v="3"/>
    <x v="2"/>
    <n v="1205"/>
    <x v="2"/>
    <s v="N"/>
    <x v="1"/>
  </r>
  <r>
    <x v="0"/>
    <s v="10-500-21-1205-1000-321"/>
    <s v="Medicaid Purchased Services"/>
    <x v="18"/>
    <n v="24415.31"/>
    <n v="0"/>
    <n v="24415.31"/>
    <s v="10"/>
    <s v="500"/>
    <n v="500"/>
    <x v="1"/>
    <s v="1205"/>
    <n v="1205"/>
    <s v="1000"/>
    <s v="321"/>
    <s v="3"/>
    <x v="2"/>
    <n v="1205"/>
    <x v="2"/>
    <s v="N"/>
    <x v="1"/>
  </r>
  <r>
    <x v="0"/>
    <s v="10-500-21-1205-1000-341"/>
    <s v="SUBSTITUTE COST"/>
    <x v="18"/>
    <n v="0"/>
    <n v="0"/>
    <n v="0"/>
    <s v="10"/>
    <s v="500"/>
    <n v="500"/>
    <x v="1"/>
    <s v="1205"/>
    <n v="1205"/>
    <s v="1000"/>
    <s v="341"/>
    <s v="3"/>
    <x v="2"/>
    <n v="1205"/>
    <x v="2"/>
    <s v="N"/>
    <x v="1"/>
  </r>
  <r>
    <x v="0"/>
    <s v="10-500-21-1205-1000-532"/>
    <s v="CELL PHONE"/>
    <x v="18"/>
    <n v="0"/>
    <n v="0"/>
    <n v="0"/>
    <s v="10"/>
    <s v="500"/>
    <n v="500"/>
    <x v="1"/>
    <s v="1205"/>
    <n v="1205"/>
    <s v="1000"/>
    <s v="532"/>
    <s v="5"/>
    <x v="2"/>
    <n v="1205"/>
    <x v="2"/>
    <s v="N"/>
    <x v="1"/>
  </r>
  <r>
    <x v="0"/>
    <s v="10-500-21-1205-1000-580"/>
    <s v="TRAVEL"/>
    <x v="18"/>
    <n v="621"/>
    <n v="0"/>
    <n v="621"/>
    <s v="10"/>
    <s v="500"/>
    <n v="500"/>
    <x v="1"/>
    <s v="1205"/>
    <n v="1205"/>
    <s v="1000"/>
    <s v="580"/>
    <s v="5"/>
    <x v="2"/>
    <n v="1205"/>
    <x v="2"/>
    <s v="N"/>
    <x v="1"/>
  </r>
  <r>
    <x v="0"/>
    <s v="10-500-21-1205-1000-610"/>
    <s v="SUPPLIES"/>
    <x v="18"/>
    <n v="114708.55"/>
    <n v="0"/>
    <n v="114708.55"/>
    <s v="10"/>
    <s v="500"/>
    <n v="500"/>
    <x v="1"/>
    <s v="1205"/>
    <n v="1205"/>
    <s v="1000"/>
    <s v="610"/>
    <s v="6"/>
    <x v="2"/>
    <n v="1205"/>
    <x v="2"/>
    <s v="N"/>
    <x v="1"/>
  </r>
  <r>
    <x v="0"/>
    <s v="10-500-21-1205-1000-611"/>
    <s v="Medicaid Supplies"/>
    <x v="18"/>
    <n v="0"/>
    <n v="0"/>
    <n v="0"/>
    <s v="10"/>
    <s v="500"/>
    <n v="500"/>
    <x v="1"/>
    <s v="1205"/>
    <n v="1205"/>
    <s v="1000"/>
    <s v="611"/>
    <s v="6"/>
    <x v="2"/>
    <n v="1205"/>
    <x v="2"/>
    <s v="N"/>
    <x v="1"/>
  </r>
  <r>
    <x v="0"/>
    <s v="10-500-21-1205-1000-730"/>
    <s v="EQUIPMENT"/>
    <x v="18"/>
    <n v="3363.88"/>
    <n v="0"/>
    <n v="3363.88"/>
    <s v="10"/>
    <s v="500"/>
    <n v="500"/>
    <x v="1"/>
    <s v="1205"/>
    <n v="1205"/>
    <s v="1000"/>
    <s v="730"/>
    <s v="7"/>
    <x v="2"/>
    <n v="1205"/>
    <x v="2"/>
    <s v="N"/>
    <x v="1"/>
  </r>
  <r>
    <x v="0"/>
    <s v="10-500-21-1205-1000-890"/>
    <s v="OTHER"/>
    <x v="18"/>
    <n v="0"/>
    <n v="0"/>
    <n v="0"/>
    <s v="10"/>
    <s v="500"/>
    <n v="500"/>
    <x v="1"/>
    <s v="1205"/>
    <n v="1205"/>
    <s v="1000"/>
    <s v="890"/>
    <s v="8"/>
    <x v="2"/>
    <n v="1205"/>
    <x v="2"/>
    <s v="N"/>
    <x v="1"/>
  </r>
  <r>
    <x v="0"/>
    <s v="10-500-21-1205-2130-143"/>
    <s v="SCHOOL NURSE"/>
    <x v="18"/>
    <n v="3210.52"/>
    <n v="0"/>
    <n v="3210.52"/>
    <s v="10"/>
    <s v="500"/>
    <n v="500"/>
    <x v="1"/>
    <s v="1205"/>
    <n v="1205"/>
    <s v="2130"/>
    <s v="143"/>
    <s v="1"/>
    <x v="2"/>
    <n v="1205"/>
    <x v="2"/>
    <s v="N"/>
    <x v="1"/>
  </r>
  <r>
    <x v="0"/>
    <s v="10-500-21-1205-2130-210"/>
    <s v="RETIREMENT"/>
    <x v="18"/>
    <n v="760.52"/>
    <n v="0"/>
    <n v="760.52"/>
    <s v="10"/>
    <s v="500"/>
    <n v="500"/>
    <x v="1"/>
    <s v="1205"/>
    <n v="1205"/>
    <s v="2130"/>
    <s v="210"/>
    <s v="2"/>
    <x v="2"/>
    <n v="1205"/>
    <x v="2"/>
    <s v="N"/>
    <x v="1"/>
  </r>
  <r>
    <x v="0"/>
    <s v="10-500-21-1205-2130-220"/>
    <s v="FICA"/>
    <x v="18"/>
    <n v="239.82"/>
    <n v="0"/>
    <n v="239.82"/>
    <s v="10"/>
    <s v="500"/>
    <n v="500"/>
    <x v="1"/>
    <s v="1205"/>
    <n v="1205"/>
    <s v="2130"/>
    <s v="220"/>
    <s v="2"/>
    <x v="2"/>
    <n v="1205"/>
    <x v="2"/>
    <s v="N"/>
    <x v="1"/>
  </r>
  <r>
    <x v="0"/>
    <s v="10-500-21-1205-2130-241"/>
    <s v="INSURANCE"/>
    <x v="18"/>
    <n v="831.8"/>
    <n v="0"/>
    <n v="831.8"/>
    <s v="10"/>
    <s v="500"/>
    <n v="500"/>
    <x v="1"/>
    <s v="1205"/>
    <n v="1205"/>
    <s v="2130"/>
    <s v="241"/>
    <s v="2"/>
    <x v="2"/>
    <n v="1205"/>
    <x v="2"/>
    <s v="N"/>
    <x v="1"/>
  </r>
  <r>
    <x v="0"/>
    <s v="10-500-21-1205-2140-144"/>
    <s v="PSYCHOLOGISTS"/>
    <x v="18"/>
    <n v="172072.16"/>
    <n v="0"/>
    <n v="172072.16"/>
    <s v="10"/>
    <s v="500"/>
    <n v="500"/>
    <x v="1"/>
    <s v="1205"/>
    <n v="1205"/>
    <s v="2140"/>
    <s v="144"/>
    <s v="1"/>
    <x v="2"/>
    <n v="1205"/>
    <x v="2"/>
    <s v="N"/>
    <x v="1"/>
  </r>
  <r>
    <x v="0"/>
    <s v="10-500-21-1205-2140-210"/>
    <s v="RETIREMENT"/>
    <x v="18"/>
    <n v="40763.86"/>
    <n v="0"/>
    <n v="40763.86"/>
    <s v="10"/>
    <s v="500"/>
    <n v="500"/>
    <x v="1"/>
    <s v="1205"/>
    <n v="1205"/>
    <s v="2140"/>
    <s v="210"/>
    <s v="2"/>
    <x v="2"/>
    <n v="1205"/>
    <x v="2"/>
    <s v="N"/>
    <x v="1"/>
  </r>
  <r>
    <x v="0"/>
    <s v="10-500-21-1205-2140-220"/>
    <s v="FICA"/>
    <x v="18"/>
    <n v="12135.3"/>
    <n v="0"/>
    <n v="12135.3"/>
    <s v="10"/>
    <s v="500"/>
    <n v="500"/>
    <x v="1"/>
    <s v="1205"/>
    <n v="1205"/>
    <s v="2140"/>
    <s v="220"/>
    <s v="2"/>
    <x v="2"/>
    <n v="1205"/>
    <x v="2"/>
    <s v="N"/>
    <x v="1"/>
  </r>
  <r>
    <x v="0"/>
    <s v="10-500-21-1205-2140-241"/>
    <s v="INSURANCE"/>
    <x v="18"/>
    <n v="23412.15"/>
    <n v="0"/>
    <n v="23412.15"/>
    <s v="10"/>
    <s v="500"/>
    <n v="500"/>
    <x v="1"/>
    <s v="1205"/>
    <n v="1205"/>
    <s v="2140"/>
    <s v="241"/>
    <s v="2"/>
    <x v="2"/>
    <n v="1205"/>
    <x v="2"/>
    <s v="N"/>
    <x v="1"/>
  </r>
  <r>
    <x v="0"/>
    <s v="10-500-21-1205-2140-580"/>
    <s v="Travel"/>
    <x v="18"/>
    <n v="972"/>
    <n v="0"/>
    <n v="972"/>
    <s v="10"/>
    <s v="500"/>
    <n v="500"/>
    <x v="1"/>
    <s v="1205"/>
    <n v="1205"/>
    <s v="2140"/>
    <s v="580"/>
    <s v="5"/>
    <x v="2"/>
    <n v="1205"/>
    <x v="2"/>
    <s v="N"/>
    <x v="1"/>
  </r>
  <r>
    <x v="0"/>
    <s v="10-500-21-1205-2150-152"/>
    <s v="Office Asst."/>
    <x v="18"/>
    <n v="0"/>
    <n v="0"/>
    <n v="0"/>
    <s v="10"/>
    <s v="500"/>
    <n v="500"/>
    <x v="1"/>
    <s v="1205"/>
    <n v="1205"/>
    <s v="2150"/>
    <s v="152"/>
    <s v="1"/>
    <x v="2"/>
    <n v="1205"/>
    <x v="2"/>
    <s v="N"/>
    <x v="1"/>
  </r>
  <r>
    <x v="0"/>
    <s v="10-500-21-1205-2150-161"/>
    <s v="SPED Salary"/>
    <x v="18"/>
    <n v="6390.13"/>
    <n v="0"/>
    <n v="6390.13"/>
    <s v="10"/>
    <s v="500"/>
    <n v="500"/>
    <x v="1"/>
    <s v="1205"/>
    <n v="1205"/>
    <s v="2150"/>
    <s v="161"/>
    <s v="1"/>
    <x v="2"/>
    <n v="1205"/>
    <x v="2"/>
    <s v="N"/>
    <x v="1"/>
  </r>
  <r>
    <x v="0"/>
    <s v="10-500-21-1205-2150-199"/>
    <s v="Sp Ed. - SLP"/>
    <x v="18"/>
    <n v="202503.34"/>
    <n v="0"/>
    <n v="202503.34"/>
    <s v="10"/>
    <s v="500"/>
    <n v="500"/>
    <x v="1"/>
    <s v="1205"/>
    <n v="1205"/>
    <s v="2150"/>
    <s v="199"/>
    <s v="1"/>
    <x v="2"/>
    <n v="1205"/>
    <x v="2"/>
    <s v="N"/>
    <x v="1"/>
  </r>
  <r>
    <x v="0"/>
    <s v="10-500-21-1205-2150-210"/>
    <s v="RETIREMENT"/>
    <x v="18"/>
    <n v="46159.17"/>
    <n v="0"/>
    <n v="46159.17"/>
    <s v="10"/>
    <s v="500"/>
    <n v="500"/>
    <x v="1"/>
    <s v="1205"/>
    <n v="1205"/>
    <s v="2150"/>
    <s v="210"/>
    <s v="2"/>
    <x v="2"/>
    <n v="1205"/>
    <x v="2"/>
    <s v="N"/>
    <x v="1"/>
  </r>
  <r>
    <x v="0"/>
    <s v="10-500-21-1205-2150-220"/>
    <s v="FICA"/>
    <x v="18"/>
    <n v="15744.76"/>
    <n v="0"/>
    <n v="15744.76"/>
    <s v="10"/>
    <s v="500"/>
    <n v="500"/>
    <x v="1"/>
    <s v="1205"/>
    <n v="1205"/>
    <s v="2150"/>
    <s v="220"/>
    <s v="2"/>
    <x v="2"/>
    <n v="1205"/>
    <x v="2"/>
    <s v="N"/>
    <x v="1"/>
  </r>
  <r>
    <x v="0"/>
    <s v="10-500-21-1205-2150-241"/>
    <s v="INSURANCE"/>
    <x v="18"/>
    <n v="13323.14"/>
    <n v="0"/>
    <n v="13323.14"/>
    <s v="10"/>
    <s v="500"/>
    <n v="500"/>
    <x v="1"/>
    <s v="1205"/>
    <n v="1205"/>
    <s v="2150"/>
    <s v="241"/>
    <s v="2"/>
    <x v="2"/>
    <n v="1205"/>
    <x v="2"/>
    <s v="N"/>
    <x v="1"/>
  </r>
  <r>
    <x v="0"/>
    <s v="10-500-21-1205-2150-245"/>
    <s v="Waive Money"/>
    <x v="18"/>
    <n v="2000"/>
    <n v="0"/>
    <n v="2000"/>
    <s v="10"/>
    <s v="500"/>
    <n v="500"/>
    <x v="1"/>
    <s v="1205"/>
    <n v="1205"/>
    <s v="2150"/>
    <s v="245"/>
    <s v="2"/>
    <x v="2"/>
    <n v="1205"/>
    <x v="2"/>
    <s v="N"/>
    <x v="1"/>
  </r>
  <r>
    <x v="0"/>
    <s v="10-500-21-1205-2150-350"/>
    <s v="TECHNICAL SERVICES"/>
    <x v="18"/>
    <n v="0"/>
    <n v="0"/>
    <n v="0"/>
    <s v="10"/>
    <s v="500"/>
    <n v="500"/>
    <x v="1"/>
    <s v="1205"/>
    <n v="1205"/>
    <s v="2150"/>
    <s v="350"/>
    <s v="3"/>
    <x v="2"/>
    <n v="1205"/>
    <x v="2"/>
    <s v="N"/>
    <x v="1"/>
  </r>
  <r>
    <x v="0"/>
    <s v="10-500-21-1205-2150-580"/>
    <s v="Travel"/>
    <x v="18"/>
    <n v="1971"/>
    <n v="0"/>
    <n v="1971"/>
    <s v="10"/>
    <s v="500"/>
    <n v="500"/>
    <x v="1"/>
    <s v="1205"/>
    <n v="1205"/>
    <s v="2150"/>
    <s v="580"/>
    <s v="5"/>
    <x v="2"/>
    <n v="1205"/>
    <x v="2"/>
    <s v="N"/>
    <x v="1"/>
  </r>
  <r>
    <x v="0"/>
    <s v="10-500-21-1205-2210-115"/>
    <s v="SPED CORDNATOR"/>
    <x v="18"/>
    <n v="31099.37"/>
    <n v="0"/>
    <n v="31099.37"/>
    <s v="10"/>
    <s v="500"/>
    <n v="500"/>
    <x v="1"/>
    <s v="1205"/>
    <n v="1205"/>
    <s v="2210"/>
    <s v="115"/>
    <s v="1"/>
    <x v="2"/>
    <n v="1205"/>
    <x v="2"/>
    <s v="N"/>
    <x v="1"/>
  </r>
  <r>
    <x v="0"/>
    <s v="10-500-21-1205-2210-131"/>
    <s v="TEACHER SALARY"/>
    <x v="18"/>
    <n v="81430.960000000006"/>
    <n v="0"/>
    <n v="81430.960000000006"/>
    <s v="10"/>
    <s v="500"/>
    <n v="500"/>
    <x v="1"/>
    <s v="1205"/>
    <n v="1205"/>
    <s v="2210"/>
    <s v="131"/>
    <s v="1"/>
    <x v="2"/>
    <n v="1205"/>
    <x v="2"/>
    <s v="N"/>
    <x v="1"/>
  </r>
  <r>
    <x v="0"/>
    <s v="10-500-21-1205-2210-152"/>
    <s v="SP ED SECRETARY"/>
    <x v="18"/>
    <n v="3408.45"/>
    <n v="0"/>
    <n v="3408.45"/>
    <s v="10"/>
    <s v="500"/>
    <n v="500"/>
    <x v="1"/>
    <s v="1205"/>
    <n v="1205"/>
    <s v="2210"/>
    <s v="152"/>
    <s v="1"/>
    <x v="2"/>
    <n v="1205"/>
    <x v="2"/>
    <s v="N"/>
    <x v="1"/>
  </r>
  <r>
    <x v="0"/>
    <s v="10-500-21-1205-2210-210"/>
    <s v="Retirement"/>
    <x v="18"/>
    <n v="27722.51"/>
    <n v="0"/>
    <n v="27722.51"/>
    <s v="10"/>
    <s v="500"/>
    <n v="500"/>
    <x v="1"/>
    <s v="1205"/>
    <n v="1205"/>
    <s v="2210"/>
    <s v="210"/>
    <s v="2"/>
    <x v="2"/>
    <n v="1205"/>
    <x v="2"/>
    <s v="N"/>
    <x v="1"/>
  </r>
  <r>
    <x v="0"/>
    <s v="10-500-21-1205-2210-220"/>
    <s v="FICA"/>
    <x v="18"/>
    <n v="8089.3"/>
    <n v="0"/>
    <n v="8089.3"/>
    <s v="10"/>
    <s v="500"/>
    <n v="500"/>
    <x v="1"/>
    <s v="1205"/>
    <n v="1205"/>
    <s v="2210"/>
    <s v="220"/>
    <s v="2"/>
    <x v="2"/>
    <n v="1205"/>
    <x v="2"/>
    <s v="N"/>
    <x v="1"/>
  </r>
  <r>
    <x v="0"/>
    <s v="10-500-21-1205-2210-241"/>
    <s v="Insurance"/>
    <x v="18"/>
    <n v="19357.080000000002"/>
    <n v="0"/>
    <n v="19357.080000000002"/>
    <s v="10"/>
    <s v="500"/>
    <n v="500"/>
    <x v="1"/>
    <s v="1205"/>
    <n v="1205"/>
    <s v="2210"/>
    <s v="241"/>
    <s v="2"/>
    <x v="2"/>
    <n v="1205"/>
    <x v="2"/>
    <s v="N"/>
    <x v="1"/>
  </r>
  <r>
    <x v="0"/>
    <s v="10-500-21-1205-2210-580"/>
    <s v="COORDINATOR TVL"/>
    <x v="18"/>
    <n v="1281.45"/>
    <n v="0"/>
    <n v="1281.45"/>
    <s v="10"/>
    <s v="500"/>
    <n v="500"/>
    <x v="1"/>
    <s v="1205"/>
    <n v="1205"/>
    <s v="2210"/>
    <s v="580"/>
    <s v="5"/>
    <x v="2"/>
    <n v="1205"/>
    <x v="2"/>
    <s v="N"/>
    <x v="1"/>
  </r>
  <r>
    <x v="0"/>
    <s v="10-500-21-1205-2650-626"/>
    <s v="MOTER FUEL"/>
    <x v="18"/>
    <n v="669.55"/>
    <n v="0"/>
    <n v="669.55"/>
    <s v="10"/>
    <s v="500"/>
    <n v="500"/>
    <x v="1"/>
    <s v="1205"/>
    <n v="1205"/>
    <s v="2650"/>
    <s v="626"/>
    <s v="6"/>
    <x v="2"/>
    <n v="1205"/>
    <x v="2"/>
    <s v="N"/>
    <x v="1"/>
  </r>
  <r>
    <x v="0"/>
    <s v="10-500-21-1205-2700-511"/>
    <s v="TRANSP SERVICES"/>
    <x v="18"/>
    <n v="126274.2"/>
    <n v="0"/>
    <n v="126274.2"/>
    <s v="10"/>
    <s v="500"/>
    <n v="500"/>
    <x v="1"/>
    <s v="1205"/>
    <n v="1205"/>
    <s v="2700"/>
    <s v="511"/>
    <s v="5"/>
    <x v="2"/>
    <n v="1205"/>
    <x v="2"/>
    <s v="N"/>
    <x v="1"/>
  </r>
  <r>
    <x v="0"/>
    <s v="10-500-21-1205-7000-870"/>
    <s v="INDIRECT COSTS"/>
    <x v="18"/>
    <n v="0"/>
    <n v="0"/>
    <n v="0"/>
    <s v="10"/>
    <s v="500"/>
    <n v="500"/>
    <x v="1"/>
    <s v="1205"/>
    <n v="1205"/>
    <s v="7000"/>
    <s v="870"/>
    <s v="8"/>
    <x v="2"/>
    <n v="1205"/>
    <x v="2"/>
    <s v="N"/>
    <x v="1"/>
  </r>
  <r>
    <x v="0"/>
    <s v="10-500-21-1206-1000-321"/>
    <s v="Medicaid Purchased Services"/>
    <x v="18"/>
    <n v="141299.79999999999"/>
    <n v="0"/>
    <n v="141299.79999999999"/>
    <s v="10"/>
    <s v="500"/>
    <n v="500"/>
    <x v="1"/>
    <s v="1206"/>
    <n v="1206"/>
    <s v="1000"/>
    <s v="321"/>
    <s v="3"/>
    <x v="103"/>
    <n v="1295"/>
    <x v="102"/>
    <s v="Y"/>
    <x v="0"/>
  </r>
  <r>
    <x v="0"/>
    <s v="10-500-21-1206-1000-611"/>
    <s v="Medicaid Supplies"/>
    <x v="18"/>
    <n v="716.86"/>
    <n v="0"/>
    <n v="716.86"/>
    <s v="10"/>
    <s v="500"/>
    <n v="500"/>
    <x v="1"/>
    <s v="1206"/>
    <n v="1206"/>
    <s v="1000"/>
    <s v="611"/>
    <s v="6"/>
    <x v="103"/>
    <n v="1295"/>
    <x v="102"/>
    <s v="Y"/>
    <x v="0"/>
  </r>
  <r>
    <x v="0"/>
    <s v="10-500-21-1206-2130-341"/>
    <s v="RN SERVICES"/>
    <x v="18"/>
    <n v="19184.21"/>
    <n v="0"/>
    <n v="19184.21"/>
    <s v="10"/>
    <s v="500"/>
    <n v="500"/>
    <x v="1"/>
    <s v="1206"/>
    <n v="1206"/>
    <s v="2130"/>
    <s v="341"/>
    <s v="3"/>
    <x v="103"/>
    <n v="1295"/>
    <x v="102"/>
    <s v="Y"/>
    <x v="0"/>
  </r>
  <r>
    <x v="0"/>
    <s v="10-500-21-1215-1000-210"/>
    <s v="RETIREMENT"/>
    <x v="18"/>
    <n v="0"/>
    <n v="0"/>
    <n v="0"/>
    <s v="10"/>
    <s v="500"/>
    <n v="500"/>
    <x v="1"/>
    <s v="1215"/>
    <n v="1215"/>
    <s v="1000"/>
    <s v="210"/>
    <s v="2"/>
    <x v="3"/>
    <n v="1215"/>
    <x v="3"/>
    <s v="N"/>
    <x v="2"/>
  </r>
  <r>
    <x v="0"/>
    <s v="10-500-21-1215-1000-241"/>
    <s v="INSURANCE"/>
    <x v="18"/>
    <n v="0"/>
    <n v="0"/>
    <n v="0"/>
    <s v="10"/>
    <s v="500"/>
    <n v="500"/>
    <x v="1"/>
    <s v="1215"/>
    <n v="1215"/>
    <s v="1000"/>
    <s v="241"/>
    <s v="2"/>
    <x v="3"/>
    <n v="1215"/>
    <x v="3"/>
    <s v="N"/>
    <x v="2"/>
  </r>
  <r>
    <x v="0"/>
    <s v="10-500-21-1215-1000-245"/>
    <s v="Waive Money"/>
    <x v="18"/>
    <n v="0"/>
    <n v="0"/>
    <n v="0"/>
    <s v="10"/>
    <s v="500"/>
    <n v="500"/>
    <x v="1"/>
    <s v="1215"/>
    <n v="1215"/>
    <s v="1000"/>
    <s v="245"/>
    <s v="2"/>
    <x v="3"/>
    <n v="1215"/>
    <x v="3"/>
    <s v="N"/>
    <x v="2"/>
  </r>
  <r>
    <x v="0"/>
    <s v="10-500-21-1215-1000-320"/>
    <s v="PURCH SERVICE"/>
    <x v="18"/>
    <n v="0"/>
    <n v="0"/>
    <n v="0"/>
    <s v="10"/>
    <s v="500"/>
    <n v="500"/>
    <x v="1"/>
    <s v="1215"/>
    <n v="1215"/>
    <s v="1000"/>
    <s v="320"/>
    <s v="3"/>
    <x v="3"/>
    <n v="1215"/>
    <x v="3"/>
    <s v="N"/>
    <x v="2"/>
  </r>
  <r>
    <x v="0"/>
    <s v="10-500-21-1215-1000-321"/>
    <s v="Medicaid Purchased Services"/>
    <x v="18"/>
    <n v="0"/>
    <n v="0"/>
    <n v="0"/>
    <s v="10"/>
    <s v="500"/>
    <n v="500"/>
    <x v="1"/>
    <s v="1215"/>
    <n v="1215"/>
    <s v="1000"/>
    <s v="321"/>
    <s v="3"/>
    <x v="3"/>
    <n v="1215"/>
    <x v="3"/>
    <s v="N"/>
    <x v="2"/>
  </r>
  <r>
    <x v="0"/>
    <s v="10-500-21-1215-1000-341"/>
    <s v="SUBSTITUTE COST"/>
    <x v="18"/>
    <n v="20694.55"/>
    <n v="0"/>
    <n v="20694.55"/>
    <s v="10"/>
    <s v="500"/>
    <n v="500"/>
    <x v="1"/>
    <s v="1215"/>
    <n v="1215"/>
    <s v="1000"/>
    <s v="341"/>
    <s v="3"/>
    <x v="3"/>
    <n v="1215"/>
    <x v="3"/>
    <s v="N"/>
    <x v="2"/>
  </r>
  <r>
    <x v="0"/>
    <s v="10-500-21-1215-1000-580"/>
    <s v="TRAVEL"/>
    <x v="18"/>
    <n v="0"/>
    <n v="0"/>
    <n v="0"/>
    <s v="10"/>
    <s v="500"/>
    <n v="500"/>
    <x v="1"/>
    <s v="1215"/>
    <n v="1215"/>
    <s v="1000"/>
    <s v="580"/>
    <s v="5"/>
    <x v="3"/>
    <n v="1215"/>
    <x v="3"/>
    <s v="N"/>
    <x v="2"/>
  </r>
  <r>
    <x v="0"/>
    <s v="10-500-21-1215-1000-610"/>
    <s v="SUPPLIES"/>
    <x v="18"/>
    <n v="3437.61"/>
    <n v="0"/>
    <n v="3437.61"/>
    <s v="10"/>
    <s v="500"/>
    <n v="500"/>
    <x v="1"/>
    <s v="1215"/>
    <n v="1215"/>
    <s v="1000"/>
    <s v="610"/>
    <s v="6"/>
    <x v="3"/>
    <n v="1215"/>
    <x v="3"/>
    <s v="N"/>
    <x v="2"/>
  </r>
  <r>
    <x v="0"/>
    <s v="10-500-21-1215-1000-611"/>
    <s v="Medicaid Supplies"/>
    <x v="18"/>
    <n v="0"/>
    <n v="0"/>
    <n v="0"/>
    <s v="10"/>
    <s v="500"/>
    <n v="500"/>
    <x v="1"/>
    <s v="1215"/>
    <n v="1215"/>
    <s v="1000"/>
    <s v="611"/>
    <s v="6"/>
    <x v="3"/>
    <n v="1215"/>
    <x v="3"/>
    <s v="N"/>
    <x v="2"/>
  </r>
  <r>
    <x v="0"/>
    <s v="10-500-21-1215-1000-730"/>
    <s v="EQUIPMENT"/>
    <x v="18"/>
    <n v="0"/>
    <n v="0"/>
    <n v="0"/>
    <s v="10"/>
    <s v="500"/>
    <n v="500"/>
    <x v="1"/>
    <s v="1215"/>
    <n v="1215"/>
    <s v="1000"/>
    <s v="730"/>
    <s v="7"/>
    <x v="3"/>
    <n v="1215"/>
    <x v="3"/>
    <s v="N"/>
    <x v="2"/>
  </r>
  <r>
    <x v="0"/>
    <s v="10-500-21-1215-1000-890"/>
    <s v="MISC."/>
    <x v="18"/>
    <n v="0"/>
    <n v="0"/>
    <n v="0"/>
    <s v="10"/>
    <s v="500"/>
    <n v="500"/>
    <x v="1"/>
    <s v="1215"/>
    <n v="1215"/>
    <s v="1000"/>
    <s v="890"/>
    <s v="8"/>
    <x v="3"/>
    <n v="1215"/>
    <x v="3"/>
    <s v="N"/>
    <x v="2"/>
  </r>
  <r>
    <x v="0"/>
    <s v="10-500-21-1215-2130-340"/>
    <s v="RN SERVICES"/>
    <x v="18"/>
    <n v="0"/>
    <n v="0"/>
    <n v="0"/>
    <s v="10"/>
    <s v="500"/>
    <n v="500"/>
    <x v="1"/>
    <s v="1215"/>
    <n v="1215"/>
    <s v="2130"/>
    <s v="340"/>
    <s v="3"/>
    <x v="3"/>
    <n v="1215"/>
    <x v="3"/>
    <s v="N"/>
    <x v="2"/>
  </r>
  <r>
    <x v="0"/>
    <s v="10-500-21-1215-2500-730"/>
    <s v="Admin Equipment"/>
    <x v="18"/>
    <n v="0"/>
    <n v="0"/>
    <n v="0"/>
    <s v="10"/>
    <s v="500"/>
    <n v="500"/>
    <x v="1"/>
    <s v="1215"/>
    <n v="1215"/>
    <s v="2500"/>
    <s v="730"/>
    <s v="7"/>
    <x v="3"/>
    <n v="1215"/>
    <x v="3"/>
    <s v="N"/>
    <x v="2"/>
  </r>
  <r>
    <x v="0"/>
    <s v="10-500-21-1215-2700-511"/>
    <s v="BUSING"/>
    <x v="18"/>
    <n v="0"/>
    <n v="0"/>
    <n v="0"/>
    <s v="10"/>
    <s v="500"/>
    <n v="500"/>
    <x v="1"/>
    <s v="1215"/>
    <n v="1215"/>
    <s v="2700"/>
    <s v="511"/>
    <s v="5"/>
    <x v="3"/>
    <n v="1215"/>
    <x v="3"/>
    <s v="N"/>
    <x v="2"/>
  </r>
  <r>
    <x v="0"/>
    <s v="10-500-21-1220-1000-149"/>
    <s v="ESY TEACHER"/>
    <x v="18"/>
    <n v="3213.73"/>
    <n v="0"/>
    <n v="3213.73"/>
    <s v="10"/>
    <s v="500"/>
    <n v="500"/>
    <x v="1"/>
    <s v="1220"/>
    <n v="1220"/>
    <s v="1000"/>
    <s v="149"/>
    <s v="1"/>
    <x v="70"/>
    <n v="1220"/>
    <x v="69"/>
    <s v="N"/>
    <x v="34"/>
  </r>
  <r>
    <x v="0"/>
    <s v="10-500-21-1220-1000-161"/>
    <s v="ESY CLASSIFIED"/>
    <x v="18"/>
    <n v="0"/>
    <n v="0"/>
    <n v="0"/>
    <s v="10"/>
    <s v="500"/>
    <n v="500"/>
    <x v="1"/>
    <s v="1220"/>
    <n v="1220"/>
    <s v="1000"/>
    <s v="161"/>
    <s v="1"/>
    <x v="70"/>
    <n v="1220"/>
    <x v="69"/>
    <s v="N"/>
    <x v="34"/>
  </r>
  <r>
    <x v="0"/>
    <s v="10-500-21-1220-1000-210"/>
    <s v="RETIREMENT"/>
    <x v="18"/>
    <n v="647.89"/>
    <n v="0"/>
    <n v="647.89"/>
    <s v="10"/>
    <s v="500"/>
    <n v="500"/>
    <x v="1"/>
    <s v="1220"/>
    <n v="1220"/>
    <s v="1000"/>
    <s v="210"/>
    <s v="2"/>
    <x v="70"/>
    <n v="1220"/>
    <x v="69"/>
    <s v="N"/>
    <x v="34"/>
  </r>
  <r>
    <x v="0"/>
    <s v="10-500-21-1220-1000-220"/>
    <s v="FICA"/>
    <x v="18"/>
    <n v="245.85"/>
    <n v="0"/>
    <n v="245.85"/>
    <s v="10"/>
    <s v="500"/>
    <n v="500"/>
    <x v="1"/>
    <s v="1220"/>
    <n v="1220"/>
    <s v="1000"/>
    <s v="220"/>
    <s v="2"/>
    <x v="70"/>
    <n v="1220"/>
    <x v="69"/>
    <s v="N"/>
    <x v="34"/>
  </r>
  <r>
    <x v="0"/>
    <s v="10-500-21-1225-1000-131"/>
    <s v="ESY TEACHERS"/>
    <x v="18"/>
    <n v="0"/>
    <n v="0"/>
    <n v="0"/>
    <s v="10"/>
    <s v="500"/>
    <n v="500"/>
    <x v="1"/>
    <s v="1225"/>
    <n v="1225"/>
    <s v="1000"/>
    <s v="131"/>
    <s v="1"/>
    <x v="71"/>
    <n v="1225"/>
    <x v="70"/>
    <s v="N"/>
    <x v="35"/>
  </r>
  <r>
    <x v="0"/>
    <s v="10-500-21-1278-1000-131"/>
    <s v="ESY - Teacher Wages"/>
    <x v="18"/>
    <n v="0"/>
    <n v="0"/>
    <n v="0"/>
    <s v="10"/>
    <s v="500"/>
    <n v="500"/>
    <x v="1"/>
    <s v="1278"/>
    <n v="1278"/>
    <s v="1000"/>
    <s v="131"/>
    <s v="1"/>
    <x v="72"/>
    <n v="1278"/>
    <x v="71"/>
    <s v="N"/>
    <x v="36"/>
  </r>
  <r>
    <x v="0"/>
    <s v="10-500-21-1278-1000-149"/>
    <s v="ESY Stipend"/>
    <x v="18"/>
    <n v="25100"/>
    <n v="0"/>
    <n v="25100"/>
    <s v="10"/>
    <s v="500"/>
    <n v="500"/>
    <x v="1"/>
    <s v="1278"/>
    <n v="1278"/>
    <s v="1000"/>
    <s v="149"/>
    <s v="1"/>
    <x v="72"/>
    <n v="1278"/>
    <x v="71"/>
    <s v="N"/>
    <x v="36"/>
  </r>
  <r>
    <x v="0"/>
    <s v="10-500-21-1278-1000-210"/>
    <s v="RETIREMENT"/>
    <x v="18"/>
    <n v="5287.92"/>
    <n v="0"/>
    <n v="5287.92"/>
    <s v="10"/>
    <s v="500"/>
    <n v="500"/>
    <x v="1"/>
    <s v="1278"/>
    <n v="1278"/>
    <s v="1000"/>
    <s v="210"/>
    <s v="2"/>
    <x v="72"/>
    <n v="1278"/>
    <x v="71"/>
    <s v="N"/>
    <x v="36"/>
  </r>
  <r>
    <x v="0"/>
    <s v="10-500-21-1278-1000-220"/>
    <s v="FICA"/>
    <x v="18"/>
    <n v="1888.42"/>
    <n v="0"/>
    <n v="1888.42"/>
    <s v="10"/>
    <s v="500"/>
    <n v="500"/>
    <x v="1"/>
    <s v="1278"/>
    <n v="1278"/>
    <s v="1000"/>
    <s v="220"/>
    <s v="2"/>
    <x v="72"/>
    <n v="1278"/>
    <x v="71"/>
    <s v="N"/>
    <x v="36"/>
  </r>
  <r>
    <x v="0"/>
    <s v="10-500-21-1278-1000-241"/>
    <s v="Insurance"/>
    <x v="18"/>
    <n v="39.979999999999997"/>
    <n v="0"/>
    <n v="39.979999999999997"/>
    <s v="10"/>
    <s v="500"/>
    <n v="500"/>
    <x v="1"/>
    <s v="1278"/>
    <n v="1278"/>
    <s v="1000"/>
    <s v="241"/>
    <s v="2"/>
    <x v="72"/>
    <n v="1278"/>
    <x v="71"/>
    <s v="N"/>
    <x v="36"/>
  </r>
  <r>
    <x v="0"/>
    <s v="10-500-21-1609-1000-149"/>
    <s v="OTHER CERT"/>
    <x v="18"/>
    <n v="0"/>
    <n v="0"/>
    <n v="0"/>
    <s v="10"/>
    <s v="500"/>
    <n v="500"/>
    <x v="1"/>
    <s v="1609"/>
    <n v="1609"/>
    <s v="1000"/>
    <s v="149"/>
    <s v="1"/>
    <x v="52"/>
    <n v="1609"/>
    <x v="52"/>
    <s v="N"/>
    <x v="0"/>
  </r>
  <r>
    <x v="0"/>
    <s v="10-500-21-1609-1000-161"/>
    <s v="INST. ASSISTANT"/>
    <x v="18"/>
    <n v="0"/>
    <n v="0"/>
    <n v="0"/>
    <s v="10"/>
    <s v="500"/>
    <n v="500"/>
    <x v="1"/>
    <s v="1609"/>
    <n v="1609"/>
    <s v="1000"/>
    <s v="161"/>
    <s v="1"/>
    <x v="52"/>
    <n v="1609"/>
    <x v="52"/>
    <s v="N"/>
    <x v="0"/>
  </r>
  <r>
    <x v="0"/>
    <s v="10-500-21-1609-1000-199"/>
    <s v="SALARIES"/>
    <x v="18"/>
    <n v="0"/>
    <n v="0"/>
    <n v="0"/>
    <s v="10"/>
    <s v="500"/>
    <n v="500"/>
    <x v="1"/>
    <s v="1609"/>
    <n v="1609"/>
    <s v="1000"/>
    <s v="199"/>
    <s v="1"/>
    <x v="52"/>
    <n v="1609"/>
    <x v="52"/>
    <s v="N"/>
    <x v="0"/>
  </r>
  <r>
    <x v="0"/>
    <s v="10-500-21-1609-1000-210"/>
    <s v="RETIREMENT"/>
    <x v="18"/>
    <n v="0"/>
    <n v="0"/>
    <n v="0"/>
    <s v="10"/>
    <s v="500"/>
    <n v="500"/>
    <x v="1"/>
    <s v="1609"/>
    <n v="1609"/>
    <s v="1000"/>
    <s v="210"/>
    <s v="2"/>
    <x v="52"/>
    <n v="1609"/>
    <x v="52"/>
    <s v="N"/>
    <x v="0"/>
  </r>
  <r>
    <x v="0"/>
    <s v="10-500-21-1609-1000-220"/>
    <s v="SOCIAL SECURITY"/>
    <x v="18"/>
    <n v="0"/>
    <n v="0"/>
    <n v="0"/>
    <s v="10"/>
    <s v="500"/>
    <n v="500"/>
    <x v="1"/>
    <s v="1609"/>
    <n v="1609"/>
    <s v="1000"/>
    <s v="220"/>
    <s v="2"/>
    <x v="52"/>
    <n v="1609"/>
    <x v="52"/>
    <s v="N"/>
    <x v="0"/>
  </r>
  <r>
    <x v="0"/>
    <s v="10-500-21-1609-1000-540"/>
    <s v="ADVERTISING"/>
    <x v="18"/>
    <n v="0"/>
    <n v="0"/>
    <n v="0"/>
    <s v="10"/>
    <s v="500"/>
    <n v="500"/>
    <x v="1"/>
    <s v="1609"/>
    <n v="1609"/>
    <s v="1000"/>
    <s v="540"/>
    <s v="5"/>
    <x v="52"/>
    <n v="1609"/>
    <x v="52"/>
    <s v="N"/>
    <x v="0"/>
  </r>
  <r>
    <x v="0"/>
    <s v="10-500-21-1609-1000-580"/>
    <s v="TRAVEL"/>
    <x v="18"/>
    <n v="0"/>
    <n v="0"/>
    <n v="0"/>
    <s v="10"/>
    <s v="500"/>
    <n v="500"/>
    <x v="1"/>
    <s v="1609"/>
    <n v="1609"/>
    <s v="1000"/>
    <s v="580"/>
    <s v="5"/>
    <x v="52"/>
    <n v="1609"/>
    <x v="52"/>
    <s v="N"/>
    <x v="0"/>
  </r>
  <r>
    <x v="0"/>
    <s v="10-500-21-1609-1000-610"/>
    <s v="SUPPLIES"/>
    <x v="18"/>
    <n v="0"/>
    <n v="0"/>
    <n v="0"/>
    <s v="10"/>
    <s v="500"/>
    <n v="500"/>
    <x v="1"/>
    <s v="1609"/>
    <n v="1609"/>
    <s v="1000"/>
    <s v="610"/>
    <s v="6"/>
    <x v="52"/>
    <n v="1609"/>
    <x v="52"/>
    <s v="N"/>
    <x v="0"/>
  </r>
  <r>
    <x v="0"/>
    <s v="10-500-21-1609-1000-670"/>
    <s v="SOFTWARE"/>
    <x v="18"/>
    <n v="0"/>
    <n v="0"/>
    <n v="0"/>
    <s v="10"/>
    <s v="500"/>
    <n v="500"/>
    <x v="1"/>
    <s v="1609"/>
    <n v="1609"/>
    <s v="1000"/>
    <s v="670"/>
    <s v="6"/>
    <x v="52"/>
    <n v="1609"/>
    <x v="52"/>
    <s v="N"/>
    <x v="0"/>
  </r>
  <r>
    <x v="0"/>
    <s v="10-500-21-1609-1000-890"/>
    <s v="Student Incentives"/>
    <x v="18"/>
    <n v="0"/>
    <n v="0"/>
    <n v="0"/>
    <s v="10"/>
    <s v="500"/>
    <n v="500"/>
    <x v="1"/>
    <s v="1609"/>
    <n v="1609"/>
    <s v="1000"/>
    <s v="890"/>
    <s v="8"/>
    <x v="52"/>
    <n v="1609"/>
    <x v="52"/>
    <s v="N"/>
    <x v="0"/>
  </r>
  <r>
    <x v="0"/>
    <s v="10-500-21-1609-2120-142"/>
    <s v="COUNSELOR"/>
    <x v="18"/>
    <n v="0"/>
    <n v="0"/>
    <n v="0"/>
    <s v="10"/>
    <s v="500"/>
    <n v="500"/>
    <x v="1"/>
    <s v="1609"/>
    <n v="1609"/>
    <s v="2120"/>
    <s v="142"/>
    <s v="1"/>
    <x v="52"/>
    <n v="1609"/>
    <x v="52"/>
    <s v="N"/>
    <x v="0"/>
  </r>
  <r>
    <x v="0"/>
    <s v="10-500-21-1609-2210-115"/>
    <s v="DIRECTOR"/>
    <x v="18"/>
    <n v="0"/>
    <n v="0"/>
    <n v="0"/>
    <s v="10"/>
    <s v="500"/>
    <n v="500"/>
    <x v="1"/>
    <s v="1609"/>
    <n v="1609"/>
    <s v="2210"/>
    <s v="115"/>
    <s v="1"/>
    <x v="52"/>
    <n v="1609"/>
    <x v="52"/>
    <s v="N"/>
    <x v="0"/>
  </r>
  <r>
    <x v="0"/>
    <s v="10-500-21-1609-2210-152"/>
    <s v="SECRETARY"/>
    <x v="18"/>
    <n v="0"/>
    <n v="0"/>
    <n v="0"/>
    <s v="10"/>
    <s v="500"/>
    <n v="500"/>
    <x v="1"/>
    <s v="1609"/>
    <n v="1609"/>
    <s v="2210"/>
    <s v="152"/>
    <s v="1"/>
    <x v="52"/>
    <n v="1609"/>
    <x v="52"/>
    <s v="N"/>
    <x v="0"/>
  </r>
  <r>
    <x v="0"/>
    <s v="10-500-21-1609-2210-210"/>
    <s v="RETIREMENT"/>
    <x v="18"/>
    <n v="0"/>
    <n v="0"/>
    <n v="0"/>
    <s v="10"/>
    <s v="500"/>
    <n v="500"/>
    <x v="1"/>
    <s v="1609"/>
    <n v="1609"/>
    <s v="2210"/>
    <s v="210"/>
    <s v="2"/>
    <x v="52"/>
    <n v="1609"/>
    <x v="52"/>
    <s v="N"/>
    <x v="0"/>
  </r>
  <r>
    <x v="0"/>
    <s v="10-500-21-1609-2210-220"/>
    <s v="SOCIAL SECURITY"/>
    <x v="18"/>
    <n v="0"/>
    <n v="0"/>
    <n v="0"/>
    <s v="10"/>
    <s v="500"/>
    <n v="500"/>
    <x v="1"/>
    <s v="1609"/>
    <n v="1609"/>
    <s v="2210"/>
    <s v="220"/>
    <s v="2"/>
    <x v="52"/>
    <n v="1609"/>
    <x v="52"/>
    <s v="N"/>
    <x v="0"/>
  </r>
  <r>
    <x v="0"/>
    <s v="10-500-21-1609-2210-241"/>
    <s v="Insurance"/>
    <x v="18"/>
    <n v="0"/>
    <n v="0"/>
    <n v="0"/>
    <s v="10"/>
    <s v="500"/>
    <n v="500"/>
    <x v="1"/>
    <s v="1609"/>
    <n v="1609"/>
    <s v="2210"/>
    <s v="241"/>
    <s v="2"/>
    <x v="52"/>
    <n v="1609"/>
    <x v="52"/>
    <s v="N"/>
    <x v="0"/>
  </r>
  <r>
    <x v="0"/>
    <s v="10-500-21-1609-7000-860"/>
    <s v="INDIRECT COSTS - NR"/>
    <x v="18"/>
    <n v="0"/>
    <n v="0"/>
    <n v="0"/>
    <s v="10"/>
    <s v="500"/>
    <n v="500"/>
    <x v="1"/>
    <s v="1609"/>
    <n v="1609"/>
    <s v="7000"/>
    <s v="860"/>
    <s v="8"/>
    <x v="52"/>
    <n v="1609"/>
    <x v="52"/>
    <s v="N"/>
    <x v="0"/>
  </r>
  <r>
    <x v="0"/>
    <s v="10-500-21-2000-2100-610"/>
    <s v="SUPPLIES"/>
    <x v="18"/>
    <n v="0"/>
    <n v="0"/>
    <n v="0"/>
    <s v="10"/>
    <s v="500"/>
    <n v="500"/>
    <x v="1"/>
    <s v="2000"/>
    <n v="2000"/>
    <s v="2100"/>
    <s v="610"/>
    <s v="6"/>
    <x v="1"/>
    <n v="50"/>
    <x v="1"/>
    <s v="Y"/>
    <x v="0"/>
  </r>
  <r>
    <x v="0"/>
    <s v="10-500-21-2010-1000-137"/>
    <s v="salary"/>
    <x v="18"/>
    <n v="0"/>
    <n v="0"/>
    <n v="0"/>
    <s v="10"/>
    <s v="500"/>
    <n v="500"/>
    <x v="1"/>
    <s v="2010"/>
    <n v="2010"/>
    <s v="1000"/>
    <s v="137"/>
    <s v="1"/>
    <x v="98"/>
    <n v="2000"/>
    <x v="97"/>
    <s v="Y"/>
    <x v="0"/>
  </r>
  <r>
    <x v="0"/>
    <s v="10-500-21-2010-1000-210"/>
    <s v="Retirement"/>
    <x v="18"/>
    <n v="0"/>
    <n v="0"/>
    <n v="0"/>
    <s v="10"/>
    <s v="500"/>
    <n v="500"/>
    <x v="1"/>
    <s v="2010"/>
    <n v="2010"/>
    <s v="1000"/>
    <s v="210"/>
    <s v="2"/>
    <x v="98"/>
    <n v="2000"/>
    <x v="97"/>
    <s v="Y"/>
    <x v="0"/>
  </r>
  <r>
    <x v="0"/>
    <s v="10-500-21-2010-1000-220"/>
    <s v="FICA"/>
    <x v="18"/>
    <n v="0"/>
    <n v="0"/>
    <n v="0"/>
    <s v="10"/>
    <s v="500"/>
    <n v="500"/>
    <x v="1"/>
    <s v="2010"/>
    <n v="2010"/>
    <s v="1000"/>
    <s v="220"/>
    <s v="2"/>
    <x v="98"/>
    <n v="2000"/>
    <x v="97"/>
    <s v="Y"/>
    <x v="0"/>
  </r>
  <r>
    <x v="0"/>
    <s v="10-500-21-2100-2100-610"/>
    <s v="Bear Hugs - Supplies"/>
    <x v="18"/>
    <n v="0"/>
    <n v="0"/>
    <n v="0"/>
    <s v="10"/>
    <s v="500"/>
    <n v="500"/>
    <x v="1"/>
    <s v="2100"/>
    <n v="2100"/>
    <s v="2100"/>
    <s v="610"/>
    <s v="6"/>
    <x v="1"/>
    <n v="50"/>
    <x v="1"/>
    <s v="Y"/>
    <x v="0"/>
  </r>
  <r>
    <x v="0"/>
    <s v="10-500-21-2100-2700-519"/>
    <s v="TRANSPORTATION"/>
    <x v="18"/>
    <n v="0"/>
    <n v="0"/>
    <n v="0"/>
    <s v="10"/>
    <s v="500"/>
    <n v="500"/>
    <x v="1"/>
    <s v="2100"/>
    <n v="2100"/>
    <s v="2700"/>
    <s v="519"/>
    <s v="5"/>
    <x v="1"/>
    <n v="50"/>
    <x v="1"/>
    <s v="Y"/>
    <x v="0"/>
  </r>
  <r>
    <x v="0"/>
    <s v="10-500-21-2101-1000-149"/>
    <s v="OTHER CERTIFIED"/>
    <x v="18"/>
    <n v="0"/>
    <n v="0"/>
    <n v="0"/>
    <s v="10"/>
    <s v="500"/>
    <n v="500"/>
    <x v="1"/>
    <s v="2101"/>
    <n v="2101"/>
    <s v="1000"/>
    <s v="149"/>
    <s v="1"/>
    <x v="1"/>
    <n v="50"/>
    <x v="1"/>
    <s v="Y"/>
    <x v="0"/>
  </r>
  <r>
    <x v="0"/>
    <s v="10-500-21-2101-1000-161"/>
    <s v="INST. ASSISTANT"/>
    <x v="18"/>
    <n v="0"/>
    <n v="0"/>
    <n v="0"/>
    <s v="10"/>
    <s v="500"/>
    <n v="500"/>
    <x v="1"/>
    <s v="2101"/>
    <n v="2101"/>
    <s v="1000"/>
    <s v="161"/>
    <s v="1"/>
    <x v="1"/>
    <n v="50"/>
    <x v="1"/>
    <s v="Y"/>
    <x v="0"/>
  </r>
  <r>
    <x v="0"/>
    <s v="10-500-21-2101-1000-210"/>
    <s v="RETIREMENT"/>
    <x v="18"/>
    <n v="0"/>
    <n v="0"/>
    <n v="0"/>
    <s v="10"/>
    <s v="500"/>
    <n v="500"/>
    <x v="1"/>
    <s v="2101"/>
    <n v="2101"/>
    <s v="1000"/>
    <s v="210"/>
    <s v="2"/>
    <x v="1"/>
    <n v="50"/>
    <x v="1"/>
    <s v="Y"/>
    <x v="0"/>
  </r>
  <r>
    <x v="0"/>
    <s v="10-500-21-2101-1000-220"/>
    <s v="FICA"/>
    <x v="18"/>
    <n v="0"/>
    <n v="0"/>
    <n v="0"/>
    <s v="10"/>
    <s v="500"/>
    <n v="500"/>
    <x v="1"/>
    <s v="2101"/>
    <n v="2101"/>
    <s v="1000"/>
    <s v="220"/>
    <s v="2"/>
    <x v="1"/>
    <n v="50"/>
    <x v="1"/>
    <s v="Y"/>
    <x v="0"/>
  </r>
  <r>
    <x v="0"/>
    <s v="10-500-21-2101-1000-241"/>
    <s v="INSURANCE"/>
    <x v="18"/>
    <n v="0"/>
    <n v="0"/>
    <n v="0"/>
    <s v="10"/>
    <s v="500"/>
    <n v="500"/>
    <x v="1"/>
    <s v="2101"/>
    <n v="2101"/>
    <s v="1000"/>
    <s v="241"/>
    <s v="2"/>
    <x v="1"/>
    <n v="50"/>
    <x v="1"/>
    <s v="Y"/>
    <x v="0"/>
  </r>
  <r>
    <x v="0"/>
    <s v="10-500-21-2101-1000-245"/>
    <s v="Wavie"/>
    <x v="18"/>
    <n v="0"/>
    <n v="0"/>
    <n v="0"/>
    <s v="10"/>
    <s v="500"/>
    <n v="500"/>
    <x v="1"/>
    <s v="2101"/>
    <n v="2101"/>
    <s v="1000"/>
    <s v="245"/>
    <s v="2"/>
    <x v="1"/>
    <n v="50"/>
    <x v="1"/>
    <s v="Y"/>
    <x v="0"/>
  </r>
  <r>
    <x v="0"/>
    <s v="10-500-21-2101-1000-320"/>
    <s v="PURCHASED SERVICES"/>
    <x v="18"/>
    <n v="0"/>
    <n v="0"/>
    <n v="0"/>
    <s v="10"/>
    <s v="500"/>
    <n v="500"/>
    <x v="1"/>
    <s v="2101"/>
    <n v="2101"/>
    <s v="1000"/>
    <s v="320"/>
    <s v="3"/>
    <x v="1"/>
    <n v="50"/>
    <x v="1"/>
    <s v="Y"/>
    <x v="0"/>
  </r>
  <r>
    <x v="0"/>
    <s v="10-500-21-2101-1000-580"/>
    <s v="TRAVEL"/>
    <x v="18"/>
    <n v="0"/>
    <n v="0"/>
    <n v="0"/>
    <s v="10"/>
    <s v="500"/>
    <n v="500"/>
    <x v="1"/>
    <s v="2101"/>
    <n v="2101"/>
    <s v="1000"/>
    <s v="580"/>
    <s v="5"/>
    <x v="1"/>
    <n v="50"/>
    <x v="1"/>
    <s v="Y"/>
    <x v="0"/>
  </r>
  <r>
    <x v="0"/>
    <s v="10-500-21-2101-1000-610"/>
    <s v="SUPPLIES"/>
    <x v="18"/>
    <n v="0"/>
    <n v="0"/>
    <n v="0"/>
    <s v="10"/>
    <s v="500"/>
    <n v="500"/>
    <x v="1"/>
    <s v="2101"/>
    <n v="2101"/>
    <s v="1000"/>
    <s v="610"/>
    <s v="6"/>
    <x v="1"/>
    <n v="50"/>
    <x v="1"/>
    <s v="Y"/>
    <x v="0"/>
  </r>
  <r>
    <x v="0"/>
    <s v="10-500-21-2101-2213-580"/>
    <s v="STEM Levy - Travel"/>
    <x v="18"/>
    <n v="0"/>
    <n v="0"/>
    <n v="0"/>
    <s v="10"/>
    <s v="500"/>
    <n v="500"/>
    <x v="1"/>
    <s v="2101"/>
    <n v="2101"/>
    <s v="2213"/>
    <s v="580"/>
    <s v="5"/>
    <x v="1"/>
    <n v="50"/>
    <x v="1"/>
    <s v="Y"/>
    <x v="0"/>
  </r>
  <r>
    <x v="0"/>
    <s v="10-500-21-2102-1000-241"/>
    <s v="INSURANCE"/>
    <x v="18"/>
    <n v="0"/>
    <n v="0"/>
    <n v="0"/>
    <s v="10"/>
    <s v="500"/>
    <n v="500"/>
    <x v="1"/>
    <s v="2102"/>
    <n v="2102"/>
    <s v="1000"/>
    <s v="241"/>
    <s v="2"/>
    <x v="1"/>
    <n v="50"/>
    <x v="1"/>
    <s v="Y"/>
    <x v="0"/>
  </r>
  <r>
    <x v="0"/>
    <s v="10-500-21-2102-1000-610"/>
    <s v="Supplies"/>
    <x v="18"/>
    <n v="300"/>
    <n v="0"/>
    <n v="300"/>
    <s v="10"/>
    <s v="500"/>
    <n v="500"/>
    <x v="1"/>
    <s v="2102"/>
    <n v="2102"/>
    <s v="1000"/>
    <s v="610"/>
    <s v="6"/>
    <x v="1"/>
    <n v="50"/>
    <x v="1"/>
    <s v="Y"/>
    <x v="0"/>
  </r>
  <r>
    <x v="0"/>
    <s v="10-500-21-2112-1000-320"/>
    <s v="PURCHASED SERVICES"/>
    <x v="18"/>
    <n v="0"/>
    <n v="0"/>
    <n v="0"/>
    <s v="10"/>
    <s v="500"/>
    <n v="500"/>
    <x v="1"/>
    <s v="2112"/>
    <n v="2112"/>
    <s v="1000"/>
    <s v="320"/>
    <s v="3"/>
    <x v="1"/>
    <n v="50"/>
    <x v="1"/>
    <s v="Y"/>
    <x v="0"/>
  </r>
  <r>
    <x v="0"/>
    <s v="10-500-21-2112-1000-321"/>
    <s v="STEM PURCHASED SERVICES"/>
    <x v="18"/>
    <n v="0"/>
    <n v="0"/>
    <n v="0"/>
    <s v="10"/>
    <s v="500"/>
    <n v="500"/>
    <x v="1"/>
    <s v="2112"/>
    <n v="2112"/>
    <s v="1000"/>
    <s v="321"/>
    <s v="3"/>
    <x v="1"/>
    <n v="50"/>
    <x v="1"/>
    <s v="Y"/>
    <x v="0"/>
  </r>
  <r>
    <x v="0"/>
    <s v="10-500-21-2112-1000-341"/>
    <s v="STEM SUBSTITUES"/>
    <x v="18"/>
    <n v="0"/>
    <n v="0"/>
    <n v="0"/>
    <s v="10"/>
    <s v="500"/>
    <n v="500"/>
    <x v="1"/>
    <s v="2112"/>
    <n v="2112"/>
    <s v="1000"/>
    <s v="341"/>
    <s v="3"/>
    <x v="1"/>
    <n v="50"/>
    <x v="1"/>
    <s v="Y"/>
    <x v="0"/>
  </r>
  <r>
    <x v="0"/>
    <s v="10-500-21-2112-1000-581"/>
    <s v="STEM TRAVEL"/>
    <x v="18"/>
    <n v="0"/>
    <n v="0"/>
    <n v="0"/>
    <s v="10"/>
    <s v="500"/>
    <n v="500"/>
    <x v="1"/>
    <s v="2112"/>
    <n v="2112"/>
    <s v="1000"/>
    <s v="581"/>
    <s v="5"/>
    <x v="1"/>
    <n v="50"/>
    <x v="1"/>
    <s v="Y"/>
    <x v="0"/>
  </r>
  <r>
    <x v="0"/>
    <s v="10-500-21-2112-1000-611"/>
    <s v="STEM SUPPLIES"/>
    <x v="18"/>
    <n v="0"/>
    <n v="0"/>
    <n v="0"/>
    <s v="10"/>
    <s v="500"/>
    <n v="500"/>
    <x v="1"/>
    <s v="2112"/>
    <n v="2112"/>
    <s v="1000"/>
    <s v="611"/>
    <s v="6"/>
    <x v="1"/>
    <n v="50"/>
    <x v="1"/>
    <s v="Y"/>
    <x v="0"/>
  </r>
  <r>
    <x v="0"/>
    <s v="10-500-21-3450-1000-430"/>
    <s v="COPIER REPAIRS"/>
    <x v="18"/>
    <n v="0"/>
    <n v="0"/>
    <n v="0"/>
    <s v="10"/>
    <s v="500"/>
    <n v="500"/>
    <x v="1"/>
    <s v="3450"/>
    <n v="3450"/>
    <s v="1000"/>
    <s v="430"/>
    <s v="4"/>
    <x v="104"/>
    <n v="3450"/>
    <x v="103"/>
    <s v="N"/>
    <x v="0"/>
  </r>
  <r>
    <x v="0"/>
    <s v="10-500-21-3450-1000-550"/>
    <s v="PRINTNG SERVICE"/>
    <x v="18"/>
    <n v="0"/>
    <n v="0"/>
    <n v="0"/>
    <s v="10"/>
    <s v="500"/>
    <n v="500"/>
    <x v="1"/>
    <s v="3450"/>
    <n v="3450"/>
    <s v="1000"/>
    <s v="550"/>
    <s v="5"/>
    <x v="104"/>
    <n v="3450"/>
    <x v="103"/>
    <s v="N"/>
    <x v="0"/>
  </r>
  <r>
    <x v="0"/>
    <s v="10-500-21-3450-1000-610"/>
    <s v="COPIER SUPPLIES"/>
    <x v="18"/>
    <n v="8382.94"/>
    <n v="0"/>
    <n v="8382.94"/>
    <s v="10"/>
    <s v="500"/>
    <n v="500"/>
    <x v="1"/>
    <s v="3450"/>
    <n v="3450"/>
    <s v="1000"/>
    <s v="610"/>
    <s v="6"/>
    <x v="104"/>
    <n v="3450"/>
    <x v="103"/>
    <s v="N"/>
    <x v="0"/>
  </r>
  <r>
    <x v="0"/>
    <s v="10-500-21-3450-2530-430"/>
    <s v="COPIER REPAIRS"/>
    <x v="18"/>
    <n v="0"/>
    <n v="0"/>
    <n v="0"/>
    <s v="10"/>
    <s v="500"/>
    <n v="500"/>
    <x v="1"/>
    <s v="3450"/>
    <n v="3450"/>
    <s v="2530"/>
    <s v="430"/>
    <s v="4"/>
    <x v="104"/>
    <n v="3450"/>
    <x v="103"/>
    <s v="N"/>
    <x v="0"/>
  </r>
  <r>
    <x v="0"/>
    <s v="10-500-21-3450-2530-550"/>
    <s v="PRINTNG SERVICE"/>
    <x v="18"/>
    <n v="0"/>
    <n v="0"/>
    <n v="0"/>
    <s v="10"/>
    <s v="500"/>
    <n v="500"/>
    <x v="1"/>
    <s v="3450"/>
    <n v="3450"/>
    <s v="2530"/>
    <s v="550"/>
    <s v="5"/>
    <x v="104"/>
    <n v="3450"/>
    <x v="103"/>
    <s v="N"/>
    <x v="0"/>
  </r>
  <r>
    <x v="0"/>
    <s v="10-500-21-3450-2530-610"/>
    <s v="COPIER SUPPLIES"/>
    <x v="18"/>
    <n v="0"/>
    <n v="0"/>
    <n v="0"/>
    <s v="10"/>
    <s v="500"/>
    <n v="500"/>
    <x v="1"/>
    <s v="3450"/>
    <n v="3450"/>
    <s v="2530"/>
    <s v="610"/>
    <s v="6"/>
    <x v="104"/>
    <n v="3450"/>
    <x v="103"/>
    <s v="N"/>
    <x v="0"/>
  </r>
  <r>
    <x v="0"/>
    <s v="10-500-21-3450-2570-550"/>
    <s v="COPIER SERVICES"/>
    <x v="18"/>
    <n v="0"/>
    <n v="0"/>
    <n v="0"/>
    <s v="10"/>
    <s v="500"/>
    <n v="500"/>
    <x v="1"/>
    <s v="3450"/>
    <n v="3450"/>
    <s v="2570"/>
    <s v="550"/>
    <s v="5"/>
    <x v="104"/>
    <n v="3450"/>
    <x v="103"/>
    <s v="N"/>
    <x v="0"/>
  </r>
  <r>
    <x v="0"/>
    <s v="10-500-21-3500-3300-115"/>
    <s v="FOUNDATION DIRE"/>
    <x v="18"/>
    <n v="67103.92"/>
    <n v="0"/>
    <n v="67103.92"/>
    <s v="10"/>
    <s v="500"/>
    <n v="500"/>
    <x v="1"/>
    <s v="3500"/>
    <n v="3500"/>
    <s v="3300"/>
    <s v="115"/>
    <s v="1"/>
    <x v="128"/>
    <n v="3500"/>
    <x v="127"/>
    <s v="N"/>
    <x v="0"/>
  </r>
  <r>
    <x v="0"/>
    <s v="10-500-21-3500-3300-152"/>
    <s v="SECRETARIAL"/>
    <x v="18"/>
    <n v="6317.2"/>
    <n v="0"/>
    <n v="6317.2"/>
    <s v="10"/>
    <s v="500"/>
    <n v="500"/>
    <x v="1"/>
    <s v="3500"/>
    <n v="3500"/>
    <s v="3300"/>
    <s v="152"/>
    <s v="1"/>
    <x v="128"/>
    <n v="3500"/>
    <x v="127"/>
    <s v="N"/>
    <x v="0"/>
  </r>
  <r>
    <x v="0"/>
    <s v="10-500-21-3500-3300-210"/>
    <s v="RETIREMENT"/>
    <x v="18"/>
    <n v="17161.77"/>
    <n v="0"/>
    <n v="17161.77"/>
    <s v="10"/>
    <s v="500"/>
    <n v="500"/>
    <x v="1"/>
    <s v="3500"/>
    <n v="3500"/>
    <s v="3300"/>
    <s v="210"/>
    <s v="2"/>
    <x v="128"/>
    <n v="3500"/>
    <x v="127"/>
    <s v="N"/>
    <x v="0"/>
  </r>
  <r>
    <x v="0"/>
    <s v="10-500-21-3500-3300-220"/>
    <s v="SOCIAL SECURITY"/>
    <x v="18"/>
    <n v="5610.14"/>
    <n v="0"/>
    <n v="5610.14"/>
    <s v="10"/>
    <s v="500"/>
    <n v="500"/>
    <x v="1"/>
    <s v="3500"/>
    <n v="3500"/>
    <s v="3300"/>
    <s v="220"/>
    <s v="2"/>
    <x v="128"/>
    <n v="3500"/>
    <x v="127"/>
    <s v="N"/>
    <x v="0"/>
  </r>
  <r>
    <x v="0"/>
    <s v="10-500-21-3500-3300-241"/>
    <s v="INSURANCE"/>
    <x v="18"/>
    <n v="826.34"/>
    <n v="0"/>
    <n v="826.34"/>
    <s v="10"/>
    <s v="500"/>
    <n v="500"/>
    <x v="1"/>
    <s v="3500"/>
    <n v="3500"/>
    <s v="3300"/>
    <s v="241"/>
    <s v="2"/>
    <x v="128"/>
    <n v="3500"/>
    <x v="127"/>
    <s v="N"/>
    <x v="0"/>
  </r>
  <r>
    <x v="0"/>
    <s v="10-500-21-3500-3300-245"/>
    <s v="Waive Money"/>
    <x v="18"/>
    <n v="1000"/>
    <n v="0"/>
    <n v="1000"/>
    <s v="10"/>
    <s v="500"/>
    <n v="500"/>
    <x v="1"/>
    <s v="3500"/>
    <n v="3500"/>
    <s v="3300"/>
    <s v="245"/>
    <s v="2"/>
    <x v="128"/>
    <n v="3500"/>
    <x v="127"/>
    <s v="N"/>
    <x v="0"/>
  </r>
  <r>
    <x v="0"/>
    <s v="10-500-21-3500-3300-320"/>
    <s v="PURCHASED SERV"/>
    <x v="18"/>
    <n v="0"/>
    <n v="0"/>
    <n v="0"/>
    <s v="10"/>
    <s v="500"/>
    <n v="500"/>
    <x v="1"/>
    <s v="3500"/>
    <n v="3500"/>
    <s v="3300"/>
    <s v="320"/>
    <s v="3"/>
    <x v="128"/>
    <n v="3500"/>
    <x v="127"/>
    <s v="N"/>
    <x v="0"/>
  </r>
  <r>
    <x v="0"/>
    <s v="10-500-21-3500-3300-341"/>
    <s v="AUDIT SERVICE"/>
    <x v="18"/>
    <n v="0"/>
    <n v="0"/>
    <n v="0"/>
    <s v="10"/>
    <s v="500"/>
    <n v="500"/>
    <x v="1"/>
    <s v="3500"/>
    <n v="3500"/>
    <s v="3300"/>
    <s v="341"/>
    <s v="3"/>
    <x v="128"/>
    <n v="3500"/>
    <x v="127"/>
    <s v="N"/>
    <x v="0"/>
  </r>
  <r>
    <x v="0"/>
    <s v="10-500-21-3500-3300-580"/>
    <s v="TRAVEL"/>
    <x v="18"/>
    <n v="500"/>
    <n v="0"/>
    <n v="500"/>
    <s v="10"/>
    <s v="500"/>
    <n v="500"/>
    <x v="1"/>
    <s v="3500"/>
    <n v="3500"/>
    <s v="3300"/>
    <s v="580"/>
    <s v="5"/>
    <x v="128"/>
    <n v="3500"/>
    <x v="127"/>
    <s v="N"/>
    <x v="0"/>
  </r>
  <r>
    <x v="0"/>
    <s v="10-500-21-3500-3300-610"/>
    <s v="SUPPLIES"/>
    <x v="18"/>
    <n v="746.36"/>
    <n v="0"/>
    <n v="746.36"/>
    <s v="10"/>
    <s v="500"/>
    <n v="500"/>
    <x v="1"/>
    <s v="3500"/>
    <n v="3500"/>
    <s v="3300"/>
    <s v="610"/>
    <s v="6"/>
    <x v="128"/>
    <n v="3500"/>
    <x v="127"/>
    <s v="N"/>
    <x v="0"/>
  </r>
  <r>
    <x v="0"/>
    <s v="10-500-21-3500-3300-810"/>
    <s v="DUES &amp; FEES"/>
    <x v="18"/>
    <n v="0"/>
    <n v="0"/>
    <n v="0"/>
    <s v="10"/>
    <s v="500"/>
    <n v="500"/>
    <x v="1"/>
    <s v="3500"/>
    <n v="3500"/>
    <s v="3300"/>
    <s v="810"/>
    <s v="8"/>
    <x v="128"/>
    <n v="3500"/>
    <x v="127"/>
    <s v="N"/>
    <x v="0"/>
  </r>
  <r>
    <x v="0"/>
    <s v="10-500-21-3500-3300-890"/>
    <s v="MISC. EXPENSE"/>
    <x v="18"/>
    <n v="0"/>
    <n v="0"/>
    <n v="0"/>
    <s v="10"/>
    <s v="500"/>
    <n v="500"/>
    <x v="1"/>
    <s v="3500"/>
    <n v="3500"/>
    <s v="3300"/>
    <s v="890"/>
    <s v="8"/>
    <x v="128"/>
    <n v="3500"/>
    <x v="127"/>
    <s v="N"/>
    <x v="0"/>
  </r>
  <r>
    <x v="0"/>
    <s v="10-500-21-3800-3300-149"/>
    <s v="SALARIES"/>
    <x v="18"/>
    <n v="0"/>
    <n v="0"/>
    <n v="0"/>
    <s v="10"/>
    <s v="500"/>
    <n v="500"/>
    <x v="1"/>
    <s v="3800"/>
    <n v="3800"/>
    <s v="3300"/>
    <s v="149"/>
    <s v="1"/>
    <x v="105"/>
    <n v="3800"/>
    <x v="104"/>
    <s v="N"/>
    <x v="0"/>
  </r>
  <r>
    <x v="0"/>
    <s v="10-500-21-3800-3300-610"/>
    <s v="SUPPLIES (GEN)"/>
    <x v="18"/>
    <n v="0"/>
    <n v="0"/>
    <n v="0"/>
    <s v="10"/>
    <s v="500"/>
    <n v="500"/>
    <x v="1"/>
    <s v="3800"/>
    <n v="3800"/>
    <s v="3300"/>
    <s v="610"/>
    <s v="6"/>
    <x v="105"/>
    <n v="3800"/>
    <x v="104"/>
    <s v="N"/>
    <x v="0"/>
  </r>
  <r>
    <x v="0"/>
    <s v="10-500-21-3810-1000-149"/>
    <s v="OTHER CERT"/>
    <x v="18"/>
    <n v="0"/>
    <n v="0"/>
    <n v="0"/>
    <s v="10"/>
    <s v="500"/>
    <n v="500"/>
    <x v="1"/>
    <s v="3810"/>
    <n v="3810"/>
    <s v="1000"/>
    <s v="149"/>
    <s v="1"/>
    <x v="105"/>
    <n v="3800"/>
    <x v="104"/>
    <s v="Y"/>
    <x v="0"/>
  </r>
  <r>
    <x v="0"/>
    <s v="10-500-21-3810-1000-210"/>
    <s v="RETIREMENT"/>
    <x v="18"/>
    <n v="0"/>
    <n v="0"/>
    <n v="0"/>
    <s v="10"/>
    <s v="500"/>
    <n v="500"/>
    <x v="1"/>
    <s v="3810"/>
    <n v="3810"/>
    <s v="1000"/>
    <s v="210"/>
    <s v="2"/>
    <x v="105"/>
    <n v="3800"/>
    <x v="104"/>
    <s v="Y"/>
    <x v="0"/>
  </r>
  <r>
    <x v="0"/>
    <s v="10-500-21-3810-1000-220"/>
    <s v="FICA"/>
    <x v="18"/>
    <n v="0"/>
    <n v="0"/>
    <n v="0"/>
    <s v="10"/>
    <s v="500"/>
    <n v="500"/>
    <x v="1"/>
    <s v="3810"/>
    <n v="3810"/>
    <s v="1000"/>
    <s v="220"/>
    <s v="2"/>
    <x v="105"/>
    <n v="3800"/>
    <x v="104"/>
    <s v="Y"/>
    <x v="0"/>
  </r>
  <r>
    <x v="0"/>
    <s v="10-500-21-3810-1000-810"/>
    <s v="Fees"/>
    <x v="18"/>
    <n v="0"/>
    <n v="0"/>
    <n v="0"/>
    <s v="10"/>
    <s v="500"/>
    <n v="500"/>
    <x v="1"/>
    <s v="3810"/>
    <n v="3810"/>
    <s v="1000"/>
    <s v="810"/>
    <s v="8"/>
    <x v="105"/>
    <n v="3800"/>
    <x v="104"/>
    <s v="Y"/>
    <x v="0"/>
  </r>
  <r>
    <x v="0"/>
    <s v="10-500-21-3810-3300-149"/>
    <s v="Community Ed - Extra Duty"/>
    <x v="18"/>
    <n v="0"/>
    <n v="0"/>
    <n v="0"/>
    <s v="10"/>
    <s v="500"/>
    <n v="500"/>
    <x v="1"/>
    <s v="3810"/>
    <n v="3810"/>
    <s v="3300"/>
    <s v="149"/>
    <s v="1"/>
    <x v="105"/>
    <n v="3800"/>
    <x v="104"/>
    <s v="Y"/>
    <x v="0"/>
  </r>
  <r>
    <x v="0"/>
    <s v="10-500-21-3810-3300-152"/>
    <s v="SECRETARIAL"/>
    <x v="18"/>
    <n v="0"/>
    <n v="0"/>
    <n v="0"/>
    <s v="10"/>
    <s v="500"/>
    <n v="500"/>
    <x v="1"/>
    <s v="3810"/>
    <n v="3810"/>
    <s v="3300"/>
    <s v="152"/>
    <s v="1"/>
    <x v="105"/>
    <n v="3800"/>
    <x v="104"/>
    <s v="Y"/>
    <x v="0"/>
  </r>
  <r>
    <x v="0"/>
    <s v="10-500-21-3810-3300-199"/>
    <s v="SALARIES"/>
    <x v="18"/>
    <n v="0"/>
    <n v="0"/>
    <n v="0"/>
    <s v="10"/>
    <s v="500"/>
    <n v="500"/>
    <x v="1"/>
    <s v="3810"/>
    <n v="3810"/>
    <s v="3300"/>
    <s v="199"/>
    <s v="1"/>
    <x v="105"/>
    <n v="3800"/>
    <x v="104"/>
    <s v="Y"/>
    <x v="0"/>
  </r>
  <r>
    <x v="0"/>
    <s v="10-500-21-3810-3300-540"/>
    <s v="ADVERTISING"/>
    <x v="18"/>
    <n v="0"/>
    <n v="0"/>
    <n v="0"/>
    <s v="10"/>
    <s v="500"/>
    <n v="500"/>
    <x v="1"/>
    <s v="3810"/>
    <n v="3810"/>
    <s v="3300"/>
    <s v="540"/>
    <s v="5"/>
    <x v="105"/>
    <n v="3800"/>
    <x v="104"/>
    <s v="Y"/>
    <x v="0"/>
  </r>
  <r>
    <x v="0"/>
    <s v="10-500-21-3810-3300-610"/>
    <s v="SUPPLIES"/>
    <x v="18"/>
    <n v="0"/>
    <n v="0"/>
    <n v="0"/>
    <s v="10"/>
    <s v="500"/>
    <n v="500"/>
    <x v="1"/>
    <s v="3810"/>
    <n v="3810"/>
    <s v="3300"/>
    <s v="610"/>
    <s v="6"/>
    <x v="105"/>
    <n v="3800"/>
    <x v="104"/>
    <s v="Y"/>
    <x v="0"/>
  </r>
  <r>
    <x v="0"/>
    <s v="10-500-21-3810-3300-890"/>
    <s v="OTHER"/>
    <x v="18"/>
    <n v="0"/>
    <n v="0"/>
    <n v="0"/>
    <s v="10"/>
    <s v="500"/>
    <n v="500"/>
    <x v="1"/>
    <s v="3810"/>
    <n v="3810"/>
    <s v="3300"/>
    <s v="890"/>
    <s v="8"/>
    <x v="105"/>
    <n v="3800"/>
    <x v="104"/>
    <s v="Y"/>
    <x v="0"/>
  </r>
  <r>
    <x v="0"/>
    <s v="10-500-21-3810-5210-901"/>
    <s v="TRANSFERS OUT"/>
    <x v="18"/>
    <n v="0"/>
    <n v="0"/>
    <n v="0"/>
    <s v="10"/>
    <s v="500"/>
    <n v="500"/>
    <x v="1"/>
    <s v="3810"/>
    <n v="3810"/>
    <s v="5210"/>
    <s v="901"/>
    <s v="9"/>
    <x v="105"/>
    <n v="3800"/>
    <x v="104"/>
    <s v="Y"/>
    <x v="0"/>
  </r>
  <r>
    <x v="0"/>
    <s v="10-500-21-3881-1000-149"/>
    <s v="extra duty"/>
    <x v="18"/>
    <n v="0"/>
    <n v="0"/>
    <n v="0"/>
    <s v="10"/>
    <s v="500"/>
    <n v="500"/>
    <x v="1"/>
    <s v="3881"/>
    <n v="3881"/>
    <s v="1000"/>
    <s v="149"/>
    <s v="1"/>
    <x v="105"/>
    <n v="3800"/>
    <x v="104"/>
    <s v="Y"/>
    <x v="0"/>
  </r>
  <r>
    <x v="0"/>
    <s v="10-500-21-3881-1000-210"/>
    <s v="Retirement"/>
    <x v="18"/>
    <n v="0"/>
    <n v="0"/>
    <n v="0"/>
    <s v="10"/>
    <s v="500"/>
    <n v="500"/>
    <x v="1"/>
    <s v="3881"/>
    <n v="3881"/>
    <s v="1000"/>
    <s v="210"/>
    <s v="2"/>
    <x v="105"/>
    <n v="3800"/>
    <x v="104"/>
    <s v="Y"/>
    <x v="0"/>
  </r>
  <r>
    <x v="0"/>
    <s v="10-500-21-3881-1000-220"/>
    <s v="FICA"/>
    <x v="18"/>
    <n v="0"/>
    <n v="0"/>
    <n v="0"/>
    <s v="10"/>
    <s v="500"/>
    <n v="500"/>
    <x v="1"/>
    <s v="3881"/>
    <n v="3881"/>
    <s v="1000"/>
    <s v="220"/>
    <s v="2"/>
    <x v="105"/>
    <n v="3800"/>
    <x v="104"/>
    <s v="Y"/>
    <x v="0"/>
  </r>
  <r>
    <x v="0"/>
    <s v="10-500-21-3900-2620-185"/>
    <s v="SAL ENERGY MANG"/>
    <x v="18"/>
    <n v="0"/>
    <n v="0"/>
    <n v="0"/>
    <s v="10"/>
    <s v="500"/>
    <n v="500"/>
    <x v="1"/>
    <s v="3900"/>
    <n v="3900"/>
    <s v="2620"/>
    <s v="185"/>
    <s v="1"/>
    <x v="105"/>
    <n v="3800"/>
    <x v="104"/>
    <s v="Y"/>
    <x v="0"/>
  </r>
  <r>
    <x v="0"/>
    <s v="10-500-21-3900-2620-340"/>
    <s v="ENRGY CONSULTNT"/>
    <x v="18"/>
    <n v="0"/>
    <n v="0"/>
    <n v="0"/>
    <s v="10"/>
    <s v="500"/>
    <n v="500"/>
    <x v="1"/>
    <s v="3900"/>
    <n v="3900"/>
    <s v="2620"/>
    <s v="340"/>
    <s v="3"/>
    <x v="105"/>
    <n v="3800"/>
    <x v="104"/>
    <s v="Y"/>
    <x v="0"/>
  </r>
  <r>
    <x v="0"/>
    <s v="10-500-21-3900-2620-341"/>
    <s v="SUB TEACHERS"/>
    <x v="18"/>
    <n v="0"/>
    <n v="0"/>
    <n v="0"/>
    <s v="10"/>
    <s v="500"/>
    <n v="500"/>
    <x v="1"/>
    <s v="3900"/>
    <n v="3900"/>
    <s v="2620"/>
    <s v="341"/>
    <s v="3"/>
    <x v="105"/>
    <n v="3800"/>
    <x v="104"/>
    <s v="Y"/>
    <x v="0"/>
  </r>
  <r>
    <x v="0"/>
    <s v="10-500-21-3900-2620-580"/>
    <s v="TRAVEL"/>
    <x v="18"/>
    <n v="0"/>
    <n v="0"/>
    <n v="0"/>
    <s v="10"/>
    <s v="500"/>
    <n v="500"/>
    <x v="1"/>
    <s v="3900"/>
    <n v="3900"/>
    <s v="2620"/>
    <s v="580"/>
    <s v="5"/>
    <x v="105"/>
    <n v="3800"/>
    <x v="104"/>
    <s v="Y"/>
    <x v="0"/>
  </r>
  <r>
    <x v="0"/>
    <s v="10-500-21-3900-2620-610"/>
    <s v="SUPPLIES"/>
    <x v="18"/>
    <n v="0"/>
    <n v="0"/>
    <n v="0"/>
    <s v="10"/>
    <s v="500"/>
    <n v="500"/>
    <x v="1"/>
    <s v="3900"/>
    <n v="3900"/>
    <s v="2620"/>
    <s v="610"/>
    <s v="6"/>
    <x v="105"/>
    <n v="3800"/>
    <x v="104"/>
    <s v="Y"/>
    <x v="0"/>
  </r>
  <r>
    <x v="0"/>
    <s v="10-500-21-3900-2620-670"/>
    <s v="ENERGY SOFTWARE"/>
    <x v="18"/>
    <n v="0"/>
    <n v="0"/>
    <n v="0"/>
    <s v="10"/>
    <s v="500"/>
    <n v="500"/>
    <x v="1"/>
    <s v="3900"/>
    <n v="3900"/>
    <s v="2620"/>
    <s v="670"/>
    <s v="6"/>
    <x v="105"/>
    <n v="3800"/>
    <x v="104"/>
    <s v="Y"/>
    <x v="0"/>
  </r>
  <r>
    <x v="0"/>
    <s v="10-500-21-5201-1000-131"/>
    <s v="K-8 CSR TEACHER"/>
    <x v="18"/>
    <n v="0"/>
    <n v="0"/>
    <n v="0"/>
    <s v="10"/>
    <s v="500"/>
    <n v="500"/>
    <x v="1"/>
    <s v="5201"/>
    <n v="5201"/>
    <s v="1000"/>
    <s v="131"/>
    <s v="1"/>
    <x v="73"/>
    <n v="5201"/>
    <x v="72"/>
    <s v="N"/>
    <x v="37"/>
  </r>
  <r>
    <x v="0"/>
    <s v="10-500-21-5201-1000-210"/>
    <s v="RETIREMENT"/>
    <x v="18"/>
    <n v="0"/>
    <n v="0"/>
    <n v="0"/>
    <s v="10"/>
    <s v="500"/>
    <n v="500"/>
    <x v="1"/>
    <s v="5201"/>
    <n v="5201"/>
    <s v="1000"/>
    <s v="210"/>
    <s v="2"/>
    <x v="73"/>
    <n v="5201"/>
    <x v="72"/>
    <s v="N"/>
    <x v="37"/>
  </r>
  <r>
    <x v="0"/>
    <s v="10-500-21-5201-1000-220"/>
    <s v="FICA"/>
    <x v="18"/>
    <n v="0"/>
    <n v="0"/>
    <n v="0"/>
    <s v="10"/>
    <s v="500"/>
    <n v="500"/>
    <x v="1"/>
    <s v="5201"/>
    <n v="5201"/>
    <s v="1000"/>
    <s v="220"/>
    <s v="2"/>
    <x v="73"/>
    <n v="5201"/>
    <x v="72"/>
    <s v="N"/>
    <x v="37"/>
  </r>
  <r>
    <x v="0"/>
    <s v="10-500-21-5201-1000-241"/>
    <s v="INSURANCE"/>
    <x v="18"/>
    <n v="0"/>
    <n v="0"/>
    <n v="0"/>
    <s v="10"/>
    <s v="500"/>
    <n v="500"/>
    <x v="1"/>
    <s v="5201"/>
    <n v="5201"/>
    <s v="1000"/>
    <s v="241"/>
    <s v="2"/>
    <x v="73"/>
    <n v="5201"/>
    <x v="72"/>
    <s v="N"/>
    <x v="37"/>
  </r>
  <r>
    <x v="0"/>
    <s v="10-500-21-5201-1000-245"/>
    <s v="Waive Money"/>
    <x v="18"/>
    <n v="0"/>
    <n v="0"/>
    <n v="0"/>
    <s v="10"/>
    <s v="500"/>
    <n v="500"/>
    <x v="1"/>
    <s v="5201"/>
    <n v="5201"/>
    <s v="1000"/>
    <s v="245"/>
    <s v="2"/>
    <x v="73"/>
    <n v="5201"/>
    <x v="72"/>
    <s v="N"/>
    <x v="37"/>
  </r>
  <r>
    <x v="0"/>
    <s v="10-500-21-5256-1000-610"/>
    <s v="Robotics Grant Supplies"/>
    <x v="18"/>
    <n v="0"/>
    <n v="0"/>
    <n v="0"/>
    <s v="10"/>
    <s v="500"/>
    <n v="500"/>
    <x v="1"/>
    <s v="5256"/>
    <n v="5256"/>
    <s v="1000"/>
    <s v="610"/>
    <s v="6"/>
    <x v="129"/>
    <n v="5250"/>
    <x v="128"/>
    <s v="Y"/>
    <x v="0"/>
  </r>
  <r>
    <x v="0"/>
    <s v="10-500-21-5256-1000-730"/>
    <s v="Robotics Grant Equipment"/>
    <x v="18"/>
    <n v="0"/>
    <n v="0"/>
    <n v="0"/>
    <s v="10"/>
    <s v="500"/>
    <n v="500"/>
    <x v="1"/>
    <s v="5256"/>
    <n v="5256"/>
    <s v="1000"/>
    <s v="730"/>
    <s v="7"/>
    <x v="129"/>
    <n v="5250"/>
    <x v="128"/>
    <s v="Y"/>
    <x v="0"/>
  </r>
  <r>
    <x v="0"/>
    <s v="10-500-21-5260-1000-161"/>
    <s v="IA READING LIT"/>
    <x v="18"/>
    <n v="0"/>
    <n v="0"/>
    <n v="0"/>
    <s v="10"/>
    <s v="500"/>
    <n v="500"/>
    <x v="1"/>
    <s v="5260"/>
    <n v="5260"/>
    <s v="1000"/>
    <s v="161"/>
    <s v="1"/>
    <x v="4"/>
    <n v="5260"/>
    <x v="4"/>
    <s v="N"/>
    <x v="0"/>
  </r>
  <r>
    <x v="0"/>
    <s v="10-500-21-5270-1000-198"/>
    <s v="TRANSLATORS"/>
    <x v="18"/>
    <n v="0"/>
    <n v="0"/>
    <n v="0"/>
    <s v="10"/>
    <s v="500"/>
    <n v="500"/>
    <x v="1"/>
    <s v="5270"/>
    <n v="5270"/>
    <s v="1000"/>
    <s v="198"/>
    <s v="1"/>
    <x v="5"/>
    <n v="5270"/>
    <x v="5"/>
    <s v="N"/>
    <x v="0"/>
  </r>
  <r>
    <x v="0"/>
    <s v="10-500-21-5270-1000-220"/>
    <s v="FICA"/>
    <x v="18"/>
    <n v="0"/>
    <n v="0"/>
    <n v="0"/>
    <s v="10"/>
    <s v="500"/>
    <n v="500"/>
    <x v="1"/>
    <s v="5270"/>
    <n v="5270"/>
    <s v="1000"/>
    <s v="220"/>
    <s v="2"/>
    <x v="5"/>
    <n v="5270"/>
    <x v="5"/>
    <s v="N"/>
    <x v="0"/>
  </r>
  <r>
    <x v="0"/>
    <s v="10-500-21-5270-1000-320"/>
    <s v="PURCH SERVICE"/>
    <x v="18"/>
    <n v="0"/>
    <n v="0"/>
    <n v="0"/>
    <s v="10"/>
    <s v="500"/>
    <n v="500"/>
    <x v="1"/>
    <s v="5270"/>
    <n v="5270"/>
    <s v="1000"/>
    <s v="320"/>
    <s v="3"/>
    <x v="5"/>
    <n v="5270"/>
    <x v="5"/>
    <s v="N"/>
    <x v="0"/>
  </r>
  <r>
    <x v="0"/>
    <s v="10-500-21-5270-2210-152"/>
    <s v="ESL SECRETARY"/>
    <x v="18"/>
    <n v="0"/>
    <n v="0"/>
    <n v="0"/>
    <s v="10"/>
    <s v="500"/>
    <n v="500"/>
    <x v="1"/>
    <s v="5270"/>
    <n v="5270"/>
    <s v="2210"/>
    <s v="152"/>
    <s v="1"/>
    <x v="5"/>
    <n v="5270"/>
    <x v="5"/>
    <s v="N"/>
    <x v="0"/>
  </r>
  <r>
    <x v="0"/>
    <s v="10-500-21-5310-7000-860"/>
    <s v="INDIRECT COSTS - NR"/>
    <x v="18"/>
    <n v="0"/>
    <n v="0"/>
    <n v="0"/>
    <s v="10"/>
    <s v="500"/>
    <n v="500"/>
    <x v="1"/>
    <s v="5310"/>
    <n v="5310"/>
    <s v="7000"/>
    <s v="860"/>
    <s v="8"/>
    <x v="75"/>
    <n v="5310"/>
    <x v="74"/>
    <s v="N"/>
    <x v="39"/>
  </r>
  <r>
    <x v="0"/>
    <s v="10-500-21-5315-2700-511"/>
    <s v="TRANS SERVICES"/>
    <x v="18"/>
    <n v="1123119.78"/>
    <n v="0"/>
    <n v="1123119.78"/>
    <s v="10"/>
    <s v="500"/>
    <n v="500"/>
    <x v="1"/>
    <s v="5315"/>
    <n v="5315"/>
    <s v="2700"/>
    <s v="511"/>
    <s v="5"/>
    <x v="47"/>
    <n v="5315"/>
    <x v="47"/>
    <s v="N"/>
    <x v="24"/>
  </r>
  <r>
    <x v="0"/>
    <s v="10-500-21-5330-1000-131"/>
    <s v="TEACHERS"/>
    <x v="18"/>
    <n v="0"/>
    <n v="0"/>
    <n v="0"/>
    <s v="10"/>
    <s v="500"/>
    <n v="500"/>
    <x v="1"/>
    <s v="5330"/>
    <n v="5330"/>
    <s v="1000"/>
    <s v="131"/>
    <s v="1"/>
    <x v="130"/>
    <n v="5330"/>
    <x v="129"/>
    <s v="N"/>
    <x v="0"/>
  </r>
  <r>
    <x v="0"/>
    <s v="10-500-21-5330-1000-161"/>
    <s v="INST. ASSISTANT"/>
    <x v="18"/>
    <n v="0"/>
    <n v="0"/>
    <n v="0"/>
    <s v="10"/>
    <s v="500"/>
    <n v="500"/>
    <x v="1"/>
    <s v="5330"/>
    <n v="5330"/>
    <s v="1000"/>
    <s v="161"/>
    <s v="1"/>
    <x v="130"/>
    <n v="5330"/>
    <x v="129"/>
    <s v="N"/>
    <x v="0"/>
  </r>
  <r>
    <x v="0"/>
    <s v="10-500-21-5330-7000-870"/>
    <s v="INDIRECT COSTS - RESTRICTED"/>
    <x v="18"/>
    <n v="0"/>
    <n v="0"/>
    <n v="0"/>
    <s v="10"/>
    <s v="500"/>
    <n v="500"/>
    <x v="1"/>
    <s v="5330"/>
    <n v="5330"/>
    <s v="7000"/>
    <s v="870"/>
    <s v="8"/>
    <x v="130"/>
    <n v="5330"/>
    <x v="129"/>
    <s v="N"/>
    <x v="0"/>
  </r>
  <r>
    <x v="0"/>
    <s v="10-500-21-5331-1000-131"/>
    <s v="TEACHERS"/>
    <x v="18"/>
    <n v="0"/>
    <n v="0"/>
    <n v="0"/>
    <s v="10"/>
    <s v="500"/>
    <n v="500"/>
    <x v="1"/>
    <s v="5331"/>
    <n v="5331"/>
    <s v="1000"/>
    <s v="131"/>
    <s v="1"/>
    <x v="6"/>
    <n v="5331"/>
    <x v="6"/>
    <s v="N"/>
    <x v="3"/>
  </r>
  <r>
    <x v="0"/>
    <s v="10-500-21-5331-1000-161"/>
    <s v="STAFF ASSISTANT"/>
    <x v="18"/>
    <n v="0"/>
    <n v="0"/>
    <n v="0"/>
    <s v="10"/>
    <s v="500"/>
    <n v="500"/>
    <x v="1"/>
    <s v="5331"/>
    <n v="5331"/>
    <s v="1000"/>
    <s v="161"/>
    <s v="1"/>
    <x v="6"/>
    <n v="5331"/>
    <x v="6"/>
    <s v="N"/>
    <x v="3"/>
  </r>
  <r>
    <x v="0"/>
    <s v="10-500-21-5331-1000-320"/>
    <s v="PURCH SERVICE"/>
    <x v="18"/>
    <n v="0"/>
    <n v="0"/>
    <n v="0"/>
    <s v="10"/>
    <s v="500"/>
    <n v="500"/>
    <x v="1"/>
    <s v="5331"/>
    <n v="5331"/>
    <s v="1000"/>
    <s v="320"/>
    <s v="3"/>
    <x v="6"/>
    <n v="5331"/>
    <x v="6"/>
    <s v="N"/>
    <x v="3"/>
  </r>
  <r>
    <x v="0"/>
    <s v="10-500-21-5331-1000-580"/>
    <s v="TRAVEL"/>
    <x v="18"/>
    <n v="0"/>
    <n v="0"/>
    <n v="0"/>
    <s v="10"/>
    <s v="500"/>
    <n v="500"/>
    <x v="1"/>
    <s v="5331"/>
    <n v="5331"/>
    <s v="1000"/>
    <s v="580"/>
    <s v="5"/>
    <x v="6"/>
    <n v="5331"/>
    <x v="6"/>
    <s v="N"/>
    <x v="3"/>
  </r>
  <r>
    <x v="0"/>
    <s v="10-500-21-5331-1000-610"/>
    <s v="SUPPLIES (GEN)"/>
    <x v="18"/>
    <n v="496.91"/>
    <n v="0"/>
    <n v="496.91"/>
    <s v="10"/>
    <s v="500"/>
    <n v="500"/>
    <x v="1"/>
    <s v="5331"/>
    <n v="5331"/>
    <s v="1000"/>
    <s v="610"/>
    <s v="6"/>
    <x v="6"/>
    <n v="5331"/>
    <x v="6"/>
    <s v="N"/>
    <x v="3"/>
  </r>
  <r>
    <x v="0"/>
    <s v="10-500-21-5331-1000-641"/>
    <s v="TEXTBOOKS"/>
    <x v="18"/>
    <n v="0"/>
    <n v="0"/>
    <n v="0"/>
    <s v="10"/>
    <s v="500"/>
    <n v="500"/>
    <x v="1"/>
    <s v="5331"/>
    <n v="5331"/>
    <s v="1000"/>
    <s v="641"/>
    <s v="6"/>
    <x v="6"/>
    <n v="5331"/>
    <x v="6"/>
    <s v="N"/>
    <x v="3"/>
  </r>
  <r>
    <x v="0"/>
    <s v="10-500-21-5331-1000-810"/>
    <s v="DUES AND FEES"/>
    <x v="18"/>
    <n v="0"/>
    <n v="0"/>
    <n v="0"/>
    <s v="10"/>
    <s v="500"/>
    <n v="500"/>
    <x v="1"/>
    <s v="5331"/>
    <n v="5331"/>
    <s v="1000"/>
    <s v="810"/>
    <s v="8"/>
    <x v="6"/>
    <n v="5331"/>
    <x v="6"/>
    <s v="N"/>
    <x v="3"/>
  </r>
  <r>
    <x v="0"/>
    <s v="10-500-21-5331-2120-610"/>
    <s v="SUPPLIES (GEN)"/>
    <x v="18"/>
    <n v="0"/>
    <n v="0"/>
    <n v="0"/>
    <s v="10"/>
    <s v="500"/>
    <n v="500"/>
    <x v="1"/>
    <s v="5331"/>
    <n v="5331"/>
    <s v="2120"/>
    <s v="610"/>
    <s v="6"/>
    <x v="6"/>
    <n v="5331"/>
    <x v="6"/>
    <s v="N"/>
    <x v="3"/>
  </r>
  <r>
    <x v="0"/>
    <s v="10-500-21-5331-2210-580"/>
    <s v="Travel"/>
    <x v="18"/>
    <n v="0"/>
    <n v="0"/>
    <n v="0"/>
    <s v="10"/>
    <s v="500"/>
    <n v="500"/>
    <x v="1"/>
    <s v="5331"/>
    <n v="5331"/>
    <s v="2210"/>
    <s v="580"/>
    <s v="5"/>
    <x v="6"/>
    <n v="5331"/>
    <x v="6"/>
    <s v="N"/>
    <x v="3"/>
  </r>
  <r>
    <x v="0"/>
    <s v="10-500-21-5331-2213-560"/>
    <s v="TUITION"/>
    <x v="18"/>
    <n v="0"/>
    <n v="0"/>
    <n v="0"/>
    <s v="10"/>
    <s v="500"/>
    <n v="500"/>
    <x v="1"/>
    <s v="5331"/>
    <n v="5331"/>
    <s v="2213"/>
    <s v="560"/>
    <s v="5"/>
    <x v="6"/>
    <n v="5331"/>
    <x v="6"/>
    <s v="N"/>
    <x v="3"/>
  </r>
  <r>
    <x v="0"/>
    <s v="10-500-21-5331-6000-901"/>
    <s v="TRANSF TO SCHLS"/>
    <x v="18"/>
    <n v="0"/>
    <n v="0"/>
    <n v="0"/>
    <s v="10"/>
    <s v="500"/>
    <n v="500"/>
    <x v="1"/>
    <s v="5331"/>
    <n v="5331"/>
    <s v="6000"/>
    <s v="901"/>
    <s v="9"/>
    <x v="6"/>
    <n v="5331"/>
    <x v="6"/>
    <s v="N"/>
    <x v="3"/>
  </r>
  <r>
    <x v="0"/>
    <s v="10-500-21-5331-7000-870"/>
    <s v="INDIRECT COSTS"/>
    <x v="18"/>
    <n v="2506.1"/>
    <n v="0"/>
    <n v="2506.1"/>
    <s v="10"/>
    <s v="500"/>
    <n v="500"/>
    <x v="1"/>
    <s v="5331"/>
    <n v="5331"/>
    <s v="7000"/>
    <s v="870"/>
    <s v="8"/>
    <x v="6"/>
    <n v="5331"/>
    <x v="6"/>
    <s v="N"/>
    <x v="3"/>
  </r>
  <r>
    <x v="0"/>
    <s v="10-500-21-5332-1000-149"/>
    <s v="OTHER CERTIFIED"/>
    <x v="18"/>
    <n v="0"/>
    <n v="0"/>
    <n v="0"/>
    <s v="10"/>
    <s v="500"/>
    <n v="500"/>
    <x v="1"/>
    <s v="5332"/>
    <n v="5332"/>
    <s v="1000"/>
    <s v="149"/>
    <s v="1"/>
    <x v="90"/>
    <n v="5332"/>
    <x v="89"/>
    <s v="N"/>
    <x v="50"/>
  </r>
  <r>
    <x v="0"/>
    <s v="10-500-21-5332-1000-241"/>
    <s v="INSURANCE"/>
    <x v="18"/>
    <n v="0"/>
    <n v="0"/>
    <n v="0"/>
    <s v="10"/>
    <s v="500"/>
    <n v="500"/>
    <x v="1"/>
    <s v="5332"/>
    <n v="5332"/>
    <s v="1000"/>
    <s v="241"/>
    <s v="2"/>
    <x v="90"/>
    <n v="5332"/>
    <x v="89"/>
    <s v="N"/>
    <x v="50"/>
  </r>
  <r>
    <x v="0"/>
    <s v="10-500-21-5332-1000-245"/>
    <s v="Waive Money"/>
    <x v="18"/>
    <n v="0"/>
    <n v="0"/>
    <n v="0"/>
    <s v="10"/>
    <s v="500"/>
    <n v="500"/>
    <x v="1"/>
    <s v="5332"/>
    <n v="5332"/>
    <s v="1000"/>
    <s v="245"/>
    <s v="2"/>
    <x v="90"/>
    <n v="5332"/>
    <x v="89"/>
    <s v="N"/>
    <x v="50"/>
  </r>
  <r>
    <x v="0"/>
    <s v="10-500-21-5332-1000-320"/>
    <s v="PURCHASED SERVICES"/>
    <x v="18"/>
    <n v="0"/>
    <n v="0"/>
    <n v="0"/>
    <s v="10"/>
    <s v="500"/>
    <n v="500"/>
    <x v="1"/>
    <s v="5332"/>
    <n v="5332"/>
    <s v="1000"/>
    <s v="320"/>
    <s v="3"/>
    <x v="90"/>
    <n v="5332"/>
    <x v="89"/>
    <s v="N"/>
    <x v="50"/>
  </r>
  <r>
    <x v="0"/>
    <s v="10-500-21-5332-1000-341"/>
    <s v="SUBSTITUTE COST"/>
    <x v="18"/>
    <n v="0"/>
    <n v="0"/>
    <n v="0"/>
    <s v="10"/>
    <s v="500"/>
    <n v="500"/>
    <x v="1"/>
    <s v="5332"/>
    <n v="5332"/>
    <s v="1000"/>
    <s v="341"/>
    <s v="3"/>
    <x v="90"/>
    <n v="5332"/>
    <x v="89"/>
    <s v="N"/>
    <x v="50"/>
  </r>
  <r>
    <x v="0"/>
    <s v="10-500-21-5332-1000-810"/>
    <s v="DUES AND FEES"/>
    <x v="18"/>
    <n v="0"/>
    <n v="0"/>
    <n v="0"/>
    <s v="10"/>
    <s v="500"/>
    <n v="500"/>
    <x v="1"/>
    <s v="5332"/>
    <n v="5332"/>
    <s v="1000"/>
    <s v="810"/>
    <s v="8"/>
    <x v="90"/>
    <n v="5332"/>
    <x v="89"/>
    <s v="N"/>
    <x v="50"/>
  </r>
  <r>
    <x v="0"/>
    <s v="10-500-21-5332-2210-115"/>
    <s v="DIRECTOR"/>
    <x v="18"/>
    <n v="0"/>
    <n v="0"/>
    <n v="0"/>
    <s v="10"/>
    <s v="500"/>
    <n v="500"/>
    <x v="1"/>
    <s v="5332"/>
    <n v="5332"/>
    <s v="2210"/>
    <s v="115"/>
    <s v="1"/>
    <x v="90"/>
    <n v="5332"/>
    <x v="89"/>
    <s v="N"/>
    <x v="50"/>
  </r>
  <r>
    <x v="0"/>
    <s v="10-500-21-5332-2210-152"/>
    <s v="Admin Assistant"/>
    <x v="18"/>
    <n v="5086.54"/>
    <n v="0"/>
    <n v="5086.54"/>
    <s v="10"/>
    <s v="500"/>
    <n v="500"/>
    <x v="1"/>
    <s v="5332"/>
    <n v="5332"/>
    <s v="2210"/>
    <s v="152"/>
    <s v="1"/>
    <x v="90"/>
    <n v="5332"/>
    <x v="89"/>
    <s v="N"/>
    <x v="50"/>
  </r>
  <r>
    <x v="0"/>
    <s v="10-500-21-5332-2210-210"/>
    <s v="RETIREMENT"/>
    <x v="18"/>
    <n v="1204.96"/>
    <n v="0"/>
    <n v="1204.96"/>
    <s v="10"/>
    <s v="500"/>
    <n v="500"/>
    <x v="1"/>
    <s v="5332"/>
    <n v="5332"/>
    <s v="2210"/>
    <s v="210"/>
    <s v="2"/>
    <x v="90"/>
    <n v="5332"/>
    <x v="89"/>
    <s v="N"/>
    <x v="50"/>
  </r>
  <r>
    <x v="0"/>
    <s v="10-500-21-5332-2210-220"/>
    <s v="FICA"/>
    <x v="18"/>
    <n v="388.5"/>
    <n v="0"/>
    <n v="388.5"/>
    <s v="10"/>
    <s v="500"/>
    <n v="500"/>
    <x v="1"/>
    <s v="5332"/>
    <n v="5332"/>
    <s v="2210"/>
    <s v="220"/>
    <s v="2"/>
    <x v="90"/>
    <n v="5332"/>
    <x v="89"/>
    <s v="N"/>
    <x v="50"/>
  </r>
  <r>
    <x v="0"/>
    <s v="10-500-21-5332-2210-241"/>
    <s v="INSURANCE"/>
    <x v="18"/>
    <n v="24.68"/>
    <n v="0"/>
    <n v="24.68"/>
    <s v="10"/>
    <s v="500"/>
    <n v="500"/>
    <x v="1"/>
    <s v="5332"/>
    <n v="5332"/>
    <s v="2210"/>
    <s v="241"/>
    <s v="2"/>
    <x v="90"/>
    <n v="5332"/>
    <x v="89"/>
    <s v="N"/>
    <x v="50"/>
  </r>
  <r>
    <x v="0"/>
    <s v="10-500-21-5332-2210-245"/>
    <s v="Waive"/>
    <x v="18"/>
    <n v="100.01"/>
    <n v="0"/>
    <n v="100.01"/>
    <s v="10"/>
    <s v="500"/>
    <n v="500"/>
    <x v="1"/>
    <s v="5332"/>
    <n v="5332"/>
    <s v="2210"/>
    <s v="245"/>
    <s v="2"/>
    <x v="90"/>
    <n v="5332"/>
    <x v="89"/>
    <s v="N"/>
    <x v="50"/>
  </r>
  <r>
    <x v="0"/>
    <s v="10-500-21-5332-2213-560"/>
    <s v="TUITION/REGISTR"/>
    <x v="18"/>
    <n v="0"/>
    <n v="0"/>
    <n v="0"/>
    <s v="10"/>
    <s v="500"/>
    <n v="500"/>
    <x v="1"/>
    <s v="5332"/>
    <n v="5332"/>
    <s v="2213"/>
    <s v="560"/>
    <s v="5"/>
    <x v="90"/>
    <n v="5332"/>
    <x v="89"/>
    <s v="N"/>
    <x v="50"/>
  </r>
  <r>
    <x v="0"/>
    <s v="10-500-21-5332-2213-580"/>
    <s v="TRAVEL"/>
    <x v="18"/>
    <n v="0"/>
    <n v="0"/>
    <n v="0"/>
    <s v="10"/>
    <s v="500"/>
    <n v="500"/>
    <x v="1"/>
    <s v="5332"/>
    <n v="5332"/>
    <s v="2213"/>
    <s v="580"/>
    <s v="5"/>
    <x v="90"/>
    <n v="5332"/>
    <x v="89"/>
    <s v="N"/>
    <x v="50"/>
  </r>
  <r>
    <x v="0"/>
    <s v="10-500-21-5332-2213-610"/>
    <s v="SUPPLIES (GEN)"/>
    <x v="18"/>
    <n v="0"/>
    <n v="0"/>
    <n v="0"/>
    <s v="10"/>
    <s v="500"/>
    <n v="500"/>
    <x v="1"/>
    <s v="5332"/>
    <n v="5332"/>
    <s v="2213"/>
    <s v="610"/>
    <s v="6"/>
    <x v="90"/>
    <n v="5332"/>
    <x v="89"/>
    <s v="N"/>
    <x v="50"/>
  </r>
  <r>
    <x v="0"/>
    <s v="10-500-21-5332-5210-901"/>
    <s v="TRANSF TO SCHLS"/>
    <x v="18"/>
    <n v="0"/>
    <n v="0"/>
    <n v="0"/>
    <s v="10"/>
    <s v="500"/>
    <n v="500"/>
    <x v="1"/>
    <s v="5332"/>
    <n v="5332"/>
    <s v="5210"/>
    <s v="901"/>
    <s v="9"/>
    <x v="90"/>
    <n v="5332"/>
    <x v="89"/>
    <s v="N"/>
    <x v="50"/>
  </r>
  <r>
    <x v="0"/>
    <s v="10-500-21-5332-7000-870"/>
    <s v="INDIRECT COSTS"/>
    <x v="18"/>
    <n v="0"/>
    <n v="0"/>
    <n v="0"/>
    <s v="10"/>
    <s v="500"/>
    <n v="500"/>
    <x v="1"/>
    <s v="5332"/>
    <n v="5332"/>
    <s v="7000"/>
    <s v="870"/>
    <s v="8"/>
    <x v="90"/>
    <n v="5332"/>
    <x v="89"/>
    <s v="N"/>
    <x v="50"/>
  </r>
  <r>
    <x v="0"/>
    <s v="10-500-21-5333-1000-241"/>
    <s v="INSURANCE"/>
    <x v="18"/>
    <n v="0"/>
    <n v="0"/>
    <n v="0"/>
    <s v="10"/>
    <s v="500"/>
    <n v="500"/>
    <x v="1"/>
    <s v="5333"/>
    <n v="5333"/>
    <s v="1000"/>
    <s v="241"/>
    <s v="2"/>
    <x v="53"/>
    <n v="5333"/>
    <x v="53"/>
    <s v="N"/>
    <x v="26"/>
  </r>
  <r>
    <x v="0"/>
    <s v="10-500-21-5333-1000-245"/>
    <s v="Waive Money"/>
    <x v="18"/>
    <n v="0"/>
    <n v="0"/>
    <n v="0"/>
    <s v="10"/>
    <s v="500"/>
    <n v="500"/>
    <x v="1"/>
    <s v="5333"/>
    <n v="5333"/>
    <s v="1000"/>
    <s v="245"/>
    <s v="2"/>
    <x v="53"/>
    <n v="5333"/>
    <x v="53"/>
    <s v="N"/>
    <x v="26"/>
  </r>
  <r>
    <x v="0"/>
    <s v="10-500-21-5333-1000-320"/>
    <s v="PURCH SERVICE"/>
    <x v="18"/>
    <n v="0"/>
    <n v="0"/>
    <n v="0"/>
    <s v="10"/>
    <s v="500"/>
    <n v="500"/>
    <x v="1"/>
    <s v="5333"/>
    <n v="5333"/>
    <s v="1000"/>
    <s v="320"/>
    <s v="3"/>
    <x v="53"/>
    <n v="5333"/>
    <x v="53"/>
    <s v="N"/>
    <x v="26"/>
  </r>
  <r>
    <x v="0"/>
    <s v="10-500-21-5333-1000-610"/>
    <s v="SUPPLIES"/>
    <x v="18"/>
    <n v="0"/>
    <n v="0"/>
    <n v="0"/>
    <s v="10"/>
    <s v="500"/>
    <n v="500"/>
    <x v="1"/>
    <s v="5333"/>
    <n v="5333"/>
    <s v="1000"/>
    <s v="610"/>
    <s v="6"/>
    <x v="53"/>
    <n v="5333"/>
    <x v="53"/>
    <s v="N"/>
    <x v="26"/>
  </r>
  <r>
    <x v="0"/>
    <s v="10-500-21-5333-1000-641"/>
    <s v="TEXTBOOKS"/>
    <x v="18"/>
    <n v="0"/>
    <n v="0"/>
    <n v="0"/>
    <s v="10"/>
    <s v="500"/>
    <n v="500"/>
    <x v="1"/>
    <s v="5333"/>
    <n v="5333"/>
    <s v="1000"/>
    <s v="641"/>
    <s v="6"/>
    <x v="53"/>
    <n v="5333"/>
    <x v="53"/>
    <s v="N"/>
    <x v="26"/>
  </r>
  <r>
    <x v="0"/>
    <s v="10-500-21-5333-1000-890"/>
    <s v="OTHER EXPENSE"/>
    <x v="18"/>
    <n v="0"/>
    <n v="0"/>
    <n v="0"/>
    <s v="10"/>
    <s v="500"/>
    <n v="500"/>
    <x v="1"/>
    <s v="5333"/>
    <n v="5333"/>
    <s v="1000"/>
    <s v="890"/>
    <s v="8"/>
    <x v="53"/>
    <n v="5333"/>
    <x v="53"/>
    <s v="N"/>
    <x v="26"/>
  </r>
  <r>
    <x v="0"/>
    <s v="10-500-21-5333-2210-115"/>
    <s v="DIRECTOR"/>
    <x v="18"/>
    <n v="0"/>
    <n v="0"/>
    <n v="0"/>
    <s v="10"/>
    <s v="500"/>
    <n v="500"/>
    <x v="1"/>
    <s v="5333"/>
    <n v="5333"/>
    <s v="2210"/>
    <s v="115"/>
    <s v="1"/>
    <x v="53"/>
    <n v="5333"/>
    <x v="53"/>
    <s v="N"/>
    <x v="26"/>
  </r>
  <r>
    <x v="0"/>
    <s v="10-500-21-5333-2210-152"/>
    <s v="Admin Assistant"/>
    <x v="18"/>
    <n v="5086.54"/>
    <n v="0"/>
    <n v="5086.54"/>
    <s v="10"/>
    <s v="500"/>
    <n v="500"/>
    <x v="1"/>
    <s v="5333"/>
    <n v="5333"/>
    <s v="2210"/>
    <s v="152"/>
    <s v="1"/>
    <x v="53"/>
    <n v="5333"/>
    <x v="53"/>
    <s v="N"/>
    <x v="26"/>
  </r>
  <r>
    <x v="0"/>
    <s v="10-500-21-5333-2210-210"/>
    <s v="RETIREMENT"/>
    <x v="18"/>
    <n v="1204.96"/>
    <n v="0"/>
    <n v="1204.96"/>
    <s v="10"/>
    <s v="500"/>
    <n v="500"/>
    <x v="1"/>
    <s v="5333"/>
    <n v="5333"/>
    <s v="2210"/>
    <s v="210"/>
    <s v="2"/>
    <x v="53"/>
    <n v="5333"/>
    <x v="53"/>
    <s v="N"/>
    <x v="26"/>
  </r>
  <r>
    <x v="0"/>
    <s v="10-500-21-5333-2210-220"/>
    <s v="FICA"/>
    <x v="18"/>
    <n v="388.5"/>
    <n v="0"/>
    <n v="388.5"/>
    <s v="10"/>
    <s v="500"/>
    <n v="500"/>
    <x v="1"/>
    <s v="5333"/>
    <n v="5333"/>
    <s v="2210"/>
    <s v="220"/>
    <s v="2"/>
    <x v="53"/>
    <n v="5333"/>
    <x v="53"/>
    <s v="N"/>
    <x v="26"/>
  </r>
  <r>
    <x v="0"/>
    <s v="10-500-21-5333-2210-241"/>
    <s v="INSURANCE"/>
    <x v="18"/>
    <n v="24.68"/>
    <n v="0"/>
    <n v="24.68"/>
    <s v="10"/>
    <s v="500"/>
    <n v="500"/>
    <x v="1"/>
    <s v="5333"/>
    <n v="5333"/>
    <s v="2210"/>
    <s v="241"/>
    <s v="2"/>
    <x v="53"/>
    <n v="5333"/>
    <x v="53"/>
    <s v="N"/>
    <x v="26"/>
  </r>
  <r>
    <x v="0"/>
    <s v="10-500-21-5333-2210-245"/>
    <s v="Waive"/>
    <x v="18"/>
    <n v="100.01"/>
    <n v="0"/>
    <n v="100.01"/>
    <s v="10"/>
    <s v="500"/>
    <n v="500"/>
    <x v="1"/>
    <s v="5333"/>
    <n v="5333"/>
    <s v="2210"/>
    <s v="245"/>
    <s v="2"/>
    <x v="53"/>
    <n v="5333"/>
    <x v="53"/>
    <s v="N"/>
    <x v="26"/>
  </r>
  <r>
    <x v="0"/>
    <s v="10-500-21-5333-2210-810"/>
    <s v="DUES AND FEES"/>
    <x v="18"/>
    <n v="0"/>
    <n v="0"/>
    <n v="0"/>
    <s v="10"/>
    <s v="500"/>
    <n v="500"/>
    <x v="1"/>
    <s v="5333"/>
    <n v="5333"/>
    <s v="2210"/>
    <s v="810"/>
    <s v="8"/>
    <x v="53"/>
    <n v="5333"/>
    <x v="53"/>
    <s v="N"/>
    <x v="26"/>
  </r>
  <r>
    <x v="0"/>
    <s v="10-500-21-5333-2213-580"/>
    <s v="TRAVEL"/>
    <x v="18"/>
    <n v="0"/>
    <n v="0"/>
    <n v="0"/>
    <s v="10"/>
    <s v="500"/>
    <n v="500"/>
    <x v="1"/>
    <s v="5333"/>
    <n v="5333"/>
    <s v="2213"/>
    <s v="580"/>
    <s v="5"/>
    <x v="53"/>
    <n v="5333"/>
    <x v="53"/>
    <s v="N"/>
    <x v="26"/>
  </r>
  <r>
    <x v="0"/>
    <s v="10-500-21-5333-7000-870"/>
    <s v="INDIRECT COSTS"/>
    <x v="18"/>
    <n v="0"/>
    <n v="0"/>
    <n v="0"/>
    <s v="10"/>
    <s v="500"/>
    <n v="500"/>
    <x v="1"/>
    <s v="5333"/>
    <n v="5333"/>
    <s v="7000"/>
    <s v="870"/>
    <s v="8"/>
    <x v="53"/>
    <n v="5333"/>
    <x v="53"/>
    <s v="N"/>
    <x v="26"/>
  </r>
  <r>
    <x v="0"/>
    <s v="10-500-21-5335-2210-115"/>
    <s v="DIRECTOR - AT RISK PROGRAMS"/>
    <x v="18"/>
    <n v="0"/>
    <n v="0"/>
    <n v="0"/>
    <s v="10"/>
    <s v="500"/>
    <n v="500"/>
    <x v="1"/>
    <s v="5335"/>
    <n v="5335"/>
    <s v="2210"/>
    <s v="115"/>
    <s v="1"/>
    <x v="124"/>
    <n v="5335"/>
    <x v="123"/>
    <s v="N"/>
    <x v="0"/>
  </r>
  <r>
    <x v="0"/>
    <s v="10-500-21-5335-2210-152"/>
    <s v="SECRETARY -- AT RISK PROGRAMS"/>
    <x v="18"/>
    <n v="0"/>
    <n v="0"/>
    <n v="0"/>
    <s v="10"/>
    <s v="500"/>
    <n v="500"/>
    <x v="1"/>
    <s v="5335"/>
    <n v="5335"/>
    <s v="2210"/>
    <s v="152"/>
    <s v="1"/>
    <x v="124"/>
    <n v="5335"/>
    <x v="123"/>
    <s v="N"/>
    <x v="0"/>
  </r>
  <r>
    <x v="0"/>
    <s v="10-500-21-5336-1000-131"/>
    <s v="TEACHER SALARIES"/>
    <x v="18"/>
    <n v="0"/>
    <n v="0"/>
    <n v="0"/>
    <s v="10"/>
    <s v="500"/>
    <n v="500"/>
    <x v="1"/>
    <s v="5336"/>
    <n v="5336"/>
    <s v="1000"/>
    <s v="131"/>
    <s v="1"/>
    <x v="91"/>
    <n v="5336"/>
    <x v="90"/>
    <s v="N"/>
    <x v="51"/>
  </r>
  <r>
    <x v="0"/>
    <s v="10-500-21-5336-1000-198"/>
    <s v="At-Risk - Translators"/>
    <x v="18"/>
    <n v="1595.42"/>
    <n v="0"/>
    <n v="1595.42"/>
    <s v="10"/>
    <s v="500"/>
    <n v="500"/>
    <x v="1"/>
    <s v="5336"/>
    <n v="5336"/>
    <s v="1000"/>
    <s v="198"/>
    <s v="1"/>
    <x v="91"/>
    <n v="5336"/>
    <x v="90"/>
    <s v="N"/>
    <x v="51"/>
  </r>
  <r>
    <x v="0"/>
    <s v="10-500-21-5336-1000-220"/>
    <s v="At-Risk - FICA"/>
    <x v="18"/>
    <n v="122.05"/>
    <n v="0"/>
    <n v="122.05"/>
    <s v="10"/>
    <s v="500"/>
    <n v="500"/>
    <x v="1"/>
    <s v="5336"/>
    <n v="5336"/>
    <s v="1000"/>
    <s v="220"/>
    <s v="2"/>
    <x v="91"/>
    <n v="5336"/>
    <x v="90"/>
    <s v="N"/>
    <x v="51"/>
  </r>
  <r>
    <x v="0"/>
    <s v="10-500-21-5336-1000-245"/>
    <s v="Waive Money"/>
    <x v="18"/>
    <n v="0"/>
    <n v="0"/>
    <n v="0"/>
    <s v="10"/>
    <s v="500"/>
    <n v="500"/>
    <x v="1"/>
    <s v="5336"/>
    <n v="5336"/>
    <s v="1000"/>
    <s v="245"/>
    <s v="2"/>
    <x v="91"/>
    <n v="5336"/>
    <x v="90"/>
    <s v="N"/>
    <x v="51"/>
  </r>
  <r>
    <x v="0"/>
    <s v="10-500-21-5336-1000-320"/>
    <s v="At-Risk - Contracted Services"/>
    <x v="18"/>
    <n v="1362.39"/>
    <n v="0"/>
    <n v="1362.39"/>
    <s v="10"/>
    <s v="500"/>
    <n v="500"/>
    <x v="1"/>
    <s v="5336"/>
    <n v="5336"/>
    <s v="1000"/>
    <s v="320"/>
    <s v="3"/>
    <x v="91"/>
    <n v="5336"/>
    <x v="90"/>
    <s v="N"/>
    <x v="51"/>
  </r>
  <r>
    <x v="0"/>
    <s v="10-500-21-5336-1000-580"/>
    <s v="TRAVEL"/>
    <x v="18"/>
    <n v="0"/>
    <n v="0"/>
    <n v="0"/>
    <s v="10"/>
    <s v="500"/>
    <n v="500"/>
    <x v="1"/>
    <s v="5336"/>
    <n v="5336"/>
    <s v="1000"/>
    <s v="580"/>
    <s v="5"/>
    <x v="91"/>
    <n v="5336"/>
    <x v="90"/>
    <s v="N"/>
    <x v="51"/>
  </r>
  <r>
    <x v="0"/>
    <s v="10-500-21-5336-1000-610"/>
    <s v="SUPPLIES"/>
    <x v="18"/>
    <n v="0"/>
    <n v="0"/>
    <n v="0"/>
    <s v="10"/>
    <s v="500"/>
    <n v="500"/>
    <x v="1"/>
    <s v="5336"/>
    <n v="5336"/>
    <s v="1000"/>
    <s v="610"/>
    <s v="6"/>
    <x v="91"/>
    <n v="5336"/>
    <x v="90"/>
    <s v="N"/>
    <x v="51"/>
  </r>
  <r>
    <x v="0"/>
    <s v="10-500-21-5336-2210-115"/>
    <s v="DIRECTOR"/>
    <x v="18"/>
    <n v="33605.42"/>
    <n v="0"/>
    <n v="33605.42"/>
    <s v="10"/>
    <s v="500"/>
    <n v="500"/>
    <x v="1"/>
    <s v="5336"/>
    <n v="5336"/>
    <s v="2210"/>
    <s v="115"/>
    <s v="1"/>
    <x v="91"/>
    <n v="5336"/>
    <x v="90"/>
    <s v="N"/>
    <x v="51"/>
  </r>
  <r>
    <x v="0"/>
    <s v="10-500-21-5336-2210-152"/>
    <s v="SECRETARIAL"/>
    <x v="18"/>
    <n v="16434.59"/>
    <n v="0"/>
    <n v="16434.59"/>
    <s v="10"/>
    <s v="500"/>
    <n v="500"/>
    <x v="1"/>
    <s v="5336"/>
    <n v="5336"/>
    <s v="2210"/>
    <s v="152"/>
    <s v="1"/>
    <x v="91"/>
    <n v="5336"/>
    <x v="90"/>
    <s v="N"/>
    <x v="51"/>
  </r>
  <r>
    <x v="0"/>
    <s v="10-500-21-5336-2210-210"/>
    <s v="AT RISK - ENHANCEMENT"/>
    <x v="18"/>
    <n v="11740.08"/>
    <n v="0"/>
    <n v="11740.08"/>
    <s v="10"/>
    <s v="500"/>
    <n v="500"/>
    <x v="1"/>
    <s v="5336"/>
    <n v="5336"/>
    <s v="2210"/>
    <s v="210"/>
    <s v="2"/>
    <x v="91"/>
    <n v="5336"/>
    <x v="90"/>
    <s v="N"/>
    <x v="51"/>
  </r>
  <r>
    <x v="0"/>
    <s v="10-500-21-5336-2210-220"/>
    <s v="AT RISK -  ENHANCEMENT"/>
    <x v="18"/>
    <n v="3734.36"/>
    <n v="0"/>
    <n v="3734.36"/>
    <s v="10"/>
    <s v="500"/>
    <n v="500"/>
    <x v="1"/>
    <s v="5336"/>
    <n v="5336"/>
    <s v="2210"/>
    <s v="220"/>
    <s v="2"/>
    <x v="91"/>
    <n v="5336"/>
    <x v="90"/>
    <s v="N"/>
    <x v="51"/>
  </r>
  <r>
    <x v="0"/>
    <s v="10-500-21-5336-2210-241"/>
    <s v="INSURANCE"/>
    <x v="18"/>
    <n v="7866.51"/>
    <n v="0"/>
    <n v="7866.51"/>
    <s v="10"/>
    <s v="500"/>
    <n v="500"/>
    <x v="1"/>
    <s v="5336"/>
    <n v="5336"/>
    <s v="2210"/>
    <s v="241"/>
    <s v="2"/>
    <x v="91"/>
    <n v="5336"/>
    <x v="90"/>
    <s v="N"/>
    <x v="51"/>
  </r>
  <r>
    <x v="0"/>
    <s v="10-500-21-5336-2210-245"/>
    <s v="Waive"/>
    <x v="18"/>
    <n v="100.01"/>
    <n v="0"/>
    <n v="100.01"/>
    <s v="10"/>
    <s v="500"/>
    <n v="500"/>
    <x v="1"/>
    <s v="5336"/>
    <n v="5336"/>
    <s v="2210"/>
    <s v="245"/>
    <s v="2"/>
    <x v="91"/>
    <n v="5336"/>
    <x v="90"/>
    <s v="N"/>
    <x v="51"/>
  </r>
  <r>
    <x v="0"/>
    <s v="10-500-21-5336-2230-190"/>
    <s v="Secretary Wages"/>
    <x v="18"/>
    <n v="7940.05"/>
    <n v="0"/>
    <n v="7940.05"/>
    <s v="10"/>
    <s v="500"/>
    <n v="500"/>
    <x v="1"/>
    <s v="5336"/>
    <n v="5336"/>
    <s v="2230"/>
    <s v="190"/>
    <s v="1"/>
    <x v="91"/>
    <n v="5336"/>
    <x v="90"/>
    <s v="N"/>
    <x v="51"/>
  </r>
  <r>
    <x v="0"/>
    <s v="10-500-21-5336-2230-210"/>
    <s v="Inst Tech state retirement"/>
    <x v="18"/>
    <n v="1590.15"/>
    <n v="0"/>
    <n v="1590.15"/>
    <s v="10"/>
    <s v="500"/>
    <n v="500"/>
    <x v="1"/>
    <s v="5336"/>
    <n v="5336"/>
    <s v="2230"/>
    <s v="210"/>
    <s v="2"/>
    <x v="91"/>
    <n v="5336"/>
    <x v="90"/>
    <s v="N"/>
    <x v="51"/>
  </r>
  <r>
    <x v="0"/>
    <s v="10-500-21-5336-2230-220"/>
    <s v="At risk SS"/>
    <x v="18"/>
    <n v="607.35"/>
    <n v="0"/>
    <n v="607.35"/>
    <s v="10"/>
    <s v="500"/>
    <n v="500"/>
    <x v="1"/>
    <s v="5336"/>
    <n v="5336"/>
    <s v="2230"/>
    <s v="220"/>
    <s v="2"/>
    <x v="91"/>
    <n v="5336"/>
    <x v="90"/>
    <s v="N"/>
    <x v="51"/>
  </r>
  <r>
    <x v="0"/>
    <s v="10-500-21-5336-2230-241"/>
    <s v="Insurance"/>
    <x v="18"/>
    <n v="57.03"/>
    <n v="0"/>
    <n v="57.03"/>
    <s v="10"/>
    <s v="500"/>
    <n v="500"/>
    <x v="1"/>
    <s v="5336"/>
    <n v="5336"/>
    <s v="2230"/>
    <s v="241"/>
    <s v="2"/>
    <x v="91"/>
    <n v="5336"/>
    <x v="90"/>
    <s v="N"/>
    <x v="51"/>
  </r>
  <r>
    <x v="0"/>
    <s v="10-500-21-5336-2230-245"/>
    <s v="Waive"/>
    <x v="18"/>
    <n v="270"/>
    <n v="0"/>
    <n v="270"/>
    <s v="10"/>
    <s v="500"/>
    <n v="500"/>
    <x v="1"/>
    <s v="5336"/>
    <n v="5336"/>
    <s v="2230"/>
    <s v="245"/>
    <s v="2"/>
    <x v="91"/>
    <n v="5336"/>
    <x v="90"/>
    <s v="N"/>
    <x v="51"/>
  </r>
  <r>
    <x v="0"/>
    <s v="10-500-21-5336-7000-870"/>
    <s v="At Risk - Indirects"/>
    <x v="18"/>
    <n v="81812.350000000006"/>
    <n v="0"/>
    <n v="81812.350000000006"/>
    <s v="10"/>
    <s v="500"/>
    <n v="500"/>
    <x v="1"/>
    <s v="5336"/>
    <n v="5336"/>
    <s v="7000"/>
    <s v="870"/>
    <s v="8"/>
    <x v="91"/>
    <n v="5336"/>
    <x v="90"/>
    <s v="N"/>
    <x v="51"/>
  </r>
  <r>
    <x v="0"/>
    <s v="10-500-21-5337-2210-152"/>
    <s v="SECRETARIAL"/>
    <x v="18"/>
    <n v="0"/>
    <n v="0"/>
    <n v="0"/>
    <s v="10"/>
    <s v="500"/>
    <n v="500"/>
    <x v="1"/>
    <s v="5337"/>
    <n v="5337"/>
    <s v="2210"/>
    <s v="152"/>
    <s v="1"/>
    <x v="91"/>
    <n v="5336"/>
    <x v="90"/>
    <s v="Y"/>
    <x v="51"/>
  </r>
  <r>
    <x v="0"/>
    <s v="10-500-21-5337-2210-580"/>
    <s v="TRAVEL"/>
    <x v="18"/>
    <n v="0"/>
    <n v="0"/>
    <n v="0"/>
    <s v="10"/>
    <s v="500"/>
    <n v="500"/>
    <x v="1"/>
    <s v="5337"/>
    <n v="5337"/>
    <s v="2210"/>
    <s v="580"/>
    <s v="5"/>
    <x v="91"/>
    <n v="5336"/>
    <x v="90"/>
    <s v="Y"/>
    <x v="51"/>
  </r>
  <r>
    <x v="0"/>
    <s v="10-500-21-5337-2210-610"/>
    <s v="SUPPLIES"/>
    <x v="18"/>
    <n v="0"/>
    <n v="0"/>
    <n v="0"/>
    <s v="10"/>
    <s v="500"/>
    <n v="500"/>
    <x v="1"/>
    <s v="5337"/>
    <n v="5337"/>
    <s v="2210"/>
    <s v="610"/>
    <s v="6"/>
    <x v="91"/>
    <n v="5336"/>
    <x v="90"/>
    <s v="Y"/>
    <x v="51"/>
  </r>
  <r>
    <x v="0"/>
    <s v="10-500-21-5337-7000-870"/>
    <s v="INDIRECT COSTS - R"/>
    <x v="18"/>
    <n v="0"/>
    <n v="0"/>
    <n v="0"/>
    <s v="10"/>
    <s v="500"/>
    <n v="500"/>
    <x v="1"/>
    <s v="5337"/>
    <n v="5337"/>
    <s v="7000"/>
    <s v="870"/>
    <s v="8"/>
    <x v="91"/>
    <n v="5336"/>
    <x v="90"/>
    <s v="Y"/>
    <x v="51"/>
  </r>
  <r>
    <x v="0"/>
    <s v="10-500-21-5338-1000-149"/>
    <s v="OTHER CERT"/>
    <x v="18"/>
    <n v="0"/>
    <n v="0"/>
    <n v="0"/>
    <s v="10"/>
    <s v="500"/>
    <n v="500"/>
    <x v="1"/>
    <s v="5338"/>
    <n v="5338"/>
    <s v="1000"/>
    <s v="149"/>
    <s v="1"/>
    <x v="91"/>
    <n v="5336"/>
    <x v="90"/>
    <s v="Y"/>
    <x v="51"/>
  </r>
  <r>
    <x v="0"/>
    <s v="10-500-21-5338-1000-198"/>
    <s v="SALARY OTHER"/>
    <x v="18"/>
    <n v="0"/>
    <n v="0"/>
    <n v="0"/>
    <s v="10"/>
    <s v="500"/>
    <n v="500"/>
    <x v="1"/>
    <s v="5338"/>
    <n v="5338"/>
    <s v="1000"/>
    <s v="198"/>
    <s v="1"/>
    <x v="91"/>
    <n v="5336"/>
    <x v="90"/>
    <s v="Y"/>
    <x v="51"/>
  </r>
  <r>
    <x v="0"/>
    <s v="10-500-21-5338-1000-580"/>
    <s v="TRAVEL"/>
    <x v="18"/>
    <n v="0"/>
    <n v="0"/>
    <n v="0"/>
    <s v="10"/>
    <s v="500"/>
    <n v="500"/>
    <x v="1"/>
    <s v="5338"/>
    <n v="5338"/>
    <s v="1000"/>
    <s v="580"/>
    <s v="5"/>
    <x v="91"/>
    <n v="5336"/>
    <x v="90"/>
    <s v="Y"/>
    <x v="51"/>
  </r>
  <r>
    <x v="0"/>
    <s v="10-500-21-5338-1000-610"/>
    <s v="MESA SUPPLY"/>
    <x v="18"/>
    <n v="0"/>
    <n v="0"/>
    <n v="0"/>
    <s v="10"/>
    <s v="500"/>
    <n v="500"/>
    <x v="1"/>
    <s v="5338"/>
    <n v="5338"/>
    <s v="1000"/>
    <s v="610"/>
    <s v="6"/>
    <x v="91"/>
    <n v="5336"/>
    <x v="90"/>
    <s v="Y"/>
    <x v="51"/>
  </r>
  <r>
    <x v="0"/>
    <s v="10-500-21-5338-2700-511"/>
    <s v="MESA TRANSPORT"/>
    <x v="18"/>
    <n v="0"/>
    <n v="0"/>
    <n v="0"/>
    <s v="10"/>
    <s v="500"/>
    <n v="500"/>
    <x v="1"/>
    <s v="5338"/>
    <n v="5338"/>
    <s v="2700"/>
    <s v="511"/>
    <s v="5"/>
    <x v="91"/>
    <n v="5336"/>
    <x v="90"/>
    <s v="Y"/>
    <x v="51"/>
  </r>
  <r>
    <x v="0"/>
    <s v="10-500-21-5338-7000-870"/>
    <s v="INDIRECT COSTS"/>
    <x v="18"/>
    <n v="0"/>
    <n v="0"/>
    <n v="0"/>
    <s v="10"/>
    <s v="500"/>
    <n v="500"/>
    <x v="1"/>
    <s v="5338"/>
    <n v="5338"/>
    <s v="7000"/>
    <s v="870"/>
    <s v="8"/>
    <x v="91"/>
    <n v="5336"/>
    <x v="90"/>
    <s v="Y"/>
    <x v="51"/>
  </r>
  <r>
    <x v="0"/>
    <s v="10-500-21-5340-1000-131"/>
    <s v="TEACHERS - YIC"/>
    <x v="18"/>
    <n v="149608.16"/>
    <n v="0"/>
    <n v="149608.16"/>
    <s v="10"/>
    <s v="500"/>
    <n v="500"/>
    <x v="1"/>
    <s v="5340"/>
    <n v="5340"/>
    <s v="1000"/>
    <s v="131"/>
    <s v="1"/>
    <x v="54"/>
    <n v="5340"/>
    <x v="54"/>
    <s v="N"/>
    <x v="27"/>
  </r>
  <r>
    <x v="0"/>
    <s v="10-500-21-5340-1000-149"/>
    <s v="OTHER CERT"/>
    <x v="18"/>
    <n v="10556.7"/>
    <n v="0"/>
    <n v="10556.7"/>
    <s v="10"/>
    <s v="500"/>
    <n v="500"/>
    <x v="1"/>
    <s v="5340"/>
    <n v="5340"/>
    <s v="1000"/>
    <s v="149"/>
    <s v="1"/>
    <x v="54"/>
    <n v="5340"/>
    <x v="54"/>
    <s v="N"/>
    <x v="27"/>
  </r>
  <r>
    <x v="0"/>
    <s v="10-500-21-5340-1000-161"/>
    <s v="YIC - Instructional Assistant"/>
    <x v="18"/>
    <n v="6860.5"/>
    <n v="0"/>
    <n v="6860.5"/>
    <s v="10"/>
    <s v="500"/>
    <n v="500"/>
    <x v="1"/>
    <s v="5340"/>
    <n v="5340"/>
    <s v="1000"/>
    <s v="161"/>
    <s v="1"/>
    <x v="54"/>
    <n v="5340"/>
    <x v="54"/>
    <s v="N"/>
    <x v="27"/>
  </r>
  <r>
    <x v="0"/>
    <s v="10-500-21-5340-1000-210"/>
    <s v="RETIREMENT"/>
    <x v="18"/>
    <n v="37943.089999999997"/>
    <n v="0"/>
    <n v="37943.089999999997"/>
    <s v="10"/>
    <s v="500"/>
    <n v="500"/>
    <x v="1"/>
    <s v="5340"/>
    <n v="5340"/>
    <s v="1000"/>
    <s v="210"/>
    <s v="2"/>
    <x v="54"/>
    <n v="5340"/>
    <x v="54"/>
    <s v="N"/>
    <x v="27"/>
  </r>
  <r>
    <x v="0"/>
    <s v="10-500-21-5340-1000-220"/>
    <s v="FICA"/>
    <x v="18"/>
    <n v="12155.66"/>
    <n v="0"/>
    <n v="12155.66"/>
    <s v="10"/>
    <s v="500"/>
    <n v="500"/>
    <x v="1"/>
    <s v="5340"/>
    <n v="5340"/>
    <s v="1000"/>
    <s v="220"/>
    <s v="2"/>
    <x v="54"/>
    <n v="5340"/>
    <x v="54"/>
    <s v="N"/>
    <x v="27"/>
  </r>
  <r>
    <x v="0"/>
    <s v="10-500-21-5340-1000-241"/>
    <s v="INSURANCE"/>
    <x v="18"/>
    <n v="22125.63"/>
    <n v="0"/>
    <n v="22125.63"/>
    <s v="10"/>
    <s v="500"/>
    <n v="500"/>
    <x v="1"/>
    <s v="5340"/>
    <n v="5340"/>
    <s v="1000"/>
    <s v="241"/>
    <s v="2"/>
    <x v="54"/>
    <n v="5340"/>
    <x v="54"/>
    <s v="N"/>
    <x v="27"/>
  </r>
  <r>
    <x v="0"/>
    <s v="10-500-21-5340-1000-320"/>
    <s v="PURCH SERVICE"/>
    <x v="18"/>
    <n v="0"/>
    <n v="0"/>
    <n v="0"/>
    <s v="10"/>
    <s v="500"/>
    <n v="500"/>
    <x v="1"/>
    <s v="5340"/>
    <n v="5340"/>
    <s v="1000"/>
    <s v="320"/>
    <s v="3"/>
    <x v="54"/>
    <n v="5340"/>
    <x v="54"/>
    <s v="N"/>
    <x v="27"/>
  </r>
  <r>
    <x v="0"/>
    <s v="10-500-21-5340-1000-341"/>
    <s v="SUBSTITUTE COST"/>
    <x v="18"/>
    <n v="1619.95"/>
    <n v="0"/>
    <n v="1619.95"/>
    <s v="10"/>
    <s v="500"/>
    <n v="500"/>
    <x v="1"/>
    <s v="5340"/>
    <n v="5340"/>
    <s v="1000"/>
    <s v="341"/>
    <s v="3"/>
    <x v="54"/>
    <n v="5340"/>
    <x v="54"/>
    <s v="N"/>
    <x v="27"/>
  </r>
  <r>
    <x v="0"/>
    <s v="10-500-21-5340-1000-430"/>
    <s v="PROPERTY SERV."/>
    <x v="18"/>
    <n v="0"/>
    <n v="0"/>
    <n v="0"/>
    <s v="10"/>
    <s v="500"/>
    <n v="500"/>
    <x v="1"/>
    <s v="5340"/>
    <n v="5340"/>
    <s v="1000"/>
    <s v="430"/>
    <s v="4"/>
    <x v="54"/>
    <n v="5340"/>
    <x v="54"/>
    <s v="N"/>
    <x v="27"/>
  </r>
  <r>
    <x v="0"/>
    <s v="10-500-21-5340-1000-530"/>
    <s v="TELEPHONE"/>
    <x v="18"/>
    <n v="0"/>
    <n v="0"/>
    <n v="0"/>
    <s v="10"/>
    <s v="500"/>
    <n v="500"/>
    <x v="1"/>
    <s v="5340"/>
    <n v="5340"/>
    <s v="1000"/>
    <s v="530"/>
    <s v="5"/>
    <x v="54"/>
    <n v="5340"/>
    <x v="54"/>
    <s v="N"/>
    <x v="27"/>
  </r>
  <r>
    <x v="0"/>
    <s v="10-500-21-5340-1000-580"/>
    <s v="TRAVEL"/>
    <x v="18"/>
    <n v="376.33"/>
    <n v="0"/>
    <n v="376.33"/>
    <s v="10"/>
    <s v="500"/>
    <n v="500"/>
    <x v="1"/>
    <s v="5340"/>
    <n v="5340"/>
    <s v="1000"/>
    <s v="580"/>
    <s v="5"/>
    <x v="54"/>
    <n v="5340"/>
    <x v="54"/>
    <s v="N"/>
    <x v="27"/>
  </r>
  <r>
    <x v="0"/>
    <s v="10-500-21-5340-1000-610"/>
    <s v="SUPPLIES"/>
    <x v="18"/>
    <n v="82657.27"/>
    <n v="0"/>
    <n v="82657.27"/>
    <s v="10"/>
    <s v="500"/>
    <n v="500"/>
    <x v="1"/>
    <s v="5340"/>
    <n v="5340"/>
    <s v="1000"/>
    <s v="610"/>
    <s v="6"/>
    <x v="54"/>
    <n v="5340"/>
    <x v="54"/>
    <s v="N"/>
    <x v="27"/>
  </r>
  <r>
    <x v="0"/>
    <s v="10-500-21-5340-1000-670"/>
    <s v="Software"/>
    <x v="18"/>
    <n v="0"/>
    <n v="0"/>
    <n v="0"/>
    <s v="10"/>
    <s v="500"/>
    <n v="500"/>
    <x v="1"/>
    <s v="5340"/>
    <n v="5340"/>
    <s v="1000"/>
    <s v="670"/>
    <s v="6"/>
    <x v="54"/>
    <n v="5340"/>
    <x v="54"/>
    <s v="N"/>
    <x v="27"/>
  </r>
  <r>
    <x v="0"/>
    <s v="10-500-21-5340-1000-730"/>
    <s v="EQUIPMENT"/>
    <x v="18"/>
    <n v="1579"/>
    <n v="0"/>
    <n v="1579"/>
    <s v="10"/>
    <s v="500"/>
    <n v="500"/>
    <x v="1"/>
    <s v="5340"/>
    <n v="5340"/>
    <s v="1000"/>
    <s v="730"/>
    <s v="7"/>
    <x v="54"/>
    <n v="5340"/>
    <x v="54"/>
    <s v="N"/>
    <x v="27"/>
  </r>
  <r>
    <x v="0"/>
    <s v="10-500-21-5340-1000-736"/>
    <s v="TECH SOFTWARE"/>
    <x v="18"/>
    <n v="0"/>
    <n v="0"/>
    <n v="0"/>
    <s v="10"/>
    <s v="500"/>
    <n v="500"/>
    <x v="1"/>
    <s v="5340"/>
    <n v="5340"/>
    <s v="1000"/>
    <s v="736"/>
    <s v="7"/>
    <x v="54"/>
    <n v="5340"/>
    <x v="54"/>
    <s v="N"/>
    <x v="27"/>
  </r>
  <r>
    <x v="0"/>
    <s v="10-500-21-5340-1000-890"/>
    <s v="OTHER"/>
    <x v="18"/>
    <n v="0"/>
    <n v="0"/>
    <n v="0"/>
    <s v="10"/>
    <s v="500"/>
    <n v="500"/>
    <x v="1"/>
    <s v="5340"/>
    <n v="5340"/>
    <s v="1000"/>
    <s v="890"/>
    <s v="8"/>
    <x v="54"/>
    <n v="5340"/>
    <x v="54"/>
    <s v="N"/>
    <x v="27"/>
  </r>
  <r>
    <x v="0"/>
    <s v="10-500-21-5340-2210-115"/>
    <s v="DIRECTORS"/>
    <x v="18"/>
    <n v="32567.8"/>
    <n v="0"/>
    <n v="32567.8"/>
    <s v="10"/>
    <s v="500"/>
    <n v="500"/>
    <x v="1"/>
    <s v="5340"/>
    <n v="5340"/>
    <s v="2210"/>
    <s v="115"/>
    <s v="1"/>
    <x v="54"/>
    <n v="5340"/>
    <x v="54"/>
    <s v="N"/>
    <x v="27"/>
  </r>
  <r>
    <x v="0"/>
    <s v="10-500-21-5340-2210-152"/>
    <s v="ADMIN ASSISTANT"/>
    <x v="18"/>
    <n v="10173.219999999999"/>
    <n v="0"/>
    <n v="10173.219999999999"/>
    <s v="10"/>
    <s v="500"/>
    <n v="500"/>
    <x v="1"/>
    <s v="5340"/>
    <n v="5340"/>
    <s v="2210"/>
    <s v="152"/>
    <s v="1"/>
    <x v="54"/>
    <n v="5340"/>
    <x v="54"/>
    <s v="N"/>
    <x v="27"/>
  </r>
  <r>
    <x v="0"/>
    <s v="10-500-21-5340-2210-210"/>
    <s v="AT RISK - YOUTH IN CUSTODY"/>
    <x v="18"/>
    <n v="10125.11"/>
    <n v="0"/>
    <n v="10125.11"/>
    <s v="10"/>
    <s v="500"/>
    <n v="500"/>
    <x v="1"/>
    <s v="5340"/>
    <n v="5340"/>
    <s v="2210"/>
    <s v="210"/>
    <s v="2"/>
    <x v="54"/>
    <n v="5340"/>
    <x v="54"/>
    <s v="N"/>
    <x v="27"/>
  </r>
  <r>
    <x v="0"/>
    <s v="10-500-21-5340-2210-220"/>
    <s v="AT RISK - YOUTH IN CUSTODY"/>
    <x v="18"/>
    <n v="3150.16"/>
    <n v="0"/>
    <n v="3150.16"/>
    <s v="10"/>
    <s v="500"/>
    <n v="500"/>
    <x v="1"/>
    <s v="5340"/>
    <n v="5340"/>
    <s v="2210"/>
    <s v="220"/>
    <s v="2"/>
    <x v="54"/>
    <n v="5340"/>
    <x v="54"/>
    <s v="N"/>
    <x v="27"/>
  </r>
  <r>
    <x v="0"/>
    <s v="10-500-21-5340-2210-241"/>
    <s v="INSURANCE"/>
    <x v="18"/>
    <n v="4241.05"/>
    <n v="0"/>
    <n v="4241.05"/>
    <s v="10"/>
    <s v="500"/>
    <n v="500"/>
    <x v="1"/>
    <s v="5340"/>
    <n v="5340"/>
    <s v="2210"/>
    <s v="241"/>
    <s v="2"/>
    <x v="54"/>
    <n v="5340"/>
    <x v="54"/>
    <s v="N"/>
    <x v="27"/>
  </r>
  <r>
    <x v="0"/>
    <s v="10-500-21-5340-2210-245"/>
    <s v="Waive"/>
    <x v="18"/>
    <n v="200"/>
    <n v="0"/>
    <n v="200"/>
    <s v="10"/>
    <s v="500"/>
    <n v="500"/>
    <x v="1"/>
    <s v="5340"/>
    <n v="5340"/>
    <s v="2210"/>
    <s v="245"/>
    <s v="2"/>
    <x v="54"/>
    <n v="5340"/>
    <x v="54"/>
    <s v="N"/>
    <x v="27"/>
  </r>
  <r>
    <x v="0"/>
    <s v="10-500-21-5340-2400-152"/>
    <s v="SECRETARY"/>
    <x v="18"/>
    <n v="0"/>
    <n v="0"/>
    <n v="0"/>
    <s v="10"/>
    <s v="500"/>
    <n v="500"/>
    <x v="1"/>
    <s v="5340"/>
    <n v="5340"/>
    <s v="2400"/>
    <s v="152"/>
    <s v="1"/>
    <x v="54"/>
    <n v="5340"/>
    <x v="54"/>
    <s v="N"/>
    <x v="27"/>
  </r>
  <r>
    <x v="0"/>
    <s v="10-500-21-5340-2650-626"/>
    <s v="YIC - Fuel"/>
    <x v="18"/>
    <n v="0"/>
    <n v="0"/>
    <n v="0"/>
    <s v="10"/>
    <s v="500"/>
    <n v="500"/>
    <x v="1"/>
    <s v="5340"/>
    <n v="5340"/>
    <s v="2650"/>
    <s v="626"/>
    <s v="6"/>
    <x v="54"/>
    <n v="5340"/>
    <x v="54"/>
    <s v="N"/>
    <x v="27"/>
  </r>
  <r>
    <x v="0"/>
    <s v="10-500-21-5340-7000-860"/>
    <s v="INDIRECT COSTS"/>
    <x v="18"/>
    <n v="0"/>
    <n v="0"/>
    <n v="0"/>
    <s v="10"/>
    <s v="500"/>
    <n v="500"/>
    <x v="1"/>
    <s v="5340"/>
    <n v="5340"/>
    <s v="7000"/>
    <s v="860"/>
    <s v="8"/>
    <x v="54"/>
    <n v="5340"/>
    <x v="54"/>
    <s v="N"/>
    <x v="27"/>
  </r>
  <r>
    <x v="0"/>
    <s v="10-500-21-5340-7000-870"/>
    <s v="AT RISK - YOUTH IN CUSTODY INDIRECTS"/>
    <x v="18"/>
    <n v="52986.06"/>
    <n v="0"/>
    <n v="52986.06"/>
    <s v="10"/>
    <s v="500"/>
    <n v="500"/>
    <x v="1"/>
    <s v="5340"/>
    <n v="5340"/>
    <s v="7000"/>
    <s v="870"/>
    <s v="8"/>
    <x v="54"/>
    <n v="5340"/>
    <x v="54"/>
    <s v="N"/>
    <x v="27"/>
  </r>
  <r>
    <x v="0"/>
    <s v="10-500-21-5360-1000-131"/>
    <s v="INSTRUCTIONAL TECHNICIAN"/>
    <x v="18"/>
    <n v="0"/>
    <n v="0"/>
    <n v="0"/>
    <s v="10"/>
    <s v="500"/>
    <n v="500"/>
    <x v="1"/>
    <s v="5360"/>
    <n v="5360"/>
    <s v="1000"/>
    <s v="131"/>
    <s v="1"/>
    <x v="46"/>
    <n v="5360"/>
    <x v="46"/>
    <s v="N"/>
    <x v="0"/>
  </r>
  <r>
    <x v="0"/>
    <s v="10-500-21-5360-1000-670"/>
    <s v="INSTUCTIONAL SOFTWARE"/>
    <x v="18"/>
    <n v="0"/>
    <n v="0"/>
    <n v="0"/>
    <s v="10"/>
    <s v="500"/>
    <n v="500"/>
    <x v="1"/>
    <s v="5360"/>
    <n v="5360"/>
    <s v="1000"/>
    <s v="670"/>
    <s v="6"/>
    <x v="46"/>
    <n v="5360"/>
    <x v="46"/>
    <s v="N"/>
    <x v="0"/>
  </r>
  <r>
    <x v="0"/>
    <s v="10-500-21-5360-1000-730"/>
    <s v="EQUIPMENT"/>
    <x v="18"/>
    <n v="0"/>
    <n v="0"/>
    <n v="0"/>
    <s v="10"/>
    <s v="500"/>
    <n v="500"/>
    <x v="1"/>
    <s v="5360"/>
    <n v="5360"/>
    <s v="1000"/>
    <s v="730"/>
    <s v="7"/>
    <x v="46"/>
    <n v="5360"/>
    <x v="46"/>
    <s v="N"/>
    <x v="0"/>
  </r>
  <r>
    <x v="0"/>
    <s v="10-500-21-5360-2230-190"/>
    <s v="COMPUTER TECH"/>
    <x v="18"/>
    <n v="480025.71"/>
    <n v="0"/>
    <n v="480025.71"/>
    <s v="10"/>
    <s v="500"/>
    <n v="500"/>
    <x v="1"/>
    <s v="5360"/>
    <n v="5360"/>
    <s v="2230"/>
    <s v="190"/>
    <s v="1"/>
    <x v="46"/>
    <n v="5360"/>
    <x v="46"/>
    <s v="N"/>
    <x v="0"/>
  </r>
  <r>
    <x v="0"/>
    <s v="10-500-21-5360-2230-198"/>
    <s v="Computer Tech Assistant"/>
    <x v="18"/>
    <n v="0"/>
    <n v="0"/>
    <n v="0"/>
    <s v="10"/>
    <s v="500"/>
    <n v="500"/>
    <x v="1"/>
    <s v="5360"/>
    <n v="5360"/>
    <s v="2230"/>
    <s v="198"/>
    <s v="1"/>
    <x v="46"/>
    <n v="5360"/>
    <x v="46"/>
    <s v="N"/>
    <x v="0"/>
  </r>
  <r>
    <x v="0"/>
    <s v="10-500-21-5360-2230-210"/>
    <s v="RETIREMENT"/>
    <x v="18"/>
    <n v="103275.08"/>
    <n v="0"/>
    <n v="103275.08"/>
    <s v="10"/>
    <s v="500"/>
    <n v="500"/>
    <x v="1"/>
    <s v="5360"/>
    <n v="5360"/>
    <s v="2230"/>
    <s v="210"/>
    <s v="2"/>
    <x v="46"/>
    <n v="5360"/>
    <x v="46"/>
    <s v="N"/>
    <x v="0"/>
  </r>
  <r>
    <x v="0"/>
    <s v="10-500-21-5360-2230-220"/>
    <s v="FICA"/>
    <x v="18"/>
    <n v="34221.14"/>
    <n v="0"/>
    <n v="34221.14"/>
    <s v="10"/>
    <s v="500"/>
    <n v="500"/>
    <x v="1"/>
    <s v="5360"/>
    <n v="5360"/>
    <s v="2230"/>
    <s v="220"/>
    <s v="2"/>
    <x v="46"/>
    <n v="5360"/>
    <x v="46"/>
    <s v="N"/>
    <x v="0"/>
  </r>
  <r>
    <x v="0"/>
    <s v="10-500-21-5360-2230-241"/>
    <s v="INSURANCE"/>
    <x v="18"/>
    <n v="75675.23"/>
    <n v="0"/>
    <n v="75675.23"/>
    <s v="10"/>
    <s v="500"/>
    <n v="500"/>
    <x v="1"/>
    <s v="5360"/>
    <n v="5360"/>
    <s v="2230"/>
    <s v="241"/>
    <s v="2"/>
    <x v="46"/>
    <n v="5360"/>
    <x v="46"/>
    <s v="N"/>
    <x v="0"/>
  </r>
  <r>
    <x v="0"/>
    <s v="10-500-21-5360-2230-245"/>
    <s v="Waive"/>
    <x v="18"/>
    <n v="1650"/>
    <n v="0"/>
    <n v="1650"/>
    <s v="10"/>
    <s v="500"/>
    <n v="500"/>
    <x v="1"/>
    <s v="5360"/>
    <n v="5360"/>
    <s v="2230"/>
    <s v="245"/>
    <s v="2"/>
    <x v="46"/>
    <n v="5360"/>
    <x v="46"/>
    <s v="N"/>
    <x v="0"/>
  </r>
  <r>
    <x v="0"/>
    <s v="10-500-21-5360-2230-734"/>
    <s v="Tech Related Hardware"/>
    <x v="18"/>
    <n v="6267"/>
    <n v="0"/>
    <n v="6267"/>
    <s v="10"/>
    <s v="500"/>
    <n v="500"/>
    <x v="1"/>
    <s v="5360"/>
    <n v="5360"/>
    <s v="2230"/>
    <s v="734"/>
    <s v="7"/>
    <x v="46"/>
    <n v="5360"/>
    <x v="46"/>
    <s v="N"/>
    <x v="0"/>
  </r>
  <r>
    <x v="0"/>
    <s v="10-500-21-5360-2580-115"/>
    <s v="DIRECTOR"/>
    <x v="18"/>
    <n v="62915.34"/>
    <n v="0"/>
    <n v="62915.34"/>
    <s v="10"/>
    <s v="500"/>
    <n v="500"/>
    <x v="1"/>
    <s v="5360"/>
    <n v="5360"/>
    <s v="2580"/>
    <s v="115"/>
    <s v="1"/>
    <x v="46"/>
    <n v="5360"/>
    <x v="46"/>
    <s v="N"/>
    <x v="0"/>
  </r>
  <r>
    <x v="0"/>
    <s v="10-500-21-5360-2580-152"/>
    <s v="SAL SECRETARY"/>
    <x v="18"/>
    <n v="43323.64"/>
    <n v="0"/>
    <n v="43323.64"/>
    <s v="10"/>
    <s v="500"/>
    <n v="500"/>
    <x v="1"/>
    <s v="5360"/>
    <n v="5360"/>
    <s v="2580"/>
    <s v="152"/>
    <s v="1"/>
    <x v="46"/>
    <n v="5360"/>
    <x v="46"/>
    <s v="N"/>
    <x v="0"/>
  </r>
  <r>
    <x v="0"/>
    <s v="10-500-21-5360-2580-190"/>
    <s v="COMPUTER TECHS"/>
    <x v="18"/>
    <n v="213335.04000000001"/>
    <n v="0"/>
    <n v="213335.04000000001"/>
    <s v="10"/>
    <s v="500"/>
    <n v="500"/>
    <x v="1"/>
    <s v="5360"/>
    <n v="5360"/>
    <s v="2580"/>
    <s v="190"/>
    <s v="1"/>
    <x v="46"/>
    <n v="5360"/>
    <x v="46"/>
    <s v="N"/>
    <x v="0"/>
  </r>
  <r>
    <x v="0"/>
    <s v="10-500-21-5360-2580-191"/>
    <s v="SAL PART-TIME"/>
    <x v="18"/>
    <n v="0"/>
    <n v="0"/>
    <n v="0"/>
    <s v="10"/>
    <s v="500"/>
    <n v="500"/>
    <x v="1"/>
    <s v="5360"/>
    <n v="5360"/>
    <s v="2580"/>
    <s v="191"/>
    <s v="1"/>
    <x v="46"/>
    <n v="5360"/>
    <x v="46"/>
    <s v="N"/>
    <x v="0"/>
  </r>
  <r>
    <x v="0"/>
    <s v="10-500-21-5360-2580-198"/>
    <s v="WEB MASTER"/>
    <x v="18"/>
    <n v="36601.29"/>
    <n v="0"/>
    <n v="36601.29"/>
    <s v="10"/>
    <s v="500"/>
    <n v="500"/>
    <x v="1"/>
    <s v="5360"/>
    <n v="5360"/>
    <s v="2580"/>
    <s v="198"/>
    <s v="1"/>
    <x v="46"/>
    <n v="5360"/>
    <x v="46"/>
    <s v="N"/>
    <x v="0"/>
  </r>
  <r>
    <x v="0"/>
    <s v="10-500-21-5360-2580-210"/>
    <s v="RETIREMENT"/>
    <x v="18"/>
    <n v="78055.77"/>
    <n v="0"/>
    <n v="78055.77"/>
    <s v="10"/>
    <s v="500"/>
    <n v="500"/>
    <x v="1"/>
    <s v="5360"/>
    <n v="5360"/>
    <s v="2580"/>
    <s v="210"/>
    <s v="2"/>
    <x v="46"/>
    <n v="5360"/>
    <x v="46"/>
    <s v="N"/>
    <x v="0"/>
  </r>
  <r>
    <x v="0"/>
    <s v="10-500-21-5360-2580-220"/>
    <s v="FICA"/>
    <x v="18"/>
    <n v="26177.51"/>
    <n v="0"/>
    <n v="26177.51"/>
    <s v="10"/>
    <s v="500"/>
    <n v="500"/>
    <x v="1"/>
    <s v="5360"/>
    <n v="5360"/>
    <s v="2580"/>
    <s v="220"/>
    <s v="2"/>
    <x v="46"/>
    <n v="5360"/>
    <x v="46"/>
    <s v="N"/>
    <x v="0"/>
  </r>
  <r>
    <x v="0"/>
    <s v="10-500-21-5360-2580-241"/>
    <s v="INSURANCE"/>
    <x v="18"/>
    <n v="50170.51"/>
    <n v="0"/>
    <n v="50170.51"/>
    <s v="10"/>
    <s v="500"/>
    <n v="500"/>
    <x v="1"/>
    <s v="5360"/>
    <n v="5360"/>
    <s v="2580"/>
    <s v="241"/>
    <s v="2"/>
    <x v="46"/>
    <n v="5360"/>
    <x v="46"/>
    <s v="N"/>
    <x v="0"/>
  </r>
  <r>
    <x v="0"/>
    <s v="10-500-21-5360-2580-245"/>
    <s v="Waive Money"/>
    <x v="18"/>
    <n v="1000"/>
    <n v="0"/>
    <n v="1000"/>
    <s v="10"/>
    <s v="500"/>
    <n v="500"/>
    <x v="1"/>
    <s v="5360"/>
    <n v="5360"/>
    <s v="2580"/>
    <s v="245"/>
    <s v="2"/>
    <x v="46"/>
    <n v="5360"/>
    <x v="46"/>
    <s v="N"/>
    <x v="0"/>
  </r>
  <r>
    <x v="0"/>
    <s v="10-500-21-5360-2580-340"/>
    <s v="PROFESSIONAL SERVICES"/>
    <x v="18"/>
    <n v="0"/>
    <n v="0"/>
    <n v="0"/>
    <s v="10"/>
    <s v="500"/>
    <n v="500"/>
    <x v="1"/>
    <s v="5360"/>
    <n v="5360"/>
    <s v="2580"/>
    <s v="340"/>
    <s v="3"/>
    <x v="46"/>
    <n v="5360"/>
    <x v="46"/>
    <s v="N"/>
    <x v="0"/>
  </r>
  <r>
    <x v="0"/>
    <s v="10-500-21-5360-2580-350"/>
    <s v="TECH SERVICES"/>
    <x v="18"/>
    <n v="0"/>
    <n v="0"/>
    <n v="0"/>
    <s v="10"/>
    <s v="500"/>
    <n v="500"/>
    <x v="1"/>
    <s v="5360"/>
    <n v="5360"/>
    <s v="2580"/>
    <s v="350"/>
    <s v="3"/>
    <x v="46"/>
    <n v="5360"/>
    <x v="46"/>
    <s v="N"/>
    <x v="0"/>
  </r>
  <r>
    <x v="0"/>
    <s v="10-500-21-5360-2580-530"/>
    <s v="Communication (phone/internet)"/>
    <x v="18"/>
    <n v="0"/>
    <n v="0"/>
    <n v="0"/>
    <s v="10"/>
    <s v="500"/>
    <n v="500"/>
    <x v="1"/>
    <s v="5360"/>
    <n v="5360"/>
    <s v="2580"/>
    <s v="530"/>
    <s v="5"/>
    <x v="46"/>
    <n v="5360"/>
    <x v="46"/>
    <s v="N"/>
    <x v="0"/>
  </r>
  <r>
    <x v="0"/>
    <s v="10-500-21-5360-2580-532"/>
    <s v="CELL PHONE"/>
    <x v="18"/>
    <n v="46700"/>
    <n v="0"/>
    <n v="46700"/>
    <s v="10"/>
    <s v="500"/>
    <n v="500"/>
    <x v="1"/>
    <s v="5360"/>
    <n v="5360"/>
    <s v="2580"/>
    <s v="532"/>
    <s v="5"/>
    <x v="46"/>
    <n v="5360"/>
    <x v="46"/>
    <s v="N"/>
    <x v="0"/>
  </r>
  <r>
    <x v="0"/>
    <s v="10-500-21-5360-2580-580"/>
    <s v="TECH TRAVEL"/>
    <x v="18"/>
    <n v="3950"/>
    <n v="0"/>
    <n v="3950"/>
    <s v="10"/>
    <s v="500"/>
    <n v="500"/>
    <x v="1"/>
    <s v="5360"/>
    <n v="5360"/>
    <s v="2580"/>
    <s v="580"/>
    <s v="5"/>
    <x v="46"/>
    <n v="5360"/>
    <x v="46"/>
    <s v="N"/>
    <x v="0"/>
  </r>
  <r>
    <x v="0"/>
    <s v="10-500-21-5360-2580-610"/>
    <s v="TECH SUPPLIES"/>
    <x v="18"/>
    <n v="5767.4"/>
    <n v="0"/>
    <n v="5767.4"/>
    <s v="10"/>
    <s v="500"/>
    <n v="500"/>
    <x v="1"/>
    <s v="5360"/>
    <n v="5360"/>
    <s v="2580"/>
    <s v="610"/>
    <s v="6"/>
    <x v="46"/>
    <n v="5360"/>
    <x v="46"/>
    <s v="N"/>
    <x v="0"/>
  </r>
  <r>
    <x v="0"/>
    <s v="10-500-21-5360-2580-650"/>
    <s v="TECH SUPPLIES"/>
    <x v="18"/>
    <n v="9666.58"/>
    <n v="0"/>
    <n v="9666.58"/>
    <s v="10"/>
    <s v="500"/>
    <n v="500"/>
    <x v="1"/>
    <s v="5360"/>
    <n v="5360"/>
    <s v="2580"/>
    <s v="650"/>
    <s v="6"/>
    <x v="46"/>
    <n v="5360"/>
    <x v="46"/>
    <s v="N"/>
    <x v="0"/>
  </r>
  <r>
    <x v="0"/>
    <s v="10-500-21-5360-2580-670"/>
    <s v="Software for IT/support for &lt; $5k"/>
    <x v="18"/>
    <n v="13898.54"/>
    <n v="0"/>
    <n v="13898.54"/>
    <s v="10"/>
    <s v="500"/>
    <n v="500"/>
    <x v="1"/>
    <s v="5360"/>
    <n v="5360"/>
    <s v="2580"/>
    <s v="670"/>
    <s v="6"/>
    <x v="46"/>
    <n v="5360"/>
    <x v="46"/>
    <s v="N"/>
    <x v="0"/>
  </r>
  <r>
    <x v="0"/>
    <s v="10-500-21-5360-2580-730"/>
    <s v="EQUIPMENT"/>
    <x v="18"/>
    <n v="0"/>
    <n v="0"/>
    <n v="0"/>
    <s v="10"/>
    <s v="500"/>
    <n v="500"/>
    <x v="1"/>
    <s v="5360"/>
    <n v="5360"/>
    <s v="2580"/>
    <s v="730"/>
    <s v="7"/>
    <x v="46"/>
    <n v="5360"/>
    <x v="46"/>
    <s v="N"/>
    <x v="0"/>
  </r>
  <r>
    <x v="0"/>
    <s v="10-500-21-5360-2580-736"/>
    <s v="Tech related euip &gt; $5K"/>
    <x v="18"/>
    <n v="10867.08"/>
    <n v="0"/>
    <n v="10867.08"/>
    <s v="10"/>
    <s v="500"/>
    <n v="500"/>
    <x v="1"/>
    <s v="5360"/>
    <n v="5360"/>
    <s v="2580"/>
    <s v="736"/>
    <s v="7"/>
    <x v="46"/>
    <n v="5360"/>
    <x v="46"/>
    <s v="N"/>
    <x v="0"/>
  </r>
  <r>
    <x v="0"/>
    <s v="10-500-21-5360-2580-810"/>
    <s v="DUES AND FEES"/>
    <x v="18"/>
    <n v="917.5"/>
    <n v="0"/>
    <n v="917.5"/>
    <s v="10"/>
    <s v="500"/>
    <n v="500"/>
    <x v="1"/>
    <s v="5360"/>
    <n v="5360"/>
    <s v="2580"/>
    <s v="810"/>
    <s v="8"/>
    <x v="46"/>
    <n v="5360"/>
    <x v="46"/>
    <s v="N"/>
    <x v="0"/>
  </r>
  <r>
    <x v="0"/>
    <s v="10-500-21-5360-2580-890"/>
    <s v="IT MIscellaneous"/>
    <x v="18"/>
    <n v="0"/>
    <n v="0"/>
    <n v="0"/>
    <s v="10"/>
    <s v="500"/>
    <n v="500"/>
    <x v="1"/>
    <s v="5360"/>
    <n v="5360"/>
    <s v="2580"/>
    <s v="890"/>
    <s v="8"/>
    <x v="46"/>
    <n v="5360"/>
    <x v="46"/>
    <s v="N"/>
    <x v="0"/>
  </r>
  <r>
    <x v="0"/>
    <s v="10-500-21-5360-2640-670"/>
    <s v="Technology - Software"/>
    <x v="18"/>
    <n v="0"/>
    <n v="0"/>
    <n v="0"/>
    <s v="10"/>
    <s v="500"/>
    <n v="500"/>
    <x v="1"/>
    <s v="5360"/>
    <n v="5360"/>
    <s v="2640"/>
    <s v="670"/>
    <s v="6"/>
    <x v="46"/>
    <n v="5360"/>
    <x v="46"/>
    <s v="N"/>
    <x v="0"/>
  </r>
  <r>
    <x v="0"/>
    <s v="10-500-21-5360-2650-626"/>
    <s v="FUEL"/>
    <x v="18"/>
    <n v="87.76"/>
    <n v="0"/>
    <n v="87.76"/>
    <s v="10"/>
    <s v="500"/>
    <n v="500"/>
    <x v="1"/>
    <s v="5360"/>
    <n v="5360"/>
    <s v="2650"/>
    <s v="626"/>
    <s v="6"/>
    <x v="46"/>
    <n v="5360"/>
    <x v="46"/>
    <s v="N"/>
    <x v="0"/>
  </r>
  <r>
    <x v="0"/>
    <s v="10-500-21-5361-1000-149"/>
    <s v="1 to 1 Salary"/>
    <x v="18"/>
    <n v="0"/>
    <n v="0"/>
    <n v="0"/>
    <s v="10"/>
    <s v="500"/>
    <n v="500"/>
    <x v="1"/>
    <s v="5361"/>
    <n v="5361"/>
    <s v="1000"/>
    <s v="149"/>
    <s v="1"/>
    <x v="46"/>
    <n v="5360"/>
    <x v="46"/>
    <s v="Y"/>
    <x v="0"/>
  </r>
  <r>
    <x v="0"/>
    <s v="10-500-21-5361-2200-162"/>
    <s v="1 to 1 - Media Aide"/>
    <x v="18"/>
    <n v="0"/>
    <n v="0"/>
    <n v="0"/>
    <s v="10"/>
    <s v="500"/>
    <n v="500"/>
    <x v="1"/>
    <s v="5361"/>
    <n v="5361"/>
    <s v="2200"/>
    <s v="162"/>
    <s v="1"/>
    <x v="46"/>
    <n v="5360"/>
    <x v="46"/>
    <s v="Y"/>
    <x v="0"/>
  </r>
  <r>
    <x v="0"/>
    <s v="10-500-21-5361-2200-220"/>
    <s v="FICA"/>
    <x v="18"/>
    <n v="0"/>
    <n v="0"/>
    <n v="0"/>
    <s v="10"/>
    <s v="500"/>
    <n v="500"/>
    <x v="1"/>
    <s v="5361"/>
    <n v="5361"/>
    <s v="2200"/>
    <s v="220"/>
    <s v="2"/>
    <x v="46"/>
    <n v="5360"/>
    <x v="46"/>
    <s v="Y"/>
    <x v="0"/>
  </r>
  <r>
    <x v="0"/>
    <s v="10-500-21-5361-2200-241"/>
    <s v="Insurance"/>
    <x v="18"/>
    <n v="0"/>
    <n v="0"/>
    <n v="0"/>
    <s v="10"/>
    <s v="500"/>
    <n v="500"/>
    <x v="1"/>
    <s v="5361"/>
    <n v="5361"/>
    <s v="2200"/>
    <s v="241"/>
    <s v="2"/>
    <x v="46"/>
    <n v="5360"/>
    <x v="46"/>
    <s v="Y"/>
    <x v="0"/>
  </r>
  <r>
    <x v="0"/>
    <s v="10-500-21-5361-2200-610"/>
    <s v="1 to 1 - Supplies"/>
    <x v="18"/>
    <n v="0"/>
    <n v="0"/>
    <n v="0"/>
    <s v="10"/>
    <s v="500"/>
    <n v="500"/>
    <x v="1"/>
    <s v="5361"/>
    <n v="5361"/>
    <s v="2200"/>
    <s v="610"/>
    <s v="6"/>
    <x v="46"/>
    <n v="5360"/>
    <x v="46"/>
    <s v="Y"/>
    <x v="0"/>
  </r>
  <r>
    <x v="0"/>
    <s v="10-500-21-5361-2230-198"/>
    <s v="1 to 1 Computer Tech Asst"/>
    <x v="18"/>
    <n v="0"/>
    <n v="0"/>
    <n v="0"/>
    <s v="10"/>
    <s v="500"/>
    <n v="500"/>
    <x v="1"/>
    <s v="5361"/>
    <n v="5361"/>
    <s v="2230"/>
    <s v="198"/>
    <s v="1"/>
    <x v="46"/>
    <n v="5360"/>
    <x v="46"/>
    <s v="Y"/>
    <x v="0"/>
  </r>
  <r>
    <x v="0"/>
    <s v="10-500-21-5361-2230-210"/>
    <s v="Retirement"/>
    <x v="18"/>
    <n v="0"/>
    <n v="0"/>
    <n v="0"/>
    <s v="10"/>
    <s v="500"/>
    <n v="500"/>
    <x v="1"/>
    <s v="5361"/>
    <n v="5361"/>
    <s v="2230"/>
    <s v="210"/>
    <s v="2"/>
    <x v="46"/>
    <n v="5360"/>
    <x v="46"/>
    <s v="Y"/>
    <x v="0"/>
  </r>
  <r>
    <x v="0"/>
    <s v="10-500-21-5361-2230-220"/>
    <s v="FICA"/>
    <x v="18"/>
    <n v="0"/>
    <n v="0"/>
    <n v="0"/>
    <s v="10"/>
    <s v="500"/>
    <n v="500"/>
    <x v="1"/>
    <s v="5361"/>
    <n v="5361"/>
    <s v="2230"/>
    <s v="220"/>
    <s v="2"/>
    <x v="46"/>
    <n v="5360"/>
    <x v="46"/>
    <s v="Y"/>
    <x v="0"/>
  </r>
  <r>
    <x v="0"/>
    <s v="10-500-21-5361-2230-241"/>
    <s v="1 to 10 - Insurance"/>
    <x v="18"/>
    <n v="0"/>
    <n v="0"/>
    <n v="0"/>
    <s v="10"/>
    <s v="500"/>
    <n v="500"/>
    <x v="1"/>
    <s v="5361"/>
    <n v="5361"/>
    <s v="2230"/>
    <s v="241"/>
    <s v="2"/>
    <x v="46"/>
    <n v="5360"/>
    <x v="46"/>
    <s v="Y"/>
    <x v="0"/>
  </r>
  <r>
    <x v="0"/>
    <s v="10-500-21-5362-1000-610"/>
    <s v="Supplies"/>
    <x v="18"/>
    <n v="10281.02"/>
    <n v="0"/>
    <n v="10281.02"/>
    <s v="10"/>
    <s v="500"/>
    <n v="500"/>
    <x v="1"/>
    <s v="5362"/>
    <n v="5362"/>
    <s v="1000"/>
    <s v="610"/>
    <s v="6"/>
    <x v="46"/>
    <n v="5360"/>
    <x v="46"/>
    <s v="Y"/>
    <x v="0"/>
  </r>
  <r>
    <x v="0"/>
    <s v="10-500-21-5362-2500-810"/>
    <s v="1 to 1 - Fees"/>
    <x v="18"/>
    <n v="0"/>
    <n v="0"/>
    <n v="0"/>
    <s v="10"/>
    <s v="500"/>
    <n v="500"/>
    <x v="1"/>
    <s v="5362"/>
    <n v="5362"/>
    <s v="2500"/>
    <s v="810"/>
    <s v="8"/>
    <x v="46"/>
    <n v="5360"/>
    <x v="46"/>
    <s v="Y"/>
    <x v="0"/>
  </r>
  <r>
    <x v="0"/>
    <s v="10-500-21-5362-2580-190"/>
    <s v="Laptop Insurance - Salary"/>
    <x v="18"/>
    <n v="17019.28"/>
    <n v="0"/>
    <n v="17019.28"/>
    <s v="10"/>
    <s v="500"/>
    <n v="500"/>
    <x v="1"/>
    <s v="5362"/>
    <n v="5362"/>
    <s v="2580"/>
    <s v="190"/>
    <s v="1"/>
    <x v="46"/>
    <n v="5360"/>
    <x v="46"/>
    <s v="Y"/>
    <x v="0"/>
  </r>
  <r>
    <x v="0"/>
    <s v="10-500-21-5362-2580-210"/>
    <s v="Laptop Insurance - Retirement"/>
    <x v="18"/>
    <n v="3407.3"/>
    <n v="0"/>
    <n v="3407.3"/>
    <s v="10"/>
    <s v="500"/>
    <n v="500"/>
    <x v="1"/>
    <s v="5362"/>
    <n v="5362"/>
    <s v="2580"/>
    <s v="210"/>
    <s v="2"/>
    <x v="46"/>
    <n v="5360"/>
    <x v="46"/>
    <s v="Y"/>
    <x v="0"/>
  </r>
  <r>
    <x v="0"/>
    <s v="10-500-21-5362-2580-220"/>
    <s v="Laptop Insurance - FICA"/>
    <x v="18"/>
    <n v="1145.52"/>
    <n v="0"/>
    <n v="1145.52"/>
    <s v="10"/>
    <s v="500"/>
    <n v="500"/>
    <x v="1"/>
    <s v="5362"/>
    <n v="5362"/>
    <s v="2580"/>
    <s v="220"/>
    <s v="2"/>
    <x v="46"/>
    <n v="5360"/>
    <x v="46"/>
    <s v="Y"/>
    <x v="0"/>
  </r>
  <r>
    <x v="0"/>
    <s v="10-500-21-5362-2580-241"/>
    <s v="Laptop Insurance - Insurance"/>
    <x v="18"/>
    <n v="8300.8799999999992"/>
    <n v="0"/>
    <n v="8300.8799999999992"/>
    <s v="10"/>
    <s v="500"/>
    <n v="500"/>
    <x v="1"/>
    <s v="5362"/>
    <n v="5362"/>
    <s v="2580"/>
    <s v="241"/>
    <s v="2"/>
    <x v="46"/>
    <n v="5360"/>
    <x v="46"/>
    <s v="Y"/>
    <x v="0"/>
  </r>
  <r>
    <x v="0"/>
    <s v="10-500-21-5363-2580-190"/>
    <s v="Partner Purchasing - Salary"/>
    <x v="18"/>
    <n v="14151.62"/>
    <n v="0"/>
    <n v="14151.62"/>
    <s v="10"/>
    <s v="500"/>
    <n v="500"/>
    <x v="1"/>
    <s v="5363"/>
    <n v="5363"/>
    <s v="2580"/>
    <s v="190"/>
    <s v="1"/>
    <x v="46"/>
    <n v="5360"/>
    <x v="46"/>
    <s v="Y"/>
    <x v="0"/>
  </r>
  <r>
    <x v="0"/>
    <s v="10-500-21-5363-2580-210"/>
    <s v="Partner Purchasing - Retirement"/>
    <x v="18"/>
    <n v="2833.15"/>
    <n v="0"/>
    <n v="2833.15"/>
    <s v="10"/>
    <s v="500"/>
    <n v="500"/>
    <x v="1"/>
    <s v="5363"/>
    <n v="5363"/>
    <s v="2580"/>
    <s v="210"/>
    <s v="2"/>
    <x v="46"/>
    <n v="5360"/>
    <x v="46"/>
    <s v="Y"/>
    <x v="0"/>
  </r>
  <r>
    <x v="0"/>
    <s v="10-500-21-5363-2580-220"/>
    <s v="Partner Purchasing - FICA"/>
    <x v="18"/>
    <n v="1082.5999999999999"/>
    <n v="0"/>
    <n v="1082.5999999999999"/>
    <s v="10"/>
    <s v="500"/>
    <n v="500"/>
    <x v="1"/>
    <s v="5363"/>
    <n v="5363"/>
    <s v="2580"/>
    <s v="220"/>
    <s v="2"/>
    <x v="46"/>
    <n v="5360"/>
    <x v="46"/>
    <s v="Y"/>
    <x v="0"/>
  </r>
  <r>
    <x v="0"/>
    <s v="10-500-21-5363-2580-241"/>
    <s v="Partner Purchasing - Insurance"/>
    <x v="18"/>
    <n v="3522.38"/>
    <n v="0"/>
    <n v="3522.38"/>
    <s v="10"/>
    <s v="500"/>
    <n v="500"/>
    <x v="1"/>
    <s v="5363"/>
    <n v="5363"/>
    <s v="2580"/>
    <s v="241"/>
    <s v="2"/>
    <x v="46"/>
    <n v="5360"/>
    <x v="46"/>
    <s v="Y"/>
    <x v="0"/>
  </r>
  <r>
    <x v="0"/>
    <s v="10-500-21-5368-2130-143"/>
    <s v="NURSES SALARIES"/>
    <x v="18"/>
    <n v="60999.94"/>
    <n v="0"/>
    <n v="60999.94"/>
    <s v="10"/>
    <s v="500"/>
    <n v="500"/>
    <x v="1"/>
    <s v="5368"/>
    <n v="5368"/>
    <s v="2130"/>
    <s v="143"/>
    <s v="1"/>
    <x v="55"/>
    <n v="5368"/>
    <x v="55"/>
    <s v="N"/>
    <x v="0"/>
  </r>
  <r>
    <x v="0"/>
    <s v="10-500-21-5368-2130-210"/>
    <s v="RETIREMENT"/>
    <x v="18"/>
    <n v="14450.96"/>
    <n v="0"/>
    <n v="14450.96"/>
    <s v="10"/>
    <s v="500"/>
    <n v="500"/>
    <x v="1"/>
    <s v="5368"/>
    <n v="5368"/>
    <s v="2130"/>
    <s v="210"/>
    <s v="2"/>
    <x v="55"/>
    <n v="5368"/>
    <x v="55"/>
    <s v="N"/>
    <x v="0"/>
  </r>
  <r>
    <x v="0"/>
    <s v="10-500-21-5368-2130-220"/>
    <s v="SOCIAL SECURITY"/>
    <x v="18"/>
    <n v="4556.95"/>
    <n v="0"/>
    <n v="4556.95"/>
    <s v="10"/>
    <s v="500"/>
    <n v="500"/>
    <x v="1"/>
    <s v="5368"/>
    <n v="5368"/>
    <s v="2130"/>
    <s v="220"/>
    <s v="2"/>
    <x v="55"/>
    <n v="5368"/>
    <x v="55"/>
    <s v="N"/>
    <x v="0"/>
  </r>
  <r>
    <x v="0"/>
    <s v="10-500-21-5368-2130-241"/>
    <s v="INSURANCE"/>
    <x v="18"/>
    <n v="15804.03"/>
    <n v="0"/>
    <n v="15804.03"/>
    <s v="10"/>
    <s v="500"/>
    <n v="500"/>
    <x v="1"/>
    <s v="5368"/>
    <n v="5368"/>
    <s v="2130"/>
    <s v="241"/>
    <s v="2"/>
    <x v="55"/>
    <n v="5368"/>
    <x v="55"/>
    <s v="N"/>
    <x v="0"/>
  </r>
  <r>
    <x v="0"/>
    <s v="10-500-21-5368-2130-320"/>
    <s v="CONTR SERVICES"/>
    <x v="18"/>
    <n v="0"/>
    <n v="0"/>
    <n v="0"/>
    <s v="10"/>
    <s v="500"/>
    <n v="500"/>
    <x v="1"/>
    <s v="5368"/>
    <n v="5368"/>
    <s v="2130"/>
    <s v="320"/>
    <s v="3"/>
    <x v="55"/>
    <n v="5368"/>
    <x v="55"/>
    <s v="N"/>
    <x v="0"/>
  </r>
  <r>
    <x v="0"/>
    <s v="10-500-21-5368-2130-580"/>
    <s v="TRAVEL"/>
    <x v="18"/>
    <n v="0"/>
    <n v="0"/>
    <n v="0"/>
    <s v="10"/>
    <s v="500"/>
    <n v="500"/>
    <x v="1"/>
    <s v="5368"/>
    <n v="5368"/>
    <s v="2130"/>
    <s v="580"/>
    <s v="5"/>
    <x v="55"/>
    <n v="5368"/>
    <x v="55"/>
    <s v="N"/>
    <x v="0"/>
  </r>
  <r>
    <x v="0"/>
    <s v="10-500-21-5368-2130-610"/>
    <s v="SUPPLIES"/>
    <x v="18"/>
    <n v="716.36"/>
    <n v="0"/>
    <n v="716.36"/>
    <s v="10"/>
    <s v="500"/>
    <n v="500"/>
    <x v="1"/>
    <s v="5368"/>
    <n v="5368"/>
    <s v="2130"/>
    <s v="610"/>
    <s v="6"/>
    <x v="55"/>
    <n v="5368"/>
    <x v="55"/>
    <s v="N"/>
    <x v="0"/>
  </r>
  <r>
    <x v="0"/>
    <s v="10-500-21-5368-2130-730"/>
    <s v="EQUIPMENT"/>
    <x v="18"/>
    <n v="0"/>
    <n v="0"/>
    <n v="0"/>
    <s v="10"/>
    <s v="500"/>
    <n v="500"/>
    <x v="1"/>
    <s v="5368"/>
    <n v="5368"/>
    <s v="2130"/>
    <s v="730"/>
    <s v="7"/>
    <x v="55"/>
    <n v="5368"/>
    <x v="55"/>
    <s v="N"/>
    <x v="0"/>
  </r>
  <r>
    <x v="0"/>
    <s v="10-500-21-5368-2650-626"/>
    <s v="Nurese - Fuel"/>
    <x v="18"/>
    <n v="0"/>
    <n v="0"/>
    <n v="0"/>
    <s v="10"/>
    <s v="500"/>
    <n v="500"/>
    <x v="1"/>
    <s v="5368"/>
    <n v="5368"/>
    <s v="2650"/>
    <s v="626"/>
    <s v="6"/>
    <x v="55"/>
    <n v="5368"/>
    <x v="55"/>
    <s v="N"/>
    <x v="0"/>
  </r>
  <r>
    <x v="0"/>
    <s v="10-500-21-5368-7000-870"/>
    <s v="SCHOOL NURSE PROGRAM Indirects"/>
    <x v="18"/>
    <n v="0"/>
    <n v="0"/>
    <n v="0"/>
    <s v="10"/>
    <s v="500"/>
    <n v="500"/>
    <x v="1"/>
    <s v="5368"/>
    <n v="5368"/>
    <s v="7000"/>
    <s v="870"/>
    <s v="8"/>
    <x v="55"/>
    <n v="5368"/>
    <x v="55"/>
    <s v="N"/>
    <x v="0"/>
  </r>
  <r>
    <x v="0"/>
    <s v="10-500-21-5420-1000-241"/>
    <s v="INSURANCE"/>
    <x v="18"/>
    <n v="0"/>
    <n v="0"/>
    <n v="0"/>
    <s v="10"/>
    <s v="500"/>
    <n v="500"/>
    <x v="1"/>
    <s v="5420"/>
    <n v="5420"/>
    <s v="1000"/>
    <s v="241"/>
    <s v="2"/>
    <x v="68"/>
    <n v="5420"/>
    <x v="67"/>
    <s v="N"/>
    <x v="32"/>
  </r>
  <r>
    <x v="0"/>
    <s v="10-500-21-5420-1000-245"/>
    <s v="Waive Money"/>
    <x v="18"/>
    <n v="0"/>
    <n v="0"/>
    <n v="0"/>
    <s v="10"/>
    <s v="500"/>
    <n v="500"/>
    <x v="1"/>
    <s v="5420"/>
    <n v="5420"/>
    <s v="1000"/>
    <s v="245"/>
    <s v="2"/>
    <x v="68"/>
    <n v="5420"/>
    <x v="67"/>
    <s v="N"/>
    <x v="32"/>
  </r>
  <r>
    <x v="0"/>
    <s v="10-500-21-5420-1000-341"/>
    <s v="SUBSTITUTE COST"/>
    <x v="18"/>
    <n v="0"/>
    <n v="0"/>
    <n v="0"/>
    <s v="10"/>
    <s v="500"/>
    <n v="500"/>
    <x v="1"/>
    <s v="5420"/>
    <n v="5420"/>
    <s v="1000"/>
    <s v="341"/>
    <s v="3"/>
    <x v="68"/>
    <n v="5420"/>
    <x v="67"/>
    <s v="N"/>
    <x v="32"/>
  </r>
  <r>
    <x v="0"/>
    <s v="10-500-21-5470-2240-734"/>
    <s v="HB 2 COMPUTER ADAPTIVE TESTING"/>
    <x v="18"/>
    <n v="0"/>
    <n v="0"/>
    <n v="0"/>
    <s v="10"/>
    <s v="500"/>
    <n v="500"/>
    <x v="1"/>
    <s v="5470"/>
    <n v="5470"/>
    <s v="2240"/>
    <s v="734"/>
    <s v="7"/>
    <x v="107"/>
    <n v="5470"/>
    <x v="106"/>
    <s v="N"/>
    <x v="0"/>
  </r>
  <r>
    <x v="0"/>
    <s v="10-500-21-5470-2580-734"/>
    <s v="HB 2 COMPUTER ADAPTIVE TESTING EQUIPMENT"/>
    <x v="18"/>
    <n v="0"/>
    <n v="0"/>
    <n v="0"/>
    <s v="10"/>
    <s v="500"/>
    <n v="500"/>
    <x v="1"/>
    <s v="5470"/>
    <n v="5470"/>
    <s v="2580"/>
    <s v="734"/>
    <s v="7"/>
    <x v="107"/>
    <n v="5470"/>
    <x v="106"/>
    <s v="N"/>
    <x v="0"/>
  </r>
  <r>
    <x v="0"/>
    <s v="10-500-21-5604-2240-610"/>
    <s v="ADAPTIVE TESTING SUPPLIES"/>
    <x v="18"/>
    <n v="0"/>
    <n v="0"/>
    <n v="0"/>
    <s v="10"/>
    <s v="500"/>
    <n v="500"/>
    <x v="1"/>
    <s v="5604"/>
    <n v="5604"/>
    <s v="2240"/>
    <s v="610"/>
    <s v="6"/>
    <x v="108"/>
    <n v="5604"/>
    <x v="107"/>
    <s v="N"/>
    <x v="0"/>
  </r>
  <r>
    <x v="0"/>
    <s v="10-500-21-5610-1000-149"/>
    <s v="Home Bound"/>
    <x v="18"/>
    <n v="25804.89"/>
    <n v="0"/>
    <n v="25804.89"/>
    <s v="10"/>
    <s v="500"/>
    <n v="500"/>
    <x v="1"/>
    <s v="5610"/>
    <n v="5610"/>
    <s v="1000"/>
    <s v="149"/>
    <s v="1"/>
    <x v="9"/>
    <n v="5610"/>
    <x v="9"/>
    <s v="N"/>
    <x v="4"/>
  </r>
  <r>
    <x v="0"/>
    <s v="10-500-21-5610-1000-198"/>
    <s v="DR ED DRIVING"/>
    <x v="18"/>
    <n v="44090.22"/>
    <n v="0"/>
    <n v="44090.22"/>
    <s v="10"/>
    <s v="500"/>
    <n v="500"/>
    <x v="1"/>
    <s v="5610"/>
    <n v="5610"/>
    <s v="1000"/>
    <s v="198"/>
    <s v="1"/>
    <x v="9"/>
    <n v="5610"/>
    <x v="9"/>
    <s v="N"/>
    <x v="4"/>
  </r>
  <r>
    <x v="0"/>
    <s v="10-500-21-5610-1000-199"/>
    <s v="DR ED CLASSROOM"/>
    <x v="18"/>
    <n v="6367.87"/>
    <n v="0"/>
    <n v="6367.87"/>
    <s v="10"/>
    <s v="500"/>
    <n v="500"/>
    <x v="1"/>
    <s v="5610"/>
    <n v="5610"/>
    <s v="1000"/>
    <s v="199"/>
    <s v="1"/>
    <x v="9"/>
    <n v="5610"/>
    <x v="9"/>
    <s v="N"/>
    <x v="4"/>
  </r>
  <r>
    <x v="0"/>
    <s v="10-500-21-5610-1000-210"/>
    <s v="RETIREMENT"/>
    <x v="18"/>
    <n v="16459.02"/>
    <n v="0"/>
    <n v="16459.02"/>
    <s v="10"/>
    <s v="500"/>
    <n v="500"/>
    <x v="1"/>
    <s v="5610"/>
    <n v="5610"/>
    <s v="1000"/>
    <s v="210"/>
    <s v="2"/>
    <x v="9"/>
    <n v="5610"/>
    <x v="9"/>
    <s v="N"/>
    <x v="4"/>
  </r>
  <r>
    <x v="0"/>
    <s v="10-500-21-5610-1000-220"/>
    <s v="SOCIAL SECURITY"/>
    <x v="18"/>
    <n v="5638"/>
    <n v="0"/>
    <n v="5638"/>
    <s v="10"/>
    <s v="500"/>
    <n v="500"/>
    <x v="1"/>
    <s v="5610"/>
    <n v="5610"/>
    <s v="1000"/>
    <s v="220"/>
    <s v="2"/>
    <x v="9"/>
    <n v="5610"/>
    <x v="9"/>
    <s v="N"/>
    <x v="4"/>
  </r>
  <r>
    <x v="0"/>
    <s v="10-500-21-5610-1000-241"/>
    <s v="Insurance"/>
    <x v="18"/>
    <n v="231.61"/>
    <n v="0"/>
    <n v="231.61"/>
    <s v="10"/>
    <s v="500"/>
    <n v="500"/>
    <x v="1"/>
    <s v="5610"/>
    <n v="5610"/>
    <s v="1000"/>
    <s v="241"/>
    <s v="2"/>
    <x v="9"/>
    <n v="5610"/>
    <x v="9"/>
    <s v="N"/>
    <x v="4"/>
  </r>
  <r>
    <x v="0"/>
    <s v="10-500-21-5610-1000-521"/>
    <s v="PROPERTY INS"/>
    <x v="18"/>
    <n v="0"/>
    <n v="0"/>
    <n v="0"/>
    <s v="10"/>
    <s v="500"/>
    <n v="500"/>
    <x v="1"/>
    <s v="5610"/>
    <n v="5610"/>
    <s v="1000"/>
    <s v="521"/>
    <s v="5"/>
    <x v="9"/>
    <n v="5610"/>
    <x v="9"/>
    <s v="N"/>
    <x v="4"/>
  </r>
  <r>
    <x v="0"/>
    <s v="10-500-21-5610-1000-610"/>
    <s v="SUPPLIES"/>
    <x v="18"/>
    <n v="0"/>
    <n v="0"/>
    <n v="0"/>
    <s v="10"/>
    <s v="500"/>
    <n v="500"/>
    <x v="1"/>
    <s v="5610"/>
    <n v="5610"/>
    <s v="1000"/>
    <s v="610"/>
    <s v="6"/>
    <x v="9"/>
    <n v="5610"/>
    <x v="9"/>
    <s v="N"/>
    <x v="4"/>
  </r>
  <r>
    <x v="0"/>
    <s v="10-500-21-5610-1000-730"/>
    <s v="OTHER EQUIPMENT"/>
    <x v="18"/>
    <n v="0"/>
    <n v="0"/>
    <n v="0"/>
    <s v="10"/>
    <s v="500"/>
    <n v="500"/>
    <x v="1"/>
    <s v="5610"/>
    <n v="5610"/>
    <s v="1000"/>
    <s v="730"/>
    <s v="7"/>
    <x v="9"/>
    <n v="5610"/>
    <x v="9"/>
    <s v="N"/>
    <x v="4"/>
  </r>
  <r>
    <x v="0"/>
    <s v="10-500-21-5610-1000-735"/>
    <s v="VEHICLE PURCH"/>
    <x v="18"/>
    <n v="23953"/>
    <n v="0"/>
    <n v="23953"/>
    <s v="10"/>
    <s v="500"/>
    <n v="500"/>
    <x v="1"/>
    <s v="5610"/>
    <n v="5610"/>
    <s v="1000"/>
    <s v="735"/>
    <s v="7"/>
    <x v="9"/>
    <n v="5610"/>
    <x v="9"/>
    <s v="N"/>
    <x v="4"/>
  </r>
  <r>
    <x v="0"/>
    <s v="10-500-21-5610-2650-441"/>
    <s v="DR.ED. REPAIRS"/>
    <x v="18"/>
    <n v="235.42"/>
    <n v="0"/>
    <n v="235.42"/>
    <s v="10"/>
    <s v="500"/>
    <n v="500"/>
    <x v="1"/>
    <s v="5610"/>
    <n v="5610"/>
    <s v="2650"/>
    <s v="441"/>
    <s v="4"/>
    <x v="9"/>
    <n v="5610"/>
    <x v="9"/>
    <s v="N"/>
    <x v="4"/>
  </r>
  <r>
    <x v="0"/>
    <s v="10-500-21-5610-2650-682"/>
    <s v="DR ED TUB/TIRES"/>
    <x v="18"/>
    <n v="0"/>
    <n v="0"/>
    <n v="0"/>
    <s v="10"/>
    <s v="500"/>
    <n v="500"/>
    <x v="1"/>
    <s v="5610"/>
    <n v="5610"/>
    <s v="2650"/>
    <s v="682"/>
    <s v="6"/>
    <x v="9"/>
    <n v="5610"/>
    <x v="9"/>
    <s v="N"/>
    <x v="4"/>
  </r>
  <r>
    <x v="0"/>
    <s v="10-500-21-5610-2650-683"/>
    <s v="DR ED FLT SUPPL"/>
    <x v="18"/>
    <n v="0"/>
    <n v="0"/>
    <n v="0"/>
    <s v="10"/>
    <s v="500"/>
    <n v="500"/>
    <x v="1"/>
    <s v="5610"/>
    <n v="5610"/>
    <s v="2650"/>
    <s v="683"/>
    <s v="6"/>
    <x v="9"/>
    <n v="5610"/>
    <x v="9"/>
    <s v="N"/>
    <x v="4"/>
  </r>
  <r>
    <x v="0"/>
    <s v="10-500-21-5614-2210-320"/>
    <s v="ED SERVICES"/>
    <x v="18"/>
    <n v="0"/>
    <n v="0"/>
    <n v="0"/>
    <s v="10"/>
    <s v="500"/>
    <n v="500"/>
    <x v="1"/>
    <s v="5614"/>
    <n v="5614"/>
    <s v="2210"/>
    <s v="320"/>
    <s v="3"/>
    <x v="131"/>
    <n v="5614"/>
    <x v="130"/>
    <s v="N"/>
    <x v="0"/>
  </r>
  <r>
    <x v="0"/>
    <s v="10-500-21-5614-2210-580"/>
    <s v="TRAVEL"/>
    <x v="18"/>
    <n v="0"/>
    <n v="0"/>
    <n v="0"/>
    <s v="10"/>
    <s v="500"/>
    <n v="500"/>
    <x v="1"/>
    <s v="5614"/>
    <n v="5614"/>
    <s v="2210"/>
    <s v="580"/>
    <s v="5"/>
    <x v="131"/>
    <n v="5614"/>
    <x v="130"/>
    <s v="N"/>
    <x v="0"/>
  </r>
  <r>
    <x v="0"/>
    <s v="10-500-21-5614-2210-610"/>
    <s v="SUPPLIES (GEN)"/>
    <x v="18"/>
    <n v="0"/>
    <n v="0"/>
    <n v="0"/>
    <s v="10"/>
    <s v="500"/>
    <n v="500"/>
    <x v="1"/>
    <s v="5614"/>
    <n v="5614"/>
    <s v="2210"/>
    <s v="610"/>
    <s v="6"/>
    <x v="131"/>
    <n v="5614"/>
    <x v="130"/>
    <s v="N"/>
    <x v="0"/>
  </r>
  <r>
    <x v="0"/>
    <s v="10-500-21-5618-2210-320"/>
    <s v="PROF DEVELOPMNT"/>
    <x v="18"/>
    <n v="0"/>
    <n v="0"/>
    <n v="0"/>
    <s v="10"/>
    <s v="500"/>
    <n v="500"/>
    <x v="1"/>
    <s v="5618"/>
    <n v="5618"/>
    <s v="2210"/>
    <s v="320"/>
    <s v="3"/>
    <x v="10"/>
    <n v="5618"/>
    <x v="10"/>
    <s v="N"/>
    <x v="0"/>
  </r>
  <r>
    <x v="0"/>
    <s v="10-500-21-5618-2210-580"/>
    <s v="TRAVEL"/>
    <x v="18"/>
    <n v="0"/>
    <n v="0"/>
    <n v="0"/>
    <s v="10"/>
    <s v="500"/>
    <n v="500"/>
    <x v="1"/>
    <s v="5618"/>
    <n v="5618"/>
    <s v="2210"/>
    <s v="580"/>
    <s v="5"/>
    <x v="10"/>
    <n v="5618"/>
    <x v="10"/>
    <s v="N"/>
    <x v="0"/>
  </r>
  <r>
    <x v="0"/>
    <s v="10-500-21-5618-2210-610"/>
    <s v="SUPPLIES (GEN)"/>
    <x v="18"/>
    <n v="0"/>
    <n v="0"/>
    <n v="0"/>
    <s v="10"/>
    <s v="500"/>
    <n v="500"/>
    <x v="1"/>
    <s v="5618"/>
    <n v="5618"/>
    <s v="2210"/>
    <s v="610"/>
    <s v="6"/>
    <x v="10"/>
    <n v="5618"/>
    <x v="10"/>
    <s v="N"/>
    <x v="0"/>
  </r>
  <r>
    <x v="0"/>
    <s v="10-500-21-5635-1000-320"/>
    <s v="EDUCATIONAL SERVICES"/>
    <x v="18"/>
    <n v="0"/>
    <n v="0"/>
    <n v="0"/>
    <s v="10"/>
    <s v="500"/>
    <n v="500"/>
    <x v="1"/>
    <s v="5635"/>
    <n v="5635"/>
    <s v="1000"/>
    <s v="320"/>
    <s v="3"/>
    <x v="109"/>
    <n v="5635"/>
    <x v="108"/>
    <s v="N"/>
    <x v="0"/>
  </r>
  <r>
    <x v="0"/>
    <s v="10-500-21-5635-1000-610"/>
    <s v="SUPPLIES"/>
    <x v="18"/>
    <n v="0"/>
    <n v="0"/>
    <n v="0"/>
    <s v="10"/>
    <s v="500"/>
    <n v="500"/>
    <x v="1"/>
    <s v="5635"/>
    <n v="5635"/>
    <s v="1000"/>
    <s v="610"/>
    <s v="6"/>
    <x v="109"/>
    <n v="5635"/>
    <x v="108"/>
    <s v="N"/>
    <x v="0"/>
  </r>
  <r>
    <x v="0"/>
    <s v="10-500-21-5636-1000-320"/>
    <s v="PURCH SERVICE"/>
    <x v="18"/>
    <n v="0"/>
    <n v="0"/>
    <n v="0"/>
    <s v="10"/>
    <s v="500"/>
    <n v="500"/>
    <x v="1"/>
    <s v="5636"/>
    <n v="5636"/>
    <s v="1000"/>
    <s v="320"/>
    <s v="3"/>
    <x v="110"/>
    <n v="5636"/>
    <x v="109"/>
    <s v="N"/>
    <x v="0"/>
  </r>
  <r>
    <x v="0"/>
    <s v="10-500-21-5636-2210-152"/>
    <s v="SECRETARIAL"/>
    <x v="18"/>
    <n v="0"/>
    <n v="0"/>
    <n v="0"/>
    <s v="10"/>
    <s v="500"/>
    <n v="500"/>
    <x v="1"/>
    <s v="5636"/>
    <n v="5636"/>
    <s v="2210"/>
    <s v="152"/>
    <s v="1"/>
    <x v="110"/>
    <n v="5636"/>
    <x v="109"/>
    <s v="N"/>
    <x v="0"/>
  </r>
  <r>
    <x v="0"/>
    <s v="10-500-21-5636-2210-580"/>
    <s v="TRAVEL"/>
    <x v="18"/>
    <n v="0"/>
    <n v="0"/>
    <n v="0"/>
    <s v="10"/>
    <s v="500"/>
    <n v="500"/>
    <x v="1"/>
    <s v="5636"/>
    <n v="5636"/>
    <s v="2210"/>
    <s v="580"/>
    <s v="5"/>
    <x v="110"/>
    <n v="5636"/>
    <x v="109"/>
    <s v="N"/>
    <x v="0"/>
  </r>
  <r>
    <x v="0"/>
    <s v="10-500-21-5637-1000-131"/>
    <s v="DLI COORDINATOR"/>
    <x v="18"/>
    <n v="0"/>
    <n v="0"/>
    <n v="0"/>
    <s v="10"/>
    <s v="500"/>
    <n v="500"/>
    <x v="1"/>
    <s v="5637"/>
    <n v="5637"/>
    <s v="1000"/>
    <s v="131"/>
    <s v="1"/>
    <x v="76"/>
    <n v="5637"/>
    <x v="75"/>
    <s v="N"/>
    <x v="40"/>
  </r>
  <r>
    <x v="0"/>
    <s v="10-500-21-5637-1000-320"/>
    <s v="DLI - Purchased Services"/>
    <x v="18"/>
    <n v="1000"/>
    <n v="0"/>
    <n v="1000"/>
    <s v="10"/>
    <s v="500"/>
    <n v="500"/>
    <x v="1"/>
    <s v="5637"/>
    <n v="5637"/>
    <s v="1000"/>
    <s v="320"/>
    <s v="3"/>
    <x v="76"/>
    <n v="5637"/>
    <x v="75"/>
    <s v="N"/>
    <x v="40"/>
  </r>
  <r>
    <x v="0"/>
    <s v="10-500-21-5637-1000-580"/>
    <s v="TRAVEL"/>
    <x v="18"/>
    <n v="0"/>
    <n v="0"/>
    <n v="0"/>
    <s v="10"/>
    <s v="500"/>
    <n v="500"/>
    <x v="1"/>
    <s v="5637"/>
    <n v="5637"/>
    <s v="1000"/>
    <s v="580"/>
    <s v="5"/>
    <x v="76"/>
    <n v="5637"/>
    <x v="75"/>
    <s v="N"/>
    <x v="40"/>
  </r>
  <r>
    <x v="0"/>
    <s v="10-500-21-5637-2650-626"/>
    <s v="DLI - Motor Fuel"/>
    <x v="18"/>
    <n v="0"/>
    <n v="0"/>
    <n v="0"/>
    <s v="10"/>
    <s v="500"/>
    <n v="500"/>
    <x v="1"/>
    <s v="5637"/>
    <n v="5637"/>
    <s v="2650"/>
    <s v="626"/>
    <s v="6"/>
    <x v="76"/>
    <n v="5637"/>
    <x v="75"/>
    <s v="N"/>
    <x v="40"/>
  </r>
  <r>
    <x v="0"/>
    <s v="10-500-21-5637-7000-870"/>
    <s v="DUAL IMMERSION PROGRAM INDIRECTS"/>
    <x v="18"/>
    <n v="5338.2"/>
    <n v="0"/>
    <n v="5338.2"/>
    <s v="10"/>
    <s v="500"/>
    <n v="500"/>
    <x v="1"/>
    <s v="5637"/>
    <n v="5637"/>
    <s v="7000"/>
    <s v="870"/>
    <s v="8"/>
    <x v="76"/>
    <n v="5637"/>
    <x v="75"/>
    <s v="N"/>
    <x v="40"/>
  </r>
  <r>
    <x v="0"/>
    <s v="10-500-21-5641-1000-131"/>
    <s v="EARLY INTERVENT"/>
    <x v="18"/>
    <n v="0"/>
    <n v="0"/>
    <n v="0"/>
    <s v="10"/>
    <s v="500"/>
    <n v="500"/>
    <x v="1"/>
    <s v="5641"/>
    <n v="5641"/>
    <s v="1000"/>
    <s v="131"/>
    <s v="1"/>
    <x v="77"/>
    <n v="5641"/>
    <x v="76"/>
    <s v="N"/>
    <x v="41"/>
  </r>
  <r>
    <x v="0"/>
    <s v="10-500-21-5641-1000-241"/>
    <s v="INSURANCE"/>
    <x v="18"/>
    <n v="0"/>
    <n v="0"/>
    <n v="0"/>
    <s v="10"/>
    <s v="500"/>
    <n v="500"/>
    <x v="1"/>
    <s v="5641"/>
    <n v="5641"/>
    <s v="1000"/>
    <s v="241"/>
    <s v="2"/>
    <x v="77"/>
    <n v="5641"/>
    <x v="76"/>
    <s v="N"/>
    <x v="41"/>
  </r>
  <r>
    <x v="0"/>
    <s v="10-500-21-5641-1000-245"/>
    <s v="Waive"/>
    <x v="18"/>
    <n v="0"/>
    <n v="0"/>
    <n v="0"/>
    <s v="10"/>
    <s v="500"/>
    <n v="500"/>
    <x v="1"/>
    <s v="5641"/>
    <n v="5641"/>
    <s v="1000"/>
    <s v="245"/>
    <s v="2"/>
    <x v="77"/>
    <n v="5641"/>
    <x v="76"/>
    <s v="N"/>
    <x v="41"/>
  </r>
  <r>
    <x v="0"/>
    <s v="10-500-21-5641-1000-320"/>
    <s v="PURCHASED SERV"/>
    <x v="18"/>
    <n v="0"/>
    <n v="0"/>
    <n v="0"/>
    <s v="10"/>
    <s v="500"/>
    <n v="500"/>
    <x v="1"/>
    <s v="5641"/>
    <n v="5641"/>
    <s v="1000"/>
    <s v="320"/>
    <s v="3"/>
    <x v="77"/>
    <n v="5641"/>
    <x v="76"/>
    <s v="N"/>
    <x v="41"/>
  </r>
  <r>
    <x v="0"/>
    <s v="10-500-21-5641-1000-560"/>
    <s v="TUITION"/>
    <x v="18"/>
    <n v="0"/>
    <n v="0"/>
    <n v="0"/>
    <s v="10"/>
    <s v="500"/>
    <n v="500"/>
    <x v="1"/>
    <s v="5641"/>
    <n v="5641"/>
    <s v="1000"/>
    <s v="560"/>
    <s v="5"/>
    <x v="77"/>
    <n v="5641"/>
    <x v="76"/>
    <s v="N"/>
    <x v="41"/>
  </r>
  <r>
    <x v="0"/>
    <s v="10-500-21-5641-1000-580"/>
    <s v="TRAVEL"/>
    <x v="18"/>
    <n v="0"/>
    <n v="0"/>
    <n v="0"/>
    <s v="10"/>
    <s v="500"/>
    <n v="500"/>
    <x v="1"/>
    <s v="5641"/>
    <n v="5641"/>
    <s v="1000"/>
    <s v="580"/>
    <s v="5"/>
    <x v="77"/>
    <n v="5641"/>
    <x v="76"/>
    <s v="N"/>
    <x v="41"/>
  </r>
  <r>
    <x v="0"/>
    <s v="10-500-21-5641-1000-610"/>
    <s v="SUPPLIES (GEN)"/>
    <x v="18"/>
    <n v="0"/>
    <n v="0"/>
    <n v="0"/>
    <s v="10"/>
    <s v="500"/>
    <n v="500"/>
    <x v="1"/>
    <s v="5641"/>
    <n v="5641"/>
    <s v="1000"/>
    <s v="610"/>
    <s v="6"/>
    <x v="77"/>
    <n v="5641"/>
    <x v="76"/>
    <s v="N"/>
    <x v="41"/>
  </r>
  <r>
    <x v="0"/>
    <s v="10-500-21-5641-1000-670"/>
    <s v="COMP SUPP/ S/W"/>
    <x v="18"/>
    <n v="0"/>
    <n v="0"/>
    <n v="0"/>
    <s v="10"/>
    <s v="500"/>
    <n v="500"/>
    <x v="1"/>
    <s v="5641"/>
    <n v="5641"/>
    <s v="1000"/>
    <s v="670"/>
    <s v="6"/>
    <x v="77"/>
    <n v="5641"/>
    <x v="76"/>
    <s v="N"/>
    <x v="41"/>
  </r>
  <r>
    <x v="0"/>
    <s v="10-500-21-5641-7000-870"/>
    <s v="INDIRECT COSTS - R"/>
    <x v="18"/>
    <n v="19062.330000000002"/>
    <n v="0"/>
    <n v="19062.330000000002"/>
    <s v="10"/>
    <s v="500"/>
    <n v="500"/>
    <x v="1"/>
    <s v="5641"/>
    <n v="5641"/>
    <s v="7000"/>
    <s v="870"/>
    <s v="8"/>
    <x v="77"/>
    <n v="5641"/>
    <x v="76"/>
    <s v="N"/>
    <x v="41"/>
  </r>
  <r>
    <x v="0"/>
    <s v="10-500-21-5644-2213-330"/>
    <s v="STEM Endorsement Incentive expense"/>
    <x v="18"/>
    <n v="0"/>
    <n v="0"/>
    <n v="0"/>
    <s v="10"/>
    <s v="500"/>
    <n v="500"/>
    <x v="1"/>
    <s v="5644"/>
    <n v="5644"/>
    <s v="2213"/>
    <s v="330"/>
    <s v="3"/>
    <x v="111"/>
    <n v="5644"/>
    <x v="110"/>
    <s v="N"/>
    <x v="54"/>
  </r>
  <r>
    <x v="0"/>
    <s v="10-500-21-5655-1000-131"/>
    <s v="DTL EdTech"/>
    <x v="18"/>
    <n v="0"/>
    <n v="0"/>
    <n v="0"/>
    <s v="10"/>
    <s v="500"/>
    <n v="500"/>
    <x v="1"/>
    <s v="5655"/>
    <n v="5655"/>
    <s v="1000"/>
    <s v="131"/>
    <s v="1"/>
    <x v="57"/>
    <n v="5655"/>
    <x v="57"/>
    <s v="N"/>
    <x v="29"/>
  </r>
  <r>
    <x v="0"/>
    <s v="10-500-21-5655-1000-341"/>
    <s v="Sub Costs"/>
    <x v="18"/>
    <n v="0"/>
    <n v="0"/>
    <n v="0"/>
    <s v="10"/>
    <s v="500"/>
    <n v="500"/>
    <x v="1"/>
    <s v="5655"/>
    <n v="5655"/>
    <s v="1000"/>
    <s v="341"/>
    <s v="3"/>
    <x v="57"/>
    <n v="5655"/>
    <x v="57"/>
    <s v="N"/>
    <x v="29"/>
  </r>
  <r>
    <x v="0"/>
    <s v="10-500-21-5655-1000-610"/>
    <s v="DTL Supplies"/>
    <x v="18"/>
    <n v="0"/>
    <n v="0"/>
    <n v="0"/>
    <s v="10"/>
    <s v="500"/>
    <n v="500"/>
    <x v="1"/>
    <s v="5655"/>
    <n v="5655"/>
    <s v="1000"/>
    <s v="610"/>
    <s v="6"/>
    <x v="57"/>
    <n v="5655"/>
    <x v="57"/>
    <s v="N"/>
    <x v="29"/>
  </r>
  <r>
    <x v="0"/>
    <s v="10-500-21-5655-1000-730"/>
    <s v="Digital Teaching &amp; Learning - Equipment"/>
    <x v="18"/>
    <n v="0"/>
    <n v="0"/>
    <n v="0"/>
    <s v="10"/>
    <s v="500"/>
    <n v="500"/>
    <x v="1"/>
    <s v="5655"/>
    <n v="5655"/>
    <s v="1000"/>
    <s v="730"/>
    <s v="7"/>
    <x v="57"/>
    <n v="5655"/>
    <x v="57"/>
    <s v="N"/>
    <x v="29"/>
  </r>
  <r>
    <x v="0"/>
    <s v="10-500-21-5655-2213-580"/>
    <s v="DTL-Travel"/>
    <x v="18"/>
    <n v="0"/>
    <n v="0"/>
    <n v="0"/>
    <s v="10"/>
    <s v="500"/>
    <n v="500"/>
    <x v="1"/>
    <s v="5655"/>
    <n v="5655"/>
    <s v="2213"/>
    <s v="580"/>
    <s v="5"/>
    <x v="57"/>
    <n v="5655"/>
    <x v="57"/>
    <s v="N"/>
    <x v="29"/>
  </r>
  <r>
    <x v="0"/>
    <s v="10-500-21-5655-2230-190"/>
    <s v="DTL Salary"/>
    <x v="18"/>
    <n v="98657.71"/>
    <n v="0"/>
    <n v="98657.71"/>
    <s v="10"/>
    <s v="500"/>
    <n v="500"/>
    <x v="1"/>
    <s v="5655"/>
    <n v="5655"/>
    <s v="2230"/>
    <s v="190"/>
    <s v="1"/>
    <x v="57"/>
    <n v="5655"/>
    <x v="57"/>
    <s v="N"/>
    <x v="29"/>
  </r>
  <r>
    <x v="0"/>
    <s v="10-500-21-5655-2230-210"/>
    <s v="DTL Retirement"/>
    <x v="18"/>
    <n v="21695.9"/>
    <n v="0"/>
    <n v="21695.9"/>
    <s v="10"/>
    <s v="500"/>
    <n v="500"/>
    <x v="1"/>
    <s v="5655"/>
    <n v="5655"/>
    <s v="2230"/>
    <s v="210"/>
    <s v="2"/>
    <x v="57"/>
    <n v="5655"/>
    <x v="57"/>
    <s v="N"/>
    <x v="29"/>
  </r>
  <r>
    <x v="0"/>
    <s v="10-500-21-5655-2230-220"/>
    <s v="DTL FICA"/>
    <x v="18"/>
    <n v="7290.73"/>
    <n v="0"/>
    <n v="7290.73"/>
    <s v="10"/>
    <s v="500"/>
    <n v="500"/>
    <x v="1"/>
    <s v="5655"/>
    <n v="5655"/>
    <s v="2230"/>
    <s v="220"/>
    <s v="2"/>
    <x v="57"/>
    <n v="5655"/>
    <x v="57"/>
    <s v="N"/>
    <x v="29"/>
  </r>
  <r>
    <x v="0"/>
    <s v="10-500-21-5655-2230-241"/>
    <s v="Insurance"/>
    <x v="18"/>
    <n v="31464.639999999999"/>
    <n v="0"/>
    <n v="31464.639999999999"/>
    <s v="10"/>
    <s v="500"/>
    <n v="500"/>
    <x v="1"/>
    <s v="5655"/>
    <n v="5655"/>
    <s v="2230"/>
    <s v="241"/>
    <s v="2"/>
    <x v="57"/>
    <n v="5655"/>
    <x v="57"/>
    <s v="N"/>
    <x v="29"/>
  </r>
  <r>
    <x v="0"/>
    <s v="10-500-21-5655-2580-190"/>
    <s v="DTL COMPUTER TECH"/>
    <x v="18"/>
    <n v="0"/>
    <n v="0"/>
    <n v="0"/>
    <s v="10"/>
    <s v="500"/>
    <n v="500"/>
    <x v="1"/>
    <s v="5655"/>
    <n v="5655"/>
    <s v="2580"/>
    <s v="190"/>
    <s v="1"/>
    <x v="57"/>
    <n v="5655"/>
    <x v="57"/>
    <s v="N"/>
    <x v="29"/>
  </r>
  <r>
    <x v="0"/>
    <s v="10-500-21-5655-2580-210"/>
    <s v="retirement"/>
    <x v="18"/>
    <n v="0"/>
    <n v="0"/>
    <n v="0"/>
    <s v="10"/>
    <s v="500"/>
    <n v="500"/>
    <x v="1"/>
    <s v="5655"/>
    <n v="5655"/>
    <s v="2580"/>
    <s v="210"/>
    <s v="2"/>
    <x v="57"/>
    <n v="5655"/>
    <x v="57"/>
    <s v="N"/>
    <x v="29"/>
  </r>
  <r>
    <x v="0"/>
    <s v="10-500-21-5655-2580-220"/>
    <s v="FICA"/>
    <x v="18"/>
    <n v="0"/>
    <n v="0"/>
    <n v="0"/>
    <s v="10"/>
    <s v="500"/>
    <n v="500"/>
    <x v="1"/>
    <s v="5655"/>
    <n v="5655"/>
    <s v="2580"/>
    <s v="220"/>
    <s v="2"/>
    <x v="57"/>
    <n v="5655"/>
    <x v="57"/>
    <s v="N"/>
    <x v="29"/>
  </r>
  <r>
    <x v="0"/>
    <s v="10-500-21-5655-2580-241"/>
    <s v="INSURANCE"/>
    <x v="18"/>
    <n v="0"/>
    <n v="0"/>
    <n v="0"/>
    <s v="10"/>
    <s v="500"/>
    <n v="500"/>
    <x v="1"/>
    <s v="5655"/>
    <n v="5655"/>
    <s v="2580"/>
    <s v="241"/>
    <s v="2"/>
    <x v="57"/>
    <n v="5655"/>
    <x v="57"/>
    <s v="N"/>
    <x v="29"/>
  </r>
  <r>
    <x v="0"/>
    <s v="10-500-21-5655-2580-610"/>
    <s v="DTL Supplies"/>
    <x v="18"/>
    <n v="0"/>
    <n v="0"/>
    <n v="0"/>
    <s v="10"/>
    <s v="500"/>
    <n v="500"/>
    <x v="1"/>
    <s v="5655"/>
    <n v="5655"/>
    <s v="2580"/>
    <s v="610"/>
    <s v="6"/>
    <x v="57"/>
    <n v="5655"/>
    <x v="57"/>
    <s v="N"/>
    <x v="29"/>
  </r>
  <r>
    <x v="0"/>
    <s v="10-500-21-5655-2580-730"/>
    <s v="Digital Teaching &amp; Learning - Equipment"/>
    <x v="18"/>
    <n v="0"/>
    <n v="0"/>
    <n v="0"/>
    <s v="10"/>
    <s v="500"/>
    <n v="500"/>
    <x v="1"/>
    <s v="5655"/>
    <n v="5655"/>
    <s v="2580"/>
    <s v="730"/>
    <s v="7"/>
    <x v="57"/>
    <n v="5655"/>
    <x v="57"/>
    <s v="N"/>
    <x v="29"/>
  </r>
  <r>
    <x v="0"/>
    <s v="10-500-21-5655-2650-626"/>
    <s v="Motor fuel"/>
    <x v="18"/>
    <n v="38.950000000000003"/>
    <n v="0"/>
    <n v="38.950000000000003"/>
    <s v="10"/>
    <s v="500"/>
    <n v="500"/>
    <x v="1"/>
    <s v="5655"/>
    <n v="5655"/>
    <s v="2650"/>
    <s v="626"/>
    <s v="6"/>
    <x v="57"/>
    <n v="5655"/>
    <x v="57"/>
    <s v="N"/>
    <x v="29"/>
  </r>
  <r>
    <x v="0"/>
    <s v="10-500-21-5655-5900-831"/>
    <s v=" CAPITAL LEASE INTEREST"/>
    <x v="18"/>
    <n v="0"/>
    <n v="0"/>
    <n v="0"/>
    <s v="10"/>
    <s v="500"/>
    <n v="500"/>
    <x v="1"/>
    <s v="5655"/>
    <n v="5655"/>
    <s v="5900"/>
    <s v="831"/>
    <s v="8"/>
    <x v="57"/>
    <n v="5655"/>
    <x v="57"/>
    <s v="N"/>
    <x v="29"/>
  </r>
  <r>
    <x v="0"/>
    <s v="10-500-21-5655-5900-841"/>
    <s v="CAPITAL LEASE PRINCIPAL"/>
    <x v="18"/>
    <n v="0"/>
    <n v="0"/>
    <n v="0"/>
    <s v="10"/>
    <s v="500"/>
    <n v="500"/>
    <x v="1"/>
    <s v="5655"/>
    <n v="5655"/>
    <s v="5900"/>
    <s v="841"/>
    <s v="8"/>
    <x v="57"/>
    <n v="5655"/>
    <x v="57"/>
    <s v="N"/>
    <x v="29"/>
  </r>
  <r>
    <x v="0"/>
    <s v="10-500-21-5658-1000-131"/>
    <s v="Supplemental Covid Stipend"/>
    <x v="18"/>
    <n v="425170"/>
    <n v="0"/>
    <n v="425170"/>
    <s v="10"/>
    <s v="500"/>
    <n v="500"/>
    <x v="1"/>
    <s v="5658"/>
    <n v="5658"/>
    <s v="1000"/>
    <s v="131"/>
    <s v="1"/>
    <x v="112"/>
    <n v="5658"/>
    <x v="111"/>
    <s v="N"/>
    <x v="55"/>
  </r>
  <r>
    <x v="0"/>
    <s v="10-500-21-5658-1000-161"/>
    <s v="Supplemental Covid Stipend"/>
    <x v="18"/>
    <n v="85875"/>
    <n v="0"/>
    <n v="85875"/>
    <s v="10"/>
    <s v="500"/>
    <n v="500"/>
    <x v="1"/>
    <s v="5658"/>
    <n v="5658"/>
    <s v="1000"/>
    <s v="161"/>
    <s v="1"/>
    <x v="112"/>
    <n v="5658"/>
    <x v="111"/>
    <s v="N"/>
    <x v="55"/>
  </r>
  <r>
    <x v="0"/>
    <s v="10-500-21-5658-1000-210"/>
    <s v="Retirement"/>
    <x v="18"/>
    <n v="93159.11"/>
    <n v="0"/>
    <n v="93159.11"/>
    <s v="10"/>
    <s v="500"/>
    <n v="500"/>
    <x v="1"/>
    <s v="5658"/>
    <n v="5658"/>
    <s v="1000"/>
    <s v="210"/>
    <s v="2"/>
    <x v="112"/>
    <n v="5658"/>
    <x v="111"/>
    <s v="N"/>
    <x v="55"/>
  </r>
  <r>
    <x v="0"/>
    <s v="10-500-21-5658-1000-220"/>
    <s v="FICA"/>
    <x v="18"/>
    <n v="38866.17"/>
    <n v="0"/>
    <n v="38866.17"/>
    <s v="10"/>
    <s v="500"/>
    <n v="500"/>
    <x v="1"/>
    <s v="5658"/>
    <n v="5658"/>
    <s v="1000"/>
    <s v="220"/>
    <s v="2"/>
    <x v="112"/>
    <n v="5658"/>
    <x v="111"/>
    <s v="N"/>
    <x v="55"/>
  </r>
  <r>
    <x v="0"/>
    <s v="10-500-21-5658-2100-142"/>
    <s v="Supplemental Covid Stipend"/>
    <x v="18"/>
    <n v="12000"/>
    <n v="0"/>
    <n v="12000"/>
    <s v="10"/>
    <s v="500"/>
    <n v="500"/>
    <x v="1"/>
    <s v="5658"/>
    <n v="5658"/>
    <s v="2100"/>
    <s v="142"/>
    <s v="1"/>
    <x v="112"/>
    <n v="5658"/>
    <x v="111"/>
    <s v="N"/>
    <x v="55"/>
  </r>
  <r>
    <x v="0"/>
    <s v="10-500-21-5658-2100-210"/>
    <s v="Retirement"/>
    <x v="18"/>
    <n v="2732.7"/>
    <n v="0"/>
    <n v="2732.7"/>
    <s v="10"/>
    <s v="500"/>
    <n v="500"/>
    <x v="1"/>
    <s v="5658"/>
    <n v="5658"/>
    <s v="2100"/>
    <s v="210"/>
    <s v="2"/>
    <x v="112"/>
    <n v="5658"/>
    <x v="111"/>
    <s v="N"/>
    <x v="55"/>
  </r>
  <r>
    <x v="0"/>
    <s v="10-500-21-5658-2100-220"/>
    <s v="FICA"/>
    <x v="18"/>
    <n v="918"/>
    <n v="0"/>
    <n v="918"/>
    <s v="10"/>
    <s v="500"/>
    <n v="500"/>
    <x v="1"/>
    <s v="5658"/>
    <n v="5658"/>
    <s v="2100"/>
    <s v="220"/>
    <s v="2"/>
    <x v="112"/>
    <n v="5658"/>
    <x v="111"/>
    <s v="N"/>
    <x v="55"/>
  </r>
  <r>
    <x v="0"/>
    <s v="10-500-21-5658-2130-143"/>
    <s v="Supplemental Covid Stipend"/>
    <x v="18"/>
    <n v="1000"/>
    <n v="0"/>
    <n v="1000"/>
    <s v="10"/>
    <s v="500"/>
    <n v="500"/>
    <x v="1"/>
    <s v="5658"/>
    <n v="5658"/>
    <s v="2130"/>
    <s v="143"/>
    <s v="1"/>
    <x v="112"/>
    <n v="5658"/>
    <x v="111"/>
    <s v="N"/>
    <x v="55"/>
  </r>
  <r>
    <x v="0"/>
    <s v="10-500-21-5658-2130-210"/>
    <s v="Retirement"/>
    <x v="18"/>
    <n v="236.9"/>
    <n v="0"/>
    <n v="236.9"/>
    <s v="10"/>
    <s v="500"/>
    <n v="500"/>
    <x v="1"/>
    <s v="5658"/>
    <n v="5658"/>
    <s v="2130"/>
    <s v="210"/>
    <s v="2"/>
    <x v="112"/>
    <n v="5658"/>
    <x v="111"/>
    <s v="N"/>
    <x v="55"/>
  </r>
  <r>
    <x v="0"/>
    <s v="10-500-21-5658-2130-220"/>
    <s v="FICA"/>
    <x v="18"/>
    <n v="76.5"/>
    <n v="0"/>
    <n v="76.5"/>
    <s v="10"/>
    <s v="500"/>
    <n v="500"/>
    <x v="1"/>
    <s v="5658"/>
    <n v="5658"/>
    <s v="2130"/>
    <s v="220"/>
    <s v="2"/>
    <x v="112"/>
    <n v="5658"/>
    <x v="111"/>
    <s v="N"/>
    <x v="55"/>
  </r>
  <r>
    <x v="0"/>
    <s v="10-500-21-5658-2200-161"/>
    <s v="Supplemental Covid Stipend"/>
    <x v="18"/>
    <n v="102906.25"/>
    <n v="0"/>
    <n v="102906.25"/>
    <s v="10"/>
    <s v="500"/>
    <n v="500"/>
    <x v="1"/>
    <s v="5658"/>
    <n v="5658"/>
    <s v="2200"/>
    <s v="161"/>
    <s v="1"/>
    <x v="112"/>
    <n v="5658"/>
    <x v="111"/>
    <s v="N"/>
    <x v="55"/>
  </r>
  <r>
    <x v="0"/>
    <s v="10-500-21-5658-2200-210"/>
    <s v="Retirement"/>
    <x v="18"/>
    <n v="12497.6"/>
    <n v="0"/>
    <n v="12497.6"/>
    <s v="10"/>
    <s v="500"/>
    <n v="500"/>
    <x v="1"/>
    <s v="5658"/>
    <n v="5658"/>
    <s v="2200"/>
    <s v="210"/>
    <s v="2"/>
    <x v="112"/>
    <n v="5658"/>
    <x v="111"/>
    <s v="N"/>
    <x v="55"/>
  </r>
  <r>
    <x v="0"/>
    <s v="10-500-21-5658-2200-220"/>
    <s v="FICA"/>
    <x v="18"/>
    <n v="7872.61"/>
    <n v="0"/>
    <n v="7872.61"/>
    <s v="10"/>
    <s v="500"/>
    <n v="500"/>
    <x v="1"/>
    <s v="5658"/>
    <n v="5658"/>
    <s v="2200"/>
    <s v="220"/>
    <s v="2"/>
    <x v="112"/>
    <n v="5658"/>
    <x v="111"/>
    <s v="N"/>
    <x v="55"/>
  </r>
  <r>
    <x v="0"/>
    <s v="10-500-21-5658-2300-115"/>
    <s v="Supplemental Covid Stipend"/>
    <x v="18"/>
    <n v="3000"/>
    <n v="0"/>
    <n v="3000"/>
    <s v="10"/>
    <s v="500"/>
    <n v="500"/>
    <x v="1"/>
    <s v="5658"/>
    <n v="5658"/>
    <s v="2300"/>
    <s v="115"/>
    <s v="1"/>
    <x v="112"/>
    <n v="5658"/>
    <x v="111"/>
    <s v="N"/>
    <x v="55"/>
  </r>
  <r>
    <x v="0"/>
    <s v="10-500-21-5658-2300-210"/>
    <s v="Retirement"/>
    <x v="18"/>
    <n v="710.7"/>
    <n v="0"/>
    <n v="710.7"/>
    <s v="10"/>
    <s v="500"/>
    <n v="500"/>
    <x v="1"/>
    <s v="5658"/>
    <n v="5658"/>
    <s v="2300"/>
    <s v="210"/>
    <s v="2"/>
    <x v="112"/>
    <n v="5658"/>
    <x v="111"/>
    <s v="N"/>
    <x v="55"/>
  </r>
  <r>
    <x v="0"/>
    <s v="10-500-21-5658-2300-220"/>
    <s v="FICA"/>
    <x v="18"/>
    <n v="229.5"/>
    <n v="0"/>
    <n v="229.5"/>
    <s v="10"/>
    <s v="500"/>
    <n v="500"/>
    <x v="1"/>
    <s v="5658"/>
    <n v="5658"/>
    <s v="2300"/>
    <s v="220"/>
    <s v="2"/>
    <x v="112"/>
    <n v="5658"/>
    <x v="111"/>
    <s v="N"/>
    <x v="55"/>
  </r>
  <r>
    <x v="0"/>
    <s v="10-500-21-5658-2400-121"/>
    <s v="Supplemental Covid Stipend"/>
    <x v="18"/>
    <n v="15000"/>
    <n v="0"/>
    <n v="15000"/>
    <s v="10"/>
    <s v="500"/>
    <n v="500"/>
    <x v="1"/>
    <s v="5658"/>
    <n v="5658"/>
    <s v="2400"/>
    <s v="121"/>
    <s v="1"/>
    <x v="112"/>
    <n v="5658"/>
    <x v="111"/>
    <s v="N"/>
    <x v="55"/>
  </r>
  <r>
    <x v="0"/>
    <s v="10-500-21-5658-2400-152"/>
    <s v="Supplemental Covid Stipend"/>
    <x v="18"/>
    <n v="2000"/>
    <n v="0"/>
    <n v="2000"/>
    <s v="10"/>
    <s v="500"/>
    <n v="500"/>
    <x v="1"/>
    <s v="5658"/>
    <n v="5658"/>
    <s v="2400"/>
    <s v="152"/>
    <s v="1"/>
    <x v="112"/>
    <n v="5658"/>
    <x v="111"/>
    <s v="N"/>
    <x v="55"/>
  </r>
  <r>
    <x v="0"/>
    <s v="10-500-21-5658-2400-210"/>
    <s v="Retirement"/>
    <x v="18"/>
    <n v="3917.2"/>
    <n v="0"/>
    <n v="3917.2"/>
    <s v="10"/>
    <s v="500"/>
    <n v="500"/>
    <x v="1"/>
    <s v="5658"/>
    <n v="5658"/>
    <s v="2400"/>
    <s v="210"/>
    <s v="2"/>
    <x v="112"/>
    <n v="5658"/>
    <x v="111"/>
    <s v="N"/>
    <x v="55"/>
  </r>
  <r>
    <x v="0"/>
    <s v="10-500-21-5658-2400-220"/>
    <s v="FICA"/>
    <x v="18"/>
    <n v="1300.5"/>
    <n v="0"/>
    <n v="1300.5"/>
    <s v="10"/>
    <s v="500"/>
    <n v="500"/>
    <x v="1"/>
    <s v="5658"/>
    <n v="5658"/>
    <s v="2400"/>
    <s v="220"/>
    <s v="2"/>
    <x v="112"/>
    <n v="5658"/>
    <x v="111"/>
    <s v="N"/>
    <x v="55"/>
  </r>
  <r>
    <x v="0"/>
    <s v="10-500-21-5658-2500-152"/>
    <s v="Supplemental Covid Stipend"/>
    <x v="18"/>
    <n v="21687.5"/>
    <n v="0"/>
    <n v="21687.5"/>
    <s v="10"/>
    <s v="500"/>
    <n v="500"/>
    <x v="1"/>
    <s v="5658"/>
    <n v="5658"/>
    <s v="2500"/>
    <s v="152"/>
    <s v="1"/>
    <x v="112"/>
    <n v="5658"/>
    <x v="111"/>
    <s v="N"/>
    <x v="55"/>
  </r>
  <r>
    <x v="0"/>
    <s v="10-500-21-5658-2500-198"/>
    <s v="Supplemental Covid Stipend"/>
    <x v="18"/>
    <n v="12468.75"/>
    <n v="0"/>
    <n v="12468.75"/>
    <s v="10"/>
    <s v="500"/>
    <n v="500"/>
    <x v="1"/>
    <s v="5658"/>
    <n v="5658"/>
    <s v="2500"/>
    <s v="198"/>
    <s v="1"/>
    <x v="112"/>
    <n v="5658"/>
    <x v="111"/>
    <s v="N"/>
    <x v="55"/>
  </r>
  <r>
    <x v="0"/>
    <s v="10-500-21-5658-2500-210"/>
    <s v="Retirement"/>
    <x v="18"/>
    <n v="6444.84"/>
    <n v="0"/>
    <n v="6444.84"/>
    <s v="10"/>
    <s v="500"/>
    <n v="500"/>
    <x v="1"/>
    <s v="5658"/>
    <n v="5658"/>
    <s v="2500"/>
    <s v="210"/>
    <s v="2"/>
    <x v="112"/>
    <n v="5658"/>
    <x v="111"/>
    <s v="N"/>
    <x v="55"/>
  </r>
  <r>
    <x v="0"/>
    <s v="10-500-21-5658-2500-220"/>
    <s v="FICA"/>
    <x v="18"/>
    <n v="2613.08"/>
    <n v="0"/>
    <n v="2613.08"/>
    <s v="10"/>
    <s v="500"/>
    <n v="500"/>
    <x v="1"/>
    <s v="5658"/>
    <n v="5658"/>
    <s v="2500"/>
    <s v="220"/>
    <s v="2"/>
    <x v="112"/>
    <n v="5658"/>
    <x v="111"/>
    <s v="N"/>
    <x v="55"/>
  </r>
  <r>
    <x v="0"/>
    <s v="10-500-21-5658-2600-184"/>
    <s v="Supplemental Covid Stipend"/>
    <x v="18"/>
    <n v="2868.75"/>
    <n v="0"/>
    <n v="2868.75"/>
    <s v="10"/>
    <s v="500"/>
    <n v="500"/>
    <x v="1"/>
    <s v="5658"/>
    <n v="5658"/>
    <s v="2600"/>
    <s v="184"/>
    <s v="1"/>
    <x v="112"/>
    <n v="5658"/>
    <x v="111"/>
    <s v="N"/>
    <x v="55"/>
  </r>
  <r>
    <x v="0"/>
    <s v="10-500-21-5658-2600-198"/>
    <s v="Supplemental Covid Stipend"/>
    <x v="18"/>
    <n v="1562.5"/>
    <n v="0"/>
    <n v="1562.5"/>
    <s v="10"/>
    <s v="500"/>
    <n v="500"/>
    <x v="1"/>
    <s v="5658"/>
    <n v="5658"/>
    <s v="2600"/>
    <s v="198"/>
    <s v="1"/>
    <x v="112"/>
    <n v="5658"/>
    <x v="111"/>
    <s v="N"/>
    <x v="55"/>
  </r>
  <r>
    <x v="0"/>
    <s v="10-500-21-5658-2600-210"/>
    <s v="Retirement"/>
    <x v="18"/>
    <n v="143.9"/>
    <n v="0"/>
    <n v="143.9"/>
    <s v="10"/>
    <s v="500"/>
    <n v="500"/>
    <x v="1"/>
    <s v="5658"/>
    <n v="5658"/>
    <s v="2600"/>
    <s v="210"/>
    <s v="2"/>
    <x v="112"/>
    <n v="5658"/>
    <x v="111"/>
    <s v="N"/>
    <x v="55"/>
  </r>
  <r>
    <x v="0"/>
    <s v="10-500-21-5658-2600-220"/>
    <s v="FICA"/>
    <x v="18"/>
    <n v="339.01"/>
    <n v="0"/>
    <n v="339.01"/>
    <s v="10"/>
    <s v="500"/>
    <n v="500"/>
    <x v="1"/>
    <s v="5658"/>
    <n v="5658"/>
    <s v="2600"/>
    <s v="220"/>
    <s v="2"/>
    <x v="112"/>
    <n v="5658"/>
    <x v="111"/>
    <s v="N"/>
    <x v="55"/>
  </r>
  <r>
    <x v="0"/>
    <s v="10-500-21-5672-1000-149"/>
    <s v="Prevention Demension - Extra Duty"/>
    <x v="18"/>
    <n v="0"/>
    <n v="0"/>
    <n v="0"/>
    <s v="10"/>
    <s v="500"/>
    <n v="500"/>
    <x v="1"/>
    <s v="5672"/>
    <n v="5672"/>
    <s v="1000"/>
    <s v="149"/>
    <s v="1"/>
    <x v="12"/>
    <n v="5672"/>
    <x v="12"/>
    <s v="N"/>
    <x v="0"/>
  </r>
  <r>
    <x v="0"/>
    <s v="10-500-21-5672-1000-210"/>
    <s v="Retirement"/>
    <x v="18"/>
    <n v="0"/>
    <n v="0"/>
    <n v="0"/>
    <s v="10"/>
    <s v="500"/>
    <n v="500"/>
    <x v="1"/>
    <s v="5672"/>
    <n v="5672"/>
    <s v="1000"/>
    <s v="210"/>
    <s v="2"/>
    <x v="12"/>
    <n v="5672"/>
    <x v="12"/>
    <s v="N"/>
    <x v="0"/>
  </r>
  <r>
    <x v="0"/>
    <s v="10-500-21-5672-1000-220"/>
    <s v="FICA"/>
    <x v="18"/>
    <n v="0"/>
    <n v="0"/>
    <n v="0"/>
    <s v="10"/>
    <s v="500"/>
    <n v="500"/>
    <x v="1"/>
    <s v="5672"/>
    <n v="5672"/>
    <s v="1000"/>
    <s v="220"/>
    <s v="2"/>
    <x v="12"/>
    <n v="5672"/>
    <x v="12"/>
    <s v="N"/>
    <x v="0"/>
  </r>
  <r>
    <x v="0"/>
    <s v="10-500-21-5672-1000-340"/>
    <s v="PURCH SERVICES"/>
    <x v="18"/>
    <n v="0"/>
    <n v="0"/>
    <n v="0"/>
    <s v="10"/>
    <s v="500"/>
    <n v="500"/>
    <x v="1"/>
    <s v="5672"/>
    <n v="5672"/>
    <s v="1000"/>
    <s v="340"/>
    <s v="3"/>
    <x v="12"/>
    <n v="5672"/>
    <x v="12"/>
    <s v="N"/>
    <x v="0"/>
  </r>
  <r>
    <x v="0"/>
    <s v="10-500-21-5672-1000-580"/>
    <s v="Travel"/>
    <x v="18"/>
    <n v="0"/>
    <n v="0"/>
    <n v="0"/>
    <s v="10"/>
    <s v="500"/>
    <n v="500"/>
    <x v="1"/>
    <s v="5672"/>
    <n v="5672"/>
    <s v="1000"/>
    <s v="580"/>
    <s v="5"/>
    <x v="12"/>
    <n v="5672"/>
    <x v="12"/>
    <s v="N"/>
    <x v="0"/>
  </r>
  <r>
    <x v="0"/>
    <s v="10-500-21-5672-1000-610"/>
    <s v="SUPPLIES (GEN)"/>
    <x v="18"/>
    <n v="0"/>
    <n v="0"/>
    <n v="0"/>
    <s v="10"/>
    <s v="500"/>
    <n v="500"/>
    <x v="1"/>
    <s v="5672"/>
    <n v="5672"/>
    <s v="1000"/>
    <s v="610"/>
    <s v="6"/>
    <x v="12"/>
    <n v="5672"/>
    <x v="12"/>
    <s v="N"/>
    <x v="0"/>
  </r>
  <r>
    <x v="0"/>
    <s v="10-500-21-5672-2213-341"/>
    <s v="SUB TEACHERS"/>
    <x v="18"/>
    <n v="0"/>
    <n v="0"/>
    <n v="0"/>
    <s v="10"/>
    <s v="500"/>
    <n v="500"/>
    <x v="1"/>
    <s v="5672"/>
    <n v="5672"/>
    <s v="2213"/>
    <s v="341"/>
    <s v="3"/>
    <x v="12"/>
    <n v="5672"/>
    <x v="12"/>
    <s v="N"/>
    <x v="0"/>
  </r>
  <r>
    <x v="0"/>
    <s v="10-500-21-5672-2700-511"/>
    <s v="FEE ON FINES BUSING"/>
    <x v="18"/>
    <n v="0"/>
    <n v="0"/>
    <n v="0"/>
    <s v="10"/>
    <s v="500"/>
    <n v="500"/>
    <x v="1"/>
    <s v="5672"/>
    <n v="5672"/>
    <s v="2700"/>
    <s v="511"/>
    <s v="5"/>
    <x v="12"/>
    <n v="5672"/>
    <x v="12"/>
    <s v="N"/>
    <x v="0"/>
  </r>
  <r>
    <x v="0"/>
    <s v="10-500-21-5674-7000-870"/>
    <s v="SUICIDE PREVENTION INDIRECTS"/>
    <x v="18"/>
    <n v="203.94"/>
    <n v="0"/>
    <n v="203.94"/>
    <s v="10"/>
    <s v="500"/>
    <n v="500"/>
    <x v="1"/>
    <s v="5674"/>
    <n v="5674"/>
    <s v="7000"/>
    <s v="870"/>
    <s v="8"/>
    <x v="13"/>
    <n v="5674"/>
    <x v="13"/>
    <s v="N"/>
    <x v="6"/>
  </r>
  <r>
    <x v="0"/>
    <s v="10-500-21-5676-1000-131"/>
    <s v="TEACHERS"/>
    <x v="18"/>
    <n v="0"/>
    <n v="0"/>
    <n v="0"/>
    <s v="10"/>
    <s v="500"/>
    <n v="500"/>
    <x v="1"/>
    <s v="5676"/>
    <n v="5676"/>
    <s v="1000"/>
    <s v="131"/>
    <s v="1"/>
    <x v="14"/>
    <n v="5676"/>
    <x v="14"/>
    <s v="N"/>
    <x v="7"/>
  </r>
  <r>
    <x v="0"/>
    <s v="10-500-21-5676-1000-320"/>
    <s v="PURCHASED SERV"/>
    <x v="18"/>
    <n v="0"/>
    <n v="0"/>
    <n v="0"/>
    <s v="10"/>
    <s v="500"/>
    <n v="500"/>
    <x v="1"/>
    <s v="5676"/>
    <n v="5676"/>
    <s v="1000"/>
    <s v="320"/>
    <s v="3"/>
    <x v="14"/>
    <n v="5676"/>
    <x v="14"/>
    <s v="N"/>
    <x v="7"/>
  </r>
  <r>
    <x v="0"/>
    <s v="10-500-21-5676-1000-580"/>
    <s v="TRAVEL"/>
    <x v="18"/>
    <n v="0"/>
    <n v="0"/>
    <n v="0"/>
    <s v="10"/>
    <s v="500"/>
    <n v="500"/>
    <x v="1"/>
    <s v="5676"/>
    <n v="5676"/>
    <s v="1000"/>
    <s v="580"/>
    <s v="5"/>
    <x v="14"/>
    <n v="5676"/>
    <x v="14"/>
    <s v="N"/>
    <x v="7"/>
  </r>
  <r>
    <x v="0"/>
    <s v="10-500-21-5676-2700-511"/>
    <s v="Pupil Transportation"/>
    <x v="18"/>
    <n v="0"/>
    <n v="0"/>
    <n v="0"/>
    <s v="10"/>
    <s v="500"/>
    <n v="500"/>
    <x v="1"/>
    <s v="5676"/>
    <n v="5676"/>
    <s v="2700"/>
    <s v="511"/>
    <s v="5"/>
    <x v="14"/>
    <n v="5676"/>
    <x v="14"/>
    <s v="N"/>
    <x v="7"/>
  </r>
  <r>
    <x v="0"/>
    <s v="10-500-21-5676-7000-870"/>
    <s v="Indirect Costs"/>
    <x v="18"/>
    <n v="4771.79"/>
    <n v="0"/>
    <n v="4771.79"/>
    <s v="10"/>
    <s v="500"/>
    <n v="500"/>
    <x v="1"/>
    <s v="5676"/>
    <n v="5676"/>
    <s v="7000"/>
    <s v="870"/>
    <s v="8"/>
    <x v="14"/>
    <n v="5676"/>
    <x v="14"/>
    <s v="N"/>
    <x v="7"/>
  </r>
  <r>
    <x v="0"/>
    <s v="10-500-21-5693-2230-198"/>
    <s v="Cyber Corp"/>
    <x v="18"/>
    <n v="0"/>
    <n v="0"/>
    <n v="0"/>
    <s v="10"/>
    <s v="500"/>
    <n v="500"/>
    <x v="1"/>
    <s v="5693"/>
    <n v="5693"/>
    <s v="2230"/>
    <s v="198"/>
    <s v="1"/>
    <x v="132"/>
    <n v="5693"/>
    <x v="131"/>
    <s v="N"/>
    <x v="0"/>
  </r>
  <r>
    <x v="0"/>
    <s v="10-500-21-5693-2230-220"/>
    <s v="FICA"/>
    <x v="18"/>
    <n v="0"/>
    <n v="0"/>
    <n v="0"/>
    <s v="10"/>
    <s v="500"/>
    <n v="500"/>
    <x v="1"/>
    <s v="5693"/>
    <n v="5693"/>
    <s v="2230"/>
    <s v="220"/>
    <s v="2"/>
    <x v="132"/>
    <n v="5693"/>
    <x v="131"/>
    <s v="N"/>
    <x v="0"/>
  </r>
  <r>
    <x v="0"/>
    <s v="10-500-21-5693-2230-610"/>
    <s v="Supplies"/>
    <x v="18"/>
    <n v="0"/>
    <n v="0"/>
    <n v="0"/>
    <s v="10"/>
    <s v="500"/>
    <n v="500"/>
    <x v="1"/>
    <s v="5693"/>
    <n v="5693"/>
    <s v="2230"/>
    <s v="610"/>
    <s v="6"/>
    <x v="132"/>
    <n v="5693"/>
    <x v="131"/>
    <s v="N"/>
    <x v="0"/>
  </r>
  <r>
    <x v="0"/>
    <s v="10-500-21-5695-7000-870"/>
    <s v="Corona Relief - State INDIRECTS"/>
    <x v="18"/>
    <n v="4380.72"/>
    <n v="0"/>
    <n v="4380.72"/>
    <s v="10"/>
    <s v="500"/>
    <n v="500"/>
    <x v="1"/>
    <s v="5695"/>
    <n v="5695"/>
    <s v="7000"/>
    <s v="870"/>
    <s v="8"/>
    <x v="79"/>
    <n v="5695"/>
    <x v="78"/>
    <s v="N"/>
    <x v="43"/>
  </r>
  <r>
    <x v="0"/>
    <s v="10-500-21-5699-1000-161"/>
    <s v="STAFF ASSISTANT"/>
    <x v="18"/>
    <n v="0"/>
    <n v="0"/>
    <n v="0"/>
    <s v="10"/>
    <s v="500"/>
    <n v="500"/>
    <x v="1"/>
    <s v="5699"/>
    <n v="5699"/>
    <s v="1000"/>
    <s v="161"/>
    <s v="1"/>
    <x v="88"/>
    <n v="5699"/>
    <x v="87"/>
    <s v="N"/>
    <x v="0"/>
  </r>
  <r>
    <x v="0"/>
    <s v="10-500-21-5699-1000-320"/>
    <s v="PURCH SERVICE"/>
    <x v="18"/>
    <n v="0"/>
    <n v="0"/>
    <n v="0"/>
    <s v="10"/>
    <s v="500"/>
    <n v="500"/>
    <x v="1"/>
    <s v="5699"/>
    <n v="5699"/>
    <s v="1000"/>
    <s v="320"/>
    <s v="3"/>
    <x v="88"/>
    <n v="5699"/>
    <x v="87"/>
    <s v="N"/>
    <x v="0"/>
  </r>
  <r>
    <x v="0"/>
    <s v="10-500-21-5699-1000-341"/>
    <s v="SUBSTITUTE COST"/>
    <x v="18"/>
    <n v="0"/>
    <n v="0"/>
    <n v="0"/>
    <s v="10"/>
    <s v="500"/>
    <n v="500"/>
    <x v="1"/>
    <s v="5699"/>
    <n v="5699"/>
    <s v="1000"/>
    <s v="341"/>
    <s v="3"/>
    <x v="88"/>
    <n v="5699"/>
    <x v="87"/>
    <s v="N"/>
    <x v="0"/>
  </r>
  <r>
    <x v="0"/>
    <s v="10-500-21-5699-1000-580"/>
    <s v="TRAVEL"/>
    <x v="18"/>
    <n v="0"/>
    <n v="0"/>
    <n v="0"/>
    <s v="10"/>
    <s v="500"/>
    <n v="500"/>
    <x v="1"/>
    <s v="5699"/>
    <n v="5699"/>
    <s v="1000"/>
    <s v="580"/>
    <s v="5"/>
    <x v="88"/>
    <n v="5699"/>
    <x v="87"/>
    <s v="N"/>
    <x v="0"/>
  </r>
  <r>
    <x v="0"/>
    <s v="10-500-21-5699-1000-610"/>
    <s v="SUPPLIES"/>
    <x v="18"/>
    <n v="0"/>
    <n v="0"/>
    <n v="0"/>
    <s v="10"/>
    <s v="500"/>
    <n v="500"/>
    <x v="1"/>
    <s v="5699"/>
    <n v="5699"/>
    <s v="1000"/>
    <s v="610"/>
    <s v="6"/>
    <x v="88"/>
    <n v="5699"/>
    <x v="87"/>
    <s v="N"/>
    <x v="0"/>
  </r>
  <r>
    <x v="0"/>
    <s v="10-500-21-5699-2650-626"/>
    <s v="UPASS - Fuel Costs"/>
    <x v="18"/>
    <n v="0"/>
    <n v="0"/>
    <n v="0"/>
    <s v="10"/>
    <s v="500"/>
    <n v="500"/>
    <x v="1"/>
    <s v="5699"/>
    <n v="5699"/>
    <s v="2650"/>
    <s v="626"/>
    <s v="6"/>
    <x v="88"/>
    <n v="5699"/>
    <x v="87"/>
    <s v="N"/>
    <x v="0"/>
  </r>
  <r>
    <x v="0"/>
    <s v="10-500-21-5700-1000-320"/>
    <s v="ESL ENDORSEMENT"/>
    <x v="18"/>
    <n v="0"/>
    <n v="0"/>
    <n v="0"/>
    <s v="10"/>
    <s v="500"/>
    <n v="500"/>
    <x v="1"/>
    <s v="5700"/>
    <n v="5700"/>
    <s v="1000"/>
    <s v="320"/>
    <s v="3"/>
    <x v="114"/>
    <n v="5700"/>
    <x v="113"/>
    <s v="N"/>
    <x v="0"/>
  </r>
  <r>
    <x v="0"/>
    <s v="10-500-21-5805-1000-131"/>
    <s v="TEACHERS"/>
    <x v="18"/>
    <n v="0"/>
    <n v="0"/>
    <n v="0"/>
    <s v="10"/>
    <s v="500"/>
    <n v="500"/>
    <x v="1"/>
    <s v="5805"/>
    <n v="5805"/>
    <s v="1000"/>
    <s v="131"/>
    <s v="1"/>
    <x v="92"/>
    <n v="5805"/>
    <x v="91"/>
    <s v="N"/>
    <x v="52"/>
  </r>
  <r>
    <x v="0"/>
    <s v="10-500-21-5805-1000-149"/>
    <s v="OTHER CERT"/>
    <x v="18"/>
    <n v="4876.0600000000004"/>
    <n v="0"/>
    <n v="4876.0600000000004"/>
    <s v="10"/>
    <s v="500"/>
    <n v="500"/>
    <x v="1"/>
    <s v="5805"/>
    <n v="5805"/>
    <s v="1000"/>
    <s v="149"/>
    <s v="1"/>
    <x v="92"/>
    <n v="5805"/>
    <x v="91"/>
    <s v="N"/>
    <x v="52"/>
  </r>
  <r>
    <x v="0"/>
    <s v="10-500-21-5805-1000-198"/>
    <s v="CLASSIFIED/OTH"/>
    <x v="18"/>
    <n v="0"/>
    <n v="0"/>
    <n v="0"/>
    <s v="10"/>
    <s v="500"/>
    <n v="500"/>
    <x v="1"/>
    <s v="5805"/>
    <n v="5805"/>
    <s v="1000"/>
    <s v="198"/>
    <s v="1"/>
    <x v="92"/>
    <n v="5805"/>
    <x v="91"/>
    <s v="N"/>
    <x v="52"/>
  </r>
  <r>
    <x v="0"/>
    <s v="10-500-21-5805-1000-210"/>
    <s v="RETIREMENT"/>
    <x v="18"/>
    <n v="1086"/>
    <n v="0"/>
    <n v="1086"/>
    <s v="10"/>
    <s v="500"/>
    <n v="500"/>
    <x v="1"/>
    <s v="5805"/>
    <n v="5805"/>
    <s v="1000"/>
    <s v="210"/>
    <s v="2"/>
    <x v="92"/>
    <n v="5805"/>
    <x v="91"/>
    <s v="N"/>
    <x v="52"/>
  </r>
  <r>
    <x v="0"/>
    <s v="10-500-21-5805-1000-220"/>
    <s v="FICA"/>
    <x v="18"/>
    <n v="368.92"/>
    <n v="0"/>
    <n v="368.92"/>
    <s v="10"/>
    <s v="500"/>
    <n v="500"/>
    <x v="1"/>
    <s v="5805"/>
    <n v="5805"/>
    <s v="1000"/>
    <s v="220"/>
    <s v="2"/>
    <x v="92"/>
    <n v="5805"/>
    <x v="91"/>
    <s v="N"/>
    <x v="52"/>
  </r>
  <r>
    <x v="0"/>
    <s v="10-500-21-5805-1000-241"/>
    <s v="INSURANCE"/>
    <x v="18"/>
    <n v="3.38"/>
    <n v="0"/>
    <n v="3.38"/>
    <s v="10"/>
    <s v="500"/>
    <n v="500"/>
    <x v="1"/>
    <s v="5805"/>
    <n v="5805"/>
    <s v="1000"/>
    <s v="241"/>
    <s v="2"/>
    <x v="92"/>
    <n v="5805"/>
    <x v="91"/>
    <s v="N"/>
    <x v="52"/>
  </r>
  <r>
    <x v="0"/>
    <s v="10-500-21-5805-1000-245"/>
    <s v="Waive Money"/>
    <x v="18"/>
    <n v="0"/>
    <n v="0"/>
    <n v="0"/>
    <s v="10"/>
    <s v="500"/>
    <n v="500"/>
    <x v="1"/>
    <s v="5805"/>
    <n v="5805"/>
    <s v="1000"/>
    <s v="245"/>
    <s v="2"/>
    <x v="92"/>
    <n v="5805"/>
    <x v="91"/>
    <s v="N"/>
    <x v="52"/>
  </r>
  <r>
    <x v="0"/>
    <s v="10-500-21-5805-1000-320"/>
    <s v="PURCH SERVICE"/>
    <x v="18"/>
    <n v="0"/>
    <n v="0"/>
    <n v="0"/>
    <s v="10"/>
    <s v="500"/>
    <n v="500"/>
    <x v="1"/>
    <s v="5805"/>
    <n v="5805"/>
    <s v="1000"/>
    <s v="320"/>
    <s v="3"/>
    <x v="92"/>
    <n v="5805"/>
    <x v="91"/>
    <s v="N"/>
    <x v="52"/>
  </r>
  <r>
    <x v="0"/>
    <s v="10-500-21-5805-1000-341"/>
    <s v="SUB COSTS"/>
    <x v="18"/>
    <n v="0"/>
    <n v="0"/>
    <n v="0"/>
    <s v="10"/>
    <s v="500"/>
    <n v="500"/>
    <x v="1"/>
    <s v="5805"/>
    <n v="5805"/>
    <s v="1000"/>
    <s v="341"/>
    <s v="3"/>
    <x v="92"/>
    <n v="5805"/>
    <x v="91"/>
    <s v="N"/>
    <x v="52"/>
  </r>
  <r>
    <x v="0"/>
    <s v="10-500-21-5805-1000-436"/>
    <s v="SOFTWARE MAINTENANCE"/>
    <x v="18"/>
    <n v="0"/>
    <n v="0"/>
    <n v="0"/>
    <s v="10"/>
    <s v="500"/>
    <n v="500"/>
    <x v="1"/>
    <s v="5805"/>
    <n v="5805"/>
    <s v="1000"/>
    <s v="436"/>
    <s v="4"/>
    <x v="92"/>
    <n v="5805"/>
    <x v="91"/>
    <s v="N"/>
    <x v="52"/>
  </r>
  <r>
    <x v="0"/>
    <s v="10-500-21-5805-1000-580"/>
    <s v="TRAVEL"/>
    <x v="18"/>
    <n v="0"/>
    <n v="0"/>
    <n v="0"/>
    <s v="10"/>
    <s v="500"/>
    <n v="500"/>
    <x v="1"/>
    <s v="5805"/>
    <n v="5805"/>
    <s v="1000"/>
    <s v="580"/>
    <s v="5"/>
    <x v="92"/>
    <n v="5805"/>
    <x v="91"/>
    <s v="N"/>
    <x v="52"/>
  </r>
  <r>
    <x v="0"/>
    <s v="10-500-21-5805-1000-610"/>
    <s v="SUPPLIES"/>
    <x v="18"/>
    <n v="10285.370000000001"/>
    <n v="0"/>
    <n v="10285.370000000001"/>
    <s v="10"/>
    <s v="500"/>
    <n v="500"/>
    <x v="1"/>
    <s v="5805"/>
    <n v="5805"/>
    <s v="1000"/>
    <s v="610"/>
    <s v="6"/>
    <x v="92"/>
    <n v="5805"/>
    <x v="91"/>
    <s v="N"/>
    <x v="52"/>
  </r>
  <r>
    <x v="0"/>
    <s v="10-500-21-5805-2210-115"/>
    <s v="Director"/>
    <x v="18"/>
    <n v="0"/>
    <n v="0"/>
    <n v="0"/>
    <s v="10"/>
    <s v="500"/>
    <n v="500"/>
    <x v="1"/>
    <s v="5805"/>
    <n v="5805"/>
    <s v="2210"/>
    <s v="115"/>
    <s v="1"/>
    <x v="92"/>
    <n v="5805"/>
    <x v="91"/>
    <s v="N"/>
    <x v="52"/>
  </r>
  <r>
    <x v="0"/>
    <s v="10-500-21-5805-2210-152"/>
    <s v="Admin Assistant"/>
    <x v="18"/>
    <n v="0"/>
    <n v="0"/>
    <n v="0"/>
    <s v="10"/>
    <s v="500"/>
    <n v="500"/>
    <x v="1"/>
    <s v="5805"/>
    <n v="5805"/>
    <s v="2210"/>
    <s v="152"/>
    <s v="1"/>
    <x v="92"/>
    <n v="5805"/>
    <x v="91"/>
    <s v="N"/>
    <x v="52"/>
  </r>
  <r>
    <x v="0"/>
    <s v="10-500-21-5805-2210-210"/>
    <s v="Retirement"/>
    <x v="18"/>
    <n v="0"/>
    <n v="0"/>
    <n v="0"/>
    <s v="10"/>
    <s v="500"/>
    <n v="500"/>
    <x v="1"/>
    <s v="5805"/>
    <n v="5805"/>
    <s v="2210"/>
    <s v="210"/>
    <s v="2"/>
    <x v="92"/>
    <n v="5805"/>
    <x v="91"/>
    <s v="N"/>
    <x v="52"/>
  </r>
  <r>
    <x v="0"/>
    <s v="10-500-21-5805-2210-220"/>
    <s v="FICA"/>
    <x v="18"/>
    <n v="0"/>
    <n v="0"/>
    <n v="0"/>
    <s v="10"/>
    <s v="500"/>
    <n v="500"/>
    <x v="1"/>
    <s v="5805"/>
    <n v="5805"/>
    <s v="2210"/>
    <s v="220"/>
    <s v="2"/>
    <x v="92"/>
    <n v="5805"/>
    <x v="91"/>
    <s v="N"/>
    <x v="52"/>
  </r>
  <r>
    <x v="0"/>
    <s v="10-500-21-5805-2210-241"/>
    <s v="Insurance"/>
    <x v="18"/>
    <n v="0"/>
    <n v="0"/>
    <n v="0"/>
    <s v="10"/>
    <s v="500"/>
    <n v="500"/>
    <x v="1"/>
    <s v="5805"/>
    <n v="5805"/>
    <s v="2210"/>
    <s v="241"/>
    <s v="2"/>
    <x v="92"/>
    <n v="5805"/>
    <x v="91"/>
    <s v="N"/>
    <x v="52"/>
  </r>
  <r>
    <x v="0"/>
    <s v="10-500-21-5805-2210-580"/>
    <s v="TRAVEL"/>
    <x v="18"/>
    <n v="0"/>
    <n v="0"/>
    <n v="0"/>
    <s v="10"/>
    <s v="500"/>
    <n v="500"/>
    <x v="1"/>
    <s v="5805"/>
    <n v="5805"/>
    <s v="2210"/>
    <s v="580"/>
    <s v="5"/>
    <x v="92"/>
    <n v="5805"/>
    <x v="91"/>
    <s v="N"/>
    <x v="52"/>
  </r>
  <r>
    <x v="0"/>
    <s v="10-500-21-5805-2210-610"/>
    <s v="SUPPLIES (GEN)"/>
    <x v="18"/>
    <n v="0"/>
    <n v="0"/>
    <n v="0"/>
    <s v="10"/>
    <s v="500"/>
    <n v="500"/>
    <x v="1"/>
    <s v="5805"/>
    <n v="5805"/>
    <s v="2210"/>
    <s v="610"/>
    <s v="6"/>
    <x v="92"/>
    <n v="5805"/>
    <x v="91"/>
    <s v="N"/>
    <x v="52"/>
  </r>
  <r>
    <x v="0"/>
    <s v="10-500-21-5805-2213-320"/>
    <s v="PURCH SERVICE"/>
    <x v="18"/>
    <n v="0"/>
    <n v="0"/>
    <n v="0"/>
    <s v="10"/>
    <s v="500"/>
    <n v="500"/>
    <x v="1"/>
    <s v="5805"/>
    <n v="5805"/>
    <s v="2213"/>
    <s v="320"/>
    <s v="3"/>
    <x v="92"/>
    <n v="5805"/>
    <x v="91"/>
    <s v="N"/>
    <x v="52"/>
  </r>
  <r>
    <x v="0"/>
    <s v="10-500-21-5805-2213-560"/>
    <s v="TUITION"/>
    <x v="18"/>
    <n v="0"/>
    <n v="0"/>
    <n v="0"/>
    <s v="10"/>
    <s v="500"/>
    <n v="500"/>
    <x v="1"/>
    <s v="5805"/>
    <n v="5805"/>
    <s v="2213"/>
    <s v="560"/>
    <s v="5"/>
    <x v="92"/>
    <n v="5805"/>
    <x v="91"/>
    <s v="N"/>
    <x v="52"/>
  </r>
  <r>
    <x v="0"/>
    <s v="10-500-21-5805-2213-580"/>
    <s v="TRAVEL"/>
    <x v="18"/>
    <n v="0"/>
    <n v="0"/>
    <n v="0"/>
    <s v="10"/>
    <s v="500"/>
    <n v="500"/>
    <x v="1"/>
    <s v="5805"/>
    <n v="5805"/>
    <s v="2213"/>
    <s v="580"/>
    <s v="5"/>
    <x v="92"/>
    <n v="5805"/>
    <x v="91"/>
    <s v="N"/>
    <x v="52"/>
  </r>
  <r>
    <x v="0"/>
    <s v="10-500-21-5805-2213-610"/>
    <s v="TRNG SUPPLIES"/>
    <x v="18"/>
    <n v="0"/>
    <n v="0"/>
    <n v="0"/>
    <s v="10"/>
    <s v="500"/>
    <n v="500"/>
    <x v="1"/>
    <s v="5805"/>
    <n v="5805"/>
    <s v="2213"/>
    <s v="610"/>
    <s v="6"/>
    <x v="92"/>
    <n v="5805"/>
    <x v="91"/>
    <s v="N"/>
    <x v="52"/>
  </r>
  <r>
    <x v="0"/>
    <s v="10-500-21-5805-2240-550"/>
    <s v="RI TEST PRNTG"/>
    <x v="18"/>
    <n v="0"/>
    <n v="0"/>
    <n v="0"/>
    <s v="10"/>
    <s v="500"/>
    <n v="500"/>
    <x v="1"/>
    <s v="5805"/>
    <n v="5805"/>
    <s v="2240"/>
    <s v="550"/>
    <s v="5"/>
    <x v="92"/>
    <n v="5805"/>
    <x v="91"/>
    <s v="N"/>
    <x v="52"/>
  </r>
  <r>
    <x v="0"/>
    <s v="10-500-21-5805-2400-560"/>
    <s v="PRINCIPAL TUITI"/>
    <x v="18"/>
    <n v="0"/>
    <n v="0"/>
    <n v="0"/>
    <s v="10"/>
    <s v="500"/>
    <n v="500"/>
    <x v="1"/>
    <s v="5805"/>
    <n v="5805"/>
    <s v="2400"/>
    <s v="560"/>
    <s v="5"/>
    <x v="92"/>
    <n v="5805"/>
    <x v="91"/>
    <s v="N"/>
    <x v="52"/>
  </r>
  <r>
    <x v="0"/>
    <s v="10-500-21-5805-2400-580"/>
    <s v="PRINCIPAL TRVL"/>
    <x v="18"/>
    <n v="0"/>
    <n v="0"/>
    <n v="0"/>
    <s v="10"/>
    <s v="500"/>
    <n v="500"/>
    <x v="1"/>
    <s v="5805"/>
    <n v="5805"/>
    <s v="2400"/>
    <s v="580"/>
    <s v="5"/>
    <x v="92"/>
    <n v="5805"/>
    <x v="91"/>
    <s v="N"/>
    <x v="52"/>
  </r>
  <r>
    <x v="0"/>
    <s v="10-500-21-5805-2650-626"/>
    <s v="K-3 Reading - Fuel Cost"/>
    <x v="18"/>
    <n v="0"/>
    <n v="0"/>
    <n v="0"/>
    <s v="10"/>
    <s v="500"/>
    <n v="500"/>
    <x v="1"/>
    <s v="5805"/>
    <n v="5805"/>
    <s v="2650"/>
    <s v="626"/>
    <s v="6"/>
    <x v="92"/>
    <n v="5805"/>
    <x v="91"/>
    <s v="N"/>
    <x v="52"/>
  </r>
  <r>
    <x v="0"/>
    <s v="10-500-21-5805-7000-870"/>
    <s v="INDIRECT COSTS - R"/>
    <x v="18"/>
    <n v="16100.39"/>
    <n v="0"/>
    <n v="16100.39"/>
    <s v="10"/>
    <s v="500"/>
    <n v="500"/>
    <x v="1"/>
    <s v="5805"/>
    <n v="5805"/>
    <s v="7000"/>
    <s v="870"/>
    <s v="8"/>
    <x v="92"/>
    <n v="5805"/>
    <x v="91"/>
    <s v="N"/>
    <x v="52"/>
  </r>
  <r>
    <x v="0"/>
    <s v="10-500-21-5807-1000-131"/>
    <s v="TSSP"/>
    <x v="18"/>
    <n v="0"/>
    <n v="0"/>
    <n v="0"/>
    <s v="10"/>
    <s v="500"/>
    <n v="500"/>
    <x v="1"/>
    <s v="5807"/>
    <n v="5807"/>
    <s v="1000"/>
    <s v="131"/>
    <s v="1"/>
    <x v="16"/>
    <n v="5807"/>
    <x v="16"/>
    <s v="N"/>
    <x v="9"/>
  </r>
  <r>
    <x v="0"/>
    <s v="10-500-21-5807-1000-149"/>
    <s v="TSSP EDEP"/>
    <x v="18"/>
    <n v="96.8"/>
    <n v="0"/>
    <n v="96.8"/>
    <s v="10"/>
    <s v="500"/>
    <n v="500"/>
    <x v="1"/>
    <s v="5807"/>
    <n v="5807"/>
    <s v="1000"/>
    <s v="149"/>
    <s v="1"/>
    <x v="16"/>
    <n v="5807"/>
    <x v="16"/>
    <s v="N"/>
    <x v="9"/>
  </r>
  <r>
    <x v="0"/>
    <s v="10-500-21-5807-1000-210"/>
    <s v="retirement"/>
    <x v="18"/>
    <n v="22.93"/>
    <n v="0"/>
    <n v="22.93"/>
    <s v="10"/>
    <s v="500"/>
    <n v="500"/>
    <x v="1"/>
    <s v="5807"/>
    <n v="5807"/>
    <s v="1000"/>
    <s v="210"/>
    <s v="2"/>
    <x v="16"/>
    <n v="5807"/>
    <x v="16"/>
    <s v="N"/>
    <x v="9"/>
  </r>
  <r>
    <x v="0"/>
    <s v="10-500-21-5807-1000-220"/>
    <s v="FICA"/>
    <x v="18"/>
    <n v="6.58"/>
    <n v="0"/>
    <n v="6.58"/>
    <s v="10"/>
    <s v="500"/>
    <n v="500"/>
    <x v="1"/>
    <s v="5807"/>
    <n v="5807"/>
    <s v="1000"/>
    <s v="220"/>
    <s v="2"/>
    <x v="16"/>
    <n v="5807"/>
    <x v="16"/>
    <s v="N"/>
    <x v="9"/>
  </r>
  <r>
    <x v="0"/>
    <s v="10-500-21-5807-1000-241"/>
    <s v="INSURANCE"/>
    <x v="18"/>
    <n v="0.44"/>
    <n v="0"/>
    <n v="0.44"/>
    <s v="10"/>
    <s v="500"/>
    <n v="500"/>
    <x v="1"/>
    <s v="5807"/>
    <n v="5807"/>
    <s v="1000"/>
    <s v="241"/>
    <s v="2"/>
    <x v="16"/>
    <n v="5807"/>
    <x v="16"/>
    <s v="N"/>
    <x v="9"/>
  </r>
  <r>
    <x v="0"/>
    <s v="10-500-21-5840-1000-131"/>
    <s v="Ext Day Kinder - Teacher Salary"/>
    <x v="18"/>
    <n v="0"/>
    <n v="0"/>
    <n v="0"/>
    <s v="10"/>
    <s v="500"/>
    <n v="500"/>
    <x v="1"/>
    <s v="5840"/>
    <n v="5840"/>
    <s v="1000"/>
    <s v="131"/>
    <s v="1"/>
    <x v="133"/>
    <n v="5840"/>
    <x v="132"/>
    <s v="N"/>
    <x v="0"/>
  </r>
  <r>
    <x v="0"/>
    <s v="10-500-21-5861-1000-131"/>
    <s v="MATH/SCIEN TSSP"/>
    <x v="18"/>
    <n v="0"/>
    <n v="0"/>
    <n v="0"/>
    <s v="10"/>
    <s v="500"/>
    <n v="500"/>
    <x v="1"/>
    <s v="5861"/>
    <n v="5861"/>
    <s v="1000"/>
    <s v="131"/>
    <s v="1"/>
    <x v="93"/>
    <n v="5861"/>
    <x v="92"/>
    <s v="N"/>
    <x v="0"/>
  </r>
  <r>
    <x v="0"/>
    <s v="10-500-21-5861-1000-270"/>
    <s v="INDUSTRIAL INS"/>
    <x v="18"/>
    <n v="0"/>
    <n v="0"/>
    <n v="0"/>
    <s v="10"/>
    <s v="500"/>
    <n v="500"/>
    <x v="1"/>
    <s v="5861"/>
    <n v="5861"/>
    <s v="1000"/>
    <s v="270"/>
    <s v="2"/>
    <x v="93"/>
    <n v="5861"/>
    <x v="92"/>
    <s v="N"/>
    <x v="0"/>
  </r>
  <r>
    <x v="0"/>
    <s v="10-500-21-5862-1000-610"/>
    <s v="TECHNOLGY GRANT SUPPLIES"/>
    <x v="18"/>
    <n v="0"/>
    <n v="0"/>
    <n v="0"/>
    <s v="10"/>
    <s v="500"/>
    <n v="500"/>
    <x v="1"/>
    <s v="5862"/>
    <n v="5862"/>
    <s v="1000"/>
    <s v="610"/>
    <s v="6"/>
    <x v="134"/>
    <n v="5862"/>
    <x v="133"/>
    <s v="N"/>
    <x v="0"/>
  </r>
  <r>
    <x v="0"/>
    <s v="10-500-21-5862-1000-734"/>
    <s v="TECHNOLOGY GRANT EQUIPMENT"/>
    <x v="18"/>
    <n v="0"/>
    <n v="0"/>
    <n v="0"/>
    <s v="10"/>
    <s v="500"/>
    <n v="500"/>
    <x v="1"/>
    <s v="5862"/>
    <n v="5862"/>
    <s v="1000"/>
    <s v="734"/>
    <s v="7"/>
    <x v="134"/>
    <n v="5862"/>
    <x v="133"/>
    <s v="N"/>
    <x v="0"/>
  </r>
  <r>
    <x v="0"/>
    <s v="10-500-21-5868-1000-610"/>
    <s v="SUPPLIES"/>
    <x v="18"/>
    <n v="50409.25"/>
    <n v="0"/>
    <n v="50409.25"/>
    <s v="10"/>
    <s v="500"/>
    <n v="500"/>
    <x v="1"/>
    <s v="5868"/>
    <n v="5868"/>
    <s v="1000"/>
    <s v="610"/>
    <s v="6"/>
    <x v="81"/>
    <n v="5868"/>
    <x v="80"/>
    <s v="N"/>
    <x v="45"/>
  </r>
  <r>
    <x v="0"/>
    <s v="10-500-21-5876-1000-131"/>
    <s v="ESA TEACHERS"/>
    <x v="18"/>
    <n v="0"/>
    <n v="0"/>
    <n v="0"/>
    <s v="10"/>
    <s v="500"/>
    <n v="500"/>
    <x v="1"/>
    <s v="5876"/>
    <n v="5876"/>
    <s v="1000"/>
    <s v="131"/>
    <s v="1"/>
    <x v="115"/>
    <n v="5876"/>
    <x v="114"/>
    <s v="N"/>
    <x v="57"/>
  </r>
  <r>
    <x v="0"/>
    <s v="10-500-21-5876-1000-210"/>
    <s v="RETIREMENT"/>
    <x v="18"/>
    <n v="0"/>
    <n v="0"/>
    <n v="0"/>
    <s v="10"/>
    <s v="500"/>
    <n v="500"/>
    <x v="1"/>
    <s v="5876"/>
    <n v="5876"/>
    <s v="1000"/>
    <s v="210"/>
    <s v="2"/>
    <x v="115"/>
    <n v="5876"/>
    <x v="114"/>
    <s v="N"/>
    <x v="57"/>
  </r>
  <r>
    <x v="0"/>
    <s v="10-500-21-5876-1000-220"/>
    <s v="FICA"/>
    <x v="18"/>
    <n v="0"/>
    <n v="0"/>
    <n v="0"/>
    <s v="10"/>
    <s v="500"/>
    <n v="500"/>
    <x v="1"/>
    <s v="5876"/>
    <n v="5876"/>
    <s v="1000"/>
    <s v="220"/>
    <s v="2"/>
    <x v="115"/>
    <n v="5876"/>
    <x v="114"/>
    <s v="N"/>
    <x v="57"/>
  </r>
  <r>
    <x v="0"/>
    <s v="10-500-21-5876-1000-241"/>
    <s v="Insurance"/>
    <x v="18"/>
    <n v="0"/>
    <n v="0"/>
    <n v="0"/>
    <s v="10"/>
    <s v="500"/>
    <n v="500"/>
    <x v="1"/>
    <s v="5876"/>
    <n v="5876"/>
    <s v="1000"/>
    <s v="241"/>
    <s v="2"/>
    <x v="115"/>
    <n v="5876"/>
    <x v="114"/>
    <s v="N"/>
    <x v="57"/>
  </r>
  <r>
    <x v="0"/>
    <s v="10-500-21-5876-2140-144"/>
    <s v="ESA Wages"/>
    <x v="18"/>
    <n v="0"/>
    <n v="0"/>
    <n v="0"/>
    <s v="10"/>
    <s v="500"/>
    <n v="500"/>
    <x v="1"/>
    <s v="5876"/>
    <n v="5876"/>
    <s v="2140"/>
    <s v="144"/>
    <s v="1"/>
    <x v="115"/>
    <n v="5876"/>
    <x v="114"/>
    <s v="N"/>
    <x v="57"/>
  </r>
  <r>
    <x v="0"/>
    <s v="10-500-21-5876-2140-210"/>
    <s v="ESA Retirement"/>
    <x v="18"/>
    <n v="0"/>
    <n v="0"/>
    <n v="0"/>
    <s v="10"/>
    <s v="500"/>
    <n v="500"/>
    <x v="1"/>
    <s v="5876"/>
    <n v="5876"/>
    <s v="2140"/>
    <s v="210"/>
    <s v="2"/>
    <x v="115"/>
    <n v="5876"/>
    <x v="114"/>
    <s v="N"/>
    <x v="57"/>
  </r>
  <r>
    <x v="0"/>
    <s v="10-500-21-5876-2140-220"/>
    <s v="ESA FICA"/>
    <x v="18"/>
    <n v="0"/>
    <n v="0"/>
    <n v="0"/>
    <s v="10"/>
    <s v="500"/>
    <n v="500"/>
    <x v="1"/>
    <s v="5876"/>
    <n v="5876"/>
    <s v="2140"/>
    <s v="220"/>
    <s v="2"/>
    <x v="115"/>
    <n v="5876"/>
    <x v="114"/>
    <s v="N"/>
    <x v="57"/>
  </r>
  <r>
    <x v="0"/>
    <s v="10-500-21-5876-2150-199"/>
    <s v="ESA Wages"/>
    <x v="18"/>
    <n v="0"/>
    <n v="0"/>
    <n v="0"/>
    <s v="10"/>
    <s v="500"/>
    <n v="500"/>
    <x v="1"/>
    <s v="5876"/>
    <n v="5876"/>
    <s v="2150"/>
    <s v="199"/>
    <s v="1"/>
    <x v="115"/>
    <n v="5876"/>
    <x v="114"/>
    <s v="N"/>
    <x v="57"/>
  </r>
  <r>
    <x v="0"/>
    <s v="10-500-21-5876-2150-210"/>
    <s v="ESA Retirement"/>
    <x v="18"/>
    <n v="0"/>
    <n v="0"/>
    <n v="0"/>
    <s v="10"/>
    <s v="500"/>
    <n v="500"/>
    <x v="1"/>
    <s v="5876"/>
    <n v="5876"/>
    <s v="2150"/>
    <s v="210"/>
    <s v="2"/>
    <x v="115"/>
    <n v="5876"/>
    <x v="114"/>
    <s v="N"/>
    <x v="57"/>
  </r>
  <r>
    <x v="0"/>
    <s v="10-500-21-5876-2150-220"/>
    <s v="ESA FICA"/>
    <x v="18"/>
    <n v="0"/>
    <n v="0"/>
    <n v="0"/>
    <s v="10"/>
    <s v="500"/>
    <n v="500"/>
    <x v="1"/>
    <s v="5876"/>
    <n v="5876"/>
    <s v="2150"/>
    <s v="220"/>
    <s v="2"/>
    <x v="115"/>
    <n v="5876"/>
    <x v="114"/>
    <s v="N"/>
    <x v="57"/>
  </r>
  <r>
    <x v="0"/>
    <s v="10-500-21-5876-2210-115"/>
    <s v="ESA Wages"/>
    <x v="18"/>
    <n v="0"/>
    <n v="0"/>
    <n v="0"/>
    <s v="10"/>
    <s v="500"/>
    <n v="500"/>
    <x v="1"/>
    <s v="5876"/>
    <n v="5876"/>
    <s v="2210"/>
    <s v="115"/>
    <s v="1"/>
    <x v="115"/>
    <n v="5876"/>
    <x v="114"/>
    <s v="N"/>
    <x v="57"/>
  </r>
  <r>
    <x v="0"/>
    <s v="10-500-21-5876-2210-210"/>
    <s v="ESA Retirement"/>
    <x v="18"/>
    <n v="0"/>
    <n v="0"/>
    <n v="0"/>
    <s v="10"/>
    <s v="500"/>
    <n v="500"/>
    <x v="1"/>
    <s v="5876"/>
    <n v="5876"/>
    <s v="2210"/>
    <s v="210"/>
    <s v="2"/>
    <x v="115"/>
    <n v="5876"/>
    <x v="114"/>
    <s v="N"/>
    <x v="57"/>
  </r>
  <r>
    <x v="0"/>
    <s v="10-500-21-5876-2210-220"/>
    <s v="ESA FICA"/>
    <x v="18"/>
    <n v="0"/>
    <n v="0"/>
    <n v="0"/>
    <s v="10"/>
    <s v="500"/>
    <n v="500"/>
    <x v="1"/>
    <s v="5876"/>
    <n v="5876"/>
    <s v="2210"/>
    <s v="220"/>
    <s v="2"/>
    <x v="115"/>
    <n v="5876"/>
    <x v="114"/>
    <s v="N"/>
    <x v="57"/>
  </r>
  <r>
    <x v="0"/>
    <s v="10-500-21-5878-1000-131"/>
    <s v="EXTD YR SP ED"/>
    <x v="18"/>
    <n v="0"/>
    <n v="0"/>
    <n v="0"/>
    <s v="10"/>
    <s v="500"/>
    <n v="500"/>
    <x v="1"/>
    <s v="5878"/>
    <n v="5878"/>
    <s v="1000"/>
    <s v="131"/>
    <s v="1"/>
    <x v="59"/>
    <n v="5878"/>
    <x v="59"/>
    <s v="N"/>
    <x v="0"/>
  </r>
  <r>
    <x v="0"/>
    <s v="10-500-21-5881-1000-131"/>
    <s v="USTAR TEACHERS"/>
    <x v="18"/>
    <n v="0"/>
    <n v="0"/>
    <n v="0"/>
    <s v="10"/>
    <s v="500"/>
    <n v="500"/>
    <x v="1"/>
    <s v="5881"/>
    <n v="5881"/>
    <s v="1000"/>
    <s v="131"/>
    <s v="1"/>
    <x v="50"/>
    <n v="5881"/>
    <x v="50"/>
    <s v="N"/>
    <x v="25"/>
  </r>
  <r>
    <x v="0"/>
    <s v="10-500-21-5881-1000-148"/>
    <s v="MATH INSTRUCTION"/>
    <x v="18"/>
    <n v="0"/>
    <n v="0"/>
    <n v="0"/>
    <s v="10"/>
    <s v="500"/>
    <n v="500"/>
    <x v="1"/>
    <s v="5881"/>
    <n v="5881"/>
    <s v="1000"/>
    <s v="148"/>
    <s v="1"/>
    <x v="50"/>
    <n v="5881"/>
    <x v="50"/>
    <s v="N"/>
    <x v="25"/>
  </r>
  <r>
    <x v="0"/>
    <s v="10-500-21-5881-1000-149"/>
    <s v="SCIENCE INSTRUCTION"/>
    <x v="18"/>
    <n v="0"/>
    <n v="0"/>
    <n v="0"/>
    <s v="10"/>
    <s v="500"/>
    <n v="500"/>
    <x v="1"/>
    <s v="5881"/>
    <n v="5881"/>
    <s v="1000"/>
    <s v="149"/>
    <s v="1"/>
    <x v="50"/>
    <n v="5881"/>
    <x v="50"/>
    <s v="N"/>
    <x v="25"/>
  </r>
  <r>
    <x v="0"/>
    <s v="10-500-21-5881-1000-210"/>
    <s v="Retirement"/>
    <x v="18"/>
    <n v="0"/>
    <n v="0"/>
    <n v="0"/>
    <s v="10"/>
    <s v="500"/>
    <n v="500"/>
    <x v="1"/>
    <s v="5881"/>
    <n v="5881"/>
    <s v="1000"/>
    <s v="210"/>
    <s v="2"/>
    <x v="50"/>
    <n v="5881"/>
    <x v="50"/>
    <s v="N"/>
    <x v="25"/>
  </r>
  <r>
    <x v="0"/>
    <s v="10-500-21-5881-1000-220"/>
    <s v="FICA"/>
    <x v="18"/>
    <n v="0"/>
    <n v="0"/>
    <n v="0"/>
    <s v="10"/>
    <s v="500"/>
    <n v="500"/>
    <x v="1"/>
    <s v="5881"/>
    <n v="5881"/>
    <s v="1000"/>
    <s v="220"/>
    <s v="2"/>
    <x v="50"/>
    <n v="5881"/>
    <x v="50"/>
    <s v="N"/>
    <x v="25"/>
  </r>
  <r>
    <x v="0"/>
    <s v="10-500-21-5881-1000-241"/>
    <s v="Insurance"/>
    <x v="18"/>
    <n v="0"/>
    <n v="0"/>
    <n v="0"/>
    <s v="10"/>
    <s v="500"/>
    <n v="500"/>
    <x v="1"/>
    <s v="5881"/>
    <n v="5881"/>
    <s v="1000"/>
    <s v="241"/>
    <s v="2"/>
    <x v="50"/>
    <n v="5881"/>
    <x v="50"/>
    <s v="N"/>
    <x v="25"/>
  </r>
  <r>
    <x v="0"/>
    <s v="10-500-21-5881-1000-245"/>
    <s v="Waive"/>
    <x v="18"/>
    <n v="0"/>
    <n v="0"/>
    <n v="0"/>
    <s v="10"/>
    <s v="500"/>
    <n v="500"/>
    <x v="1"/>
    <s v="5881"/>
    <n v="5881"/>
    <s v="1000"/>
    <s v="245"/>
    <s v="2"/>
    <x v="50"/>
    <n v="5881"/>
    <x v="50"/>
    <s v="N"/>
    <x v="25"/>
  </r>
  <r>
    <x v="0"/>
    <s v="10-500-21-5881-1000-341"/>
    <s v="SUBSTITUTE COST"/>
    <x v="18"/>
    <n v="0"/>
    <n v="0"/>
    <n v="0"/>
    <s v="10"/>
    <s v="500"/>
    <n v="500"/>
    <x v="1"/>
    <s v="5881"/>
    <n v="5881"/>
    <s v="1000"/>
    <s v="341"/>
    <s v="3"/>
    <x v="50"/>
    <n v="5881"/>
    <x v="50"/>
    <s v="N"/>
    <x v="25"/>
  </r>
  <r>
    <x v="0"/>
    <s v="10-500-21-5881-1000-580"/>
    <s v="TRAVEL"/>
    <x v="18"/>
    <n v="0"/>
    <n v="0"/>
    <n v="0"/>
    <s v="10"/>
    <s v="500"/>
    <n v="500"/>
    <x v="1"/>
    <s v="5881"/>
    <n v="5881"/>
    <s v="1000"/>
    <s v="580"/>
    <s v="5"/>
    <x v="50"/>
    <n v="5881"/>
    <x v="50"/>
    <s v="N"/>
    <x v="25"/>
  </r>
  <r>
    <x v="0"/>
    <s v="10-500-21-5881-1000-610"/>
    <s v="USTAR SUPPLIES"/>
    <x v="18"/>
    <n v="0"/>
    <n v="0"/>
    <n v="0"/>
    <s v="10"/>
    <s v="500"/>
    <n v="500"/>
    <x v="1"/>
    <s v="5881"/>
    <n v="5881"/>
    <s v="1000"/>
    <s v="610"/>
    <s v="6"/>
    <x v="50"/>
    <n v="5881"/>
    <x v="50"/>
    <s v="N"/>
    <x v="25"/>
  </r>
  <r>
    <x v="0"/>
    <s v="10-500-21-5881-2213-149"/>
    <s v="OTHER CERT"/>
    <x v="18"/>
    <n v="0"/>
    <n v="0"/>
    <n v="0"/>
    <s v="10"/>
    <s v="500"/>
    <n v="500"/>
    <x v="1"/>
    <s v="5881"/>
    <n v="5881"/>
    <s v="2213"/>
    <s v="149"/>
    <s v="1"/>
    <x v="50"/>
    <n v="5881"/>
    <x v="50"/>
    <s v="N"/>
    <x v="25"/>
  </r>
  <r>
    <x v="0"/>
    <s v="10-500-21-5881-2213-241"/>
    <s v="INSURANCE"/>
    <x v="18"/>
    <n v="0"/>
    <n v="0"/>
    <n v="0"/>
    <s v="10"/>
    <s v="500"/>
    <n v="500"/>
    <x v="1"/>
    <s v="5881"/>
    <n v="5881"/>
    <s v="2213"/>
    <s v="241"/>
    <s v="2"/>
    <x v="50"/>
    <n v="5881"/>
    <x v="50"/>
    <s v="N"/>
    <x v="25"/>
  </r>
  <r>
    <x v="0"/>
    <s v="10-500-21-5881-2213-245"/>
    <s v="Waive Money"/>
    <x v="18"/>
    <n v="0"/>
    <n v="0"/>
    <n v="0"/>
    <s v="10"/>
    <s v="500"/>
    <n v="500"/>
    <x v="1"/>
    <s v="5881"/>
    <n v="5881"/>
    <s v="2213"/>
    <s v="245"/>
    <s v="2"/>
    <x v="50"/>
    <n v="5881"/>
    <x v="50"/>
    <s v="N"/>
    <x v="25"/>
  </r>
  <r>
    <x v="0"/>
    <s v="10-500-21-5881-2213-320"/>
    <s v="CONTRACT SERV"/>
    <x v="18"/>
    <n v="0"/>
    <n v="0"/>
    <n v="0"/>
    <s v="10"/>
    <s v="500"/>
    <n v="500"/>
    <x v="1"/>
    <s v="5881"/>
    <n v="5881"/>
    <s v="2213"/>
    <s v="320"/>
    <s v="3"/>
    <x v="50"/>
    <n v="5881"/>
    <x v="50"/>
    <s v="N"/>
    <x v="25"/>
  </r>
  <r>
    <x v="0"/>
    <s v="10-500-21-5881-2213-560"/>
    <s v="TUITION"/>
    <x v="18"/>
    <n v="0"/>
    <n v="0"/>
    <n v="0"/>
    <s v="10"/>
    <s v="500"/>
    <n v="500"/>
    <x v="1"/>
    <s v="5881"/>
    <n v="5881"/>
    <s v="2213"/>
    <s v="560"/>
    <s v="5"/>
    <x v="50"/>
    <n v="5881"/>
    <x v="50"/>
    <s v="N"/>
    <x v="25"/>
  </r>
  <r>
    <x v="0"/>
    <s v="10-500-21-5881-2213-580"/>
    <s v="TRAVEL"/>
    <x v="18"/>
    <n v="0"/>
    <n v="0"/>
    <n v="0"/>
    <s v="10"/>
    <s v="500"/>
    <n v="500"/>
    <x v="1"/>
    <s v="5881"/>
    <n v="5881"/>
    <s v="2213"/>
    <s v="580"/>
    <s v="5"/>
    <x v="50"/>
    <n v="5881"/>
    <x v="50"/>
    <s v="N"/>
    <x v="25"/>
  </r>
  <r>
    <x v="0"/>
    <s v="10-500-21-5881-2213-610"/>
    <s v="SUPPLIES (GEN)"/>
    <x v="18"/>
    <n v="0"/>
    <n v="0"/>
    <n v="0"/>
    <s v="10"/>
    <s v="500"/>
    <n v="500"/>
    <x v="1"/>
    <s v="5881"/>
    <n v="5881"/>
    <s v="2213"/>
    <s v="610"/>
    <s v="6"/>
    <x v="50"/>
    <n v="5881"/>
    <x v="50"/>
    <s v="N"/>
    <x v="25"/>
  </r>
  <r>
    <x v="0"/>
    <s v="10-500-21-5881-2213-670"/>
    <s v="COMPUTER SUPPLY"/>
    <x v="18"/>
    <n v="0"/>
    <n v="0"/>
    <n v="0"/>
    <s v="10"/>
    <s v="500"/>
    <n v="500"/>
    <x v="1"/>
    <s v="5881"/>
    <n v="5881"/>
    <s v="2213"/>
    <s v="670"/>
    <s v="6"/>
    <x v="50"/>
    <n v="5881"/>
    <x v="50"/>
    <s v="N"/>
    <x v="25"/>
  </r>
  <r>
    <x v="0"/>
    <s v="10-500-21-5881-2213-730"/>
    <s v="EQUIPMENT"/>
    <x v="18"/>
    <n v="0"/>
    <n v="0"/>
    <n v="0"/>
    <s v="10"/>
    <s v="500"/>
    <n v="500"/>
    <x v="1"/>
    <s v="5881"/>
    <n v="5881"/>
    <s v="2213"/>
    <s v="730"/>
    <s v="7"/>
    <x v="50"/>
    <n v="5881"/>
    <x v="50"/>
    <s v="N"/>
    <x v="25"/>
  </r>
  <r>
    <x v="0"/>
    <s v="10-500-21-5881-2213-810"/>
    <s v="DUES AND FEES"/>
    <x v="18"/>
    <n v="0"/>
    <n v="0"/>
    <n v="0"/>
    <s v="10"/>
    <s v="500"/>
    <n v="500"/>
    <x v="1"/>
    <s v="5881"/>
    <n v="5881"/>
    <s v="2213"/>
    <s v="810"/>
    <s v="8"/>
    <x v="50"/>
    <n v="5881"/>
    <x v="50"/>
    <s v="N"/>
    <x v="25"/>
  </r>
  <r>
    <x v="0"/>
    <s v="10-500-21-5881-2219-148"/>
    <s v="LESSON STUDY -- MATH"/>
    <x v="18"/>
    <n v="0"/>
    <n v="0"/>
    <n v="0"/>
    <s v="10"/>
    <s v="500"/>
    <n v="500"/>
    <x v="1"/>
    <s v="5881"/>
    <n v="5881"/>
    <s v="2219"/>
    <s v="148"/>
    <s v="1"/>
    <x v="50"/>
    <n v="5881"/>
    <x v="50"/>
    <s v="N"/>
    <x v="25"/>
  </r>
  <r>
    <x v="0"/>
    <s v="10-500-21-5881-2219-149"/>
    <s v=" LESSON STUDY -- SCIENCE"/>
    <x v="18"/>
    <n v="0"/>
    <n v="0"/>
    <n v="0"/>
    <s v="10"/>
    <s v="500"/>
    <n v="500"/>
    <x v="1"/>
    <s v="5881"/>
    <n v="5881"/>
    <s v="2219"/>
    <s v="149"/>
    <s v="1"/>
    <x v="50"/>
    <n v="5881"/>
    <x v="50"/>
    <s v="N"/>
    <x v="25"/>
  </r>
  <r>
    <x v="0"/>
    <s v="10-500-21-5881-2219-210"/>
    <s v="Retirement"/>
    <x v="18"/>
    <n v="0"/>
    <n v="0"/>
    <n v="0"/>
    <s v="10"/>
    <s v="500"/>
    <n v="500"/>
    <x v="1"/>
    <s v="5881"/>
    <n v="5881"/>
    <s v="2219"/>
    <s v="210"/>
    <s v="2"/>
    <x v="50"/>
    <n v="5881"/>
    <x v="50"/>
    <s v="N"/>
    <x v="25"/>
  </r>
  <r>
    <x v="0"/>
    <s v="10-500-21-5881-2219-220"/>
    <s v="FICA"/>
    <x v="18"/>
    <n v="0"/>
    <n v="0"/>
    <n v="0"/>
    <s v="10"/>
    <s v="500"/>
    <n v="500"/>
    <x v="1"/>
    <s v="5881"/>
    <n v="5881"/>
    <s v="2219"/>
    <s v="220"/>
    <s v="2"/>
    <x v="50"/>
    <n v="5881"/>
    <x v="50"/>
    <s v="N"/>
    <x v="25"/>
  </r>
  <r>
    <x v="0"/>
    <s v="10-500-21-5881-2700-511"/>
    <s v="FIELD TRIPS / TRAVEL"/>
    <x v="18"/>
    <n v="0"/>
    <n v="0"/>
    <n v="0"/>
    <s v="10"/>
    <s v="500"/>
    <n v="500"/>
    <x v="1"/>
    <s v="5881"/>
    <n v="5881"/>
    <s v="2700"/>
    <s v="511"/>
    <s v="5"/>
    <x v="50"/>
    <n v="5881"/>
    <x v="50"/>
    <s v="N"/>
    <x v="25"/>
  </r>
  <r>
    <x v="0"/>
    <s v="10-500-21-5881-7000-870"/>
    <s v="INDIRECT COSTS - R"/>
    <x v="18"/>
    <n v="0"/>
    <n v="0"/>
    <n v="0"/>
    <s v="10"/>
    <s v="500"/>
    <n v="500"/>
    <x v="1"/>
    <s v="5881"/>
    <n v="5881"/>
    <s v="7000"/>
    <s v="870"/>
    <s v="8"/>
    <x v="50"/>
    <n v="5881"/>
    <x v="50"/>
    <s v="N"/>
    <x v="25"/>
  </r>
  <r>
    <x v="0"/>
    <s v="10-500-21-5882-1000-131"/>
    <s v="BTS Teacher Salary"/>
    <x v="18"/>
    <n v="54601.68"/>
    <n v="0"/>
    <n v="54601.68"/>
    <s v="10"/>
    <s v="500"/>
    <n v="500"/>
    <x v="1"/>
    <s v="5882"/>
    <n v="5882"/>
    <s v="1000"/>
    <s v="131"/>
    <s v="1"/>
    <x v="82"/>
    <n v="5882"/>
    <x v="81"/>
    <s v="N"/>
    <x v="46"/>
  </r>
  <r>
    <x v="0"/>
    <s v="10-500-21-5882-1000-210"/>
    <s v="Retirement"/>
    <x v="18"/>
    <n v="5893.24"/>
    <n v="0"/>
    <n v="5893.24"/>
    <s v="10"/>
    <s v="500"/>
    <n v="500"/>
    <x v="1"/>
    <s v="5882"/>
    <n v="5882"/>
    <s v="1000"/>
    <s v="210"/>
    <s v="2"/>
    <x v="82"/>
    <n v="5882"/>
    <x v="81"/>
    <s v="N"/>
    <x v="46"/>
  </r>
  <r>
    <x v="0"/>
    <s v="10-500-21-5882-1000-220"/>
    <s v="FICA"/>
    <x v="18"/>
    <n v="3721.62"/>
    <n v="0"/>
    <n v="3721.62"/>
    <s v="10"/>
    <s v="500"/>
    <n v="500"/>
    <x v="1"/>
    <s v="5882"/>
    <n v="5882"/>
    <s v="1000"/>
    <s v="220"/>
    <s v="2"/>
    <x v="82"/>
    <n v="5882"/>
    <x v="81"/>
    <s v="N"/>
    <x v="46"/>
  </r>
  <r>
    <x v="0"/>
    <s v="10-500-21-5882-1000-241"/>
    <s v="Insurance"/>
    <x v="18"/>
    <n v="13313.7"/>
    <n v="0"/>
    <n v="13313.7"/>
    <s v="10"/>
    <s v="500"/>
    <n v="500"/>
    <x v="1"/>
    <s v="5882"/>
    <n v="5882"/>
    <s v="1000"/>
    <s v="241"/>
    <s v="2"/>
    <x v="82"/>
    <n v="5882"/>
    <x v="81"/>
    <s v="N"/>
    <x v="46"/>
  </r>
  <r>
    <x v="0"/>
    <s v="10-500-21-5882-1000-580"/>
    <s v="Travel"/>
    <x v="18"/>
    <n v="1250"/>
    <n v="0"/>
    <n v="1250"/>
    <s v="10"/>
    <s v="500"/>
    <n v="500"/>
    <x v="1"/>
    <s v="5882"/>
    <n v="5882"/>
    <s v="1000"/>
    <s v="580"/>
    <s v="5"/>
    <x v="82"/>
    <n v="5882"/>
    <x v="81"/>
    <s v="N"/>
    <x v="46"/>
  </r>
  <r>
    <x v="0"/>
    <s v="10-500-21-5882-1000-610"/>
    <s v="TEACHER SUPPLIES &amp; MATERIALS"/>
    <x v="18"/>
    <n v="226.42"/>
    <n v="0"/>
    <n v="226.42"/>
    <s v="10"/>
    <s v="500"/>
    <n v="500"/>
    <x v="1"/>
    <s v="5882"/>
    <n v="5882"/>
    <s v="1000"/>
    <s v="610"/>
    <s v="6"/>
    <x v="82"/>
    <n v="5882"/>
    <x v="81"/>
    <s v="N"/>
    <x v="46"/>
  </r>
  <r>
    <x v="0"/>
    <s v="10-500-21-5882-7000-870"/>
    <s v="BTS ARTS PROGRAM INDIRECTS"/>
    <x v="18"/>
    <n v="13601.9"/>
    <n v="0"/>
    <n v="13601.9"/>
    <s v="10"/>
    <s v="500"/>
    <n v="500"/>
    <x v="1"/>
    <s v="5882"/>
    <n v="5882"/>
    <s v="7000"/>
    <s v="870"/>
    <s v="8"/>
    <x v="82"/>
    <n v="5882"/>
    <x v="81"/>
    <s v="N"/>
    <x v="46"/>
  </r>
  <r>
    <x v="0"/>
    <s v="10-500-21-5901-1000-149"/>
    <s v="OTHER CERT"/>
    <x v="18"/>
    <n v="0"/>
    <n v="0"/>
    <n v="0"/>
    <s v="10"/>
    <s v="500"/>
    <n v="500"/>
    <x v="1"/>
    <s v="5901"/>
    <n v="5901"/>
    <s v="1000"/>
    <s v="149"/>
    <s v="1"/>
    <x v="85"/>
    <n v="5901"/>
    <x v="84"/>
    <s v="N"/>
    <x v="48"/>
  </r>
  <r>
    <x v="0"/>
    <s v="10-500-21-5901-1000-610"/>
    <s v="SUPPLIES (GEN)"/>
    <x v="18"/>
    <n v="0"/>
    <n v="0"/>
    <n v="0"/>
    <s v="10"/>
    <s v="500"/>
    <n v="500"/>
    <x v="1"/>
    <s v="5901"/>
    <n v="5901"/>
    <s v="1000"/>
    <s v="610"/>
    <s v="6"/>
    <x v="85"/>
    <n v="5901"/>
    <x v="84"/>
    <s v="N"/>
    <x v="48"/>
  </r>
  <r>
    <x v="0"/>
    <s v="10-500-21-5901-2650-626"/>
    <s v="Intro to CTE - Fuel Cost"/>
    <x v="18"/>
    <n v="0"/>
    <n v="0"/>
    <n v="0"/>
    <s v="10"/>
    <s v="500"/>
    <n v="500"/>
    <x v="1"/>
    <s v="5901"/>
    <n v="5901"/>
    <s v="2650"/>
    <s v="626"/>
    <s v="6"/>
    <x v="85"/>
    <n v="5901"/>
    <x v="84"/>
    <s v="N"/>
    <x v="48"/>
  </r>
  <r>
    <x v="0"/>
    <s v="10-500-21-5901-7000-870"/>
    <s v="INDIRECT COSTS - R"/>
    <x v="18"/>
    <n v="1387.15"/>
    <n v="0"/>
    <n v="1387.15"/>
    <s v="10"/>
    <s v="500"/>
    <n v="500"/>
    <x v="1"/>
    <s v="5901"/>
    <n v="5901"/>
    <s v="7000"/>
    <s v="870"/>
    <s v="8"/>
    <x v="85"/>
    <n v="5901"/>
    <x v="84"/>
    <s v="N"/>
    <x v="48"/>
  </r>
  <r>
    <x v="0"/>
    <s v="10-500-21-5902-1000-131"/>
    <s v="TEACHERS"/>
    <x v="18"/>
    <n v="0"/>
    <n v="0"/>
    <n v="0"/>
    <s v="10"/>
    <s v="500"/>
    <n v="500"/>
    <x v="1"/>
    <s v="5902"/>
    <n v="5902"/>
    <s v="1000"/>
    <s v="131"/>
    <s v="1"/>
    <x v="83"/>
    <n v="5902"/>
    <x v="82"/>
    <s v="N"/>
    <x v="47"/>
  </r>
  <r>
    <x v="0"/>
    <s v="10-500-21-5902-1000-149"/>
    <s v="OTHER CERT"/>
    <x v="18"/>
    <n v="0"/>
    <n v="0"/>
    <n v="0"/>
    <s v="10"/>
    <s v="500"/>
    <n v="500"/>
    <x v="1"/>
    <s v="5902"/>
    <n v="5902"/>
    <s v="1000"/>
    <s v="149"/>
    <s v="1"/>
    <x v="83"/>
    <n v="5902"/>
    <x v="82"/>
    <s v="N"/>
    <x v="47"/>
  </r>
  <r>
    <x v="0"/>
    <s v="10-500-21-5902-1000-241"/>
    <s v="INSURANCE"/>
    <x v="18"/>
    <n v="0"/>
    <n v="0"/>
    <n v="0"/>
    <s v="10"/>
    <s v="500"/>
    <n v="500"/>
    <x v="1"/>
    <s v="5902"/>
    <n v="5902"/>
    <s v="1000"/>
    <s v="241"/>
    <s v="2"/>
    <x v="83"/>
    <n v="5902"/>
    <x v="82"/>
    <s v="N"/>
    <x v="47"/>
  </r>
  <r>
    <x v="0"/>
    <s v="10-500-21-5902-1000-580"/>
    <s v="WBL TRAVEL"/>
    <x v="18"/>
    <n v="0"/>
    <n v="0"/>
    <n v="0"/>
    <s v="10"/>
    <s v="500"/>
    <n v="500"/>
    <x v="1"/>
    <s v="5902"/>
    <n v="5902"/>
    <s v="1000"/>
    <s v="580"/>
    <s v="5"/>
    <x v="83"/>
    <n v="5902"/>
    <x v="82"/>
    <s v="N"/>
    <x v="47"/>
  </r>
  <r>
    <x v="0"/>
    <s v="10-500-21-5902-1000-610"/>
    <s v="WBL SUPPLIES"/>
    <x v="18"/>
    <n v="20970"/>
    <n v="0"/>
    <n v="20970"/>
    <s v="10"/>
    <s v="500"/>
    <n v="500"/>
    <x v="1"/>
    <s v="5902"/>
    <n v="5902"/>
    <s v="1000"/>
    <s v="610"/>
    <s v="6"/>
    <x v="83"/>
    <n v="5902"/>
    <x v="82"/>
    <s v="N"/>
    <x v="47"/>
  </r>
  <r>
    <x v="0"/>
    <s v="10-500-21-5902-7000-870"/>
    <s v="INDIRECT COSTS - R"/>
    <x v="18"/>
    <n v="5063.8599999999997"/>
    <n v="0"/>
    <n v="5063.8599999999997"/>
    <s v="10"/>
    <s v="500"/>
    <n v="500"/>
    <x v="1"/>
    <s v="5902"/>
    <n v="5902"/>
    <s v="7000"/>
    <s v="870"/>
    <s v="8"/>
    <x v="83"/>
    <n v="5902"/>
    <x v="82"/>
    <s v="N"/>
    <x v="47"/>
  </r>
  <r>
    <x v="0"/>
    <s v="10-500-21-5903-1000-149"/>
    <s v="OTHER CERT"/>
    <x v="18"/>
    <n v="1000"/>
    <n v="0"/>
    <n v="1000"/>
    <s v="10"/>
    <s v="500"/>
    <n v="500"/>
    <x v="1"/>
    <s v="5903"/>
    <n v="5903"/>
    <s v="1000"/>
    <s v="149"/>
    <s v="1"/>
    <x v="86"/>
    <n v="5903"/>
    <x v="85"/>
    <s v="N"/>
    <x v="49"/>
  </r>
  <r>
    <x v="0"/>
    <s v="10-500-21-5903-1000-198"/>
    <s v="OTHER CLASSIF"/>
    <x v="18"/>
    <n v="0"/>
    <n v="0"/>
    <n v="0"/>
    <s v="10"/>
    <s v="500"/>
    <n v="500"/>
    <x v="1"/>
    <s v="5903"/>
    <n v="5903"/>
    <s v="1000"/>
    <s v="198"/>
    <s v="1"/>
    <x v="86"/>
    <n v="5903"/>
    <x v="85"/>
    <s v="N"/>
    <x v="49"/>
  </r>
  <r>
    <x v="0"/>
    <s v="10-500-21-5903-1000-210"/>
    <s v="RETIREMENT"/>
    <x v="18"/>
    <n v="236.91"/>
    <n v="0"/>
    <n v="236.91"/>
    <s v="10"/>
    <s v="500"/>
    <n v="500"/>
    <x v="1"/>
    <s v="5903"/>
    <n v="5903"/>
    <s v="1000"/>
    <s v="210"/>
    <s v="2"/>
    <x v="86"/>
    <n v="5903"/>
    <x v="85"/>
    <s v="N"/>
    <x v="49"/>
  </r>
  <r>
    <x v="0"/>
    <s v="10-500-21-5903-1000-220"/>
    <s v="FICA"/>
    <x v="18"/>
    <n v="73.78"/>
    <n v="0"/>
    <n v="73.78"/>
    <s v="10"/>
    <s v="500"/>
    <n v="500"/>
    <x v="1"/>
    <s v="5903"/>
    <n v="5903"/>
    <s v="1000"/>
    <s v="220"/>
    <s v="2"/>
    <x v="86"/>
    <n v="5903"/>
    <x v="85"/>
    <s v="N"/>
    <x v="49"/>
  </r>
  <r>
    <x v="0"/>
    <s v="10-500-21-5903-1000-241"/>
    <s v="insurance"/>
    <x v="18"/>
    <n v="2.69"/>
    <n v="0"/>
    <n v="2.69"/>
    <s v="10"/>
    <s v="500"/>
    <n v="500"/>
    <x v="1"/>
    <s v="5903"/>
    <n v="5903"/>
    <s v="1000"/>
    <s v="241"/>
    <s v="2"/>
    <x v="86"/>
    <n v="5903"/>
    <x v="85"/>
    <s v="N"/>
    <x v="49"/>
  </r>
  <r>
    <x v="0"/>
    <s v="10-500-21-5903-1000-320"/>
    <s v="Comp Guidance - Purchased Services"/>
    <x v="18"/>
    <n v="2400"/>
    <n v="0"/>
    <n v="2400"/>
    <s v="10"/>
    <s v="500"/>
    <n v="500"/>
    <x v="1"/>
    <s v="5903"/>
    <n v="5903"/>
    <s v="1000"/>
    <s v="320"/>
    <s v="3"/>
    <x v="86"/>
    <n v="5903"/>
    <x v="85"/>
    <s v="N"/>
    <x v="49"/>
  </r>
  <r>
    <x v="0"/>
    <s v="10-500-21-5903-2120-149"/>
    <s v="OTHER CERT"/>
    <x v="18"/>
    <n v="0"/>
    <n v="0"/>
    <n v="0"/>
    <s v="10"/>
    <s v="500"/>
    <n v="500"/>
    <x v="1"/>
    <s v="5903"/>
    <n v="5903"/>
    <s v="2120"/>
    <s v="149"/>
    <s v="1"/>
    <x v="86"/>
    <n v="5903"/>
    <x v="85"/>
    <s v="N"/>
    <x v="49"/>
  </r>
  <r>
    <x v="0"/>
    <s v="10-500-21-5903-2120-152"/>
    <s v="SECRETARIAL"/>
    <x v="18"/>
    <n v="36282.54"/>
    <n v="0"/>
    <n v="36282.54"/>
    <s v="10"/>
    <s v="500"/>
    <n v="500"/>
    <x v="1"/>
    <s v="5903"/>
    <n v="5903"/>
    <s v="2120"/>
    <s v="152"/>
    <s v="1"/>
    <x v="86"/>
    <n v="5903"/>
    <x v="85"/>
    <s v="N"/>
    <x v="49"/>
  </r>
  <r>
    <x v="0"/>
    <s v="10-500-21-5903-2120-210"/>
    <s v="RETIREMENT"/>
    <x v="18"/>
    <n v="7232.23"/>
    <n v="0"/>
    <n v="7232.23"/>
    <s v="10"/>
    <s v="500"/>
    <n v="500"/>
    <x v="1"/>
    <s v="5903"/>
    <n v="5903"/>
    <s v="2120"/>
    <s v="210"/>
    <s v="2"/>
    <x v="86"/>
    <n v="5903"/>
    <x v="85"/>
    <s v="N"/>
    <x v="49"/>
  </r>
  <r>
    <x v="0"/>
    <s v="10-500-21-5903-2120-220"/>
    <s v="FICA"/>
    <x v="18"/>
    <n v="2774.98"/>
    <n v="0"/>
    <n v="2774.98"/>
    <s v="10"/>
    <s v="500"/>
    <n v="500"/>
    <x v="1"/>
    <s v="5903"/>
    <n v="5903"/>
    <s v="2120"/>
    <s v="220"/>
    <s v="2"/>
    <x v="86"/>
    <n v="5903"/>
    <x v="85"/>
    <s v="N"/>
    <x v="49"/>
  </r>
  <r>
    <x v="0"/>
    <s v="10-500-21-5903-2120-241"/>
    <s v="Comp Guidance - Insurance"/>
    <x v="18"/>
    <n v="5357.47"/>
    <n v="0"/>
    <n v="5357.47"/>
    <s v="10"/>
    <s v="500"/>
    <n v="500"/>
    <x v="1"/>
    <s v="5903"/>
    <n v="5903"/>
    <s v="2120"/>
    <s v="241"/>
    <s v="2"/>
    <x v="86"/>
    <n v="5903"/>
    <x v="85"/>
    <s v="N"/>
    <x v="49"/>
  </r>
  <r>
    <x v="0"/>
    <s v="10-500-21-5903-2120-245"/>
    <s v="Waive"/>
    <x v="18"/>
    <n v="100.01"/>
    <n v="0"/>
    <n v="100.01"/>
    <s v="10"/>
    <s v="500"/>
    <n v="500"/>
    <x v="1"/>
    <s v="5903"/>
    <n v="5903"/>
    <s v="2120"/>
    <s v="245"/>
    <s v="2"/>
    <x v="86"/>
    <n v="5903"/>
    <x v="85"/>
    <s v="N"/>
    <x v="49"/>
  </r>
  <r>
    <x v="0"/>
    <s v="10-500-21-5903-2120-320"/>
    <s v="PURCH SERVICE"/>
    <x v="18"/>
    <n v="0"/>
    <n v="0"/>
    <n v="0"/>
    <s v="10"/>
    <s v="500"/>
    <n v="500"/>
    <x v="1"/>
    <s v="5903"/>
    <n v="5903"/>
    <s v="2120"/>
    <s v="320"/>
    <s v="3"/>
    <x v="86"/>
    <n v="5903"/>
    <x v="85"/>
    <s v="N"/>
    <x v="49"/>
  </r>
  <r>
    <x v="0"/>
    <s v="10-500-21-5903-2120-341"/>
    <s v="SUBSTITUTE COST"/>
    <x v="18"/>
    <n v="0"/>
    <n v="0"/>
    <n v="0"/>
    <s v="10"/>
    <s v="500"/>
    <n v="500"/>
    <x v="1"/>
    <s v="5903"/>
    <n v="5903"/>
    <s v="2120"/>
    <s v="341"/>
    <s v="3"/>
    <x v="86"/>
    <n v="5903"/>
    <x v="85"/>
    <s v="N"/>
    <x v="49"/>
  </r>
  <r>
    <x v="0"/>
    <s v="10-500-21-5903-2120-550"/>
    <s v="PRINTING SERVICE"/>
    <x v="18"/>
    <n v="0"/>
    <n v="0"/>
    <n v="0"/>
    <s v="10"/>
    <s v="500"/>
    <n v="500"/>
    <x v="1"/>
    <s v="5903"/>
    <n v="5903"/>
    <s v="2120"/>
    <s v="550"/>
    <s v="5"/>
    <x v="86"/>
    <n v="5903"/>
    <x v="85"/>
    <s v="N"/>
    <x v="49"/>
  </r>
  <r>
    <x v="0"/>
    <s v="10-500-21-5903-2120-580"/>
    <s v="TRAVEL"/>
    <x v="18"/>
    <n v="0"/>
    <n v="0"/>
    <n v="0"/>
    <s v="10"/>
    <s v="500"/>
    <n v="500"/>
    <x v="1"/>
    <s v="5903"/>
    <n v="5903"/>
    <s v="2120"/>
    <s v="580"/>
    <s v="5"/>
    <x v="86"/>
    <n v="5903"/>
    <x v="85"/>
    <s v="N"/>
    <x v="49"/>
  </r>
  <r>
    <x v="0"/>
    <s v="10-500-21-5903-2120-610"/>
    <s v="SUPPLIES"/>
    <x v="18"/>
    <n v="2749.47"/>
    <n v="0"/>
    <n v="2749.47"/>
    <s v="10"/>
    <s v="500"/>
    <n v="500"/>
    <x v="1"/>
    <s v="5903"/>
    <n v="5903"/>
    <s v="2120"/>
    <s v="610"/>
    <s v="6"/>
    <x v="86"/>
    <n v="5903"/>
    <x v="85"/>
    <s v="N"/>
    <x v="49"/>
  </r>
  <r>
    <x v="0"/>
    <s v="10-500-21-5903-2120-730"/>
    <s v="EQUIPMENT"/>
    <x v="18"/>
    <n v="0"/>
    <n v="0"/>
    <n v="0"/>
    <s v="10"/>
    <s v="500"/>
    <n v="500"/>
    <x v="1"/>
    <s v="5903"/>
    <n v="5903"/>
    <s v="2120"/>
    <s v="730"/>
    <s v="7"/>
    <x v="86"/>
    <n v="5903"/>
    <x v="85"/>
    <s v="N"/>
    <x v="49"/>
  </r>
  <r>
    <x v="0"/>
    <s v="10-500-21-5903-2120-810"/>
    <s v="DUES AND FEES"/>
    <x v="18"/>
    <n v="0"/>
    <n v="0"/>
    <n v="0"/>
    <s v="10"/>
    <s v="500"/>
    <n v="500"/>
    <x v="1"/>
    <s v="5903"/>
    <n v="5903"/>
    <s v="2120"/>
    <s v="810"/>
    <s v="8"/>
    <x v="86"/>
    <n v="5903"/>
    <x v="85"/>
    <s v="N"/>
    <x v="49"/>
  </r>
  <r>
    <x v="0"/>
    <s v="10-500-21-5903-7000-870"/>
    <s v="INDIRECT COSTS - R"/>
    <x v="18"/>
    <n v="11165.56"/>
    <n v="0"/>
    <n v="11165.56"/>
    <s v="10"/>
    <s v="500"/>
    <n v="500"/>
    <x v="1"/>
    <s v="5903"/>
    <n v="5903"/>
    <s v="7000"/>
    <s v="870"/>
    <s v="8"/>
    <x v="86"/>
    <n v="5903"/>
    <x v="85"/>
    <s v="N"/>
    <x v="49"/>
  </r>
  <r>
    <x v="0"/>
    <s v="10-500-21-5911-1000-670"/>
    <s v="English Language Learner Software"/>
    <x v="18"/>
    <n v="45600"/>
    <n v="0"/>
    <n v="45600"/>
    <s v="10"/>
    <s v="500"/>
    <n v="500"/>
    <x v="1"/>
    <s v="5911"/>
    <n v="5911"/>
    <s v="1000"/>
    <s v="670"/>
    <s v="6"/>
    <x v="116"/>
    <n v="5911"/>
    <x v="115"/>
    <s v="N"/>
    <x v="58"/>
  </r>
  <r>
    <x v="0"/>
    <s v="10-500-21-6000-7000-870"/>
    <s v="CTE Indirects"/>
    <x v="18"/>
    <n v="76508.27"/>
    <n v="0"/>
    <n v="76508.27"/>
    <s v="10"/>
    <s v="500"/>
    <n v="500"/>
    <x v="1"/>
    <s v="6000"/>
    <n v="6000"/>
    <s v="7000"/>
    <s v="870"/>
    <s v="8"/>
    <x v="17"/>
    <n v="6000"/>
    <x v="17"/>
    <s v="N"/>
    <x v="10"/>
  </r>
  <r>
    <x v="0"/>
    <s v="10-500-21-6015-2210-115"/>
    <s v="CTE DIRECTOR"/>
    <x v="18"/>
    <n v="0"/>
    <n v="0"/>
    <n v="0"/>
    <s v="10"/>
    <s v="500"/>
    <n v="500"/>
    <x v="1"/>
    <s v="6015"/>
    <n v="6015"/>
    <s v="2210"/>
    <s v="115"/>
    <s v="1"/>
    <x v="118"/>
    <n v="6015"/>
    <x v="117"/>
    <s v="N"/>
    <x v="0"/>
  </r>
  <r>
    <x v="0"/>
    <s v="10-500-21-6015-2210-152"/>
    <s v="CTE SECRETARY"/>
    <x v="18"/>
    <n v="0"/>
    <n v="0"/>
    <n v="0"/>
    <s v="10"/>
    <s v="500"/>
    <n v="500"/>
    <x v="1"/>
    <s v="6015"/>
    <n v="6015"/>
    <s v="2210"/>
    <s v="152"/>
    <s v="1"/>
    <x v="118"/>
    <n v="6015"/>
    <x v="117"/>
    <s v="N"/>
    <x v="0"/>
  </r>
  <r>
    <x v="0"/>
    <s v="10-500-21-6015-2210-210"/>
    <s v="RETIREMENT"/>
    <x v="18"/>
    <n v="0"/>
    <n v="0"/>
    <n v="0"/>
    <s v="10"/>
    <s v="500"/>
    <n v="500"/>
    <x v="1"/>
    <s v="6015"/>
    <n v="6015"/>
    <s v="2210"/>
    <s v="210"/>
    <s v="2"/>
    <x v="118"/>
    <n v="6015"/>
    <x v="117"/>
    <s v="N"/>
    <x v="0"/>
  </r>
  <r>
    <x v="0"/>
    <s v="10-500-21-6015-2210-220"/>
    <s v="SOCIAL SECURITY"/>
    <x v="18"/>
    <n v="0"/>
    <n v="0"/>
    <n v="0"/>
    <s v="10"/>
    <s v="500"/>
    <n v="500"/>
    <x v="1"/>
    <s v="6015"/>
    <n v="6015"/>
    <s v="2210"/>
    <s v="220"/>
    <s v="2"/>
    <x v="118"/>
    <n v="6015"/>
    <x v="117"/>
    <s v="N"/>
    <x v="0"/>
  </r>
  <r>
    <x v="0"/>
    <s v="10-500-21-6015-2210-241"/>
    <s v="Insurance"/>
    <x v="18"/>
    <n v="0"/>
    <n v="0"/>
    <n v="0"/>
    <s v="10"/>
    <s v="500"/>
    <n v="500"/>
    <x v="1"/>
    <s v="6015"/>
    <n v="6015"/>
    <s v="2210"/>
    <s v="241"/>
    <s v="2"/>
    <x v="118"/>
    <n v="6015"/>
    <x v="117"/>
    <s v="N"/>
    <x v="0"/>
  </r>
  <r>
    <x v="0"/>
    <s v="10-500-21-6015-2230-190"/>
    <s v="COMPUTER TECH"/>
    <x v="18"/>
    <n v="0"/>
    <n v="0"/>
    <n v="0"/>
    <s v="10"/>
    <s v="500"/>
    <n v="500"/>
    <x v="1"/>
    <s v="6015"/>
    <n v="6015"/>
    <s v="2230"/>
    <s v="190"/>
    <s v="1"/>
    <x v="118"/>
    <n v="6015"/>
    <x v="117"/>
    <s v="N"/>
    <x v="0"/>
  </r>
  <r>
    <x v="0"/>
    <s v="10-500-21-6015-2230-210"/>
    <s v="RETIREMENT"/>
    <x v="18"/>
    <n v="0"/>
    <n v="0"/>
    <n v="0"/>
    <s v="10"/>
    <s v="500"/>
    <n v="500"/>
    <x v="1"/>
    <s v="6015"/>
    <n v="6015"/>
    <s v="2230"/>
    <s v="210"/>
    <s v="2"/>
    <x v="118"/>
    <n v="6015"/>
    <x v="117"/>
    <s v="N"/>
    <x v="0"/>
  </r>
  <r>
    <x v="0"/>
    <s v="10-500-21-6015-2230-220"/>
    <s v="FICA"/>
    <x v="18"/>
    <n v="0"/>
    <n v="0"/>
    <n v="0"/>
    <s v="10"/>
    <s v="500"/>
    <n v="500"/>
    <x v="1"/>
    <s v="6015"/>
    <n v="6015"/>
    <s v="2230"/>
    <s v="220"/>
    <s v="2"/>
    <x v="118"/>
    <n v="6015"/>
    <x v="117"/>
    <s v="N"/>
    <x v="0"/>
  </r>
  <r>
    <x v="0"/>
    <s v="10-500-21-6015-2230-241"/>
    <s v="Insurance"/>
    <x v="18"/>
    <n v="0"/>
    <n v="0"/>
    <n v="0"/>
    <s v="10"/>
    <s v="500"/>
    <n v="500"/>
    <x v="1"/>
    <s v="6015"/>
    <n v="6015"/>
    <s v="2230"/>
    <s v="241"/>
    <s v="2"/>
    <x v="118"/>
    <n v="6015"/>
    <x v="117"/>
    <s v="N"/>
    <x v="0"/>
  </r>
  <r>
    <x v="0"/>
    <s v="10-500-21-6015-2230-245"/>
    <s v="Insurance"/>
    <x v="18"/>
    <n v="0"/>
    <n v="0"/>
    <n v="0"/>
    <s v="10"/>
    <s v="500"/>
    <n v="500"/>
    <x v="1"/>
    <s v="6015"/>
    <n v="6015"/>
    <s v="2230"/>
    <s v="245"/>
    <s v="2"/>
    <x v="118"/>
    <n v="6015"/>
    <x v="117"/>
    <s v="N"/>
    <x v="0"/>
  </r>
  <r>
    <x v="0"/>
    <s v="10-500-21-6043-1000-131"/>
    <s v="TEACHERS"/>
    <x v="18"/>
    <n v="0"/>
    <n v="0"/>
    <n v="0"/>
    <s v="10"/>
    <s v="500"/>
    <n v="500"/>
    <x v="1"/>
    <s v="6043"/>
    <n v="6043"/>
    <s v="1000"/>
    <s v="131"/>
    <s v="1"/>
    <x v="17"/>
    <n v="6000"/>
    <x v="17"/>
    <s v="Y"/>
    <x v="10"/>
  </r>
  <r>
    <x v="0"/>
    <s v="10-500-21-6043-1000-149"/>
    <s v="OTHER CERT"/>
    <x v="18"/>
    <n v="0"/>
    <n v="0"/>
    <n v="0"/>
    <s v="10"/>
    <s v="500"/>
    <n v="500"/>
    <x v="1"/>
    <s v="6043"/>
    <n v="6043"/>
    <s v="1000"/>
    <s v="149"/>
    <s v="1"/>
    <x v="17"/>
    <n v="6000"/>
    <x v="17"/>
    <s v="Y"/>
    <x v="10"/>
  </r>
  <r>
    <x v="0"/>
    <s v="10-500-21-6043-1000-161"/>
    <s v="INST. ASSISTANT"/>
    <x v="18"/>
    <n v="0"/>
    <n v="0"/>
    <n v="0"/>
    <s v="10"/>
    <s v="500"/>
    <n v="500"/>
    <x v="1"/>
    <s v="6043"/>
    <n v="6043"/>
    <s v="1000"/>
    <s v="161"/>
    <s v="1"/>
    <x v="17"/>
    <n v="6000"/>
    <x v="17"/>
    <s v="Y"/>
    <x v="10"/>
  </r>
  <r>
    <x v="0"/>
    <s v="10-500-21-6043-1000-210"/>
    <s v="Retirement"/>
    <x v="18"/>
    <n v="0"/>
    <n v="0"/>
    <n v="0"/>
    <s v="10"/>
    <s v="500"/>
    <n v="500"/>
    <x v="1"/>
    <s v="6043"/>
    <n v="6043"/>
    <s v="1000"/>
    <s v="210"/>
    <s v="2"/>
    <x v="17"/>
    <n v="6000"/>
    <x v="17"/>
    <s v="Y"/>
    <x v="10"/>
  </r>
  <r>
    <x v="0"/>
    <s v="10-500-21-6043-1000-220"/>
    <s v="FICA"/>
    <x v="18"/>
    <n v="0"/>
    <n v="0"/>
    <n v="0"/>
    <s v="10"/>
    <s v="500"/>
    <n v="500"/>
    <x v="1"/>
    <s v="6043"/>
    <n v="6043"/>
    <s v="1000"/>
    <s v="220"/>
    <s v="2"/>
    <x v="17"/>
    <n v="6000"/>
    <x v="17"/>
    <s v="Y"/>
    <x v="10"/>
  </r>
  <r>
    <x v="0"/>
    <s v="10-500-21-6043-1000-241"/>
    <s v="Insurance"/>
    <x v="18"/>
    <n v="0"/>
    <n v="0"/>
    <n v="0"/>
    <s v="10"/>
    <s v="500"/>
    <n v="500"/>
    <x v="1"/>
    <s v="6043"/>
    <n v="6043"/>
    <s v="1000"/>
    <s v="241"/>
    <s v="2"/>
    <x v="17"/>
    <n v="6000"/>
    <x v="17"/>
    <s v="Y"/>
    <x v="10"/>
  </r>
  <r>
    <x v="0"/>
    <s v="10-500-21-6043-1000-320"/>
    <s v="CONTRACTED SERV"/>
    <x v="18"/>
    <n v="0"/>
    <n v="0"/>
    <n v="0"/>
    <s v="10"/>
    <s v="500"/>
    <n v="500"/>
    <x v="1"/>
    <s v="6043"/>
    <n v="6043"/>
    <s v="1000"/>
    <s v="320"/>
    <s v="3"/>
    <x v="17"/>
    <n v="6000"/>
    <x v="17"/>
    <s v="Y"/>
    <x v="10"/>
  </r>
  <r>
    <x v="0"/>
    <s v="10-500-21-6043-1000-341"/>
    <s v="SUB TEACHERS"/>
    <x v="18"/>
    <n v="0"/>
    <n v="0"/>
    <n v="0"/>
    <s v="10"/>
    <s v="500"/>
    <n v="500"/>
    <x v="1"/>
    <s v="6043"/>
    <n v="6043"/>
    <s v="1000"/>
    <s v="341"/>
    <s v="3"/>
    <x v="17"/>
    <n v="6000"/>
    <x v="17"/>
    <s v="Y"/>
    <x v="10"/>
  </r>
  <r>
    <x v="0"/>
    <s v="10-500-21-6043-1000-430"/>
    <s v="REPAIRS &amp; MAINT"/>
    <x v="18"/>
    <n v="0"/>
    <n v="0"/>
    <n v="0"/>
    <s v="10"/>
    <s v="500"/>
    <n v="500"/>
    <x v="1"/>
    <s v="6043"/>
    <n v="6043"/>
    <s v="1000"/>
    <s v="430"/>
    <s v="4"/>
    <x v="17"/>
    <n v="6000"/>
    <x v="17"/>
    <s v="Y"/>
    <x v="10"/>
  </r>
  <r>
    <x v="0"/>
    <s v="10-500-21-6043-1000-560"/>
    <s v="TUITION"/>
    <x v="18"/>
    <n v="0"/>
    <n v="0"/>
    <n v="0"/>
    <s v="10"/>
    <s v="500"/>
    <n v="500"/>
    <x v="1"/>
    <s v="6043"/>
    <n v="6043"/>
    <s v="1000"/>
    <s v="560"/>
    <s v="5"/>
    <x v="17"/>
    <n v="6000"/>
    <x v="17"/>
    <s v="Y"/>
    <x v="10"/>
  </r>
  <r>
    <x v="0"/>
    <s v="10-500-21-6043-1000-580"/>
    <s v="TRAVEL"/>
    <x v="18"/>
    <n v="0"/>
    <n v="0"/>
    <n v="0"/>
    <s v="10"/>
    <s v="500"/>
    <n v="500"/>
    <x v="1"/>
    <s v="6043"/>
    <n v="6043"/>
    <s v="1000"/>
    <s v="580"/>
    <s v="5"/>
    <x v="17"/>
    <n v="6000"/>
    <x v="17"/>
    <s v="Y"/>
    <x v="10"/>
  </r>
  <r>
    <x v="0"/>
    <s v="10-500-21-6043-1000-610"/>
    <s v="SUPPLIES (GEN)"/>
    <x v="18"/>
    <n v="0"/>
    <n v="0"/>
    <n v="0"/>
    <s v="10"/>
    <s v="500"/>
    <n v="500"/>
    <x v="1"/>
    <s v="6043"/>
    <n v="6043"/>
    <s v="1000"/>
    <s v="610"/>
    <s v="6"/>
    <x v="17"/>
    <n v="6000"/>
    <x v="17"/>
    <s v="Y"/>
    <x v="10"/>
  </r>
  <r>
    <x v="0"/>
    <s v="10-500-21-6043-1000-730"/>
    <s v="EQUIPMENT"/>
    <x v="18"/>
    <n v="0"/>
    <n v="0"/>
    <n v="0"/>
    <s v="10"/>
    <s v="500"/>
    <n v="500"/>
    <x v="1"/>
    <s v="6043"/>
    <n v="6043"/>
    <s v="1000"/>
    <s v="730"/>
    <s v="7"/>
    <x v="17"/>
    <n v="6000"/>
    <x v="17"/>
    <s v="Y"/>
    <x v="10"/>
  </r>
  <r>
    <x v="0"/>
    <s v="10-500-21-6043-7000-870"/>
    <s v="INDIRECT COSTS"/>
    <x v="18"/>
    <n v="0"/>
    <n v="0"/>
    <n v="0"/>
    <s v="10"/>
    <s v="500"/>
    <n v="500"/>
    <x v="1"/>
    <s v="6043"/>
    <n v="6043"/>
    <s v="7000"/>
    <s v="870"/>
    <s v="8"/>
    <x v="17"/>
    <n v="6000"/>
    <x v="17"/>
    <s v="Y"/>
    <x v="10"/>
  </r>
  <r>
    <x v="0"/>
    <s v="10-500-21-6270-1000-149"/>
    <s v="OTHER CERTIFIED"/>
    <x v="18"/>
    <n v="0"/>
    <n v="0"/>
    <n v="0"/>
    <s v="10"/>
    <s v="500"/>
    <n v="500"/>
    <x v="1"/>
    <s v="6270"/>
    <n v="6270"/>
    <s v="1000"/>
    <s v="149"/>
    <s v="1"/>
    <x v="17"/>
    <n v="6000"/>
    <x v="17"/>
    <s v="Y"/>
    <x v="10"/>
  </r>
  <r>
    <x v="0"/>
    <s v="10-500-21-6270-1000-610"/>
    <s v="SUPPLIES (GEN)"/>
    <x v="18"/>
    <n v="0"/>
    <n v="0"/>
    <n v="0"/>
    <s v="10"/>
    <s v="500"/>
    <n v="500"/>
    <x v="1"/>
    <s v="6270"/>
    <n v="6270"/>
    <s v="1000"/>
    <s v="610"/>
    <s v="6"/>
    <x v="17"/>
    <n v="6000"/>
    <x v="17"/>
    <s v="Y"/>
    <x v="10"/>
  </r>
  <r>
    <x v="0"/>
    <s v="10-500-21-6270-1000-730"/>
    <s v="EQUIPMENT"/>
    <x v="18"/>
    <n v="0"/>
    <n v="0"/>
    <n v="0"/>
    <s v="10"/>
    <s v="500"/>
    <n v="500"/>
    <x v="1"/>
    <s v="6270"/>
    <n v="6270"/>
    <s v="1000"/>
    <s v="730"/>
    <s v="7"/>
    <x v="17"/>
    <n v="6000"/>
    <x v="17"/>
    <s v="Y"/>
    <x v="10"/>
  </r>
  <r>
    <x v="0"/>
    <s v="10-500-21-6370-1000-131"/>
    <s v="TEACHERS"/>
    <x v="18"/>
    <n v="0"/>
    <n v="0"/>
    <n v="0"/>
    <s v="10"/>
    <s v="500"/>
    <n v="500"/>
    <x v="1"/>
    <s v="6370"/>
    <n v="6370"/>
    <s v="1000"/>
    <s v="131"/>
    <s v="1"/>
    <x v="17"/>
    <n v="6000"/>
    <x v="17"/>
    <s v="Y"/>
    <x v="10"/>
  </r>
  <r>
    <x v="0"/>
    <s v="10-500-21-6370-1000-149"/>
    <s v="OTHER CERTIFIED"/>
    <x v="18"/>
    <n v="0"/>
    <n v="0"/>
    <n v="0"/>
    <s v="10"/>
    <s v="500"/>
    <n v="500"/>
    <x v="1"/>
    <s v="6370"/>
    <n v="6370"/>
    <s v="1000"/>
    <s v="149"/>
    <s v="1"/>
    <x v="17"/>
    <n v="6000"/>
    <x v="17"/>
    <s v="Y"/>
    <x v="10"/>
  </r>
  <r>
    <x v="0"/>
    <s v="10-500-21-6370-1000-241"/>
    <s v="GROUP INSURANCE"/>
    <x v="18"/>
    <n v="0"/>
    <n v="0"/>
    <n v="0"/>
    <s v="10"/>
    <s v="500"/>
    <n v="500"/>
    <x v="1"/>
    <s v="6370"/>
    <n v="6370"/>
    <s v="1000"/>
    <s v="241"/>
    <s v="2"/>
    <x v="17"/>
    <n v="6000"/>
    <x v="17"/>
    <s v="Y"/>
    <x v="10"/>
  </r>
  <r>
    <x v="0"/>
    <s v="10-500-21-6370-1000-320"/>
    <s v="PURC SERVICES"/>
    <x v="18"/>
    <n v="0"/>
    <n v="0"/>
    <n v="0"/>
    <s v="10"/>
    <s v="500"/>
    <n v="500"/>
    <x v="1"/>
    <s v="6370"/>
    <n v="6370"/>
    <s v="1000"/>
    <s v="320"/>
    <s v="3"/>
    <x v="17"/>
    <n v="6000"/>
    <x v="17"/>
    <s v="Y"/>
    <x v="10"/>
  </r>
  <r>
    <x v="0"/>
    <s v="10-500-21-6370-1000-580"/>
    <s v="TRAVEL"/>
    <x v="18"/>
    <n v="0"/>
    <n v="0"/>
    <n v="0"/>
    <s v="10"/>
    <s v="500"/>
    <n v="500"/>
    <x v="1"/>
    <s v="6370"/>
    <n v="6370"/>
    <s v="1000"/>
    <s v="580"/>
    <s v="5"/>
    <x v="17"/>
    <n v="6000"/>
    <x v="17"/>
    <s v="Y"/>
    <x v="10"/>
  </r>
  <r>
    <x v="0"/>
    <s v="10-500-21-6370-1000-610"/>
    <s v="SUPPLIES (GEN)"/>
    <x v="18"/>
    <n v="0"/>
    <n v="0"/>
    <n v="0"/>
    <s v="10"/>
    <s v="500"/>
    <n v="500"/>
    <x v="1"/>
    <s v="6370"/>
    <n v="6370"/>
    <s v="1000"/>
    <s v="610"/>
    <s v="6"/>
    <x v="17"/>
    <n v="6000"/>
    <x v="17"/>
    <s v="Y"/>
    <x v="10"/>
  </r>
  <r>
    <x v="0"/>
    <s v="10-500-21-6370-1000-641"/>
    <s v="TEXTBOOKS"/>
    <x v="18"/>
    <n v="0"/>
    <n v="0"/>
    <n v="0"/>
    <s v="10"/>
    <s v="500"/>
    <n v="500"/>
    <x v="1"/>
    <s v="6370"/>
    <n v="6370"/>
    <s v="1000"/>
    <s v="641"/>
    <s v="6"/>
    <x v="17"/>
    <n v="6000"/>
    <x v="17"/>
    <s v="Y"/>
    <x v="10"/>
  </r>
  <r>
    <x v="0"/>
    <s v="10-500-21-6370-1000-730"/>
    <s v="EQUIPMENT"/>
    <x v="18"/>
    <n v="0"/>
    <n v="0"/>
    <n v="0"/>
    <s v="10"/>
    <s v="500"/>
    <n v="500"/>
    <x v="1"/>
    <s v="6370"/>
    <n v="6370"/>
    <s v="1000"/>
    <s v="730"/>
    <s v="7"/>
    <x v="17"/>
    <n v="6000"/>
    <x v="17"/>
    <s v="Y"/>
    <x v="10"/>
  </r>
  <r>
    <x v="0"/>
    <s v="10-500-21-6470-1000-149"/>
    <s v="OTHER CERT"/>
    <x v="18"/>
    <n v="0"/>
    <n v="0"/>
    <n v="0"/>
    <s v="10"/>
    <s v="500"/>
    <n v="500"/>
    <x v="1"/>
    <s v="6470"/>
    <n v="6470"/>
    <s v="1000"/>
    <s v="149"/>
    <s v="1"/>
    <x v="17"/>
    <n v="6000"/>
    <x v="17"/>
    <s v="Y"/>
    <x v="10"/>
  </r>
  <r>
    <x v="0"/>
    <s v="10-500-21-6470-1000-241"/>
    <s v="INSURANCE"/>
    <x v="18"/>
    <n v="0"/>
    <n v="0"/>
    <n v="0"/>
    <s v="10"/>
    <s v="500"/>
    <n v="500"/>
    <x v="1"/>
    <s v="6470"/>
    <n v="6470"/>
    <s v="1000"/>
    <s v="241"/>
    <s v="2"/>
    <x v="17"/>
    <n v="6000"/>
    <x v="17"/>
    <s v="Y"/>
    <x v="10"/>
  </r>
  <r>
    <x v="0"/>
    <s v="10-500-21-6470-1000-320"/>
    <s v="PURCH SERVICE"/>
    <x v="18"/>
    <n v="0"/>
    <n v="0"/>
    <n v="0"/>
    <s v="10"/>
    <s v="500"/>
    <n v="500"/>
    <x v="1"/>
    <s v="6470"/>
    <n v="6470"/>
    <s v="1000"/>
    <s v="320"/>
    <s v="3"/>
    <x v="17"/>
    <n v="6000"/>
    <x v="17"/>
    <s v="Y"/>
    <x v="10"/>
  </r>
  <r>
    <x v="0"/>
    <s v="10-500-21-6470-1000-580"/>
    <s v="TRAVEL"/>
    <x v="18"/>
    <n v="0"/>
    <n v="0"/>
    <n v="0"/>
    <s v="10"/>
    <s v="500"/>
    <n v="500"/>
    <x v="1"/>
    <s v="6470"/>
    <n v="6470"/>
    <s v="1000"/>
    <s v="580"/>
    <s v="5"/>
    <x v="17"/>
    <n v="6000"/>
    <x v="17"/>
    <s v="Y"/>
    <x v="10"/>
  </r>
  <r>
    <x v="0"/>
    <s v="10-500-21-6470-1000-610"/>
    <s v="SUPPLIES"/>
    <x v="18"/>
    <n v="0"/>
    <n v="0"/>
    <n v="0"/>
    <s v="10"/>
    <s v="500"/>
    <n v="500"/>
    <x v="1"/>
    <s v="6470"/>
    <n v="6470"/>
    <s v="1000"/>
    <s v="610"/>
    <s v="6"/>
    <x v="17"/>
    <n v="6000"/>
    <x v="17"/>
    <s v="Y"/>
    <x v="10"/>
  </r>
  <r>
    <x v="0"/>
    <s v="10-500-21-6470-1000-641"/>
    <s v="TEXTBOOKS"/>
    <x v="18"/>
    <n v="0"/>
    <n v="0"/>
    <n v="0"/>
    <s v="10"/>
    <s v="500"/>
    <n v="500"/>
    <x v="1"/>
    <s v="6470"/>
    <n v="6470"/>
    <s v="1000"/>
    <s v="641"/>
    <s v="6"/>
    <x v="17"/>
    <n v="6000"/>
    <x v="17"/>
    <s v="Y"/>
    <x v="10"/>
  </r>
  <r>
    <x v="0"/>
    <s v="10-500-21-6470-1000-730"/>
    <s v="EQUIPMENT"/>
    <x v="18"/>
    <n v="0"/>
    <n v="0"/>
    <n v="0"/>
    <s v="10"/>
    <s v="500"/>
    <n v="500"/>
    <x v="1"/>
    <s v="6470"/>
    <n v="6470"/>
    <s v="1000"/>
    <s v="730"/>
    <s v="7"/>
    <x v="17"/>
    <n v="6000"/>
    <x v="17"/>
    <s v="Y"/>
    <x v="10"/>
  </r>
  <r>
    <x v="0"/>
    <s v="10-500-21-6570-1000-149"/>
    <s v="OTHER CERT"/>
    <x v="18"/>
    <n v="0"/>
    <n v="0"/>
    <n v="0"/>
    <s v="10"/>
    <s v="500"/>
    <n v="500"/>
    <x v="1"/>
    <s v="6570"/>
    <n v="6570"/>
    <s v="1000"/>
    <s v="149"/>
    <s v="1"/>
    <x v="17"/>
    <n v="6000"/>
    <x v="17"/>
    <s v="Y"/>
    <x v="10"/>
  </r>
  <r>
    <x v="0"/>
    <s v="10-500-21-6570-1000-241"/>
    <s v="INSURANCE"/>
    <x v="18"/>
    <n v="0"/>
    <n v="0"/>
    <n v="0"/>
    <s v="10"/>
    <s v="500"/>
    <n v="500"/>
    <x v="1"/>
    <s v="6570"/>
    <n v="6570"/>
    <s v="1000"/>
    <s v="241"/>
    <s v="2"/>
    <x v="17"/>
    <n v="6000"/>
    <x v="17"/>
    <s v="Y"/>
    <x v="10"/>
  </r>
  <r>
    <x v="0"/>
    <s v="10-500-21-6570-1000-320"/>
    <s v="PURCH SERVICE"/>
    <x v="18"/>
    <n v="0"/>
    <n v="0"/>
    <n v="0"/>
    <s v="10"/>
    <s v="500"/>
    <n v="500"/>
    <x v="1"/>
    <s v="6570"/>
    <n v="6570"/>
    <s v="1000"/>
    <s v="320"/>
    <s v="3"/>
    <x v="17"/>
    <n v="6000"/>
    <x v="17"/>
    <s v="Y"/>
    <x v="10"/>
  </r>
  <r>
    <x v="0"/>
    <s v="10-500-21-6570-1000-580"/>
    <s v="TRAVEL"/>
    <x v="18"/>
    <n v="0"/>
    <n v="0"/>
    <n v="0"/>
    <s v="10"/>
    <s v="500"/>
    <n v="500"/>
    <x v="1"/>
    <s v="6570"/>
    <n v="6570"/>
    <s v="1000"/>
    <s v="580"/>
    <s v="5"/>
    <x v="17"/>
    <n v="6000"/>
    <x v="17"/>
    <s v="Y"/>
    <x v="10"/>
  </r>
  <r>
    <x v="0"/>
    <s v="10-500-21-6570-1000-610"/>
    <s v="SUPPLIES"/>
    <x v="18"/>
    <n v="0"/>
    <n v="0"/>
    <n v="0"/>
    <s v="10"/>
    <s v="500"/>
    <n v="500"/>
    <x v="1"/>
    <s v="6570"/>
    <n v="6570"/>
    <s v="1000"/>
    <s v="610"/>
    <s v="6"/>
    <x v="17"/>
    <n v="6000"/>
    <x v="17"/>
    <s v="Y"/>
    <x v="10"/>
  </r>
  <r>
    <x v="0"/>
    <s v="10-500-21-6570-1000-641"/>
    <s v="TEXTBOOKS"/>
    <x v="18"/>
    <n v="0"/>
    <n v="0"/>
    <n v="0"/>
    <s v="10"/>
    <s v="500"/>
    <n v="500"/>
    <x v="1"/>
    <s v="6570"/>
    <n v="6570"/>
    <s v="1000"/>
    <s v="641"/>
    <s v="6"/>
    <x v="17"/>
    <n v="6000"/>
    <x v="17"/>
    <s v="Y"/>
    <x v="10"/>
  </r>
  <r>
    <x v="0"/>
    <s v="10-500-21-6570-1000-670"/>
    <s v="COMPUTER SUPPLY"/>
    <x v="18"/>
    <n v="0"/>
    <n v="0"/>
    <n v="0"/>
    <s v="10"/>
    <s v="500"/>
    <n v="500"/>
    <x v="1"/>
    <s v="6570"/>
    <n v="6570"/>
    <s v="1000"/>
    <s v="670"/>
    <s v="6"/>
    <x v="17"/>
    <n v="6000"/>
    <x v="17"/>
    <s v="Y"/>
    <x v="10"/>
  </r>
  <r>
    <x v="0"/>
    <s v="10-500-21-6570-1000-730"/>
    <s v="EQUIPMENT"/>
    <x v="18"/>
    <n v="0"/>
    <n v="0"/>
    <n v="0"/>
    <s v="10"/>
    <s v="500"/>
    <n v="500"/>
    <x v="1"/>
    <s v="6570"/>
    <n v="6570"/>
    <s v="1000"/>
    <s v="730"/>
    <s v="7"/>
    <x v="17"/>
    <n v="6000"/>
    <x v="17"/>
    <s v="Y"/>
    <x v="10"/>
  </r>
  <r>
    <x v="0"/>
    <s v="10-500-21-6570-1000-733"/>
    <s v="FURN / FIXTURES"/>
    <x v="18"/>
    <n v="0"/>
    <n v="0"/>
    <n v="0"/>
    <s v="10"/>
    <s v="500"/>
    <n v="500"/>
    <x v="1"/>
    <s v="6570"/>
    <n v="6570"/>
    <s v="1000"/>
    <s v="733"/>
    <s v="7"/>
    <x v="17"/>
    <n v="6000"/>
    <x v="17"/>
    <s v="Y"/>
    <x v="10"/>
  </r>
  <r>
    <x v="0"/>
    <s v="10-500-21-6570-2213-560"/>
    <s v="TUITION"/>
    <x v="18"/>
    <n v="0"/>
    <n v="0"/>
    <n v="0"/>
    <s v="10"/>
    <s v="500"/>
    <n v="500"/>
    <x v="1"/>
    <s v="6570"/>
    <n v="6570"/>
    <s v="2213"/>
    <s v="560"/>
    <s v="5"/>
    <x v="17"/>
    <n v="6000"/>
    <x v="17"/>
    <s v="Y"/>
    <x v="10"/>
  </r>
  <r>
    <x v="0"/>
    <s v="10-500-21-6670-1000-149"/>
    <s v="OTHER CERTIFIED"/>
    <x v="18"/>
    <n v="0"/>
    <n v="0"/>
    <n v="0"/>
    <s v="10"/>
    <s v="500"/>
    <n v="500"/>
    <x v="1"/>
    <s v="6670"/>
    <n v="6670"/>
    <s v="1000"/>
    <s v="149"/>
    <s v="1"/>
    <x v="17"/>
    <n v="6000"/>
    <x v="17"/>
    <s v="Y"/>
    <x v="10"/>
  </r>
  <r>
    <x v="0"/>
    <s v="10-500-21-6670-1000-241"/>
    <s v="INSURANCE"/>
    <x v="18"/>
    <n v="0"/>
    <n v="0"/>
    <n v="0"/>
    <s v="10"/>
    <s v="500"/>
    <n v="500"/>
    <x v="1"/>
    <s v="6670"/>
    <n v="6670"/>
    <s v="1000"/>
    <s v="241"/>
    <s v="2"/>
    <x v="17"/>
    <n v="6000"/>
    <x v="17"/>
    <s v="Y"/>
    <x v="10"/>
  </r>
  <r>
    <x v="0"/>
    <s v="10-500-21-6770-1000-241"/>
    <s v="GROUP INSURANCE"/>
    <x v="18"/>
    <n v="0"/>
    <n v="0"/>
    <n v="0"/>
    <s v="10"/>
    <s v="500"/>
    <n v="500"/>
    <x v="1"/>
    <s v="6770"/>
    <n v="6770"/>
    <s v="1000"/>
    <s v="241"/>
    <s v="2"/>
    <x v="17"/>
    <n v="6000"/>
    <x v="17"/>
    <s v="Y"/>
    <x v="10"/>
  </r>
  <r>
    <x v="0"/>
    <s v="10-500-21-6770-1000-610"/>
    <s v="SUPPLIES (GEN)"/>
    <x v="18"/>
    <n v="0"/>
    <n v="0"/>
    <n v="0"/>
    <s v="10"/>
    <s v="500"/>
    <n v="500"/>
    <x v="1"/>
    <s v="6770"/>
    <n v="6770"/>
    <s v="1000"/>
    <s v="610"/>
    <s v="6"/>
    <x v="17"/>
    <n v="6000"/>
    <x v="17"/>
    <s v="Y"/>
    <x v="10"/>
  </r>
  <r>
    <x v="0"/>
    <s v="10-500-21-6770-1000-730"/>
    <s v="EQUIPMENT"/>
    <x v="18"/>
    <n v="0"/>
    <n v="0"/>
    <n v="0"/>
    <s v="10"/>
    <s v="500"/>
    <n v="500"/>
    <x v="1"/>
    <s v="6770"/>
    <n v="6770"/>
    <s v="1000"/>
    <s v="730"/>
    <s v="7"/>
    <x v="17"/>
    <n v="6000"/>
    <x v="17"/>
    <s v="Y"/>
    <x v="10"/>
  </r>
  <r>
    <x v="0"/>
    <s v="10-500-21-6870-1000-149"/>
    <s v="OTHER CERT"/>
    <x v="18"/>
    <n v="0"/>
    <n v="0"/>
    <n v="0"/>
    <s v="10"/>
    <s v="500"/>
    <n v="500"/>
    <x v="1"/>
    <s v="6870"/>
    <n v="6870"/>
    <s v="1000"/>
    <s v="149"/>
    <s v="1"/>
    <x v="17"/>
    <n v="6000"/>
    <x v="17"/>
    <s v="Y"/>
    <x v="10"/>
  </r>
  <r>
    <x v="0"/>
    <s v="10-500-21-6870-1000-241"/>
    <s v="INSURANCE"/>
    <x v="18"/>
    <n v="0"/>
    <n v="0"/>
    <n v="0"/>
    <s v="10"/>
    <s v="500"/>
    <n v="500"/>
    <x v="1"/>
    <s v="6870"/>
    <n v="6870"/>
    <s v="1000"/>
    <s v="241"/>
    <s v="2"/>
    <x v="17"/>
    <n v="6000"/>
    <x v="17"/>
    <s v="Y"/>
    <x v="10"/>
  </r>
  <r>
    <x v="0"/>
    <s v="10-500-21-6870-1000-610"/>
    <s v="SUPPLIES (GEN)"/>
    <x v="18"/>
    <n v="0"/>
    <n v="0"/>
    <n v="0"/>
    <s v="10"/>
    <s v="500"/>
    <n v="500"/>
    <x v="1"/>
    <s v="6870"/>
    <n v="6870"/>
    <s v="1000"/>
    <s v="610"/>
    <s v="6"/>
    <x v="17"/>
    <n v="6000"/>
    <x v="17"/>
    <s v="Y"/>
    <x v="10"/>
  </r>
  <r>
    <x v="0"/>
    <s v="10-500-21-6870-1000-730"/>
    <s v="EQUIPMENT"/>
    <x v="18"/>
    <n v="0"/>
    <n v="0"/>
    <n v="0"/>
    <s v="10"/>
    <s v="500"/>
    <n v="500"/>
    <x v="1"/>
    <s v="6870"/>
    <n v="6870"/>
    <s v="1000"/>
    <s v="730"/>
    <s v="7"/>
    <x v="17"/>
    <n v="6000"/>
    <x v="17"/>
    <s v="Y"/>
    <x v="10"/>
  </r>
  <r>
    <x v="0"/>
    <s v="10-500-21-6875-1000-131"/>
    <s v="TEACHERS"/>
    <x v="18"/>
    <n v="0"/>
    <n v="0"/>
    <n v="0"/>
    <s v="10"/>
    <s v="500"/>
    <n v="500"/>
    <x v="1"/>
    <s v="6875"/>
    <n v="6875"/>
    <s v="1000"/>
    <s v="131"/>
    <s v="1"/>
    <x v="17"/>
    <n v="6000"/>
    <x v="17"/>
    <s v="Y"/>
    <x v="10"/>
  </r>
  <r>
    <x v="0"/>
    <s v="10-500-21-6875-1000-149"/>
    <s v="OTHER CERT"/>
    <x v="18"/>
    <n v="0"/>
    <n v="0"/>
    <n v="0"/>
    <s v="10"/>
    <s v="500"/>
    <n v="500"/>
    <x v="1"/>
    <s v="6875"/>
    <n v="6875"/>
    <s v="1000"/>
    <s v="149"/>
    <s v="1"/>
    <x v="17"/>
    <n v="6000"/>
    <x v="17"/>
    <s v="Y"/>
    <x v="10"/>
  </r>
  <r>
    <x v="0"/>
    <s v="10-500-21-6875-1000-210"/>
    <s v="RETIREMENT"/>
    <x v="18"/>
    <n v="0"/>
    <n v="0"/>
    <n v="0"/>
    <s v="10"/>
    <s v="500"/>
    <n v="500"/>
    <x v="1"/>
    <s v="6875"/>
    <n v="6875"/>
    <s v="1000"/>
    <s v="210"/>
    <s v="2"/>
    <x v="17"/>
    <n v="6000"/>
    <x v="17"/>
    <s v="Y"/>
    <x v="10"/>
  </r>
  <r>
    <x v="0"/>
    <s v="10-500-21-6875-1000-220"/>
    <s v="FICA"/>
    <x v="18"/>
    <n v="0"/>
    <n v="0"/>
    <n v="0"/>
    <s v="10"/>
    <s v="500"/>
    <n v="500"/>
    <x v="1"/>
    <s v="6875"/>
    <n v="6875"/>
    <s v="1000"/>
    <s v="220"/>
    <s v="2"/>
    <x v="17"/>
    <n v="6000"/>
    <x v="17"/>
    <s v="Y"/>
    <x v="10"/>
  </r>
  <r>
    <x v="0"/>
    <s v="10-500-21-6875-1000-241"/>
    <s v="INSURANCE"/>
    <x v="18"/>
    <n v="0"/>
    <n v="0"/>
    <n v="0"/>
    <s v="10"/>
    <s v="500"/>
    <n v="500"/>
    <x v="1"/>
    <s v="6875"/>
    <n v="6875"/>
    <s v="1000"/>
    <s v="241"/>
    <s v="2"/>
    <x v="17"/>
    <n v="6000"/>
    <x v="17"/>
    <s v="Y"/>
    <x v="10"/>
  </r>
  <r>
    <x v="0"/>
    <s v="10-500-21-6875-1000-320"/>
    <s v="PURCH SERVICE"/>
    <x v="18"/>
    <n v="0"/>
    <n v="0"/>
    <n v="0"/>
    <s v="10"/>
    <s v="500"/>
    <n v="500"/>
    <x v="1"/>
    <s v="6875"/>
    <n v="6875"/>
    <s v="1000"/>
    <s v="320"/>
    <s v="3"/>
    <x v="17"/>
    <n v="6000"/>
    <x v="17"/>
    <s v="Y"/>
    <x v="10"/>
  </r>
  <r>
    <x v="0"/>
    <s v="10-500-21-6875-1000-341"/>
    <s v="SUB TEACHERS"/>
    <x v="18"/>
    <n v="0"/>
    <n v="0"/>
    <n v="0"/>
    <s v="10"/>
    <s v="500"/>
    <n v="500"/>
    <x v="1"/>
    <s v="6875"/>
    <n v="6875"/>
    <s v="1000"/>
    <s v="341"/>
    <s v="3"/>
    <x v="17"/>
    <n v="6000"/>
    <x v="17"/>
    <s v="Y"/>
    <x v="10"/>
  </r>
  <r>
    <x v="0"/>
    <s v="10-500-21-6875-1000-430"/>
    <s v="REPAIRS &amp; MAINT"/>
    <x v="18"/>
    <n v="0"/>
    <n v="0"/>
    <n v="0"/>
    <s v="10"/>
    <s v="500"/>
    <n v="500"/>
    <x v="1"/>
    <s v="6875"/>
    <n v="6875"/>
    <s v="1000"/>
    <s v="430"/>
    <s v="4"/>
    <x v="17"/>
    <n v="6000"/>
    <x v="17"/>
    <s v="Y"/>
    <x v="10"/>
  </r>
  <r>
    <x v="0"/>
    <s v="10-500-21-6875-1000-560"/>
    <s v="TUITIONS"/>
    <x v="18"/>
    <n v="0"/>
    <n v="0"/>
    <n v="0"/>
    <s v="10"/>
    <s v="500"/>
    <n v="500"/>
    <x v="1"/>
    <s v="6875"/>
    <n v="6875"/>
    <s v="1000"/>
    <s v="560"/>
    <s v="5"/>
    <x v="17"/>
    <n v="6000"/>
    <x v="17"/>
    <s v="Y"/>
    <x v="10"/>
  </r>
  <r>
    <x v="0"/>
    <s v="10-500-21-6875-1000-580"/>
    <s v="TRAVEL"/>
    <x v="18"/>
    <n v="0"/>
    <n v="0"/>
    <n v="0"/>
    <s v="10"/>
    <s v="500"/>
    <n v="500"/>
    <x v="1"/>
    <s v="6875"/>
    <n v="6875"/>
    <s v="1000"/>
    <s v="580"/>
    <s v="5"/>
    <x v="17"/>
    <n v="6000"/>
    <x v="17"/>
    <s v="Y"/>
    <x v="10"/>
  </r>
  <r>
    <x v="0"/>
    <s v="10-500-21-6875-1000-610"/>
    <s v="SUPPLIES"/>
    <x v="18"/>
    <n v="57529.77"/>
    <n v="0"/>
    <n v="57529.77"/>
    <s v="10"/>
    <s v="500"/>
    <n v="500"/>
    <x v="1"/>
    <s v="6875"/>
    <n v="6875"/>
    <s v="1000"/>
    <s v="610"/>
    <s v="6"/>
    <x v="17"/>
    <n v="6000"/>
    <x v="17"/>
    <s v="Y"/>
    <x v="10"/>
  </r>
  <r>
    <x v="0"/>
    <s v="10-500-21-6875-1000-641"/>
    <s v="TEXTBOOKS"/>
    <x v="18"/>
    <n v="0"/>
    <n v="0"/>
    <n v="0"/>
    <s v="10"/>
    <s v="500"/>
    <n v="500"/>
    <x v="1"/>
    <s v="6875"/>
    <n v="6875"/>
    <s v="1000"/>
    <s v="641"/>
    <s v="6"/>
    <x v="17"/>
    <n v="6000"/>
    <x v="17"/>
    <s v="Y"/>
    <x v="10"/>
  </r>
  <r>
    <x v="0"/>
    <s v="10-500-21-6875-1000-670"/>
    <s v="SOFTWARE"/>
    <x v="18"/>
    <n v="0"/>
    <n v="0"/>
    <n v="0"/>
    <s v="10"/>
    <s v="500"/>
    <n v="500"/>
    <x v="1"/>
    <s v="6875"/>
    <n v="6875"/>
    <s v="1000"/>
    <s v="670"/>
    <s v="6"/>
    <x v="17"/>
    <n v="6000"/>
    <x v="17"/>
    <s v="Y"/>
    <x v="10"/>
  </r>
  <r>
    <x v="0"/>
    <s v="10-500-21-6875-1000-730"/>
    <s v="EQUIPMENT"/>
    <x v="18"/>
    <n v="0"/>
    <n v="0"/>
    <n v="0"/>
    <s v="10"/>
    <s v="500"/>
    <n v="500"/>
    <x v="1"/>
    <s v="6875"/>
    <n v="6875"/>
    <s v="1000"/>
    <s v="730"/>
    <s v="7"/>
    <x v="17"/>
    <n v="6000"/>
    <x v="17"/>
    <s v="Y"/>
    <x v="10"/>
  </r>
  <r>
    <x v="0"/>
    <s v="10-500-21-6875-2120-610"/>
    <s v="Supplies"/>
    <x v="18"/>
    <n v="0"/>
    <n v="0"/>
    <n v="0"/>
    <s v="10"/>
    <s v="500"/>
    <n v="500"/>
    <x v="1"/>
    <s v="6875"/>
    <n v="6875"/>
    <s v="2120"/>
    <s v="610"/>
    <s v="6"/>
    <x v="17"/>
    <n v="6000"/>
    <x v="17"/>
    <s v="Y"/>
    <x v="10"/>
  </r>
  <r>
    <x v="0"/>
    <s v="10-500-21-6875-2210-320"/>
    <s v="PURCH SERVICE"/>
    <x v="18"/>
    <n v="0"/>
    <n v="0"/>
    <n v="0"/>
    <s v="10"/>
    <s v="500"/>
    <n v="500"/>
    <x v="1"/>
    <s v="6875"/>
    <n v="6875"/>
    <s v="2210"/>
    <s v="320"/>
    <s v="3"/>
    <x v="17"/>
    <n v="6000"/>
    <x v="17"/>
    <s v="Y"/>
    <x v="10"/>
  </r>
  <r>
    <x v="0"/>
    <s v="10-500-21-6875-2213-149"/>
    <s v="OTHER CERT"/>
    <x v="18"/>
    <n v="0"/>
    <n v="0"/>
    <n v="0"/>
    <s v="10"/>
    <s v="500"/>
    <n v="500"/>
    <x v="1"/>
    <s v="6875"/>
    <n v="6875"/>
    <s v="2213"/>
    <s v="149"/>
    <s v="1"/>
    <x v="17"/>
    <n v="6000"/>
    <x v="17"/>
    <s v="Y"/>
    <x v="10"/>
  </r>
  <r>
    <x v="0"/>
    <s v="10-500-21-6875-2213-210"/>
    <s v="Retirement"/>
    <x v="18"/>
    <n v="0"/>
    <n v="0"/>
    <n v="0"/>
    <s v="10"/>
    <s v="500"/>
    <n v="500"/>
    <x v="1"/>
    <s v="6875"/>
    <n v="6875"/>
    <s v="2213"/>
    <s v="210"/>
    <s v="2"/>
    <x v="17"/>
    <n v="6000"/>
    <x v="17"/>
    <s v="Y"/>
    <x v="10"/>
  </r>
  <r>
    <x v="0"/>
    <s v="10-500-21-6875-2213-220"/>
    <s v="FICA"/>
    <x v="18"/>
    <n v="0"/>
    <n v="0"/>
    <n v="0"/>
    <s v="10"/>
    <s v="500"/>
    <n v="500"/>
    <x v="1"/>
    <s v="6875"/>
    <n v="6875"/>
    <s v="2213"/>
    <s v="220"/>
    <s v="2"/>
    <x v="17"/>
    <n v="6000"/>
    <x v="17"/>
    <s v="Y"/>
    <x v="10"/>
  </r>
  <r>
    <x v="0"/>
    <s v="10-500-21-6875-2213-580"/>
    <s v="TRAVEL"/>
    <x v="18"/>
    <n v="0"/>
    <n v="0"/>
    <n v="0"/>
    <s v="10"/>
    <s v="500"/>
    <n v="500"/>
    <x v="1"/>
    <s v="6875"/>
    <n v="6875"/>
    <s v="2213"/>
    <s v="580"/>
    <s v="5"/>
    <x v="17"/>
    <n v="6000"/>
    <x v="17"/>
    <s v="Y"/>
    <x v="10"/>
  </r>
  <r>
    <x v="0"/>
    <s v="10-500-21-6875-2213-610"/>
    <s v="SUPPLIES"/>
    <x v="18"/>
    <n v="0"/>
    <n v="0"/>
    <n v="0"/>
    <s v="10"/>
    <s v="500"/>
    <n v="500"/>
    <x v="1"/>
    <s v="6875"/>
    <n v="6875"/>
    <s v="2213"/>
    <s v="610"/>
    <s v="6"/>
    <x v="17"/>
    <n v="6000"/>
    <x v="17"/>
    <s v="Y"/>
    <x v="10"/>
  </r>
  <r>
    <x v="0"/>
    <s v="10-500-21-6875-2650-626"/>
    <s v="CTE - Fuel Cost"/>
    <x v="18"/>
    <n v="10.68"/>
    <n v="0"/>
    <n v="10.68"/>
    <s v="10"/>
    <s v="500"/>
    <n v="500"/>
    <x v="1"/>
    <s v="6875"/>
    <n v="6875"/>
    <s v="2650"/>
    <s v="626"/>
    <s v="6"/>
    <x v="17"/>
    <n v="6000"/>
    <x v="17"/>
    <s v="Y"/>
    <x v="10"/>
  </r>
  <r>
    <x v="0"/>
    <s v="10-500-21-6875-7000-860"/>
    <s v="NR INDIRECTS"/>
    <x v="18"/>
    <n v="0"/>
    <n v="0"/>
    <n v="0"/>
    <s v="10"/>
    <s v="500"/>
    <n v="500"/>
    <x v="1"/>
    <s v="6875"/>
    <n v="6875"/>
    <s v="7000"/>
    <s v="860"/>
    <s v="8"/>
    <x v="17"/>
    <n v="6000"/>
    <x v="17"/>
    <s v="Y"/>
    <x v="10"/>
  </r>
  <r>
    <x v="0"/>
    <s v="10-500-21-6875-7000-870"/>
    <s v="R - INDIRECTS"/>
    <x v="18"/>
    <n v="0"/>
    <n v="0"/>
    <n v="0"/>
    <s v="10"/>
    <s v="500"/>
    <n v="500"/>
    <x v="1"/>
    <s v="6875"/>
    <n v="6875"/>
    <s v="7000"/>
    <s v="870"/>
    <s v="8"/>
    <x v="17"/>
    <n v="6000"/>
    <x v="17"/>
    <s v="Y"/>
    <x v="10"/>
  </r>
  <r>
    <x v="0"/>
    <s v="10-500-21-6901-1000-149"/>
    <s v="OTHER CERT"/>
    <x v="18"/>
    <n v="0"/>
    <n v="0"/>
    <n v="0"/>
    <s v="10"/>
    <s v="500"/>
    <n v="500"/>
    <x v="1"/>
    <s v="6901"/>
    <n v="6901"/>
    <s v="1000"/>
    <s v="149"/>
    <s v="1"/>
    <x v="85"/>
    <n v="5901"/>
    <x v="84"/>
    <s v="Y"/>
    <x v="48"/>
  </r>
  <r>
    <x v="0"/>
    <s v="10-500-21-6901-1000-610"/>
    <s v="SUPPLIES (GEN)"/>
    <x v="18"/>
    <n v="0"/>
    <n v="0"/>
    <n v="0"/>
    <s v="10"/>
    <s v="500"/>
    <n v="500"/>
    <x v="1"/>
    <s v="6901"/>
    <n v="6901"/>
    <s v="1000"/>
    <s v="610"/>
    <s v="6"/>
    <x v="85"/>
    <n v="5901"/>
    <x v="84"/>
    <s v="Y"/>
    <x v="48"/>
  </r>
  <r>
    <x v="0"/>
    <s v="10-500-21-6901-2650-626"/>
    <s v="Intro to CTE - Fuel Cost"/>
    <x v="18"/>
    <n v="0"/>
    <n v="0"/>
    <n v="0"/>
    <s v="10"/>
    <s v="500"/>
    <n v="500"/>
    <x v="1"/>
    <s v="6901"/>
    <n v="6901"/>
    <s v="2650"/>
    <s v="626"/>
    <s v="6"/>
    <x v="85"/>
    <n v="5901"/>
    <x v="84"/>
    <s v="Y"/>
    <x v="48"/>
  </r>
  <r>
    <x v="0"/>
    <s v="10-500-21-6901-7000-870"/>
    <s v="INDIRECT COSTS - R"/>
    <x v="18"/>
    <n v="0"/>
    <n v="0"/>
    <n v="0"/>
    <s v="10"/>
    <s v="500"/>
    <n v="500"/>
    <x v="1"/>
    <s v="6901"/>
    <n v="6901"/>
    <s v="7000"/>
    <s v="870"/>
    <s v="8"/>
    <x v="85"/>
    <n v="5901"/>
    <x v="84"/>
    <s v="Y"/>
    <x v="48"/>
  </r>
  <r>
    <x v="0"/>
    <s v="10-500-21-6902-1000-131"/>
    <s v="TEACHERS"/>
    <x v="18"/>
    <n v="0"/>
    <n v="0"/>
    <n v="0"/>
    <s v="10"/>
    <s v="500"/>
    <n v="500"/>
    <x v="1"/>
    <s v="6902"/>
    <n v="6902"/>
    <s v="1000"/>
    <s v="131"/>
    <s v="1"/>
    <x v="83"/>
    <n v="5902"/>
    <x v="82"/>
    <s v="Y"/>
    <x v="47"/>
  </r>
  <r>
    <x v="0"/>
    <s v="10-500-21-6902-1000-149"/>
    <s v="OTHER CERT"/>
    <x v="18"/>
    <n v="0"/>
    <n v="0"/>
    <n v="0"/>
    <s v="10"/>
    <s v="500"/>
    <n v="500"/>
    <x v="1"/>
    <s v="6902"/>
    <n v="6902"/>
    <s v="1000"/>
    <s v="149"/>
    <s v="1"/>
    <x v="83"/>
    <n v="5902"/>
    <x v="82"/>
    <s v="Y"/>
    <x v="47"/>
  </r>
  <r>
    <x v="0"/>
    <s v="10-500-21-6902-1000-241"/>
    <s v="INSURANCE"/>
    <x v="18"/>
    <n v="0"/>
    <n v="0"/>
    <n v="0"/>
    <s v="10"/>
    <s v="500"/>
    <n v="500"/>
    <x v="1"/>
    <s v="6902"/>
    <n v="6902"/>
    <s v="1000"/>
    <s v="241"/>
    <s v="2"/>
    <x v="83"/>
    <n v="5902"/>
    <x v="82"/>
    <s v="Y"/>
    <x v="47"/>
  </r>
  <r>
    <x v="0"/>
    <s v="10-500-21-6902-1000-580"/>
    <s v="WBL TRAVEL"/>
    <x v="18"/>
    <n v="0"/>
    <n v="0"/>
    <n v="0"/>
    <s v="10"/>
    <s v="500"/>
    <n v="500"/>
    <x v="1"/>
    <s v="6902"/>
    <n v="6902"/>
    <s v="1000"/>
    <s v="580"/>
    <s v="5"/>
    <x v="83"/>
    <n v="5902"/>
    <x v="82"/>
    <s v="Y"/>
    <x v="47"/>
  </r>
  <r>
    <x v="0"/>
    <s v="10-500-21-6902-1000-610"/>
    <s v="WBL SUPPLIES"/>
    <x v="18"/>
    <n v="0"/>
    <n v="0"/>
    <n v="0"/>
    <s v="10"/>
    <s v="500"/>
    <n v="500"/>
    <x v="1"/>
    <s v="6902"/>
    <n v="6902"/>
    <s v="1000"/>
    <s v="610"/>
    <s v="6"/>
    <x v="83"/>
    <n v="5902"/>
    <x v="82"/>
    <s v="Y"/>
    <x v="47"/>
  </r>
  <r>
    <x v="0"/>
    <s v="10-500-21-6902-7000-870"/>
    <s v="INDIRECT COSTS - R"/>
    <x v="18"/>
    <n v="0"/>
    <n v="0"/>
    <n v="0"/>
    <s v="10"/>
    <s v="500"/>
    <n v="500"/>
    <x v="1"/>
    <s v="6902"/>
    <n v="6902"/>
    <s v="7000"/>
    <s v="870"/>
    <s v="8"/>
    <x v="83"/>
    <n v="5902"/>
    <x v="82"/>
    <s v="Y"/>
    <x v="47"/>
  </r>
  <r>
    <x v="0"/>
    <s v="10-500-21-6965-2210-115"/>
    <s v="CTE DIRECTOR"/>
    <x v="18"/>
    <n v="59243.8"/>
    <n v="0"/>
    <n v="59243.8"/>
    <s v="10"/>
    <s v="500"/>
    <n v="500"/>
    <x v="1"/>
    <s v="6965"/>
    <n v="6965"/>
    <s v="2210"/>
    <s v="115"/>
    <s v="1"/>
    <x v="118"/>
    <n v="6015"/>
    <x v="117"/>
    <s v="Y"/>
    <x v="0"/>
  </r>
  <r>
    <x v="0"/>
    <s v="10-500-21-6965-2210-131"/>
    <s v="CTE - Salary"/>
    <x v="18"/>
    <n v="0"/>
    <n v="0"/>
    <n v="0"/>
    <s v="10"/>
    <s v="500"/>
    <n v="500"/>
    <x v="1"/>
    <s v="6965"/>
    <n v="6965"/>
    <s v="2210"/>
    <s v="131"/>
    <s v="1"/>
    <x v="118"/>
    <n v="6015"/>
    <x v="117"/>
    <s v="Y"/>
    <x v="0"/>
  </r>
  <r>
    <x v="0"/>
    <s v="10-500-21-6965-2210-152"/>
    <s v="CTE SECRETARY"/>
    <x v="18"/>
    <n v="1725.75"/>
    <n v="0"/>
    <n v="1725.75"/>
    <s v="10"/>
    <s v="500"/>
    <n v="500"/>
    <x v="1"/>
    <s v="6965"/>
    <n v="6965"/>
    <s v="2210"/>
    <s v="152"/>
    <s v="1"/>
    <x v="118"/>
    <n v="6015"/>
    <x v="117"/>
    <s v="Y"/>
    <x v="0"/>
  </r>
  <r>
    <x v="0"/>
    <s v="10-500-21-6965-2210-210"/>
    <s v="RETIREMENT"/>
    <x v="18"/>
    <n v="14377.4"/>
    <n v="0"/>
    <n v="14377.4"/>
    <s v="10"/>
    <s v="500"/>
    <n v="500"/>
    <x v="1"/>
    <s v="6965"/>
    <n v="6965"/>
    <s v="2210"/>
    <s v="210"/>
    <s v="2"/>
    <x v="118"/>
    <n v="6015"/>
    <x v="117"/>
    <s v="Y"/>
    <x v="0"/>
  </r>
  <r>
    <x v="0"/>
    <s v="10-500-21-6965-2210-220"/>
    <s v="SOCIAL SECURITY"/>
    <x v="18"/>
    <n v="4443.1899999999996"/>
    <n v="0"/>
    <n v="4443.1899999999996"/>
    <s v="10"/>
    <s v="500"/>
    <n v="500"/>
    <x v="1"/>
    <s v="6965"/>
    <n v="6965"/>
    <s v="2210"/>
    <s v="220"/>
    <s v="2"/>
    <x v="118"/>
    <n v="6015"/>
    <x v="117"/>
    <s v="Y"/>
    <x v="0"/>
  </r>
  <r>
    <x v="0"/>
    <s v="10-500-21-6965-2210-241"/>
    <s v="INSURANCE"/>
    <x v="18"/>
    <n v="8376.27"/>
    <n v="0"/>
    <n v="8376.27"/>
    <s v="10"/>
    <s v="500"/>
    <n v="500"/>
    <x v="1"/>
    <s v="6965"/>
    <n v="6965"/>
    <s v="2210"/>
    <s v="241"/>
    <s v="2"/>
    <x v="118"/>
    <n v="6015"/>
    <x v="117"/>
    <s v="Y"/>
    <x v="0"/>
  </r>
  <r>
    <x v="0"/>
    <s v="10-500-21-6965-2210-320"/>
    <s v="PURCH SERVICE"/>
    <x v="18"/>
    <n v="0"/>
    <n v="0"/>
    <n v="0"/>
    <s v="10"/>
    <s v="500"/>
    <n v="500"/>
    <x v="1"/>
    <s v="6965"/>
    <n v="6965"/>
    <s v="2210"/>
    <s v="320"/>
    <s v="3"/>
    <x v="118"/>
    <n v="6015"/>
    <x v="117"/>
    <s v="Y"/>
    <x v="0"/>
  </r>
  <r>
    <x v="0"/>
    <s v="10-500-21-6965-2210-580"/>
    <s v="TRAVEL"/>
    <x v="18"/>
    <n v="0"/>
    <n v="0"/>
    <n v="0"/>
    <s v="10"/>
    <s v="500"/>
    <n v="500"/>
    <x v="1"/>
    <s v="6965"/>
    <n v="6965"/>
    <s v="2210"/>
    <s v="580"/>
    <s v="5"/>
    <x v="118"/>
    <n v="6015"/>
    <x v="117"/>
    <s v="Y"/>
    <x v="0"/>
  </r>
  <r>
    <x v="0"/>
    <s v="10-500-21-6965-2210-810"/>
    <s v="DUES AND FEES"/>
    <x v="18"/>
    <n v="0"/>
    <n v="0"/>
    <n v="0"/>
    <s v="10"/>
    <s v="500"/>
    <n v="500"/>
    <x v="1"/>
    <s v="6965"/>
    <n v="6965"/>
    <s v="2210"/>
    <s v="810"/>
    <s v="8"/>
    <x v="118"/>
    <n v="6015"/>
    <x v="117"/>
    <s v="Y"/>
    <x v="0"/>
  </r>
  <r>
    <x v="0"/>
    <s v="10-500-21-6965-2213-610"/>
    <s v="SUPPLIES (GEN)"/>
    <x v="18"/>
    <n v="0"/>
    <n v="0"/>
    <n v="0"/>
    <s v="10"/>
    <s v="500"/>
    <n v="500"/>
    <x v="1"/>
    <s v="6965"/>
    <n v="6965"/>
    <s v="2213"/>
    <s v="610"/>
    <s v="6"/>
    <x v="118"/>
    <n v="6015"/>
    <x v="117"/>
    <s v="Y"/>
    <x v="0"/>
  </r>
  <r>
    <x v="0"/>
    <s v="10-500-21-6965-2230-190"/>
    <s v="COMPUTER TECH"/>
    <x v="18"/>
    <n v="37250"/>
    <n v="0"/>
    <n v="37250"/>
    <s v="10"/>
    <s v="500"/>
    <n v="500"/>
    <x v="1"/>
    <s v="6965"/>
    <n v="6965"/>
    <s v="2230"/>
    <s v="190"/>
    <s v="1"/>
    <x v="118"/>
    <n v="6015"/>
    <x v="117"/>
    <s v="Y"/>
    <x v="0"/>
  </r>
  <r>
    <x v="0"/>
    <s v="10-500-21-6965-2230-210"/>
    <s v="Retirement"/>
    <x v="18"/>
    <n v="7175.81"/>
    <n v="0"/>
    <n v="7175.81"/>
    <s v="10"/>
    <s v="500"/>
    <n v="500"/>
    <x v="1"/>
    <s v="6965"/>
    <n v="6965"/>
    <s v="2230"/>
    <s v="210"/>
    <s v="2"/>
    <x v="118"/>
    <n v="6015"/>
    <x v="117"/>
    <s v="Y"/>
    <x v="0"/>
  </r>
  <r>
    <x v="0"/>
    <s v="10-500-21-6965-2230-220"/>
    <s v="FICA"/>
    <x v="18"/>
    <n v="3003.15"/>
    <n v="0"/>
    <n v="3003.15"/>
    <s v="10"/>
    <s v="500"/>
    <n v="500"/>
    <x v="1"/>
    <s v="6965"/>
    <n v="6965"/>
    <s v="2230"/>
    <s v="220"/>
    <s v="2"/>
    <x v="118"/>
    <n v="6015"/>
    <x v="117"/>
    <s v="Y"/>
    <x v="0"/>
  </r>
  <r>
    <x v="0"/>
    <s v="10-500-21-6965-2230-241"/>
    <s v="Insurance"/>
    <x v="18"/>
    <n v="2169.6999999999998"/>
    <n v="0"/>
    <n v="2169.6999999999998"/>
    <s v="10"/>
    <s v="500"/>
    <n v="500"/>
    <x v="1"/>
    <s v="6965"/>
    <n v="6965"/>
    <s v="2230"/>
    <s v="241"/>
    <s v="2"/>
    <x v="118"/>
    <n v="6015"/>
    <x v="117"/>
    <s v="Y"/>
    <x v="0"/>
  </r>
  <r>
    <x v="0"/>
    <s v="10-500-21-6965-2230-245"/>
    <s v="Insurance"/>
    <x v="18"/>
    <n v="350"/>
    <n v="0"/>
    <n v="350"/>
    <s v="10"/>
    <s v="500"/>
    <n v="500"/>
    <x v="1"/>
    <s v="6965"/>
    <n v="6965"/>
    <s v="2230"/>
    <s v="245"/>
    <s v="2"/>
    <x v="118"/>
    <n v="6015"/>
    <x v="117"/>
    <s v="Y"/>
    <x v="0"/>
  </r>
  <r>
    <x v="0"/>
    <s v="10-500-21-6965-2580-190"/>
    <s v="COMPUTER TECH"/>
    <x v="18"/>
    <n v="0"/>
    <n v="0"/>
    <n v="0"/>
    <s v="10"/>
    <s v="500"/>
    <n v="500"/>
    <x v="1"/>
    <s v="6965"/>
    <n v="6965"/>
    <s v="2580"/>
    <s v="190"/>
    <s v="1"/>
    <x v="118"/>
    <n v="6015"/>
    <x v="117"/>
    <s v="Y"/>
    <x v="0"/>
  </r>
  <r>
    <x v="0"/>
    <s v="10-500-21-7210-1000-131"/>
    <s v="wages"/>
    <x v="18"/>
    <n v="627.19000000000005"/>
    <n v="0"/>
    <n v="627.19000000000005"/>
    <s v="10"/>
    <s v="500"/>
    <n v="500"/>
    <x v="1"/>
    <s v="7210"/>
    <n v="7210"/>
    <s v="1000"/>
    <s v="131"/>
    <s v="1"/>
    <x v="19"/>
    <n v="7210"/>
    <x v="19"/>
    <s v="N"/>
    <x v="11"/>
  </r>
  <r>
    <x v="0"/>
    <s v="10-500-21-7210-1000-193"/>
    <s v="SALARY COOKS"/>
    <x v="18"/>
    <n v="2153.3200000000002"/>
    <n v="0"/>
    <n v="2153.3200000000002"/>
    <s v="10"/>
    <s v="500"/>
    <n v="500"/>
    <x v="1"/>
    <s v="7210"/>
    <n v="7210"/>
    <s v="1000"/>
    <s v="193"/>
    <s v="1"/>
    <x v="19"/>
    <n v="7210"/>
    <x v="19"/>
    <s v="N"/>
    <x v="11"/>
  </r>
  <r>
    <x v="0"/>
    <s v="10-500-21-7210-1000-210"/>
    <s v="Retirement"/>
    <x v="18"/>
    <n v="347.78"/>
    <n v="0"/>
    <n v="347.78"/>
    <s v="10"/>
    <s v="500"/>
    <n v="500"/>
    <x v="1"/>
    <s v="7210"/>
    <n v="7210"/>
    <s v="1000"/>
    <s v="210"/>
    <s v="2"/>
    <x v="19"/>
    <n v="7210"/>
    <x v="19"/>
    <s v="N"/>
    <x v="11"/>
  </r>
  <r>
    <x v="0"/>
    <s v="10-500-21-7210-1000-220"/>
    <s v="FICA"/>
    <x v="18"/>
    <n v="212.11"/>
    <n v="0"/>
    <n v="212.11"/>
    <s v="10"/>
    <s v="500"/>
    <n v="500"/>
    <x v="1"/>
    <s v="7210"/>
    <n v="7210"/>
    <s v="1000"/>
    <s v="220"/>
    <s v="2"/>
    <x v="19"/>
    <n v="7210"/>
    <x v="19"/>
    <s v="N"/>
    <x v="11"/>
  </r>
  <r>
    <x v="0"/>
    <s v="10-500-21-7210-1000-241"/>
    <s v="Insurance"/>
    <x v="18"/>
    <n v="2.5299999999999998"/>
    <n v="0"/>
    <n v="2.5299999999999998"/>
    <s v="10"/>
    <s v="500"/>
    <n v="500"/>
    <x v="1"/>
    <s v="7210"/>
    <n v="7210"/>
    <s v="1000"/>
    <s v="241"/>
    <s v="2"/>
    <x v="19"/>
    <n v="7210"/>
    <x v="19"/>
    <s v="N"/>
    <x v="11"/>
  </r>
  <r>
    <x v="0"/>
    <s v="10-500-21-7210-1000-320"/>
    <s v="PURCH SERVICE"/>
    <x v="18"/>
    <n v="4237.5"/>
    <n v="0"/>
    <n v="4237.5"/>
    <s v="10"/>
    <s v="500"/>
    <n v="500"/>
    <x v="1"/>
    <s v="7210"/>
    <n v="7210"/>
    <s v="1000"/>
    <s v="320"/>
    <s v="3"/>
    <x v="19"/>
    <n v="7210"/>
    <x v="19"/>
    <s v="N"/>
    <x v="11"/>
  </r>
  <r>
    <x v="0"/>
    <s v="10-500-21-7210-1000-511"/>
    <s v="Transportation"/>
    <x v="18"/>
    <n v="0"/>
    <n v="0"/>
    <n v="0"/>
    <s v="10"/>
    <s v="500"/>
    <n v="500"/>
    <x v="1"/>
    <s v="7210"/>
    <n v="7210"/>
    <s v="1000"/>
    <s v="511"/>
    <s v="5"/>
    <x v="19"/>
    <n v="7210"/>
    <x v="19"/>
    <s v="N"/>
    <x v="11"/>
  </r>
  <r>
    <x v="0"/>
    <s v="10-500-21-7210-1000-610"/>
    <s v="Supplies"/>
    <x v="18"/>
    <n v="19132.14"/>
    <n v="0"/>
    <n v="19132.14"/>
    <s v="10"/>
    <s v="500"/>
    <n v="500"/>
    <x v="1"/>
    <s v="7210"/>
    <n v="7210"/>
    <s v="1000"/>
    <s v="610"/>
    <s v="6"/>
    <x v="19"/>
    <n v="7210"/>
    <x v="19"/>
    <s v="N"/>
    <x v="11"/>
  </r>
  <r>
    <x v="0"/>
    <s v="10-500-21-7210-1000-611"/>
    <s v="Supplies (IT Department CARES)"/>
    <x v="18"/>
    <n v="696167.27"/>
    <n v="0"/>
    <n v="696167.27"/>
    <s v="10"/>
    <s v="500"/>
    <n v="500"/>
    <x v="1"/>
    <s v="7210"/>
    <n v="7210"/>
    <s v="1000"/>
    <s v="611"/>
    <s v="6"/>
    <x v="19"/>
    <n v="7210"/>
    <x v="19"/>
    <s v="N"/>
    <x v="11"/>
  </r>
  <r>
    <x v="0"/>
    <s v="10-500-21-7210-1000-641"/>
    <s v="ESSER CARES Textbooks"/>
    <x v="18"/>
    <n v="28394.78"/>
    <n v="0"/>
    <n v="28394.78"/>
    <s v="10"/>
    <s v="500"/>
    <n v="500"/>
    <x v="1"/>
    <s v="7210"/>
    <n v="7210"/>
    <s v="1000"/>
    <s v="641"/>
    <s v="6"/>
    <x v="19"/>
    <n v="7210"/>
    <x v="19"/>
    <s v="N"/>
    <x v="11"/>
  </r>
  <r>
    <x v="0"/>
    <s v="10-500-21-7210-1000-642"/>
    <s v="Online Curriculum"/>
    <x v="18"/>
    <n v="9600"/>
    <n v="0"/>
    <n v="9600"/>
    <s v="10"/>
    <s v="500"/>
    <n v="500"/>
    <x v="1"/>
    <s v="7210"/>
    <n v="7210"/>
    <s v="1000"/>
    <s v="642"/>
    <s v="6"/>
    <x v="19"/>
    <n v="7210"/>
    <x v="19"/>
    <s v="N"/>
    <x v="11"/>
  </r>
  <r>
    <x v="0"/>
    <s v="10-500-21-7210-1000-734"/>
    <s v="Technology Related Hardware"/>
    <x v="18"/>
    <n v="251516.34"/>
    <n v="0"/>
    <n v="251516.34"/>
    <s v="10"/>
    <s v="500"/>
    <n v="500"/>
    <x v="1"/>
    <s v="7210"/>
    <n v="7210"/>
    <s v="1000"/>
    <s v="734"/>
    <s v="7"/>
    <x v="19"/>
    <n v="7210"/>
    <x v="19"/>
    <s v="N"/>
    <x v="11"/>
  </r>
  <r>
    <x v="0"/>
    <s v="10-500-21-7210-7000-860"/>
    <s v="ESSER CARES Program INDIRECTS"/>
    <x v="18"/>
    <n v="30054.55"/>
    <n v="0"/>
    <n v="30054.55"/>
    <s v="10"/>
    <s v="500"/>
    <n v="500"/>
    <x v="1"/>
    <s v="7210"/>
    <n v="7210"/>
    <s v="7000"/>
    <s v="860"/>
    <s v="8"/>
    <x v="19"/>
    <n v="7210"/>
    <x v="19"/>
    <s v="N"/>
    <x v="11"/>
  </r>
  <r>
    <x v="0"/>
    <s v="10-500-21-7215-1000-320"/>
    <s v="ESSER CARES 2 Cont Svc"/>
    <x v="18"/>
    <n v="13202.02"/>
    <n v="0"/>
    <n v="13202.02"/>
    <s v="10"/>
    <s v="500"/>
    <n v="500"/>
    <x v="1"/>
    <s v="7215"/>
    <n v="7215"/>
    <s v="1000"/>
    <s v="320"/>
    <s v="3"/>
    <x v="20"/>
    <n v="7215"/>
    <x v="20"/>
    <s v="N"/>
    <x v="12"/>
  </r>
  <r>
    <x v="0"/>
    <s v="10-500-21-7215-1000-610"/>
    <s v="Supplies"/>
    <x v="18"/>
    <n v="92490.47"/>
    <n v="0"/>
    <n v="92490.47"/>
    <s v="10"/>
    <s v="500"/>
    <n v="500"/>
    <x v="1"/>
    <s v="7215"/>
    <n v="7215"/>
    <s v="1000"/>
    <s v="610"/>
    <s v="6"/>
    <x v="20"/>
    <n v="7215"/>
    <x v="20"/>
    <s v="N"/>
    <x v="12"/>
  </r>
  <r>
    <x v="0"/>
    <s v="10-500-21-7215-7000-860"/>
    <s v="ESSER II CARES Program INDIRECTS"/>
    <x v="18"/>
    <n v="4220.83"/>
    <n v="0"/>
    <n v="4220.83"/>
    <s v="10"/>
    <s v="500"/>
    <n v="500"/>
    <x v="1"/>
    <s v="7215"/>
    <n v="7215"/>
    <s v="7000"/>
    <s v="860"/>
    <s v="8"/>
    <x v="20"/>
    <n v="7215"/>
    <x v="20"/>
    <s v="N"/>
    <x v="12"/>
  </r>
  <r>
    <x v="0"/>
    <s v="10-500-21-7250-2500-610"/>
    <s v="Forest Service - Supplies"/>
    <x v="18"/>
    <n v="21978.52"/>
    <n v="0"/>
    <n v="21978.52"/>
    <s v="10"/>
    <s v="500"/>
    <n v="500"/>
    <x v="1"/>
    <s v="7250"/>
    <n v="7250"/>
    <s v="2500"/>
    <s v="610"/>
    <s v="6"/>
    <x v="119"/>
    <n v="7250"/>
    <x v="118"/>
    <s v="N"/>
    <x v="0"/>
  </r>
  <r>
    <x v="0"/>
    <s v="10-500-21-7280-1000-610"/>
    <s v="Supplies"/>
    <x v="18"/>
    <n v="129353.60000000001"/>
    <n v="0"/>
    <n v="129353.60000000001"/>
    <s v="10"/>
    <s v="500"/>
    <n v="500"/>
    <x v="1"/>
    <s v="7280"/>
    <n v="7280"/>
    <s v="1000"/>
    <s v="610"/>
    <s v="6"/>
    <x v="21"/>
    <n v="7280"/>
    <x v="21"/>
    <s v="N"/>
    <x v="13"/>
  </r>
  <r>
    <x v="0"/>
    <s v="10-500-21-7280-2580-184"/>
    <s v="Other USBE CARES SALARY"/>
    <x v="18"/>
    <n v="2433.46"/>
    <n v="0"/>
    <n v="2433.46"/>
    <s v="10"/>
    <s v="500"/>
    <n v="500"/>
    <x v="1"/>
    <s v="7280"/>
    <n v="7280"/>
    <s v="2580"/>
    <s v="184"/>
    <s v="1"/>
    <x v="21"/>
    <n v="7280"/>
    <x v="21"/>
    <s v="N"/>
    <x v="13"/>
  </r>
  <r>
    <x v="0"/>
    <s v="10-500-21-7280-2580-210"/>
    <s v="Retirement"/>
    <x v="18"/>
    <n v="383.4"/>
    <n v="0"/>
    <n v="383.4"/>
    <s v="10"/>
    <s v="500"/>
    <n v="500"/>
    <x v="1"/>
    <s v="7280"/>
    <n v="7280"/>
    <s v="2580"/>
    <s v="210"/>
    <s v="2"/>
    <x v="21"/>
    <n v="7280"/>
    <x v="21"/>
    <s v="N"/>
    <x v="13"/>
  </r>
  <r>
    <x v="0"/>
    <s v="10-500-21-7280-2580-220"/>
    <s v="FICA"/>
    <x v="18"/>
    <n v="138.63999999999999"/>
    <n v="0"/>
    <n v="138.63999999999999"/>
    <s v="10"/>
    <s v="500"/>
    <n v="500"/>
    <x v="1"/>
    <s v="7280"/>
    <n v="7280"/>
    <s v="2580"/>
    <s v="220"/>
    <s v="2"/>
    <x v="21"/>
    <n v="7280"/>
    <x v="21"/>
    <s v="N"/>
    <x v="13"/>
  </r>
  <r>
    <x v="0"/>
    <s v="10-500-21-7280-2580-241"/>
    <s v="INSURANCE"/>
    <x v="18"/>
    <n v="4.51"/>
    <n v="0"/>
    <n v="4.51"/>
    <s v="10"/>
    <s v="500"/>
    <n v="500"/>
    <x v="1"/>
    <s v="7280"/>
    <n v="7280"/>
    <s v="2580"/>
    <s v="241"/>
    <s v="2"/>
    <x v="21"/>
    <n v="7280"/>
    <x v="21"/>
    <s v="N"/>
    <x v="13"/>
  </r>
  <r>
    <x v="0"/>
    <s v="10-500-21-7280-2580-320"/>
    <s v="PURCH SERVICE"/>
    <x v="18"/>
    <n v="0"/>
    <n v="0"/>
    <n v="0"/>
    <s v="10"/>
    <s v="500"/>
    <n v="500"/>
    <x v="1"/>
    <s v="7280"/>
    <n v="7280"/>
    <s v="2580"/>
    <s v="320"/>
    <s v="3"/>
    <x v="21"/>
    <n v="7280"/>
    <x v="21"/>
    <s v="N"/>
    <x v="13"/>
  </r>
  <r>
    <x v="0"/>
    <s v="10-500-21-7280-2580-511"/>
    <s v="Transportation"/>
    <x v="18"/>
    <n v="0"/>
    <n v="0"/>
    <n v="0"/>
    <s v="10"/>
    <s v="500"/>
    <n v="500"/>
    <x v="1"/>
    <s v="7280"/>
    <n v="7280"/>
    <s v="2580"/>
    <s v="511"/>
    <s v="5"/>
    <x v="21"/>
    <n v="7280"/>
    <x v="21"/>
    <s v="N"/>
    <x v="13"/>
  </r>
  <r>
    <x v="0"/>
    <s v="10-500-21-7280-2580-734"/>
    <s v="Technology Related Hardware"/>
    <x v="18"/>
    <n v="144000"/>
    <n v="0"/>
    <n v="144000"/>
    <s v="10"/>
    <s v="500"/>
    <n v="500"/>
    <x v="1"/>
    <s v="7280"/>
    <n v="7280"/>
    <s v="2580"/>
    <s v="734"/>
    <s v="7"/>
    <x v="21"/>
    <n v="7280"/>
    <x v="21"/>
    <s v="N"/>
    <x v="13"/>
  </r>
  <r>
    <x v="0"/>
    <s v="10-500-21-7280-2610-610"/>
    <s v="Custodial Supplies (CRF grant)"/>
    <x v="18"/>
    <n v="106934.83"/>
    <n v="0"/>
    <n v="106934.83"/>
    <s v="10"/>
    <s v="500"/>
    <n v="500"/>
    <x v="1"/>
    <s v="7280"/>
    <n v="7280"/>
    <s v="2610"/>
    <s v="610"/>
    <s v="6"/>
    <x v="21"/>
    <n v="7280"/>
    <x v="21"/>
    <s v="N"/>
    <x v="13"/>
  </r>
  <r>
    <x v="0"/>
    <s v="10-500-21-7280-2610-611"/>
    <s v="Custodial Supplies (CPPE Grant)"/>
    <x v="18"/>
    <n v="21117.45"/>
    <n v="0"/>
    <n v="21117.45"/>
    <s v="10"/>
    <s v="500"/>
    <n v="500"/>
    <x v="1"/>
    <s v="7280"/>
    <n v="7280"/>
    <s v="2610"/>
    <s v="611"/>
    <s v="6"/>
    <x v="21"/>
    <n v="7280"/>
    <x v="21"/>
    <s v="N"/>
    <x v="13"/>
  </r>
  <r>
    <x v="0"/>
    <s v="10-500-21-7280-7000-860"/>
    <s v="Other USBE CARES Programs INDIRECTS"/>
    <x v="18"/>
    <n v="41.56"/>
    <n v="0"/>
    <n v="41.56"/>
    <s v="10"/>
    <s v="500"/>
    <n v="500"/>
    <x v="1"/>
    <s v="7280"/>
    <n v="7280"/>
    <s v="7000"/>
    <s v="860"/>
    <s v="8"/>
    <x v="21"/>
    <n v="7280"/>
    <x v="21"/>
    <s v="N"/>
    <x v="13"/>
  </r>
  <r>
    <x v="0"/>
    <s v="10-500-21-7350-1000-131"/>
    <s v="Readiness Initiative - Teacher Salary"/>
    <x v="18"/>
    <n v="67406.559999999998"/>
    <n v="0"/>
    <n v="67406.559999999998"/>
    <s v="10"/>
    <s v="500"/>
    <n v="500"/>
    <x v="1"/>
    <s v="7350"/>
    <n v="7350"/>
    <s v="1000"/>
    <s v="131"/>
    <s v="1"/>
    <x v="61"/>
    <n v="7350"/>
    <x v="61"/>
    <s v="N"/>
    <x v="0"/>
  </r>
  <r>
    <x v="0"/>
    <s v="10-500-21-7350-1000-149"/>
    <s v="KEEP - extra duty"/>
    <x v="18"/>
    <n v="0"/>
    <n v="0"/>
    <n v="0"/>
    <s v="10"/>
    <s v="500"/>
    <n v="500"/>
    <x v="1"/>
    <s v="7350"/>
    <n v="7350"/>
    <s v="1000"/>
    <s v="149"/>
    <s v="1"/>
    <x v="61"/>
    <n v="7350"/>
    <x v="61"/>
    <s v="N"/>
    <x v="0"/>
  </r>
  <r>
    <x v="0"/>
    <s v="10-500-21-7350-1000-161"/>
    <s v="Readiness Initiative - Inst Asst"/>
    <x v="18"/>
    <n v="21455.7"/>
    <n v="0"/>
    <n v="21455.7"/>
    <s v="10"/>
    <s v="500"/>
    <n v="500"/>
    <x v="1"/>
    <s v="7350"/>
    <n v="7350"/>
    <s v="1000"/>
    <s v="161"/>
    <s v="1"/>
    <x v="61"/>
    <n v="7350"/>
    <x v="61"/>
    <s v="N"/>
    <x v="0"/>
  </r>
  <r>
    <x v="0"/>
    <s v="10-500-21-7350-1000-195"/>
    <s v="Readiness Initiative - Ed Specialist"/>
    <x v="18"/>
    <n v="31593.86"/>
    <n v="0"/>
    <n v="31593.86"/>
    <s v="10"/>
    <s v="500"/>
    <n v="500"/>
    <x v="1"/>
    <s v="7350"/>
    <n v="7350"/>
    <s v="1000"/>
    <s v="195"/>
    <s v="1"/>
    <x v="61"/>
    <n v="7350"/>
    <x v="61"/>
    <s v="N"/>
    <x v="0"/>
  </r>
  <r>
    <x v="0"/>
    <s v="10-500-21-7350-1000-198"/>
    <s v="Translators"/>
    <x v="18"/>
    <n v="0"/>
    <n v="0"/>
    <n v="0"/>
    <s v="10"/>
    <s v="500"/>
    <n v="500"/>
    <x v="1"/>
    <s v="7350"/>
    <n v="7350"/>
    <s v="1000"/>
    <s v="198"/>
    <s v="1"/>
    <x v="61"/>
    <n v="7350"/>
    <x v="61"/>
    <s v="N"/>
    <x v="0"/>
  </r>
  <r>
    <x v="0"/>
    <s v="10-500-21-7350-1000-210"/>
    <s v="Retirement"/>
    <x v="18"/>
    <n v="16376.21"/>
    <n v="0"/>
    <n v="16376.21"/>
    <s v="10"/>
    <s v="500"/>
    <n v="500"/>
    <x v="1"/>
    <s v="7350"/>
    <n v="7350"/>
    <s v="1000"/>
    <s v="210"/>
    <s v="2"/>
    <x v="61"/>
    <n v="7350"/>
    <x v="61"/>
    <s v="N"/>
    <x v="0"/>
  </r>
  <r>
    <x v="0"/>
    <s v="10-500-21-7350-1000-220"/>
    <s v="FICA"/>
    <x v="18"/>
    <n v="9096.36"/>
    <n v="0"/>
    <n v="9096.36"/>
    <s v="10"/>
    <s v="500"/>
    <n v="500"/>
    <x v="1"/>
    <s v="7350"/>
    <n v="7350"/>
    <s v="1000"/>
    <s v="220"/>
    <s v="2"/>
    <x v="61"/>
    <n v="7350"/>
    <x v="61"/>
    <s v="N"/>
    <x v="0"/>
  </r>
  <r>
    <x v="0"/>
    <s v="10-500-21-7350-1000-241"/>
    <s v="Readiness Initiative - Insurance"/>
    <x v="18"/>
    <n v="5372.39"/>
    <n v="0"/>
    <n v="5372.39"/>
    <s v="10"/>
    <s v="500"/>
    <n v="500"/>
    <x v="1"/>
    <s v="7350"/>
    <n v="7350"/>
    <s v="1000"/>
    <s v="241"/>
    <s v="2"/>
    <x v="61"/>
    <n v="7350"/>
    <x v="61"/>
    <s v="N"/>
    <x v="0"/>
  </r>
  <r>
    <x v="0"/>
    <s v="10-500-21-7350-1000-320"/>
    <s v="Readiness Initiative-Contracted Services"/>
    <x v="18"/>
    <n v="420"/>
    <n v="0"/>
    <n v="420"/>
    <s v="10"/>
    <s v="500"/>
    <n v="500"/>
    <x v="1"/>
    <s v="7350"/>
    <n v="7350"/>
    <s v="1000"/>
    <s v="320"/>
    <s v="3"/>
    <x v="61"/>
    <n v="7350"/>
    <x v="61"/>
    <s v="N"/>
    <x v="0"/>
  </r>
  <r>
    <x v="0"/>
    <s v="10-500-21-7350-1000-580"/>
    <s v="Readiness Initiative - Travel"/>
    <x v="18"/>
    <n v="150"/>
    <n v="0"/>
    <n v="150"/>
    <s v="10"/>
    <s v="500"/>
    <n v="500"/>
    <x v="1"/>
    <s v="7350"/>
    <n v="7350"/>
    <s v="1000"/>
    <s v="580"/>
    <s v="5"/>
    <x v="61"/>
    <n v="7350"/>
    <x v="61"/>
    <s v="N"/>
    <x v="0"/>
  </r>
  <r>
    <x v="0"/>
    <s v="10-500-21-7350-1000-610"/>
    <s v="Readiness Initiative - Supplies"/>
    <x v="18"/>
    <n v="1953.95"/>
    <n v="0"/>
    <n v="1953.95"/>
    <s v="10"/>
    <s v="500"/>
    <n v="500"/>
    <x v="1"/>
    <s v="7350"/>
    <n v="7350"/>
    <s v="1000"/>
    <s v="610"/>
    <s v="6"/>
    <x v="61"/>
    <n v="7350"/>
    <x v="61"/>
    <s v="N"/>
    <x v="0"/>
  </r>
  <r>
    <x v="0"/>
    <s v="10-500-21-7350-1000-730"/>
    <s v="Readiness Initiative - Equipment"/>
    <x v="18"/>
    <n v="0"/>
    <n v="0"/>
    <n v="0"/>
    <s v="10"/>
    <s v="500"/>
    <n v="500"/>
    <x v="1"/>
    <s v="7350"/>
    <n v="7350"/>
    <s v="1000"/>
    <s v="730"/>
    <s v="7"/>
    <x v="61"/>
    <n v="7350"/>
    <x v="61"/>
    <s v="N"/>
    <x v="0"/>
  </r>
  <r>
    <x v="0"/>
    <s v="10-500-21-7350-2400-152"/>
    <s v="Readiness Initiative - Secretary"/>
    <x v="18"/>
    <n v="13568.16"/>
    <n v="0"/>
    <n v="13568.16"/>
    <s v="10"/>
    <s v="500"/>
    <n v="500"/>
    <x v="1"/>
    <s v="7350"/>
    <n v="7350"/>
    <s v="2400"/>
    <s v="152"/>
    <s v="1"/>
    <x v="61"/>
    <n v="7350"/>
    <x v="61"/>
    <s v="N"/>
    <x v="0"/>
  </r>
  <r>
    <x v="0"/>
    <s v="10-500-21-7350-2400-210"/>
    <s v="Retirement"/>
    <x v="18"/>
    <n v="0"/>
    <n v="0"/>
    <n v="0"/>
    <s v="10"/>
    <s v="500"/>
    <n v="500"/>
    <x v="1"/>
    <s v="7350"/>
    <n v="7350"/>
    <s v="2400"/>
    <s v="210"/>
    <s v="2"/>
    <x v="61"/>
    <n v="7350"/>
    <x v="61"/>
    <s v="N"/>
    <x v="0"/>
  </r>
  <r>
    <x v="0"/>
    <s v="10-500-21-7350-2400-220"/>
    <s v="FICA"/>
    <x v="18"/>
    <n v="1037.95"/>
    <n v="0"/>
    <n v="1037.95"/>
    <s v="10"/>
    <s v="500"/>
    <n v="500"/>
    <x v="1"/>
    <s v="7350"/>
    <n v="7350"/>
    <s v="2400"/>
    <s v="220"/>
    <s v="2"/>
    <x v="61"/>
    <n v="7350"/>
    <x v="61"/>
    <s v="N"/>
    <x v="0"/>
  </r>
  <r>
    <x v="0"/>
    <s v="10-500-21-7350-2610-183"/>
    <s v="Sweeper"/>
    <x v="18"/>
    <n v="0"/>
    <n v="0"/>
    <n v="0"/>
    <s v="10"/>
    <s v="500"/>
    <n v="500"/>
    <x v="1"/>
    <s v="7350"/>
    <n v="7350"/>
    <s v="2610"/>
    <s v="183"/>
    <s v="1"/>
    <x v="61"/>
    <n v="7350"/>
    <x v="61"/>
    <s v="N"/>
    <x v="0"/>
  </r>
  <r>
    <x v="0"/>
    <s v="10-500-21-7350-2610-220"/>
    <s v="FICA"/>
    <x v="18"/>
    <n v="0"/>
    <n v="0"/>
    <n v="0"/>
    <s v="10"/>
    <s v="500"/>
    <n v="500"/>
    <x v="1"/>
    <s v="7350"/>
    <n v="7350"/>
    <s v="2610"/>
    <s v="220"/>
    <s v="2"/>
    <x v="61"/>
    <n v="7350"/>
    <x v="61"/>
    <s v="N"/>
    <x v="0"/>
  </r>
  <r>
    <x v="0"/>
    <s v="10-500-21-7350-2650-626"/>
    <s v="Readiness Initiative - Fuel"/>
    <x v="18"/>
    <n v="0"/>
    <n v="0"/>
    <n v="0"/>
    <s v="10"/>
    <s v="500"/>
    <n v="500"/>
    <x v="1"/>
    <s v="7350"/>
    <n v="7350"/>
    <s v="2650"/>
    <s v="626"/>
    <s v="6"/>
    <x v="61"/>
    <n v="7350"/>
    <x v="61"/>
    <s v="N"/>
    <x v="0"/>
  </r>
  <r>
    <x v="0"/>
    <s v="10-500-21-7350-7000-860"/>
    <s v="HR READINESS GRANT INDIRECTS"/>
    <x v="18"/>
    <n v="7481.01"/>
    <n v="0"/>
    <n v="7481.01"/>
    <s v="10"/>
    <s v="500"/>
    <n v="500"/>
    <x v="1"/>
    <s v="7350"/>
    <n v="7350"/>
    <s v="7000"/>
    <s v="860"/>
    <s v="8"/>
    <x v="61"/>
    <n v="7350"/>
    <x v="61"/>
    <s v="N"/>
    <x v="0"/>
  </r>
  <r>
    <x v="0"/>
    <s v="10-500-21-7350-7000-870"/>
    <s v="Indirects"/>
    <x v="18"/>
    <n v="0"/>
    <n v="0"/>
    <n v="0"/>
    <s v="10"/>
    <s v="500"/>
    <n v="500"/>
    <x v="1"/>
    <s v="7350"/>
    <n v="7350"/>
    <s v="7000"/>
    <s v="870"/>
    <s v="8"/>
    <x v="61"/>
    <n v="7350"/>
    <x v="61"/>
    <s v="N"/>
    <x v="0"/>
  </r>
  <r>
    <x v="0"/>
    <s v="10-500-21-7352-1000-245"/>
    <s v="KEEPS - Waive"/>
    <x v="18"/>
    <n v="0"/>
    <n v="0"/>
    <n v="0"/>
    <s v="10"/>
    <s v="500"/>
    <n v="500"/>
    <x v="1"/>
    <s v="7352"/>
    <n v="7352"/>
    <s v="1000"/>
    <s v="245"/>
    <s v="2"/>
    <x v="62"/>
    <n v="7352"/>
    <x v="28"/>
    <s v="N"/>
    <x v="30"/>
  </r>
  <r>
    <x v="0"/>
    <s v="10-500-21-7352-7000-860"/>
    <s v="Indirects"/>
    <x v="18"/>
    <n v="0"/>
    <n v="0"/>
    <n v="0"/>
    <s v="10"/>
    <s v="500"/>
    <n v="500"/>
    <x v="1"/>
    <s v="7352"/>
    <n v="7352"/>
    <s v="7000"/>
    <s v="860"/>
    <s v="8"/>
    <x v="62"/>
    <n v="7352"/>
    <x v="28"/>
    <s v="N"/>
    <x v="30"/>
  </r>
  <r>
    <x v="0"/>
    <s v="10-500-21-7352-7000-870"/>
    <s v="Indirect Costs"/>
    <x v="18"/>
    <n v="0"/>
    <n v="0"/>
    <n v="0"/>
    <s v="10"/>
    <s v="500"/>
    <n v="500"/>
    <x v="1"/>
    <s v="7352"/>
    <n v="7352"/>
    <s v="7000"/>
    <s v="870"/>
    <s v="8"/>
    <x v="62"/>
    <n v="7352"/>
    <x v="28"/>
    <s v="N"/>
    <x v="30"/>
  </r>
  <r>
    <x v="0"/>
    <s v="10-500-21-7380-2500-340"/>
    <s v="ETI -- E-RATE Purchased Services"/>
    <x v="18"/>
    <n v="2396"/>
    <n v="0"/>
    <n v="2396"/>
    <s v="10"/>
    <s v="500"/>
    <n v="500"/>
    <x v="1"/>
    <s v="7380"/>
    <n v="7380"/>
    <s v="2500"/>
    <s v="340"/>
    <s v="3"/>
    <x v="87"/>
    <n v="7380"/>
    <x v="86"/>
    <s v="N"/>
    <x v="0"/>
  </r>
  <r>
    <x v="0"/>
    <s v="10-500-21-7380-2500-350"/>
    <s v="Tech Services"/>
    <x v="18"/>
    <n v="0"/>
    <n v="0"/>
    <n v="0"/>
    <s v="10"/>
    <s v="500"/>
    <n v="500"/>
    <x v="1"/>
    <s v="7380"/>
    <n v="7380"/>
    <s v="2500"/>
    <s v="350"/>
    <s v="3"/>
    <x v="87"/>
    <n v="7380"/>
    <x v="86"/>
    <s v="N"/>
    <x v="0"/>
  </r>
  <r>
    <x v="0"/>
    <s v="10-500-21-7380-2500-610"/>
    <s v="E-Rate - Supplies"/>
    <x v="18"/>
    <n v="0"/>
    <n v="0"/>
    <n v="0"/>
    <s v="10"/>
    <s v="500"/>
    <n v="500"/>
    <x v="1"/>
    <s v="7380"/>
    <n v="7380"/>
    <s v="2500"/>
    <s v="610"/>
    <s v="6"/>
    <x v="87"/>
    <n v="7380"/>
    <x v="86"/>
    <s v="N"/>
    <x v="0"/>
  </r>
  <r>
    <x v="0"/>
    <s v="10-500-21-7380-2500-734"/>
    <s v="Tech Equipment"/>
    <x v="18"/>
    <n v="12355.52"/>
    <n v="0"/>
    <n v="12355.52"/>
    <s v="10"/>
    <s v="500"/>
    <n v="500"/>
    <x v="1"/>
    <s v="7380"/>
    <n v="7380"/>
    <s v="2500"/>
    <s v="734"/>
    <s v="7"/>
    <x v="87"/>
    <n v="7380"/>
    <x v="86"/>
    <s v="N"/>
    <x v="0"/>
  </r>
  <r>
    <x v="0"/>
    <s v="10-500-21-7380-2500-736"/>
    <s v="Tech Software"/>
    <x v="18"/>
    <n v="121873.2"/>
    <n v="0"/>
    <n v="121873.2"/>
    <s v="10"/>
    <s v="500"/>
    <n v="500"/>
    <x v="1"/>
    <s v="7380"/>
    <n v="7380"/>
    <s v="2500"/>
    <s v="736"/>
    <s v="7"/>
    <x v="87"/>
    <n v="7380"/>
    <x v="86"/>
    <s v="N"/>
    <x v="0"/>
  </r>
  <r>
    <x v="0"/>
    <s v="10-500-21-7380-4380-999"/>
    <s v="ETI -- E-RATE"/>
    <x v="18"/>
    <n v="0"/>
    <n v="136624.72"/>
    <n v="-136624.72"/>
    <s v="10"/>
    <s v="500"/>
    <n v="500"/>
    <x v="1"/>
    <s v="7380"/>
    <n v="7380"/>
    <s v="4380"/>
    <s v="999"/>
    <s v="9"/>
    <x v="87"/>
    <n v="7380"/>
    <x v="86"/>
    <s v="N"/>
    <x v="0"/>
  </r>
  <r>
    <x v="0"/>
    <s v="10-500-21-7390-2220-644"/>
    <s v="Library books LSTA Grant (CFDA 45.310)"/>
    <x v="18"/>
    <n v="894.04"/>
    <n v="0"/>
    <n v="894.04"/>
    <s v="10"/>
    <s v="500"/>
    <n v="500"/>
    <x v="1"/>
    <s v="7390"/>
    <n v="7390"/>
    <s v="2220"/>
    <s v="644"/>
    <s v="6"/>
    <x v="24"/>
    <n v="7390"/>
    <x v="24"/>
    <s v="N"/>
    <x v="0"/>
  </r>
  <r>
    <x v="0"/>
    <s v="10-500-21-7395-1000-149"/>
    <s v="OTHER CERT"/>
    <x v="18"/>
    <n v="0"/>
    <n v="0"/>
    <n v="0"/>
    <s v="10"/>
    <s v="500"/>
    <n v="500"/>
    <x v="1"/>
    <s v="7395"/>
    <n v="7395"/>
    <s v="1000"/>
    <s v="149"/>
    <s v="1"/>
    <x v="63"/>
    <n v="7395"/>
    <x v="62"/>
    <s v="N"/>
    <x v="0"/>
  </r>
  <r>
    <x v="0"/>
    <s v="10-500-21-7395-1000-198"/>
    <s v="SITE MGR LIA"/>
    <x v="18"/>
    <n v="0"/>
    <n v="0"/>
    <n v="0"/>
    <s v="10"/>
    <s v="500"/>
    <n v="500"/>
    <x v="1"/>
    <s v="7395"/>
    <n v="7395"/>
    <s v="1000"/>
    <s v="198"/>
    <s v="1"/>
    <x v="63"/>
    <n v="7395"/>
    <x v="62"/>
    <s v="N"/>
    <x v="0"/>
  </r>
  <r>
    <x v="0"/>
    <s v="10-500-21-7395-1000-320"/>
    <s v="CONTRACTED SERV"/>
    <x v="18"/>
    <n v="0"/>
    <n v="0"/>
    <n v="0"/>
    <s v="10"/>
    <s v="500"/>
    <n v="500"/>
    <x v="1"/>
    <s v="7395"/>
    <n v="7395"/>
    <s v="1000"/>
    <s v="320"/>
    <s v="3"/>
    <x v="63"/>
    <n v="7395"/>
    <x v="62"/>
    <s v="N"/>
    <x v="0"/>
  </r>
  <r>
    <x v="0"/>
    <s v="10-500-21-7395-1000-580"/>
    <s v="TRAVEL"/>
    <x v="18"/>
    <n v="0"/>
    <n v="0"/>
    <n v="0"/>
    <s v="10"/>
    <s v="500"/>
    <n v="500"/>
    <x v="1"/>
    <s v="7395"/>
    <n v="7395"/>
    <s v="1000"/>
    <s v="580"/>
    <s v="5"/>
    <x v="63"/>
    <n v="7395"/>
    <x v="62"/>
    <s v="N"/>
    <x v="0"/>
  </r>
  <r>
    <x v="0"/>
    <s v="10-500-21-7395-1000-600"/>
    <s v="SUPPLIES BUDGET"/>
    <x v="18"/>
    <n v="0"/>
    <n v="0"/>
    <n v="0"/>
    <s v="10"/>
    <s v="500"/>
    <n v="500"/>
    <x v="1"/>
    <s v="7395"/>
    <n v="7395"/>
    <s v="1000"/>
    <s v="600"/>
    <s v="6"/>
    <x v="63"/>
    <n v="7395"/>
    <x v="62"/>
    <s v="N"/>
    <x v="0"/>
  </r>
  <r>
    <x v="0"/>
    <s v="10-500-21-7395-1000-610"/>
    <s v="SUPPLIES (GEN)"/>
    <x v="18"/>
    <n v="0"/>
    <n v="0"/>
    <n v="0"/>
    <s v="10"/>
    <s v="500"/>
    <n v="500"/>
    <x v="1"/>
    <s v="7395"/>
    <n v="7395"/>
    <s v="1000"/>
    <s v="610"/>
    <s v="6"/>
    <x v="63"/>
    <n v="7395"/>
    <x v="62"/>
    <s v="N"/>
    <x v="0"/>
  </r>
  <r>
    <x v="0"/>
    <s v="10-500-21-7395-1000-730"/>
    <s v="EQUIPMENT"/>
    <x v="18"/>
    <n v="0"/>
    <n v="0"/>
    <n v="0"/>
    <s v="10"/>
    <s v="500"/>
    <n v="500"/>
    <x v="1"/>
    <s v="7395"/>
    <n v="7395"/>
    <s v="1000"/>
    <s v="730"/>
    <s v="7"/>
    <x v="63"/>
    <n v="7395"/>
    <x v="62"/>
    <s v="N"/>
    <x v="0"/>
  </r>
  <r>
    <x v="0"/>
    <s v="10-500-21-7395-1000-890"/>
    <s v="MISC."/>
    <x v="18"/>
    <n v="0"/>
    <n v="0"/>
    <n v="0"/>
    <s v="10"/>
    <s v="500"/>
    <n v="500"/>
    <x v="1"/>
    <s v="7395"/>
    <n v="7395"/>
    <s v="1000"/>
    <s v="890"/>
    <s v="8"/>
    <x v="63"/>
    <n v="7395"/>
    <x v="62"/>
    <s v="N"/>
    <x v="0"/>
  </r>
  <r>
    <x v="0"/>
    <s v="10-500-21-7395-2210-152"/>
    <s v="SECRETARIAL"/>
    <x v="18"/>
    <n v="0"/>
    <n v="0"/>
    <n v="0"/>
    <s v="10"/>
    <s v="500"/>
    <n v="500"/>
    <x v="1"/>
    <s v="7395"/>
    <n v="7395"/>
    <s v="2210"/>
    <s v="152"/>
    <s v="1"/>
    <x v="63"/>
    <n v="7395"/>
    <x v="62"/>
    <s v="N"/>
    <x v="0"/>
  </r>
  <r>
    <x v="0"/>
    <s v="10-500-21-7395-2210-580"/>
    <s v="TRAVEL"/>
    <x v="18"/>
    <n v="0"/>
    <n v="0"/>
    <n v="0"/>
    <s v="10"/>
    <s v="500"/>
    <n v="500"/>
    <x v="1"/>
    <s v="7395"/>
    <n v="7395"/>
    <s v="2210"/>
    <s v="580"/>
    <s v="5"/>
    <x v="63"/>
    <n v="7395"/>
    <x v="62"/>
    <s v="N"/>
    <x v="0"/>
  </r>
  <r>
    <x v="0"/>
    <s v="10-500-21-7395-2210-610"/>
    <s v="SUPPLIES (GEN)"/>
    <x v="18"/>
    <n v="0"/>
    <n v="0"/>
    <n v="0"/>
    <s v="10"/>
    <s v="500"/>
    <n v="500"/>
    <x v="1"/>
    <s v="7395"/>
    <n v="7395"/>
    <s v="2210"/>
    <s v="610"/>
    <s v="6"/>
    <x v="63"/>
    <n v="7395"/>
    <x v="62"/>
    <s v="N"/>
    <x v="0"/>
  </r>
  <r>
    <x v="0"/>
    <s v="10-500-21-7395-2210-730"/>
    <s v="EQUIPMENT"/>
    <x v="18"/>
    <n v="0"/>
    <n v="0"/>
    <n v="0"/>
    <s v="10"/>
    <s v="500"/>
    <n v="500"/>
    <x v="1"/>
    <s v="7395"/>
    <n v="7395"/>
    <s v="2210"/>
    <s v="730"/>
    <s v="7"/>
    <x v="63"/>
    <n v="7395"/>
    <x v="62"/>
    <s v="N"/>
    <x v="0"/>
  </r>
  <r>
    <x v="0"/>
    <s v="10-500-21-7395-2213-580"/>
    <s v="TRAVEL"/>
    <x v="18"/>
    <n v="0"/>
    <n v="0"/>
    <n v="0"/>
    <s v="10"/>
    <s v="500"/>
    <n v="500"/>
    <x v="1"/>
    <s v="7395"/>
    <n v="7395"/>
    <s v="2213"/>
    <s v="580"/>
    <s v="5"/>
    <x v="63"/>
    <n v="7395"/>
    <x v="62"/>
    <s v="N"/>
    <x v="0"/>
  </r>
  <r>
    <x v="0"/>
    <s v="10-500-21-7395-2213-610"/>
    <s v="SUPPLIES (GEN)"/>
    <x v="18"/>
    <n v="0"/>
    <n v="0"/>
    <n v="0"/>
    <s v="10"/>
    <s v="500"/>
    <n v="500"/>
    <x v="1"/>
    <s v="7395"/>
    <n v="7395"/>
    <s v="2213"/>
    <s v="610"/>
    <s v="6"/>
    <x v="63"/>
    <n v="7395"/>
    <x v="62"/>
    <s v="N"/>
    <x v="0"/>
  </r>
  <r>
    <x v="0"/>
    <s v="10-500-21-7395-2700-511"/>
    <s v="LIA TRANSP."/>
    <x v="18"/>
    <n v="0"/>
    <n v="0"/>
    <n v="0"/>
    <s v="10"/>
    <s v="500"/>
    <n v="500"/>
    <x v="1"/>
    <s v="7395"/>
    <n v="7395"/>
    <s v="2700"/>
    <s v="511"/>
    <s v="5"/>
    <x v="63"/>
    <n v="7395"/>
    <x v="62"/>
    <s v="N"/>
    <x v="0"/>
  </r>
  <r>
    <x v="0"/>
    <s v="10-500-21-7395-7000-870"/>
    <s v="INDIRECT COSTS"/>
    <x v="18"/>
    <n v="0"/>
    <n v="0"/>
    <n v="0"/>
    <s v="10"/>
    <s v="500"/>
    <n v="500"/>
    <x v="1"/>
    <s v="7395"/>
    <n v="7395"/>
    <s v="7000"/>
    <s v="870"/>
    <s v="8"/>
    <x v="63"/>
    <n v="7395"/>
    <x v="62"/>
    <s v="N"/>
    <x v="0"/>
  </r>
  <r>
    <x v="0"/>
    <s v="10-500-21-7401-1000-131"/>
    <s v="TEACHERS"/>
    <x v="18"/>
    <n v="79288.160000000003"/>
    <n v="0"/>
    <n v="79288.160000000003"/>
    <s v="10"/>
    <s v="500"/>
    <n v="500"/>
    <x v="1"/>
    <s v="7401"/>
    <n v="7401"/>
    <s v="1000"/>
    <s v="131"/>
    <s v="1"/>
    <x v="64"/>
    <n v="7401"/>
    <x v="63"/>
    <s v="N"/>
    <x v="31"/>
  </r>
  <r>
    <x v="0"/>
    <s v="10-500-21-7401-1000-149"/>
    <s v="OTHER CERT"/>
    <x v="18"/>
    <n v="0"/>
    <n v="0"/>
    <n v="0"/>
    <s v="10"/>
    <s v="500"/>
    <n v="500"/>
    <x v="1"/>
    <s v="7401"/>
    <n v="7401"/>
    <s v="1000"/>
    <s v="149"/>
    <s v="1"/>
    <x v="64"/>
    <n v="7401"/>
    <x v="63"/>
    <s v="N"/>
    <x v="31"/>
  </r>
  <r>
    <x v="0"/>
    <s v="10-500-21-7401-1000-161"/>
    <s v="INST. ASSISTANT"/>
    <x v="18"/>
    <n v="0"/>
    <n v="0"/>
    <n v="0"/>
    <s v="10"/>
    <s v="500"/>
    <n v="500"/>
    <x v="1"/>
    <s v="7401"/>
    <n v="7401"/>
    <s v="1000"/>
    <s v="161"/>
    <s v="1"/>
    <x v="64"/>
    <n v="7401"/>
    <x v="63"/>
    <s v="N"/>
    <x v="31"/>
  </r>
  <r>
    <x v="0"/>
    <s v="10-500-21-7401-1000-210"/>
    <s v="Retirement"/>
    <x v="18"/>
    <n v="18897.07"/>
    <n v="0"/>
    <n v="18897.07"/>
    <s v="10"/>
    <s v="500"/>
    <n v="500"/>
    <x v="1"/>
    <s v="7401"/>
    <n v="7401"/>
    <s v="1000"/>
    <s v="210"/>
    <s v="2"/>
    <x v="64"/>
    <n v="7401"/>
    <x v="63"/>
    <s v="N"/>
    <x v="31"/>
  </r>
  <r>
    <x v="0"/>
    <s v="10-500-21-7401-1000-220"/>
    <s v="FICA"/>
    <x v="18"/>
    <n v="5815.78"/>
    <n v="0"/>
    <n v="5815.78"/>
    <s v="10"/>
    <s v="500"/>
    <n v="500"/>
    <x v="1"/>
    <s v="7401"/>
    <n v="7401"/>
    <s v="1000"/>
    <s v="220"/>
    <s v="2"/>
    <x v="64"/>
    <n v="7401"/>
    <x v="63"/>
    <s v="N"/>
    <x v="31"/>
  </r>
  <r>
    <x v="0"/>
    <s v="10-500-21-7401-1000-241"/>
    <s v="Insurance"/>
    <x v="18"/>
    <n v="7947.54"/>
    <n v="0"/>
    <n v="7947.54"/>
    <s v="10"/>
    <s v="500"/>
    <n v="500"/>
    <x v="1"/>
    <s v="7401"/>
    <n v="7401"/>
    <s v="1000"/>
    <s v="241"/>
    <s v="2"/>
    <x v="64"/>
    <n v="7401"/>
    <x v="63"/>
    <s v="N"/>
    <x v="31"/>
  </r>
  <r>
    <x v="0"/>
    <s v="10-500-21-7401-1000-245"/>
    <s v="waive"/>
    <x v="18"/>
    <n v="441.73"/>
    <n v="0"/>
    <n v="441.73"/>
    <s v="10"/>
    <s v="500"/>
    <n v="500"/>
    <x v="1"/>
    <s v="7401"/>
    <n v="7401"/>
    <s v="1000"/>
    <s v="245"/>
    <s v="2"/>
    <x v="64"/>
    <n v="7401"/>
    <x v="63"/>
    <s v="N"/>
    <x v="31"/>
  </r>
  <r>
    <x v="0"/>
    <s v="10-500-21-7401-1000-320"/>
    <s v="CONTRACTED SERV"/>
    <x v="18"/>
    <n v="15000"/>
    <n v="0"/>
    <n v="15000"/>
    <s v="10"/>
    <s v="500"/>
    <n v="500"/>
    <x v="1"/>
    <s v="7401"/>
    <n v="7401"/>
    <s v="1000"/>
    <s v="320"/>
    <s v="3"/>
    <x v="64"/>
    <n v="7401"/>
    <x v="63"/>
    <s v="N"/>
    <x v="31"/>
  </r>
  <r>
    <x v="0"/>
    <s v="10-500-21-7401-1000-341"/>
    <s v="SUB TEACHERS"/>
    <x v="18"/>
    <n v="0"/>
    <n v="0"/>
    <n v="0"/>
    <s v="10"/>
    <s v="500"/>
    <n v="500"/>
    <x v="1"/>
    <s v="7401"/>
    <n v="7401"/>
    <s v="1000"/>
    <s v="341"/>
    <s v="3"/>
    <x v="64"/>
    <n v="7401"/>
    <x v="63"/>
    <s v="N"/>
    <x v="31"/>
  </r>
  <r>
    <x v="0"/>
    <s v="10-500-21-7401-1000-430"/>
    <s v="REPAIRS &amp; MAINT"/>
    <x v="18"/>
    <n v="0"/>
    <n v="0"/>
    <n v="0"/>
    <s v="10"/>
    <s v="500"/>
    <n v="500"/>
    <x v="1"/>
    <s v="7401"/>
    <n v="7401"/>
    <s v="1000"/>
    <s v="430"/>
    <s v="4"/>
    <x v="64"/>
    <n v="7401"/>
    <x v="63"/>
    <s v="N"/>
    <x v="31"/>
  </r>
  <r>
    <x v="0"/>
    <s v="10-500-21-7401-1000-560"/>
    <s v="TUITION"/>
    <x v="18"/>
    <n v="0"/>
    <n v="0"/>
    <n v="0"/>
    <s v="10"/>
    <s v="500"/>
    <n v="500"/>
    <x v="1"/>
    <s v="7401"/>
    <n v="7401"/>
    <s v="1000"/>
    <s v="560"/>
    <s v="5"/>
    <x v="64"/>
    <n v="7401"/>
    <x v="63"/>
    <s v="N"/>
    <x v="31"/>
  </r>
  <r>
    <x v="0"/>
    <s v="10-500-21-7401-1000-580"/>
    <s v="TRAVEL"/>
    <x v="18"/>
    <n v="0"/>
    <n v="0"/>
    <n v="0"/>
    <s v="10"/>
    <s v="500"/>
    <n v="500"/>
    <x v="1"/>
    <s v="7401"/>
    <n v="7401"/>
    <s v="1000"/>
    <s v="580"/>
    <s v="5"/>
    <x v="64"/>
    <n v="7401"/>
    <x v="63"/>
    <s v="N"/>
    <x v="31"/>
  </r>
  <r>
    <x v="0"/>
    <s v="10-500-21-7401-1000-610"/>
    <s v="SUPPLIES (GEN)"/>
    <x v="18"/>
    <n v="25940.58"/>
    <n v="0"/>
    <n v="25940.58"/>
    <s v="10"/>
    <s v="500"/>
    <n v="500"/>
    <x v="1"/>
    <s v="7401"/>
    <n v="7401"/>
    <s v="1000"/>
    <s v="610"/>
    <s v="6"/>
    <x v="64"/>
    <n v="7401"/>
    <x v="63"/>
    <s v="N"/>
    <x v="31"/>
  </r>
  <r>
    <x v="0"/>
    <s v="10-500-21-7401-1000-730"/>
    <s v="EQUIPMENT"/>
    <x v="18"/>
    <n v="0"/>
    <n v="0"/>
    <n v="0"/>
    <s v="10"/>
    <s v="500"/>
    <n v="500"/>
    <x v="1"/>
    <s v="7401"/>
    <n v="7401"/>
    <s v="1000"/>
    <s v="730"/>
    <s v="7"/>
    <x v="64"/>
    <n v="7401"/>
    <x v="63"/>
    <s v="N"/>
    <x v="31"/>
  </r>
  <r>
    <x v="0"/>
    <s v="10-500-21-7401-7000-860"/>
    <s v="CTE Federal Perkins -Formula INDIRECTS"/>
    <x v="18"/>
    <n v="0"/>
    <n v="0"/>
    <n v="0"/>
    <s v="10"/>
    <s v="500"/>
    <n v="500"/>
    <x v="1"/>
    <s v="7401"/>
    <n v="7401"/>
    <s v="7000"/>
    <s v="860"/>
    <s v="8"/>
    <x v="64"/>
    <n v="7401"/>
    <x v="63"/>
    <s v="N"/>
    <x v="31"/>
  </r>
  <r>
    <x v="0"/>
    <s v="10-500-21-7401-7000-870"/>
    <s v="INDIRECT COSTS"/>
    <x v="18"/>
    <n v="0"/>
    <n v="0"/>
    <n v="0"/>
    <s v="10"/>
    <s v="500"/>
    <n v="500"/>
    <x v="1"/>
    <s v="7401"/>
    <n v="7401"/>
    <s v="7000"/>
    <s v="870"/>
    <s v="8"/>
    <x v="64"/>
    <n v="7401"/>
    <x v="63"/>
    <s v="N"/>
    <x v="31"/>
  </r>
  <r>
    <x v="0"/>
    <s v="10-500-21-7508-1000-320"/>
    <s v="USOE Stipends"/>
    <x v="18"/>
    <n v="0"/>
    <n v="0"/>
    <n v="0"/>
    <s v="10"/>
    <s v="500"/>
    <n v="500"/>
    <x v="1"/>
    <s v="7508"/>
    <n v="7508"/>
    <s v="1000"/>
    <s v="320"/>
    <s v="3"/>
    <x v="120"/>
    <n v="7508"/>
    <x v="119"/>
    <s v="N"/>
    <x v="0"/>
  </r>
  <r>
    <x v="0"/>
    <s v="10-500-21-7522-1000-321"/>
    <s v="Medicaid Purchased Services"/>
    <x v="18"/>
    <n v="0"/>
    <n v="0"/>
    <n v="0"/>
    <s v="10"/>
    <s v="500"/>
    <n v="500"/>
    <x v="1"/>
    <s v="7522"/>
    <n v="7522"/>
    <s v="1000"/>
    <s v="321"/>
    <s v="3"/>
    <x v="26"/>
    <n v="7522"/>
    <x v="26"/>
    <s v="N"/>
    <x v="14"/>
  </r>
  <r>
    <x v="0"/>
    <s v="10-500-21-7522-1000-341"/>
    <s v="IDEA Preschool - Sub Costs"/>
    <x v="18"/>
    <n v="0"/>
    <n v="0"/>
    <n v="0"/>
    <s v="10"/>
    <s v="500"/>
    <n v="500"/>
    <x v="1"/>
    <s v="7522"/>
    <n v="7522"/>
    <s v="1000"/>
    <s v="341"/>
    <s v="3"/>
    <x v="26"/>
    <n v="7522"/>
    <x v="26"/>
    <s v="N"/>
    <x v="14"/>
  </r>
  <r>
    <x v="0"/>
    <s v="10-500-21-7522-1000-610"/>
    <s v="SUPPLIES"/>
    <x v="18"/>
    <n v="0"/>
    <n v="0"/>
    <n v="0"/>
    <s v="10"/>
    <s v="500"/>
    <n v="500"/>
    <x v="1"/>
    <s v="7522"/>
    <n v="7522"/>
    <s v="1000"/>
    <s v="610"/>
    <s v="6"/>
    <x v="26"/>
    <n v="7522"/>
    <x v="26"/>
    <s v="N"/>
    <x v="14"/>
  </r>
  <r>
    <x v="0"/>
    <s v="10-500-21-7522-1000-611"/>
    <s v="Medicaid Supplies"/>
    <x v="18"/>
    <n v="0"/>
    <n v="0"/>
    <n v="0"/>
    <s v="10"/>
    <s v="500"/>
    <n v="500"/>
    <x v="1"/>
    <s v="7522"/>
    <n v="7522"/>
    <s v="1000"/>
    <s v="611"/>
    <s v="6"/>
    <x v="26"/>
    <n v="7522"/>
    <x v="26"/>
    <s v="N"/>
    <x v="14"/>
  </r>
  <r>
    <x v="0"/>
    <s v="10-500-21-7522-7000-860"/>
    <s v="IDEA-B - PRESCHOOL HANDCAPPED INDIRECTS"/>
    <x v="18"/>
    <n v="1378.83"/>
    <n v="0"/>
    <n v="1378.83"/>
    <s v="10"/>
    <s v="500"/>
    <n v="500"/>
    <x v="1"/>
    <s v="7522"/>
    <n v="7522"/>
    <s v="7000"/>
    <s v="860"/>
    <s v="8"/>
    <x v="26"/>
    <n v="7522"/>
    <x v="26"/>
    <s v="N"/>
    <x v="14"/>
  </r>
  <r>
    <x v="0"/>
    <s v="10-500-21-7522-7000-870"/>
    <s v="INDIRECT COSTS - RESTRICTED"/>
    <x v="18"/>
    <n v="0"/>
    <n v="0"/>
    <n v="0"/>
    <s v="10"/>
    <s v="500"/>
    <n v="500"/>
    <x v="1"/>
    <s v="7522"/>
    <n v="7522"/>
    <s v="7000"/>
    <s v="870"/>
    <s v="8"/>
    <x v="26"/>
    <n v="7522"/>
    <x v="26"/>
    <s v="N"/>
    <x v="14"/>
  </r>
  <r>
    <x v="0"/>
    <s v="10-500-21-7523-1000-161"/>
    <s v="Preschool Inst Assistant"/>
    <x v="18"/>
    <n v="0"/>
    <n v="0"/>
    <n v="0"/>
    <s v="10"/>
    <s v="500"/>
    <n v="500"/>
    <x v="1"/>
    <s v="7523"/>
    <n v="7523"/>
    <s v="1000"/>
    <s v="161"/>
    <s v="1"/>
    <x v="27"/>
    <n v="7524"/>
    <x v="27"/>
    <s v="Y"/>
    <x v="15"/>
  </r>
  <r>
    <x v="0"/>
    <s v="10-500-21-7523-1000-195"/>
    <s v="Preschool Ed Specialist"/>
    <x v="18"/>
    <n v="0"/>
    <n v="0"/>
    <n v="0"/>
    <s v="10"/>
    <s v="500"/>
    <n v="500"/>
    <x v="1"/>
    <s v="7523"/>
    <n v="7523"/>
    <s v="1000"/>
    <s v="195"/>
    <s v="1"/>
    <x v="27"/>
    <n v="7524"/>
    <x v="27"/>
    <s v="Y"/>
    <x v="15"/>
  </r>
  <r>
    <x v="0"/>
    <s v="10-500-21-7523-1000-210"/>
    <s v="Retirement"/>
    <x v="18"/>
    <n v="0"/>
    <n v="0"/>
    <n v="0"/>
    <s v="10"/>
    <s v="500"/>
    <n v="500"/>
    <x v="1"/>
    <s v="7523"/>
    <n v="7523"/>
    <s v="1000"/>
    <s v="210"/>
    <s v="2"/>
    <x v="27"/>
    <n v="7524"/>
    <x v="27"/>
    <s v="Y"/>
    <x v="15"/>
  </r>
  <r>
    <x v="0"/>
    <s v="10-500-21-7523-1000-220"/>
    <s v="FICA"/>
    <x v="18"/>
    <n v="0"/>
    <n v="0"/>
    <n v="0"/>
    <s v="10"/>
    <s v="500"/>
    <n v="500"/>
    <x v="1"/>
    <s v="7523"/>
    <n v="7523"/>
    <s v="1000"/>
    <s v="220"/>
    <s v="2"/>
    <x v="27"/>
    <n v="7524"/>
    <x v="27"/>
    <s v="Y"/>
    <x v="15"/>
  </r>
  <r>
    <x v="0"/>
    <s v="10-500-21-7523-1000-610"/>
    <s v="Preschool - Supplies"/>
    <x v="18"/>
    <n v="0"/>
    <n v="0"/>
    <n v="0"/>
    <s v="10"/>
    <s v="500"/>
    <n v="500"/>
    <x v="1"/>
    <s v="7523"/>
    <n v="7523"/>
    <s v="1000"/>
    <s v="610"/>
    <s v="6"/>
    <x v="27"/>
    <n v="7524"/>
    <x v="27"/>
    <s v="Y"/>
    <x v="15"/>
  </r>
  <r>
    <x v="0"/>
    <s v="10-500-21-7524-1000-131"/>
    <s v="IDEA SALARIES"/>
    <x v="18"/>
    <n v="0"/>
    <n v="0"/>
    <n v="0"/>
    <s v="10"/>
    <s v="500"/>
    <n v="500"/>
    <x v="1"/>
    <s v="7524"/>
    <n v="7524"/>
    <s v="1000"/>
    <s v="131"/>
    <s v="1"/>
    <x v="27"/>
    <n v="7524"/>
    <x v="27"/>
    <s v="N"/>
    <x v="15"/>
  </r>
  <r>
    <x v="0"/>
    <s v="10-500-21-7524-1000-149"/>
    <s v="OTHER CERT"/>
    <x v="18"/>
    <n v="0"/>
    <n v="0"/>
    <n v="0"/>
    <s v="10"/>
    <s v="500"/>
    <n v="500"/>
    <x v="1"/>
    <s v="7524"/>
    <n v="7524"/>
    <s v="1000"/>
    <s v="149"/>
    <s v="1"/>
    <x v="27"/>
    <n v="7524"/>
    <x v="27"/>
    <s v="N"/>
    <x v="15"/>
  </r>
  <r>
    <x v="0"/>
    <s v="10-500-21-7524-1000-161"/>
    <s v="INST ASSISTANTS"/>
    <x v="18"/>
    <n v="0"/>
    <n v="0"/>
    <n v="0"/>
    <s v="10"/>
    <s v="500"/>
    <n v="500"/>
    <x v="1"/>
    <s v="7524"/>
    <n v="7524"/>
    <s v="1000"/>
    <s v="161"/>
    <s v="1"/>
    <x v="27"/>
    <n v="7524"/>
    <x v="27"/>
    <s v="N"/>
    <x v="15"/>
  </r>
  <r>
    <x v="0"/>
    <s v="10-500-21-7524-1000-198"/>
    <s v="Braille - Translator/IS"/>
    <x v="18"/>
    <n v="23604.68"/>
    <n v="0"/>
    <n v="23604.68"/>
    <s v="10"/>
    <s v="500"/>
    <n v="500"/>
    <x v="1"/>
    <s v="7524"/>
    <n v="7524"/>
    <s v="1000"/>
    <s v="198"/>
    <s v="1"/>
    <x v="27"/>
    <n v="7524"/>
    <x v="27"/>
    <s v="N"/>
    <x v="15"/>
  </r>
  <r>
    <x v="0"/>
    <s v="10-500-21-7524-1000-210"/>
    <s v="RETIREMENT"/>
    <x v="18"/>
    <n v="0"/>
    <n v="0"/>
    <n v="0"/>
    <s v="10"/>
    <s v="500"/>
    <n v="500"/>
    <x v="1"/>
    <s v="7524"/>
    <n v="7524"/>
    <s v="1000"/>
    <s v="210"/>
    <s v="2"/>
    <x v="27"/>
    <n v="7524"/>
    <x v="27"/>
    <s v="N"/>
    <x v="15"/>
  </r>
  <r>
    <x v="0"/>
    <s v="10-500-21-7524-1000-220"/>
    <s v="FICA"/>
    <x v="18"/>
    <n v="1805.74"/>
    <n v="0"/>
    <n v="1805.74"/>
    <s v="10"/>
    <s v="500"/>
    <n v="500"/>
    <x v="1"/>
    <s v="7524"/>
    <n v="7524"/>
    <s v="1000"/>
    <s v="220"/>
    <s v="2"/>
    <x v="27"/>
    <n v="7524"/>
    <x v="27"/>
    <s v="N"/>
    <x v="15"/>
  </r>
  <r>
    <x v="0"/>
    <s v="10-500-21-7524-1000-241"/>
    <s v="INSURANCE"/>
    <x v="18"/>
    <n v="0"/>
    <n v="0"/>
    <n v="0"/>
    <s v="10"/>
    <s v="500"/>
    <n v="500"/>
    <x v="1"/>
    <s v="7524"/>
    <n v="7524"/>
    <s v="1000"/>
    <s v="241"/>
    <s v="2"/>
    <x v="27"/>
    <n v="7524"/>
    <x v="27"/>
    <s v="N"/>
    <x v="15"/>
  </r>
  <r>
    <x v="0"/>
    <s v="10-500-21-7524-1000-245"/>
    <s v="Waive Money"/>
    <x v="18"/>
    <n v="0"/>
    <n v="0"/>
    <n v="0"/>
    <s v="10"/>
    <s v="500"/>
    <n v="500"/>
    <x v="1"/>
    <s v="7524"/>
    <n v="7524"/>
    <s v="1000"/>
    <s v="245"/>
    <s v="2"/>
    <x v="27"/>
    <n v="7524"/>
    <x v="27"/>
    <s v="N"/>
    <x v="15"/>
  </r>
  <r>
    <x v="0"/>
    <s v="10-500-21-7524-1000-320"/>
    <s v="PURCHASED SERVICES"/>
    <x v="18"/>
    <n v="0"/>
    <n v="110"/>
    <n v="-110"/>
    <s v="10"/>
    <s v="500"/>
    <n v="500"/>
    <x v="1"/>
    <s v="7524"/>
    <n v="7524"/>
    <s v="1000"/>
    <s v="320"/>
    <s v="3"/>
    <x v="27"/>
    <n v="7524"/>
    <x v="27"/>
    <s v="N"/>
    <x v="15"/>
  </r>
  <r>
    <x v="0"/>
    <s v="10-500-21-7524-1000-321"/>
    <s v="Medicaid Purchased Services"/>
    <x v="18"/>
    <n v="0"/>
    <n v="0"/>
    <n v="0"/>
    <s v="10"/>
    <s v="500"/>
    <n v="500"/>
    <x v="1"/>
    <s v="7524"/>
    <n v="7524"/>
    <s v="1000"/>
    <s v="321"/>
    <s v="3"/>
    <x v="27"/>
    <n v="7524"/>
    <x v="27"/>
    <s v="N"/>
    <x v="15"/>
  </r>
  <r>
    <x v="0"/>
    <s v="10-500-21-7524-1000-341"/>
    <s v="SUBSTITUTE COST"/>
    <x v="18"/>
    <n v="0"/>
    <n v="0"/>
    <n v="0"/>
    <s v="10"/>
    <s v="500"/>
    <n v="500"/>
    <x v="1"/>
    <s v="7524"/>
    <n v="7524"/>
    <s v="1000"/>
    <s v="341"/>
    <s v="3"/>
    <x v="27"/>
    <n v="7524"/>
    <x v="27"/>
    <s v="N"/>
    <x v="15"/>
  </r>
  <r>
    <x v="0"/>
    <s v="10-500-21-7524-1000-580"/>
    <s v="TRAVEL"/>
    <x v="18"/>
    <n v="0"/>
    <n v="174"/>
    <n v="-174"/>
    <s v="10"/>
    <s v="500"/>
    <n v="500"/>
    <x v="1"/>
    <s v="7524"/>
    <n v="7524"/>
    <s v="1000"/>
    <s v="580"/>
    <s v="5"/>
    <x v="27"/>
    <n v="7524"/>
    <x v="27"/>
    <s v="N"/>
    <x v="15"/>
  </r>
  <r>
    <x v="0"/>
    <s v="10-500-21-7524-1000-610"/>
    <s v="SUPPLIES"/>
    <x v="18"/>
    <n v="0"/>
    <n v="0"/>
    <n v="0"/>
    <s v="10"/>
    <s v="500"/>
    <n v="500"/>
    <x v="1"/>
    <s v="7524"/>
    <n v="7524"/>
    <s v="1000"/>
    <s v="610"/>
    <s v="6"/>
    <x v="27"/>
    <n v="7524"/>
    <x v="27"/>
    <s v="N"/>
    <x v="15"/>
  </r>
  <r>
    <x v="0"/>
    <s v="10-500-21-7524-1000-611"/>
    <s v="Medicaid Supplies"/>
    <x v="18"/>
    <n v="0"/>
    <n v="0"/>
    <n v="0"/>
    <s v="10"/>
    <s v="500"/>
    <n v="500"/>
    <x v="1"/>
    <s v="7524"/>
    <n v="7524"/>
    <s v="1000"/>
    <s v="611"/>
    <s v="6"/>
    <x v="27"/>
    <n v="7524"/>
    <x v="27"/>
    <s v="N"/>
    <x v="15"/>
  </r>
  <r>
    <x v="0"/>
    <s v="10-500-21-7524-1000-641"/>
    <s v="TEXTBOOKS"/>
    <x v="18"/>
    <n v="0"/>
    <n v="0"/>
    <n v="0"/>
    <s v="10"/>
    <s v="500"/>
    <n v="500"/>
    <x v="1"/>
    <s v="7524"/>
    <n v="7524"/>
    <s v="1000"/>
    <s v="641"/>
    <s v="6"/>
    <x v="27"/>
    <n v="7524"/>
    <x v="27"/>
    <s v="N"/>
    <x v="15"/>
  </r>
  <r>
    <x v="0"/>
    <s v="10-500-21-7524-1000-730"/>
    <s v="EQUIPMENT"/>
    <x v="18"/>
    <n v="0"/>
    <n v="0"/>
    <n v="0"/>
    <s v="10"/>
    <s v="500"/>
    <n v="500"/>
    <x v="1"/>
    <s v="7524"/>
    <n v="7524"/>
    <s v="1000"/>
    <s v="730"/>
    <s v="7"/>
    <x v="27"/>
    <n v="7524"/>
    <x v="27"/>
    <s v="N"/>
    <x v="15"/>
  </r>
  <r>
    <x v="0"/>
    <s v="10-500-21-7524-2130-143"/>
    <s v="NURSES SALARIES"/>
    <x v="18"/>
    <n v="0"/>
    <n v="0"/>
    <n v="0"/>
    <s v="10"/>
    <s v="500"/>
    <n v="500"/>
    <x v="1"/>
    <s v="7524"/>
    <n v="7524"/>
    <s v="2130"/>
    <s v="143"/>
    <s v="1"/>
    <x v="27"/>
    <n v="7524"/>
    <x v="27"/>
    <s v="N"/>
    <x v="15"/>
  </r>
  <r>
    <x v="0"/>
    <s v="10-500-21-7524-2140-580"/>
    <s v="IDEA - Travel"/>
    <x v="18"/>
    <n v="0"/>
    <n v="0"/>
    <n v="0"/>
    <s v="10"/>
    <s v="500"/>
    <n v="500"/>
    <x v="1"/>
    <s v="7524"/>
    <n v="7524"/>
    <s v="2140"/>
    <s v="580"/>
    <s v="5"/>
    <x v="27"/>
    <n v="7524"/>
    <x v="27"/>
    <s v="N"/>
    <x v="15"/>
  </r>
  <r>
    <x v="0"/>
    <s v="10-500-21-7524-2150-152"/>
    <s v="OFFICE ASST."/>
    <x v="18"/>
    <n v="10416.24"/>
    <n v="0"/>
    <n v="10416.24"/>
    <s v="10"/>
    <s v="500"/>
    <n v="500"/>
    <x v="1"/>
    <s v="7524"/>
    <n v="7524"/>
    <s v="2150"/>
    <s v="152"/>
    <s v="1"/>
    <x v="27"/>
    <n v="7524"/>
    <x v="27"/>
    <s v="N"/>
    <x v="15"/>
  </r>
  <r>
    <x v="0"/>
    <s v="10-500-21-7524-2150-195"/>
    <s v="Music Therapist"/>
    <x v="18"/>
    <n v="0"/>
    <n v="0"/>
    <n v="0"/>
    <s v="10"/>
    <s v="500"/>
    <n v="500"/>
    <x v="1"/>
    <s v="7524"/>
    <n v="7524"/>
    <s v="2150"/>
    <s v="195"/>
    <s v="1"/>
    <x v="27"/>
    <n v="7524"/>
    <x v="27"/>
    <s v="N"/>
    <x v="15"/>
  </r>
  <r>
    <x v="0"/>
    <s v="10-500-21-7524-2150-210"/>
    <s v="Retirement"/>
    <x v="18"/>
    <n v="0"/>
    <n v="0"/>
    <n v="0"/>
    <s v="10"/>
    <s v="500"/>
    <n v="500"/>
    <x v="1"/>
    <s v="7524"/>
    <n v="7524"/>
    <s v="2150"/>
    <s v="210"/>
    <s v="2"/>
    <x v="27"/>
    <n v="7524"/>
    <x v="27"/>
    <s v="N"/>
    <x v="15"/>
  </r>
  <r>
    <x v="0"/>
    <s v="10-500-21-7524-2150-220"/>
    <s v="FICA"/>
    <x v="18"/>
    <n v="796.85"/>
    <n v="0"/>
    <n v="796.85"/>
    <s v="10"/>
    <s v="500"/>
    <n v="500"/>
    <x v="1"/>
    <s v="7524"/>
    <n v="7524"/>
    <s v="2150"/>
    <s v="220"/>
    <s v="2"/>
    <x v="27"/>
    <n v="7524"/>
    <x v="27"/>
    <s v="N"/>
    <x v="15"/>
  </r>
  <r>
    <x v="0"/>
    <s v="10-500-21-7524-2150-580"/>
    <s v="IDEA - Travel"/>
    <x v="18"/>
    <n v="0"/>
    <n v="0"/>
    <n v="0"/>
    <s v="10"/>
    <s v="500"/>
    <n v="500"/>
    <x v="1"/>
    <s v="7524"/>
    <n v="7524"/>
    <s v="2150"/>
    <s v="580"/>
    <s v="5"/>
    <x v="27"/>
    <n v="7524"/>
    <x v="27"/>
    <s v="N"/>
    <x v="15"/>
  </r>
  <r>
    <x v="0"/>
    <s v="10-500-21-7524-2210-115"/>
    <s v="DIRECTORS"/>
    <x v="18"/>
    <n v="87878.26"/>
    <n v="0"/>
    <n v="87878.26"/>
    <s v="10"/>
    <s v="500"/>
    <n v="500"/>
    <x v="1"/>
    <s v="7524"/>
    <n v="7524"/>
    <s v="2210"/>
    <s v="115"/>
    <s v="1"/>
    <x v="27"/>
    <n v="7524"/>
    <x v="27"/>
    <s v="N"/>
    <x v="15"/>
  </r>
  <r>
    <x v="0"/>
    <s v="10-500-21-7524-2210-152"/>
    <s v="SECRETARIAL"/>
    <x v="18"/>
    <n v="74677.119999999995"/>
    <n v="0"/>
    <n v="74677.119999999995"/>
    <s v="10"/>
    <s v="500"/>
    <n v="500"/>
    <x v="1"/>
    <s v="7524"/>
    <n v="7524"/>
    <s v="2210"/>
    <s v="152"/>
    <s v="1"/>
    <x v="27"/>
    <n v="7524"/>
    <x v="27"/>
    <s v="N"/>
    <x v="15"/>
  </r>
  <r>
    <x v="0"/>
    <s v="10-500-21-7524-2210-210"/>
    <s v="RETIREMENT"/>
    <x v="18"/>
    <n v="32562.89"/>
    <n v="0"/>
    <n v="32562.89"/>
    <s v="10"/>
    <s v="500"/>
    <n v="500"/>
    <x v="1"/>
    <s v="7524"/>
    <n v="7524"/>
    <s v="2210"/>
    <s v="210"/>
    <s v="2"/>
    <x v="27"/>
    <n v="7524"/>
    <x v="27"/>
    <s v="N"/>
    <x v="15"/>
  </r>
  <r>
    <x v="0"/>
    <s v="10-500-21-7524-2210-220"/>
    <s v="FICA"/>
    <x v="18"/>
    <n v="12247.86"/>
    <n v="0"/>
    <n v="12247.86"/>
    <s v="10"/>
    <s v="500"/>
    <n v="500"/>
    <x v="1"/>
    <s v="7524"/>
    <n v="7524"/>
    <s v="2210"/>
    <s v="220"/>
    <s v="2"/>
    <x v="27"/>
    <n v="7524"/>
    <x v="27"/>
    <s v="N"/>
    <x v="15"/>
  </r>
  <r>
    <x v="0"/>
    <s v="10-500-21-7524-2210-241"/>
    <s v="INSURANCE"/>
    <x v="18"/>
    <n v="16407.810000000001"/>
    <n v="0"/>
    <n v="16407.810000000001"/>
    <s v="10"/>
    <s v="500"/>
    <n v="500"/>
    <x v="1"/>
    <s v="7524"/>
    <n v="7524"/>
    <s v="2210"/>
    <s v="241"/>
    <s v="2"/>
    <x v="27"/>
    <n v="7524"/>
    <x v="27"/>
    <s v="N"/>
    <x v="15"/>
  </r>
  <r>
    <x v="0"/>
    <s v="10-500-21-7524-2210-245"/>
    <s v="Waive Money"/>
    <x v="18"/>
    <n v="1000"/>
    <n v="0"/>
    <n v="1000"/>
    <s v="10"/>
    <s v="500"/>
    <n v="500"/>
    <x v="1"/>
    <s v="7524"/>
    <n v="7524"/>
    <s v="2210"/>
    <s v="245"/>
    <s v="2"/>
    <x v="27"/>
    <n v="7524"/>
    <x v="27"/>
    <s v="N"/>
    <x v="15"/>
  </r>
  <r>
    <x v="0"/>
    <s v="10-500-21-7524-2210-580"/>
    <s v="IDEA - Travel"/>
    <x v="18"/>
    <n v="1500"/>
    <n v="0"/>
    <n v="1500"/>
    <s v="10"/>
    <s v="500"/>
    <n v="500"/>
    <x v="1"/>
    <s v="7524"/>
    <n v="7524"/>
    <s v="2210"/>
    <s v="580"/>
    <s v="5"/>
    <x v="27"/>
    <n v="7524"/>
    <x v="27"/>
    <s v="N"/>
    <x v="15"/>
  </r>
  <r>
    <x v="0"/>
    <s v="10-500-21-7524-2650-626"/>
    <s v="IDEA - Fuel"/>
    <x v="18"/>
    <n v="0"/>
    <n v="0"/>
    <n v="0"/>
    <s v="10"/>
    <s v="500"/>
    <n v="500"/>
    <x v="1"/>
    <s v="7524"/>
    <n v="7524"/>
    <s v="2650"/>
    <s v="626"/>
    <s v="6"/>
    <x v="27"/>
    <n v="7524"/>
    <x v="27"/>
    <s v="N"/>
    <x v="15"/>
  </r>
  <r>
    <x v="0"/>
    <s v="10-500-21-7524-2700-511"/>
    <s v="IDEA - Transportation"/>
    <x v="18"/>
    <n v="0"/>
    <n v="0"/>
    <n v="0"/>
    <s v="10"/>
    <s v="500"/>
    <n v="500"/>
    <x v="1"/>
    <s v="7524"/>
    <n v="7524"/>
    <s v="2700"/>
    <s v="511"/>
    <s v="5"/>
    <x v="27"/>
    <n v="7524"/>
    <x v="27"/>
    <s v="N"/>
    <x v="15"/>
  </r>
  <r>
    <x v="0"/>
    <s v="10-500-21-7524-2700-514"/>
    <s v="IDEA - Student Transportation Allowance"/>
    <x v="18"/>
    <n v="0"/>
    <n v="0"/>
    <n v="0"/>
    <s v="10"/>
    <s v="500"/>
    <n v="500"/>
    <x v="1"/>
    <s v="7524"/>
    <n v="7524"/>
    <s v="2700"/>
    <s v="514"/>
    <s v="5"/>
    <x v="27"/>
    <n v="7524"/>
    <x v="27"/>
    <s v="N"/>
    <x v="15"/>
  </r>
  <r>
    <x v="0"/>
    <s v="10-500-21-7524-7000-860"/>
    <s v="FEDERAL IDEA-B PL INDIRECTS"/>
    <x v="18"/>
    <n v="41553.279999999999"/>
    <n v="0"/>
    <n v="41553.279999999999"/>
    <s v="10"/>
    <s v="500"/>
    <n v="500"/>
    <x v="1"/>
    <s v="7524"/>
    <n v="7524"/>
    <s v="7000"/>
    <s v="860"/>
    <s v="8"/>
    <x v="27"/>
    <n v="7524"/>
    <x v="27"/>
    <s v="N"/>
    <x v="15"/>
  </r>
  <r>
    <x v="0"/>
    <s v="10-500-21-7524-7000-870"/>
    <s v="INDIRECT COSTS - RESTRICTED"/>
    <x v="18"/>
    <n v="0"/>
    <n v="0"/>
    <n v="0"/>
    <s v="10"/>
    <s v="500"/>
    <n v="500"/>
    <x v="1"/>
    <s v="7524"/>
    <n v="7524"/>
    <s v="7000"/>
    <s v="870"/>
    <s v="8"/>
    <x v="27"/>
    <n v="7524"/>
    <x v="27"/>
    <s v="N"/>
    <x v="15"/>
  </r>
  <r>
    <x v="0"/>
    <s v="10-500-21-7602-1000-161"/>
    <s v="AMERICORPS"/>
    <x v="18"/>
    <n v="0"/>
    <n v="0"/>
    <n v="0"/>
    <s v="10"/>
    <s v="500"/>
    <n v="500"/>
    <x v="1"/>
    <s v="7602"/>
    <n v="7602"/>
    <s v="1000"/>
    <s v="161"/>
    <s v="1"/>
    <x v="28"/>
    <n v="7355"/>
    <x v="28"/>
    <s v="Y"/>
    <x v="0"/>
  </r>
  <r>
    <x v="0"/>
    <s v="10-500-21-7602-1000-270"/>
    <s v="INDUSTRIAL INS"/>
    <x v="18"/>
    <n v="0"/>
    <n v="0"/>
    <n v="0"/>
    <s v="10"/>
    <s v="500"/>
    <n v="500"/>
    <x v="1"/>
    <s v="7602"/>
    <n v="7602"/>
    <s v="1000"/>
    <s v="270"/>
    <s v="2"/>
    <x v="28"/>
    <n v="7355"/>
    <x v="28"/>
    <s v="Y"/>
    <x v="0"/>
  </r>
  <r>
    <x v="0"/>
    <s v="10-500-21-7602-1000-810"/>
    <s v="AMERICORPS PARTICIPATION FEES"/>
    <x v="18"/>
    <n v="100"/>
    <n v="0"/>
    <n v="100"/>
    <s v="10"/>
    <s v="500"/>
    <n v="500"/>
    <x v="1"/>
    <s v="7602"/>
    <n v="7602"/>
    <s v="1000"/>
    <s v="810"/>
    <s v="8"/>
    <x v="28"/>
    <n v="7355"/>
    <x v="28"/>
    <s v="Y"/>
    <x v="0"/>
  </r>
  <r>
    <x v="0"/>
    <s v="10-500-21-7602-7000-870"/>
    <s v="Indirect Costs"/>
    <x v="18"/>
    <n v="0"/>
    <n v="0"/>
    <n v="0"/>
    <s v="10"/>
    <s v="500"/>
    <n v="500"/>
    <x v="1"/>
    <s v="7602"/>
    <n v="7602"/>
    <s v="7000"/>
    <s v="870"/>
    <s v="8"/>
    <x v="28"/>
    <n v="7355"/>
    <x v="28"/>
    <s v="Y"/>
    <x v="0"/>
  </r>
  <r>
    <x v="0"/>
    <s v="10-500-21-7614-2213-149"/>
    <s v="OTHER CERT"/>
    <x v="18"/>
    <n v="0"/>
    <n v="0"/>
    <n v="0"/>
    <s v="10"/>
    <s v="500"/>
    <n v="500"/>
    <x v="1"/>
    <s v="7614"/>
    <n v="7614"/>
    <s v="2213"/>
    <s v="149"/>
    <s v="1"/>
    <x v="65"/>
    <n v="7865"/>
    <x v="64"/>
    <s v="Y"/>
    <x v="0"/>
  </r>
  <r>
    <x v="0"/>
    <s v="10-500-21-7614-2213-210"/>
    <s v="Retirement"/>
    <x v="18"/>
    <n v="0"/>
    <n v="0"/>
    <n v="0"/>
    <s v="10"/>
    <s v="500"/>
    <n v="500"/>
    <x v="1"/>
    <s v="7614"/>
    <n v="7614"/>
    <s v="2213"/>
    <s v="210"/>
    <s v="2"/>
    <x v="65"/>
    <n v="7865"/>
    <x v="64"/>
    <s v="Y"/>
    <x v="0"/>
  </r>
  <r>
    <x v="0"/>
    <s v="10-500-21-7614-2213-220"/>
    <s v="FICA"/>
    <x v="18"/>
    <n v="0"/>
    <n v="0"/>
    <n v="0"/>
    <s v="10"/>
    <s v="500"/>
    <n v="500"/>
    <x v="1"/>
    <s v="7614"/>
    <n v="7614"/>
    <s v="2213"/>
    <s v="220"/>
    <s v="2"/>
    <x v="65"/>
    <n v="7865"/>
    <x v="64"/>
    <s v="Y"/>
    <x v="0"/>
  </r>
  <r>
    <x v="0"/>
    <s v="10-500-21-7614-2213-245"/>
    <s v="Waive Money"/>
    <x v="18"/>
    <n v="0"/>
    <n v="0"/>
    <n v="0"/>
    <s v="10"/>
    <s v="500"/>
    <n v="500"/>
    <x v="1"/>
    <s v="7614"/>
    <n v="7614"/>
    <s v="2213"/>
    <s v="245"/>
    <s v="2"/>
    <x v="65"/>
    <n v="7865"/>
    <x v="64"/>
    <s v="Y"/>
    <x v="0"/>
  </r>
  <r>
    <x v="0"/>
    <s v="10-500-21-7614-2213-320"/>
    <s v="CONTRACTED SERV"/>
    <x v="18"/>
    <n v="0"/>
    <n v="0"/>
    <n v="0"/>
    <s v="10"/>
    <s v="500"/>
    <n v="500"/>
    <x v="1"/>
    <s v="7614"/>
    <n v="7614"/>
    <s v="2213"/>
    <s v="320"/>
    <s v="3"/>
    <x v="65"/>
    <n v="7865"/>
    <x v="64"/>
    <s v="Y"/>
    <x v="0"/>
  </r>
  <r>
    <x v="0"/>
    <s v="10-500-21-7614-2213-560"/>
    <s v="TUITION"/>
    <x v="18"/>
    <n v="0"/>
    <n v="0"/>
    <n v="0"/>
    <s v="10"/>
    <s v="500"/>
    <n v="500"/>
    <x v="1"/>
    <s v="7614"/>
    <n v="7614"/>
    <s v="2213"/>
    <s v="560"/>
    <s v="5"/>
    <x v="65"/>
    <n v="7865"/>
    <x v="64"/>
    <s v="Y"/>
    <x v="0"/>
  </r>
  <r>
    <x v="0"/>
    <s v="10-500-21-7614-2213-580"/>
    <s v="TRAVEL"/>
    <x v="18"/>
    <n v="0"/>
    <n v="0"/>
    <n v="0"/>
    <s v="10"/>
    <s v="500"/>
    <n v="500"/>
    <x v="1"/>
    <s v="7614"/>
    <n v="7614"/>
    <s v="2213"/>
    <s v="580"/>
    <s v="5"/>
    <x v="65"/>
    <n v="7865"/>
    <x v="64"/>
    <s v="Y"/>
    <x v="0"/>
  </r>
  <r>
    <x v="0"/>
    <s v="10-500-21-7614-2213-610"/>
    <s v="SUPPLIES"/>
    <x v="18"/>
    <n v="0"/>
    <n v="0"/>
    <n v="0"/>
    <s v="10"/>
    <s v="500"/>
    <n v="500"/>
    <x v="1"/>
    <s v="7614"/>
    <n v="7614"/>
    <s v="2213"/>
    <s v="610"/>
    <s v="6"/>
    <x v="65"/>
    <n v="7865"/>
    <x v="64"/>
    <s v="Y"/>
    <x v="0"/>
  </r>
  <r>
    <x v="0"/>
    <s v="10-500-21-7614-2213-870"/>
    <s v="INDIRECT COSTS"/>
    <x v="18"/>
    <n v="0"/>
    <n v="0"/>
    <n v="0"/>
    <s v="10"/>
    <s v="500"/>
    <n v="500"/>
    <x v="1"/>
    <s v="7614"/>
    <n v="7614"/>
    <s v="2213"/>
    <s v="870"/>
    <s v="8"/>
    <x v="65"/>
    <n v="7865"/>
    <x v="64"/>
    <s v="Y"/>
    <x v="0"/>
  </r>
  <r>
    <x v="0"/>
    <s v="10-500-21-7614-7000-870"/>
    <s v="INDIRECT COSTS - R"/>
    <x v="18"/>
    <n v="0"/>
    <n v="0"/>
    <n v="0"/>
    <s v="10"/>
    <s v="500"/>
    <n v="500"/>
    <x v="1"/>
    <s v="7614"/>
    <n v="7614"/>
    <s v="7000"/>
    <s v="870"/>
    <s v="8"/>
    <x v="65"/>
    <n v="7865"/>
    <x v="64"/>
    <s v="Y"/>
    <x v="0"/>
  </r>
  <r>
    <x v="0"/>
    <s v="10-500-21-7664-1000-131"/>
    <s v="TEACHERS"/>
    <x v="18"/>
    <n v="0"/>
    <n v="0"/>
    <n v="0"/>
    <s v="10"/>
    <s v="500"/>
    <n v="500"/>
    <x v="1"/>
    <s v="7664"/>
    <n v="7664"/>
    <s v="1000"/>
    <s v="131"/>
    <s v="1"/>
    <x v="32"/>
    <n v="7664"/>
    <x v="32"/>
    <s v="N"/>
    <x v="0"/>
  </r>
  <r>
    <x v="0"/>
    <s v="10-500-21-7664-1000-210"/>
    <s v="Retirement"/>
    <x v="18"/>
    <n v="0"/>
    <n v="0"/>
    <n v="0"/>
    <s v="10"/>
    <s v="500"/>
    <n v="500"/>
    <x v="1"/>
    <s v="7664"/>
    <n v="7664"/>
    <s v="1000"/>
    <s v="210"/>
    <s v="2"/>
    <x v="32"/>
    <n v="7664"/>
    <x v="32"/>
    <s v="N"/>
    <x v="0"/>
  </r>
  <r>
    <x v="0"/>
    <s v="10-500-21-7664-1000-220"/>
    <s v="FICA"/>
    <x v="18"/>
    <n v="0"/>
    <n v="0"/>
    <n v="0"/>
    <s v="10"/>
    <s v="500"/>
    <n v="500"/>
    <x v="1"/>
    <s v="7664"/>
    <n v="7664"/>
    <s v="1000"/>
    <s v="220"/>
    <s v="2"/>
    <x v="32"/>
    <n v="7664"/>
    <x v="32"/>
    <s v="N"/>
    <x v="0"/>
  </r>
  <r>
    <x v="0"/>
    <s v="10-500-21-7664-1000-320"/>
    <s v="PURCH SERVICE"/>
    <x v="18"/>
    <n v="0"/>
    <n v="0"/>
    <n v="0"/>
    <s v="10"/>
    <s v="500"/>
    <n v="500"/>
    <x v="1"/>
    <s v="7664"/>
    <n v="7664"/>
    <s v="1000"/>
    <s v="320"/>
    <s v="3"/>
    <x v="32"/>
    <n v="7664"/>
    <x v="32"/>
    <s v="N"/>
    <x v="0"/>
  </r>
  <r>
    <x v="0"/>
    <s v="10-500-21-7664-1000-580"/>
    <s v="TRAVEL"/>
    <x v="18"/>
    <n v="0"/>
    <n v="0"/>
    <n v="0"/>
    <s v="10"/>
    <s v="500"/>
    <n v="500"/>
    <x v="1"/>
    <s v="7664"/>
    <n v="7664"/>
    <s v="1000"/>
    <s v="580"/>
    <s v="5"/>
    <x v="32"/>
    <n v="7664"/>
    <x v="32"/>
    <s v="N"/>
    <x v="0"/>
  </r>
  <r>
    <x v="0"/>
    <s v="10-500-21-7664-1000-610"/>
    <s v="SUPPLIES"/>
    <x v="18"/>
    <n v="0"/>
    <n v="0"/>
    <n v="0"/>
    <s v="10"/>
    <s v="500"/>
    <n v="500"/>
    <x v="1"/>
    <s v="7664"/>
    <n v="7664"/>
    <s v="1000"/>
    <s v="610"/>
    <s v="6"/>
    <x v="32"/>
    <n v="7664"/>
    <x v="32"/>
    <s v="N"/>
    <x v="0"/>
  </r>
  <r>
    <x v="0"/>
    <s v="10-500-21-7664-1000-730"/>
    <s v="EQUIPMENT"/>
    <x v="18"/>
    <n v="0"/>
    <n v="0"/>
    <n v="0"/>
    <s v="10"/>
    <s v="500"/>
    <n v="500"/>
    <x v="1"/>
    <s v="7664"/>
    <n v="7664"/>
    <s v="1000"/>
    <s v="730"/>
    <s v="7"/>
    <x v="32"/>
    <n v="7664"/>
    <x v="32"/>
    <s v="N"/>
    <x v="0"/>
  </r>
  <r>
    <x v="0"/>
    <s v="10-500-21-7664-2110-141"/>
    <s v="ARRA SPEC ED"/>
    <x v="18"/>
    <n v="0"/>
    <n v="0"/>
    <n v="0"/>
    <s v="10"/>
    <s v="500"/>
    <n v="500"/>
    <x v="1"/>
    <s v="7664"/>
    <n v="7664"/>
    <s v="2110"/>
    <s v="141"/>
    <s v="1"/>
    <x v="32"/>
    <n v="7664"/>
    <x v="32"/>
    <s v="N"/>
    <x v="0"/>
  </r>
  <r>
    <x v="0"/>
    <s v="10-500-21-7664-2110-340"/>
    <s v="CONSULTING BRMH"/>
    <x v="18"/>
    <n v="0"/>
    <n v="0"/>
    <n v="0"/>
    <s v="10"/>
    <s v="500"/>
    <n v="500"/>
    <x v="1"/>
    <s v="7664"/>
    <n v="7664"/>
    <s v="2110"/>
    <s v="340"/>
    <s v="3"/>
    <x v="32"/>
    <n v="7664"/>
    <x v="32"/>
    <s v="N"/>
    <x v="0"/>
  </r>
  <r>
    <x v="0"/>
    <s v="10-500-21-7664-2120-610"/>
    <s v="SUPPLIES (GEN)"/>
    <x v="18"/>
    <n v="0"/>
    <n v="0"/>
    <n v="0"/>
    <s v="10"/>
    <s v="500"/>
    <n v="500"/>
    <x v="1"/>
    <s v="7664"/>
    <n v="7664"/>
    <s v="2120"/>
    <s v="610"/>
    <s v="6"/>
    <x v="32"/>
    <n v="7664"/>
    <x v="32"/>
    <s v="N"/>
    <x v="0"/>
  </r>
  <r>
    <x v="0"/>
    <s v="10-500-21-7664-2210-131"/>
    <s v="STAFF SUPP SAL"/>
    <x v="18"/>
    <n v="0"/>
    <n v="0"/>
    <n v="0"/>
    <s v="10"/>
    <s v="500"/>
    <n v="500"/>
    <x v="1"/>
    <s v="7664"/>
    <n v="7664"/>
    <s v="2210"/>
    <s v="131"/>
    <s v="1"/>
    <x v="32"/>
    <n v="7664"/>
    <x v="32"/>
    <s v="N"/>
    <x v="0"/>
  </r>
  <r>
    <x v="0"/>
    <s v="10-500-21-7664-2210-610"/>
    <s v="SUPPLIES (GEN)"/>
    <x v="18"/>
    <n v="0"/>
    <n v="0"/>
    <n v="0"/>
    <s v="10"/>
    <s v="500"/>
    <n v="500"/>
    <x v="1"/>
    <s v="7664"/>
    <n v="7664"/>
    <s v="2210"/>
    <s v="610"/>
    <s v="6"/>
    <x v="32"/>
    <n v="7664"/>
    <x v="32"/>
    <s v="N"/>
    <x v="0"/>
  </r>
  <r>
    <x v="0"/>
    <s v="10-500-21-7664-2210-730"/>
    <s v="EQUIPMENT"/>
    <x v="18"/>
    <n v="0"/>
    <n v="0"/>
    <n v="0"/>
    <s v="10"/>
    <s v="500"/>
    <n v="500"/>
    <x v="1"/>
    <s v="7664"/>
    <n v="7664"/>
    <s v="2210"/>
    <s v="730"/>
    <s v="7"/>
    <x v="32"/>
    <n v="7664"/>
    <x v="32"/>
    <s v="N"/>
    <x v="0"/>
  </r>
  <r>
    <x v="0"/>
    <s v="10-500-21-7664-7000-870"/>
    <s v="INDIRECT COSTS"/>
    <x v="18"/>
    <n v="0"/>
    <n v="0"/>
    <n v="0"/>
    <s v="10"/>
    <s v="500"/>
    <n v="500"/>
    <x v="1"/>
    <s v="7664"/>
    <n v="7664"/>
    <s v="7000"/>
    <s v="870"/>
    <s v="8"/>
    <x v="32"/>
    <n v="7664"/>
    <x v="32"/>
    <s v="N"/>
    <x v="0"/>
  </r>
  <r>
    <x v="0"/>
    <s v="10-500-21-7667-1000-320"/>
    <s v="PURCH SERVICE"/>
    <x v="18"/>
    <n v="0"/>
    <n v="0"/>
    <n v="0"/>
    <s v="10"/>
    <s v="500"/>
    <n v="500"/>
    <x v="1"/>
    <s v="7667"/>
    <n v="7667"/>
    <s v="1000"/>
    <s v="320"/>
    <s v="3"/>
    <x v="33"/>
    <n v="7667"/>
    <x v="33"/>
    <s v="N"/>
    <x v="0"/>
  </r>
  <r>
    <x v="0"/>
    <s v="10-500-21-7667-1000-610"/>
    <s v="SUPPLIES (GEN)"/>
    <x v="18"/>
    <n v="0"/>
    <n v="0"/>
    <n v="0"/>
    <s v="10"/>
    <s v="500"/>
    <n v="500"/>
    <x v="1"/>
    <s v="7667"/>
    <n v="7667"/>
    <s v="1000"/>
    <s v="610"/>
    <s v="6"/>
    <x v="33"/>
    <n v="7667"/>
    <x v="33"/>
    <s v="N"/>
    <x v="0"/>
  </r>
  <r>
    <x v="0"/>
    <s v="10-500-21-7667-1000-730"/>
    <s v="EQUIPMENT"/>
    <x v="18"/>
    <n v="0"/>
    <n v="0"/>
    <n v="0"/>
    <s v="10"/>
    <s v="500"/>
    <n v="500"/>
    <x v="1"/>
    <s v="7667"/>
    <n v="7667"/>
    <s v="1000"/>
    <s v="730"/>
    <s v="7"/>
    <x v="33"/>
    <n v="7667"/>
    <x v="33"/>
    <s v="N"/>
    <x v="0"/>
  </r>
  <r>
    <x v="0"/>
    <s v="10-500-21-7667-2213-320"/>
    <s v="PROF ED SRVICES"/>
    <x v="18"/>
    <n v="0"/>
    <n v="0"/>
    <n v="0"/>
    <s v="10"/>
    <s v="500"/>
    <n v="500"/>
    <x v="1"/>
    <s v="7667"/>
    <n v="7667"/>
    <s v="2213"/>
    <s v="320"/>
    <s v="3"/>
    <x v="33"/>
    <n v="7667"/>
    <x v="33"/>
    <s v="N"/>
    <x v="0"/>
  </r>
  <r>
    <x v="0"/>
    <s v="10-500-21-7669-1000-190"/>
    <s v="SALARY STIPEND"/>
    <x v="18"/>
    <n v="0"/>
    <n v="0"/>
    <n v="0"/>
    <s v="10"/>
    <s v="500"/>
    <n v="500"/>
    <x v="1"/>
    <s v="7669"/>
    <n v="7669"/>
    <s v="1000"/>
    <s v="190"/>
    <s v="1"/>
    <x v="66"/>
    <n v="7669"/>
    <x v="65"/>
    <s v="N"/>
    <x v="0"/>
  </r>
  <r>
    <x v="0"/>
    <s v="10-500-21-7669-1000-210"/>
    <s v="Retirement"/>
    <x v="18"/>
    <n v="0"/>
    <n v="0"/>
    <n v="0"/>
    <s v="10"/>
    <s v="500"/>
    <n v="500"/>
    <x v="1"/>
    <s v="7669"/>
    <n v="7669"/>
    <s v="1000"/>
    <s v="210"/>
    <s v="2"/>
    <x v="66"/>
    <n v="7669"/>
    <x v="65"/>
    <s v="N"/>
    <x v="0"/>
  </r>
  <r>
    <x v="0"/>
    <s v="10-500-21-7669-1000-220"/>
    <s v="FICA"/>
    <x v="18"/>
    <n v="0"/>
    <n v="0"/>
    <n v="0"/>
    <s v="10"/>
    <s v="500"/>
    <n v="500"/>
    <x v="1"/>
    <s v="7669"/>
    <n v="7669"/>
    <s v="1000"/>
    <s v="220"/>
    <s v="2"/>
    <x v="66"/>
    <n v="7669"/>
    <x v="65"/>
    <s v="N"/>
    <x v="0"/>
  </r>
  <r>
    <x v="0"/>
    <s v="10-500-21-7700-2700-519"/>
    <s v="AFT SCHL PROGMS"/>
    <x v="18"/>
    <n v="0"/>
    <n v="0"/>
    <n v="0"/>
    <s v="10"/>
    <s v="500"/>
    <n v="500"/>
    <x v="1"/>
    <s v="7700"/>
    <n v="7700"/>
    <s v="2700"/>
    <s v="519"/>
    <s v="5"/>
    <x v="34"/>
    <n v="7700"/>
    <x v="34"/>
    <s v="N"/>
    <x v="0"/>
  </r>
  <r>
    <x v="0"/>
    <s v="10-500-21-7701-1000-131"/>
    <s v="TEACHERS"/>
    <x v="18"/>
    <n v="0"/>
    <n v="0"/>
    <n v="0"/>
    <s v="10"/>
    <s v="500"/>
    <n v="500"/>
    <x v="1"/>
    <s v="7701"/>
    <n v="7701"/>
    <s v="1000"/>
    <s v="131"/>
    <s v="1"/>
    <x v="1"/>
    <n v="50"/>
    <x v="1"/>
    <s v="Y"/>
    <x v="0"/>
  </r>
  <r>
    <x v="0"/>
    <s v="10-500-21-7701-1000-149"/>
    <s v="ASC Extra duty"/>
    <x v="18"/>
    <n v="8535.67"/>
    <n v="0"/>
    <n v="8535.67"/>
    <s v="10"/>
    <s v="500"/>
    <n v="500"/>
    <x v="1"/>
    <s v="7701"/>
    <n v="7701"/>
    <s v="1000"/>
    <s v="149"/>
    <s v="1"/>
    <x v="1"/>
    <n v="50"/>
    <x v="1"/>
    <s v="Y"/>
    <x v="0"/>
  </r>
  <r>
    <x v="0"/>
    <s v="10-500-21-7701-1000-210"/>
    <s v="Retirement"/>
    <x v="18"/>
    <n v="2034.06"/>
    <n v="0"/>
    <n v="2034.06"/>
    <s v="10"/>
    <s v="500"/>
    <n v="500"/>
    <x v="1"/>
    <s v="7701"/>
    <n v="7701"/>
    <s v="1000"/>
    <s v="210"/>
    <s v="2"/>
    <x v="1"/>
    <n v="50"/>
    <x v="1"/>
    <s v="Y"/>
    <x v="0"/>
  </r>
  <r>
    <x v="0"/>
    <s v="10-500-21-7701-1000-220"/>
    <s v="FICA"/>
    <x v="18"/>
    <n v="648.92999999999995"/>
    <n v="0"/>
    <n v="648.92999999999995"/>
    <s v="10"/>
    <s v="500"/>
    <n v="500"/>
    <x v="1"/>
    <s v="7701"/>
    <n v="7701"/>
    <s v="1000"/>
    <s v="220"/>
    <s v="2"/>
    <x v="1"/>
    <n v="50"/>
    <x v="1"/>
    <s v="Y"/>
    <x v="0"/>
  </r>
  <r>
    <x v="0"/>
    <s v="10-500-21-7701-1000-241"/>
    <s v="Insurance"/>
    <x v="18"/>
    <n v="39.17"/>
    <n v="0"/>
    <n v="39.17"/>
    <s v="10"/>
    <s v="500"/>
    <n v="500"/>
    <x v="1"/>
    <s v="7701"/>
    <n v="7701"/>
    <s v="1000"/>
    <s v="241"/>
    <s v="2"/>
    <x v="1"/>
    <n v="50"/>
    <x v="1"/>
    <s v="Y"/>
    <x v="0"/>
  </r>
  <r>
    <x v="0"/>
    <s v="10-500-21-7701-1000-320"/>
    <s v="PURCHASED SERV"/>
    <x v="18"/>
    <n v="41.58"/>
    <n v="0"/>
    <n v="41.58"/>
    <s v="10"/>
    <s v="500"/>
    <n v="500"/>
    <x v="1"/>
    <s v="7701"/>
    <n v="7701"/>
    <s v="1000"/>
    <s v="320"/>
    <s v="3"/>
    <x v="1"/>
    <n v="50"/>
    <x v="1"/>
    <s v="Y"/>
    <x v="0"/>
  </r>
  <r>
    <x v="0"/>
    <s v="10-500-21-7701-1000-580"/>
    <s v="TRAVEL"/>
    <x v="18"/>
    <n v="0"/>
    <n v="0"/>
    <n v="0"/>
    <s v="10"/>
    <s v="500"/>
    <n v="500"/>
    <x v="1"/>
    <s v="7701"/>
    <n v="7701"/>
    <s v="1000"/>
    <s v="580"/>
    <s v="5"/>
    <x v="1"/>
    <n v="50"/>
    <x v="1"/>
    <s v="Y"/>
    <x v="0"/>
  </r>
  <r>
    <x v="0"/>
    <s v="10-500-21-7701-1000-610"/>
    <s v="SUPPLIES"/>
    <x v="18"/>
    <n v="0"/>
    <n v="0"/>
    <n v="0"/>
    <s v="10"/>
    <s v="500"/>
    <n v="500"/>
    <x v="1"/>
    <s v="7701"/>
    <n v="7701"/>
    <s v="1000"/>
    <s v="610"/>
    <s v="6"/>
    <x v="1"/>
    <n v="50"/>
    <x v="1"/>
    <s v="Y"/>
    <x v="0"/>
  </r>
  <r>
    <x v="0"/>
    <s v="10-500-21-7701-1000-630"/>
    <s v="SNACKS"/>
    <x v="18"/>
    <n v="0"/>
    <n v="0"/>
    <n v="0"/>
    <s v="10"/>
    <s v="500"/>
    <n v="500"/>
    <x v="1"/>
    <s v="7701"/>
    <n v="7701"/>
    <s v="1000"/>
    <s v="630"/>
    <s v="6"/>
    <x v="1"/>
    <n v="50"/>
    <x v="1"/>
    <s v="Y"/>
    <x v="0"/>
  </r>
  <r>
    <x v="0"/>
    <s v="10-500-21-7701-2210-115"/>
    <s v="GRANT COORD"/>
    <x v="18"/>
    <n v="0"/>
    <n v="0"/>
    <n v="0"/>
    <s v="10"/>
    <s v="500"/>
    <n v="500"/>
    <x v="1"/>
    <s v="7701"/>
    <n v="7701"/>
    <s v="2210"/>
    <s v="115"/>
    <s v="1"/>
    <x v="1"/>
    <n v="50"/>
    <x v="1"/>
    <s v="Y"/>
    <x v="0"/>
  </r>
  <r>
    <x v="0"/>
    <s v="10-500-21-7701-2700-511"/>
    <s v="YTH CNCTS TRANS"/>
    <x v="18"/>
    <n v="0"/>
    <n v="0"/>
    <n v="0"/>
    <s v="10"/>
    <s v="500"/>
    <n v="500"/>
    <x v="1"/>
    <s v="7701"/>
    <n v="7701"/>
    <s v="2700"/>
    <s v="511"/>
    <s v="5"/>
    <x v="1"/>
    <n v="50"/>
    <x v="1"/>
    <s v="Y"/>
    <x v="0"/>
  </r>
  <r>
    <x v="0"/>
    <s v="10-500-21-7701-2700-519"/>
    <s v="AFT SCHL PROGMS"/>
    <x v="18"/>
    <n v="0"/>
    <n v="0"/>
    <n v="0"/>
    <s v="10"/>
    <s v="500"/>
    <n v="500"/>
    <x v="1"/>
    <s v="7701"/>
    <n v="7701"/>
    <s v="2700"/>
    <s v="519"/>
    <s v="5"/>
    <x v="1"/>
    <n v="50"/>
    <x v="1"/>
    <s v="Y"/>
    <x v="0"/>
  </r>
  <r>
    <x v="0"/>
    <s v="10-500-21-7710-1000-241"/>
    <s v="INSURANCE"/>
    <x v="18"/>
    <n v="0"/>
    <n v="0"/>
    <n v="0"/>
    <s v="10"/>
    <s v="500"/>
    <n v="500"/>
    <x v="1"/>
    <s v="7710"/>
    <n v="7710"/>
    <s v="1000"/>
    <s v="241"/>
    <s v="2"/>
    <x v="67"/>
    <n v="7710"/>
    <x v="66"/>
    <s v="N"/>
    <x v="0"/>
  </r>
  <r>
    <x v="0"/>
    <s v="10-500-21-7710-1000-245"/>
    <s v="Waive Money"/>
    <x v="18"/>
    <n v="0"/>
    <n v="0"/>
    <n v="0"/>
    <s v="10"/>
    <s v="500"/>
    <n v="500"/>
    <x v="1"/>
    <s v="7710"/>
    <n v="7710"/>
    <s v="1000"/>
    <s v="245"/>
    <s v="2"/>
    <x v="67"/>
    <n v="7710"/>
    <x v="66"/>
    <s v="N"/>
    <x v="0"/>
  </r>
  <r>
    <x v="0"/>
    <s v="10-500-21-7710-1000-341"/>
    <s v="SUBSTITUTE TEACHERS"/>
    <x v="18"/>
    <n v="0"/>
    <n v="0"/>
    <n v="0"/>
    <s v="10"/>
    <s v="500"/>
    <n v="500"/>
    <x v="1"/>
    <s v="7710"/>
    <n v="7710"/>
    <s v="1000"/>
    <s v="341"/>
    <s v="3"/>
    <x v="67"/>
    <n v="7710"/>
    <x v="66"/>
    <s v="N"/>
    <x v="0"/>
  </r>
  <r>
    <x v="0"/>
    <s v="10-500-21-7710-2210-152"/>
    <s v="Admin Assistant"/>
    <x v="18"/>
    <n v="0"/>
    <n v="0"/>
    <n v="0"/>
    <s v="10"/>
    <s v="500"/>
    <n v="500"/>
    <x v="1"/>
    <s v="7710"/>
    <n v="7710"/>
    <s v="2210"/>
    <s v="152"/>
    <s v="1"/>
    <x v="67"/>
    <n v="7710"/>
    <x v="66"/>
    <s v="N"/>
    <x v="0"/>
  </r>
  <r>
    <x v="0"/>
    <s v="10-500-21-7710-2210-210"/>
    <s v="Retirement"/>
    <x v="18"/>
    <n v="0"/>
    <n v="0"/>
    <n v="0"/>
    <s v="10"/>
    <s v="500"/>
    <n v="500"/>
    <x v="1"/>
    <s v="7710"/>
    <n v="7710"/>
    <s v="2210"/>
    <s v="210"/>
    <s v="2"/>
    <x v="67"/>
    <n v="7710"/>
    <x v="66"/>
    <s v="N"/>
    <x v="0"/>
  </r>
  <r>
    <x v="0"/>
    <s v="10-500-21-7710-2210-220"/>
    <s v="FICA"/>
    <x v="18"/>
    <n v="0"/>
    <n v="0"/>
    <n v="0"/>
    <s v="10"/>
    <s v="500"/>
    <n v="500"/>
    <x v="1"/>
    <s v="7710"/>
    <n v="7710"/>
    <s v="2210"/>
    <s v="220"/>
    <s v="2"/>
    <x v="67"/>
    <n v="7710"/>
    <x v="66"/>
    <s v="N"/>
    <x v="0"/>
  </r>
  <r>
    <x v="0"/>
    <s v="10-500-21-7710-2210-241"/>
    <s v="Insurance"/>
    <x v="18"/>
    <n v="0"/>
    <n v="0"/>
    <n v="0"/>
    <s v="10"/>
    <s v="500"/>
    <n v="500"/>
    <x v="1"/>
    <s v="7710"/>
    <n v="7710"/>
    <s v="2210"/>
    <s v="241"/>
    <s v="2"/>
    <x v="67"/>
    <n v="7710"/>
    <x v="66"/>
    <s v="N"/>
    <x v="0"/>
  </r>
  <r>
    <x v="0"/>
    <s v="10-500-21-7710-2210-245"/>
    <s v="Waive"/>
    <x v="18"/>
    <n v="0"/>
    <n v="0"/>
    <n v="0"/>
    <s v="10"/>
    <s v="500"/>
    <n v="500"/>
    <x v="1"/>
    <s v="7710"/>
    <n v="7710"/>
    <s v="2210"/>
    <s v="245"/>
    <s v="2"/>
    <x v="67"/>
    <n v="7710"/>
    <x v="66"/>
    <s v="N"/>
    <x v="0"/>
  </r>
  <r>
    <x v="0"/>
    <s v="10-500-21-7710-7000-870"/>
    <s v="INDIRECT COSTS"/>
    <x v="18"/>
    <n v="0"/>
    <n v="0"/>
    <n v="0"/>
    <s v="10"/>
    <s v="500"/>
    <n v="500"/>
    <x v="1"/>
    <s v="7710"/>
    <n v="7710"/>
    <s v="7000"/>
    <s v="870"/>
    <s v="8"/>
    <x v="67"/>
    <n v="7710"/>
    <x v="66"/>
    <s v="N"/>
    <x v="0"/>
  </r>
  <r>
    <x v="0"/>
    <s v="10-500-21-7711-1000-245"/>
    <s v="Waive"/>
    <x v="18"/>
    <n v="0"/>
    <n v="0"/>
    <n v="0"/>
    <s v="10"/>
    <s v="500"/>
    <n v="500"/>
    <x v="1"/>
    <s v="7711"/>
    <n v="7711"/>
    <s v="1000"/>
    <s v="245"/>
    <s v="2"/>
    <x v="67"/>
    <n v="7710"/>
    <x v="66"/>
    <s v="Y"/>
    <x v="0"/>
  </r>
  <r>
    <x v="0"/>
    <s v="10-500-21-7711-2210-152"/>
    <s v="Gear Up 2 - Admin Asst"/>
    <x v="18"/>
    <n v="10173.219999999999"/>
    <n v="0"/>
    <n v="10173.219999999999"/>
    <s v="10"/>
    <s v="500"/>
    <n v="500"/>
    <x v="1"/>
    <s v="7711"/>
    <n v="7711"/>
    <s v="2210"/>
    <s v="152"/>
    <s v="1"/>
    <x v="67"/>
    <n v="7710"/>
    <x v="66"/>
    <s v="Y"/>
    <x v="0"/>
  </r>
  <r>
    <x v="0"/>
    <s v="10-500-21-7711-2210-210"/>
    <s v="Retirement"/>
    <x v="18"/>
    <n v="2409.9899999999998"/>
    <n v="0"/>
    <n v="2409.9899999999998"/>
    <s v="10"/>
    <s v="500"/>
    <n v="500"/>
    <x v="1"/>
    <s v="7711"/>
    <n v="7711"/>
    <s v="2210"/>
    <s v="210"/>
    <s v="2"/>
    <x v="67"/>
    <n v="7710"/>
    <x v="66"/>
    <s v="Y"/>
    <x v="0"/>
  </r>
  <r>
    <x v="0"/>
    <s v="10-500-21-7711-2210-220"/>
    <s v="FICA"/>
    <x v="18"/>
    <n v="777.15"/>
    <n v="0"/>
    <n v="777.15"/>
    <s v="10"/>
    <s v="500"/>
    <n v="500"/>
    <x v="1"/>
    <s v="7711"/>
    <n v="7711"/>
    <s v="2210"/>
    <s v="220"/>
    <s v="2"/>
    <x v="67"/>
    <n v="7710"/>
    <x v="66"/>
    <s v="Y"/>
    <x v="0"/>
  </r>
  <r>
    <x v="0"/>
    <s v="10-500-21-7711-2210-241"/>
    <s v="Insurance"/>
    <x v="18"/>
    <n v="49.36"/>
    <n v="0"/>
    <n v="49.36"/>
    <s v="10"/>
    <s v="500"/>
    <n v="500"/>
    <x v="1"/>
    <s v="7711"/>
    <n v="7711"/>
    <s v="2210"/>
    <s v="241"/>
    <s v="2"/>
    <x v="67"/>
    <n v="7710"/>
    <x v="66"/>
    <s v="Y"/>
    <x v="0"/>
  </r>
  <r>
    <x v="0"/>
    <s v="10-500-21-7711-2210-245"/>
    <s v="Waive"/>
    <x v="18"/>
    <n v="200"/>
    <n v="0"/>
    <n v="200"/>
    <s v="10"/>
    <s v="500"/>
    <n v="500"/>
    <x v="1"/>
    <s v="7711"/>
    <n v="7711"/>
    <s v="2210"/>
    <s v="245"/>
    <s v="2"/>
    <x v="67"/>
    <n v="7710"/>
    <x v="66"/>
    <s v="Y"/>
    <x v="0"/>
  </r>
  <r>
    <x v="0"/>
    <s v="10-500-21-7711-7000-870"/>
    <s v="GU2 Indirects"/>
    <x v="18"/>
    <n v="15368.53"/>
    <n v="0"/>
    <n v="15368.53"/>
    <s v="10"/>
    <s v="500"/>
    <n v="500"/>
    <x v="1"/>
    <s v="7711"/>
    <n v="7711"/>
    <s v="7000"/>
    <s v="870"/>
    <s v="8"/>
    <x v="67"/>
    <n v="7710"/>
    <x v="66"/>
    <s v="Y"/>
    <x v="0"/>
  </r>
  <r>
    <x v="0"/>
    <s v="10-500-21-7712-1000-245"/>
    <s v="Waive"/>
    <x v="18"/>
    <n v="0"/>
    <n v="0"/>
    <n v="0"/>
    <s v="10"/>
    <s v="500"/>
    <n v="500"/>
    <x v="1"/>
    <s v="7712"/>
    <n v="7712"/>
    <s v="1000"/>
    <s v="245"/>
    <s v="2"/>
    <x v="67"/>
    <n v="7710"/>
    <x v="66"/>
    <s v="Y"/>
    <x v="0"/>
  </r>
  <r>
    <x v="0"/>
    <s v="10-500-21-7712-1000-580"/>
    <s v="Travel"/>
    <x v="18"/>
    <n v="150"/>
    <n v="0"/>
    <n v="150"/>
    <s v="10"/>
    <s v="500"/>
    <n v="500"/>
    <x v="1"/>
    <s v="7712"/>
    <n v="7712"/>
    <s v="1000"/>
    <s v="580"/>
    <s v="5"/>
    <x v="67"/>
    <n v="7710"/>
    <x v="66"/>
    <s v="Y"/>
    <x v="0"/>
  </r>
  <r>
    <x v="0"/>
    <s v="10-500-21-7712-2210-152"/>
    <s v="Gear Up 3 - Admin Asst"/>
    <x v="18"/>
    <n v="10173.24"/>
    <n v="0"/>
    <n v="10173.24"/>
    <s v="10"/>
    <s v="500"/>
    <n v="500"/>
    <x v="1"/>
    <s v="7712"/>
    <n v="7712"/>
    <s v="2210"/>
    <s v="152"/>
    <s v="1"/>
    <x v="67"/>
    <n v="7710"/>
    <x v="66"/>
    <s v="Y"/>
    <x v="0"/>
  </r>
  <r>
    <x v="0"/>
    <s v="10-500-21-7712-2210-210"/>
    <s v="Retirement"/>
    <x v="18"/>
    <n v="2410.2600000000002"/>
    <n v="0"/>
    <n v="2410.2600000000002"/>
    <s v="10"/>
    <s v="500"/>
    <n v="500"/>
    <x v="1"/>
    <s v="7712"/>
    <n v="7712"/>
    <s v="2210"/>
    <s v="210"/>
    <s v="2"/>
    <x v="67"/>
    <n v="7710"/>
    <x v="66"/>
    <s v="Y"/>
    <x v="0"/>
  </r>
  <r>
    <x v="0"/>
    <s v="10-500-21-7712-2210-220"/>
    <s v="FICA"/>
    <x v="18"/>
    <n v="777.44"/>
    <n v="0"/>
    <n v="777.44"/>
    <s v="10"/>
    <s v="500"/>
    <n v="500"/>
    <x v="1"/>
    <s v="7712"/>
    <n v="7712"/>
    <s v="2210"/>
    <s v="220"/>
    <s v="2"/>
    <x v="67"/>
    <n v="7710"/>
    <x v="66"/>
    <s v="Y"/>
    <x v="0"/>
  </r>
  <r>
    <x v="0"/>
    <s v="10-500-21-7712-2210-241"/>
    <s v="Insurance"/>
    <x v="18"/>
    <n v="49.74"/>
    <n v="0"/>
    <n v="49.74"/>
    <s v="10"/>
    <s v="500"/>
    <n v="500"/>
    <x v="1"/>
    <s v="7712"/>
    <n v="7712"/>
    <s v="2210"/>
    <s v="241"/>
    <s v="2"/>
    <x v="67"/>
    <n v="7710"/>
    <x v="66"/>
    <s v="Y"/>
    <x v="0"/>
  </r>
  <r>
    <x v="0"/>
    <s v="10-500-21-7712-2210-245"/>
    <s v="Waive"/>
    <x v="18"/>
    <n v="199.96"/>
    <n v="0"/>
    <n v="199.96"/>
    <s v="10"/>
    <s v="500"/>
    <n v="500"/>
    <x v="1"/>
    <s v="7712"/>
    <n v="7712"/>
    <s v="2210"/>
    <s v="245"/>
    <s v="2"/>
    <x v="67"/>
    <n v="7710"/>
    <x v="66"/>
    <s v="Y"/>
    <x v="0"/>
  </r>
  <r>
    <x v="0"/>
    <s v="10-500-21-7712-7000-870"/>
    <s v="GU3 INDIRECTS"/>
    <x v="18"/>
    <n v="14613.6"/>
    <n v="0"/>
    <n v="14613.6"/>
    <s v="10"/>
    <s v="500"/>
    <n v="500"/>
    <x v="1"/>
    <s v="7712"/>
    <n v="7712"/>
    <s v="7000"/>
    <s v="870"/>
    <s v="8"/>
    <x v="67"/>
    <n v="7710"/>
    <x v="66"/>
    <s v="Y"/>
    <x v="0"/>
  </r>
  <r>
    <x v="0"/>
    <s v="10-500-21-7801-1000-131"/>
    <s v="SALARY TEACHERS"/>
    <x v="18"/>
    <n v="28386.41"/>
    <n v="0"/>
    <n v="28386.41"/>
    <s v="10"/>
    <s v="500"/>
    <n v="500"/>
    <x v="1"/>
    <s v="7801"/>
    <n v="7801"/>
    <s v="1000"/>
    <s v="131"/>
    <s v="1"/>
    <x v="35"/>
    <n v="7801"/>
    <x v="35"/>
    <s v="N"/>
    <x v="16"/>
  </r>
  <r>
    <x v="0"/>
    <s v="10-500-21-7801-1000-149"/>
    <s v="OTHER CERT"/>
    <x v="18"/>
    <n v="6600"/>
    <n v="0"/>
    <n v="6600"/>
    <s v="10"/>
    <s v="500"/>
    <n v="500"/>
    <x v="1"/>
    <s v="7801"/>
    <n v="7801"/>
    <s v="1000"/>
    <s v="149"/>
    <s v="1"/>
    <x v="35"/>
    <n v="7801"/>
    <x v="35"/>
    <s v="N"/>
    <x v="16"/>
  </r>
  <r>
    <x v="0"/>
    <s v="10-500-21-7801-1000-161"/>
    <s v="INST ASSISTANTS"/>
    <x v="18"/>
    <n v="8955.1299999999992"/>
    <n v="0"/>
    <n v="8955.1299999999992"/>
    <s v="10"/>
    <s v="500"/>
    <n v="500"/>
    <x v="1"/>
    <s v="7801"/>
    <n v="7801"/>
    <s v="1000"/>
    <s v="161"/>
    <s v="1"/>
    <x v="35"/>
    <n v="7801"/>
    <x v="35"/>
    <s v="N"/>
    <x v="16"/>
  </r>
  <r>
    <x v="0"/>
    <s v="10-500-21-7801-1000-198"/>
    <s v="OTHER CLASSIF"/>
    <x v="18"/>
    <n v="0"/>
    <n v="0"/>
    <n v="0"/>
    <s v="10"/>
    <s v="500"/>
    <n v="500"/>
    <x v="1"/>
    <s v="7801"/>
    <n v="7801"/>
    <s v="1000"/>
    <s v="198"/>
    <s v="1"/>
    <x v="35"/>
    <n v="7801"/>
    <x v="35"/>
    <s v="N"/>
    <x v="16"/>
  </r>
  <r>
    <x v="0"/>
    <s v="10-500-21-7801-1000-210"/>
    <s v="RETIREMENT"/>
    <x v="18"/>
    <n v="6890.06"/>
    <n v="0"/>
    <n v="6890.06"/>
    <s v="10"/>
    <s v="500"/>
    <n v="500"/>
    <x v="1"/>
    <s v="7801"/>
    <n v="7801"/>
    <s v="1000"/>
    <s v="210"/>
    <s v="2"/>
    <x v="35"/>
    <n v="7801"/>
    <x v="35"/>
    <s v="N"/>
    <x v="16"/>
  </r>
  <r>
    <x v="0"/>
    <s v="10-500-21-7801-1000-220"/>
    <s v="FICA"/>
    <x v="18"/>
    <n v="3208.29"/>
    <n v="0"/>
    <n v="3208.29"/>
    <s v="10"/>
    <s v="500"/>
    <n v="500"/>
    <x v="1"/>
    <s v="7801"/>
    <n v="7801"/>
    <s v="1000"/>
    <s v="220"/>
    <s v="2"/>
    <x v="35"/>
    <n v="7801"/>
    <x v="35"/>
    <s v="N"/>
    <x v="16"/>
  </r>
  <r>
    <x v="0"/>
    <s v="10-500-21-7801-1000-241"/>
    <s v="INSURANCE"/>
    <x v="18"/>
    <n v="4694.9399999999996"/>
    <n v="0"/>
    <n v="4694.9399999999996"/>
    <s v="10"/>
    <s v="500"/>
    <n v="500"/>
    <x v="1"/>
    <s v="7801"/>
    <n v="7801"/>
    <s v="1000"/>
    <s v="241"/>
    <s v="2"/>
    <x v="35"/>
    <n v="7801"/>
    <x v="35"/>
    <s v="N"/>
    <x v="16"/>
  </r>
  <r>
    <x v="0"/>
    <s v="10-500-21-7801-1000-245"/>
    <s v="Waive Money"/>
    <x v="18"/>
    <n v="0"/>
    <n v="0"/>
    <n v="0"/>
    <s v="10"/>
    <s v="500"/>
    <n v="500"/>
    <x v="1"/>
    <s v="7801"/>
    <n v="7801"/>
    <s v="1000"/>
    <s v="245"/>
    <s v="2"/>
    <x v="35"/>
    <n v="7801"/>
    <x v="35"/>
    <s v="N"/>
    <x v="16"/>
  </r>
  <r>
    <x v="0"/>
    <s v="10-500-21-7801-1000-270"/>
    <s v="INDUSTRIAL INS"/>
    <x v="18"/>
    <n v="0"/>
    <n v="0"/>
    <n v="0"/>
    <s v="10"/>
    <s v="500"/>
    <n v="500"/>
    <x v="1"/>
    <s v="7801"/>
    <n v="7801"/>
    <s v="1000"/>
    <s v="270"/>
    <s v="2"/>
    <x v="35"/>
    <n v="7801"/>
    <x v="35"/>
    <s v="N"/>
    <x v="16"/>
  </r>
  <r>
    <x v="0"/>
    <s v="10-500-21-7801-1000-320"/>
    <s v="PURCH SERVICE"/>
    <x v="18"/>
    <n v="19376"/>
    <n v="0"/>
    <n v="19376"/>
    <s v="10"/>
    <s v="500"/>
    <n v="500"/>
    <x v="1"/>
    <s v="7801"/>
    <n v="7801"/>
    <s v="1000"/>
    <s v="320"/>
    <s v="3"/>
    <x v="35"/>
    <n v="7801"/>
    <x v="35"/>
    <s v="N"/>
    <x v="16"/>
  </r>
  <r>
    <x v="0"/>
    <s v="10-500-21-7801-1000-341"/>
    <s v="SUBSTITUTE COST"/>
    <x v="18"/>
    <n v="0"/>
    <n v="0"/>
    <n v="0"/>
    <s v="10"/>
    <s v="500"/>
    <n v="500"/>
    <x v="1"/>
    <s v="7801"/>
    <n v="7801"/>
    <s v="1000"/>
    <s v="341"/>
    <s v="3"/>
    <x v="35"/>
    <n v="7801"/>
    <x v="35"/>
    <s v="N"/>
    <x v="16"/>
  </r>
  <r>
    <x v="0"/>
    <s v="10-500-21-7801-1000-436"/>
    <s v="SOFTWARE LICENSES"/>
    <x v="18"/>
    <n v="0"/>
    <n v="0"/>
    <n v="0"/>
    <s v="10"/>
    <s v="500"/>
    <n v="500"/>
    <x v="1"/>
    <s v="7801"/>
    <n v="7801"/>
    <s v="1000"/>
    <s v="436"/>
    <s v="4"/>
    <x v="35"/>
    <n v="7801"/>
    <x v="35"/>
    <s v="N"/>
    <x v="16"/>
  </r>
  <r>
    <x v="0"/>
    <s v="10-500-21-7801-1000-550"/>
    <s v="PRINTING SERVICES"/>
    <x v="18"/>
    <n v="0"/>
    <n v="0"/>
    <n v="0"/>
    <s v="10"/>
    <s v="500"/>
    <n v="500"/>
    <x v="1"/>
    <s v="7801"/>
    <n v="7801"/>
    <s v="1000"/>
    <s v="550"/>
    <s v="5"/>
    <x v="35"/>
    <n v="7801"/>
    <x v="35"/>
    <s v="N"/>
    <x v="16"/>
  </r>
  <r>
    <x v="0"/>
    <s v="10-500-21-7801-1000-560"/>
    <s v="TUITION/WRKSHPS"/>
    <x v="18"/>
    <n v="0"/>
    <n v="0"/>
    <n v="0"/>
    <s v="10"/>
    <s v="500"/>
    <n v="500"/>
    <x v="1"/>
    <s v="7801"/>
    <n v="7801"/>
    <s v="1000"/>
    <s v="560"/>
    <s v="5"/>
    <x v="35"/>
    <n v="7801"/>
    <x v="35"/>
    <s v="N"/>
    <x v="16"/>
  </r>
  <r>
    <x v="0"/>
    <s v="10-500-21-7801-1000-580"/>
    <s v="TRAVEL"/>
    <x v="18"/>
    <n v="99"/>
    <n v="0"/>
    <n v="99"/>
    <s v="10"/>
    <s v="500"/>
    <n v="500"/>
    <x v="1"/>
    <s v="7801"/>
    <n v="7801"/>
    <s v="1000"/>
    <s v="580"/>
    <s v="5"/>
    <x v="35"/>
    <n v="7801"/>
    <x v="35"/>
    <s v="N"/>
    <x v="16"/>
  </r>
  <r>
    <x v="0"/>
    <s v="10-500-21-7801-1000-610"/>
    <s v="SUPPLIES (GEN)"/>
    <x v="18"/>
    <n v="7751.28"/>
    <n v="0"/>
    <n v="7751.28"/>
    <s v="10"/>
    <s v="500"/>
    <n v="500"/>
    <x v="1"/>
    <s v="7801"/>
    <n v="7801"/>
    <s v="1000"/>
    <s v="610"/>
    <s v="6"/>
    <x v="35"/>
    <n v="7801"/>
    <x v="35"/>
    <s v="N"/>
    <x v="16"/>
  </r>
  <r>
    <x v="0"/>
    <s v="10-500-21-7801-1000-611"/>
    <s v="Title I - Preschool Supplies"/>
    <x v="18"/>
    <n v="0"/>
    <n v="0"/>
    <n v="0"/>
    <s v="10"/>
    <s v="500"/>
    <n v="500"/>
    <x v="1"/>
    <s v="7801"/>
    <n v="7801"/>
    <s v="1000"/>
    <s v="611"/>
    <s v="6"/>
    <x v="35"/>
    <n v="7801"/>
    <x v="35"/>
    <s v="N"/>
    <x v="16"/>
  </r>
  <r>
    <x v="0"/>
    <s v="10-500-21-7801-1000-670"/>
    <s v="COMPUTER SUPPLY"/>
    <x v="18"/>
    <n v="0"/>
    <n v="0"/>
    <n v="0"/>
    <s v="10"/>
    <s v="500"/>
    <n v="500"/>
    <x v="1"/>
    <s v="7801"/>
    <n v="7801"/>
    <s v="1000"/>
    <s v="670"/>
    <s v="6"/>
    <x v="35"/>
    <n v="7801"/>
    <x v="35"/>
    <s v="N"/>
    <x v="16"/>
  </r>
  <r>
    <x v="0"/>
    <s v="10-500-21-7801-1000-730"/>
    <s v="EQUIPMENT"/>
    <x v="18"/>
    <n v="0"/>
    <n v="0"/>
    <n v="0"/>
    <s v="10"/>
    <s v="500"/>
    <n v="500"/>
    <x v="1"/>
    <s v="7801"/>
    <n v="7801"/>
    <s v="1000"/>
    <s v="730"/>
    <s v="7"/>
    <x v="35"/>
    <n v="7801"/>
    <x v="35"/>
    <s v="N"/>
    <x v="16"/>
  </r>
  <r>
    <x v="0"/>
    <s v="10-500-21-7801-1000-810"/>
    <s v="MISC."/>
    <x v="18"/>
    <n v="0"/>
    <n v="0"/>
    <n v="0"/>
    <s v="10"/>
    <s v="500"/>
    <n v="500"/>
    <x v="1"/>
    <s v="7801"/>
    <n v="7801"/>
    <s v="1000"/>
    <s v="810"/>
    <s v="8"/>
    <x v="35"/>
    <n v="7801"/>
    <x v="35"/>
    <s v="N"/>
    <x v="16"/>
  </r>
  <r>
    <x v="0"/>
    <s v="10-500-21-7801-2190-197"/>
    <s v="PARENT LIASONS"/>
    <x v="18"/>
    <n v="0"/>
    <n v="0"/>
    <n v="0"/>
    <s v="10"/>
    <s v="500"/>
    <n v="500"/>
    <x v="1"/>
    <s v="7801"/>
    <n v="7801"/>
    <s v="2190"/>
    <s v="197"/>
    <s v="1"/>
    <x v="35"/>
    <n v="7801"/>
    <x v="35"/>
    <s v="N"/>
    <x v="16"/>
  </r>
  <r>
    <x v="0"/>
    <s v="10-500-21-7801-2210-115"/>
    <s v="SALARY DIRECTOR"/>
    <x v="18"/>
    <n v="58736.79"/>
    <n v="0"/>
    <n v="58736.79"/>
    <s v="10"/>
    <s v="500"/>
    <n v="500"/>
    <x v="1"/>
    <s v="7801"/>
    <n v="7801"/>
    <s v="2210"/>
    <s v="115"/>
    <s v="1"/>
    <x v="35"/>
    <n v="7801"/>
    <x v="35"/>
    <s v="N"/>
    <x v="16"/>
  </r>
  <r>
    <x v="0"/>
    <s v="10-500-21-7801-2210-149"/>
    <s v="INST STAFF SUPP"/>
    <x v="18"/>
    <n v="0"/>
    <n v="0"/>
    <n v="0"/>
    <s v="10"/>
    <s v="500"/>
    <n v="500"/>
    <x v="1"/>
    <s v="7801"/>
    <n v="7801"/>
    <s v="2210"/>
    <s v="149"/>
    <s v="1"/>
    <x v="35"/>
    <n v="7801"/>
    <x v="35"/>
    <s v="N"/>
    <x v="16"/>
  </r>
  <r>
    <x v="0"/>
    <s v="10-500-21-7801-2210-152"/>
    <s v="SAL SECRETARY"/>
    <x v="18"/>
    <n v="41984.06"/>
    <n v="0"/>
    <n v="41984.06"/>
    <s v="10"/>
    <s v="500"/>
    <n v="500"/>
    <x v="1"/>
    <s v="7801"/>
    <n v="7801"/>
    <s v="2210"/>
    <s v="152"/>
    <s v="1"/>
    <x v="35"/>
    <n v="7801"/>
    <x v="35"/>
    <s v="N"/>
    <x v="16"/>
  </r>
  <r>
    <x v="0"/>
    <s v="10-500-21-7801-2210-190"/>
    <s v="OTHER SALARIES"/>
    <x v="18"/>
    <n v="0"/>
    <n v="0"/>
    <n v="0"/>
    <s v="10"/>
    <s v="500"/>
    <n v="500"/>
    <x v="1"/>
    <s v="7801"/>
    <n v="7801"/>
    <s v="2210"/>
    <s v="190"/>
    <s v="1"/>
    <x v="35"/>
    <n v="7801"/>
    <x v="35"/>
    <s v="N"/>
    <x v="16"/>
  </r>
  <r>
    <x v="0"/>
    <s v="10-500-21-7801-2210-210"/>
    <s v="RETIREMENT"/>
    <x v="18"/>
    <n v="23794.65"/>
    <n v="0"/>
    <n v="23794.65"/>
    <s v="10"/>
    <s v="500"/>
    <n v="500"/>
    <x v="1"/>
    <s v="7801"/>
    <n v="7801"/>
    <s v="2210"/>
    <s v="210"/>
    <s v="2"/>
    <x v="35"/>
    <n v="7801"/>
    <x v="35"/>
    <s v="N"/>
    <x v="16"/>
  </r>
  <r>
    <x v="0"/>
    <s v="10-500-21-7801-2210-220"/>
    <s v="SOCIAL SECURITY"/>
    <x v="18"/>
    <n v="7579.63"/>
    <n v="0"/>
    <n v="7579.63"/>
    <s v="10"/>
    <s v="500"/>
    <n v="500"/>
    <x v="1"/>
    <s v="7801"/>
    <n v="7801"/>
    <s v="2210"/>
    <s v="220"/>
    <s v="2"/>
    <x v="35"/>
    <n v="7801"/>
    <x v="35"/>
    <s v="N"/>
    <x v="16"/>
  </r>
  <r>
    <x v="0"/>
    <s v="10-500-21-7801-2210-241"/>
    <s v="INSURANCE"/>
    <x v="18"/>
    <n v="18588.72"/>
    <n v="0"/>
    <n v="18588.72"/>
    <s v="10"/>
    <s v="500"/>
    <n v="500"/>
    <x v="1"/>
    <s v="7801"/>
    <n v="7801"/>
    <s v="2210"/>
    <s v="241"/>
    <s v="2"/>
    <x v="35"/>
    <n v="7801"/>
    <x v="35"/>
    <s v="N"/>
    <x v="16"/>
  </r>
  <r>
    <x v="0"/>
    <s v="10-500-21-7801-2210-245"/>
    <s v="Waive"/>
    <x v="18"/>
    <n v="0"/>
    <n v="0"/>
    <n v="0"/>
    <s v="10"/>
    <s v="500"/>
    <n v="500"/>
    <x v="1"/>
    <s v="7801"/>
    <n v="7801"/>
    <s v="2210"/>
    <s v="245"/>
    <s v="2"/>
    <x v="35"/>
    <n v="7801"/>
    <x v="35"/>
    <s v="N"/>
    <x v="16"/>
  </r>
  <r>
    <x v="0"/>
    <s v="10-500-21-7801-2210-290"/>
    <s v="OTHER BENEFITS"/>
    <x v="18"/>
    <n v="0"/>
    <n v="0"/>
    <n v="0"/>
    <s v="10"/>
    <s v="500"/>
    <n v="500"/>
    <x v="1"/>
    <s v="7801"/>
    <n v="7801"/>
    <s v="2210"/>
    <s v="290"/>
    <s v="2"/>
    <x v="35"/>
    <n v="7801"/>
    <x v="35"/>
    <s v="N"/>
    <x v="16"/>
  </r>
  <r>
    <x v="0"/>
    <s v="10-500-21-7801-2210-320"/>
    <s v="CONTRACTED SERV"/>
    <x v="18"/>
    <n v="0"/>
    <n v="0"/>
    <n v="0"/>
    <s v="10"/>
    <s v="500"/>
    <n v="500"/>
    <x v="1"/>
    <s v="7801"/>
    <n v="7801"/>
    <s v="2210"/>
    <s v="320"/>
    <s v="3"/>
    <x v="35"/>
    <n v="7801"/>
    <x v="35"/>
    <s v="N"/>
    <x v="16"/>
  </r>
  <r>
    <x v="0"/>
    <s v="10-500-21-7801-2210-610"/>
    <s v="SUPPLIES"/>
    <x v="18"/>
    <n v="16.95"/>
    <n v="0"/>
    <n v="16.95"/>
    <s v="10"/>
    <s v="500"/>
    <n v="500"/>
    <x v="1"/>
    <s v="7801"/>
    <n v="7801"/>
    <s v="2210"/>
    <s v="610"/>
    <s v="6"/>
    <x v="35"/>
    <n v="7801"/>
    <x v="35"/>
    <s v="N"/>
    <x v="16"/>
  </r>
  <r>
    <x v="0"/>
    <s v="10-500-21-7801-2213-320"/>
    <s v="PURCH SERVICE"/>
    <x v="18"/>
    <n v="2765"/>
    <n v="0"/>
    <n v="2765"/>
    <s v="10"/>
    <s v="500"/>
    <n v="500"/>
    <x v="1"/>
    <s v="7801"/>
    <n v="7801"/>
    <s v="2213"/>
    <s v="320"/>
    <s v="3"/>
    <x v="35"/>
    <n v="7801"/>
    <x v="35"/>
    <s v="N"/>
    <x v="16"/>
  </r>
  <r>
    <x v="0"/>
    <s v="10-500-21-7801-2213-560"/>
    <s v="TUITION/REGISTR"/>
    <x v="18"/>
    <n v="0"/>
    <n v="0"/>
    <n v="0"/>
    <s v="10"/>
    <s v="500"/>
    <n v="500"/>
    <x v="1"/>
    <s v="7801"/>
    <n v="7801"/>
    <s v="2213"/>
    <s v="560"/>
    <s v="5"/>
    <x v="35"/>
    <n v="7801"/>
    <x v="35"/>
    <s v="N"/>
    <x v="16"/>
  </r>
  <r>
    <x v="0"/>
    <s v="10-500-21-7801-2213-580"/>
    <s v="TRAVEL"/>
    <x v="18"/>
    <n v="6323.46"/>
    <n v="0"/>
    <n v="6323.46"/>
    <s v="10"/>
    <s v="500"/>
    <n v="500"/>
    <x v="1"/>
    <s v="7801"/>
    <n v="7801"/>
    <s v="2213"/>
    <s v="580"/>
    <s v="5"/>
    <x v="35"/>
    <n v="7801"/>
    <x v="35"/>
    <s v="N"/>
    <x v="16"/>
  </r>
  <r>
    <x v="0"/>
    <s v="10-500-21-7801-2213-610"/>
    <s v="TRNG SUPPLIES"/>
    <x v="18"/>
    <n v="5676.99"/>
    <n v="0"/>
    <n v="5676.99"/>
    <s v="10"/>
    <s v="500"/>
    <n v="500"/>
    <x v="1"/>
    <s v="7801"/>
    <n v="7801"/>
    <s v="2213"/>
    <s v="610"/>
    <s v="6"/>
    <x v="35"/>
    <n v="7801"/>
    <x v="35"/>
    <s v="N"/>
    <x v="16"/>
  </r>
  <r>
    <x v="0"/>
    <s v="10-500-21-7801-2230-190"/>
    <s v="Secretary wages"/>
    <x v="18"/>
    <n v="7940.05"/>
    <n v="0"/>
    <n v="7940.05"/>
    <s v="10"/>
    <s v="500"/>
    <n v="500"/>
    <x v="1"/>
    <s v="7801"/>
    <n v="7801"/>
    <s v="2230"/>
    <s v="190"/>
    <s v="1"/>
    <x v="35"/>
    <n v="7801"/>
    <x v="35"/>
    <s v="N"/>
    <x v="16"/>
  </r>
  <r>
    <x v="0"/>
    <s v="10-500-21-7801-2230-210"/>
    <s v="Retirement"/>
    <x v="18"/>
    <n v="1590.15"/>
    <n v="0"/>
    <n v="1590.15"/>
    <s v="10"/>
    <s v="500"/>
    <n v="500"/>
    <x v="1"/>
    <s v="7801"/>
    <n v="7801"/>
    <s v="2230"/>
    <s v="210"/>
    <s v="2"/>
    <x v="35"/>
    <n v="7801"/>
    <x v="35"/>
    <s v="N"/>
    <x v="16"/>
  </r>
  <r>
    <x v="0"/>
    <s v="10-500-21-7801-2230-220"/>
    <s v="FICA"/>
    <x v="18"/>
    <n v="607.35"/>
    <n v="0"/>
    <n v="607.35"/>
    <s v="10"/>
    <s v="500"/>
    <n v="500"/>
    <x v="1"/>
    <s v="7801"/>
    <n v="7801"/>
    <s v="2230"/>
    <s v="220"/>
    <s v="2"/>
    <x v="35"/>
    <n v="7801"/>
    <x v="35"/>
    <s v="N"/>
    <x v="16"/>
  </r>
  <r>
    <x v="0"/>
    <s v="10-500-21-7801-2230-241"/>
    <s v="insurance"/>
    <x v="18"/>
    <n v="57.03"/>
    <n v="0"/>
    <n v="57.03"/>
    <s v="10"/>
    <s v="500"/>
    <n v="500"/>
    <x v="1"/>
    <s v="7801"/>
    <n v="7801"/>
    <s v="2230"/>
    <s v="241"/>
    <s v="2"/>
    <x v="35"/>
    <n v="7801"/>
    <x v="35"/>
    <s v="N"/>
    <x v="16"/>
  </r>
  <r>
    <x v="0"/>
    <s v="10-500-21-7801-2230-245"/>
    <s v="WAIVE"/>
    <x v="18"/>
    <n v="270"/>
    <n v="0"/>
    <n v="270"/>
    <s v="10"/>
    <s v="500"/>
    <n v="500"/>
    <x v="1"/>
    <s v="7801"/>
    <n v="7801"/>
    <s v="2230"/>
    <s v="245"/>
    <s v="2"/>
    <x v="35"/>
    <n v="7801"/>
    <x v="35"/>
    <s v="N"/>
    <x v="16"/>
  </r>
  <r>
    <x v="0"/>
    <s v="10-500-21-7801-2500-530"/>
    <s v="POSTAGE"/>
    <x v="18"/>
    <n v="0"/>
    <n v="0"/>
    <n v="0"/>
    <s v="10"/>
    <s v="500"/>
    <n v="500"/>
    <x v="1"/>
    <s v="7801"/>
    <n v="7801"/>
    <s v="2500"/>
    <s v="530"/>
    <s v="5"/>
    <x v="35"/>
    <n v="7801"/>
    <x v="35"/>
    <s v="N"/>
    <x v="16"/>
  </r>
  <r>
    <x v="0"/>
    <s v="10-500-21-7801-2500-610"/>
    <s v="SUPPLIES"/>
    <x v="18"/>
    <n v="2199.6799999999998"/>
    <n v="0"/>
    <n v="2199.6799999999998"/>
    <s v="10"/>
    <s v="500"/>
    <n v="500"/>
    <x v="1"/>
    <s v="7801"/>
    <n v="7801"/>
    <s v="2500"/>
    <s v="610"/>
    <s v="6"/>
    <x v="35"/>
    <n v="7801"/>
    <x v="35"/>
    <s v="N"/>
    <x v="16"/>
  </r>
  <r>
    <x v="0"/>
    <s v="10-500-21-7801-2650-626"/>
    <s v="Title I - Fuel"/>
    <x v="18"/>
    <n v="0"/>
    <n v="0"/>
    <n v="0"/>
    <s v="10"/>
    <s v="500"/>
    <n v="500"/>
    <x v="1"/>
    <s v="7801"/>
    <n v="7801"/>
    <s v="2650"/>
    <s v="626"/>
    <s v="6"/>
    <x v="35"/>
    <n v="7801"/>
    <x v="35"/>
    <s v="N"/>
    <x v="16"/>
  </r>
  <r>
    <x v="0"/>
    <s v="10-500-21-7801-2700-519"/>
    <s v="Bussing"/>
    <x v="18"/>
    <n v="186.4"/>
    <n v="0"/>
    <n v="186.4"/>
    <s v="10"/>
    <s v="500"/>
    <n v="500"/>
    <x v="1"/>
    <s v="7801"/>
    <n v="7801"/>
    <s v="2700"/>
    <s v="519"/>
    <s v="5"/>
    <x v="35"/>
    <n v="7801"/>
    <x v="35"/>
    <s v="N"/>
    <x v="16"/>
  </r>
  <r>
    <x v="0"/>
    <s v="10-500-21-7801-7000-860"/>
    <s v="TITLE I INDIRECTS"/>
    <x v="18"/>
    <n v="51173.3"/>
    <n v="0"/>
    <n v="51173.3"/>
    <s v="10"/>
    <s v="500"/>
    <n v="500"/>
    <x v="1"/>
    <s v="7801"/>
    <n v="7801"/>
    <s v="7000"/>
    <s v="860"/>
    <s v="8"/>
    <x v="35"/>
    <n v="7801"/>
    <x v="35"/>
    <s v="N"/>
    <x v="16"/>
  </r>
  <r>
    <x v="0"/>
    <s v="10-500-21-7801-7000-870"/>
    <s v="INDIRECT COSTS"/>
    <x v="18"/>
    <n v="0"/>
    <n v="0"/>
    <n v="0"/>
    <s v="10"/>
    <s v="500"/>
    <n v="500"/>
    <x v="1"/>
    <s v="7801"/>
    <n v="7801"/>
    <s v="7000"/>
    <s v="870"/>
    <s v="8"/>
    <x v="35"/>
    <n v="7801"/>
    <x v="35"/>
    <s v="N"/>
    <x v="16"/>
  </r>
  <r>
    <x v="0"/>
    <s v="10-500-21-7802-1000-611"/>
    <s v="Title I Preschool - Supplies"/>
    <x v="18"/>
    <n v="0"/>
    <n v="0"/>
    <n v="0"/>
    <s v="10"/>
    <s v="500"/>
    <n v="500"/>
    <x v="1"/>
    <s v="7802"/>
    <n v="7802"/>
    <s v="1000"/>
    <s v="611"/>
    <s v="6"/>
    <x v="35"/>
    <n v="7801"/>
    <x v="35"/>
    <s v="Y"/>
    <x v="16"/>
  </r>
  <r>
    <x v="0"/>
    <s v="10-500-21-7804-1000-149"/>
    <s v="TSI Other Teaching"/>
    <x v="18"/>
    <n v="4457.7"/>
    <n v="0"/>
    <n v="4457.7"/>
    <s v="10"/>
    <s v="500"/>
    <n v="500"/>
    <x v="1"/>
    <s v="7804"/>
    <n v="7804"/>
    <s v="1000"/>
    <s v="149"/>
    <s v="1"/>
    <x v="35"/>
    <n v="7801"/>
    <x v="35"/>
    <s v="Y"/>
    <x v="16"/>
  </r>
  <r>
    <x v="0"/>
    <s v="10-500-21-7804-1000-161"/>
    <s v="IA TSI"/>
    <x v="18"/>
    <n v="2190.44"/>
    <n v="0"/>
    <n v="2190.44"/>
    <s v="10"/>
    <s v="500"/>
    <n v="500"/>
    <x v="1"/>
    <s v="7804"/>
    <n v="7804"/>
    <s v="1000"/>
    <s v="161"/>
    <s v="1"/>
    <x v="35"/>
    <n v="7801"/>
    <x v="35"/>
    <s v="Y"/>
    <x v="16"/>
  </r>
  <r>
    <x v="0"/>
    <s v="10-500-21-7804-1000-210"/>
    <s v="Retirement"/>
    <x v="18"/>
    <n v="528.01"/>
    <n v="0"/>
    <n v="528.01"/>
    <s v="10"/>
    <s v="500"/>
    <n v="500"/>
    <x v="1"/>
    <s v="7804"/>
    <n v="7804"/>
    <s v="1000"/>
    <s v="210"/>
    <s v="2"/>
    <x v="35"/>
    <n v="7801"/>
    <x v="35"/>
    <s v="Y"/>
    <x v="16"/>
  </r>
  <r>
    <x v="0"/>
    <s v="10-500-21-7804-1000-220"/>
    <s v="FICA"/>
    <x v="18"/>
    <n v="508.58"/>
    <n v="0"/>
    <n v="508.58"/>
    <s v="10"/>
    <s v="500"/>
    <n v="500"/>
    <x v="1"/>
    <s v="7804"/>
    <n v="7804"/>
    <s v="1000"/>
    <s v="220"/>
    <s v="2"/>
    <x v="35"/>
    <n v="7801"/>
    <x v="35"/>
    <s v="Y"/>
    <x v="16"/>
  </r>
  <r>
    <x v="0"/>
    <s v="10-500-21-7804-1000-241"/>
    <s v="TSI Insurance"/>
    <x v="18"/>
    <n v="0"/>
    <n v="0"/>
    <n v="0"/>
    <s v="10"/>
    <s v="500"/>
    <n v="500"/>
    <x v="1"/>
    <s v="7804"/>
    <n v="7804"/>
    <s v="1000"/>
    <s v="241"/>
    <s v="2"/>
    <x v="35"/>
    <n v="7801"/>
    <x v="35"/>
    <s v="Y"/>
    <x v="16"/>
  </r>
  <r>
    <x v="0"/>
    <s v="10-500-21-7804-1000-610"/>
    <s v="Supplies"/>
    <x v="18"/>
    <n v="1201.8499999999999"/>
    <n v="0"/>
    <n v="1201.8499999999999"/>
    <s v="10"/>
    <s v="500"/>
    <n v="500"/>
    <x v="1"/>
    <s v="7804"/>
    <n v="7804"/>
    <s v="1000"/>
    <s v="610"/>
    <s v="6"/>
    <x v="35"/>
    <n v="7801"/>
    <x v="35"/>
    <s v="Y"/>
    <x v="16"/>
  </r>
  <r>
    <x v="0"/>
    <s v="10-500-21-7804-7000-860"/>
    <s v="TSI indirects"/>
    <x v="18"/>
    <n v="563.42999999999995"/>
    <n v="0"/>
    <n v="563.42999999999995"/>
    <s v="10"/>
    <s v="500"/>
    <n v="500"/>
    <x v="1"/>
    <s v="7804"/>
    <n v="7804"/>
    <s v="7000"/>
    <s v="860"/>
    <s v="8"/>
    <x v="35"/>
    <n v="7801"/>
    <x v="35"/>
    <s v="Y"/>
    <x v="16"/>
  </r>
  <r>
    <x v="0"/>
    <s v="10-500-21-7804-7000-870"/>
    <s v="TSI - INDIRECT COSTS"/>
    <x v="18"/>
    <n v="0"/>
    <n v="0"/>
    <n v="0"/>
    <s v="10"/>
    <s v="500"/>
    <n v="500"/>
    <x v="1"/>
    <s v="7804"/>
    <n v="7804"/>
    <s v="7000"/>
    <s v="870"/>
    <s v="8"/>
    <x v="35"/>
    <n v="7801"/>
    <x v="35"/>
    <s v="Y"/>
    <x v="16"/>
  </r>
  <r>
    <x v="0"/>
    <s v="10-500-21-7830-1000-580"/>
    <s v="Travel"/>
    <x v="18"/>
    <n v="350"/>
    <n v="0"/>
    <n v="350"/>
    <s v="10"/>
    <s v="500"/>
    <n v="500"/>
    <x v="1"/>
    <s v="7830"/>
    <n v="7830"/>
    <s v="1000"/>
    <s v="580"/>
    <s v="5"/>
    <x v="36"/>
    <n v="7830"/>
    <x v="36"/>
    <s v="N"/>
    <x v="17"/>
  </r>
  <r>
    <x v="0"/>
    <s v="10-500-21-7830-1000-610"/>
    <s v="Migrant expense"/>
    <x v="18"/>
    <n v="6898.58"/>
    <n v="0"/>
    <n v="6898.58"/>
    <s v="10"/>
    <s v="500"/>
    <n v="500"/>
    <x v="1"/>
    <s v="7830"/>
    <n v="7830"/>
    <s v="1000"/>
    <s v="610"/>
    <s v="6"/>
    <x v="36"/>
    <n v="7830"/>
    <x v="36"/>
    <s v="N"/>
    <x v="17"/>
  </r>
  <r>
    <x v="0"/>
    <s v="10-500-21-7830-2230-190"/>
    <s v="Migrant Secretary"/>
    <x v="18"/>
    <n v="13527.58"/>
    <n v="0"/>
    <n v="13527.58"/>
    <s v="10"/>
    <s v="500"/>
    <n v="500"/>
    <x v="1"/>
    <s v="7830"/>
    <n v="7830"/>
    <s v="2230"/>
    <s v="190"/>
    <s v="1"/>
    <x v="36"/>
    <n v="7830"/>
    <x v="36"/>
    <s v="N"/>
    <x v="17"/>
  </r>
  <r>
    <x v="0"/>
    <s v="10-500-21-7830-2230-210"/>
    <s v="Retirement"/>
    <x v="18"/>
    <n v="2709.1"/>
    <n v="0"/>
    <n v="2709.1"/>
    <s v="10"/>
    <s v="500"/>
    <n v="500"/>
    <x v="1"/>
    <s v="7830"/>
    <n v="7830"/>
    <s v="2230"/>
    <s v="210"/>
    <s v="2"/>
    <x v="36"/>
    <n v="7830"/>
    <x v="36"/>
    <s v="N"/>
    <x v="17"/>
  </r>
  <r>
    <x v="0"/>
    <s v="10-500-21-7830-2230-220"/>
    <s v="FICA"/>
    <x v="18"/>
    <n v="1035"/>
    <n v="0"/>
    <n v="1035"/>
    <s v="10"/>
    <s v="500"/>
    <n v="500"/>
    <x v="1"/>
    <s v="7830"/>
    <n v="7830"/>
    <s v="2230"/>
    <s v="220"/>
    <s v="2"/>
    <x v="36"/>
    <n v="7830"/>
    <x v="36"/>
    <s v="N"/>
    <x v="17"/>
  </r>
  <r>
    <x v="0"/>
    <s v="10-500-21-7830-2230-241"/>
    <s v="Insurance"/>
    <x v="18"/>
    <n v="97.24"/>
    <n v="0"/>
    <n v="97.24"/>
    <s v="10"/>
    <s v="500"/>
    <n v="500"/>
    <x v="1"/>
    <s v="7830"/>
    <n v="7830"/>
    <s v="2230"/>
    <s v="241"/>
    <s v="2"/>
    <x v="36"/>
    <n v="7830"/>
    <x v="36"/>
    <s v="N"/>
    <x v="17"/>
  </r>
  <r>
    <x v="0"/>
    <s v="10-500-21-7830-2230-245"/>
    <s v="Waive"/>
    <x v="18"/>
    <n v="460"/>
    <n v="0"/>
    <n v="460"/>
    <s v="10"/>
    <s v="500"/>
    <n v="500"/>
    <x v="1"/>
    <s v="7830"/>
    <n v="7830"/>
    <s v="2230"/>
    <s v="245"/>
    <s v="2"/>
    <x v="36"/>
    <n v="7830"/>
    <x v="36"/>
    <s v="N"/>
    <x v="17"/>
  </r>
  <r>
    <x v="0"/>
    <s v="10-500-21-7830-7000-860"/>
    <s v="Fed NCLB Title I C  Migrant INDIRECTS"/>
    <x v="18"/>
    <n v="990.56"/>
    <n v="0"/>
    <n v="990.56"/>
    <s v="10"/>
    <s v="500"/>
    <n v="500"/>
    <x v="1"/>
    <s v="7830"/>
    <n v="7830"/>
    <s v="7000"/>
    <s v="860"/>
    <s v="8"/>
    <x v="36"/>
    <n v="7830"/>
    <x v="36"/>
    <s v="N"/>
    <x v="17"/>
  </r>
  <r>
    <x v="0"/>
    <s v="10-500-21-7830-7000-870"/>
    <s v="Migrant indirects"/>
    <x v="18"/>
    <n v="0"/>
    <n v="0"/>
    <n v="0"/>
    <s v="10"/>
    <s v="500"/>
    <n v="500"/>
    <x v="1"/>
    <s v="7830"/>
    <n v="7830"/>
    <s v="7000"/>
    <s v="870"/>
    <s v="8"/>
    <x v="36"/>
    <n v="7830"/>
    <x v="36"/>
    <s v="N"/>
    <x v="17"/>
  </r>
  <r>
    <x v="0"/>
    <s v="10-500-21-7840-1000-131"/>
    <s v="TEACHERS"/>
    <x v="18"/>
    <n v="0"/>
    <n v="0"/>
    <n v="0"/>
    <s v="10"/>
    <s v="500"/>
    <n v="500"/>
    <x v="1"/>
    <s v="7840"/>
    <n v="7840"/>
    <s v="1000"/>
    <s v="131"/>
    <s v="1"/>
    <x v="51"/>
    <n v="7840"/>
    <x v="51"/>
    <s v="N"/>
    <x v="0"/>
  </r>
  <r>
    <x v="0"/>
    <s v="10-500-21-7840-1000-149"/>
    <s v="OTHER CERT"/>
    <x v="18"/>
    <n v="0"/>
    <n v="0"/>
    <n v="0"/>
    <s v="10"/>
    <s v="500"/>
    <n v="500"/>
    <x v="1"/>
    <s v="7840"/>
    <n v="7840"/>
    <s v="1000"/>
    <s v="149"/>
    <s v="1"/>
    <x v="51"/>
    <n v="7840"/>
    <x v="51"/>
    <s v="N"/>
    <x v="0"/>
  </r>
  <r>
    <x v="0"/>
    <s v="10-500-21-7840-1000-530"/>
    <s v="TELEPHONE"/>
    <x v="18"/>
    <n v="0"/>
    <n v="0"/>
    <n v="0"/>
    <s v="10"/>
    <s v="500"/>
    <n v="500"/>
    <x v="1"/>
    <s v="7840"/>
    <n v="7840"/>
    <s v="1000"/>
    <s v="530"/>
    <s v="5"/>
    <x v="51"/>
    <n v="7840"/>
    <x v="51"/>
    <s v="N"/>
    <x v="0"/>
  </r>
  <r>
    <x v="0"/>
    <s v="10-500-21-7840-1000-580"/>
    <s v="TRAVEL"/>
    <x v="18"/>
    <n v="0"/>
    <n v="0"/>
    <n v="0"/>
    <s v="10"/>
    <s v="500"/>
    <n v="500"/>
    <x v="1"/>
    <s v="7840"/>
    <n v="7840"/>
    <s v="1000"/>
    <s v="580"/>
    <s v="5"/>
    <x v="51"/>
    <n v="7840"/>
    <x v="51"/>
    <s v="N"/>
    <x v="0"/>
  </r>
  <r>
    <x v="0"/>
    <s v="10-500-21-7840-1000-610"/>
    <s v="SUPPLIES (GEN)"/>
    <x v="18"/>
    <n v="0"/>
    <n v="0"/>
    <n v="0"/>
    <s v="10"/>
    <s v="500"/>
    <n v="500"/>
    <x v="1"/>
    <s v="7840"/>
    <n v="7840"/>
    <s v="1000"/>
    <s v="610"/>
    <s v="6"/>
    <x v="51"/>
    <n v="7840"/>
    <x v="51"/>
    <s v="N"/>
    <x v="0"/>
  </r>
  <r>
    <x v="0"/>
    <s v="10-500-21-7840-2120-142"/>
    <s v="GUIDANCE"/>
    <x v="18"/>
    <n v="0"/>
    <n v="0"/>
    <n v="0"/>
    <s v="10"/>
    <s v="500"/>
    <n v="500"/>
    <x v="1"/>
    <s v="7840"/>
    <n v="7840"/>
    <s v="2120"/>
    <s v="142"/>
    <s v="1"/>
    <x v="51"/>
    <n v="7840"/>
    <x v="51"/>
    <s v="N"/>
    <x v="0"/>
  </r>
  <r>
    <x v="0"/>
    <s v="10-500-21-7840-2540-320"/>
    <s v="PURCHASED SERVICES"/>
    <x v="18"/>
    <n v="0"/>
    <n v="0"/>
    <n v="0"/>
    <s v="10"/>
    <s v="500"/>
    <n v="500"/>
    <x v="1"/>
    <s v="7840"/>
    <n v="7840"/>
    <s v="2540"/>
    <s v="320"/>
    <s v="3"/>
    <x v="51"/>
    <n v="7840"/>
    <x v="51"/>
    <s v="N"/>
    <x v="0"/>
  </r>
  <r>
    <x v="0"/>
    <s v="10-500-21-7840-7000-870"/>
    <s v="INDIRECT COSTS"/>
    <x v="18"/>
    <n v="0"/>
    <n v="0"/>
    <n v="0"/>
    <s v="10"/>
    <s v="500"/>
    <n v="500"/>
    <x v="1"/>
    <s v="7840"/>
    <n v="7840"/>
    <s v="7000"/>
    <s v="870"/>
    <s v="8"/>
    <x v="51"/>
    <n v="7840"/>
    <x v="51"/>
    <s v="N"/>
    <x v="0"/>
  </r>
  <r>
    <x v="0"/>
    <s v="10-500-21-7860-1000-131"/>
    <s v="TITLE IIA TCHRS"/>
    <x v="18"/>
    <n v="29472.06"/>
    <n v="0"/>
    <n v="29472.06"/>
    <s v="10"/>
    <s v="500"/>
    <n v="500"/>
    <x v="1"/>
    <s v="7860"/>
    <n v="7860"/>
    <s v="1000"/>
    <s v="131"/>
    <s v="1"/>
    <x v="37"/>
    <n v="7860"/>
    <x v="37"/>
    <s v="N"/>
    <x v="18"/>
  </r>
  <r>
    <x v="0"/>
    <s v="10-500-21-7860-1000-149"/>
    <s v="OTHER CERT"/>
    <x v="18"/>
    <n v="37839.39"/>
    <n v="0"/>
    <n v="37839.39"/>
    <s v="10"/>
    <s v="500"/>
    <n v="500"/>
    <x v="1"/>
    <s v="7860"/>
    <n v="7860"/>
    <s v="1000"/>
    <s v="149"/>
    <s v="1"/>
    <x v="37"/>
    <n v="7860"/>
    <x v="37"/>
    <s v="N"/>
    <x v="18"/>
  </r>
  <r>
    <x v="0"/>
    <s v="10-500-21-7860-1000-198"/>
    <s v="CLASSIFIED/OTH"/>
    <x v="18"/>
    <n v="0"/>
    <n v="0"/>
    <n v="0"/>
    <s v="10"/>
    <s v="500"/>
    <n v="500"/>
    <x v="1"/>
    <s v="7860"/>
    <n v="7860"/>
    <s v="1000"/>
    <s v="198"/>
    <s v="1"/>
    <x v="37"/>
    <n v="7860"/>
    <x v="37"/>
    <s v="N"/>
    <x v="18"/>
  </r>
  <r>
    <x v="0"/>
    <s v="10-500-21-7860-1000-210"/>
    <s v="RETIREMENT"/>
    <x v="18"/>
    <n v="15308.22"/>
    <n v="0"/>
    <n v="15308.22"/>
    <s v="10"/>
    <s v="500"/>
    <n v="500"/>
    <x v="1"/>
    <s v="7860"/>
    <n v="7860"/>
    <s v="1000"/>
    <s v="210"/>
    <s v="2"/>
    <x v="37"/>
    <n v="7860"/>
    <x v="37"/>
    <s v="N"/>
    <x v="18"/>
  </r>
  <r>
    <x v="0"/>
    <s v="10-500-21-7860-1000-220"/>
    <s v="FICA"/>
    <x v="18"/>
    <n v="5062.18"/>
    <n v="0"/>
    <n v="5062.18"/>
    <s v="10"/>
    <s v="500"/>
    <n v="500"/>
    <x v="1"/>
    <s v="7860"/>
    <n v="7860"/>
    <s v="1000"/>
    <s v="220"/>
    <s v="2"/>
    <x v="37"/>
    <n v="7860"/>
    <x v="37"/>
    <s v="N"/>
    <x v="18"/>
  </r>
  <r>
    <x v="0"/>
    <s v="10-500-21-7860-1000-241"/>
    <s v="INSURANCE"/>
    <x v="18"/>
    <n v="2740.82"/>
    <n v="0"/>
    <n v="2740.82"/>
    <s v="10"/>
    <s v="500"/>
    <n v="500"/>
    <x v="1"/>
    <s v="7860"/>
    <n v="7860"/>
    <s v="1000"/>
    <s v="241"/>
    <s v="2"/>
    <x v="37"/>
    <n v="7860"/>
    <x v="37"/>
    <s v="N"/>
    <x v="18"/>
  </r>
  <r>
    <x v="0"/>
    <s v="10-500-21-7860-1000-245"/>
    <s v="Waive Money"/>
    <x v="18"/>
    <n v="0"/>
    <n v="0"/>
    <n v="0"/>
    <s v="10"/>
    <s v="500"/>
    <n v="500"/>
    <x v="1"/>
    <s v="7860"/>
    <n v="7860"/>
    <s v="1000"/>
    <s v="245"/>
    <s v="2"/>
    <x v="37"/>
    <n v="7860"/>
    <x v="37"/>
    <s v="N"/>
    <x v="18"/>
  </r>
  <r>
    <x v="0"/>
    <s v="10-500-21-7860-1000-320"/>
    <s v="PURCHASED SERVICES"/>
    <x v="18"/>
    <n v="3500"/>
    <n v="0"/>
    <n v="3500"/>
    <s v="10"/>
    <s v="500"/>
    <n v="500"/>
    <x v="1"/>
    <s v="7860"/>
    <n v="7860"/>
    <s v="1000"/>
    <s v="320"/>
    <s v="3"/>
    <x v="37"/>
    <n v="7860"/>
    <x v="37"/>
    <s v="N"/>
    <x v="18"/>
  </r>
  <r>
    <x v="0"/>
    <s v="10-500-21-7860-1000-341"/>
    <s v="SUBSTITUTES"/>
    <x v="18"/>
    <n v="0"/>
    <n v="0"/>
    <n v="0"/>
    <s v="10"/>
    <s v="500"/>
    <n v="500"/>
    <x v="1"/>
    <s v="7860"/>
    <n v="7860"/>
    <s v="1000"/>
    <s v="341"/>
    <s v="3"/>
    <x v="37"/>
    <n v="7860"/>
    <x v="37"/>
    <s v="N"/>
    <x v="18"/>
  </r>
  <r>
    <x v="0"/>
    <s v="10-500-21-7860-2210-610"/>
    <s v="SUPPLIES (GEN)"/>
    <x v="18"/>
    <n v="242.5"/>
    <n v="0"/>
    <n v="242.5"/>
    <s v="10"/>
    <s v="500"/>
    <n v="500"/>
    <x v="1"/>
    <s v="7860"/>
    <n v="7860"/>
    <s v="2210"/>
    <s v="610"/>
    <s v="6"/>
    <x v="37"/>
    <n v="7860"/>
    <x v="37"/>
    <s v="N"/>
    <x v="18"/>
  </r>
  <r>
    <x v="0"/>
    <s v="10-500-21-7860-2213-131"/>
    <s v="DISTRICT TRNRS"/>
    <x v="18"/>
    <n v="0"/>
    <n v="0"/>
    <n v="0"/>
    <s v="10"/>
    <s v="500"/>
    <n v="500"/>
    <x v="1"/>
    <s v="7860"/>
    <n v="7860"/>
    <s v="2213"/>
    <s v="131"/>
    <s v="1"/>
    <x v="37"/>
    <n v="7860"/>
    <x v="37"/>
    <s v="N"/>
    <x v="18"/>
  </r>
  <r>
    <x v="0"/>
    <s v="10-500-21-7860-2213-149"/>
    <s v="STAFF TRAINING"/>
    <x v="18"/>
    <n v="0"/>
    <n v="0"/>
    <n v="0"/>
    <s v="10"/>
    <s v="500"/>
    <n v="500"/>
    <x v="1"/>
    <s v="7860"/>
    <n v="7860"/>
    <s v="2213"/>
    <s v="149"/>
    <s v="1"/>
    <x v="37"/>
    <n v="7860"/>
    <x v="37"/>
    <s v="N"/>
    <x v="18"/>
  </r>
  <r>
    <x v="0"/>
    <s v="10-500-21-7860-2213-198"/>
    <s v="OTHR CLASSIFIED"/>
    <x v="18"/>
    <n v="0"/>
    <n v="0"/>
    <n v="0"/>
    <s v="10"/>
    <s v="500"/>
    <n v="500"/>
    <x v="1"/>
    <s v="7860"/>
    <n v="7860"/>
    <s v="2213"/>
    <s v="198"/>
    <s v="1"/>
    <x v="37"/>
    <n v="7860"/>
    <x v="37"/>
    <s v="N"/>
    <x v="18"/>
  </r>
  <r>
    <x v="0"/>
    <s v="10-500-21-7860-2213-199"/>
    <s v="PROF DEV DAY"/>
    <x v="18"/>
    <n v="0"/>
    <n v="0"/>
    <n v="0"/>
    <s v="10"/>
    <s v="500"/>
    <n v="500"/>
    <x v="1"/>
    <s v="7860"/>
    <n v="7860"/>
    <s v="2213"/>
    <s v="199"/>
    <s v="1"/>
    <x v="37"/>
    <n v="7860"/>
    <x v="37"/>
    <s v="N"/>
    <x v="18"/>
  </r>
  <r>
    <x v="0"/>
    <s v="10-500-21-7860-2213-210"/>
    <s v="RETIREMENT"/>
    <x v="18"/>
    <n v="0"/>
    <n v="0"/>
    <n v="0"/>
    <s v="10"/>
    <s v="500"/>
    <n v="500"/>
    <x v="1"/>
    <s v="7860"/>
    <n v="7860"/>
    <s v="2213"/>
    <s v="210"/>
    <s v="2"/>
    <x v="37"/>
    <n v="7860"/>
    <x v="37"/>
    <s v="N"/>
    <x v="18"/>
  </r>
  <r>
    <x v="0"/>
    <s v="10-500-21-7860-2213-220"/>
    <s v="FICA"/>
    <x v="18"/>
    <n v="0"/>
    <n v="0"/>
    <n v="0"/>
    <s v="10"/>
    <s v="500"/>
    <n v="500"/>
    <x v="1"/>
    <s v="7860"/>
    <n v="7860"/>
    <s v="2213"/>
    <s v="220"/>
    <s v="2"/>
    <x v="37"/>
    <n v="7860"/>
    <x v="37"/>
    <s v="N"/>
    <x v="18"/>
  </r>
  <r>
    <x v="0"/>
    <s v="10-500-21-7860-2213-241"/>
    <s v="INSURANCE"/>
    <x v="18"/>
    <n v="0"/>
    <n v="0"/>
    <n v="0"/>
    <s v="10"/>
    <s v="500"/>
    <n v="500"/>
    <x v="1"/>
    <s v="7860"/>
    <n v="7860"/>
    <s v="2213"/>
    <s v="241"/>
    <s v="2"/>
    <x v="37"/>
    <n v="7860"/>
    <x v="37"/>
    <s v="N"/>
    <x v="18"/>
  </r>
  <r>
    <x v="0"/>
    <s v="10-500-21-7860-2213-320"/>
    <s v="PROF. ED. SRVC"/>
    <x v="18"/>
    <n v="18485.900000000001"/>
    <n v="0"/>
    <n v="18485.900000000001"/>
    <s v="10"/>
    <s v="500"/>
    <n v="500"/>
    <x v="1"/>
    <s v="7860"/>
    <n v="7860"/>
    <s v="2213"/>
    <s v="320"/>
    <s v="3"/>
    <x v="37"/>
    <n v="7860"/>
    <x v="37"/>
    <s v="N"/>
    <x v="18"/>
  </r>
  <r>
    <x v="0"/>
    <s v="10-500-21-7860-2213-340"/>
    <s v="ENDORSMENTS"/>
    <x v="18"/>
    <n v="5666.2"/>
    <n v="0"/>
    <n v="5666.2"/>
    <s v="10"/>
    <s v="500"/>
    <n v="500"/>
    <x v="1"/>
    <s v="7860"/>
    <n v="7860"/>
    <s v="2213"/>
    <s v="340"/>
    <s v="3"/>
    <x v="37"/>
    <n v="7860"/>
    <x v="37"/>
    <s v="N"/>
    <x v="18"/>
  </r>
  <r>
    <x v="0"/>
    <s v="10-500-21-7860-2213-560"/>
    <s v="PARAPRO ACADEMY"/>
    <x v="18"/>
    <n v="0"/>
    <n v="0"/>
    <n v="0"/>
    <s v="10"/>
    <s v="500"/>
    <n v="500"/>
    <x v="1"/>
    <s v="7860"/>
    <n v="7860"/>
    <s v="2213"/>
    <s v="560"/>
    <s v="5"/>
    <x v="37"/>
    <n v="7860"/>
    <x v="37"/>
    <s v="N"/>
    <x v="18"/>
  </r>
  <r>
    <x v="0"/>
    <s v="10-500-21-7860-2213-580"/>
    <s v="TRAVEL &amp; WORKSHOPS"/>
    <x v="18"/>
    <n v="0"/>
    <n v="1947"/>
    <n v="-1947"/>
    <s v="10"/>
    <s v="500"/>
    <n v="500"/>
    <x v="1"/>
    <s v="7860"/>
    <n v="7860"/>
    <s v="2213"/>
    <s v="580"/>
    <s v="5"/>
    <x v="37"/>
    <n v="7860"/>
    <x v="37"/>
    <s v="N"/>
    <x v="18"/>
  </r>
  <r>
    <x v="0"/>
    <s v="10-500-21-7860-2213-610"/>
    <s v="SUPPLIES (GEN)"/>
    <x v="18"/>
    <n v="4865.6899999999996"/>
    <n v="0"/>
    <n v="4865.6899999999996"/>
    <s v="10"/>
    <s v="500"/>
    <n v="500"/>
    <x v="1"/>
    <s v="7860"/>
    <n v="7860"/>
    <s v="2213"/>
    <s v="610"/>
    <s v="6"/>
    <x v="37"/>
    <n v="7860"/>
    <x v="37"/>
    <s v="N"/>
    <x v="18"/>
  </r>
  <r>
    <x v="0"/>
    <s v="10-500-21-7860-2213-810"/>
    <s v="NUCC MEMBERSHP"/>
    <x v="18"/>
    <n v="0"/>
    <n v="0"/>
    <n v="0"/>
    <s v="10"/>
    <s v="500"/>
    <n v="500"/>
    <x v="1"/>
    <s v="7860"/>
    <n v="7860"/>
    <s v="2213"/>
    <s v="810"/>
    <s v="8"/>
    <x v="37"/>
    <n v="7860"/>
    <x v="37"/>
    <s v="N"/>
    <x v="18"/>
  </r>
  <r>
    <x v="0"/>
    <s v="10-500-21-7860-2570-320"/>
    <s v="CONTRACTED SERVICES"/>
    <x v="18"/>
    <n v="0"/>
    <n v="0"/>
    <n v="0"/>
    <s v="10"/>
    <s v="500"/>
    <n v="500"/>
    <x v="1"/>
    <s v="7860"/>
    <n v="7860"/>
    <s v="2570"/>
    <s v="320"/>
    <s v="3"/>
    <x v="37"/>
    <n v="7860"/>
    <x v="37"/>
    <s v="N"/>
    <x v="18"/>
  </r>
  <r>
    <x v="0"/>
    <s v="10-500-21-7860-2650-626"/>
    <s v="Title IIA - Fuel Cost"/>
    <x v="18"/>
    <n v="0"/>
    <n v="0"/>
    <n v="0"/>
    <s v="10"/>
    <s v="500"/>
    <n v="500"/>
    <x v="1"/>
    <s v="7860"/>
    <n v="7860"/>
    <s v="2650"/>
    <s v="626"/>
    <s v="6"/>
    <x v="37"/>
    <n v="7860"/>
    <x v="37"/>
    <s v="N"/>
    <x v="18"/>
  </r>
  <r>
    <x v="0"/>
    <s v="10-500-21-7860-2700-519"/>
    <s v="TRANSPORTATION"/>
    <x v="18"/>
    <n v="0"/>
    <n v="0"/>
    <n v="0"/>
    <s v="10"/>
    <s v="500"/>
    <n v="500"/>
    <x v="1"/>
    <s v="7860"/>
    <n v="7860"/>
    <s v="2700"/>
    <s v="519"/>
    <s v="5"/>
    <x v="37"/>
    <n v="7860"/>
    <x v="37"/>
    <s v="N"/>
    <x v="18"/>
  </r>
  <r>
    <x v="0"/>
    <s v="10-500-21-7860-7000-860"/>
    <s v="TITLE IIA TEACHER QUALITY INDIRECTS"/>
    <x v="18"/>
    <n v="8298.61"/>
    <n v="0"/>
    <n v="8298.61"/>
    <s v="10"/>
    <s v="500"/>
    <n v="500"/>
    <x v="1"/>
    <s v="7860"/>
    <n v="7860"/>
    <s v="7000"/>
    <s v="860"/>
    <s v="8"/>
    <x v="37"/>
    <n v="7860"/>
    <x v="37"/>
    <s v="N"/>
    <x v="18"/>
  </r>
  <r>
    <x v="0"/>
    <s v="10-500-21-7860-7000-870"/>
    <s v="INDIRECT COSTS"/>
    <x v="18"/>
    <n v="0"/>
    <n v="0"/>
    <n v="0"/>
    <s v="10"/>
    <s v="500"/>
    <n v="500"/>
    <x v="1"/>
    <s v="7860"/>
    <n v="7860"/>
    <s v="7000"/>
    <s v="870"/>
    <s v="8"/>
    <x v="37"/>
    <n v="7860"/>
    <x v="37"/>
    <s v="N"/>
    <x v="18"/>
  </r>
  <r>
    <x v="0"/>
    <s v="10-500-21-7870-2580-191"/>
    <s v="PART TIME TECH"/>
    <x v="18"/>
    <n v="0"/>
    <n v="0"/>
    <n v="0"/>
    <s v="10"/>
    <s v="500"/>
    <n v="500"/>
    <x v="1"/>
    <s v="7870"/>
    <n v="7870"/>
    <s v="2580"/>
    <s v="191"/>
    <s v="1"/>
    <x v="38"/>
    <n v="7870"/>
    <x v="38"/>
    <s v="N"/>
    <x v="0"/>
  </r>
  <r>
    <x v="0"/>
    <s v="10-500-21-7870-2580-580"/>
    <s v="TRAVEL"/>
    <x v="18"/>
    <n v="0"/>
    <n v="0"/>
    <n v="0"/>
    <s v="10"/>
    <s v="500"/>
    <n v="500"/>
    <x v="1"/>
    <s v="7870"/>
    <n v="7870"/>
    <s v="2580"/>
    <s v="580"/>
    <s v="5"/>
    <x v="38"/>
    <n v="7870"/>
    <x v="38"/>
    <s v="N"/>
    <x v="0"/>
  </r>
  <r>
    <x v="0"/>
    <s v="10-500-21-7870-7000-870"/>
    <s v="INDIRECT COSTS"/>
    <x v="18"/>
    <n v="0"/>
    <n v="0"/>
    <n v="0"/>
    <s v="10"/>
    <s v="500"/>
    <n v="500"/>
    <x v="1"/>
    <s v="7870"/>
    <n v="7870"/>
    <s v="7000"/>
    <s v="870"/>
    <s v="8"/>
    <x v="38"/>
    <n v="7870"/>
    <x v="38"/>
    <s v="N"/>
    <x v="0"/>
  </r>
  <r>
    <x v="0"/>
    <s v="10-500-21-7880-1000-131"/>
    <s v="Fed NCLB Title IIIA - Salary"/>
    <x v="18"/>
    <n v="0"/>
    <n v="0"/>
    <n v="0"/>
    <s v="10"/>
    <s v="500"/>
    <n v="500"/>
    <x v="1"/>
    <s v="7880"/>
    <n v="7880"/>
    <s v="1000"/>
    <s v="131"/>
    <s v="1"/>
    <x v="39"/>
    <n v="7880"/>
    <x v="39"/>
    <s v="N"/>
    <x v="19"/>
  </r>
  <r>
    <x v="0"/>
    <s v="10-500-21-7880-1000-149"/>
    <s v="OTHER CERT"/>
    <x v="18"/>
    <n v="0"/>
    <n v="0"/>
    <n v="0"/>
    <s v="10"/>
    <s v="500"/>
    <n v="500"/>
    <x v="1"/>
    <s v="7880"/>
    <n v="7880"/>
    <s v="1000"/>
    <s v="149"/>
    <s v="1"/>
    <x v="39"/>
    <n v="7880"/>
    <x v="39"/>
    <s v="N"/>
    <x v="19"/>
  </r>
  <r>
    <x v="0"/>
    <s v="10-500-21-7880-1000-161"/>
    <s v="STAFF ASSISTANT"/>
    <x v="18"/>
    <n v="0"/>
    <n v="0"/>
    <n v="0"/>
    <s v="10"/>
    <s v="500"/>
    <n v="500"/>
    <x v="1"/>
    <s v="7880"/>
    <n v="7880"/>
    <s v="1000"/>
    <s v="161"/>
    <s v="1"/>
    <x v="39"/>
    <n v="7880"/>
    <x v="39"/>
    <s v="N"/>
    <x v="19"/>
  </r>
  <r>
    <x v="0"/>
    <s v="10-500-21-7880-1000-198"/>
    <s v="ESL TRANSLATOR"/>
    <x v="18"/>
    <n v="0"/>
    <n v="0"/>
    <n v="0"/>
    <s v="10"/>
    <s v="500"/>
    <n v="500"/>
    <x v="1"/>
    <s v="7880"/>
    <n v="7880"/>
    <s v="1000"/>
    <s v="198"/>
    <s v="1"/>
    <x v="39"/>
    <n v="7880"/>
    <x v="39"/>
    <s v="N"/>
    <x v="19"/>
  </r>
  <r>
    <x v="0"/>
    <s v="10-500-21-7880-1000-210"/>
    <s v="RETIREMENT"/>
    <x v="18"/>
    <n v="0"/>
    <n v="0"/>
    <n v="0"/>
    <s v="10"/>
    <s v="500"/>
    <n v="500"/>
    <x v="1"/>
    <s v="7880"/>
    <n v="7880"/>
    <s v="1000"/>
    <s v="210"/>
    <s v="2"/>
    <x v="39"/>
    <n v="7880"/>
    <x v="39"/>
    <s v="N"/>
    <x v="19"/>
  </r>
  <r>
    <x v="0"/>
    <s v="10-500-21-7880-1000-220"/>
    <s v="FICA"/>
    <x v="18"/>
    <n v="0"/>
    <n v="0"/>
    <n v="0"/>
    <s v="10"/>
    <s v="500"/>
    <n v="500"/>
    <x v="1"/>
    <s v="7880"/>
    <n v="7880"/>
    <s v="1000"/>
    <s v="220"/>
    <s v="2"/>
    <x v="39"/>
    <n v="7880"/>
    <x v="39"/>
    <s v="N"/>
    <x v="19"/>
  </r>
  <r>
    <x v="0"/>
    <s v="10-500-21-7880-1000-241"/>
    <s v="Insurance"/>
    <x v="18"/>
    <n v="0"/>
    <n v="0"/>
    <n v="0"/>
    <s v="10"/>
    <s v="500"/>
    <n v="500"/>
    <x v="1"/>
    <s v="7880"/>
    <n v="7880"/>
    <s v="1000"/>
    <s v="241"/>
    <s v="2"/>
    <x v="39"/>
    <n v="7880"/>
    <x v="39"/>
    <s v="N"/>
    <x v="19"/>
  </r>
  <r>
    <x v="0"/>
    <s v="10-500-21-7880-1000-320"/>
    <s v="PURCH SERVICE"/>
    <x v="18"/>
    <n v="14643.75"/>
    <n v="0"/>
    <n v="14643.75"/>
    <s v="10"/>
    <s v="500"/>
    <n v="500"/>
    <x v="1"/>
    <s v="7880"/>
    <n v="7880"/>
    <s v="1000"/>
    <s v="320"/>
    <s v="3"/>
    <x v="39"/>
    <n v="7880"/>
    <x v="39"/>
    <s v="N"/>
    <x v="19"/>
  </r>
  <r>
    <x v="0"/>
    <s v="10-500-21-7880-1000-341"/>
    <s v="SUBSTITUTE COST"/>
    <x v="18"/>
    <n v="0"/>
    <n v="0"/>
    <n v="0"/>
    <s v="10"/>
    <s v="500"/>
    <n v="500"/>
    <x v="1"/>
    <s v="7880"/>
    <n v="7880"/>
    <s v="1000"/>
    <s v="341"/>
    <s v="3"/>
    <x v="39"/>
    <n v="7880"/>
    <x v="39"/>
    <s v="N"/>
    <x v="19"/>
  </r>
  <r>
    <x v="0"/>
    <s v="10-500-21-7880-1000-580"/>
    <s v="TRAVEL"/>
    <x v="18"/>
    <n v="0"/>
    <n v="0"/>
    <n v="0"/>
    <s v="10"/>
    <s v="500"/>
    <n v="500"/>
    <x v="1"/>
    <s v="7880"/>
    <n v="7880"/>
    <s v="1000"/>
    <s v="580"/>
    <s v="5"/>
    <x v="39"/>
    <n v="7880"/>
    <x v="39"/>
    <s v="N"/>
    <x v="19"/>
  </r>
  <r>
    <x v="0"/>
    <s v="10-500-21-7880-1000-610"/>
    <s v="SUPPLIES"/>
    <x v="18"/>
    <n v="104"/>
    <n v="0"/>
    <n v="104"/>
    <s v="10"/>
    <s v="500"/>
    <n v="500"/>
    <x v="1"/>
    <s v="7880"/>
    <n v="7880"/>
    <s v="1000"/>
    <s v="610"/>
    <s v="6"/>
    <x v="39"/>
    <n v="7880"/>
    <x v="39"/>
    <s v="N"/>
    <x v="19"/>
  </r>
  <r>
    <x v="0"/>
    <s v="10-500-21-7880-1000-810"/>
    <s v="DUES AND FEES"/>
    <x v="18"/>
    <n v="0"/>
    <n v="0"/>
    <n v="0"/>
    <s v="10"/>
    <s v="500"/>
    <n v="500"/>
    <x v="1"/>
    <s v="7880"/>
    <n v="7880"/>
    <s v="1000"/>
    <s v="810"/>
    <s v="8"/>
    <x v="39"/>
    <n v="7880"/>
    <x v="39"/>
    <s v="N"/>
    <x v="19"/>
  </r>
  <r>
    <x v="0"/>
    <s v="10-500-21-7880-2210-115"/>
    <s v="DIRECTORS"/>
    <x v="18"/>
    <n v="0"/>
    <n v="0"/>
    <n v="0"/>
    <s v="10"/>
    <s v="500"/>
    <n v="500"/>
    <x v="1"/>
    <s v="7880"/>
    <n v="7880"/>
    <s v="2210"/>
    <s v="115"/>
    <s v="1"/>
    <x v="39"/>
    <n v="7880"/>
    <x v="39"/>
    <s v="N"/>
    <x v="19"/>
  </r>
  <r>
    <x v="0"/>
    <s v="10-500-21-7880-2210-152"/>
    <s v="SAL SECRETARY"/>
    <x v="18"/>
    <n v="24045.57"/>
    <n v="0"/>
    <n v="24045.57"/>
    <s v="10"/>
    <s v="500"/>
    <n v="500"/>
    <x v="1"/>
    <s v="7880"/>
    <n v="7880"/>
    <s v="2210"/>
    <s v="152"/>
    <s v="1"/>
    <x v="39"/>
    <n v="7880"/>
    <x v="39"/>
    <s v="N"/>
    <x v="19"/>
  </r>
  <r>
    <x v="0"/>
    <s v="10-500-21-7880-2210-210"/>
    <s v="RETIREMENT"/>
    <x v="18"/>
    <n v="5003.2"/>
    <n v="0"/>
    <n v="5003.2"/>
    <s v="10"/>
    <s v="500"/>
    <n v="500"/>
    <x v="1"/>
    <s v="7880"/>
    <n v="7880"/>
    <s v="2210"/>
    <s v="210"/>
    <s v="2"/>
    <x v="39"/>
    <n v="7880"/>
    <x v="39"/>
    <s v="N"/>
    <x v="19"/>
  </r>
  <r>
    <x v="0"/>
    <s v="10-500-21-7880-2210-220"/>
    <s v="SOCIAL SECURITY"/>
    <x v="18"/>
    <n v="1785.9"/>
    <n v="0"/>
    <n v="1785.9"/>
    <s v="10"/>
    <s v="500"/>
    <n v="500"/>
    <x v="1"/>
    <s v="7880"/>
    <n v="7880"/>
    <s v="2210"/>
    <s v="220"/>
    <s v="2"/>
    <x v="39"/>
    <n v="7880"/>
    <x v="39"/>
    <s v="N"/>
    <x v="19"/>
  </r>
  <r>
    <x v="0"/>
    <s v="10-500-21-7880-2210-241"/>
    <s v="INSURANCE"/>
    <x v="18"/>
    <n v="6949.38"/>
    <n v="0"/>
    <n v="6949.38"/>
    <s v="10"/>
    <s v="500"/>
    <n v="500"/>
    <x v="1"/>
    <s v="7880"/>
    <n v="7880"/>
    <s v="2210"/>
    <s v="241"/>
    <s v="2"/>
    <x v="39"/>
    <n v="7880"/>
    <x v="39"/>
    <s v="N"/>
    <x v="19"/>
  </r>
  <r>
    <x v="0"/>
    <s v="10-500-21-7880-2210-245"/>
    <s v="Waive"/>
    <x v="18"/>
    <n v="0"/>
    <n v="0"/>
    <n v="0"/>
    <s v="10"/>
    <s v="500"/>
    <n v="500"/>
    <x v="1"/>
    <s v="7880"/>
    <n v="7880"/>
    <s v="2210"/>
    <s v="245"/>
    <s v="2"/>
    <x v="39"/>
    <n v="7880"/>
    <x v="39"/>
    <s v="N"/>
    <x v="19"/>
  </r>
  <r>
    <x v="0"/>
    <s v="10-500-21-7880-2210-320"/>
    <s v="CONTRACTED SERV"/>
    <x v="18"/>
    <n v="0"/>
    <n v="0"/>
    <n v="0"/>
    <s v="10"/>
    <s v="500"/>
    <n v="500"/>
    <x v="1"/>
    <s v="7880"/>
    <n v="7880"/>
    <s v="2210"/>
    <s v="320"/>
    <s v="3"/>
    <x v="39"/>
    <n v="7880"/>
    <x v="39"/>
    <s v="N"/>
    <x v="19"/>
  </r>
  <r>
    <x v="0"/>
    <s v="10-500-21-7880-2210-560"/>
    <s v="TUITION"/>
    <x v="18"/>
    <n v="0"/>
    <n v="0"/>
    <n v="0"/>
    <s v="10"/>
    <s v="500"/>
    <n v="500"/>
    <x v="1"/>
    <s v="7880"/>
    <n v="7880"/>
    <s v="2210"/>
    <s v="560"/>
    <s v="5"/>
    <x v="39"/>
    <n v="7880"/>
    <x v="39"/>
    <s v="N"/>
    <x v="19"/>
  </r>
  <r>
    <x v="0"/>
    <s v="10-500-21-7880-2210-580"/>
    <s v="TRAVEL"/>
    <x v="18"/>
    <n v="0"/>
    <n v="0"/>
    <n v="0"/>
    <s v="10"/>
    <s v="500"/>
    <n v="500"/>
    <x v="1"/>
    <s v="7880"/>
    <n v="7880"/>
    <s v="2210"/>
    <s v="580"/>
    <s v="5"/>
    <x v="39"/>
    <n v="7880"/>
    <x v="39"/>
    <s v="N"/>
    <x v="19"/>
  </r>
  <r>
    <x v="0"/>
    <s v="10-500-21-7880-2650-626"/>
    <s v="Title IIIA - Fuel"/>
    <x v="18"/>
    <n v="0"/>
    <n v="0"/>
    <n v="0"/>
    <s v="10"/>
    <s v="500"/>
    <n v="500"/>
    <x v="1"/>
    <s v="7880"/>
    <n v="7880"/>
    <s v="2650"/>
    <s v="626"/>
    <s v="6"/>
    <x v="39"/>
    <n v="7880"/>
    <x v="39"/>
    <s v="N"/>
    <x v="19"/>
  </r>
  <r>
    <x v="0"/>
    <s v="10-500-21-7880-2700-511"/>
    <s v="ESL TRANSPORT"/>
    <x v="18"/>
    <n v="0"/>
    <n v="0"/>
    <n v="0"/>
    <s v="10"/>
    <s v="500"/>
    <n v="500"/>
    <x v="1"/>
    <s v="7880"/>
    <n v="7880"/>
    <s v="2700"/>
    <s v="511"/>
    <s v="5"/>
    <x v="39"/>
    <n v="7880"/>
    <x v="39"/>
    <s v="N"/>
    <x v="19"/>
  </r>
  <r>
    <x v="0"/>
    <s v="10-500-21-7880-7000-860"/>
    <s v="TITLE III A FEDERAL - ELL INDIRECTS"/>
    <x v="18"/>
    <n v="2696.66"/>
    <n v="0"/>
    <n v="2696.66"/>
    <s v="10"/>
    <s v="500"/>
    <n v="500"/>
    <x v="1"/>
    <s v="7880"/>
    <n v="7880"/>
    <s v="7000"/>
    <s v="860"/>
    <s v="8"/>
    <x v="39"/>
    <n v="7880"/>
    <x v="39"/>
    <s v="N"/>
    <x v="19"/>
  </r>
  <r>
    <x v="0"/>
    <s v="10-500-21-7880-7000-870"/>
    <s v="INDIRECT COSTS"/>
    <x v="18"/>
    <n v="0"/>
    <n v="0"/>
    <n v="0"/>
    <s v="10"/>
    <s v="500"/>
    <n v="500"/>
    <x v="1"/>
    <s v="7880"/>
    <n v="7880"/>
    <s v="7000"/>
    <s v="870"/>
    <s v="8"/>
    <x v="39"/>
    <n v="7880"/>
    <x v="39"/>
    <s v="N"/>
    <x v="19"/>
  </r>
  <r>
    <x v="0"/>
    <s v="10-500-21-7881-1000-149"/>
    <s v="OTHER CERTIFIED"/>
    <x v="18"/>
    <n v="0"/>
    <n v="0"/>
    <n v="0"/>
    <s v="10"/>
    <s v="500"/>
    <n v="500"/>
    <x v="1"/>
    <s v="7881"/>
    <n v="7881"/>
    <s v="1000"/>
    <s v="149"/>
    <s v="1"/>
    <x v="39"/>
    <n v="7880"/>
    <x v="39"/>
    <s v="Y"/>
    <x v="19"/>
  </r>
  <r>
    <x v="0"/>
    <s v="10-500-21-7881-1000-610"/>
    <s v="Supplies"/>
    <x v="18"/>
    <n v="0"/>
    <n v="0"/>
    <n v="0"/>
    <s v="10"/>
    <s v="500"/>
    <n v="500"/>
    <x v="1"/>
    <s v="7881"/>
    <n v="7881"/>
    <s v="1000"/>
    <s v="610"/>
    <s v="6"/>
    <x v="39"/>
    <n v="7880"/>
    <x v="39"/>
    <s v="Y"/>
    <x v="19"/>
  </r>
  <r>
    <x v="0"/>
    <s v="10-500-21-7881-2210-149"/>
    <s v="OTHER CERTIFIED"/>
    <x v="18"/>
    <n v="0"/>
    <n v="0"/>
    <n v="0"/>
    <s v="10"/>
    <s v="500"/>
    <n v="500"/>
    <x v="1"/>
    <s v="7881"/>
    <n v="7881"/>
    <s v="2210"/>
    <s v="149"/>
    <s v="1"/>
    <x v="39"/>
    <n v="7880"/>
    <x v="39"/>
    <s v="Y"/>
    <x v="19"/>
  </r>
  <r>
    <x v="0"/>
    <s v="10-500-21-7881-2210-580"/>
    <s v="TRAVEL"/>
    <x v="18"/>
    <n v="0"/>
    <n v="0"/>
    <n v="0"/>
    <s v="10"/>
    <s v="500"/>
    <n v="500"/>
    <x v="1"/>
    <s v="7881"/>
    <n v="7881"/>
    <s v="2210"/>
    <s v="580"/>
    <s v="5"/>
    <x v="39"/>
    <n v="7880"/>
    <x v="39"/>
    <s v="Y"/>
    <x v="19"/>
  </r>
  <r>
    <x v="0"/>
    <s v="10-500-21-7881-2210-610"/>
    <s v="SUPPLIES"/>
    <x v="18"/>
    <n v="0"/>
    <n v="0"/>
    <n v="0"/>
    <s v="10"/>
    <s v="500"/>
    <n v="500"/>
    <x v="1"/>
    <s v="7881"/>
    <n v="7881"/>
    <s v="2210"/>
    <s v="610"/>
    <s v="6"/>
    <x v="39"/>
    <n v="7880"/>
    <x v="39"/>
    <s v="Y"/>
    <x v="19"/>
  </r>
  <r>
    <x v="0"/>
    <s v="10-500-21-7890-1000-131"/>
    <s v="TEACHERS"/>
    <x v="18"/>
    <n v="0"/>
    <n v="0"/>
    <n v="0"/>
    <s v="10"/>
    <s v="500"/>
    <n v="500"/>
    <x v="1"/>
    <s v="7890"/>
    <n v="7890"/>
    <s v="1000"/>
    <s v="131"/>
    <s v="1"/>
    <x v="40"/>
    <n v="7890"/>
    <x v="40"/>
    <s v="N"/>
    <x v="0"/>
  </r>
  <r>
    <x v="0"/>
    <s v="10-500-21-7890-1000-300"/>
    <s v="PROF/TECH SERV"/>
    <x v="18"/>
    <n v="0"/>
    <n v="0"/>
    <n v="0"/>
    <s v="10"/>
    <s v="500"/>
    <n v="500"/>
    <x v="1"/>
    <s v="7890"/>
    <n v="7890"/>
    <s v="1000"/>
    <s v="300"/>
    <s v="3"/>
    <x v="40"/>
    <n v="7890"/>
    <x v="40"/>
    <s v="N"/>
    <x v="0"/>
  </r>
  <r>
    <x v="0"/>
    <s v="10-500-21-7890-1000-580"/>
    <s v="TRAVEL"/>
    <x v="18"/>
    <n v="0"/>
    <n v="0"/>
    <n v="0"/>
    <s v="10"/>
    <s v="500"/>
    <n v="500"/>
    <x v="1"/>
    <s v="7890"/>
    <n v="7890"/>
    <s v="1000"/>
    <s v="580"/>
    <s v="5"/>
    <x v="40"/>
    <n v="7890"/>
    <x v="40"/>
    <s v="N"/>
    <x v="0"/>
  </r>
  <r>
    <x v="0"/>
    <s v="10-500-21-7890-1000-610"/>
    <s v="DFS SUPPLIES"/>
    <x v="18"/>
    <n v="0"/>
    <n v="0"/>
    <n v="0"/>
    <s v="10"/>
    <s v="500"/>
    <n v="500"/>
    <x v="1"/>
    <s v="7890"/>
    <n v="7890"/>
    <s v="1000"/>
    <s v="610"/>
    <s v="6"/>
    <x v="40"/>
    <n v="7890"/>
    <x v="40"/>
    <s v="N"/>
    <x v="0"/>
  </r>
  <r>
    <x v="0"/>
    <s v="10-500-21-7890-2120-320"/>
    <s v="PURCH SERVICE"/>
    <x v="18"/>
    <n v="0"/>
    <n v="0"/>
    <n v="0"/>
    <s v="10"/>
    <s v="500"/>
    <n v="500"/>
    <x v="1"/>
    <s v="7890"/>
    <n v="7890"/>
    <s v="2120"/>
    <s v="320"/>
    <s v="3"/>
    <x v="40"/>
    <n v="7890"/>
    <x v="40"/>
    <s v="N"/>
    <x v="0"/>
  </r>
  <r>
    <x v="0"/>
    <s v="10-500-21-7890-2213-610"/>
    <s v="SUPPLIES (GEN)"/>
    <x v="18"/>
    <n v="0"/>
    <n v="0"/>
    <n v="0"/>
    <s v="10"/>
    <s v="500"/>
    <n v="500"/>
    <x v="1"/>
    <s v="7890"/>
    <n v="7890"/>
    <s v="2213"/>
    <s v="610"/>
    <s v="6"/>
    <x v="40"/>
    <n v="7890"/>
    <x v="40"/>
    <s v="N"/>
    <x v="0"/>
  </r>
  <r>
    <x v="0"/>
    <s v="10-500-21-7890-5210-901"/>
    <s v="TRANSFERS OUT"/>
    <x v="18"/>
    <n v="0"/>
    <n v="0"/>
    <n v="0"/>
    <s v="10"/>
    <s v="500"/>
    <n v="500"/>
    <x v="1"/>
    <s v="7890"/>
    <n v="7890"/>
    <s v="5210"/>
    <s v="901"/>
    <s v="9"/>
    <x v="40"/>
    <n v="7890"/>
    <x v="40"/>
    <s v="N"/>
    <x v="0"/>
  </r>
  <r>
    <x v="0"/>
    <s v="10-500-21-7890-7000-870"/>
    <s v="INDIRECT COSTS"/>
    <x v="18"/>
    <n v="0"/>
    <n v="0"/>
    <n v="0"/>
    <s v="10"/>
    <s v="500"/>
    <n v="500"/>
    <x v="1"/>
    <s v="7890"/>
    <n v="7890"/>
    <s v="7000"/>
    <s v="870"/>
    <s v="8"/>
    <x v="40"/>
    <n v="7890"/>
    <x v="40"/>
    <s v="N"/>
    <x v="0"/>
  </r>
  <r>
    <x v="0"/>
    <s v="10-500-21-7905-7000-860"/>
    <s v="Student Support Services Program INDIREC"/>
    <x v="18"/>
    <n v="4761.87"/>
    <n v="0"/>
    <n v="4761.87"/>
    <s v="10"/>
    <s v="500"/>
    <n v="500"/>
    <x v="1"/>
    <s v="7905"/>
    <n v="7905"/>
    <s v="7000"/>
    <s v="860"/>
    <s v="8"/>
    <x v="41"/>
    <n v="7905"/>
    <x v="41"/>
    <s v="N"/>
    <x v="20"/>
  </r>
  <r>
    <x v="0"/>
    <s v="10-500-21-7910-1000-131"/>
    <s v="TEACHERS"/>
    <x v="18"/>
    <n v="0"/>
    <n v="0"/>
    <n v="0"/>
    <s v="10"/>
    <s v="500"/>
    <n v="500"/>
    <x v="1"/>
    <s v="7910"/>
    <n v="7910"/>
    <s v="1000"/>
    <s v="131"/>
    <s v="1"/>
    <x v="42"/>
    <n v="7910"/>
    <x v="42"/>
    <s v="N"/>
    <x v="21"/>
  </r>
  <r>
    <x v="0"/>
    <s v="10-500-21-7910-1000-149"/>
    <s v="OTHER CERTIFIED"/>
    <x v="18"/>
    <n v="0"/>
    <n v="0"/>
    <n v="0"/>
    <s v="10"/>
    <s v="500"/>
    <n v="500"/>
    <x v="1"/>
    <s v="7910"/>
    <n v="7910"/>
    <s v="1000"/>
    <s v="149"/>
    <s v="1"/>
    <x v="42"/>
    <n v="7910"/>
    <x v="42"/>
    <s v="N"/>
    <x v="21"/>
  </r>
  <r>
    <x v="0"/>
    <s v="10-500-21-7910-1000-161"/>
    <s v="IA -- 21ST CENT"/>
    <x v="18"/>
    <n v="0"/>
    <n v="0"/>
    <n v="0"/>
    <s v="10"/>
    <s v="500"/>
    <n v="500"/>
    <x v="1"/>
    <s v="7910"/>
    <n v="7910"/>
    <s v="1000"/>
    <s v="161"/>
    <s v="1"/>
    <x v="42"/>
    <n v="7910"/>
    <x v="42"/>
    <s v="N"/>
    <x v="21"/>
  </r>
  <r>
    <x v="0"/>
    <s v="10-500-21-7910-1000-198"/>
    <s v="SITE MGR 21 CEN"/>
    <x v="18"/>
    <n v="0"/>
    <n v="0"/>
    <n v="0"/>
    <s v="10"/>
    <s v="500"/>
    <n v="500"/>
    <x v="1"/>
    <s v="7910"/>
    <n v="7910"/>
    <s v="1000"/>
    <s v="198"/>
    <s v="1"/>
    <x v="42"/>
    <n v="7910"/>
    <x v="42"/>
    <s v="N"/>
    <x v="21"/>
  </r>
  <r>
    <x v="0"/>
    <s v="10-500-21-7910-1000-210"/>
    <s v="RETIREMENT"/>
    <x v="18"/>
    <n v="0"/>
    <n v="0"/>
    <n v="0"/>
    <s v="10"/>
    <s v="500"/>
    <n v="500"/>
    <x v="1"/>
    <s v="7910"/>
    <n v="7910"/>
    <s v="1000"/>
    <s v="210"/>
    <s v="2"/>
    <x v="42"/>
    <n v="7910"/>
    <x v="42"/>
    <s v="N"/>
    <x v="21"/>
  </r>
  <r>
    <x v="0"/>
    <s v="10-500-21-7910-1000-220"/>
    <s v="FICA"/>
    <x v="18"/>
    <n v="0"/>
    <n v="0"/>
    <n v="0"/>
    <s v="10"/>
    <s v="500"/>
    <n v="500"/>
    <x v="1"/>
    <s v="7910"/>
    <n v="7910"/>
    <s v="1000"/>
    <s v="220"/>
    <s v="2"/>
    <x v="42"/>
    <n v="7910"/>
    <x v="42"/>
    <s v="N"/>
    <x v="21"/>
  </r>
  <r>
    <x v="0"/>
    <s v="10-500-21-7910-1000-241"/>
    <s v="INSURANCE"/>
    <x v="18"/>
    <n v="0"/>
    <n v="0"/>
    <n v="0"/>
    <s v="10"/>
    <s v="500"/>
    <n v="500"/>
    <x v="1"/>
    <s v="7910"/>
    <n v="7910"/>
    <s v="1000"/>
    <s v="241"/>
    <s v="2"/>
    <x v="42"/>
    <n v="7910"/>
    <x v="42"/>
    <s v="N"/>
    <x v="21"/>
  </r>
  <r>
    <x v="0"/>
    <s v="10-500-21-7910-1000-245"/>
    <s v="Waive Money"/>
    <x v="18"/>
    <n v="0"/>
    <n v="0"/>
    <n v="0"/>
    <s v="10"/>
    <s v="500"/>
    <n v="500"/>
    <x v="1"/>
    <s v="7910"/>
    <n v="7910"/>
    <s v="1000"/>
    <s v="245"/>
    <s v="2"/>
    <x v="42"/>
    <n v="7910"/>
    <x v="42"/>
    <s v="N"/>
    <x v="21"/>
  </r>
  <r>
    <x v="0"/>
    <s v="10-500-21-7910-1000-320"/>
    <s v="PURCH SERVICE"/>
    <x v="18"/>
    <n v="0"/>
    <n v="0"/>
    <n v="0"/>
    <s v="10"/>
    <s v="500"/>
    <n v="500"/>
    <x v="1"/>
    <s v="7910"/>
    <n v="7910"/>
    <s v="1000"/>
    <s v="320"/>
    <s v="3"/>
    <x v="42"/>
    <n v="7910"/>
    <x v="42"/>
    <s v="N"/>
    <x v="21"/>
  </r>
  <r>
    <x v="0"/>
    <s v="10-500-21-7910-1000-321"/>
    <s v="CONTRACTED SERVICES"/>
    <x v="18"/>
    <n v="0"/>
    <n v="0"/>
    <n v="0"/>
    <s v="10"/>
    <s v="500"/>
    <n v="500"/>
    <x v="1"/>
    <s v="7910"/>
    <n v="7910"/>
    <s v="1000"/>
    <s v="321"/>
    <s v="3"/>
    <x v="42"/>
    <n v="7910"/>
    <x v="42"/>
    <s v="N"/>
    <x v="21"/>
  </r>
  <r>
    <x v="0"/>
    <s v="10-500-21-7910-1000-580"/>
    <s v="TRAVEL"/>
    <x v="18"/>
    <n v="0"/>
    <n v="0"/>
    <n v="0"/>
    <s v="10"/>
    <s v="500"/>
    <n v="500"/>
    <x v="1"/>
    <s v="7910"/>
    <n v="7910"/>
    <s v="1000"/>
    <s v="580"/>
    <s v="5"/>
    <x v="42"/>
    <n v="7910"/>
    <x v="42"/>
    <s v="N"/>
    <x v="21"/>
  </r>
  <r>
    <x v="0"/>
    <s v="10-500-21-7910-1000-610"/>
    <s v="SUPPLIES (GEN)"/>
    <x v="18"/>
    <n v="0"/>
    <n v="0"/>
    <n v="0"/>
    <s v="10"/>
    <s v="500"/>
    <n v="500"/>
    <x v="1"/>
    <s v="7910"/>
    <n v="7910"/>
    <s v="1000"/>
    <s v="610"/>
    <s v="6"/>
    <x v="42"/>
    <n v="7910"/>
    <x v="42"/>
    <s v="N"/>
    <x v="21"/>
  </r>
  <r>
    <x v="0"/>
    <s v="10-500-21-7910-1000-630"/>
    <s v="ASC SNACKS"/>
    <x v="18"/>
    <n v="0"/>
    <n v="0"/>
    <n v="0"/>
    <s v="10"/>
    <s v="500"/>
    <n v="500"/>
    <x v="1"/>
    <s v="7910"/>
    <n v="7910"/>
    <s v="1000"/>
    <s v="630"/>
    <s v="6"/>
    <x v="42"/>
    <n v="7910"/>
    <x v="42"/>
    <s v="N"/>
    <x v="21"/>
  </r>
  <r>
    <x v="0"/>
    <s v="10-500-21-7910-1000-730"/>
    <s v="21st Century Grant Equipment"/>
    <x v="18"/>
    <n v="0"/>
    <n v="0"/>
    <n v="0"/>
    <s v="10"/>
    <s v="500"/>
    <n v="500"/>
    <x v="1"/>
    <s v="7910"/>
    <n v="7910"/>
    <s v="1000"/>
    <s v="730"/>
    <s v="7"/>
    <x v="42"/>
    <n v="7910"/>
    <x v="42"/>
    <s v="N"/>
    <x v="21"/>
  </r>
  <r>
    <x v="0"/>
    <s v="10-500-21-7910-1000-734"/>
    <s v="TECH EQUIPMENT"/>
    <x v="18"/>
    <n v="0"/>
    <n v="0"/>
    <n v="0"/>
    <s v="10"/>
    <s v="500"/>
    <n v="500"/>
    <x v="1"/>
    <s v="7910"/>
    <n v="7910"/>
    <s v="1000"/>
    <s v="734"/>
    <s v="7"/>
    <x v="42"/>
    <n v="7910"/>
    <x v="42"/>
    <s v="N"/>
    <x v="21"/>
  </r>
  <r>
    <x v="0"/>
    <s v="10-500-21-7910-1000-810"/>
    <s v="DUES AND FEES"/>
    <x v="18"/>
    <n v="0"/>
    <n v="0"/>
    <n v="0"/>
    <s v="10"/>
    <s v="500"/>
    <n v="500"/>
    <x v="1"/>
    <s v="7910"/>
    <n v="7910"/>
    <s v="1000"/>
    <s v="810"/>
    <s v="8"/>
    <x v="42"/>
    <n v="7910"/>
    <x v="42"/>
    <s v="N"/>
    <x v="21"/>
  </r>
  <r>
    <x v="0"/>
    <s v="10-500-21-7910-2210-115"/>
    <s v="GRANT COORD"/>
    <x v="18"/>
    <n v="0"/>
    <n v="0"/>
    <n v="0"/>
    <s v="10"/>
    <s v="500"/>
    <n v="500"/>
    <x v="1"/>
    <s v="7910"/>
    <n v="7910"/>
    <s v="2210"/>
    <s v="115"/>
    <s v="1"/>
    <x v="42"/>
    <n v="7910"/>
    <x v="42"/>
    <s v="N"/>
    <x v="21"/>
  </r>
  <r>
    <x v="0"/>
    <s v="10-500-21-7910-2400-152"/>
    <s v="SECRETARIAL"/>
    <x v="18"/>
    <n v="0"/>
    <n v="0"/>
    <n v="0"/>
    <s v="10"/>
    <s v="500"/>
    <n v="500"/>
    <x v="1"/>
    <s v="7910"/>
    <n v="7910"/>
    <s v="2400"/>
    <s v="152"/>
    <s v="1"/>
    <x v="42"/>
    <n v="7910"/>
    <x v="42"/>
    <s v="N"/>
    <x v="21"/>
  </r>
  <r>
    <x v="0"/>
    <s v="10-500-21-7910-2650-626"/>
    <s v="21st Century - Fuel"/>
    <x v="18"/>
    <n v="0"/>
    <n v="0"/>
    <n v="0"/>
    <s v="10"/>
    <s v="500"/>
    <n v="500"/>
    <x v="1"/>
    <s v="7910"/>
    <n v="7910"/>
    <s v="2650"/>
    <s v="626"/>
    <s v="6"/>
    <x v="42"/>
    <n v="7910"/>
    <x v="42"/>
    <s v="N"/>
    <x v="21"/>
  </r>
  <r>
    <x v="0"/>
    <s v="10-500-21-7910-2700-511"/>
    <s v="21ST CENT TRANS"/>
    <x v="18"/>
    <n v="0"/>
    <n v="0"/>
    <n v="0"/>
    <s v="10"/>
    <s v="500"/>
    <n v="500"/>
    <x v="1"/>
    <s v="7910"/>
    <n v="7910"/>
    <s v="2700"/>
    <s v="511"/>
    <s v="5"/>
    <x v="42"/>
    <n v="7910"/>
    <x v="42"/>
    <s v="N"/>
    <x v="21"/>
  </r>
  <r>
    <x v="0"/>
    <s v="10-500-21-7910-2700-519"/>
    <s v="ASC TRANSPORTAT"/>
    <x v="18"/>
    <n v="0"/>
    <n v="0"/>
    <n v="0"/>
    <s v="10"/>
    <s v="500"/>
    <n v="500"/>
    <x v="1"/>
    <s v="7910"/>
    <n v="7910"/>
    <s v="2700"/>
    <s v="519"/>
    <s v="5"/>
    <x v="42"/>
    <n v="7910"/>
    <x v="42"/>
    <s v="N"/>
    <x v="21"/>
  </r>
  <r>
    <x v="0"/>
    <s v="10-500-21-7910-5210-901"/>
    <s v="TRANSFERS OUT"/>
    <x v="18"/>
    <n v="0"/>
    <n v="0"/>
    <n v="0"/>
    <s v="10"/>
    <s v="500"/>
    <n v="500"/>
    <x v="1"/>
    <s v="7910"/>
    <n v="7910"/>
    <s v="5210"/>
    <s v="901"/>
    <s v="9"/>
    <x v="42"/>
    <n v="7910"/>
    <x v="42"/>
    <s v="N"/>
    <x v="21"/>
  </r>
  <r>
    <x v="0"/>
    <s v="10-500-21-7910-7000-860"/>
    <s v="INDIRECT COSTS"/>
    <x v="18"/>
    <n v="97.8"/>
    <n v="0"/>
    <n v="97.8"/>
    <s v="10"/>
    <s v="500"/>
    <n v="500"/>
    <x v="1"/>
    <s v="7910"/>
    <n v="7910"/>
    <s v="7000"/>
    <s v="860"/>
    <s v="8"/>
    <x v="42"/>
    <n v="7910"/>
    <x v="42"/>
    <s v="N"/>
    <x v="21"/>
  </r>
  <r>
    <x v="0"/>
    <s v="10-500-21-7910-7000-870"/>
    <s v="INDIRECT COSTS - R"/>
    <x v="18"/>
    <n v="0"/>
    <n v="0"/>
    <n v="0"/>
    <s v="10"/>
    <s v="500"/>
    <n v="500"/>
    <x v="1"/>
    <s v="7910"/>
    <n v="7910"/>
    <s v="7000"/>
    <s v="870"/>
    <s v="8"/>
    <x v="42"/>
    <n v="7910"/>
    <x v="42"/>
    <s v="N"/>
    <x v="21"/>
  </r>
  <r>
    <x v="0"/>
    <s v="10-500-21-7911-1000-149"/>
    <s v="OTHER CERTIFIED"/>
    <x v="18"/>
    <n v="0"/>
    <n v="0"/>
    <n v="0"/>
    <s v="10"/>
    <s v="500"/>
    <n v="500"/>
    <x v="1"/>
    <s v="7911"/>
    <n v="7911"/>
    <s v="1000"/>
    <s v="149"/>
    <s v="1"/>
    <x v="42"/>
    <n v="7910"/>
    <x v="42"/>
    <s v="Y"/>
    <x v="21"/>
  </r>
  <r>
    <x v="0"/>
    <s v="10-500-21-7911-1000-198"/>
    <s v="ADMIN ASSITANT"/>
    <x v="18"/>
    <n v="0"/>
    <n v="0"/>
    <n v="0"/>
    <s v="10"/>
    <s v="500"/>
    <n v="500"/>
    <x v="1"/>
    <s v="7911"/>
    <n v="7911"/>
    <s v="1000"/>
    <s v="198"/>
    <s v="1"/>
    <x v="42"/>
    <n v="7910"/>
    <x v="42"/>
    <s v="Y"/>
    <x v="21"/>
  </r>
  <r>
    <x v="0"/>
    <s v="10-500-21-7911-1000-210"/>
    <s v="RETIREMENT"/>
    <x v="18"/>
    <n v="0"/>
    <n v="0"/>
    <n v="0"/>
    <s v="10"/>
    <s v="500"/>
    <n v="500"/>
    <x v="1"/>
    <s v="7911"/>
    <n v="7911"/>
    <s v="1000"/>
    <s v="210"/>
    <s v="2"/>
    <x v="42"/>
    <n v="7910"/>
    <x v="42"/>
    <s v="Y"/>
    <x v="21"/>
  </r>
  <r>
    <x v="0"/>
    <s v="10-500-21-7911-1000-220"/>
    <s v="FICA"/>
    <x v="18"/>
    <n v="0"/>
    <n v="0"/>
    <n v="0"/>
    <s v="10"/>
    <s v="500"/>
    <n v="500"/>
    <x v="1"/>
    <s v="7911"/>
    <n v="7911"/>
    <s v="1000"/>
    <s v="220"/>
    <s v="2"/>
    <x v="42"/>
    <n v="7910"/>
    <x v="42"/>
    <s v="Y"/>
    <x v="21"/>
  </r>
  <r>
    <x v="0"/>
    <s v="10-500-21-7911-1000-241"/>
    <s v="INSURANCE"/>
    <x v="18"/>
    <n v="0"/>
    <n v="0"/>
    <n v="0"/>
    <s v="10"/>
    <s v="500"/>
    <n v="500"/>
    <x v="1"/>
    <s v="7911"/>
    <n v="7911"/>
    <s v="1000"/>
    <s v="241"/>
    <s v="2"/>
    <x v="42"/>
    <n v="7910"/>
    <x v="42"/>
    <s v="Y"/>
    <x v="21"/>
  </r>
  <r>
    <x v="0"/>
    <s v="10-500-21-7911-1000-320"/>
    <s v="EDUCATIONAL SERVICES"/>
    <x v="18"/>
    <n v="0"/>
    <n v="0"/>
    <n v="0"/>
    <s v="10"/>
    <s v="500"/>
    <n v="500"/>
    <x v="1"/>
    <s v="7911"/>
    <n v="7911"/>
    <s v="1000"/>
    <s v="320"/>
    <s v="3"/>
    <x v="42"/>
    <n v="7910"/>
    <x v="42"/>
    <s v="Y"/>
    <x v="21"/>
  </r>
  <r>
    <x v="0"/>
    <s v="10-500-21-7911-1000-580"/>
    <s v="TRAVEL"/>
    <x v="18"/>
    <n v="0"/>
    <n v="0"/>
    <n v="0"/>
    <s v="10"/>
    <s v="500"/>
    <n v="500"/>
    <x v="1"/>
    <s v="7911"/>
    <n v="7911"/>
    <s v="1000"/>
    <s v="580"/>
    <s v="5"/>
    <x v="42"/>
    <n v="7910"/>
    <x v="42"/>
    <s v="Y"/>
    <x v="21"/>
  </r>
  <r>
    <x v="0"/>
    <s v="10-500-21-7911-1000-610"/>
    <s v="SUPPLIES &amp; SNACKS"/>
    <x v="18"/>
    <n v="0"/>
    <n v="0"/>
    <n v="0"/>
    <s v="10"/>
    <s v="500"/>
    <n v="500"/>
    <x v="1"/>
    <s v="7911"/>
    <n v="7911"/>
    <s v="1000"/>
    <s v="610"/>
    <s v="6"/>
    <x v="42"/>
    <n v="7910"/>
    <x v="42"/>
    <s v="Y"/>
    <x v="21"/>
  </r>
  <r>
    <x v="0"/>
    <s v="10-500-21-7911-1000-730"/>
    <s v="EQUIPMENT"/>
    <x v="18"/>
    <n v="0"/>
    <n v="0"/>
    <n v="0"/>
    <s v="10"/>
    <s v="500"/>
    <n v="500"/>
    <x v="1"/>
    <s v="7911"/>
    <n v="7911"/>
    <s v="1000"/>
    <s v="730"/>
    <s v="7"/>
    <x v="42"/>
    <n v="7910"/>
    <x v="42"/>
    <s v="Y"/>
    <x v="21"/>
  </r>
  <r>
    <x v="0"/>
    <s v="10-500-21-7911-2210-115"/>
    <s v="SUPERVISOR SALARIES"/>
    <x v="18"/>
    <n v="0"/>
    <n v="0"/>
    <n v="0"/>
    <s v="10"/>
    <s v="500"/>
    <n v="500"/>
    <x v="1"/>
    <s v="7911"/>
    <n v="7911"/>
    <s v="2210"/>
    <s v="115"/>
    <s v="1"/>
    <x v="42"/>
    <n v="7910"/>
    <x v="42"/>
    <s v="Y"/>
    <x v="21"/>
  </r>
  <r>
    <x v="0"/>
    <s v="10-500-21-7911-2210-580"/>
    <s v="TRAVEL / TRANSPORTATION"/>
    <x v="18"/>
    <n v="0"/>
    <n v="0"/>
    <n v="0"/>
    <s v="10"/>
    <s v="500"/>
    <n v="500"/>
    <x v="1"/>
    <s v="7911"/>
    <n v="7911"/>
    <s v="2210"/>
    <s v="580"/>
    <s v="5"/>
    <x v="42"/>
    <n v="7910"/>
    <x v="42"/>
    <s v="Y"/>
    <x v="21"/>
  </r>
  <r>
    <x v="0"/>
    <s v="10-500-21-7911-2650-626"/>
    <s v="21st Century - Fuel"/>
    <x v="18"/>
    <n v="0"/>
    <n v="0"/>
    <n v="0"/>
    <s v="10"/>
    <s v="500"/>
    <n v="500"/>
    <x v="1"/>
    <s v="7911"/>
    <n v="7911"/>
    <s v="2650"/>
    <s v="626"/>
    <s v="6"/>
    <x v="42"/>
    <n v="7910"/>
    <x v="42"/>
    <s v="Y"/>
    <x v="21"/>
  </r>
  <r>
    <x v="0"/>
    <s v="10-500-21-7911-2700-519"/>
    <s v="ASC TRANSPORTATION"/>
    <x v="18"/>
    <n v="0"/>
    <n v="0"/>
    <n v="0"/>
    <s v="10"/>
    <s v="500"/>
    <n v="500"/>
    <x v="1"/>
    <s v="7911"/>
    <n v="7911"/>
    <s v="2700"/>
    <s v="519"/>
    <s v="5"/>
    <x v="42"/>
    <n v="7910"/>
    <x v="42"/>
    <s v="Y"/>
    <x v="21"/>
  </r>
  <r>
    <x v="0"/>
    <s v="10-500-21-7911-7000-870"/>
    <s v="INDIRECT COSTS"/>
    <x v="18"/>
    <n v="0"/>
    <n v="0"/>
    <n v="0"/>
    <s v="10"/>
    <s v="500"/>
    <n v="500"/>
    <x v="1"/>
    <s v="7911"/>
    <n v="7911"/>
    <s v="7000"/>
    <s v="870"/>
    <s v="8"/>
    <x v="42"/>
    <n v="7910"/>
    <x v="42"/>
    <s v="Y"/>
    <x v="21"/>
  </r>
  <r>
    <x v="0"/>
    <s v="10-500-21-7912-1000-610"/>
    <s v="Supplies"/>
    <x v="18"/>
    <n v="0"/>
    <n v="0"/>
    <n v="0"/>
    <s v="10"/>
    <s v="500"/>
    <n v="500"/>
    <x v="1"/>
    <s v="7912"/>
    <n v="7912"/>
    <s v="1000"/>
    <s v="610"/>
    <s v="6"/>
    <x v="42"/>
    <n v="7910"/>
    <x v="42"/>
    <s v="Y"/>
    <x v="21"/>
  </r>
  <r>
    <x v="0"/>
    <s v="10-500-21-7913-1000-610"/>
    <s v="Supplies"/>
    <x v="18"/>
    <n v="0"/>
    <n v="0"/>
    <n v="0"/>
    <s v="10"/>
    <s v="500"/>
    <n v="500"/>
    <x v="1"/>
    <s v="7913"/>
    <n v="7913"/>
    <s v="1000"/>
    <s v="610"/>
    <s v="6"/>
    <x v="42"/>
    <n v="7910"/>
    <x v="42"/>
    <s v="Y"/>
    <x v="21"/>
  </r>
  <r>
    <x v="0"/>
    <s v="10-500-21-7914-1000-320"/>
    <s v="Purchased Services"/>
    <x v="18"/>
    <n v="52671.519999999997"/>
    <n v="0"/>
    <n v="52671.519999999997"/>
    <s v="10"/>
    <s v="500"/>
    <n v="500"/>
    <x v="1"/>
    <s v="7914"/>
    <n v="7914"/>
    <s v="1000"/>
    <s v="320"/>
    <s v="3"/>
    <x v="42"/>
    <n v="7910"/>
    <x v="42"/>
    <s v="Y"/>
    <x v="21"/>
  </r>
  <r>
    <x v="0"/>
    <s v="10-500-21-7914-1000-610"/>
    <s v="Supplies"/>
    <x v="18"/>
    <n v="22.81"/>
    <n v="0"/>
    <n v="22.81"/>
    <s v="10"/>
    <s v="500"/>
    <n v="500"/>
    <x v="1"/>
    <s v="7914"/>
    <n v="7914"/>
    <s v="1000"/>
    <s v="610"/>
    <s v="6"/>
    <x v="42"/>
    <n v="7910"/>
    <x v="42"/>
    <s v="Y"/>
    <x v="21"/>
  </r>
  <r>
    <x v="0"/>
    <s v="10-500-21-7914-7000-860"/>
    <s v="indirects"/>
    <x v="18"/>
    <n v="5585"/>
    <n v="0"/>
    <n v="5585"/>
    <s v="10"/>
    <s v="500"/>
    <n v="500"/>
    <x v="1"/>
    <s v="7914"/>
    <n v="7914"/>
    <s v="7000"/>
    <s v="860"/>
    <s v="8"/>
    <x v="42"/>
    <n v="7910"/>
    <x v="42"/>
    <s v="Y"/>
    <x v="21"/>
  </r>
  <r>
    <x v="0"/>
    <s v="10-500-21-7940-7000-860"/>
    <s v="Title VI B  Rural INDIRECTS"/>
    <x v="18"/>
    <n v="192.48"/>
    <n v="0"/>
    <n v="192.48"/>
    <s v="10"/>
    <s v="500"/>
    <n v="500"/>
    <x v="1"/>
    <s v="7940"/>
    <n v="7940"/>
    <s v="7000"/>
    <s v="860"/>
    <s v="8"/>
    <x v="43"/>
    <n v="7940"/>
    <x v="43"/>
    <s v="N"/>
    <x v="22"/>
  </r>
  <r>
    <x v="0"/>
    <s v="10-500-21-7940-7000-870"/>
    <s v="INDIRECT COSTS"/>
    <x v="18"/>
    <n v="0"/>
    <n v="0"/>
    <n v="0"/>
    <s v="10"/>
    <s v="500"/>
    <n v="500"/>
    <x v="1"/>
    <s v="7940"/>
    <n v="7940"/>
    <s v="7000"/>
    <s v="870"/>
    <s v="8"/>
    <x v="43"/>
    <n v="7940"/>
    <x v="43"/>
    <s v="N"/>
    <x v="22"/>
  </r>
  <r>
    <x v="0"/>
    <s v="10-500-21-7950-1000-131"/>
    <s v="TEACHERS"/>
    <x v="18"/>
    <n v="0"/>
    <n v="0"/>
    <n v="0"/>
    <s v="10"/>
    <s v="500"/>
    <n v="500"/>
    <x v="1"/>
    <s v="7950"/>
    <n v="7950"/>
    <s v="1000"/>
    <s v="131"/>
    <s v="1"/>
    <x v="44"/>
    <n v="7950"/>
    <x v="44"/>
    <s v="N"/>
    <x v="23"/>
  </r>
  <r>
    <x v="0"/>
    <s v="10-500-21-7950-1000-161"/>
    <s v="INST. ASSISTANT"/>
    <x v="18"/>
    <n v="0"/>
    <n v="0"/>
    <n v="0"/>
    <s v="10"/>
    <s v="500"/>
    <n v="500"/>
    <x v="1"/>
    <s v="7950"/>
    <n v="7950"/>
    <s v="1000"/>
    <s v="161"/>
    <s v="1"/>
    <x v="44"/>
    <n v="7950"/>
    <x v="44"/>
    <s v="N"/>
    <x v="23"/>
  </r>
  <r>
    <x v="0"/>
    <s v="10-500-21-7950-1000-195"/>
    <s v="SALARIES"/>
    <x v="18"/>
    <n v="0"/>
    <n v="0"/>
    <n v="0"/>
    <s v="10"/>
    <s v="500"/>
    <n v="500"/>
    <x v="1"/>
    <s v="7950"/>
    <n v="7950"/>
    <s v="1000"/>
    <s v="195"/>
    <s v="1"/>
    <x v="44"/>
    <n v="7950"/>
    <x v="44"/>
    <s v="N"/>
    <x v="23"/>
  </r>
  <r>
    <x v="0"/>
    <s v="10-500-21-7950-1000-610"/>
    <s v="SUPPLIES (GEN)"/>
    <x v="18"/>
    <n v="3713.1"/>
    <n v="0"/>
    <n v="3713.1"/>
    <s v="10"/>
    <s v="500"/>
    <n v="500"/>
    <x v="1"/>
    <s v="7950"/>
    <n v="7950"/>
    <s v="1000"/>
    <s v="610"/>
    <s v="6"/>
    <x v="44"/>
    <n v="7950"/>
    <x v="44"/>
    <s v="N"/>
    <x v="23"/>
  </r>
  <r>
    <x v="0"/>
    <s v="10-500-21-7950-2210-580"/>
    <s v="TRAVEL"/>
    <x v="18"/>
    <n v="0"/>
    <n v="0"/>
    <n v="0"/>
    <s v="10"/>
    <s v="500"/>
    <n v="500"/>
    <x v="1"/>
    <s v="7950"/>
    <n v="7950"/>
    <s v="2210"/>
    <s v="580"/>
    <s v="5"/>
    <x v="44"/>
    <n v="7950"/>
    <x v="44"/>
    <s v="N"/>
    <x v="23"/>
  </r>
  <r>
    <x v="0"/>
    <s v="10-500-21-7950-2210-610"/>
    <s v="SUPPLIES (GEN)"/>
    <x v="18"/>
    <n v="0"/>
    <n v="0"/>
    <n v="0"/>
    <s v="10"/>
    <s v="500"/>
    <n v="500"/>
    <x v="1"/>
    <s v="7950"/>
    <n v="7950"/>
    <s v="2210"/>
    <s v="610"/>
    <s v="6"/>
    <x v="44"/>
    <n v="7950"/>
    <x v="44"/>
    <s v="N"/>
    <x v="23"/>
  </r>
  <r>
    <x v="0"/>
    <s v="10-500-21-7950-2650-626"/>
    <s v="Fuel Costs"/>
    <x v="18"/>
    <n v="0"/>
    <n v="0"/>
    <n v="0"/>
    <s v="10"/>
    <s v="500"/>
    <n v="500"/>
    <x v="1"/>
    <s v="7950"/>
    <n v="7950"/>
    <s v="2650"/>
    <s v="626"/>
    <s v="6"/>
    <x v="44"/>
    <n v="7950"/>
    <x v="44"/>
    <s v="N"/>
    <x v="23"/>
  </r>
  <r>
    <x v="0"/>
    <s v="10-500-21-7950-7000-860"/>
    <s v=" TITLE X C HOMELESS INDIRECTS"/>
    <x v="18"/>
    <n v="146.66999999999999"/>
    <n v="0"/>
    <n v="146.66999999999999"/>
    <s v="10"/>
    <s v="500"/>
    <n v="500"/>
    <x v="1"/>
    <s v="7950"/>
    <n v="7950"/>
    <s v="7000"/>
    <s v="860"/>
    <s v="8"/>
    <x v="44"/>
    <n v="7950"/>
    <x v="44"/>
    <s v="N"/>
    <x v="23"/>
  </r>
  <r>
    <x v="0"/>
    <s v="10-500-21-7950-7000-870"/>
    <s v="INDIRECT COSTS"/>
    <x v="18"/>
    <n v="0"/>
    <n v="0"/>
    <n v="0"/>
    <s v="10"/>
    <s v="500"/>
    <n v="500"/>
    <x v="1"/>
    <s v="7950"/>
    <n v="7950"/>
    <s v="7000"/>
    <s v="870"/>
    <s v="8"/>
    <x v="44"/>
    <n v="7950"/>
    <x v="44"/>
    <s v="N"/>
    <x v="23"/>
  </r>
  <r>
    <x v="0"/>
    <s v="10-500-21-8300-3300-182"/>
    <s v="CUSTODIAL"/>
    <x v="18"/>
    <n v="0"/>
    <n v="0"/>
    <n v="0"/>
    <s v="10"/>
    <s v="500"/>
    <n v="500"/>
    <x v="1"/>
    <s v="8300"/>
    <n v="8300"/>
    <s v="3300"/>
    <s v="182"/>
    <s v="1"/>
    <x v="96"/>
    <n v="8500"/>
    <x v="95"/>
    <s v="Y"/>
    <x v="0"/>
  </r>
  <r>
    <x v="0"/>
    <s v="10-500-21-8300-3300-183"/>
    <s v="GROUNDS KEEPING"/>
    <x v="18"/>
    <n v="0"/>
    <n v="0"/>
    <n v="0"/>
    <s v="10"/>
    <s v="500"/>
    <n v="500"/>
    <x v="1"/>
    <s v="8300"/>
    <n v="8300"/>
    <s v="3300"/>
    <s v="183"/>
    <s v="1"/>
    <x v="96"/>
    <n v="8500"/>
    <x v="95"/>
    <s v="Y"/>
    <x v="0"/>
  </r>
  <r>
    <x v="0"/>
    <s v="10-500-21-8300-3300-210"/>
    <s v="RETIREMENT"/>
    <x v="18"/>
    <n v="0"/>
    <n v="0"/>
    <n v="0"/>
    <s v="10"/>
    <s v="500"/>
    <n v="500"/>
    <x v="1"/>
    <s v="8300"/>
    <n v="8300"/>
    <s v="3300"/>
    <s v="210"/>
    <s v="2"/>
    <x v="96"/>
    <n v="8500"/>
    <x v="95"/>
    <s v="Y"/>
    <x v="0"/>
  </r>
  <r>
    <x v="0"/>
    <s v="10-500-21-8300-3300-220"/>
    <s v="FICA"/>
    <x v="18"/>
    <n v="0"/>
    <n v="0"/>
    <n v="0"/>
    <s v="10"/>
    <s v="500"/>
    <n v="500"/>
    <x v="1"/>
    <s v="8300"/>
    <n v="8300"/>
    <s v="3300"/>
    <s v="220"/>
    <s v="2"/>
    <x v="96"/>
    <n v="8500"/>
    <x v="95"/>
    <s v="Y"/>
    <x v="0"/>
  </r>
  <r>
    <x v="0"/>
    <s v="10-500-21-8300-3300-241"/>
    <s v="INSURANCE"/>
    <x v="18"/>
    <n v="0"/>
    <n v="0"/>
    <n v="0"/>
    <s v="10"/>
    <s v="500"/>
    <n v="500"/>
    <x v="1"/>
    <s v="8300"/>
    <n v="8300"/>
    <s v="3300"/>
    <s v="241"/>
    <s v="2"/>
    <x v="96"/>
    <n v="8500"/>
    <x v="95"/>
    <s v="Y"/>
    <x v="0"/>
  </r>
  <r>
    <x v="0"/>
    <s v="10-500-21-8300-3300-320"/>
    <s v="REC CENTER OPER"/>
    <x v="18"/>
    <n v="353188"/>
    <n v="0"/>
    <n v="353188"/>
    <s v="10"/>
    <s v="500"/>
    <n v="500"/>
    <x v="1"/>
    <s v="8300"/>
    <n v="8300"/>
    <s v="3300"/>
    <s v="320"/>
    <s v="3"/>
    <x v="96"/>
    <n v="8500"/>
    <x v="95"/>
    <s v="Y"/>
    <x v="0"/>
  </r>
  <r>
    <x v="0"/>
    <s v="10-500-21-8300-3300-430"/>
    <s v="REPAIRS &amp; MAINT"/>
    <x v="18"/>
    <n v="0"/>
    <n v="0"/>
    <n v="0"/>
    <s v="10"/>
    <s v="500"/>
    <n v="500"/>
    <x v="1"/>
    <s v="8300"/>
    <n v="8300"/>
    <s v="3300"/>
    <s v="430"/>
    <s v="4"/>
    <x v="96"/>
    <n v="8500"/>
    <x v="95"/>
    <s v="Y"/>
    <x v="0"/>
  </r>
  <r>
    <x v="0"/>
    <s v="10-500-21-8300-3300-440"/>
    <s v="MUNICIPOOL RENT"/>
    <x v="18"/>
    <n v="0"/>
    <n v="0"/>
    <n v="0"/>
    <s v="10"/>
    <s v="500"/>
    <n v="500"/>
    <x v="1"/>
    <s v="8300"/>
    <n v="8300"/>
    <s v="3300"/>
    <s v="440"/>
    <s v="4"/>
    <x v="96"/>
    <n v="8500"/>
    <x v="95"/>
    <s v="Y"/>
    <x v="0"/>
  </r>
  <r>
    <x v="0"/>
    <s v="10-500-21-8300-3300-594"/>
    <s v="Admission Charges"/>
    <x v="18"/>
    <n v="525"/>
    <n v="0"/>
    <n v="525"/>
    <s v="10"/>
    <s v="500"/>
    <n v="500"/>
    <x v="1"/>
    <s v="8300"/>
    <n v="8300"/>
    <s v="3300"/>
    <s v="594"/>
    <s v="5"/>
    <x v="96"/>
    <n v="8500"/>
    <x v="95"/>
    <s v="Y"/>
    <x v="0"/>
  </r>
  <r>
    <x v="0"/>
    <s v="10-500-21-8300-3300-810"/>
    <s v="REC CTR PASSES"/>
    <x v="18"/>
    <n v="0"/>
    <n v="0"/>
    <n v="0"/>
    <s v="10"/>
    <s v="500"/>
    <n v="500"/>
    <x v="1"/>
    <s v="8300"/>
    <n v="8300"/>
    <s v="3300"/>
    <s v="810"/>
    <s v="8"/>
    <x v="96"/>
    <n v="8500"/>
    <x v="95"/>
    <s v="Y"/>
    <x v="0"/>
  </r>
  <r>
    <x v="0"/>
    <s v="10-500-21-9600-2610-182"/>
    <s v="CUSTODIANS"/>
    <x v="18"/>
    <n v="0"/>
    <n v="0"/>
    <n v="0"/>
    <s v="10"/>
    <s v="500"/>
    <n v="500"/>
    <x v="1"/>
    <s v="9600"/>
    <n v="9600"/>
    <s v="2610"/>
    <s v="182"/>
    <s v="1"/>
    <x v="123"/>
    <n v="9000"/>
    <x v="122"/>
    <s v="Y"/>
    <x v="0"/>
  </r>
  <r>
    <x v="0"/>
    <s v="10-500-21-9600-2610-184"/>
    <s v="CUSTODIAL OVRTM"/>
    <x v="18"/>
    <n v="0"/>
    <n v="0"/>
    <n v="0"/>
    <s v="10"/>
    <s v="500"/>
    <n v="500"/>
    <x v="1"/>
    <s v="9600"/>
    <n v="9600"/>
    <s v="2610"/>
    <s v="184"/>
    <s v="1"/>
    <x v="123"/>
    <n v="9000"/>
    <x v="122"/>
    <s v="Y"/>
    <x v="0"/>
  </r>
  <r>
    <x v="0"/>
    <s v="10-500-21-9600-2610-210"/>
    <s v="Retirement"/>
    <x v="18"/>
    <n v="0"/>
    <n v="0"/>
    <n v="0"/>
    <s v="10"/>
    <s v="500"/>
    <n v="500"/>
    <x v="1"/>
    <s v="9600"/>
    <n v="9600"/>
    <s v="2610"/>
    <s v="210"/>
    <s v="2"/>
    <x v="123"/>
    <n v="9000"/>
    <x v="122"/>
    <s v="Y"/>
    <x v="0"/>
  </r>
  <r>
    <x v="0"/>
    <s v="10-500-21-9600-2610-220"/>
    <s v="FICA"/>
    <x v="18"/>
    <n v="0"/>
    <n v="0"/>
    <n v="0"/>
    <s v="10"/>
    <s v="500"/>
    <n v="500"/>
    <x v="1"/>
    <s v="9600"/>
    <n v="9600"/>
    <s v="2610"/>
    <s v="220"/>
    <s v="2"/>
    <x v="123"/>
    <n v="9000"/>
    <x v="122"/>
    <s v="Y"/>
    <x v="0"/>
  </r>
  <r>
    <x v="0"/>
    <s v="10-500-21-9600-2610-241"/>
    <s v="INSURANCE"/>
    <x v="18"/>
    <n v="0"/>
    <n v="0"/>
    <n v="0"/>
    <s v="10"/>
    <s v="500"/>
    <n v="500"/>
    <x v="1"/>
    <s v="9600"/>
    <n v="9600"/>
    <s v="2610"/>
    <s v="241"/>
    <s v="2"/>
    <x v="123"/>
    <n v="9000"/>
    <x v="122"/>
    <s v="Y"/>
    <x v="0"/>
  </r>
  <r>
    <x v="0"/>
    <s v="10-500-21-9600-2610-245"/>
    <s v="Waive"/>
    <x v="18"/>
    <n v="0"/>
    <n v="0"/>
    <n v="0"/>
    <s v="10"/>
    <s v="500"/>
    <n v="500"/>
    <x v="1"/>
    <s v="9600"/>
    <n v="9600"/>
    <s v="2610"/>
    <s v="245"/>
    <s v="2"/>
    <x v="123"/>
    <n v="9000"/>
    <x v="122"/>
    <s v="Y"/>
    <x v="0"/>
  </r>
  <r>
    <x v="0"/>
    <s v="10-500-21-9600-2610-270"/>
    <s v="INDUSTRIAL INS."/>
    <x v="18"/>
    <n v="0"/>
    <n v="0"/>
    <n v="0"/>
    <s v="10"/>
    <s v="500"/>
    <n v="500"/>
    <x v="1"/>
    <s v="9600"/>
    <n v="9600"/>
    <s v="2610"/>
    <s v="270"/>
    <s v="2"/>
    <x v="123"/>
    <n v="9000"/>
    <x v="122"/>
    <s v="Y"/>
    <x v="0"/>
  </r>
  <r>
    <x v="0"/>
    <s v="10-500-21-9600-2610-411"/>
    <s v="WATER &amp; SEWAGE"/>
    <x v="18"/>
    <n v="8152.24"/>
    <n v="0"/>
    <n v="8152.24"/>
    <s v="10"/>
    <s v="500"/>
    <n v="500"/>
    <x v="1"/>
    <s v="9600"/>
    <n v="9600"/>
    <s v="2610"/>
    <s v="411"/>
    <s v="4"/>
    <x v="123"/>
    <n v="9000"/>
    <x v="122"/>
    <s v="Y"/>
    <x v="0"/>
  </r>
  <r>
    <x v="0"/>
    <s v="10-500-21-9600-2610-430"/>
    <s v="REPAIRS &amp; MAINT"/>
    <x v="18"/>
    <n v="0"/>
    <n v="0"/>
    <n v="0"/>
    <s v="10"/>
    <s v="500"/>
    <n v="500"/>
    <x v="1"/>
    <s v="9600"/>
    <n v="9600"/>
    <s v="2610"/>
    <s v="430"/>
    <s v="4"/>
    <x v="123"/>
    <n v="9000"/>
    <x v="122"/>
    <s v="Y"/>
    <x v="0"/>
  </r>
  <r>
    <x v="0"/>
    <s v="10-500-21-9600-2610-431"/>
    <s v="GARBAGE"/>
    <x v="18"/>
    <n v="5014.43"/>
    <n v="0"/>
    <n v="5014.43"/>
    <s v="10"/>
    <s v="500"/>
    <n v="500"/>
    <x v="1"/>
    <s v="9600"/>
    <n v="9600"/>
    <s v="2610"/>
    <s v="431"/>
    <s v="4"/>
    <x v="123"/>
    <n v="9000"/>
    <x v="122"/>
    <s v="Y"/>
    <x v="0"/>
  </r>
  <r>
    <x v="0"/>
    <s v="10-500-21-9600-2610-433"/>
    <s v="CUSTODIAL SERVC"/>
    <x v="18"/>
    <n v="33340.11"/>
    <n v="0"/>
    <n v="33340.11"/>
    <s v="10"/>
    <s v="500"/>
    <n v="500"/>
    <x v="1"/>
    <s v="9600"/>
    <n v="9600"/>
    <s v="2610"/>
    <s v="433"/>
    <s v="4"/>
    <x v="123"/>
    <n v="9000"/>
    <x v="122"/>
    <s v="Y"/>
    <x v="0"/>
  </r>
  <r>
    <x v="0"/>
    <s v="10-500-21-9600-2610-441"/>
    <s v="STORM WATER"/>
    <x v="18"/>
    <n v="0"/>
    <n v="0"/>
    <n v="0"/>
    <s v="10"/>
    <s v="500"/>
    <n v="500"/>
    <x v="1"/>
    <s v="9600"/>
    <n v="9600"/>
    <s v="2610"/>
    <s v="441"/>
    <s v="4"/>
    <x v="123"/>
    <n v="9000"/>
    <x v="122"/>
    <s v="Y"/>
    <x v="0"/>
  </r>
  <r>
    <x v="0"/>
    <s v="10-500-21-9600-2610-530"/>
    <s v="TELEPHONE"/>
    <x v="18"/>
    <n v="8464.24"/>
    <n v="0"/>
    <n v="8464.24"/>
    <s v="10"/>
    <s v="500"/>
    <n v="500"/>
    <x v="1"/>
    <s v="9600"/>
    <n v="9600"/>
    <s v="2610"/>
    <s v="530"/>
    <s v="5"/>
    <x v="123"/>
    <n v="9000"/>
    <x v="122"/>
    <s v="Y"/>
    <x v="0"/>
  </r>
  <r>
    <x v="0"/>
    <s v="10-500-21-9600-2610-532"/>
    <s v="CELL PHONE ELEM"/>
    <x v="18"/>
    <n v="0"/>
    <n v="0"/>
    <n v="0"/>
    <s v="10"/>
    <s v="500"/>
    <n v="500"/>
    <x v="1"/>
    <s v="9600"/>
    <n v="9600"/>
    <s v="2610"/>
    <s v="532"/>
    <s v="5"/>
    <x v="123"/>
    <n v="9000"/>
    <x v="122"/>
    <s v="Y"/>
    <x v="0"/>
  </r>
  <r>
    <x v="0"/>
    <s v="10-500-21-9600-2610-580"/>
    <s v="CUST. TRAVEL"/>
    <x v="18"/>
    <n v="0"/>
    <n v="0"/>
    <n v="0"/>
    <s v="10"/>
    <s v="500"/>
    <n v="500"/>
    <x v="1"/>
    <s v="9600"/>
    <n v="9600"/>
    <s v="2610"/>
    <s v="580"/>
    <s v="5"/>
    <x v="123"/>
    <n v="9000"/>
    <x v="122"/>
    <s v="Y"/>
    <x v="0"/>
  </r>
  <r>
    <x v="0"/>
    <s v="10-500-21-9600-2610-621"/>
    <s v="NATURAL GAS"/>
    <x v="18"/>
    <n v="7788.81"/>
    <n v="0"/>
    <n v="7788.81"/>
    <s v="10"/>
    <s v="500"/>
    <n v="500"/>
    <x v="1"/>
    <s v="9600"/>
    <n v="9600"/>
    <s v="2610"/>
    <s v="621"/>
    <s v="6"/>
    <x v="123"/>
    <n v="9000"/>
    <x v="122"/>
    <s v="Y"/>
    <x v="0"/>
  </r>
  <r>
    <x v="0"/>
    <s v="10-500-21-9600-2610-622"/>
    <s v="ELECTRICITY"/>
    <x v="18"/>
    <n v="34547.980000000003"/>
    <n v="0"/>
    <n v="34547.980000000003"/>
    <s v="10"/>
    <s v="500"/>
    <n v="500"/>
    <x v="1"/>
    <s v="9600"/>
    <n v="9600"/>
    <s v="2610"/>
    <s v="622"/>
    <s v="6"/>
    <x v="123"/>
    <n v="9000"/>
    <x v="122"/>
    <s v="Y"/>
    <x v="0"/>
  </r>
  <r>
    <x v="0"/>
    <s v="10-500-21-9600-2610-680"/>
    <s v="CUSTODIAL SUPLY"/>
    <x v="18"/>
    <n v="1877.78"/>
    <n v="0"/>
    <n v="1877.78"/>
    <s v="10"/>
    <s v="500"/>
    <n v="500"/>
    <x v="1"/>
    <s v="9600"/>
    <n v="9600"/>
    <s v="2610"/>
    <s v="680"/>
    <s v="6"/>
    <x v="123"/>
    <n v="9000"/>
    <x v="122"/>
    <s v="Y"/>
    <x v="0"/>
  </r>
  <r>
    <x v="0"/>
    <s v="10-500-21-9600-2610-689"/>
    <s v="BLDG &amp; GROUNDS"/>
    <x v="18"/>
    <n v="0"/>
    <n v="0"/>
    <n v="0"/>
    <s v="10"/>
    <s v="500"/>
    <n v="500"/>
    <x v="1"/>
    <s v="9600"/>
    <n v="9600"/>
    <s v="2610"/>
    <s v="689"/>
    <s v="6"/>
    <x v="123"/>
    <n v="9000"/>
    <x v="122"/>
    <s v="Y"/>
    <x v="0"/>
  </r>
  <r>
    <x v="0"/>
    <s v="10-500-21-9600-2610-890"/>
    <s v="MISC"/>
    <x v="18"/>
    <n v="0"/>
    <n v="0"/>
    <n v="0"/>
    <s v="10"/>
    <s v="500"/>
    <n v="500"/>
    <x v="1"/>
    <s v="9600"/>
    <n v="9600"/>
    <s v="2610"/>
    <s v="890"/>
    <s v="8"/>
    <x v="123"/>
    <n v="9000"/>
    <x v="122"/>
    <s v="Y"/>
    <x v="0"/>
  </r>
  <r>
    <x v="0"/>
    <s v="10-500-21-9600-2620-182"/>
    <s v="Salary Maintenance"/>
    <x v="18"/>
    <n v="331575.23"/>
    <n v="0"/>
    <n v="331575.23"/>
    <s v="10"/>
    <s v="500"/>
    <n v="500"/>
    <x v="1"/>
    <s v="9600"/>
    <n v="9600"/>
    <s v="2620"/>
    <s v="182"/>
    <s v="1"/>
    <x v="123"/>
    <n v="9000"/>
    <x v="122"/>
    <s v="Y"/>
    <x v="0"/>
  </r>
  <r>
    <x v="0"/>
    <s v="10-500-21-9600-2620-187"/>
    <s v="Sal Delivery Driver"/>
    <x v="18"/>
    <n v="4590.84"/>
    <n v="0"/>
    <n v="4590.84"/>
    <s v="10"/>
    <s v="500"/>
    <n v="500"/>
    <x v="1"/>
    <s v="9600"/>
    <n v="9600"/>
    <s v="2620"/>
    <s v="187"/>
    <s v="1"/>
    <x v="123"/>
    <n v="9000"/>
    <x v="122"/>
    <s v="Y"/>
    <x v="0"/>
  </r>
  <r>
    <x v="0"/>
    <s v="10-500-21-9600-2620-210"/>
    <s v="Retirement"/>
    <x v="18"/>
    <n v="69311.22"/>
    <n v="0"/>
    <n v="69311.22"/>
    <s v="10"/>
    <s v="500"/>
    <n v="500"/>
    <x v="1"/>
    <s v="9600"/>
    <n v="9600"/>
    <s v="2620"/>
    <s v="210"/>
    <s v="2"/>
    <x v="123"/>
    <n v="9000"/>
    <x v="122"/>
    <s v="Y"/>
    <x v="0"/>
  </r>
  <r>
    <x v="0"/>
    <s v="10-500-21-9600-2620-220"/>
    <s v="FICA"/>
    <x v="18"/>
    <n v="24968.959999999999"/>
    <n v="0"/>
    <n v="24968.959999999999"/>
    <s v="10"/>
    <s v="500"/>
    <n v="500"/>
    <x v="1"/>
    <s v="9600"/>
    <n v="9600"/>
    <s v="2620"/>
    <s v="220"/>
    <s v="2"/>
    <x v="123"/>
    <n v="9000"/>
    <x v="122"/>
    <s v="Y"/>
    <x v="0"/>
  </r>
  <r>
    <x v="0"/>
    <s v="10-500-21-9600-2620-241"/>
    <s v="Insurance"/>
    <x v="18"/>
    <n v="63616.67"/>
    <n v="0"/>
    <n v="63616.67"/>
    <s v="10"/>
    <s v="500"/>
    <n v="500"/>
    <x v="1"/>
    <s v="9600"/>
    <n v="9600"/>
    <s v="2620"/>
    <s v="241"/>
    <s v="2"/>
    <x v="123"/>
    <n v="9000"/>
    <x v="122"/>
    <s v="Y"/>
    <x v="0"/>
  </r>
  <r>
    <x v="0"/>
    <s v="10-500-21-9600-2620-245"/>
    <s v="Waive Money"/>
    <x v="18"/>
    <n v="2000"/>
    <n v="0"/>
    <n v="2000"/>
    <s v="10"/>
    <s v="500"/>
    <n v="500"/>
    <x v="1"/>
    <s v="9600"/>
    <n v="9600"/>
    <s v="2620"/>
    <s v="245"/>
    <s v="2"/>
    <x v="123"/>
    <n v="9000"/>
    <x v="122"/>
    <s v="Y"/>
    <x v="0"/>
  </r>
  <r>
    <x v="0"/>
    <s v="10-500-21-9600-2620-270"/>
    <s v="Industrial Insurance"/>
    <x v="18"/>
    <n v="0"/>
    <n v="0"/>
    <n v="0"/>
    <s v="10"/>
    <s v="500"/>
    <n v="500"/>
    <x v="1"/>
    <s v="9600"/>
    <n v="9600"/>
    <s v="2620"/>
    <s v="270"/>
    <s v="2"/>
    <x v="123"/>
    <n v="9000"/>
    <x v="122"/>
    <s v="Y"/>
    <x v="0"/>
  </r>
  <r>
    <x v="0"/>
    <s v="10-500-21-9600-2620-412"/>
    <s v="LANDFILL"/>
    <x v="18"/>
    <n v="0"/>
    <n v="0"/>
    <n v="0"/>
    <s v="10"/>
    <s v="500"/>
    <n v="500"/>
    <x v="1"/>
    <s v="9600"/>
    <n v="9600"/>
    <s v="2620"/>
    <s v="412"/>
    <s v="4"/>
    <x v="123"/>
    <n v="9000"/>
    <x v="122"/>
    <s v="Y"/>
    <x v="0"/>
  </r>
  <r>
    <x v="0"/>
    <s v="10-500-21-9600-2620-422"/>
    <s v="WATER ASSMNT"/>
    <x v="18"/>
    <n v="348"/>
    <n v="0"/>
    <n v="348"/>
    <s v="10"/>
    <s v="500"/>
    <n v="500"/>
    <x v="1"/>
    <s v="9600"/>
    <n v="9600"/>
    <s v="2620"/>
    <s v="422"/>
    <s v="4"/>
    <x v="123"/>
    <n v="9000"/>
    <x v="122"/>
    <s v="Y"/>
    <x v="0"/>
  </r>
  <r>
    <x v="0"/>
    <s v="10-500-21-9600-2620-423"/>
    <s v="BOTTLED WATER"/>
    <x v="18"/>
    <n v="512.52"/>
    <n v="0"/>
    <n v="512.52"/>
    <s v="10"/>
    <s v="500"/>
    <n v="500"/>
    <x v="1"/>
    <s v="9600"/>
    <n v="9600"/>
    <s v="2620"/>
    <s v="423"/>
    <s v="4"/>
    <x v="123"/>
    <n v="9000"/>
    <x v="122"/>
    <s v="Y"/>
    <x v="0"/>
  </r>
  <r>
    <x v="0"/>
    <s v="10-500-21-9600-2620-432"/>
    <s v="ALARM MAINT."/>
    <x v="18"/>
    <n v="13217"/>
    <n v="0"/>
    <n v="13217"/>
    <s v="10"/>
    <s v="500"/>
    <n v="500"/>
    <x v="1"/>
    <s v="9600"/>
    <n v="9600"/>
    <s v="2620"/>
    <s v="432"/>
    <s v="4"/>
    <x v="123"/>
    <n v="9000"/>
    <x v="122"/>
    <s v="Y"/>
    <x v="0"/>
  </r>
  <r>
    <x v="0"/>
    <s v="10-500-21-9600-2620-532"/>
    <s v="CELL PHONE MAIN"/>
    <x v="18"/>
    <n v="0"/>
    <n v="0"/>
    <n v="0"/>
    <s v="10"/>
    <s v="500"/>
    <n v="500"/>
    <x v="1"/>
    <s v="9600"/>
    <n v="9600"/>
    <s v="2620"/>
    <s v="532"/>
    <s v="5"/>
    <x v="123"/>
    <n v="9000"/>
    <x v="122"/>
    <s v="Y"/>
    <x v="0"/>
  </r>
  <r>
    <x v="0"/>
    <s v="10-500-21-9600-2620-580"/>
    <s v="TRAVEL / WRKSHP"/>
    <x v="18"/>
    <n v="0"/>
    <n v="0"/>
    <n v="0"/>
    <s v="10"/>
    <s v="500"/>
    <n v="500"/>
    <x v="1"/>
    <s v="9600"/>
    <n v="9600"/>
    <s v="2620"/>
    <s v="580"/>
    <s v="5"/>
    <x v="123"/>
    <n v="9000"/>
    <x v="122"/>
    <s v="Y"/>
    <x v="0"/>
  </r>
  <r>
    <x v="0"/>
    <s v="10-500-21-9600-2620-629"/>
    <s v="PROPANE"/>
    <x v="18"/>
    <n v="225.46"/>
    <n v="0"/>
    <n v="225.46"/>
    <s v="10"/>
    <s v="500"/>
    <n v="500"/>
    <x v="1"/>
    <s v="9600"/>
    <n v="9600"/>
    <s v="2620"/>
    <s v="629"/>
    <s v="6"/>
    <x v="123"/>
    <n v="9000"/>
    <x v="122"/>
    <s v="Y"/>
    <x v="0"/>
  </r>
  <r>
    <x v="0"/>
    <s v="10-500-21-9600-2620-680"/>
    <s v="MAINT. SUPPLIES"/>
    <x v="18"/>
    <n v="55677.25"/>
    <n v="0"/>
    <n v="55677.25"/>
    <s v="10"/>
    <s v="500"/>
    <n v="500"/>
    <x v="1"/>
    <s v="9600"/>
    <n v="9600"/>
    <s v="2620"/>
    <s v="680"/>
    <s v="6"/>
    <x v="123"/>
    <n v="9000"/>
    <x v="122"/>
    <s v="Y"/>
    <x v="0"/>
  </r>
  <r>
    <x v="0"/>
    <s v="10-500-21-9600-2620-736"/>
    <s v="ENERGY SOFTWARE"/>
    <x v="18"/>
    <n v="9600"/>
    <n v="0"/>
    <n v="9600"/>
    <s v="10"/>
    <s v="500"/>
    <n v="500"/>
    <x v="1"/>
    <s v="9600"/>
    <n v="9600"/>
    <s v="2620"/>
    <s v="736"/>
    <s v="7"/>
    <x v="123"/>
    <n v="9000"/>
    <x v="122"/>
    <s v="Y"/>
    <x v="0"/>
  </r>
  <r>
    <x v="0"/>
    <s v="10-500-21-9600-2620-890"/>
    <s v="MISC."/>
    <x v="18"/>
    <n v="4530"/>
    <n v="0"/>
    <n v="4530"/>
    <s v="10"/>
    <s v="500"/>
    <n v="500"/>
    <x v="1"/>
    <s v="9600"/>
    <n v="9600"/>
    <s v="2620"/>
    <s v="890"/>
    <s v="8"/>
    <x v="123"/>
    <n v="9000"/>
    <x v="122"/>
    <s v="Y"/>
    <x v="0"/>
  </r>
  <r>
    <x v="0"/>
    <s v="10-500-21-9600-2650-420"/>
    <s v="CARWASH"/>
    <x v="18"/>
    <n v="40"/>
    <n v="0"/>
    <n v="40"/>
    <s v="10"/>
    <s v="500"/>
    <n v="500"/>
    <x v="1"/>
    <s v="9600"/>
    <n v="9600"/>
    <s v="2650"/>
    <s v="420"/>
    <s v="4"/>
    <x v="123"/>
    <n v="9000"/>
    <x v="122"/>
    <s v="Y"/>
    <x v="0"/>
  </r>
  <r>
    <x v="0"/>
    <s v="10-500-21-9600-2650-441"/>
    <s v="FLEET REPAIRS"/>
    <x v="18"/>
    <n v="12537.19"/>
    <n v="0"/>
    <n v="12537.19"/>
    <s v="10"/>
    <s v="500"/>
    <n v="500"/>
    <x v="1"/>
    <s v="9600"/>
    <n v="9600"/>
    <s v="2650"/>
    <s v="441"/>
    <s v="4"/>
    <x v="123"/>
    <n v="9000"/>
    <x v="122"/>
    <s v="Y"/>
    <x v="0"/>
  </r>
  <r>
    <x v="0"/>
    <s v="10-500-21-9600-2650-626"/>
    <s v="MOTER FUEL"/>
    <x v="18"/>
    <n v="8606.15"/>
    <n v="0"/>
    <n v="8606.15"/>
    <s v="10"/>
    <s v="500"/>
    <n v="500"/>
    <x v="1"/>
    <s v="9600"/>
    <n v="9600"/>
    <s v="2650"/>
    <s v="626"/>
    <s v="6"/>
    <x v="123"/>
    <n v="9000"/>
    <x v="122"/>
    <s v="Y"/>
    <x v="0"/>
  </r>
  <r>
    <x v="0"/>
    <s v="10-500-21-9600-2650-682"/>
    <s v="TIRES AND TUBES"/>
    <x v="18"/>
    <n v="0"/>
    <n v="0"/>
    <n v="0"/>
    <s v="10"/>
    <s v="500"/>
    <n v="500"/>
    <x v="1"/>
    <s v="9600"/>
    <n v="9600"/>
    <s v="2650"/>
    <s v="682"/>
    <s v="6"/>
    <x v="123"/>
    <n v="9000"/>
    <x v="122"/>
    <s v="Y"/>
    <x v="0"/>
  </r>
  <r>
    <x v="0"/>
    <s v="10-500-21-9600-2650-683"/>
    <s v="FLEET SUPPLIES"/>
    <x v="18"/>
    <n v="811.5"/>
    <n v="0"/>
    <n v="811.5"/>
    <s v="10"/>
    <s v="500"/>
    <n v="500"/>
    <x v="1"/>
    <s v="9600"/>
    <n v="9600"/>
    <s v="2650"/>
    <s v="683"/>
    <s v="6"/>
    <x v="123"/>
    <n v="9000"/>
    <x v="122"/>
    <s v="Y"/>
    <x v="0"/>
  </r>
  <r>
    <x v="0"/>
    <s v="10-500-21-9600-2670-689"/>
    <s v="SAFETY SUPPLIES"/>
    <x v="18"/>
    <n v="0"/>
    <n v="0"/>
    <n v="0"/>
    <s v="10"/>
    <s v="500"/>
    <n v="500"/>
    <x v="1"/>
    <s v="9600"/>
    <n v="9600"/>
    <s v="2670"/>
    <s v="689"/>
    <s v="6"/>
    <x v="123"/>
    <n v="9000"/>
    <x v="122"/>
    <s v="Y"/>
    <x v="0"/>
  </r>
  <r>
    <x v="0"/>
    <s v="10-500-21-9600-2690-899"/>
    <s v="Other"/>
    <x v="18"/>
    <n v="0"/>
    <n v="0"/>
    <n v="0"/>
    <s v="10"/>
    <s v="500"/>
    <n v="500"/>
    <x v="1"/>
    <s v="9600"/>
    <n v="9600"/>
    <s v="2690"/>
    <s v="899"/>
    <s v="8"/>
    <x v="123"/>
    <n v="9000"/>
    <x v="122"/>
    <s v="Y"/>
    <x v="0"/>
  </r>
  <r>
    <x v="0"/>
    <s v="10-500-21-9999-1000-199"/>
    <s v="ONE-TIME PAY"/>
    <x v="18"/>
    <n v="0"/>
    <n v="0"/>
    <n v="0"/>
    <s v="10"/>
    <s v="500"/>
    <n v="500"/>
    <x v="1"/>
    <s v="9999"/>
    <n v="9999"/>
    <s v="1000"/>
    <s v="199"/>
    <s v="1"/>
    <x v="89"/>
    <n v="9999"/>
    <x v="88"/>
    <s v="N"/>
    <x v="0"/>
  </r>
  <r>
    <x v="0"/>
    <s v="10-500-21-9999-1000-300"/>
    <s v="BUDGET REVISION"/>
    <x v="18"/>
    <n v="0"/>
    <n v="0"/>
    <n v="0"/>
    <s v="10"/>
    <s v="500"/>
    <n v="500"/>
    <x v="1"/>
    <s v="9999"/>
    <n v="9999"/>
    <s v="1000"/>
    <s v="300"/>
    <s v="3"/>
    <x v="89"/>
    <n v="9999"/>
    <x v="88"/>
    <s v="N"/>
    <x v="0"/>
  </r>
  <r>
    <x v="0"/>
    <s v="10-500-21-9999-1000-400"/>
    <s v="BUDGET REVISION"/>
    <x v="18"/>
    <n v="0"/>
    <n v="0"/>
    <n v="0"/>
    <s v="10"/>
    <s v="500"/>
    <n v="500"/>
    <x v="1"/>
    <s v="9999"/>
    <n v="9999"/>
    <s v="1000"/>
    <s v="400"/>
    <s v="4"/>
    <x v="89"/>
    <n v="9999"/>
    <x v="88"/>
    <s v="N"/>
    <x v="0"/>
  </r>
  <r>
    <x v="0"/>
    <s v="10-500-21-9999-1000-500"/>
    <s v="BUDGET REVISION"/>
    <x v="18"/>
    <n v="0"/>
    <n v="0"/>
    <n v="0"/>
    <s v="10"/>
    <s v="500"/>
    <n v="500"/>
    <x v="1"/>
    <s v="9999"/>
    <n v="9999"/>
    <s v="1000"/>
    <s v="500"/>
    <s v="5"/>
    <x v="89"/>
    <n v="9999"/>
    <x v="88"/>
    <s v="N"/>
    <x v="0"/>
  </r>
  <r>
    <x v="0"/>
    <s v="10-500-21-9999-1000-600"/>
    <s v="BUDGET REVISION"/>
    <x v="18"/>
    <n v="0"/>
    <n v="0"/>
    <n v="0"/>
    <s v="10"/>
    <s v="500"/>
    <n v="500"/>
    <x v="1"/>
    <s v="9999"/>
    <n v="9999"/>
    <s v="1000"/>
    <s v="600"/>
    <s v="6"/>
    <x v="89"/>
    <n v="9999"/>
    <x v="88"/>
    <s v="N"/>
    <x v="0"/>
  </r>
  <r>
    <x v="0"/>
    <s v="10-500-21-9999-1000-800"/>
    <s v="BUDGET REVISION"/>
    <x v="18"/>
    <n v="0"/>
    <n v="0"/>
    <n v="0"/>
    <s v="10"/>
    <s v="500"/>
    <n v="500"/>
    <x v="1"/>
    <s v="9999"/>
    <n v="9999"/>
    <s v="1000"/>
    <s v="800"/>
    <s v="8"/>
    <x v="89"/>
    <n v="9999"/>
    <x v="88"/>
    <s v="N"/>
    <x v="0"/>
  </r>
  <r>
    <x v="0"/>
    <s v="10-500-21-9999-1000-899"/>
    <s v="P-Card dummy account"/>
    <x v="18"/>
    <n v="0"/>
    <n v="0"/>
    <n v="0"/>
    <s v="10"/>
    <s v="500"/>
    <n v="500"/>
    <x v="1"/>
    <s v="9999"/>
    <n v="9999"/>
    <s v="1000"/>
    <s v="899"/>
    <s v="8"/>
    <x v="89"/>
    <n v="9999"/>
    <x v="88"/>
    <s v="N"/>
    <x v="0"/>
  </r>
  <r>
    <x v="0"/>
    <s v="10-500-21-9999-2100-300"/>
    <s v="BUDGET REVISION"/>
    <x v="18"/>
    <n v="0"/>
    <n v="0"/>
    <n v="0"/>
    <s v="10"/>
    <s v="500"/>
    <n v="500"/>
    <x v="1"/>
    <s v="9999"/>
    <n v="9999"/>
    <s v="2100"/>
    <s v="300"/>
    <s v="3"/>
    <x v="89"/>
    <n v="9999"/>
    <x v="88"/>
    <s v="N"/>
    <x v="0"/>
  </r>
  <r>
    <x v="0"/>
    <s v="10-500-21-9999-2100-500"/>
    <s v="BUDGET REVISION"/>
    <x v="18"/>
    <n v="0"/>
    <n v="0"/>
    <n v="0"/>
    <s v="10"/>
    <s v="500"/>
    <n v="500"/>
    <x v="1"/>
    <s v="9999"/>
    <n v="9999"/>
    <s v="2100"/>
    <s v="500"/>
    <s v="5"/>
    <x v="89"/>
    <n v="9999"/>
    <x v="88"/>
    <s v="N"/>
    <x v="0"/>
  </r>
  <r>
    <x v="0"/>
    <s v="10-500-21-9999-2100-600"/>
    <s v="BUDGET REVISION"/>
    <x v="18"/>
    <n v="0"/>
    <n v="0"/>
    <n v="0"/>
    <s v="10"/>
    <s v="500"/>
    <n v="500"/>
    <x v="1"/>
    <s v="9999"/>
    <n v="9999"/>
    <s v="2100"/>
    <s v="600"/>
    <s v="6"/>
    <x v="89"/>
    <n v="9999"/>
    <x v="88"/>
    <s v="N"/>
    <x v="0"/>
  </r>
  <r>
    <x v="0"/>
    <s v="10-500-21-9999-2100-800"/>
    <s v="BUDGET REVISION"/>
    <x v="18"/>
    <n v="0"/>
    <n v="0"/>
    <n v="0"/>
    <s v="10"/>
    <s v="500"/>
    <n v="500"/>
    <x v="1"/>
    <s v="9999"/>
    <n v="9999"/>
    <s v="2100"/>
    <s v="800"/>
    <s v="8"/>
    <x v="89"/>
    <n v="9999"/>
    <x v="88"/>
    <s v="N"/>
    <x v="0"/>
  </r>
  <r>
    <x v="0"/>
    <s v="10-500-21-9999-2200-300"/>
    <s v="BUDGET REVISION"/>
    <x v="18"/>
    <n v="0"/>
    <n v="0"/>
    <n v="0"/>
    <s v="10"/>
    <s v="500"/>
    <n v="500"/>
    <x v="1"/>
    <s v="9999"/>
    <n v="9999"/>
    <s v="2200"/>
    <s v="300"/>
    <s v="3"/>
    <x v="89"/>
    <n v="9999"/>
    <x v="88"/>
    <s v="N"/>
    <x v="0"/>
  </r>
  <r>
    <x v="0"/>
    <s v="10-500-21-9999-2200-400"/>
    <s v="BUDGET REVISION"/>
    <x v="18"/>
    <n v="0"/>
    <n v="0"/>
    <n v="0"/>
    <s v="10"/>
    <s v="500"/>
    <n v="500"/>
    <x v="1"/>
    <s v="9999"/>
    <n v="9999"/>
    <s v="2200"/>
    <s v="400"/>
    <s v="4"/>
    <x v="89"/>
    <n v="9999"/>
    <x v="88"/>
    <s v="N"/>
    <x v="0"/>
  </r>
  <r>
    <x v="0"/>
    <s v="10-500-21-9999-2200-500"/>
    <s v="BUDGET REVISION"/>
    <x v="18"/>
    <n v="0"/>
    <n v="0"/>
    <n v="0"/>
    <s v="10"/>
    <s v="500"/>
    <n v="500"/>
    <x v="1"/>
    <s v="9999"/>
    <n v="9999"/>
    <s v="2200"/>
    <s v="500"/>
    <s v="5"/>
    <x v="89"/>
    <n v="9999"/>
    <x v="88"/>
    <s v="N"/>
    <x v="0"/>
  </r>
  <r>
    <x v="0"/>
    <s v="10-500-21-9999-2200-600"/>
    <s v="BUDGET REVISION"/>
    <x v="18"/>
    <n v="0"/>
    <n v="0"/>
    <n v="0"/>
    <s v="10"/>
    <s v="500"/>
    <n v="500"/>
    <x v="1"/>
    <s v="9999"/>
    <n v="9999"/>
    <s v="2200"/>
    <s v="600"/>
    <s v="6"/>
    <x v="89"/>
    <n v="9999"/>
    <x v="88"/>
    <s v="N"/>
    <x v="0"/>
  </r>
  <r>
    <x v="0"/>
    <s v="10-500-21-9999-2200-800"/>
    <s v="BUDGET REVISION"/>
    <x v="18"/>
    <n v="0"/>
    <n v="0"/>
    <n v="0"/>
    <s v="10"/>
    <s v="500"/>
    <n v="500"/>
    <x v="1"/>
    <s v="9999"/>
    <n v="9999"/>
    <s v="2200"/>
    <s v="800"/>
    <s v="8"/>
    <x v="89"/>
    <n v="9999"/>
    <x v="88"/>
    <s v="N"/>
    <x v="0"/>
  </r>
  <r>
    <x v="0"/>
    <s v="10-500-21-9999-2300-300"/>
    <s v="BUDGET REVISION"/>
    <x v="18"/>
    <n v="0"/>
    <n v="0"/>
    <n v="0"/>
    <s v="10"/>
    <s v="500"/>
    <n v="500"/>
    <x v="1"/>
    <s v="9999"/>
    <n v="9999"/>
    <s v="2300"/>
    <s v="300"/>
    <s v="3"/>
    <x v="89"/>
    <n v="9999"/>
    <x v="88"/>
    <s v="N"/>
    <x v="0"/>
  </r>
  <r>
    <x v="0"/>
    <s v="10-500-21-9999-2300-500"/>
    <s v="BUDGET REVISION"/>
    <x v="18"/>
    <n v="0"/>
    <n v="0"/>
    <n v="0"/>
    <s v="10"/>
    <s v="500"/>
    <n v="500"/>
    <x v="1"/>
    <s v="9999"/>
    <n v="9999"/>
    <s v="2300"/>
    <s v="500"/>
    <s v="5"/>
    <x v="89"/>
    <n v="9999"/>
    <x v="88"/>
    <s v="N"/>
    <x v="0"/>
  </r>
  <r>
    <x v="0"/>
    <s v="10-500-21-9999-2300-600"/>
    <s v="BUDGET REVISION"/>
    <x v="18"/>
    <n v="0"/>
    <n v="0"/>
    <n v="0"/>
    <s v="10"/>
    <s v="500"/>
    <n v="500"/>
    <x v="1"/>
    <s v="9999"/>
    <n v="9999"/>
    <s v="2300"/>
    <s v="600"/>
    <s v="6"/>
    <x v="89"/>
    <n v="9999"/>
    <x v="88"/>
    <s v="N"/>
    <x v="0"/>
  </r>
  <r>
    <x v="0"/>
    <s v="10-500-21-9999-2300-800"/>
    <s v="BUDGET REVISION"/>
    <x v="18"/>
    <n v="0"/>
    <n v="0"/>
    <n v="0"/>
    <s v="10"/>
    <s v="500"/>
    <n v="500"/>
    <x v="1"/>
    <s v="9999"/>
    <n v="9999"/>
    <s v="2300"/>
    <s v="800"/>
    <s v="8"/>
    <x v="89"/>
    <n v="9999"/>
    <x v="88"/>
    <s v="N"/>
    <x v="0"/>
  </r>
  <r>
    <x v="0"/>
    <s v="10-500-21-9999-2400-300"/>
    <s v="BUDGET REVISION"/>
    <x v="18"/>
    <n v="0"/>
    <n v="0"/>
    <n v="0"/>
    <s v="10"/>
    <s v="500"/>
    <n v="500"/>
    <x v="1"/>
    <s v="9999"/>
    <n v="9999"/>
    <s v="2400"/>
    <s v="300"/>
    <s v="3"/>
    <x v="89"/>
    <n v="9999"/>
    <x v="88"/>
    <s v="N"/>
    <x v="0"/>
  </r>
  <r>
    <x v="0"/>
    <s v="10-500-21-9999-2400-500"/>
    <s v="BUDGET REVISION"/>
    <x v="18"/>
    <n v="0"/>
    <n v="0"/>
    <n v="0"/>
    <s v="10"/>
    <s v="500"/>
    <n v="500"/>
    <x v="1"/>
    <s v="9999"/>
    <n v="9999"/>
    <s v="2400"/>
    <s v="500"/>
    <s v="5"/>
    <x v="89"/>
    <n v="9999"/>
    <x v="88"/>
    <s v="N"/>
    <x v="0"/>
  </r>
  <r>
    <x v="0"/>
    <s v="10-500-21-9999-2400-600"/>
    <s v="BUDGET REVISION"/>
    <x v="18"/>
    <n v="0"/>
    <n v="0"/>
    <n v="0"/>
    <s v="10"/>
    <s v="500"/>
    <n v="500"/>
    <x v="1"/>
    <s v="9999"/>
    <n v="9999"/>
    <s v="2400"/>
    <s v="600"/>
    <s v="6"/>
    <x v="89"/>
    <n v="9999"/>
    <x v="88"/>
    <s v="N"/>
    <x v="0"/>
  </r>
  <r>
    <x v="0"/>
    <s v="10-500-21-9999-2400-800"/>
    <s v="BUDGET REVISION"/>
    <x v="18"/>
    <n v="0"/>
    <n v="0"/>
    <n v="0"/>
    <s v="10"/>
    <s v="500"/>
    <n v="500"/>
    <x v="1"/>
    <s v="9999"/>
    <n v="9999"/>
    <s v="2400"/>
    <s v="800"/>
    <s v="8"/>
    <x v="89"/>
    <n v="9999"/>
    <x v="88"/>
    <s v="N"/>
    <x v="0"/>
  </r>
  <r>
    <x v="0"/>
    <s v="10-500-21-9999-2500-300"/>
    <s v="BUDGET REVISION"/>
    <x v="18"/>
    <n v="0"/>
    <n v="0"/>
    <n v="0"/>
    <s v="10"/>
    <s v="500"/>
    <n v="500"/>
    <x v="1"/>
    <s v="9999"/>
    <n v="9999"/>
    <s v="2500"/>
    <s v="300"/>
    <s v="3"/>
    <x v="89"/>
    <n v="9999"/>
    <x v="88"/>
    <s v="N"/>
    <x v="0"/>
  </r>
  <r>
    <x v="0"/>
    <s v="10-500-21-9999-2500-400"/>
    <s v="BUDGET REVISION"/>
    <x v="18"/>
    <n v="0"/>
    <n v="0"/>
    <n v="0"/>
    <s v="10"/>
    <s v="500"/>
    <n v="500"/>
    <x v="1"/>
    <s v="9999"/>
    <n v="9999"/>
    <s v="2500"/>
    <s v="400"/>
    <s v="4"/>
    <x v="89"/>
    <n v="9999"/>
    <x v="88"/>
    <s v="N"/>
    <x v="0"/>
  </r>
  <r>
    <x v="0"/>
    <s v="10-500-21-9999-2500-500"/>
    <s v="BUDGET REVISION"/>
    <x v="18"/>
    <n v="0"/>
    <n v="0"/>
    <n v="0"/>
    <s v="10"/>
    <s v="500"/>
    <n v="500"/>
    <x v="1"/>
    <s v="9999"/>
    <n v="9999"/>
    <s v="2500"/>
    <s v="500"/>
    <s v="5"/>
    <x v="89"/>
    <n v="9999"/>
    <x v="88"/>
    <s v="N"/>
    <x v="0"/>
  </r>
  <r>
    <x v="0"/>
    <s v="10-500-21-9999-2500-600"/>
    <s v="BUDGET REVISION"/>
    <x v="18"/>
    <n v="0"/>
    <n v="0"/>
    <n v="0"/>
    <s v="10"/>
    <s v="500"/>
    <n v="500"/>
    <x v="1"/>
    <s v="9999"/>
    <n v="9999"/>
    <s v="2500"/>
    <s v="600"/>
    <s v="6"/>
    <x v="89"/>
    <n v="9999"/>
    <x v="88"/>
    <s v="N"/>
    <x v="0"/>
  </r>
  <r>
    <x v="0"/>
    <s v="10-500-21-9999-2500-800"/>
    <s v="BUDGET REVISION"/>
    <x v="18"/>
    <n v="0"/>
    <n v="0"/>
    <n v="0"/>
    <s v="10"/>
    <s v="500"/>
    <n v="500"/>
    <x v="1"/>
    <s v="9999"/>
    <n v="9999"/>
    <s v="2500"/>
    <s v="800"/>
    <s v="8"/>
    <x v="89"/>
    <n v="9999"/>
    <x v="88"/>
    <s v="N"/>
    <x v="0"/>
  </r>
  <r>
    <x v="0"/>
    <s v="10-500-21-9999-2700-500"/>
    <s v="BUDGET REVISION"/>
    <x v="18"/>
    <n v="0"/>
    <n v="0"/>
    <n v="0"/>
    <s v="10"/>
    <s v="500"/>
    <n v="500"/>
    <x v="1"/>
    <s v="9999"/>
    <n v="9999"/>
    <s v="2700"/>
    <s v="500"/>
    <s v="5"/>
    <x v="89"/>
    <n v="9999"/>
    <x v="88"/>
    <s v="N"/>
    <x v="0"/>
  </r>
  <r>
    <x v="0"/>
    <s v="10-500-21-9999-3300-100"/>
    <s v="BUDGET REVISION"/>
    <x v="18"/>
    <n v="0"/>
    <n v="0"/>
    <n v="0"/>
    <s v="10"/>
    <s v="500"/>
    <n v="500"/>
    <x v="1"/>
    <s v="9999"/>
    <n v="9999"/>
    <s v="3300"/>
    <s v="100"/>
    <s v="1"/>
    <x v="89"/>
    <n v="9999"/>
    <x v="88"/>
    <s v="N"/>
    <x v="0"/>
  </r>
  <r>
    <x v="0"/>
    <s v="10-500-21-9999-3300-400"/>
    <s v="BUDGET REVISION"/>
    <x v="18"/>
    <n v="0"/>
    <n v="0"/>
    <n v="0"/>
    <s v="10"/>
    <s v="500"/>
    <n v="500"/>
    <x v="1"/>
    <s v="9999"/>
    <n v="9999"/>
    <s v="3300"/>
    <s v="400"/>
    <s v="4"/>
    <x v="89"/>
    <n v="9999"/>
    <x v="88"/>
    <s v="N"/>
    <x v="0"/>
  </r>
  <r>
    <x v="0"/>
    <s v="10-500-21-9999-3300-500"/>
    <s v="BUDGET REVISION"/>
    <x v="18"/>
    <n v="0"/>
    <n v="0"/>
    <n v="0"/>
    <s v="10"/>
    <s v="500"/>
    <n v="500"/>
    <x v="1"/>
    <s v="9999"/>
    <n v="9999"/>
    <s v="3300"/>
    <s v="500"/>
    <s v="5"/>
    <x v="89"/>
    <n v="9999"/>
    <x v="88"/>
    <s v="N"/>
    <x v="0"/>
  </r>
  <r>
    <x v="0"/>
    <s v="10-500-21-9999-3300-600"/>
    <s v="BUDGET REVISION"/>
    <x v="18"/>
    <n v="0"/>
    <n v="0"/>
    <n v="0"/>
    <s v="10"/>
    <s v="500"/>
    <n v="500"/>
    <x v="1"/>
    <s v="9999"/>
    <n v="9999"/>
    <s v="3300"/>
    <s v="600"/>
    <s v="6"/>
    <x v="89"/>
    <n v="9999"/>
    <x v="88"/>
    <s v="N"/>
    <x v="0"/>
  </r>
  <r>
    <x v="0"/>
    <s v="10-500-21-9999-3300-800"/>
    <s v="BUDGET REVISION"/>
    <x v="18"/>
    <n v="0"/>
    <n v="0"/>
    <n v="0"/>
    <s v="10"/>
    <s v="500"/>
    <n v="500"/>
    <x v="1"/>
    <s v="9999"/>
    <n v="9999"/>
    <s v="3300"/>
    <s v="800"/>
    <s v="8"/>
    <x v="89"/>
    <n v="9999"/>
    <x v="88"/>
    <s v="N"/>
    <x v="0"/>
  </r>
  <r>
    <x v="0"/>
    <s v="10-500-21-9999-5210-901"/>
    <s v="TRANSFERS OUT"/>
    <x v="18"/>
    <n v="0"/>
    <n v="0"/>
    <n v="0"/>
    <s v="10"/>
    <s v="500"/>
    <n v="500"/>
    <x v="1"/>
    <s v="9999"/>
    <n v="9999"/>
    <s v="5210"/>
    <s v="901"/>
    <s v="9"/>
    <x v="89"/>
    <n v="9999"/>
    <x v="88"/>
    <s v="N"/>
    <x v="0"/>
  </r>
  <r>
    <x v="0"/>
    <s v="10-500-21-9999-6000-900"/>
    <s v="BUDGET REVISION"/>
    <x v="18"/>
    <n v="0"/>
    <n v="0"/>
    <n v="0"/>
    <s v="10"/>
    <s v="500"/>
    <n v="500"/>
    <x v="1"/>
    <s v="9999"/>
    <n v="9999"/>
    <s v="6000"/>
    <s v="900"/>
    <s v="9"/>
    <x v="89"/>
    <n v="9999"/>
    <x v="88"/>
    <s v="N"/>
    <x v="0"/>
  </r>
  <r>
    <x v="0"/>
    <s v="10-500-21-9999-7000-860"/>
    <s v="INDIRECT COSTS"/>
    <x v="18"/>
    <n v="0"/>
    <n v="0"/>
    <n v="0"/>
    <s v="10"/>
    <s v="500"/>
    <n v="500"/>
    <x v="1"/>
    <s v="9999"/>
    <n v="9999"/>
    <s v="7000"/>
    <s v="860"/>
    <s v="8"/>
    <x v="89"/>
    <n v="9999"/>
    <x v="88"/>
    <s v="N"/>
    <x v="0"/>
  </r>
  <r>
    <x v="0"/>
    <s v="10-500-21-9999-7000-870"/>
    <s v="INDIRECT COSTS CONTRA ACCT - R"/>
    <x v="18"/>
    <n v="0"/>
    <n v="0"/>
    <n v="0"/>
    <s v="10"/>
    <s v="500"/>
    <n v="500"/>
    <x v="1"/>
    <s v="9999"/>
    <n v="9999"/>
    <s v="7000"/>
    <s v="870"/>
    <s v="8"/>
    <x v="89"/>
    <n v="9999"/>
    <x v="88"/>
    <s v="N"/>
    <x v="0"/>
  </r>
  <r>
    <x v="0"/>
    <s v="10-704-21-0180-1000-430"/>
    <s v="Insturment Repairs"/>
    <x v="18"/>
    <n v="0"/>
    <n v="0"/>
    <n v="0"/>
    <s v="10"/>
    <s v="704"/>
    <n v="704"/>
    <x v="12"/>
    <s v="0180"/>
    <n v="180"/>
    <s v="1000"/>
    <s v="430"/>
    <s v="4"/>
    <x v="99"/>
    <n v="181"/>
    <x v="98"/>
    <s v="Y"/>
    <x v="0"/>
  </r>
  <r>
    <x v="0"/>
    <s v="10-704-21-0180-1000-580"/>
    <s v="Travel"/>
    <x v="18"/>
    <n v="0"/>
    <n v="0"/>
    <n v="0"/>
    <s v="10"/>
    <s v="704"/>
    <n v="704"/>
    <x v="12"/>
    <s v="0180"/>
    <n v="180"/>
    <s v="1000"/>
    <s v="580"/>
    <s v="5"/>
    <x v="99"/>
    <n v="181"/>
    <x v="98"/>
    <s v="Y"/>
    <x v="0"/>
  </r>
  <r>
    <x v="0"/>
    <s v="10-704-21-0180-1000-610"/>
    <s v="Supplies"/>
    <x v="18"/>
    <n v="0"/>
    <n v="0"/>
    <n v="0"/>
    <s v="10"/>
    <s v="704"/>
    <n v="704"/>
    <x v="12"/>
    <s v="0180"/>
    <n v="180"/>
    <s v="1000"/>
    <s v="610"/>
    <s v="6"/>
    <x v="99"/>
    <n v="181"/>
    <x v="98"/>
    <s v="Y"/>
    <x v="0"/>
  </r>
  <r>
    <x v="0"/>
    <s v="10-704-21-0181-1000-161"/>
    <s v="BAND - LHS ACCOMPIANIST"/>
    <x v="18"/>
    <n v="12119.22"/>
    <n v="0"/>
    <n v="12119.22"/>
    <s v="10"/>
    <s v="704"/>
    <n v="704"/>
    <x v="12"/>
    <s v="0181"/>
    <n v="181"/>
    <s v="1000"/>
    <s v="161"/>
    <s v="1"/>
    <x v="99"/>
    <n v="181"/>
    <x v="98"/>
    <s v="N"/>
    <x v="0"/>
  </r>
  <r>
    <x v="0"/>
    <s v="10-704-21-0181-1000-220"/>
    <s v="FICA"/>
    <x v="18"/>
    <n v="927.1"/>
    <n v="0"/>
    <n v="927.1"/>
    <s v="10"/>
    <s v="704"/>
    <n v="704"/>
    <x v="12"/>
    <s v="0181"/>
    <n v="181"/>
    <s v="1000"/>
    <s v="220"/>
    <s v="2"/>
    <x v="99"/>
    <n v="181"/>
    <x v="98"/>
    <s v="N"/>
    <x v="0"/>
  </r>
  <r>
    <x v="0"/>
    <s v="10-704-21-0181-1000-430"/>
    <s v="BAND REPAIRS"/>
    <x v="18"/>
    <n v="0"/>
    <n v="0"/>
    <n v="0"/>
    <s v="10"/>
    <s v="704"/>
    <n v="704"/>
    <x v="12"/>
    <s v="0181"/>
    <n v="181"/>
    <s v="1000"/>
    <s v="430"/>
    <s v="4"/>
    <x v="99"/>
    <n v="181"/>
    <x v="98"/>
    <s v="N"/>
    <x v="0"/>
  </r>
  <r>
    <x v="0"/>
    <s v="10-704-21-0181-1000-580"/>
    <s v="Travel"/>
    <x v="18"/>
    <n v="0"/>
    <n v="0"/>
    <n v="0"/>
    <s v="10"/>
    <s v="704"/>
    <n v="704"/>
    <x v="12"/>
    <s v="0181"/>
    <n v="181"/>
    <s v="1000"/>
    <s v="580"/>
    <s v="5"/>
    <x v="99"/>
    <n v="181"/>
    <x v="98"/>
    <s v="N"/>
    <x v="0"/>
  </r>
  <r>
    <x v="0"/>
    <s v="10-704-21-0181-1000-610"/>
    <s v="Supplies"/>
    <x v="18"/>
    <n v="0"/>
    <n v="0"/>
    <n v="0"/>
    <s v="10"/>
    <s v="704"/>
    <n v="704"/>
    <x v="12"/>
    <s v="0181"/>
    <n v="181"/>
    <s v="1000"/>
    <s v="610"/>
    <s v="6"/>
    <x v="99"/>
    <n v="181"/>
    <x v="98"/>
    <s v="N"/>
    <x v="0"/>
  </r>
  <r>
    <x v="0"/>
    <s v="10-704-21-0181-2650-626"/>
    <s v="Fuel Costs"/>
    <x v="18"/>
    <n v="0"/>
    <n v="0"/>
    <n v="0"/>
    <s v="10"/>
    <s v="704"/>
    <n v="704"/>
    <x v="12"/>
    <s v="0181"/>
    <n v="181"/>
    <s v="2650"/>
    <s v="626"/>
    <s v="6"/>
    <x v="99"/>
    <n v="181"/>
    <x v="98"/>
    <s v="N"/>
    <x v="0"/>
  </r>
  <r>
    <x v="0"/>
    <s v="10-704-21-0230-2130-199"/>
    <s v="ATHLETIC TRAINER"/>
    <x v="18"/>
    <n v="20868"/>
    <n v="0"/>
    <n v="20868"/>
    <s v="10"/>
    <s v="704"/>
    <n v="704"/>
    <x v="12"/>
    <s v="0230"/>
    <n v="230"/>
    <s v="2130"/>
    <s v="199"/>
    <s v="1"/>
    <x v="102"/>
    <n v="230"/>
    <x v="101"/>
    <s v="N"/>
    <x v="0"/>
  </r>
  <r>
    <x v="0"/>
    <s v="10-704-21-0230-2130-210"/>
    <s v="RETIREMENT"/>
    <x v="18"/>
    <n v="4943.6400000000003"/>
    <n v="0"/>
    <n v="4943.6400000000003"/>
    <s v="10"/>
    <s v="704"/>
    <n v="704"/>
    <x v="12"/>
    <s v="0230"/>
    <n v="230"/>
    <s v="2130"/>
    <s v="210"/>
    <s v="2"/>
    <x v="102"/>
    <n v="230"/>
    <x v="101"/>
    <s v="N"/>
    <x v="0"/>
  </r>
  <r>
    <x v="0"/>
    <s v="10-704-21-0230-2130-220"/>
    <s v="FICA"/>
    <x v="18"/>
    <n v="1588.85"/>
    <n v="0"/>
    <n v="1588.85"/>
    <s v="10"/>
    <s v="704"/>
    <n v="704"/>
    <x v="12"/>
    <s v="0230"/>
    <n v="230"/>
    <s v="2130"/>
    <s v="220"/>
    <s v="2"/>
    <x v="102"/>
    <n v="230"/>
    <x v="101"/>
    <s v="N"/>
    <x v="0"/>
  </r>
  <r>
    <x v="0"/>
    <s v="10-704-21-0230-2130-241"/>
    <s v="Insurance"/>
    <x v="18"/>
    <n v="59.24"/>
    <n v="0"/>
    <n v="59.24"/>
    <s v="10"/>
    <s v="704"/>
    <n v="704"/>
    <x v="12"/>
    <s v="0230"/>
    <n v="230"/>
    <s v="2130"/>
    <s v="241"/>
    <s v="2"/>
    <x v="102"/>
    <n v="230"/>
    <x v="101"/>
    <s v="N"/>
    <x v="0"/>
  </r>
  <r>
    <x v="0"/>
    <s v="10-704-21-0230-2130-340"/>
    <s v="ATHLETICS TRAINER -- CVSH"/>
    <x v="18"/>
    <n v="0"/>
    <n v="0"/>
    <n v="0"/>
    <s v="10"/>
    <s v="704"/>
    <n v="704"/>
    <x v="12"/>
    <s v="0230"/>
    <n v="230"/>
    <s v="2130"/>
    <s v="340"/>
    <s v="3"/>
    <x v="102"/>
    <n v="230"/>
    <x v="101"/>
    <s v="N"/>
    <x v="0"/>
  </r>
  <r>
    <x v="0"/>
    <s v="10-704-21-0230-2400-152"/>
    <s v="SPRTS SECRETARY"/>
    <x v="18"/>
    <n v="5977.89"/>
    <n v="0"/>
    <n v="5977.89"/>
    <s v="10"/>
    <s v="704"/>
    <n v="704"/>
    <x v="12"/>
    <s v="0230"/>
    <n v="230"/>
    <s v="2400"/>
    <s v="152"/>
    <s v="1"/>
    <x v="102"/>
    <n v="230"/>
    <x v="101"/>
    <s v="N"/>
    <x v="0"/>
  </r>
  <r>
    <x v="0"/>
    <s v="10-704-21-0230-2400-210"/>
    <s v="RETIREMENT"/>
    <x v="18"/>
    <n v="1416.22"/>
    <n v="0"/>
    <n v="1416.22"/>
    <s v="10"/>
    <s v="704"/>
    <n v="704"/>
    <x v="12"/>
    <s v="0230"/>
    <n v="230"/>
    <s v="2400"/>
    <s v="210"/>
    <s v="2"/>
    <x v="102"/>
    <n v="230"/>
    <x v="101"/>
    <s v="N"/>
    <x v="0"/>
  </r>
  <r>
    <x v="0"/>
    <s v="10-704-21-0230-2400-220"/>
    <s v="FICA"/>
    <x v="18"/>
    <n v="440.37"/>
    <n v="0"/>
    <n v="440.37"/>
    <s v="10"/>
    <s v="704"/>
    <n v="704"/>
    <x v="12"/>
    <s v="0230"/>
    <n v="230"/>
    <s v="2400"/>
    <s v="220"/>
    <s v="2"/>
    <x v="102"/>
    <n v="230"/>
    <x v="101"/>
    <s v="N"/>
    <x v="0"/>
  </r>
  <r>
    <x v="0"/>
    <s v="10-704-21-0230-2400-241"/>
    <s v="INSURANCE"/>
    <x v="18"/>
    <n v="2164.84"/>
    <n v="0"/>
    <n v="2164.84"/>
    <s v="10"/>
    <s v="704"/>
    <n v="704"/>
    <x v="12"/>
    <s v="0230"/>
    <n v="230"/>
    <s v="2400"/>
    <s v="241"/>
    <s v="2"/>
    <x v="102"/>
    <n v="230"/>
    <x v="101"/>
    <s v="N"/>
    <x v="0"/>
  </r>
  <r>
    <x v="0"/>
    <s v="10-704-21-0230-2660-340"/>
    <s v="Rec Center Hall Monitors"/>
    <x v="18"/>
    <n v="0"/>
    <n v="0"/>
    <n v="0"/>
    <s v="10"/>
    <s v="704"/>
    <n v="704"/>
    <x v="12"/>
    <s v="0230"/>
    <n v="230"/>
    <s v="2660"/>
    <s v="340"/>
    <s v="3"/>
    <x v="102"/>
    <n v="230"/>
    <x v="101"/>
    <s v="N"/>
    <x v="0"/>
  </r>
  <r>
    <x v="0"/>
    <s v="10-704-21-0230-5210-901"/>
    <s v="TRANSFERS OUT"/>
    <x v="18"/>
    <n v="0"/>
    <n v="0"/>
    <n v="0"/>
    <s v="10"/>
    <s v="704"/>
    <n v="704"/>
    <x v="12"/>
    <s v="0230"/>
    <n v="230"/>
    <s v="5210"/>
    <s v="901"/>
    <s v="9"/>
    <x v="102"/>
    <n v="230"/>
    <x v="101"/>
    <s v="N"/>
    <x v="0"/>
  </r>
  <r>
    <x v="0"/>
    <s v="10-704-21-0230-6000-901"/>
    <s v="TRANSF TO SCHLS"/>
    <x v="18"/>
    <n v="0"/>
    <n v="0"/>
    <n v="0"/>
    <s v="10"/>
    <s v="704"/>
    <n v="704"/>
    <x v="12"/>
    <s v="0230"/>
    <n v="230"/>
    <s v="6000"/>
    <s v="901"/>
    <s v="9"/>
    <x v="102"/>
    <n v="230"/>
    <x v="101"/>
    <s v="N"/>
    <x v="0"/>
  </r>
  <r>
    <x v="0"/>
    <s v="10-704-21-0247-3300-440"/>
    <s v="USU POOL RENTAL"/>
    <x v="18"/>
    <n v="8000"/>
    <n v="0"/>
    <n v="8000"/>
    <s v="10"/>
    <s v="704"/>
    <n v="704"/>
    <x v="12"/>
    <s v="0247"/>
    <n v="247"/>
    <s v="3300"/>
    <s v="440"/>
    <s v="4"/>
    <x v="135"/>
    <n v="247"/>
    <x v="134"/>
    <s v="N"/>
    <x v="0"/>
  </r>
  <r>
    <x v="0"/>
    <s v="10-704-21-0290-1000-198"/>
    <s v="ACT TEST SUPERVISION"/>
    <x v="18"/>
    <n v="0"/>
    <n v="0"/>
    <n v="0"/>
    <s v="10"/>
    <s v="704"/>
    <n v="704"/>
    <x v="12"/>
    <s v="0290"/>
    <n v="290"/>
    <s v="1000"/>
    <s v="198"/>
    <s v="1"/>
    <x v="127"/>
    <n v="290"/>
    <x v="126"/>
    <s v="N"/>
    <x v="0"/>
  </r>
  <r>
    <x v="0"/>
    <s v="10-704-21-0290-2240-320"/>
    <s v="TESTNG SERVICES"/>
    <x v="18"/>
    <n v="0"/>
    <n v="0"/>
    <n v="0"/>
    <s v="10"/>
    <s v="704"/>
    <n v="704"/>
    <x v="12"/>
    <s v="0290"/>
    <n v="290"/>
    <s v="2240"/>
    <s v="320"/>
    <s v="3"/>
    <x v="127"/>
    <n v="290"/>
    <x v="126"/>
    <s v="N"/>
    <x v="0"/>
  </r>
  <r>
    <x v="0"/>
    <s v="10-704-21-0290-2240-610"/>
    <s v="TESTNG SUPPLIES"/>
    <x v="18"/>
    <n v="0"/>
    <n v="0"/>
    <n v="0"/>
    <s v="10"/>
    <s v="704"/>
    <n v="704"/>
    <x v="12"/>
    <s v="0290"/>
    <n v="290"/>
    <s v="2240"/>
    <s v="610"/>
    <s v="6"/>
    <x v="127"/>
    <n v="290"/>
    <x v="126"/>
    <s v="N"/>
    <x v="0"/>
  </r>
  <r>
    <x v="0"/>
    <s v="10-704-21-0290-5200-901"/>
    <s v="TRANSFERS OUT"/>
    <x v="18"/>
    <n v="0"/>
    <n v="0"/>
    <n v="0"/>
    <s v="10"/>
    <s v="704"/>
    <n v="704"/>
    <x v="12"/>
    <s v="0290"/>
    <n v="290"/>
    <s v="5200"/>
    <s v="901"/>
    <s v="9"/>
    <x v="127"/>
    <n v="290"/>
    <x v="126"/>
    <s v="N"/>
    <x v="0"/>
  </r>
  <r>
    <x v="0"/>
    <s v="10-704-21-0504-1000-149"/>
    <s v="504 - Extra Duty"/>
    <x v="18"/>
    <n v="0"/>
    <n v="0"/>
    <n v="0"/>
    <s v="10"/>
    <s v="704"/>
    <n v="704"/>
    <x v="12"/>
    <s v="0504"/>
    <n v="504"/>
    <s v="1000"/>
    <s v="149"/>
    <s v="1"/>
    <x v="95"/>
    <n v="500"/>
    <x v="94"/>
    <s v="Y"/>
    <x v="0"/>
  </r>
  <r>
    <x v="0"/>
    <s v="10-704-21-0504-1000-161"/>
    <s v="504 INST ASSITANT"/>
    <x v="18"/>
    <n v="0"/>
    <n v="0"/>
    <n v="0"/>
    <s v="10"/>
    <s v="704"/>
    <n v="704"/>
    <x v="12"/>
    <s v="0504"/>
    <n v="504"/>
    <s v="1000"/>
    <s v="161"/>
    <s v="1"/>
    <x v="95"/>
    <n v="500"/>
    <x v="94"/>
    <s v="Y"/>
    <x v="0"/>
  </r>
  <r>
    <x v="0"/>
    <s v="10-704-21-0504-1000-220"/>
    <s v="FICA"/>
    <x v="18"/>
    <n v="0"/>
    <n v="0"/>
    <n v="0"/>
    <s v="10"/>
    <s v="704"/>
    <n v="704"/>
    <x v="12"/>
    <s v="0504"/>
    <n v="504"/>
    <s v="1000"/>
    <s v="220"/>
    <s v="2"/>
    <x v="95"/>
    <n v="500"/>
    <x v="94"/>
    <s v="Y"/>
    <x v="0"/>
  </r>
  <r>
    <x v="0"/>
    <s v="10-704-21-0505-1000-149"/>
    <s v="Homebound - Extra Duty"/>
    <x v="18"/>
    <n v="0"/>
    <n v="0"/>
    <n v="0"/>
    <s v="10"/>
    <s v="704"/>
    <n v="704"/>
    <x v="12"/>
    <s v="0505"/>
    <n v="505"/>
    <s v="1000"/>
    <s v="149"/>
    <s v="1"/>
    <x v="95"/>
    <n v="500"/>
    <x v="94"/>
    <s v="Y"/>
    <x v="0"/>
  </r>
  <r>
    <x v="0"/>
    <s v="10-704-21-0505-1000-210"/>
    <s v="Retirement"/>
    <x v="18"/>
    <n v="0"/>
    <n v="0"/>
    <n v="0"/>
    <s v="10"/>
    <s v="704"/>
    <n v="704"/>
    <x v="12"/>
    <s v="0505"/>
    <n v="505"/>
    <s v="1000"/>
    <s v="210"/>
    <s v="2"/>
    <x v="95"/>
    <n v="500"/>
    <x v="94"/>
    <s v="Y"/>
    <x v="0"/>
  </r>
  <r>
    <x v="0"/>
    <s v="10-704-21-0505-1000-220"/>
    <s v="FICA"/>
    <x v="18"/>
    <n v="0"/>
    <n v="0"/>
    <n v="0"/>
    <s v="10"/>
    <s v="704"/>
    <n v="704"/>
    <x v="12"/>
    <s v="0505"/>
    <n v="505"/>
    <s v="1000"/>
    <s v="220"/>
    <s v="2"/>
    <x v="95"/>
    <n v="500"/>
    <x v="94"/>
    <s v="Y"/>
    <x v="0"/>
  </r>
  <r>
    <x v="0"/>
    <s v="10-704-21-0575-1000-161"/>
    <s v="INSTRUCTIONAL ASSISTANT"/>
    <x v="18"/>
    <n v="0"/>
    <n v="0"/>
    <n v="0"/>
    <s v="10"/>
    <s v="704"/>
    <n v="704"/>
    <x v="12"/>
    <s v="0575"/>
    <n v="575"/>
    <s v="1000"/>
    <s v="161"/>
    <s v="1"/>
    <x v="95"/>
    <n v="500"/>
    <x v="94"/>
    <s v="Y"/>
    <x v="0"/>
  </r>
  <r>
    <x v="0"/>
    <s v="10-704-21-0575-1000-210"/>
    <s v="RETIREMENT"/>
    <x v="18"/>
    <n v="0"/>
    <n v="0"/>
    <n v="0"/>
    <s v="10"/>
    <s v="704"/>
    <n v="704"/>
    <x v="12"/>
    <s v="0575"/>
    <n v="575"/>
    <s v="1000"/>
    <s v="210"/>
    <s v="2"/>
    <x v="95"/>
    <n v="500"/>
    <x v="94"/>
    <s v="Y"/>
    <x v="0"/>
  </r>
  <r>
    <x v="0"/>
    <s v="10-704-21-0575-1000-220"/>
    <s v="FICA"/>
    <x v="18"/>
    <n v="0"/>
    <n v="0"/>
    <n v="0"/>
    <s v="10"/>
    <s v="704"/>
    <n v="704"/>
    <x v="12"/>
    <s v="0575"/>
    <n v="575"/>
    <s v="1000"/>
    <s v="220"/>
    <s v="2"/>
    <x v="95"/>
    <n v="500"/>
    <x v="94"/>
    <s v="Y"/>
    <x v="0"/>
  </r>
  <r>
    <x v="0"/>
    <s v="10-704-21-0575-2400-152"/>
    <s v="SCHOOL SPONSORED ASSISTANT"/>
    <x v="18"/>
    <n v="11510.48"/>
    <n v="0"/>
    <n v="11510.48"/>
    <s v="10"/>
    <s v="704"/>
    <n v="704"/>
    <x v="12"/>
    <s v="0575"/>
    <n v="575"/>
    <s v="2400"/>
    <s v="152"/>
    <s v="1"/>
    <x v="95"/>
    <n v="500"/>
    <x v="94"/>
    <s v="Y"/>
    <x v="0"/>
  </r>
  <r>
    <x v="0"/>
    <s v="10-704-21-0575-2400-210"/>
    <s v="RETIREMENT"/>
    <x v="18"/>
    <n v="274.08999999999997"/>
    <n v="0"/>
    <n v="274.08999999999997"/>
    <s v="10"/>
    <s v="704"/>
    <n v="704"/>
    <x v="12"/>
    <s v="0575"/>
    <n v="575"/>
    <s v="2400"/>
    <s v="210"/>
    <s v="2"/>
    <x v="95"/>
    <n v="500"/>
    <x v="94"/>
    <s v="Y"/>
    <x v="0"/>
  </r>
  <r>
    <x v="0"/>
    <s v="10-704-21-0575-2400-220"/>
    <s v="FICA"/>
    <x v="18"/>
    <n v="880.49"/>
    <n v="0"/>
    <n v="880.49"/>
    <s v="10"/>
    <s v="704"/>
    <n v="704"/>
    <x v="12"/>
    <s v="0575"/>
    <n v="575"/>
    <s v="2400"/>
    <s v="220"/>
    <s v="2"/>
    <x v="95"/>
    <n v="500"/>
    <x v="94"/>
    <s v="Y"/>
    <x v="0"/>
  </r>
  <r>
    <x v="0"/>
    <s v="10-704-21-0575-2400-241"/>
    <s v="Insurance"/>
    <x v="18"/>
    <n v="0"/>
    <n v="0"/>
    <n v="0"/>
    <s v="10"/>
    <s v="704"/>
    <n v="704"/>
    <x v="12"/>
    <s v="0575"/>
    <n v="575"/>
    <s v="2400"/>
    <s v="241"/>
    <s v="2"/>
    <x v="95"/>
    <n v="500"/>
    <x v="94"/>
    <s v="Y"/>
    <x v="0"/>
  </r>
  <r>
    <x v="0"/>
    <s v="10-704-21-0575-2400-245"/>
    <s v="Waive"/>
    <x v="18"/>
    <n v="0"/>
    <n v="0"/>
    <n v="0"/>
    <s v="10"/>
    <s v="704"/>
    <n v="704"/>
    <x v="12"/>
    <s v="0575"/>
    <n v="575"/>
    <s v="2400"/>
    <s v="245"/>
    <s v="2"/>
    <x v="95"/>
    <n v="500"/>
    <x v="94"/>
    <s v="Y"/>
    <x v="0"/>
  </r>
  <r>
    <x v="0"/>
    <s v="10-704-21-0600-2700-511"/>
    <s v="STUDENT TRAVEL"/>
    <x v="18"/>
    <n v="2431.3200000000002"/>
    <n v="0"/>
    <n v="2431.3200000000002"/>
    <s v="10"/>
    <s v="704"/>
    <n v="704"/>
    <x v="12"/>
    <s v="0600"/>
    <n v="600"/>
    <s v="2700"/>
    <s v="511"/>
    <s v="5"/>
    <x v="47"/>
    <n v="5315"/>
    <x v="47"/>
    <s v="Y"/>
    <x v="24"/>
  </r>
  <r>
    <x v="0"/>
    <s v="10-704-21-0600-2700-519"/>
    <s v="ATHLETICS TRANS"/>
    <x v="18"/>
    <n v="97975.26"/>
    <n v="0"/>
    <n v="97975.26"/>
    <s v="10"/>
    <s v="704"/>
    <n v="704"/>
    <x v="12"/>
    <s v="0600"/>
    <n v="600"/>
    <s v="2700"/>
    <s v="519"/>
    <s v="5"/>
    <x v="47"/>
    <n v="5315"/>
    <x v="47"/>
    <s v="Y"/>
    <x v="24"/>
  </r>
  <r>
    <x v="0"/>
    <s v="10-704-21-0600-2700-580"/>
    <s v="BUS DRIVER TRVL"/>
    <x v="18"/>
    <n v="0"/>
    <n v="0"/>
    <n v="0"/>
    <s v="10"/>
    <s v="704"/>
    <n v="704"/>
    <x v="12"/>
    <s v="0600"/>
    <n v="600"/>
    <s v="2700"/>
    <s v="580"/>
    <s v="5"/>
    <x v="47"/>
    <n v="5315"/>
    <x v="47"/>
    <s v="Y"/>
    <x v="24"/>
  </r>
  <r>
    <x v="0"/>
    <s v="10-704-21-1050-1000-131"/>
    <s v="TEACHERS"/>
    <x v="18"/>
    <n v="2604968.69"/>
    <n v="0"/>
    <n v="2604968.69"/>
    <s v="10"/>
    <s v="704"/>
    <n v="704"/>
    <x v="12"/>
    <s v="1050"/>
    <n v="1050"/>
    <s v="1000"/>
    <s v="131"/>
    <s v="1"/>
    <x v="1"/>
    <n v="50"/>
    <x v="1"/>
    <s v="Y"/>
    <x v="0"/>
  </r>
  <r>
    <x v="0"/>
    <s v="10-704-21-1050-1000-136"/>
    <s v="COACH STIPENDS"/>
    <x v="18"/>
    <n v="144608.74"/>
    <n v="0"/>
    <n v="144608.74"/>
    <s v="10"/>
    <s v="704"/>
    <n v="704"/>
    <x v="12"/>
    <s v="1050"/>
    <n v="1050"/>
    <s v="1000"/>
    <s v="136"/>
    <s v="1"/>
    <x v="1"/>
    <n v="50"/>
    <x v="1"/>
    <s v="Y"/>
    <x v="0"/>
  </r>
  <r>
    <x v="0"/>
    <s v="10-704-21-1050-1000-137"/>
    <s v="ATHLETIC DIR"/>
    <x v="18"/>
    <n v="0"/>
    <n v="0"/>
    <n v="0"/>
    <s v="10"/>
    <s v="704"/>
    <n v="704"/>
    <x v="12"/>
    <s v="1050"/>
    <n v="1050"/>
    <s v="1000"/>
    <s v="137"/>
    <s v="1"/>
    <x v="1"/>
    <n v="50"/>
    <x v="1"/>
    <s v="Y"/>
    <x v="0"/>
  </r>
  <r>
    <x v="0"/>
    <s v="10-704-21-1050-1000-149"/>
    <s v="Homebound"/>
    <x v="18"/>
    <n v="76686.080000000002"/>
    <n v="0"/>
    <n v="76686.080000000002"/>
    <s v="10"/>
    <s v="704"/>
    <n v="704"/>
    <x v="12"/>
    <s v="1050"/>
    <n v="1050"/>
    <s v="1000"/>
    <s v="149"/>
    <s v="1"/>
    <x v="1"/>
    <n v="50"/>
    <x v="1"/>
    <s v="Y"/>
    <x v="0"/>
  </r>
  <r>
    <x v="0"/>
    <s v="10-704-21-1050-1000-161"/>
    <s v="INST. ASSISTANT"/>
    <x v="18"/>
    <n v="11406.54"/>
    <n v="0"/>
    <n v="11406.54"/>
    <s v="10"/>
    <s v="704"/>
    <n v="704"/>
    <x v="12"/>
    <s v="1050"/>
    <n v="1050"/>
    <s v="1000"/>
    <s v="161"/>
    <s v="1"/>
    <x v="1"/>
    <n v="50"/>
    <x v="1"/>
    <s v="Y"/>
    <x v="0"/>
  </r>
  <r>
    <x v="0"/>
    <s v="10-704-21-1050-1000-163"/>
    <s v="CAMPUS MONITOR"/>
    <x v="18"/>
    <n v="0"/>
    <n v="0"/>
    <n v="0"/>
    <s v="10"/>
    <s v="704"/>
    <n v="704"/>
    <x v="12"/>
    <s v="1050"/>
    <n v="1050"/>
    <s v="1000"/>
    <s v="163"/>
    <s v="1"/>
    <x v="1"/>
    <n v="50"/>
    <x v="1"/>
    <s v="Y"/>
    <x v="0"/>
  </r>
  <r>
    <x v="0"/>
    <s v="10-704-21-1050-1000-210"/>
    <s v="RETIREMENT"/>
    <x v="18"/>
    <n v="651335.30000000005"/>
    <n v="0"/>
    <n v="651335.30000000005"/>
    <s v="10"/>
    <s v="704"/>
    <n v="704"/>
    <x v="12"/>
    <s v="1050"/>
    <n v="1050"/>
    <s v="1000"/>
    <s v="210"/>
    <s v="2"/>
    <x v="1"/>
    <n v="50"/>
    <x v="1"/>
    <s v="Y"/>
    <x v="0"/>
  </r>
  <r>
    <x v="0"/>
    <s v="10-704-21-1050-1000-220"/>
    <s v="FICA"/>
    <x v="18"/>
    <n v="185178.6"/>
    <n v="0"/>
    <n v="185178.6"/>
    <s v="10"/>
    <s v="704"/>
    <n v="704"/>
    <x v="12"/>
    <s v="1050"/>
    <n v="1050"/>
    <s v="1000"/>
    <s v="220"/>
    <s v="2"/>
    <x v="1"/>
    <n v="50"/>
    <x v="1"/>
    <s v="Y"/>
    <x v="0"/>
  </r>
  <r>
    <x v="0"/>
    <s v="10-704-21-1050-1000-241"/>
    <s v="INSURANCE"/>
    <x v="18"/>
    <n v="443057.23"/>
    <n v="0"/>
    <n v="443057.23"/>
    <s v="10"/>
    <s v="704"/>
    <n v="704"/>
    <x v="12"/>
    <s v="1050"/>
    <n v="1050"/>
    <s v="1000"/>
    <s v="241"/>
    <s v="2"/>
    <x v="1"/>
    <n v="50"/>
    <x v="1"/>
    <s v="Y"/>
    <x v="0"/>
  </r>
  <r>
    <x v="0"/>
    <s v="10-704-21-1050-1000-245"/>
    <s v="Waive"/>
    <x v="18"/>
    <n v="9449.4699999999993"/>
    <n v="0"/>
    <n v="9449.4699999999993"/>
    <s v="10"/>
    <s v="704"/>
    <n v="704"/>
    <x v="12"/>
    <s v="1050"/>
    <n v="1050"/>
    <s v="1000"/>
    <s v="245"/>
    <s v="2"/>
    <x v="1"/>
    <n v="50"/>
    <x v="1"/>
    <s v="Y"/>
    <x v="0"/>
  </r>
  <r>
    <x v="0"/>
    <s v="10-704-21-1050-1000-270"/>
    <s v="INDUSTRIAL INS"/>
    <x v="18"/>
    <n v="0"/>
    <n v="0"/>
    <n v="0"/>
    <s v="10"/>
    <s v="704"/>
    <n v="704"/>
    <x v="12"/>
    <s v="1050"/>
    <n v="1050"/>
    <s v="1000"/>
    <s v="270"/>
    <s v="2"/>
    <x v="1"/>
    <n v="50"/>
    <x v="1"/>
    <s v="Y"/>
    <x v="0"/>
  </r>
  <r>
    <x v="0"/>
    <s v="10-704-21-1050-1000-280"/>
    <s v="UNEMPL INS"/>
    <x v="18"/>
    <n v="0"/>
    <n v="0"/>
    <n v="0"/>
    <s v="10"/>
    <s v="704"/>
    <n v="704"/>
    <x v="12"/>
    <s v="1050"/>
    <n v="1050"/>
    <s v="1000"/>
    <s v="280"/>
    <s v="2"/>
    <x v="1"/>
    <n v="50"/>
    <x v="1"/>
    <s v="Y"/>
    <x v="0"/>
  </r>
  <r>
    <x v="0"/>
    <s v="10-704-21-1050-1000-290"/>
    <s v="HSA FEES"/>
    <x v="18"/>
    <n v="0"/>
    <n v="0"/>
    <n v="0"/>
    <s v="10"/>
    <s v="704"/>
    <n v="704"/>
    <x v="12"/>
    <s v="1050"/>
    <n v="1050"/>
    <s v="1000"/>
    <s v="290"/>
    <s v="2"/>
    <x v="1"/>
    <n v="50"/>
    <x v="1"/>
    <s v="Y"/>
    <x v="0"/>
  </r>
  <r>
    <x v="0"/>
    <s v="10-704-21-1050-1000-300"/>
    <s v="PROF/TECH SERV"/>
    <x v="18"/>
    <n v="0"/>
    <n v="0"/>
    <n v="0"/>
    <s v="10"/>
    <s v="704"/>
    <n v="704"/>
    <x v="12"/>
    <s v="1050"/>
    <n v="1050"/>
    <s v="1000"/>
    <s v="300"/>
    <s v="3"/>
    <x v="1"/>
    <n v="50"/>
    <x v="1"/>
    <s v="Y"/>
    <x v="0"/>
  </r>
  <r>
    <x v="0"/>
    <s v="10-704-21-1050-1000-340"/>
    <s v="PURCHASED SERV."/>
    <x v="18"/>
    <n v="0"/>
    <n v="0"/>
    <n v="0"/>
    <s v="10"/>
    <s v="704"/>
    <n v="704"/>
    <x v="12"/>
    <s v="1050"/>
    <n v="1050"/>
    <s v="1000"/>
    <s v="340"/>
    <s v="3"/>
    <x v="1"/>
    <n v="50"/>
    <x v="1"/>
    <s v="Y"/>
    <x v="0"/>
  </r>
  <r>
    <x v="0"/>
    <s v="10-704-21-1050-1000-341"/>
    <s v="SUBSTITUTE COST"/>
    <x v="18"/>
    <n v="70113"/>
    <n v="0"/>
    <n v="70113"/>
    <s v="10"/>
    <s v="704"/>
    <n v="704"/>
    <x v="12"/>
    <s v="1050"/>
    <n v="1050"/>
    <s v="1000"/>
    <s v="341"/>
    <s v="3"/>
    <x v="1"/>
    <n v="50"/>
    <x v="1"/>
    <s v="Y"/>
    <x v="0"/>
  </r>
  <r>
    <x v="0"/>
    <s v="10-704-21-1050-1000-430"/>
    <s v="INST. REP/MAINT"/>
    <x v="18"/>
    <n v="0"/>
    <n v="0"/>
    <n v="0"/>
    <s v="10"/>
    <s v="704"/>
    <n v="704"/>
    <x v="12"/>
    <s v="1050"/>
    <n v="1050"/>
    <s v="1000"/>
    <s v="430"/>
    <s v="4"/>
    <x v="1"/>
    <n v="50"/>
    <x v="1"/>
    <s v="Y"/>
    <x v="0"/>
  </r>
  <r>
    <x v="0"/>
    <s v="10-704-21-1050-1000-440"/>
    <s v="FACILITY RENTAL"/>
    <x v="18"/>
    <n v="0"/>
    <n v="0"/>
    <n v="0"/>
    <s v="10"/>
    <s v="704"/>
    <n v="704"/>
    <x v="12"/>
    <s v="1050"/>
    <n v="1050"/>
    <s v="1000"/>
    <s v="440"/>
    <s v="4"/>
    <x v="1"/>
    <n v="50"/>
    <x v="1"/>
    <s v="Y"/>
    <x v="0"/>
  </r>
  <r>
    <x v="0"/>
    <s v="10-704-21-1050-1000-580"/>
    <s v="STAFF TRAVEL"/>
    <x v="18"/>
    <n v="602.20000000000005"/>
    <n v="0"/>
    <n v="602.20000000000005"/>
    <s v="10"/>
    <s v="704"/>
    <n v="704"/>
    <x v="12"/>
    <s v="1050"/>
    <n v="1050"/>
    <s v="1000"/>
    <s v="580"/>
    <s v="5"/>
    <x v="1"/>
    <n v="50"/>
    <x v="1"/>
    <s v="Y"/>
    <x v="0"/>
  </r>
  <r>
    <x v="0"/>
    <s v="10-704-21-1050-1000-594"/>
    <s v="ADMISSION CHGS"/>
    <x v="18"/>
    <n v="0"/>
    <n v="0"/>
    <n v="0"/>
    <s v="10"/>
    <s v="704"/>
    <n v="704"/>
    <x v="12"/>
    <s v="1050"/>
    <n v="1050"/>
    <s v="1000"/>
    <s v="594"/>
    <s v="5"/>
    <x v="1"/>
    <n v="50"/>
    <x v="1"/>
    <s v="Y"/>
    <x v="0"/>
  </r>
  <r>
    <x v="0"/>
    <s v="10-704-21-1050-1000-610"/>
    <s v="SUPPLIES"/>
    <x v="18"/>
    <n v="22459.73"/>
    <n v="0"/>
    <n v="22459.73"/>
    <s v="10"/>
    <s v="704"/>
    <n v="704"/>
    <x v="12"/>
    <s v="1050"/>
    <n v="1050"/>
    <s v="1000"/>
    <s v="610"/>
    <s v="6"/>
    <x v="1"/>
    <n v="50"/>
    <x v="1"/>
    <s v="Y"/>
    <x v="0"/>
  </r>
  <r>
    <x v="0"/>
    <s v="10-704-21-1050-1000-641"/>
    <s v="TEXTBOOKS"/>
    <x v="18"/>
    <n v="0"/>
    <n v="0"/>
    <n v="0"/>
    <s v="10"/>
    <s v="704"/>
    <n v="704"/>
    <x v="12"/>
    <s v="1050"/>
    <n v="1050"/>
    <s v="1000"/>
    <s v="641"/>
    <s v="6"/>
    <x v="1"/>
    <n v="50"/>
    <x v="1"/>
    <s v="Y"/>
    <x v="0"/>
  </r>
  <r>
    <x v="0"/>
    <s v="10-704-21-1050-1000-670"/>
    <s v="COMPUTER SUPPLY"/>
    <x v="18"/>
    <n v="0"/>
    <n v="0"/>
    <n v="0"/>
    <s v="10"/>
    <s v="704"/>
    <n v="704"/>
    <x v="12"/>
    <s v="1050"/>
    <n v="1050"/>
    <s v="1000"/>
    <s v="670"/>
    <s v="6"/>
    <x v="1"/>
    <n v="50"/>
    <x v="1"/>
    <s v="Y"/>
    <x v="0"/>
  </r>
  <r>
    <x v="0"/>
    <s v="10-704-21-1050-1000-730"/>
    <s v="INSTR EQUIPMENT"/>
    <x v="18"/>
    <n v="0"/>
    <n v="0"/>
    <n v="0"/>
    <s v="10"/>
    <s v="704"/>
    <n v="704"/>
    <x v="12"/>
    <s v="1050"/>
    <n v="1050"/>
    <s v="1000"/>
    <s v="730"/>
    <s v="7"/>
    <x v="1"/>
    <n v="50"/>
    <x v="1"/>
    <s v="Y"/>
    <x v="0"/>
  </r>
  <r>
    <x v="0"/>
    <s v="10-704-21-1050-1000-810"/>
    <s v="DUES AND FEES"/>
    <x v="18"/>
    <n v="0"/>
    <n v="0"/>
    <n v="0"/>
    <s v="10"/>
    <s v="704"/>
    <n v="704"/>
    <x v="12"/>
    <s v="1050"/>
    <n v="1050"/>
    <s v="1000"/>
    <s v="810"/>
    <s v="8"/>
    <x v="1"/>
    <n v="50"/>
    <x v="1"/>
    <s v="Y"/>
    <x v="0"/>
  </r>
  <r>
    <x v="0"/>
    <s v="10-704-21-1050-2100-270"/>
    <s v="INDUSTRIAL INS"/>
    <x v="18"/>
    <n v="0"/>
    <n v="0"/>
    <n v="0"/>
    <s v="10"/>
    <s v="704"/>
    <n v="704"/>
    <x v="12"/>
    <s v="1050"/>
    <n v="1050"/>
    <s v="2100"/>
    <s v="270"/>
    <s v="2"/>
    <x v="1"/>
    <n v="50"/>
    <x v="1"/>
    <s v="Y"/>
    <x v="0"/>
  </r>
  <r>
    <x v="0"/>
    <s v="10-704-21-1050-2110-153"/>
    <s v="SECRETARY ATTND"/>
    <x v="18"/>
    <n v="24630.77"/>
    <n v="0"/>
    <n v="24630.77"/>
    <s v="10"/>
    <s v="704"/>
    <n v="704"/>
    <x v="12"/>
    <s v="1050"/>
    <n v="1050"/>
    <s v="2110"/>
    <s v="153"/>
    <s v="1"/>
    <x v="1"/>
    <n v="50"/>
    <x v="1"/>
    <s v="Y"/>
    <x v="0"/>
  </r>
  <r>
    <x v="0"/>
    <s v="10-704-21-1050-2110-210"/>
    <s v="RETIREMENT"/>
    <x v="18"/>
    <n v="4972.37"/>
    <n v="0"/>
    <n v="4972.37"/>
    <s v="10"/>
    <s v="704"/>
    <n v="704"/>
    <x v="12"/>
    <s v="1050"/>
    <n v="1050"/>
    <s v="2110"/>
    <s v="210"/>
    <s v="2"/>
    <x v="1"/>
    <n v="50"/>
    <x v="1"/>
    <s v="Y"/>
    <x v="0"/>
  </r>
  <r>
    <x v="0"/>
    <s v="10-704-21-1050-2110-220"/>
    <s v="FICA"/>
    <x v="18"/>
    <n v="1354.42"/>
    <n v="0"/>
    <n v="1354.42"/>
    <s v="10"/>
    <s v="704"/>
    <n v="704"/>
    <x v="12"/>
    <s v="1050"/>
    <n v="1050"/>
    <s v="2110"/>
    <s v="220"/>
    <s v="2"/>
    <x v="1"/>
    <n v="50"/>
    <x v="1"/>
    <s v="Y"/>
    <x v="0"/>
  </r>
  <r>
    <x v="0"/>
    <s v="10-704-21-1050-2110-241"/>
    <s v="INSURANCE"/>
    <x v="18"/>
    <n v="16581.37"/>
    <n v="0"/>
    <n v="16581.37"/>
    <s v="10"/>
    <s v="704"/>
    <n v="704"/>
    <x v="12"/>
    <s v="1050"/>
    <n v="1050"/>
    <s v="2110"/>
    <s v="241"/>
    <s v="2"/>
    <x v="1"/>
    <n v="50"/>
    <x v="1"/>
    <s v="Y"/>
    <x v="0"/>
  </r>
  <r>
    <x v="0"/>
    <s v="10-704-21-1050-2120-142"/>
    <s v="COUNSELOR SAL"/>
    <x v="18"/>
    <n v="271727.42"/>
    <n v="0"/>
    <n v="271727.42"/>
    <s v="10"/>
    <s v="704"/>
    <n v="704"/>
    <x v="12"/>
    <s v="1050"/>
    <n v="1050"/>
    <s v="2120"/>
    <s v="142"/>
    <s v="1"/>
    <x v="1"/>
    <n v="50"/>
    <x v="1"/>
    <s v="Y"/>
    <x v="0"/>
  </r>
  <r>
    <x v="0"/>
    <s v="10-704-21-1050-2120-152"/>
    <s v="REGISTRAR"/>
    <x v="18"/>
    <n v="35514.74"/>
    <n v="0"/>
    <n v="35514.74"/>
    <s v="10"/>
    <s v="704"/>
    <n v="704"/>
    <x v="12"/>
    <s v="1050"/>
    <n v="1050"/>
    <s v="2120"/>
    <s v="152"/>
    <s v="1"/>
    <x v="1"/>
    <n v="50"/>
    <x v="1"/>
    <s v="Y"/>
    <x v="0"/>
  </r>
  <r>
    <x v="0"/>
    <s v="10-704-21-1050-2120-210"/>
    <s v="RETIREMENT"/>
    <x v="18"/>
    <n v="68696.08"/>
    <n v="0"/>
    <n v="68696.08"/>
    <s v="10"/>
    <s v="704"/>
    <n v="704"/>
    <x v="12"/>
    <s v="1050"/>
    <n v="1050"/>
    <s v="2120"/>
    <s v="210"/>
    <s v="2"/>
    <x v="1"/>
    <n v="50"/>
    <x v="1"/>
    <s v="Y"/>
    <x v="0"/>
  </r>
  <r>
    <x v="0"/>
    <s v="10-704-21-1050-2120-220"/>
    <s v="FICA"/>
    <x v="18"/>
    <n v="22490.65"/>
    <n v="0"/>
    <n v="22490.65"/>
    <s v="10"/>
    <s v="704"/>
    <n v="704"/>
    <x v="12"/>
    <s v="1050"/>
    <n v="1050"/>
    <s v="2120"/>
    <s v="220"/>
    <s v="2"/>
    <x v="1"/>
    <n v="50"/>
    <x v="1"/>
    <s v="Y"/>
    <x v="0"/>
  </r>
  <r>
    <x v="0"/>
    <s v="10-704-21-1050-2120-241"/>
    <s v="INSURANCE"/>
    <x v="18"/>
    <n v="44086.35"/>
    <n v="0"/>
    <n v="44086.35"/>
    <s v="10"/>
    <s v="704"/>
    <n v="704"/>
    <x v="12"/>
    <s v="1050"/>
    <n v="1050"/>
    <s v="2120"/>
    <s v="241"/>
    <s v="2"/>
    <x v="1"/>
    <n v="50"/>
    <x v="1"/>
    <s v="Y"/>
    <x v="0"/>
  </r>
  <r>
    <x v="0"/>
    <s v="10-704-21-1050-2120-245"/>
    <s v="waive"/>
    <x v="18"/>
    <n v="950"/>
    <n v="0"/>
    <n v="950"/>
    <s v="10"/>
    <s v="704"/>
    <n v="704"/>
    <x v="12"/>
    <s v="1050"/>
    <n v="1050"/>
    <s v="2120"/>
    <s v="245"/>
    <s v="2"/>
    <x v="1"/>
    <n v="50"/>
    <x v="1"/>
    <s v="Y"/>
    <x v="0"/>
  </r>
  <r>
    <x v="0"/>
    <s v="10-704-21-1050-2120-580"/>
    <s v="COUNSELR TRAVEL"/>
    <x v="18"/>
    <n v="0"/>
    <n v="0"/>
    <n v="0"/>
    <s v="10"/>
    <s v="704"/>
    <n v="704"/>
    <x v="12"/>
    <s v="1050"/>
    <n v="1050"/>
    <s v="2120"/>
    <s v="580"/>
    <s v="5"/>
    <x v="1"/>
    <n v="50"/>
    <x v="1"/>
    <s v="Y"/>
    <x v="0"/>
  </r>
  <r>
    <x v="0"/>
    <s v="10-704-21-1050-2120-610"/>
    <s v="COUNSELR SUPPLY"/>
    <x v="18"/>
    <n v="0"/>
    <n v="0"/>
    <n v="0"/>
    <s v="10"/>
    <s v="704"/>
    <n v="704"/>
    <x v="12"/>
    <s v="1050"/>
    <n v="1050"/>
    <s v="2120"/>
    <s v="610"/>
    <s v="6"/>
    <x v="1"/>
    <n v="50"/>
    <x v="1"/>
    <s v="Y"/>
    <x v="0"/>
  </r>
  <r>
    <x v="0"/>
    <s v="10-704-21-1050-2120-730"/>
    <s v="COUNSELR EQUIP."/>
    <x v="18"/>
    <n v="0"/>
    <n v="0"/>
    <n v="0"/>
    <s v="10"/>
    <s v="704"/>
    <n v="704"/>
    <x v="12"/>
    <s v="1050"/>
    <n v="1050"/>
    <s v="2120"/>
    <s v="730"/>
    <s v="7"/>
    <x v="1"/>
    <n v="50"/>
    <x v="1"/>
    <s v="Y"/>
    <x v="0"/>
  </r>
  <r>
    <x v="0"/>
    <s v="10-704-21-1050-2120-810"/>
    <s v="DUES AND FEES"/>
    <x v="18"/>
    <n v="0"/>
    <n v="0"/>
    <n v="0"/>
    <s v="10"/>
    <s v="704"/>
    <n v="704"/>
    <x v="12"/>
    <s v="1050"/>
    <n v="1050"/>
    <s v="2120"/>
    <s v="810"/>
    <s v="8"/>
    <x v="1"/>
    <n v="50"/>
    <x v="1"/>
    <s v="Y"/>
    <x v="0"/>
  </r>
  <r>
    <x v="0"/>
    <s v="10-704-21-1050-2190-142"/>
    <s v="STUDENT DEAN -- SC"/>
    <x v="18"/>
    <n v="83512.570000000007"/>
    <n v="0"/>
    <n v="83512.570000000007"/>
    <s v="10"/>
    <s v="704"/>
    <n v="704"/>
    <x v="12"/>
    <s v="1050"/>
    <n v="1050"/>
    <s v="2190"/>
    <s v="142"/>
    <s v="1"/>
    <x v="1"/>
    <n v="50"/>
    <x v="1"/>
    <s v="Y"/>
    <x v="0"/>
  </r>
  <r>
    <x v="0"/>
    <s v="10-704-21-1050-2190-210"/>
    <s v="RETIREMENT"/>
    <x v="18"/>
    <n v="19784.22"/>
    <n v="0"/>
    <n v="19784.22"/>
    <s v="10"/>
    <s v="704"/>
    <n v="704"/>
    <x v="12"/>
    <s v="1050"/>
    <n v="1050"/>
    <s v="2190"/>
    <s v="210"/>
    <s v="2"/>
    <x v="1"/>
    <n v="50"/>
    <x v="1"/>
    <s v="Y"/>
    <x v="0"/>
  </r>
  <r>
    <x v="0"/>
    <s v="10-704-21-1050-2190-220"/>
    <s v="SOCIAL SECURITY"/>
    <x v="18"/>
    <n v="6039.89"/>
    <n v="0"/>
    <n v="6039.89"/>
    <s v="10"/>
    <s v="704"/>
    <n v="704"/>
    <x v="12"/>
    <s v="1050"/>
    <n v="1050"/>
    <s v="2190"/>
    <s v="220"/>
    <s v="2"/>
    <x v="1"/>
    <n v="50"/>
    <x v="1"/>
    <s v="Y"/>
    <x v="0"/>
  </r>
  <r>
    <x v="0"/>
    <s v="10-704-21-1050-2190-241"/>
    <s v="INSURANCE"/>
    <x v="18"/>
    <n v="11043.9"/>
    <n v="0"/>
    <n v="11043.9"/>
    <s v="10"/>
    <s v="704"/>
    <n v="704"/>
    <x v="12"/>
    <s v="1050"/>
    <n v="1050"/>
    <s v="2190"/>
    <s v="241"/>
    <s v="2"/>
    <x v="1"/>
    <n v="50"/>
    <x v="1"/>
    <s v="Y"/>
    <x v="0"/>
  </r>
  <r>
    <x v="0"/>
    <s v="10-704-21-1050-2190-320"/>
    <s v="DURG TESTING"/>
    <x v="18"/>
    <n v="1932.62"/>
    <n v="0"/>
    <n v="1932.62"/>
    <s v="10"/>
    <s v="704"/>
    <n v="704"/>
    <x v="12"/>
    <s v="1050"/>
    <n v="1050"/>
    <s v="2190"/>
    <s v="320"/>
    <s v="3"/>
    <x v="1"/>
    <n v="50"/>
    <x v="1"/>
    <s v="Y"/>
    <x v="0"/>
  </r>
  <r>
    <x v="0"/>
    <s v="10-704-21-1050-2190-340"/>
    <s v="RESOURCE OFF."/>
    <x v="18"/>
    <n v="99465"/>
    <n v="0"/>
    <n v="99465"/>
    <s v="10"/>
    <s v="704"/>
    <n v="704"/>
    <x v="12"/>
    <s v="1050"/>
    <n v="1050"/>
    <s v="2190"/>
    <s v="340"/>
    <s v="3"/>
    <x v="1"/>
    <n v="50"/>
    <x v="1"/>
    <s v="Y"/>
    <x v="0"/>
  </r>
  <r>
    <x v="0"/>
    <s v="10-704-21-1050-2200-270"/>
    <s v="INDUSTRIAL INS"/>
    <x v="18"/>
    <n v="0"/>
    <n v="0"/>
    <n v="0"/>
    <s v="10"/>
    <s v="704"/>
    <n v="704"/>
    <x v="12"/>
    <s v="1050"/>
    <n v="1050"/>
    <s v="2200"/>
    <s v="270"/>
    <s v="2"/>
    <x v="1"/>
    <n v="50"/>
    <x v="1"/>
    <s v="Y"/>
    <x v="0"/>
  </r>
  <r>
    <x v="0"/>
    <s v="10-704-21-1050-2220-145"/>
    <s v="MEDIA EDUCATOR"/>
    <x v="18"/>
    <n v="68252.08"/>
    <n v="0"/>
    <n v="68252.08"/>
    <s v="10"/>
    <s v="704"/>
    <n v="704"/>
    <x v="12"/>
    <s v="1050"/>
    <n v="1050"/>
    <s v="2220"/>
    <s v="145"/>
    <s v="1"/>
    <x v="1"/>
    <n v="50"/>
    <x v="1"/>
    <s v="Y"/>
    <x v="0"/>
  </r>
  <r>
    <x v="0"/>
    <s v="10-704-21-1050-2220-162"/>
    <s v="MEDIA ASSISTANT"/>
    <x v="18"/>
    <n v="0"/>
    <n v="0"/>
    <n v="0"/>
    <s v="10"/>
    <s v="704"/>
    <n v="704"/>
    <x v="12"/>
    <s v="1050"/>
    <n v="1050"/>
    <s v="2220"/>
    <s v="162"/>
    <s v="1"/>
    <x v="1"/>
    <n v="50"/>
    <x v="1"/>
    <s v="Y"/>
    <x v="0"/>
  </r>
  <r>
    <x v="0"/>
    <s v="10-704-21-1050-2220-210"/>
    <s v="RETIREMENT"/>
    <x v="18"/>
    <n v="16168.96"/>
    <n v="0"/>
    <n v="16168.96"/>
    <s v="10"/>
    <s v="704"/>
    <n v="704"/>
    <x v="12"/>
    <s v="1050"/>
    <n v="1050"/>
    <s v="2220"/>
    <s v="210"/>
    <s v="2"/>
    <x v="1"/>
    <n v="50"/>
    <x v="1"/>
    <s v="Y"/>
    <x v="0"/>
  </r>
  <r>
    <x v="0"/>
    <s v="10-704-21-1050-2220-220"/>
    <s v="FICA"/>
    <x v="18"/>
    <n v="5040.29"/>
    <n v="0"/>
    <n v="5040.29"/>
    <s v="10"/>
    <s v="704"/>
    <n v="704"/>
    <x v="12"/>
    <s v="1050"/>
    <n v="1050"/>
    <s v="2220"/>
    <s v="220"/>
    <s v="2"/>
    <x v="1"/>
    <n v="50"/>
    <x v="1"/>
    <s v="Y"/>
    <x v="0"/>
  </r>
  <r>
    <x v="0"/>
    <s v="10-704-21-1050-2220-241"/>
    <s v="INSURANCE"/>
    <x v="18"/>
    <n v="242.92"/>
    <n v="0"/>
    <n v="242.92"/>
    <s v="10"/>
    <s v="704"/>
    <n v="704"/>
    <x v="12"/>
    <s v="1050"/>
    <n v="1050"/>
    <s v="2220"/>
    <s v="241"/>
    <s v="2"/>
    <x v="1"/>
    <n v="50"/>
    <x v="1"/>
    <s v="Y"/>
    <x v="0"/>
  </r>
  <r>
    <x v="0"/>
    <s v="10-704-21-1050-2220-245"/>
    <s v="Waive"/>
    <x v="18"/>
    <n v="1000"/>
    <n v="0"/>
    <n v="1000"/>
    <s v="10"/>
    <s v="704"/>
    <n v="704"/>
    <x v="12"/>
    <s v="1050"/>
    <n v="1050"/>
    <s v="2220"/>
    <s v="245"/>
    <s v="2"/>
    <x v="1"/>
    <n v="50"/>
    <x v="1"/>
    <s v="Y"/>
    <x v="0"/>
  </r>
  <r>
    <x v="0"/>
    <s v="10-704-21-1050-2220-430"/>
    <s v="AV REP &amp; MAINT."/>
    <x v="18"/>
    <n v="839.95"/>
    <n v="0"/>
    <n v="839.95"/>
    <s v="10"/>
    <s v="704"/>
    <n v="704"/>
    <x v="12"/>
    <s v="1050"/>
    <n v="1050"/>
    <s v="2220"/>
    <s v="430"/>
    <s v="4"/>
    <x v="1"/>
    <n v="50"/>
    <x v="1"/>
    <s v="Y"/>
    <x v="0"/>
  </r>
  <r>
    <x v="0"/>
    <s v="10-704-21-1050-2220-644"/>
    <s v="LIBRARY BOOKS"/>
    <x v="18"/>
    <n v="3753.46"/>
    <n v="0"/>
    <n v="3753.46"/>
    <s v="10"/>
    <s v="704"/>
    <n v="704"/>
    <x v="12"/>
    <s v="1050"/>
    <n v="1050"/>
    <s v="2220"/>
    <s v="644"/>
    <s v="6"/>
    <x v="1"/>
    <n v="50"/>
    <x v="1"/>
    <s v="Y"/>
    <x v="0"/>
  </r>
  <r>
    <x v="0"/>
    <s v="10-704-21-1050-2220-645"/>
    <s v="PERIODICALS"/>
    <x v="18"/>
    <n v="1357.52"/>
    <n v="0"/>
    <n v="1357.52"/>
    <s v="10"/>
    <s v="704"/>
    <n v="704"/>
    <x v="12"/>
    <s v="1050"/>
    <n v="1050"/>
    <s v="2220"/>
    <s v="645"/>
    <s v="6"/>
    <x v="1"/>
    <n v="50"/>
    <x v="1"/>
    <s v="Y"/>
    <x v="0"/>
  </r>
  <r>
    <x v="0"/>
    <s v="10-704-21-1050-2220-646"/>
    <s v="AV/LIBRY SUPPLY"/>
    <x v="18"/>
    <n v="2104.59"/>
    <n v="0"/>
    <n v="2104.59"/>
    <s v="10"/>
    <s v="704"/>
    <n v="704"/>
    <x v="12"/>
    <s v="1050"/>
    <n v="1050"/>
    <s v="2220"/>
    <s v="646"/>
    <s v="6"/>
    <x v="1"/>
    <n v="50"/>
    <x v="1"/>
    <s v="Y"/>
    <x v="0"/>
  </r>
  <r>
    <x v="0"/>
    <s v="10-704-21-1050-2220-734"/>
    <s v="AV/LIBRY EQUIP."/>
    <x v="18"/>
    <n v="48.25"/>
    <n v="0"/>
    <n v="48.25"/>
    <s v="10"/>
    <s v="704"/>
    <n v="704"/>
    <x v="12"/>
    <s v="1050"/>
    <n v="1050"/>
    <s v="2220"/>
    <s v="734"/>
    <s v="7"/>
    <x v="1"/>
    <n v="50"/>
    <x v="1"/>
    <s v="Y"/>
    <x v="0"/>
  </r>
  <r>
    <x v="0"/>
    <s v="10-704-21-1050-2240-152"/>
    <s v="SECRETARY TESTG"/>
    <x v="18"/>
    <n v="0"/>
    <n v="0"/>
    <n v="0"/>
    <s v="10"/>
    <s v="704"/>
    <n v="704"/>
    <x v="12"/>
    <s v="1050"/>
    <n v="1050"/>
    <s v="2240"/>
    <s v="152"/>
    <s v="1"/>
    <x v="1"/>
    <n v="50"/>
    <x v="1"/>
    <s v="Y"/>
    <x v="0"/>
  </r>
  <r>
    <x v="0"/>
    <s v="10-704-21-1050-2290-610"/>
    <s v="STAFF APPRECIAT"/>
    <x v="18"/>
    <n v="0"/>
    <n v="0"/>
    <n v="0"/>
    <s v="10"/>
    <s v="704"/>
    <n v="704"/>
    <x v="12"/>
    <s v="1050"/>
    <n v="1050"/>
    <s v="2290"/>
    <s v="610"/>
    <s v="6"/>
    <x v="1"/>
    <n v="50"/>
    <x v="1"/>
    <s v="Y"/>
    <x v="0"/>
  </r>
  <r>
    <x v="0"/>
    <s v="10-704-21-1050-2300-270"/>
    <s v="INDUSTRIAL INS"/>
    <x v="18"/>
    <n v="0"/>
    <n v="0"/>
    <n v="0"/>
    <s v="10"/>
    <s v="704"/>
    <n v="704"/>
    <x v="12"/>
    <s v="1050"/>
    <n v="1050"/>
    <s v="2300"/>
    <s v="270"/>
    <s v="2"/>
    <x v="1"/>
    <n v="50"/>
    <x v="1"/>
    <s v="Y"/>
    <x v="0"/>
  </r>
  <r>
    <x v="0"/>
    <s v="10-704-21-1050-2400-121"/>
    <s v="PRINCIPALS SAL"/>
    <x v="18"/>
    <n v="232372.56"/>
    <n v="0"/>
    <n v="232372.56"/>
    <s v="10"/>
    <s v="704"/>
    <n v="704"/>
    <x v="12"/>
    <s v="1050"/>
    <n v="1050"/>
    <s v="2400"/>
    <s v="121"/>
    <s v="1"/>
    <x v="1"/>
    <n v="50"/>
    <x v="1"/>
    <s v="Y"/>
    <x v="0"/>
  </r>
  <r>
    <x v="0"/>
    <s v="10-704-21-1050-2400-122"/>
    <s v="VICE PRIN SAL"/>
    <x v="18"/>
    <n v="103841.12"/>
    <n v="0"/>
    <n v="103841.12"/>
    <s v="10"/>
    <s v="704"/>
    <n v="704"/>
    <x v="12"/>
    <s v="1050"/>
    <n v="1050"/>
    <s v="2400"/>
    <s v="122"/>
    <s v="1"/>
    <x v="1"/>
    <n v="50"/>
    <x v="1"/>
    <s v="Y"/>
    <x v="0"/>
  </r>
  <r>
    <x v="0"/>
    <s v="10-704-21-1050-2400-151"/>
    <s v="FINANCE SECRETA"/>
    <x v="18"/>
    <n v="74663.710000000006"/>
    <n v="0"/>
    <n v="74663.710000000006"/>
    <s v="10"/>
    <s v="704"/>
    <n v="704"/>
    <x v="12"/>
    <s v="1050"/>
    <n v="1050"/>
    <s v="2400"/>
    <s v="151"/>
    <s v="1"/>
    <x v="1"/>
    <n v="50"/>
    <x v="1"/>
    <s v="Y"/>
    <x v="0"/>
  </r>
  <r>
    <x v="0"/>
    <s v="10-704-21-1050-2400-152"/>
    <s v="ADMIN ASSISTANT"/>
    <x v="18"/>
    <n v="54380.86"/>
    <n v="0"/>
    <n v="54380.86"/>
    <s v="10"/>
    <s v="704"/>
    <n v="704"/>
    <x v="12"/>
    <s v="1050"/>
    <n v="1050"/>
    <s v="2400"/>
    <s v="152"/>
    <s v="1"/>
    <x v="1"/>
    <n v="50"/>
    <x v="1"/>
    <s v="Y"/>
    <x v="0"/>
  </r>
  <r>
    <x v="0"/>
    <s v="10-704-21-1050-2400-210"/>
    <s v="RETIREMENT"/>
    <x v="18"/>
    <n v="102135.93"/>
    <n v="0"/>
    <n v="102135.93"/>
    <s v="10"/>
    <s v="704"/>
    <n v="704"/>
    <x v="12"/>
    <s v="1050"/>
    <n v="1050"/>
    <s v="2400"/>
    <s v="210"/>
    <s v="2"/>
    <x v="1"/>
    <n v="50"/>
    <x v="1"/>
    <s v="Y"/>
    <x v="0"/>
  </r>
  <r>
    <x v="0"/>
    <s v="10-704-21-1050-2400-220"/>
    <s v="FICA"/>
    <x v="18"/>
    <n v="34907.72"/>
    <n v="0"/>
    <n v="34907.72"/>
    <s v="10"/>
    <s v="704"/>
    <n v="704"/>
    <x v="12"/>
    <s v="1050"/>
    <n v="1050"/>
    <s v="2400"/>
    <s v="220"/>
    <s v="2"/>
    <x v="1"/>
    <n v="50"/>
    <x v="1"/>
    <s v="Y"/>
    <x v="0"/>
  </r>
  <r>
    <x v="0"/>
    <s v="10-704-21-1050-2400-241"/>
    <s v="INSURANCE"/>
    <x v="18"/>
    <n v="71577.509999999995"/>
    <n v="0"/>
    <n v="71577.509999999995"/>
    <s v="10"/>
    <s v="704"/>
    <n v="704"/>
    <x v="12"/>
    <s v="1050"/>
    <n v="1050"/>
    <s v="2400"/>
    <s v="241"/>
    <s v="2"/>
    <x v="1"/>
    <n v="50"/>
    <x v="1"/>
    <s v="Y"/>
    <x v="0"/>
  </r>
  <r>
    <x v="0"/>
    <s v="10-704-21-1050-2400-270"/>
    <s v="INDUSTRIAL INS"/>
    <x v="18"/>
    <n v="0"/>
    <n v="0"/>
    <n v="0"/>
    <s v="10"/>
    <s v="704"/>
    <n v="704"/>
    <x v="12"/>
    <s v="1050"/>
    <n v="1050"/>
    <s v="2400"/>
    <s v="270"/>
    <s v="2"/>
    <x v="1"/>
    <n v="50"/>
    <x v="1"/>
    <s v="Y"/>
    <x v="0"/>
  </r>
  <r>
    <x v="0"/>
    <s v="10-704-21-1050-2400-300"/>
    <s v="PROF/TECH SERV"/>
    <x v="18"/>
    <n v="0"/>
    <n v="0"/>
    <n v="0"/>
    <s v="10"/>
    <s v="704"/>
    <n v="704"/>
    <x v="12"/>
    <s v="1050"/>
    <n v="1050"/>
    <s v="2400"/>
    <s v="300"/>
    <s v="3"/>
    <x v="1"/>
    <n v="50"/>
    <x v="1"/>
    <s v="Y"/>
    <x v="0"/>
  </r>
  <r>
    <x v="0"/>
    <s v="10-704-21-1050-2400-530"/>
    <s v="POSTAGE"/>
    <x v="18"/>
    <n v="6636.27"/>
    <n v="0"/>
    <n v="6636.27"/>
    <s v="10"/>
    <s v="704"/>
    <n v="704"/>
    <x v="12"/>
    <s v="1050"/>
    <n v="1050"/>
    <s v="2400"/>
    <s v="530"/>
    <s v="5"/>
    <x v="1"/>
    <n v="50"/>
    <x v="1"/>
    <s v="Y"/>
    <x v="0"/>
  </r>
  <r>
    <x v="0"/>
    <s v="10-704-21-1050-2400-580"/>
    <s v="ADMIN TRAVEL"/>
    <x v="18"/>
    <n v="2250"/>
    <n v="0"/>
    <n v="2250"/>
    <s v="10"/>
    <s v="704"/>
    <n v="704"/>
    <x v="12"/>
    <s v="1050"/>
    <n v="1050"/>
    <s v="2400"/>
    <s v="580"/>
    <s v="5"/>
    <x v="1"/>
    <n v="50"/>
    <x v="1"/>
    <s v="Y"/>
    <x v="0"/>
  </r>
  <r>
    <x v="0"/>
    <s v="10-704-21-1050-2400-610"/>
    <s v="ADMIN SUPPLIES"/>
    <x v="18"/>
    <n v="0"/>
    <n v="0"/>
    <n v="0"/>
    <s v="10"/>
    <s v="704"/>
    <n v="704"/>
    <x v="12"/>
    <s v="1050"/>
    <n v="1050"/>
    <s v="2400"/>
    <s v="610"/>
    <s v="6"/>
    <x v="1"/>
    <n v="50"/>
    <x v="1"/>
    <s v="Y"/>
    <x v="0"/>
  </r>
  <r>
    <x v="0"/>
    <s v="10-704-21-1050-2400-730"/>
    <s v="EQUIPMENT"/>
    <x v="18"/>
    <n v="0"/>
    <n v="0"/>
    <n v="0"/>
    <s v="10"/>
    <s v="704"/>
    <n v="704"/>
    <x v="12"/>
    <s v="1050"/>
    <n v="1050"/>
    <s v="2400"/>
    <s v="730"/>
    <s v="7"/>
    <x v="1"/>
    <n v="50"/>
    <x v="1"/>
    <s v="Y"/>
    <x v="0"/>
  </r>
  <r>
    <x v="0"/>
    <s v="10-704-21-1050-2400-810"/>
    <s v="DUES AND FEES"/>
    <x v="18"/>
    <n v="0"/>
    <n v="0"/>
    <n v="0"/>
    <s v="10"/>
    <s v="704"/>
    <n v="704"/>
    <x v="12"/>
    <s v="1050"/>
    <n v="1050"/>
    <s v="2400"/>
    <s v="810"/>
    <s v="8"/>
    <x v="1"/>
    <n v="50"/>
    <x v="1"/>
    <s v="Y"/>
    <x v="0"/>
  </r>
  <r>
    <x v="0"/>
    <s v="10-704-21-1050-2500-270"/>
    <s v="INDUSTRIAL INS"/>
    <x v="18"/>
    <n v="0"/>
    <n v="0"/>
    <n v="0"/>
    <s v="10"/>
    <s v="704"/>
    <n v="704"/>
    <x v="12"/>
    <s v="1050"/>
    <n v="1050"/>
    <s v="2500"/>
    <s v="270"/>
    <s v="2"/>
    <x v="1"/>
    <n v="50"/>
    <x v="1"/>
    <s v="Y"/>
    <x v="0"/>
  </r>
  <r>
    <x v="0"/>
    <s v="10-704-21-1050-2500-290"/>
    <s v="FSA FEES"/>
    <x v="18"/>
    <n v="0"/>
    <n v="0"/>
    <n v="0"/>
    <s v="10"/>
    <s v="704"/>
    <n v="704"/>
    <x v="12"/>
    <s v="1050"/>
    <n v="1050"/>
    <s v="2500"/>
    <s v="290"/>
    <s v="2"/>
    <x v="1"/>
    <n v="50"/>
    <x v="1"/>
    <s v="Y"/>
    <x v="0"/>
  </r>
  <r>
    <x v="0"/>
    <s v="10-704-21-1050-2600-270"/>
    <s v="Industrial Insurance"/>
    <x v="18"/>
    <n v="0"/>
    <n v="0"/>
    <n v="0"/>
    <s v="10"/>
    <s v="704"/>
    <n v="704"/>
    <x v="12"/>
    <s v="1050"/>
    <n v="1050"/>
    <s v="2600"/>
    <s v="270"/>
    <s v="2"/>
    <x v="1"/>
    <n v="50"/>
    <x v="1"/>
    <s v="Y"/>
    <x v="0"/>
  </r>
  <r>
    <x v="0"/>
    <s v="10-704-21-1050-3300-270"/>
    <s v="Industrial Insurance"/>
    <x v="18"/>
    <n v="0"/>
    <n v="0"/>
    <n v="0"/>
    <s v="10"/>
    <s v="704"/>
    <n v="704"/>
    <x v="12"/>
    <s v="1050"/>
    <n v="1050"/>
    <s v="3300"/>
    <s v="270"/>
    <s v="2"/>
    <x v="1"/>
    <n v="50"/>
    <x v="1"/>
    <s v="Y"/>
    <x v="0"/>
  </r>
  <r>
    <x v="0"/>
    <s v="10-704-21-1051-1000-641"/>
    <s v="TEXTBOOKS"/>
    <x v="18"/>
    <n v="0"/>
    <n v="0"/>
    <n v="0"/>
    <s v="10"/>
    <s v="704"/>
    <n v="704"/>
    <x v="12"/>
    <s v="1051"/>
    <n v="1051"/>
    <s v="1000"/>
    <s v="641"/>
    <s v="6"/>
    <x v="1"/>
    <n v="50"/>
    <x v="1"/>
    <s v="Y"/>
    <x v="0"/>
  </r>
  <r>
    <x v="0"/>
    <s v="10-704-21-1052-1000-131"/>
    <s v="Cell Tower - Teacher Salary"/>
    <x v="18"/>
    <n v="0"/>
    <n v="0"/>
    <n v="0"/>
    <s v="10"/>
    <s v="704"/>
    <n v="704"/>
    <x v="12"/>
    <s v="1052"/>
    <n v="1052"/>
    <s v="1000"/>
    <s v="131"/>
    <s v="1"/>
    <x v="1"/>
    <n v="50"/>
    <x v="1"/>
    <s v="Y"/>
    <x v="0"/>
  </r>
  <r>
    <x v="0"/>
    <s v="10-704-21-1052-1000-149"/>
    <s v="Cell Tower - Extra Duty"/>
    <x v="18"/>
    <n v="0"/>
    <n v="0"/>
    <n v="0"/>
    <s v="10"/>
    <s v="704"/>
    <n v="704"/>
    <x v="12"/>
    <s v="1052"/>
    <n v="1052"/>
    <s v="1000"/>
    <s v="149"/>
    <s v="1"/>
    <x v="1"/>
    <n v="50"/>
    <x v="1"/>
    <s v="Y"/>
    <x v="0"/>
  </r>
  <r>
    <x v="0"/>
    <s v="10-704-21-1052-1000-198"/>
    <s v="Americorps"/>
    <x v="18"/>
    <n v="0"/>
    <n v="0"/>
    <n v="0"/>
    <s v="10"/>
    <s v="704"/>
    <n v="704"/>
    <x v="12"/>
    <s v="1052"/>
    <n v="1052"/>
    <s v="1000"/>
    <s v="198"/>
    <s v="1"/>
    <x v="1"/>
    <n v="50"/>
    <x v="1"/>
    <s v="Y"/>
    <x v="0"/>
  </r>
  <r>
    <x v="0"/>
    <s v="10-704-21-1052-1000-210"/>
    <s v="Cell Tower - Retirement"/>
    <x v="18"/>
    <n v="0"/>
    <n v="0"/>
    <n v="0"/>
    <s v="10"/>
    <s v="704"/>
    <n v="704"/>
    <x v="12"/>
    <s v="1052"/>
    <n v="1052"/>
    <s v="1000"/>
    <s v="210"/>
    <s v="2"/>
    <x v="1"/>
    <n v="50"/>
    <x v="1"/>
    <s v="Y"/>
    <x v="0"/>
  </r>
  <r>
    <x v="0"/>
    <s v="10-704-21-1052-1000-220"/>
    <s v="Cell Tower - FICA"/>
    <x v="18"/>
    <n v="0"/>
    <n v="0"/>
    <n v="0"/>
    <s v="10"/>
    <s v="704"/>
    <n v="704"/>
    <x v="12"/>
    <s v="1052"/>
    <n v="1052"/>
    <s v="1000"/>
    <s v="220"/>
    <s v="2"/>
    <x v="1"/>
    <n v="50"/>
    <x v="1"/>
    <s v="Y"/>
    <x v="0"/>
  </r>
  <r>
    <x v="0"/>
    <s v="10-704-21-1052-1000-241"/>
    <s v="Cell Tower - Insurance"/>
    <x v="18"/>
    <n v="0"/>
    <n v="0"/>
    <n v="0"/>
    <s v="10"/>
    <s v="704"/>
    <n v="704"/>
    <x v="12"/>
    <s v="1052"/>
    <n v="1052"/>
    <s v="1000"/>
    <s v="241"/>
    <s v="2"/>
    <x v="1"/>
    <n v="50"/>
    <x v="1"/>
    <s v="Y"/>
    <x v="0"/>
  </r>
  <r>
    <x v="0"/>
    <s v="10-704-21-1052-1000-610"/>
    <s v="Supplies"/>
    <x v="18"/>
    <n v="16262.89"/>
    <n v="0"/>
    <n v="16262.89"/>
    <s v="10"/>
    <s v="704"/>
    <n v="704"/>
    <x v="12"/>
    <s v="1052"/>
    <n v="1052"/>
    <s v="1000"/>
    <s v="610"/>
    <s v="6"/>
    <x v="1"/>
    <n v="50"/>
    <x v="1"/>
    <s v="Y"/>
    <x v="0"/>
  </r>
  <r>
    <x v="0"/>
    <s v="10-704-21-1205-1000-131"/>
    <s v="TEACHER SALARY"/>
    <x v="18"/>
    <n v="294496.15000000002"/>
    <n v="0"/>
    <n v="294496.15000000002"/>
    <s v="10"/>
    <s v="704"/>
    <n v="704"/>
    <x v="12"/>
    <s v="1205"/>
    <n v="1205"/>
    <s v="1000"/>
    <s v="131"/>
    <s v="1"/>
    <x v="2"/>
    <n v="1205"/>
    <x v="2"/>
    <s v="N"/>
    <x v="1"/>
  </r>
  <r>
    <x v="0"/>
    <s v="10-704-21-1205-1000-149"/>
    <s v="Extra Duty"/>
    <x v="18"/>
    <n v="897.94"/>
    <n v="0"/>
    <n v="897.94"/>
    <s v="10"/>
    <s v="704"/>
    <n v="704"/>
    <x v="12"/>
    <s v="1205"/>
    <n v="1205"/>
    <s v="1000"/>
    <s v="149"/>
    <s v="1"/>
    <x v="2"/>
    <n v="1205"/>
    <x v="2"/>
    <s v="N"/>
    <x v="1"/>
  </r>
  <r>
    <x v="0"/>
    <s v="10-704-21-1205-1000-161"/>
    <s v="INST. ASSISTANT"/>
    <x v="18"/>
    <n v="77669.06"/>
    <n v="0"/>
    <n v="77669.06"/>
    <s v="10"/>
    <s v="704"/>
    <n v="704"/>
    <x v="12"/>
    <s v="1205"/>
    <n v="1205"/>
    <s v="1000"/>
    <s v="161"/>
    <s v="1"/>
    <x v="2"/>
    <n v="1205"/>
    <x v="2"/>
    <s v="N"/>
    <x v="1"/>
  </r>
  <r>
    <x v="0"/>
    <s v="10-704-21-1205-1000-210"/>
    <s v="RETIREMENT"/>
    <x v="18"/>
    <n v="65185.7"/>
    <n v="0"/>
    <n v="65185.7"/>
    <s v="10"/>
    <s v="704"/>
    <n v="704"/>
    <x v="12"/>
    <s v="1205"/>
    <n v="1205"/>
    <s v="1000"/>
    <s v="210"/>
    <s v="2"/>
    <x v="2"/>
    <n v="1205"/>
    <x v="2"/>
    <s v="N"/>
    <x v="1"/>
  </r>
  <r>
    <x v="0"/>
    <s v="10-704-21-1205-1000-220"/>
    <s v="FICA"/>
    <x v="18"/>
    <n v="27707.94"/>
    <n v="0"/>
    <n v="27707.94"/>
    <s v="10"/>
    <s v="704"/>
    <n v="704"/>
    <x v="12"/>
    <s v="1205"/>
    <n v="1205"/>
    <s v="1000"/>
    <s v="220"/>
    <s v="2"/>
    <x v="2"/>
    <n v="1205"/>
    <x v="2"/>
    <s v="N"/>
    <x v="1"/>
  </r>
  <r>
    <x v="0"/>
    <s v="10-704-21-1205-1000-241"/>
    <s v="INSURANCE"/>
    <x v="18"/>
    <n v="63988.37"/>
    <n v="0"/>
    <n v="63988.37"/>
    <s v="10"/>
    <s v="704"/>
    <n v="704"/>
    <x v="12"/>
    <s v="1205"/>
    <n v="1205"/>
    <s v="1000"/>
    <s v="241"/>
    <s v="2"/>
    <x v="2"/>
    <n v="1205"/>
    <x v="2"/>
    <s v="N"/>
    <x v="1"/>
  </r>
  <r>
    <x v="0"/>
    <s v="10-704-21-1205-1000-245"/>
    <s v="Waive"/>
    <x v="18"/>
    <n v="0"/>
    <n v="0"/>
    <n v="0"/>
    <s v="10"/>
    <s v="704"/>
    <n v="704"/>
    <x v="12"/>
    <s v="1205"/>
    <n v="1205"/>
    <s v="1000"/>
    <s v="245"/>
    <s v="2"/>
    <x v="2"/>
    <n v="1205"/>
    <x v="2"/>
    <s v="N"/>
    <x v="1"/>
  </r>
  <r>
    <x v="0"/>
    <s v="10-704-21-1205-1000-270"/>
    <s v="INDUSTRIAL INS"/>
    <x v="18"/>
    <n v="0"/>
    <n v="0"/>
    <n v="0"/>
    <s v="10"/>
    <s v="704"/>
    <n v="704"/>
    <x v="12"/>
    <s v="1205"/>
    <n v="1205"/>
    <s v="1000"/>
    <s v="270"/>
    <s v="2"/>
    <x v="2"/>
    <n v="1205"/>
    <x v="2"/>
    <s v="N"/>
    <x v="1"/>
  </r>
  <r>
    <x v="0"/>
    <s v="10-704-21-1205-1000-341"/>
    <s v="Substitute Cost"/>
    <x v="18"/>
    <n v="14588.65"/>
    <n v="0"/>
    <n v="14588.65"/>
    <s v="10"/>
    <s v="704"/>
    <n v="704"/>
    <x v="12"/>
    <s v="1205"/>
    <n v="1205"/>
    <s v="1000"/>
    <s v="341"/>
    <s v="3"/>
    <x v="2"/>
    <n v="1205"/>
    <x v="2"/>
    <s v="N"/>
    <x v="1"/>
  </r>
  <r>
    <x v="0"/>
    <s v="10-704-21-1205-2150-149"/>
    <s v="SLP SALARIES"/>
    <x v="18"/>
    <n v="0"/>
    <n v="0"/>
    <n v="0"/>
    <s v="10"/>
    <s v="704"/>
    <n v="704"/>
    <x v="12"/>
    <s v="1205"/>
    <n v="1205"/>
    <s v="2150"/>
    <s v="149"/>
    <s v="1"/>
    <x v="2"/>
    <n v="1205"/>
    <x v="2"/>
    <s v="N"/>
    <x v="1"/>
  </r>
  <r>
    <x v="0"/>
    <s v="10-704-21-1205-2150-199"/>
    <s v="SLP Salaries"/>
    <x v="18"/>
    <n v="48868.62"/>
    <n v="0"/>
    <n v="48868.62"/>
    <s v="10"/>
    <s v="704"/>
    <n v="704"/>
    <x v="12"/>
    <s v="1205"/>
    <n v="1205"/>
    <s v="2150"/>
    <s v="199"/>
    <s v="1"/>
    <x v="2"/>
    <n v="1205"/>
    <x v="2"/>
    <s v="N"/>
    <x v="1"/>
  </r>
  <r>
    <x v="0"/>
    <s v="10-704-21-1205-2150-210"/>
    <s v="Retirement"/>
    <x v="18"/>
    <n v="6028.69"/>
    <n v="0"/>
    <n v="6028.69"/>
    <s v="10"/>
    <s v="704"/>
    <n v="704"/>
    <x v="12"/>
    <s v="1205"/>
    <n v="1205"/>
    <s v="2150"/>
    <s v="210"/>
    <s v="2"/>
    <x v="2"/>
    <n v="1205"/>
    <x v="2"/>
    <s v="N"/>
    <x v="1"/>
  </r>
  <r>
    <x v="0"/>
    <s v="10-704-21-1205-2150-220"/>
    <s v="FICA"/>
    <x v="18"/>
    <n v="3738.52"/>
    <n v="0"/>
    <n v="3738.52"/>
    <s v="10"/>
    <s v="704"/>
    <n v="704"/>
    <x v="12"/>
    <s v="1205"/>
    <n v="1205"/>
    <s v="2150"/>
    <s v="220"/>
    <s v="2"/>
    <x v="2"/>
    <n v="1205"/>
    <x v="2"/>
    <s v="N"/>
    <x v="1"/>
  </r>
  <r>
    <x v="0"/>
    <s v="10-704-21-1205-2150-241"/>
    <s v="Insurance"/>
    <x v="18"/>
    <n v="0"/>
    <n v="0"/>
    <n v="0"/>
    <s v="10"/>
    <s v="704"/>
    <n v="704"/>
    <x v="12"/>
    <s v="1205"/>
    <n v="1205"/>
    <s v="2150"/>
    <s v="241"/>
    <s v="2"/>
    <x v="2"/>
    <n v="1205"/>
    <x v="2"/>
    <s v="N"/>
    <x v="1"/>
  </r>
  <r>
    <x v="0"/>
    <s v="10-704-21-1205-2150-245"/>
    <s v="Waive"/>
    <x v="18"/>
    <n v="0"/>
    <n v="0"/>
    <n v="0"/>
    <s v="10"/>
    <s v="704"/>
    <n v="704"/>
    <x v="12"/>
    <s v="1205"/>
    <n v="1205"/>
    <s v="2150"/>
    <s v="245"/>
    <s v="2"/>
    <x v="2"/>
    <n v="1205"/>
    <x v="2"/>
    <s v="N"/>
    <x v="1"/>
  </r>
  <r>
    <x v="0"/>
    <s v="10-704-21-1205-2190-197"/>
    <s v="TEMP DELETE"/>
    <x v="18"/>
    <n v="0"/>
    <n v="0"/>
    <n v="0"/>
    <s v="10"/>
    <s v="704"/>
    <n v="704"/>
    <x v="12"/>
    <s v="1205"/>
    <n v="1205"/>
    <s v="2190"/>
    <s v="197"/>
    <s v="1"/>
    <x v="2"/>
    <n v="1205"/>
    <x v="2"/>
    <s v="N"/>
    <x v="1"/>
  </r>
  <r>
    <x v="0"/>
    <s v="10-704-21-1206-2150-149"/>
    <s v="SLP SALARIES"/>
    <x v="18"/>
    <n v="0"/>
    <n v="0"/>
    <n v="0"/>
    <s v="10"/>
    <s v="704"/>
    <n v="704"/>
    <x v="12"/>
    <s v="1206"/>
    <n v="1206"/>
    <s v="2150"/>
    <s v="149"/>
    <s v="1"/>
    <x v="103"/>
    <n v="1295"/>
    <x v="102"/>
    <s v="Y"/>
    <x v="0"/>
  </r>
  <r>
    <x v="0"/>
    <s v="10-704-21-1206-2150-199"/>
    <s v="SLP Salaries"/>
    <x v="18"/>
    <n v="0"/>
    <n v="0"/>
    <n v="0"/>
    <s v="10"/>
    <s v="704"/>
    <n v="704"/>
    <x v="12"/>
    <s v="1206"/>
    <n v="1206"/>
    <s v="2150"/>
    <s v="199"/>
    <s v="1"/>
    <x v="103"/>
    <n v="1295"/>
    <x v="102"/>
    <s v="Y"/>
    <x v="0"/>
  </r>
  <r>
    <x v="0"/>
    <s v="10-704-21-1206-2150-220"/>
    <s v="FICA"/>
    <x v="18"/>
    <n v="0"/>
    <n v="0"/>
    <n v="0"/>
    <s v="10"/>
    <s v="704"/>
    <n v="704"/>
    <x v="12"/>
    <s v="1206"/>
    <n v="1206"/>
    <s v="2150"/>
    <s v="220"/>
    <s v="2"/>
    <x v="103"/>
    <n v="1295"/>
    <x v="102"/>
    <s v="Y"/>
    <x v="0"/>
  </r>
  <r>
    <x v="0"/>
    <s v="10-704-21-1210-1000-161"/>
    <s v="INST. ASSISTANTS Self Contained"/>
    <x v="18"/>
    <n v="12840.11"/>
    <n v="0"/>
    <n v="12840.11"/>
    <s v="10"/>
    <s v="704"/>
    <n v="704"/>
    <x v="12"/>
    <s v="1210"/>
    <n v="1210"/>
    <s v="1000"/>
    <s v="161"/>
    <s v="1"/>
    <x v="69"/>
    <n v="1210"/>
    <x v="68"/>
    <s v="N"/>
    <x v="33"/>
  </r>
  <r>
    <x v="0"/>
    <s v="10-704-21-1210-1000-210"/>
    <s v="RETIREMENT"/>
    <x v="18"/>
    <n v="0"/>
    <n v="0"/>
    <n v="0"/>
    <s v="10"/>
    <s v="704"/>
    <n v="704"/>
    <x v="12"/>
    <s v="1210"/>
    <n v="1210"/>
    <s v="1000"/>
    <s v="210"/>
    <s v="2"/>
    <x v="69"/>
    <n v="1210"/>
    <x v="68"/>
    <s v="N"/>
    <x v="33"/>
  </r>
  <r>
    <x v="0"/>
    <s v="10-704-21-1210-1000-220"/>
    <s v="FICA"/>
    <x v="18"/>
    <n v="982.28"/>
    <n v="0"/>
    <n v="982.28"/>
    <s v="10"/>
    <s v="704"/>
    <n v="704"/>
    <x v="12"/>
    <s v="1210"/>
    <n v="1210"/>
    <s v="1000"/>
    <s v="220"/>
    <s v="2"/>
    <x v="69"/>
    <n v="1210"/>
    <x v="68"/>
    <s v="N"/>
    <x v="33"/>
  </r>
  <r>
    <x v="0"/>
    <s v="10-704-21-1210-1000-241"/>
    <s v="INSURANCE"/>
    <x v="18"/>
    <n v="0"/>
    <n v="0"/>
    <n v="0"/>
    <s v="10"/>
    <s v="704"/>
    <n v="704"/>
    <x v="12"/>
    <s v="1210"/>
    <n v="1210"/>
    <s v="1000"/>
    <s v="241"/>
    <s v="2"/>
    <x v="69"/>
    <n v="1210"/>
    <x v="68"/>
    <s v="N"/>
    <x v="33"/>
  </r>
  <r>
    <x v="0"/>
    <s v="10-704-21-1210-1000-341"/>
    <s v="Sub Costs"/>
    <x v="18"/>
    <n v="85.39"/>
    <n v="0"/>
    <n v="85.39"/>
    <s v="10"/>
    <s v="704"/>
    <n v="704"/>
    <x v="12"/>
    <s v="1210"/>
    <n v="1210"/>
    <s v="1000"/>
    <s v="341"/>
    <s v="3"/>
    <x v="69"/>
    <n v="1210"/>
    <x v="68"/>
    <s v="N"/>
    <x v="33"/>
  </r>
  <r>
    <x v="0"/>
    <s v="10-704-21-1220-1000-149"/>
    <s v="ESY TEACHER"/>
    <x v="18"/>
    <n v="0"/>
    <n v="0"/>
    <n v="0"/>
    <s v="10"/>
    <s v="704"/>
    <n v="704"/>
    <x v="12"/>
    <s v="1220"/>
    <n v="1220"/>
    <s v="1000"/>
    <s v="149"/>
    <s v="1"/>
    <x v="70"/>
    <n v="1220"/>
    <x v="69"/>
    <s v="N"/>
    <x v="34"/>
  </r>
  <r>
    <x v="0"/>
    <s v="10-704-21-1220-1000-161"/>
    <s v="ESY CLASSIFIED"/>
    <x v="18"/>
    <n v="0"/>
    <n v="0"/>
    <n v="0"/>
    <s v="10"/>
    <s v="704"/>
    <n v="704"/>
    <x v="12"/>
    <s v="1220"/>
    <n v="1220"/>
    <s v="1000"/>
    <s v="161"/>
    <s v="1"/>
    <x v="70"/>
    <n v="1220"/>
    <x v="69"/>
    <s v="N"/>
    <x v="34"/>
  </r>
  <r>
    <x v="0"/>
    <s v="10-704-21-1220-1000-210"/>
    <s v="retirement"/>
    <x v="18"/>
    <n v="0"/>
    <n v="0"/>
    <n v="0"/>
    <s v="10"/>
    <s v="704"/>
    <n v="704"/>
    <x v="12"/>
    <s v="1220"/>
    <n v="1220"/>
    <s v="1000"/>
    <s v="210"/>
    <s v="2"/>
    <x v="70"/>
    <n v="1220"/>
    <x v="69"/>
    <s v="N"/>
    <x v="34"/>
  </r>
  <r>
    <x v="0"/>
    <s v="10-704-21-1220-1000-220"/>
    <s v="FICA"/>
    <x v="18"/>
    <n v="0"/>
    <n v="0"/>
    <n v="0"/>
    <s v="10"/>
    <s v="704"/>
    <n v="704"/>
    <x v="12"/>
    <s v="1220"/>
    <n v="1220"/>
    <s v="1000"/>
    <s v="220"/>
    <s v="2"/>
    <x v="70"/>
    <n v="1220"/>
    <x v="69"/>
    <s v="N"/>
    <x v="34"/>
  </r>
  <r>
    <x v="0"/>
    <s v="10-704-21-1225-1000-161"/>
    <s v="SPED State Impact Aid"/>
    <x v="18"/>
    <n v="43090.32"/>
    <n v="0"/>
    <n v="43090.32"/>
    <s v="10"/>
    <s v="704"/>
    <n v="704"/>
    <x v="12"/>
    <s v="1225"/>
    <n v="1225"/>
    <s v="1000"/>
    <s v="161"/>
    <s v="1"/>
    <x v="71"/>
    <n v="1225"/>
    <x v="70"/>
    <s v="N"/>
    <x v="35"/>
  </r>
  <r>
    <x v="0"/>
    <s v="10-704-21-1225-1000-210"/>
    <s v="RETIREMENT"/>
    <x v="18"/>
    <n v="0"/>
    <n v="0"/>
    <n v="0"/>
    <s v="10"/>
    <s v="704"/>
    <n v="704"/>
    <x v="12"/>
    <s v="1225"/>
    <n v="1225"/>
    <s v="1000"/>
    <s v="210"/>
    <s v="2"/>
    <x v="71"/>
    <n v="1225"/>
    <x v="70"/>
    <s v="N"/>
    <x v="35"/>
  </r>
  <r>
    <x v="0"/>
    <s v="10-704-21-1225-1000-220"/>
    <s v="FICA"/>
    <x v="18"/>
    <n v="3296.49"/>
    <n v="0"/>
    <n v="3296.49"/>
    <s v="10"/>
    <s v="704"/>
    <n v="704"/>
    <x v="12"/>
    <s v="1225"/>
    <n v="1225"/>
    <s v="1000"/>
    <s v="220"/>
    <s v="2"/>
    <x v="71"/>
    <n v="1225"/>
    <x v="70"/>
    <s v="N"/>
    <x v="35"/>
  </r>
  <r>
    <x v="0"/>
    <s v="10-704-21-1225-1000-241"/>
    <s v="INSURANCE"/>
    <x v="18"/>
    <n v="0"/>
    <n v="0"/>
    <n v="0"/>
    <s v="10"/>
    <s v="704"/>
    <n v="704"/>
    <x v="12"/>
    <s v="1225"/>
    <n v="1225"/>
    <s v="1000"/>
    <s v="241"/>
    <s v="2"/>
    <x v="71"/>
    <n v="1225"/>
    <x v="70"/>
    <s v="N"/>
    <x v="35"/>
  </r>
  <r>
    <x v="0"/>
    <s v="10-704-21-1225-1000-341"/>
    <s v="Sub"/>
    <x v="18"/>
    <n v="60.75"/>
    <n v="0"/>
    <n v="60.75"/>
    <s v="10"/>
    <s v="704"/>
    <n v="704"/>
    <x v="12"/>
    <s v="1225"/>
    <n v="1225"/>
    <s v="1000"/>
    <s v="341"/>
    <s v="3"/>
    <x v="71"/>
    <n v="1225"/>
    <x v="70"/>
    <s v="N"/>
    <x v="35"/>
  </r>
  <r>
    <x v="0"/>
    <s v="10-704-21-1609-2650-626"/>
    <s v="Adult Ed - Fuel"/>
    <x v="18"/>
    <n v="0"/>
    <n v="0"/>
    <n v="0"/>
    <s v="10"/>
    <s v="704"/>
    <n v="704"/>
    <x v="12"/>
    <s v="1609"/>
    <n v="1609"/>
    <s v="2650"/>
    <s v="626"/>
    <s v="6"/>
    <x v="52"/>
    <n v="1609"/>
    <x v="52"/>
    <s v="N"/>
    <x v="0"/>
  </r>
  <r>
    <x v="0"/>
    <s v="10-704-21-2000-1000-149"/>
    <s v="Salaries"/>
    <x v="18"/>
    <n v="1519.91"/>
    <n v="0"/>
    <n v="1519.91"/>
    <s v="10"/>
    <s v="704"/>
    <n v="704"/>
    <x v="12"/>
    <s v="2000"/>
    <n v="2000"/>
    <s v="1000"/>
    <s v="149"/>
    <s v="1"/>
    <x v="1"/>
    <n v="50"/>
    <x v="1"/>
    <s v="Y"/>
    <x v="0"/>
  </r>
  <r>
    <x v="0"/>
    <s v="10-704-21-2000-1000-210"/>
    <s v="Retirement"/>
    <x v="18"/>
    <n v="351.46"/>
    <n v="0"/>
    <n v="351.46"/>
    <s v="10"/>
    <s v="704"/>
    <n v="704"/>
    <x v="12"/>
    <s v="2000"/>
    <n v="2000"/>
    <s v="1000"/>
    <s v="210"/>
    <s v="2"/>
    <x v="1"/>
    <n v="50"/>
    <x v="1"/>
    <s v="Y"/>
    <x v="0"/>
  </r>
  <r>
    <x v="0"/>
    <s v="10-704-21-2000-1000-220"/>
    <s v="FICA"/>
    <x v="18"/>
    <n v="116.27"/>
    <n v="0"/>
    <n v="116.27"/>
    <s v="10"/>
    <s v="704"/>
    <n v="704"/>
    <x v="12"/>
    <s v="2000"/>
    <n v="2000"/>
    <s v="1000"/>
    <s v="220"/>
    <s v="2"/>
    <x v="1"/>
    <n v="50"/>
    <x v="1"/>
    <s v="Y"/>
    <x v="0"/>
  </r>
  <r>
    <x v="0"/>
    <s v="10-704-21-2100-2650-626"/>
    <s v="GU Fuel"/>
    <x v="18"/>
    <n v="1758.55"/>
    <n v="0"/>
    <n v="1758.55"/>
    <s v="10"/>
    <s v="704"/>
    <n v="704"/>
    <x v="12"/>
    <s v="2100"/>
    <n v="2100"/>
    <s v="2650"/>
    <s v="626"/>
    <s v="6"/>
    <x v="1"/>
    <n v="50"/>
    <x v="1"/>
    <s v="Y"/>
    <x v="0"/>
  </r>
  <r>
    <x v="0"/>
    <s v="10-704-21-2101-1000-131"/>
    <s v="TEACHER SALARY"/>
    <x v="18"/>
    <n v="81751.75"/>
    <n v="0"/>
    <n v="81751.75"/>
    <s v="10"/>
    <s v="704"/>
    <n v="704"/>
    <x v="12"/>
    <s v="2101"/>
    <n v="2101"/>
    <s v="1000"/>
    <s v="131"/>
    <s v="1"/>
    <x v="1"/>
    <n v="50"/>
    <x v="1"/>
    <s v="Y"/>
    <x v="0"/>
  </r>
  <r>
    <x v="0"/>
    <s v="10-704-21-2101-1000-210"/>
    <s v="RETIREMENT"/>
    <x v="18"/>
    <n v="19366.990000000002"/>
    <n v="0"/>
    <n v="19366.990000000002"/>
    <s v="10"/>
    <s v="704"/>
    <n v="704"/>
    <x v="12"/>
    <s v="2101"/>
    <n v="2101"/>
    <s v="1000"/>
    <s v="210"/>
    <s v="2"/>
    <x v="1"/>
    <n v="50"/>
    <x v="1"/>
    <s v="Y"/>
    <x v="0"/>
  </r>
  <r>
    <x v="0"/>
    <s v="10-704-21-2101-1000-220"/>
    <s v="FICA"/>
    <x v="18"/>
    <n v="6053.61"/>
    <n v="0"/>
    <n v="6053.61"/>
    <s v="10"/>
    <s v="704"/>
    <n v="704"/>
    <x v="12"/>
    <s v="2101"/>
    <n v="2101"/>
    <s v="1000"/>
    <s v="220"/>
    <s v="2"/>
    <x v="1"/>
    <n v="50"/>
    <x v="1"/>
    <s v="Y"/>
    <x v="0"/>
  </r>
  <r>
    <x v="0"/>
    <s v="10-704-21-2101-1000-241"/>
    <s v="STEM Levy - Insurance"/>
    <x v="18"/>
    <n v="219.59"/>
    <n v="0"/>
    <n v="219.59"/>
    <s v="10"/>
    <s v="704"/>
    <n v="704"/>
    <x v="12"/>
    <s v="2101"/>
    <n v="2101"/>
    <s v="1000"/>
    <s v="241"/>
    <s v="2"/>
    <x v="1"/>
    <n v="50"/>
    <x v="1"/>
    <s v="Y"/>
    <x v="0"/>
  </r>
  <r>
    <x v="0"/>
    <s v="10-704-21-2101-1000-245"/>
    <s v="Waive"/>
    <x v="18"/>
    <n v="946.02"/>
    <n v="0"/>
    <n v="946.02"/>
    <s v="10"/>
    <s v="704"/>
    <n v="704"/>
    <x v="12"/>
    <s v="2101"/>
    <n v="2101"/>
    <s v="1000"/>
    <s v="245"/>
    <s v="2"/>
    <x v="1"/>
    <n v="50"/>
    <x v="1"/>
    <s v="Y"/>
    <x v="0"/>
  </r>
  <r>
    <x v="0"/>
    <s v="10-704-21-2101-1000-341"/>
    <s v="STEM Levy - Sub Costs"/>
    <x v="18"/>
    <n v="786.42"/>
    <n v="0"/>
    <n v="786.42"/>
    <s v="10"/>
    <s v="704"/>
    <n v="704"/>
    <x v="12"/>
    <s v="2101"/>
    <n v="2101"/>
    <s v="1000"/>
    <s v="341"/>
    <s v="3"/>
    <x v="1"/>
    <n v="50"/>
    <x v="1"/>
    <s v="Y"/>
    <x v="0"/>
  </r>
  <r>
    <x v="0"/>
    <s v="10-704-21-2103-1000-131"/>
    <s v="Levy Arts - Teacher Salary"/>
    <x v="18"/>
    <n v="97157.34"/>
    <n v="0"/>
    <n v="97157.34"/>
    <s v="10"/>
    <s v="704"/>
    <n v="704"/>
    <x v="12"/>
    <s v="2103"/>
    <n v="2103"/>
    <s v="1000"/>
    <s v="131"/>
    <s v="1"/>
    <x v="1"/>
    <n v="50"/>
    <x v="1"/>
    <s v="Y"/>
    <x v="0"/>
  </r>
  <r>
    <x v="0"/>
    <s v="10-704-21-2103-1000-210"/>
    <s v="Retirement"/>
    <x v="18"/>
    <n v="23016.63"/>
    <n v="0"/>
    <n v="23016.63"/>
    <s v="10"/>
    <s v="704"/>
    <n v="704"/>
    <x v="12"/>
    <s v="2103"/>
    <n v="2103"/>
    <s v="1000"/>
    <s v="210"/>
    <s v="2"/>
    <x v="1"/>
    <n v="50"/>
    <x v="1"/>
    <s v="Y"/>
    <x v="0"/>
  </r>
  <r>
    <x v="0"/>
    <s v="10-704-21-2103-1000-220"/>
    <s v="FICA"/>
    <x v="18"/>
    <n v="7399.06"/>
    <n v="0"/>
    <n v="7399.06"/>
    <s v="10"/>
    <s v="704"/>
    <n v="704"/>
    <x v="12"/>
    <s v="2103"/>
    <n v="2103"/>
    <s v="1000"/>
    <s v="220"/>
    <s v="2"/>
    <x v="1"/>
    <n v="50"/>
    <x v="1"/>
    <s v="Y"/>
    <x v="0"/>
  </r>
  <r>
    <x v="0"/>
    <s v="10-704-21-2103-1000-241"/>
    <s v="Insurance"/>
    <x v="18"/>
    <n v="7618.14"/>
    <n v="0"/>
    <n v="7618.14"/>
    <s v="10"/>
    <s v="704"/>
    <n v="704"/>
    <x v="12"/>
    <s v="2103"/>
    <n v="2103"/>
    <s v="1000"/>
    <s v="241"/>
    <s v="2"/>
    <x v="1"/>
    <n v="50"/>
    <x v="1"/>
    <s v="Y"/>
    <x v="0"/>
  </r>
  <r>
    <x v="0"/>
    <s v="10-704-21-2103-1000-245"/>
    <s v="waive"/>
    <x v="18"/>
    <n v="600"/>
    <n v="0"/>
    <n v="600"/>
    <s v="10"/>
    <s v="704"/>
    <n v="704"/>
    <x v="12"/>
    <s v="2103"/>
    <n v="2103"/>
    <s v="1000"/>
    <s v="245"/>
    <s v="2"/>
    <x v="1"/>
    <n v="50"/>
    <x v="1"/>
    <s v="Y"/>
    <x v="0"/>
  </r>
  <r>
    <x v="0"/>
    <s v="10-704-21-2103-1000-341"/>
    <s v="Sub Costs"/>
    <x v="18"/>
    <n v="1656.5"/>
    <n v="0"/>
    <n v="1656.5"/>
    <s v="10"/>
    <s v="704"/>
    <n v="704"/>
    <x v="12"/>
    <s v="2103"/>
    <n v="2103"/>
    <s v="1000"/>
    <s v="341"/>
    <s v="3"/>
    <x v="1"/>
    <n v="50"/>
    <x v="1"/>
    <s v="Y"/>
    <x v="0"/>
  </r>
  <r>
    <x v="0"/>
    <s v="10-704-21-2112-1000-131"/>
    <s v="TEACHERS"/>
    <x v="18"/>
    <n v="0"/>
    <n v="0"/>
    <n v="0"/>
    <s v="10"/>
    <s v="704"/>
    <n v="704"/>
    <x v="12"/>
    <s v="2112"/>
    <n v="2112"/>
    <s v="1000"/>
    <s v="131"/>
    <s v="1"/>
    <x v="1"/>
    <n v="50"/>
    <x v="1"/>
    <s v="Y"/>
    <x v="0"/>
  </r>
  <r>
    <x v="0"/>
    <s v="10-704-21-2112-1000-161"/>
    <s v="INST ASSISTANT"/>
    <x v="18"/>
    <n v="0"/>
    <n v="0"/>
    <n v="0"/>
    <s v="10"/>
    <s v="704"/>
    <n v="704"/>
    <x v="12"/>
    <s v="2112"/>
    <n v="2112"/>
    <s v="1000"/>
    <s v="161"/>
    <s v="1"/>
    <x v="1"/>
    <n v="50"/>
    <x v="1"/>
    <s v="Y"/>
    <x v="0"/>
  </r>
  <r>
    <x v="0"/>
    <s v="10-704-21-2112-1000-341"/>
    <s v="Substitute Cost"/>
    <x v="18"/>
    <n v="105.3"/>
    <n v="0"/>
    <n v="105.3"/>
    <s v="10"/>
    <s v="704"/>
    <n v="704"/>
    <x v="12"/>
    <s v="2112"/>
    <n v="2112"/>
    <s v="1000"/>
    <s v="341"/>
    <s v="3"/>
    <x v="1"/>
    <n v="50"/>
    <x v="1"/>
    <s v="Y"/>
    <x v="0"/>
  </r>
  <r>
    <x v="0"/>
    <s v="10-704-21-2132-1000-131"/>
    <s v="AP Levy - Teacher"/>
    <x v="18"/>
    <n v="14773.6"/>
    <n v="0"/>
    <n v="14773.6"/>
    <s v="10"/>
    <s v="704"/>
    <n v="704"/>
    <x v="12"/>
    <s v="2132"/>
    <n v="2132"/>
    <s v="1000"/>
    <s v="131"/>
    <s v="1"/>
    <x v="1"/>
    <n v="50"/>
    <x v="1"/>
    <s v="Y"/>
    <x v="0"/>
  </r>
  <r>
    <x v="0"/>
    <s v="10-704-21-2132-1000-210"/>
    <s v="Retirement"/>
    <x v="18"/>
    <n v="3499.94"/>
    <n v="0"/>
    <n v="3499.94"/>
    <s v="10"/>
    <s v="704"/>
    <n v="704"/>
    <x v="12"/>
    <s v="2132"/>
    <n v="2132"/>
    <s v="1000"/>
    <s v="210"/>
    <s v="2"/>
    <x v="1"/>
    <n v="50"/>
    <x v="1"/>
    <s v="Y"/>
    <x v="0"/>
  </r>
  <r>
    <x v="0"/>
    <s v="10-704-21-2132-1000-220"/>
    <s v="FICA"/>
    <x v="18"/>
    <n v="1057.56"/>
    <n v="0"/>
    <n v="1057.56"/>
    <s v="10"/>
    <s v="704"/>
    <n v="704"/>
    <x v="12"/>
    <s v="2132"/>
    <n v="2132"/>
    <s v="1000"/>
    <s v="220"/>
    <s v="2"/>
    <x v="1"/>
    <n v="50"/>
    <x v="1"/>
    <s v="Y"/>
    <x v="0"/>
  </r>
  <r>
    <x v="0"/>
    <s v="10-704-21-2132-1000-241"/>
    <s v="Insurance"/>
    <x v="18"/>
    <n v="3313.11"/>
    <n v="0"/>
    <n v="3313.11"/>
    <s v="10"/>
    <s v="704"/>
    <n v="704"/>
    <x v="12"/>
    <s v="2132"/>
    <n v="2132"/>
    <s v="1000"/>
    <s v="241"/>
    <s v="2"/>
    <x v="1"/>
    <n v="50"/>
    <x v="1"/>
    <s v="Y"/>
    <x v="0"/>
  </r>
  <r>
    <x v="0"/>
    <s v="10-704-21-2132-1000-341"/>
    <s v="Sub Costs"/>
    <x v="18"/>
    <n v="1034.0999999999999"/>
    <n v="0"/>
    <n v="1034.0999999999999"/>
    <s v="10"/>
    <s v="704"/>
    <n v="704"/>
    <x v="12"/>
    <s v="2132"/>
    <n v="2132"/>
    <s v="1000"/>
    <s v="341"/>
    <s v="3"/>
    <x v="1"/>
    <n v="50"/>
    <x v="1"/>
    <s v="Y"/>
    <x v="0"/>
  </r>
  <r>
    <x v="0"/>
    <s v="10-704-21-3450-1000-430"/>
    <s v="COPIER REPAIRS"/>
    <x v="18"/>
    <n v="3410.5"/>
    <n v="0"/>
    <n v="3410.5"/>
    <s v="10"/>
    <s v="704"/>
    <n v="704"/>
    <x v="12"/>
    <s v="3450"/>
    <n v="3450"/>
    <s v="1000"/>
    <s v="430"/>
    <s v="4"/>
    <x v="104"/>
    <n v="3450"/>
    <x v="103"/>
    <s v="N"/>
    <x v="0"/>
  </r>
  <r>
    <x v="0"/>
    <s v="10-704-21-3450-1000-550"/>
    <s v="PRINTNG SERVICE"/>
    <x v="18"/>
    <n v="0"/>
    <n v="0"/>
    <n v="0"/>
    <s v="10"/>
    <s v="704"/>
    <n v="704"/>
    <x v="12"/>
    <s v="3450"/>
    <n v="3450"/>
    <s v="1000"/>
    <s v="550"/>
    <s v="5"/>
    <x v="104"/>
    <n v="3450"/>
    <x v="103"/>
    <s v="N"/>
    <x v="0"/>
  </r>
  <r>
    <x v="0"/>
    <s v="10-704-21-3450-1000-610"/>
    <s v="COPIER SUPPLIES"/>
    <x v="18"/>
    <n v="27329.89"/>
    <n v="0"/>
    <n v="27329.89"/>
    <s v="10"/>
    <s v="704"/>
    <n v="704"/>
    <x v="12"/>
    <s v="3450"/>
    <n v="3450"/>
    <s v="1000"/>
    <s v="610"/>
    <s v="6"/>
    <x v="104"/>
    <n v="3450"/>
    <x v="103"/>
    <s v="N"/>
    <x v="0"/>
  </r>
  <r>
    <x v="0"/>
    <s v="10-704-21-3450-1000-734"/>
    <s v="Copier Equipment"/>
    <x v="18"/>
    <n v="7722.9"/>
    <n v="0"/>
    <n v="7722.9"/>
    <s v="10"/>
    <s v="704"/>
    <n v="704"/>
    <x v="12"/>
    <s v="3450"/>
    <n v="3450"/>
    <s v="1000"/>
    <s v="734"/>
    <s v="7"/>
    <x v="104"/>
    <n v="3450"/>
    <x v="103"/>
    <s v="N"/>
    <x v="0"/>
  </r>
  <r>
    <x v="0"/>
    <s v="10-704-21-3880-3390-198"/>
    <s v="OTHER CLASSIFIED"/>
    <x v="18"/>
    <n v="0"/>
    <n v="0"/>
    <n v="0"/>
    <s v="10"/>
    <s v="704"/>
    <n v="704"/>
    <x v="12"/>
    <s v="3880"/>
    <n v="3880"/>
    <s v="3390"/>
    <s v="198"/>
    <s v="1"/>
    <x v="121"/>
    <n v="3400"/>
    <x v="120"/>
    <s v="Y"/>
    <x v="0"/>
  </r>
  <r>
    <x v="0"/>
    <s v="10-704-21-3880-3390-560"/>
    <s v="TUITIONS --- IME BECAS ESL PROGRAM"/>
    <x v="18"/>
    <n v="0"/>
    <n v="0"/>
    <n v="0"/>
    <s v="10"/>
    <s v="704"/>
    <n v="704"/>
    <x v="12"/>
    <s v="3880"/>
    <n v="3880"/>
    <s v="3390"/>
    <s v="560"/>
    <s v="5"/>
    <x v="121"/>
    <n v="3400"/>
    <x v="120"/>
    <s v="Y"/>
    <x v="0"/>
  </r>
  <r>
    <x v="0"/>
    <s v="10-704-21-5270-1000-131"/>
    <s v="TEACHER ESL"/>
    <x v="18"/>
    <n v="0"/>
    <n v="0"/>
    <n v="0"/>
    <s v="10"/>
    <s v="704"/>
    <n v="704"/>
    <x v="12"/>
    <s v="5270"/>
    <n v="5270"/>
    <s v="1000"/>
    <s v="131"/>
    <s v="1"/>
    <x v="5"/>
    <n v="5270"/>
    <x v="5"/>
    <s v="N"/>
    <x v="0"/>
  </r>
  <r>
    <x v="0"/>
    <s v="10-704-21-5270-1000-341"/>
    <s v="Sub Costs"/>
    <x v="18"/>
    <n v="0"/>
    <n v="0"/>
    <n v="0"/>
    <s v="10"/>
    <s v="704"/>
    <n v="704"/>
    <x v="12"/>
    <s v="5270"/>
    <n v="5270"/>
    <s v="1000"/>
    <s v="341"/>
    <s v="3"/>
    <x v="5"/>
    <n v="5270"/>
    <x v="5"/>
    <s v="N"/>
    <x v="0"/>
  </r>
  <r>
    <x v="0"/>
    <s v="10-704-21-5332-1000-131"/>
    <s v="AP INSTRUCTION"/>
    <x v="18"/>
    <n v="241784.7"/>
    <n v="0"/>
    <n v="241784.7"/>
    <s v="10"/>
    <s v="704"/>
    <n v="704"/>
    <x v="12"/>
    <s v="5332"/>
    <n v="5332"/>
    <s v="1000"/>
    <s v="131"/>
    <s v="1"/>
    <x v="90"/>
    <n v="5332"/>
    <x v="89"/>
    <s v="N"/>
    <x v="50"/>
  </r>
  <r>
    <x v="0"/>
    <s v="10-704-21-5332-1000-149"/>
    <s v="OTHER CERTIFIED"/>
    <x v="18"/>
    <n v="0"/>
    <n v="0"/>
    <n v="0"/>
    <s v="10"/>
    <s v="704"/>
    <n v="704"/>
    <x v="12"/>
    <s v="5332"/>
    <n v="5332"/>
    <s v="1000"/>
    <s v="149"/>
    <s v="1"/>
    <x v="90"/>
    <n v="5332"/>
    <x v="89"/>
    <s v="N"/>
    <x v="50"/>
  </r>
  <r>
    <x v="0"/>
    <s v="10-704-21-5332-1000-161"/>
    <s v="TESTING AIDE"/>
    <x v="18"/>
    <n v="0"/>
    <n v="0"/>
    <n v="0"/>
    <s v="10"/>
    <s v="704"/>
    <n v="704"/>
    <x v="12"/>
    <s v="5332"/>
    <n v="5332"/>
    <s v="1000"/>
    <s v="161"/>
    <s v="1"/>
    <x v="90"/>
    <n v="5332"/>
    <x v="89"/>
    <s v="N"/>
    <x v="50"/>
  </r>
  <r>
    <x v="0"/>
    <s v="10-704-21-5332-1000-210"/>
    <s v="RETIREMENT"/>
    <x v="18"/>
    <n v="56941.62"/>
    <n v="0"/>
    <n v="56941.62"/>
    <s v="10"/>
    <s v="704"/>
    <n v="704"/>
    <x v="12"/>
    <s v="5332"/>
    <n v="5332"/>
    <s v="1000"/>
    <s v="210"/>
    <s v="2"/>
    <x v="90"/>
    <n v="5332"/>
    <x v="89"/>
    <s v="N"/>
    <x v="50"/>
  </r>
  <r>
    <x v="0"/>
    <s v="10-704-21-5332-1000-220"/>
    <s v="SOCIAL SECURITY"/>
    <x v="18"/>
    <n v="18018.060000000001"/>
    <n v="0"/>
    <n v="18018.060000000001"/>
    <s v="10"/>
    <s v="704"/>
    <n v="704"/>
    <x v="12"/>
    <s v="5332"/>
    <n v="5332"/>
    <s v="1000"/>
    <s v="220"/>
    <s v="2"/>
    <x v="90"/>
    <n v="5332"/>
    <x v="89"/>
    <s v="N"/>
    <x v="50"/>
  </r>
  <r>
    <x v="0"/>
    <s v="10-704-21-5332-1000-241"/>
    <s v="INSURANCE"/>
    <x v="18"/>
    <n v="26899.27"/>
    <n v="0"/>
    <n v="26899.27"/>
    <s v="10"/>
    <s v="704"/>
    <n v="704"/>
    <x v="12"/>
    <s v="5332"/>
    <n v="5332"/>
    <s v="1000"/>
    <s v="241"/>
    <s v="2"/>
    <x v="90"/>
    <n v="5332"/>
    <x v="89"/>
    <s v="N"/>
    <x v="50"/>
  </r>
  <r>
    <x v="0"/>
    <s v="10-704-21-5332-1000-245"/>
    <s v="Waive"/>
    <x v="18"/>
    <n v="1776.05"/>
    <n v="0"/>
    <n v="1776.05"/>
    <s v="10"/>
    <s v="704"/>
    <n v="704"/>
    <x v="12"/>
    <s v="5332"/>
    <n v="5332"/>
    <s v="1000"/>
    <s v="245"/>
    <s v="2"/>
    <x v="90"/>
    <n v="5332"/>
    <x v="89"/>
    <s v="N"/>
    <x v="50"/>
  </r>
  <r>
    <x v="0"/>
    <s v="10-704-21-5332-1000-341"/>
    <s v="SUB COST"/>
    <x v="18"/>
    <n v="5989.88"/>
    <n v="0"/>
    <n v="5989.88"/>
    <s v="10"/>
    <s v="704"/>
    <n v="704"/>
    <x v="12"/>
    <s v="5332"/>
    <n v="5332"/>
    <s v="1000"/>
    <s v="341"/>
    <s v="3"/>
    <x v="90"/>
    <n v="5332"/>
    <x v="89"/>
    <s v="N"/>
    <x v="50"/>
  </r>
  <r>
    <x v="0"/>
    <s v="10-704-21-5332-1000-580"/>
    <s v="AP - Travel"/>
    <x v="18"/>
    <n v="0"/>
    <n v="0"/>
    <n v="0"/>
    <s v="10"/>
    <s v="704"/>
    <n v="704"/>
    <x v="12"/>
    <s v="5332"/>
    <n v="5332"/>
    <s v="1000"/>
    <s v="580"/>
    <s v="5"/>
    <x v="90"/>
    <n v="5332"/>
    <x v="89"/>
    <s v="N"/>
    <x v="50"/>
  </r>
  <r>
    <x v="0"/>
    <s v="10-704-21-5332-1000-610"/>
    <s v="SUPPLIES (School Budget)"/>
    <x v="18"/>
    <n v="0"/>
    <n v="0"/>
    <n v="0"/>
    <s v="10"/>
    <s v="704"/>
    <n v="704"/>
    <x v="12"/>
    <s v="5332"/>
    <n v="5332"/>
    <s v="1000"/>
    <s v="610"/>
    <s v="6"/>
    <x v="90"/>
    <n v="5332"/>
    <x v="89"/>
    <s v="N"/>
    <x v="50"/>
  </r>
  <r>
    <x v="0"/>
    <s v="10-704-21-5332-1000-641"/>
    <s v="TEXTBOOKS"/>
    <x v="18"/>
    <n v="0"/>
    <n v="0"/>
    <n v="0"/>
    <s v="10"/>
    <s v="704"/>
    <n v="704"/>
    <x v="12"/>
    <s v="5332"/>
    <n v="5332"/>
    <s v="1000"/>
    <s v="641"/>
    <s v="6"/>
    <x v="90"/>
    <n v="5332"/>
    <x v="89"/>
    <s v="N"/>
    <x v="50"/>
  </r>
  <r>
    <x v="0"/>
    <s v="10-704-21-5332-1000-730"/>
    <s v="EQUIPMENT"/>
    <x v="18"/>
    <n v="0"/>
    <n v="0"/>
    <n v="0"/>
    <s v="10"/>
    <s v="704"/>
    <n v="704"/>
    <x v="12"/>
    <s v="5332"/>
    <n v="5332"/>
    <s v="1000"/>
    <s v="730"/>
    <s v="7"/>
    <x v="90"/>
    <n v="5332"/>
    <x v="89"/>
    <s v="N"/>
    <x v="50"/>
  </r>
  <r>
    <x v="0"/>
    <s v="10-704-21-5332-2650-626"/>
    <s v="LHS Gifted Fuel"/>
    <x v="18"/>
    <n v="0"/>
    <n v="0"/>
    <n v="0"/>
    <s v="10"/>
    <s v="704"/>
    <n v="704"/>
    <x v="12"/>
    <s v="5332"/>
    <n v="5332"/>
    <s v="2650"/>
    <s v="626"/>
    <s v="6"/>
    <x v="90"/>
    <n v="5332"/>
    <x v="89"/>
    <s v="N"/>
    <x v="50"/>
  </r>
  <r>
    <x v="0"/>
    <s v="10-704-21-5333-1000-131"/>
    <s v="TEACHERS"/>
    <x v="18"/>
    <n v="69134.47"/>
    <n v="0"/>
    <n v="69134.47"/>
    <s v="10"/>
    <s v="704"/>
    <n v="704"/>
    <x v="12"/>
    <s v="5333"/>
    <n v="5333"/>
    <s v="1000"/>
    <s v="131"/>
    <s v="1"/>
    <x v="53"/>
    <n v="5333"/>
    <x v="53"/>
    <s v="N"/>
    <x v="26"/>
  </r>
  <r>
    <x v="0"/>
    <s v="10-704-21-5333-1000-210"/>
    <s v="RETIREMENT"/>
    <x v="18"/>
    <n v="15910.29"/>
    <n v="0"/>
    <n v="15910.29"/>
    <s v="10"/>
    <s v="704"/>
    <n v="704"/>
    <x v="12"/>
    <s v="5333"/>
    <n v="5333"/>
    <s v="1000"/>
    <s v="210"/>
    <s v="2"/>
    <x v="53"/>
    <n v="5333"/>
    <x v="53"/>
    <s v="N"/>
    <x v="26"/>
  </r>
  <r>
    <x v="0"/>
    <s v="10-704-21-5333-1000-220"/>
    <s v="FICA"/>
    <x v="18"/>
    <n v="4921.7700000000004"/>
    <n v="0"/>
    <n v="4921.7700000000004"/>
    <s v="10"/>
    <s v="704"/>
    <n v="704"/>
    <x v="12"/>
    <s v="5333"/>
    <n v="5333"/>
    <s v="1000"/>
    <s v="220"/>
    <s v="2"/>
    <x v="53"/>
    <n v="5333"/>
    <x v="53"/>
    <s v="N"/>
    <x v="26"/>
  </r>
  <r>
    <x v="0"/>
    <s v="10-704-21-5333-1000-241"/>
    <s v="INSURANCE"/>
    <x v="18"/>
    <n v="11250.29"/>
    <n v="0"/>
    <n v="11250.29"/>
    <s v="10"/>
    <s v="704"/>
    <n v="704"/>
    <x v="12"/>
    <s v="5333"/>
    <n v="5333"/>
    <s v="1000"/>
    <s v="241"/>
    <s v="2"/>
    <x v="53"/>
    <n v="5333"/>
    <x v="53"/>
    <s v="N"/>
    <x v="26"/>
  </r>
  <r>
    <x v="0"/>
    <s v="10-704-21-5333-1000-341"/>
    <s v="Concurrent Enrollment - Substitue Cost"/>
    <x v="18"/>
    <n v="1169.6400000000001"/>
    <n v="0"/>
    <n v="1169.6400000000001"/>
    <s v="10"/>
    <s v="704"/>
    <n v="704"/>
    <x v="12"/>
    <s v="5333"/>
    <n v="5333"/>
    <s v="1000"/>
    <s v="341"/>
    <s v="3"/>
    <x v="53"/>
    <n v="5333"/>
    <x v="53"/>
    <s v="N"/>
    <x v="26"/>
  </r>
  <r>
    <x v="0"/>
    <s v="10-704-21-5333-1000-610"/>
    <s v="SUPPLIES (School Budget)"/>
    <x v="18"/>
    <n v="0"/>
    <n v="0"/>
    <n v="0"/>
    <s v="10"/>
    <s v="704"/>
    <n v="704"/>
    <x v="12"/>
    <s v="5333"/>
    <n v="5333"/>
    <s v="1000"/>
    <s v="610"/>
    <s v="6"/>
    <x v="53"/>
    <n v="5333"/>
    <x v="53"/>
    <s v="N"/>
    <x v="26"/>
  </r>
  <r>
    <x v="0"/>
    <s v="10-704-21-5333-1000-641"/>
    <s v="Textbooks"/>
    <x v="18"/>
    <n v="0"/>
    <n v="0"/>
    <n v="0"/>
    <s v="10"/>
    <s v="704"/>
    <n v="704"/>
    <x v="12"/>
    <s v="5333"/>
    <n v="5333"/>
    <s v="1000"/>
    <s v="641"/>
    <s v="6"/>
    <x v="53"/>
    <n v="5333"/>
    <x v="53"/>
    <s v="N"/>
    <x v="26"/>
  </r>
  <r>
    <x v="0"/>
    <s v="10-704-21-5333-1000-730"/>
    <s v="EQUIPMENT"/>
    <x v="18"/>
    <n v="0"/>
    <n v="0"/>
    <n v="0"/>
    <s v="10"/>
    <s v="704"/>
    <n v="704"/>
    <x v="12"/>
    <s v="5333"/>
    <n v="5333"/>
    <s v="1000"/>
    <s v="730"/>
    <s v="7"/>
    <x v="53"/>
    <n v="5333"/>
    <x v="53"/>
    <s v="N"/>
    <x v="26"/>
  </r>
  <r>
    <x v="0"/>
    <s v="10-704-21-5336-1000-131"/>
    <s v="At-Risk - Teacher Salary"/>
    <x v="18"/>
    <n v="52964.08"/>
    <n v="0"/>
    <n v="52964.08"/>
    <s v="10"/>
    <s v="704"/>
    <n v="704"/>
    <x v="12"/>
    <s v="5336"/>
    <n v="5336"/>
    <s v="1000"/>
    <s v="131"/>
    <s v="1"/>
    <x v="91"/>
    <n v="5336"/>
    <x v="90"/>
    <s v="N"/>
    <x v="51"/>
  </r>
  <r>
    <x v="0"/>
    <s v="10-704-21-5336-1000-210"/>
    <s v="Retirement"/>
    <x v="18"/>
    <n v="10719.82"/>
    <n v="0"/>
    <n v="10719.82"/>
    <s v="10"/>
    <s v="704"/>
    <n v="704"/>
    <x v="12"/>
    <s v="5336"/>
    <n v="5336"/>
    <s v="1000"/>
    <s v="210"/>
    <s v="2"/>
    <x v="91"/>
    <n v="5336"/>
    <x v="90"/>
    <s v="N"/>
    <x v="51"/>
  </r>
  <r>
    <x v="0"/>
    <s v="10-704-21-5336-1000-220"/>
    <s v="FICA"/>
    <x v="18"/>
    <n v="4051.76"/>
    <n v="0"/>
    <n v="4051.76"/>
    <s v="10"/>
    <s v="704"/>
    <n v="704"/>
    <x v="12"/>
    <s v="5336"/>
    <n v="5336"/>
    <s v="1000"/>
    <s v="220"/>
    <s v="2"/>
    <x v="91"/>
    <n v="5336"/>
    <x v="90"/>
    <s v="N"/>
    <x v="51"/>
  </r>
  <r>
    <x v="0"/>
    <s v="10-704-21-5336-1000-241"/>
    <s v="Insurance"/>
    <x v="18"/>
    <n v="220.17"/>
    <n v="0"/>
    <n v="220.17"/>
    <s v="10"/>
    <s v="704"/>
    <n v="704"/>
    <x v="12"/>
    <s v="5336"/>
    <n v="5336"/>
    <s v="1000"/>
    <s v="241"/>
    <s v="2"/>
    <x v="91"/>
    <n v="5336"/>
    <x v="90"/>
    <s v="N"/>
    <x v="51"/>
  </r>
  <r>
    <x v="0"/>
    <s v="10-704-21-5336-1000-245"/>
    <s v="At-Risk - Waive"/>
    <x v="18"/>
    <n v="1000"/>
    <n v="0"/>
    <n v="1000"/>
    <s v="10"/>
    <s v="704"/>
    <n v="704"/>
    <x v="12"/>
    <s v="5336"/>
    <n v="5336"/>
    <s v="1000"/>
    <s v="245"/>
    <s v="2"/>
    <x v="91"/>
    <n v="5336"/>
    <x v="90"/>
    <s v="N"/>
    <x v="51"/>
  </r>
  <r>
    <x v="0"/>
    <s v="10-704-21-5336-1000-341"/>
    <s v="Sub Costs"/>
    <x v="18"/>
    <n v="101.25"/>
    <n v="0"/>
    <n v="101.25"/>
    <s v="10"/>
    <s v="704"/>
    <n v="704"/>
    <x v="12"/>
    <s v="5336"/>
    <n v="5336"/>
    <s v="1000"/>
    <s v="341"/>
    <s v="3"/>
    <x v="91"/>
    <n v="5336"/>
    <x v="90"/>
    <s v="N"/>
    <x v="51"/>
  </r>
  <r>
    <x v="0"/>
    <s v="10-704-21-5336-5210-901"/>
    <s v="TRANSFERS OUT"/>
    <x v="18"/>
    <n v="0"/>
    <n v="0"/>
    <n v="0"/>
    <s v="10"/>
    <s v="704"/>
    <n v="704"/>
    <x v="12"/>
    <s v="5336"/>
    <n v="5336"/>
    <s v="5210"/>
    <s v="901"/>
    <s v="9"/>
    <x v="91"/>
    <n v="5336"/>
    <x v="90"/>
    <s v="N"/>
    <x v="51"/>
  </r>
  <r>
    <x v="0"/>
    <s v="10-704-21-5340-1000-341"/>
    <s v="Sub Costs"/>
    <x v="18"/>
    <n v="10.46"/>
    <n v="0"/>
    <n v="10.46"/>
    <s v="10"/>
    <s v="704"/>
    <n v="704"/>
    <x v="12"/>
    <s v="5340"/>
    <n v="5340"/>
    <s v="1000"/>
    <s v="341"/>
    <s v="3"/>
    <x v="54"/>
    <n v="5340"/>
    <x v="54"/>
    <s v="N"/>
    <x v="27"/>
  </r>
  <r>
    <x v="0"/>
    <s v="10-704-21-5340-2120-142"/>
    <s v="COUNSELOR SAL YIC"/>
    <x v="18"/>
    <n v="14251.02"/>
    <n v="0"/>
    <n v="14251.02"/>
    <s v="10"/>
    <s v="704"/>
    <n v="704"/>
    <x v="12"/>
    <s v="5340"/>
    <n v="5340"/>
    <s v="2120"/>
    <s v="142"/>
    <s v="1"/>
    <x v="54"/>
    <n v="5340"/>
    <x v="54"/>
    <s v="N"/>
    <x v="27"/>
  </r>
  <r>
    <x v="0"/>
    <s v="10-704-21-5340-2120-210"/>
    <s v="RETIREMENT"/>
    <x v="18"/>
    <n v="3293.14"/>
    <n v="0"/>
    <n v="3293.14"/>
    <s v="10"/>
    <s v="704"/>
    <n v="704"/>
    <x v="12"/>
    <s v="5340"/>
    <n v="5340"/>
    <s v="2120"/>
    <s v="210"/>
    <s v="2"/>
    <x v="54"/>
    <n v="5340"/>
    <x v="54"/>
    <s v="N"/>
    <x v="27"/>
  </r>
  <r>
    <x v="0"/>
    <s v="10-704-21-5340-2120-220"/>
    <s v="FICA"/>
    <x v="18"/>
    <n v="1054.04"/>
    <n v="0"/>
    <n v="1054.04"/>
    <s v="10"/>
    <s v="704"/>
    <n v="704"/>
    <x v="12"/>
    <s v="5340"/>
    <n v="5340"/>
    <s v="2120"/>
    <s v="220"/>
    <s v="2"/>
    <x v="54"/>
    <n v="5340"/>
    <x v="54"/>
    <s v="N"/>
    <x v="27"/>
  </r>
  <r>
    <x v="0"/>
    <s v="10-704-21-5340-2120-241"/>
    <s v="INSURANCE"/>
    <x v="18"/>
    <n v="1432.2"/>
    <n v="0"/>
    <n v="1432.2"/>
    <s v="10"/>
    <s v="704"/>
    <n v="704"/>
    <x v="12"/>
    <s v="5340"/>
    <n v="5340"/>
    <s v="2120"/>
    <s v="241"/>
    <s v="2"/>
    <x v="54"/>
    <n v="5340"/>
    <x v="54"/>
    <s v="N"/>
    <x v="27"/>
  </r>
  <r>
    <x v="0"/>
    <s v="10-704-21-5340-2120-245"/>
    <s v="Waive"/>
    <x v="18"/>
    <n v="100"/>
    <n v="0"/>
    <n v="100"/>
    <s v="10"/>
    <s v="704"/>
    <n v="704"/>
    <x v="12"/>
    <s v="5340"/>
    <n v="5340"/>
    <s v="2120"/>
    <s v="245"/>
    <s v="2"/>
    <x v="54"/>
    <n v="5340"/>
    <x v="54"/>
    <s v="N"/>
    <x v="27"/>
  </r>
  <r>
    <x v="0"/>
    <s v="10-704-21-5360-1000-341"/>
    <s v="Sub Costs"/>
    <x v="18"/>
    <n v="0"/>
    <n v="0"/>
    <n v="0"/>
    <s v="10"/>
    <s v="704"/>
    <n v="704"/>
    <x v="12"/>
    <s v="5360"/>
    <n v="5360"/>
    <s v="1000"/>
    <s v="341"/>
    <s v="3"/>
    <x v="46"/>
    <n v="5360"/>
    <x v="46"/>
    <s v="N"/>
    <x v="0"/>
  </r>
  <r>
    <x v="0"/>
    <s v="10-704-21-5360-2580-610"/>
    <s v="TECH SUPPLIES"/>
    <x v="18"/>
    <n v="0"/>
    <n v="0"/>
    <n v="0"/>
    <s v="10"/>
    <s v="704"/>
    <n v="704"/>
    <x v="12"/>
    <s v="5360"/>
    <n v="5360"/>
    <s v="2580"/>
    <s v="610"/>
    <s v="6"/>
    <x v="46"/>
    <n v="5360"/>
    <x v="46"/>
    <s v="N"/>
    <x v="0"/>
  </r>
  <r>
    <x v="0"/>
    <s v="10-704-21-5361-1000-341"/>
    <s v="SUBSTITUTES"/>
    <x v="18"/>
    <n v="0"/>
    <n v="0"/>
    <n v="0"/>
    <s v="10"/>
    <s v="704"/>
    <n v="704"/>
    <x v="12"/>
    <s v="5361"/>
    <n v="5361"/>
    <s v="1000"/>
    <s v="341"/>
    <s v="3"/>
    <x v="46"/>
    <n v="5360"/>
    <x v="46"/>
    <s v="Y"/>
    <x v="0"/>
  </r>
  <r>
    <x v="0"/>
    <s v="10-704-21-5361-2200-610"/>
    <s v="SUPPLIES"/>
    <x v="18"/>
    <n v="0"/>
    <n v="0"/>
    <n v="0"/>
    <s v="10"/>
    <s v="704"/>
    <n v="704"/>
    <x v="12"/>
    <s v="5361"/>
    <n v="5361"/>
    <s v="2200"/>
    <s v="610"/>
    <s v="6"/>
    <x v="46"/>
    <n v="5360"/>
    <x v="46"/>
    <s v="Y"/>
    <x v="0"/>
  </r>
  <r>
    <x v="0"/>
    <s v="10-704-21-5420-1000-131"/>
    <s v="TEACHERS"/>
    <x v="18"/>
    <n v="65268.66"/>
    <n v="0"/>
    <n v="65268.66"/>
    <s v="10"/>
    <s v="704"/>
    <n v="704"/>
    <x v="12"/>
    <s v="5420"/>
    <n v="5420"/>
    <s v="1000"/>
    <s v="131"/>
    <s v="1"/>
    <x v="68"/>
    <n v="5420"/>
    <x v="67"/>
    <s v="N"/>
    <x v="32"/>
  </r>
  <r>
    <x v="0"/>
    <s v="10-704-21-5420-1000-149"/>
    <s v="LIA ADVISOR"/>
    <x v="18"/>
    <n v="0"/>
    <n v="0"/>
    <n v="0"/>
    <s v="10"/>
    <s v="704"/>
    <n v="704"/>
    <x v="12"/>
    <s v="5420"/>
    <n v="5420"/>
    <s v="1000"/>
    <s v="149"/>
    <s v="1"/>
    <x v="68"/>
    <n v="5420"/>
    <x v="67"/>
    <s v="N"/>
    <x v="32"/>
  </r>
  <r>
    <x v="0"/>
    <s v="10-704-21-5420-1000-161"/>
    <s v="INST ASSISTANTS"/>
    <x v="18"/>
    <n v="44997.57"/>
    <n v="0"/>
    <n v="44997.57"/>
    <s v="10"/>
    <s v="704"/>
    <n v="704"/>
    <x v="12"/>
    <s v="5420"/>
    <n v="5420"/>
    <s v="1000"/>
    <s v="161"/>
    <s v="1"/>
    <x v="68"/>
    <n v="5420"/>
    <x v="67"/>
    <s v="N"/>
    <x v="32"/>
  </r>
  <r>
    <x v="0"/>
    <s v="10-704-21-5420-1000-198"/>
    <s v="Trustlands (Americorps)"/>
    <x v="18"/>
    <n v="0"/>
    <n v="0"/>
    <n v="0"/>
    <s v="10"/>
    <s v="704"/>
    <n v="704"/>
    <x v="12"/>
    <s v="5420"/>
    <n v="5420"/>
    <s v="1000"/>
    <s v="198"/>
    <s v="1"/>
    <x v="68"/>
    <n v="5420"/>
    <x v="67"/>
    <s v="N"/>
    <x v="32"/>
  </r>
  <r>
    <x v="0"/>
    <s v="10-704-21-5420-1000-210"/>
    <s v="RETIREMENT"/>
    <x v="18"/>
    <n v="14757.9"/>
    <n v="0"/>
    <n v="14757.9"/>
    <s v="10"/>
    <s v="704"/>
    <n v="704"/>
    <x v="12"/>
    <s v="5420"/>
    <n v="5420"/>
    <s v="1000"/>
    <s v="210"/>
    <s v="2"/>
    <x v="68"/>
    <n v="5420"/>
    <x v="67"/>
    <s v="N"/>
    <x v="32"/>
  </r>
  <r>
    <x v="0"/>
    <s v="10-704-21-5420-1000-220"/>
    <s v="FICA"/>
    <x v="18"/>
    <n v="8528.89"/>
    <n v="0"/>
    <n v="8528.89"/>
    <s v="10"/>
    <s v="704"/>
    <n v="704"/>
    <x v="12"/>
    <s v="5420"/>
    <n v="5420"/>
    <s v="1000"/>
    <s v="220"/>
    <s v="2"/>
    <x v="68"/>
    <n v="5420"/>
    <x v="67"/>
    <s v="N"/>
    <x v="32"/>
  </r>
  <r>
    <x v="0"/>
    <s v="10-704-21-5420-1000-241"/>
    <s v="Insurance"/>
    <x v="18"/>
    <n v="11448.05"/>
    <n v="0"/>
    <n v="11448.05"/>
    <s v="10"/>
    <s v="704"/>
    <n v="704"/>
    <x v="12"/>
    <s v="5420"/>
    <n v="5420"/>
    <s v="1000"/>
    <s v="241"/>
    <s v="2"/>
    <x v="68"/>
    <n v="5420"/>
    <x v="67"/>
    <s v="N"/>
    <x v="32"/>
  </r>
  <r>
    <x v="0"/>
    <s v="10-704-21-5420-1000-245"/>
    <s v="Waive"/>
    <x v="18"/>
    <n v="250"/>
    <n v="0"/>
    <n v="250"/>
    <s v="10"/>
    <s v="704"/>
    <n v="704"/>
    <x v="12"/>
    <s v="5420"/>
    <n v="5420"/>
    <s v="1000"/>
    <s v="245"/>
    <s v="2"/>
    <x v="68"/>
    <n v="5420"/>
    <x v="67"/>
    <s v="N"/>
    <x v="32"/>
  </r>
  <r>
    <x v="0"/>
    <s v="10-704-21-5420-1000-320"/>
    <s v="PURCH SERVICE"/>
    <x v="18"/>
    <n v="0"/>
    <n v="0"/>
    <n v="0"/>
    <s v="10"/>
    <s v="704"/>
    <n v="704"/>
    <x v="12"/>
    <s v="5420"/>
    <n v="5420"/>
    <s v="1000"/>
    <s v="320"/>
    <s v="3"/>
    <x v="68"/>
    <n v="5420"/>
    <x v="67"/>
    <s v="N"/>
    <x v="32"/>
  </r>
  <r>
    <x v="0"/>
    <s v="10-704-21-5420-1000-341"/>
    <s v="Trustlands - Sub Costs"/>
    <x v="18"/>
    <n v="101.27"/>
    <n v="0"/>
    <n v="101.27"/>
    <s v="10"/>
    <s v="704"/>
    <n v="704"/>
    <x v="12"/>
    <s v="5420"/>
    <n v="5420"/>
    <s v="1000"/>
    <s v="341"/>
    <s v="3"/>
    <x v="68"/>
    <n v="5420"/>
    <x v="67"/>
    <s v="N"/>
    <x v="32"/>
  </r>
  <r>
    <x v="0"/>
    <s v="10-704-21-5420-1000-580"/>
    <s v="TRAVEL"/>
    <x v="18"/>
    <n v="0"/>
    <n v="0"/>
    <n v="0"/>
    <s v="10"/>
    <s v="704"/>
    <n v="704"/>
    <x v="12"/>
    <s v="5420"/>
    <n v="5420"/>
    <s v="1000"/>
    <s v="580"/>
    <s v="5"/>
    <x v="68"/>
    <n v="5420"/>
    <x v="67"/>
    <s v="N"/>
    <x v="32"/>
  </r>
  <r>
    <x v="0"/>
    <s v="10-704-21-5420-1000-610"/>
    <s v="SUPPLIES"/>
    <x v="18"/>
    <n v="2169.75"/>
    <n v="0"/>
    <n v="2169.75"/>
    <s v="10"/>
    <s v="704"/>
    <n v="704"/>
    <x v="12"/>
    <s v="5420"/>
    <n v="5420"/>
    <s v="1000"/>
    <s v="610"/>
    <s v="6"/>
    <x v="68"/>
    <n v="5420"/>
    <x v="67"/>
    <s v="N"/>
    <x v="32"/>
  </r>
  <r>
    <x v="0"/>
    <s v="10-704-21-5420-1000-670"/>
    <s v="COMPUTER SUPPLY"/>
    <x v="18"/>
    <n v="0"/>
    <n v="0"/>
    <n v="0"/>
    <s v="10"/>
    <s v="704"/>
    <n v="704"/>
    <x v="12"/>
    <s v="5420"/>
    <n v="5420"/>
    <s v="1000"/>
    <s v="670"/>
    <s v="6"/>
    <x v="68"/>
    <n v="5420"/>
    <x v="67"/>
    <s v="N"/>
    <x v="32"/>
  </r>
  <r>
    <x v="0"/>
    <s v="10-704-21-5420-1000-730"/>
    <s v="EQUIPMENT"/>
    <x v="18"/>
    <n v="100000"/>
    <n v="0"/>
    <n v="100000"/>
    <s v="10"/>
    <s v="704"/>
    <n v="704"/>
    <x v="12"/>
    <s v="5420"/>
    <n v="5420"/>
    <s v="1000"/>
    <s v="730"/>
    <s v="7"/>
    <x v="68"/>
    <n v="5420"/>
    <x v="67"/>
    <s v="N"/>
    <x v="32"/>
  </r>
  <r>
    <x v="0"/>
    <s v="10-704-21-5420-1000-895"/>
    <s v="Trustlands budgeted carryover LHS"/>
    <x v="18"/>
    <n v="0"/>
    <n v="0"/>
    <n v="0"/>
    <s v="10"/>
    <s v="704"/>
    <n v="704"/>
    <x v="12"/>
    <s v="5420"/>
    <n v="5420"/>
    <s v="1000"/>
    <s v="895"/>
    <s v="8"/>
    <x v="68"/>
    <n v="5420"/>
    <x v="67"/>
    <s v="N"/>
    <x v="32"/>
  </r>
  <r>
    <x v="0"/>
    <s v="10-704-21-5420-2100-142"/>
    <s v="Psychology Assistant"/>
    <x v="18"/>
    <n v="18880.86"/>
    <n v="0"/>
    <n v="18880.86"/>
    <s v="10"/>
    <s v="704"/>
    <n v="704"/>
    <x v="12"/>
    <s v="5420"/>
    <n v="5420"/>
    <s v="2100"/>
    <s v="142"/>
    <s v="1"/>
    <x v="68"/>
    <n v="5420"/>
    <x v="67"/>
    <s v="N"/>
    <x v="32"/>
  </r>
  <r>
    <x v="0"/>
    <s v="10-704-21-5420-2190-149"/>
    <s v="STUDENT INTERVN"/>
    <x v="18"/>
    <n v="0"/>
    <n v="0"/>
    <n v="0"/>
    <s v="10"/>
    <s v="704"/>
    <n v="704"/>
    <x v="12"/>
    <s v="5420"/>
    <n v="5420"/>
    <s v="2190"/>
    <s v="149"/>
    <s v="1"/>
    <x v="68"/>
    <n v="5420"/>
    <x v="67"/>
    <s v="N"/>
    <x v="32"/>
  </r>
  <r>
    <x v="0"/>
    <s v="10-704-21-5420-2210-152"/>
    <s v="Secretary"/>
    <x v="18"/>
    <n v="4166.59"/>
    <n v="0"/>
    <n v="4166.59"/>
    <s v="10"/>
    <s v="704"/>
    <n v="704"/>
    <x v="12"/>
    <s v="5420"/>
    <n v="5420"/>
    <s v="2210"/>
    <s v="152"/>
    <s v="1"/>
    <x v="68"/>
    <n v="5420"/>
    <x v="67"/>
    <s v="N"/>
    <x v="32"/>
  </r>
  <r>
    <x v="0"/>
    <s v="10-704-21-5420-2650-626"/>
    <s v="Fuel"/>
    <x v="18"/>
    <n v="0"/>
    <n v="0"/>
    <n v="0"/>
    <s v="10"/>
    <s v="704"/>
    <n v="704"/>
    <x v="12"/>
    <s v="5420"/>
    <n v="5420"/>
    <s v="2650"/>
    <s v="626"/>
    <s v="6"/>
    <x v="68"/>
    <n v="5420"/>
    <x v="67"/>
    <s v="N"/>
    <x v="32"/>
  </r>
  <r>
    <x v="0"/>
    <s v="10-704-21-5610-1000-341"/>
    <s v="SUBSTITUTE COST"/>
    <x v="18"/>
    <n v="0"/>
    <n v="0"/>
    <n v="0"/>
    <s v="10"/>
    <s v="704"/>
    <n v="704"/>
    <x v="12"/>
    <s v="5610"/>
    <n v="5610"/>
    <s v="1000"/>
    <s v="341"/>
    <s v="3"/>
    <x v="9"/>
    <n v="5610"/>
    <x v="9"/>
    <s v="N"/>
    <x v="4"/>
  </r>
  <r>
    <x v="0"/>
    <s v="10-704-21-5610-1000-580"/>
    <s v="TRAVEL"/>
    <x v="18"/>
    <n v="0"/>
    <n v="0"/>
    <n v="0"/>
    <s v="10"/>
    <s v="704"/>
    <n v="704"/>
    <x v="12"/>
    <s v="5610"/>
    <n v="5610"/>
    <s v="1000"/>
    <s v="580"/>
    <s v="5"/>
    <x v="9"/>
    <n v="5610"/>
    <x v="9"/>
    <s v="N"/>
    <x v="4"/>
  </r>
  <r>
    <x v="0"/>
    <s v="10-704-21-5610-2650-626"/>
    <s v="MOTER FUEL"/>
    <x v="18"/>
    <n v="3747.21"/>
    <n v="0"/>
    <n v="3747.21"/>
    <s v="10"/>
    <s v="704"/>
    <n v="704"/>
    <x v="12"/>
    <s v="5610"/>
    <n v="5610"/>
    <s v="2650"/>
    <s v="626"/>
    <s v="6"/>
    <x v="9"/>
    <n v="5610"/>
    <x v="9"/>
    <s v="N"/>
    <x v="4"/>
  </r>
  <r>
    <x v="0"/>
    <s v="10-704-21-5635-1000-131"/>
    <s v="TEACHER CHINESE"/>
    <x v="18"/>
    <n v="0"/>
    <n v="0"/>
    <n v="0"/>
    <s v="10"/>
    <s v="704"/>
    <n v="704"/>
    <x v="12"/>
    <s v="5635"/>
    <n v="5635"/>
    <s v="1000"/>
    <s v="131"/>
    <s v="1"/>
    <x v="109"/>
    <n v="5635"/>
    <x v="108"/>
    <s v="N"/>
    <x v="0"/>
  </r>
  <r>
    <x v="0"/>
    <s v="10-704-21-5635-1000-641"/>
    <s v="TEXTBOOKS"/>
    <x v="18"/>
    <n v="0"/>
    <n v="0"/>
    <n v="0"/>
    <s v="10"/>
    <s v="704"/>
    <n v="704"/>
    <x v="12"/>
    <s v="5635"/>
    <n v="5635"/>
    <s v="1000"/>
    <s v="641"/>
    <s v="6"/>
    <x v="109"/>
    <n v="5635"/>
    <x v="108"/>
    <s v="N"/>
    <x v="0"/>
  </r>
  <r>
    <x v="0"/>
    <s v="10-704-21-5655-2580-610"/>
    <s v="DTL Supplies"/>
    <x v="18"/>
    <n v="0"/>
    <n v="0"/>
    <n v="0"/>
    <s v="10"/>
    <s v="704"/>
    <n v="704"/>
    <x v="12"/>
    <s v="5655"/>
    <n v="5655"/>
    <s v="2580"/>
    <s v="610"/>
    <s v="6"/>
    <x v="57"/>
    <n v="5655"/>
    <x v="57"/>
    <s v="N"/>
    <x v="29"/>
  </r>
  <r>
    <x v="0"/>
    <s v="10-704-21-5670-1000-131"/>
    <s v="LHS Comp based Teacher Salary"/>
    <x v="18"/>
    <n v="0"/>
    <n v="0"/>
    <n v="0"/>
    <s v="10"/>
    <s v="704"/>
    <n v="704"/>
    <x v="12"/>
    <s v="5670"/>
    <n v="5670"/>
    <s v="1000"/>
    <s v="131"/>
    <s v="1"/>
    <x v="83"/>
    <n v="5902"/>
    <x v="82"/>
    <s v="Y"/>
    <x v="47"/>
  </r>
  <r>
    <x v="0"/>
    <s v="10-704-21-5670-1000-149"/>
    <s v="LHS Comp based Extra Duty"/>
    <x v="18"/>
    <n v="0"/>
    <n v="0"/>
    <n v="0"/>
    <s v="10"/>
    <s v="704"/>
    <n v="704"/>
    <x v="12"/>
    <s v="5670"/>
    <n v="5670"/>
    <s v="1000"/>
    <s v="149"/>
    <s v="1"/>
    <x v="83"/>
    <n v="5902"/>
    <x v="82"/>
    <s v="Y"/>
    <x v="47"/>
  </r>
  <r>
    <x v="0"/>
    <s v="10-704-21-5670-1000-161"/>
    <s v="LHS Comp based Teacher Aids"/>
    <x v="18"/>
    <n v="0"/>
    <n v="0"/>
    <n v="0"/>
    <s v="10"/>
    <s v="704"/>
    <n v="704"/>
    <x v="12"/>
    <s v="5670"/>
    <n v="5670"/>
    <s v="1000"/>
    <s v="161"/>
    <s v="1"/>
    <x v="83"/>
    <n v="5902"/>
    <x v="82"/>
    <s v="Y"/>
    <x v="47"/>
  </r>
  <r>
    <x v="0"/>
    <s v="10-704-21-5670-1000-210"/>
    <s v="LHS Comp based Retirement"/>
    <x v="18"/>
    <n v="0"/>
    <n v="0"/>
    <n v="0"/>
    <s v="10"/>
    <s v="704"/>
    <n v="704"/>
    <x v="12"/>
    <s v="5670"/>
    <n v="5670"/>
    <s v="1000"/>
    <s v="210"/>
    <s v="2"/>
    <x v="83"/>
    <n v="5902"/>
    <x v="82"/>
    <s v="Y"/>
    <x v="47"/>
  </r>
  <r>
    <x v="0"/>
    <s v="10-704-21-5670-1000-220"/>
    <s v="LHS Comp based FICA"/>
    <x v="18"/>
    <n v="0"/>
    <n v="0"/>
    <n v="0"/>
    <s v="10"/>
    <s v="704"/>
    <n v="704"/>
    <x v="12"/>
    <s v="5670"/>
    <n v="5670"/>
    <s v="1000"/>
    <s v="220"/>
    <s v="2"/>
    <x v="83"/>
    <n v="5902"/>
    <x v="82"/>
    <s v="Y"/>
    <x v="47"/>
  </r>
  <r>
    <x v="0"/>
    <s v="10-704-21-5670-1000-241"/>
    <s v="LHS Comp based Insurance"/>
    <x v="18"/>
    <n v="0"/>
    <n v="0"/>
    <n v="0"/>
    <s v="10"/>
    <s v="704"/>
    <n v="704"/>
    <x v="12"/>
    <s v="5670"/>
    <n v="5670"/>
    <s v="1000"/>
    <s v="241"/>
    <s v="2"/>
    <x v="83"/>
    <n v="5902"/>
    <x v="82"/>
    <s v="Y"/>
    <x v="47"/>
  </r>
  <r>
    <x v="0"/>
    <s v="10-704-21-5670-1000-245"/>
    <s v="waive"/>
    <x v="18"/>
    <n v="0"/>
    <n v="0"/>
    <n v="0"/>
    <s v="10"/>
    <s v="704"/>
    <n v="704"/>
    <x v="12"/>
    <s v="5670"/>
    <n v="5670"/>
    <s v="1000"/>
    <s v="245"/>
    <s v="2"/>
    <x v="83"/>
    <n v="5902"/>
    <x v="82"/>
    <s v="Y"/>
    <x v="47"/>
  </r>
  <r>
    <x v="0"/>
    <s v="10-704-21-5670-1000-320"/>
    <s v="LHS Comp based purchased services"/>
    <x v="18"/>
    <n v="0"/>
    <n v="0"/>
    <n v="0"/>
    <s v="10"/>
    <s v="704"/>
    <n v="704"/>
    <x v="12"/>
    <s v="5670"/>
    <n v="5670"/>
    <s v="1000"/>
    <s v="320"/>
    <s v="3"/>
    <x v="83"/>
    <n v="5902"/>
    <x v="82"/>
    <s v="Y"/>
    <x v="47"/>
  </r>
  <r>
    <x v="0"/>
    <s v="10-704-21-5670-1000-610"/>
    <s v="Supplies"/>
    <x v="18"/>
    <n v="0"/>
    <n v="0"/>
    <n v="0"/>
    <s v="10"/>
    <s v="704"/>
    <n v="704"/>
    <x v="12"/>
    <s v="5670"/>
    <n v="5670"/>
    <s v="1000"/>
    <s v="610"/>
    <s v="6"/>
    <x v="83"/>
    <n v="5902"/>
    <x v="82"/>
    <s v="Y"/>
    <x v="47"/>
  </r>
  <r>
    <x v="0"/>
    <s v="10-704-21-5672-5210-901"/>
    <s v="TRANSFERS OUT"/>
    <x v="18"/>
    <n v="0"/>
    <n v="0"/>
    <n v="0"/>
    <s v="10"/>
    <s v="704"/>
    <n v="704"/>
    <x v="12"/>
    <s v="5672"/>
    <n v="5672"/>
    <s v="5210"/>
    <s v="901"/>
    <s v="9"/>
    <x v="12"/>
    <n v="5672"/>
    <x v="12"/>
    <s v="N"/>
    <x v="0"/>
  </r>
  <r>
    <x v="0"/>
    <s v="10-704-21-5674-1000-580"/>
    <s v="Travel"/>
    <x v="18"/>
    <n v="0"/>
    <n v="0"/>
    <n v="0"/>
    <s v="10"/>
    <s v="704"/>
    <n v="704"/>
    <x v="12"/>
    <s v="5674"/>
    <n v="5674"/>
    <s v="1000"/>
    <s v="580"/>
    <s v="5"/>
    <x v="13"/>
    <n v="5674"/>
    <x v="13"/>
    <s v="N"/>
    <x v="6"/>
  </r>
  <r>
    <x v="0"/>
    <s v="10-704-21-5674-1000-610"/>
    <s v="Supplies"/>
    <x v="18"/>
    <n v="500"/>
    <n v="0"/>
    <n v="500"/>
    <s v="10"/>
    <s v="704"/>
    <n v="704"/>
    <x v="12"/>
    <s v="5674"/>
    <n v="5674"/>
    <s v="1000"/>
    <s v="610"/>
    <s v="6"/>
    <x v="13"/>
    <n v="5674"/>
    <x v="13"/>
    <s v="N"/>
    <x v="6"/>
  </r>
  <r>
    <x v="0"/>
    <s v="10-704-21-5678-1000-131"/>
    <s v="LHS TSSA Teacher Salary"/>
    <x v="18"/>
    <n v="95581"/>
    <n v="0"/>
    <n v="95581"/>
    <s v="10"/>
    <s v="704"/>
    <n v="704"/>
    <x v="12"/>
    <s v="5678"/>
    <n v="5678"/>
    <s v="1000"/>
    <s v="131"/>
    <s v="1"/>
    <x v="78"/>
    <n v="5678"/>
    <x v="77"/>
    <s v="N"/>
    <x v="42"/>
  </r>
  <r>
    <x v="0"/>
    <s v="10-704-21-5678-1000-149"/>
    <s v="LHS TSSAExtra"/>
    <x v="18"/>
    <n v="81574.27"/>
    <n v="0"/>
    <n v="81574.27"/>
    <s v="10"/>
    <s v="704"/>
    <n v="704"/>
    <x v="12"/>
    <s v="5678"/>
    <n v="5678"/>
    <s v="1000"/>
    <s v="149"/>
    <s v="1"/>
    <x v="78"/>
    <n v="5678"/>
    <x v="77"/>
    <s v="N"/>
    <x v="42"/>
  </r>
  <r>
    <x v="0"/>
    <s v="10-704-21-5678-1000-210"/>
    <s v="LHS TSSARetirement"/>
    <x v="18"/>
    <n v="18590.560000000001"/>
    <n v="0"/>
    <n v="18590.560000000001"/>
    <s v="10"/>
    <s v="704"/>
    <n v="704"/>
    <x v="12"/>
    <s v="5678"/>
    <n v="5678"/>
    <s v="1000"/>
    <s v="210"/>
    <s v="2"/>
    <x v="78"/>
    <n v="5678"/>
    <x v="77"/>
    <s v="N"/>
    <x v="42"/>
  </r>
  <r>
    <x v="0"/>
    <s v="10-704-21-5678-1000-220"/>
    <s v="LHS TSSAFICA"/>
    <x v="18"/>
    <n v="6078.68"/>
    <n v="0"/>
    <n v="6078.68"/>
    <s v="10"/>
    <s v="704"/>
    <n v="704"/>
    <x v="12"/>
    <s v="5678"/>
    <n v="5678"/>
    <s v="1000"/>
    <s v="220"/>
    <s v="2"/>
    <x v="78"/>
    <n v="5678"/>
    <x v="77"/>
    <s v="N"/>
    <x v="42"/>
  </r>
  <r>
    <x v="0"/>
    <s v="10-704-21-5678-1000-241"/>
    <s v="LHS TSSAInsurance"/>
    <x v="18"/>
    <n v="191.82"/>
    <n v="0"/>
    <n v="191.82"/>
    <s v="10"/>
    <s v="704"/>
    <n v="704"/>
    <x v="12"/>
    <s v="5678"/>
    <n v="5678"/>
    <s v="1000"/>
    <s v="241"/>
    <s v="2"/>
    <x v="78"/>
    <n v="5678"/>
    <x v="77"/>
    <s v="N"/>
    <x v="42"/>
  </r>
  <r>
    <x v="0"/>
    <s v="10-704-21-5678-1000-320"/>
    <s v="LHS TSSApurchased services"/>
    <x v="18"/>
    <n v="5200"/>
    <n v="0"/>
    <n v="5200"/>
    <s v="10"/>
    <s v="704"/>
    <n v="704"/>
    <x v="12"/>
    <s v="5678"/>
    <n v="5678"/>
    <s v="1000"/>
    <s v="320"/>
    <s v="3"/>
    <x v="78"/>
    <n v="5678"/>
    <x v="77"/>
    <s v="N"/>
    <x v="42"/>
  </r>
  <r>
    <x v="0"/>
    <s v="10-704-21-5678-1000-580"/>
    <s v="LHS TSSA travel"/>
    <x v="18"/>
    <n v="3400"/>
    <n v="0"/>
    <n v="3400"/>
    <s v="10"/>
    <s v="704"/>
    <n v="704"/>
    <x v="12"/>
    <s v="5678"/>
    <n v="5678"/>
    <s v="1000"/>
    <s v="580"/>
    <s v="5"/>
    <x v="78"/>
    <n v="5678"/>
    <x v="77"/>
    <s v="N"/>
    <x v="42"/>
  </r>
  <r>
    <x v="0"/>
    <s v="10-704-21-5801-1000-131"/>
    <s v="Instructional salary"/>
    <x v="18"/>
    <n v="0"/>
    <n v="0"/>
    <n v="0"/>
    <s v="10"/>
    <s v="704"/>
    <n v="704"/>
    <x v="12"/>
    <s v="5801"/>
    <n v="5801"/>
    <s v="1000"/>
    <s v="131"/>
    <s v="1"/>
    <x v="16"/>
    <n v="5807"/>
    <x v="16"/>
    <s v="Y"/>
    <x v="9"/>
  </r>
  <r>
    <x v="0"/>
    <s v="10-704-21-5801-1000-210"/>
    <s v="Retirement"/>
    <x v="18"/>
    <n v="0"/>
    <n v="0"/>
    <n v="0"/>
    <s v="10"/>
    <s v="704"/>
    <n v="704"/>
    <x v="12"/>
    <s v="5801"/>
    <n v="5801"/>
    <s v="1000"/>
    <s v="210"/>
    <s v="2"/>
    <x v="16"/>
    <n v="5807"/>
    <x v="16"/>
    <s v="Y"/>
    <x v="9"/>
  </r>
  <r>
    <x v="0"/>
    <s v="10-704-21-5801-1000-220"/>
    <s v="FICA"/>
    <x v="18"/>
    <n v="0"/>
    <n v="0"/>
    <n v="0"/>
    <s v="10"/>
    <s v="704"/>
    <n v="704"/>
    <x v="12"/>
    <s v="5801"/>
    <n v="5801"/>
    <s v="1000"/>
    <s v="220"/>
    <s v="2"/>
    <x v="16"/>
    <n v="5807"/>
    <x v="16"/>
    <s v="Y"/>
    <x v="9"/>
  </r>
  <r>
    <x v="0"/>
    <s v="10-704-21-5807-1000-131"/>
    <s v="TEACHER TSSP STIPEND"/>
    <x v="18"/>
    <n v="32158"/>
    <n v="0"/>
    <n v="32158"/>
    <s v="10"/>
    <s v="704"/>
    <n v="704"/>
    <x v="12"/>
    <s v="5807"/>
    <n v="5807"/>
    <s v="1000"/>
    <s v="131"/>
    <s v="1"/>
    <x v="16"/>
    <n v="5807"/>
    <x v="16"/>
    <s v="N"/>
    <x v="9"/>
  </r>
  <r>
    <x v="0"/>
    <s v="10-704-21-5807-1000-149"/>
    <s v="TSSP EDEP"/>
    <x v="18"/>
    <n v="20761.82"/>
    <n v="0"/>
    <n v="20761.82"/>
    <s v="10"/>
    <s v="704"/>
    <n v="704"/>
    <x v="12"/>
    <s v="5807"/>
    <n v="5807"/>
    <s v="1000"/>
    <s v="149"/>
    <s v="1"/>
    <x v="16"/>
    <n v="5807"/>
    <x v="16"/>
    <s v="N"/>
    <x v="9"/>
  </r>
  <r>
    <x v="0"/>
    <s v="10-704-21-5807-1000-210"/>
    <s v="Retirement"/>
    <x v="18"/>
    <n v="11478.01"/>
    <n v="0"/>
    <n v="11478.01"/>
    <s v="10"/>
    <s v="704"/>
    <n v="704"/>
    <x v="12"/>
    <s v="5807"/>
    <n v="5807"/>
    <s v="1000"/>
    <s v="210"/>
    <s v="2"/>
    <x v="16"/>
    <n v="5807"/>
    <x v="16"/>
    <s v="N"/>
    <x v="9"/>
  </r>
  <r>
    <x v="0"/>
    <s v="10-704-21-5807-1000-220"/>
    <s v="FICA"/>
    <x v="18"/>
    <n v="3982.15"/>
    <n v="0"/>
    <n v="3982.15"/>
    <s v="10"/>
    <s v="704"/>
    <n v="704"/>
    <x v="12"/>
    <s v="5807"/>
    <n v="5807"/>
    <s v="1000"/>
    <s v="220"/>
    <s v="2"/>
    <x v="16"/>
    <n v="5807"/>
    <x v="16"/>
    <s v="N"/>
    <x v="9"/>
  </r>
  <r>
    <x v="0"/>
    <s v="10-704-21-5807-1000-241"/>
    <s v="INSURANCE"/>
    <x v="18"/>
    <n v="70.37"/>
    <n v="0"/>
    <n v="70.37"/>
    <s v="10"/>
    <s v="704"/>
    <n v="704"/>
    <x v="12"/>
    <s v="5807"/>
    <n v="5807"/>
    <s v="1000"/>
    <s v="241"/>
    <s v="2"/>
    <x v="16"/>
    <n v="5807"/>
    <x v="16"/>
    <s v="N"/>
    <x v="9"/>
  </r>
  <r>
    <x v="0"/>
    <s v="10-704-21-5810-2220-644"/>
    <s v="LIBRARY BOOKS"/>
    <x v="18"/>
    <n v="1962.46"/>
    <n v="0"/>
    <n v="1962.46"/>
    <s v="10"/>
    <s v="704"/>
    <n v="704"/>
    <x v="12"/>
    <s v="5810"/>
    <n v="5810"/>
    <s v="2220"/>
    <s v="644"/>
    <s v="6"/>
    <x v="80"/>
    <n v="5810"/>
    <x v="79"/>
    <s v="N"/>
    <x v="44"/>
  </r>
  <r>
    <x v="0"/>
    <s v="10-704-21-5810-2220-646"/>
    <s v="AV/LIBRY SUPPLY"/>
    <x v="18"/>
    <n v="0"/>
    <n v="0"/>
    <n v="0"/>
    <s v="10"/>
    <s v="704"/>
    <n v="704"/>
    <x v="12"/>
    <s v="5810"/>
    <n v="5810"/>
    <s v="2220"/>
    <s v="646"/>
    <s v="6"/>
    <x v="80"/>
    <n v="5810"/>
    <x v="79"/>
    <s v="N"/>
    <x v="44"/>
  </r>
  <r>
    <x v="0"/>
    <s v="10-704-21-5861-1000-270"/>
    <s v="INDUSTRIAL INS"/>
    <x v="18"/>
    <n v="0"/>
    <n v="0"/>
    <n v="0"/>
    <s v="10"/>
    <s v="704"/>
    <n v="704"/>
    <x v="12"/>
    <s v="5861"/>
    <n v="5861"/>
    <s v="1000"/>
    <s v="270"/>
    <s v="2"/>
    <x v="93"/>
    <n v="5861"/>
    <x v="92"/>
    <s v="N"/>
    <x v="0"/>
  </r>
  <r>
    <x v="0"/>
    <s v="10-704-21-5868-1000-610"/>
    <s v="SUPPLIES"/>
    <x v="18"/>
    <n v="0"/>
    <n v="0"/>
    <n v="0"/>
    <s v="10"/>
    <s v="704"/>
    <n v="704"/>
    <x v="12"/>
    <s v="5868"/>
    <n v="5868"/>
    <s v="1000"/>
    <s v="610"/>
    <s v="6"/>
    <x v="81"/>
    <n v="5868"/>
    <x v="80"/>
    <s v="N"/>
    <x v="45"/>
  </r>
  <r>
    <x v="0"/>
    <s v="10-704-21-5876-1000-131"/>
    <s v="ESA TEACHERS"/>
    <x v="18"/>
    <n v="0"/>
    <n v="0"/>
    <n v="0"/>
    <s v="10"/>
    <s v="704"/>
    <n v="704"/>
    <x v="12"/>
    <s v="5876"/>
    <n v="5876"/>
    <s v="1000"/>
    <s v="131"/>
    <s v="1"/>
    <x v="115"/>
    <n v="5876"/>
    <x v="114"/>
    <s v="N"/>
    <x v="57"/>
  </r>
  <r>
    <x v="0"/>
    <s v="10-704-21-5876-1000-149"/>
    <s v="ESA Wages"/>
    <x v="18"/>
    <n v="0"/>
    <n v="0"/>
    <n v="0"/>
    <s v="10"/>
    <s v="704"/>
    <n v="704"/>
    <x v="12"/>
    <s v="5876"/>
    <n v="5876"/>
    <s v="1000"/>
    <s v="149"/>
    <s v="1"/>
    <x v="115"/>
    <n v="5876"/>
    <x v="114"/>
    <s v="N"/>
    <x v="57"/>
  </r>
  <r>
    <x v="0"/>
    <s v="10-704-21-5876-1000-210"/>
    <s v="RETIREMENT"/>
    <x v="18"/>
    <n v="0"/>
    <n v="0"/>
    <n v="0"/>
    <s v="10"/>
    <s v="704"/>
    <n v="704"/>
    <x v="12"/>
    <s v="5876"/>
    <n v="5876"/>
    <s v="1000"/>
    <s v="210"/>
    <s v="2"/>
    <x v="115"/>
    <n v="5876"/>
    <x v="114"/>
    <s v="N"/>
    <x v="57"/>
  </r>
  <r>
    <x v="0"/>
    <s v="10-704-21-5876-1000-220"/>
    <s v="FICA"/>
    <x v="18"/>
    <n v="0"/>
    <n v="0"/>
    <n v="0"/>
    <s v="10"/>
    <s v="704"/>
    <n v="704"/>
    <x v="12"/>
    <s v="5876"/>
    <n v="5876"/>
    <s v="1000"/>
    <s v="220"/>
    <s v="2"/>
    <x v="115"/>
    <n v="5876"/>
    <x v="114"/>
    <s v="N"/>
    <x v="57"/>
  </r>
  <r>
    <x v="0"/>
    <s v="10-704-21-5876-2120-142"/>
    <s v="ESA Wages"/>
    <x v="18"/>
    <n v="0"/>
    <n v="0"/>
    <n v="0"/>
    <s v="10"/>
    <s v="704"/>
    <n v="704"/>
    <x v="12"/>
    <s v="5876"/>
    <n v="5876"/>
    <s v="2120"/>
    <s v="142"/>
    <s v="1"/>
    <x v="115"/>
    <n v="5876"/>
    <x v="114"/>
    <s v="N"/>
    <x v="57"/>
  </r>
  <r>
    <x v="0"/>
    <s v="10-704-21-5876-2120-210"/>
    <s v="ESA Retirement"/>
    <x v="18"/>
    <n v="0"/>
    <n v="0"/>
    <n v="0"/>
    <s v="10"/>
    <s v="704"/>
    <n v="704"/>
    <x v="12"/>
    <s v="5876"/>
    <n v="5876"/>
    <s v="2120"/>
    <s v="210"/>
    <s v="2"/>
    <x v="115"/>
    <n v="5876"/>
    <x v="114"/>
    <s v="N"/>
    <x v="57"/>
  </r>
  <r>
    <x v="0"/>
    <s v="10-704-21-5876-2120-220"/>
    <s v="ESA FICA"/>
    <x v="18"/>
    <n v="0"/>
    <n v="0"/>
    <n v="0"/>
    <s v="10"/>
    <s v="704"/>
    <n v="704"/>
    <x v="12"/>
    <s v="5876"/>
    <n v="5876"/>
    <s v="2120"/>
    <s v="220"/>
    <s v="2"/>
    <x v="115"/>
    <n v="5876"/>
    <x v="114"/>
    <s v="N"/>
    <x v="57"/>
  </r>
  <r>
    <x v="0"/>
    <s v="10-704-21-5876-2150-199"/>
    <s v="ESA Wages"/>
    <x v="18"/>
    <n v="0"/>
    <n v="0"/>
    <n v="0"/>
    <s v="10"/>
    <s v="704"/>
    <n v="704"/>
    <x v="12"/>
    <s v="5876"/>
    <n v="5876"/>
    <s v="2150"/>
    <s v="199"/>
    <s v="1"/>
    <x v="115"/>
    <n v="5876"/>
    <x v="114"/>
    <s v="N"/>
    <x v="57"/>
  </r>
  <r>
    <x v="0"/>
    <s v="10-704-21-5876-2150-210"/>
    <s v="ESA Retirement"/>
    <x v="18"/>
    <n v="0"/>
    <n v="0"/>
    <n v="0"/>
    <s v="10"/>
    <s v="704"/>
    <n v="704"/>
    <x v="12"/>
    <s v="5876"/>
    <n v="5876"/>
    <s v="2150"/>
    <s v="210"/>
    <s v="2"/>
    <x v="115"/>
    <n v="5876"/>
    <x v="114"/>
    <s v="N"/>
    <x v="57"/>
  </r>
  <r>
    <x v="0"/>
    <s v="10-704-21-5876-2150-220"/>
    <s v="ESA FICA"/>
    <x v="18"/>
    <n v="0"/>
    <n v="0"/>
    <n v="0"/>
    <s v="10"/>
    <s v="704"/>
    <n v="704"/>
    <x v="12"/>
    <s v="5876"/>
    <n v="5876"/>
    <s v="2150"/>
    <s v="220"/>
    <s v="2"/>
    <x v="115"/>
    <n v="5876"/>
    <x v="114"/>
    <s v="N"/>
    <x v="57"/>
  </r>
  <r>
    <x v="0"/>
    <s v="10-704-21-5876-2190-149"/>
    <s v="ESA Wages"/>
    <x v="18"/>
    <n v="0"/>
    <n v="0"/>
    <n v="0"/>
    <s v="10"/>
    <s v="704"/>
    <n v="704"/>
    <x v="12"/>
    <s v="5876"/>
    <n v="5876"/>
    <s v="2190"/>
    <s v="149"/>
    <s v="1"/>
    <x v="115"/>
    <n v="5876"/>
    <x v="114"/>
    <s v="N"/>
    <x v="57"/>
  </r>
  <r>
    <x v="0"/>
    <s v="10-704-21-5876-2190-210"/>
    <s v="ESA Retirement"/>
    <x v="18"/>
    <n v="0"/>
    <n v="0"/>
    <n v="0"/>
    <s v="10"/>
    <s v="704"/>
    <n v="704"/>
    <x v="12"/>
    <s v="5876"/>
    <n v="5876"/>
    <s v="2190"/>
    <s v="210"/>
    <s v="2"/>
    <x v="115"/>
    <n v="5876"/>
    <x v="114"/>
    <s v="N"/>
    <x v="57"/>
  </r>
  <r>
    <x v="0"/>
    <s v="10-704-21-5876-2190-220"/>
    <s v="ESA FICA"/>
    <x v="18"/>
    <n v="0"/>
    <n v="0"/>
    <n v="0"/>
    <s v="10"/>
    <s v="704"/>
    <n v="704"/>
    <x v="12"/>
    <s v="5876"/>
    <n v="5876"/>
    <s v="2190"/>
    <s v="220"/>
    <s v="2"/>
    <x v="115"/>
    <n v="5876"/>
    <x v="114"/>
    <s v="N"/>
    <x v="57"/>
  </r>
  <r>
    <x v="0"/>
    <s v="10-704-21-5876-2220-145"/>
    <s v="ESA Wages"/>
    <x v="18"/>
    <n v="0"/>
    <n v="0"/>
    <n v="0"/>
    <s v="10"/>
    <s v="704"/>
    <n v="704"/>
    <x v="12"/>
    <s v="5876"/>
    <n v="5876"/>
    <s v="2220"/>
    <s v="145"/>
    <s v="1"/>
    <x v="115"/>
    <n v="5876"/>
    <x v="114"/>
    <s v="N"/>
    <x v="57"/>
  </r>
  <r>
    <x v="0"/>
    <s v="10-704-21-5876-2220-210"/>
    <s v="ESA Retirement"/>
    <x v="18"/>
    <n v="0"/>
    <n v="0"/>
    <n v="0"/>
    <s v="10"/>
    <s v="704"/>
    <n v="704"/>
    <x v="12"/>
    <s v="5876"/>
    <n v="5876"/>
    <s v="2220"/>
    <s v="210"/>
    <s v="2"/>
    <x v="115"/>
    <n v="5876"/>
    <x v="114"/>
    <s v="N"/>
    <x v="57"/>
  </r>
  <r>
    <x v="0"/>
    <s v="10-704-21-5876-2220-220"/>
    <s v="ESA FICA"/>
    <x v="18"/>
    <n v="0"/>
    <n v="0"/>
    <n v="0"/>
    <s v="10"/>
    <s v="704"/>
    <n v="704"/>
    <x v="12"/>
    <s v="5876"/>
    <n v="5876"/>
    <s v="2220"/>
    <s v="220"/>
    <s v="2"/>
    <x v="115"/>
    <n v="5876"/>
    <x v="114"/>
    <s v="N"/>
    <x v="57"/>
  </r>
  <r>
    <x v="0"/>
    <s v="10-704-21-5876-2400-121"/>
    <s v="ESA Wages"/>
    <x v="18"/>
    <n v="0"/>
    <n v="0"/>
    <n v="0"/>
    <s v="10"/>
    <s v="704"/>
    <n v="704"/>
    <x v="12"/>
    <s v="5876"/>
    <n v="5876"/>
    <s v="2400"/>
    <s v="121"/>
    <s v="1"/>
    <x v="115"/>
    <n v="5876"/>
    <x v="114"/>
    <s v="N"/>
    <x v="57"/>
  </r>
  <r>
    <x v="0"/>
    <s v="10-704-21-5876-2400-122"/>
    <s v="ESA Wages"/>
    <x v="18"/>
    <n v="0"/>
    <n v="0"/>
    <n v="0"/>
    <s v="10"/>
    <s v="704"/>
    <n v="704"/>
    <x v="12"/>
    <s v="5876"/>
    <n v="5876"/>
    <s v="2400"/>
    <s v="122"/>
    <s v="1"/>
    <x v="115"/>
    <n v="5876"/>
    <x v="114"/>
    <s v="N"/>
    <x v="57"/>
  </r>
  <r>
    <x v="0"/>
    <s v="10-704-21-5876-2400-210"/>
    <s v="ESA Retirement"/>
    <x v="18"/>
    <n v="0"/>
    <n v="0"/>
    <n v="0"/>
    <s v="10"/>
    <s v="704"/>
    <n v="704"/>
    <x v="12"/>
    <s v="5876"/>
    <n v="5876"/>
    <s v="2400"/>
    <s v="210"/>
    <s v="2"/>
    <x v="115"/>
    <n v="5876"/>
    <x v="114"/>
    <s v="N"/>
    <x v="57"/>
  </r>
  <r>
    <x v="0"/>
    <s v="10-704-21-5876-2400-220"/>
    <s v="ESA FICA"/>
    <x v="18"/>
    <n v="0"/>
    <n v="0"/>
    <n v="0"/>
    <s v="10"/>
    <s v="704"/>
    <n v="704"/>
    <x v="12"/>
    <s v="5876"/>
    <n v="5876"/>
    <s v="2400"/>
    <s v="220"/>
    <s v="2"/>
    <x v="115"/>
    <n v="5876"/>
    <x v="114"/>
    <s v="N"/>
    <x v="57"/>
  </r>
  <r>
    <x v="0"/>
    <s v="10-704-21-5881-1000-131"/>
    <s v="Teacher"/>
    <x v="18"/>
    <n v="0"/>
    <n v="0"/>
    <n v="0"/>
    <s v="10"/>
    <s v="704"/>
    <n v="704"/>
    <x v="12"/>
    <s v="5881"/>
    <n v="5881"/>
    <s v="1000"/>
    <s v="131"/>
    <s v="1"/>
    <x v="50"/>
    <n v="5881"/>
    <x v="50"/>
    <s v="N"/>
    <x v="25"/>
  </r>
  <r>
    <x v="0"/>
    <s v="10-704-21-5881-1000-148"/>
    <s v="MATH INSTRUCTION"/>
    <x v="18"/>
    <n v="0"/>
    <n v="0"/>
    <n v="0"/>
    <s v="10"/>
    <s v="704"/>
    <n v="704"/>
    <x v="12"/>
    <s v="5881"/>
    <n v="5881"/>
    <s v="1000"/>
    <s v="148"/>
    <s v="1"/>
    <x v="50"/>
    <n v="5881"/>
    <x v="50"/>
    <s v="N"/>
    <x v="25"/>
  </r>
  <r>
    <x v="0"/>
    <s v="10-704-21-5881-1000-149"/>
    <s v="SCIENCE INSTRUCTION"/>
    <x v="18"/>
    <n v="0"/>
    <n v="0"/>
    <n v="0"/>
    <s v="10"/>
    <s v="704"/>
    <n v="704"/>
    <x v="12"/>
    <s v="5881"/>
    <n v="5881"/>
    <s v="1000"/>
    <s v="149"/>
    <s v="1"/>
    <x v="50"/>
    <n v="5881"/>
    <x v="50"/>
    <s v="N"/>
    <x v="25"/>
  </r>
  <r>
    <x v="0"/>
    <s v="10-704-21-5881-1000-210"/>
    <s v="USTAR RETIREMET"/>
    <x v="18"/>
    <n v="0"/>
    <n v="0"/>
    <n v="0"/>
    <s v="10"/>
    <s v="704"/>
    <n v="704"/>
    <x v="12"/>
    <s v="5881"/>
    <n v="5881"/>
    <s v="1000"/>
    <s v="210"/>
    <s v="2"/>
    <x v="50"/>
    <n v="5881"/>
    <x v="50"/>
    <s v="N"/>
    <x v="25"/>
  </r>
  <r>
    <x v="0"/>
    <s v="10-704-21-5881-1000-220"/>
    <s v="USTAR -- FICA"/>
    <x v="18"/>
    <n v="0"/>
    <n v="0"/>
    <n v="0"/>
    <s v="10"/>
    <s v="704"/>
    <n v="704"/>
    <x v="12"/>
    <s v="5881"/>
    <n v="5881"/>
    <s v="1000"/>
    <s v="220"/>
    <s v="2"/>
    <x v="50"/>
    <n v="5881"/>
    <x v="50"/>
    <s v="N"/>
    <x v="25"/>
  </r>
  <r>
    <x v="0"/>
    <s v="10-704-21-5881-1000-241"/>
    <s v="Insurance"/>
    <x v="18"/>
    <n v="0"/>
    <n v="0"/>
    <n v="0"/>
    <s v="10"/>
    <s v="704"/>
    <n v="704"/>
    <x v="12"/>
    <s v="5881"/>
    <n v="5881"/>
    <s v="1000"/>
    <s v="241"/>
    <s v="2"/>
    <x v="50"/>
    <n v="5881"/>
    <x v="50"/>
    <s v="N"/>
    <x v="25"/>
  </r>
  <r>
    <x v="0"/>
    <s v="10-704-21-5881-1000-341"/>
    <s v="Substitute Cost"/>
    <x v="18"/>
    <n v="0"/>
    <n v="0"/>
    <n v="0"/>
    <s v="10"/>
    <s v="704"/>
    <n v="704"/>
    <x v="12"/>
    <s v="5881"/>
    <n v="5881"/>
    <s v="1000"/>
    <s v="341"/>
    <s v="3"/>
    <x v="50"/>
    <n v="5881"/>
    <x v="50"/>
    <s v="N"/>
    <x v="25"/>
  </r>
  <r>
    <x v="0"/>
    <s v="10-704-21-5881-1000-610"/>
    <s v="SUPPLIES"/>
    <x v="18"/>
    <n v="0"/>
    <n v="0"/>
    <n v="0"/>
    <s v="10"/>
    <s v="704"/>
    <n v="704"/>
    <x v="12"/>
    <s v="5881"/>
    <n v="5881"/>
    <s v="1000"/>
    <s v="610"/>
    <s v="6"/>
    <x v="50"/>
    <n v="5881"/>
    <x v="50"/>
    <s v="N"/>
    <x v="25"/>
  </r>
  <r>
    <x v="0"/>
    <s v="10-704-21-5881-1000-810"/>
    <s v="MISC. FEES"/>
    <x v="18"/>
    <n v="0"/>
    <n v="0"/>
    <n v="0"/>
    <s v="10"/>
    <s v="704"/>
    <n v="704"/>
    <x v="12"/>
    <s v="5881"/>
    <n v="5881"/>
    <s v="1000"/>
    <s v="810"/>
    <s v="8"/>
    <x v="50"/>
    <n v="5881"/>
    <x v="50"/>
    <s v="N"/>
    <x v="25"/>
  </r>
  <r>
    <x v="0"/>
    <s v="10-704-21-5881-2213-131"/>
    <s v="USTAR COACH"/>
    <x v="18"/>
    <n v="0"/>
    <n v="0"/>
    <n v="0"/>
    <s v="10"/>
    <s v="704"/>
    <n v="704"/>
    <x v="12"/>
    <s v="5881"/>
    <n v="5881"/>
    <s v="2213"/>
    <s v="131"/>
    <s v="1"/>
    <x v="50"/>
    <n v="5881"/>
    <x v="50"/>
    <s v="N"/>
    <x v="25"/>
  </r>
  <r>
    <x v="0"/>
    <s v="10-704-21-5881-2213-149"/>
    <s v="OTHER CERT"/>
    <x v="18"/>
    <n v="0"/>
    <n v="0"/>
    <n v="0"/>
    <s v="10"/>
    <s v="704"/>
    <n v="704"/>
    <x v="12"/>
    <s v="5881"/>
    <n v="5881"/>
    <s v="2213"/>
    <s v="149"/>
    <s v="1"/>
    <x v="50"/>
    <n v="5881"/>
    <x v="50"/>
    <s v="N"/>
    <x v="25"/>
  </r>
  <r>
    <x v="0"/>
    <s v="10-704-21-5881-2213-320"/>
    <s v="USTAR -- SUBS"/>
    <x v="18"/>
    <n v="0"/>
    <n v="0"/>
    <n v="0"/>
    <s v="10"/>
    <s v="704"/>
    <n v="704"/>
    <x v="12"/>
    <s v="5881"/>
    <n v="5881"/>
    <s v="2213"/>
    <s v="320"/>
    <s v="3"/>
    <x v="50"/>
    <n v="5881"/>
    <x v="50"/>
    <s v="N"/>
    <x v="25"/>
  </r>
  <r>
    <x v="0"/>
    <s v="10-704-21-5881-2219-148"/>
    <s v="MATH LESSON STUDY"/>
    <x v="18"/>
    <n v="0"/>
    <n v="0"/>
    <n v="0"/>
    <s v="10"/>
    <s v="704"/>
    <n v="704"/>
    <x v="12"/>
    <s v="5881"/>
    <n v="5881"/>
    <s v="2219"/>
    <s v="148"/>
    <s v="1"/>
    <x v="50"/>
    <n v="5881"/>
    <x v="50"/>
    <s v="N"/>
    <x v="25"/>
  </r>
  <r>
    <x v="0"/>
    <s v="10-704-21-5881-2219-149"/>
    <s v="SCIENCE LESSON STUDY"/>
    <x v="18"/>
    <n v="0"/>
    <n v="0"/>
    <n v="0"/>
    <s v="10"/>
    <s v="704"/>
    <n v="704"/>
    <x v="12"/>
    <s v="5881"/>
    <n v="5881"/>
    <s v="2219"/>
    <s v="149"/>
    <s v="1"/>
    <x v="50"/>
    <n v="5881"/>
    <x v="50"/>
    <s v="N"/>
    <x v="25"/>
  </r>
  <r>
    <x v="0"/>
    <s v="10-704-21-5881-2219-210"/>
    <s v="RETIREMENT"/>
    <x v="18"/>
    <n v="0"/>
    <n v="0"/>
    <n v="0"/>
    <s v="10"/>
    <s v="704"/>
    <n v="704"/>
    <x v="12"/>
    <s v="5881"/>
    <n v="5881"/>
    <s v="2219"/>
    <s v="210"/>
    <s v="2"/>
    <x v="50"/>
    <n v="5881"/>
    <x v="50"/>
    <s v="N"/>
    <x v="25"/>
  </r>
  <r>
    <x v="0"/>
    <s v="10-704-21-5881-2219-220"/>
    <s v="FICA"/>
    <x v="18"/>
    <n v="0"/>
    <n v="0"/>
    <n v="0"/>
    <s v="10"/>
    <s v="704"/>
    <n v="704"/>
    <x v="12"/>
    <s v="5881"/>
    <n v="5881"/>
    <s v="2219"/>
    <s v="220"/>
    <s v="2"/>
    <x v="50"/>
    <n v="5881"/>
    <x v="50"/>
    <s v="N"/>
    <x v="25"/>
  </r>
  <r>
    <x v="0"/>
    <s v="10-704-21-5881-5210-901"/>
    <s v="TRANSFERS OUT"/>
    <x v="18"/>
    <n v="0"/>
    <n v="0"/>
    <n v="0"/>
    <s v="10"/>
    <s v="704"/>
    <n v="704"/>
    <x v="12"/>
    <s v="5881"/>
    <n v="5881"/>
    <s v="5210"/>
    <s v="901"/>
    <s v="9"/>
    <x v="50"/>
    <n v="5881"/>
    <x v="50"/>
    <s v="N"/>
    <x v="25"/>
  </r>
  <r>
    <x v="0"/>
    <s v="10-704-21-5902-1000-131"/>
    <s v="WBL CTE TEACHER"/>
    <x v="18"/>
    <n v="0"/>
    <n v="0"/>
    <n v="0"/>
    <s v="10"/>
    <s v="704"/>
    <n v="704"/>
    <x v="12"/>
    <s v="5902"/>
    <n v="5902"/>
    <s v="1000"/>
    <s v="131"/>
    <s v="1"/>
    <x v="83"/>
    <n v="5902"/>
    <x v="82"/>
    <s v="N"/>
    <x v="47"/>
  </r>
  <r>
    <x v="0"/>
    <s v="10-704-21-5902-1000-161"/>
    <s v="WBL - IA"/>
    <x v="18"/>
    <n v="16649.21"/>
    <n v="0"/>
    <n v="16649.21"/>
    <s v="10"/>
    <s v="704"/>
    <n v="704"/>
    <x v="12"/>
    <s v="5902"/>
    <n v="5902"/>
    <s v="1000"/>
    <s v="161"/>
    <s v="1"/>
    <x v="83"/>
    <n v="5902"/>
    <x v="82"/>
    <s v="N"/>
    <x v="47"/>
  </r>
  <r>
    <x v="0"/>
    <s v="10-704-21-5902-1000-210"/>
    <s v="RETIREMENT"/>
    <x v="18"/>
    <n v="0"/>
    <n v="0"/>
    <n v="0"/>
    <s v="10"/>
    <s v="704"/>
    <n v="704"/>
    <x v="12"/>
    <s v="5902"/>
    <n v="5902"/>
    <s v="1000"/>
    <s v="210"/>
    <s v="2"/>
    <x v="83"/>
    <n v="5902"/>
    <x v="82"/>
    <s v="N"/>
    <x v="47"/>
  </r>
  <r>
    <x v="0"/>
    <s v="10-704-21-5902-1000-220"/>
    <s v="FICA"/>
    <x v="18"/>
    <n v="1273.69"/>
    <n v="0"/>
    <n v="1273.69"/>
    <s v="10"/>
    <s v="704"/>
    <n v="704"/>
    <x v="12"/>
    <s v="5902"/>
    <n v="5902"/>
    <s v="1000"/>
    <s v="220"/>
    <s v="2"/>
    <x v="83"/>
    <n v="5902"/>
    <x v="82"/>
    <s v="N"/>
    <x v="47"/>
  </r>
  <r>
    <x v="0"/>
    <s v="10-704-21-5902-1000-241"/>
    <s v="INSURANCE"/>
    <x v="18"/>
    <n v="0"/>
    <n v="0"/>
    <n v="0"/>
    <s v="10"/>
    <s v="704"/>
    <n v="704"/>
    <x v="12"/>
    <s v="5902"/>
    <n v="5902"/>
    <s v="1000"/>
    <s v="241"/>
    <s v="2"/>
    <x v="83"/>
    <n v="5902"/>
    <x v="82"/>
    <s v="N"/>
    <x v="47"/>
  </r>
  <r>
    <x v="0"/>
    <s v="10-704-21-5902-1000-341"/>
    <s v="WBL - Sub Costs"/>
    <x v="18"/>
    <n v="0"/>
    <n v="0"/>
    <n v="0"/>
    <s v="10"/>
    <s v="704"/>
    <n v="704"/>
    <x v="12"/>
    <s v="5902"/>
    <n v="5902"/>
    <s v="1000"/>
    <s v="341"/>
    <s v="3"/>
    <x v="83"/>
    <n v="5902"/>
    <x v="82"/>
    <s v="N"/>
    <x v="47"/>
  </r>
  <r>
    <x v="0"/>
    <s v="10-704-21-5902-1000-610"/>
    <s v="Supplies"/>
    <x v="18"/>
    <n v="0"/>
    <n v="0"/>
    <n v="0"/>
    <s v="10"/>
    <s v="704"/>
    <n v="704"/>
    <x v="12"/>
    <s v="5902"/>
    <n v="5902"/>
    <s v="1000"/>
    <s v="610"/>
    <s v="6"/>
    <x v="83"/>
    <n v="5902"/>
    <x v="82"/>
    <s v="N"/>
    <x v="47"/>
  </r>
  <r>
    <x v="0"/>
    <s v="10-704-21-5903-1000-149"/>
    <s v="Testing coordinator"/>
    <x v="18"/>
    <n v="0"/>
    <n v="0"/>
    <n v="0"/>
    <s v="10"/>
    <s v="704"/>
    <n v="704"/>
    <x v="12"/>
    <s v="5903"/>
    <n v="5903"/>
    <s v="1000"/>
    <s v="149"/>
    <s v="1"/>
    <x v="86"/>
    <n v="5903"/>
    <x v="85"/>
    <s v="N"/>
    <x v="49"/>
  </r>
  <r>
    <x v="0"/>
    <s v="10-704-21-5903-1000-161"/>
    <s v="IA - CTE"/>
    <x v="18"/>
    <n v="0"/>
    <n v="0"/>
    <n v="0"/>
    <s v="10"/>
    <s v="704"/>
    <n v="704"/>
    <x v="12"/>
    <s v="5903"/>
    <n v="5903"/>
    <s v="1000"/>
    <s v="161"/>
    <s v="1"/>
    <x v="86"/>
    <n v="5903"/>
    <x v="85"/>
    <s v="N"/>
    <x v="49"/>
  </r>
  <r>
    <x v="0"/>
    <s v="10-704-21-5903-1000-210"/>
    <s v="retirement"/>
    <x v="18"/>
    <n v="0"/>
    <n v="0"/>
    <n v="0"/>
    <s v="10"/>
    <s v="704"/>
    <n v="704"/>
    <x v="12"/>
    <s v="5903"/>
    <n v="5903"/>
    <s v="1000"/>
    <s v="210"/>
    <s v="2"/>
    <x v="86"/>
    <n v="5903"/>
    <x v="85"/>
    <s v="N"/>
    <x v="49"/>
  </r>
  <r>
    <x v="0"/>
    <s v="10-704-21-5903-1000-220"/>
    <s v="Social Security"/>
    <x v="18"/>
    <n v="0"/>
    <n v="0"/>
    <n v="0"/>
    <s v="10"/>
    <s v="704"/>
    <n v="704"/>
    <x v="12"/>
    <s v="5903"/>
    <n v="5903"/>
    <s v="1000"/>
    <s v="220"/>
    <s v="2"/>
    <x v="86"/>
    <n v="5903"/>
    <x v="85"/>
    <s v="N"/>
    <x v="49"/>
  </r>
  <r>
    <x v="0"/>
    <s v="10-704-21-5903-1000-241"/>
    <s v="Insurance"/>
    <x v="18"/>
    <n v="0"/>
    <n v="0"/>
    <n v="0"/>
    <s v="10"/>
    <s v="704"/>
    <n v="704"/>
    <x v="12"/>
    <s v="5903"/>
    <n v="5903"/>
    <s v="1000"/>
    <s v="241"/>
    <s v="2"/>
    <x v="86"/>
    <n v="5903"/>
    <x v="85"/>
    <s v="N"/>
    <x v="49"/>
  </r>
  <r>
    <x v="0"/>
    <s v="10-704-21-5903-2120-142"/>
    <s v="COMP GUIDE SAL"/>
    <x v="18"/>
    <n v="0"/>
    <n v="0"/>
    <n v="0"/>
    <s v="10"/>
    <s v="704"/>
    <n v="704"/>
    <x v="12"/>
    <s v="5903"/>
    <n v="5903"/>
    <s v="2120"/>
    <s v="142"/>
    <s v="1"/>
    <x v="86"/>
    <n v="5903"/>
    <x v="85"/>
    <s v="N"/>
    <x v="49"/>
  </r>
  <r>
    <x v="0"/>
    <s v="10-704-21-5903-2120-152"/>
    <s v="SEC-COMP GUID"/>
    <x v="18"/>
    <n v="0"/>
    <n v="0"/>
    <n v="0"/>
    <s v="10"/>
    <s v="704"/>
    <n v="704"/>
    <x v="12"/>
    <s v="5903"/>
    <n v="5903"/>
    <s v="2120"/>
    <s v="152"/>
    <s v="1"/>
    <x v="86"/>
    <n v="5903"/>
    <x v="85"/>
    <s v="N"/>
    <x v="49"/>
  </r>
  <r>
    <x v="0"/>
    <s v="10-704-21-5903-2120-210"/>
    <s v="RETIREMENT"/>
    <x v="18"/>
    <n v="0"/>
    <n v="0"/>
    <n v="0"/>
    <s v="10"/>
    <s v="704"/>
    <n v="704"/>
    <x v="12"/>
    <s v="5903"/>
    <n v="5903"/>
    <s v="2120"/>
    <s v="210"/>
    <s v="2"/>
    <x v="86"/>
    <n v="5903"/>
    <x v="85"/>
    <s v="N"/>
    <x v="49"/>
  </r>
  <r>
    <x v="0"/>
    <s v="10-704-21-5903-2120-220"/>
    <s v="FICA"/>
    <x v="18"/>
    <n v="0"/>
    <n v="0"/>
    <n v="0"/>
    <s v="10"/>
    <s v="704"/>
    <n v="704"/>
    <x v="12"/>
    <s v="5903"/>
    <n v="5903"/>
    <s v="2120"/>
    <s v="220"/>
    <s v="2"/>
    <x v="86"/>
    <n v="5903"/>
    <x v="85"/>
    <s v="N"/>
    <x v="49"/>
  </r>
  <r>
    <x v="0"/>
    <s v="10-704-21-5903-2120-241"/>
    <s v="Comp Guidance - Insurance"/>
    <x v="18"/>
    <n v="0"/>
    <n v="0"/>
    <n v="0"/>
    <s v="10"/>
    <s v="704"/>
    <n v="704"/>
    <x v="12"/>
    <s v="5903"/>
    <n v="5903"/>
    <s v="2120"/>
    <s v="241"/>
    <s v="2"/>
    <x v="86"/>
    <n v="5903"/>
    <x v="85"/>
    <s v="N"/>
    <x v="49"/>
  </r>
  <r>
    <x v="0"/>
    <s v="10-704-21-5903-2120-245"/>
    <s v="Waive"/>
    <x v="18"/>
    <n v="0"/>
    <n v="0"/>
    <n v="0"/>
    <s v="10"/>
    <s v="704"/>
    <n v="704"/>
    <x v="12"/>
    <s v="5903"/>
    <n v="5903"/>
    <s v="2120"/>
    <s v="245"/>
    <s v="2"/>
    <x v="86"/>
    <n v="5903"/>
    <x v="85"/>
    <s v="N"/>
    <x v="49"/>
  </r>
  <r>
    <x v="0"/>
    <s v="10-704-21-5903-2120-550"/>
    <s v="PRINTING"/>
    <x v="18"/>
    <n v="0"/>
    <n v="0"/>
    <n v="0"/>
    <s v="10"/>
    <s v="704"/>
    <n v="704"/>
    <x v="12"/>
    <s v="5903"/>
    <n v="5903"/>
    <s v="2120"/>
    <s v="550"/>
    <s v="5"/>
    <x v="86"/>
    <n v="5903"/>
    <x v="85"/>
    <s v="N"/>
    <x v="49"/>
  </r>
  <r>
    <x v="0"/>
    <s v="10-704-21-5903-2120-580"/>
    <s v="Comp Guidance - Travel"/>
    <x v="18"/>
    <n v="0"/>
    <n v="0"/>
    <n v="0"/>
    <s v="10"/>
    <s v="704"/>
    <n v="704"/>
    <x v="12"/>
    <s v="5903"/>
    <n v="5903"/>
    <s v="2120"/>
    <s v="580"/>
    <s v="5"/>
    <x v="86"/>
    <n v="5903"/>
    <x v="85"/>
    <s v="N"/>
    <x v="49"/>
  </r>
  <r>
    <x v="0"/>
    <s v="10-704-21-5903-2120-610"/>
    <s v="SUPPLIES (GEN)"/>
    <x v="18"/>
    <n v="11712.92"/>
    <n v="0"/>
    <n v="11712.92"/>
    <s v="10"/>
    <s v="704"/>
    <n v="704"/>
    <x v="12"/>
    <s v="5903"/>
    <n v="5903"/>
    <s v="2120"/>
    <s v="610"/>
    <s v="6"/>
    <x v="86"/>
    <n v="5903"/>
    <x v="85"/>
    <s v="N"/>
    <x v="49"/>
  </r>
  <r>
    <x v="0"/>
    <s v="10-704-21-5903-2650-626"/>
    <s v="Comp Guidance - Motor Fuel"/>
    <x v="18"/>
    <n v="0"/>
    <n v="0"/>
    <n v="0"/>
    <s v="10"/>
    <s v="704"/>
    <n v="704"/>
    <x v="12"/>
    <s v="5903"/>
    <n v="5903"/>
    <s v="2650"/>
    <s v="626"/>
    <s v="6"/>
    <x v="86"/>
    <n v="5903"/>
    <x v="85"/>
    <s v="N"/>
    <x v="49"/>
  </r>
  <r>
    <x v="0"/>
    <s v="10-704-21-6043-1000-161"/>
    <s v="INST. ASSISTANT"/>
    <x v="18"/>
    <n v="0"/>
    <n v="0"/>
    <n v="0"/>
    <s v="10"/>
    <s v="704"/>
    <n v="704"/>
    <x v="12"/>
    <s v="6043"/>
    <n v="6043"/>
    <s v="1000"/>
    <s v="161"/>
    <s v="1"/>
    <x v="17"/>
    <n v="6000"/>
    <x v="17"/>
    <s v="Y"/>
    <x v="10"/>
  </r>
  <r>
    <x v="0"/>
    <s v="10-704-21-6043-1000-341"/>
    <s v="Carl Perkins - Substitute Cost"/>
    <x v="18"/>
    <n v="0"/>
    <n v="0"/>
    <n v="0"/>
    <s v="10"/>
    <s v="704"/>
    <n v="704"/>
    <x v="12"/>
    <s v="6043"/>
    <n v="6043"/>
    <s v="1000"/>
    <s v="341"/>
    <s v="3"/>
    <x v="17"/>
    <n v="6000"/>
    <x v="17"/>
    <s v="Y"/>
    <x v="10"/>
  </r>
  <r>
    <x v="0"/>
    <s v="10-704-21-6043-1000-610"/>
    <s v="Perkins - Supplies"/>
    <x v="18"/>
    <n v="0"/>
    <n v="0"/>
    <n v="0"/>
    <s v="10"/>
    <s v="704"/>
    <n v="704"/>
    <x v="12"/>
    <s v="6043"/>
    <n v="6043"/>
    <s v="1000"/>
    <s v="610"/>
    <s v="6"/>
    <x v="17"/>
    <n v="6000"/>
    <x v="17"/>
    <s v="Y"/>
    <x v="10"/>
  </r>
  <r>
    <x v="0"/>
    <s v="10-704-21-6170-1000-131"/>
    <s v="TEACHERS"/>
    <x v="18"/>
    <n v="39422.480000000003"/>
    <n v="0"/>
    <n v="39422.480000000003"/>
    <s v="10"/>
    <s v="704"/>
    <n v="704"/>
    <x v="12"/>
    <s v="6170"/>
    <n v="6170"/>
    <s v="1000"/>
    <s v="131"/>
    <s v="1"/>
    <x v="117"/>
    <n v="6100"/>
    <x v="116"/>
    <s v="Y"/>
    <x v="0"/>
  </r>
  <r>
    <x v="0"/>
    <s v="10-704-21-6170-1000-210"/>
    <s v="STATE RETIREMEN"/>
    <x v="18"/>
    <n v="7943.36"/>
    <n v="0"/>
    <n v="7943.36"/>
    <s v="10"/>
    <s v="704"/>
    <n v="704"/>
    <x v="12"/>
    <s v="6170"/>
    <n v="6170"/>
    <s v="1000"/>
    <s v="210"/>
    <s v="2"/>
    <x v="117"/>
    <n v="6100"/>
    <x v="116"/>
    <s v="Y"/>
    <x v="0"/>
  </r>
  <r>
    <x v="0"/>
    <s v="10-704-21-6170-1000-220"/>
    <s v="SOCIAL SECURITY"/>
    <x v="18"/>
    <n v="3015.79"/>
    <n v="0"/>
    <n v="3015.79"/>
    <s v="10"/>
    <s v="704"/>
    <n v="704"/>
    <x v="12"/>
    <s v="6170"/>
    <n v="6170"/>
    <s v="1000"/>
    <s v="220"/>
    <s v="2"/>
    <x v="117"/>
    <n v="6100"/>
    <x v="116"/>
    <s v="Y"/>
    <x v="0"/>
  </r>
  <r>
    <x v="0"/>
    <s v="10-704-21-6170-1000-241"/>
    <s v="GROUP INSURANCE"/>
    <x v="18"/>
    <n v="107.58"/>
    <n v="0"/>
    <n v="107.58"/>
    <s v="10"/>
    <s v="704"/>
    <n v="704"/>
    <x v="12"/>
    <s v="6170"/>
    <n v="6170"/>
    <s v="1000"/>
    <s v="241"/>
    <s v="2"/>
    <x v="117"/>
    <n v="6100"/>
    <x v="116"/>
    <s v="Y"/>
    <x v="0"/>
  </r>
  <r>
    <x v="0"/>
    <s v="10-704-21-6170-1000-245"/>
    <s v="Waive"/>
    <x v="18"/>
    <n v="875"/>
    <n v="0"/>
    <n v="875"/>
    <s v="10"/>
    <s v="704"/>
    <n v="704"/>
    <x v="12"/>
    <s v="6170"/>
    <n v="6170"/>
    <s v="1000"/>
    <s v="245"/>
    <s v="2"/>
    <x v="117"/>
    <n v="6100"/>
    <x v="116"/>
    <s v="Y"/>
    <x v="0"/>
  </r>
  <r>
    <x v="0"/>
    <s v="10-704-21-6170-1000-341"/>
    <s v="Sub Costs"/>
    <x v="18"/>
    <n v="6378.76"/>
    <n v="0"/>
    <n v="6378.76"/>
    <s v="10"/>
    <s v="704"/>
    <n v="704"/>
    <x v="12"/>
    <s v="6170"/>
    <n v="6170"/>
    <s v="1000"/>
    <s v="341"/>
    <s v="3"/>
    <x v="117"/>
    <n v="6100"/>
    <x v="116"/>
    <s v="Y"/>
    <x v="0"/>
  </r>
  <r>
    <x v="0"/>
    <s v="10-704-21-6270-1000-131"/>
    <s v="TEACHERS"/>
    <x v="18"/>
    <n v="43785.9"/>
    <n v="0"/>
    <n v="43785.9"/>
    <s v="10"/>
    <s v="704"/>
    <n v="704"/>
    <x v="12"/>
    <s v="6270"/>
    <n v="6270"/>
    <s v="1000"/>
    <s v="131"/>
    <s v="1"/>
    <x v="17"/>
    <n v="6000"/>
    <x v="17"/>
    <s v="Y"/>
    <x v="10"/>
  </r>
  <r>
    <x v="0"/>
    <s v="10-704-21-6270-1000-210"/>
    <s v="Retirement"/>
    <x v="18"/>
    <n v="9798.7800000000007"/>
    <n v="0"/>
    <n v="9798.7800000000007"/>
    <s v="10"/>
    <s v="704"/>
    <n v="704"/>
    <x v="12"/>
    <s v="6270"/>
    <n v="6270"/>
    <s v="1000"/>
    <s v="210"/>
    <s v="2"/>
    <x v="17"/>
    <n v="6000"/>
    <x v="17"/>
    <s v="Y"/>
    <x v="10"/>
  </r>
  <r>
    <x v="0"/>
    <s v="10-704-21-6270-1000-220"/>
    <s v="FICA"/>
    <x v="18"/>
    <n v="3188.42"/>
    <n v="0"/>
    <n v="3188.42"/>
    <s v="10"/>
    <s v="704"/>
    <n v="704"/>
    <x v="12"/>
    <s v="6270"/>
    <n v="6270"/>
    <s v="1000"/>
    <s v="220"/>
    <s v="2"/>
    <x v="17"/>
    <n v="6000"/>
    <x v="17"/>
    <s v="Y"/>
    <x v="10"/>
  </r>
  <r>
    <x v="0"/>
    <s v="10-704-21-6270-1000-241"/>
    <s v="Insurance"/>
    <x v="18"/>
    <n v="3923.38"/>
    <n v="0"/>
    <n v="3923.38"/>
    <s v="10"/>
    <s v="704"/>
    <n v="704"/>
    <x v="12"/>
    <s v="6270"/>
    <n v="6270"/>
    <s v="1000"/>
    <s v="241"/>
    <s v="2"/>
    <x v="17"/>
    <n v="6000"/>
    <x v="17"/>
    <s v="Y"/>
    <x v="10"/>
  </r>
  <r>
    <x v="0"/>
    <s v="10-704-21-6270-1000-245"/>
    <s v="Waive"/>
    <x v="18"/>
    <n v="295"/>
    <n v="0"/>
    <n v="295"/>
    <s v="10"/>
    <s v="704"/>
    <n v="704"/>
    <x v="12"/>
    <s v="6270"/>
    <n v="6270"/>
    <s v="1000"/>
    <s v="245"/>
    <s v="2"/>
    <x v="17"/>
    <n v="6000"/>
    <x v="17"/>
    <s v="Y"/>
    <x v="10"/>
  </r>
  <r>
    <x v="0"/>
    <s v="10-704-21-6270-1000-341"/>
    <s v="CTE Marketing - Sub Costs"/>
    <x v="18"/>
    <n v="89.61"/>
    <n v="0"/>
    <n v="89.61"/>
    <s v="10"/>
    <s v="704"/>
    <n v="704"/>
    <x v="12"/>
    <s v="6270"/>
    <n v="6270"/>
    <s v="1000"/>
    <s v="341"/>
    <s v="3"/>
    <x v="17"/>
    <n v="6000"/>
    <x v="17"/>
    <s v="Y"/>
    <x v="10"/>
  </r>
  <r>
    <x v="0"/>
    <s v="10-704-21-6370-1000-131"/>
    <s v="TEACHERS"/>
    <x v="18"/>
    <n v="86036.08"/>
    <n v="0"/>
    <n v="86036.08"/>
    <s v="10"/>
    <s v="704"/>
    <n v="704"/>
    <x v="12"/>
    <s v="6370"/>
    <n v="6370"/>
    <s v="1000"/>
    <s v="131"/>
    <s v="1"/>
    <x v="17"/>
    <n v="6000"/>
    <x v="17"/>
    <s v="Y"/>
    <x v="10"/>
  </r>
  <r>
    <x v="0"/>
    <s v="10-704-21-6370-1000-210"/>
    <s v="STATE RETIREMEN"/>
    <x v="18"/>
    <n v="20381.96"/>
    <n v="0"/>
    <n v="20381.96"/>
    <s v="10"/>
    <s v="704"/>
    <n v="704"/>
    <x v="12"/>
    <s v="6370"/>
    <n v="6370"/>
    <s v="1000"/>
    <s v="210"/>
    <s v="2"/>
    <x v="17"/>
    <n v="6000"/>
    <x v="17"/>
    <s v="Y"/>
    <x v="10"/>
  </r>
  <r>
    <x v="0"/>
    <s v="10-704-21-6370-1000-220"/>
    <s v="SOCIAL SECURITY"/>
    <x v="18"/>
    <n v="6551.88"/>
    <n v="0"/>
    <n v="6551.88"/>
    <s v="10"/>
    <s v="704"/>
    <n v="704"/>
    <x v="12"/>
    <s v="6370"/>
    <n v="6370"/>
    <s v="1000"/>
    <s v="220"/>
    <s v="2"/>
    <x v="17"/>
    <n v="6000"/>
    <x v="17"/>
    <s v="Y"/>
    <x v="10"/>
  </r>
  <r>
    <x v="0"/>
    <s v="10-704-21-6370-1000-241"/>
    <s v="GROUP INSURANCE"/>
    <x v="18"/>
    <n v="11671.08"/>
    <n v="0"/>
    <n v="11671.08"/>
    <s v="10"/>
    <s v="704"/>
    <n v="704"/>
    <x v="12"/>
    <s v="6370"/>
    <n v="6370"/>
    <s v="1000"/>
    <s v="241"/>
    <s v="2"/>
    <x v="17"/>
    <n v="6000"/>
    <x v="17"/>
    <s v="Y"/>
    <x v="10"/>
  </r>
  <r>
    <x v="0"/>
    <s v="10-704-21-6370-1000-341"/>
    <s v="Sub Costs"/>
    <x v="18"/>
    <n v="805.95"/>
    <n v="0"/>
    <n v="805.95"/>
    <s v="10"/>
    <s v="704"/>
    <n v="704"/>
    <x v="12"/>
    <s v="6370"/>
    <n v="6370"/>
    <s v="1000"/>
    <s v="341"/>
    <s v="3"/>
    <x v="17"/>
    <n v="6000"/>
    <x v="17"/>
    <s v="Y"/>
    <x v="10"/>
  </r>
  <r>
    <x v="0"/>
    <s v="10-704-21-6370-2700-519"/>
    <s v="HOSA TRANSPORTATION"/>
    <x v="18"/>
    <n v="0"/>
    <n v="0"/>
    <n v="0"/>
    <s v="10"/>
    <s v="704"/>
    <n v="704"/>
    <x v="12"/>
    <s v="6370"/>
    <n v="6370"/>
    <s v="2700"/>
    <s v="519"/>
    <s v="5"/>
    <x v="17"/>
    <n v="6000"/>
    <x v="17"/>
    <s v="Y"/>
    <x v="10"/>
  </r>
  <r>
    <x v="0"/>
    <s v="10-704-21-6470-1000-131"/>
    <s v="TCHRS FACS CTE"/>
    <x v="18"/>
    <n v="87538.83"/>
    <n v="0"/>
    <n v="87538.83"/>
    <s v="10"/>
    <s v="704"/>
    <n v="704"/>
    <x v="12"/>
    <s v="6470"/>
    <n v="6470"/>
    <s v="1000"/>
    <s v="131"/>
    <s v="1"/>
    <x v="17"/>
    <n v="6000"/>
    <x v="17"/>
    <s v="Y"/>
    <x v="10"/>
  </r>
  <r>
    <x v="0"/>
    <s v="10-704-21-6470-1000-210"/>
    <s v="RETIREMENT"/>
    <x v="18"/>
    <n v="19019.72"/>
    <n v="0"/>
    <n v="19019.72"/>
    <s v="10"/>
    <s v="704"/>
    <n v="704"/>
    <x v="12"/>
    <s v="6470"/>
    <n v="6470"/>
    <s v="1000"/>
    <s v="210"/>
    <s v="2"/>
    <x v="17"/>
    <n v="6000"/>
    <x v="17"/>
    <s v="Y"/>
    <x v="10"/>
  </r>
  <r>
    <x v="0"/>
    <s v="10-704-21-6470-1000-220"/>
    <s v="SOCIAL SECURITY"/>
    <x v="18"/>
    <n v="6245.47"/>
    <n v="0"/>
    <n v="6245.47"/>
    <s v="10"/>
    <s v="704"/>
    <n v="704"/>
    <x v="12"/>
    <s v="6470"/>
    <n v="6470"/>
    <s v="1000"/>
    <s v="220"/>
    <s v="2"/>
    <x v="17"/>
    <n v="6000"/>
    <x v="17"/>
    <s v="Y"/>
    <x v="10"/>
  </r>
  <r>
    <x v="0"/>
    <s v="10-704-21-6470-1000-241"/>
    <s v="INSURANCE"/>
    <x v="18"/>
    <n v="19678.400000000001"/>
    <n v="0"/>
    <n v="19678.400000000001"/>
    <s v="10"/>
    <s v="704"/>
    <n v="704"/>
    <x v="12"/>
    <s v="6470"/>
    <n v="6470"/>
    <s v="1000"/>
    <s v="241"/>
    <s v="2"/>
    <x v="17"/>
    <n v="6000"/>
    <x v="17"/>
    <s v="Y"/>
    <x v="10"/>
  </r>
  <r>
    <x v="0"/>
    <s v="10-704-21-6470-1000-245"/>
    <s v="insurance"/>
    <x v="18"/>
    <n v="0"/>
    <n v="0"/>
    <n v="0"/>
    <s v="10"/>
    <s v="704"/>
    <n v="704"/>
    <x v="12"/>
    <s v="6470"/>
    <n v="6470"/>
    <s v="1000"/>
    <s v="245"/>
    <s v="2"/>
    <x v="17"/>
    <n v="6000"/>
    <x v="17"/>
    <s v="Y"/>
    <x v="10"/>
  </r>
  <r>
    <x v="0"/>
    <s v="10-704-21-6470-1000-341"/>
    <s v="CTE - Substitute Cost"/>
    <x v="18"/>
    <n v="1356.75"/>
    <n v="0"/>
    <n v="1356.75"/>
    <s v="10"/>
    <s v="704"/>
    <n v="704"/>
    <x v="12"/>
    <s v="6470"/>
    <n v="6470"/>
    <s v="1000"/>
    <s v="341"/>
    <s v="3"/>
    <x v="17"/>
    <n v="6000"/>
    <x v="17"/>
    <s v="Y"/>
    <x v="10"/>
  </r>
  <r>
    <x v="0"/>
    <s v="10-704-21-6570-1000-131"/>
    <s v="BUSINESS TCHRS"/>
    <x v="18"/>
    <n v="180034.54"/>
    <n v="0"/>
    <n v="180034.54"/>
    <s v="10"/>
    <s v="704"/>
    <n v="704"/>
    <x v="12"/>
    <s v="6570"/>
    <n v="6570"/>
    <s v="1000"/>
    <s v="131"/>
    <s v="1"/>
    <x v="17"/>
    <n v="6000"/>
    <x v="17"/>
    <s v="Y"/>
    <x v="10"/>
  </r>
  <r>
    <x v="0"/>
    <s v="10-704-21-6570-1000-210"/>
    <s v="RETIREMENT"/>
    <x v="18"/>
    <n v="42778.04"/>
    <n v="0"/>
    <n v="42778.04"/>
    <s v="10"/>
    <s v="704"/>
    <n v="704"/>
    <x v="12"/>
    <s v="6570"/>
    <n v="6570"/>
    <s v="1000"/>
    <s v="210"/>
    <s v="2"/>
    <x v="17"/>
    <n v="6000"/>
    <x v="17"/>
    <s v="Y"/>
    <x v="10"/>
  </r>
  <r>
    <x v="0"/>
    <s v="10-704-21-6570-1000-220"/>
    <s v="SOCIAL SECURITY"/>
    <x v="18"/>
    <n v="13026.5"/>
    <n v="0"/>
    <n v="13026.5"/>
    <s v="10"/>
    <s v="704"/>
    <n v="704"/>
    <x v="12"/>
    <s v="6570"/>
    <n v="6570"/>
    <s v="1000"/>
    <s v="220"/>
    <s v="2"/>
    <x v="17"/>
    <n v="6000"/>
    <x v="17"/>
    <s v="Y"/>
    <x v="10"/>
  </r>
  <r>
    <x v="0"/>
    <s v="10-704-21-6570-1000-241"/>
    <s v="INSURANCE"/>
    <x v="18"/>
    <n v="38751.49"/>
    <n v="0"/>
    <n v="38751.49"/>
    <s v="10"/>
    <s v="704"/>
    <n v="704"/>
    <x v="12"/>
    <s v="6570"/>
    <n v="6570"/>
    <s v="1000"/>
    <s v="241"/>
    <s v="2"/>
    <x v="17"/>
    <n v="6000"/>
    <x v="17"/>
    <s v="Y"/>
    <x v="10"/>
  </r>
  <r>
    <x v="0"/>
    <s v="10-704-21-6570-1000-341"/>
    <s v="Substitute Cost"/>
    <x v="18"/>
    <n v="3172.78"/>
    <n v="0"/>
    <n v="3172.78"/>
    <s v="10"/>
    <s v="704"/>
    <n v="704"/>
    <x v="12"/>
    <s v="6570"/>
    <n v="6570"/>
    <s v="1000"/>
    <s v="341"/>
    <s v="3"/>
    <x v="17"/>
    <n v="6000"/>
    <x v="17"/>
    <s v="Y"/>
    <x v="10"/>
  </r>
  <r>
    <x v="0"/>
    <s v="10-704-21-6670-1000-131"/>
    <s v="TEACHER SALARY"/>
    <x v="18"/>
    <n v="88389.41"/>
    <n v="0"/>
    <n v="88389.41"/>
    <s v="10"/>
    <s v="704"/>
    <n v="704"/>
    <x v="12"/>
    <s v="6670"/>
    <n v="6670"/>
    <s v="1000"/>
    <s v="131"/>
    <s v="1"/>
    <x v="17"/>
    <n v="6000"/>
    <x v="17"/>
    <s v="Y"/>
    <x v="10"/>
  </r>
  <r>
    <x v="0"/>
    <s v="10-704-21-6670-1000-210"/>
    <s v="RETIREMENT"/>
    <x v="18"/>
    <n v="20820.53"/>
    <n v="0"/>
    <n v="20820.53"/>
    <s v="10"/>
    <s v="704"/>
    <n v="704"/>
    <x v="12"/>
    <s v="6670"/>
    <n v="6670"/>
    <s v="1000"/>
    <s v="210"/>
    <s v="2"/>
    <x v="17"/>
    <n v="6000"/>
    <x v="17"/>
    <s v="Y"/>
    <x v="10"/>
  </r>
  <r>
    <x v="0"/>
    <s v="10-704-21-6670-1000-220"/>
    <s v="FICA"/>
    <x v="18"/>
    <n v="6230.31"/>
    <n v="0"/>
    <n v="6230.31"/>
    <s v="10"/>
    <s v="704"/>
    <n v="704"/>
    <x v="12"/>
    <s v="6670"/>
    <n v="6670"/>
    <s v="1000"/>
    <s v="220"/>
    <s v="2"/>
    <x v="17"/>
    <n v="6000"/>
    <x v="17"/>
    <s v="Y"/>
    <x v="10"/>
  </r>
  <r>
    <x v="0"/>
    <s v="10-704-21-6670-1000-241"/>
    <s v="INSURANCE"/>
    <x v="18"/>
    <n v="18126.990000000002"/>
    <n v="0"/>
    <n v="18126.990000000002"/>
    <s v="10"/>
    <s v="704"/>
    <n v="704"/>
    <x v="12"/>
    <s v="6670"/>
    <n v="6670"/>
    <s v="1000"/>
    <s v="241"/>
    <s v="2"/>
    <x v="17"/>
    <n v="6000"/>
    <x v="17"/>
    <s v="Y"/>
    <x v="10"/>
  </r>
  <r>
    <x v="0"/>
    <s v="10-704-21-6670-1000-341"/>
    <s v="Sub Costs"/>
    <x v="18"/>
    <n v="1141.6199999999999"/>
    <n v="0"/>
    <n v="1141.6199999999999"/>
    <s v="10"/>
    <s v="704"/>
    <n v="704"/>
    <x v="12"/>
    <s v="6670"/>
    <n v="6670"/>
    <s v="1000"/>
    <s v="341"/>
    <s v="3"/>
    <x v="17"/>
    <n v="6000"/>
    <x v="17"/>
    <s v="Y"/>
    <x v="10"/>
  </r>
  <r>
    <x v="0"/>
    <s v="10-704-21-6770-1000-131"/>
    <s v="TEACHERS"/>
    <x v="18"/>
    <n v="4260.3900000000003"/>
    <n v="0"/>
    <n v="4260.3900000000003"/>
    <s v="10"/>
    <s v="704"/>
    <n v="704"/>
    <x v="12"/>
    <s v="6770"/>
    <n v="6770"/>
    <s v="1000"/>
    <s v="131"/>
    <s v="1"/>
    <x v="17"/>
    <n v="6000"/>
    <x v="17"/>
    <s v="Y"/>
    <x v="10"/>
  </r>
  <r>
    <x v="0"/>
    <s v="10-704-21-6770-1000-149"/>
    <s v="CTE Teacher"/>
    <x v="18"/>
    <n v="0"/>
    <n v="0"/>
    <n v="0"/>
    <s v="10"/>
    <s v="704"/>
    <n v="704"/>
    <x v="12"/>
    <s v="6770"/>
    <n v="6770"/>
    <s v="1000"/>
    <s v="149"/>
    <s v="1"/>
    <x v="17"/>
    <n v="6000"/>
    <x v="17"/>
    <s v="Y"/>
    <x v="10"/>
  </r>
  <r>
    <x v="0"/>
    <s v="10-704-21-6770-1000-210"/>
    <s v="STATE RETIREMEN"/>
    <x v="18"/>
    <n v="969.66"/>
    <n v="0"/>
    <n v="969.66"/>
    <s v="10"/>
    <s v="704"/>
    <n v="704"/>
    <x v="12"/>
    <s v="6770"/>
    <n v="6770"/>
    <s v="1000"/>
    <s v="210"/>
    <s v="2"/>
    <x v="17"/>
    <n v="6000"/>
    <x v="17"/>
    <s v="Y"/>
    <x v="10"/>
  </r>
  <r>
    <x v="0"/>
    <s v="10-704-21-6770-1000-220"/>
    <s v="SOCIAL SECURITY"/>
    <x v="18"/>
    <n v="296.66000000000003"/>
    <n v="0"/>
    <n v="296.66000000000003"/>
    <s v="10"/>
    <s v="704"/>
    <n v="704"/>
    <x v="12"/>
    <s v="6770"/>
    <n v="6770"/>
    <s v="1000"/>
    <s v="220"/>
    <s v="2"/>
    <x v="17"/>
    <n v="6000"/>
    <x v="17"/>
    <s v="Y"/>
    <x v="10"/>
  </r>
  <r>
    <x v="0"/>
    <s v="10-704-21-6770-1000-241"/>
    <s v="GROUP INSURANCE"/>
    <x v="18"/>
    <n v="1234.53"/>
    <n v="0"/>
    <n v="1234.53"/>
    <s v="10"/>
    <s v="704"/>
    <n v="704"/>
    <x v="12"/>
    <s v="6770"/>
    <n v="6770"/>
    <s v="1000"/>
    <s v="241"/>
    <s v="2"/>
    <x v="17"/>
    <n v="6000"/>
    <x v="17"/>
    <s v="Y"/>
    <x v="10"/>
  </r>
  <r>
    <x v="0"/>
    <s v="10-704-21-6770-1000-245"/>
    <s v="waive"/>
    <x v="18"/>
    <n v="0"/>
    <n v="0"/>
    <n v="0"/>
    <s v="10"/>
    <s v="704"/>
    <n v="704"/>
    <x v="12"/>
    <s v="6770"/>
    <n v="6770"/>
    <s v="1000"/>
    <s v="245"/>
    <s v="2"/>
    <x v="17"/>
    <n v="6000"/>
    <x v="17"/>
    <s v="Y"/>
    <x v="10"/>
  </r>
  <r>
    <x v="0"/>
    <s v="10-704-21-6870-1000-131"/>
    <s v="TECH ED - CTE"/>
    <x v="18"/>
    <n v="44890.03"/>
    <n v="0"/>
    <n v="44890.03"/>
    <s v="10"/>
    <s v="704"/>
    <n v="704"/>
    <x v="12"/>
    <s v="6870"/>
    <n v="6870"/>
    <s v="1000"/>
    <s v="131"/>
    <s v="1"/>
    <x v="17"/>
    <n v="6000"/>
    <x v="17"/>
    <s v="Y"/>
    <x v="10"/>
  </r>
  <r>
    <x v="0"/>
    <s v="10-704-21-6870-1000-210"/>
    <s v="RETIREMENT"/>
    <x v="18"/>
    <n v="10634.5"/>
    <n v="0"/>
    <n v="10634.5"/>
    <s v="10"/>
    <s v="704"/>
    <n v="704"/>
    <x v="12"/>
    <s v="6870"/>
    <n v="6870"/>
    <s v="1000"/>
    <s v="210"/>
    <s v="2"/>
    <x v="17"/>
    <n v="6000"/>
    <x v="17"/>
    <s v="Y"/>
    <x v="10"/>
  </r>
  <r>
    <x v="0"/>
    <s v="10-704-21-6870-1000-220"/>
    <s v="SOCIAL SECURITY"/>
    <x v="18"/>
    <n v="3434.07"/>
    <n v="0"/>
    <n v="3434.07"/>
    <s v="10"/>
    <s v="704"/>
    <n v="704"/>
    <x v="12"/>
    <s v="6870"/>
    <n v="6870"/>
    <s v="1000"/>
    <s v="220"/>
    <s v="2"/>
    <x v="17"/>
    <n v="6000"/>
    <x v="17"/>
    <s v="Y"/>
    <x v="10"/>
  </r>
  <r>
    <x v="0"/>
    <s v="10-704-21-6870-1000-241"/>
    <s v="INSURANCE"/>
    <x v="18"/>
    <n v="127.5"/>
    <n v="0"/>
    <n v="127.5"/>
    <s v="10"/>
    <s v="704"/>
    <n v="704"/>
    <x v="12"/>
    <s v="6870"/>
    <n v="6870"/>
    <s v="1000"/>
    <s v="241"/>
    <s v="2"/>
    <x v="17"/>
    <n v="6000"/>
    <x v="17"/>
    <s v="Y"/>
    <x v="10"/>
  </r>
  <r>
    <x v="0"/>
    <s v="10-704-21-6870-1000-245"/>
    <s v="waive"/>
    <x v="18"/>
    <n v="441.73"/>
    <n v="0"/>
    <n v="441.73"/>
    <s v="10"/>
    <s v="704"/>
    <n v="704"/>
    <x v="12"/>
    <s v="6870"/>
    <n v="6870"/>
    <s v="1000"/>
    <s v="245"/>
    <s v="2"/>
    <x v="17"/>
    <n v="6000"/>
    <x v="17"/>
    <s v="Y"/>
    <x v="10"/>
  </r>
  <r>
    <x v="0"/>
    <s v="10-704-21-6870-1000-320"/>
    <s v="PURCH SERVICE"/>
    <x v="18"/>
    <n v="0"/>
    <n v="0"/>
    <n v="0"/>
    <s v="10"/>
    <s v="704"/>
    <n v="704"/>
    <x v="12"/>
    <s v="6870"/>
    <n v="6870"/>
    <s v="1000"/>
    <s v="320"/>
    <s v="3"/>
    <x v="17"/>
    <n v="6000"/>
    <x v="17"/>
    <s v="Y"/>
    <x v="10"/>
  </r>
  <r>
    <x v="0"/>
    <s v="10-704-21-6870-1000-341"/>
    <s v="Substitute Cost"/>
    <x v="18"/>
    <n v="405.02"/>
    <n v="0"/>
    <n v="405.02"/>
    <s v="10"/>
    <s v="704"/>
    <n v="704"/>
    <x v="12"/>
    <s v="6870"/>
    <n v="6870"/>
    <s v="1000"/>
    <s v="341"/>
    <s v="3"/>
    <x v="17"/>
    <n v="6000"/>
    <x v="17"/>
    <s v="Y"/>
    <x v="10"/>
  </r>
  <r>
    <x v="0"/>
    <s v="10-704-21-6870-1000-610"/>
    <s v="SUPPLIES"/>
    <x v="18"/>
    <n v="0"/>
    <n v="0"/>
    <n v="0"/>
    <s v="10"/>
    <s v="704"/>
    <n v="704"/>
    <x v="12"/>
    <s v="6870"/>
    <n v="6870"/>
    <s v="1000"/>
    <s v="610"/>
    <s v="6"/>
    <x v="17"/>
    <n v="6000"/>
    <x v="17"/>
    <s v="Y"/>
    <x v="10"/>
  </r>
  <r>
    <x v="0"/>
    <s v="10-704-21-6875-1000-131"/>
    <s v="TEACHERS"/>
    <x v="18"/>
    <n v="0"/>
    <n v="0"/>
    <n v="0"/>
    <s v="10"/>
    <s v="704"/>
    <n v="704"/>
    <x v="12"/>
    <s v="6875"/>
    <n v="6875"/>
    <s v="1000"/>
    <s v="131"/>
    <s v="1"/>
    <x v="17"/>
    <n v="6000"/>
    <x v="17"/>
    <s v="Y"/>
    <x v="10"/>
  </r>
  <r>
    <x v="0"/>
    <s v="10-704-21-6875-1000-149"/>
    <s v="CTE -- GEN PRGM"/>
    <x v="18"/>
    <n v="13200"/>
    <n v="0"/>
    <n v="13200"/>
    <s v="10"/>
    <s v="704"/>
    <n v="704"/>
    <x v="12"/>
    <s v="6875"/>
    <n v="6875"/>
    <s v="1000"/>
    <s v="149"/>
    <s v="1"/>
    <x v="17"/>
    <n v="6000"/>
    <x v="17"/>
    <s v="Y"/>
    <x v="10"/>
  </r>
  <r>
    <x v="0"/>
    <s v="10-704-21-6875-1000-161"/>
    <s v="IA - CTE GEN PR"/>
    <x v="18"/>
    <n v="0"/>
    <n v="0"/>
    <n v="0"/>
    <s v="10"/>
    <s v="704"/>
    <n v="704"/>
    <x v="12"/>
    <s v="6875"/>
    <n v="6875"/>
    <s v="1000"/>
    <s v="161"/>
    <s v="1"/>
    <x v="17"/>
    <n v="6000"/>
    <x v="17"/>
    <s v="Y"/>
    <x v="10"/>
  </r>
  <r>
    <x v="0"/>
    <s v="10-704-21-6875-1000-210"/>
    <s v="Retirement"/>
    <x v="18"/>
    <n v="3039.01"/>
    <n v="0"/>
    <n v="3039.01"/>
    <s v="10"/>
    <s v="704"/>
    <n v="704"/>
    <x v="12"/>
    <s v="6875"/>
    <n v="6875"/>
    <s v="1000"/>
    <s v="210"/>
    <s v="2"/>
    <x v="17"/>
    <n v="6000"/>
    <x v="17"/>
    <s v="Y"/>
    <x v="10"/>
  </r>
  <r>
    <x v="0"/>
    <s v="10-704-21-6875-1000-220"/>
    <s v="FICA"/>
    <x v="18"/>
    <n v="973.7"/>
    <n v="0"/>
    <n v="973.7"/>
    <s v="10"/>
    <s v="704"/>
    <n v="704"/>
    <x v="12"/>
    <s v="6875"/>
    <n v="6875"/>
    <s v="1000"/>
    <s v="220"/>
    <s v="2"/>
    <x v="17"/>
    <n v="6000"/>
    <x v="17"/>
    <s v="Y"/>
    <x v="10"/>
  </r>
  <r>
    <x v="0"/>
    <s v="10-704-21-6875-1000-241"/>
    <s v="Insurance"/>
    <x v="18"/>
    <n v="53.72"/>
    <n v="0"/>
    <n v="53.72"/>
    <s v="10"/>
    <s v="704"/>
    <n v="704"/>
    <x v="12"/>
    <s v="6875"/>
    <n v="6875"/>
    <s v="1000"/>
    <s v="241"/>
    <s v="2"/>
    <x v="17"/>
    <n v="6000"/>
    <x v="17"/>
    <s v="Y"/>
    <x v="10"/>
  </r>
  <r>
    <x v="0"/>
    <s v="10-704-21-6875-1000-341"/>
    <s v="SUB TEACHERS"/>
    <x v="18"/>
    <n v="2106"/>
    <n v="0"/>
    <n v="2106"/>
    <s v="10"/>
    <s v="704"/>
    <n v="704"/>
    <x v="12"/>
    <s v="6875"/>
    <n v="6875"/>
    <s v="1000"/>
    <s v="341"/>
    <s v="3"/>
    <x v="17"/>
    <n v="6000"/>
    <x v="17"/>
    <s v="Y"/>
    <x v="10"/>
  </r>
  <r>
    <x v="0"/>
    <s v="10-704-21-6875-1000-511"/>
    <s v="Student Transportation"/>
    <x v="18"/>
    <n v="0"/>
    <n v="0"/>
    <n v="0"/>
    <s v="10"/>
    <s v="704"/>
    <n v="704"/>
    <x v="12"/>
    <s v="6875"/>
    <n v="6875"/>
    <s v="1000"/>
    <s v="511"/>
    <s v="5"/>
    <x v="17"/>
    <n v="6000"/>
    <x v="17"/>
    <s v="Y"/>
    <x v="10"/>
  </r>
  <r>
    <x v="0"/>
    <s v="10-704-21-6875-1000-560"/>
    <s v="TUITION"/>
    <x v="18"/>
    <n v="0"/>
    <n v="0"/>
    <n v="0"/>
    <s v="10"/>
    <s v="704"/>
    <n v="704"/>
    <x v="12"/>
    <s v="6875"/>
    <n v="6875"/>
    <s v="1000"/>
    <s v="560"/>
    <s v="5"/>
    <x v="17"/>
    <n v="6000"/>
    <x v="17"/>
    <s v="Y"/>
    <x v="10"/>
  </r>
  <r>
    <x v="0"/>
    <s v="10-704-21-6875-1000-580"/>
    <s v="TRAVEL"/>
    <x v="18"/>
    <n v="0"/>
    <n v="0"/>
    <n v="0"/>
    <s v="10"/>
    <s v="704"/>
    <n v="704"/>
    <x v="12"/>
    <s v="6875"/>
    <n v="6875"/>
    <s v="1000"/>
    <s v="580"/>
    <s v="5"/>
    <x v="17"/>
    <n v="6000"/>
    <x v="17"/>
    <s v="Y"/>
    <x v="10"/>
  </r>
  <r>
    <x v="0"/>
    <s v="10-704-21-6875-1000-610"/>
    <s v="CTE SUPPLIES"/>
    <x v="18"/>
    <n v="133152.73000000001"/>
    <n v="0"/>
    <n v="133152.73000000001"/>
    <s v="10"/>
    <s v="704"/>
    <n v="704"/>
    <x v="12"/>
    <s v="6875"/>
    <n v="6875"/>
    <s v="1000"/>
    <s v="610"/>
    <s v="6"/>
    <x v="17"/>
    <n v="6000"/>
    <x v="17"/>
    <s v="Y"/>
    <x v="10"/>
  </r>
  <r>
    <x v="0"/>
    <s v="10-704-21-6875-1000-670"/>
    <s v="Instructional Software"/>
    <x v="18"/>
    <n v="0"/>
    <n v="0"/>
    <n v="0"/>
    <s v="10"/>
    <s v="704"/>
    <n v="704"/>
    <x v="12"/>
    <s v="6875"/>
    <n v="6875"/>
    <s v="1000"/>
    <s v="670"/>
    <s v="6"/>
    <x v="17"/>
    <n v="6000"/>
    <x v="17"/>
    <s v="Y"/>
    <x v="10"/>
  </r>
  <r>
    <x v="0"/>
    <s v="10-704-21-6875-1000-730"/>
    <s v="EQUIPMENT"/>
    <x v="18"/>
    <n v="0"/>
    <n v="0"/>
    <n v="0"/>
    <s v="10"/>
    <s v="704"/>
    <n v="704"/>
    <x v="12"/>
    <s v="6875"/>
    <n v="6875"/>
    <s v="1000"/>
    <s v="730"/>
    <s v="7"/>
    <x v="17"/>
    <n v="6000"/>
    <x v="17"/>
    <s v="Y"/>
    <x v="10"/>
  </r>
  <r>
    <x v="0"/>
    <s v="10-704-21-6875-2120-152"/>
    <s v="Secretary"/>
    <x v="18"/>
    <n v="8502.9"/>
    <n v="0"/>
    <n v="8502.9"/>
    <s v="10"/>
    <s v="704"/>
    <n v="704"/>
    <x v="12"/>
    <s v="6875"/>
    <n v="6875"/>
    <s v="2120"/>
    <s v="152"/>
    <s v="1"/>
    <x v="17"/>
    <n v="6000"/>
    <x v="17"/>
    <s v="Y"/>
    <x v="10"/>
  </r>
  <r>
    <x v="0"/>
    <s v="10-704-21-6875-2120-210"/>
    <s v="Retirement"/>
    <x v="18"/>
    <n v="1702.34"/>
    <n v="0"/>
    <n v="1702.34"/>
    <s v="10"/>
    <s v="704"/>
    <n v="704"/>
    <x v="12"/>
    <s v="6875"/>
    <n v="6875"/>
    <s v="2120"/>
    <s v="210"/>
    <s v="2"/>
    <x v="17"/>
    <n v="6000"/>
    <x v="17"/>
    <s v="Y"/>
    <x v="10"/>
  </r>
  <r>
    <x v="0"/>
    <s v="10-704-21-6875-2120-220"/>
    <s v="FICA"/>
    <x v="18"/>
    <n v="650.46"/>
    <n v="0"/>
    <n v="650.46"/>
    <s v="10"/>
    <s v="704"/>
    <n v="704"/>
    <x v="12"/>
    <s v="6875"/>
    <n v="6875"/>
    <s v="2120"/>
    <s v="220"/>
    <s v="2"/>
    <x v="17"/>
    <n v="6000"/>
    <x v="17"/>
    <s v="Y"/>
    <x v="10"/>
  </r>
  <r>
    <x v="0"/>
    <s v="10-704-21-6875-2120-241"/>
    <s v="Insurance"/>
    <x v="18"/>
    <n v="49.83"/>
    <n v="0"/>
    <n v="49.83"/>
    <s v="10"/>
    <s v="704"/>
    <n v="704"/>
    <x v="12"/>
    <s v="6875"/>
    <n v="6875"/>
    <s v="2120"/>
    <s v="241"/>
    <s v="2"/>
    <x v="17"/>
    <n v="6000"/>
    <x v="17"/>
    <s v="Y"/>
    <x v="10"/>
  </r>
  <r>
    <x v="0"/>
    <s v="10-704-21-6875-2120-245"/>
    <s v="Waive"/>
    <x v="18"/>
    <n v="499.99"/>
    <n v="0"/>
    <n v="499.99"/>
    <s v="10"/>
    <s v="704"/>
    <n v="704"/>
    <x v="12"/>
    <s v="6875"/>
    <n v="6875"/>
    <s v="2120"/>
    <s v="245"/>
    <s v="2"/>
    <x v="17"/>
    <n v="6000"/>
    <x v="17"/>
    <s v="Y"/>
    <x v="10"/>
  </r>
  <r>
    <x v="0"/>
    <s v="10-704-21-6875-2650-626"/>
    <s v="LHS FBLA Fuel"/>
    <x v="18"/>
    <n v="0"/>
    <n v="0"/>
    <n v="0"/>
    <s v="10"/>
    <s v="704"/>
    <n v="704"/>
    <x v="12"/>
    <s v="6875"/>
    <n v="6875"/>
    <s v="2650"/>
    <s v="626"/>
    <s v="6"/>
    <x v="17"/>
    <n v="6000"/>
    <x v="17"/>
    <s v="Y"/>
    <x v="10"/>
  </r>
  <r>
    <x v="0"/>
    <s v="10-704-21-6875-2700-511"/>
    <s v="CTE student transportation"/>
    <x v="18"/>
    <n v="0"/>
    <n v="0"/>
    <n v="0"/>
    <s v="10"/>
    <s v="704"/>
    <n v="704"/>
    <x v="12"/>
    <s v="6875"/>
    <n v="6875"/>
    <s v="2700"/>
    <s v="511"/>
    <s v="5"/>
    <x v="17"/>
    <n v="6000"/>
    <x v="17"/>
    <s v="Y"/>
    <x v="10"/>
  </r>
  <r>
    <x v="0"/>
    <s v="10-704-21-6875-5210-901"/>
    <s v="TRANSFERS OUT"/>
    <x v="18"/>
    <n v="0"/>
    <n v="0"/>
    <n v="0"/>
    <s v="10"/>
    <s v="704"/>
    <n v="704"/>
    <x v="12"/>
    <s v="6875"/>
    <n v="6875"/>
    <s v="5210"/>
    <s v="901"/>
    <s v="9"/>
    <x v="17"/>
    <n v="6000"/>
    <x v="17"/>
    <s v="Y"/>
    <x v="10"/>
  </r>
  <r>
    <x v="0"/>
    <s v="10-704-21-6902-1000-131"/>
    <s v="WBL CTE TEACHER"/>
    <x v="18"/>
    <n v="0"/>
    <n v="0"/>
    <n v="0"/>
    <s v="10"/>
    <s v="704"/>
    <n v="704"/>
    <x v="12"/>
    <s v="6902"/>
    <n v="6902"/>
    <s v="1000"/>
    <s v="131"/>
    <s v="1"/>
    <x v="83"/>
    <n v="5902"/>
    <x v="82"/>
    <s v="Y"/>
    <x v="47"/>
  </r>
  <r>
    <x v="0"/>
    <s v="10-704-21-6902-1000-161"/>
    <s v="WBL - IA"/>
    <x v="18"/>
    <n v="0"/>
    <n v="0"/>
    <n v="0"/>
    <s v="10"/>
    <s v="704"/>
    <n v="704"/>
    <x v="12"/>
    <s v="6902"/>
    <n v="6902"/>
    <s v="1000"/>
    <s v="161"/>
    <s v="1"/>
    <x v="83"/>
    <n v="5902"/>
    <x v="82"/>
    <s v="Y"/>
    <x v="47"/>
  </r>
  <r>
    <x v="0"/>
    <s v="10-704-21-6902-1000-210"/>
    <s v="RETIREMENT"/>
    <x v="18"/>
    <n v="0"/>
    <n v="0"/>
    <n v="0"/>
    <s v="10"/>
    <s v="704"/>
    <n v="704"/>
    <x v="12"/>
    <s v="6902"/>
    <n v="6902"/>
    <s v="1000"/>
    <s v="210"/>
    <s v="2"/>
    <x v="83"/>
    <n v="5902"/>
    <x v="82"/>
    <s v="Y"/>
    <x v="47"/>
  </r>
  <r>
    <x v="0"/>
    <s v="10-704-21-6902-1000-220"/>
    <s v="FICA"/>
    <x v="18"/>
    <n v="0"/>
    <n v="0"/>
    <n v="0"/>
    <s v="10"/>
    <s v="704"/>
    <n v="704"/>
    <x v="12"/>
    <s v="6902"/>
    <n v="6902"/>
    <s v="1000"/>
    <s v="220"/>
    <s v="2"/>
    <x v="83"/>
    <n v="5902"/>
    <x v="82"/>
    <s v="Y"/>
    <x v="47"/>
  </r>
  <r>
    <x v="0"/>
    <s v="10-704-21-6902-1000-241"/>
    <s v="INSURANCE"/>
    <x v="18"/>
    <n v="0"/>
    <n v="0"/>
    <n v="0"/>
    <s v="10"/>
    <s v="704"/>
    <n v="704"/>
    <x v="12"/>
    <s v="6902"/>
    <n v="6902"/>
    <s v="1000"/>
    <s v="241"/>
    <s v="2"/>
    <x v="83"/>
    <n v="5902"/>
    <x v="82"/>
    <s v="Y"/>
    <x v="47"/>
  </r>
  <r>
    <x v="0"/>
    <s v="10-704-21-6902-1000-341"/>
    <s v="WBL - Sub Costs"/>
    <x v="18"/>
    <n v="0"/>
    <n v="0"/>
    <n v="0"/>
    <s v="10"/>
    <s v="704"/>
    <n v="704"/>
    <x v="12"/>
    <s v="6902"/>
    <n v="6902"/>
    <s v="1000"/>
    <s v="341"/>
    <s v="3"/>
    <x v="83"/>
    <n v="5902"/>
    <x v="82"/>
    <s v="Y"/>
    <x v="47"/>
  </r>
  <r>
    <x v="0"/>
    <s v="10-704-21-6970-1000-131"/>
    <s v="TEACHERS"/>
    <x v="18"/>
    <n v="11285.77"/>
    <n v="0"/>
    <n v="11285.77"/>
    <s v="10"/>
    <s v="704"/>
    <n v="704"/>
    <x v="12"/>
    <s v="6970"/>
    <n v="6970"/>
    <s v="1000"/>
    <s v="131"/>
    <s v="1"/>
    <x v="84"/>
    <n v="6900"/>
    <x v="83"/>
    <s v="Y"/>
    <x v="0"/>
  </r>
  <r>
    <x v="0"/>
    <s v="10-704-21-6970-1000-210"/>
    <s v="STATE RETIREMEN"/>
    <x v="18"/>
    <n v="2712.18"/>
    <n v="0"/>
    <n v="2712.18"/>
    <s v="10"/>
    <s v="704"/>
    <n v="704"/>
    <x v="12"/>
    <s v="6970"/>
    <n v="6970"/>
    <s v="1000"/>
    <s v="210"/>
    <s v="2"/>
    <x v="84"/>
    <n v="6900"/>
    <x v="83"/>
    <s v="Y"/>
    <x v="0"/>
  </r>
  <r>
    <x v="0"/>
    <s v="10-704-21-6970-1000-220"/>
    <s v="SOCIAL SECURITY"/>
    <x v="18"/>
    <n v="783.04"/>
    <n v="0"/>
    <n v="783.04"/>
    <s v="10"/>
    <s v="704"/>
    <n v="704"/>
    <x v="12"/>
    <s v="6970"/>
    <n v="6970"/>
    <s v="1000"/>
    <s v="220"/>
    <s v="2"/>
    <x v="84"/>
    <n v="6900"/>
    <x v="83"/>
    <s v="Y"/>
    <x v="0"/>
  </r>
  <r>
    <x v="0"/>
    <s v="10-704-21-6970-1000-241"/>
    <s v="GROUP INSURANCE"/>
    <x v="18"/>
    <n v="2502.44"/>
    <n v="0"/>
    <n v="2502.44"/>
    <s v="10"/>
    <s v="704"/>
    <n v="704"/>
    <x v="12"/>
    <s v="6970"/>
    <n v="6970"/>
    <s v="1000"/>
    <s v="241"/>
    <s v="2"/>
    <x v="84"/>
    <n v="6900"/>
    <x v="83"/>
    <s v="Y"/>
    <x v="0"/>
  </r>
  <r>
    <x v="0"/>
    <s v="10-704-21-6970-1000-341"/>
    <s v="Sub Costs"/>
    <x v="18"/>
    <n v="75.739999999999995"/>
    <n v="0"/>
    <n v="75.739999999999995"/>
    <s v="10"/>
    <s v="704"/>
    <n v="704"/>
    <x v="12"/>
    <s v="6970"/>
    <n v="6970"/>
    <s v="1000"/>
    <s v="341"/>
    <s v="3"/>
    <x v="84"/>
    <n v="6900"/>
    <x v="83"/>
    <s v="Y"/>
    <x v="0"/>
  </r>
  <r>
    <x v="0"/>
    <s v="10-704-21-7215-1000-131"/>
    <s v="TEACHERS"/>
    <x v="18"/>
    <n v="0"/>
    <n v="0"/>
    <n v="0"/>
    <s v="10"/>
    <s v="704"/>
    <n v="704"/>
    <x v="12"/>
    <s v="7215"/>
    <n v="7215"/>
    <s v="1000"/>
    <s v="131"/>
    <s v="1"/>
    <x v="20"/>
    <n v="7215"/>
    <x v="20"/>
    <s v="N"/>
    <x v="12"/>
  </r>
  <r>
    <x v="0"/>
    <s v="10-704-21-7215-1000-149"/>
    <s v="Extra Duty"/>
    <x v="18"/>
    <n v="0"/>
    <n v="0"/>
    <n v="0"/>
    <s v="10"/>
    <s v="704"/>
    <n v="704"/>
    <x v="12"/>
    <s v="7215"/>
    <n v="7215"/>
    <s v="1000"/>
    <s v="149"/>
    <s v="1"/>
    <x v="20"/>
    <n v="7215"/>
    <x v="20"/>
    <s v="N"/>
    <x v="12"/>
  </r>
  <r>
    <x v="0"/>
    <s v="10-704-21-7215-1000-161"/>
    <s v="INST. ASSISTANT"/>
    <x v="18"/>
    <n v="0"/>
    <n v="0"/>
    <n v="0"/>
    <s v="10"/>
    <s v="704"/>
    <n v="704"/>
    <x v="12"/>
    <s v="7215"/>
    <n v="7215"/>
    <s v="1000"/>
    <s v="161"/>
    <s v="1"/>
    <x v="20"/>
    <n v="7215"/>
    <x v="20"/>
    <s v="N"/>
    <x v="12"/>
  </r>
  <r>
    <x v="0"/>
    <s v="10-704-21-7215-1000-210"/>
    <s v="RETIREMENT"/>
    <x v="18"/>
    <n v="0"/>
    <n v="0"/>
    <n v="0"/>
    <s v="10"/>
    <s v="704"/>
    <n v="704"/>
    <x v="12"/>
    <s v="7215"/>
    <n v="7215"/>
    <s v="1000"/>
    <s v="210"/>
    <s v="2"/>
    <x v="20"/>
    <n v="7215"/>
    <x v="20"/>
    <s v="N"/>
    <x v="12"/>
  </r>
  <r>
    <x v="0"/>
    <s v="10-704-21-7215-1000-220"/>
    <s v="FICA"/>
    <x v="18"/>
    <n v="0"/>
    <n v="0"/>
    <n v="0"/>
    <s v="10"/>
    <s v="704"/>
    <n v="704"/>
    <x v="12"/>
    <s v="7215"/>
    <n v="7215"/>
    <s v="1000"/>
    <s v="220"/>
    <s v="2"/>
    <x v="20"/>
    <n v="7215"/>
    <x v="20"/>
    <s v="N"/>
    <x v="12"/>
  </r>
  <r>
    <x v="0"/>
    <s v="10-704-21-7215-1000-610"/>
    <s v="ESSER CARES 2 supplies"/>
    <x v="18"/>
    <n v="0"/>
    <n v="0"/>
    <n v="0"/>
    <s v="10"/>
    <s v="704"/>
    <n v="704"/>
    <x v="12"/>
    <s v="7215"/>
    <n v="7215"/>
    <s v="1000"/>
    <s v="610"/>
    <s v="6"/>
    <x v="20"/>
    <n v="7215"/>
    <x v="20"/>
    <s v="N"/>
    <x v="12"/>
  </r>
  <r>
    <x v="0"/>
    <s v="10-704-21-7395-1000-161"/>
    <s v="INST. ASSISTANT"/>
    <x v="18"/>
    <n v="0"/>
    <n v="0"/>
    <n v="0"/>
    <s v="10"/>
    <s v="704"/>
    <n v="704"/>
    <x v="12"/>
    <s v="7395"/>
    <n v="7395"/>
    <s v="1000"/>
    <s v="161"/>
    <s v="1"/>
    <x v="63"/>
    <n v="7395"/>
    <x v="62"/>
    <s v="N"/>
    <x v="0"/>
  </r>
  <r>
    <x v="0"/>
    <s v="10-704-21-7395-1000-195"/>
    <s v="SPECIALIST"/>
    <x v="18"/>
    <n v="0"/>
    <n v="0"/>
    <n v="0"/>
    <s v="10"/>
    <s v="704"/>
    <n v="704"/>
    <x v="12"/>
    <s v="7395"/>
    <n v="7395"/>
    <s v="1000"/>
    <s v="195"/>
    <s v="1"/>
    <x v="63"/>
    <n v="7395"/>
    <x v="62"/>
    <s v="N"/>
    <x v="0"/>
  </r>
  <r>
    <x v="0"/>
    <s v="10-704-21-7401-1000-131"/>
    <s v="TEACHERS"/>
    <x v="18"/>
    <n v="0"/>
    <n v="0"/>
    <n v="0"/>
    <s v="10"/>
    <s v="704"/>
    <n v="704"/>
    <x v="12"/>
    <s v="7401"/>
    <n v="7401"/>
    <s v="1000"/>
    <s v="131"/>
    <s v="1"/>
    <x v="64"/>
    <n v="7401"/>
    <x v="63"/>
    <s v="N"/>
    <x v="31"/>
  </r>
  <r>
    <x v="0"/>
    <s v="10-704-21-7401-1000-161"/>
    <s v="INST. ASSISTANT"/>
    <x v="18"/>
    <n v="0"/>
    <n v="0"/>
    <n v="0"/>
    <s v="10"/>
    <s v="704"/>
    <n v="704"/>
    <x v="12"/>
    <s v="7401"/>
    <n v="7401"/>
    <s v="1000"/>
    <s v="161"/>
    <s v="1"/>
    <x v="64"/>
    <n v="7401"/>
    <x v="63"/>
    <s v="N"/>
    <x v="31"/>
  </r>
  <r>
    <x v="0"/>
    <s v="10-704-21-7401-1000-210"/>
    <s v="RETIREMENT"/>
    <x v="18"/>
    <n v="0"/>
    <n v="0"/>
    <n v="0"/>
    <s v="10"/>
    <s v="704"/>
    <n v="704"/>
    <x v="12"/>
    <s v="7401"/>
    <n v="7401"/>
    <s v="1000"/>
    <s v="210"/>
    <s v="2"/>
    <x v="64"/>
    <n v="7401"/>
    <x v="63"/>
    <s v="N"/>
    <x v="31"/>
  </r>
  <r>
    <x v="0"/>
    <s v="10-704-21-7401-1000-220"/>
    <s v="FICA"/>
    <x v="18"/>
    <n v="0"/>
    <n v="0"/>
    <n v="0"/>
    <s v="10"/>
    <s v="704"/>
    <n v="704"/>
    <x v="12"/>
    <s v="7401"/>
    <n v="7401"/>
    <s v="1000"/>
    <s v="220"/>
    <s v="2"/>
    <x v="64"/>
    <n v="7401"/>
    <x v="63"/>
    <s v="N"/>
    <x v="31"/>
  </r>
  <r>
    <x v="0"/>
    <s v="10-704-21-7401-1000-241"/>
    <s v="Insurance"/>
    <x v="18"/>
    <n v="0"/>
    <n v="0"/>
    <n v="0"/>
    <s v="10"/>
    <s v="704"/>
    <n v="704"/>
    <x v="12"/>
    <s v="7401"/>
    <n v="7401"/>
    <s v="1000"/>
    <s v="241"/>
    <s v="2"/>
    <x v="64"/>
    <n v="7401"/>
    <x v="63"/>
    <s v="N"/>
    <x v="31"/>
  </r>
  <r>
    <x v="0"/>
    <s v="10-704-21-7401-1000-245"/>
    <s v="Waive"/>
    <x v="18"/>
    <n v="0"/>
    <n v="0"/>
    <n v="0"/>
    <s v="10"/>
    <s v="704"/>
    <n v="704"/>
    <x v="12"/>
    <s v="7401"/>
    <n v="7401"/>
    <s v="1000"/>
    <s v="245"/>
    <s v="2"/>
    <x v="64"/>
    <n v="7401"/>
    <x v="63"/>
    <s v="N"/>
    <x v="31"/>
  </r>
  <r>
    <x v="0"/>
    <s v="10-704-21-7401-1000-341"/>
    <s v="Carl Perkins - Substitute Cost"/>
    <x v="18"/>
    <n v="475.9"/>
    <n v="0"/>
    <n v="475.9"/>
    <s v="10"/>
    <s v="704"/>
    <n v="704"/>
    <x v="12"/>
    <s v="7401"/>
    <n v="7401"/>
    <s v="1000"/>
    <s v="341"/>
    <s v="3"/>
    <x v="64"/>
    <n v="7401"/>
    <x v="63"/>
    <s v="N"/>
    <x v="31"/>
  </r>
  <r>
    <x v="0"/>
    <s v="10-704-21-7401-1000-610"/>
    <s v="Perkins - Supplies"/>
    <x v="18"/>
    <n v="2425.87"/>
    <n v="0"/>
    <n v="2425.87"/>
    <s v="10"/>
    <s v="704"/>
    <n v="704"/>
    <x v="12"/>
    <s v="7401"/>
    <n v="7401"/>
    <s v="1000"/>
    <s v="610"/>
    <s v="6"/>
    <x v="64"/>
    <n v="7401"/>
    <x v="63"/>
    <s v="N"/>
    <x v="31"/>
  </r>
  <r>
    <x v="0"/>
    <s v="10-704-21-7524-1000-131"/>
    <s v="TEACHERS"/>
    <x v="18"/>
    <n v="161128.24"/>
    <n v="0"/>
    <n v="161128.24"/>
    <s v="10"/>
    <s v="704"/>
    <n v="704"/>
    <x v="12"/>
    <s v="7524"/>
    <n v="7524"/>
    <s v="1000"/>
    <s v="131"/>
    <s v="1"/>
    <x v="27"/>
    <n v="7524"/>
    <x v="27"/>
    <s v="N"/>
    <x v="15"/>
  </r>
  <r>
    <x v="0"/>
    <s v="10-704-21-7524-1000-149"/>
    <s v="Extra Duty"/>
    <x v="18"/>
    <n v="2670.7"/>
    <n v="0"/>
    <n v="2670.7"/>
    <s v="10"/>
    <s v="704"/>
    <n v="704"/>
    <x v="12"/>
    <s v="7524"/>
    <n v="7524"/>
    <s v="1000"/>
    <s v="149"/>
    <s v="1"/>
    <x v="27"/>
    <n v="7524"/>
    <x v="27"/>
    <s v="N"/>
    <x v="15"/>
  </r>
  <r>
    <x v="0"/>
    <s v="10-704-21-7524-1000-161"/>
    <s v="STAFF ASSISTANT"/>
    <x v="18"/>
    <n v="47365.25"/>
    <n v="0"/>
    <n v="47365.25"/>
    <s v="10"/>
    <s v="704"/>
    <n v="704"/>
    <x v="12"/>
    <s v="7524"/>
    <n v="7524"/>
    <s v="1000"/>
    <s v="161"/>
    <s v="1"/>
    <x v="27"/>
    <n v="7524"/>
    <x v="27"/>
    <s v="N"/>
    <x v="15"/>
  </r>
  <r>
    <x v="0"/>
    <s v="10-704-21-7524-1000-210"/>
    <s v="RETIREMENT"/>
    <x v="18"/>
    <n v="35877.43"/>
    <n v="0"/>
    <n v="35877.43"/>
    <s v="10"/>
    <s v="704"/>
    <n v="704"/>
    <x v="12"/>
    <s v="7524"/>
    <n v="7524"/>
    <s v="1000"/>
    <s v="210"/>
    <s v="2"/>
    <x v="27"/>
    <n v="7524"/>
    <x v="27"/>
    <s v="N"/>
    <x v="15"/>
  </r>
  <r>
    <x v="0"/>
    <s v="10-704-21-7524-1000-220"/>
    <s v="FICA"/>
    <x v="18"/>
    <n v="15718.95"/>
    <n v="0"/>
    <n v="15718.95"/>
    <s v="10"/>
    <s v="704"/>
    <n v="704"/>
    <x v="12"/>
    <s v="7524"/>
    <n v="7524"/>
    <s v="1000"/>
    <s v="220"/>
    <s v="2"/>
    <x v="27"/>
    <n v="7524"/>
    <x v="27"/>
    <s v="N"/>
    <x v="15"/>
  </r>
  <r>
    <x v="0"/>
    <s v="10-704-21-7524-1000-241"/>
    <s v="INSURANCE"/>
    <x v="18"/>
    <n v="22275.26"/>
    <n v="0"/>
    <n v="22275.26"/>
    <s v="10"/>
    <s v="704"/>
    <n v="704"/>
    <x v="12"/>
    <s v="7524"/>
    <n v="7524"/>
    <s v="1000"/>
    <s v="241"/>
    <s v="2"/>
    <x v="27"/>
    <n v="7524"/>
    <x v="27"/>
    <s v="N"/>
    <x v="15"/>
  </r>
  <r>
    <x v="0"/>
    <s v="10-704-21-7524-1000-245"/>
    <s v="Waive"/>
    <x v="18"/>
    <n v="0"/>
    <n v="0"/>
    <n v="0"/>
    <s v="10"/>
    <s v="704"/>
    <n v="704"/>
    <x v="12"/>
    <s v="7524"/>
    <n v="7524"/>
    <s v="1000"/>
    <s v="245"/>
    <s v="2"/>
    <x v="27"/>
    <n v="7524"/>
    <x v="27"/>
    <s v="N"/>
    <x v="15"/>
  </r>
  <r>
    <x v="0"/>
    <s v="10-704-21-7524-1000-341"/>
    <s v="IDEA - Substitute Cost"/>
    <x v="18"/>
    <n v="1534.43"/>
    <n v="0"/>
    <n v="1534.43"/>
    <s v="10"/>
    <s v="704"/>
    <n v="704"/>
    <x v="12"/>
    <s v="7524"/>
    <n v="7524"/>
    <s v="1000"/>
    <s v="341"/>
    <s v="3"/>
    <x v="27"/>
    <n v="7524"/>
    <x v="27"/>
    <s v="N"/>
    <x v="15"/>
  </r>
  <r>
    <x v="0"/>
    <s v="10-704-21-7524-2190-149"/>
    <s v="STUDENT INTERVN"/>
    <x v="18"/>
    <n v="0"/>
    <n v="0"/>
    <n v="0"/>
    <s v="10"/>
    <s v="704"/>
    <n v="704"/>
    <x v="12"/>
    <s v="7524"/>
    <n v="7524"/>
    <s v="2190"/>
    <s v="149"/>
    <s v="1"/>
    <x v="27"/>
    <n v="7524"/>
    <x v="27"/>
    <s v="N"/>
    <x v="15"/>
  </r>
  <r>
    <x v="0"/>
    <s v="10-704-21-7602-1000-161"/>
    <s v="IA - AMERICORPS"/>
    <x v="18"/>
    <n v="0"/>
    <n v="0"/>
    <n v="0"/>
    <s v="10"/>
    <s v="704"/>
    <n v="704"/>
    <x v="12"/>
    <s v="7602"/>
    <n v="7602"/>
    <s v="1000"/>
    <s v="161"/>
    <s v="1"/>
    <x v="28"/>
    <n v="7355"/>
    <x v="28"/>
    <s v="Y"/>
    <x v="0"/>
  </r>
  <r>
    <x v="0"/>
    <s v="10-704-21-7602-1000-220"/>
    <s v="FICA"/>
    <x v="18"/>
    <n v="0"/>
    <n v="0"/>
    <n v="0"/>
    <s v="10"/>
    <s v="704"/>
    <n v="704"/>
    <x v="12"/>
    <s v="7602"/>
    <n v="7602"/>
    <s v="1000"/>
    <s v="220"/>
    <s v="2"/>
    <x v="28"/>
    <n v="7355"/>
    <x v="28"/>
    <s v="Y"/>
    <x v="0"/>
  </r>
  <r>
    <x v="0"/>
    <s v="10-704-21-7602-1000-270"/>
    <s v="INDUSTRIAL INS"/>
    <x v="18"/>
    <n v="0"/>
    <n v="0"/>
    <n v="0"/>
    <s v="10"/>
    <s v="704"/>
    <n v="704"/>
    <x v="12"/>
    <s v="7602"/>
    <n v="7602"/>
    <s v="1000"/>
    <s v="270"/>
    <s v="2"/>
    <x v="28"/>
    <n v="7355"/>
    <x v="28"/>
    <s v="Y"/>
    <x v="0"/>
  </r>
  <r>
    <x v="0"/>
    <s v="10-704-21-7664-1000-161"/>
    <s v="IA - ARRA IDEA"/>
    <x v="18"/>
    <n v="0"/>
    <n v="0"/>
    <n v="0"/>
    <s v="10"/>
    <s v="704"/>
    <n v="704"/>
    <x v="12"/>
    <s v="7664"/>
    <n v="7664"/>
    <s v="1000"/>
    <s v="161"/>
    <s v="1"/>
    <x v="32"/>
    <n v="7664"/>
    <x v="32"/>
    <s v="N"/>
    <x v="0"/>
  </r>
  <r>
    <x v="0"/>
    <s v="10-704-21-7664-2110-141"/>
    <s v="SOCIAL WORKERS"/>
    <x v="18"/>
    <n v="0"/>
    <n v="0"/>
    <n v="0"/>
    <s v="10"/>
    <s v="704"/>
    <n v="704"/>
    <x v="12"/>
    <s v="7664"/>
    <n v="7664"/>
    <s v="2110"/>
    <s v="141"/>
    <s v="1"/>
    <x v="32"/>
    <n v="7664"/>
    <x v="32"/>
    <s v="N"/>
    <x v="0"/>
  </r>
  <r>
    <x v="0"/>
    <s v="10-704-21-7710-1000-131"/>
    <s v="TEACHERS - GEAR UP"/>
    <x v="18"/>
    <n v="0"/>
    <n v="0"/>
    <n v="0"/>
    <s v="10"/>
    <s v="704"/>
    <n v="704"/>
    <x v="12"/>
    <s v="7710"/>
    <n v="7710"/>
    <s v="1000"/>
    <s v="131"/>
    <s v="1"/>
    <x v="67"/>
    <n v="7710"/>
    <x v="66"/>
    <s v="N"/>
    <x v="0"/>
  </r>
  <r>
    <x v="0"/>
    <s v="10-704-21-7710-1000-149"/>
    <s v="OTHER CERTIFIED"/>
    <x v="18"/>
    <n v="0"/>
    <n v="0"/>
    <n v="0"/>
    <s v="10"/>
    <s v="704"/>
    <n v="704"/>
    <x v="12"/>
    <s v="7710"/>
    <n v="7710"/>
    <s v="1000"/>
    <s v="149"/>
    <s v="1"/>
    <x v="67"/>
    <n v="7710"/>
    <x v="66"/>
    <s v="N"/>
    <x v="0"/>
  </r>
  <r>
    <x v="0"/>
    <s v="10-704-21-7710-1000-161"/>
    <s v="INSTRUCTIONAL ASSISTANT"/>
    <x v="18"/>
    <n v="0"/>
    <n v="0"/>
    <n v="0"/>
    <s v="10"/>
    <s v="704"/>
    <n v="704"/>
    <x v="12"/>
    <s v="7710"/>
    <n v="7710"/>
    <s v="1000"/>
    <s v="161"/>
    <s v="1"/>
    <x v="67"/>
    <n v="7710"/>
    <x v="66"/>
    <s v="N"/>
    <x v="0"/>
  </r>
  <r>
    <x v="0"/>
    <s v="10-704-21-7710-1000-198"/>
    <s v="Gear Up 1 - Site Coordinator"/>
    <x v="18"/>
    <n v="0"/>
    <n v="0"/>
    <n v="0"/>
    <s v="10"/>
    <s v="704"/>
    <n v="704"/>
    <x v="12"/>
    <s v="7710"/>
    <n v="7710"/>
    <s v="1000"/>
    <s v="198"/>
    <s v="1"/>
    <x v="67"/>
    <n v="7710"/>
    <x v="66"/>
    <s v="N"/>
    <x v="0"/>
  </r>
  <r>
    <x v="0"/>
    <s v="10-704-21-7710-1000-210"/>
    <s v="GEAR UP - Retirement"/>
    <x v="18"/>
    <n v="0"/>
    <n v="0"/>
    <n v="0"/>
    <s v="10"/>
    <s v="704"/>
    <n v="704"/>
    <x v="12"/>
    <s v="7710"/>
    <n v="7710"/>
    <s v="1000"/>
    <s v="210"/>
    <s v="2"/>
    <x v="67"/>
    <n v="7710"/>
    <x v="66"/>
    <s v="N"/>
    <x v="0"/>
  </r>
  <r>
    <x v="0"/>
    <s v="10-704-21-7710-1000-220"/>
    <s v="GEAR UP - FICA"/>
    <x v="18"/>
    <n v="0"/>
    <n v="0"/>
    <n v="0"/>
    <s v="10"/>
    <s v="704"/>
    <n v="704"/>
    <x v="12"/>
    <s v="7710"/>
    <n v="7710"/>
    <s v="1000"/>
    <s v="220"/>
    <s v="2"/>
    <x v="67"/>
    <n v="7710"/>
    <x v="66"/>
    <s v="N"/>
    <x v="0"/>
  </r>
  <r>
    <x v="0"/>
    <s v="10-704-21-7710-1000-241"/>
    <s v="Gear Up - Insurance"/>
    <x v="18"/>
    <n v="0"/>
    <n v="0"/>
    <n v="0"/>
    <s v="10"/>
    <s v="704"/>
    <n v="704"/>
    <x v="12"/>
    <s v="7710"/>
    <n v="7710"/>
    <s v="1000"/>
    <s v="241"/>
    <s v="2"/>
    <x v="67"/>
    <n v="7710"/>
    <x v="66"/>
    <s v="N"/>
    <x v="0"/>
  </r>
  <r>
    <x v="0"/>
    <s v="10-704-21-7710-1000-245"/>
    <s v="Waive"/>
    <x v="18"/>
    <n v="0"/>
    <n v="0"/>
    <n v="0"/>
    <s v="10"/>
    <s v="704"/>
    <n v="704"/>
    <x v="12"/>
    <s v="7710"/>
    <n v="7710"/>
    <s v="1000"/>
    <s v="245"/>
    <s v="2"/>
    <x v="67"/>
    <n v="7710"/>
    <x v="66"/>
    <s v="N"/>
    <x v="0"/>
  </r>
  <r>
    <x v="0"/>
    <s v="10-704-21-7710-1000-320"/>
    <s v="Gear Up - Purchased Services"/>
    <x v="18"/>
    <n v="0"/>
    <n v="0"/>
    <n v="0"/>
    <s v="10"/>
    <s v="704"/>
    <n v="704"/>
    <x v="12"/>
    <s v="7710"/>
    <n v="7710"/>
    <s v="1000"/>
    <s v="320"/>
    <s v="3"/>
    <x v="67"/>
    <n v="7710"/>
    <x v="66"/>
    <s v="N"/>
    <x v="0"/>
  </r>
  <r>
    <x v="0"/>
    <s v="10-704-21-7710-1000-341"/>
    <s v="SUBSTITUTE COST"/>
    <x v="18"/>
    <n v="0"/>
    <n v="0"/>
    <n v="0"/>
    <s v="10"/>
    <s v="704"/>
    <n v="704"/>
    <x v="12"/>
    <s v="7710"/>
    <n v="7710"/>
    <s v="1000"/>
    <s v="341"/>
    <s v="3"/>
    <x v="67"/>
    <n v="7710"/>
    <x v="66"/>
    <s v="N"/>
    <x v="0"/>
  </r>
  <r>
    <x v="0"/>
    <s v="10-704-21-7710-1000-580"/>
    <s v="TRAVEL"/>
    <x v="18"/>
    <n v="0"/>
    <n v="0"/>
    <n v="0"/>
    <s v="10"/>
    <s v="704"/>
    <n v="704"/>
    <x v="12"/>
    <s v="7710"/>
    <n v="7710"/>
    <s v="1000"/>
    <s v="580"/>
    <s v="5"/>
    <x v="67"/>
    <n v="7710"/>
    <x v="66"/>
    <s v="N"/>
    <x v="0"/>
  </r>
  <r>
    <x v="0"/>
    <s v="10-704-21-7710-1000-610"/>
    <s v="SUPPLIES"/>
    <x v="18"/>
    <n v="0"/>
    <n v="0"/>
    <n v="0"/>
    <s v="10"/>
    <s v="704"/>
    <n v="704"/>
    <x v="12"/>
    <s v="7710"/>
    <n v="7710"/>
    <s v="1000"/>
    <s v="610"/>
    <s v="6"/>
    <x v="67"/>
    <n v="7710"/>
    <x v="66"/>
    <s v="N"/>
    <x v="0"/>
  </r>
  <r>
    <x v="0"/>
    <s v="10-704-21-7710-1000-642"/>
    <s v="Online Curriculum"/>
    <x v="18"/>
    <n v="0"/>
    <n v="0"/>
    <n v="0"/>
    <s v="10"/>
    <s v="704"/>
    <n v="704"/>
    <x v="12"/>
    <s v="7710"/>
    <n v="7710"/>
    <s v="1000"/>
    <s v="642"/>
    <s v="6"/>
    <x v="67"/>
    <n v="7710"/>
    <x v="66"/>
    <s v="N"/>
    <x v="0"/>
  </r>
  <r>
    <x v="0"/>
    <s v="10-704-21-7710-1000-734"/>
    <s v="TECHNOLOGY EQUIPMENT"/>
    <x v="18"/>
    <n v="0"/>
    <n v="0"/>
    <n v="0"/>
    <s v="10"/>
    <s v="704"/>
    <n v="704"/>
    <x v="12"/>
    <s v="7710"/>
    <n v="7710"/>
    <s v="1000"/>
    <s v="734"/>
    <s v="7"/>
    <x v="67"/>
    <n v="7710"/>
    <x v="66"/>
    <s v="N"/>
    <x v="0"/>
  </r>
  <r>
    <x v="0"/>
    <s v="10-704-21-7710-1000-890"/>
    <s v="MISC."/>
    <x v="18"/>
    <n v="0"/>
    <n v="0"/>
    <n v="0"/>
    <s v="10"/>
    <s v="704"/>
    <n v="704"/>
    <x v="12"/>
    <s v="7710"/>
    <n v="7710"/>
    <s v="1000"/>
    <s v="890"/>
    <s v="8"/>
    <x v="67"/>
    <n v="7710"/>
    <x v="66"/>
    <s v="N"/>
    <x v="0"/>
  </r>
  <r>
    <x v="0"/>
    <s v="10-704-21-7710-2100-152"/>
    <s v="Gear Up 1 - Career Center Asst"/>
    <x v="18"/>
    <n v="0"/>
    <n v="0"/>
    <n v="0"/>
    <s v="10"/>
    <s v="704"/>
    <n v="704"/>
    <x v="12"/>
    <s v="7710"/>
    <n v="7710"/>
    <s v="2100"/>
    <s v="152"/>
    <s v="1"/>
    <x v="67"/>
    <n v="7710"/>
    <x v="66"/>
    <s v="N"/>
    <x v="0"/>
  </r>
  <r>
    <x v="0"/>
    <s v="10-704-21-7710-2100-220"/>
    <s v="FICA"/>
    <x v="18"/>
    <n v="0"/>
    <n v="0"/>
    <n v="0"/>
    <s v="10"/>
    <s v="704"/>
    <n v="704"/>
    <x v="12"/>
    <s v="7710"/>
    <n v="7710"/>
    <s v="2100"/>
    <s v="220"/>
    <s v="2"/>
    <x v="67"/>
    <n v="7710"/>
    <x v="66"/>
    <s v="N"/>
    <x v="0"/>
  </r>
  <r>
    <x v="0"/>
    <s v="10-704-21-7710-2190-197"/>
    <s v="Gear Up 1 - Parent Liason"/>
    <x v="18"/>
    <n v="0"/>
    <n v="0"/>
    <n v="0"/>
    <s v="10"/>
    <s v="704"/>
    <n v="704"/>
    <x v="12"/>
    <s v="7710"/>
    <n v="7710"/>
    <s v="2190"/>
    <s v="197"/>
    <s v="1"/>
    <x v="67"/>
    <n v="7710"/>
    <x v="66"/>
    <s v="N"/>
    <x v="0"/>
  </r>
  <r>
    <x v="0"/>
    <s v="10-704-21-7710-2190-210"/>
    <s v="Retirement"/>
    <x v="18"/>
    <n v="0"/>
    <n v="0"/>
    <n v="0"/>
    <s v="10"/>
    <s v="704"/>
    <n v="704"/>
    <x v="12"/>
    <s v="7710"/>
    <n v="7710"/>
    <s v="2190"/>
    <s v="210"/>
    <s v="2"/>
    <x v="67"/>
    <n v="7710"/>
    <x v="66"/>
    <s v="N"/>
    <x v="0"/>
  </r>
  <r>
    <x v="0"/>
    <s v="10-704-21-7710-2190-220"/>
    <s v="FICA"/>
    <x v="18"/>
    <n v="0"/>
    <n v="0"/>
    <n v="0"/>
    <s v="10"/>
    <s v="704"/>
    <n v="704"/>
    <x v="12"/>
    <s v="7710"/>
    <n v="7710"/>
    <s v="2190"/>
    <s v="220"/>
    <s v="2"/>
    <x v="67"/>
    <n v="7710"/>
    <x v="66"/>
    <s v="N"/>
    <x v="0"/>
  </r>
  <r>
    <x v="0"/>
    <s v="10-704-21-7710-2210-152"/>
    <s v="Admin Assistant"/>
    <x v="18"/>
    <n v="0"/>
    <n v="0"/>
    <n v="0"/>
    <s v="10"/>
    <s v="704"/>
    <n v="704"/>
    <x v="12"/>
    <s v="7710"/>
    <n v="7710"/>
    <s v="2210"/>
    <s v="152"/>
    <s v="1"/>
    <x v="67"/>
    <n v="7710"/>
    <x v="66"/>
    <s v="N"/>
    <x v="0"/>
  </r>
  <r>
    <x v="0"/>
    <s v="10-704-21-7710-2400-152"/>
    <s v="Gear Up 1 - Office Assistant"/>
    <x v="18"/>
    <n v="0"/>
    <n v="0"/>
    <n v="0"/>
    <s v="10"/>
    <s v="704"/>
    <n v="704"/>
    <x v="12"/>
    <s v="7710"/>
    <n v="7710"/>
    <s v="2400"/>
    <s v="152"/>
    <s v="1"/>
    <x v="67"/>
    <n v="7710"/>
    <x v="66"/>
    <s v="N"/>
    <x v="0"/>
  </r>
  <r>
    <x v="0"/>
    <s v="10-704-21-7710-2400-210"/>
    <s v="Retirement"/>
    <x v="18"/>
    <n v="0"/>
    <n v="0"/>
    <n v="0"/>
    <s v="10"/>
    <s v="704"/>
    <n v="704"/>
    <x v="12"/>
    <s v="7710"/>
    <n v="7710"/>
    <s v="2400"/>
    <s v="210"/>
    <s v="2"/>
    <x v="67"/>
    <n v="7710"/>
    <x v="66"/>
    <s v="N"/>
    <x v="0"/>
  </r>
  <r>
    <x v="0"/>
    <s v="10-704-21-7710-2400-220"/>
    <s v="FICA"/>
    <x v="18"/>
    <n v="0"/>
    <n v="0"/>
    <n v="0"/>
    <s v="10"/>
    <s v="704"/>
    <n v="704"/>
    <x v="12"/>
    <s v="7710"/>
    <n v="7710"/>
    <s v="2400"/>
    <s v="220"/>
    <s v="2"/>
    <x v="67"/>
    <n v="7710"/>
    <x v="66"/>
    <s v="N"/>
    <x v="0"/>
  </r>
  <r>
    <x v="0"/>
    <s v="10-704-21-7710-2650-626"/>
    <s v="GEAR UP - Motor Fuel"/>
    <x v="18"/>
    <n v="0"/>
    <n v="0"/>
    <n v="0"/>
    <s v="10"/>
    <s v="704"/>
    <n v="704"/>
    <x v="12"/>
    <s v="7710"/>
    <n v="7710"/>
    <s v="2650"/>
    <s v="626"/>
    <s v="6"/>
    <x v="67"/>
    <n v="7710"/>
    <x v="66"/>
    <s v="N"/>
    <x v="0"/>
  </r>
  <r>
    <x v="0"/>
    <s v="10-704-21-7710-2700-519"/>
    <s v="TRANSPORTATION"/>
    <x v="18"/>
    <n v="0"/>
    <n v="0"/>
    <n v="0"/>
    <s v="10"/>
    <s v="704"/>
    <n v="704"/>
    <x v="12"/>
    <s v="7710"/>
    <n v="7710"/>
    <s v="2700"/>
    <s v="519"/>
    <s v="5"/>
    <x v="67"/>
    <n v="7710"/>
    <x v="66"/>
    <s v="N"/>
    <x v="0"/>
  </r>
  <r>
    <x v="0"/>
    <s v="10-704-21-7711-1000-131"/>
    <s v="Teacher Salary"/>
    <x v="18"/>
    <n v="160917.56"/>
    <n v="0"/>
    <n v="160917.56"/>
    <s v="10"/>
    <s v="704"/>
    <n v="704"/>
    <x v="12"/>
    <s v="7711"/>
    <n v="7711"/>
    <s v="1000"/>
    <s v="131"/>
    <s v="1"/>
    <x v="67"/>
    <n v="7710"/>
    <x v="66"/>
    <s v="Y"/>
    <x v="0"/>
  </r>
  <r>
    <x v="0"/>
    <s v="10-704-21-7711-1000-149"/>
    <s v="Gear Up 2 - Extra Duty"/>
    <x v="18"/>
    <n v="23207.21"/>
    <n v="0"/>
    <n v="23207.21"/>
    <s v="10"/>
    <s v="704"/>
    <n v="704"/>
    <x v="12"/>
    <s v="7711"/>
    <n v="7711"/>
    <s v="1000"/>
    <s v="149"/>
    <s v="1"/>
    <x v="67"/>
    <n v="7710"/>
    <x v="66"/>
    <s v="Y"/>
    <x v="0"/>
  </r>
  <r>
    <x v="0"/>
    <s v="10-704-21-7711-1000-161"/>
    <s v="Gear Up 2 - Inst Assitant"/>
    <x v="18"/>
    <n v="4483.7"/>
    <n v="0"/>
    <n v="4483.7"/>
    <s v="10"/>
    <s v="704"/>
    <n v="704"/>
    <x v="12"/>
    <s v="7711"/>
    <n v="7711"/>
    <s v="1000"/>
    <s v="161"/>
    <s v="1"/>
    <x v="67"/>
    <n v="7710"/>
    <x v="66"/>
    <s v="Y"/>
    <x v="0"/>
  </r>
  <r>
    <x v="0"/>
    <s v="10-704-21-7711-1000-198"/>
    <s v="GEAR UP 2 - Site Coordinator"/>
    <x v="18"/>
    <n v="27523.59"/>
    <n v="0"/>
    <n v="27523.59"/>
    <s v="10"/>
    <s v="704"/>
    <n v="704"/>
    <x v="12"/>
    <s v="7711"/>
    <n v="7711"/>
    <s v="1000"/>
    <s v="198"/>
    <s v="1"/>
    <x v="67"/>
    <n v="7710"/>
    <x v="66"/>
    <s v="Y"/>
    <x v="0"/>
  </r>
  <r>
    <x v="0"/>
    <s v="10-704-21-7711-1000-210"/>
    <s v="Gear Up 2 - Retirement"/>
    <x v="18"/>
    <n v="43047.29"/>
    <n v="0"/>
    <n v="43047.29"/>
    <s v="10"/>
    <s v="704"/>
    <n v="704"/>
    <x v="12"/>
    <s v="7711"/>
    <n v="7711"/>
    <s v="1000"/>
    <s v="210"/>
    <s v="2"/>
    <x v="67"/>
    <n v="7710"/>
    <x v="66"/>
    <s v="Y"/>
    <x v="0"/>
  </r>
  <r>
    <x v="0"/>
    <s v="10-704-21-7711-1000-220"/>
    <s v="Gear Up 2 - FICA"/>
    <x v="18"/>
    <n v="15337.45"/>
    <n v="0"/>
    <n v="15337.45"/>
    <s v="10"/>
    <s v="704"/>
    <n v="704"/>
    <x v="12"/>
    <s v="7711"/>
    <n v="7711"/>
    <s v="1000"/>
    <s v="220"/>
    <s v="2"/>
    <x v="67"/>
    <n v="7710"/>
    <x v="66"/>
    <s v="Y"/>
    <x v="0"/>
  </r>
  <r>
    <x v="0"/>
    <s v="10-704-21-7711-1000-241"/>
    <s v="Insurance"/>
    <x v="18"/>
    <n v="29350.04"/>
    <n v="0"/>
    <n v="29350.04"/>
    <s v="10"/>
    <s v="704"/>
    <n v="704"/>
    <x v="12"/>
    <s v="7711"/>
    <n v="7711"/>
    <s v="1000"/>
    <s v="241"/>
    <s v="2"/>
    <x v="67"/>
    <n v="7710"/>
    <x v="66"/>
    <s v="Y"/>
    <x v="0"/>
  </r>
  <r>
    <x v="0"/>
    <s v="10-704-21-7711-1000-245"/>
    <s v="Waive"/>
    <x v="18"/>
    <n v="1000"/>
    <n v="0"/>
    <n v="1000"/>
    <s v="10"/>
    <s v="704"/>
    <n v="704"/>
    <x v="12"/>
    <s v="7711"/>
    <n v="7711"/>
    <s v="1000"/>
    <s v="245"/>
    <s v="2"/>
    <x v="67"/>
    <n v="7710"/>
    <x v="66"/>
    <s v="Y"/>
    <x v="0"/>
  </r>
  <r>
    <x v="0"/>
    <s v="10-704-21-7711-1000-320"/>
    <s v="GearUp 2 - Purchased Services"/>
    <x v="18"/>
    <n v="4060"/>
    <n v="0"/>
    <n v="4060"/>
    <s v="10"/>
    <s v="704"/>
    <n v="704"/>
    <x v="12"/>
    <s v="7711"/>
    <n v="7711"/>
    <s v="1000"/>
    <s v="320"/>
    <s v="3"/>
    <x v="67"/>
    <n v="7710"/>
    <x v="66"/>
    <s v="Y"/>
    <x v="0"/>
  </r>
  <r>
    <x v="0"/>
    <s v="10-704-21-7711-1000-341"/>
    <s v="GEAR UP 2 - Substitute Cost"/>
    <x v="18"/>
    <n v="576.74"/>
    <n v="0"/>
    <n v="576.74"/>
    <s v="10"/>
    <s v="704"/>
    <n v="704"/>
    <x v="12"/>
    <s v="7711"/>
    <n v="7711"/>
    <s v="1000"/>
    <s v="341"/>
    <s v="3"/>
    <x v="67"/>
    <n v="7710"/>
    <x v="66"/>
    <s v="Y"/>
    <x v="0"/>
  </r>
  <r>
    <x v="0"/>
    <s v="10-704-21-7711-1000-580"/>
    <s v="GEAR UP 2 - Travel"/>
    <x v="18"/>
    <n v="2626.3"/>
    <n v="0"/>
    <n v="2626.3"/>
    <s v="10"/>
    <s v="704"/>
    <n v="704"/>
    <x v="12"/>
    <s v="7711"/>
    <n v="7711"/>
    <s v="1000"/>
    <s v="580"/>
    <s v="5"/>
    <x v="67"/>
    <n v="7710"/>
    <x v="66"/>
    <s v="Y"/>
    <x v="0"/>
  </r>
  <r>
    <x v="0"/>
    <s v="10-704-21-7711-1000-610"/>
    <s v="GEAR UP 2 - Supplies"/>
    <x v="18"/>
    <n v="46969.45"/>
    <n v="0"/>
    <n v="46969.45"/>
    <s v="10"/>
    <s v="704"/>
    <n v="704"/>
    <x v="12"/>
    <s v="7711"/>
    <n v="7711"/>
    <s v="1000"/>
    <s v="610"/>
    <s v="6"/>
    <x v="67"/>
    <n v="7710"/>
    <x v="66"/>
    <s v="Y"/>
    <x v="0"/>
  </r>
  <r>
    <x v="0"/>
    <s v="10-704-21-7711-1000-642"/>
    <s v="Online Curriculum"/>
    <x v="18"/>
    <n v="0"/>
    <n v="0"/>
    <n v="0"/>
    <s v="10"/>
    <s v="704"/>
    <n v="704"/>
    <x v="12"/>
    <s v="7711"/>
    <n v="7711"/>
    <s v="1000"/>
    <s v="642"/>
    <s v="6"/>
    <x v="67"/>
    <n v="7710"/>
    <x v="66"/>
    <s v="Y"/>
    <x v="0"/>
  </r>
  <r>
    <x v="0"/>
    <s v="10-704-21-7711-1000-730"/>
    <s v="Gear Up 2 - Equipment"/>
    <x v="18"/>
    <n v="0"/>
    <n v="0"/>
    <n v="0"/>
    <s v="10"/>
    <s v="704"/>
    <n v="704"/>
    <x v="12"/>
    <s v="7711"/>
    <n v="7711"/>
    <s v="1000"/>
    <s v="730"/>
    <s v="7"/>
    <x v="67"/>
    <n v="7710"/>
    <x v="66"/>
    <s v="Y"/>
    <x v="0"/>
  </r>
  <r>
    <x v="0"/>
    <s v="10-704-21-7711-1000-890"/>
    <s v="GEAR UP 2 - Misc"/>
    <x v="18"/>
    <n v="0"/>
    <n v="0"/>
    <n v="0"/>
    <s v="10"/>
    <s v="704"/>
    <n v="704"/>
    <x v="12"/>
    <s v="7711"/>
    <n v="7711"/>
    <s v="1000"/>
    <s v="890"/>
    <s v="8"/>
    <x v="67"/>
    <n v="7710"/>
    <x v="66"/>
    <s v="Y"/>
    <x v="0"/>
  </r>
  <r>
    <x v="0"/>
    <s v="10-704-21-7711-2100-152"/>
    <s v="Gear Up 2 - Career Center Asst"/>
    <x v="18"/>
    <n v="4166.3900000000003"/>
    <n v="0"/>
    <n v="4166.3900000000003"/>
    <s v="10"/>
    <s v="704"/>
    <n v="704"/>
    <x v="12"/>
    <s v="7711"/>
    <n v="7711"/>
    <s v="2100"/>
    <s v="152"/>
    <s v="1"/>
    <x v="67"/>
    <n v="7710"/>
    <x v="66"/>
    <s v="Y"/>
    <x v="0"/>
  </r>
  <r>
    <x v="0"/>
    <s v="10-704-21-7711-2100-210"/>
    <s v="Retirement"/>
    <x v="18"/>
    <n v="834.09"/>
    <n v="0"/>
    <n v="834.09"/>
    <s v="10"/>
    <s v="704"/>
    <n v="704"/>
    <x v="12"/>
    <s v="7711"/>
    <n v="7711"/>
    <s v="2100"/>
    <s v="210"/>
    <s v="2"/>
    <x v="67"/>
    <n v="7710"/>
    <x v="66"/>
    <s v="Y"/>
    <x v="0"/>
  </r>
  <r>
    <x v="0"/>
    <s v="10-704-21-7711-2100-220"/>
    <s v="FICA"/>
    <x v="18"/>
    <n v="318.81"/>
    <n v="0"/>
    <n v="318.81"/>
    <s v="10"/>
    <s v="704"/>
    <n v="704"/>
    <x v="12"/>
    <s v="7711"/>
    <n v="7711"/>
    <s v="2100"/>
    <s v="220"/>
    <s v="2"/>
    <x v="67"/>
    <n v="7710"/>
    <x v="66"/>
    <s v="Y"/>
    <x v="0"/>
  </r>
  <r>
    <x v="0"/>
    <s v="10-704-21-7711-2100-241"/>
    <s v="Insurance"/>
    <x v="18"/>
    <n v="24.87"/>
    <n v="0"/>
    <n v="24.87"/>
    <s v="10"/>
    <s v="704"/>
    <n v="704"/>
    <x v="12"/>
    <s v="7711"/>
    <n v="7711"/>
    <s v="2100"/>
    <s v="241"/>
    <s v="2"/>
    <x v="67"/>
    <n v="7710"/>
    <x v="66"/>
    <s v="Y"/>
    <x v="0"/>
  </r>
  <r>
    <x v="0"/>
    <s v="10-704-21-7711-2100-245"/>
    <s v="Waive"/>
    <x v="18"/>
    <n v="250.01"/>
    <n v="0"/>
    <n v="250.01"/>
    <s v="10"/>
    <s v="704"/>
    <n v="704"/>
    <x v="12"/>
    <s v="7711"/>
    <n v="7711"/>
    <s v="2100"/>
    <s v="245"/>
    <s v="2"/>
    <x v="67"/>
    <n v="7710"/>
    <x v="66"/>
    <s v="Y"/>
    <x v="0"/>
  </r>
  <r>
    <x v="0"/>
    <s v="10-704-21-7711-2120-142"/>
    <s v="GU 2 Counselor"/>
    <x v="18"/>
    <n v="14451.32"/>
    <n v="0"/>
    <n v="14451.32"/>
    <s v="10"/>
    <s v="704"/>
    <n v="704"/>
    <x v="12"/>
    <s v="7711"/>
    <n v="7711"/>
    <s v="2120"/>
    <s v="142"/>
    <s v="1"/>
    <x v="67"/>
    <n v="7710"/>
    <x v="66"/>
    <s v="Y"/>
    <x v="0"/>
  </r>
  <r>
    <x v="0"/>
    <s v="10-704-21-7711-2120-210"/>
    <s v="Gear Up 2 - Retirement"/>
    <x v="18"/>
    <n v="2893.11"/>
    <n v="0"/>
    <n v="2893.11"/>
    <s v="10"/>
    <s v="704"/>
    <n v="704"/>
    <x v="12"/>
    <s v="7711"/>
    <n v="7711"/>
    <s v="2120"/>
    <s v="210"/>
    <s v="2"/>
    <x v="67"/>
    <n v="7710"/>
    <x v="66"/>
    <s v="Y"/>
    <x v="0"/>
  </r>
  <r>
    <x v="0"/>
    <s v="10-704-21-7711-2120-220"/>
    <s v="Gear Up 2 - FICA"/>
    <x v="18"/>
    <n v="1015.77"/>
    <n v="0"/>
    <n v="1015.77"/>
    <s v="10"/>
    <s v="704"/>
    <n v="704"/>
    <x v="12"/>
    <s v="7711"/>
    <n v="7711"/>
    <s v="2120"/>
    <s v="220"/>
    <s v="2"/>
    <x v="67"/>
    <n v="7710"/>
    <x v="66"/>
    <s v="Y"/>
    <x v="0"/>
  </r>
  <r>
    <x v="0"/>
    <s v="10-704-21-7711-2120-241"/>
    <s v="Insurance"/>
    <x v="18"/>
    <n v="2741.81"/>
    <n v="0"/>
    <n v="2741.81"/>
    <s v="10"/>
    <s v="704"/>
    <n v="704"/>
    <x v="12"/>
    <s v="7711"/>
    <n v="7711"/>
    <s v="2120"/>
    <s v="241"/>
    <s v="2"/>
    <x v="67"/>
    <n v="7710"/>
    <x v="66"/>
    <s v="Y"/>
    <x v="0"/>
  </r>
  <r>
    <x v="0"/>
    <s v="10-704-21-7711-2190-197"/>
    <s v="Gear Up 2 - Parent Liason"/>
    <x v="18"/>
    <n v="9662.4599999999991"/>
    <n v="0"/>
    <n v="9662.4599999999991"/>
    <s v="10"/>
    <s v="704"/>
    <n v="704"/>
    <x v="12"/>
    <s v="7711"/>
    <n v="7711"/>
    <s v="2190"/>
    <s v="197"/>
    <s v="1"/>
    <x v="67"/>
    <n v="7710"/>
    <x v="66"/>
    <s v="Y"/>
    <x v="0"/>
  </r>
  <r>
    <x v="0"/>
    <s v="10-704-21-7711-2190-220"/>
    <s v="FICA"/>
    <x v="18"/>
    <n v="739.17"/>
    <n v="0"/>
    <n v="739.17"/>
    <s v="10"/>
    <s v="704"/>
    <n v="704"/>
    <x v="12"/>
    <s v="7711"/>
    <n v="7711"/>
    <s v="2190"/>
    <s v="220"/>
    <s v="2"/>
    <x v="67"/>
    <n v="7710"/>
    <x v="66"/>
    <s v="Y"/>
    <x v="0"/>
  </r>
  <r>
    <x v="0"/>
    <s v="10-704-21-7711-2400-152"/>
    <s v="Gear Up 2 - Office Assistant"/>
    <x v="18"/>
    <n v="1495.89"/>
    <n v="0"/>
    <n v="1495.89"/>
    <s v="10"/>
    <s v="704"/>
    <n v="704"/>
    <x v="12"/>
    <s v="7711"/>
    <n v="7711"/>
    <s v="2400"/>
    <s v="152"/>
    <s v="1"/>
    <x v="67"/>
    <n v="7710"/>
    <x v="66"/>
    <s v="Y"/>
    <x v="0"/>
  </r>
  <r>
    <x v="0"/>
    <s v="10-704-21-7711-2400-220"/>
    <s v="FICA"/>
    <x v="18"/>
    <n v="114.44"/>
    <n v="0"/>
    <n v="114.44"/>
    <s v="10"/>
    <s v="704"/>
    <n v="704"/>
    <x v="12"/>
    <s v="7711"/>
    <n v="7711"/>
    <s v="2400"/>
    <s v="220"/>
    <s v="2"/>
    <x v="67"/>
    <n v="7710"/>
    <x v="66"/>
    <s v="Y"/>
    <x v="0"/>
  </r>
  <r>
    <x v="0"/>
    <s v="10-704-21-7711-2650-626"/>
    <s v="GEAR UP 2 - Motor Fuel"/>
    <x v="18"/>
    <n v="13.87"/>
    <n v="0"/>
    <n v="13.87"/>
    <s v="10"/>
    <s v="704"/>
    <n v="704"/>
    <x v="12"/>
    <s v="7711"/>
    <n v="7711"/>
    <s v="2650"/>
    <s v="626"/>
    <s v="6"/>
    <x v="67"/>
    <n v="7710"/>
    <x v="66"/>
    <s v="Y"/>
    <x v="0"/>
  </r>
  <r>
    <x v="0"/>
    <s v="10-704-21-7711-2700-519"/>
    <s v="GEAR UP 2 - Transportation"/>
    <x v="18"/>
    <n v="0"/>
    <n v="0"/>
    <n v="0"/>
    <s v="10"/>
    <s v="704"/>
    <n v="704"/>
    <x v="12"/>
    <s v="7711"/>
    <n v="7711"/>
    <s v="2700"/>
    <s v="519"/>
    <s v="5"/>
    <x v="67"/>
    <n v="7710"/>
    <x v="66"/>
    <s v="Y"/>
    <x v="0"/>
  </r>
  <r>
    <x v="0"/>
    <s v="10-704-21-7712-1000-131"/>
    <s v="GU3 Teacher Salary"/>
    <x v="18"/>
    <n v="120177.87"/>
    <n v="0"/>
    <n v="120177.87"/>
    <s v="10"/>
    <s v="704"/>
    <n v="704"/>
    <x v="12"/>
    <s v="7712"/>
    <n v="7712"/>
    <s v="1000"/>
    <s v="131"/>
    <s v="1"/>
    <x v="67"/>
    <n v="7710"/>
    <x v="66"/>
    <s v="Y"/>
    <x v="0"/>
  </r>
  <r>
    <x v="0"/>
    <s v="10-704-21-7712-1000-149"/>
    <s v="GU3 extra duty"/>
    <x v="18"/>
    <n v="12002.34"/>
    <n v="0"/>
    <n v="12002.34"/>
    <s v="10"/>
    <s v="704"/>
    <n v="704"/>
    <x v="12"/>
    <s v="7712"/>
    <n v="7712"/>
    <s v="1000"/>
    <s v="149"/>
    <s v="1"/>
    <x v="67"/>
    <n v="7710"/>
    <x v="66"/>
    <s v="Y"/>
    <x v="0"/>
  </r>
  <r>
    <x v="0"/>
    <s v="10-704-21-7712-1000-152"/>
    <s v="GU3 CAREER CENTER ASSISTANT"/>
    <x v="18"/>
    <n v="0"/>
    <n v="0"/>
    <n v="0"/>
    <s v="10"/>
    <s v="704"/>
    <n v="704"/>
    <x v="12"/>
    <s v="7712"/>
    <n v="7712"/>
    <s v="1000"/>
    <s v="152"/>
    <s v="1"/>
    <x v="67"/>
    <n v="7710"/>
    <x v="66"/>
    <s v="Y"/>
    <x v="0"/>
  </r>
  <r>
    <x v="0"/>
    <s v="10-704-21-7712-1000-161"/>
    <s v="GU3 INST ASSISTANT"/>
    <x v="18"/>
    <n v="4199.34"/>
    <n v="0"/>
    <n v="4199.34"/>
    <s v="10"/>
    <s v="704"/>
    <n v="704"/>
    <x v="12"/>
    <s v="7712"/>
    <n v="7712"/>
    <s v="1000"/>
    <s v="161"/>
    <s v="1"/>
    <x v="67"/>
    <n v="7710"/>
    <x v="66"/>
    <s v="Y"/>
    <x v="0"/>
  </r>
  <r>
    <x v="0"/>
    <s v="10-704-21-7712-1000-198"/>
    <s v="GU3 SITE COORDINATOR"/>
    <x v="18"/>
    <n v="29264.09"/>
    <n v="0"/>
    <n v="29264.09"/>
    <s v="10"/>
    <s v="704"/>
    <n v="704"/>
    <x v="12"/>
    <s v="7712"/>
    <n v="7712"/>
    <s v="1000"/>
    <s v="198"/>
    <s v="1"/>
    <x v="67"/>
    <n v="7710"/>
    <x v="66"/>
    <s v="Y"/>
    <x v="0"/>
  </r>
  <r>
    <x v="0"/>
    <s v="10-704-21-7712-1000-210"/>
    <s v="GU3 RETIREMENT"/>
    <x v="18"/>
    <n v="36048.199999999997"/>
    <n v="0"/>
    <n v="36048.199999999997"/>
    <s v="10"/>
    <s v="704"/>
    <n v="704"/>
    <x v="12"/>
    <s v="7712"/>
    <n v="7712"/>
    <s v="1000"/>
    <s v="210"/>
    <s v="2"/>
    <x v="67"/>
    <n v="7710"/>
    <x v="66"/>
    <s v="Y"/>
    <x v="0"/>
  </r>
  <r>
    <x v="0"/>
    <s v="10-704-21-7712-1000-220"/>
    <s v="GU3 FICA"/>
    <x v="18"/>
    <n v="12413.86"/>
    <n v="0"/>
    <n v="12413.86"/>
    <s v="10"/>
    <s v="704"/>
    <n v="704"/>
    <x v="12"/>
    <s v="7712"/>
    <n v="7712"/>
    <s v="1000"/>
    <s v="220"/>
    <s v="2"/>
    <x v="67"/>
    <n v="7710"/>
    <x v="66"/>
    <s v="Y"/>
    <x v="0"/>
  </r>
  <r>
    <x v="0"/>
    <s v="10-704-21-7712-1000-241"/>
    <s v="GU3 INSURANCE"/>
    <x v="18"/>
    <n v="25740.01"/>
    <n v="0"/>
    <n v="25740.01"/>
    <s v="10"/>
    <s v="704"/>
    <n v="704"/>
    <x v="12"/>
    <s v="7712"/>
    <n v="7712"/>
    <s v="1000"/>
    <s v="241"/>
    <s v="2"/>
    <x v="67"/>
    <n v="7710"/>
    <x v="66"/>
    <s v="Y"/>
    <x v="0"/>
  </r>
  <r>
    <x v="0"/>
    <s v="10-704-21-7712-1000-245"/>
    <s v="GU3 WAIVE"/>
    <x v="18"/>
    <n v="1125"/>
    <n v="0"/>
    <n v="1125"/>
    <s v="10"/>
    <s v="704"/>
    <n v="704"/>
    <x v="12"/>
    <s v="7712"/>
    <n v="7712"/>
    <s v="1000"/>
    <s v="245"/>
    <s v="2"/>
    <x v="67"/>
    <n v="7710"/>
    <x v="66"/>
    <s v="Y"/>
    <x v="0"/>
  </r>
  <r>
    <x v="0"/>
    <s v="10-704-21-7712-1000-320"/>
    <s v="GU3 PURCHASED SERVICES"/>
    <x v="18"/>
    <n v="4940"/>
    <n v="0"/>
    <n v="4940"/>
    <s v="10"/>
    <s v="704"/>
    <n v="704"/>
    <x v="12"/>
    <s v="7712"/>
    <n v="7712"/>
    <s v="1000"/>
    <s v="320"/>
    <s v="3"/>
    <x v="67"/>
    <n v="7710"/>
    <x v="66"/>
    <s v="Y"/>
    <x v="0"/>
  </r>
  <r>
    <x v="0"/>
    <s v="10-704-21-7712-1000-341"/>
    <s v="GU3 SUB COST"/>
    <x v="18"/>
    <n v="1674.86"/>
    <n v="0"/>
    <n v="1674.86"/>
    <s v="10"/>
    <s v="704"/>
    <n v="704"/>
    <x v="12"/>
    <s v="7712"/>
    <n v="7712"/>
    <s v="1000"/>
    <s v="341"/>
    <s v="3"/>
    <x v="67"/>
    <n v="7710"/>
    <x v="66"/>
    <s v="Y"/>
    <x v="0"/>
  </r>
  <r>
    <x v="0"/>
    <s v="10-704-21-7712-1000-580"/>
    <s v="GU3 TRAVEL"/>
    <x v="18"/>
    <n v="3325.78"/>
    <n v="0"/>
    <n v="3325.78"/>
    <s v="10"/>
    <s v="704"/>
    <n v="704"/>
    <x v="12"/>
    <s v="7712"/>
    <n v="7712"/>
    <s v="1000"/>
    <s v="580"/>
    <s v="5"/>
    <x v="67"/>
    <n v="7710"/>
    <x v="66"/>
    <s v="Y"/>
    <x v="0"/>
  </r>
  <r>
    <x v="0"/>
    <s v="10-704-21-7712-1000-610"/>
    <s v="GU3 SUPPLIES"/>
    <x v="18"/>
    <n v="79633.38"/>
    <n v="0"/>
    <n v="79633.38"/>
    <s v="10"/>
    <s v="704"/>
    <n v="704"/>
    <x v="12"/>
    <s v="7712"/>
    <n v="7712"/>
    <s v="1000"/>
    <s v="610"/>
    <s v="6"/>
    <x v="67"/>
    <n v="7710"/>
    <x v="66"/>
    <s v="Y"/>
    <x v="0"/>
  </r>
  <r>
    <x v="0"/>
    <s v="10-704-21-7712-1000-730"/>
    <s v="GU3 EQUIPMENT"/>
    <x v="18"/>
    <n v="0"/>
    <n v="0"/>
    <n v="0"/>
    <s v="10"/>
    <s v="704"/>
    <n v="704"/>
    <x v="12"/>
    <s v="7712"/>
    <n v="7712"/>
    <s v="1000"/>
    <s v="730"/>
    <s v="7"/>
    <x v="67"/>
    <n v="7710"/>
    <x v="66"/>
    <s v="Y"/>
    <x v="0"/>
  </r>
  <r>
    <x v="0"/>
    <s v="10-704-21-7712-1000-890"/>
    <s v="GU3 MISC"/>
    <x v="18"/>
    <n v="0"/>
    <n v="0"/>
    <n v="0"/>
    <s v="10"/>
    <s v="704"/>
    <n v="704"/>
    <x v="12"/>
    <s v="7712"/>
    <n v="7712"/>
    <s v="1000"/>
    <s v="890"/>
    <s v="8"/>
    <x v="67"/>
    <n v="7710"/>
    <x v="66"/>
    <s v="Y"/>
    <x v="0"/>
  </r>
  <r>
    <x v="0"/>
    <s v="10-704-21-7712-2120-142"/>
    <s v="GU3 Counselor"/>
    <x v="18"/>
    <n v="14451.32"/>
    <n v="0"/>
    <n v="14451.32"/>
    <s v="10"/>
    <s v="704"/>
    <n v="704"/>
    <x v="12"/>
    <s v="7712"/>
    <n v="7712"/>
    <s v="2120"/>
    <s v="142"/>
    <s v="1"/>
    <x v="67"/>
    <n v="7710"/>
    <x v="66"/>
    <s v="Y"/>
    <x v="0"/>
  </r>
  <r>
    <x v="0"/>
    <s v="10-704-21-7712-2120-210"/>
    <s v="Gear Up 3 - Retirement"/>
    <x v="18"/>
    <n v="2893.13"/>
    <n v="0"/>
    <n v="2893.13"/>
    <s v="10"/>
    <s v="704"/>
    <n v="704"/>
    <x v="12"/>
    <s v="7712"/>
    <n v="7712"/>
    <s v="2120"/>
    <s v="210"/>
    <s v="2"/>
    <x v="67"/>
    <n v="7710"/>
    <x v="66"/>
    <s v="Y"/>
    <x v="0"/>
  </r>
  <r>
    <x v="0"/>
    <s v="10-704-21-7712-2120-220"/>
    <s v="Gear Up 3 - FICA"/>
    <x v="18"/>
    <n v="1015.69"/>
    <n v="0"/>
    <n v="1015.69"/>
    <s v="10"/>
    <s v="704"/>
    <n v="704"/>
    <x v="12"/>
    <s v="7712"/>
    <n v="7712"/>
    <s v="2120"/>
    <s v="220"/>
    <s v="2"/>
    <x v="67"/>
    <n v="7710"/>
    <x v="66"/>
    <s v="Y"/>
    <x v="0"/>
  </r>
  <r>
    <x v="0"/>
    <s v="10-704-21-7712-2120-241"/>
    <s v="Insurance"/>
    <x v="18"/>
    <n v="2741.81"/>
    <n v="0"/>
    <n v="2741.81"/>
    <s v="10"/>
    <s v="704"/>
    <n v="704"/>
    <x v="12"/>
    <s v="7712"/>
    <n v="7712"/>
    <s v="2120"/>
    <s v="241"/>
    <s v="2"/>
    <x v="67"/>
    <n v="7710"/>
    <x v="66"/>
    <s v="Y"/>
    <x v="0"/>
  </r>
  <r>
    <x v="0"/>
    <s v="10-704-21-7712-2190-197"/>
    <s v="Parent Liason GU3 LHS (Sal)"/>
    <x v="18"/>
    <n v="9283.5400000000009"/>
    <n v="0"/>
    <n v="9283.5400000000009"/>
    <s v="10"/>
    <s v="704"/>
    <n v="704"/>
    <x v="12"/>
    <s v="7712"/>
    <n v="7712"/>
    <s v="2190"/>
    <s v="197"/>
    <s v="1"/>
    <x v="67"/>
    <n v="7710"/>
    <x v="66"/>
    <s v="Y"/>
    <x v="0"/>
  </r>
  <r>
    <x v="0"/>
    <s v="10-704-21-7712-2190-210"/>
    <s v="Parent Liason GU3 LHS (Ret)"/>
    <x v="18"/>
    <n v="0"/>
    <n v="0"/>
    <n v="0"/>
    <s v="10"/>
    <s v="704"/>
    <n v="704"/>
    <x v="12"/>
    <s v="7712"/>
    <n v="7712"/>
    <s v="2190"/>
    <s v="210"/>
    <s v="2"/>
    <x v="67"/>
    <n v="7710"/>
    <x v="66"/>
    <s v="Y"/>
    <x v="0"/>
  </r>
  <r>
    <x v="0"/>
    <s v="10-704-21-7712-2190-220"/>
    <s v="Parent Liason GU3 LHS (FICA)"/>
    <x v="18"/>
    <n v="710.18"/>
    <n v="0"/>
    <n v="710.18"/>
    <s v="10"/>
    <s v="704"/>
    <n v="704"/>
    <x v="12"/>
    <s v="7712"/>
    <n v="7712"/>
    <s v="2190"/>
    <s v="220"/>
    <s v="2"/>
    <x v="67"/>
    <n v="7710"/>
    <x v="66"/>
    <s v="Y"/>
    <x v="0"/>
  </r>
  <r>
    <x v="0"/>
    <s v="10-704-21-7712-2190-241"/>
    <s v="Parent Liason GU3 LHS (INS)"/>
    <x v="18"/>
    <n v="0"/>
    <n v="0"/>
    <n v="0"/>
    <s v="10"/>
    <s v="704"/>
    <n v="704"/>
    <x v="12"/>
    <s v="7712"/>
    <n v="7712"/>
    <s v="2190"/>
    <s v="241"/>
    <s v="2"/>
    <x v="67"/>
    <n v="7710"/>
    <x v="66"/>
    <s v="Y"/>
    <x v="0"/>
  </r>
  <r>
    <x v="0"/>
    <s v="10-704-21-7712-2400-152"/>
    <s v="GU2 Office Assistant (Sal)"/>
    <x v="18"/>
    <n v="0"/>
    <n v="0"/>
    <n v="0"/>
    <s v="10"/>
    <s v="704"/>
    <n v="704"/>
    <x v="12"/>
    <s v="7712"/>
    <n v="7712"/>
    <s v="2400"/>
    <s v="152"/>
    <s v="1"/>
    <x v="67"/>
    <n v="7710"/>
    <x v="66"/>
    <s v="Y"/>
    <x v="0"/>
  </r>
  <r>
    <x v="0"/>
    <s v="10-704-21-7712-2400-210"/>
    <s v="GU2 Office Assistant (Ret)"/>
    <x v="18"/>
    <n v="0"/>
    <n v="0"/>
    <n v="0"/>
    <s v="10"/>
    <s v="704"/>
    <n v="704"/>
    <x v="12"/>
    <s v="7712"/>
    <n v="7712"/>
    <s v="2400"/>
    <s v="210"/>
    <s v="2"/>
    <x v="67"/>
    <n v="7710"/>
    <x v="66"/>
    <s v="Y"/>
    <x v="0"/>
  </r>
  <r>
    <x v="0"/>
    <s v="10-704-21-7712-2400-220"/>
    <s v="GU2 Office Assistant (FICA)"/>
    <x v="18"/>
    <n v="0"/>
    <n v="0"/>
    <n v="0"/>
    <s v="10"/>
    <s v="704"/>
    <n v="704"/>
    <x v="12"/>
    <s v="7712"/>
    <n v="7712"/>
    <s v="2400"/>
    <s v="220"/>
    <s v="2"/>
    <x v="67"/>
    <n v="7710"/>
    <x v="66"/>
    <s v="Y"/>
    <x v="0"/>
  </r>
  <r>
    <x v="0"/>
    <s v="10-704-21-7712-2400-241"/>
    <s v="GU2 Office Assistant (INS)"/>
    <x v="18"/>
    <n v="0"/>
    <n v="0"/>
    <n v="0"/>
    <s v="10"/>
    <s v="704"/>
    <n v="704"/>
    <x v="12"/>
    <s v="7712"/>
    <n v="7712"/>
    <s v="2400"/>
    <s v="241"/>
    <s v="2"/>
    <x v="67"/>
    <n v="7710"/>
    <x v="66"/>
    <s v="Y"/>
    <x v="0"/>
  </r>
  <r>
    <x v="0"/>
    <s v="10-704-21-7712-2650-519"/>
    <s v="GU3 TRANSPORTATION"/>
    <x v="18"/>
    <n v="0"/>
    <n v="0"/>
    <n v="0"/>
    <s v="10"/>
    <s v="704"/>
    <n v="704"/>
    <x v="12"/>
    <s v="7712"/>
    <n v="7712"/>
    <s v="2650"/>
    <s v="519"/>
    <s v="5"/>
    <x v="67"/>
    <n v="7710"/>
    <x v="66"/>
    <s v="Y"/>
    <x v="0"/>
  </r>
  <r>
    <x v="0"/>
    <s v="10-704-21-7712-2650-626"/>
    <s v="GU3 MOTOR FUEL"/>
    <x v="18"/>
    <n v="13.33"/>
    <n v="0"/>
    <n v="13.33"/>
    <s v="10"/>
    <s v="704"/>
    <n v="704"/>
    <x v="12"/>
    <s v="7712"/>
    <n v="7712"/>
    <s v="2650"/>
    <s v="626"/>
    <s v="6"/>
    <x v="67"/>
    <n v="7710"/>
    <x v="66"/>
    <s v="Y"/>
    <x v="0"/>
  </r>
  <r>
    <x v="0"/>
    <s v="10-704-21-7712-2700-519"/>
    <s v="GEAR UP 3 - Transportation"/>
    <x v="18"/>
    <n v="1557.6"/>
    <n v="0"/>
    <n v="1557.6"/>
    <s v="10"/>
    <s v="704"/>
    <n v="704"/>
    <x v="12"/>
    <s v="7712"/>
    <n v="7712"/>
    <s v="2700"/>
    <s v="519"/>
    <s v="5"/>
    <x v="67"/>
    <n v="7710"/>
    <x v="66"/>
    <s v="Y"/>
    <x v="0"/>
  </r>
  <r>
    <x v="0"/>
    <s v="10-704-21-7801-1000-161"/>
    <s v="INSTRUCTIONAL ASSISTANTS"/>
    <x v="18"/>
    <n v="0"/>
    <n v="0"/>
    <n v="0"/>
    <s v="10"/>
    <s v="704"/>
    <n v="704"/>
    <x v="12"/>
    <s v="7801"/>
    <n v="7801"/>
    <s v="1000"/>
    <s v="161"/>
    <s v="1"/>
    <x v="35"/>
    <n v="7801"/>
    <x v="35"/>
    <s v="N"/>
    <x v="16"/>
  </r>
  <r>
    <x v="0"/>
    <s v="10-704-21-7801-1000-220"/>
    <s v="FICA"/>
    <x v="18"/>
    <n v="0"/>
    <n v="0"/>
    <n v="0"/>
    <s v="10"/>
    <s v="704"/>
    <n v="704"/>
    <x v="12"/>
    <s v="7801"/>
    <n v="7801"/>
    <s v="1000"/>
    <s v="220"/>
    <s v="2"/>
    <x v="35"/>
    <n v="7801"/>
    <x v="35"/>
    <s v="N"/>
    <x v="16"/>
  </r>
  <r>
    <x v="0"/>
    <s v="10-704-21-7801-1000-270"/>
    <s v="INDUSTRIAL INS"/>
    <x v="18"/>
    <n v="0"/>
    <n v="0"/>
    <n v="0"/>
    <s v="10"/>
    <s v="704"/>
    <n v="704"/>
    <x v="12"/>
    <s v="7801"/>
    <n v="7801"/>
    <s v="1000"/>
    <s v="270"/>
    <s v="2"/>
    <x v="35"/>
    <n v="7801"/>
    <x v="35"/>
    <s v="N"/>
    <x v="16"/>
  </r>
  <r>
    <x v="0"/>
    <s v="10-704-21-7801-1000-730"/>
    <s v="EQUIPMENT"/>
    <x v="18"/>
    <n v="0"/>
    <n v="0"/>
    <n v="0"/>
    <s v="10"/>
    <s v="704"/>
    <n v="704"/>
    <x v="12"/>
    <s v="7801"/>
    <n v="7801"/>
    <s v="1000"/>
    <s v="730"/>
    <s v="7"/>
    <x v="35"/>
    <n v="7801"/>
    <x v="35"/>
    <s v="N"/>
    <x v="16"/>
  </r>
  <r>
    <x v="0"/>
    <s v="10-704-21-7801-2210-290"/>
    <s v="OTHER BENEFITS"/>
    <x v="18"/>
    <n v="0"/>
    <n v="0"/>
    <n v="0"/>
    <s v="10"/>
    <s v="704"/>
    <n v="704"/>
    <x v="12"/>
    <s v="7801"/>
    <n v="7801"/>
    <s v="2210"/>
    <s v="290"/>
    <s v="2"/>
    <x v="35"/>
    <n v="7801"/>
    <x v="35"/>
    <s v="N"/>
    <x v="16"/>
  </r>
  <r>
    <x v="0"/>
    <s v="10-704-21-7860-1000-341"/>
    <s v="Substitute Cost"/>
    <x v="18"/>
    <n v="0"/>
    <n v="0"/>
    <n v="0"/>
    <s v="10"/>
    <s v="704"/>
    <n v="704"/>
    <x v="12"/>
    <s v="7860"/>
    <n v="7860"/>
    <s v="1000"/>
    <s v="341"/>
    <s v="3"/>
    <x v="37"/>
    <n v="7860"/>
    <x v="37"/>
    <s v="N"/>
    <x v="18"/>
  </r>
  <r>
    <x v="0"/>
    <s v="10-704-21-7860-1000-580"/>
    <s v="Title II - Travel"/>
    <x v="18"/>
    <n v="0"/>
    <n v="0"/>
    <n v="0"/>
    <s v="10"/>
    <s v="704"/>
    <n v="704"/>
    <x v="12"/>
    <s v="7860"/>
    <n v="7860"/>
    <s v="1000"/>
    <s v="580"/>
    <s v="5"/>
    <x v="37"/>
    <n v="7860"/>
    <x v="37"/>
    <s v="N"/>
    <x v="18"/>
  </r>
  <r>
    <x v="0"/>
    <s v="10-704-21-7860-2213-149"/>
    <s v="STAFF TRAINING"/>
    <x v="18"/>
    <n v="0"/>
    <n v="0"/>
    <n v="0"/>
    <s v="10"/>
    <s v="704"/>
    <n v="704"/>
    <x v="12"/>
    <s v="7860"/>
    <n v="7860"/>
    <s v="2213"/>
    <s v="149"/>
    <s v="1"/>
    <x v="37"/>
    <n v="7860"/>
    <x v="37"/>
    <s v="N"/>
    <x v="18"/>
  </r>
  <r>
    <x v="0"/>
    <s v="10-704-21-7860-2213-210"/>
    <s v="Retirement"/>
    <x v="18"/>
    <n v="0"/>
    <n v="0"/>
    <n v="0"/>
    <s v="10"/>
    <s v="704"/>
    <n v="704"/>
    <x v="12"/>
    <s v="7860"/>
    <n v="7860"/>
    <s v="2213"/>
    <s v="210"/>
    <s v="2"/>
    <x v="37"/>
    <n v="7860"/>
    <x v="37"/>
    <s v="N"/>
    <x v="18"/>
  </r>
  <r>
    <x v="0"/>
    <s v="10-704-21-7860-2213-220"/>
    <s v="FICA"/>
    <x v="18"/>
    <n v="0"/>
    <n v="0"/>
    <n v="0"/>
    <s v="10"/>
    <s v="704"/>
    <n v="704"/>
    <x v="12"/>
    <s v="7860"/>
    <n v="7860"/>
    <s v="2213"/>
    <s v="220"/>
    <s v="2"/>
    <x v="37"/>
    <n v="7860"/>
    <x v="37"/>
    <s v="N"/>
    <x v="18"/>
  </r>
  <r>
    <x v="0"/>
    <s v="10-704-21-7860-2650-626"/>
    <s v="Title II - Fuel"/>
    <x v="18"/>
    <n v="0"/>
    <n v="0"/>
    <n v="0"/>
    <s v="10"/>
    <s v="704"/>
    <n v="704"/>
    <x v="12"/>
    <s v="7860"/>
    <n v="7860"/>
    <s v="2650"/>
    <s v="626"/>
    <s v="6"/>
    <x v="37"/>
    <n v="7860"/>
    <x v="37"/>
    <s v="N"/>
    <x v="18"/>
  </r>
  <r>
    <x v="0"/>
    <s v="10-704-21-7880-1000-131"/>
    <s v="FED ESL TCHRS"/>
    <x v="18"/>
    <n v="0"/>
    <n v="0"/>
    <n v="0"/>
    <s v="10"/>
    <s v="704"/>
    <n v="704"/>
    <x v="12"/>
    <s v="7880"/>
    <n v="7880"/>
    <s v="1000"/>
    <s v="131"/>
    <s v="1"/>
    <x v="39"/>
    <n v="7880"/>
    <x v="39"/>
    <s v="N"/>
    <x v="19"/>
  </r>
  <r>
    <x v="0"/>
    <s v="10-704-21-7880-1000-161"/>
    <s v="IA -- FED ESL"/>
    <x v="18"/>
    <n v="0"/>
    <n v="0"/>
    <n v="0"/>
    <s v="10"/>
    <s v="704"/>
    <n v="704"/>
    <x v="12"/>
    <s v="7880"/>
    <n v="7880"/>
    <s v="1000"/>
    <s v="161"/>
    <s v="1"/>
    <x v="39"/>
    <n v="7880"/>
    <x v="39"/>
    <s v="N"/>
    <x v="19"/>
  </r>
  <r>
    <x v="0"/>
    <s v="10-704-21-7890-1000-610"/>
    <s v="DFS SUPPLIES"/>
    <x v="18"/>
    <n v="0"/>
    <n v="0"/>
    <n v="0"/>
    <s v="10"/>
    <s v="704"/>
    <n v="704"/>
    <x v="12"/>
    <s v="7890"/>
    <n v="7890"/>
    <s v="1000"/>
    <s v="610"/>
    <s v="6"/>
    <x v="40"/>
    <n v="7890"/>
    <x v="40"/>
    <s v="N"/>
    <x v="0"/>
  </r>
  <r>
    <x v="0"/>
    <s v="10-704-21-7910-1000-161"/>
    <s v="IA -- 21ST CENT"/>
    <x v="18"/>
    <n v="0"/>
    <n v="0"/>
    <n v="0"/>
    <s v="10"/>
    <s v="704"/>
    <n v="704"/>
    <x v="12"/>
    <s v="7910"/>
    <n v="7910"/>
    <s v="1000"/>
    <s v="161"/>
    <s v="1"/>
    <x v="42"/>
    <n v="7910"/>
    <x v="42"/>
    <s v="N"/>
    <x v="21"/>
  </r>
  <r>
    <x v="0"/>
    <s v="10-704-21-7940-1000-131"/>
    <s v="LHS Title VB Teacher Salary"/>
    <x v="18"/>
    <n v="0"/>
    <n v="0"/>
    <n v="0"/>
    <s v="10"/>
    <s v="704"/>
    <n v="704"/>
    <x v="12"/>
    <s v="7940"/>
    <n v="7940"/>
    <s v="1000"/>
    <s v="131"/>
    <s v="1"/>
    <x v="43"/>
    <n v="7940"/>
    <x v="43"/>
    <s v="N"/>
    <x v="22"/>
  </r>
  <r>
    <x v="0"/>
    <s v="10-704-21-7940-1000-149"/>
    <s v="LHS Title VB Extra Duty"/>
    <x v="18"/>
    <n v="0"/>
    <n v="0"/>
    <n v="0"/>
    <s v="10"/>
    <s v="704"/>
    <n v="704"/>
    <x v="12"/>
    <s v="7940"/>
    <n v="7940"/>
    <s v="1000"/>
    <s v="149"/>
    <s v="1"/>
    <x v="43"/>
    <n v="7940"/>
    <x v="43"/>
    <s v="N"/>
    <x v="22"/>
  </r>
  <r>
    <x v="0"/>
    <s v="10-704-21-7940-1000-161"/>
    <s v="LHS Title VB Teacher Aids"/>
    <x v="18"/>
    <n v="0"/>
    <n v="0"/>
    <n v="0"/>
    <s v="10"/>
    <s v="704"/>
    <n v="704"/>
    <x v="12"/>
    <s v="7940"/>
    <n v="7940"/>
    <s v="1000"/>
    <s v="161"/>
    <s v="1"/>
    <x v="43"/>
    <n v="7940"/>
    <x v="43"/>
    <s v="N"/>
    <x v="22"/>
  </r>
  <r>
    <x v="0"/>
    <s v="10-704-21-7940-1000-210"/>
    <s v="LHS Title VB Retirement"/>
    <x v="18"/>
    <n v="0"/>
    <n v="0"/>
    <n v="0"/>
    <s v="10"/>
    <s v="704"/>
    <n v="704"/>
    <x v="12"/>
    <s v="7940"/>
    <n v="7940"/>
    <s v="1000"/>
    <s v="210"/>
    <s v="2"/>
    <x v="43"/>
    <n v="7940"/>
    <x v="43"/>
    <s v="N"/>
    <x v="22"/>
  </r>
  <r>
    <x v="0"/>
    <s v="10-704-21-7940-1000-220"/>
    <s v="LHS Title VB FICA"/>
    <x v="18"/>
    <n v="0"/>
    <n v="0"/>
    <n v="0"/>
    <s v="10"/>
    <s v="704"/>
    <n v="704"/>
    <x v="12"/>
    <s v="7940"/>
    <n v="7940"/>
    <s v="1000"/>
    <s v="220"/>
    <s v="2"/>
    <x v="43"/>
    <n v="7940"/>
    <x v="43"/>
    <s v="N"/>
    <x v="22"/>
  </r>
  <r>
    <x v="0"/>
    <s v="10-704-21-7940-1000-241"/>
    <s v="LHS Title VB Insurance"/>
    <x v="18"/>
    <n v="0"/>
    <n v="0"/>
    <n v="0"/>
    <s v="10"/>
    <s v="704"/>
    <n v="704"/>
    <x v="12"/>
    <s v="7940"/>
    <n v="7940"/>
    <s v="1000"/>
    <s v="241"/>
    <s v="2"/>
    <x v="43"/>
    <n v="7940"/>
    <x v="43"/>
    <s v="N"/>
    <x v="22"/>
  </r>
  <r>
    <x v="0"/>
    <s v="10-704-21-7950-1000-161"/>
    <s v="INST. ASSISTANT"/>
    <x v="18"/>
    <n v="0"/>
    <n v="0"/>
    <n v="0"/>
    <s v="10"/>
    <s v="704"/>
    <n v="704"/>
    <x v="12"/>
    <s v="7950"/>
    <n v="7950"/>
    <s v="1000"/>
    <s v="161"/>
    <s v="1"/>
    <x v="44"/>
    <n v="7950"/>
    <x v="44"/>
    <s v="N"/>
    <x v="23"/>
  </r>
  <r>
    <x v="0"/>
    <s v="10-704-21-8300-1000-136"/>
    <s v="Coaches Stipends"/>
    <x v="18"/>
    <n v="143421.03"/>
    <n v="0"/>
    <n v="143421.03"/>
    <s v="10"/>
    <s v="704"/>
    <n v="704"/>
    <x v="12"/>
    <s v="8300"/>
    <n v="8300"/>
    <s v="1000"/>
    <s v="136"/>
    <s v="1"/>
    <x v="96"/>
    <n v="8500"/>
    <x v="95"/>
    <s v="Y"/>
    <x v="0"/>
  </r>
  <r>
    <x v="0"/>
    <s v="10-704-21-8300-1000-210"/>
    <s v="Retirement"/>
    <x v="18"/>
    <n v="6302.63"/>
    <n v="0"/>
    <n v="6302.63"/>
    <s v="10"/>
    <s v="704"/>
    <n v="704"/>
    <x v="12"/>
    <s v="8300"/>
    <n v="8300"/>
    <s v="1000"/>
    <s v="210"/>
    <s v="2"/>
    <x v="96"/>
    <n v="8500"/>
    <x v="95"/>
    <s v="Y"/>
    <x v="0"/>
  </r>
  <r>
    <x v="0"/>
    <s v="10-704-21-8300-1000-220"/>
    <s v="FICA"/>
    <x v="18"/>
    <n v="10884.96"/>
    <n v="0"/>
    <n v="10884.96"/>
    <s v="10"/>
    <s v="704"/>
    <n v="704"/>
    <x v="12"/>
    <s v="8300"/>
    <n v="8300"/>
    <s v="1000"/>
    <s v="220"/>
    <s v="2"/>
    <x v="96"/>
    <n v="8500"/>
    <x v="95"/>
    <s v="Y"/>
    <x v="0"/>
  </r>
  <r>
    <x v="0"/>
    <s v="10-704-21-8300-1000-241"/>
    <s v="Insurance"/>
    <x v="18"/>
    <n v="716.25"/>
    <n v="0"/>
    <n v="716.25"/>
    <s v="10"/>
    <s v="704"/>
    <n v="704"/>
    <x v="12"/>
    <s v="8300"/>
    <n v="8300"/>
    <s v="1000"/>
    <s v="241"/>
    <s v="2"/>
    <x v="96"/>
    <n v="8500"/>
    <x v="95"/>
    <s v="Y"/>
    <x v="0"/>
  </r>
  <r>
    <x v="0"/>
    <s v="10-704-21-9600-2610-182"/>
    <s v="CUSTODIANS"/>
    <x v="18"/>
    <n v="121998.88"/>
    <n v="0"/>
    <n v="121998.88"/>
    <s v="10"/>
    <s v="704"/>
    <n v="704"/>
    <x v="12"/>
    <s v="9600"/>
    <n v="9600"/>
    <s v="2610"/>
    <s v="182"/>
    <s v="1"/>
    <x v="123"/>
    <n v="9000"/>
    <x v="122"/>
    <s v="Y"/>
    <x v="0"/>
  </r>
  <r>
    <x v="0"/>
    <s v="10-704-21-9600-2610-183"/>
    <s v="SWEEPERS"/>
    <x v="18"/>
    <n v="155578.23999999999"/>
    <n v="0"/>
    <n v="155578.23999999999"/>
    <s v="10"/>
    <s v="704"/>
    <n v="704"/>
    <x v="12"/>
    <s v="9600"/>
    <n v="9600"/>
    <s v="2610"/>
    <s v="183"/>
    <s v="1"/>
    <x v="123"/>
    <n v="9000"/>
    <x v="122"/>
    <s v="Y"/>
    <x v="0"/>
  </r>
  <r>
    <x v="0"/>
    <s v="10-704-21-9600-2610-210"/>
    <s v="RETIREMENT"/>
    <x v="18"/>
    <n v="25909.9"/>
    <n v="0"/>
    <n v="25909.9"/>
    <s v="10"/>
    <s v="704"/>
    <n v="704"/>
    <x v="12"/>
    <s v="9600"/>
    <n v="9600"/>
    <s v="2610"/>
    <s v="210"/>
    <s v="2"/>
    <x v="123"/>
    <n v="9000"/>
    <x v="122"/>
    <s v="Y"/>
    <x v="0"/>
  </r>
  <r>
    <x v="0"/>
    <s v="10-704-21-9600-2610-220"/>
    <s v="FICA"/>
    <x v="18"/>
    <n v="20757.189999999999"/>
    <n v="0"/>
    <n v="20757.189999999999"/>
    <s v="10"/>
    <s v="704"/>
    <n v="704"/>
    <x v="12"/>
    <s v="9600"/>
    <n v="9600"/>
    <s v="2610"/>
    <s v="220"/>
    <s v="2"/>
    <x v="123"/>
    <n v="9000"/>
    <x v="122"/>
    <s v="Y"/>
    <x v="0"/>
  </r>
  <r>
    <x v="0"/>
    <s v="10-704-21-9600-2610-241"/>
    <s v="INSURANCE"/>
    <x v="18"/>
    <n v="30826.6"/>
    <n v="0"/>
    <n v="30826.6"/>
    <s v="10"/>
    <s v="704"/>
    <n v="704"/>
    <x v="12"/>
    <s v="9600"/>
    <n v="9600"/>
    <s v="2610"/>
    <s v="241"/>
    <s v="2"/>
    <x v="123"/>
    <n v="9000"/>
    <x v="122"/>
    <s v="Y"/>
    <x v="0"/>
  </r>
  <r>
    <x v="0"/>
    <s v="10-704-21-9600-2610-245"/>
    <s v="waive"/>
    <x v="18"/>
    <n v="1000"/>
    <n v="0"/>
    <n v="1000"/>
    <s v="10"/>
    <s v="704"/>
    <n v="704"/>
    <x v="12"/>
    <s v="9600"/>
    <n v="9600"/>
    <s v="2610"/>
    <s v="245"/>
    <s v="2"/>
    <x v="123"/>
    <n v="9000"/>
    <x v="122"/>
    <s v="Y"/>
    <x v="0"/>
  </r>
  <r>
    <x v="0"/>
    <s v="10-704-21-9600-2610-270"/>
    <s v="INDUSTRIAL INS."/>
    <x v="18"/>
    <n v="0"/>
    <n v="0"/>
    <n v="0"/>
    <s v="10"/>
    <s v="704"/>
    <n v="704"/>
    <x v="12"/>
    <s v="9600"/>
    <n v="9600"/>
    <s v="2610"/>
    <s v="270"/>
    <s v="2"/>
    <x v="123"/>
    <n v="9000"/>
    <x v="122"/>
    <s v="Y"/>
    <x v="0"/>
  </r>
  <r>
    <x v="0"/>
    <s v="10-704-21-9600-2610-411"/>
    <s v="WATER &amp; SEWAGE"/>
    <x v="18"/>
    <n v="40727.71"/>
    <n v="0"/>
    <n v="40727.71"/>
    <s v="10"/>
    <s v="704"/>
    <n v="704"/>
    <x v="12"/>
    <s v="9600"/>
    <n v="9600"/>
    <s v="2610"/>
    <s v="411"/>
    <s v="4"/>
    <x v="123"/>
    <n v="9000"/>
    <x v="122"/>
    <s v="Y"/>
    <x v="0"/>
  </r>
  <r>
    <x v="0"/>
    <s v="10-704-21-9600-2610-430"/>
    <s v="REPAIRS &amp; MAINT"/>
    <x v="18"/>
    <n v="0"/>
    <n v="0"/>
    <n v="0"/>
    <s v="10"/>
    <s v="704"/>
    <n v="704"/>
    <x v="12"/>
    <s v="9600"/>
    <n v="9600"/>
    <s v="2610"/>
    <s v="430"/>
    <s v="4"/>
    <x v="123"/>
    <n v="9000"/>
    <x v="122"/>
    <s v="Y"/>
    <x v="0"/>
  </r>
  <r>
    <x v="0"/>
    <s v="10-704-21-9600-2610-431"/>
    <s v="GARBAGE"/>
    <x v="18"/>
    <n v="26709.53"/>
    <n v="0"/>
    <n v="26709.53"/>
    <s v="10"/>
    <s v="704"/>
    <n v="704"/>
    <x v="12"/>
    <s v="9600"/>
    <n v="9600"/>
    <s v="2610"/>
    <s v="431"/>
    <s v="4"/>
    <x v="123"/>
    <n v="9000"/>
    <x v="122"/>
    <s v="Y"/>
    <x v="0"/>
  </r>
  <r>
    <x v="0"/>
    <s v="10-704-21-9600-2610-441"/>
    <s v="STORM WATER"/>
    <x v="18"/>
    <n v="0"/>
    <n v="0"/>
    <n v="0"/>
    <s v="10"/>
    <s v="704"/>
    <n v="704"/>
    <x v="12"/>
    <s v="9600"/>
    <n v="9600"/>
    <s v="2610"/>
    <s v="441"/>
    <s v="4"/>
    <x v="123"/>
    <n v="9000"/>
    <x v="122"/>
    <s v="Y"/>
    <x v="0"/>
  </r>
  <r>
    <x v="0"/>
    <s v="10-704-21-9600-2610-530"/>
    <s v="TELEPHONE"/>
    <x v="18"/>
    <n v="1298.8800000000001"/>
    <n v="0"/>
    <n v="1298.8800000000001"/>
    <s v="10"/>
    <s v="704"/>
    <n v="704"/>
    <x v="12"/>
    <s v="9600"/>
    <n v="9600"/>
    <s v="2610"/>
    <s v="530"/>
    <s v="5"/>
    <x v="123"/>
    <n v="9000"/>
    <x v="122"/>
    <s v="Y"/>
    <x v="0"/>
  </r>
  <r>
    <x v="0"/>
    <s v="10-704-21-9600-2610-532"/>
    <s v="CELL PHONE LHS"/>
    <x v="18"/>
    <n v="0"/>
    <n v="0"/>
    <n v="0"/>
    <s v="10"/>
    <s v="704"/>
    <n v="704"/>
    <x v="12"/>
    <s v="9600"/>
    <n v="9600"/>
    <s v="2610"/>
    <s v="532"/>
    <s v="5"/>
    <x v="123"/>
    <n v="9000"/>
    <x v="122"/>
    <s v="Y"/>
    <x v="0"/>
  </r>
  <r>
    <x v="0"/>
    <s v="10-704-21-9600-2610-580"/>
    <s v="CUST. TRAVEL"/>
    <x v="18"/>
    <n v="170.73"/>
    <n v="0"/>
    <n v="170.73"/>
    <s v="10"/>
    <s v="704"/>
    <n v="704"/>
    <x v="12"/>
    <s v="9600"/>
    <n v="9600"/>
    <s v="2610"/>
    <s v="580"/>
    <s v="5"/>
    <x v="123"/>
    <n v="9000"/>
    <x v="122"/>
    <s v="Y"/>
    <x v="0"/>
  </r>
  <r>
    <x v="0"/>
    <s v="10-704-21-9600-2610-621"/>
    <s v="NATURAL GAS"/>
    <x v="18"/>
    <n v="62282.95"/>
    <n v="0"/>
    <n v="62282.95"/>
    <s v="10"/>
    <s v="704"/>
    <n v="704"/>
    <x v="12"/>
    <s v="9600"/>
    <n v="9600"/>
    <s v="2610"/>
    <s v="621"/>
    <s v="6"/>
    <x v="123"/>
    <n v="9000"/>
    <x v="122"/>
    <s v="Y"/>
    <x v="0"/>
  </r>
  <r>
    <x v="0"/>
    <s v="10-704-21-9600-2610-622"/>
    <s v="ELECTRICITY"/>
    <x v="18"/>
    <n v="192026.01"/>
    <n v="0"/>
    <n v="192026.01"/>
    <s v="10"/>
    <s v="704"/>
    <n v="704"/>
    <x v="12"/>
    <s v="9600"/>
    <n v="9600"/>
    <s v="2610"/>
    <s v="622"/>
    <s v="6"/>
    <x v="123"/>
    <n v="9000"/>
    <x v="122"/>
    <s v="Y"/>
    <x v="0"/>
  </r>
  <r>
    <x v="0"/>
    <s v="10-704-21-9600-2610-680"/>
    <s v="CUSTODIAL SUPLY"/>
    <x v="18"/>
    <n v="28854.33"/>
    <n v="0"/>
    <n v="28854.33"/>
    <s v="10"/>
    <s v="704"/>
    <n v="704"/>
    <x v="12"/>
    <s v="9600"/>
    <n v="9600"/>
    <s v="2610"/>
    <s v="680"/>
    <s v="6"/>
    <x v="123"/>
    <n v="9000"/>
    <x v="122"/>
    <s v="Y"/>
    <x v="0"/>
  </r>
  <r>
    <x v="0"/>
    <s v="10-704-21-9600-2610-689"/>
    <s v="BLDG &amp; GROUNDS"/>
    <x v="18"/>
    <n v="962"/>
    <n v="0"/>
    <n v="962"/>
    <s v="10"/>
    <s v="704"/>
    <n v="704"/>
    <x v="12"/>
    <s v="9600"/>
    <n v="9600"/>
    <s v="2610"/>
    <s v="689"/>
    <s v="6"/>
    <x v="123"/>
    <n v="9000"/>
    <x v="122"/>
    <s v="Y"/>
    <x v="0"/>
  </r>
  <r>
    <x v="0"/>
    <s v="10-704-21-9600-2610-739"/>
    <s v="CUSTODIAL EQUIPMENT"/>
    <x v="18"/>
    <n v="0"/>
    <n v="0"/>
    <n v="0"/>
    <s v="10"/>
    <s v="704"/>
    <n v="704"/>
    <x v="12"/>
    <s v="9600"/>
    <n v="9600"/>
    <s v="2610"/>
    <s v="739"/>
    <s v="7"/>
    <x v="123"/>
    <n v="9000"/>
    <x v="122"/>
    <s v="Y"/>
    <x v="0"/>
  </r>
  <r>
    <x v="0"/>
    <s v="10-704-21-9600-2620-270"/>
    <s v="Industrial Insurance"/>
    <x v="18"/>
    <n v="0"/>
    <n v="0"/>
    <n v="0"/>
    <s v="10"/>
    <s v="704"/>
    <n v="704"/>
    <x v="12"/>
    <s v="9600"/>
    <n v="9600"/>
    <s v="2620"/>
    <s v="270"/>
    <s v="2"/>
    <x v="123"/>
    <n v="9000"/>
    <x v="122"/>
    <s v="Y"/>
    <x v="0"/>
  </r>
  <r>
    <x v="0"/>
    <s v="10-704-21-9600-2620-680"/>
    <s v="MAINT. SUPPLIES"/>
    <x v="18"/>
    <n v="10351.34"/>
    <n v="0"/>
    <n v="10351.34"/>
    <s v="10"/>
    <s v="704"/>
    <n v="704"/>
    <x v="12"/>
    <s v="9600"/>
    <n v="9600"/>
    <s v="2620"/>
    <s v="680"/>
    <s v="6"/>
    <x v="123"/>
    <n v="9000"/>
    <x v="122"/>
    <s v="Y"/>
    <x v="0"/>
  </r>
  <r>
    <x v="0"/>
    <s v="10-704-21-9600-2650-626"/>
    <s v="MOTER FUEL"/>
    <x v="18"/>
    <n v="1094.72"/>
    <n v="0"/>
    <n v="1094.72"/>
    <s v="10"/>
    <s v="704"/>
    <n v="704"/>
    <x v="12"/>
    <s v="9600"/>
    <n v="9600"/>
    <s v="2650"/>
    <s v="626"/>
    <s v="6"/>
    <x v="123"/>
    <n v="9000"/>
    <x v="122"/>
    <s v="Y"/>
    <x v="0"/>
  </r>
  <r>
    <x v="0"/>
    <s v="10-801-21-1050-1000-131"/>
    <s v="TEACHERS"/>
    <x v="18"/>
    <n v="0"/>
    <n v="0"/>
    <n v="0"/>
    <s v="10"/>
    <s v="801"/>
    <n v="801"/>
    <x v="2"/>
    <s v="1050"/>
    <n v="1050"/>
    <s v="1000"/>
    <s v="131"/>
    <s v="1"/>
    <x v="1"/>
    <n v="50"/>
    <x v="1"/>
    <s v="Y"/>
    <x v="0"/>
  </r>
  <r>
    <x v="0"/>
    <s v="10-801-21-1050-1000-161"/>
    <s v="INST. ASSISTANT"/>
    <x v="18"/>
    <n v="0"/>
    <n v="0"/>
    <n v="0"/>
    <s v="10"/>
    <s v="801"/>
    <n v="801"/>
    <x v="2"/>
    <s v="1050"/>
    <n v="1050"/>
    <s v="1000"/>
    <s v="161"/>
    <s v="1"/>
    <x v="1"/>
    <n v="50"/>
    <x v="1"/>
    <s v="Y"/>
    <x v="0"/>
  </r>
  <r>
    <x v="0"/>
    <s v="10-801-21-1050-1000-341"/>
    <s v="SUBSTITUTE COST"/>
    <x v="18"/>
    <n v="0"/>
    <n v="0"/>
    <n v="0"/>
    <s v="10"/>
    <s v="801"/>
    <n v="801"/>
    <x v="2"/>
    <s v="1050"/>
    <n v="1050"/>
    <s v="1000"/>
    <s v="341"/>
    <s v="3"/>
    <x v="1"/>
    <n v="50"/>
    <x v="1"/>
    <s v="Y"/>
    <x v="0"/>
  </r>
  <r>
    <x v="0"/>
    <s v="10-801-21-1050-1000-610"/>
    <s v="SUPPLIES"/>
    <x v="18"/>
    <n v="0"/>
    <n v="0"/>
    <n v="0"/>
    <s v="10"/>
    <s v="801"/>
    <n v="801"/>
    <x v="2"/>
    <s v="1050"/>
    <n v="1050"/>
    <s v="1000"/>
    <s v="610"/>
    <s v="6"/>
    <x v="1"/>
    <n v="50"/>
    <x v="1"/>
    <s v="Y"/>
    <x v="0"/>
  </r>
  <r>
    <x v="0"/>
    <s v="10-801-21-1050-2220-645"/>
    <s v="PERIODICALS"/>
    <x v="18"/>
    <n v="0"/>
    <n v="0"/>
    <n v="0"/>
    <s v="10"/>
    <s v="801"/>
    <n v="801"/>
    <x v="2"/>
    <s v="1050"/>
    <n v="1050"/>
    <s v="2220"/>
    <s v="645"/>
    <s v="6"/>
    <x v="1"/>
    <n v="50"/>
    <x v="1"/>
    <s v="Y"/>
    <x v="0"/>
  </r>
  <r>
    <x v="0"/>
    <s v="10-801-21-1050-2400-152"/>
    <s v="OFFICE ASSIST"/>
    <x v="18"/>
    <n v="0"/>
    <n v="0"/>
    <n v="0"/>
    <s v="10"/>
    <s v="801"/>
    <n v="801"/>
    <x v="2"/>
    <s v="1050"/>
    <n v="1050"/>
    <s v="2400"/>
    <s v="152"/>
    <s v="1"/>
    <x v="1"/>
    <n v="50"/>
    <x v="1"/>
    <s v="Y"/>
    <x v="0"/>
  </r>
  <r>
    <x v="0"/>
    <s v="10-801-21-1205-1000-161"/>
    <s v="INST. ASSISTANT"/>
    <x v="18"/>
    <n v="0"/>
    <n v="0"/>
    <n v="0"/>
    <s v="10"/>
    <s v="801"/>
    <n v="801"/>
    <x v="2"/>
    <s v="1205"/>
    <n v="1205"/>
    <s v="1000"/>
    <s v="161"/>
    <s v="1"/>
    <x v="2"/>
    <n v="1205"/>
    <x v="2"/>
    <s v="N"/>
    <x v="1"/>
  </r>
  <r>
    <x v="0"/>
    <s v="10-801-21-3450-1000-430"/>
    <s v="COPIER REPAIRS"/>
    <x v="18"/>
    <n v="0"/>
    <n v="0"/>
    <n v="0"/>
    <s v="10"/>
    <s v="801"/>
    <n v="801"/>
    <x v="2"/>
    <s v="3450"/>
    <n v="3450"/>
    <s v="1000"/>
    <s v="430"/>
    <s v="4"/>
    <x v="104"/>
    <n v="3450"/>
    <x v="103"/>
    <s v="N"/>
    <x v="0"/>
  </r>
  <r>
    <x v="0"/>
    <s v="10-801-21-3450-1000-550"/>
    <s v="PRINTNG SERIVCE"/>
    <x v="18"/>
    <n v="0"/>
    <n v="0"/>
    <n v="0"/>
    <s v="10"/>
    <s v="801"/>
    <n v="801"/>
    <x v="2"/>
    <s v="3450"/>
    <n v="3450"/>
    <s v="1000"/>
    <s v="550"/>
    <s v="5"/>
    <x v="104"/>
    <n v="3450"/>
    <x v="103"/>
    <s v="N"/>
    <x v="0"/>
  </r>
  <r>
    <x v="0"/>
    <s v="10-801-21-3450-1000-610"/>
    <s v="COPIER SUPPIES"/>
    <x v="18"/>
    <n v="0"/>
    <n v="0"/>
    <n v="0"/>
    <s v="10"/>
    <s v="801"/>
    <n v="801"/>
    <x v="2"/>
    <s v="3450"/>
    <n v="3450"/>
    <s v="1000"/>
    <s v="610"/>
    <s v="6"/>
    <x v="104"/>
    <n v="3450"/>
    <x v="103"/>
    <s v="N"/>
    <x v="0"/>
  </r>
  <r>
    <x v="0"/>
    <s v="10-801-21-5868-1000-610"/>
    <s v="SUPPLIES"/>
    <x v="18"/>
    <n v="0"/>
    <n v="0"/>
    <n v="0"/>
    <s v="10"/>
    <s v="801"/>
    <n v="801"/>
    <x v="2"/>
    <s v="5868"/>
    <n v="5868"/>
    <s v="1000"/>
    <s v="610"/>
    <s v="6"/>
    <x v="81"/>
    <n v="5868"/>
    <x v="80"/>
    <s v="N"/>
    <x v="45"/>
  </r>
  <r>
    <x v="0"/>
    <s v="10-801-21-5876-1000-131"/>
    <s v="ESA TEACHERS"/>
    <x v="18"/>
    <n v="0"/>
    <n v="0"/>
    <n v="0"/>
    <s v="10"/>
    <s v="801"/>
    <n v="801"/>
    <x v="2"/>
    <s v="5876"/>
    <n v="5876"/>
    <s v="1000"/>
    <s v="131"/>
    <s v="1"/>
    <x v="115"/>
    <n v="5876"/>
    <x v="114"/>
    <s v="N"/>
    <x v="57"/>
  </r>
  <r>
    <x v="0"/>
    <s v="10-801-21-6470-1000-131"/>
    <s v="TEACHERS"/>
    <x v="18"/>
    <n v="0"/>
    <n v="0"/>
    <n v="0"/>
    <s v="10"/>
    <s v="801"/>
    <n v="801"/>
    <x v="2"/>
    <s v="6470"/>
    <n v="6470"/>
    <s v="1000"/>
    <s v="131"/>
    <s v="1"/>
    <x v="17"/>
    <n v="6000"/>
    <x v="17"/>
    <s v="Y"/>
    <x v="10"/>
  </r>
  <r>
    <x v="0"/>
    <s v="10-801-21-9600-2610-411"/>
    <s v="WATER &amp; SEWAGE"/>
    <x v="18"/>
    <n v="0"/>
    <n v="0"/>
    <n v="0"/>
    <s v="10"/>
    <s v="801"/>
    <n v="801"/>
    <x v="2"/>
    <s v="9600"/>
    <n v="9600"/>
    <s v="2610"/>
    <s v="411"/>
    <s v="4"/>
    <x v="123"/>
    <n v="9000"/>
    <x v="122"/>
    <s v="Y"/>
    <x v="0"/>
  </r>
  <r>
    <x v="0"/>
    <s v="10-801-21-9600-2610-431"/>
    <s v="GARBAGE"/>
    <x v="18"/>
    <n v="0"/>
    <n v="0"/>
    <n v="0"/>
    <s v="10"/>
    <s v="801"/>
    <n v="801"/>
    <x v="2"/>
    <s v="9600"/>
    <n v="9600"/>
    <s v="2610"/>
    <s v="431"/>
    <s v="4"/>
    <x v="123"/>
    <n v="9000"/>
    <x v="122"/>
    <s v="Y"/>
    <x v="0"/>
  </r>
  <r>
    <x v="0"/>
    <s v="10-801-21-9600-2610-441"/>
    <s v="STORM WATER"/>
    <x v="18"/>
    <n v="0"/>
    <n v="0"/>
    <n v="0"/>
    <s v="10"/>
    <s v="801"/>
    <n v="801"/>
    <x v="2"/>
    <s v="9600"/>
    <n v="9600"/>
    <s v="2610"/>
    <s v="441"/>
    <s v="4"/>
    <x v="123"/>
    <n v="9000"/>
    <x v="122"/>
    <s v="Y"/>
    <x v="0"/>
  </r>
  <r>
    <x v="0"/>
    <s v="10-801-21-9600-2610-530"/>
    <s v="TELEPHONE"/>
    <x v="18"/>
    <n v="0"/>
    <n v="0"/>
    <n v="0"/>
    <s v="10"/>
    <s v="801"/>
    <n v="801"/>
    <x v="2"/>
    <s v="9600"/>
    <n v="9600"/>
    <s v="2610"/>
    <s v="530"/>
    <s v="5"/>
    <x v="123"/>
    <n v="9000"/>
    <x v="122"/>
    <s v="Y"/>
    <x v="0"/>
  </r>
  <r>
    <x v="0"/>
    <s v="10-801-21-9600-2610-621"/>
    <s v="NATURAL GAS"/>
    <x v="18"/>
    <n v="0"/>
    <n v="0"/>
    <n v="0"/>
    <s v="10"/>
    <s v="801"/>
    <n v="801"/>
    <x v="2"/>
    <s v="9600"/>
    <n v="9600"/>
    <s v="2610"/>
    <s v="621"/>
    <s v="6"/>
    <x v="123"/>
    <n v="9000"/>
    <x v="122"/>
    <s v="Y"/>
    <x v="0"/>
  </r>
  <r>
    <x v="0"/>
    <s v="10-801-21-9600-2610-622"/>
    <s v="ELECTRICITY"/>
    <x v="18"/>
    <n v="0"/>
    <n v="0"/>
    <n v="0"/>
    <s v="10"/>
    <s v="801"/>
    <n v="801"/>
    <x v="2"/>
    <s v="9600"/>
    <n v="9600"/>
    <s v="2610"/>
    <s v="622"/>
    <s v="6"/>
    <x v="123"/>
    <n v="9000"/>
    <x v="122"/>
    <s v="Y"/>
    <x v="0"/>
  </r>
  <r>
    <x v="0"/>
    <s v="10-801-21-9600-2610-680"/>
    <s v="CUSTODIAL SUPLY"/>
    <x v="18"/>
    <n v="0"/>
    <n v="0"/>
    <n v="0"/>
    <s v="10"/>
    <s v="801"/>
    <n v="801"/>
    <x v="2"/>
    <s v="9600"/>
    <n v="9600"/>
    <s v="2610"/>
    <s v="680"/>
    <s v="6"/>
    <x v="123"/>
    <n v="9000"/>
    <x v="122"/>
    <s v="Y"/>
    <x v="0"/>
  </r>
  <r>
    <x v="0"/>
    <s v="10-803-21-1050-1000-270"/>
    <s v="INDUSTRIAL INS"/>
    <x v="18"/>
    <n v="0"/>
    <n v="0"/>
    <n v="0"/>
    <s v="10"/>
    <s v="803"/>
    <n v="803"/>
    <x v="15"/>
    <s v="1050"/>
    <n v="1050"/>
    <s v="1000"/>
    <s v="270"/>
    <s v="2"/>
    <x v="1"/>
    <n v="50"/>
    <x v="1"/>
    <s v="Y"/>
    <x v="0"/>
  </r>
  <r>
    <x v="0"/>
    <s v="10-803-21-1050-1000-280"/>
    <s v="UNEMPL INS"/>
    <x v="18"/>
    <n v="0"/>
    <n v="0"/>
    <n v="0"/>
    <s v="10"/>
    <s v="803"/>
    <n v="803"/>
    <x v="15"/>
    <s v="1050"/>
    <n v="1050"/>
    <s v="1000"/>
    <s v="280"/>
    <s v="2"/>
    <x v="1"/>
    <n v="50"/>
    <x v="1"/>
    <s v="Y"/>
    <x v="0"/>
  </r>
  <r>
    <x v="0"/>
    <s v="10-803-21-1050-1000-290"/>
    <s v="HSA FEES"/>
    <x v="18"/>
    <n v="0"/>
    <n v="0"/>
    <n v="0"/>
    <s v="10"/>
    <s v="803"/>
    <n v="803"/>
    <x v="15"/>
    <s v="1050"/>
    <n v="1050"/>
    <s v="1000"/>
    <s v="290"/>
    <s v="2"/>
    <x v="1"/>
    <n v="50"/>
    <x v="1"/>
    <s v="Y"/>
    <x v="0"/>
  </r>
  <r>
    <x v="0"/>
    <s v="10-803-21-1050-2100-270"/>
    <s v="INDUSTRIAL INS"/>
    <x v="18"/>
    <n v="0"/>
    <n v="0"/>
    <n v="0"/>
    <s v="10"/>
    <s v="803"/>
    <n v="803"/>
    <x v="15"/>
    <s v="1050"/>
    <n v="1050"/>
    <s v="2100"/>
    <s v="270"/>
    <s v="2"/>
    <x v="1"/>
    <n v="50"/>
    <x v="1"/>
    <s v="Y"/>
    <x v="0"/>
  </r>
  <r>
    <x v="0"/>
    <s v="10-803-21-1050-2200-270"/>
    <s v="INDUSTRIAL INS"/>
    <x v="18"/>
    <n v="0"/>
    <n v="0"/>
    <n v="0"/>
    <s v="10"/>
    <s v="803"/>
    <n v="803"/>
    <x v="15"/>
    <s v="1050"/>
    <n v="1050"/>
    <s v="2200"/>
    <s v="270"/>
    <s v="2"/>
    <x v="1"/>
    <n v="50"/>
    <x v="1"/>
    <s v="Y"/>
    <x v="0"/>
  </r>
  <r>
    <x v="0"/>
    <s v="10-803-21-1050-2300-270"/>
    <s v="INDUSTRIAL INS"/>
    <x v="18"/>
    <n v="0"/>
    <n v="0"/>
    <n v="0"/>
    <s v="10"/>
    <s v="803"/>
    <n v="803"/>
    <x v="15"/>
    <s v="1050"/>
    <n v="1050"/>
    <s v="2300"/>
    <s v="270"/>
    <s v="2"/>
    <x v="1"/>
    <n v="50"/>
    <x v="1"/>
    <s v="Y"/>
    <x v="0"/>
  </r>
  <r>
    <x v="0"/>
    <s v="10-803-21-1050-2400-270"/>
    <s v="INDUSTRIAL INS"/>
    <x v="18"/>
    <n v="0"/>
    <n v="0"/>
    <n v="0"/>
    <s v="10"/>
    <s v="803"/>
    <n v="803"/>
    <x v="15"/>
    <s v="1050"/>
    <n v="1050"/>
    <s v="2400"/>
    <s v="270"/>
    <s v="2"/>
    <x v="1"/>
    <n v="50"/>
    <x v="1"/>
    <s v="Y"/>
    <x v="0"/>
  </r>
  <r>
    <x v="0"/>
    <s v="10-803-21-1050-2500-270"/>
    <s v="INDUSTRIAL INS"/>
    <x v="18"/>
    <n v="0"/>
    <n v="0"/>
    <n v="0"/>
    <s v="10"/>
    <s v="803"/>
    <n v="803"/>
    <x v="15"/>
    <s v="1050"/>
    <n v="1050"/>
    <s v="2500"/>
    <s v="270"/>
    <s v="2"/>
    <x v="1"/>
    <n v="50"/>
    <x v="1"/>
    <s v="Y"/>
    <x v="0"/>
  </r>
  <r>
    <x v="0"/>
    <s v="10-803-21-1050-2500-290"/>
    <s v="FSA FEES"/>
    <x v="18"/>
    <n v="0"/>
    <n v="0"/>
    <n v="0"/>
    <s v="10"/>
    <s v="803"/>
    <n v="803"/>
    <x v="15"/>
    <s v="1050"/>
    <n v="1050"/>
    <s v="2500"/>
    <s v="290"/>
    <s v="2"/>
    <x v="1"/>
    <n v="50"/>
    <x v="1"/>
    <s v="Y"/>
    <x v="0"/>
  </r>
  <r>
    <x v="0"/>
    <s v="10-803-21-1050-2600-270"/>
    <s v="Industrial Insurance"/>
    <x v="18"/>
    <n v="0"/>
    <n v="0"/>
    <n v="0"/>
    <s v="10"/>
    <s v="803"/>
    <n v="803"/>
    <x v="15"/>
    <s v="1050"/>
    <n v="1050"/>
    <s v="2600"/>
    <s v="270"/>
    <s v="2"/>
    <x v="1"/>
    <n v="50"/>
    <x v="1"/>
    <s v="Y"/>
    <x v="0"/>
  </r>
  <r>
    <x v="0"/>
    <s v="10-803-21-1050-3300-270"/>
    <s v="Industrial Insurance"/>
    <x v="18"/>
    <n v="0"/>
    <n v="0"/>
    <n v="0"/>
    <s v="10"/>
    <s v="803"/>
    <n v="803"/>
    <x v="15"/>
    <s v="1050"/>
    <n v="1050"/>
    <s v="3300"/>
    <s v="270"/>
    <s v="2"/>
    <x v="1"/>
    <n v="50"/>
    <x v="1"/>
    <s v="Y"/>
    <x v="0"/>
  </r>
  <r>
    <x v="0"/>
    <s v="10-803-21-1205-1000-270"/>
    <s v="INDUSTRIAL INS"/>
    <x v="18"/>
    <n v="0"/>
    <n v="0"/>
    <n v="0"/>
    <s v="10"/>
    <s v="803"/>
    <n v="803"/>
    <x v="15"/>
    <s v="1205"/>
    <n v="1205"/>
    <s v="1000"/>
    <s v="270"/>
    <s v="2"/>
    <x v="2"/>
    <n v="1205"/>
    <x v="2"/>
    <s v="N"/>
    <x v="1"/>
  </r>
  <r>
    <x v="0"/>
    <s v="10-803-21-5861-1000-270"/>
    <s v="INDUSTRIAL INS"/>
    <x v="18"/>
    <n v="0"/>
    <n v="0"/>
    <n v="0"/>
    <s v="10"/>
    <s v="803"/>
    <n v="803"/>
    <x v="15"/>
    <s v="5861"/>
    <n v="5861"/>
    <s v="1000"/>
    <s v="270"/>
    <s v="2"/>
    <x v="93"/>
    <n v="5861"/>
    <x v="92"/>
    <s v="N"/>
    <x v="0"/>
  </r>
  <r>
    <x v="0"/>
    <s v="10-803-21-7602-1000-270"/>
    <s v="INDUSTRIAL INS"/>
    <x v="18"/>
    <n v="0"/>
    <n v="0"/>
    <n v="0"/>
    <s v="10"/>
    <s v="803"/>
    <n v="803"/>
    <x v="15"/>
    <s v="7602"/>
    <n v="7602"/>
    <s v="1000"/>
    <s v="270"/>
    <s v="2"/>
    <x v="28"/>
    <n v="7355"/>
    <x v="28"/>
    <s v="Y"/>
    <x v="0"/>
  </r>
  <r>
    <x v="0"/>
    <s v="10-803-21-7801-1000-270"/>
    <s v="INDUSTRIAL INS"/>
    <x v="18"/>
    <n v="0"/>
    <n v="0"/>
    <n v="0"/>
    <s v="10"/>
    <s v="803"/>
    <n v="803"/>
    <x v="15"/>
    <s v="7801"/>
    <n v="7801"/>
    <s v="1000"/>
    <s v="270"/>
    <s v="2"/>
    <x v="35"/>
    <n v="7801"/>
    <x v="35"/>
    <s v="N"/>
    <x v="16"/>
  </r>
  <r>
    <x v="0"/>
    <s v="10-803-21-7801-2210-290"/>
    <s v="OTHER BENEFITS"/>
    <x v="18"/>
    <n v="0"/>
    <n v="0"/>
    <n v="0"/>
    <s v="10"/>
    <s v="803"/>
    <n v="803"/>
    <x v="15"/>
    <s v="7801"/>
    <n v="7801"/>
    <s v="2210"/>
    <s v="290"/>
    <s v="2"/>
    <x v="35"/>
    <n v="7801"/>
    <x v="35"/>
    <s v="N"/>
    <x v="16"/>
  </r>
  <r>
    <x v="0"/>
    <s v="10-803-21-9600-2610-270"/>
    <s v="INDUSTRIAL INS."/>
    <x v="18"/>
    <n v="0"/>
    <n v="0"/>
    <n v="0"/>
    <s v="10"/>
    <s v="803"/>
    <n v="803"/>
    <x v="15"/>
    <s v="9600"/>
    <n v="9600"/>
    <s v="2610"/>
    <s v="270"/>
    <s v="2"/>
    <x v="123"/>
    <n v="9000"/>
    <x v="122"/>
    <s v="Y"/>
    <x v="0"/>
  </r>
  <r>
    <x v="0"/>
    <s v="10-803-21-9600-2620-270"/>
    <s v="Industrial Insurance"/>
    <x v="18"/>
    <n v="0"/>
    <n v="0"/>
    <n v="0"/>
    <s v="10"/>
    <s v="803"/>
    <n v="803"/>
    <x v="15"/>
    <s v="9600"/>
    <n v="9600"/>
    <s v="2620"/>
    <s v="270"/>
    <s v="2"/>
    <x v="123"/>
    <n v="9000"/>
    <x v="122"/>
    <s v="Y"/>
    <x v="0"/>
  </r>
  <r>
    <x v="0"/>
    <s v="10-803-21-9600-2620-680"/>
    <s v="Rec Center Supplies &amp; Maintenance"/>
    <x v="18"/>
    <n v="230"/>
    <n v="0"/>
    <n v="230"/>
    <s v="10"/>
    <s v="803"/>
    <n v="803"/>
    <x v="15"/>
    <s v="9600"/>
    <n v="9600"/>
    <s v="2620"/>
    <s v="680"/>
    <s v="6"/>
    <x v="123"/>
    <n v="9000"/>
    <x v="122"/>
    <s v="Y"/>
    <x v="0"/>
  </r>
  <r>
    <x v="1"/>
    <s v="21-000-21-0000-8111-888"/>
    <s v="Cash"/>
    <x v="0"/>
    <n v="933757.88"/>
    <n v="0"/>
    <n v="933757.88"/>
    <s v="21"/>
    <s v="000"/>
    <n v="0"/>
    <x v="0"/>
    <s v="0000"/>
    <n v="0"/>
    <s v="8111"/>
    <s v="888"/>
    <s v="8"/>
    <x v="0"/>
    <n v="0"/>
    <x v="0"/>
    <s v="N"/>
    <x v="0"/>
  </r>
  <r>
    <x v="1"/>
    <s v="21-000-21-0000-8135-888"/>
    <s v="Interfund/ Due to/from type 19"/>
    <x v="5"/>
    <n v="0"/>
    <n v="0"/>
    <n v="0"/>
    <s v="21"/>
    <s v="000"/>
    <n v="0"/>
    <x v="0"/>
    <s v="0000"/>
    <n v="0"/>
    <s v="8135"/>
    <s v="888"/>
    <s v="8"/>
    <x v="0"/>
    <n v="0"/>
    <x v="0"/>
    <s v="N"/>
    <x v="0"/>
  </r>
  <r>
    <x v="1"/>
    <s v="21-000-21-0000-9512-888"/>
    <s v="Payable"/>
    <x v="6"/>
    <n v="0"/>
    <n v="89981.51"/>
    <n v="-89981.51"/>
    <s v="21"/>
    <s v="000"/>
    <n v="0"/>
    <x v="0"/>
    <s v="0000"/>
    <n v="0"/>
    <s v="9512"/>
    <s v="888"/>
    <s v="8"/>
    <x v="0"/>
    <n v="0"/>
    <x v="0"/>
    <s v="N"/>
    <x v="0"/>
  </r>
  <r>
    <x v="1"/>
    <s v="21-000-21-0000-9510-888"/>
    <s v="ACCOUNTS PAY"/>
    <x v="7"/>
    <n v="0"/>
    <n v="0"/>
    <n v="0"/>
    <s v="21"/>
    <s v="000"/>
    <n v="0"/>
    <x v="0"/>
    <s v="0000"/>
    <n v="0"/>
    <s v="9510"/>
    <s v="888"/>
    <s v="8"/>
    <x v="0"/>
    <n v="0"/>
    <x v="0"/>
    <s v="N"/>
    <x v="0"/>
  </r>
  <r>
    <x v="1"/>
    <s v="21-000-21-0000-9800-888"/>
    <s v="CURRENT REVENUE"/>
    <x v="9"/>
    <n v="0"/>
    <n v="0"/>
    <n v="0"/>
    <s v="21"/>
    <s v="000"/>
    <n v="0"/>
    <x v="0"/>
    <s v="0000"/>
    <n v="0"/>
    <s v="9800"/>
    <s v="888"/>
    <s v="8"/>
    <x v="0"/>
    <n v="0"/>
    <x v="0"/>
    <s v="N"/>
    <x v="0"/>
  </r>
  <r>
    <x v="1"/>
    <s v="21-000-21-0000-9900-888"/>
    <s v="CURRENT EXPENSE"/>
    <x v="9"/>
    <n v="0"/>
    <n v="0"/>
    <n v="0"/>
    <s v="21"/>
    <s v="000"/>
    <n v="0"/>
    <x v="0"/>
    <s v="0000"/>
    <n v="0"/>
    <s v="9900"/>
    <s v="888"/>
    <s v="8"/>
    <x v="0"/>
    <n v="0"/>
    <x v="0"/>
    <s v="N"/>
    <x v="0"/>
  </r>
  <r>
    <x v="1"/>
    <s v="21-000-21-0000-9890-888"/>
    <s v="ASSIGNED FUND BALANCES SCHOOL ACCTS"/>
    <x v="11"/>
    <n v="0"/>
    <n v="303587.63"/>
    <n v="-303587.63"/>
    <s v="21"/>
    <s v="000"/>
    <n v="0"/>
    <x v="0"/>
    <s v="0000"/>
    <n v="0"/>
    <s v="9890"/>
    <s v="888"/>
    <s v="8"/>
    <x v="0"/>
    <n v="0"/>
    <x v="0"/>
    <s v="N"/>
    <x v="0"/>
  </r>
  <r>
    <x v="1"/>
    <s v="21-000-21-0000-9893-888"/>
    <s v="PTIF RESERVES LHS &amp; MLMS"/>
    <x v="11"/>
    <n v="0"/>
    <n v="202229"/>
    <n v="-202229"/>
    <s v="21"/>
    <s v="000"/>
    <n v="0"/>
    <x v="0"/>
    <s v="0000"/>
    <n v="0"/>
    <s v="9893"/>
    <s v="888"/>
    <s v="8"/>
    <x v="0"/>
    <n v="0"/>
    <x v="0"/>
    <s v="N"/>
    <x v="0"/>
  </r>
  <r>
    <x v="1"/>
    <s v="21-000-21-0000-9811-888"/>
    <s v="Fund Balance"/>
    <x v="13"/>
    <n v="0"/>
    <n v="337959.74"/>
    <n v="-337959.74"/>
    <s v="21"/>
    <s v="000"/>
    <n v="0"/>
    <x v="0"/>
    <s v="0000"/>
    <n v="0"/>
    <s v="9811"/>
    <s v="888"/>
    <s v="8"/>
    <x v="0"/>
    <n v="0"/>
    <x v="0"/>
    <s v="N"/>
    <x v="0"/>
  </r>
  <r>
    <x v="1"/>
    <s v="21-000-21-0000-9440-888"/>
    <s v="Encumbrance Control"/>
    <x v="14"/>
    <n v="0"/>
    <n v="0"/>
    <n v="0"/>
    <s v="21"/>
    <s v="000"/>
    <n v="0"/>
    <x v="0"/>
    <s v="0000"/>
    <n v="0"/>
    <s v="9440"/>
    <s v="888"/>
    <s v="8"/>
    <x v="0"/>
    <n v="0"/>
    <x v="0"/>
    <s v="N"/>
    <x v="0"/>
  </r>
  <r>
    <x v="1"/>
    <s v="21-000-21-0000-9430-888"/>
    <s v="Encumbrance"/>
    <x v="15"/>
    <n v="0"/>
    <n v="0"/>
    <n v="0"/>
    <s v="21"/>
    <s v="000"/>
    <n v="0"/>
    <x v="0"/>
    <s v="0000"/>
    <n v="0"/>
    <s v="9430"/>
    <s v="888"/>
    <s v="8"/>
    <x v="0"/>
    <n v="0"/>
    <x v="0"/>
    <s v="N"/>
    <x v="0"/>
  </r>
  <r>
    <x v="1"/>
    <s v="21-000-21-0000-9435-888"/>
    <s v="G/L Encumbrance"/>
    <x v="16"/>
    <n v="0"/>
    <n v="0"/>
    <n v="0"/>
    <s v="21"/>
    <s v="000"/>
    <n v="0"/>
    <x v="0"/>
    <s v="0000"/>
    <n v="0"/>
    <s v="9435"/>
    <s v="888"/>
    <s v="8"/>
    <x v="0"/>
    <n v="0"/>
    <x v="0"/>
    <s v="N"/>
    <x v="0"/>
  </r>
  <r>
    <x v="1"/>
    <s v="21-104-21-1050-1310-999"/>
    <s v="STUDENT TUITION"/>
    <x v="17"/>
    <n v="0"/>
    <n v="0"/>
    <n v="0"/>
    <s v="21"/>
    <s v="104"/>
    <n v="104"/>
    <x v="3"/>
    <s v="1050"/>
    <n v="1050"/>
    <s v="1310"/>
    <s v="999"/>
    <s v="9"/>
    <x v="1"/>
    <n v="50"/>
    <x v="1"/>
    <s v="Y"/>
    <x v="0"/>
  </r>
  <r>
    <x v="1"/>
    <s v="21-104-21-1050-1320-999"/>
    <s v="IN STATE LEA'S"/>
    <x v="17"/>
    <n v="0"/>
    <n v="0"/>
    <n v="0"/>
    <s v="21"/>
    <s v="104"/>
    <n v="104"/>
    <x v="3"/>
    <s v="1050"/>
    <n v="1050"/>
    <s v="1320"/>
    <s v="999"/>
    <s v="9"/>
    <x v="1"/>
    <n v="50"/>
    <x v="1"/>
    <s v="Y"/>
    <x v="0"/>
  </r>
  <r>
    <x v="1"/>
    <s v="21-104-21-1050-1400-999"/>
    <s v="TRANSP FEES"/>
    <x v="17"/>
    <n v="0"/>
    <n v="0"/>
    <n v="0"/>
    <s v="21"/>
    <s v="104"/>
    <n v="104"/>
    <x v="3"/>
    <s v="1050"/>
    <n v="1050"/>
    <s v="1400"/>
    <s v="999"/>
    <s v="9"/>
    <x v="1"/>
    <n v="50"/>
    <x v="1"/>
    <s v="Y"/>
    <x v="0"/>
  </r>
  <r>
    <x v="1"/>
    <s v="21-104-21-1050-1500-999"/>
    <s v="INTEREST INCOME"/>
    <x v="17"/>
    <n v="0"/>
    <n v="0"/>
    <n v="0"/>
    <s v="21"/>
    <s v="104"/>
    <n v="104"/>
    <x v="3"/>
    <s v="1050"/>
    <n v="1050"/>
    <s v="1500"/>
    <s v="999"/>
    <s v="9"/>
    <x v="1"/>
    <n v="50"/>
    <x v="1"/>
    <s v="Y"/>
    <x v="0"/>
  </r>
  <r>
    <x v="1"/>
    <s v="21-104-21-1050-1510-999"/>
    <s v="INTEREST INCOME"/>
    <x v="17"/>
    <n v="0"/>
    <n v="6.65"/>
    <n v="-6.65"/>
    <s v="21"/>
    <s v="104"/>
    <n v="104"/>
    <x v="3"/>
    <s v="1050"/>
    <n v="1050"/>
    <s v="1510"/>
    <s v="999"/>
    <s v="9"/>
    <x v="1"/>
    <n v="50"/>
    <x v="1"/>
    <s v="Y"/>
    <x v="0"/>
  </r>
  <r>
    <x v="1"/>
    <s v="21-104-21-1050-1740-999"/>
    <s v="STUDENT FEES"/>
    <x v="17"/>
    <n v="0"/>
    <n v="0"/>
    <n v="0"/>
    <s v="21"/>
    <s v="104"/>
    <n v="104"/>
    <x v="3"/>
    <s v="1050"/>
    <n v="1050"/>
    <s v="1740"/>
    <s v="999"/>
    <s v="9"/>
    <x v="1"/>
    <n v="50"/>
    <x v="1"/>
    <s v="Y"/>
    <x v="0"/>
  </r>
  <r>
    <x v="1"/>
    <s v="21-104-21-1050-1750-999"/>
    <s v="SCHOOL VENDING"/>
    <x v="17"/>
    <n v="0"/>
    <n v="0"/>
    <n v="0"/>
    <s v="21"/>
    <s v="104"/>
    <n v="104"/>
    <x v="3"/>
    <s v="1050"/>
    <n v="1050"/>
    <s v="1750"/>
    <s v="999"/>
    <s v="9"/>
    <x v="1"/>
    <n v="50"/>
    <x v="1"/>
    <s v="Y"/>
    <x v="0"/>
  </r>
  <r>
    <x v="1"/>
    <s v="21-104-21-1050-1800-999"/>
    <s v="COMMUNITY SERV"/>
    <x v="17"/>
    <n v="0"/>
    <n v="0"/>
    <n v="0"/>
    <s v="21"/>
    <s v="104"/>
    <n v="104"/>
    <x v="3"/>
    <s v="1050"/>
    <n v="1050"/>
    <s v="1800"/>
    <s v="999"/>
    <s v="9"/>
    <x v="1"/>
    <n v="50"/>
    <x v="1"/>
    <s v="Y"/>
    <x v="0"/>
  </r>
  <r>
    <x v="1"/>
    <s v="21-104-21-1050-1900-999"/>
    <s v="OTHER LOCAL REV"/>
    <x v="17"/>
    <n v="0"/>
    <n v="9418.61"/>
    <n v="-9418.61"/>
    <s v="21"/>
    <s v="104"/>
    <n v="104"/>
    <x v="3"/>
    <s v="1050"/>
    <n v="1050"/>
    <s v="1900"/>
    <s v="999"/>
    <s v="9"/>
    <x v="1"/>
    <n v="50"/>
    <x v="1"/>
    <s v="Y"/>
    <x v="0"/>
  </r>
  <r>
    <x v="1"/>
    <s v="21-104-21-1050-1940-999"/>
    <s v="TEXTBOOK FEES"/>
    <x v="17"/>
    <n v="0"/>
    <n v="0"/>
    <n v="0"/>
    <s v="21"/>
    <s v="104"/>
    <n v="104"/>
    <x v="3"/>
    <s v="1050"/>
    <n v="1050"/>
    <s v="1940"/>
    <s v="999"/>
    <s v="9"/>
    <x v="1"/>
    <n v="50"/>
    <x v="1"/>
    <s v="Y"/>
    <x v="0"/>
  </r>
  <r>
    <x v="1"/>
    <s v="21-104-21-1050-3900-999"/>
    <s v="OTHER AGENCIES"/>
    <x v="17"/>
    <n v="0"/>
    <n v="0"/>
    <n v="0"/>
    <s v="21"/>
    <s v="104"/>
    <n v="104"/>
    <x v="3"/>
    <s v="1050"/>
    <n v="1050"/>
    <s v="3900"/>
    <s v="999"/>
    <s v="9"/>
    <x v="1"/>
    <n v="50"/>
    <x v="1"/>
    <s v="Y"/>
    <x v="0"/>
  </r>
  <r>
    <x v="1"/>
    <s v="21-104-21-1050-5200-999"/>
    <s v="TRANSFERS IN"/>
    <x v="17"/>
    <n v="0"/>
    <n v="0"/>
    <n v="0"/>
    <s v="21"/>
    <s v="104"/>
    <n v="104"/>
    <x v="3"/>
    <s v="1050"/>
    <n v="1050"/>
    <s v="5200"/>
    <s v="999"/>
    <s v="9"/>
    <x v="1"/>
    <n v="50"/>
    <x v="1"/>
    <s v="Y"/>
    <x v="0"/>
  </r>
  <r>
    <x v="1"/>
    <s v="21-104-21-9999-5200-999"/>
    <s v="TRANSFERS IN"/>
    <x v="17"/>
    <n v="0"/>
    <n v="0"/>
    <n v="0"/>
    <s v="21"/>
    <s v="104"/>
    <n v="104"/>
    <x v="3"/>
    <s v="9999"/>
    <n v="9999"/>
    <s v="5200"/>
    <s v="999"/>
    <s v="9"/>
    <x v="89"/>
    <n v="9999"/>
    <x v="88"/>
    <s v="N"/>
    <x v="0"/>
  </r>
  <r>
    <x v="1"/>
    <s v="21-104-21-9999-6100-999"/>
    <s v="TRANSFERS IN"/>
    <x v="17"/>
    <n v="0"/>
    <n v="0"/>
    <n v="0"/>
    <s v="21"/>
    <s v="104"/>
    <n v="104"/>
    <x v="3"/>
    <s v="9999"/>
    <n v="9999"/>
    <s v="6100"/>
    <s v="999"/>
    <s v="9"/>
    <x v="89"/>
    <n v="9999"/>
    <x v="88"/>
    <s v="N"/>
    <x v="0"/>
  </r>
  <r>
    <x v="1"/>
    <s v="21-110-21-1050-1310-999"/>
    <s v="STUDENT TUITION"/>
    <x v="17"/>
    <n v="0"/>
    <n v="0"/>
    <n v="0"/>
    <s v="21"/>
    <s v="110"/>
    <n v="110"/>
    <x v="4"/>
    <s v="1050"/>
    <n v="1050"/>
    <s v="1310"/>
    <s v="999"/>
    <s v="9"/>
    <x v="1"/>
    <n v="50"/>
    <x v="1"/>
    <s v="Y"/>
    <x v="0"/>
  </r>
  <r>
    <x v="1"/>
    <s v="21-110-21-1050-1320-999"/>
    <s v="IN STATE LEA'S"/>
    <x v="17"/>
    <n v="0"/>
    <n v="0"/>
    <n v="0"/>
    <s v="21"/>
    <s v="110"/>
    <n v="110"/>
    <x v="4"/>
    <s v="1050"/>
    <n v="1050"/>
    <s v="1320"/>
    <s v="999"/>
    <s v="9"/>
    <x v="1"/>
    <n v="50"/>
    <x v="1"/>
    <s v="Y"/>
    <x v="0"/>
  </r>
  <r>
    <x v="1"/>
    <s v="21-110-21-1050-1400-999"/>
    <s v="TRANSP FEES"/>
    <x v="17"/>
    <n v="0"/>
    <n v="0"/>
    <n v="0"/>
    <s v="21"/>
    <s v="110"/>
    <n v="110"/>
    <x v="4"/>
    <s v="1050"/>
    <n v="1050"/>
    <s v="1400"/>
    <s v="999"/>
    <s v="9"/>
    <x v="1"/>
    <n v="50"/>
    <x v="1"/>
    <s v="Y"/>
    <x v="0"/>
  </r>
  <r>
    <x v="1"/>
    <s v="21-110-21-1050-1500-999"/>
    <s v="INTEREST INCOME"/>
    <x v="17"/>
    <n v="0"/>
    <n v="0"/>
    <n v="0"/>
    <s v="21"/>
    <s v="110"/>
    <n v="110"/>
    <x v="4"/>
    <s v="1050"/>
    <n v="1050"/>
    <s v="1500"/>
    <s v="999"/>
    <s v="9"/>
    <x v="1"/>
    <n v="50"/>
    <x v="1"/>
    <s v="Y"/>
    <x v="0"/>
  </r>
  <r>
    <x v="1"/>
    <s v="21-110-21-1050-1510-999"/>
    <s v="INTEREST INCOME"/>
    <x v="17"/>
    <n v="0"/>
    <n v="0"/>
    <n v="0"/>
    <s v="21"/>
    <s v="110"/>
    <n v="110"/>
    <x v="4"/>
    <s v="1050"/>
    <n v="1050"/>
    <s v="1510"/>
    <s v="999"/>
    <s v="9"/>
    <x v="1"/>
    <n v="50"/>
    <x v="1"/>
    <s v="Y"/>
    <x v="0"/>
  </r>
  <r>
    <x v="1"/>
    <s v="21-110-21-1050-1740-999"/>
    <s v="STUDENT FEES"/>
    <x v="17"/>
    <n v="0"/>
    <n v="0"/>
    <n v="0"/>
    <s v="21"/>
    <s v="110"/>
    <n v="110"/>
    <x v="4"/>
    <s v="1050"/>
    <n v="1050"/>
    <s v="1740"/>
    <s v="999"/>
    <s v="9"/>
    <x v="1"/>
    <n v="50"/>
    <x v="1"/>
    <s v="Y"/>
    <x v="0"/>
  </r>
  <r>
    <x v="1"/>
    <s v="21-110-21-1050-1750-999"/>
    <s v="SCHOOL VENDING"/>
    <x v="17"/>
    <n v="0"/>
    <n v="0"/>
    <n v="0"/>
    <s v="21"/>
    <s v="110"/>
    <n v="110"/>
    <x v="4"/>
    <s v="1050"/>
    <n v="1050"/>
    <s v="1750"/>
    <s v="999"/>
    <s v="9"/>
    <x v="1"/>
    <n v="50"/>
    <x v="1"/>
    <s v="Y"/>
    <x v="0"/>
  </r>
  <r>
    <x v="1"/>
    <s v="21-110-21-1050-1800-999"/>
    <s v="COMMUNITY SERV"/>
    <x v="17"/>
    <n v="0"/>
    <n v="8172.14"/>
    <n v="-8172.14"/>
    <s v="21"/>
    <s v="110"/>
    <n v="110"/>
    <x v="4"/>
    <s v="1050"/>
    <n v="1050"/>
    <s v="1800"/>
    <s v="999"/>
    <s v="9"/>
    <x v="1"/>
    <n v="50"/>
    <x v="1"/>
    <s v="Y"/>
    <x v="0"/>
  </r>
  <r>
    <x v="1"/>
    <s v="21-110-21-1050-1900-999"/>
    <s v="OTHER LOCAL REV"/>
    <x v="17"/>
    <n v="0"/>
    <n v="0"/>
    <n v="0"/>
    <s v="21"/>
    <s v="110"/>
    <n v="110"/>
    <x v="4"/>
    <s v="1050"/>
    <n v="1050"/>
    <s v="1900"/>
    <s v="999"/>
    <s v="9"/>
    <x v="1"/>
    <n v="50"/>
    <x v="1"/>
    <s v="Y"/>
    <x v="0"/>
  </r>
  <r>
    <x v="1"/>
    <s v="21-110-21-1050-1940-999"/>
    <s v="TEXTBOOK FEES"/>
    <x v="17"/>
    <n v="0"/>
    <n v="0"/>
    <n v="0"/>
    <s v="21"/>
    <s v="110"/>
    <n v="110"/>
    <x v="4"/>
    <s v="1050"/>
    <n v="1050"/>
    <s v="1940"/>
    <s v="999"/>
    <s v="9"/>
    <x v="1"/>
    <n v="50"/>
    <x v="1"/>
    <s v="Y"/>
    <x v="0"/>
  </r>
  <r>
    <x v="1"/>
    <s v="21-110-21-1050-3900-999"/>
    <s v="OTHER AGENCIES"/>
    <x v="17"/>
    <n v="0"/>
    <n v="0"/>
    <n v="0"/>
    <s v="21"/>
    <s v="110"/>
    <n v="110"/>
    <x v="4"/>
    <s v="1050"/>
    <n v="1050"/>
    <s v="3900"/>
    <s v="999"/>
    <s v="9"/>
    <x v="1"/>
    <n v="50"/>
    <x v="1"/>
    <s v="Y"/>
    <x v="0"/>
  </r>
  <r>
    <x v="1"/>
    <s v="21-110-21-1050-5200-999"/>
    <s v="TRANSFERS IN"/>
    <x v="17"/>
    <n v="0"/>
    <n v="0"/>
    <n v="0"/>
    <s v="21"/>
    <s v="110"/>
    <n v="110"/>
    <x v="4"/>
    <s v="1050"/>
    <n v="1050"/>
    <s v="5200"/>
    <s v="999"/>
    <s v="9"/>
    <x v="1"/>
    <n v="50"/>
    <x v="1"/>
    <s v="Y"/>
    <x v="0"/>
  </r>
  <r>
    <x v="1"/>
    <s v="21-110-21-9999-5200-999"/>
    <s v="TRANSFERS IN"/>
    <x v="17"/>
    <n v="0"/>
    <n v="0"/>
    <n v="0"/>
    <s v="21"/>
    <s v="110"/>
    <n v="110"/>
    <x v="4"/>
    <s v="9999"/>
    <n v="9999"/>
    <s v="5200"/>
    <s v="999"/>
    <s v="9"/>
    <x v="89"/>
    <n v="9999"/>
    <x v="88"/>
    <s v="N"/>
    <x v="0"/>
  </r>
  <r>
    <x v="1"/>
    <s v="21-110-21-9999-6100-999"/>
    <s v="TRANSFERS IN"/>
    <x v="17"/>
    <n v="0"/>
    <n v="0"/>
    <n v="0"/>
    <s v="21"/>
    <s v="110"/>
    <n v="110"/>
    <x v="4"/>
    <s v="9999"/>
    <n v="9999"/>
    <s v="6100"/>
    <s v="999"/>
    <s v="9"/>
    <x v="89"/>
    <n v="9999"/>
    <x v="88"/>
    <s v="N"/>
    <x v="0"/>
  </r>
  <r>
    <x v="1"/>
    <s v="21-112-21-1050-1310-999"/>
    <s v="STUDENT TUITION"/>
    <x v="17"/>
    <n v="0"/>
    <n v="0"/>
    <n v="0"/>
    <s v="21"/>
    <s v="112"/>
    <n v="112"/>
    <x v="5"/>
    <s v="1050"/>
    <n v="1050"/>
    <s v="1310"/>
    <s v="999"/>
    <s v="9"/>
    <x v="1"/>
    <n v="50"/>
    <x v="1"/>
    <s v="Y"/>
    <x v="0"/>
  </r>
  <r>
    <x v="1"/>
    <s v="21-112-21-1050-1320-999"/>
    <s v="IN STATE LEA'S"/>
    <x v="17"/>
    <n v="0"/>
    <n v="0"/>
    <n v="0"/>
    <s v="21"/>
    <s v="112"/>
    <n v="112"/>
    <x v="5"/>
    <s v="1050"/>
    <n v="1050"/>
    <s v="1320"/>
    <s v="999"/>
    <s v="9"/>
    <x v="1"/>
    <n v="50"/>
    <x v="1"/>
    <s v="Y"/>
    <x v="0"/>
  </r>
  <r>
    <x v="1"/>
    <s v="21-112-21-1050-1400-999"/>
    <s v="TRANSP FEES"/>
    <x v="17"/>
    <n v="0"/>
    <n v="0"/>
    <n v="0"/>
    <s v="21"/>
    <s v="112"/>
    <n v="112"/>
    <x v="5"/>
    <s v="1050"/>
    <n v="1050"/>
    <s v="1400"/>
    <s v="999"/>
    <s v="9"/>
    <x v="1"/>
    <n v="50"/>
    <x v="1"/>
    <s v="Y"/>
    <x v="0"/>
  </r>
  <r>
    <x v="1"/>
    <s v="21-112-21-1050-1500-999"/>
    <s v="INTEREST INCOME"/>
    <x v="17"/>
    <n v="0"/>
    <n v="0"/>
    <n v="0"/>
    <s v="21"/>
    <s v="112"/>
    <n v="112"/>
    <x v="5"/>
    <s v="1050"/>
    <n v="1050"/>
    <s v="1500"/>
    <s v="999"/>
    <s v="9"/>
    <x v="1"/>
    <n v="50"/>
    <x v="1"/>
    <s v="Y"/>
    <x v="0"/>
  </r>
  <r>
    <x v="1"/>
    <s v="21-112-21-1050-1510-999"/>
    <s v="INTEREST INCOME"/>
    <x v="17"/>
    <n v="0"/>
    <n v="26.99"/>
    <n v="-26.99"/>
    <s v="21"/>
    <s v="112"/>
    <n v="112"/>
    <x v="5"/>
    <s v="1050"/>
    <n v="1050"/>
    <s v="1510"/>
    <s v="999"/>
    <s v="9"/>
    <x v="1"/>
    <n v="50"/>
    <x v="1"/>
    <s v="Y"/>
    <x v="0"/>
  </r>
  <r>
    <x v="1"/>
    <s v="21-112-21-1050-1740-999"/>
    <s v="STUDENT FEES"/>
    <x v="17"/>
    <n v="0"/>
    <n v="0"/>
    <n v="0"/>
    <s v="21"/>
    <s v="112"/>
    <n v="112"/>
    <x v="5"/>
    <s v="1050"/>
    <n v="1050"/>
    <s v="1740"/>
    <s v="999"/>
    <s v="9"/>
    <x v="1"/>
    <n v="50"/>
    <x v="1"/>
    <s v="Y"/>
    <x v="0"/>
  </r>
  <r>
    <x v="1"/>
    <s v="21-112-21-1050-1750-999"/>
    <s v="SCHOOL VENDING"/>
    <x v="17"/>
    <n v="0"/>
    <n v="0"/>
    <n v="0"/>
    <s v="21"/>
    <s v="112"/>
    <n v="112"/>
    <x v="5"/>
    <s v="1050"/>
    <n v="1050"/>
    <s v="1750"/>
    <s v="999"/>
    <s v="9"/>
    <x v="1"/>
    <n v="50"/>
    <x v="1"/>
    <s v="Y"/>
    <x v="0"/>
  </r>
  <r>
    <x v="1"/>
    <s v="21-112-21-1050-1800-999"/>
    <s v="COMMUNITY SERV"/>
    <x v="17"/>
    <n v="0"/>
    <n v="0"/>
    <n v="0"/>
    <s v="21"/>
    <s v="112"/>
    <n v="112"/>
    <x v="5"/>
    <s v="1050"/>
    <n v="1050"/>
    <s v="1800"/>
    <s v="999"/>
    <s v="9"/>
    <x v="1"/>
    <n v="50"/>
    <x v="1"/>
    <s v="Y"/>
    <x v="0"/>
  </r>
  <r>
    <x v="1"/>
    <s v="21-112-21-1050-1900-999"/>
    <s v="OTHER LOCAL REV"/>
    <x v="17"/>
    <n v="0"/>
    <n v="9178.25"/>
    <n v="-9178.25"/>
    <s v="21"/>
    <s v="112"/>
    <n v="112"/>
    <x v="5"/>
    <s v="1050"/>
    <n v="1050"/>
    <s v="1900"/>
    <s v="999"/>
    <s v="9"/>
    <x v="1"/>
    <n v="50"/>
    <x v="1"/>
    <s v="Y"/>
    <x v="0"/>
  </r>
  <r>
    <x v="1"/>
    <s v="21-112-21-1050-1940-999"/>
    <s v="TEXTBOOK FEES"/>
    <x v="17"/>
    <n v="0"/>
    <n v="0"/>
    <n v="0"/>
    <s v="21"/>
    <s v="112"/>
    <n v="112"/>
    <x v="5"/>
    <s v="1050"/>
    <n v="1050"/>
    <s v="1940"/>
    <s v="999"/>
    <s v="9"/>
    <x v="1"/>
    <n v="50"/>
    <x v="1"/>
    <s v="Y"/>
    <x v="0"/>
  </r>
  <r>
    <x v="1"/>
    <s v="21-112-21-1050-3900-999"/>
    <s v="OTHER AGENCIES"/>
    <x v="17"/>
    <n v="0"/>
    <n v="0"/>
    <n v="0"/>
    <s v="21"/>
    <s v="112"/>
    <n v="112"/>
    <x v="5"/>
    <s v="1050"/>
    <n v="1050"/>
    <s v="3900"/>
    <s v="999"/>
    <s v="9"/>
    <x v="1"/>
    <n v="50"/>
    <x v="1"/>
    <s v="Y"/>
    <x v="0"/>
  </r>
  <r>
    <x v="1"/>
    <s v="21-112-21-1050-5200-999"/>
    <s v="TRANSFERS IN"/>
    <x v="17"/>
    <n v="0"/>
    <n v="0"/>
    <n v="0"/>
    <s v="21"/>
    <s v="112"/>
    <n v="112"/>
    <x v="5"/>
    <s v="1050"/>
    <n v="1050"/>
    <s v="5200"/>
    <s v="999"/>
    <s v="9"/>
    <x v="1"/>
    <n v="50"/>
    <x v="1"/>
    <s v="Y"/>
    <x v="0"/>
  </r>
  <r>
    <x v="1"/>
    <s v="21-112-21-9999-5200-999"/>
    <s v="TRANSFERS IN"/>
    <x v="17"/>
    <n v="0"/>
    <n v="0"/>
    <n v="0"/>
    <s v="21"/>
    <s v="112"/>
    <n v="112"/>
    <x v="5"/>
    <s v="9999"/>
    <n v="9999"/>
    <s v="5200"/>
    <s v="999"/>
    <s v="9"/>
    <x v="89"/>
    <n v="9999"/>
    <x v="88"/>
    <s v="N"/>
    <x v="0"/>
  </r>
  <r>
    <x v="1"/>
    <s v="21-112-21-9999-6100-999"/>
    <s v="TRANSFERS IN"/>
    <x v="17"/>
    <n v="0"/>
    <n v="0"/>
    <n v="0"/>
    <s v="21"/>
    <s v="112"/>
    <n v="112"/>
    <x v="5"/>
    <s v="9999"/>
    <n v="9999"/>
    <s v="6100"/>
    <s v="999"/>
    <s v="9"/>
    <x v="89"/>
    <n v="9999"/>
    <x v="88"/>
    <s v="N"/>
    <x v="0"/>
  </r>
  <r>
    <x v="1"/>
    <s v="21-116-21-1050-1310-999"/>
    <s v="STUDENT TUITION"/>
    <x v="17"/>
    <n v="0"/>
    <n v="0"/>
    <n v="0"/>
    <s v="21"/>
    <s v="116"/>
    <n v="116"/>
    <x v="8"/>
    <s v="1050"/>
    <n v="1050"/>
    <s v="1310"/>
    <s v="999"/>
    <s v="9"/>
    <x v="1"/>
    <n v="50"/>
    <x v="1"/>
    <s v="Y"/>
    <x v="0"/>
  </r>
  <r>
    <x v="1"/>
    <s v="21-116-21-1050-1320-999"/>
    <s v="IN STATE LEA'S"/>
    <x v="17"/>
    <n v="0"/>
    <n v="0"/>
    <n v="0"/>
    <s v="21"/>
    <s v="116"/>
    <n v="116"/>
    <x v="8"/>
    <s v="1050"/>
    <n v="1050"/>
    <s v="1320"/>
    <s v="999"/>
    <s v="9"/>
    <x v="1"/>
    <n v="50"/>
    <x v="1"/>
    <s v="Y"/>
    <x v="0"/>
  </r>
  <r>
    <x v="1"/>
    <s v="21-116-21-1050-1400-999"/>
    <s v="TRANSP FEES"/>
    <x v="17"/>
    <n v="0"/>
    <n v="0"/>
    <n v="0"/>
    <s v="21"/>
    <s v="116"/>
    <n v="116"/>
    <x v="8"/>
    <s v="1050"/>
    <n v="1050"/>
    <s v="1400"/>
    <s v="999"/>
    <s v="9"/>
    <x v="1"/>
    <n v="50"/>
    <x v="1"/>
    <s v="Y"/>
    <x v="0"/>
  </r>
  <r>
    <x v="1"/>
    <s v="21-116-21-1050-1500-999"/>
    <s v="INTEREST INCOME"/>
    <x v="17"/>
    <n v="0"/>
    <n v="0"/>
    <n v="0"/>
    <s v="21"/>
    <s v="116"/>
    <n v="116"/>
    <x v="8"/>
    <s v="1050"/>
    <n v="1050"/>
    <s v="1500"/>
    <s v="999"/>
    <s v="9"/>
    <x v="1"/>
    <n v="50"/>
    <x v="1"/>
    <s v="Y"/>
    <x v="0"/>
  </r>
  <r>
    <x v="1"/>
    <s v="21-116-21-1050-1510-999"/>
    <s v="INTEREST INCOME"/>
    <x v="17"/>
    <n v="0"/>
    <n v="39.93"/>
    <n v="-39.93"/>
    <s v="21"/>
    <s v="116"/>
    <n v="116"/>
    <x v="8"/>
    <s v="1050"/>
    <n v="1050"/>
    <s v="1510"/>
    <s v="999"/>
    <s v="9"/>
    <x v="1"/>
    <n v="50"/>
    <x v="1"/>
    <s v="Y"/>
    <x v="0"/>
  </r>
  <r>
    <x v="1"/>
    <s v="21-116-21-1050-1740-999"/>
    <s v="STUDENT FEES"/>
    <x v="17"/>
    <n v="0"/>
    <n v="0"/>
    <n v="0"/>
    <s v="21"/>
    <s v="116"/>
    <n v="116"/>
    <x v="8"/>
    <s v="1050"/>
    <n v="1050"/>
    <s v="1740"/>
    <s v="999"/>
    <s v="9"/>
    <x v="1"/>
    <n v="50"/>
    <x v="1"/>
    <s v="Y"/>
    <x v="0"/>
  </r>
  <r>
    <x v="1"/>
    <s v="21-116-21-1050-1750-999"/>
    <s v="SCHOOL VENDING"/>
    <x v="17"/>
    <n v="0"/>
    <n v="0"/>
    <n v="0"/>
    <s v="21"/>
    <s v="116"/>
    <n v="116"/>
    <x v="8"/>
    <s v="1050"/>
    <n v="1050"/>
    <s v="1750"/>
    <s v="999"/>
    <s v="9"/>
    <x v="1"/>
    <n v="50"/>
    <x v="1"/>
    <s v="Y"/>
    <x v="0"/>
  </r>
  <r>
    <x v="1"/>
    <s v="21-116-21-1050-1800-999"/>
    <s v="COMMUNITY SERV"/>
    <x v="17"/>
    <n v="0"/>
    <n v="0"/>
    <n v="0"/>
    <s v="21"/>
    <s v="116"/>
    <n v="116"/>
    <x v="8"/>
    <s v="1050"/>
    <n v="1050"/>
    <s v="1800"/>
    <s v="999"/>
    <s v="9"/>
    <x v="1"/>
    <n v="50"/>
    <x v="1"/>
    <s v="Y"/>
    <x v="0"/>
  </r>
  <r>
    <x v="1"/>
    <s v="21-116-21-1050-1900-999"/>
    <s v="OTHER LOCAL REV"/>
    <x v="17"/>
    <n v="0"/>
    <n v="14968.1"/>
    <n v="-14968.1"/>
    <s v="21"/>
    <s v="116"/>
    <n v="116"/>
    <x v="8"/>
    <s v="1050"/>
    <n v="1050"/>
    <s v="1900"/>
    <s v="999"/>
    <s v="9"/>
    <x v="1"/>
    <n v="50"/>
    <x v="1"/>
    <s v="Y"/>
    <x v="0"/>
  </r>
  <r>
    <x v="1"/>
    <s v="21-116-21-1050-1940-999"/>
    <s v="TEXTBOOK FEES"/>
    <x v="17"/>
    <n v="0"/>
    <n v="0"/>
    <n v="0"/>
    <s v="21"/>
    <s v="116"/>
    <n v="116"/>
    <x v="8"/>
    <s v="1050"/>
    <n v="1050"/>
    <s v="1940"/>
    <s v="999"/>
    <s v="9"/>
    <x v="1"/>
    <n v="50"/>
    <x v="1"/>
    <s v="Y"/>
    <x v="0"/>
  </r>
  <r>
    <x v="1"/>
    <s v="21-116-21-1050-3900-999"/>
    <s v="OTHER AGENCIES"/>
    <x v="17"/>
    <n v="0"/>
    <n v="0"/>
    <n v="0"/>
    <s v="21"/>
    <s v="116"/>
    <n v="116"/>
    <x v="8"/>
    <s v="1050"/>
    <n v="1050"/>
    <s v="3900"/>
    <s v="999"/>
    <s v="9"/>
    <x v="1"/>
    <n v="50"/>
    <x v="1"/>
    <s v="Y"/>
    <x v="0"/>
  </r>
  <r>
    <x v="1"/>
    <s v="21-116-21-1050-5200-999"/>
    <s v="TRANSFERS IN"/>
    <x v="17"/>
    <n v="0"/>
    <n v="0"/>
    <n v="0"/>
    <s v="21"/>
    <s v="116"/>
    <n v="116"/>
    <x v="8"/>
    <s v="1050"/>
    <n v="1050"/>
    <s v="5200"/>
    <s v="999"/>
    <s v="9"/>
    <x v="1"/>
    <n v="50"/>
    <x v="1"/>
    <s v="Y"/>
    <x v="0"/>
  </r>
  <r>
    <x v="1"/>
    <s v="21-116-21-9999-5200-999"/>
    <s v="TRANSFERS IN"/>
    <x v="17"/>
    <n v="0"/>
    <n v="0"/>
    <n v="0"/>
    <s v="21"/>
    <s v="116"/>
    <n v="116"/>
    <x v="8"/>
    <s v="9999"/>
    <n v="9999"/>
    <s v="5200"/>
    <s v="999"/>
    <s v="9"/>
    <x v="89"/>
    <n v="9999"/>
    <x v="88"/>
    <s v="N"/>
    <x v="0"/>
  </r>
  <r>
    <x v="1"/>
    <s v="21-116-21-9999-6100-999"/>
    <s v="TRANSFERS IN"/>
    <x v="17"/>
    <n v="0"/>
    <n v="0"/>
    <n v="0"/>
    <s v="21"/>
    <s v="116"/>
    <n v="116"/>
    <x v="8"/>
    <s v="9999"/>
    <n v="9999"/>
    <s v="6100"/>
    <s v="999"/>
    <s v="9"/>
    <x v="89"/>
    <n v="9999"/>
    <x v="88"/>
    <s v="N"/>
    <x v="0"/>
  </r>
  <r>
    <x v="1"/>
    <s v="21-120-21-1050-1310-999"/>
    <s v="STUDENT TUITION"/>
    <x v="17"/>
    <n v="0"/>
    <n v="0"/>
    <n v="0"/>
    <s v="21"/>
    <s v="120"/>
    <n v="120"/>
    <x v="9"/>
    <s v="1050"/>
    <n v="1050"/>
    <s v="1310"/>
    <s v="999"/>
    <s v="9"/>
    <x v="1"/>
    <n v="50"/>
    <x v="1"/>
    <s v="Y"/>
    <x v="0"/>
  </r>
  <r>
    <x v="1"/>
    <s v="21-120-21-1050-1320-999"/>
    <s v="IN STATE LEA'S"/>
    <x v="17"/>
    <n v="0"/>
    <n v="0"/>
    <n v="0"/>
    <s v="21"/>
    <s v="120"/>
    <n v="120"/>
    <x v="9"/>
    <s v="1050"/>
    <n v="1050"/>
    <s v="1320"/>
    <s v="999"/>
    <s v="9"/>
    <x v="1"/>
    <n v="50"/>
    <x v="1"/>
    <s v="Y"/>
    <x v="0"/>
  </r>
  <r>
    <x v="1"/>
    <s v="21-120-21-1050-1400-999"/>
    <s v="TRANSP FEES"/>
    <x v="17"/>
    <n v="0"/>
    <n v="0"/>
    <n v="0"/>
    <s v="21"/>
    <s v="120"/>
    <n v="120"/>
    <x v="9"/>
    <s v="1050"/>
    <n v="1050"/>
    <s v="1400"/>
    <s v="999"/>
    <s v="9"/>
    <x v="1"/>
    <n v="50"/>
    <x v="1"/>
    <s v="Y"/>
    <x v="0"/>
  </r>
  <r>
    <x v="1"/>
    <s v="21-120-21-1050-1500-999"/>
    <s v="INTEREST INCOME"/>
    <x v="17"/>
    <n v="0"/>
    <n v="0"/>
    <n v="0"/>
    <s v="21"/>
    <s v="120"/>
    <n v="120"/>
    <x v="9"/>
    <s v="1050"/>
    <n v="1050"/>
    <s v="1500"/>
    <s v="999"/>
    <s v="9"/>
    <x v="1"/>
    <n v="50"/>
    <x v="1"/>
    <s v="Y"/>
    <x v="0"/>
  </r>
  <r>
    <x v="1"/>
    <s v="21-120-21-1050-1510-999"/>
    <s v="INTEREST INCOME"/>
    <x v="17"/>
    <n v="0"/>
    <n v="40.83"/>
    <n v="-40.83"/>
    <s v="21"/>
    <s v="120"/>
    <n v="120"/>
    <x v="9"/>
    <s v="1050"/>
    <n v="1050"/>
    <s v="1510"/>
    <s v="999"/>
    <s v="9"/>
    <x v="1"/>
    <n v="50"/>
    <x v="1"/>
    <s v="Y"/>
    <x v="0"/>
  </r>
  <r>
    <x v="1"/>
    <s v="21-120-21-1050-1740-999"/>
    <s v="STUDENT FEES"/>
    <x v="17"/>
    <n v="0"/>
    <n v="0"/>
    <n v="0"/>
    <s v="21"/>
    <s v="120"/>
    <n v="120"/>
    <x v="9"/>
    <s v="1050"/>
    <n v="1050"/>
    <s v="1740"/>
    <s v="999"/>
    <s v="9"/>
    <x v="1"/>
    <n v="50"/>
    <x v="1"/>
    <s v="Y"/>
    <x v="0"/>
  </r>
  <r>
    <x v="1"/>
    <s v="21-120-21-1050-1750-999"/>
    <s v="SCHOOL VENDING"/>
    <x v="17"/>
    <n v="0"/>
    <n v="435.22"/>
    <n v="-435.22"/>
    <s v="21"/>
    <s v="120"/>
    <n v="120"/>
    <x v="9"/>
    <s v="1050"/>
    <n v="1050"/>
    <s v="1750"/>
    <s v="999"/>
    <s v="9"/>
    <x v="1"/>
    <n v="50"/>
    <x v="1"/>
    <s v="Y"/>
    <x v="0"/>
  </r>
  <r>
    <x v="1"/>
    <s v="21-120-21-1050-1800-999"/>
    <s v="COMMUNITY SERV"/>
    <x v="17"/>
    <n v="0"/>
    <n v="352.77"/>
    <n v="-352.77"/>
    <s v="21"/>
    <s v="120"/>
    <n v="120"/>
    <x v="9"/>
    <s v="1050"/>
    <n v="1050"/>
    <s v="1800"/>
    <s v="999"/>
    <s v="9"/>
    <x v="1"/>
    <n v="50"/>
    <x v="1"/>
    <s v="Y"/>
    <x v="0"/>
  </r>
  <r>
    <x v="1"/>
    <s v="21-120-21-1050-1900-999"/>
    <s v="OTHER LOCAL REV"/>
    <x v="17"/>
    <n v="0"/>
    <n v="0"/>
    <n v="0"/>
    <s v="21"/>
    <s v="120"/>
    <n v="120"/>
    <x v="9"/>
    <s v="1050"/>
    <n v="1050"/>
    <s v="1900"/>
    <s v="999"/>
    <s v="9"/>
    <x v="1"/>
    <n v="50"/>
    <x v="1"/>
    <s v="Y"/>
    <x v="0"/>
  </r>
  <r>
    <x v="1"/>
    <s v="21-120-21-1050-1940-999"/>
    <s v="TEXTBOOK FEES"/>
    <x v="17"/>
    <n v="0"/>
    <n v="0"/>
    <n v="0"/>
    <s v="21"/>
    <s v="120"/>
    <n v="120"/>
    <x v="9"/>
    <s v="1050"/>
    <n v="1050"/>
    <s v="1940"/>
    <s v="999"/>
    <s v="9"/>
    <x v="1"/>
    <n v="50"/>
    <x v="1"/>
    <s v="Y"/>
    <x v="0"/>
  </r>
  <r>
    <x v="1"/>
    <s v="21-120-21-1050-3900-999"/>
    <s v="OTHER AGENCIES"/>
    <x v="17"/>
    <n v="0"/>
    <n v="0"/>
    <n v="0"/>
    <s v="21"/>
    <s v="120"/>
    <n v="120"/>
    <x v="9"/>
    <s v="1050"/>
    <n v="1050"/>
    <s v="3900"/>
    <s v="999"/>
    <s v="9"/>
    <x v="1"/>
    <n v="50"/>
    <x v="1"/>
    <s v="Y"/>
    <x v="0"/>
  </r>
  <r>
    <x v="1"/>
    <s v="21-120-21-1050-5200-999"/>
    <s v="TRANSFERS IN"/>
    <x v="17"/>
    <n v="0"/>
    <n v="0"/>
    <n v="0"/>
    <s v="21"/>
    <s v="120"/>
    <n v="120"/>
    <x v="9"/>
    <s v="1050"/>
    <n v="1050"/>
    <s v="5200"/>
    <s v="999"/>
    <s v="9"/>
    <x v="1"/>
    <n v="50"/>
    <x v="1"/>
    <s v="Y"/>
    <x v="0"/>
  </r>
  <r>
    <x v="1"/>
    <s v="21-120-21-9999-5200-999"/>
    <s v="TRANSFERS IN"/>
    <x v="17"/>
    <n v="0"/>
    <n v="0"/>
    <n v="0"/>
    <s v="21"/>
    <s v="120"/>
    <n v="120"/>
    <x v="9"/>
    <s v="9999"/>
    <n v="9999"/>
    <s v="5200"/>
    <s v="999"/>
    <s v="9"/>
    <x v="89"/>
    <n v="9999"/>
    <x v="88"/>
    <s v="N"/>
    <x v="0"/>
  </r>
  <r>
    <x v="1"/>
    <s v="21-120-21-9999-6100-999"/>
    <s v="TRANSFERS IN"/>
    <x v="17"/>
    <n v="0"/>
    <n v="0"/>
    <n v="0"/>
    <s v="21"/>
    <s v="120"/>
    <n v="120"/>
    <x v="9"/>
    <s v="9999"/>
    <n v="9999"/>
    <s v="6100"/>
    <s v="999"/>
    <s v="9"/>
    <x v="89"/>
    <n v="9999"/>
    <x v="88"/>
    <s v="N"/>
    <x v="0"/>
  </r>
  <r>
    <x v="1"/>
    <s v="21-124-21-1050-1310-999"/>
    <s v="STUDENT TUITION"/>
    <x v="17"/>
    <n v="0"/>
    <n v="0"/>
    <n v="0"/>
    <s v="21"/>
    <s v="124"/>
    <n v="124"/>
    <x v="10"/>
    <s v="1050"/>
    <n v="1050"/>
    <s v="1310"/>
    <s v="999"/>
    <s v="9"/>
    <x v="1"/>
    <n v="50"/>
    <x v="1"/>
    <s v="Y"/>
    <x v="0"/>
  </r>
  <r>
    <x v="1"/>
    <s v="21-124-21-1050-1320-999"/>
    <s v="IN STATE LEA'S"/>
    <x v="17"/>
    <n v="0"/>
    <n v="0"/>
    <n v="0"/>
    <s v="21"/>
    <s v="124"/>
    <n v="124"/>
    <x v="10"/>
    <s v="1050"/>
    <n v="1050"/>
    <s v="1320"/>
    <s v="999"/>
    <s v="9"/>
    <x v="1"/>
    <n v="50"/>
    <x v="1"/>
    <s v="Y"/>
    <x v="0"/>
  </r>
  <r>
    <x v="1"/>
    <s v="21-124-21-1050-1400-999"/>
    <s v="TRANSP FEES"/>
    <x v="17"/>
    <n v="0"/>
    <n v="0"/>
    <n v="0"/>
    <s v="21"/>
    <s v="124"/>
    <n v="124"/>
    <x v="10"/>
    <s v="1050"/>
    <n v="1050"/>
    <s v="1400"/>
    <s v="999"/>
    <s v="9"/>
    <x v="1"/>
    <n v="50"/>
    <x v="1"/>
    <s v="Y"/>
    <x v="0"/>
  </r>
  <r>
    <x v="1"/>
    <s v="21-124-21-1050-1500-999"/>
    <s v="INTEREST INCOME"/>
    <x v="17"/>
    <n v="0"/>
    <n v="0"/>
    <n v="0"/>
    <s v="21"/>
    <s v="124"/>
    <n v="124"/>
    <x v="10"/>
    <s v="1050"/>
    <n v="1050"/>
    <s v="1500"/>
    <s v="999"/>
    <s v="9"/>
    <x v="1"/>
    <n v="50"/>
    <x v="1"/>
    <s v="Y"/>
    <x v="0"/>
  </r>
  <r>
    <x v="1"/>
    <s v="21-124-21-1050-1510-999"/>
    <s v="INTEREST INCOME"/>
    <x v="17"/>
    <n v="0"/>
    <n v="0"/>
    <n v="0"/>
    <s v="21"/>
    <s v="124"/>
    <n v="124"/>
    <x v="10"/>
    <s v="1050"/>
    <n v="1050"/>
    <s v="1510"/>
    <s v="999"/>
    <s v="9"/>
    <x v="1"/>
    <n v="50"/>
    <x v="1"/>
    <s v="Y"/>
    <x v="0"/>
  </r>
  <r>
    <x v="1"/>
    <s v="21-124-21-1050-1740-999"/>
    <s v="STUDENT FEES"/>
    <x v="17"/>
    <n v="0"/>
    <n v="0"/>
    <n v="0"/>
    <s v="21"/>
    <s v="124"/>
    <n v="124"/>
    <x v="10"/>
    <s v="1050"/>
    <n v="1050"/>
    <s v="1740"/>
    <s v="999"/>
    <s v="9"/>
    <x v="1"/>
    <n v="50"/>
    <x v="1"/>
    <s v="Y"/>
    <x v="0"/>
  </r>
  <r>
    <x v="1"/>
    <s v="21-124-21-1050-1750-999"/>
    <s v="SCHOOL VENDING"/>
    <x v="17"/>
    <n v="0"/>
    <n v="0"/>
    <n v="0"/>
    <s v="21"/>
    <s v="124"/>
    <n v="124"/>
    <x v="10"/>
    <s v="1050"/>
    <n v="1050"/>
    <s v="1750"/>
    <s v="999"/>
    <s v="9"/>
    <x v="1"/>
    <n v="50"/>
    <x v="1"/>
    <s v="Y"/>
    <x v="0"/>
  </r>
  <r>
    <x v="1"/>
    <s v="21-124-21-1050-1800-999"/>
    <s v="COMMUNITY SERV"/>
    <x v="17"/>
    <n v="0"/>
    <n v="0"/>
    <n v="0"/>
    <s v="21"/>
    <s v="124"/>
    <n v="124"/>
    <x v="10"/>
    <s v="1050"/>
    <n v="1050"/>
    <s v="1800"/>
    <s v="999"/>
    <s v="9"/>
    <x v="1"/>
    <n v="50"/>
    <x v="1"/>
    <s v="Y"/>
    <x v="0"/>
  </r>
  <r>
    <x v="1"/>
    <s v="21-124-21-1050-1900-999"/>
    <s v="OTHER LOCAL REV"/>
    <x v="17"/>
    <n v="0"/>
    <n v="0"/>
    <n v="0"/>
    <s v="21"/>
    <s v="124"/>
    <n v="124"/>
    <x v="10"/>
    <s v="1050"/>
    <n v="1050"/>
    <s v="1900"/>
    <s v="999"/>
    <s v="9"/>
    <x v="1"/>
    <n v="50"/>
    <x v="1"/>
    <s v="Y"/>
    <x v="0"/>
  </r>
  <r>
    <x v="1"/>
    <s v="21-124-21-1050-1940-999"/>
    <s v="TEXTBOOK FEES"/>
    <x v="17"/>
    <n v="0"/>
    <n v="0"/>
    <n v="0"/>
    <s v="21"/>
    <s v="124"/>
    <n v="124"/>
    <x v="10"/>
    <s v="1050"/>
    <n v="1050"/>
    <s v="1940"/>
    <s v="999"/>
    <s v="9"/>
    <x v="1"/>
    <n v="50"/>
    <x v="1"/>
    <s v="Y"/>
    <x v="0"/>
  </r>
  <r>
    <x v="1"/>
    <s v="21-124-21-1050-3900-999"/>
    <s v="OTHER AGENCIES"/>
    <x v="17"/>
    <n v="0"/>
    <n v="0"/>
    <n v="0"/>
    <s v="21"/>
    <s v="124"/>
    <n v="124"/>
    <x v="10"/>
    <s v="1050"/>
    <n v="1050"/>
    <s v="3900"/>
    <s v="999"/>
    <s v="9"/>
    <x v="1"/>
    <n v="50"/>
    <x v="1"/>
    <s v="Y"/>
    <x v="0"/>
  </r>
  <r>
    <x v="1"/>
    <s v="21-124-21-1050-5200-999"/>
    <s v="TRANSFERS IN"/>
    <x v="17"/>
    <n v="0"/>
    <n v="0"/>
    <n v="0"/>
    <s v="21"/>
    <s v="124"/>
    <n v="124"/>
    <x v="10"/>
    <s v="1050"/>
    <n v="1050"/>
    <s v="5200"/>
    <s v="999"/>
    <s v="9"/>
    <x v="1"/>
    <n v="50"/>
    <x v="1"/>
    <s v="Y"/>
    <x v="0"/>
  </r>
  <r>
    <x v="1"/>
    <s v="21-124-21-9999-5200-999"/>
    <s v="TRANSFERS IN"/>
    <x v="17"/>
    <n v="0"/>
    <n v="0"/>
    <n v="0"/>
    <s v="21"/>
    <s v="124"/>
    <n v="124"/>
    <x v="10"/>
    <s v="9999"/>
    <n v="9999"/>
    <s v="5200"/>
    <s v="999"/>
    <s v="9"/>
    <x v="89"/>
    <n v="9999"/>
    <x v="88"/>
    <s v="N"/>
    <x v="0"/>
  </r>
  <r>
    <x v="1"/>
    <s v="21-124-21-9999-6100-999"/>
    <s v="TRANSFERS IN"/>
    <x v="17"/>
    <n v="0"/>
    <n v="0"/>
    <n v="0"/>
    <s v="21"/>
    <s v="124"/>
    <n v="124"/>
    <x v="10"/>
    <s v="9999"/>
    <n v="9999"/>
    <s v="6100"/>
    <s v="999"/>
    <s v="9"/>
    <x v="89"/>
    <n v="9999"/>
    <x v="88"/>
    <s v="N"/>
    <x v="0"/>
  </r>
  <r>
    <x v="1"/>
    <s v="21-404-21-1050-1310-999"/>
    <s v="STUDENT TUITION"/>
    <x v="17"/>
    <n v="0"/>
    <n v="0"/>
    <n v="0"/>
    <s v="21"/>
    <s v="404"/>
    <n v="404"/>
    <x v="11"/>
    <s v="1050"/>
    <n v="1050"/>
    <s v="1310"/>
    <s v="999"/>
    <s v="9"/>
    <x v="1"/>
    <n v="50"/>
    <x v="1"/>
    <s v="Y"/>
    <x v="0"/>
  </r>
  <r>
    <x v="1"/>
    <s v="21-404-21-1050-1320-999"/>
    <s v="IN STATE LEA'S"/>
    <x v="17"/>
    <n v="0"/>
    <n v="0"/>
    <n v="0"/>
    <s v="21"/>
    <s v="404"/>
    <n v="404"/>
    <x v="11"/>
    <s v="1050"/>
    <n v="1050"/>
    <s v="1320"/>
    <s v="999"/>
    <s v="9"/>
    <x v="1"/>
    <n v="50"/>
    <x v="1"/>
    <s v="Y"/>
    <x v="0"/>
  </r>
  <r>
    <x v="1"/>
    <s v="21-404-21-1050-1400-999"/>
    <s v="TRANSP FEES"/>
    <x v="17"/>
    <n v="0"/>
    <n v="0"/>
    <n v="0"/>
    <s v="21"/>
    <s v="404"/>
    <n v="404"/>
    <x v="11"/>
    <s v="1050"/>
    <n v="1050"/>
    <s v="1400"/>
    <s v="999"/>
    <s v="9"/>
    <x v="1"/>
    <n v="50"/>
    <x v="1"/>
    <s v="Y"/>
    <x v="0"/>
  </r>
  <r>
    <x v="1"/>
    <s v="21-404-21-1050-1500-999"/>
    <s v="INTEREST INCOME"/>
    <x v="17"/>
    <n v="0"/>
    <n v="0"/>
    <n v="0"/>
    <s v="21"/>
    <s v="404"/>
    <n v="404"/>
    <x v="11"/>
    <s v="1050"/>
    <n v="1050"/>
    <s v="1500"/>
    <s v="999"/>
    <s v="9"/>
    <x v="1"/>
    <n v="50"/>
    <x v="1"/>
    <s v="Y"/>
    <x v="0"/>
  </r>
  <r>
    <x v="1"/>
    <s v="21-404-21-1050-1510-999"/>
    <s v="INTEREST INCOME"/>
    <x v="17"/>
    <n v="0"/>
    <n v="62.79"/>
    <n v="-62.79"/>
    <s v="21"/>
    <s v="404"/>
    <n v="404"/>
    <x v="11"/>
    <s v="1050"/>
    <n v="1050"/>
    <s v="1510"/>
    <s v="999"/>
    <s v="9"/>
    <x v="1"/>
    <n v="50"/>
    <x v="1"/>
    <s v="Y"/>
    <x v="0"/>
  </r>
  <r>
    <x v="1"/>
    <s v="21-404-21-1050-1740-999"/>
    <s v="STUDENT FEES"/>
    <x v="17"/>
    <n v="0"/>
    <n v="112302.58"/>
    <n v="-112302.58"/>
    <s v="21"/>
    <s v="404"/>
    <n v="404"/>
    <x v="11"/>
    <s v="1050"/>
    <n v="1050"/>
    <s v="1740"/>
    <s v="999"/>
    <s v="9"/>
    <x v="1"/>
    <n v="50"/>
    <x v="1"/>
    <s v="Y"/>
    <x v="0"/>
  </r>
  <r>
    <x v="1"/>
    <s v="21-404-21-1050-1750-999"/>
    <s v="SCHOOL VENDING"/>
    <x v="17"/>
    <n v="0"/>
    <n v="1295.52"/>
    <n v="-1295.52"/>
    <s v="21"/>
    <s v="404"/>
    <n v="404"/>
    <x v="11"/>
    <s v="1050"/>
    <n v="1050"/>
    <s v="1750"/>
    <s v="999"/>
    <s v="9"/>
    <x v="1"/>
    <n v="50"/>
    <x v="1"/>
    <s v="Y"/>
    <x v="0"/>
  </r>
  <r>
    <x v="1"/>
    <s v="21-404-21-1050-1800-999"/>
    <s v="COMMUNITY SERV"/>
    <x v="17"/>
    <n v="0"/>
    <n v="673.01"/>
    <n v="-673.01"/>
    <s v="21"/>
    <s v="404"/>
    <n v="404"/>
    <x v="11"/>
    <s v="1050"/>
    <n v="1050"/>
    <s v="1800"/>
    <s v="999"/>
    <s v="9"/>
    <x v="1"/>
    <n v="50"/>
    <x v="1"/>
    <s v="Y"/>
    <x v="0"/>
  </r>
  <r>
    <x v="1"/>
    <s v="21-404-21-1050-1900-999"/>
    <s v="OTHER LOCAL REV"/>
    <x v="17"/>
    <n v="0"/>
    <n v="32013.89"/>
    <n v="-32013.89"/>
    <s v="21"/>
    <s v="404"/>
    <n v="404"/>
    <x v="11"/>
    <s v="1050"/>
    <n v="1050"/>
    <s v="1900"/>
    <s v="999"/>
    <s v="9"/>
    <x v="1"/>
    <n v="50"/>
    <x v="1"/>
    <s v="Y"/>
    <x v="0"/>
  </r>
  <r>
    <x v="1"/>
    <s v="21-404-21-1050-1940-999"/>
    <s v="TEXTBOOK FEES"/>
    <x v="17"/>
    <n v="0"/>
    <n v="0"/>
    <n v="0"/>
    <s v="21"/>
    <s v="404"/>
    <n v="404"/>
    <x v="11"/>
    <s v="1050"/>
    <n v="1050"/>
    <s v="1940"/>
    <s v="999"/>
    <s v="9"/>
    <x v="1"/>
    <n v="50"/>
    <x v="1"/>
    <s v="Y"/>
    <x v="0"/>
  </r>
  <r>
    <x v="1"/>
    <s v="21-404-21-1050-3900-999"/>
    <s v="OTHER AGENCIES"/>
    <x v="17"/>
    <n v="0"/>
    <n v="0"/>
    <n v="0"/>
    <s v="21"/>
    <s v="404"/>
    <n v="404"/>
    <x v="11"/>
    <s v="1050"/>
    <n v="1050"/>
    <s v="3900"/>
    <s v="999"/>
    <s v="9"/>
    <x v="1"/>
    <n v="50"/>
    <x v="1"/>
    <s v="Y"/>
    <x v="0"/>
  </r>
  <r>
    <x v="1"/>
    <s v="21-404-21-1050-5200-999"/>
    <s v="TRANSFERS IN"/>
    <x v="17"/>
    <n v="0"/>
    <n v="0"/>
    <n v="0"/>
    <s v="21"/>
    <s v="404"/>
    <n v="404"/>
    <x v="11"/>
    <s v="1050"/>
    <n v="1050"/>
    <s v="5200"/>
    <s v="999"/>
    <s v="9"/>
    <x v="1"/>
    <n v="50"/>
    <x v="1"/>
    <s v="Y"/>
    <x v="0"/>
  </r>
  <r>
    <x v="1"/>
    <s v="21-404-21-9999-5200-999"/>
    <s v="TRANSFERS IN"/>
    <x v="17"/>
    <n v="0"/>
    <n v="0"/>
    <n v="0"/>
    <s v="21"/>
    <s v="404"/>
    <n v="404"/>
    <x v="11"/>
    <s v="9999"/>
    <n v="9999"/>
    <s v="5200"/>
    <s v="999"/>
    <s v="9"/>
    <x v="89"/>
    <n v="9999"/>
    <x v="88"/>
    <s v="N"/>
    <x v="0"/>
  </r>
  <r>
    <x v="1"/>
    <s v="21-404-21-9999-5210-901"/>
    <s v="TRANSFERS OUT"/>
    <x v="17"/>
    <n v="10116.51"/>
    <n v="0"/>
    <n v="10116.51"/>
    <s v="21"/>
    <s v="404"/>
    <n v="404"/>
    <x v="11"/>
    <s v="9999"/>
    <n v="9999"/>
    <s v="5210"/>
    <s v="901"/>
    <s v="9"/>
    <x v="89"/>
    <n v="9999"/>
    <x v="88"/>
    <s v="N"/>
    <x v="0"/>
  </r>
  <r>
    <x v="1"/>
    <s v="21-404-21-9999-6100-999"/>
    <s v="TRANSFERS IN"/>
    <x v="17"/>
    <n v="0"/>
    <n v="0"/>
    <n v="0"/>
    <s v="21"/>
    <s v="404"/>
    <n v="404"/>
    <x v="11"/>
    <s v="9999"/>
    <n v="9999"/>
    <s v="6100"/>
    <s v="999"/>
    <s v="9"/>
    <x v="89"/>
    <n v="9999"/>
    <x v="88"/>
    <s v="N"/>
    <x v="0"/>
  </r>
  <r>
    <x v="1"/>
    <s v="21-500-21-1050-1310-999"/>
    <s v="STUDENT TUITION"/>
    <x v="17"/>
    <n v="0"/>
    <n v="0"/>
    <n v="0"/>
    <s v="21"/>
    <s v="500"/>
    <n v="500"/>
    <x v="1"/>
    <s v="1050"/>
    <n v="1050"/>
    <s v="1310"/>
    <s v="999"/>
    <s v="9"/>
    <x v="1"/>
    <n v="50"/>
    <x v="1"/>
    <s v="Y"/>
    <x v="0"/>
  </r>
  <r>
    <x v="1"/>
    <s v="21-500-21-1050-1320-999"/>
    <s v="IN STATE LEA'S"/>
    <x v="17"/>
    <n v="0"/>
    <n v="0"/>
    <n v="0"/>
    <s v="21"/>
    <s v="500"/>
    <n v="500"/>
    <x v="1"/>
    <s v="1050"/>
    <n v="1050"/>
    <s v="1320"/>
    <s v="999"/>
    <s v="9"/>
    <x v="1"/>
    <n v="50"/>
    <x v="1"/>
    <s v="Y"/>
    <x v="0"/>
  </r>
  <r>
    <x v="1"/>
    <s v="21-500-21-1050-1400-999"/>
    <s v="TRANSP FEES"/>
    <x v="17"/>
    <n v="0"/>
    <n v="0"/>
    <n v="0"/>
    <s v="21"/>
    <s v="500"/>
    <n v="500"/>
    <x v="1"/>
    <s v="1050"/>
    <n v="1050"/>
    <s v="1400"/>
    <s v="999"/>
    <s v="9"/>
    <x v="1"/>
    <n v="50"/>
    <x v="1"/>
    <s v="Y"/>
    <x v="0"/>
  </r>
  <r>
    <x v="1"/>
    <s v="21-500-21-1050-1500-999"/>
    <s v="INTEREST INCOME"/>
    <x v="17"/>
    <n v="0"/>
    <n v="0"/>
    <n v="0"/>
    <s v="21"/>
    <s v="500"/>
    <n v="500"/>
    <x v="1"/>
    <s v="1050"/>
    <n v="1050"/>
    <s v="1500"/>
    <s v="999"/>
    <s v="9"/>
    <x v="1"/>
    <n v="50"/>
    <x v="1"/>
    <s v="Y"/>
    <x v="0"/>
  </r>
  <r>
    <x v="1"/>
    <s v="21-500-21-1050-1740-999"/>
    <s v="STUDENT FEES"/>
    <x v="17"/>
    <n v="0"/>
    <n v="0"/>
    <n v="0"/>
    <s v="21"/>
    <s v="500"/>
    <n v="500"/>
    <x v="1"/>
    <s v="1050"/>
    <n v="1050"/>
    <s v="1740"/>
    <s v="999"/>
    <s v="9"/>
    <x v="1"/>
    <n v="50"/>
    <x v="1"/>
    <s v="Y"/>
    <x v="0"/>
  </r>
  <r>
    <x v="1"/>
    <s v="21-500-21-1050-1750-999"/>
    <s v="SCHOOL VENDING"/>
    <x v="17"/>
    <n v="0"/>
    <n v="0"/>
    <n v="0"/>
    <s v="21"/>
    <s v="500"/>
    <n v="500"/>
    <x v="1"/>
    <s v="1050"/>
    <n v="1050"/>
    <s v="1750"/>
    <s v="999"/>
    <s v="9"/>
    <x v="1"/>
    <n v="50"/>
    <x v="1"/>
    <s v="Y"/>
    <x v="0"/>
  </r>
  <r>
    <x v="1"/>
    <s v="21-500-21-1050-1800-999"/>
    <s v="COMMUNITY SERV"/>
    <x v="17"/>
    <n v="0"/>
    <n v="0"/>
    <n v="0"/>
    <s v="21"/>
    <s v="500"/>
    <n v="500"/>
    <x v="1"/>
    <s v="1050"/>
    <n v="1050"/>
    <s v="1800"/>
    <s v="999"/>
    <s v="9"/>
    <x v="1"/>
    <n v="50"/>
    <x v="1"/>
    <s v="Y"/>
    <x v="0"/>
  </r>
  <r>
    <x v="1"/>
    <s v="21-500-21-1050-1900-999"/>
    <s v="OTHER LOCAL REV"/>
    <x v="17"/>
    <n v="0"/>
    <n v="0"/>
    <n v="0"/>
    <s v="21"/>
    <s v="500"/>
    <n v="500"/>
    <x v="1"/>
    <s v="1050"/>
    <n v="1050"/>
    <s v="1900"/>
    <s v="999"/>
    <s v="9"/>
    <x v="1"/>
    <n v="50"/>
    <x v="1"/>
    <s v="Y"/>
    <x v="0"/>
  </r>
  <r>
    <x v="1"/>
    <s v="21-500-21-1050-1940-999"/>
    <s v="TEXTBOOK FEES"/>
    <x v="17"/>
    <n v="0"/>
    <n v="0"/>
    <n v="0"/>
    <s v="21"/>
    <s v="500"/>
    <n v="500"/>
    <x v="1"/>
    <s v="1050"/>
    <n v="1050"/>
    <s v="1940"/>
    <s v="999"/>
    <s v="9"/>
    <x v="1"/>
    <n v="50"/>
    <x v="1"/>
    <s v="Y"/>
    <x v="0"/>
  </r>
  <r>
    <x v="1"/>
    <s v="21-500-21-1050-3900-999"/>
    <s v="OTHER AGENCIES"/>
    <x v="17"/>
    <n v="0"/>
    <n v="0"/>
    <n v="0"/>
    <s v="21"/>
    <s v="500"/>
    <n v="500"/>
    <x v="1"/>
    <s v="1050"/>
    <n v="1050"/>
    <s v="3900"/>
    <s v="999"/>
    <s v="9"/>
    <x v="1"/>
    <n v="50"/>
    <x v="1"/>
    <s v="Y"/>
    <x v="0"/>
  </r>
  <r>
    <x v="1"/>
    <s v="21-500-21-1050-5200-999"/>
    <s v="TRANSFERS IN"/>
    <x v="17"/>
    <n v="0"/>
    <n v="0"/>
    <n v="0"/>
    <s v="21"/>
    <s v="500"/>
    <n v="500"/>
    <x v="1"/>
    <s v="1050"/>
    <n v="1050"/>
    <s v="5200"/>
    <s v="999"/>
    <s v="9"/>
    <x v="1"/>
    <n v="50"/>
    <x v="1"/>
    <s v="Y"/>
    <x v="0"/>
  </r>
  <r>
    <x v="1"/>
    <s v="21-500-21-9999-6100-999"/>
    <s v="TRANSFERS IN"/>
    <x v="17"/>
    <n v="0"/>
    <n v="0"/>
    <n v="0"/>
    <s v="21"/>
    <s v="500"/>
    <n v="500"/>
    <x v="1"/>
    <s v="9999"/>
    <n v="9999"/>
    <s v="6100"/>
    <s v="999"/>
    <s v="9"/>
    <x v="89"/>
    <n v="9999"/>
    <x v="88"/>
    <s v="N"/>
    <x v="0"/>
  </r>
  <r>
    <x v="1"/>
    <s v="21-704-21-1050-1310-999"/>
    <s v="STUDENT TUITION"/>
    <x v="17"/>
    <n v="0"/>
    <n v="0"/>
    <n v="0"/>
    <s v="21"/>
    <s v="704"/>
    <n v="704"/>
    <x v="12"/>
    <s v="1050"/>
    <n v="1050"/>
    <s v="1310"/>
    <s v="999"/>
    <s v="9"/>
    <x v="1"/>
    <n v="50"/>
    <x v="1"/>
    <s v="Y"/>
    <x v="0"/>
  </r>
  <r>
    <x v="1"/>
    <s v="21-704-21-1050-1320-999"/>
    <s v="IN STATE LEA'S"/>
    <x v="17"/>
    <n v="0"/>
    <n v="0"/>
    <n v="0"/>
    <s v="21"/>
    <s v="704"/>
    <n v="704"/>
    <x v="12"/>
    <s v="1050"/>
    <n v="1050"/>
    <s v="1320"/>
    <s v="999"/>
    <s v="9"/>
    <x v="1"/>
    <n v="50"/>
    <x v="1"/>
    <s v="Y"/>
    <x v="0"/>
  </r>
  <r>
    <x v="1"/>
    <s v="21-704-21-1050-1400-999"/>
    <s v="TRANSP FEES"/>
    <x v="17"/>
    <n v="0"/>
    <n v="0"/>
    <n v="0"/>
    <s v="21"/>
    <s v="704"/>
    <n v="704"/>
    <x v="12"/>
    <s v="1050"/>
    <n v="1050"/>
    <s v="1400"/>
    <s v="999"/>
    <s v="9"/>
    <x v="1"/>
    <n v="50"/>
    <x v="1"/>
    <s v="Y"/>
    <x v="0"/>
  </r>
  <r>
    <x v="1"/>
    <s v="21-704-21-1050-1500-999"/>
    <s v="INTEREST INCOME"/>
    <x v="17"/>
    <n v="0"/>
    <n v="0"/>
    <n v="0"/>
    <s v="21"/>
    <s v="704"/>
    <n v="704"/>
    <x v="12"/>
    <s v="1050"/>
    <n v="1050"/>
    <s v="1500"/>
    <s v="999"/>
    <s v="9"/>
    <x v="1"/>
    <n v="50"/>
    <x v="1"/>
    <s v="Y"/>
    <x v="0"/>
  </r>
  <r>
    <x v="1"/>
    <s v="21-704-21-1050-1510-999"/>
    <s v="INTEREST INCOME"/>
    <x v="17"/>
    <n v="0"/>
    <n v="2921.48"/>
    <n v="-2921.48"/>
    <s v="21"/>
    <s v="704"/>
    <n v="704"/>
    <x v="12"/>
    <s v="1050"/>
    <n v="1050"/>
    <s v="1510"/>
    <s v="999"/>
    <s v="9"/>
    <x v="1"/>
    <n v="50"/>
    <x v="1"/>
    <s v="Y"/>
    <x v="0"/>
  </r>
  <r>
    <x v="1"/>
    <s v="21-704-21-1050-1740-999"/>
    <s v="STUDENT FEES"/>
    <x v="17"/>
    <n v="0"/>
    <n v="839274.26"/>
    <n v="-839274.26"/>
    <s v="21"/>
    <s v="704"/>
    <n v="704"/>
    <x v="12"/>
    <s v="1050"/>
    <n v="1050"/>
    <s v="1740"/>
    <s v="999"/>
    <s v="9"/>
    <x v="1"/>
    <n v="50"/>
    <x v="1"/>
    <s v="Y"/>
    <x v="0"/>
  </r>
  <r>
    <x v="1"/>
    <s v="21-704-21-1050-1750-999"/>
    <s v="SCHOOL VENDING"/>
    <x v="17"/>
    <n v="0"/>
    <n v="4537.3999999999996"/>
    <n v="-4537.3999999999996"/>
    <s v="21"/>
    <s v="704"/>
    <n v="704"/>
    <x v="12"/>
    <s v="1050"/>
    <n v="1050"/>
    <s v="1750"/>
    <s v="999"/>
    <s v="9"/>
    <x v="1"/>
    <n v="50"/>
    <x v="1"/>
    <s v="Y"/>
    <x v="0"/>
  </r>
  <r>
    <x v="1"/>
    <s v="21-704-21-1050-1800-999"/>
    <s v="COMMUNITY SERV"/>
    <x v="17"/>
    <n v="0"/>
    <n v="0"/>
    <n v="0"/>
    <s v="21"/>
    <s v="704"/>
    <n v="704"/>
    <x v="12"/>
    <s v="1050"/>
    <n v="1050"/>
    <s v="1800"/>
    <s v="999"/>
    <s v="9"/>
    <x v="1"/>
    <n v="50"/>
    <x v="1"/>
    <s v="Y"/>
    <x v="0"/>
  </r>
  <r>
    <x v="1"/>
    <s v="21-704-21-1050-1900-999"/>
    <s v="OTHER LOCAL REV"/>
    <x v="17"/>
    <n v="0"/>
    <n v="95457.55"/>
    <n v="-95457.55"/>
    <s v="21"/>
    <s v="704"/>
    <n v="704"/>
    <x v="12"/>
    <s v="1050"/>
    <n v="1050"/>
    <s v="1900"/>
    <s v="999"/>
    <s v="9"/>
    <x v="1"/>
    <n v="50"/>
    <x v="1"/>
    <s v="Y"/>
    <x v="0"/>
  </r>
  <r>
    <x v="1"/>
    <s v="21-704-21-1050-1940-999"/>
    <s v="TEXTBOOK FEES"/>
    <x v="17"/>
    <n v="0"/>
    <n v="0"/>
    <n v="0"/>
    <s v="21"/>
    <s v="704"/>
    <n v="704"/>
    <x v="12"/>
    <s v="1050"/>
    <n v="1050"/>
    <s v="1940"/>
    <s v="999"/>
    <s v="9"/>
    <x v="1"/>
    <n v="50"/>
    <x v="1"/>
    <s v="Y"/>
    <x v="0"/>
  </r>
  <r>
    <x v="1"/>
    <s v="21-704-21-1050-3900-999"/>
    <s v="OTHER AGENCIES"/>
    <x v="17"/>
    <n v="0"/>
    <n v="0"/>
    <n v="0"/>
    <s v="21"/>
    <s v="704"/>
    <n v="704"/>
    <x v="12"/>
    <s v="1050"/>
    <n v="1050"/>
    <s v="3900"/>
    <s v="999"/>
    <s v="9"/>
    <x v="1"/>
    <n v="50"/>
    <x v="1"/>
    <s v="Y"/>
    <x v="0"/>
  </r>
  <r>
    <x v="1"/>
    <s v="21-704-21-1050-5200-999"/>
    <s v="TRANSFERS IN"/>
    <x v="17"/>
    <n v="0"/>
    <n v="0"/>
    <n v="0"/>
    <s v="21"/>
    <s v="704"/>
    <n v="704"/>
    <x v="12"/>
    <s v="1050"/>
    <n v="1050"/>
    <s v="5200"/>
    <s v="999"/>
    <s v="9"/>
    <x v="1"/>
    <n v="50"/>
    <x v="1"/>
    <s v="Y"/>
    <x v="0"/>
  </r>
  <r>
    <x v="1"/>
    <s v="21-704-21-9999-5200-999"/>
    <s v="TRANSFERS IN"/>
    <x v="17"/>
    <n v="0"/>
    <n v="230800"/>
    <n v="-230800"/>
    <s v="21"/>
    <s v="704"/>
    <n v="704"/>
    <x v="12"/>
    <s v="9999"/>
    <n v="9999"/>
    <s v="5200"/>
    <s v="999"/>
    <s v="9"/>
    <x v="89"/>
    <n v="9999"/>
    <x v="88"/>
    <s v="N"/>
    <x v="0"/>
  </r>
  <r>
    <x v="1"/>
    <s v="21-704-21-9999-5210-901"/>
    <s v="TRANSFERS OUT"/>
    <x v="17"/>
    <n v="89417.65"/>
    <n v="0"/>
    <n v="89417.65"/>
    <s v="21"/>
    <s v="704"/>
    <n v="704"/>
    <x v="12"/>
    <s v="9999"/>
    <n v="9999"/>
    <s v="5210"/>
    <s v="901"/>
    <s v="9"/>
    <x v="89"/>
    <n v="9999"/>
    <x v="88"/>
    <s v="N"/>
    <x v="0"/>
  </r>
  <r>
    <x v="1"/>
    <s v="21-704-21-9999-6100-999"/>
    <s v="TRANSFERS IN"/>
    <x v="17"/>
    <n v="0"/>
    <n v="0"/>
    <n v="0"/>
    <s v="21"/>
    <s v="704"/>
    <n v="704"/>
    <x v="12"/>
    <s v="9999"/>
    <n v="9999"/>
    <s v="6100"/>
    <s v="999"/>
    <s v="9"/>
    <x v="89"/>
    <n v="9999"/>
    <x v="88"/>
    <s v="N"/>
    <x v="0"/>
  </r>
  <r>
    <x v="1"/>
    <s v="21-104-21-1050-1000-320"/>
    <s v="PROF/TECH SERV"/>
    <x v="18"/>
    <n v="0"/>
    <n v="0"/>
    <n v="0"/>
    <s v="21"/>
    <s v="104"/>
    <n v="104"/>
    <x v="3"/>
    <s v="1050"/>
    <n v="1050"/>
    <s v="1000"/>
    <s v="320"/>
    <s v="3"/>
    <x v="1"/>
    <n v="50"/>
    <x v="1"/>
    <s v="Y"/>
    <x v="0"/>
  </r>
  <r>
    <x v="1"/>
    <s v="21-104-21-1050-1000-430"/>
    <s v="PROPRTY SERVICE"/>
    <x v="18"/>
    <n v="0"/>
    <n v="0"/>
    <n v="0"/>
    <s v="21"/>
    <s v="104"/>
    <n v="104"/>
    <x v="3"/>
    <s v="1050"/>
    <n v="1050"/>
    <s v="1000"/>
    <s v="430"/>
    <s v="4"/>
    <x v="1"/>
    <n v="50"/>
    <x v="1"/>
    <s v="Y"/>
    <x v="0"/>
  </r>
  <r>
    <x v="1"/>
    <s v="21-104-21-1050-1000-580"/>
    <s v="OTHER PURCH SRV"/>
    <x v="18"/>
    <n v="0"/>
    <n v="0"/>
    <n v="0"/>
    <s v="21"/>
    <s v="104"/>
    <n v="104"/>
    <x v="3"/>
    <s v="1050"/>
    <n v="1050"/>
    <s v="1000"/>
    <s v="580"/>
    <s v="5"/>
    <x v="1"/>
    <n v="50"/>
    <x v="1"/>
    <s v="Y"/>
    <x v="0"/>
  </r>
  <r>
    <x v="1"/>
    <s v="21-104-21-1050-1000-610"/>
    <s v="SUPPLIES"/>
    <x v="18"/>
    <n v="9647.56"/>
    <n v="0"/>
    <n v="9647.56"/>
    <s v="21"/>
    <s v="104"/>
    <n v="104"/>
    <x v="3"/>
    <s v="1050"/>
    <n v="1050"/>
    <s v="1000"/>
    <s v="610"/>
    <s v="6"/>
    <x v="1"/>
    <n v="50"/>
    <x v="1"/>
    <s v="Y"/>
    <x v="0"/>
  </r>
  <r>
    <x v="1"/>
    <s v="21-104-21-1050-1000-730"/>
    <s v="Equipment"/>
    <x v="18"/>
    <n v="0"/>
    <n v="0"/>
    <n v="0"/>
    <s v="21"/>
    <s v="104"/>
    <n v="104"/>
    <x v="3"/>
    <s v="1050"/>
    <n v="1050"/>
    <s v="1000"/>
    <s v="730"/>
    <s v="7"/>
    <x v="1"/>
    <n v="50"/>
    <x v="1"/>
    <s v="Y"/>
    <x v="0"/>
  </r>
  <r>
    <x v="1"/>
    <s v="21-104-21-1050-1000-800"/>
    <s v="OTHER MISC."/>
    <x v="18"/>
    <n v="0"/>
    <n v="0"/>
    <n v="0"/>
    <s v="21"/>
    <s v="104"/>
    <n v="104"/>
    <x v="3"/>
    <s v="1050"/>
    <n v="1050"/>
    <s v="1000"/>
    <s v="800"/>
    <s v="8"/>
    <x v="1"/>
    <n v="50"/>
    <x v="1"/>
    <s v="Y"/>
    <x v="0"/>
  </r>
  <r>
    <x v="1"/>
    <s v="21-104-21-1050-1000-810"/>
    <s v="DUES AND FEES"/>
    <x v="18"/>
    <n v="0"/>
    <n v="0"/>
    <n v="0"/>
    <s v="21"/>
    <s v="104"/>
    <n v="104"/>
    <x v="3"/>
    <s v="1050"/>
    <n v="1050"/>
    <s v="1000"/>
    <s v="810"/>
    <s v="8"/>
    <x v="1"/>
    <n v="50"/>
    <x v="1"/>
    <s v="Y"/>
    <x v="0"/>
  </r>
  <r>
    <x v="1"/>
    <s v="21-104-21-1050-2000-320"/>
    <s v="PROF/TECH SERV"/>
    <x v="18"/>
    <n v="0"/>
    <n v="0"/>
    <n v="0"/>
    <s v="21"/>
    <s v="104"/>
    <n v="104"/>
    <x v="3"/>
    <s v="1050"/>
    <n v="1050"/>
    <s v="2000"/>
    <s v="320"/>
    <s v="3"/>
    <x v="1"/>
    <n v="50"/>
    <x v="1"/>
    <s v="Y"/>
    <x v="0"/>
  </r>
  <r>
    <x v="1"/>
    <s v="21-104-21-1050-2000-580"/>
    <s v="OTH PURCH SERV"/>
    <x v="18"/>
    <n v="0"/>
    <n v="0"/>
    <n v="0"/>
    <s v="21"/>
    <s v="104"/>
    <n v="104"/>
    <x v="3"/>
    <s v="1050"/>
    <n v="1050"/>
    <s v="2000"/>
    <s v="580"/>
    <s v="5"/>
    <x v="1"/>
    <n v="50"/>
    <x v="1"/>
    <s v="Y"/>
    <x v="0"/>
  </r>
  <r>
    <x v="1"/>
    <s v="21-104-21-1050-2000-610"/>
    <s v="SUPPLIES"/>
    <x v="18"/>
    <n v="0"/>
    <n v="0"/>
    <n v="0"/>
    <s v="21"/>
    <s v="104"/>
    <n v="104"/>
    <x v="3"/>
    <s v="1050"/>
    <n v="1050"/>
    <s v="2000"/>
    <s v="610"/>
    <s v="6"/>
    <x v="1"/>
    <n v="50"/>
    <x v="1"/>
    <s v="Y"/>
    <x v="0"/>
  </r>
  <r>
    <x v="1"/>
    <s v="21-104-21-1050-2000-730"/>
    <s v="Property"/>
    <x v="18"/>
    <n v="0"/>
    <n v="0"/>
    <n v="0"/>
    <s v="21"/>
    <s v="104"/>
    <n v="104"/>
    <x v="3"/>
    <s v="1050"/>
    <n v="1050"/>
    <s v="2000"/>
    <s v="730"/>
    <s v="7"/>
    <x v="1"/>
    <n v="50"/>
    <x v="1"/>
    <s v="Y"/>
    <x v="0"/>
  </r>
  <r>
    <x v="1"/>
    <s v="21-104-21-1050-2000-800"/>
    <s v="OTHER OBJECTS"/>
    <x v="18"/>
    <n v="0"/>
    <n v="0"/>
    <n v="0"/>
    <s v="21"/>
    <s v="104"/>
    <n v="104"/>
    <x v="3"/>
    <s v="1050"/>
    <n v="1050"/>
    <s v="2000"/>
    <s v="800"/>
    <s v="8"/>
    <x v="1"/>
    <n v="50"/>
    <x v="1"/>
    <s v="Y"/>
    <x v="0"/>
  </r>
  <r>
    <x v="1"/>
    <s v="21-104-21-1050-2000-810"/>
    <s v="Dues and Fees"/>
    <x v="18"/>
    <n v="0"/>
    <n v="0"/>
    <n v="0"/>
    <s v="21"/>
    <s v="104"/>
    <n v="104"/>
    <x v="3"/>
    <s v="1050"/>
    <n v="1050"/>
    <s v="2000"/>
    <s v="810"/>
    <s v="8"/>
    <x v="1"/>
    <n v="50"/>
    <x v="1"/>
    <s v="Y"/>
    <x v="0"/>
  </r>
  <r>
    <x v="1"/>
    <s v="21-104-21-1050-3300-580"/>
    <s v="OTHER PURCHASED SERVICES"/>
    <x v="18"/>
    <n v="0"/>
    <n v="0"/>
    <n v="0"/>
    <s v="21"/>
    <s v="104"/>
    <n v="104"/>
    <x v="3"/>
    <s v="1050"/>
    <n v="1050"/>
    <s v="3300"/>
    <s v="580"/>
    <s v="5"/>
    <x v="1"/>
    <n v="50"/>
    <x v="1"/>
    <s v="Y"/>
    <x v="0"/>
  </r>
  <r>
    <x v="1"/>
    <s v="21-104-21-1050-3300-610"/>
    <s v="SUPPLIES"/>
    <x v="18"/>
    <n v="0"/>
    <n v="0"/>
    <n v="0"/>
    <s v="21"/>
    <s v="104"/>
    <n v="104"/>
    <x v="3"/>
    <s v="1050"/>
    <n v="1050"/>
    <s v="3300"/>
    <s v="610"/>
    <s v="6"/>
    <x v="1"/>
    <n v="50"/>
    <x v="1"/>
    <s v="Y"/>
    <x v="0"/>
  </r>
  <r>
    <x v="1"/>
    <s v="21-104-21-1050-3300-800"/>
    <s v="OTHER OBJECTS"/>
    <x v="18"/>
    <n v="0"/>
    <n v="0"/>
    <n v="0"/>
    <s v="21"/>
    <s v="104"/>
    <n v="104"/>
    <x v="3"/>
    <s v="1050"/>
    <n v="1050"/>
    <s v="3300"/>
    <s v="800"/>
    <s v="8"/>
    <x v="1"/>
    <n v="50"/>
    <x v="1"/>
    <s v="Y"/>
    <x v="0"/>
  </r>
  <r>
    <x v="1"/>
    <s v="21-104-21-1050-3300-810"/>
    <s v="DUES AND FEES"/>
    <x v="18"/>
    <n v="0"/>
    <n v="0"/>
    <n v="0"/>
    <s v="21"/>
    <s v="104"/>
    <n v="104"/>
    <x v="3"/>
    <s v="1050"/>
    <n v="1050"/>
    <s v="3300"/>
    <s v="810"/>
    <s v="8"/>
    <x v="1"/>
    <n v="50"/>
    <x v="1"/>
    <s v="Y"/>
    <x v="0"/>
  </r>
  <r>
    <x v="1"/>
    <s v="21-104-21-9999-5210-901"/>
    <s v="TRANSFERS OUT"/>
    <x v="18"/>
    <n v="0"/>
    <n v="0"/>
    <n v="0"/>
    <s v="21"/>
    <s v="104"/>
    <n v="104"/>
    <x v="3"/>
    <s v="9999"/>
    <n v="9999"/>
    <s v="5210"/>
    <s v="901"/>
    <s v="9"/>
    <x v="89"/>
    <n v="9999"/>
    <x v="88"/>
    <s v="N"/>
    <x v="0"/>
  </r>
  <r>
    <x v="1"/>
    <s v="21-104-21-9999-6100-900"/>
    <s v="TRANSFERS OUT"/>
    <x v="18"/>
    <n v="0"/>
    <n v="0"/>
    <n v="0"/>
    <s v="21"/>
    <s v="104"/>
    <n v="104"/>
    <x v="3"/>
    <s v="9999"/>
    <n v="9999"/>
    <s v="6100"/>
    <s v="900"/>
    <s v="9"/>
    <x v="89"/>
    <n v="9999"/>
    <x v="88"/>
    <s v="N"/>
    <x v="0"/>
  </r>
  <r>
    <x v="1"/>
    <s v="21-110-21-1050-1000-320"/>
    <s v="PROF/TECH SERV"/>
    <x v="18"/>
    <n v="0"/>
    <n v="0"/>
    <n v="0"/>
    <s v="21"/>
    <s v="110"/>
    <n v="110"/>
    <x v="4"/>
    <s v="1050"/>
    <n v="1050"/>
    <s v="1000"/>
    <s v="320"/>
    <s v="3"/>
    <x v="1"/>
    <n v="50"/>
    <x v="1"/>
    <s v="Y"/>
    <x v="0"/>
  </r>
  <r>
    <x v="1"/>
    <s v="21-110-21-1050-1000-430"/>
    <s v="PROPRTY SERVICE"/>
    <x v="18"/>
    <n v="0"/>
    <n v="0"/>
    <n v="0"/>
    <s v="21"/>
    <s v="110"/>
    <n v="110"/>
    <x v="4"/>
    <s v="1050"/>
    <n v="1050"/>
    <s v="1000"/>
    <s v="430"/>
    <s v="4"/>
    <x v="1"/>
    <n v="50"/>
    <x v="1"/>
    <s v="Y"/>
    <x v="0"/>
  </r>
  <r>
    <x v="1"/>
    <s v="21-110-21-1050-1000-580"/>
    <s v="OTHER PURCH SRV"/>
    <x v="18"/>
    <n v="0"/>
    <n v="0"/>
    <n v="0"/>
    <s v="21"/>
    <s v="110"/>
    <n v="110"/>
    <x v="4"/>
    <s v="1050"/>
    <n v="1050"/>
    <s v="1000"/>
    <s v="580"/>
    <s v="5"/>
    <x v="1"/>
    <n v="50"/>
    <x v="1"/>
    <s v="Y"/>
    <x v="0"/>
  </r>
  <r>
    <x v="1"/>
    <s v="21-110-21-1050-1000-610"/>
    <s v="SUPPLIES"/>
    <x v="18"/>
    <n v="11600.01"/>
    <n v="0"/>
    <n v="11600.01"/>
    <s v="21"/>
    <s v="110"/>
    <n v="110"/>
    <x v="4"/>
    <s v="1050"/>
    <n v="1050"/>
    <s v="1000"/>
    <s v="610"/>
    <s v="6"/>
    <x v="1"/>
    <n v="50"/>
    <x v="1"/>
    <s v="Y"/>
    <x v="0"/>
  </r>
  <r>
    <x v="1"/>
    <s v="21-110-21-1050-1000-730"/>
    <s v="Equipment"/>
    <x v="18"/>
    <n v="0"/>
    <n v="0"/>
    <n v="0"/>
    <s v="21"/>
    <s v="110"/>
    <n v="110"/>
    <x v="4"/>
    <s v="1050"/>
    <n v="1050"/>
    <s v="1000"/>
    <s v="730"/>
    <s v="7"/>
    <x v="1"/>
    <n v="50"/>
    <x v="1"/>
    <s v="Y"/>
    <x v="0"/>
  </r>
  <r>
    <x v="1"/>
    <s v="21-110-21-1050-1000-800"/>
    <s v="OTHER MISC."/>
    <x v="18"/>
    <n v="0"/>
    <n v="0"/>
    <n v="0"/>
    <s v="21"/>
    <s v="110"/>
    <n v="110"/>
    <x v="4"/>
    <s v="1050"/>
    <n v="1050"/>
    <s v="1000"/>
    <s v="800"/>
    <s v="8"/>
    <x v="1"/>
    <n v="50"/>
    <x v="1"/>
    <s v="Y"/>
    <x v="0"/>
  </r>
  <r>
    <x v="1"/>
    <s v="21-110-21-1050-1000-810"/>
    <s v="DUES AND FEES"/>
    <x v="18"/>
    <n v="0"/>
    <n v="0"/>
    <n v="0"/>
    <s v="21"/>
    <s v="110"/>
    <n v="110"/>
    <x v="4"/>
    <s v="1050"/>
    <n v="1050"/>
    <s v="1000"/>
    <s v="810"/>
    <s v="8"/>
    <x v="1"/>
    <n v="50"/>
    <x v="1"/>
    <s v="Y"/>
    <x v="0"/>
  </r>
  <r>
    <x v="1"/>
    <s v="21-110-21-1050-2000-320"/>
    <s v="PROF/TECH SERV"/>
    <x v="18"/>
    <n v="0"/>
    <n v="0"/>
    <n v="0"/>
    <s v="21"/>
    <s v="110"/>
    <n v="110"/>
    <x v="4"/>
    <s v="1050"/>
    <n v="1050"/>
    <s v="2000"/>
    <s v="320"/>
    <s v="3"/>
    <x v="1"/>
    <n v="50"/>
    <x v="1"/>
    <s v="Y"/>
    <x v="0"/>
  </r>
  <r>
    <x v="1"/>
    <s v="21-110-21-1050-2000-580"/>
    <s v="OTH PURCH SERV"/>
    <x v="18"/>
    <n v="0"/>
    <n v="0"/>
    <n v="0"/>
    <s v="21"/>
    <s v="110"/>
    <n v="110"/>
    <x v="4"/>
    <s v="1050"/>
    <n v="1050"/>
    <s v="2000"/>
    <s v="580"/>
    <s v="5"/>
    <x v="1"/>
    <n v="50"/>
    <x v="1"/>
    <s v="Y"/>
    <x v="0"/>
  </r>
  <r>
    <x v="1"/>
    <s v="21-110-21-1050-2000-610"/>
    <s v="SUPPLIES"/>
    <x v="18"/>
    <n v="0"/>
    <n v="0"/>
    <n v="0"/>
    <s v="21"/>
    <s v="110"/>
    <n v="110"/>
    <x v="4"/>
    <s v="1050"/>
    <n v="1050"/>
    <s v="2000"/>
    <s v="610"/>
    <s v="6"/>
    <x v="1"/>
    <n v="50"/>
    <x v="1"/>
    <s v="Y"/>
    <x v="0"/>
  </r>
  <r>
    <x v="1"/>
    <s v="21-110-21-1050-2000-730"/>
    <s v="Property"/>
    <x v="18"/>
    <n v="0"/>
    <n v="0"/>
    <n v="0"/>
    <s v="21"/>
    <s v="110"/>
    <n v="110"/>
    <x v="4"/>
    <s v="1050"/>
    <n v="1050"/>
    <s v="2000"/>
    <s v="730"/>
    <s v="7"/>
    <x v="1"/>
    <n v="50"/>
    <x v="1"/>
    <s v="Y"/>
    <x v="0"/>
  </r>
  <r>
    <x v="1"/>
    <s v="21-110-21-1050-2000-800"/>
    <s v="OTHER OBJECTS"/>
    <x v="18"/>
    <n v="0"/>
    <n v="0"/>
    <n v="0"/>
    <s v="21"/>
    <s v="110"/>
    <n v="110"/>
    <x v="4"/>
    <s v="1050"/>
    <n v="1050"/>
    <s v="2000"/>
    <s v="800"/>
    <s v="8"/>
    <x v="1"/>
    <n v="50"/>
    <x v="1"/>
    <s v="Y"/>
    <x v="0"/>
  </r>
  <r>
    <x v="1"/>
    <s v="21-110-21-1050-2000-810"/>
    <s v="Dues and Fees"/>
    <x v="18"/>
    <n v="0"/>
    <n v="0"/>
    <n v="0"/>
    <s v="21"/>
    <s v="110"/>
    <n v="110"/>
    <x v="4"/>
    <s v="1050"/>
    <n v="1050"/>
    <s v="2000"/>
    <s v="810"/>
    <s v="8"/>
    <x v="1"/>
    <n v="50"/>
    <x v="1"/>
    <s v="Y"/>
    <x v="0"/>
  </r>
  <r>
    <x v="1"/>
    <s v="21-110-21-1050-3300-580"/>
    <s v="OTHER PURCHASED SERVICES"/>
    <x v="18"/>
    <n v="0"/>
    <n v="0"/>
    <n v="0"/>
    <s v="21"/>
    <s v="110"/>
    <n v="110"/>
    <x v="4"/>
    <s v="1050"/>
    <n v="1050"/>
    <s v="3300"/>
    <s v="580"/>
    <s v="5"/>
    <x v="1"/>
    <n v="50"/>
    <x v="1"/>
    <s v="Y"/>
    <x v="0"/>
  </r>
  <r>
    <x v="1"/>
    <s v="21-110-21-1050-3300-610"/>
    <s v="SUPPLIES"/>
    <x v="18"/>
    <n v="0"/>
    <n v="0"/>
    <n v="0"/>
    <s v="21"/>
    <s v="110"/>
    <n v="110"/>
    <x v="4"/>
    <s v="1050"/>
    <n v="1050"/>
    <s v="3300"/>
    <s v="610"/>
    <s v="6"/>
    <x v="1"/>
    <n v="50"/>
    <x v="1"/>
    <s v="Y"/>
    <x v="0"/>
  </r>
  <r>
    <x v="1"/>
    <s v="21-110-21-1050-3300-800"/>
    <s v="OTHER OBJECTS"/>
    <x v="18"/>
    <n v="0"/>
    <n v="0"/>
    <n v="0"/>
    <s v="21"/>
    <s v="110"/>
    <n v="110"/>
    <x v="4"/>
    <s v="1050"/>
    <n v="1050"/>
    <s v="3300"/>
    <s v="800"/>
    <s v="8"/>
    <x v="1"/>
    <n v="50"/>
    <x v="1"/>
    <s v="Y"/>
    <x v="0"/>
  </r>
  <r>
    <x v="1"/>
    <s v="21-110-21-1050-3300-810"/>
    <s v="DUES AND FEES"/>
    <x v="18"/>
    <n v="0"/>
    <n v="0"/>
    <n v="0"/>
    <s v="21"/>
    <s v="110"/>
    <n v="110"/>
    <x v="4"/>
    <s v="1050"/>
    <n v="1050"/>
    <s v="3300"/>
    <s v="810"/>
    <s v="8"/>
    <x v="1"/>
    <n v="50"/>
    <x v="1"/>
    <s v="Y"/>
    <x v="0"/>
  </r>
  <r>
    <x v="1"/>
    <s v="21-110-21-9999-5210-901"/>
    <s v="TRANSFERS OUT"/>
    <x v="18"/>
    <n v="0"/>
    <n v="0"/>
    <n v="0"/>
    <s v="21"/>
    <s v="110"/>
    <n v="110"/>
    <x v="4"/>
    <s v="9999"/>
    <n v="9999"/>
    <s v="5210"/>
    <s v="901"/>
    <s v="9"/>
    <x v="89"/>
    <n v="9999"/>
    <x v="88"/>
    <s v="N"/>
    <x v="0"/>
  </r>
  <r>
    <x v="1"/>
    <s v="21-110-21-9999-6100-900"/>
    <s v="TRANSFERS OUT"/>
    <x v="18"/>
    <n v="0"/>
    <n v="0"/>
    <n v="0"/>
    <s v="21"/>
    <s v="110"/>
    <n v="110"/>
    <x v="4"/>
    <s v="9999"/>
    <n v="9999"/>
    <s v="6100"/>
    <s v="900"/>
    <s v="9"/>
    <x v="89"/>
    <n v="9999"/>
    <x v="88"/>
    <s v="N"/>
    <x v="0"/>
  </r>
  <r>
    <x v="1"/>
    <s v="21-112-21-1050-1000-320"/>
    <s v="PROF/TECH SERV"/>
    <x v="18"/>
    <n v="0"/>
    <n v="0"/>
    <n v="0"/>
    <s v="21"/>
    <s v="112"/>
    <n v="112"/>
    <x v="5"/>
    <s v="1050"/>
    <n v="1050"/>
    <s v="1000"/>
    <s v="320"/>
    <s v="3"/>
    <x v="1"/>
    <n v="50"/>
    <x v="1"/>
    <s v="Y"/>
    <x v="0"/>
  </r>
  <r>
    <x v="1"/>
    <s v="21-112-21-1050-1000-430"/>
    <s v="PROPRTY SERVICE"/>
    <x v="18"/>
    <n v="0"/>
    <n v="0"/>
    <n v="0"/>
    <s v="21"/>
    <s v="112"/>
    <n v="112"/>
    <x v="5"/>
    <s v="1050"/>
    <n v="1050"/>
    <s v="1000"/>
    <s v="430"/>
    <s v="4"/>
    <x v="1"/>
    <n v="50"/>
    <x v="1"/>
    <s v="Y"/>
    <x v="0"/>
  </r>
  <r>
    <x v="1"/>
    <s v="21-112-21-1050-1000-580"/>
    <s v="OTHER PURCH SRV"/>
    <x v="18"/>
    <n v="0"/>
    <n v="0"/>
    <n v="0"/>
    <s v="21"/>
    <s v="112"/>
    <n v="112"/>
    <x v="5"/>
    <s v="1050"/>
    <n v="1050"/>
    <s v="1000"/>
    <s v="580"/>
    <s v="5"/>
    <x v="1"/>
    <n v="50"/>
    <x v="1"/>
    <s v="Y"/>
    <x v="0"/>
  </r>
  <r>
    <x v="1"/>
    <s v="21-112-21-1050-1000-610"/>
    <s v="SUPPLIES"/>
    <x v="18"/>
    <n v="10646.33"/>
    <n v="0"/>
    <n v="10646.33"/>
    <s v="21"/>
    <s v="112"/>
    <n v="112"/>
    <x v="5"/>
    <s v="1050"/>
    <n v="1050"/>
    <s v="1000"/>
    <s v="610"/>
    <s v="6"/>
    <x v="1"/>
    <n v="50"/>
    <x v="1"/>
    <s v="Y"/>
    <x v="0"/>
  </r>
  <r>
    <x v="1"/>
    <s v="21-112-21-1050-1000-730"/>
    <s v="Equipment"/>
    <x v="18"/>
    <n v="0"/>
    <n v="0"/>
    <n v="0"/>
    <s v="21"/>
    <s v="112"/>
    <n v="112"/>
    <x v="5"/>
    <s v="1050"/>
    <n v="1050"/>
    <s v="1000"/>
    <s v="730"/>
    <s v="7"/>
    <x v="1"/>
    <n v="50"/>
    <x v="1"/>
    <s v="Y"/>
    <x v="0"/>
  </r>
  <r>
    <x v="1"/>
    <s v="21-112-21-1050-1000-800"/>
    <s v="OTHER MISC."/>
    <x v="18"/>
    <n v="0"/>
    <n v="0"/>
    <n v="0"/>
    <s v="21"/>
    <s v="112"/>
    <n v="112"/>
    <x v="5"/>
    <s v="1050"/>
    <n v="1050"/>
    <s v="1000"/>
    <s v="800"/>
    <s v="8"/>
    <x v="1"/>
    <n v="50"/>
    <x v="1"/>
    <s v="Y"/>
    <x v="0"/>
  </r>
  <r>
    <x v="1"/>
    <s v="21-112-21-1050-1000-810"/>
    <s v="DUES AND FEES"/>
    <x v="18"/>
    <n v="0"/>
    <n v="0"/>
    <n v="0"/>
    <s v="21"/>
    <s v="112"/>
    <n v="112"/>
    <x v="5"/>
    <s v="1050"/>
    <n v="1050"/>
    <s v="1000"/>
    <s v="810"/>
    <s v="8"/>
    <x v="1"/>
    <n v="50"/>
    <x v="1"/>
    <s v="Y"/>
    <x v="0"/>
  </r>
  <r>
    <x v="1"/>
    <s v="21-112-21-1050-2000-320"/>
    <s v="PROF/TECH SERV"/>
    <x v="18"/>
    <n v="0"/>
    <n v="0"/>
    <n v="0"/>
    <s v="21"/>
    <s v="112"/>
    <n v="112"/>
    <x v="5"/>
    <s v="1050"/>
    <n v="1050"/>
    <s v="2000"/>
    <s v="320"/>
    <s v="3"/>
    <x v="1"/>
    <n v="50"/>
    <x v="1"/>
    <s v="Y"/>
    <x v="0"/>
  </r>
  <r>
    <x v="1"/>
    <s v="21-112-21-1050-2000-580"/>
    <s v="OTH PURCH SERV"/>
    <x v="18"/>
    <n v="0"/>
    <n v="0"/>
    <n v="0"/>
    <s v="21"/>
    <s v="112"/>
    <n v="112"/>
    <x v="5"/>
    <s v="1050"/>
    <n v="1050"/>
    <s v="2000"/>
    <s v="580"/>
    <s v="5"/>
    <x v="1"/>
    <n v="50"/>
    <x v="1"/>
    <s v="Y"/>
    <x v="0"/>
  </r>
  <r>
    <x v="1"/>
    <s v="21-112-21-1050-2000-610"/>
    <s v="SUPPLIES"/>
    <x v="18"/>
    <n v="0"/>
    <n v="0"/>
    <n v="0"/>
    <s v="21"/>
    <s v="112"/>
    <n v="112"/>
    <x v="5"/>
    <s v="1050"/>
    <n v="1050"/>
    <s v="2000"/>
    <s v="610"/>
    <s v="6"/>
    <x v="1"/>
    <n v="50"/>
    <x v="1"/>
    <s v="Y"/>
    <x v="0"/>
  </r>
  <r>
    <x v="1"/>
    <s v="21-112-21-1050-2000-730"/>
    <s v="Property"/>
    <x v="18"/>
    <n v="0"/>
    <n v="0"/>
    <n v="0"/>
    <s v="21"/>
    <s v="112"/>
    <n v="112"/>
    <x v="5"/>
    <s v="1050"/>
    <n v="1050"/>
    <s v="2000"/>
    <s v="730"/>
    <s v="7"/>
    <x v="1"/>
    <n v="50"/>
    <x v="1"/>
    <s v="Y"/>
    <x v="0"/>
  </r>
  <r>
    <x v="1"/>
    <s v="21-112-21-1050-2000-800"/>
    <s v="OTHER OBJECTS"/>
    <x v="18"/>
    <n v="0"/>
    <n v="0"/>
    <n v="0"/>
    <s v="21"/>
    <s v="112"/>
    <n v="112"/>
    <x v="5"/>
    <s v="1050"/>
    <n v="1050"/>
    <s v="2000"/>
    <s v="800"/>
    <s v="8"/>
    <x v="1"/>
    <n v="50"/>
    <x v="1"/>
    <s v="Y"/>
    <x v="0"/>
  </r>
  <r>
    <x v="1"/>
    <s v="21-112-21-1050-2000-810"/>
    <s v="Dues and Fees"/>
    <x v="18"/>
    <n v="0"/>
    <n v="0"/>
    <n v="0"/>
    <s v="21"/>
    <s v="112"/>
    <n v="112"/>
    <x v="5"/>
    <s v="1050"/>
    <n v="1050"/>
    <s v="2000"/>
    <s v="810"/>
    <s v="8"/>
    <x v="1"/>
    <n v="50"/>
    <x v="1"/>
    <s v="Y"/>
    <x v="0"/>
  </r>
  <r>
    <x v="1"/>
    <s v="21-112-21-1050-3300-580"/>
    <s v="OTHER PURCHASED SERVICES"/>
    <x v="18"/>
    <n v="0"/>
    <n v="0"/>
    <n v="0"/>
    <s v="21"/>
    <s v="112"/>
    <n v="112"/>
    <x v="5"/>
    <s v="1050"/>
    <n v="1050"/>
    <s v="3300"/>
    <s v="580"/>
    <s v="5"/>
    <x v="1"/>
    <n v="50"/>
    <x v="1"/>
    <s v="Y"/>
    <x v="0"/>
  </r>
  <r>
    <x v="1"/>
    <s v="21-112-21-1050-3300-610"/>
    <s v="SUPPLIES"/>
    <x v="18"/>
    <n v="0"/>
    <n v="0"/>
    <n v="0"/>
    <s v="21"/>
    <s v="112"/>
    <n v="112"/>
    <x v="5"/>
    <s v="1050"/>
    <n v="1050"/>
    <s v="3300"/>
    <s v="610"/>
    <s v="6"/>
    <x v="1"/>
    <n v="50"/>
    <x v="1"/>
    <s v="Y"/>
    <x v="0"/>
  </r>
  <r>
    <x v="1"/>
    <s v="21-112-21-1050-3300-800"/>
    <s v="OTHER OBJECTS"/>
    <x v="18"/>
    <n v="0"/>
    <n v="0"/>
    <n v="0"/>
    <s v="21"/>
    <s v="112"/>
    <n v="112"/>
    <x v="5"/>
    <s v="1050"/>
    <n v="1050"/>
    <s v="3300"/>
    <s v="800"/>
    <s v="8"/>
    <x v="1"/>
    <n v="50"/>
    <x v="1"/>
    <s v="Y"/>
    <x v="0"/>
  </r>
  <r>
    <x v="1"/>
    <s v="21-112-21-1050-3300-810"/>
    <s v="DUES AND FEES"/>
    <x v="18"/>
    <n v="0"/>
    <n v="0"/>
    <n v="0"/>
    <s v="21"/>
    <s v="112"/>
    <n v="112"/>
    <x v="5"/>
    <s v="1050"/>
    <n v="1050"/>
    <s v="3300"/>
    <s v="810"/>
    <s v="8"/>
    <x v="1"/>
    <n v="50"/>
    <x v="1"/>
    <s v="Y"/>
    <x v="0"/>
  </r>
  <r>
    <x v="1"/>
    <s v="21-112-21-9999-5210-901"/>
    <s v="TRANSFERS OUT"/>
    <x v="18"/>
    <n v="0"/>
    <n v="0"/>
    <n v="0"/>
    <s v="21"/>
    <s v="112"/>
    <n v="112"/>
    <x v="5"/>
    <s v="9999"/>
    <n v="9999"/>
    <s v="5210"/>
    <s v="901"/>
    <s v="9"/>
    <x v="89"/>
    <n v="9999"/>
    <x v="88"/>
    <s v="N"/>
    <x v="0"/>
  </r>
  <r>
    <x v="1"/>
    <s v="21-112-21-9999-6100-900"/>
    <s v="TRANSFERS OUT"/>
    <x v="18"/>
    <n v="0"/>
    <n v="0"/>
    <n v="0"/>
    <s v="21"/>
    <s v="112"/>
    <n v="112"/>
    <x v="5"/>
    <s v="9999"/>
    <n v="9999"/>
    <s v="6100"/>
    <s v="900"/>
    <s v="9"/>
    <x v="89"/>
    <n v="9999"/>
    <x v="88"/>
    <s v="N"/>
    <x v="0"/>
  </r>
  <r>
    <x v="1"/>
    <s v="21-116-21-1050-1000-320"/>
    <s v="PROF/TECH SERV"/>
    <x v="18"/>
    <n v="0"/>
    <n v="0"/>
    <n v="0"/>
    <s v="21"/>
    <s v="116"/>
    <n v="116"/>
    <x v="8"/>
    <s v="1050"/>
    <n v="1050"/>
    <s v="1000"/>
    <s v="320"/>
    <s v="3"/>
    <x v="1"/>
    <n v="50"/>
    <x v="1"/>
    <s v="Y"/>
    <x v="0"/>
  </r>
  <r>
    <x v="1"/>
    <s v="21-116-21-1050-1000-430"/>
    <s v="PROPRTY SERVICE"/>
    <x v="18"/>
    <n v="0"/>
    <n v="0"/>
    <n v="0"/>
    <s v="21"/>
    <s v="116"/>
    <n v="116"/>
    <x v="8"/>
    <s v="1050"/>
    <n v="1050"/>
    <s v="1000"/>
    <s v="430"/>
    <s v="4"/>
    <x v="1"/>
    <n v="50"/>
    <x v="1"/>
    <s v="Y"/>
    <x v="0"/>
  </r>
  <r>
    <x v="1"/>
    <s v="21-116-21-1050-1000-580"/>
    <s v="OTHER PURCH SRV"/>
    <x v="18"/>
    <n v="0"/>
    <n v="0"/>
    <n v="0"/>
    <s v="21"/>
    <s v="116"/>
    <n v="116"/>
    <x v="8"/>
    <s v="1050"/>
    <n v="1050"/>
    <s v="1000"/>
    <s v="580"/>
    <s v="5"/>
    <x v="1"/>
    <n v="50"/>
    <x v="1"/>
    <s v="Y"/>
    <x v="0"/>
  </r>
  <r>
    <x v="1"/>
    <s v="21-116-21-1050-1000-610"/>
    <s v="SUPPLIES"/>
    <x v="18"/>
    <n v="16806.95"/>
    <n v="0"/>
    <n v="16806.95"/>
    <s v="21"/>
    <s v="116"/>
    <n v="116"/>
    <x v="8"/>
    <s v="1050"/>
    <n v="1050"/>
    <s v="1000"/>
    <s v="610"/>
    <s v="6"/>
    <x v="1"/>
    <n v="50"/>
    <x v="1"/>
    <s v="Y"/>
    <x v="0"/>
  </r>
  <r>
    <x v="1"/>
    <s v="21-116-21-1050-1000-730"/>
    <s v="Equipment"/>
    <x v="18"/>
    <n v="0"/>
    <n v="0"/>
    <n v="0"/>
    <s v="21"/>
    <s v="116"/>
    <n v="116"/>
    <x v="8"/>
    <s v="1050"/>
    <n v="1050"/>
    <s v="1000"/>
    <s v="730"/>
    <s v="7"/>
    <x v="1"/>
    <n v="50"/>
    <x v="1"/>
    <s v="Y"/>
    <x v="0"/>
  </r>
  <r>
    <x v="1"/>
    <s v="21-116-21-1050-1000-800"/>
    <s v="OTHER MISC."/>
    <x v="18"/>
    <n v="0"/>
    <n v="0"/>
    <n v="0"/>
    <s v="21"/>
    <s v="116"/>
    <n v="116"/>
    <x v="8"/>
    <s v="1050"/>
    <n v="1050"/>
    <s v="1000"/>
    <s v="800"/>
    <s v="8"/>
    <x v="1"/>
    <n v="50"/>
    <x v="1"/>
    <s v="Y"/>
    <x v="0"/>
  </r>
  <r>
    <x v="1"/>
    <s v="21-116-21-1050-1000-810"/>
    <s v="DUES AND FEES"/>
    <x v="18"/>
    <n v="0"/>
    <n v="0"/>
    <n v="0"/>
    <s v="21"/>
    <s v="116"/>
    <n v="116"/>
    <x v="8"/>
    <s v="1050"/>
    <n v="1050"/>
    <s v="1000"/>
    <s v="810"/>
    <s v="8"/>
    <x v="1"/>
    <n v="50"/>
    <x v="1"/>
    <s v="Y"/>
    <x v="0"/>
  </r>
  <r>
    <x v="1"/>
    <s v="21-116-21-1050-2000-320"/>
    <s v="PROF/TECH SERV"/>
    <x v="18"/>
    <n v="0"/>
    <n v="0"/>
    <n v="0"/>
    <s v="21"/>
    <s v="116"/>
    <n v="116"/>
    <x v="8"/>
    <s v="1050"/>
    <n v="1050"/>
    <s v="2000"/>
    <s v="320"/>
    <s v="3"/>
    <x v="1"/>
    <n v="50"/>
    <x v="1"/>
    <s v="Y"/>
    <x v="0"/>
  </r>
  <r>
    <x v="1"/>
    <s v="21-116-21-1050-2000-580"/>
    <s v="OTH PURCH SERV"/>
    <x v="18"/>
    <n v="0"/>
    <n v="0"/>
    <n v="0"/>
    <s v="21"/>
    <s v="116"/>
    <n v="116"/>
    <x v="8"/>
    <s v="1050"/>
    <n v="1050"/>
    <s v="2000"/>
    <s v="580"/>
    <s v="5"/>
    <x v="1"/>
    <n v="50"/>
    <x v="1"/>
    <s v="Y"/>
    <x v="0"/>
  </r>
  <r>
    <x v="1"/>
    <s v="21-116-21-1050-2000-610"/>
    <s v="SUPPLIES"/>
    <x v="18"/>
    <n v="0"/>
    <n v="0"/>
    <n v="0"/>
    <s v="21"/>
    <s v="116"/>
    <n v="116"/>
    <x v="8"/>
    <s v="1050"/>
    <n v="1050"/>
    <s v="2000"/>
    <s v="610"/>
    <s v="6"/>
    <x v="1"/>
    <n v="50"/>
    <x v="1"/>
    <s v="Y"/>
    <x v="0"/>
  </r>
  <r>
    <x v="1"/>
    <s v="21-116-21-1050-2000-730"/>
    <s v="Property"/>
    <x v="18"/>
    <n v="0"/>
    <n v="0"/>
    <n v="0"/>
    <s v="21"/>
    <s v="116"/>
    <n v="116"/>
    <x v="8"/>
    <s v="1050"/>
    <n v="1050"/>
    <s v="2000"/>
    <s v="730"/>
    <s v="7"/>
    <x v="1"/>
    <n v="50"/>
    <x v="1"/>
    <s v="Y"/>
    <x v="0"/>
  </r>
  <r>
    <x v="1"/>
    <s v="21-116-21-1050-2000-800"/>
    <s v="OTHER OBJECTS"/>
    <x v="18"/>
    <n v="0"/>
    <n v="0"/>
    <n v="0"/>
    <s v="21"/>
    <s v="116"/>
    <n v="116"/>
    <x v="8"/>
    <s v="1050"/>
    <n v="1050"/>
    <s v="2000"/>
    <s v="800"/>
    <s v="8"/>
    <x v="1"/>
    <n v="50"/>
    <x v="1"/>
    <s v="Y"/>
    <x v="0"/>
  </r>
  <r>
    <x v="1"/>
    <s v="21-116-21-1050-2000-810"/>
    <s v="Dues and Fees"/>
    <x v="18"/>
    <n v="0"/>
    <n v="0"/>
    <n v="0"/>
    <s v="21"/>
    <s v="116"/>
    <n v="116"/>
    <x v="8"/>
    <s v="1050"/>
    <n v="1050"/>
    <s v="2000"/>
    <s v="810"/>
    <s v="8"/>
    <x v="1"/>
    <n v="50"/>
    <x v="1"/>
    <s v="Y"/>
    <x v="0"/>
  </r>
  <r>
    <x v="1"/>
    <s v="21-116-21-1050-3300-580"/>
    <s v="OTHER PURCHASED SERVICES"/>
    <x v="18"/>
    <n v="0"/>
    <n v="0"/>
    <n v="0"/>
    <s v="21"/>
    <s v="116"/>
    <n v="116"/>
    <x v="8"/>
    <s v="1050"/>
    <n v="1050"/>
    <s v="3300"/>
    <s v="580"/>
    <s v="5"/>
    <x v="1"/>
    <n v="50"/>
    <x v="1"/>
    <s v="Y"/>
    <x v="0"/>
  </r>
  <r>
    <x v="1"/>
    <s v="21-116-21-1050-3300-610"/>
    <s v="SUPPLIES"/>
    <x v="18"/>
    <n v="0"/>
    <n v="0"/>
    <n v="0"/>
    <s v="21"/>
    <s v="116"/>
    <n v="116"/>
    <x v="8"/>
    <s v="1050"/>
    <n v="1050"/>
    <s v="3300"/>
    <s v="610"/>
    <s v="6"/>
    <x v="1"/>
    <n v="50"/>
    <x v="1"/>
    <s v="Y"/>
    <x v="0"/>
  </r>
  <r>
    <x v="1"/>
    <s v="21-116-21-1050-3300-800"/>
    <s v="OTHER OBJECTS"/>
    <x v="18"/>
    <n v="0"/>
    <n v="0"/>
    <n v="0"/>
    <s v="21"/>
    <s v="116"/>
    <n v="116"/>
    <x v="8"/>
    <s v="1050"/>
    <n v="1050"/>
    <s v="3300"/>
    <s v="800"/>
    <s v="8"/>
    <x v="1"/>
    <n v="50"/>
    <x v="1"/>
    <s v="Y"/>
    <x v="0"/>
  </r>
  <r>
    <x v="1"/>
    <s v="21-116-21-1050-3300-810"/>
    <s v="DUES AND FEES"/>
    <x v="18"/>
    <n v="0"/>
    <n v="0"/>
    <n v="0"/>
    <s v="21"/>
    <s v="116"/>
    <n v="116"/>
    <x v="8"/>
    <s v="1050"/>
    <n v="1050"/>
    <s v="3300"/>
    <s v="810"/>
    <s v="8"/>
    <x v="1"/>
    <n v="50"/>
    <x v="1"/>
    <s v="Y"/>
    <x v="0"/>
  </r>
  <r>
    <x v="1"/>
    <s v="21-116-21-9999-5210-901"/>
    <s v="TRANSFERS OUT"/>
    <x v="18"/>
    <n v="0"/>
    <n v="0"/>
    <n v="0"/>
    <s v="21"/>
    <s v="116"/>
    <n v="116"/>
    <x v="8"/>
    <s v="9999"/>
    <n v="9999"/>
    <s v="5210"/>
    <s v="901"/>
    <s v="9"/>
    <x v="89"/>
    <n v="9999"/>
    <x v="88"/>
    <s v="N"/>
    <x v="0"/>
  </r>
  <r>
    <x v="1"/>
    <s v="21-116-21-9999-6100-900"/>
    <s v="TRANSFERS OUT"/>
    <x v="18"/>
    <n v="0"/>
    <n v="0"/>
    <n v="0"/>
    <s v="21"/>
    <s v="116"/>
    <n v="116"/>
    <x v="8"/>
    <s v="9999"/>
    <n v="9999"/>
    <s v="6100"/>
    <s v="900"/>
    <s v="9"/>
    <x v="89"/>
    <n v="9999"/>
    <x v="88"/>
    <s v="N"/>
    <x v="0"/>
  </r>
  <r>
    <x v="1"/>
    <s v="21-120-21-1050-1000-320"/>
    <s v="PROF/TECH SERV"/>
    <x v="18"/>
    <n v="0"/>
    <n v="0"/>
    <n v="0"/>
    <s v="21"/>
    <s v="120"/>
    <n v="120"/>
    <x v="9"/>
    <s v="1050"/>
    <n v="1050"/>
    <s v="1000"/>
    <s v="320"/>
    <s v="3"/>
    <x v="1"/>
    <n v="50"/>
    <x v="1"/>
    <s v="Y"/>
    <x v="0"/>
  </r>
  <r>
    <x v="1"/>
    <s v="21-120-21-1050-1000-430"/>
    <s v="PROPRTY SERVICE"/>
    <x v="18"/>
    <n v="0"/>
    <n v="0"/>
    <n v="0"/>
    <s v="21"/>
    <s v="120"/>
    <n v="120"/>
    <x v="9"/>
    <s v="1050"/>
    <n v="1050"/>
    <s v="1000"/>
    <s v="430"/>
    <s v="4"/>
    <x v="1"/>
    <n v="50"/>
    <x v="1"/>
    <s v="Y"/>
    <x v="0"/>
  </r>
  <r>
    <x v="1"/>
    <s v="21-120-21-1050-1000-580"/>
    <s v="OTHER PURCH SRV"/>
    <x v="18"/>
    <n v="0"/>
    <n v="0"/>
    <n v="0"/>
    <s v="21"/>
    <s v="120"/>
    <n v="120"/>
    <x v="9"/>
    <s v="1050"/>
    <n v="1050"/>
    <s v="1000"/>
    <s v="580"/>
    <s v="5"/>
    <x v="1"/>
    <n v="50"/>
    <x v="1"/>
    <s v="Y"/>
    <x v="0"/>
  </r>
  <r>
    <x v="1"/>
    <s v="21-120-21-1050-1000-610"/>
    <s v="SUPPLIES"/>
    <x v="18"/>
    <n v="3510.57"/>
    <n v="0"/>
    <n v="3510.57"/>
    <s v="21"/>
    <s v="120"/>
    <n v="120"/>
    <x v="9"/>
    <s v="1050"/>
    <n v="1050"/>
    <s v="1000"/>
    <s v="610"/>
    <s v="6"/>
    <x v="1"/>
    <n v="50"/>
    <x v="1"/>
    <s v="Y"/>
    <x v="0"/>
  </r>
  <r>
    <x v="1"/>
    <s v="21-120-21-1050-1000-730"/>
    <s v="Equipment"/>
    <x v="18"/>
    <n v="0"/>
    <n v="0"/>
    <n v="0"/>
    <s v="21"/>
    <s v="120"/>
    <n v="120"/>
    <x v="9"/>
    <s v="1050"/>
    <n v="1050"/>
    <s v="1000"/>
    <s v="730"/>
    <s v="7"/>
    <x v="1"/>
    <n v="50"/>
    <x v="1"/>
    <s v="Y"/>
    <x v="0"/>
  </r>
  <r>
    <x v="1"/>
    <s v="21-120-21-1050-1000-800"/>
    <s v="OTHER MISC."/>
    <x v="18"/>
    <n v="0"/>
    <n v="0"/>
    <n v="0"/>
    <s v="21"/>
    <s v="120"/>
    <n v="120"/>
    <x v="9"/>
    <s v="1050"/>
    <n v="1050"/>
    <s v="1000"/>
    <s v="800"/>
    <s v="8"/>
    <x v="1"/>
    <n v="50"/>
    <x v="1"/>
    <s v="Y"/>
    <x v="0"/>
  </r>
  <r>
    <x v="1"/>
    <s v="21-120-21-1050-1000-810"/>
    <s v="DUES AND FEES"/>
    <x v="18"/>
    <n v="0"/>
    <n v="0"/>
    <n v="0"/>
    <s v="21"/>
    <s v="120"/>
    <n v="120"/>
    <x v="9"/>
    <s v="1050"/>
    <n v="1050"/>
    <s v="1000"/>
    <s v="810"/>
    <s v="8"/>
    <x v="1"/>
    <n v="50"/>
    <x v="1"/>
    <s v="Y"/>
    <x v="0"/>
  </r>
  <r>
    <x v="1"/>
    <s v="21-120-21-1050-2000-320"/>
    <s v="PROF/TECH SERV"/>
    <x v="18"/>
    <n v="0"/>
    <n v="0"/>
    <n v="0"/>
    <s v="21"/>
    <s v="120"/>
    <n v="120"/>
    <x v="9"/>
    <s v="1050"/>
    <n v="1050"/>
    <s v="2000"/>
    <s v="320"/>
    <s v="3"/>
    <x v="1"/>
    <n v="50"/>
    <x v="1"/>
    <s v="Y"/>
    <x v="0"/>
  </r>
  <r>
    <x v="1"/>
    <s v="21-120-21-1050-2000-580"/>
    <s v="OTH PURCH SERV"/>
    <x v="18"/>
    <n v="0"/>
    <n v="0"/>
    <n v="0"/>
    <s v="21"/>
    <s v="120"/>
    <n v="120"/>
    <x v="9"/>
    <s v="1050"/>
    <n v="1050"/>
    <s v="2000"/>
    <s v="580"/>
    <s v="5"/>
    <x v="1"/>
    <n v="50"/>
    <x v="1"/>
    <s v="Y"/>
    <x v="0"/>
  </r>
  <r>
    <x v="1"/>
    <s v="21-120-21-1050-2000-610"/>
    <s v="SUPPLIES"/>
    <x v="18"/>
    <n v="0"/>
    <n v="0"/>
    <n v="0"/>
    <s v="21"/>
    <s v="120"/>
    <n v="120"/>
    <x v="9"/>
    <s v="1050"/>
    <n v="1050"/>
    <s v="2000"/>
    <s v="610"/>
    <s v="6"/>
    <x v="1"/>
    <n v="50"/>
    <x v="1"/>
    <s v="Y"/>
    <x v="0"/>
  </r>
  <r>
    <x v="1"/>
    <s v="21-120-21-1050-2000-730"/>
    <s v="Property"/>
    <x v="18"/>
    <n v="0"/>
    <n v="0"/>
    <n v="0"/>
    <s v="21"/>
    <s v="120"/>
    <n v="120"/>
    <x v="9"/>
    <s v="1050"/>
    <n v="1050"/>
    <s v="2000"/>
    <s v="730"/>
    <s v="7"/>
    <x v="1"/>
    <n v="50"/>
    <x v="1"/>
    <s v="Y"/>
    <x v="0"/>
  </r>
  <r>
    <x v="1"/>
    <s v="21-120-21-1050-2000-800"/>
    <s v="OTHER OBJECTS"/>
    <x v="18"/>
    <n v="0"/>
    <n v="0"/>
    <n v="0"/>
    <s v="21"/>
    <s v="120"/>
    <n v="120"/>
    <x v="9"/>
    <s v="1050"/>
    <n v="1050"/>
    <s v="2000"/>
    <s v="800"/>
    <s v="8"/>
    <x v="1"/>
    <n v="50"/>
    <x v="1"/>
    <s v="Y"/>
    <x v="0"/>
  </r>
  <r>
    <x v="1"/>
    <s v="21-120-21-1050-2000-810"/>
    <s v="Dues and Fees"/>
    <x v="18"/>
    <n v="0"/>
    <n v="0"/>
    <n v="0"/>
    <s v="21"/>
    <s v="120"/>
    <n v="120"/>
    <x v="9"/>
    <s v="1050"/>
    <n v="1050"/>
    <s v="2000"/>
    <s v="810"/>
    <s v="8"/>
    <x v="1"/>
    <n v="50"/>
    <x v="1"/>
    <s v="Y"/>
    <x v="0"/>
  </r>
  <r>
    <x v="1"/>
    <s v="21-120-21-1050-3300-580"/>
    <s v="OTHER PURCHASED SERVICES"/>
    <x v="18"/>
    <n v="0"/>
    <n v="0"/>
    <n v="0"/>
    <s v="21"/>
    <s v="120"/>
    <n v="120"/>
    <x v="9"/>
    <s v="1050"/>
    <n v="1050"/>
    <s v="3300"/>
    <s v="580"/>
    <s v="5"/>
    <x v="1"/>
    <n v="50"/>
    <x v="1"/>
    <s v="Y"/>
    <x v="0"/>
  </r>
  <r>
    <x v="1"/>
    <s v="21-120-21-1050-3300-610"/>
    <s v="SUPPLIES"/>
    <x v="18"/>
    <n v="0"/>
    <n v="0"/>
    <n v="0"/>
    <s v="21"/>
    <s v="120"/>
    <n v="120"/>
    <x v="9"/>
    <s v="1050"/>
    <n v="1050"/>
    <s v="3300"/>
    <s v="610"/>
    <s v="6"/>
    <x v="1"/>
    <n v="50"/>
    <x v="1"/>
    <s v="Y"/>
    <x v="0"/>
  </r>
  <r>
    <x v="1"/>
    <s v="21-120-21-1050-3300-800"/>
    <s v="OTHER OBJECTS"/>
    <x v="18"/>
    <n v="0"/>
    <n v="0"/>
    <n v="0"/>
    <s v="21"/>
    <s v="120"/>
    <n v="120"/>
    <x v="9"/>
    <s v="1050"/>
    <n v="1050"/>
    <s v="3300"/>
    <s v="800"/>
    <s v="8"/>
    <x v="1"/>
    <n v="50"/>
    <x v="1"/>
    <s v="Y"/>
    <x v="0"/>
  </r>
  <r>
    <x v="1"/>
    <s v="21-120-21-1050-3300-810"/>
    <s v="DUES AND FEES"/>
    <x v="18"/>
    <n v="0"/>
    <n v="0"/>
    <n v="0"/>
    <s v="21"/>
    <s v="120"/>
    <n v="120"/>
    <x v="9"/>
    <s v="1050"/>
    <n v="1050"/>
    <s v="3300"/>
    <s v="810"/>
    <s v="8"/>
    <x v="1"/>
    <n v="50"/>
    <x v="1"/>
    <s v="Y"/>
    <x v="0"/>
  </r>
  <r>
    <x v="1"/>
    <s v="21-120-21-9999-5210-901"/>
    <s v="TRANSFERS OUT"/>
    <x v="18"/>
    <n v="0"/>
    <n v="0"/>
    <n v="0"/>
    <s v="21"/>
    <s v="120"/>
    <n v="120"/>
    <x v="9"/>
    <s v="9999"/>
    <n v="9999"/>
    <s v="5210"/>
    <s v="901"/>
    <s v="9"/>
    <x v="89"/>
    <n v="9999"/>
    <x v="88"/>
    <s v="N"/>
    <x v="0"/>
  </r>
  <r>
    <x v="1"/>
    <s v="21-120-21-9999-6100-900"/>
    <s v="TRANSFERS OUT"/>
    <x v="18"/>
    <n v="0"/>
    <n v="0"/>
    <n v="0"/>
    <s v="21"/>
    <s v="120"/>
    <n v="120"/>
    <x v="9"/>
    <s v="9999"/>
    <n v="9999"/>
    <s v="6100"/>
    <s v="900"/>
    <s v="9"/>
    <x v="89"/>
    <n v="9999"/>
    <x v="88"/>
    <s v="N"/>
    <x v="0"/>
  </r>
  <r>
    <x v="1"/>
    <s v="21-124-21-1050-1000-320"/>
    <s v="PROF/TECH SERV"/>
    <x v="18"/>
    <n v="0"/>
    <n v="0"/>
    <n v="0"/>
    <s v="21"/>
    <s v="124"/>
    <n v="124"/>
    <x v="10"/>
    <s v="1050"/>
    <n v="1050"/>
    <s v="1000"/>
    <s v="320"/>
    <s v="3"/>
    <x v="1"/>
    <n v="50"/>
    <x v="1"/>
    <s v="Y"/>
    <x v="0"/>
  </r>
  <r>
    <x v="1"/>
    <s v="21-124-21-1050-1000-430"/>
    <s v="PROPRTY SERVICE"/>
    <x v="18"/>
    <n v="0"/>
    <n v="0"/>
    <n v="0"/>
    <s v="21"/>
    <s v="124"/>
    <n v="124"/>
    <x v="10"/>
    <s v="1050"/>
    <n v="1050"/>
    <s v="1000"/>
    <s v="430"/>
    <s v="4"/>
    <x v="1"/>
    <n v="50"/>
    <x v="1"/>
    <s v="Y"/>
    <x v="0"/>
  </r>
  <r>
    <x v="1"/>
    <s v="21-124-21-1050-1000-580"/>
    <s v="OTHER PURCH SRV"/>
    <x v="18"/>
    <n v="0"/>
    <n v="0"/>
    <n v="0"/>
    <s v="21"/>
    <s v="124"/>
    <n v="124"/>
    <x v="10"/>
    <s v="1050"/>
    <n v="1050"/>
    <s v="1000"/>
    <s v="580"/>
    <s v="5"/>
    <x v="1"/>
    <n v="50"/>
    <x v="1"/>
    <s v="Y"/>
    <x v="0"/>
  </r>
  <r>
    <x v="1"/>
    <s v="21-124-21-1050-1000-610"/>
    <s v="SUPPLIES"/>
    <x v="18"/>
    <n v="0"/>
    <n v="0"/>
    <n v="0"/>
    <s v="21"/>
    <s v="124"/>
    <n v="124"/>
    <x v="10"/>
    <s v="1050"/>
    <n v="1050"/>
    <s v="1000"/>
    <s v="610"/>
    <s v="6"/>
    <x v="1"/>
    <n v="50"/>
    <x v="1"/>
    <s v="Y"/>
    <x v="0"/>
  </r>
  <r>
    <x v="1"/>
    <s v="21-124-21-1050-1000-730"/>
    <s v="Equipment"/>
    <x v="18"/>
    <n v="0"/>
    <n v="0"/>
    <n v="0"/>
    <s v="21"/>
    <s v="124"/>
    <n v="124"/>
    <x v="10"/>
    <s v="1050"/>
    <n v="1050"/>
    <s v="1000"/>
    <s v="730"/>
    <s v="7"/>
    <x v="1"/>
    <n v="50"/>
    <x v="1"/>
    <s v="Y"/>
    <x v="0"/>
  </r>
  <r>
    <x v="1"/>
    <s v="21-124-21-1050-1000-800"/>
    <s v="OTHER MISC."/>
    <x v="18"/>
    <n v="0"/>
    <n v="0"/>
    <n v="0"/>
    <s v="21"/>
    <s v="124"/>
    <n v="124"/>
    <x v="10"/>
    <s v="1050"/>
    <n v="1050"/>
    <s v="1000"/>
    <s v="800"/>
    <s v="8"/>
    <x v="1"/>
    <n v="50"/>
    <x v="1"/>
    <s v="Y"/>
    <x v="0"/>
  </r>
  <r>
    <x v="1"/>
    <s v="21-124-21-1050-1000-810"/>
    <s v="DUES AND FEES"/>
    <x v="18"/>
    <n v="0"/>
    <n v="0"/>
    <n v="0"/>
    <s v="21"/>
    <s v="124"/>
    <n v="124"/>
    <x v="10"/>
    <s v="1050"/>
    <n v="1050"/>
    <s v="1000"/>
    <s v="810"/>
    <s v="8"/>
    <x v="1"/>
    <n v="50"/>
    <x v="1"/>
    <s v="Y"/>
    <x v="0"/>
  </r>
  <r>
    <x v="1"/>
    <s v="21-124-21-1050-2000-320"/>
    <s v="PROF/TECH SERV"/>
    <x v="18"/>
    <n v="0"/>
    <n v="0"/>
    <n v="0"/>
    <s v="21"/>
    <s v="124"/>
    <n v="124"/>
    <x v="10"/>
    <s v="1050"/>
    <n v="1050"/>
    <s v="2000"/>
    <s v="320"/>
    <s v="3"/>
    <x v="1"/>
    <n v="50"/>
    <x v="1"/>
    <s v="Y"/>
    <x v="0"/>
  </r>
  <r>
    <x v="1"/>
    <s v="21-124-21-1050-2000-580"/>
    <s v="OTH PURCH SERV"/>
    <x v="18"/>
    <n v="0"/>
    <n v="0"/>
    <n v="0"/>
    <s v="21"/>
    <s v="124"/>
    <n v="124"/>
    <x v="10"/>
    <s v="1050"/>
    <n v="1050"/>
    <s v="2000"/>
    <s v="580"/>
    <s v="5"/>
    <x v="1"/>
    <n v="50"/>
    <x v="1"/>
    <s v="Y"/>
    <x v="0"/>
  </r>
  <r>
    <x v="1"/>
    <s v="21-124-21-1050-2000-610"/>
    <s v="SUPPLIES"/>
    <x v="18"/>
    <n v="0"/>
    <n v="0"/>
    <n v="0"/>
    <s v="21"/>
    <s v="124"/>
    <n v="124"/>
    <x v="10"/>
    <s v="1050"/>
    <n v="1050"/>
    <s v="2000"/>
    <s v="610"/>
    <s v="6"/>
    <x v="1"/>
    <n v="50"/>
    <x v="1"/>
    <s v="Y"/>
    <x v="0"/>
  </r>
  <r>
    <x v="1"/>
    <s v="21-124-21-1050-2000-730"/>
    <s v="Property"/>
    <x v="18"/>
    <n v="0"/>
    <n v="0"/>
    <n v="0"/>
    <s v="21"/>
    <s v="124"/>
    <n v="124"/>
    <x v="10"/>
    <s v="1050"/>
    <n v="1050"/>
    <s v="2000"/>
    <s v="730"/>
    <s v="7"/>
    <x v="1"/>
    <n v="50"/>
    <x v="1"/>
    <s v="Y"/>
    <x v="0"/>
  </r>
  <r>
    <x v="1"/>
    <s v="21-124-21-1050-2000-800"/>
    <s v="OTHER OBJECTS"/>
    <x v="18"/>
    <n v="0"/>
    <n v="0"/>
    <n v="0"/>
    <s v="21"/>
    <s v="124"/>
    <n v="124"/>
    <x v="10"/>
    <s v="1050"/>
    <n v="1050"/>
    <s v="2000"/>
    <s v="800"/>
    <s v="8"/>
    <x v="1"/>
    <n v="50"/>
    <x v="1"/>
    <s v="Y"/>
    <x v="0"/>
  </r>
  <r>
    <x v="1"/>
    <s v="21-124-21-1050-2000-810"/>
    <s v="Dues and Fees"/>
    <x v="18"/>
    <n v="0"/>
    <n v="0"/>
    <n v="0"/>
    <s v="21"/>
    <s v="124"/>
    <n v="124"/>
    <x v="10"/>
    <s v="1050"/>
    <n v="1050"/>
    <s v="2000"/>
    <s v="810"/>
    <s v="8"/>
    <x v="1"/>
    <n v="50"/>
    <x v="1"/>
    <s v="Y"/>
    <x v="0"/>
  </r>
  <r>
    <x v="1"/>
    <s v="21-124-21-1050-2100-610"/>
    <s v="SUPPLIES"/>
    <x v="18"/>
    <n v="1750.43"/>
    <n v="0"/>
    <n v="1750.43"/>
    <s v="21"/>
    <s v="124"/>
    <n v="124"/>
    <x v="10"/>
    <s v="1050"/>
    <n v="1050"/>
    <s v="2100"/>
    <s v="610"/>
    <s v="6"/>
    <x v="1"/>
    <n v="50"/>
    <x v="1"/>
    <s v="Y"/>
    <x v="0"/>
  </r>
  <r>
    <x v="1"/>
    <s v="21-124-21-1050-3300-580"/>
    <s v="OTHER PURCHASED SERVICES"/>
    <x v="18"/>
    <n v="0"/>
    <n v="0"/>
    <n v="0"/>
    <s v="21"/>
    <s v="124"/>
    <n v="124"/>
    <x v="10"/>
    <s v="1050"/>
    <n v="1050"/>
    <s v="3300"/>
    <s v="580"/>
    <s v="5"/>
    <x v="1"/>
    <n v="50"/>
    <x v="1"/>
    <s v="Y"/>
    <x v="0"/>
  </r>
  <r>
    <x v="1"/>
    <s v="21-124-21-1050-3300-610"/>
    <s v="SUPPLIES"/>
    <x v="18"/>
    <n v="0"/>
    <n v="0"/>
    <n v="0"/>
    <s v="21"/>
    <s v="124"/>
    <n v="124"/>
    <x v="10"/>
    <s v="1050"/>
    <n v="1050"/>
    <s v="3300"/>
    <s v="610"/>
    <s v="6"/>
    <x v="1"/>
    <n v="50"/>
    <x v="1"/>
    <s v="Y"/>
    <x v="0"/>
  </r>
  <r>
    <x v="1"/>
    <s v="21-124-21-1050-3300-800"/>
    <s v="OTHER OBJECTS"/>
    <x v="18"/>
    <n v="0"/>
    <n v="0"/>
    <n v="0"/>
    <s v="21"/>
    <s v="124"/>
    <n v="124"/>
    <x v="10"/>
    <s v="1050"/>
    <n v="1050"/>
    <s v="3300"/>
    <s v="800"/>
    <s v="8"/>
    <x v="1"/>
    <n v="50"/>
    <x v="1"/>
    <s v="Y"/>
    <x v="0"/>
  </r>
  <r>
    <x v="1"/>
    <s v="21-124-21-1050-3300-810"/>
    <s v="DUES AND FEES"/>
    <x v="18"/>
    <n v="0"/>
    <n v="0"/>
    <n v="0"/>
    <s v="21"/>
    <s v="124"/>
    <n v="124"/>
    <x v="10"/>
    <s v="1050"/>
    <n v="1050"/>
    <s v="3300"/>
    <s v="810"/>
    <s v="8"/>
    <x v="1"/>
    <n v="50"/>
    <x v="1"/>
    <s v="Y"/>
    <x v="0"/>
  </r>
  <r>
    <x v="1"/>
    <s v="21-124-21-9999-5210-901"/>
    <s v="TRANSFERS OUT"/>
    <x v="18"/>
    <n v="0"/>
    <n v="0"/>
    <n v="0"/>
    <s v="21"/>
    <s v="124"/>
    <n v="124"/>
    <x v="10"/>
    <s v="9999"/>
    <n v="9999"/>
    <s v="5210"/>
    <s v="901"/>
    <s v="9"/>
    <x v="89"/>
    <n v="9999"/>
    <x v="88"/>
    <s v="N"/>
    <x v="0"/>
  </r>
  <r>
    <x v="1"/>
    <s v="21-124-21-9999-6100-900"/>
    <s v="TRANSFERS OUT"/>
    <x v="18"/>
    <n v="0"/>
    <n v="0"/>
    <n v="0"/>
    <s v="21"/>
    <s v="124"/>
    <n v="124"/>
    <x v="10"/>
    <s v="9999"/>
    <n v="9999"/>
    <s v="6100"/>
    <s v="900"/>
    <s v="9"/>
    <x v="89"/>
    <n v="9999"/>
    <x v="88"/>
    <s v="N"/>
    <x v="0"/>
  </r>
  <r>
    <x v="1"/>
    <s v="21-404-21-1050-1000-320"/>
    <s v="PROF/TECH SERV"/>
    <x v="18"/>
    <n v="0"/>
    <n v="0"/>
    <n v="0"/>
    <s v="21"/>
    <s v="404"/>
    <n v="404"/>
    <x v="11"/>
    <s v="1050"/>
    <n v="1050"/>
    <s v="1000"/>
    <s v="320"/>
    <s v="3"/>
    <x v="1"/>
    <n v="50"/>
    <x v="1"/>
    <s v="Y"/>
    <x v="0"/>
  </r>
  <r>
    <x v="1"/>
    <s v="21-404-21-1050-1000-430"/>
    <s v="PROPRTY SERVICE"/>
    <x v="18"/>
    <n v="0"/>
    <n v="0"/>
    <n v="0"/>
    <s v="21"/>
    <s v="404"/>
    <n v="404"/>
    <x v="11"/>
    <s v="1050"/>
    <n v="1050"/>
    <s v="1000"/>
    <s v="430"/>
    <s v="4"/>
    <x v="1"/>
    <n v="50"/>
    <x v="1"/>
    <s v="Y"/>
    <x v="0"/>
  </r>
  <r>
    <x v="1"/>
    <s v="21-404-21-1050-1000-580"/>
    <s v="OTHER PURCH SRV"/>
    <x v="18"/>
    <n v="0"/>
    <n v="0"/>
    <n v="0"/>
    <s v="21"/>
    <s v="404"/>
    <n v="404"/>
    <x v="11"/>
    <s v="1050"/>
    <n v="1050"/>
    <s v="1000"/>
    <s v="580"/>
    <s v="5"/>
    <x v="1"/>
    <n v="50"/>
    <x v="1"/>
    <s v="Y"/>
    <x v="0"/>
  </r>
  <r>
    <x v="1"/>
    <s v="21-404-21-1050-1000-610"/>
    <s v="SUPPLIES"/>
    <x v="18"/>
    <n v="108734.43"/>
    <n v="0"/>
    <n v="108734.43"/>
    <s v="21"/>
    <s v="404"/>
    <n v="404"/>
    <x v="11"/>
    <s v="1050"/>
    <n v="1050"/>
    <s v="1000"/>
    <s v="610"/>
    <s v="6"/>
    <x v="1"/>
    <n v="50"/>
    <x v="1"/>
    <s v="Y"/>
    <x v="0"/>
  </r>
  <r>
    <x v="1"/>
    <s v="21-404-21-1050-1000-730"/>
    <s v="Equipment"/>
    <x v="18"/>
    <n v="0"/>
    <n v="0"/>
    <n v="0"/>
    <s v="21"/>
    <s v="404"/>
    <n v="404"/>
    <x v="11"/>
    <s v="1050"/>
    <n v="1050"/>
    <s v="1000"/>
    <s v="730"/>
    <s v="7"/>
    <x v="1"/>
    <n v="50"/>
    <x v="1"/>
    <s v="Y"/>
    <x v="0"/>
  </r>
  <r>
    <x v="1"/>
    <s v="21-404-21-1050-1000-800"/>
    <s v="OTHER MISC."/>
    <x v="18"/>
    <n v="0"/>
    <n v="0"/>
    <n v="0"/>
    <s v="21"/>
    <s v="404"/>
    <n v="404"/>
    <x v="11"/>
    <s v="1050"/>
    <n v="1050"/>
    <s v="1000"/>
    <s v="800"/>
    <s v="8"/>
    <x v="1"/>
    <n v="50"/>
    <x v="1"/>
    <s v="Y"/>
    <x v="0"/>
  </r>
  <r>
    <x v="1"/>
    <s v="21-404-21-1050-1000-810"/>
    <s v="DUES AND FEES"/>
    <x v="18"/>
    <n v="5534.91"/>
    <n v="0"/>
    <n v="5534.91"/>
    <s v="21"/>
    <s v="404"/>
    <n v="404"/>
    <x v="11"/>
    <s v="1050"/>
    <n v="1050"/>
    <s v="1000"/>
    <s v="810"/>
    <s v="8"/>
    <x v="1"/>
    <n v="50"/>
    <x v="1"/>
    <s v="Y"/>
    <x v="0"/>
  </r>
  <r>
    <x v="1"/>
    <s v="21-404-21-1050-2000-320"/>
    <s v="PROF/TECH SERV"/>
    <x v="18"/>
    <n v="0"/>
    <n v="0"/>
    <n v="0"/>
    <s v="21"/>
    <s v="404"/>
    <n v="404"/>
    <x v="11"/>
    <s v="1050"/>
    <n v="1050"/>
    <s v="2000"/>
    <s v="320"/>
    <s v="3"/>
    <x v="1"/>
    <n v="50"/>
    <x v="1"/>
    <s v="Y"/>
    <x v="0"/>
  </r>
  <r>
    <x v="1"/>
    <s v="21-404-21-1050-2000-580"/>
    <s v="OTH PURCH SERV"/>
    <x v="18"/>
    <n v="0"/>
    <n v="0"/>
    <n v="0"/>
    <s v="21"/>
    <s v="404"/>
    <n v="404"/>
    <x v="11"/>
    <s v="1050"/>
    <n v="1050"/>
    <s v="2000"/>
    <s v="580"/>
    <s v="5"/>
    <x v="1"/>
    <n v="50"/>
    <x v="1"/>
    <s v="Y"/>
    <x v="0"/>
  </r>
  <r>
    <x v="1"/>
    <s v="21-404-21-1050-2000-610"/>
    <s v="SUPPLIES"/>
    <x v="18"/>
    <n v="0"/>
    <n v="0"/>
    <n v="0"/>
    <s v="21"/>
    <s v="404"/>
    <n v="404"/>
    <x v="11"/>
    <s v="1050"/>
    <n v="1050"/>
    <s v="2000"/>
    <s v="610"/>
    <s v="6"/>
    <x v="1"/>
    <n v="50"/>
    <x v="1"/>
    <s v="Y"/>
    <x v="0"/>
  </r>
  <r>
    <x v="1"/>
    <s v="21-404-21-1050-2000-730"/>
    <s v="Property"/>
    <x v="18"/>
    <n v="0"/>
    <n v="0"/>
    <n v="0"/>
    <s v="21"/>
    <s v="404"/>
    <n v="404"/>
    <x v="11"/>
    <s v="1050"/>
    <n v="1050"/>
    <s v="2000"/>
    <s v="730"/>
    <s v="7"/>
    <x v="1"/>
    <n v="50"/>
    <x v="1"/>
    <s v="Y"/>
    <x v="0"/>
  </r>
  <r>
    <x v="1"/>
    <s v="21-404-21-1050-2000-800"/>
    <s v="OTHER OBJECTS"/>
    <x v="18"/>
    <n v="0"/>
    <n v="0"/>
    <n v="0"/>
    <s v="21"/>
    <s v="404"/>
    <n v="404"/>
    <x v="11"/>
    <s v="1050"/>
    <n v="1050"/>
    <s v="2000"/>
    <s v="800"/>
    <s v="8"/>
    <x v="1"/>
    <n v="50"/>
    <x v="1"/>
    <s v="Y"/>
    <x v="0"/>
  </r>
  <r>
    <x v="1"/>
    <s v="21-404-21-1050-2000-810"/>
    <s v="Dues and Fees"/>
    <x v="18"/>
    <n v="0"/>
    <n v="0"/>
    <n v="0"/>
    <s v="21"/>
    <s v="404"/>
    <n v="404"/>
    <x v="11"/>
    <s v="1050"/>
    <n v="1050"/>
    <s v="2000"/>
    <s v="810"/>
    <s v="8"/>
    <x v="1"/>
    <n v="50"/>
    <x v="1"/>
    <s v="Y"/>
    <x v="0"/>
  </r>
  <r>
    <x v="1"/>
    <s v="21-404-21-1050-2100-610"/>
    <s v="SUPPLIES"/>
    <x v="18"/>
    <n v="31324"/>
    <n v="0"/>
    <n v="31324"/>
    <s v="21"/>
    <s v="404"/>
    <n v="404"/>
    <x v="11"/>
    <s v="1050"/>
    <n v="1050"/>
    <s v="2100"/>
    <s v="610"/>
    <s v="6"/>
    <x v="1"/>
    <n v="50"/>
    <x v="1"/>
    <s v="Y"/>
    <x v="0"/>
  </r>
  <r>
    <x v="1"/>
    <s v="21-404-21-1050-3300-580"/>
    <s v="OTHER PURCHASED SERVICES"/>
    <x v="18"/>
    <n v="0"/>
    <n v="0"/>
    <n v="0"/>
    <s v="21"/>
    <s v="404"/>
    <n v="404"/>
    <x v="11"/>
    <s v="1050"/>
    <n v="1050"/>
    <s v="3300"/>
    <s v="580"/>
    <s v="5"/>
    <x v="1"/>
    <n v="50"/>
    <x v="1"/>
    <s v="Y"/>
    <x v="0"/>
  </r>
  <r>
    <x v="1"/>
    <s v="21-404-21-1050-3300-610"/>
    <s v="SUPPLIES"/>
    <x v="18"/>
    <n v="0"/>
    <n v="0"/>
    <n v="0"/>
    <s v="21"/>
    <s v="404"/>
    <n v="404"/>
    <x v="11"/>
    <s v="1050"/>
    <n v="1050"/>
    <s v="3300"/>
    <s v="610"/>
    <s v="6"/>
    <x v="1"/>
    <n v="50"/>
    <x v="1"/>
    <s v="Y"/>
    <x v="0"/>
  </r>
  <r>
    <x v="1"/>
    <s v="21-404-21-1050-3300-800"/>
    <s v="OTHER OBJECTS"/>
    <x v="18"/>
    <n v="0"/>
    <n v="0"/>
    <n v="0"/>
    <s v="21"/>
    <s v="404"/>
    <n v="404"/>
    <x v="11"/>
    <s v="1050"/>
    <n v="1050"/>
    <s v="3300"/>
    <s v="800"/>
    <s v="8"/>
    <x v="1"/>
    <n v="50"/>
    <x v="1"/>
    <s v="Y"/>
    <x v="0"/>
  </r>
  <r>
    <x v="1"/>
    <s v="21-404-21-1050-3300-810"/>
    <s v="DUES AND FEES"/>
    <x v="18"/>
    <n v="0"/>
    <n v="0"/>
    <n v="0"/>
    <s v="21"/>
    <s v="404"/>
    <n v="404"/>
    <x v="11"/>
    <s v="1050"/>
    <n v="1050"/>
    <s v="3300"/>
    <s v="810"/>
    <s v="8"/>
    <x v="1"/>
    <n v="50"/>
    <x v="1"/>
    <s v="Y"/>
    <x v="0"/>
  </r>
  <r>
    <x v="1"/>
    <s v="21-404-21-9999-6100-900"/>
    <s v="TRANSFERS OUT"/>
    <x v="18"/>
    <n v="0"/>
    <n v="0"/>
    <n v="0"/>
    <s v="21"/>
    <s v="404"/>
    <n v="404"/>
    <x v="11"/>
    <s v="9999"/>
    <n v="9999"/>
    <s v="6100"/>
    <s v="900"/>
    <s v="9"/>
    <x v="89"/>
    <n v="9999"/>
    <x v="88"/>
    <s v="N"/>
    <x v="0"/>
  </r>
  <r>
    <x v="1"/>
    <s v="21-500-21-1050-1000-320"/>
    <s v="PROF/TECH SERV"/>
    <x v="18"/>
    <n v="0"/>
    <n v="0"/>
    <n v="0"/>
    <s v="21"/>
    <s v="500"/>
    <n v="500"/>
    <x v="1"/>
    <s v="1050"/>
    <n v="1050"/>
    <s v="1000"/>
    <s v="320"/>
    <s v="3"/>
    <x v="1"/>
    <n v="50"/>
    <x v="1"/>
    <s v="Y"/>
    <x v="0"/>
  </r>
  <r>
    <x v="1"/>
    <s v="21-500-21-1050-1000-430"/>
    <s v="PROPRTY SERVICE"/>
    <x v="18"/>
    <n v="0"/>
    <n v="0"/>
    <n v="0"/>
    <s v="21"/>
    <s v="500"/>
    <n v="500"/>
    <x v="1"/>
    <s v="1050"/>
    <n v="1050"/>
    <s v="1000"/>
    <s v="430"/>
    <s v="4"/>
    <x v="1"/>
    <n v="50"/>
    <x v="1"/>
    <s v="Y"/>
    <x v="0"/>
  </r>
  <r>
    <x v="1"/>
    <s v="21-500-21-1050-1000-580"/>
    <s v="OTHER PURCH SRV"/>
    <x v="18"/>
    <n v="0"/>
    <n v="0"/>
    <n v="0"/>
    <s v="21"/>
    <s v="500"/>
    <n v="500"/>
    <x v="1"/>
    <s v="1050"/>
    <n v="1050"/>
    <s v="1000"/>
    <s v="580"/>
    <s v="5"/>
    <x v="1"/>
    <n v="50"/>
    <x v="1"/>
    <s v="Y"/>
    <x v="0"/>
  </r>
  <r>
    <x v="1"/>
    <s v="21-500-21-1050-1000-610"/>
    <s v="SUPPLIES"/>
    <x v="18"/>
    <n v="0"/>
    <n v="0"/>
    <n v="0"/>
    <s v="21"/>
    <s v="500"/>
    <n v="500"/>
    <x v="1"/>
    <s v="1050"/>
    <n v="1050"/>
    <s v="1000"/>
    <s v="610"/>
    <s v="6"/>
    <x v="1"/>
    <n v="50"/>
    <x v="1"/>
    <s v="Y"/>
    <x v="0"/>
  </r>
  <r>
    <x v="1"/>
    <s v="21-500-21-1050-1000-730"/>
    <s v="Equipment"/>
    <x v="18"/>
    <n v="0"/>
    <n v="0"/>
    <n v="0"/>
    <s v="21"/>
    <s v="500"/>
    <n v="500"/>
    <x v="1"/>
    <s v="1050"/>
    <n v="1050"/>
    <s v="1000"/>
    <s v="730"/>
    <s v="7"/>
    <x v="1"/>
    <n v="50"/>
    <x v="1"/>
    <s v="Y"/>
    <x v="0"/>
  </r>
  <r>
    <x v="1"/>
    <s v="21-500-21-1050-1000-800"/>
    <s v="OTHER MISC."/>
    <x v="18"/>
    <n v="0"/>
    <n v="0"/>
    <n v="0"/>
    <s v="21"/>
    <s v="500"/>
    <n v="500"/>
    <x v="1"/>
    <s v="1050"/>
    <n v="1050"/>
    <s v="1000"/>
    <s v="800"/>
    <s v="8"/>
    <x v="1"/>
    <n v="50"/>
    <x v="1"/>
    <s v="Y"/>
    <x v="0"/>
  </r>
  <r>
    <x v="1"/>
    <s v="21-500-21-1050-1000-810"/>
    <s v="DUES AND FEES"/>
    <x v="18"/>
    <n v="0"/>
    <n v="0"/>
    <n v="0"/>
    <s v="21"/>
    <s v="500"/>
    <n v="500"/>
    <x v="1"/>
    <s v="1050"/>
    <n v="1050"/>
    <s v="1000"/>
    <s v="810"/>
    <s v="8"/>
    <x v="1"/>
    <n v="50"/>
    <x v="1"/>
    <s v="Y"/>
    <x v="0"/>
  </r>
  <r>
    <x v="1"/>
    <s v="21-500-21-1050-2000-320"/>
    <s v="PROF/TECH SERV"/>
    <x v="18"/>
    <n v="0"/>
    <n v="0"/>
    <n v="0"/>
    <s v="21"/>
    <s v="500"/>
    <n v="500"/>
    <x v="1"/>
    <s v="1050"/>
    <n v="1050"/>
    <s v="2000"/>
    <s v="320"/>
    <s v="3"/>
    <x v="1"/>
    <n v="50"/>
    <x v="1"/>
    <s v="Y"/>
    <x v="0"/>
  </r>
  <r>
    <x v="1"/>
    <s v="21-500-21-1050-2000-580"/>
    <s v="OTH PURCH SERV"/>
    <x v="18"/>
    <n v="0"/>
    <n v="0"/>
    <n v="0"/>
    <s v="21"/>
    <s v="500"/>
    <n v="500"/>
    <x v="1"/>
    <s v="1050"/>
    <n v="1050"/>
    <s v="2000"/>
    <s v="580"/>
    <s v="5"/>
    <x v="1"/>
    <n v="50"/>
    <x v="1"/>
    <s v="Y"/>
    <x v="0"/>
  </r>
  <r>
    <x v="1"/>
    <s v="21-500-21-1050-2000-610"/>
    <s v="SUPPLIES"/>
    <x v="18"/>
    <n v="0"/>
    <n v="0"/>
    <n v="0"/>
    <s v="21"/>
    <s v="500"/>
    <n v="500"/>
    <x v="1"/>
    <s v="1050"/>
    <n v="1050"/>
    <s v="2000"/>
    <s v="610"/>
    <s v="6"/>
    <x v="1"/>
    <n v="50"/>
    <x v="1"/>
    <s v="Y"/>
    <x v="0"/>
  </r>
  <r>
    <x v="1"/>
    <s v="21-500-21-1050-2000-730"/>
    <s v="Property"/>
    <x v="18"/>
    <n v="0"/>
    <n v="0"/>
    <n v="0"/>
    <s v="21"/>
    <s v="500"/>
    <n v="500"/>
    <x v="1"/>
    <s v="1050"/>
    <n v="1050"/>
    <s v="2000"/>
    <s v="730"/>
    <s v="7"/>
    <x v="1"/>
    <n v="50"/>
    <x v="1"/>
    <s v="Y"/>
    <x v="0"/>
  </r>
  <r>
    <x v="1"/>
    <s v="21-500-21-1050-2000-800"/>
    <s v="OTHER OBJECTS"/>
    <x v="18"/>
    <n v="0"/>
    <n v="0"/>
    <n v="0"/>
    <s v="21"/>
    <s v="500"/>
    <n v="500"/>
    <x v="1"/>
    <s v="1050"/>
    <n v="1050"/>
    <s v="2000"/>
    <s v="800"/>
    <s v="8"/>
    <x v="1"/>
    <n v="50"/>
    <x v="1"/>
    <s v="Y"/>
    <x v="0"/>
  </r>
  <r>
    <x v="1"/>
    <s v="21-500-21-1050-2000-810"/>
    <s v="Dues and Fees"/>
    <x v="18"/>
    <n v="0"/>
    <n v="0"/>
    <n v="0"/>
    <s v="21"/>
    <s v="500"/>
    <n v="500"/>
    <x v="1"/>
    <s v="1050"/>
    <n v="1050"/>
    <s v="2000"/>
    <s v="810"/>
    <s v="8"/>
    <x v="1"/>
    <n v="50"/>
    <x v="1"/>
    <s v="Y"/>
    <x v="0"/>
  </r>
  <r>
    <x v="1"/>
    <s v="21-500-21-1050-3300-580"/>
    <s v="OTHER PURCHASED SERVICES"/>
    <x v="18"/>
    <n v="0"/>
    <n v="0"/>
    <n v="0"/>
    <s v="21"/>
    <s v="500"/>
    <n v="500"/>
    <x v="1"/>
    <s v="1050"/>
    <n v="1050"/>
    <s v="3300"/>
    <s v="580"/>
    <s v="5"/>
    <x v="1"/>
    <n v="50"/>
    <x v="1"/>
    <s v="Y"/>
    <x v="0"/>
  </r>
  <r>
    <x v="1"/>
    <s v="21-500-21-1050-3300-610"/>
    <s v="SUPPLIES"/>
    <x v="18"/>
    <n v="0"/>
    <n v="0"/>
    <n v="0"/>
    <s v="21"/>
    <s v="500"/>
    <n v="500"/>
    <x v="1"/>
    <s v="1050"/>
    <n v="1050"/>
    <s v="3300"/>
    <s v="610"/>
    <s v="6"/>
    <x v="1"/>
    <n v="50"/>
    <x v="1"/>
    <s v="Y"/>
    <x v="0"/>
  </r>
  <r>
    <x v="1"/>
    <s v="21-500-21-1050-3300-800"/>
    <s v="OTHER OBJECTS"/>
    <x v="18"/>
    <n v="0"/>
    <n v="0"/>
    <n v="0"/>
    <s v="21"/>
    <s v="500"/>
    <n v="500"/>
    <x v="1"/>
    <s v="1050"/>
    <n v="1050"/>
    <s v="3300"/>
    <s v="800"/>
    <s v="8"/>
    <x v="1"/>
    <n v="50"/>
    <x v="1"/>
    <s v="Y"/>
    <x v="0"/>
  </r>
  <r>
    <x v="1"/>
    <s v="21-500-21-1050-3300-810"/>
    <s v="DUES AND FEES"/>
    <x v="18"/>
    <n v="0"/>
    <n v="0"/>
    <n v="0"/>
    <s v="21"/>
    <s v="500"/>
    <n v="500"/>
    <x v="1"/>
    <s v="1050"/>
    <n v="1050"/>
    <s v="3300"/>
    <s v="810"/>
    <s v="8"/>
    <x v="1"/>
    <n v="50"/>
    <x v="1"/>
    <s v="Y"/>
    <x v="0"/>
  </r>
  <r>
    <x v="1"/>
    <s v="21-500-21-9999-5210-901"/>
    <s v="TRANSFERS OUT"/>
    <x v="18"/>
    <n v="0"/>
    <n v="0"/>
    <n v="0"/>
    <s v="21"/>
    <s v="500"/>
    <n v="500"/>
    <x v="1"/>
    <s v="9999"/>
    <n v="9999"/>
    <s v="5210"/>
    <s v="901"/>
    <s v="9"/>
    <x v="89"/>
    <n v="9999"/>
    <x v="88"/>
    <s v="N"/>
    <x v="0"/>
  </r>
  <r>
    <x v="1"/>
    <s v="21-500-21-9999-6100-900"/>
    <s v="TRANSFERS OUT"/>
    <x v="18"/>
    <n v="0"/>
    <n v="0"/>
    <n v="0"/>
    <s v="21"/>
    <s v="500"/>
    <n v="500"/>
    <x v="1"/>
    <s v="9999"/>
    <n v="9999"/>
    <s v="6100"/>
    <s v="900"/>
    <s v="9"/>
    <x v="89"/>
    <n v="9999"/>
    <x v="88"/>
    <s v="N"/>
    <x v="0"/>
  </r>
  <r>
    <x v="1"/>
    <s v="21-704-21-1050-1000-320"/>
    <s v="PROF/TECH SERV"/>
    <x v="18"/>
    <n v="59319.01"/>
    <n v="0"/>
    <n v="59319.01"/>
    <s v="21"/>
    <s v="704"/>
    <n v="704"/>
    <x v="12"/>
    <s v="1050"/>
    <n v="1050"/>
    <s v="1000"/>
    <s v="320"/>
    <s v="3"/>
    <x v="1"/>
    <n v="50"/>
    <x v="1"/>
    <s v="Y"/>
    <x v="0"/>
  </r>
  <r>
    <x v="1"/>
    <s v="21-704-21-1050-1000-430"/>
    <s v="PROPRTY SERVICE"/>
    <x v="18"/>
    <n v="0"/>
    <n v="0"/>
    <n v="0"/>
    <s v="21"/>
    <s v="704"/>
    <n v="704"/>
    <x v="12"/>
    <s v="1050"/>
    <n v="1050"/>
    <s v="1000"/>
    <s v="430"/>
    <s v="4"/>
    <x v="1"/>
    <n v="50"/>
    <x v="1"/>
    <s v="Y"/>
    <x v="0"/>
  </r>
  <r>
    <x v="1"/>
    <s v="21-704-21-1050-1000-580"/>
    <s v="OTHER PURCH SRV"/>
    <x v="18"/>
    <n v="32333.58"/>
    <n v="0"/>
    <n v="32333.58"/>
    <s v="21"/>
    <s v="704"/>
    <n v="704"/>
    <x v="12"/>
    <s v="1050"/>
    <n v="1050"/>
    <s v="1000"/>
    <s v="580"/>
    <s v="5"/>
    <x v="1"/>
    <n v="50"/>
    <x v="1"/>
    <s v="Y"/>
    <x v="0"/>
  </r>
  <r>
    <x v="1"/>
    <s v="21-704-21-1050-1000-610"/>
    <s v="SUPPLIES"/>
    <x v="18"/>
    <n v="762307.89"/>
    <n v="0"/>
    <n v="762307.89"/>
    <s v="21"/>
    <s v="704"/>
    <n v="704"/>
    <x v="12"/>
    <s v="1050"/>
    <n v="1050"/>
    <s v="1000"/>
    <s v="610"/>
    <s v="6"/>
    <x v="1"/>
    <n v="50"/>
    <x v="1"/>
    <s v="Y"/>
    <x v="0"/>
  </r>
  <r>
    <x v="1"/>
    <s v="21-704-21-1050-1000-730"/>
    <s v="Equipment"/>
    <x v="18"/>
    <n v="0"/>
    <n v="0"/>
    <n v="0"/>
    <s v="21"/>
    <s v="704"/>
    <n v="704"/>
    <x v="12"/>
    <s v="1050"/>
    <n v="1050"/>
    <s v="1000"/>
    <s v="730"/>
    <s v="7"/>
    <x v="1"/>
    <n v="50"/>
    <x v="1"/>
    <s v="Y"/>
    <x v="0"/>
  </r>
  <r>
    <x v="1"/>
    <s v="21-704-21-1050-1000-800"/>
    <s v="OTHER MISC."/>
    <x v="18"/>
    <n v="0"/>
    <n v="0"/>
    <n v="0"/>
    <s v="21"/>
    <s v="704"/>
    <n v="704"/>
    <x v="12"/>
    <s v="1050"/>
    <n v="1050"/>
    <s v="1000"/>
    <s v="800"/>
    <s v="8"/>
    <x v="1"/>
    <n v="50"/>
    <x v="1"/>
    <s v="Y"/>
    <x v="0"/>
  </r>
  <r>
    <x v="1"/>
    <s v="21-704-21-1050-1000-810"/>
    <s v="DUES AND FEES"/>
    <x v="18"/>
    <n v="62407.08"/>
    <n v="0"/>
    <n v="62407.08"/>
    <s v="21"/>
    <s v="704"/>
    <n v="704"/>
    <x v="12"/>
    <s v="1050"/>
    <n v="1050"/>
    <s v="1000"/>
    <s v="810"/>
    <s v="8"/>
    <x v="1"/>
    <n v="50"/>
    <x v="1"/>
    <s v="Y"/>
    <x v="0"/>
  </r>
  <r>
    <x v="1"/>
    <s v="21-704-21-1050-2000-320"/>
    <s v="PROF/TECH SERV"/>
    <x v="18"/>
    <n v="0"/>
    <n v="0"/>
    <n v="0"/>
    <s v="21"/>
    <s v="704"/>
    <n v="704"/>
    <x v="12"/>
    <s v="1050"/>
    <n v="1050"/>
    <s v="2000"/>
    <s v="320"/>
    <s v="3"/>
    <x v="1"/>
    <n v="50"/>
    <x v="1"/>
    <s v="Y"/>
    <x v="0"/>
  </r>
  <r>
    <x v="1"/>
    <s v="21-704-21-1050-2000-580"/>
    <s v="OTH PURCH SERV"/>
    <x v="18"/>
    <n v="0"/>
    <n v="0"/>
    <n v="0"/>
    <s v="21"/>
    <s v="704"/>
    <n v="704"/>
    <x v="12"/>
    <s v="1050"/>
    <n v="1050"/>
    <s v="2000"/>
    <s v="580"/>
    <s v="5"/>
    <x v="1"/>
    <n v="50"/>
    <x v="1"/>
    <s v="Y"/>
    <x v="0"/>
  </r>
  <r>
    <x v="1"/>
    <s v="21-704-21-1050-2000-610"/>
    <s v="SUPPLIES"/>
    <x v="18"/>
    <n v="0"/>
    <n v="0"/>
    <n v="0"/>
    <s v="21"/>
    <s v="704"/>
    <n v="704"/>
    <x v="12"/>
    <s v="1050"/>
    <n v="1050"/>
    <s v="2000"/>
    <s v="610"/>
    <s v="6"/>
    <x v="1"/>
    <n v="50"/>
    <x v="1"/>
    <s v="Y"/>
    <x v="0"/>
  </r>
  <r>
    <x v="1"/>
    <s v="21-704-21-1050-2000-730"/>
    <s v="Property"/>
    <x v="18"/>
    <n v="0"/>
    <n v="0"/>
    <n v="0"/>
    <s v="21"/>
    <s v="704"/>
    <n v="704"/>
    <x v="12"/>
    <s v="1050"/>
    <n v="1050"/>
    <s v="2000"/>
    <s v="730"/>
    <s v="7"/>
    <x v="1"/>
    <n v="50"/>
    <x v="1"/>
    <s v="Y"/>
    <x v="0"/>
  </r>
  <r>
    <x v="1"/>
    <s v="21-704-21-1050-2000-800"/>
    <s v="OTHER OBJECTS"/>
    <x v="18"/>
    <n v="0"/>
    <n v="0"/>
    <n v="0"/>
    <s v="21"/>
    <s v="704"/>
    <n v="704"/>
    <x v="12"/>
    <s v="1050"/>
    <n v="1050"/>
    <s v="2000"/>
    <s v="800"/>
    <s v="8"/>
    <x v="1"/>
    <n v="50"/>
    <x v="1"/>
    <s v="Y"/>
    <x v="0"/>
  </r>
  <r>
    <x v="1"/>
    <s v="21-704-21-1050-2000-810"/>
    <s v="Dues and Fees"/>
    <x v="18"/>
    <n v="0"/>
    <n v="0"/>
    <n v="0"/>
    <s v="21"/>
    <s v="704"/>
    <n v="704"/>
    <x v="12"/>
    <s v="1050"/>
    <n v="1050"/>
    <s v="2000"/>
    <s v="810"/>
    <s v="8"/>
    <x v="1"/>
    <n v="50"/>
    <x v="1"/>
    <s v="Y"/>
    <x v="0"/>
  </r>
  <r>
    <x v="1"/>
    <s v="21-704-21-1050-2100-340"/>
    <s v="PROF/TECH SERV"/>
    <x v="18"/>
    <n v="5101.5600000000004"/>
    <n v="0"/>
    <n v="5101.5600000000004"/>
    <s v="21"/>
    <s v="704"/>
    <n v="704"/>
    <x v="12"/>
    <s v="1050"/>
    <n v="1050"/>
    <s v="2100"/>
    <s v="340"/>
    <s v="3"/>
    <x v="1"/>
    <n v="50"/>
    <x v="1"/>
    <s v="Y"/>
    <x v="0"/>
  </r>
  <r>
    <x v="1"/>
    <s v="21-704-21-1050-2100-580"/>
    <s v="OTH PURCH SERV"/>
    <x v="18"/>
    <n v="9140.2000000000007"/>
    <n v="0"/>
    <n v="9140.2000000000007"/>
    <s v="21"/>
    <s v="704"/>
    <n v="704"/>
    <x v="12"/>
    <s v="1050"/>
    <n v="1050"/>
    <s v="2100"/>
    <s v="580"/>
    <s v="5"/>
    <x v="1"/>
    <n v="50"/>
    <x v="1"/>
    <s v="Y"/>
    <x v="0"/>
  </r>
  <r>
    <x v="1"/>
    <s v="21-704-21-1050-2100-610"/>
    <s v="SUPPLIES"/>
    <x v="18"/>
    <n v="1941.58"/>
    <n v="0"/>
    <n v="1941.58"/>
    <s v="21"/>
    <s v="704"/>
    <n v="704"/>
    <x v="12"/>
    <s v="1050"/>
    <n v="1050"/>
    <s v="2100"/>
    <s v="610"/>
    <s v="6"/>
    <x v="1"/>
    <n v="50"/>
    <x v="1"/>
    <s v="Y"/>
    <x v="0"/>
  </r>
  <r>
    <x v="1"/>
    <s v="21-704-21-1050-3300-580"/>
    <s v="OTHER PURCHASED SERVICES"/>
    <x v="18"/>
    <n v="0"/>
    <n v="0"/>
    <n v="0"/>
    <s v="21"/>
    <s v="704"/>
    <n v="704"/>
    <x v="12"/>
    <s v="1050"/>
    <n v="1050"/>
    <s v="3300"/>
    <s v="580"/>
    <s v="5"/>
    <x v="1"/>
    <n v="50"/>
    <x v="1"/>
    <s v="Y"/>
    <x v="0"/>
  </r>
  <r>
    <x v="1"/>
    <s v="21-704-21-1050-3300-610"/>
    <s v="SUPPLIES"/>
    <x v="18"/>
    <n v="0"/>
    <n v="0"/>
    <n v="0"/>
    <s v="21"/>
    <s v="704"/>
    <n v="704"/>
    <x v="12"/>
    <s v="1050"/>
    <n v="1050"/>
    <s v="3300"/>
    <s v="610"/>
    <s v="6"/>
    <x v="1"/>
    <n v="50"/>
    <x v="1"/>
    <s v="Y"/>
    <x v="0"/>
  </r>
  <r>
    <x v="1"/>
    <s v="21-704-21-1050-3300-800"/>
    <s v="OTHER OBJECTS"/>
    <x v="18"/>
    <n v="0"/>
    <n v="0"/>
    <n v="0"/>
    <s v="21"/>
    <s v="704"/>
    <n v="704"/>
    <x v="12"/>
    <s v="1050"/>
    <n v="1050"/>
    <s v="3300"/>
    <s v="800"/>
    <s v="8"/>
    <x v="1"/>
    <n v="50"/>
    <x v="1"/>
    <s v="Y"/>
    <x v="0"/>
  </r>
  <r>
    <x v="1"/>
    <s v="21-704-21-1050-3300-810"/>
    <s v="DUES AND FEES"/>
    <x v="18"/>
    <n v="0"/>
    <n v="0"/>
    <n v="0"/>
    <s v="21"/>
    <s v="704"/>
    <n v="704"/>
    <x v="12"/>
    <s v="1050"/>
    <n v="1050"/>
    <s v="3300"/>
    <s v="810"/>
    <s v="8"/>
    <x v="1"/>
    <n v="50"/>
    <x v="1"/>
    <s v="Y"/>
    <x v="0"/>
  </r>
  <r>
    <x v="1"/>
    <s v="21-704-21-9999-6100-900"/>
    <s v="TRANSFERS OUT"/>
    <x v="18"/>
    <n v="0"/>
    <n v="0"/>
    <n v="0"/>
    <s v="21"/>
    <s v="704"/>
    <n v="704"/>
    <x v="12"/>
    <s v="9999"/>
    <n v="9999"/>
    <s v="6100"/>
    <s v="900"/>
    <s v="9"/>
    <x v="89"/>
    <n v="9999"/>
    <x v="88"/>
    <s v="N"/>
    <x v="0"/>
  </r>
  <r>
    <x v="2"/>
    <s v="26-000-21-0000-8111-888"/>
    <s v="Cash"/>
    <x v="0"/>
    <n v="0"/>
    <n v="0"/>
    <n v="0"/>
    <s v="26"/>
    <s v="000"/>
    <n v="0"/>
    <x v="0"/>
    <s v="0000"/>
    <n v="0"/>
    <s v="8111"/>
    <s v="888"/>
    <s v="8"/>
    <x v="0"/>
    <n v="0"/>
    <x v="0"/>
    <s v="N"/>
    <x v="0"/>
  </r>
  <r>
    <x v="2"/>
    <s v="26-000-21-1050-8139-888"/>
    <s v="Taxes Receivable"/>
    <x v="2"/>
    <n v="1894521"/>
    <n v="0"/>
    <n v="1894521"/>
    <s v="26"/>
    <s v="000"/>
    <n v="0"/>
    <x v="0"/>
    <s v="1050"/>
    <n v="1050"/>
    <s v="8139"/>
    <s v="888"/>
    <s v="8"/>
    <x v="1"/>
    <n v="50"/>
    <x v="1"/>
    <s v="Y"/>
    <x v="0"/>
  </r>
  <r>
    <x v="2"/>
    <s v="26-000-21-0000-8135-888"/>
    <s v="Interfund Due to/from"/>
    <x v="5"/>
    <n v="0"/>
    <n v="0"/>
    <n v="0"/>
    <s v="26"/>
    <s v="000"/>
    <n v="0"/>
    <x v="0"/>
    <s v="0000"/>
    <n v="0"/>
    <s v="8135"/>
    <s v="888"/>
    <s v="8"/>
    <x v="0"/>
    <n v="0"/>
    <x v="0"/>
    <s v="N"/>
    <x v="0"/>
  </r>
  <r>
    <x v="2"/>
    <s v="26-000-21-0000-9512-888"/>
    <s v="Payable"/>
    <x v="6"/>
    <n v="0"/>
    <n v="0"/>
    <n v="0"/>
    <s v="26"/>
    <s v="000"/>
    <n v="0"/>
    <x v="0"/>
    <s v="0000"/>
    <n v="0"/>
    <s v="9512"/>
    <s v="888"/>
    <s v="8"/>
    <x v="0"/>
    <n v="0"/>
    <x v="0"/>
    <s v="N"/>
    <x v="0"/>
  </r>
  <r>
    <x v="2"/>
    <s v="26-000-21-0000-9560-888"/>
    <s v="DFRD BACK TAXES"/>
    <x v="7"/>
    <n v="0"/>
    <n v="22786"/>
    <n v="-22786"/>
    <s v="26"/>
    <s v="000"/>
    <n v="0"/>
    <x v="0"/>
    <s v="0000"/>
    <n v="0"/>
    <s v="9560"/>
    <s v="888"/>
    <s v="8"/>
    <x v="0"/>
    <n v="0"/>
    <x v="0"/>
    <s v="N"/>
    <x v="0"/>
  </r>
  <r>
    <x v="2"/>
    <s v="26-000-21-0000-9562-888"/>
    <s v="Deferred Revenue - Property Taxes"/>
    <x v="8"/>
    <n v="0"/>
    <n v="1871735"/>
    <n v="-1871735"/>
    <s v="26"/>
    <s v="000"/>
    <n v="0"/>
    <x v="0"/>
    <s v="0000"/>
    <n v="0"/>
    <s v="9562"/>
    <s v="888"/>
    <s v="8"/>
    <x v="0"/>
    <n v="0"/>
    <x v="0"/>
    <s v="N"/>
    <x v="0"/>
  </r>
  <r>
    <x v="2"/>
    <s v="26-000-21-0000-9811-888"/>
    <s v="Fund Balance"/>
    <x v="13"/>
    <n v="0"/>
    <n v="0"/>
    <n v="0"/>
    <s v="26"/>
    <s v="000"/>
    <n v="0"/>
    <x v="0"/>
    <s v="0000"/>
    <n v="0"/>
    <s v="9811"/>
    <s v="888"/>
    <s v="8"/>
    <x v="0"/>
    <n v="0"/>
    <x v="0"/>
    <s v="N"/>
    <x v="0"/>
  </r>
  <r>
    <x v="2"/>
    <s v="26-000-21-0000-9440-888"/>
    <s v="Encumbrance Control"/>
    <x v="14"/>
    <n v="0"/>
    <n v="0"/>
    <n v="0"/>
    <s v="26"/>
    <s v="000"/>
    <n v="0"/>
    <x v="0"/>
    <s v="0000"/>
    <n v="0"/>
    <s v="9440"/>
    <s v="888"/>
    <s v="8"/>
    <x v="0"/>
    <n v="0"/>
    <x v="0"/>
    <s v="N"/>
    <x v="0"/>
  </r>
  <r>
    <x v="2"/>
    <s v="26-000-21-0000-9430-888"/>
    <s v="Encumbrance"/>
    <x v="15"/>
    <n v="0"/>
    <n v="0"/>
    <n v="0"/>
    <s v="26"/>
    <s v="000"/>
    <n v="0"/>
    <x v="0"/>
    <s v="0000"/>
    <n v="0"/>
    <s v="9430"/>
    <s v="888"/>
    <s v="8"/>
    <x v="0"/>
    <n v="0"/>
    <x v="0"/>
    <s v="N"/>
    <x v="0"/>
  </r>
  <r>
    <x v="2"/>
    <s v="26-500-21-9999-1110-999"/>
    <s v="RDA - Basic School Levy"/>
    <x v="17"/>
    <n v="0"/>
    <n v="0"/>
    <n v="0"/>
    <s v="26"/>
    <s v="500"/>
    <n v="500"/>
    <x v="1"/>
    <s v="9999"/>
    <n v="9999"/>
    <s v="1110"/>
    <s v="999"/>
    <s v="9"/>
    <x v="89"/>
    <n v="9999"/>
    <x v="88"/>
    <s v="N"/>
    <x v="0"/>
  </r>
  <r>
    <x v="2"/>
    <s v="26-500-21-9999-1112-999"/>
    <s v="RDA - Voted Local Levy"/>
    <x v="17"/>
    <n v="0"/>
    <n v="0"/>
    <n v="0"/>
    <s v="26"/>
    <s v="500"/>
    <n v="500"/>
    <x v="1"/>
    <s v="9999"/>
    <n v="9999"/>
    <s v="1112"/>
    <s v="999"/>
    <s v="9"/>
    <x v="89"/>
    <n v="9999"/>
    <x v="88"/>
    <s v="N"/>
    <x v="0"/>
  </r>
  <r>
    <x v="2"/>
    <s v="26-500-21-9999-1114-999"/>
    <s v="RDA - Board Local Levy"/>
    <x v="17"/>
    <n v="0"/>
    <n v="0"/>
    <n v="0"/>
    <s v="26"/>
    <s v="500"/>
    <n v="500"/>
    <x v="1"/>
    <s v="9999"/>
    <n v="9999"/>
    <s v="1114"/>
    <s v="999"/>
    <s v="9"/>
    <x v="89"/>
    <n v="9999"/>
    <x v="88"/>
    <s v="N"/>
    <x v="0"/>
  </r>
  <r>
    <x v="2"/>
    <s v="26-500-21-9999-1124-999"/>
    <s v="RDA - Capitol Projects"/>
    <x v="17"/>
    <n v="0"/>
    <n v="0"/>
    <n v="0"/>
    <s v="26"/>
    <s v="500"/>
    <n v="500"/>
    <x v="1"/>
    <s v="9999"/>
    <n v="9999"/>
    <s v="1124"/>
    <s v="999"/>
    <s v="9"/>
    <x v="89"/>
    <n v="9999"/>
    <x v="88"/>
    <s v="N"/>
    <x v="0"/>
  </r>
  <r>
    <x v="2"/>
    <s v="26-500-21-9999-1128-999"/>
    <s v="RDA - Debt Service"/>
    <x v="17"/>
    <n v="0"/>
    <n v="0"/>
    <n v="0"/>
    <s v="26"/>
    <s v="500"/>
    <n v="500"/>
    <x v="1"/>
    <s v="9999"/>
    <n v="9999"/>
    <s v="1128"/>
    <s v="999"/>
    <s v="9"/>
    <x v="89"/>
    <n v="9999"/>
    <x v="88"/>
    <s v="N"/>
    <x v="0"/>
  </r>
  <r>
    <x v="2"/>
    <s v="26-500-21-9999-1190-999"/>
    <s v="RDA - Tax Revenue"/>
    <x v="17"/>
    <n v="0"/>
    <n v="1840094"/>
    <n v="-1840094"/>
    <s v="26"/>
    <s v="500"/>
    <n v="500"/>
    <x v="1"/>
    <s v="9999"/>
    <n v="9999"/>
    <s v="1190"/>
    <s v="999"/>
    <s v="9"/>
    <x v="89"/>
    <n v="9999"/>
    <x v="88"/>
    <s v="N"/>
    <x v="0"/>
  </r>
  <r>
    <x v="2"/>
    <s v="26-500-21-9999-3390-890"/>
    <s v="RDA - Expenditure"/>
    <x v="18"/>
    <n v="1840094"/>
    <n v="0"/>
    <n v="1840094"/>
    <s v="26"/>
    <s v="500"/>
    <n v="500"/>
    <x v="1"/>
    <s v="9999"/>
    <n v="9999"/>
    <s v="3390"/>
    <s v="890"/>
    <s v="8"/>
    <x v="89"/>
    <n v="9999"/>
    <x v="88"/>
    <s v="N"/>
    <x v="0"/>
  </r>
  <r>
    <x v="3"/>
    <s v="31-000-21-0000-8111-888"/>
    <s v="Cash"/>
    <x v="0"/>
    <n v="952054.46"/>
    <n v="0"/>
    <n v="952054.46"/>
    <s v="31"/>
    <s v="000"/>
    <n v="0"/>
    <x v="0"/>
    <s v="0000"/>
    <n v="0"/>
    <s v="8111"/>
    <s v="888"/>
    <s v="8"/>
    <x v="0"/>
    <n v="0"/>
    <x v="0"/>
    <s v="N"/>
    <x v="0"/>
  </r>
  <r>
    <x v="3"/>
    <s v="31-000-21-0000-8130-888"/>
    <s v="ACCOUNTS RECEIV"/>
    <x v="1"/>
    <n v="0"/>
    <n v="0"/>
    <n v="0"/>
    <s v="31"/>
    <s v="000"/>
    <n v="0"/>
    <x v="0"/>
    <s v="0000"/>
    <n v="0"/>
    <s v="8130"/>
    <s v="888"/>
    <s v="8"/>
    <x v="0"/>
    <n v="0"/>
    <x v="0"/>
    <s v="N"/>
    <x v="0"/>
  </r>
  <r>
    <x v="3"/>
    <s v="31-000-21-1050-8139-888"/>
    <s v="TAXES RECEIVABL"/>
    <x v="1"/>
    <n v="3375627"/>
    <n v="0"/>
    <n v="3375627"/>
    <s v="31"/>
    <s v="000"/>
    <n v="0"/>
    <x v="0"/>
    <s v="1050"/>
    <n v="1050"/>
    <s v="8139"/>
    <s v="888"/>
    <s v="8"/>
    <x v="1"/>
    <n v="50"/>
    <x v="1"/>
    <s v="Y"/>
    <x v="0"/>
  </r>
  <r>
    <x v="3"/>
    <s v="31-000-21-0000-8131-888"/>
    <s v="ACCOUNTS RECEIVABLE"/>
    <x v="3"/>
    <n v="0"/>
    <n v="0"/>
    <n v="0"/>
    <s v="31"/>
    <s v="000"/>
    <n v="0"/>
    <x v="0"/>
    <s v="0000"/>
    <n v="0"/>
    <s v="8131"/>
    <s v="888"/>
    <s v="8"/>
    <x v="0"/>
    <n v="0"/>
    <x v="0"/>
    <s v="N"/>
    <x v="0"/>
  </r>
  <r>
    <x v="3"/>
    <s v="31-000-21-0000-8135-888"/>
    <s v="Interfund/ Due to/from type 19"/>
    <x v="5"/>
    <n v="0"/>
    <n v="0"/>
    <n v="0"/>
    <s v="31"/>
    <s v="000"/>
    <n v="0"/>
    <x v="0"/>
    <s v="0000"/>
    <n v="0"/>
    <s v="8135"/>
    <s v="888"/>
    <s v="8"/>
    <x v="0"/>
    <n v="0"/>
    <x v="0"/>
    <s v="N"/>
    <x v="0"/>
  </r>
  <r>
    <x v="3"/>
    <s v="31-000-21-0000-9512-888"/>
    <s v="Payable"/>
    <x v="6"/>
    <n v="0"/>
    <n v="0"/>
    <n v="0"/>
    <s v="31"/>
    <s v="000"/>
    <n v="0"/>
    <x v="0"/>
    <s v="0000"/>
    <n v="0"/>
    <s v="9512"/>
    <s v="888"/>
    <s v="8"/>
    <x v="0"/>
    <n v="0"/>
    <x v="0"/>
    <s v="N"/>
    <x v="0"/>
  </r>
  <r>
    <x v="3"/>
    <s v="31-000-21-0000-9560-888"/>
    <s v="DFRD BACK TAXES"/>
    <x v="7"/>
    <n v="0"/>
    <n v="39644"/>
    <n v="-39644"/>
    <s v="31"/>
    <s v="000"/>
    <n v="0"/>
    <x v="0"/>
    <s v="0000"/>
    <n v="0"/>
    <s v="9560"/>
    <s v="888"/>
    <s v="8"/>
    <x v="0"/>
    <n v="0"/>
    <x v="0"/>
    <s v="N"/>
    <x v="0"/>
  </r>
  <r>
    <x v="3"/>
    <s v="31-000-21-0000-9561-888"/>
    <s v="DEFERRED REVENU"/>
    <x v="7"/>
    <n v="0"/>
    <n v="0"/>
    <n v="0"/>
    <s v="31"/>
    <s v="000"/>
    <n v="0"/>
    <x v="0"/>
    <s v="0000"/>
    <n v="0"/>
    <s v="9561"/>
    <s v="888"/>
    <s v="8"/>
    <x v="0"/>
    <n v="0"/>
    <x v="0"/>
    <s v="N"/>
    <x v="0"/>
  </r>
  <r>
    <x v="3"/>
    <s v="31-000-21-0000-9562-888"/>
    <s v="DEFERRED REVENUE --- PROPERTY TAXES"/>
    <x v="8"/>
    <n v="0"/>
    <n v="3256551"/>
    <n v="-3256551"/>
    <s v="31"/>
    <s v="000"/>
    <n v="0"/>
    <x v="0"/>
    <s v="0000"/>
    <n v="0"/>
    <s v="9562"/>
    <s v="888"/>
    <s v="8"/>
    <x v="0"/>
    <n v="0"/>
    <x v="0"/>
    <s v="N"/>
    <x v="0"/>
  </r>
  <r>
    <x v="3"/>
    <s v="31-000-21-0000-9800-888"/>
    <s v="CURRENT REVENUE"/>
    <x v="9"/>
    <n v="0"/>
    <n v="0"/>
    <n v="0"/>
    <s v="31"/>
    <s v="000"/>
    <n v="0"/>
    <x v="0"/>
    <s v="0000"/>
    <n v="0"/>
    <s v="9800"/>
    <s v="888"/>
    <s v="8"/>
    <x v="0"/>
    <n v="0"/>
    <x v="0"/>
    <s v="N"/>
    <x v="0"/>
  </r>
  <r>
    <x v="3"/>
    <s v="31-000-21-0000-9860-888"/>
    <s v="UNDES FUND BAL"/>
    <x v="9"/>
    <n v="0"/>
    <n v="0"/>
    <n v="0"/>
    <s v="31"/>
    <s v="000"/>
    <n v="0"/>
    <x v="0"/>
    <s v="0000"/>
    <n v="0"/>
    <s v="9860"/>
    <s v="888"/>
    <s v="8"/>
    <x v="0"/>
    <n v="0"/>
    <x v="0"/>
    <s v="N"/>
    <x v="0"/>
  </r>
  <r>
    <x v="3"/>
    <s v="31-000-21-0000-9900-888"/>
    <s v="CURRENT EXPENSE"/>
    <x v="9"/>
    <n v="0"/>
    <n v="0"/>
    <n v="0"/>
    <s v="31"/>
    <s v="000"/>
    <n v="0"/>
    <x v="0"/>
    <s v="0000"/>
    <n v="0"/>
    <s v="9900"/>
    <s v="888"/>
    <s v="8"/>
    <x v="0"/>
    <n v="0"/>
    <x v="0"/>
    <s v="N"/>
    <x v="0"/>
  </r>
  <r>
    <x v="3"/>
    <s v="31-000-21-0000-9870-888"/>
    <s v="RESTRICTED DEBT SERVICE FUND BALANCE"/>
    <x v="10"/>
    <n v="0"/>
    <n v="0"/>
    <n v="0"/>
    <s v="31"/>
    <s v="000"/>
    <n v="0"/>
    <x v="0"/>
    <s v="0000"/>
    <n v="0"/>
    <s v="9870"/>
    <s v="888"/>
    <s v="8"/>
    <x v="0"/>
    <n v="0"/>
    <x v="0"/>
    <s v="N"/>
    <x v="0"/>
  </r>
  <r>
    <x v="3"/>
    <s v="31-000-21-0000-9890-888"/>
    <s v="ASSIGNED FUND BALANCE -- DEBT SERVICE"/>
    <x v="11"/>
    <n v="0"/>
    <n v="1401949.91"/>
    <n v="-1401949.91"/>
    <s v="31"/>
    <s v="000"/>
    <n v="0"/>
    <x v="0"/>
    <s v="0000"/>
    <n v="0"/>
    <s v="9890"/>
    <s v="888"/>
    <s v="8"/>
    <x v="0"/>
    <n v="0"/>
    <x v="0"/>
    <s v="N"/>
    <x v="0"/>
  </r>
  <r>
    <x v="3"/>
    <s v="31-000-21-0000-9811-888"/>
    <s v="Fund Balance"/>
    <x v="13"/>
    <n v="370463.45"/>
    <n v="0"/>
    <n v="370463.45"/>
    <s v="31"/>
    <s v="000"/>
    <n v="0"/>
    <x v="0"/>
    <s v="0000"/>
    <n v="0"/>
    <s v="9811"/>
    <s v="888"/>
    <s v="8"/>
    <x v="0"/>
    <n v="0"/>
    <x v="0"/>
    <s v="N"/>
    <x v="0"/>
  </r>
  <r>
    <x v="3"/>
    <s v="31-000-21-0000-9440-888"/>
    <s v="Encumbrance Control"/>
    <x v="14"/>
    <n v="0"/>
    <n v="0"/>
    <n v="0"/>
    <s v="31"/>
    <s v="000"/>
    <n v="0"/>
    <x v="0"/>
    <s v="0000"/>
    <n v="0"/>
    <s v="9440"/>
    <s v="888"/>
    <s v="8"/>
    <x v="0"/>
    <n v="0"/>
    <x v="0"/>
    <s v="N"/>
    <x v="0"/>
  </r>
  <r>
    <x v="3"/>
    <s v="31-000-21-0000-9430-888"/>
    <s v="Encumbrance"/>
    <x v="15"/>
    <n v="0"/>
    <n v="0"/>
    <n v="0"/>
    <s v="31"/>
    <s v="000"/>
    <n v="0"/>
    <x v="0"/>
    <s v="0000"/>
    <n v="0"/>
    <s v="9430"/>
    <s v="888"/>
    <s v="8"/>
    <x v="0"/>
    <n v="0"/>
    <x v="0"/>
    <s v="N"/>
    <x v="0"/>
  </r>
  <r>
    <x v="3"/>
    <s v="31-000-21-0000-9435-888"/>
    <s v="G/L Encumbrance"/>
    <x v="16"/>
    <n v="0"/>
    <n v="0"/>
    <n v="0"/>
    <s v="31"/>
    <s v="000"/>
    <n v="0"/>
    <x v="0"/>
    <s v="0000"/>
    <n v="0"/>
    <s v="9435"/>
    <s v="888"/>
    <s v="8"/>
    <x v="0"/>
    <n v="0"/>
    <x v="0"/>
    <s v="N"/>
    <x v="0"/>
  </r>
  <r>
    <x v="3"/>
    <s v="31-500-21-5575-1128-999"/>
    <s v="PROP TAXES DEBT"/>
    <x v="17"/>
    <n v="0"/>
    <n v="3415211.86"/>
    <n v="-3415211.86"/>
    <s v="31"/>
    <s v="500"/>
    <n v="500"/>
    <x v="1"/>
    <s v="5575"/>
    <n v="5575"/>
    <s v="1128"/>
    <s v="999"/>
    <s v="9"/>
    <x v="136"/>
    <n v="5575"/>
    <x v="135"/>
    <s v="N"/>
    <x v="0"/>
  </r>
  <r>
    <x v="3"/>
    <s v="31-500-21-5575-1129-999"/>
    <s v="REDEMPTIONS"/>
    <x v="17"/>
    <n v="0"/>
    <n v="56183.839999999997"/>
    <n v="-56183.839999999997"/>
    <s v="31"/>
    <s v="500"/>
    <n v="500"/>
    <x v="1"/>
    <s v="5575"/>
    <n v="5575"/>
    <s v="1129"/>
    <s v="999"/>
    <s v="9"/>
    <x v="136"/>
    <n v="5575"/>
    <x v="135"/>
    <s v="N"/>
    <x v="0"/>
  </r>
  <r>
    <x v="3"/>
    <s v="31-500-21-5575-1178-999"/>
    <s v="FEES IN LIEU"/>
    <x v="17"/>
    <n v="0"/>
    <n v="211723.22"/>
    <n v="-211723.22"/>
    <s v="31"/>
    <s v="500"/>
    <n v="500"/>
    <x v="1"/>
    <s v="5575"/>
    <n v="5575"/>
    <s v="1178"/>
    <s v="999"/>
    <s v="9"/>
    <x v="136"/>
    <n v="5575"/>
    <x v="135"/>
    <s v="N"/>
    <x v="0"/>
  </r>
  <r>
    <x v="3"/>
    <s v="31-500-21-5575-1500-999"/>
    <s v="INTEREST BOND G"/>
    <x v="17"/>
    <n v="0"/>
    <n v="6166.1"/>
    <n v="-6166.1"/>
    <s v="31"/>
    <s v="500"/>
    <n v="500"/>
    <x v="1"/>
    <s v="5575"/>
    <n v="5575"/>
    <s v="1500"/>
    <s v="999"/>
    <s v="9"/>
    <x v="136"/>
    <n v="5575"/>
    <x v="135"/>
    <s v="N"/>
    <x v="0"/>
  </r>
  <r>
    <x v="3"/>
    <s v="31-500-21-9999-5100-800"/>
    <s v="BUDGET REVISION"/>
    <x v="18"/>
    <n v="0"/>
    <n v="0"/>
    <n v="0"/>
    <s v="31"/>
    <s v="500"/>
    <n v="500"/>
    <x v="1"/>
    <s v="9999"/>
    <n v="9999"/>
    <s v="5100"/>
    <s v="800"/>
    <s v="8"/>
    <x v="89"/>
    <n v="9999"/>
    <x v="88"/>
    <s v="N"/>
    <x v="0"/>
  </r>
  <r>
    <x v="3"/>
    <s v="31-500-21-9999-5100-810"/>
    <s v="BOND ISSUANCE COSTS"/>
    <x v="18"/>
    <n v="0"/>
    <n v="0"/>
    <n v="0"/>
    <s v="31"/>
    <s v="500"/>
    <n v="500"/>
    <x v="1"/>
    <s v="9999"/>
    <n v="9999"/>
    <s v="5100"/>
    <s v="810"/>
    <s v="8"/>
    <x v="89"/>
    <n v="9999"/>
    <x v="88"/>
    <s v="N"/>
    <x v="0"/>
  </r>
  <r>
    <x v="3"/>
    <s v="31-500-21-9999-5100-830"/>
    <s v="BOND INTEREST"/>
    <x v="18"/>
    <n v="2035455.97"/>
    <n v="0"/>
    <n v="2035455.97"/>
    <s v="31"/>
    <s v="500"/>
    <n v="500"/>
    <x v="1"/>
    <s v="9999"/>
    <n v="9999"/>
    <s v="5100"/>
    <s v="830"/>
    <s v="8"/>
    <x v="89"/>
    <n v="9999"/>
    <x v="88"/>
    <s v="N"/>
    <x v="0"/>
  </r>
  <r>
    <x v="3"/>
    <s v="31-500-21-9999-5100-840"/>
    <s v="BOND PRINCIPAL"/>
    <x v="18"/>
    <n v="1805000"/>
    <n v="0"/>
    <n v="1805000"/>
    <s v="31"/>
    <s v="500"/>
    <n v="500"/>
    <x v="1"/>
    <s v="9999"/>
    <n v="9999"/>
    <s v="5100"/>
    <s v="840"/>
    <s v="8"/>
    <x v="89"/>
    <n v="9999"/>
    <x v="88"/>
    <s v="N"/>
    <x v="0"/>
  </r>
  <r>
    <x v="3"/>
    <s v="31-500-21-9999-5100-890"/>
    <s v="PAY AGENT FEES"/>
    <x v="18"/>
    <n v="6250"/>
    <n v="0"/>
    <n v="6250"/>
    <s v="31"/>
    <s v="500"/>
    <n v="500"/>
    <x v="1"/>
    <s v="9999"/>
    <n v="9999"/>
    <s v="5100"/>
    <s v="890"/>
    <s v="8"/>
    <x v="89"/>
    <n v="9999"/>
    <x v="88"/>
    <s v="N"/>
    <x v="0"/>
  </r>
  <r>
    <x v="4"/>
    <s v="32-000-21-0000-8111-888"/>
    <s v="Cash"/>
    <x v="0"/>
    <n v="13367045.4"/>
    <n v="0"/>
    <n v="13367045.4"/>
    <s v="32"/>
    <s v="000"/>
    <n v="0"/>
    <x v="0"/>
    <s v="0000"/>
    <n v="0"/>
    <s v="8111"/>
    <s v="888"/>
    <s v="8"/>
    <x v="0"/>
    <n v="0"/>
    <x v="0"/>
    <s v="N"/>
    <x v="0"/>
  </r>
  <r>
    <x v="4"/>
    <s v="32-000-21-0000-8119-888"/>
    <s v="Cash in Trust"/>
    <x v="1"/>
    <n v="0"/>
    <n v="0"/>
    <n v="0"/>
    <s v="32"/>
    <s v="000"/>
    <n v="0"/>
    <x v="0"/>
    <s v="0000"/>
    <n v="0"/>
    <s v="8119"/>
    <s v="888"/>
    <s v="8"/>
    <x v="0"/>
    <n v="0"/>
    <x v="0"/>
    <s v="N"/>
    <x v="0"/>
  </r>
  <r>
    <x v="4"/>
    <s v="32-000-21-0000-8121-888"/>
    <s v="ZIONS BOND FUND"/>
    <x v="1"/>
    <n v="0"/>
    <n v="0"/>
    <n v="0"/>
    <s v="32"/>
    <s v="000"/>
    <n v="0"/>
    <x v="0"/>
    <s v="0000"/>
    <n v="0"/>
    <s v="8121"/>
    <s v="888"/>
    <s v="8"/>
    <x v="0"/>
    <n v="0"/>
    <x v="0"/>
    <s v="N"/>
    <x v="0"/>
  </r>
  <r>
    <x v="4"/>
    <s v="32-000-21-0000-8122-888"/>
    <s v="ZIONS CIF"/>
    <x v="1"/>
    <n v="0"/>
    <n v="0"/>
    <n v="0"/>
    <s v="32"/>
    <s v="000"/>
    <n v="0"/>
    <x v="0"/>
    <s v="0000"/>
    <n v="0"/>
    <s v="8122"/>
    <s v="888"/>
    <s v="8"/>
    <x v="0"/>
    <n v="0"/>
    <x v="0"/>
    <s v="N"/>
    <x v="0"/>
  </r>
  <r>
    <x v="4"/>
    <s v="32-000-21-0000-8130-888"/>
    <s v="ACCOUNTS RECEIV"/>
    <x v="1"/>
    <n v="0"/>
    <n v="0"/>
    <n v="0"/>
    <s v="32"/>
    <s v="000"/>
    <n v="0"/>
    <x v="0"/>
    <s v="0000"/>
    <n v="0"/>
    <s v="8130"/>
    <s v="888"/>
    <s v="8"/>
    <x v="0"/>
    <n v="0"/>
    <x v="0"/>
    <s v="N"/>
    <x v="0"/>
  </r>
  <r>
    <x v="4"/>
    <s v="32-000-21-0000-8131-888"/>
    <s v="LOCAL ACCTS REC"/>
    <x v="1"/>
    <n v="0"/>
    <n v="0"/>
    <n v="0"/>
    <s v="32"/>
    <s v="000"/>
    <n v="0"/>
    <x v="0"/>
    <s v="0000"/>
    <n v="0"/>
    <s v="8131"/>
    <s v="888"/>
    <s v="8"/>
    <x v="0"/>
    <n v="0"/>
    <x v="0"/>
    <s v="N"/>
    <x v="0"/>
  </r>
  <r>
    <x v="4"/>
    <s v="32-000-21-1050-8139-888"/>
    <s v="TAXES RECEIVABL"/>
    <x v="1"/>
    <n v="5660713"/>
    <n v="0"/>
    <n v="5660713"/>
    <s v="32"/>
    <s v="000"/>
    <n v="0"/>
    <x v="0"/>
    <s v="1050"/>
    <n v="1050"/>
    <s v="8139"/>
    <s v="888"/>
    <s v="8"/>
    <x v="1"/>
    <n v="50"/>
    <x v="1"/>
    <s v="Y"/>
    <x v="0"/>
  </r>
  <r>
    <x v="4"/>
    <s v="32-000-21-0000-8133-888"/>
    <s v="State A/R"/>
    <x v="3"/>
    <n v="0"/>
    <n v="0"/>
    <n v="0"/>
    <s v="32"/>
    <s v="000"/>
    <n v="0"/>
    <x v="0"/>
    <s v="0000"/>
    <n v="0"/>
    <s v="8133"/>
    <s v="888"/>
    <s v="8"/>
    <x v="0"/>
    <n v="0"/>
    <x v="0"/>
    <s v="N"/>
    <x v="0"/>
  </r>
  <r>
    <x v="4"/>
    <s v="32-000-21-0000-8152-888"/>
    <s v="Prepaids"/>
    <x v="4"/>
    <n v="5028160"/>
    <n v="0"/>
    <n v="5028160"/>
    <s v="32"/>
    <s v="000"/>
    <n v="0"/>
    <x v="0"/>
    <s v="0000"/>
    <n v="0"/>
    <s v="8152"/>
    <s v="888"/>
    <s v="8"/>
    <x v="0"/>
    <n v="0"/>
    <x v="0"/>
    <s v="N"/>
    <x v="0"/>
  </r>
  <r>
    <x v="4"/>
    <s v="32-000-21-0000-8135-888"/>
    <s v="Interfund/ Due to/from type 19"/>
    <x v="5"/>
    <n v="0"/>
    <n v="0"/>
    <n v="0"/>
    <s v="32"/>
    <s v="000"/>
    <n v="0"/>
    <x v="0"/>
    <s v="0000"/>
    <n v="0"/>
    <s v="8135"/>
    <s v="888"/>
    <s v="8"/>
    <x v="0"/>
    <n v="0"/>
    <x v="0"/>
    <s v="N"/>
    <x v="0"/>
  </r>
  <r>
    <x v="4"/>
    <s v="32-000-21-0000-9512-888"/>
    <s v="Payable"/>
    <x v="6"/>
    <n v="0"/>
    <n v="2203514.16"/>
    <n v="-2203514.16"/>
    <s v="32"/>
    <s v="000"/>
    <n v="0"/>
    <x v="0"/>
    <s v="0000"/>
    <n v="0"/>
    <s v="9512"/>
    <s v="888"/>
    <s v="8"/>
    <x v="0"/>
    <n v="0"/>
    <x v="0"/>
    <s v="N"/>
    <x v="0"/>
  </r>
  <r>
    <x v="4"/>
    <s v="32-000-21-0000-9510-888"/>
    <s v="ACCOUNTS PAY"/>
    <x v="7"/>
    <n v="0"/>
    <n v="0"/>
    <n v="0"/>
    <s v="32"/>
    <s v="000"/>
    <n v="0"/>
    <x v="0"/>
    <s v="0000"/>
    <n v="0"/>
    <s v="9510"/>
    <s v="888"/>
    <s v="8"/>
    <x v="0"/>
    <n v="0"/>
    <x v="0"/>
    <s v="N"/>
    <x v="0"/>
  </r>
  <r>
    <x v="4"/>
    <s v="32-000-21-0000-9530-888"/>
    <s v="WAGES PAYABLE"/>
    <x v="7"/>
    <n v="0"/>
    <n v="0"/>
    <n v="0"/>
    <s v="32"/>
    <s v="000"/>
    <n v="0"/>
    <x v="0"/>
    <s v="0000"/>
    <n v="0"/>
    <s v="9530"/>
    <s v="888"/>
    <s v="8"/>
    <x v="0"/>
    <n v="0"/>
    <x v="0"/>
    <s v="N"/>
    <x v="0"/>
  </r>
  <r>
    <x v="4"/>
    <s v="32-000-21-0000-9531-888"/>
    <s v="FICA OFFSET"/>
    <x v="7"/>
    <n v="0"/>
    <n v="0"/>
    <n v="0"/>
    <s v="32"/>
    <s v="000"/>
    <n v="0"/>
    <x v="0"/>
    <s v="0000"/>
    <n v="0"/>
    <s v="9531"/>
    <s v="888"/>
    <s v="8"/>
    <x v="0"/>
    <n v="0"/>
    <x v="0"/>
    <s v="N"/>
    <x v="0"/>
  </r>
  <r>
    <x v="4"/>
    <s v="32-000-21-0000-9532-888"/>
    <s v="RETIRE OFFSET"/>
    <x v="7"/>
    <n v="0"/>
    <n v="0"/>
    <n v="0"/>
    <s v="32"/>
    <s v="000"/>
    <n v="0"/>
    <x v="0"/>
    <s v="0000"/>
    <n v="0"/>
    <s v="9532"/>
    <s v="888"/>
    <s v="8"/>
    <x v="0"/>
    <n v="0"/>
    <x v="0"/>
    <s v="N"/>
    <x v="0"/>
  </r>
  <r>
    <x v="4"/>
    <s v="32-000-21-0000-9540-888"/>
    <s v="ACCRUED SALARIES &amp; BENEFITS"/>
    <x v="7"/>
    <n v="0"/>
    <n v="0"/>
    <n v="0"/>
    <s v="32"/>
    <s v="000"/>
    <n v="0"/>
    <x v="0"/>
    <s v="0000"/>
    <n v="0"/>
    <s v="9540"/>
    <s v="888"/>
    <s v="8"/>
    <x v="0"/>
    <n v="0"/>
    <x v="0"/>
    <s v="N"/>
    <x v="0"/>
  </r>
  <r>
    <x v="4"/>
    <s v="32-000-21-0000-9560-888"/>
    <s v="DFRD BACK TAXES"/>
    <x v="7"/>
    <n v="0"/>
    <n v="66444"/>
    <n v="-66444"/>
    <s v="32"/>
    <s v="000"/>
    <n v="0"/>
    <x v="0"/>
    <s v="0000"/>
    <n v="0"/>
    <s v="9560"/>
    <s v="888"/>
    <s v="8"/>
    <x v="0"/>
    <n v="0"/>
    <x v="0"/>
    <s v="N"/>
    <x v="0"/>
  </r>
  <r>
    <x v="4"/>
    <s v="32-000-21-0000-9561-888"/>
    <s v="DEFERRED REVENU"/>
    <x v="7"/>
    <n v="0"/>
    <n v="0"/>
    <n v="0"/>
    <s v="32"/>
    <s v="000"/>
    <n v="0"/>
    <x v="0"/>
    <s v="0000"/>
    <n v="0"/>
    <s v="9561"/>
    <s v="888"/>
    <s v="8"/>
    <x v="0"/>
    <n v="0"/>
    <x v="0"/>
    <s v="N"/>
    <x v="0"/>
  </r>
  <r>
    <x v="4"/>
    <s v="32-112-21-0000-9530-888"/>
    <s v="Ellis Retainage Payable"/>
    <x v="7"/>
    <n v="0"/>
    <n v="502246.91"/>
    <n v="-502246.91"/>
    <s v="32"/>
    <s v="112"/>
    <n v="112"/>
    <x v="5"/>
    <s v="0000"/>
    <n v="0"/>
    <s v="9530"/>
    <s v="888"/>
    <s v="8"/>
    <x v="0"/>
    <n v="0"/>
    <x v="0"/>
    <s v="N"/>
    <x v="0"/>
  </r>
  <r>
    <x v="4"/>
    <s v="32-124-21-0000-9530-888"/>
    <s v="Hillcrest Retainage Payable"/>
    <x v="7"/>
    <n v="0"/>
    <n v="89955.55"/>
    <n v="-89955.55"/>
    <s v="32"/>
    <s v="124"/>
    <n v="124"/>
    <x v="10"/>
    <s v="0000"/>
    <n v="0"/>
    <s v="9530"/>
    <s v="888"/>
    <s v="8"/>
    <x v="0"/>
    <n v="0"/>
    <x v="0"/>
    <s v="N"/>
    <x v="0"/>
  </r>
  <r>
    <x v="4"/>
    <s v="32-000-21-0000-9562-888"/>
    <s v="DEFERRED REVENUE -- PROPERTY TAXES"/>
    <x v="8"/>
    <n v="0"/>
    <n v="5457979"/>
    <n v="-5457979"/>
    <s v="32"/>
    <s v="000"/>
    <n v="0"/>
    <x v="0"/>
    <s v="0000"/>
    <n v="0"/>
    <s v="9562"/>
    <s v="888"/>
    <s v="8"/>
    <x v="0"/>
    <n v="0"/>
    <x v="0"/>
    <s v="N"/>
    <x v="0"/>
  </r>
  <r>
    <x v="4"/>
    <s v="32-000-21-0000-9800-888"/>
    <s v="CURRENT REVENUE"/>
    <x v="9"/>
    <n v="0"/>
    <n v="0"/>
    <n v="0"/>
    <s v="32"/>
    <s v="000"/>
    <n v="0"/>
    <x v="0"/>
    <s v="0000"/>
    <n v="0"/>
    <s v="9800"/>
    <s v="888"/>
    <s v="8"/>
    <x v="0"/>
    <n v="0"/>
    <x v="0"/>
    <s v="N"/>
    <x v="0"/>
  </r>
  <r>
    <x v="4"/>
    <s v="32-000-21-0000-9855-888"/>
    <s v="BLDG RESERVES"/>
    <x v="9"/>
    <n v="0"/>
    <n v="0"/>
    <n v="0"/>
    <s v="32"/>
    <s v="000"/>
    <n v="0"/>
    <x v="0"/>
    <s v="0000"/>
    <n v="0"/>
    <s v="9855"/>
    <s v="888"/>
    <s v="8"/>
    <x v="0"/>
    <n v="0"/>
    <x v="0"/>
    <s v="N"/>
    <x v="0"/>
  </r>
  <r>
    <x v="4"/>
    <s v="32-000-21-0000-9860-888"/>
    <s v="UNDES FUND BAL"/>
    <x v="9"/>
    <n v="0"/>
    <n v="0"/>
    <n v="0"/>
    <s v="32"/>
    <s v="000"/>
    <n v="0"/>
    <x v="0"/>
    <s v="0000"/>
    <n v="0"/>
    <s v="9860"/>
    <s v="888"/>
    <s v="8"/>
    <x v="0"/>
    <n v="0"/>
    <x v="0"/>
    <s v="N"/>
    <x v="0"/>
  </r>
  <r>
    <x v="4"/>
    <s v="32-000-21-0000-9899-888"/>
    <s v="UNDES FUND BAL"/>
    <x v="9"/>
    <n v="0"/>
    <n v="7385305.8600000003"/>
    <n v="-7385305.8600000003"/>
    <s v="32"/>
    <s v="000"/>
    <n v="0"/>
    <x v="0"/>
    <s v="0000"/>
    <n v="0"/>
    <s v="9899"/>
    <s v="888"/>
    <s v="8"/>
    <x v="0"/>
    <n v="0"/>
    <x v="0"/>
    <s v="N"/>
    <x v="0"/>
  </r>
  <r>
    <x v="4"/>
    <s v="32-000-21-0000-9900-888"/>
    <s v="CURRENT EXPENSE"/>
    <x v="9"/>
    <n v="0"/>
    <n v="0"/>
    <n v="0"/>
    <s v="32"/>
    <s v="000"/>
    <n v="0"/>
    <x v="0"/>
    <s v="0000"/>
    <n v="0"/>
    <s v="9900"/>
    <s v="888"/>
    <s v="8"/>
    <x v="0"/>
    <n v="0"/>
    <x v="0"/>
    <s v="N"/>
    <x v="0"/>
  </r>
  <r>
    <x v="4"/>
    <s v="32-000-21-0000-9910-888"/>
    <s v="SYSTEM CREATED"/>
    <x v="9"/>
    <n v="0"/>
    <n v="0"/>
    <n v="0"/>
    <s v="32"/>
    <s v="000"/>
    <n v="0"/>
    <x v="0"/>
    <s v="0000"/>
    <n v="0"/>
    <s v="9910"/>
    <s v="888"/>
    <s v="8"/>
    <x v="0"/>
    <n v="0"/>
    <x v="0"/>
    <s v="N"/>
    <x v="0"/>
  </r>
  <r>
    <x v="4"/>
    <s v="32-000-21-1050-9860-888"/>
    <s v="10 % OF BASIC"/>
    <x v="9"/>
    <n v="0"/>
    <n v="0"/>
    <n v="0"/>
    <s v="32"/>
    <s v="000"/>
    <n v="0"/>
    <x v="0"/>
    <s v="1050"/>
    <n v="1050"/>
    <s v="9860"/>
    <s v="888"/>
    <s v="8"/>
    <x v="1"/>
    <n v="50"/>
    <x v="1"/>
    <s v="Y"/>
    <x v="0"/>
  </r>
  <r>
    <x v="4"/>
    <s v="32-000-21-5599-9890-888"/>
    <s v="Schools Carryover - Assigned"/>
    <x v="9"/>
    <n v="0"/>
    <n v="0"/>
    <n v="0"/>
    <s v="32"/>
    <s v="000"/>
    <n v="0"/>
    <x v="0"/>
    <s v="5599"/>
    <n v="5599"/>
    <s v="9890"/>
    <s v="888"/>
    <s v="8"/>
    <x v="97"/>
    <n v="5500"/>
    <x v="96"/>
    <s v="Y"/>
    <x v="0"/>
  </r>
  <r>
    <x v="4"/>
    <s v="32-000-21-0000-9890-888"/>
    <s v="ASSIGNED FUND BALANCE"/>
    <x v="11"/>
    <n v="21696"/>
    <n v="0"/>
    <n v="21696"/>
    <s v="32"/>
    <s v="000"/>
    <n v="0"/>
    <x v="0"/>
    <s v="0000"/>
    <n v="0"/>
    <s v="9890"/>
    <s v="888"/>
    <s v="8"/>
    <x v="0"/>
    <n v="0"/>
    <x v="0"/>
    <s v="N"/>
    <x v="0"/>
  </r>
  <r>
    <x v="4"/>
    <s v="32-000-21-0000-9891-888"/>
    <s v="ASSIGNED BUILDING RESERVE"/>
    <x v="11"/>
    <n v="0"/>
    <n v="2500000"/>
    <n v="-2500000"/>
    <s v="32"/>
    <s v="000"/>
    <n v="0"/>
    <x v="0"/>
    <s v="0000"/>
    <n v="0"/>
    <s v="9891"/>
    <s v="888"/>
    <s v="8"/>
    <x v="0"/>
    <n v="0"/>
    <x v="0"/>
    <s v="N"/>
    <x v="0"/>
  </r>
  <r>
    <x v="4"/>
    <s v="32-000-21-0000-9811-888"/>
    <s v="Fund Balance"/>
    <x v="13"/>
    <n v="0"/>
    <n v="5872168.9199999999"/>
    <n v="-5872168.9199999999"/>
    <s v="32"/>
    <s v="000"/>
    <n v="0"/>
    <x v="0"/>
    <s v="0000"/>
    <n v="0"/>
    <s v="9811"/>
    <s v="888"/>
    <s v="8"/>
    <x v="0"/>
    <n v="0"/>
    <x v="0"/>
    <s v="N"/>
    <x v="0"/>
  </r>
  <r>
    <x v="4"/>
    <s v="32-000-21-0000-9440-888"/>
    <s v="Encumbrance Control"/>
    <x v="14"/>
    <n v="253574.25"/>
    <n v="0"/>
    <n v="253574.25"/>
    <s v="32"/>
    <s v="000"/>
    <n v="0"/>
    <x v="0"/>
    <s v="0000"/>
    <n v="0"/>
    <s v="9440"/>
    <s v="888"/>
    <s v="8"/>
    <x v="0"/>
    <n v="0"/>
    <x v="0"/>
    <s v="N"/>
    <x v="0"/>
  </r>
  <r>
    <x v="4"/>
    <s v="32-000-21-0000-9430-888"/>
    <s v="Encumbrance"/>
    <x v="15"/>
    <n v="0"/>
    <n v="253574.25"/>
    <n v="-253574.25"/>
    <s v="32"/>
    <s v="000"/>
    <n v="0"/>
    <x v="0"/>
    <s v="0000"/>
    <n v="0"/>
    <s v="9430"/>
    <s v="888"/>
    <s v="8"/>
    <x v="0"/>
    <n v="0"/>
    <x v="0"/>
    <s v="N"/>
    <x v="0"/>
  </r>
  <r>
    <x v="4"/>
    <s v="32-000-21-0000-9435-888"/>
    <s v="G/L Encumbrance"/>
    <x v="16"/>
    <n v="0"/>
    <n v="0"/>
    <n v="0"/>
    <s v="32"/>
    <s v="000"/>
    <n v="0"/>
    <x v="0"/>
    <s v="0000"/>
    <n v="0"/>
    <s v="9435"/>
    <s v="888"/>
    <s v="8"/>
    <x v="0"/>
    <n v="0"/>
    <x v="0"/>
    <s v="N"/>
    <x v="0"/>
  </r>
  <r>
    <x v="4"/>
    <s v="32-500-21-5361-1990-999"/>
    <s v="iSchools Campus Revenue"/>
    <x v="17"/>
    <n v="0"/>
    <n v="0"/>
    <n v="0"/>
    <s v="32"/>
    <s v="500"/>
    <n v="500"/>
    <x v="1"/>
    <s v="5361"/>
    <n v="5361"/>
    <s v="1990"/>
    <s v="999"/>
    <s v="9"/>
    <x v="46"/>
    <n v="5360"/>
    <x v="46"/>
    <s v="Y"/>
    <x v="0"/>
  </r>
  <r>
    <x v="4"/>
    <s v="32-500-21-5361-5100-999"/>
    <s v="Computer Lease Revenue"/>
    <x v="17"/>
    <n v="0"/>
    <n v="0"/>
    <n v="0"/>
    <s v="32"/>
    <s v="500"/>
    <n v="500"/>
    <x v="1"/>
    <s v="5361"/>
    <n v="5361"/>
    <s v="5100"/>
    <s v="999"/>
    <s v="9"/>
    <x v="46"/>
    <n v="5360"/>
    <x v="46"/>
    <s v="Y"/>
    <x v="0"/>
  </r>
  <r>
    <x v="4"/>
    <s v="32-500-21-5550-3650-999"/>
    <s v="EQUAL CAP OUT"/>
    <x v="17"/>
    <n v="0"/>
    <n v="0"/>
    <n v="0"/>
    <s v="32"/>
    <s v="500"/>
    <n v="500"/>
    <x v="1"/>
    <s v="5550"/>
    <n v="5550"/>
    <s v="3650"/>
    <s v="999"/>
    <s v="9"/>
    <x v="137"/>
    <n v="5550"/>
    <x v="136"/>
    <s v="N"/>
    <x v="0"/>
  </r>
  <r>
    <x v="4"/>
    <s v="32-500-21-5560-5100-999"/>
    <s v="Computer Lease Revenue"/>
    <x v="17"/>
    <n v="0"/>
    <n v="0"/>
    <n v="0"/>
    <s v="32"/>
    <s v="500"/>
    <n v="500"/>
    <x v="1"/>
    <s v="5560"/>
    <n v="5560"/>
    <s v="5100"/>
    <s v="999"/>
    <s v="9"/>
    <x v="97"/>
    <n v="5500"/>
    <x v="96"/>
    <s v="Y"/>
    <x v="0"/>
  </r>
  <r>
    <x v="4"/>
    <s v="32-500-21-5561-3661-999"/>
    <s v="ENROLL GROWTH"/>
    <x v="17"/>
    <n v="0"/>
    <n v="0"/>
    <n v="0"/>
    <s v="32"/>
    <s v="500"/>
    <n v="500"/>
    <x v="1"/>
    <s v="5561"/>
    <n v="5561"/>
    <s v="3661"/>
    <s v="999"/>
    <s v="9"/>
    <x v="138"/>
    <n v="5561"/>
    <x v="137"/>
    <s v="N"/>
    <x v="0"/>
  </r>
  <r>
    <x v="4"/>
    <s v="32-500-21-5599-1124-999"/>
    <s v="CAPITAL OUTLAY"/>
    <x v="17"/>
    <n v="0"/>
    <n v="5859880.9400000004"/>
    <n v="-5859880.9400000004"/>
    <s v="32"/>
    <s v="500"/>
    <n v="500"/>
    <x v="1"/>
    <s v="5599"/>
    <n v="5599"/>
    <s v="1124"/>
    <s v="999"/>
    <s v="9"/>
    <x v="97"/>
    <n v="5500"/>
    <x v="96"/>
    <s v="Y"/>
    <x v="0"/>
  </r>
  <r>
    <x v="4"/>
    <s v="32-500-21-5599-1125-999"/>
    <s v="REDEMPTIONS"/>
    <x v="17"/>
    <n v="0"/>
    <n v="96401.23"/>
    <n v="-96401.23"/>
    <s v="32"/>
    <s v="500"/>
    <n v="500"/>
    <x v="1"/>
    <s v="5599"/>
    <n v="5599"/>
    <s v="1125"/>
    <s v="999"/>
    <s v="9"/>
    <x v="97"/>
    <n v="5500"/>
    <x v="96"/>
    <s v="Y"/>
    <x v="0"/>
  </r>
  <r>
    <x v="4"/>
    <s v="32-500-21-5599-1174-999"/>
    <s v="FEES IN LIEU"/>
    <x v="17"/>
    <n v="0"/>
    <n v="363278.44"/>
    <n v="-363278.44"/>
    <s v="32"/>
    <s v="500"/>
    <n v="500"/>
    <x v="1"/>
    <s v="5599"/>
    <n v="5599"/>
    <s v="1174"/>
    <s v="999"/>
    <s v="9"/>
    <x v="97"/>
    <n v="5500"/>
    <x v="96"/>
    <s v="Y"/>
    <x v="0"/>
  </r>
  <r>
    <x v="4"/>
    <s v="32-500-21-5599-1500-999"/>
    <s v="EARNINGS ON INV"/>
    <x v="17"/>
    <n v="0"/>
    <n v="87874.58"/>
    <n v="-87874.58"/>
    <s v="32"/>
    <s v="500"/>
    <n v="500"/>
    <x v="1"/>
    <s v="5599"/>
    <n v="5599"/>
    <s v="1500"/>
    <s v="999"/>
    <s v="9"/>
    <x v="97"/>
    <n v="5500"/>
    <x v="96"/>
    <s v="Y"/>
    <x v="0"/>
  </r>
  <r>
    <x v="4"/>
    <s v="32-500-21-5599-1900-999"/>
    <s v="MISC REVENUE"/>
    <x v="17"/>
    <n v="0"/>
    <n v="12042"/>
    <n v="-12042"/>
    <s v="32"/>
    <s v="500"/>
    <n v="500"/>
    <x v="1"/>
    <s v="5599"/>
    <n v="5599"/>
    <s v="1900"/>
    <s v="999"/>
    <s v="9"/>
    <x v="97"/>
    <n v="5500"/>
    <x v="96"/>
    <s v="Y"/>
    <x v="0"/>
  </r>
  <r>
    <x v="4"/>
    <s v="32-500-21-5599-1920-999"/>
    <s v="DONATIONS --- FACILITY IMPROVEMENTS"/>
    <x v="17"/>
    <n v="0"/>
    <n v="0"/>
    <n v="0"/>
    <s v="32"/>
    <s v="500"/>
    <n v="500"/>
    <x v="1"/>
    <s v="5599"/>
    <n v="5599"/>
    <s v="1920"/>
    <s v="999"/>
    <s v="9"/>
    <x v="97"/>
    <n v="5500"/>
    <x v="96"/>
    <s v="Y"/>
    <x v="0"/>
  </r>
  <r>
    <x v="4"/>
    <s v="32-500-21-5599-3900-999"/>
    <s v="INSURANCE CLAIM"/>
    <x v="17"/>
    <n v="0"/>
    <n v="0"/>
    <n v="0"/>
    <s v="32"/>
    <s v="500"/>
    <n v="500"/>
    <x v="1"/>
    <s v="5599"/>
    <n v="5599"/>
    <s v="3900"/>
    <s v="999"/>
    <s v="9"/>
    <x v="97"/>
    <n v="5500"/>
    <x v="96"/>
    <s v="Y"/>
    <x v="0"/>
  </r>
  <r>
    <x v="4"/>
    <s v="32-500-21-5599-5100-999"/>
    <s v="BOND REVENUE"/>
    <x v="17"/>
    <n v="0"/>
    <n v="5020000"/>
    <n v="-5020000"/>
    <s v="32"/>
    <s v="500"/>
    <n v="500"/>
    <x v="1"/>
    <s v="5599"/>
    <n v="5599"/>
    <s v="5100"/>
    <s v="999"/>
    <s v="9"/>
    <x v="97"/>
    <n v="5500"/>
    <x v="96"/>
    <s v="Y"/>
    <x v="0"/>
  </r>
  <r>
    <x v="4"/>
    <s v="32-500-21-5599-5300-999"/>
    <s v="SURPLUS SALES"/>
    <x v="17"/>
    <n v="0"/>
    <n v="209947"/>
    <n v="-209947"/>
    <s v="32"/>
    <s v="500"/>
    <n v="500"/>
    <x v="1"/>
    <s v="5599"/>
    <n v="5599"/>
    <s v="5300"/>
    <s v="999"/>
    <s v="9"/>
    <x v="97"/>
    <n v="5500"/>
    <x v="96"/>
    <s v="Y"/>
    <x v="0"/>
  </r>
  <r>
    <x v="4"/>
    <s v="32-104-21-5500-2620-270"/>
    <s v="INDUSTRIAL INS."/>
    <x v="18"/>
    <n v="0"/>
    <n v="0"/>
    <n v="0"/>
    <s v="32"/>
    <s v="104"/>
    <n v="104"/>
    <x v="3"/>
    <s v="5500"/>
    <n v="5500"/>
    <s v="2620"/>
    <s v="270"/>
    <s v="2"/>
    <x v="97"/>
    <n v="5500"/>
    <x v="96"/>
    <s v="N"/>
    <x v="0"/>
  </r>
  <r>
    <x v="4"/>
    <s v="32-104-21-5500-2620-430"/>
    <s v="REPAIRS &amp; MAINT"/>
    <x v="18"/>
    <n v="55032.17"/>
    <n v="0"/>
    <n v="55032.17"/>
    <s v="32"/>
    <s v="104"/>
    <n v="104"/>
    <x v="3"/>
    <s v="5500"/>
    <n v="5500"/>
    <s v="2620"/>
    <s v="430"/>
    <s v="4"/>
    <x v="97"/>
    <n v="5500"/>
    <x v="96"/>
    <s v="N"/>
    <x v="0"/>
  </r>
  <r>
    <x v="4"/>
    <s v="32-104-21-5500-4000-720"/>
    <s v="BUILDING IMPROV"/>
    <x v="18"/>
    <n v="0"/>
    <n v="0"/>
    <n v="0"/>
    <s v="32"/>
    <s v="104"/>
    <n v="104"/>
    <x v="3"/>
    <s v="5500"/>
    <n v="5500"/>
    <s v="4000"/>
    <s v="720"/>
    <s v="7"/>
    <x v="97"/>
    <n v="5500"/>
    <x v="96"/>
    <s v="N"/>
    <x v="0"/>
  </r>
  <r>
    <x v="4"/>
    <s v="32-104-21-5500-4300-300"/>
    <s v="ARCHITECT FEES"/>
    <x v="18"/>
    <n v="0"/>
    <n v="0"/>
    <n v="0"/>
    <s v="32"/>
    <s v="104"/>
    <n v="104"/>
    <x v="3"/>
    <s v="5500"/>
    <n v="5500"/>
    <s v="4300"/>
    <s v="300"/>
    <s v="3"/>
    <x v="97"/>
    <n v="5500"/>
    <x v="96"/>
    <s v="N"/>
    <x v="0"/>
  </r>
  <r>
    <x v="4"/>
    <s v="32-104-21-5500-4600-450"/>
    <s v="CONSTR SERVICE"/>
    <x v="18"/>
    <n v="0"/>
    <n v="0"/>
    <n v="0"/>
    <s v="32"/>
    <s v="104"/>
    <n v="104"/>
    <x v="3"/>
    <s v="5500"/>
    <n v="5500"/>
    <s v="4600"/>
    <s v="450"/>
    <s v="4"/>
    <x v="97"/>
    <n v="5500"/>
    <x v="96"/>
    <s v="N"/>
    <x v="0"/>
  </r>
  <r>
    <x v="4"/>
    <s v="32-104-21-5500-4601-430"/>
    <s v="ASPHALT MAINT."/>
    <x v="18"/>
    <n v="0"/>
    <n v="0"/>
    <n v="0"/>
    <s v="32"/>
    <s v="104"/>
    <n v="104"/>
    <x v="3"/>
    <s v="5500"/>
    <n v="5500"/>
    <s v="4601"/>
    <s v="430"/>
    <s v="4"/>
    <x v="97"/>
    <n v="5500"/>
    <x v="96"/>
    <s v="N"/>
    <x v="0"/>
  </r>
  <r>
    <x v="4"/>
    <s v="32-104-21-5500-4701-430"/>
    <s v="Carppet Maint."/>
    <x v="18"/>
    <n v="0"/>
    <n v="0"/>
    <n v="0"/>
    <s v="32"/>
    <s v="104"/>
    <n v="104"/>
    <x v="3"/>
    <s v="5500"/>
    <n v="5500"/>
    <s v="4701"/>
    <s v="430"/>
    <s v="4"/>
    <x v="97"/>
    <n v="5500"/>
    <x v="96"/>
    <s v="N"/>
    <x v="0"/>
  </r>
  <r>
    <x v="4"/>
    <s v="32-104-21-5500-4702-430"/>
    <s v="ROOFING MAINT."/>
    <x v="18"/>
    <n v="0"/>
    <n v="0"/>
    <n v="0"/>
    <s v="32"/>
    <s v="104"/>
    <n v="104"/>
    <x v="3"/>
    <s v="5500"/>
    <n v="5500"/>
    <s v="4702"/>
    <s v="430"/>
    <s v="4"/>
    <x v="97"/>
    <n v="5500"/>
    <x v="96"/>
    <s v="N"/>
    <x v="0"/>
  </r>
  <r>
    <x v="4"/>
    <s v="32-104-21-5534-4000-734"/>
    <s v="COPIER EQUIPMNT"/>
    <x v="18"/>
    <n v="0"/>
    <n v="0"/>
    <n v="0"/>
    <s v="32"/>
    <s v="104"/>
    <n v="104"/>
    <x v="3"/>
    <s v="5534"/>
    <n v="5534"/>
    <s v="4000"/>
    <s v="734"/>
    <s v="7"/>
    <x v="139"/>
    <n v="5534"/>
    <x v="138"/>
    <s v="N"/>
    <x v="0"/>
  </r>
  <r>
    <x v="4"/>
    <s v="32-104-21-5560-4000-734"/>
    <s v="Technology Related Hardware"/>
    <x v="18"/>
    <n v="0"/>
    <n v="0"/>
    <n v="0"/>
    <s v="32"/>
    <s v="104"/>
    <n v="104"/>
    <x v="3"/>
    <s v="5560"/>
    <n v="5560"/>
    <s v="4000"/>
    <s v="734"/>
    <s v="7"/>
    <x v="97"/>
    <n v="5500"/>
    <x v="96"/>
    <s v="Y"/>
    <x v="0"/>
  </r>
  <r>
    <x v="4"/>
    <s v="32-104-21-5560-4000-739"/>
    <s v="AUDIO ENHANCMNT"/>
    <x v="18"/>
    <n v="0"/>
    <n v="0"/>
    <n v="0"/>
    <s v="32"/>
    <s v="104"/>
    <n v="104"/>
    <x v="3"/>
    <s v="5560"/>
    <n v="5560"/>
    <s v="4000"/>
    <s v="739"/>
    <s v="7"/>
    <x v="97"/>
    <n v="5500"/>
    <x v="96"/>
    <s v="Y"/>
    <x v="0"/>
  </r>
  <r>
    <x v="4"/>
    <s v="32-104-21-5599-4000-710"/>
    <s v="FACILITY IMPROV"/>
    <x v="18"/>
    <n v="2041.48"/>
    <n v="0"/>
    <n v="2041.48"/>
    <s v="32"/>
    <s v="104"/>
    <n v="104"/>
    <x v="3"/>
    <s v="5599"/>
    <n v="5599"/>
    <s v="4000"/>
    <s v="710"/>
    <s v="7"/>
    <x v="97"/>
    <n v="5500"/>
    <x v="96"/>
    <s v="Y"/>
    <x v="0"/>
  </r>
  <r>
    <x v="4"/>
    <s v="32-104-21-5599-4000-730"/>
    <s v="euipment"/>
    <x v="18"/>
    <n v="0"/>
    <n v="0"/>
    <n v="0"/>
    <s v="32"/>
    <s v="104"/>
    <n v="104"/>
    <x v="3"/>
    <s v="5599"/>
    <n v="5599"/>
    <s v="4000"/>
    <s v="730"/>
    <s v="7"/>
    <x v="97"/>
    <n v="5500"/>
    <x v="96"/>
    <s v="Y"/>
    <x v="0"/>
  </r>
  <r>
    <x v="4"/>
    <s v="32-104-21-5599-4000-733"/>
    <s v="FURN &amp; FIXTURES"/>
    <x v="18"/>
    <n v="1847.39"/>
    <n v="0"/>
    <n v="1847.39"/>
    <s v="32"/>
    <s v="104"/>
    <n v="104"/>
    <x v="3"/>
    <s v="5599"/>
    <n v="5599"/>
    <s v="4000"/>
    <s v="733"/>
    <s v="7"/>
    <x v="97"/>
    <n v="5500"/>
    <x v="96"/>
    <s v="Y"/>
    <x v="0"/>
  </r>
  <r>
    <x v="4"/>
    <s v="32-104-21-5599-4000-739"/>
    <s v="NEW EQUIPMENT"/>
    <x v="18"/>
    <n v="6409.76"/>
    <n v="0"/>
    <n v="6409.76"/>
    <s v="32"/>
    <s v="104"/>
    <n v="104"/>
    <x v="3"/>
    <s v="5599"/>
    <n v="5599"/>
    <s v="4000"/>
    <s v="739"/>
    <s v="7"/>
    <x v="97"/>
    <n v="5500"/>
    <x v="96"/>
    <s v="Y"/>
    <x v="0"/>
  </r>
  <r>
    <x v="4"/>
    <s v="32-110-21-5500-2620-270"/>
    <s v="INDUSTRIAL INS."/>
    <x v="18"/>
    <n v="0"/>
    <n v="0"/>
    <n v="0"/>
    <s v="32"/>
    <s v="110"/>
    <n v="110"/>
    <x v="4"/>
    <s v="5500"/>
    <n v="5500"/>
    <s v="2620"/>
    <s v="270"/>
    <s v="2"/>
    <x v="97"/>
    <n v="5500"/>
    <x v="96"/>
    <s v="N"/>
    <x v="0"/>
  </r>
  <r>
    <x v="4"/>
    <s v="32-110-21-5500-2620-430"/>
    <s v="REPAIRS &amp; MAINT"/>
    <x v="18"/>
    <n v="66543.47"/>
    <n v="0"/>
    <n v="66543.47"/>
    <s v="32"/>
    <s v="110"/>
    <n v="110"/>
    <x v="4"/>
    <s v="5500"/>
    <n v="5500"/>
    <s v="2620"/>
    <s v="430"/>
    <s v="4"/>
    <x v="97"/>
    <n v="5500"/>
    <x v="96"/>
    <s v="N"/>
    <x v="0"/>
  </r>
  <r>
    <x v="4"/>
    <s v="32-110-21-5500-4000-720"/>
    <s v="BUILDING IMPROV"/>
    <x v="18"/>
    <n v="0"/>
    <n v="0"/>
    <n v="0"/>
    <s v="32"/>
    <s v="110"/>
    <n v="110"/>
    <x v="4"/>
    <s v="5500"/>
    <n v="5500"/>
    <s v="4000"/>
    <s v="720"/>
    <s v="7"/>
    <x v="97"/>
    <n v="5500"/>
    <x v="96"/>
    <s v="N"/>
    <x v="0"/>
  </r>
  <r>
    <x v="4"/>
    <s v="32-110-21-5500-4300-300"/>
    <s v="ARCHITECT FEES"/>
    <x v="18"/>
    <n v="0"/>
    <n v="0"/>
    <n v="0"/>
    <s v="32"/>
    <s v="110"/>
    <n v="110"/>
    <x v="4"/>
    <s v="5500"/>
    <n v="5500"/>
    <s v="4300"/>
    <s v="300"/>
    <s v="3"/>
    <x v="97"/>
    <n v="5500"/>
    <x v="96"/>
    <s v="N"/>
    <x v="0"/>
  </r>
  <r>
    <x v="4"/>
    <s v="32-110-21-5500-4300-350"/>
    <s v="TECHNICAL SERV."/>
    <x v="18"/>
    <n v="0"/>
    <n v="0"/>
    <n v="0"/>
    <s v="32"/>
    <s v="110"/>
    <n v="110"/>
    <x v="4"/>
    <s v="5500"/>
    <n v="5500"/>
    <s v="4300"/>
    <s v="350"/>
    <s v="3"/>
    <x v="97"/>
    <n v="5500"/>
    <x v="96"/>
    <s v="N"/>
    <x v="0"/>
  </r>
  <r>
    <x v="4"/>
    <s v="32-110-21-5534-4000-734"/>
    <s v="COPIER EQUIPMNT"/>
    <x v="18"/>
    <n v="0"/>
    <n v="0"/>
    <n v="0"/>
    <s v="32"/>
    <s v="110"/>
    <n v="110"/>
    <x v="4"/>
    <s v="5534"/>
    <n v="5534"/>
    <s v="4000"/>
    <s v="734"/>
    <s v="7"/>
    <x v="139"/>
    <n v="5534"/>
    <x v="138"/>
    <s v="N"/>
    <x v="0"/>
  </r>
  <r>
    <x v="4"/>
    <s v="32-110-21-5560-4000-734"/>
    <s v="Technology Related Hardware"/>
    <x v="18"/>
    <n v="0"/>
    <n v="0"/>
    <n v="0"/>
    <s v="32"/>
    <s v="110"/>
    <n v="110"/>
    <x v="4"/>
    <s v="5560"/>
    <n v="5560"/>
    <s v="4000"/>
    <s v="734"/>
    <s v="7"/>
    <x v="97"/>
    <n v="5500"/>
    <x v="96"/>
    <s v="Y"/>
    <x v="0"/>
  </r>
  <r>
    <x v="4"/>
    <s v="32-110-21-5560-4000-739"/>
    <s v="AUDIO ENHANCEMENT"/>
    <x v="18"/>
    <n v="0"/>
    <n v="0"/>
    <n v="0"/>
    <s v="32"/>
    <s v="110"/>
    <n v="110"/>
    <x v="4"/>
    <s v="5560"/>
    <n v="5560"/>
    <s v="4000"/>
    <s v="739"/>
    <s v="7"/>
    <x v="97"/>
    <n v="5500"/>
    <x v="96"/>
    <s v="Y"/>
    <x v="0"/>
  </r>
  <r>
    <x v="4"/>
    <s v="32-110-21-5599-4000-710"/>
    <s v="FACILITY IMPROV"/>
    <x v="18"/>
    <n v="0"/>
    <n v="0"/>
    <n v="0"/>
    <s v="32"/>
    <s v="110"/>
    <n v="110"/>
    <x v="4"/>
    <s v="5599"/>
    <n v="5599"/>
    <s v="4000"/>
    <s v="710"/>
    <s v="7"/>
    <x v="97"/>
    <n v="5500"/>
    <x v="96"/>
    <s v="Y"/>
    <x v="0"/>
  </r>
  <r>
    <x v="4"/>
    <s v="32-110-21-5599-4000-733"/>
    <s v="FURN &amp; FIXTURES"/>
    <x v="18"/>
    <n v="7586.51"/>
    <n v="0"/>
    <n v="7586.51"/>
    <s v="32"/>
    <s v="110"/>
    <n v="110"/>
    <x v="4"/>
    <s v="5599"/>
    <n v="5599"/>
    <s v="4000"/>
    <s v="733"/>
    <s v="7"/>
    <x v="97"/>
    <n v="5500"/>
    <x v="96"/>
    <s v="Y"/>
    <x v="0"/>
  </r>
  <r>
    <x v="4"/>
    <s v="32-110-21-5599-4000-734"/>
    <s v="TECH EQUIPMENT"/>
    <x v="18"/>
    <n v="0"/>
    <n v="0"/>
    <n v="0"/>
    <s v="32"/>
    <s v="110"/>
    <n v="110"/>
    <x v="4"/>
    <s v="5599"/>
    <n v="5599"/>
    <s v="4000"/>
    <s v="734"/>
    <s v="7"/>
    <x v="97"/>
    <n v="5500"/>
    <x v="96"/>
    <s v="Y"/>
    <x v="0"/>
  </r>
  <r>
    <x v="4"/>
    <s v="32-110-21-5599-4000-739"/>
    <s v="NEW EQUIPMENT"/>
    <x v="18"/>
    <n v="6800"/>
    <n v="0"/>
    <n v="6800"/>
    <s v="32"/>
    <s v="110"/>
    <n v="110"/>
    <x v="4"/>
    <s v="5599"/>
    <n v="5599"/>
    <s v="4000"/>
    <s v="739"/>
    <s v="7"/>
    <x v="97"/>
    <n v="5500"/>
    <x v="96"/>
    <s v="Y"/>
    <x v="0"/>
  </r>
  <r>
    <x v="4"/>
    <s v="32-112-21-5500-2620-270"/>
    <s v="INDUSTRIAL INS."/>
    <x v="18"/>
    <n v="0"/>
    <n v="0"/>
    <n v="0"/>
    <s v="32"/>
    <s v="112"/>
    <n v="112"/>
    <x v="5"/>
    <s v="5500"/>
    <n v="5500"/>
    <s v="2620"/>
    <s v="270"/>
    <s v="2"/>
    <x v="97"/>
    <n v="5500"/>
    <x v="96"/>
    <s v="N"/>
    <x v="0"/>
  </r>
  <r>
    <x v="4"/>
    <s v="32-112-21-5500-2620-430"/>
    <s v="REPAIRS &amp; MAINT"/>
    <x v="18"/>
    <n v="23377.13"/>
    <n v="0"/>
    <n v="23377.13"/>
    <s v="32"/>
    <s v="112"/>
    <n v="112"/>
    <x v="5"/>
    <s v="5500"/>
    <n v="5500"/>
    <s v="2620"/>
    <s v="430"/>
    <s v="4"/>
    <x v="97"/>
    <n v="5500"/>
    <x v="96"/>
    <s v="N"/>
    <x v="0"/>
  </r>
  <r>
    <x v="4"/>
    <s v="32-112-21-5500-4000-720"/>
    <s v="BUILDING IMPROV"/>
    <x v="18"/>
    <n v="45741"/>
    <n v="0"/>
    <n v="45741"/>
    <s v="32"/>
    <s v="112"/>
    <n v="112"/>
    <x v="5"/>
    <s v="5500"/>
    <n v="5500"/>
    <s v="4000"/>
    <s v="720"/>
    <s v="7"/>
    <x v="97"/>
    <n v="5500"/>
    <x v="96"/>
    <s v="N"/>
    <x v="0"/>
  </r>
  <r>
    <x v="4"/>
    <s v="32-112-21-5500-4300-300"/>
    <s v="ARCHITECT FEES"/>
    <x v="18"/>
    <n v="86734.19"/>
    <n v="0"/>
    <n v="86734.19"/>
    <s v="32"/>
    <s v="112"/>
    <n v="112"/>
    <x v="5"/>
    <s v="5500"/>
    <n v="5500"/>
    <s v="4300"/>
    <s v="300"/>
    <s v="3"/>
    <x v="97"/>
    <n v="5500"/>
    <x v="96"/>
    <s v="N"/>
    <x v="0"/>
  </r>
  <r>
    <x v="4"/>
    <s v="32-112-21-5500-4300-350"/>
    <s v="TECHNICAL SERV."/>
    <x v="18"/>
    <n v="5625"/>
    <n v="0"/>
    <n v="5625"/>
    <s v="32"/>
    <s v="112"/>
    <n v="112"/>
    <x v="5"/>
    <s v="5500"/>
    <n v="5500"/>
    <s v="4300"/>
    <s v="350"/>
    <s v="3"/>
    <x v="97"/>
    <n v="5500"/>
    <x v="96"/>
    <s v="N"/>
    <x v="0"/>
  </r>
  <r>
    <x v="4"/>
    <s v="32-112-21-5500-4600-450"/>
    <s v="CONSTR SERVICE"/>
    <x v="18"/>
    <n v="0"/>
    <n v="0"/>
    <n v="0"/>
    <s v="32"/>
    <s v="112"/>
    <n v="112"/>
    <x v="5"/>
    <s v="5500"/>
    <n v="5500"/>
    <s v="4600"/>
    <s v="450"/>
    <s v="4"/>
    <x v="97"/>
    <n v="5500"/>
    <x v="96"/>
    <s v="N"/>
    <x v="0"/>
  </r>
  <r>
    <x v="4"/>
    <s v="32-112-21-5500-4601-430"/>
    <s v="ASPHALT MAINTENANCE"/>
    <x v="18"/>
    <n v="0"/>
    <n v="0"/>
    <n v="0"/>
    <s v="32"/>
    <s v="112"/>
    <n v="112"/>
    <x v="5"/>
    <s v="5500"/>
    <n v="5500"/>
    <s v="4601"/>
    <s v="430"/>
    <s v="4"/>
    <x v="97"/>
    <n v="5500"/>
    <x v="96"/>
    <s v="N"/>
    <x v="0"/>
  </r>
  <r>
    <x v="4"/>
    <s v="32-112-21-5500-4701-430"/>
    <s v="CARPET MAINT."/>
    <x v="18"/>
    <n v="0"/>
    <n v="0"/>
    <n v="0"/>
    <s v="32"/>
    <s v="112"/>
    <n v="112"/>
    <x v="5"/>
    <s v="5500"/>
    <n v="5500"/>
    <s v="4701"/>
    <s v="430"/>
    <s v="4"/>
    <x v="97"/>
    <n v="5500"/>
    <x v="96"/>
    <s v="N"/>
    <x v="0"/>
  </r>
  <r>
    <x v="4"/>
    <s v="32-112-21-5500-4702-430"/>
    <s v="ROOFING MAINT."/>
    <x v="18"/>
    <n v="0"/>
    <n v="0"/>
    <n v="0"/>
    <s v="32"/>
    <s v="112"/>
    <n v="112"/>
    <x v="5"/>
    <s v="5500"/>
    <n v="5500"/>
    <s v="4702"/>
    <s v="430"/>
    <s v="4"/>
    <x v="97"/>
    <n v="5500"/>
    <x v="96"/>
    <s v="N"/>
    <x v="0"/>
  </r>
  <r>
    <x v="4"/>
    <s v="32-112-21-5500-5100-810"/>
    <s v="MBA Admin Fees"/>
    <x v="18"/>
    <n v="0"/>
    <n v="0"/>
    <n v="0"/>
    <s v="32"/>
    <s v="112"/>
    <n v="112"/>
    <x v="5"/>
    <s v="5500"/>
    <n v="5500"/>
    <s v="5100"/>
    <s v="810"/>
    <s v="8"/>
    <x v="97"/>
    <n v="5500"/>
    <x v="96"/>
    <s v="N"/>
    <x v="0"/>
  </r>
  <r>
    <x v="4"/>
    <s v="32-112-21-5500-5100-830"/>
    <s v="MBA Interest"/>
    <x v="18"/>
    <n v="43930.58"/>
    <n v="0"/>
    <n v="43930.58"/>
    <s v="32"/>
    <s v="112"/>
    <n v="112"/>
    <x v="5"/>
    <s v="5500"/>
    <n v="5500"/>
    <s v="5100"/>
    <s v="830"/>
    <s v="8"/>
    <x v="97"/>
    <n v="5500"/>
    <x v="96"/>
    <s v="N"/>
    <x v="0"/>
  </r>
  <r>
    <x v="4"/>
    <s v="32-112-21-5500-5100-840"/>
    <s v="MBA Principal"/>
    <x v="18"/>
    <n v="231268.08"/>
    <n v="0"/>
    <n v="231268.08"/>
    <s v="32"/>
    <s v="112"/>
    <n v="112"/>
    <x v="5"/>
    <s v="5500"/>
    <n v="5500"/>
    <s v="5100"/>
    <s v="840"/>
    <s v="8"/>
    <x v="97"/>
    <n v="5500"/>
    <x v="96"/>
    <s v="N"/>
    <x v="0"/>
  </r>
  <r>
    <x v="4"/>
    <s v="32-112-21-5534-4000-734"/>
    <s v="COPIER EQUIPMNT"/>
    <x v="18"/>
    <n v="0"/>
    <n v="0"/>
    <n v="0"/>
    <s v="32"/>
    <s v="112"/>
    <n v="112"/>
    <x v="5"/>
    <s v="5534"/>
    <n v="5534"/>
    <s v="4000"/>
    <s v="734"/>
    <s v="7"/>
    <x v="139"/>
    <n v="5534"/>
    <x v="138"/>
    <s v="N"/>
    <x v="0"/>
  </r>
  <r>
    <x v="4"/>
    <s v="32-112-21-5560-4000-734"/>
    <s v="Technology Related Hardware"/>
    <x v="18"/>
    <n v="12565.18"/>
    <n v="0"/>
    <n v="12565.18"/>
    <s v="32"/>
    <s v="112"/>
    <n v="112"/>
    <x v="5"/>
    <s v="5560"/>
    <n v="5560"/>
    <s v="4000"/>
    <s v="734"/>
    <s v="7"/>
    <x v="97"/>
    <n v="5500"/>
    <x v="96"/>
    <s v="Y"/>
    <x v="0"/>
  </r>
  <r>
    <x v="4"/>
    <s v="32-112-21-5599-4000-710"/>
    <s v="FACILITY IMPROV"/>
    <x v="18"/>
    <n v="0"/>
    <n v="0"/>
    <n v="0"/>
    <s v="32"/>
    <s v="112"/>
    <n v="112"/>
    <x v="5"/>
    <s v="5599"/>
    <n v="5599"/>
    <s v="4000"/>
    <s v="710"/>
    <s v="7"/>
    <x v="97"/>
    <n v="5500"/>
    <x v="96"/>
    <s v="Y"/>
    <x v="0"/>
  </r>
  <r>
    <x v="4"/>
    <s v="32-112-21-5599-4000-733"/>
    <s v="FURN &amp; FIXTURES"/>
    <x v="18"/>
    <n v="4073.06"/>
    <n v="0"/>
    <n v="4073.06"/>
    <s v="32"/>
    <s v="112"/>
    <n v="112"/>
    <x v="5"/>
    <s v="5599"/>
    <n v="5599"/>
    <s v="4000"/>
    <s v="733"/>
    <s v="7"/>
    <x v="97"/>
    <n v="5500"/>
    <x v="96"/>
    <s v="Y"/>
    <x v="0"/>
  </r>
  <r>
    <x v="4"/>
    <s v="32-112-21-5599-4000-739"/>
    <s v="NEW EQUIPMENT"/>
    <x v="18"/>
    <n v="6639"/>
    <n v="0"/>
    <n v="6639"/>
    <s v="32"/>
    <s v="112"/>
    <n v="112"/>
    <x v="5"/>
    <s v="5599"/>
    <n v="5599"/>
    <s v="4000"/>
    <s v="739"/>
    <s v="7"/>
    <x v="97"/>
    <n v="5500"/>
    <x v="96"/>
    <s v="Y"/>
    <x v="0"/>
  </r>
  <r>
    <x v="4"/>
    <s v="32-112-21-5599-4100-711"/>
    <s v="New Ellis Construction - Land"/>
    <x v="18"/>
    <n v="0"/>
    <n v="0"/>
    <n v="0"/>
    <s v="32"/>
    <s v="112"/>
    <n v="112"/>
    <x v="5"/>
    <s v="5599"/>
    <n v="5599"/>
    <s v="4100"/>
    <s v="711"/>
    <s v="7"/>
    <x v="97"/>
    <n v="5500"/>
    <x v="96"/>
    <s v="Y"/>
    <x v="0"/>
  </r>
  <r>
    <x v="4"/>
    <s v="32-112-21-5599-4500-300"/>
    <s v="New Ellis Construction Architect"/>
    <x v="18"/>
    <n v="47356.54"/>
    <n v="0"/>
    <n v="47356.54"/>
    <s v="32"/>
    <s v="112"/>
    <n v="112"/>
    <x v="5"/>
    <s v="5599"/>
    <n v="5599"/>
    <s v="4500"/>
    <s v="300"/>
    <s v="3"/>
    <x v="97"/>
    <n v="5500"/>
    <x v="96"/>
    <s v="Y"/>
    <x v="0"/>
  </r>
  <r>
    <x v="4"/>
    <s v="32-112-21-5599-4500-451"/>
    <s v="New Ellis Construction"/>
    <x v="18"/>
    <n v="9696246.1500000004"/>
    <n v="0"/>
    <n v="9696246.1500000004"/>
    <s v="32"/>
    <s v="112"/>
    <n v="112"/>
    <x v="5"/>
    <s v="5599"/>
    <n v="5599"/>
    <s v="4500"/>
    <s v="451"/>
    <s v="4"/>
    <x v="97"/>
    <n v="5500"/>
    <x v="96"/>
    <s v="Y"/>
    <x v="0"/>
  </r>
  <r>
    <x v="4"/>
    <s v="32-112-21-5599-4500-733"/>
    <s v="New Ellis Construction - FF&amp;E"/>
    <x v="18"/>
    <n v="0"/>
    <n v="0"/>
    <n v="0"/>
    <s v="32"/>
    <s v="112"/>
    <n v="112"/>
    <x v="5"/>
    <s v="5599"/>
    <n v="5599"/>
    <s v="4500"/>
    <s v="733"/>
    <s v="7"/>
    <x v="97"/>
    <n v="5500"/>
    <x v="96"/>
    <s v="Y"/>
    <x v="0"/>
  </r>
  <r>
    <x v="4"/>
    <s v="32-113-21-5500-2620-270"/>
    <s v="INDUSTRIAL INS."/>
    <x v="18"/>
    <n v="0"/>
    <n v="0"/>
    <n v="0"/>
    <s v="32"/>
    <s v="113"/>
    <n v="113"/>
    <x v="6"/>
    <s v="5500"/>
    <n v="5500"/>
    <s v="2620"/>
    <s v="270"/>
    <s v="2"/>
    <x v="97"/>
    <n v="5500"/>
    <x v="96"/>
    <s v="N"/>
    <x v="0"/>
  </r>
  <r>
    <x v="4"/>
    <s v="32-113-21-5500-2620-430"/>
    <s v="REPAIRS &amp; MAINTENANCE"/>
    <x v="18"/>
    <n v="1778.58"/>
    <n v="0"/>
    <n v="1778.58"/>
    <s v="32"/>
    <s v="113"/>
    <n v="113"/>
    <x v="6"/>
    <s v="5500"/>
    <n v="5500"/>
    <s v="2620"/>
    <s v="430"/>
    <s v="4"/>
    <x v="97"/>
    <n v="5500"/>
    <x v="96"/>
    <s v="N"/>
    <x v="0"/>
  </r>
  <r>
    <x v="4"/>
    <s v="32-113-21-5500-4701-430"/>
    <s v="Carpet Maint."/>
    <x v="18"/>
    <n v="0"/>
    <n v="0"/>
    <n v="0"/>
    <s v="32"/>
    <s v="113"/>
    <n v="113"/>
    <x v="6"/>
    <s v="5500"/>
    <n v="5500"/>
    <s v="4701"/>
    <s v="430"/>
    <s v="4"/>
    <x v="97"/>
    <n v="5500"/>
    <x v="96"/>
    <s v="N"/>
    <x v="0"/>
  </r>
  <r>
    <x v="4"/>
    <s v="32-113-21-5534-4000-734"/>
    <s v="COPIER EQUIPMNT"/>
    <x v="18"/>
    <n v="0"/>
    <n v="0"/>
    <n v="0"/>
    <s v="32"/>
    <s v="113"/>
    <n v="113"/>
    <x v="6"/>
    <s v="5534"/>
    <n v="5534"/>
    <s v="4000"/>
    <s v="734"/>
    <s v="7"/>
    <x v="139"/>
    <n v="5534"/>
    <x v="138"/>
    <s v="N"/>
    <x v="0"/>
  </r>
  <r>
    <x v="4"/>
    <s v="32-113-21-5560-4000-734"/>
    <s v="Technology Related Hardware"/>
    <x v="18"/>
    <n v="0"/>
    <n v="0"/>
    <n v="0"/>
    <s v="32"/>
    <s v="113"/>
    <n v="113"/>
    <x v="6"/>
    <s v="5560"/>
    <n v="5560"/>
    <s v="4000"/>
    <s v="734"/>
    <s v="7"/>
    <x v="97"/>
    <n v="5500"/>
    <x v="96"/>
    <s v="Y"/>
    <x v="0"/>
  </r>
  <r>
    <x v="4"/>
    <s v="32-114-21-5500-2620-270"/>
    <s v="INDUSTRIAL INS."/>
    <x v="18"/>
    <n v="0"/>
    <n v="0"/>
    <n v="0"/>
    <s v="32"/>
    <s v="114"/>
    <n v="114"/>
    <x v="7"/>
    <s v="5500"/>
    <n v="5500"/>
    <s v="2620"/>
    <s v="270"/>
    <s v="2"/>
    <x v="97"/>
    <n v="5500"/>
    <x v="96"/>
    <s v="N"/>
    <x v="0"/>
  </r>
  <r>
    <x v="4"/>
    <s v="32-114-21-5500-2620-430"/>
    <s v="REPAIRS &amp; MAINTENANCE"/>
    <x v="18"/>
    <n v="20898.810000000001"/>
    <n v="0"/>
    <n v="20898.810000000001"/>
    <s v="32"/>
    <s v="114"/>
    <n v="114"/>
    <x v="7"/>
    <s v="5500"/>
    <n v="5500"/>
    <s v="2620"/>
    <s v="430"/>
    <s v="4"/>
    <x v="97"/>
    <n v="5500"/>
    <x v="96"/>
    <s v="N"/>
    <x v="0"/>
  </r>
  <r>
    <x v="4"/>
    <s v="32-114-21-5500-4701-430"/>
    <s v="CARPET MAINT."/>
    <x v="18"/>
    <n v="0"/>
    <n v="0"/>
    <n v="0"/>
    <s v="32"/>
    <s v="114"/>
    <n v="114"/>
    <x v="7"/>
    <s v="5500"/>
    <n v="5500"/>
    <s v="4701"/>
    <s v="430"/>
    <s v="4"/>
    <x v="97"/>
    <n v="5500"/>
    <x v="96"/>
    <s v="N"/>
    <x v="0"/>
  </r>
  <r>
    <x v="4"/>
    <s v="32-114-21-5534-4000-734"/>
    <s v="COPIER EQUIPMNT"/>
    <x v="18"/>
    <n v="0"/>
    <n v="0"/>
    <n v="0"/>
    <s v="32"/>
    <s v="114"/>
    <n v="114"/>
    <x v="7"/>
    <s v="5534"/>
    <n v="5534"/>
    <s v="4000"/>
    <s v="734"/>
    <s v="7"/>
    <x v="139"/>
    <n v="5534"/>
    <x v="138"/>
    <s v="N"/>
    <x v="0"/>
  </r>
  <r>
    <x v="4"/>
    <s v="32-114-21-5560-4000-730"/>
    <s v="Technology Equipment"/>
    <x v="18"/>
    <n v="0"/>
    <n v="0"/>
    <n v="0"/>
    <s v="32"/>
    <s v="114"/>
    <n v="114"/>
    <x v="7"/>
    <s v="5560"/>
    <n v="5560"/>
    <s v="4000"/>
    <s v="730"/>
    <s v="7"/>
    <x v="97"/>
    <n v="5500"/>
    <x v="96"/>
    <s v="Y"/>
    <x v="0"/>
  </r>
  <r>
    <x v="4"/>
    <s v="32-114-21-5560-4000-734"/>
    <s v="TECH EQUIPMENT"/>
    <x v="18"/>
    <n v="0"/>
    <n v="0"/>
    <n v="0"/>
    <s v="32"/>
    <s v="114"/>
    <n v="114"/>
    <x v="7"/>
    <s v="5560"/>
    <n v="5560"/>
    <s v="4000"/>
    <s v="734"/>
    <s v="7"/>
    <x v="97"/>
    <n v="5500"/>
    <x v="96"/>
    <s v="Y"/>
    <x v="0"/>
  </r>
  <r>
    <x v="4"/>
    <s v="32-114-21-5599-4000-710"/>
    <s v="FACILITY IMPROV"/>
    <x v="18"/>
    <n v="0"/>
    <n v="0"/>
    <n v="0"/>
    <s v="32"/>
    <s v="114"/>
    <n v="114"/>
    <x v="7"/>
    <s v="5599"/>
    <n v="5599"/>
    <s v="4000"/>
    <s v="710"/>
    <s v="7"/>
    <x v="97"/>
    <n v="5500"/>
    <x v="96"/>
    <s v="Y"/>
    <x v="0"/>
  </r>
  <r>
    <x v="4"/>
    <s v="32-114-21-5599-4000-733"/>
    <s v="FURN &amp; FIXTURES"/>
    <x v="18"/>
    <n v="0"/>
    <n v="0"/>
    <n v="0"/>
    <s v="32"/>
    <s v="114"/>
    <n v="114"/>
    <x v="7"/>
    <s v="5599"/>
    <n v="5599"/>
    <s v="4000"/>
    <s v="733"/>
    <s v="7"/>
    <x v="97"/>
    <n v="5500"/>
    <x v="96"/>
    <s v="Y"/>
    <x v="0"/>
  </r>
  <r>
    <x v="4"/>
    <s v="32-114-21-5599-4000-739"/>
    <s v="NEW EQUIPMENT"/>
    <x v="18"/>
    <n v="0"/>
    <n v="0"/>
    <n v="0"/>
    <s v="32"/>
    <s v="114"/>
    <n v="114"/>
    <x v="7"/>
    <s v="5599"/>
    <n v="5599"/>
    <s v="4000"/>
    <s v="739"/>
    <s v="7"/>
    <x v="97"/>
    <n v="5500"/>
    <x v="96"/>
    <s v="Y"/>
    <x v="0"/>
  </r>
  <r>
    <x v="4"/>
    <s v="32-114-21-5599-4100-711"/>
    <s v="New ECC Construction - Land"/>
    <x v="18"/>
    <n v="0"/>
    <n v="0"/>
    <n v="0"/>
    <s v="32"/>
    <s v="114"/>
    <n v="114"/>
    <x v="7"/>
    <s v="5599"/>
    <n v="5599"/>
    <s v="4100"/>
    <s v="711"/>
    <s v="7"/>
    <x v="97"/>
    <n v="5500"/>
    <x v="96"/>
    <s v="Y"/>
    <x v="0"/>
  </r>
  <r>
    <x v="4"/>
    <s v="32-114-21-5599-4500-300"/>
    <s v="New ECC Construction Architect"/>
    <x v="18"/>
    <n v="25293.200000000001"/>
    <n v="0"/>
    <n v="25293.200000000001"/>
    <s v="32"/>
    <s v="114"/>
    <n v="114"/>
    <x v="7"/>
    <s v="5599"/>
    <n v="5599"/>
    <s v="4500"/>
    <s v="300"/>
    <s v="3"/>
    <x v="97"/>
    <n v="5500"/>
    <x v="96"/>
    <s v="Y"/>
    <x v="0"/>
  </r>
  <r>
    <x v="4"/>
    <s v="32-114-21-5599-4500-451"/>
    <s v="New ECC Construction"/>
    <x v="18"/>
    <n v="0"/>
    <n v="0"/>
    <n v="0"/>
    <s v="32"/>
    <s v="114"/>
    <n v="114"/>
    <x v="7"/>
    <s v="5599"/>
    <n v="5599"/>
    <s v="4500"/>
    <s v="451"/>
    <s v="4"/>
    <x v="97"/>
    <n v="5500"/>
    <x v="96"/>
    <s v="Y"/>
    <x v="0"/>
  </r>
  <r>
    <x v="4"/>
    <s v="32-114-21-5599-4500-733"/>
    <s v="New ECCConstruction - FF&amp;E"/>
    <x v="18"/>
    <n v="0"/>
    <n v="0"/>
    <n v="0"/>
    <s v="32"/>
    <s v="114"/>
    <n v="114"/>
    <x v="7"/>
    <s v="5599"/>
    <n v="5599"/>
    <s v="4500"/>
    <s v="733"/>
    <s v="7"/>
    <x v="97"/>
    <n v="5500"/>
    <x v="96"/>
    <s v="Y"/>
    <x v="0"/>
  </r>
  <r>
    <x v="4"/>
    <s v="32-116-21-5500-2620-270"/>
    <s v="INDUSTRIAL INS."/>
    <x v="18"/>
    <n v="0"/>
    <n v="0"/>
    <n v="0"/>
    <s v="32"/>
    <s v="116"/>
    <n v="116"/>
    <x v="8"/>
    <s v="5500"/>
    <n v="5500"/>
    <s v="2620"/>
    <s v="270"/>
    <s v="2"/>
    <x v="97"/>
    <n v="5500"/>
    <x v="96"/>
    <s v="N"/>
    <x v="0"/>
  </r>
  <r>
    <x v="4"/>
    <s v="32-116-21-5500-2620-430"/>
    <s v="REPAIRS / MAINT"/>
    <x v="18"/>
    <n v="89530.3"/>
    <n v="0"/>
    <n v="89530.3"/>
    <s v="32"/>
    <s v="116"/>
    <n v="116"/>
    <x v="8"/>
    <s v="5500"/>
    <n v="5500"/>
    <s v="2620"/>
    <s v="430"/>
    <s v="4"/>
    <x v="97"/>
    <n v="5500"/>
    <x v="96"/>
    <s v="N"/>
    <x v="0"/>
  </r>
  <r>
    <x v="4"/>
    <s v="32-116-21-5500-4000-720"/>
    <s v="BUILDING IMPROV"/>
    <x v="18"/>
    <n v="0"/>
    <n v="0"/>
    <n v="0"/>
    <s v="32"/>
    <s v="116"/>
    <n v="116"/>
    <x v="8"/>
    <s v="5500"/>
    <n v="5500"/>
    <s v="4000"/>
    <s v="720"/>
    <s v="7"/>
    <x v="97"/>
    <n v="5500"/>
    <x v="96"/>
    <s v="N"/>
    <x v="0"/>
  </r>
  <r>
    <x v="4"/>
    <s v="32-116-21-5500-4300-300"/>
    <s v="ARCHITECT FEES"/>
    <x v="18"/>
    <n v="0"/>
    <n v="0"/>
    <n v="0"/>
    <s v="32"/>
    <s v="116"/>
    <n v="116"/>
    <x v="8"/>
    <s v="5500"/>
    <n v="5500"/>
    <s v="4300"/>
    <s v="300"/>
    <s v="3"/>
    <x v="97"/>
    <n v="5500"/>
    <x v="96"/>
    <s v="N"/>
    <x v="0"/>
  </r>
  <r>
    <x v="4"/>
    <s v="32-116-21-5500-4300-350"/>
    <s v="TECHNICAL SERVICES"/>
    <x v="18"/>
    <n v="0"/>
    <n v="0"/>
    <n v="0"/>
    <s v="32"/>
    <s v="116"/>
    <n v="116"/>
    <x v="8"/>
    <s v="5500"/>
    <n v="5500"/>
    <s v="4300"/>
    <s v="350"/>
    <s v="3"/>
    <x v="97"/>
    <n v="5500"/>
    <x v="96"/>
    <s v="N"/>
    <x v="0"/>
  </r>
  <r>
    <x v="4"/>
    <s v="32-116-21-5500-4701-430"/>
    <s v="CARPET MAINT."/>
    <x v="18"/>
    <n v="0"/>
    <n v="0"/>
    <n v="0"/>
    <s v="32"/>
    <s v="116"/>
    <n v="116"/>
    <x v="8"/>
    <s v="5500"/>
    <n v="5500"/>
    <s v="4701"/>
    <s v="430"/>
    <s v="4"/>
    <x v="97"/>
    <n v="5500"/>
    <x v="96"/>
    <s v="N"/>
    <x v="0"/>
  </r>
  <r>
    <x v="4"/>
    <s v="32-116-21-5534-4000-734"/>
    <s v="COPIER EQUIPMNT"/>
    <x v="18"/>
    <n v="0"/>
    <n v="0"/>
    <n v="0"/>
    <s v="32"/>
    <s v="116"/>
    <n v="116"/>
    <x v="8"/>
    <s v="5534"/>
    <n v="5534"/>
    <s v="4000"/>
    <s v="734"/>
    <s v="7"/>
    <x v="139"/>
    <n v="5534"/>
    <x v="138"/>
    <s v="N"/>
    <x v="0"/>
  </r>
  <r>
    <x v="4"/>
    <s v="32-116-21-5560-4000-734"/>
    <s v="Technology Related Hardware"/>
    <x v="18"/>
    <n v="0"/>
    <n v="115.02"/>
    <n v="-115.02"/>
    <s v="32"/>
    <s v="116"/>
    <n v="116"/>
    <x v="8"/>
    <s v="5560"/>
    <n v="5560"/>
    <s v="4000"/>
    <s v="734"/>
    <s v="7"/>
    <x v="97"/>
    <n v="5500"/>
    <x v="96"/>
    <s v="Y"/>
    <x v="0"/>
  </r>
  <r>
    <x v="4"/>
    <s v="32-116-21-5599-4000-710"/>
    <s v="FACILITY IMPROV"/>
    <x v="18"/>
    <n v="0"/>
    <n v="0"/>
    <n v="0"/>
    <s v="32"/>
    <s v="116"/>
    <n v="116"/>
    <x v="8"/>
    <s v="5599"/>
    <n v="5599"/>
    <s v="4000"/>
    <s v="710"/>
    <s v="7"/>
    <x v="97"/>
    <n v="5500"/>
    <x v="96"/>
    <s v="Y"/>
    <x v="0"/>
  </r>
  <r>
    <x v="4"/>
    <s v="32-116-21-5599-4000-733"/>
    <s v="FURN &amp; FIXTURES"/>
    <x v="18"/>
    <n v="2555.73"/>
    <n v="0"/>
    <n v="2555.73"/>
    <s v="32"/>
    <s v="116"/>
    <n v="116"/>
    <x v="8"/>
    <s v="5599"/>
    <n v="5599"/>
    <s v="4000"/>
    <s v="733"/>
    <s v="7"/>
    <x v="97"/>
    <n v="5500"/>
    <x v="96"/>
    <s v="Y"/>
    <x v="0"/>
  </r>
  <r>
    <x v="4"/>
    <s v="32-116-21-5599-4000-739"/>
    <s v="NEW EQUIPMENT"/>
    <x v="18"/>
    <n v="11141.32"/>
    <n v="0"/>
    <n v="11141.32"/>
    <s v="32"/>
    <s v="116"/>
    <n v="116"/>
    <x v="8"/>
    <s v="5599"/>
    <n v="5599"/>
    <s v="4000"/>
    <s v="739"/>
    <s v="7"/>
    <x v="97"/>
    <n v="5500"/>
    <x v="96"/>
    <s v="Y"/>
    <x v="0"/>
  </r>
  <r>
    <x v="4"/>
    <s v="32-120-21-5500-2620-270"/>
    <s v="INDUSTRIAL INS."/>
    <x v="18"/>
    <n v="0"/>
    <n v="0"/>
    <n v="0"/>
    <s v="32"/>
    <s v="120"/>
    <n v="120"/>
    <x v="9"/>
    <s v="5500"/>
    <n v="5500"/>
    <s v="2620"/>
    <s v="270"/>
    <s v="2"/>
    <x v="97"/>
    <n v="5500"/>
    <x v="96"/>
    <s v="N"/>
    <x v="0"/>
  </r>
  <r>
    <x v="4"/>
    <s v="32-120-21-5500-2620-430"/>
    <s v="REPAIRS &amp; MAINT"/>
    <x v="18"/>
    <n v="27597.05"/>
    <n v="0"/>
    <n v="27597.05"/>
    <s v="32"/>
    <s v="120"/>
    <n v="120"/>
    <x v="9"/>
    <s v="5500"/>
    <n v="5500"/>
    <s v="2620"/>
    <s v="430"/>
    <s v="4"/>
    <x v="97"/>
    <n v="5500"/>
    <x v="96"/>
    <s v="N"/>
    <x v="0"/>
  </r>
  <r>
    <x v="4"/>
    <s v="32-120-21-5500-4000-720"/>
    <s v="BUILDING IMPROV"/>
    <x v="18"/>
    <n v="0"/>
    <n v="0"/>
    <n v="0"/>
    <s v="32"/>
    <s v="120"/>
    <n v="120"/>
    <x v="9"/>
    <s v="5500"/>
    <n v="5500"/>
    <s v="4000"/>
    <s v="720"/>
    <s v="7"/>
    <x v="97"/>
    <n v="5500"/>
    <x v="96"/>
    <s v="N"/>
    <x v="0"/>
  </r>
  <r>
    <x v="4"/>
    <s v="32-120-21-5500-4300-300"/>
    <s v="ARCHITECT FEES"/>
    <x v="18"/>
    <n v="0"/>
    <n v="0"/>
    <n v="0"/>
    <s v="32"/>
    <s v="120"/>
    <n v="120"/>
    <x v="9"/>
    <s v="5500"/>
    <n v="5500"/>
    <s v="4300"/>
    <s v="300"/>
    <s v="3"/>
    <x v="97"/>
    <n v="5500"/>
    <x v="96"/>
    <s v="N"/>
    <x v="0"/>
  </r>
  <r>
    <x v="4"/>
    <s v="32-120-21-5500-4300-340"/>
    <s v="CONTRACTED SERVICES"/>
    <x v="18"/>
    <n v="0"/>
    <n v="0"/>
    <n v="0"/>
    <s v="32"/>
    <s v="120"/>
    <n v="120"/>
    <x v="9"/>
    <s v="5500"/>
    <n v="5500"/>
    <s v="4300"/>
    <s v="340"/>
    <s v="3"/>
    <x v="97"/>
    <n v="5500"/>
    <x v="96"/>
    <s v="N"/>
    <x v="0"/>
  </r>
  <r>
    <x v="4"/>
    <s v="32-120-21-5500-4300-350"/>
    <s v="TECHNICAL SERV."/>
    <x v="18"/>
    <n v="0"/>
    <n v="0"/>
    <n v="0"/>
    <s v="32"/>
    <s v="120"/>
    <n v="120"/>
    <x v="9"/>
    <s v="5500"/>
    <n v="5500"/>
    <s v="4300"/>
    <s v="350"/>
    <s v="3"/>
    <x v="97"/>
    <n v="5500"/>
    <x v="96"/>
    <s v="N"/>
    <x v="0"/>
  </r>
  <r>
    <x v="4"/>
    <s v="32-120-21-5500-4600-450"/>
    <s v="CONSTR SERVICE"/>
    <x v="18"/>
    <n v="0"/>
    <n v="0"/>
    <n v="0"/>
    <s v="32"/>
    <s v="120"/>
    <n v="120"/>
    <x v="9"/>
    <s v="5500"/>
    <n v="5500"/>
    <s v="4600"/>
    <s v="450"/>
    <s v="4"/>
    <x v="97"/>
    <n v="5500"/>
    <x v="96"/>
    <s v="N"/>
    <x v="0"/>
  </r>
  <r>
    <x v="4"/>
    <s v="32-120-21-5500-4701-430"/>
    <s v="CARPET MAINT."/>
    <x v="18"/>
    <n v="0"/>
    <n v="0"/>
    <n v="0"/>
    <s v="32"/>
    <s v="120"/>
    <n v="120"/>
    <x v="9"/>
    <s v="5500"/>
    <n v="5500"/>
    <s v="4701"/>
    <s v="430"/>
    <s v="4"/>
    <x v="97"/>
    <n v="5500"/>
    <x v="96"/>
    <s v="N"/>
    <x v="0"/>
  </r>
  <r>
    <x v="4"/>
    <s v="32-120-21-5500-5100-810"/>
    <s v="REV BOND ADMIN"/>
    <x v="18"/>
    <n v="0"/>
    <n v="0"/>
    <n v="0"/>
    <s v="32"/>
    <s v="120"/>
    <n v="120"/>
    <x v="9"/>
    <s v="5500"/>
    <n v="5500"/>
    <s v="5100"/>
    <s v="810"/>
    <s v="8"/>
    <x v="97"/>
    <n v="5500"/>
    <x v="96"/>
    <s v="N"/>
    <x v="0"/>
  </r>
  <r>
    <x v="4"/>
    <s v="32-120-21-5500-5100-830"/>
    <s v="MBA INTEREST"/>
    <x v="18"/>
    <n v="38332"/>
    <n v="0"/>
    <n v="38332"/>
    <s v="32"/>
    <s v="120"/>
    <n v="120"/>
    <x v="9"/>
    <s v="5500"/>
    <n v="5500"/>
    <s v="5100"/>
    <s v="830"/>
    <s v="8"/>
    <x v="97"/>
    <n v="5500"/>
    <x v="96"/>
    <s v="N"/>
    <x v="0"/>
  </r>
  <r>
    <x v="4"/>
    <s v="32-120-21-5500-5100-840"/>
    <s v="MBA PRINCIPAL"/>
    <x v="18"/>
    <n v="376000"/>
    <n v="0"/>
    <n v="376000"/>
    <s v="32"/>
    <s v="120"/>
    <n v="120"/>
    <x v="9"/>
    <s v="5500"/>
    <n v="5500"/>
    <s v="5100"/>
    <s v="840"/>
    <s v="8"/>
    <x v="97"/>
    <n v="5500"/>
    <x v="96"/>
    <s v="N"/>
    <x v="0"/>
  </r>
  <r>
    <x v="4"/>
    <s v="32-120-21-5534-4000-734"/>
    <s v="COPIER EQUIPMNT"/>
    <x v="18"/>
    <n v="0"/>
    <n v="0"/>
    <n v="0"/>
    <s v="32"/>
    <s v="120"/>
    <n v="120"/>
    <x v="9"/>
    <s v="5534"/>
    <n v="5534"/>
    <s v="4000"/>
    <s v="734"/>
    <s v="7"/>
    <x v="139"/>
    <n v="5534"/>
    <x v="138"/>
    <s v="N"/>
    <x v="0"/>
  </r>
  <r>
    <x v="4"/>
    <s v="32-120-21-5560-4000-734"/>
    <s v="Technology Related Hardware"/>
    <x v="18"/>
    <n v="28080.69"/>
    <n v="0"/>
    <n v="28080.69"/>
    <s v="32"/>
    <s v="120"/>
    <n v="120"/>
    <x v="9"/>
    <s v="5560"/>
    <n v="5560"/>
    <s v="4000"/>
    <s v="734"/>
    <s v="7"/>
    <x v="97"/>
    <n v="5500"/>
    <x v="96"/>
    <s v="Y"/>
    <x v="0"/>
  </r>
  <r>
    <x v="4"/>
    <s v="32-120-21-5560-4000-739"/>
    <s v="AUDIO ENHANCEMENT"/>
    <x v="18"/>
    <n v="0"/>
    <n v="0"/>
    <n v="0"/>
    <s v="32"/>
    <s v="120"/>
    <n v="120"/>
    <x v="9"/>
    <s v="5560"/>
    <n v="5560"/>
    <s v="4000"/>
    <s v="739"/>
    <s v="7"/>
    <x v="97"/>
    <n v="5500"/>
    <x v="96"/>
    <s v="Y"/>
    <x v="0"/>
  </r>
  <r>
    <x v="4"/>
    <s v="32-120-21-5599-4000-710"/>
    <s v="FACILITY IMPROV"/>
    <x v="18"/>
    <n v="3871"/>
    <n v="0"/>
    <n v="3871"/>
    <s v="32"/>
    <s v="120"/>
    <n v="120"/>
    <x v="9"/>
    <s v="5599"/>
    <n v="5599"/>
    <s v="4000"/>
    <s v="710"/>
    <s v="7"/>
    <x v="97"/>
    <n v="5500"/>
    <x v="96"/>
    <s v="Y"/>
    <x v="0"/>
  </r>
  <r>
    <x v="4"/>
    <s v="32-120-21-5599-4000-733"/>
    <s v="FURN &amp; FIXTURES"/>
    <x v="18"/>
    <n v="2104.9499999999998"/>
    <n v="0"/>
    <n v="2104.9499999999998"/>
    <s v="32"/>
    <s v="120"/>
    <n v="120"/>
    <x v="9"/>
    <s v="5599"/>
    <n v="5599"/>
    <s v="4000"/>
    <s v="733"/>
    <s v="7"/>
    <x v="97"/>
    <n v="5500"/>
    <x v="96"/>
    <s v="Y"/>
    <x v="0"/>
  </r>
  <r>
    <x v="4"/>
    <s v="32-120-21-5599-4000-739"/>
    <s v="NEW EQUIPMENT"/>
    <x v="18"/>
    <n v="15316.12"/>
    <n v="0"/>
    <n v="15316.12"/>
    <s v="32"/>
    <s v="120"/>
    <n v="120"/>
    <x v="9"/>
    <s v="5599"/>
    <n v="5599"/>
    <s v="4000"/>
    <s v="739"/>
    <s v="7"/>
    <x v="97"/>
    <n v="5500"/>
    <x v="96"/>
    <s v="Y"/>
    <x v="0"/>
  </r>
  <r>
    <x v="4"/>
    <s v="32-124-21-5500-2620-270"/>
    <s v="INDUSTRIAL INS."/>
    <x v="18"/>
    <n v="0"/>
    <n v="0"/>
    <n v="0"/>
    <s v="32"/>
    <s v="124"/>
    <n v="124"/>
    <x v="10"/>
    <s v="5500"/>
    <n v="5500"/>
    <s v="2620"/>
    <s v="270"/>
    <s v="2"/>
    <x v="97"/>
    <n v="5500"/>
    <x v="96"/>
    <s v="N"/>
    <x v="0"/>
  </r>
  <r>
    <x v="4"/>
    <s v="32-124-21-5500-2620-430"/>
    <s v="REPAIRS &amp; MAINTENANCE"/>
    <x v="18"/>
    <n v="13112.28"/>
    <n v="0"/>
    <n v="13112.28"/>
    <s v="32"/>
    <s v="124"/>
    <n v="124"/>
    <x v="10"/>
    <s v="5500"/>
    <n v="5500"/>
    <s v="2620"/>
    <s v="430"/>
    <s v="4"/>
    <x v="97"/>
    <n v="5500"/>
    <x v="96"/>
    <s v="N"/>
    <x v="0"/>
  </r>
  <r>
    <x v="4"/>
    <s v="32-124-21-5500-4000-720"/>
    <s v="BUILDING IMPROV"/>
    <x v="18"/>
    <n v="0"/>
    <n v="0"/>
    <n v="0"/>
    <s v="32"/>
    <s v="124"/>
    <n v="124"/>
    <x v="10"/>
    <s v="5500"/>
    <n v="5500"/>
    <s v="4000"/>
    <s v="720"/>
    <s v="7"/>
    <x v="97"/>
    <n v="5500"/>
    <x v="96"/>
    <s v="N"/>
    <x v="0"/>
  </r>
  <r>
    <x v="4"/>
    <s v="32-124-21-5500-4300-300"/>
    <s v="ARCHITECT FEES"/>
    <x v="18"/>
    <n v="0"/>
    <n v="0"/>
    <n v="0"/>
    <s v="32"/>
    <s v="124"/>
    <n v="124"/>
    <x v="10"/>
    <s v="5500"/>
    <n v="5500"/>
    <s v="4300"/>
    <s v="300"/>
    <s v="3"/>
    <x v="97"/>
    <n v="5500"/>
    <x v="96"/>
    <s v="N"/>
    <x v="0"/>
  </r>
  <r>
    <x v="4"/>
    <s v="32-124-21-5500-4300-350"/>
    <s v="TECHNICAL SERV."/>
    <x v="18"/>
    <n v="36750"/>
    <n v="0"/>
    <n v="36750"/>
    <s v="32"/>
    <s v="124"/>
    <n v="124"/>
    <x v="10"/>
    <s v="5500"/>
    <n v="5500"/>
    <s v="4300"/>
    <s v="350"/>
    <s v="3"/>
    <x v="97"/>
    <n v="5500"/>
    <x v="96"/>
    <s v="N"/>
    <x v="0"/>
  </r>
  <r>
    <x v="4"/>
    <s v="32-124-21-5500-4600-450"/>
    <s v="CONSTR SERVICE"/>
    <x v="18"/>
    <n v="0"/>
    <n v="0"/>
    <n v="0"/>
    <s v="32"/>
    <s v="124"/>
    <n v="124"/>
    <x v="10"/>
    <s v="5500"/>
    <n v="5500"/>
    <s v="4600"/>
    <s v="450"/>
    <s v="4"/>
    <x v="97"/>
    <n v="5500"/>
    <x v="96"/>
    <s v="N"/>
    <x v="0"/>
  </r>
  <r>
    <x v="4"/>
    <s v="32-124-21-5500-4601-430"/>
    <s v="ASPHALT MAINT."/>
    <x v="18"/>
    <n v="0"/>
    <n v="0"/>
    <n v="0"/>
    <s v="32"/>
    <s v="124"/>
    <n v="124"/>
    <x v="10"/>
    <s v="5500"/>
    <n v="5500"/>
    <s v="4601"/>
    <s v="430"/>
    <s v="4"/>
    <x v="97"/>
    <n v="5500"/>
    <x v="96"/>
    <s v="N"/>
    <x v="0"/>
  </r>
  <r>
    <x v="4"/>
    <s v="32-124-21-5500-4701-430"/>
    <s v="CARPET MAINT."/>
    <x v="18"/>
    <n v="0"/>
    <n v="0"/>
    <n v="0"/>
    <s v="32"/>
    <s v="124"/>
    <n v="124"/>
    <x v="10"/>
    <s v="5500"/>
    <n v="5500"/>
    <s v="4701"/>
    <s v="430"/>
    <s v="4"/>
    <x v="97"/>
    <n v="5500"/>
    <x v="96"/>
    <s v="N"/>
    <x v="0"/>
  </r>
  <r>
    <x v="4"/>
    <s v="32-124-21-5500-4703-430"/>
    <s v="Paint Services"/>
    <x v="18"/>
    <n v="0"/>
    <n v="0"/>
    <n v="0"/>
    <s v="32"/>
    <s v="124"/>
    <n v="124"/>
    <x v="10"/>
    <s v="5500"/>
    <n v="5500"/>
    <s v="4703"/>
    <s v="430"/>
    <s v="4"/>
    <x v="97"/>
    <n v="5500"/>
    <x v="96"/>
    <s v="N"/>
    <x v="0"/>
  </r>
  <r>
    <x v="4"/>
    <s v="32-124-21-5534-4000-734"/>
    <s v="COPIER EQUIPMNT"/>
    <x v="18"/>
    <n v="0"/>
    <n v="0"/>
    <n v="0"/>
    <s v="32"/>
    <s v="124"/>
    <n v="124"/>
    <x v="10"/>
    <s v="5534"/>
    <n v="5534"/>
    <s v="4000"/>
    <s v="734"/>
    <s v="7"/>
    <x v="139"/>
    <n v="5534"/>
    <x v="138"/>
    <s v="N"/>
    <x v="0"/>
  </r>
  <r>
    <x v="4"/>
    <s v="32-124-21-5560-4000-734"/>
    <s v="Technology Related Hardware"/>
    <x v="18"/>
    <n v="0"/>
    <n v="0"/>
    <n v="0"/>
    <s v="32"/>
    <s v="124"/>
    <n v="124"/>
    <x v="10"/>
    <s v="5560"/>
    <n v="5560"/>
    <s v="4000"/>
    <s v="734"/>
    <s v="7"/>
    <x v="97"/>
    <n v="5500"/>
    <x v="96"/>
    <s v="Y"/>
    <x v="0"/>
  </r>
  <r>
    <x v="4"/>
    <s v="32-124-21-5560-4000-739"/>
    <s v="AUDIO ENHANCMNT"/>
    <x v="18"/>
    <n v="0"/>
    <n v="0"/>
    <n v="0"/>
    <s v="32"/>
    <s v="124"/>
    <n v="124"/>
    <x v="10"/>
    <s v="5560"/>
    <n v="5560"/>
    <s v="4000"/>
    <s v="739"/>
    <s v="7"/>
    <x v="97"/>
    <n v="5500"/>
    <x v="96"/>
    <s v="Y"/>
    <x v="0"/>
  </r>
  <r>
    <x v="4"/>
    <s v="32-124-21-5599-4000-710"/>
    <s v="FACILITY IMPROV"/>
    <x v="18"/>
    <n v="0"/>
    <n v="0"/>
    <n v="0"/>
    <s v="32"/>
    <s v="124"/>
    <n v="124"/>
    <x v="10"/>
    <s v="5599"/>
    <n v="5599"/>
    <s v="4000"/>
    <s v="710"/>
    <s v="7"/>
    <x v="97"/>
    <n v="5500"/>
    <x v="96"/>
    <s v="Y"/>
    <x v="0"/>
  </r>
  <r>
    <x v="4"/>
    <s v="32-124-21-5599-4000-733"/>
    <s v="FURN &amp; FIXTURES"/>
    <x v="18"/>
    <n v="4164.55"/>
    <n v="0"/>
    <n v="4164.55"/>
    <s v="32"/>
    <s v="124"/>
    <n v="124"/>
    <x v="10"/>
    <s v="5599"/>
    <n v="5599"/>
    <s v="4000"/>
    <s v="733"/>
    <s v="7"/>
    <x v="97"/>
    <n v="5500"/>
    <x v="96"/>
    <s v="Y"/>
    <x v="0"/>
  </r>
  <r>
    <x v="4"/>
    <s v="32-124-21-5599-4000-739"/>
    <s v="NEW EQUIPMENT"/>
    <x v="18"/>
    <n v="12599.08"/>
    <n v="0"/>
    <n v="12599.08"/>
    <s v="32"/>
    <s v="124"/>
    <n v="124"/>
    <x v="10"/>
    <s v="5599"/>
    <n v="5599"/>
    <s v="4000"/>
    <s v="739"/>
    <s v="7"/>
    <x v="97"/>
    <n v="5500"/>
    <x v="96"/>
    <s v="Y"/>
    <x v="0"/>
  </r>
  <r>
    <x v="4"/>
    <s v="32-124-21-5599-4100-711"/>
    <s v="New Hillcrest Construction - Land"/>
    <x v="18"/>
    <n v="0"/>
    <n v="0"/>
    <n v="0"/>
    <s v="32"/>
    <s v="124"/>
    <n v="124"/>
    <x v="10"/>
    <s v="5599"/>
    <n v="5599"/>
    <s v="4100"/>
    <s v="711"/>
    <s v="7"/>
    <x v="97"/>
    <n v="5500"/>
    <x v="96"/>
    <s v="Y"/>
    <x v="0"/>
  </r>
  <r>
    <x v="4"/>
    <s v="32-124-21-5599-4500-300"/>
    <s v="New Hillcrest Construction Architects"/>
    <x v="18"/>
    <n v="53287.5"/>
    <n v="0"/>
    <n v="53287.5"/>
    <s v="32"/>
    <s v="124"/>
    <n v="124"/>
    <x v="10"/>
    <s v="5599"/>
    <n v="5599"/>
    <s v="4500"/>
    <s v="300"/>
    <s v="3"/>
    <x v="97"/>
    <n v="5500"/>
    <x v="96"/>
    <s v="Y"/>
    <x v="0"/>
  </r>
  <r>
    <x v="4"/>
    <s v="32-124-21-5599-4500-451"/>
    <s v="New Hillcrest Construction"/>
    <x v="18"/>
    <n v="2658874.41"/>
    <n v="0"/>
    <n v="2658874.41"/>
    <s v="32"/>
    <s v="124"/>
    <n v="124"/>
    <x v="10"/>
    <s v="5599"/>
    <n v="5599"/>
    <s v="4500"/>
    <s v="451"/>
    <s v="4"/>
    <x v="97"/>
    <n v="5500"/>
    <x v="96"/>
    <s v="Y"/>
    <x v="0"/>
  </r>
  <r>
    <x v="4"/>
    <s v="32-124-21-5599-4500-733"/>
    <s v="New Hillcrest Construction - FF&amp;E"/>
    <x v="18"/>
    <n v="303770.59000000003"/>
    <n v="0"/>
    <n v="303770.59000000003"/>
    <s v="32"/>
    <s v="124"/>
    <n v="124"/>
    <x v="10"/>
    <s v="5599"/>
    <n v="5599"/>
    <s v="4500"/>
    <s v="733"/>
    <s v="7"/>
    <x v="97"/>
    <n v="5500"/>
    <x v="96"/>
    <s v="Y"/>
    <x v="0"/>
  </r>
  <r>
    <x v="4"/>
    <s v="32-404-21-5500-2620-270"/>
    <s v="INDUSTRIAL INS."/>
    <x v="18"/>
    <n v="0"/>
    <n v="0"/>
    <n v="0"/>
    <s v="32"/>
    <s v="404"/>
    <n v="404"/>
    <x v="11"/>
    <s v="5500"/>
    <n v="5500"/>
    <s v="2620"/>
    <s v="270"/>
    <s v="2"/>
    <x v="97"/>
    <n v="5500"/>
    <x v="96"/>
    <s v="N"/>
    <x v="0"/>
  </r>
  <r>
    <x v="4"/>
    <s v="32-404-21-5500-2620-430"/>
    <s v="REPAIRS/MAINT"/>
    <x v="18"/>
    <n v="150972.29"/>
    <n v="0"/>
    <n v="150972.29"/>
    <s v="32"/>
    <s v="404"/>
    <n v="404"/>
    <x v="11"/>
    <s v="5500"/>
    <n v="5500"/>
    <s v="2620"/>
    <s v="430"/>
    <s v="4"/>
    <x v="97"/>
    <n v="5500"/>
    <x v="96"/>
    <s v="N"/>
    <x v="0"/>
  </r>
  <r>
    <x v="4"/>
    <s v="32-404-21-5500-4000-720"/>
    <s v="BUILDING IMPROV"/>
    <x v="18"/>
    <n v="0"/>
    <n v="0"/>
    <n v="0"/>
    <s v="32"/>
    <s v="404"/>
    <n v="404"/>
    <x v="11"/>
    <s v="5500"/>
    <n v="5500"/>
    <s v="4000"/>
    <s v="720"/>
    <s v="7"/>
    <x v="97"/>
    <n v="5500"/>
    <x v="96"/>
    <s v="N"/>
    <x v="0"/>
  </r>
  <r>
    <x v="4"/>
    <s v="32-404-21-5500-4300-300"/>
    <s v="ARCHITECT FEES"/>
    <x v="18"/>
    <n v="0"/>
    <n v="0"/>
    <n v="0"/>
    <s v="32"/>
    <s v="404"/>
    <n v="404"/>
    <x v="11"/>
    <s v="5500"/>
    <n v="5500"/>
    <s v="4300"/>
    <s v="300"/>
    <s v="3"/>
    <x v="97"/>
    <n v="5500"/>
    <x v="96"/>
    <s v="N"/>
    <x v="0"/>
  </r>
  <r>
    <x v="4"/>
    <s v="32-404-21-5500-4300-350"/>
    <s v="TECHNICAL SERV."/>
    <x v="18"/>
    <n v="0"/>
    <n v="0"/>
    <n v="0"/>
    <s v="32"/>
    <s v="404"/>
    <n v="404"/>
    <x v="11"/>
    <s v="5500"/>
    <n v="5500"/>
    <s v="4300"/>
    <s v="350"/>
    <s v="3"/>
    <x v="97"/>
    <n v="5500"/>
    <x v="96"/>
    <s v="N"/>
    <x v="0"/>
  </r>
  <r>
    <x v="4"/>
    <s v="32-404-21-5500-4600-450"/>
    <s v="CONSTRUCTION SERVICES"/>
    <x v="18"/>
    <n v="0"/>
    <n v="0"/>
    <n v="0"/>
    <s v="32"/>
    <s v="404"/>
    <n v="404"/>
    <x v="11"/>
    <s v="5500"/>
    <n v="5500"/>
    <s v="4600"/>
    <s v="450"/>
    <s v="4"/>
    <x v="97"/>
    <n v="5500"/>
    <x v="96"/>
    <s v="N"/>
    <x v="0"/>
  </r>
  <r>
    <x v="4"/>
    <s v="32-404-21-5500-4600-710"/>
    <s v="SITE IMPROVEMNT"/>
    <x v="18"/>
    <n v="0"/>
    <n v="0"/>
    <n v="0"/>
    <s v="32"/>
    <s v="404"/>
    <n v="404"/>
    <x v="11"/>
    <s v="5500"/>
    <n v="5500"/>
    <s v="4600"/>
    <s v="710"/>
    <s v="7"/>
    <x v="97"/>
    <n v="5500"/>
    <x v="96"/>
    <s v="N"/>
    <x v="0"/>
  </r>
  <r>
    <x v="4"/>
    <s v="32-404-21-5500-4601-430"/>
    <s v="ASPHALT MAINT."/>
    <x v="18"/>
    <n v="0"/>
    <n v="0"/>
    <n v="0"/>
    <s v="32"/>
    <s v="404"/>
    <n v="404"/>
    <x v="11"/>
    <s v="5500"/>
    <n v="5500"/>
    <s v="4601"/>
    <s v="430"/>
    <s v="4"/>
    <x v="97"/>
    <n v="5500"/>
    <x v="96"/>
    <s v="N"/>
    <x v="0"/>
  </r>
  <r>
    <x v="4"/>
    <s v="32-404-21-5500-4701-430"/>
    <s v="CARPET MAINT."/>
    <x v="18"/>
    <n v="0"/>
    <n v="0"/>
    <n v="0"/>
    <s v="32"/>
    <s v="404"/>
    <n v="404"/>
    <x v="11"/>
    <s v="5500"/>
    <n v="5500"/>
    <s v="4701"/>
    <s v="430"/>
    <s v="4"/>
    <x v="97"/>
    <n v="5500"/>
    <x v="96"/>
    <s v="N"/>
    <x v="0"/>
  </r>
  <r>
    <x v="4"/>
    <s v="32-404-21-5500-4702-430"/>
    <s v="ROOFING MAINT."/>
    <x v="18"/>
    <n v="0"/>
    <n v="0"/>
    <n v="0"/>
    <s v="32"/>
    <s v="404"/>
    <n v="404"/>
    <x v="11"/>
    <s v="5500"/>
    <n v="5500"/>
    <s v="4702"/>
    <s v="430"/>
    <s v="4"/>
    <x v="97"/>
    <n v="5500"/>
    <x v="96"/>
    <s v="N"/>
    <x v="0"/>
  </r>
  <r>
    <x v="4"/>
    <s v="32-404-21-5534-4000-734"/>
    <s v="COPIER EQUIPMNT"/>
    <x v="18"/>
    <n v="0"/>
    <n v="0"/>
    <n v="0"/>
    <s v="32"/>
    <s v="404"/>
    <n v="404"/>
    <x v="11"/>
    <s v="5534"/>
    <n v="5534"/>
    <s v="4000"/>
    <s v="734"/>
    <s v="7"/>
    <x v="139"/>
    <n v="5534"/>
    <x v="138"/>
    <s v="N"/>
    <x v="0"/>
  </r>
  <r>
    <x v="4"/>
    <s v="32-404-21-5560-4000-432"/>
    <s v="TECH REPAIRS"/>
    <x v="18"/>
    <n v="0"/>
    <n v="0"/>
    <n v="0"/>
    <s v="32"/>
    <s v="404"/>
    <n v="404"/>
    <x v="11"/>
    <s v="5560"/>
    <n v="5560"/>
    <s v="4000"/>
    <s v="432"/>
    <s v="4"/>
    <x v="97"/>
    <n v="5500"/>
    <x v="96"/>
    <s v="Y"/>
    <x v="0"/>
  </r>
  <r>
    <x v="4"/>
    <s v="32-404-21-5560-4000-734"/>
    <s v="Technology Related Hardware"/>
    <x v="18"/>
    <n v="26357.360000000001"/>
    <n v="0"/>
    <n v="26357.360000000001"/>
    <s v="32"/>
    <s v="404"/>
    <n v="404"/>
    <x v="11"/>
    <s v="5560"/>
    <n v="5560"/>
    <s v="4000"/>
    <s v="734"/>
    <s v="7"/>
    <x v="97"/>
    <n v="5500"/>
    <x v="96"/>
    <s v="Y"/>
    <x v="0"/>
  </r>
  <r>
    <x v="4"/>
    <s v="32-404-21-5560-4000-736"/>
    <s v="TECH SOFTWARE"/>
    <x v="18"/>
    <n v="0"/>
    <n v="0"/>
    <n v="0"/>
    <s v="32"/>
    <s v="404"/>
    <n v="404"/>
    <x v="11"/>
    <s v="5560"/>
    <n v="5560"/>
    <s v="4000"/>
    <s v="736"/>
    <s v="7"/>
    <x v="97"/>
    <n v="5500"/>
    <x v="96"/>
    <s v="Y"/>
    <x v="0"/>
  </r>
  <r>
    <x v="4"/>
    <s v="32-404-21-5560-4000-739"/>
    <s v="AUDIO ENHANCMNT"/>
    <x v="18"/>
    <n v="0"/>
    <n v="0"/>
    <n v="0"/>
    <s v="32"/>
    <s v="404"/>
    <n v="404"/>
    <x v="11"/>
    <s v="5560"/>
    <n v="5560"/>
    <s v="4000"/>
    <s v="739"/>
    <s v="7"/>
    <x v="97"/>
    <n v="5500"/>
    <x v="96"/>
    <s v="Y"/>
    <x v="0"/>
  </r>
  <r>
    <x v="4"/>
    <s v="32-404-21-5599-4000-710"/>
    <s v="FACILITY IMPROV"/>
    <x v="18"/>
    <n v="1168.49"/>
    <n v="0"/>
    <n v="1168.49"/>
    <s v="32"/>
    <s v="404"/>
    <n v="404"/>
    <x v="11"/>
    <s v="5599"/>
    <n v="5599"/>
    <s v="4000"/>
    <s v="710"/>
    <s v="7"/>
    <x v="97"/>
    <n v="5500"/>
    <x v="96"/>
    <s v="Y"/>
    <x v="0"/>
  </r>
  <r>
    <x v="4"/>
    <s v="32-404-21-5599-4000-733"/>
    <s v="FURN &amp; FIXTURES"/>
    <x v="18"/>
    <n v="2686.89"/>
    <n v="0"/>
    <n v="2686.89"/>
    <s v="32"/>
    <s v="404"/>
    <n v="404"/>
    <x v="11"/>
    <s v="5599"/>
    <n v="5599"/>
    <s v="4000"/>
    <s v="733"/>
    <s v="7"/>
    <x v="97"/>
    <n v="5500"/>
    <x v="96"/>
    <s v="Y"/>
    <x v="0"/>
  </r>
  <r>
    <x v="4"/>
    <s v="32-404-21-5599-4000-739"/>
    <s v="NEW EQUIPMENT"/>
    <x v="18"/>
    <n v="19523.32"/>
    <n v="0"/>
    <n v="19523.32"/>
    <s v="32"/>
    <s v="404"/>
    <n v="404"/>
    <x v="11"/>
    <s v="5599"/>
    <n v="5599"/>
    <s v="4000"/>
    <s v="739"/>
    <s v="7"/>
    <x v="97"/>
    <n v="5500"/>
    <x v="96"/>
    <s v="Y"/>
    <x v="0"/>
  </r>
  <r>
    <x v="4"/>
    <s v="32-404-21-5599-4100-711"/>
    <s v="Land Acquisition Services"/>
    <x v="18"/>
    <n v="0"/>
    <n v="0"/>
    <n v="0"/>
    <s v="32"/>
    <s v="404"/>
    <n v="404"/>
    <x v="11"/>
    <s v="5599"/>
    <n v="5599"/>
    <s v="4100"/>
    <s v="711"/>
    <s v="7"/>
    <x v="97"/>
    <n v="5500"/>
    <x v="96"/>
    <s v="Y"/>
    <x v="0"/>
  </r>
  <r>
    <x v="4"/>
    <s v="32-500-21-0450-1000-190"/>
    <s v="SALARY STIPEND"/>
    <x v="18"/>
    <n v="0"/>
    <n v="0"/>
    <n v="0"/>
    <s v="32"/>
    <s v="500"/>
    <n v="500"/>
    <x v="1"/>
    <s v="0450"/>
    <n v="450"/>
    <s v="1000"/>
    <s v="190"/>
    <s v="1"/>
    <x v="94"/>
    <n v="400"/>
    <x v="93"/>
    <s v="Y"/>
    <x v="0"/>
  </r>
  <r>
    <x v="4"/>
    <s v="32-500-21-1050-2500-730"/>
    <s v="EQUIPMENT"/>
    <x v="18"/>
    <n v="0"/>
    <n v="0"/>
    <n v="0"/>
    <s v="32"/>
    <s v="500"/>
    <n v="500"/>
    <x v="1"/>
    <s v="1050"/>
    <n v="1050"/>
    <s v="2500"/>
    <s v="730"/>
    <s v="7"/>
    <x v="1"/>
    <n v="50"/>
    <x v="1"/>
    <s v="Y"/>
    <x v="0"/>
  </r>
  <r>
    <x v="4"/>
    <s v="32-500-21-1050-2500-891"/>
    <s v="BS Reconciling"/>
    <x v="18"/>
    <n v="0"/>
    <n v="0"/>
    <n v="0"/>
    <s v="32"/>
    <s v="500"/>
    <n v="500"/>
    <x v="1"/>
    <s v="1050"/>
    <n v="1050"/>
    <s v="2500"/>
    <s v="891"/>
    <s v="8"/>
    <x v="1"/>
    <n v="50"/>
    <x v="1"/>
    <s v="Y"/>
    <x v="0"/>
  </r>
  <r>
    <x v="4"/>
    <s v="32-500-21-1050-4700-733"/>
    <s v="EQUIPMENT"/>
    <x v="18"/>
    <n v="0"/>
    <n v="0"/>
    <n v="0"/>
    <s v="32"/>
    <s v="500"/>
    <n v="500"/>
    <x v="1"/>
    <s v="1050"/>
    <n v="1050"/>
    <s v="4700"/>
    <s v="733"/>
    <s v="7"/>
    <x v="1"/>
    <n v="50"/>
    <x v="1"/>
    <s v="Y"/>
    <x v="0"/>
  </r>
  <r>
    <x v="4"/>
    <s v="32-500-21-3810-5210-901"/>
    <s v="TRANSFERS OUT"/>
    <x v="18"/>
    <n v="0"/>
    <n v="0"/>
    <n v="0"/>
    <s v="32"/>
    <s v="500"/>
    <n v="500"/>
    <x v="1"/>
    <s v="3810"/>
    <n v="3810"/>
    <s v="5210"/>
    <s v="901"/>
    <s v="9"/>
    <x v="105"/>
    <n v="3800"/>
    <x v="104"/>
    <s v="Y"/>
    <x v="0"/>
  </r>
  <r>
    <x v="4"/>
    <s v="32-500-21-5500-2620-182"/>
    <s v="SALARY MAINT"/>
    <x v="18"/>
    <n v="0"/>
    <n v="0"/>
    <n v="0"/>
    <s v="32"/>
    <s v="500"/>
    <n v="500"/>
    <x v="1"/>
    <s v="5500"/>
    <n v="5500"/>
    <s v="2620"/>
    <s v="182"/>
    <s v="1"/>
    <x v="97"/>
    <n v="5500"/>
    <x v="96"/>
    <s v="N"/>
    <x v="0"/>
  </r>
  <r>
    <x v="4"/>
    <s v="32-500-21-5500-2620-184"/>
    <s v="MAINT. SAL - OT"/>
    <x v="18"/>
    <n v="0"/>
    <n v="0"/>
    <n v="0"/>
    <s v="32"/>
    <s v="500"/>
    <n v="500"/>
    <x v="1"/>
    <s v="5500"/>
    <n v="5500"/>
    <s v="2620"/>
    <s v="184"/>
    <s v="1"/>
    <x v="97"/>
    <n v="5500"/>
    <x v="96"/>
    <s v="N"/>
    <x v="0"/>
  </r>
  <r>
    <x v="4"/>
    <s v="32-500-21-5500-2620-185"/>
    <s v="SALARY PAINTERS"/>
    <x v="18"/>
    <n v="0"/>
    <n v="0"/>
    <n v="0"/>
    <s v="32"/>
    <s v="500"/>
    <n v="500"/>
    <x v="1"/>
    <s v="5500"/>
    <n v="5500"/>
    <s v="2620"/>
    <s v="185"/>
    <s v="1"/>
    <x v="97"/>
    <n v="5500"/>
    <x v="96"/>
    <s v="N"/>
    <x v="0"/>
  </r>
  <r>
    <x v="4"/>
    <s v="32-500-21-5500-2620-187"/>
    <s v="SAL DELIVERY"/>
    <x v="18"/>
    <n v="0"/>
    <n v="0"/>
    <n v="0"/>
    <s v="32"/>
    <s v="500"/>
    <n v="500"/>
    <x v="1"/>
    <s v="5500"/>
    <n v="5500"/>
    <s v="2620"/>
    <s v="187"/>
    <s v="1"/>
    <x v="97"/>
    <n v="5500"/>
    <x v="96"/>
    <s v="N"/>
    <x v="0"/>
  </r>
  <r>
    <x v="4"/>
    <s v="32-500-21-5500-2620-241"/>
    <s v="INSURANCE"/>
    <x v="18"/>
    <n v="0"/>
    <n v="0"/>
    <n v="0"/>
    <s v="32"/>
    <s v="500"/>
    <n v="500"/>
    <x v="1"/>
    <s v="5500"/>
    <n v="5500"/>
    <s v="2620"/>
    <s v="241"/>
    <s v="2"/>
    <x v="97"/>
    <n v="5500"/>
    <x v="96"/>
    <s v="N"/>
    <x v="0"/>
  </r>
  <r>
    <x v="4"/>
    <s v="32-500-21-5500-2620-245"/>
    <s v="Waive Money"/>
    <x v="18"/>
    <n v="0"/>
    <n v="0"/>
    <n v="0"/>
    <s v="32"/>
    <s v="500"/>
    <n v="500"/>
    <x v="1"/>
    <s v="5500"/>
    <n v="5500"/>
    <s v="2620"/>
    <s v="245"/>
    <s v="2"/>
    <x v="97"/>
    <n v="5500"/>
    <x v="96"/>
    <s v="N"/>
    <x v="0"/>
  </r>
  <r>
    <x v="4"/>
    <s v="32-500-21-5500-2620-270"/>
    <s v="INDUSTRIAL INS."/>
    <x v="18"/>
    <n v="0"/>
    <n v="0"/>
    <n v="0"/>
    <s v="32"/>
    <s v="500"/>
    <n v="500"/>
    <x v="1"/>
    <s v="5500"/>
    <n v="5500"/>
    <s v="2620"/>
    <s v="270"/>
    <s v="2"/>
    <x v="97"/>
    <n v="5500"/>
    <x v="96"/>
    <s v="N"/>
    <x v="0"/>
  </r>
  <r>
    <x v="4"/>
    <s v="32-500-21-5500-2620-340"/>
    <s v="PROF SERVICES"/>
    <x v="18"/>
    <n v="0"/>
    <n v="0"/>
    <n v="0"/>
    <s v="32"/>
    <s v="500"/>
    <n v="500"/>
    <x v="1"/>
    <s v="5500"/>
    <n v="5500"/>
    <s v="2620"/>
    <s v="340"/>
    <s v="3"/>
    <x v="97"/>
    <n v="5500"/>
    <x v="96"/>
    <s v="N"/>
    <x v="0"/>
  </r>
  <r>
    <x v="4"/>
    <s v="32-500-21-5500-2620-350"/>
    <s v="TECHNICAL SERVS"/>
    <x v="18"/>
    <n v="0"/>
    <n v="0"/>
    <n v="0"/>
    <s v="32"/>
    <s v="500"/>
    <n v="500"/>
    <x v="1"/>
    <s v="5500"/>
    <n v="5500"/>
    <s v="2620"/>
    <s v="350"/>
    <s v="3"/>
    <x v="97"/>
    <n v="5500"/>
    <x v="96"/>
    <s v="N"/>
    <x v="0"/>
  </r>
  <r>
    <x v="4"/>
    <s v="32-500-21-5500-2620-430"/>
    <s v="REPAIRS / MAINT"/>
    <x v="18"/>
    <n v="115602.99"/>
    <n v="0"/>
    <n v="115602.99"/>
    <s v="32"/>
    <s v="500"/>
    <n v="500"/>
    <x v="1"/>
    <s v="5500"/>
    <n v="5500"/>
    <s v="2620"/>
    <s v="430"/>
    <s v="4"/>
    <x v="97"/>
    <n v="5500"/>
    <x v="96"/>
    <s v="N"/>
    <x v="0"/>
  </r>
  <r>
    <x v="4"/>
    <s v="32-500-21-5500-2620-431"/>
    <s v="ELECTRICAL REP"/>
    <x v="18"/>
    <n v="0"/>
    <n v="0"/>
    <n v="0"/>
    <s v="32"/>
    <s v="500"/>
    <n v="500"/>
    <x v="1"/>
    <s v="5500"/>
    <n v="5500"/>
    <s v="2620"/>
    <s v="431"/>
    <s v="4"/>
    <x v="97"/>
    <n v="5500"/>
    <x v="96"/>
    <s v="N"/>
    <x v="0"/>
  </r>
  <r>
    <x v="4"/>
    <s v="32-500-21-5500-2620-442"/>
    <s v="EQUIP RENTAL"/>
    <x v="18"/>
    <n v="3596.23"/>
    <n v="0"/>
    <n v="3596.23"/>
    <s v="32"/>
    <s v="500"/>
    <n v="500"/>
    <x v="1"/>
    <s v="5500"/>
    <n v="5500"/>
    <s v="2620"/>
    <s v="442"/>
    <s v="4"/>
    <x v="97"/>
    <n v="5500"/>
    <x v="96"/>
    <s v="N"/>
    <x v="0"/>
  </r>
  <r>
    <x v="4"/>
    <s v="32-500-21-5500-2620-735"/>
    <s v="VEHICLES"/>
    <x v="18"/>
    <n v="231416"/>
    <n v="0"/>
    <n v="231416"/>
    <s v="32"/>
    <s v="500"/>
    <n v="500"/>
    <x v="1"/>
    <s v="5500"/>
    <n v="5500"/>
    <s v="2620"/>
    <s v="735"/>
    <s v="7"/>
    <x v="97"/>
    <n v="5500"/>
    <x v="96"/>
    <s v="N"/>
    <x v="0"/>
  </r>
  <r>
    <x v="4"/>
    <s v="32-500-21-5500-2620-739"/>
    <s v="MAINT. EQUIPMNT"/>
    <x v="18"/>
    <n v="31500"/>
    <n v="0"/>
    <n v="31500"/>
    <s v="32"/>
    <s v="500"/>
    <n v="500"/>
    <x v="1"/>
    <s v="5500"/>
    <n v="5500"/>
    <s v="2620"/>
    <s v="739"/>
    <s v="7"/>
    <x v="97"/>
    <n v="5500"/>
    <x v="96"/>
    <s v="N"/>
    <x v="0"/>
  </r>
  <r>
    <x v="4"/>
    <s v="32-500-21-5500-2620-890"/>
    <s v="MISC."/>
    <x v="18"/>
    <n v="0"/>
    <n v="0"/>
    <n v="0"/>
    <s v="32"/>
    <s v="500"/>
    <n v="500"/>
    <x v="1"/>
    <s v="5500"/>
    <n v="5500"/>
    <s v="2620"/>
    <s v="890"/>
    <s v="8"/>
    <x v="97"/>
    <n v="5500"/>
    <x v="96"/>
    <s v="N"/>
    <x v="0"/>
  </r>
  <r>
    <x v="4"/>
    <s v="32-500-21-5500-2630-340"/>
    <s v="PROF SERV GROUN"/>
    <x v="18"/>
    <n v="0"/>
    <n v="0"/>
    <n v="0"/>
    <s v="32"/>
    <s v="500"/>
    <n v="500"/>
    <x v="1"/>
    <s v="5500"/>
    <n v="5500"/>
    <s v="2630"/>
    <s v="340"/>
    <s v="3"/>
    <x v="97"/>
    <n v="5500"/>
    <x v="96"/>
    <s v="N"/>
    <x v="0"/>
  </r>
  <r>
    <x v="4"/>
    <s v="32-500-21-5500-4000-720"/>
    <s v="BUILDING IMPROV"/>
    <x v="18"/>
    <n v="0"/>
    <n v="0"/>
    <n v="0"/>
    <s v="32"/>
    <s v="500"/>
    <n v="500"/>
    <x v="1"/>
    <s v="5500"/>
    <n v="5500"/>
    <s v="4000"/>
    <s v="720"/>
    <s v="7"/>
    <x v="97"/>
    <n v="5500"/>
    <x v="96"/>
    <s v="N"/>
    <x v="0"/>
  </r>
  <r>
    <x v="4"/>
    <s v="32-500-21-5500-4300-300"/>
    <s v="ARCHITECT FEES"/>
    <x v="18"/>
    <n v="0"/>
    <n v="0"/>
    <n v="0"/>
    <s v="32"/>
    <s v="500"/>
    <n v="500"/>
    <x v="1"/>
    <s v="5500"/>
    <n v="5500"/>
    <s v="4300"/>
    <s v="300"/>
    <s v="3"/>
    <x v="97"/>
    <n v="5500"/>
    <x v="96"/>
    <s v="N"/>
    <x v="0"/>
  </r>
  <r>
    <x v="4"/>
    <s v="32-500-21-5500-4300-301"/>
    <s v="MHTN-FAMP SERV."/>
    <x v="18"/>
    <n v="0"/>
    <n v="0"/>
    <n v="0"/>
    <s v="32"/>
    <s v="500"/>
    <n v="500"/>
    <x v="1"/>
    <s v="5500"/>
    <n v="5500"/>
    <s v="4300"/>
    <s v="301"/>
    <s v="3"/>
    <x v="97"/>
    <n v="5500"/>
    <x v="96"/>
    <s v="N"/>
    <x v="0"/>
  </r>
  <r>
    <x v="4"/>
    <s v="32-500-21-5500-4300-340"/>
    <s v="CONTRACT SERV"/>
    <x v="18"/>
    <n v="0"/>
    <n v="0"/>
    <n v="0"/>
    <s v="32"/>
    <s v="500"/>
    <n v="500"/>
    <x v="1"/>
    <s v="5500"/>
    <n v="5500"/>
    <s v="4300"/>
    <s v="340"/>
    <s v="3"/>
    <x v="97"/>
    <n v="5500"/>
    <x v="96"/>
    <s v="N"/>
    <x v="0"/>
  </r>
  <r>
    <x v="4"/>
    <s v="32-500-21-5500-4300-350"/>
    <s v="INSPECTION SERV"/>
    <x v="18"/>
    <n v="25981"/>
    <n v="0"/>
    <n v="25981"/>
    <s v="32"/>
    <s v="500"/>
    <n v="500"/>
    <x v="1"/>
    <s v="5500"/>
    <n v="5500"/>
    <s v="4300"/>
    <s v="350"/>
    <s v="3"/>
    <x v="97"/>
    <n v="5500"/>
    <x v="96"/>
    <s v="N"/>
    <x v="0"/>
  </r>
  <r>
    <x v="4"/>
    <s v="32-500-21-5500-4300-351"/>
    <s v="ASBESTOS SRVCES"/>
    <x v="18"/>
    <n v="39115.35"/>
    <n v="0"/>
    <n v="39115.35"/>
    <s v="32"/>
    <s v="500"/>
    <n v="500"/>
    <x v="1"/>
    <s v="5500"/>
    <n v="5500"/>
    <s v="4300"/>
    <s v="351"/>
    <s v="3"/>
    <x v="97"/>
    <n v="5500"/>
    <x v="96"/>
    <s v="N"/>
    <x v="0"/>
  </r>
  <r>
    <x v="4"/>
    <s v="32-500-21-5500-4500-441"/>
    <s v="STORAGE RENTAL"/>
    <x v="18"/>
    <n v="0"/>
    <n v="0"/>
    <n v="0"/>
    <s v="32"/>
    <s v="500"/>
    <n v="500"/>
    <x v="1"/>
    <s v="5500"/>
    <n v="5500"/>
    <s v="4500"/>
    <s v="441"/>
    <s v="4"/>
    <x v="97"/>
    <n v="5500"/>
    <x v="96"/>
    <s v="N"/>
    <x v="0"/>
  </r>
  <r>
    <x v="4"/>
    <s v="32-500-21-5500-4600-450"/>
    <s v="CONSTR SERVICE"/>
    <x v="18"/>
    <n v="0"/>
    <n v="0"/>
    <n v="0"/>
    <s v="32"/>
    <s v="500"/>
    <n v="500"/>
    <x v="1"/>
    <s v="5500"/>
    <n v="5500"/>
    <s v="4600"/>
    <s v="450"/>
    <s v="4"/>
    <x v="97"/>
    <n v="5500"/>
    <x v="96"/>
    <s v="N"/>
    <x v="0"/>
  </r>
  <r>
    <x v="4"/>
    <s v="32-500-21-5500-4601-430"/>
    <s v="Asphalt Maint."/>
    <x v="18"/>
    <n v="0"/>
    <n v="0"/>
    <n v="0"/>
    <s v="32"/>
    <s v="500"/>
    <n v="500"/>
    <x v="1"/>
    <s v="5500"/>
    <n v="5500"/>
    <s v="4601"/>
    <s v="430"/>
    <s v="4"/>
    <x v="97"/>
    <n v="5500"/>
    <x v="96"/>
    <s v="N"/>
    <x v="0"/>
  </r>
  <r>
    <x v="4"/>
    <s v="32-500-21-5500-4701-430"/>
    <s v="CARPET MAINT"/>
    <x v="18"/>
    <n v="0"/>
    <n v="0"/>
    <n v="0"/>
    <s v="32"/>
    <s v="500"/>
    <n v="500"/>
    <x v="1"/>
    <s v="5500"/>
    <n v="5500"/>
    <s v="4701"/>
    <s v="430"/>
    <s v="4"/>
    <x v="97"/>
    <n v="5500"/>
    <x v="96"/>
    <s v="N"/>
    <x v="0"/>
  </r>
  <r>
    <x v="4"/>
    <s v="32-500-21-5500-4701-431"/>
    <s v="CARPET MAINT."/>
    <x v="18"/>
    <n v="0"/>
    <n v="0"/>
    <n v="0"/>
    <s v="32"/>
    <s v="500"/>
    <n v="500"/>
    <x v="1"/>
    <s v="5500"/>
    <n v="5500"/>
    <s v="4701"/>
    <s v="431"/>
    <s v="4"/>
    <x v="97"/>
    <n v="5500"/>
    <x v="96"/>
    <s v="N"/>
    <x v="0"/>
  </r>
  <r>
    <x v="4"/>
    <s v="32-500-21-5500-4702-430"/>
    <s v="ROOFING MAINT."/>
    <x v="18"/>
    <n v="0"/>
    <n v="0"/>
    <n v="0"/>
    <s v="32"/>
    <s v="500"/>
    <n v="500"/>
    <x v="1"/>
    <s v="5500"/>
    <n v="5500"/>
    <s v="4702"/>
    <s v="430"/>
    <s v="4"/>
    <x v="97"/>
    <n v="5500"/>
    <x v="96"/>
    <s v="N"/>
    <x v="0"/>
  </r>
  <r>
    <x v="4"/>
    <s v="32-500-21-5500-4703-430"/>
    <s v="PAINT SERVICES"/>
    <x v="18"/>
    <n v="0"/>
    <n v="0"/>
    <n v="0"/>
    <s v="32"/>
    <s v="500"/>
    <n v="500"/>
    <x v="1"/>
    <s v="5500"/>
    <n v="5500"/>
    <s v="4703"/>
    <s v="430"/>
    <s v="4"/>
    <x v="97"/>
    <n v="5500"/>
    <x v="96"/>
    <s v="N"/>
    <x v="0"/>
  </r>
  <r>
    <x v="4"/>
    <s v="32-500-21-5534-4000-734"/>
    <s v="COPIER EQUIPMNT"/>
    <x v="18"/>
    <n v="0"/>
    <n v="0"/>
    <n v="0"/>
    <s v="32"/>
    <s v="500"/>
    <n v="500"/>
    <x v="1"/>
    <s v="5534"/>
    <n v="5534"/>
    <s v="4000"/>
    <s v="734"/>
    <s v="7"/>
    <x v="139"/>
    <n v="5534"/>
    <x v="138"/>
    <s v="N"/>
    <x v="0"/>
  </r>
  <r>
    <x v="4"/>
    <s v="32-500-21-5560-2580-650"/>
    <s v="Technology supplies"/>
    <x v="18"/>
    <n v="1484.17"/>
    <n v="0"/>
    <n v="1484.17"/>
    <s v="32"/>
    <s v="500"/>
    <n v="500"/>
    <x v="1"/>
    <s v="5560"/>
    <n v="5560"/>
    <s v="2580"/>
    <s v="650"/>
    <s v="6"/>
    <x v="97"/>
    <n v="5500"/>
    <x v="96"/>
    <s v="Y"/>
    <x v="0"/>
  </r>
  <r>
    <x v="4"/>
    <s v="32-500-21-5560-2580-670"/>
    <s v="District tech related software"/>
    <x v="18"/>
    <n v="10916"/>
    <n v="0"/>
    <n v="10916"/>
    <s v="32"/>
    <s v="500"/>
    <n v="500"/>
    <x v="1"/>
    <s v="5560"/>
    <n v="5560"/>
    <s v="2580"/>
    <s v="670"/>
    <s v="6"/>
    <x v="97"/>
    <n v="5500"/>
    <x v="96"/>
    <s v="Y"/>
    <x v="0"/>
  </r>
  <r>
    <x v="4"/>
    <s v="32-500-21-5560-4000-340"/>
    <s v="TECH Contract Services"/>
    <x v="18"/>
    <n v="0"/>
    <n v="0"/>
    <n v="0"/>
    <s v="32"/>
    <s v="500"/>
    <n v="500"/>
    <x v="1"/>
    <s v="5560"/>
    <n v="5560"/>
    <s v="4000"/>
    <s v="340"/>
    <s v="3"/>
    <x v="97"/>
    <n v="5500"/>
    <x v="96"/>
    <s v="Y"/>
    <x v="0"/>
  </r>
  <r>
    <x v="4"/>
    <s v="32-500-21-5560-4000-350"/>
    <s v="TECH SERVICES"/>
    <x v="18"/>
    <n v="1868.25"/>
    <n v="0"/>
    <n v="1868.25"/>
    <s v="32"/>
    <s v="500"/>
    <n v="500"/>
    <x v="1"/>
    <s v="5560"/>
    <n v="5560"/>
    <s v="4000"/>
    <s v="350"/>
    <s v="3"/>
    <x v="97"/>
    <n v="5500"/>
    <x v="96"/>
    <s v="Y"/>
    <x v="0"/>
  </r>
  <r>
    <x v="4"/>
    <s v="32-500-21-5560-4000-432"/>
    <s v="TECH REPAIRS"/>
    <x v="18"/>
    <n v="0"/>
    <n v="0"/>
    <n v="0"/>
    <s v="32"/>
    <s v="500"/>
    <n v="500"/>
    <x v="1"/>
    <s v="5560"/>
    <n v="5560"/>
    <s v="4000"/>
    <s v="432"/>
    <s v="4"/>
    <x v="97"/>
    <n v="5500"/>
    <x v="96"/>
    <s v="Y"/>
    <x v="0"/>
  </r>
  <r>
    <x v="4"/>
    <s v="32-500-21-5560-4000-436"/>
    <s v="TECH SOFTWARE"/>
    <x v="18"/>
    <n v="93099.25"/>
    <n v="0"/>
    <n v="93099.25"/>
    <s v="32"/>
    <s v="500"/>
    <n v="500"/>
    <x v="1"/>
    <s v="5560"/>
    <n v="5560"/>
    <s v="4000"/>
    <s v="436"/>
    <s v="4"/>
    <x v="97"/>
    <n v="5500"/>
    <x v="96"/>
    <s v="Y"/>
    <x v="0"/>
  </r>
  <r>
    <x v="4"/>
    <s v="32-500-21-5560-4000-734"/>
    <s v="District Tech Related Software - Capital"/>
    <x v="18"/>
    <n v="36163.870000000003"/>
    <n v="0"/>
    <n v="36163.870000000003"/>
    <s v="32"/>
    <s v="500"/>
    <n v="500"/>
    <x v="1"/>
    <s v="5560"/>
    <n v="5560"/>
    <s v="4000"/>
    <s v="734"/>
    <s v="7"/>
    <x v="97"/>
    <n v="5500"/>
    <x v="96"/>
    <s v="Y"/>
    <x v="0"/>
  </r>
  <r>
    <x v="4"/>
    <s v="32-500-21-5560-4000-736"/>
    <s v="software"/>
    <x v="18"/>
    <n v="221732.4"/>
    <n v="0"/>
    <n v="221732.4"/>
    <s v="32"/>
    <s v="500"/>
    <n v="500"/>
    <x v="1"/>
    <s v="5560"/>
    <n v="5560"/>
    <s v="4000"/>
    <s v="736"/>
    <s v="7"/>
    <x v="97"/>
    <n v="5500"/>
    <x v="96"/>
    <s v="Y"/>
    <x v="0"/>
  </r>
  <r>
    <x v="4"/>
    <s v="32-500-21-5560-4000-739"/>
    <s v="AUDIO ENHANCMNT"/>
    <x v="18"/>
    <n v="0"/>
    <n v="0"/>
    <n v="0"/>
    <s v="32"/>
    <s v="500"/>
    <n v="500"/>
    <x v="1"/>
    <s v="5560"/>
    <n v="5560"/>
    <s v="4000"/>
    <s v="739"/>
    <s v="7"/>
    <x v="97"/>
    <n v="5500"/>
    <x v="96"/>
    <s v="Y"/>
    <x v="0"/>
  </r>
  <r>
    <x v="4"/>
    <s v="32-500-21-5560-5100-831"/>
    <s v=" CAPITAL LEASE INTEREST"/>
    <x v="18"/>
    <n v="2685"/>
    <n v="0"/>
    <n v="2685"/>
    <s v="32"/>
    <s v="500"/>
    <n v="500"/>
    <x v="1"/>
    <s v="5560"/>
    <n v="5560"/>
    <s v="5100"/>
    <s v="831"/>
    <s v="8"/>
    <x v="97"/>
    <n v="5500"/>
    <x v="96"/>
    <s v="Y"/>
    <x v="0"/>
  </r>
  <r>
    <x v="4"/>
    <s v="32-500-21-5560-5100-841"/>
    <s v="CAPITAL LEASE PRINCIPAL"/>
    <x v="18"/>
    <n v="22205"/>
    <n v="0"/>
    <n v="22205"/>
    <s v="32"/>
    <s v="500"/>
    <n v="500"/>
    <x v="1"/>
    <s v="5560"/>
    <n v="5560"/>
    <s v="5100"/>
    <s v="841"/>
    <s v="8"/>
    <x v="97"/>
    <n v="5500"/>
    <x v="96"/>
    <s v="Y"/>
    <x v="0"/>
  </r>
  <r>
    <x v="4"/>
    <s v="32-500-21-5599-1000-300"/>
    <s v="BUDGET REVISION"/>
    <x v="18"/>
    <n v="0"/>
    <n v="0"/>
    <n v="0"/>
    <s v="32"/>
    <s v="500"/>
    <n v="500"/>
    <x v="1"/>
    <s v="5599"/>
    <n v="5599"/>
    <s v="1000"/>
    <s v="300"/>
    <s v="3"/>
    <x v="97"/>
    <n v="5500"/>
    <x v="96"/>
    <s v="Y"/>
    <x v="0"/>
  </r>
  <r>
    <x v="4"/>
    <s v="32-500-21-5599-1000-400"/>
    <s v="BUDGET REVISION"/>
    <x v="18"/>
    <n v="0"/>
    <n v="0"/>
    <n v="0"/>
    <s v="32"/>
    <s v="500"/>
    <n v="500"/>
    <x v="1"/>
    <s v="5599"/>
    <n v="5599"/>
    <s v="1000"/>
    <s v="400"/>
    <s v="4"/>
    <x v="97"/>
    <n v="5500"/>
    <x v="96"/>
    <s v="Y"/>
    <x v="0"/>
  </r>
  <r>
    <x v="4"/>
    <s v="32-500-21-5599-1000-600"/>
    <s v="BUDGET REVISION"/>
    <x v="18"/>
    <n v="0"/>
    <n v="0"/>
    <n v="0"/>
    <s v="32"/>
    <s v="500"/>
    <n v="500"/>
    <x v="1"/>
    <s v="5599"/>
    <n v="5599"/>
    <s v="1000"/>
    <s v="600"/>
    <s v="6"/>
    <x v="97"/>
    <n v="5500"/>
    <x v="96"/>
    <s v="Y"/>
    <x v="0"/>
  </r>
  <r>
    <x v="4"/>
    <s v="32-500-21-5599-2500-500"/>
    <s v="BUDGET REVISION"/>
    <x v="18"/>
    <n v="0"/>
    <n v="0"/>
    <n v="0"/>
    <s v="32"/>
    <s v="500"/>
    <n v="500"/>
    <x v="1"/>
    <s v="5599"/>
    <n v="5599"/>
    <s v="2500"/>
    <s v="500"/>
    <s v="5"/>
    <x v="97"/>
    <n v="5500"/>
    <x v="96"/>
    <s v="Y"/>
    <x v="0"/>
  </r>
  <r>
    <x v="4"/>
    <s v="32-500-21-5599-2500-610"/>
    <s v="District Supplies"/>
    <x v="18"/>
    <n v="0"/>
    <n v="0"/>
    <n v="0"/>
    <s v="32"/>
    <s v="500"/>
    <n v="500"/>
    <x v="1"/>
    <s v="5599"/>
    <n v="5599"/>
    <s v="2500"/>
    <s v="610"/>
    <s v="6"/>
    <x v="97"/>
    <n v="5500"/>
    <x v="96"/>
    <s v="Y"/>
    <x v="0"/>
  </r>
  <r>
    <x v="4"/>
    <s v="32-500-21-5599-4000-300"/>
    <s v="BUDGET REVISION"/>
    <x v="18"/>
    <n v="0"/>
    <n v="0"/>
    <n v="0"/>
    <s v="32"/>
    <s v="500"/>
    <n v="500"/>
    <x v="1"/>
    <s v="5599"/>
    <n v="5599"/>
    <s v="4000"/>
    <s v="300"/>
    <s v="3"/>
    <x v="97"/>
    <n v="5500"/>
    <x v="96"/>
    <s v="Y"/>
    <x v="0"/>
  </r>
  <r>
    <x v="4"/>
    <s v="32-500-21-5599-4000-400"/>
    <s v="BUDGET REVISION"/>
    <x v="18"/>
    <n v="0"/>
    <n v="0"/>
    <n v="0"/>
    <s v="32"/>
    <s v="500"/>
    <n v="500"/>
    <x v="1"/>
    <s v="5599"/>
    <n v="5599"/>
    <s v="4000"/>
    <s v="400"/>
    <s v="4"/>
    <x v="97"/>
    <n v="5500"/>
    <x v="96"/>
    <s v="Y"/>
    <x v="0"/>
  </r>
  <r>
    <x v="4"/>
    <s v="32-500-21-5599-4000-460"/>
    <s v="BUDGET REVISION"/>
    <x v="18"/>
    <n v="0"/>
    <n v="0"/>
    <n v="0"/>
    <s v="32"/>
    <s v="500"/>
    <n v="500"/>
    <x v="1"/>
    <s v="5599"/>
    <n v="5599"/>
    <s v="4000"/>
    <s v="460"/>
    <s v="4"/>
    <x v="97"/>
    <n v="5500"/>
    <x v="96"/>
    <s v="Y"/>
    <x v="0"/>
  </r>
  <r>
    <x v="4"/>
    <s v="32-500-21-5599-4000-521"/>
    <s v="PROPERTY INSUR"/>
    <x v="18"/>
    <n v="2607.06"/>
    <n v="0"/>
    <n v="2607.06"/>
    <s v="32"/>
    <s v="500"/>
    <n v="500"/>
    <x v="1"/>
    <s v="5599"/>
    <n v="5599"/>
    <s v="4000"/>
    <s v="521"/>
    <s v="5"/>
    <x v="97"/>
    <n v="5500"/>
    <x v="96"/>
    <s v="Y"/>
    <x v="0"/>
  </r>
  <r>
    <x v="4"/>
    <s v="32-500-21-5599-4000-710"/>
    <s v="FACILITY IMPROV"/>
    <x v="18"/>
    <n v="0"/>
    <n v="0"/>
    <n v="0"/>
    <s v="32"/>
    <s v="500"/>
    <n v="500"/>
    <x v="1"/>
    <s v="5599"/>
    <n v="5599"/>
    <s v="4000"/>
    <s v="710"/>
    <s v="7"/>
    <x v="97"/>
    <n v="5500"/>
    <x v="96"/>
    <s v="Y"/>
    <x v="0"/>
  </r>
  <r>
    <x v="4"/>
    <s v="32-500-21-5599-4000-732"/>
    <s v="SCHOOL BUSES"/>
    <x v="18"/>
    <n v="0"/>
    <n v="0"/>
    <n v="0"/>
    <s v="32"/>
    <s v="500"/>
    <n v="500"/>
    <x v="1"/>
    <s v="5599"/>
    <n v="5599"/>
    <s v="4000"/>
    <s v="732"/>
    <s v="7"/>
    <x v="97"/>
    <n v="5500"/>
    <x v="96"/>
    <s v="Y"/>
    <x v="0"/>
  </r>
  <r>
    <x v="4"/>
    <s v="32-500-21-5599-4000-733"/>
    <s v="FURN &amp; FIXTURES"/>
    <x v="18"/>
    <n v="0"/>
    <n v="0"/>
    <n v="0"/>
    <s v="32"/>
    <s v="500"/>
    <n v="500"/>
    <x v="1"/>
    <s v="5599"/>
    <n v="5599"/>
    <s v="4000"/>
    <s v="733"/>
    <s v="7"/>
    <x v="97"/>
    <n v="5500"/>
    <x v="96"/>
    <s v="Y"/>
    <x v="0"/>
  </r>
  <r>
    <x v="4"/>
    <s v="32-500-21-5599-4000-739"/>
    <s v="NEW EQUIPMENT"/>
    <x v="18"/>
    <n v="2327.09"/>
    <n v="0"/>
    <n v="2327.09"/>
    <s v="32"/>
    <s v="500"/>
    <n v="500"/>
    <x v="1"/>
    <s v="5599"/>
    <n v="5599"/>
    <s v="4000"/>
    <s v="739"/>
    <s v="7"/>
    <x v="97"/>
    <n v="5500"/>
    <x v="96"/>
    <s v="Y"/>
    <x v="0"/>
  </r>
  <r>
    <x v="4"/>
    <s v="32-500-21-5599-4000-800"/>
    <s v="BUDGET REVISION"/>
    <x v="18"/>
    <n v="0"/>
    <n v="0"/>
    <n v="0"/>
    <s v="32"/>
    <s v="500"/>
    <n v="500"/>
    <x v="1"/>
    <s v="5599"/>
    <n v="5599"/>
    <s v="4000"/>
    <s v="800"/>
    <s v="8"/>
    <x v="97"/>
    <n v="5500"/>
    <x v="96"/>
    <s v="Y"/>
    <x v="0"/>
  </r>
  <r>
    <x v="4"/>
    <s v="32-500-21-5599-4000-890"/>
    <s v="Misc."/>
    <x v="18"/>
    <n v="0"/>
    <n v="0"/>
    <n v="0"/>
    <s v="32"/>
    <s v="500"/>
    <n v="500"/>
    <x v="1"/>
    <s v="5599"/>
    <n v="5599"/>
    <s v="4000"/>
    <s v="890"/>
    <s v="8"/>
    <x v="97"/>
    <n v="5500"/>
    <x v="96"/>
    <s v="Y"/>
    <x v="0"/>
  </r>
  <r>
    <x v="4"/>
    <s v="32-500-21-5599-4100-710"/>
    <s v="PROPERTY PURCH"/>
    <x v="18"/>
    <n v="20000"/>
    <n v="0"/>
    <n v="20000"/>
    <s v="32"/>
    <s v="500"/>
    <n v="500"/>
    <x v="1"/>
    <s v="5599"/>
    <n v="5599"/>
    <s v="4100"/>
    <s v="710"/>
    <s v="7"/>
    <x v="97"/>
    <n v="5500"/>
    <x v="96"/>
    <s v="Y"/>
    <x v="0"/>
  </r>
  <r>
    <x v="4"/>
    <s v="32-500-21-5599-4500-720"/>
    <s v="Building Acquisition"/>
    <x v="18"/>
    <n v="0"/>
    <n v="0"/>
    <n v="0"/>
    <s v="32"/>
    <s v="500"/>
    <n v="500"/>
    <x v="1"/>
    <s v="5599"/>
    <n v="5599"/>
    <s v="4500"/>
    <s v="720"/>
    <s v="7"/>
    <x v="97"/>
    <n v="5500"/>
    <x v="96"/>
    <s v="Y"/>
    <x v="0"/>
  </r>
  <r>
    <x v="4"/>
    <s v="32-500-21-5599-5100-833"/>
    <s v="BOND ISSUANCE COSTS"/>
    <x v="18"/>
    <n v="0"/>
    <n v="0"/>
    <n v="0"/>
    <s v="32"/>
    <s v="500"/>
    <n v="500"/>
    <x v="1"/>
    <s v="5599"/>
    <n v="5599"/>
    <s v="5100"/>
    <s v="833"/>
    <s v="8"/>
    <x v="97"/>
    <n v="5500"/>
    <x v="96"/>
    <s v="Y"/>
    <x v="0"/>
  </r>
  <r>
    <x v="4"/>
    <s v="32-500-21-5599-5210-901"/>
    <s v="TRANSFERS OUT"/>
    <x v="18"/>
    <n v="0"/>
    <n v="0"/>
    <n v="0"/>
    <s v="32"/>
    <s v="500"/>
    <n v="500"/>
    <x v="1"/>
    <s v="5599"/>
    <n v="5599"/>
    <s v="5210"/>
    <s v="901"/>
    <s v="9"/>
    <x v="97"/>
    <n v="5500"/>
    <x v="96"/>
    <s v="Y"/>
    <x v="0"/>
  </r>
  <r>
    <x v="4"/>
    <s v="32-701-21-5560-4000-734"/>
    <s v="TECH EQUIPMENT"/>
    <x v="18"/>
    <n v="0"/>
    <n v="0"/>
    <n v="0"/>
    <s v="32"/>
    <s v="701"/>
    <n v="701"/>
    <x v="16"/>
    <s v="5560"/>
    <n v="5560"/>
    <s v="4000"/>
    <s v="734"/>
    <s v="7"/>
    <x v="97"/>
    <n v="5500"/>
    <x v="96"/>
    <s v="Y"/>
    <x v="0"/>
  </r>
  <r>
    <x v="4"/>
    <s v="32-704-21-5361-2100-734"/>
    <s v="ISCHOOLS COMPUTER PURCHASE"/>
    <x v="18"/>
    <n v="0"/>
    <n v="0"/>
    <n v="0"/>
    <s v="32"/>
    <s v="704"/>
    <n v="704"/>
    <x v="12"/>
    <s v="5361"/>
    <n v="5361"/>
    <s v="2100"/>
    <s v="734"/>
    <s v="7"/>
    <x v="46"/>
    <n v="5360"/>
    <x v="46"/>
    <s v="Y"/>
    <x v="0"/>
  </r>
  <r>
    <x v="4"/>
    <s v="32-704-21-5500-2610-182"/>
    <s v="Construction Custodian"/>
    <x v="18"/>
    <n v="0"/>
    <n v="0"/>
    <n v="0"/>
    <s v="32"/>
    <s v="704"/>
    <n v="704"/>
    <x v="12"/>
    <s v="5500"/>
    <n v="5500"/>
    <s v="2610"/>
    <s v="182"/>
    <s v="1"/>
    <x v="97"/>
    <n v="5500"/>
    <x v="96"/>
    <s v="N"/>
    <x v="0"/>
  </r>
  <r>
    <x v="4"/>
    <s v="32-704-21-5500-2610-210"/>
    <s v="Retirement"/>
    <x v="18"/>
    <n v="0"/>
    <n v="0"/>
    <n v="0"/>
    <s v="32"/>
    <s v="704"/>
    <n v="704"/>
    <x v="12"/>
    <s v="5500"/>
    <n v="5500"/>
    <s v="2610"/>
    <s v="210"/>
    <s v="2"/>
    <x v="97"/>
    <n v="5500"/>
    <x v="96"/>
    <s v="N"/>
    <x v="0"/>
  </r>
  <r>
    <x v="4"/>
    <s v="32-704-21-5500-2610-220"/>
    <s v="FICA"/>
    <x v="18"/>
    <n v="0"/>
    <n v="0"/>
    <n v="0"/>
    <s v="32"/>
    <s v="704"/>
    <n v="704"/>
    <x v="12"/>
    <s v="5500"/>
    <n v="5500"/>
    <s v="2610"/>
    <s v="220"/>
    <s v="2"/>
    <x v="97"/>
    <n v="5500"/>
    <x v="96"/>
    <s v="N"/>
    <x v="0"/>
  </r>
  <r>
    <x v="4"/>
    <s v="32-704-21-5500-2610-241"/>
    <s v="Insurance"/>
    <x v="18"/>
    <n v="0"/>
    <n v="0"/>
    <n v="0"/>
    <s v="32"/>
    <s v="704"/>
    <n v="704"/>
    <x v="12"/>
    <s v="5500"/>
    <n v="5500"/>
    <s v="2610"/>
    <s v="241"/>
    <s v="2"/>
    <x v="97"/>
    <n v="5500"/>
    <x v="96"/>
    <s v="N"/>
    <x v="0"/>
  </r>
  <r>
    <x v="4"/>
    <s v="32-704-21-5500-2620-270"/>
    <s v="INDUSTRIAL INS."/>
    <x v="18"/>
    <n v="0"/>
    <n v="0"/>
    <n v="0"/>
    <s v="32"/>
    <s v="704"/>
    <n v="704"/>
    <x v="12"/>
    <s v="5500"/>
    <n v="5500"/>
    <s v="2620"/>
    <s v="270"/>
    <s v="2"/>
    <x v="97"/>
    <n v="5500"/>
    <x v="96"/>
    <s v="N"/>
    <x v="0"/>
  </r>
  <r>
    <x v="4"/>
    <s v="32-704-21-5500-2620-430"/>
    <s v="REPAIRS / MAINT"/>
    <x v="18"/>
    <n v="117844.83"/>
    <n v="0"/>
    <n v="117844.83"/>
    <s v="32"/>
    <s v="704"/>
    <n v="704"/>
    <x v="12"/>
    <s v="5500"/>
    <n v="5500"/>
    <s v="2620"/>
    <s v="430"/>
    <s v="4"/>
    <x v="97"/>
    <n v="5500"/>
    <x v="96"/>
    <s v="N"/>
    <x v="0"/>
  </r>
  <r>
    <x v="4"/>
    <s v="32-704-21-5500-4000-720"/>
    <s v="BUILDING IMPROV"/>
    <x v="18"/>
    <n v="494237.9"/>
    <n v="0"/>
    <n v="494237.9"/>
    <s v="32"/>
    <s v="704"/>
    <n v="704"/>
    <x v="12"/>
    <s v="5500"/>
    <n v="5500"/>
    <s v="4000"/>
    <s v="720"/>
    <s v="7"/>
    <x v="97"/>
    <n v="5500"/>
    <x v="96"/>
    <s v="N"/>
    <x v="0"/>
  </r>
  <r>
    <x v="4"/>
    <s v="32-704-21-5500-4300-300"/>
    <s v="ARCHITECT FEES"/>
    <x v="18"/>
    <n v="9775"/>
    <n v="0"/>
    <n v="9775"/>
    <s v="32"/>
    <s v="704"/>
    <n v="704"/>
    <x v="12"/>
    <s v="5500"/>
    <n v="5500"/>
    <s v="4300"/>
    <s v="300"/>
    <s v="3"/>
    <x v="97"/>
    <n v="5500"/>
    <x v="96"/>
    <s v="N"/>
    <x v="0"/>
  </r>
  <r>
    <x v="4"/>
    <s v="32-704-21-5500-4300-301"/>
    <s v="ARCHITECT FEES LHS RENOVATION"/>
    <x v="18"/>
    <n v="0"/>
    <n v="0"/>
    <n v="0"/>
    <s v="32"/>
    <s v="704"/>
    <n v="704"/>
    <x v="12"/>
    <s v="5500"/>
    <n v="5500"/>
    <s v="4300"/>
    <s v="301"/>
    <s v="3"/>
    <x v="97"/>
    <n v="5500"/>
    <x v="96"/>
    <s v="N"/>
    <x v="0"/>
  </r>
  <r>
    <x v="4"/>
    <s v="32-704-21-5500-4300-350"/>
    <s v="GEOTECHNICAL SERVICES"/>
    <x v="18"/>
    <n v="0"/>
    <n v="0"/>
    <n v="0"/>
    <s v="32"/>
    <s v="704"/>
    <n v="704"/>
    <x v="12"/>
    <s v="5500"/>
    <n v="5500"/>
    <s v="4300"/>
    <s v="350"/>
    <s v="3"/>
    <x v="97"/>
    <n v="5500"/>
    <x v="96"/>
    <s v="N"/>
    <x v="0"/>
  </r>
  <r>
    <x v="4"/>
    <s v="32-704-21-5500-4701-430"/>
    <s v="CARPET MAINT."/>
    <x v="18"/>
    <n v="0"/>
    <n v="0"/>
    <n v="0"/>
    <s v="32"/>
    <s v="704"/>
    <n v="704"/>
    <x v="12"/>
    <s v="5500"/>
    <n v="5500"/>
    <s v="4701"/>
    <s v="430"/>
    <s v="4"/>
    <x v="97"/>
    <n v="5500"/>
    <x v="96"/>
    <s v="N"/>
    <x v="0"/>
  </r>
  <r>
    <x v="4"/>
    <s v="32-704-21-5500-4703-430"/>
    <s v="Paint Services"/>
    <x v="18"/>
    <n v="0"/>
    <n v="0"/>
    <n v="0"/>
    <s v="32"/>
    <s v="704"/>
    <n v="704"/>
    <x v="12"/>
    <s v="5500"/>
    <n v="5500"/>
    <s v="4703"/>
    <s v="430"/>
    <s v="4"/>
    <x v="97"/>
    <n v="5500"/>
    <x v="96"/>
    <s v="N"/>
    <x v="0"/>
  </r>
  <r>
    <x v="4"/>
    <s v="32-704-21-5500-5100-810"/>
    <s v="MBA Admin Fees"/>
    <x v="18"/>
    <n v="0"/>
    <n v="0"/>
    <n v="0"/>
    <s v="32"/>
    <s v="704"/>
    <n v="704"/>
    <x v="12"/>
    <s v="5500"/>
    <n v="5500"/>
    <s v="5100"/>
    <s v="810"/>
    <s v="8"/>
    <x v="97"/>
    <n v="5500"/>
    <x v="96"/>
    <s v="N"/>
    <x v="0"/>
  </r>
  <r>
    <x v="4"/>
    <s v="32-704-21-5500-5100-830"/>
    <s v="MBA Interest"/>
    <x v="18"/>
    <n v="105499.5"/>
    <n v="0"/>
    <n v="105499.5"/>
    <s v="32"/>
    <s v="704"/>
    <n v="704"/>
    <x v="12"/>
    <s v="5500"/>
    <n v="5500"/>
    <s v="5100"/>
    <s v="830"/>
    <s v="8"/>
    <x v="97"/>
    <n v="5500"/>
    <x v="96"/>
    <s v="N"/>
    <x v="0"/>
  </r>
  <r>
    <x v="4"/>
    <s v="32-704-21-5500-5100-840"/>
    <s v="MBA Principal"/>
    <x v="18"/>
    <n v="271999.81"/>
    <n v="0"/>
    <n v="271999.81"/>
    <s v="32"/>
    <s v="704"/>
    <n v="704"/>
    <x v="12"/>
    <s v="5500"/>
    <n v="5500"/>
    <s v="5100"/>
    <s v="840"/>
    <s v="8"/>
    <x v="97"/>
    <n v="5500"/>
    <x v="96"/>
    <s v="N"/>
    <x v="0"/>
  </r>
  <r>
    <x v="4"/>
    <s v="32-704-21-5534-4000-734"/>
    <s v="COPIER EQUIPMNT"/>
    <x v="18"/>
    <n v="0"/>
    <n v="0"/>
    <n v="0"/>
    <s v="32"/>
    <s v="704"/>
    <n v="704"/>
    <x v="12"/>
    <s v="5534"/>
    <n v="5534"/>
    <s v="4000"/>
    <s v="734"/>
    <s v="7"/>
    <x v="139"/>
    <n v="5534"/>
    <x v="138"/>
    <s v="N"/>
    <x v="0"/>
  </r>
  <r>
    <x v="4"/>
    <s v="32-704-21-5560-4000-432"/>
    <s v="TECH REPAIRS"/>
    <x v="18"/>
    <n v="0"/>
    <n v="0"/>
    <n v="0"/>
    <s v="32"/>
    <s v="704"/>
    <n v="704"/>
    <x v="12"/>
    <s v="5560"/>
    <n v="5560"/>
    <s v="4000"/>
    <s v="432"/>
    <s v="4"/>
    <x v="97"/>
    <n v="5500"/>
    <x v="96"/>
    <s v="Y"/>
    <x v="0"/>
  </r>
  <r>
    <x v="4"/>
    <s v="32-704-21-5560-4000-734"/>
    <s v="Technology Related Hardware"/>
    <x v="18"/>
    <n v="73193.16"/>
    <n v="0"/>
    <n v="73193.16"/>
    <s v="32"/>
    <s v="704"/>
    <n v="704"/>
    <x v="12"/>
    <s v="5560"/>
    <n v="5560"/>
    <s v="4000"/>
    <s v="734"/>
    <s v="7"/>
    <x v="97"/>
    <n v="5500"/>
    <x v="96"/>
    <s v="Y"/>
    <x v="0"/>
  </r>
  <r>
    <x v="4"/>
    <s v="32-704-21-5599-4000-198"/>
    <s v="Construction Related Payroll"/>
    <x v="18"/>
    <n v="0"/>
    <n v="0"/>
    <n v="0"/>
    <s v="32"/>
    <s v="704"/>
    <n v="704"/>
    <x v="12"/>
    <s v="5599"/>
    <n v="5599"/>
    <s v="4000"/>
    <s v="198"/>
    <s v="1"/>
    <x v="97"/>
    <n v="5500"/>
    <x v="96"/>
    <s v="Y"/>
    <x v="0"/>
  </r>
  <r>
    <x v="4"/>
    <s v="32-704-21-5599-4000-710"/>
    <s v="FACILITY IMPROV"/>
    <x v="18"/>
    <n v="11333.77"/>
    <n v="0"/>
    <n v="11333.77"/>
    <s v="32"/>
    <s v="704"/>
    <n v="704"/>
    <x v="12"/>
    <s v="5599"/>
    <n v="5599"/>
    <s v="4000"/>
    <s v="710"/>
    <s v="7"/>
    <x v="97"/>
    <n v="5500"/>
    <x v="96"/>
    <s v="Y"/>
    <x v="0"/>
  </r>
  <r>
    <x v="4"/>
    <s v="32-704-21-5599-4000-733"/>
    <s v="FURN &amp; FIXTURES"/>
    <x v="18"/>
    <n v="656"/>
    <n v="0"/>
    <n v="656"/>
    <s v="32"/>
    <s v="704"/>
    <n v="704"/>
    <x v="12"/>
    <s v="5599"/>
    <n v="5599"/>
    <s v="4000"/>
    <s v="733"/>
    <s v="7"/>
    <x v="97"/>
    <n v="5500"/>
    <x v="96"/>
    <s v="Y"/>
    <x v="0"/>
  </r>
  <r>
    <x v="4"/>
    <s v="32-704-21-5599-4000-739"/>
    <s v="NEW EQUIPMENT"/>
    <x v="18"/>
    <n v="45153.599999999999"/>
    <n v="0"/>
    <n v="45153.599999999999"/>
    <s v="32"/>
    <s v="704"/>
    <n v="704"/>
    <x v="12"/>
    <s v="5599"/>
    <n v="5599"/>
    <s v="4000"/>
    <s v="739"/>
    <s v="7"/>
    <x v="97"/>
    <n v="5500"/>
    <x v="96"/>
    <s v="Y"/>
    <x v="0"/>
  </r>
  <r>
    <x v="4"/>
    <s v="32-704-21-5599-4100-711"/>
    <s v="LHS RENOVATION LAND"/>
    <x v="18"/>
    <n v="0"/>
    <n v="0"/>
    <n v="0"/>
    <s v="32"/>
    <s v="704"/>
    <n v="704"/>
    <x v="12"/>
    <s v="5599"/>
    <n v="5599"/>
    <s v="4100"/>
    <s v="711"/>
    <s v="7"/>
    <x v="97"/>
    <n v="5500"/>
    <x v="96"/>
    <s v="Y"/>
    <x v="0"/>
  </r>
  <r>
    <x v="4"/>
    <s v="32-704-21-5599-4500-450"/>
    <s v="CONSTRUCTION SERVICES"/>
    <x v="18"/>
    <n v="0"/>
    <n v="0"/>
    <n v="0"/>
    <s v="32"/>
    <s v="704"/>
    <n v="704"/>
    <x v="12"/>
    <s v="5599"/>
    <n v="5599"/>
    <s v="4500"/>
    <s v="450"/>
    <s v="4"/>
    <x v="97"/>
    <n v="5500"/>
    <x v="96"/>
    <s v="Y"/>
    <x v="0"/>
  </r>
  <r>
    <x v="4"/>
    <s v="32-704-21-5599-4500-451"/>
    <s v="LHS RENOVATION"/>
    <x v="18"/>
    <n v="0"/>
    <n v="0"/>
    <n v="0"/>
    <s v="32"/>
    <s v="704"/>
    <n v="704"/>
    <x v="12"/>
    <s v="5599"/>
    <n v="5599"/>
    <s v="4500"/>
    <s v="451"/>
    <s v="4"/>
    <x v="97"/>
    <n v="5500"/>
    <x v="96"/>
    <s v="Y"/>
    <x v="0"/>
  </r>
  <r>
    <x v="4"/>
    <s v="32-704-21-5599-4500-733"/>
    <s v="LHS Renovation FF&amp;E"/>
    <x v="18"/>
    <n v="0"/>
    <n v="0"/>
    <n v="0"/>
    <s v="32"/>
    <s v="704"/>
    <n v="704"/>
    <x v="12"/>
    <s v="5599"/>
    <n v="5599"/>
    <s v="4500"/>
    <s v="733"/>
    <s v="7"/>
    <x v="97"/>
    <n v="5500"/>
    <x v="96"/>
    <s v="Y"/>
    <x v="0"/>
  </r>
  <r>
    <x v="4"/>
    <s v="32-801-21-5500-2620-430"/>
    <s v="REPAIRS &amp; MAINTENANCE"/>
    <x v="18"/>
    <n v="0"/>
    <n v="0"/>
    <n v="0"/>
    <s v="32"/>
    <s v="801"/>
    <n v="801"/>
    <x v="2"/>
    <s v="5500"/>
    <n v="5500"/>
    <s v="2620"/>
    <s v="430"/>
    <s v="4"/>
    <x v="97"/>
    <n v="5500"/>
    <x v="96"/>
    <s v="N"/>
    <x v="0"/>
  </r>
  <r>
    <x v="4"/>
    <s v="32-801-21-5500-4701-430"/>
    <s v="CARPET MAINT."/>
    <x v="18"/>
    <n v="0"/>
    <n v="0"/>
    <n v="0"/>
    <s v="32"/>
    <s v="801"/>
    <n v="801"/>
    <x v="2"/>
    <s v="5500"/>
    <n v="5500"/>
    <s v="4701"/>
    <s v="430"/>
    <s v="4"/>
    <x v="97"/>
    <n v="5500"/>
    <x v="96"/>
    <s v="N"/>
    <x v="0"/>
  </r>
  <r>
    <x v="4"/>
    <s v="32-801-21-5534-4000-734"/>
    <s v="COPIER EQUIPMNT"/>
    <x v="18"/>
    <n v="0"/>
    <n v="0"/>
    <n v="0"/>
    <s v="32"/>
    <s v="801"/>
    <n v="801"/>
    <x v="2"/>
    <s v="5534"/>
    <n v="5534"/>
    <s v="4000"/>
    <s v="734"/>
    <s v="7"/>
    <x v="139"/>
    <n v="5534"/>
    <x v="138"/>
    <s v="N"/>
    <x v="0"/>
  </r>
  <r>
    <x v="4"/>
    <s v="32-803-21-5500-2620-270"/>
    <s v="INDUSTRIAL INS."/>
    <x v="18"/>
    <n v="0"/>
    <n v="0"/>
    <n v="0"/>
    <s v="32"/>
    <s v="803"/>
    <n v="803"/>
    <x v="15"/>
    <s v="5500"/>
    <n v="5500"/>
    <s v="2620"/>
    <s v="270"/>
    <s v="2"/>
    <x v="97"/>
    <n v="5500"/>
    <x v="96"/>
    <s v="N"/>
    <x v="0"/>
  </r>
  <r>
    <x v="4"/>
    <s v="32-803-21-5500-2620-430"/>
    <s v="REPAIRS / MAINT"/>
    <x v="18"/>
    <n v="8583.5400000000009"/>
    <n v="0"/>
    <n v="8583.5400000000009"/>
    <s v="32"/>
    <s v="803"/>
    <n v="803"/>
    <x v="15"/>
    <s v="5500"/>
    <n v="5500"/>
    <s v="2620"/>
    <s v="430"/>
    <s v="4"/>
    <x v="97"/>
    <n v="5500"/>
    <x v="96"/>
    <s v="N"/>
    <x v="0"/>
  </r>
  <r>
    <x v="5"/>
    <s v="49-000-21-0000-8111-888"/>
    <s v="Cash"/>
    <x v="0"/>
    <n v="1195950.7"/>
    <n v="0"/>
    <n v="1195950.7"/>
    <s v="49"/>
    <s v="000"/>
    <n v="0"/>
    <x v="0"/>
    <s v="0000"/>
    <n v="0"/>
    <s v="8111"/>
    <s v="888"/>
    <s v="8"/>
    <x v="0"/>
    <n v="0"/>
    <x v="0"/>
    <s v="N"/>
    <x v="0"/>
  </r>
  <r>
    <x v="5"/>
    <s v="49-000-21-0000-8130-888"/>
    <s v="ACCOUNTS RECEIV"/>
    <x v="1"/>
    <n v="0"/>
    <n v="0"/>
    <n v="0"/>
    <s v="49"/>
    <s v="000"/>
    <n v="0"/>
    <x v="0"/>
    <s v="0000"/>
    <n v="0"/>
    <s v="8130"/>
    <s v="888"/>
    <s v="8"/>
    <x v="0"/>
    <n v="0"/>
    <x v="0"/>
    <s v="N"/>
    <x v="0"/>
  </r>
  <r>
    <x v="5"/>
    <s v="49-000-21-0000-8143-888"/>
    <s v="INVENTORY"/>
    <x v="1"/>
    <n v="88289.74"/>
    <n v="0"/>
    <n v="88289.74"/>
    <s v="49"/>
    <s v="000"/>
    <n v="0"/>
    <x v="0"/>
    <s v="0000"/>
    <n v="0"/>
    <s v="8143"/>
    <s v="888"/>
    <s v="8"/>
    <x v="0"/>
    <n v="0"/>
    <x v="0"/>
    <s v="N"/>
    <x v="0"/>
  </r>
  <r>
    <x v="5"/>
    <s v="49-000-21-8001-8133-888"/>
    <s v="A/R ST SCL LNCH"/>
    <x v="1"/>
    <n v="54518.7"/>
    <n v="0"/>
    <n v="54518.7"/>
    <s v="49"/>
    <s v="000"/>
    <n v="0"/>
    <x v="0"/>
    <s v="8001"/>
    <n v="8001"/>
    <s v="8133"/>
    <s v="888"/>
    <s v="8"/>
    <x v="140"/>
    <n v="8000"/>
    <x v="139"/>
    <s v="Y"/>
    <x v="0"/>
  </r>
  <r>
    <x v="5"/>
    <s v="49-000-21-8001-8134-888"/>
    <s v="A/R FED SCH LUN"/>
    <x v="1"/>
    <n v="43065.760000000002"/>
    <n v="0"/>
    <n v="43065.760000000002"/>
    <s v="49"/>
    <s v="000"/>
    <n v="0"/>
    <x v="0"/>
    <s v="8001"/>
    <n v="8001"/>
    <s v="8134"/>
    <s v="888"/>
    <s v="8"/>
    <x v="140"/>
    <n v="8000"/>
    <x v="139"/>
    <s v="Y"/>
    <x v="0"/>
  </r>
  <r>
    <x v="5"/>
    <s v="49-000-21-0000-8131-888"/>
    <s v="LOCAL ACCOUNTS RECEIVABLE"/>
    <x v="3"/>
    <n v="0"/>
    <n v="0"/>
    <n v="0"/>
    <s v="49"/>
    <s v="000"/>
    <n v="0"/>
    <x v="0"/>
    <s v="0000"/>
    <n v="0"/>
    <s v="8131"/>
    <s v="888"/>
    <s v="8"/>
    <x v="0"/>
    <n v="0"/>
    <x v="0"/>
    <s v="N"/>
    <x v="0"/>
  </r>
  <r>
    <x v="5"/>
    <s v="49-000-21-0000-8135-888"/>
    <s v="Interfund/ Due to/from type 19"/>
    <x v="5"/>
    <n v="0"/>
    <n v="0"/>
    <n v="0"/>
    <s v="49"/>
    <s v="000"/>
    <n v="0"/>
    <x v="0"/>
    <s v="0000"/>
    <n v="0"/>
    <s v="8135"/>
    <s v="888"/>
    <s v="8"/>
    <x v="0"/>
    <n v="0"/>
    <x v="0"/>
    <s v="N"/>
    <x v="0"/>
  </r>
  <r>
    <x v="5"/>
    <s v="49-000-21-0000-9512-888"/>
    <s v="Payable"/>
    <x v="6"/>
    <n v="0"/>
    <n v="217125.6"/>
    <n v="-217125.6"/>
    <s v="49"/>
    <s v="000"/>
    <n v="0"/>
    <x v="0"/>
    <s v="0000"/>
    <n v="0"/>
    <s v="9512"/>
    <s v="888"/>
    <s v="8"/>
    <x v="0"/>
    <n v="0"/>
    <x v="0"/>
    <s v="N"/>
    <x v="0"/>
  </r>
  <r>
    <x v="5"/>
    <s v="49-000-21-0000-9510-888"/>
    <s v="ACCOUNTS PAY"/>
    <x v="7"/>
    <n v="0"/>
    <n v="0"/>
    <n v="0"/>
    <s v="49"/>
    <s v="000"/>
    <n v="0"/>
    <x v="0"/>
    <s v="0000"/>
    <n v="0"/>
    <s v="9510"/>
    <s v="888"/>
    <s v="8"/>
    <x v="0"/>
    <n v="0"/>
    <x v="0"/>
    <s v="N"/>
    <x v="0"/>
  </r>
  <r>
    <x v="5"/>
    <s v="49-000-21-0000-9530-888"/>
    <s v="WAGES PAYABLE"/>
    <x v="7"/>
    <n v="0"/>
    <n v="0"/>
    <n v="0"/>
    <s v="49"/>
    <s v="000"/>
    <n v="0"/>
    <x v="0"/>
    <s v="0000"/>
    <n v="0"/>
    <s v="9530"/>
    <s v="888"/>
    <s v="8"/>
    <x v="0"/>
    <n v="0"/>
    <x v="0"/>
    <s v="N"/>
    <x v="0"/>
  </r>
  <r>
    <x v="5"/>
    <s v="49-000-21-0000-9531-888"/>
    <s v="FICA OFFSET"/>
    <x v="7"/>
    <n v="0"/>
    <n v="0"/>
    <n v="0"/>
    <s v="49"/>
    <s v="000"/>
    <n v="0"/>
    <x v="0"/>
    <s v="0000"/>
    <n v="0"/>
    <s v="9531"/>
    <s v="888"/>
    <s v="8"/>
    <x v="0"/>
    <n v="0"/>
    <x v="0"/>
    <s v="N"/>
    <x v="0"/>
  </r>
  <r>
    <x v="5"/>
    <s v="49-000-21-0000-9532-888"/>
    <s v="RETIRE OFFSET"/>
    <x v="7"/>
    <n v="0"/>
    <n v="0"/>
    <n v="0"/>
    <s v="49"/>
    <s v="000"/>
    <n v="0"/>
    <x v="0"/>
    <s v="0000"/>
    <n v="0"/>
    <s v="9532"/>
    <s v="888"/>
    <s v="8"/>
    <x v="0"/>
    <n v="0"/>
    <x v="0"/>
    <s v="N"/>
    <x v="0"/>
  </r>
  <r>
    <x v="5"/>
    <s v="49-000-21-0000-9540-888"/>
    <s v="ACCRUED SALARIES &amp; BENEFITS"/>
    <x v="7"/>
    <n v="0"/>
    <n v="0"/>
    <n v="0"/>
    <s v="49"/>
    <s v="000"/>
    <n v="0"/>
    <x v="0"/>
    <s v="0000"/>
    <n v="0"/>
    <s v="9540"/>
    <s v="888"/>
    <s v="8"/>
    <x v="0"/>
    <n v="0"/>
    <x v="0"/>
    <s v="N"/>
    <x v="0"/>
  </r>
  <r>
    <x v="5"/>
    <s v="49-000-21-0000-9800-888"/>
    <s v="CURRENT REVENUE"/>
    <x v="9"/>
    <n v="0"/>
    <n v="0"/>
    <n v="0"/>
    <s v="49"/>
    <s v="000"/>
    <n v="0"/>
    <x v="0"/>
    <s v="0000"/>
    <n v="0"/>
    <s v="9800"/>
    <s v="888"/>
    <s v="8"/>
    <x v="0"/>
    <n v="0"/>
    <x v="0"/>
    <s v="N"/>
    <x v="0"/>
  </r>
  <r>
    <x v="5"/>
    <s v="49-000-21-0000-9860-888"/>
    <s v="INVENTORY"/>
    <x v="9"/>
    <n v="0"/>
    <n v="88289.74"/>
    <n v="-88289.74"/>
    <s v="49"/>
    <s v="000"/>
    <n v="0"/>
    <x v="0"/>
    <s v="0000"/>
    <n v="0"/>
    <s v="9860"/>
    <s v="888"/>
    <s v="8"/>
    <x v="0"/>
    <n v="0"/>
    <x v="0"/>
    <s v="N"/>
    <x v="0"/>
  </r>
  <r>
    <x v="5"/>
    <s v="49-000-21-0000-9900-888"/>
    <s v="CURRENT EXPENSE"/>
    <x v="9"/>
    <n v="0"/>
    <n v="0"/>
    <n v="0"/>
    <s v="49"/>
    <s v="000"/>
    <n v="0"/>
    <x v="0"/>
    <s v="0000"/>
    <n v="0"/>
    <s v="9900"/>
    <s v="888"/>
    <s v="8"/>
    <x v="0"/>
    <n v="0"/>
    <x v="0"/>
    <s v="N"/>
    <x v="0"/>
  </r>
  <r>
    <x v="5"/>
    <s v="49-000-21-0000-9910-888"/>
    <s v="SYSTEM CREATED"/>
    <x v="9"/>
    <n v="0"/>
    <n v="0"/>
    <n v="0"/>
    <s v="49"/>
    <s v="000"/>
    <n v="0"/>
    <x v="0"/>
    <s v="0000"/>
    <n v="0"/>
    <s v="9910"/>
    <s v="888"/>
    <s v="8"/>
    <x v="0"/>
    <n v="0"/>
    <x v="0"/>
    <s v="N"/>
    <x v="0"/>
  </r>
  <r>
    <x v="5"/>
    <s v="49-000-21-0000-9890-888"/>
    <s v="ASSIGNED FUND BALANCE CNP PROGRAMS"/>
    <x v="11"/>
    <n v="0"/>
    <n v="1023886.3"/>
    <n v="-1023886.3"/>
    <s v="49"/>
    <s v="000"/>
    <n v="0"/>
    <x v="0"/>
    <s v="0000"/>
    <n v="0"/>
    <s v="9890"/>
    <s v="888"/>
    <s v="8"/>
    <x v="0"/>
    <n v="0"/>
    <x v="0"/>
    <s v="N"/>
    <x v="0"/>
  </r>
  <r>
    <x v="5"/>
    <s v="49-000-21-0000-9811-888"/>
    <s v="Fund Balance"/>
    <x v="13"/>
    <n v="0"/>
    <n v="52523.26"/>
    <n v="-52523.26"/>
    <s v="49"/>
    <s v="000"/>
    <n v="0"/>
    <x v="0"/>
    <s v="0000"/>
    <n v="0"/>
    <s v="9811"/>
    <s v="888"/>
    <s v="8"/>
    <x v="0"/>
    <n v="0"/>
    <x v="0"/>
    <s v="N"/>
    <x v="0"/>
  </r>
  <r>
    <x v="5"/>
    <s v="49-000-21-0000-9440-888"/>
    <s v="Encumbrance Control"/>
    <x v="14"/>
    <n v="16999.16"/>
    <n v="0"/>
    <n v="16999.16"/>
    <s v="49"/>
    <s v="000"/>
    <n v="0"/>
    <x v="0"/>
    <s v="0000"/>
    <n v="0"/>
    <s v="9440"/>
    <s v="888"/>
    <s v="8"/>
    <x v="0"/>
    <n v="0"/>
    <x v="0"/>
    <s v="N"/>
    <x v="0"/>
  </r>
  <r>
    <x v="5"/>
    <s v="49-000-21-0000-9430-888"/>
    <s v="Encumbrance"/>
    <x v="15"/>
    <n v="0"/>
    <n v="16999.16"/>
    <n v="-16999.16"/>
    <s v="49"/>
    <s v="000"/>
    <n v="0"/>
    <x v="0"/>
    <s v="0000"/>
    <n v="0"/>
    <s v="9430"/>
    <s v="888"/>
    <s v="8"/>
    <x v="0"/>
    <n v="0"/>
    <x v="0"/>
    <s v="N"/>
    <x v="0"/>
  </r>
  <r>
    <x v="5"/>
    <s v="49-000-21-0000-9435-888"/>
    <s v="G/L Encumbrance"/>
    <x v="16"/>
    <n v="0"/>
    <n v="0"/>
    <n v="0"/>
    <s v="49"/>
    <s v="000"/>
    <n v="0"/>
    <x v="0"/>
    <s v="0000"/>
    <n v="0"/>
    <s v="9435"/>
    <s v="888"/>
    <s v="8"/>
    <x v="0"/>
    <n v="0"/>
    <x v="0"/>
    <s v="N"/>
    <x v="0"/>
  </r>
  <r>
    <x v="5"/>
    <s v="49-104-21-8001-1610-999"/>
    <s v="STUDENT MEALS"/>
    <x v="17"/>
    <n v="0"/>
    <n v="961.6"/>
    <n v="-961.6"/>
    <s v="49"/>
    <s v="104"/>
    <n v="104"/>
    <x v="3"/>
    <s v="8001"/>
    <n v="8001"/>
    <s v="1610"/>
    <s v="999"/>
    <s v="9"/>
    <x v="140"/>
    <n v="8000"/>
    <x v="139"/>
    <s v="Y"/>
    <x v="0"/>
  </r>
  <r>
    <x v="5"/>
    <s v="49-104-21-8001-1620-999"/>
    <s v="ADULT MEALS"/>
    <x v="17"/>
    <n v="0"/>
    <n v="1762.8"/>
    <n v="-1762.8"/>
    <s v="49"/>
    <s v="104"/>
    <n v="104"/>
    <x v="3"/>
    <s v="8001"/>
    <n v="8001"/>
    <s v="1620"/>
    <s v="999"/>
    <s v="9"/>
    <x v="140"/>
    <n v="8000"/>
    <x v="139"/>
    <s v="Y"/>
    <x v="0"/>
  </r>
  <r>
    <x v="5"/>
    <s v="49-110-21-8001-1610-999"/>
    <s v="STUDENT MEALS"/>
    <x v="17"/>
    <n v="0"/>
    <n v="2139.98"/>
    <n v="-2139.98"/>
    <s v="49"/>
    <s v="110"/>
    <n v="110"/>
    <x v="4"/>
    <s v="8001"/>
    <n v="8001"/>
    <s v="1610"/>
    <s v="999"/>
    <s v="9"/>
    <x v="140"/>
    <n v="8000"/>
    <x v="139"/>
    <s v="Y"/>
    <x v="0"/>
  </r>
  <r>
    <x v="5"/>
    <s v="49-110-21-8001-1620-999"/>
    <s v="ADULT MEALS"/>
    <x v="17"/>
    <n v="0"/>
    <n v="1828.75"/>
    <n v="-1828.75"/>
    <s v="49"/>
    <s v="110"/>
    <n v="110"/>
    <x v="4"/>
    <s v="8001"/>
    <n v="8001"/>
    <s v="1620"/>
    <s v="999"/>
    <s v="9"/>
    <x v="140"/>
    <n v="8000"/>
    <x v="139"/>
    <s v="Y"/>
    <x v="0"/>
  </r>
  <r>
    <x v="5"/>
    <s v="49-112-21-8001-1610-999"/>
    <s v="STUDENT MEALS"/>
    <x v="17"/>
    <n v="0"/>
    <n v="1048.5"/>
    <n v="-1048.5"/>
    <s v="49"/>
    <s v="112"/>
    <n v="112"/>
    <x v="5"/>
    <s v="8001"/>
    <n v="8001"/>
    <s v="1610"/>
    <s v="999"/>
    <s v="9"/>
    <x v="140"/>
    <n v="8000"/>
    <x v="139"/>
    <s v="Y"/>
    <x v="0"/>
  </r>
  <r>
    <x v="5"/>
    <s v="49-112-21-8001-1620-999"/>
    <s v="ADULT MEALS"/>
    <x v="17"/>
    <n v="0"/>
    <n v="1519.9"/>
    <n v="-1519.9"/>
    <s v="49"/>
    <s v="112"/>
    <n v="112"/>
    <x v="5"/>
    <s v="8001"/>
    <n v="8001"/>
    <s v="1620"/>
    <s v="999"/>
    <s v="9"/>
    <x v="140"/>
    <n v="8000"/>
    <x v="139"/>
    <s v="Y"/>
    <x v="0"/>
  </r>
  <r>
    <x v="5"/>
    <s v="49-114-21-8001-1610-999"/>
    <s v="STUDENT MEALS"/>
    <x v="17"/>
    <n v="0"/>
    <n v="0"/>
    <n v="0"/>
    <s v="49"/>
    <s v="114"/>
    <n v="114"/>
    <x v="7"/>
    <s v="8001"/>
    <n v="8001"/>
    <s v="1610"/>
    <s v="999"/>
    <s v="9"/>
    <x v="140"/>
    <n v="8000"/>
    <x v="139"/>
    <s v="Y"/>
    <x v="0"/>
  </r>
  <r>
    <x v="5"/>
    <s v="49-114-21-8001-1620-999"/>
    <s v="ADULT MEALS"/>
    <x v="17"/>
    <n v="0"/>
    <n v="0"/>
    <n v="0"/>
    <s v="49"/>
    <s v="114"/>
    <n v="114"/>
    <x v="7"/>
    <s v="8001"/>
    <n v="8001"/>
    <s v="1620"/>
    <s v="999"/>
    <s v="9"/>
    <x v="140"/>
    <n v="8000"/>
    <x v="139"/>
    <s v="Y"/>
    <x v="0"/>
  </r>
  <r>
    <x v="5"/>
    <s v="49-116-21-8001-1610-999"/>
    <s v="STUDENT MEALS"/>
    <x v="17"/>
    <n v="0"/>
    <n v="3591.4"/>
    <n v="-3591.4"/>
    <s v="49"/>
    <s v="116"/>
    <n v="116"/>
    <x v="8"/>
    <s v="8001"/>
    <n v="8001"/>
    <s v="1610"/>
    <s v="999"/>
    <s v="9"/>
    <x v="140"/>
    <n v="8000"/>
    <x v="139"/>
    <s v="Y"/>
    <x v="0"/>
  </r>
  <r>
    <x v="5"/>
    <s v="49-116-21-8001-1620-999"/>
    <s v="ADULT MEALS"/>
    <x v="17"/>
    <n v="0"/>
    <n v="327.85"/>
    <n v="-327.85"/>
    <s v="49"/>
    <s v="116"/>
    <n v="116"/>
    <x v="8"/>
    <s v="8001"/>
    <n v="8001"/>
    <s v="1620"/>
    <s v="999"/>
    <s v="9"/>
    <x v="140"/>
    <n v="8000"/>
    <x v="139"/>
    <s v="Y"/>
    <x v="0"/>
  </r>
  <r>
    <x v="5"/>
    <s v="49-120-21-8001-1610-999"/>
    <s v="STUDENT MEALS"/>
    <x v="17"/>
    <n v="0"/>
    <n v="3050.9"/>
    <n v="-3050.9"/>
    <s v="49"/>
    <s v="120"/>
    <n v="120"/>
    <x v="9"/>
    <s v="8001"/>
    <n v="8001"/>
    <s v="1610"/>
    <s v="999"/>
    <s v="9"/>
    <x v="140"/>
    <n v="8000"/>
    <x v="139"/>
    <s v="Y"/>
    <x v="0"/>
  </r>
  <r>
    <x v="5"/>
    <s v="49-120-21-8001-1620-999"/>
    <s v="ADULT MEALS"/>
    <x v="17"/>
    <n v="0"/>
    <n v="1284.8"/>
    <n v="-1284.8"/>
    <s v="49"/>
    <s v="120"/>
    <n v="120"/>
    <x v="9"/>
    <s v="8001"/>
    <n v="8001"/>
    <s v="1620"/>
    <s v="999"/>
    <s v="9"/>
    <x v="140"/>
    <n v="8000"/>
    <x v="139"/>
    <s v="Y"/>
    <x v="0"/>
  </r>
  <r>
    <x v="5"/>
    <s v="49-124-21-8001-1610-999"/>
    <s v="STUDENT MEALS"/>
    <x v="17"/>
    <n v="0"/>
    <n v="4306.2"/>
    <n v="-4306.2"/>
    <s v="49"/>
    <s v="124"/>
    <n v="124"/>
    <x v="10"/>
    <s v="8001"/>
    <n v="8001"/>
    <s v="1610"/>
    <s v="999"/>
    <s v="9"/>
    <x v="140"/>
    <n v="8000"/>
    <x v="139"/>
    <s v="Y"/>
    <x v="0"/>
  </r>
  <r>
    <x v="5"/>
    <s v="49-124-21-8001-1620-999"/>
    <s v="ADULT MEALS"/>
    <x v="17"/>
    <n v="0"/>
    <n v="2595.1"/>
    <n v="-2595.1"/>
    <s v="49"/>
    <s v="124"/>
    <n v="124"/>
    <x v="10"/>
    <s v="8001"/>
    <n v="8001"/>
    <s v="1620"/>
    <s v="999"/>
    <s v="9"/>
    <x v="140"/>
    <n v="8000"/>
    <x v="139"/>
    <s v="Y"/>
    <x v="0"/>
  </r>
  <r>
    <x v="5"/>
    <s v="49-404-21-8001-1610-999"/>
    <s v="STUDENT MEALS"/>
    <x v="17"/>
    <n v="0"/>
    <n v="8288.68"/>
    <n v="-8288.68"/>
    <s v="49"/>
    <s v="404"/>
    <n v="404"/>
    <x v="11"/>
    <s v="8001"/>
    <n v="8001"/>
    <s v="1610"/>
    <s v="999"/>
    <s v="9"/>
    <x v="140"/>
    <n v="8000"/>
    <x v="139"/>
    <s v="Y"/>
    <x v="0"/>
  </r>
  <r>
    <x v="5"/>
    <s v="49-404-21-8001-1620-999"/>
    <s v="ADULT MEALS"/>
    <x v="17"/>
    <n v="0"/>
    <n v="3636.2"/>
    <n v="-3636.2"/>
    <s v="49"/>
    <s v="404"/>
    <n v="404"/>
    <x v="11"/>
    <s v="8001"/>
    <n v="8001"/>
    <s v="1620"/>
    <s v="999"/>
    <s v="9"/>
    <x v="140"/>
    <n v="8000"/>
    <x v="139"/>
    <s v="Y"/>
    <x v="0"/>
  </r>
  <r>
    <x v="5"/>
    <s v="49-500-21-8001-1610-999"/>
    <s v="LUNCH-STUDENTS"/>
    <x v="17"/>
    <n v="0"/>
    <n v="0"/>
    <n v="0"/>
    <s v="49"/>
    <s v="500"/>
    <n v="500"/>
    <x v="1"/>
    <s v="8001"/>
    <n v="8001"/>
    <s v="1610"/>
    <s v="999"/>
    <s v="9"/>
    <x v="140"/>
    <n v="8000"/>
    <x v="139"/>
    <s v="Y"/>
    <x v="0"/>
  </r>
  <r>
    <x v="5"/>
    <s v="49-500-21-8001-1620-999"/>
    <s v="LUNCH-ADULTS"/>
    <x v="17"/>
    <n v="9439.44"/>
    <n v="0"/>
    <n v="9439.44"/>
    <s v="49"/>
    <s v="500"/>
    <n v="500"/>
    <x v="1"/>
    <s v="8001"/>
    <n v="8001"/>
    <s v="1620"/>
    <s v="999"/>
    <s v="9"/>
    <x v="140"/>
    <n v="8000"/>
    <x v="139"/>
    <s v="Y"/>
    <x v="0"/>
  </r>
  <r>
    <x v="5"/>
    <s v="49-500-21-8001-1690-999"/>
    <s v="BAD DEBT REIMBURSEMENT"/>
    <x v="17"/>
    <n v="0"/>
    <n v="344.9"/>
    <n v="-344.9"/>
    <s v="49"/>
    <s v="500"/>
    <n v="500"/>
    <x v="1"/>
    <s v="8001"/>
    <n v="8001"/>
    <s v="1690"/>
    <s v="999"/>
    <s v="9"/>
    <x v="140"/>
    <n v="8000"/>
    <x v="139"/>
    <s v="Y"/>
    <x v="0"/>
  </r>
  <r>
    <x v="5"/>
    <s v="49-500-21-8001-1691-999"/>
    <s v="STUDN A LA CART"/>
    <x v="17"/>
    <n v="0"/>
    <n v="0"/>
    <n v="0"/>
    <s v="49"/>
    <s v="500"/>
    <n v="500"/>
    <x v="1"/>
    <s v="8001"/>
    <n v="8001"/>
    <s v="1691"/>
    <s v="999"/>
    <s v="9"/>
    <x v="140"/>
    <n v="8000"/>
    <x v="139"/>
    <s v="Y"/>
    <x v="0"/>
  </r>
  <r>
    <x v="5"/>
    <s v="49-500-21-8001-1990-999"/>
    <s v="OTHER LOCAL REV"/>
    <x v="17"/>
    <n v="0"/>
    <n v="100035.46"/>
    <n v="-100035.46"/>
    <s v="49"/>
    <s v="500"/>
    <n v="500"/>
    <x v="1"/>
    <s v="8001"/>
    <n v="8001"/>
    <s v="1990"/>
    <s v="999"/>
    <s v="9"/>
    <x v="140"/>
    <n v="8000"/>
    <x v="139"/>
    <s v="Y"/>
    <x v="0"/>
  </r>
  <r>
    <x v="5"/>
    <s v="49-500-21-8001-1991-999"/>
    <s v="SUPLUS SALES"/>
    <x v="17"/>
    <n v="0"/>
    <n v="16303.01"/>
    <n v="-16303.01"/>
    <s v="49"/>
    <s v="500"/>
    <n v="500"/>
    <x v="1"/>
    <s v="8001"/>
    <n v="8001"/>
    <s v="1991"/>
    <s v="999"/>
    <s v="9"/>
    <x v="140"/>
    <n v="8000"/>
    <x v="139"/>
    <s v="Y"/>
    <x v="0"/>
  </r>
  <r>
    <x v="5"/>
    <s v="49-500-21-8001-3770-999"/>
    <s v="STATE SCH LUNCH"/>
    <x v="17"/>
    <n v="0"/>
    <n v="0"/>
    <n v="0"/>
    <s v="49"/>
    <s v="500"/>
    <n v="500"/>
    <x v="1"/>
    <s v="8001"/>
    <n v="8001"/>
    <s v="3770"/>
    <s v="999"/>
    <s v="9"/>
    <x v="140"/>
    <n v="8000"/>
    <x v="139"/>
    <s v="Y"/>
    <x v="0"/>
  </r>
  <r>
    <x v="5"/>
    <s v="49-500-21-8001-4571-999"/>
    <s v="FED SCH LUNCH"/>
    <x v="17"/>
    <n v="0"/>
    <n v="0"/>
    <n v="0"/>
    <s v="49"/>
    <s v="500"/>
    <n v="500"/>
    <x v="1"/>
    <s v="8001"/>
    <n v="8001"/>
    <s v="4571"/>
    <s v="999"/>
    <s v="9"/>
    <x v="140"/>
    <n v="8000"/>
    <x v="139"/>
    <s v="Y"/>
    <x v="0"/>
  </r>
  <r>
    <x v="5"/>
    <s v="49-500-21-8001-4572-999"/>
    <s v="FED SPEC ASST"/>
    <x v="17"/>
    <n v="0"/>
    <n v="0"/>
    <n v="0"/>
    <s v="49"/>
    <s v="500"/>
    <n v="500"/>
    <x v="1"/>
    <s v="8001"/>
    <n v="8001"/>
    <s v="4572"/>
    <s v="999"/>
    <s v="9"/>
    <x v="140"/>
    <n v="8000"/>
    <x v="139"/>
    <s v="Y"/>
    <x v="0"/>
  </r>
  <r>
    <x v="5"/>
    <s v="49-500-21-8001-4573-999"/>
    <s v="FED SPEC MILK"/>
    <x v="17"/>
    <n v="0"/>
    <n v="0"/>
    <n v="0"/>
    <s v="49"/>
    <s v="500"/>
    <n v="500"/>
    <x v="1"/>
    <s v="8001"/>
    <n v="8001"/>
    <s v="4573"/>
    <s v="999"/>
    <s v="9"/>
    <x v="140"/>
    <n v="8000"/>
    <x v="139"/>
    <s v="Y"/>
    <x v="0"/>
  </r>
  <r>
    <x v="5"/>
    <s v="49-500-21-8001-4579-999"/>
    <s v="DIRECT CERTIFICATION GRANT"/>
    <x v="17"/>
    <n v="0"/>
    <n v="0"/>
    <n v="0"/>
    <s v="49"/>
    <s v="500"/>
    <n v="500"/>
    <x v="1"/>
    <s v="8001"/>
    <n v="8001"/>
    <s v="4579"/>
    <s v="999"/>
    <s v="9"/>
    <x v="140"/>
    <n v="8000"/>
    <x v="139"/>
    <s v="Y"/>
    <x v="0"/>
  </r>
  <r>
    <x v="5"/>
    <s v="49-500-21-8001-4970-999"/>
    <s v="USDA COMM CONTR"/>
    <x v="17"/>
    <n v="0"/>
    <n v="213528.74"/>
    <n v="-213528.74"/>
    <s v="49"/>
    <s v="500"/>
    <n v="500"/>
    <x v="1"/>
    <s v="8001"/>
    <n v="8001"/>
    <s v="4970"/>
    <s v="999"/>
    <s v="9"/>
    <x v="140"/>
    <n v="8000"/>
    <x v="139"/>
    <s v="Y"/>
    <x v="0"/>
  </r>
  <r>
    <x v="5"/>
    <s v="49-500-21-8002-4574-999"/>
    <s v="BREAKFAST PROG"/>
    <x v="17"/>
    <n v="0"/>
    <n v="0"/>
    <n v="0"/>
    <s v="49"/>
    <s v="500"/>
    <n v="500"/>
    <x v="1"/>
    <s v="8002"/>
    <n v="8002"/>
    <s v="4574"/>
    <s v="999"/>
    <s v="9"/>
    <x v="141"/>
    <n v="8002"/>
    <x v="140"/>
    <s v="N"/>
    <x v="0"/>
  </r>
  <r>
    <x v="5"/>
    <s v="49-500-21-8070-3770-999"/>
    <s v="STATE SCHOOL LUNCH -- LIQUOR TAX"/>
    <x v="17"/>
    <n v="0"/>
    <n v="547588.4"/>
    <n v="-547588.4"/>
    <s v="49"/>
    <s v="500"/>
    <n v="500"/>
    <x v="1"/>
    <s v="8070"/>
    <n v="8070"/>
    <s v="3770"/>
    <s v="999"/>
    <s v="9"/>
    <x v="142"/>
    <n v="8070"/>
    <x v="141"/>
    <s v="N"/>
    <x v="60"/>
  </r>
  <r>
    <x v="5"/>
    <s v="49-500-21-8071-4571-999"/>
    <s v="FEDERAL SCHOOL LUNCH"/>
    <x v="17"/>
    <n v="0"/>
    <n v="213789.66"/>
    <n v="-213789.66"/>
    <s v="49"/>
    <s v="500"/>
    <n v="500"/>
    <x v="1"/>
    <s v="8071"/>
    <n v="8071"/>
    <s v="4571"/>
    <s v="999"/>
    <s v="9"/>
    <x v="143"/>
    <n v="8071"/>
    <x v="142"/>
    <s v="N"/>
    <x v="0"/>
  </r>
  <r>
    <x v="5"/>
    <s v="49-500-21-8072-4572-999"/>
    <s v="FEDERAL FREE &amp; REDUCED LUNCHES"/>
    <x v="17"/>
    <n v="0"/>
    <n v="1600527.38"/>
    <n v="-1600527.38"/>
    <s v="49"/>
    <s v="500"/>
    <n v="500"/>
    <x v="1"/>
    <s v="8072"/>
    <n v="8072"/>
    <s v="4572"/>
    <s v="999"/>
    <s v="9"/>
    <x v="144"/>
    <n v="8072"/>
    <x v="143"/>
    <s v="N"/>
    <x v="0"/>
  </r>
  <r>
    <x v="5"/>
    <s v="49-500-21-8073-4573-999"/>
    <s v="SPECIAL MILK PROGRAM"/>
    <x v="17"/>
    <n v="0"/>
    <n v="0"/>
    <n v="0"/>
    <s v="49"/>
    <s v="500"/>
    <n v="500"/>
    <x v="1"/>
    <s v="8073"/>
    <n v="8073"/>
    <s v="4573"/>
    <s v="999"/>
    <s v="9"/>
    <x v="145"/>
    <n v="8073"/>
    <x v="144"/>
    <s v="N"/>
    <x v="0"/>
  </r>
  <r>
    <x v="5"/>
    <s v="49-500-21-8074-4574-999"/>
    <s v="SCHOOL BREAKFAST"/>
    <x v="17"/>
    <n v="0"/>
    <n v="319996.42"/>
    <n v="-319996.42"/>
    <s v="49"/>
    <s v="500"/>
    <n v="500"/>
    <x v="1"/>
    <s v="8074"/>
    <n v="8074"/>
    <s v="4574"/>
    <s v="999"/>
    <s v="9"/>
    <x v="146"/>
    <n v="8074"/>
    <x v="140"/>
    <s v="N"/>
    <x v="0"/>
  </r>
  <r>
    <x v="5"/>
    <s v="49-500-21-8075-4575-999"/>
    <s v="SCHOOL ASSP"/>
    <x v="17"/>
    <n v="0"/>
    <n v="72175.070000000007"/>
    <n v="-72175.070000000007"/>
    <s v="49"/>
    <s v="500"/>
    <n v="500"/>
    <x v="1"/>
    <s v="8075"/>
    <n v="8075"/>
    <s v="4575"/>
    <s v="999"/>
    <s v="9"/>
    <x v="147"/>
    <n v="8075"/>
    <x v="145"/>
    <s v="N"/>
    <x v="61"/>
  </r>
  <r>
    <x v="5"/>
    <s v="49-500-21-9999-1500-999"/>
    <s v="INVEST EARNINGS"/>
    <x v="17"/>
    <n v="0"/>
    <n v="4364.79"/>
    <n v="-4364.79"/>
    <s v="49"/>
    <s v="500"/>
    <n v="500"/>
    <x v="1"/>
    <s v="9999"/>
    <n v="9999"/>
    <s v="1500"/>
    <s v="999"/>
    <s v="9"/>
    <x v="89"/>
    <n v="9999"/>
    <x v="88"/>
    <s v="N"/>
    <x v="0"/>
  </r>
  <r>
    <x v="5"/>
    <s v="49-704-21-8001-1610-999"/>
    <s v="STUDENT MEALS"/>
    <x v="17"/>
    <n v="0"/>
    <n v="8548.73"/>
    <n v="-8548.73"/>
    <s v="49"/>
    <s v="704"/>
    <n v="704"/>
    <x v="12"/>
    <s v="8001"/>
    <n v="8001"/>
    <s v="1610"/>
    <s v="999"/>
    <s v="9"/>
    <x v="140"/>
    <n v="8000"/>
    <x v="139"/>
    <s v="Y"/>
    <x v="0"/>
  </r>
  <r>
    <x v="5"/>
    <s v="49-704-21-8001-1620-999"/>
    <s v="ADULT MEALS"/>
    <x v="17"/>
    <n v="0"/>
    <n v="3125.84"/>
    <n v="-3125.84"/>
    <s v="49"/>
    <s v="704"/>
    <n v="704"/>
    <x v="12"/>
    <s v="8001"/>
    <n v="8001"/>
    <s v="1620"/>
    <s v="999"/>
    <s v="9"/>
    <x v="140"/>
    <n v="8000"/>
    <x v="139"/>
    <s v="Y"/>
    <x v="0"/>
  </r>
  <r>
    <x v="5"/>
    <s v="49-104-21-8001-3100-182"/>
    <s v="SALARY CUSTODIA"/>
    <x v="18"/>
    <n v="5419.94"/>
    <n v="0"/>
    <n v="5419.94"/>
    <s v="49"/>
    <s v="104"/>
    <n v="104"/>
    <x v="3"/>
    <s v="8001"/>
    <n v="8001"/>
    <s v="3100"/>
    <s v="182"/>
    <s v="1"/>
    <x v="140"/>
    <n v="8000"/>
    <x v="139"/>
    <s v="Y"/>
    <x v="0"/>
  </r>
  <r>
    <x v="5"/>
    <s v="49-104-21-8001-3100-193"/>
    <s v="SALARY COOKS"/>
    <x v="18"/>
    <n v="60128.37"/>
    <n v="0"/>
    <n v="60128.37"/>
    <s v="49"/>
    <s v="104"/>
    <n v="104"/>
    <x v="3"/>
    <s v="8001"/>
    <n v="8001"/>
    <s v="3100"/>
    <s v="193"/>
    <s v="1"/>
    <x v="140"/>
    <n v="8000"/>
    <x v="139"/>
    <s v="Y"/>
    <x v="0"/>
  </r>
  <r>
    <x v="5"/>
    <s v="49-104-21-8001-3100-194"/>
    <s v="CASHIERS"/>
    <x v="18"/>
    <n v="4394.0200000000004"/>
    <n v="0"/>
    <n v="4394.0200000000004"/>
    <s v="49"/>
    <s v="104"/>
    <n v="104"/>
    <x v="3"/>
    <s v="8001"/>
    <n v="8001"/>
    <s v="3100"/>
    <s v="194"/>
    <s v="1"/>
    <x v="140"/>
    <n v="8000"/>
    <x v="139"/>
    <s v="Y"/>
    <x v="0"/>
  </r>
  <r>
    <x v="5"/>
    <s v="49-104-21-8001-3100-210"/>
    <s v="RETIREMENT"/>
    <x v="18"/>
    <n v="10967.39"/>
    <n v="0"/>
    <n v="10967.39"/>
    <s v="49"/>
    <s v="104"/>
    <n v="104"/>
    <x v="3"/>
    <s v="8001"/>
    <n v="8001"/>
    <s v="3100"/>
    <s v="210"/>
    <s v="2"/>
    <x v="140"/>
    <n v="8000"/>
    <x v="139"/>
    <s v="Y"/>
    <x v="0"/>
  </r>
  <r>
    <x v="5"/>
    <s v="49-104-21-8001-3100-220"/>
    <s v="FICA"/>
    <x v="18"/>
    <n v="5325.37"/>
    <n v="0"/>
    <n v="5325.37"/>
    <s v="49"/>
    <s v="104"/>
    <n v="104"/>
    <x v="3"/>
    <s v="8001"/>
    <n v="8001"/>
    <s v="3100"/>
    <s v="220"/>
    <s v="2"/>
    <x v="140"/>
    <n v="8000"/>
    <x v="139"/>
    <s v="Y"/>
    <x v="0"/>
  </r>
  <r>
    <x v="5"/>
    <s v="49-104-21-8001-3100-241"/>
    <s v="INSURANCE"/>
    <x v="18"/>
    <n v="1656.67"/>
    <n v="0"/>
    <n v="1656.67"/>
    <s v="49"/>
    <s v="104"/>
    <n v="104"/>
    <x v="3"/>
    <s v="8001"/>
    <n v="8001"/>
    <s v="3100"/>
    <s v="241"/>
    <s v="2"/>
    <x v="140"/>
    <n v="8000"/>
    <x v="139"/>
    <s v="Y"/>
    <x v="0"/>
  </r>
  <r>
    <x v="5"/>
    <s v="49-104-21-8001-3100-270"/>
    <s v="INDUSTRIAL INS"/>
    <x v="18"/>
    <n v="0"/>
    <n v="0"/>
    <n v="0"/>
    <s v="49"/>
    <s v="104"/>
    <n v="104"/>
    <x v="3"/>
    <s v="8001"/>
    <n v="8001"/>
    <s v="3100"/>
    <s v="270"/>
    <s v="2"/>
    <x v="140"/>
    <n v="8000"/>
    <x v="139"/>
    <s v="Y"/>
    <x v="0"/>
  </r>
  <r>
    <x v="5"/>
    <s v="49-104-21-8001-3100-280"/>
    <s v="UNEMPLYMNT INS"/>
    <x v="18"/>
    <n v="0"/>
    <n v="0"/>
    <n v="0"/>
    <s v="49"/>
    <s v="104"/>
    <n v="104"/>
    <x v="3"/>
    <s v="8001"/>
    <n v="8001"/>
    <s v="3100"/>
    <s v="280"/>
    <s v="2"/>
    <x v="140"/>
    <n v="8000"/>
    <x v="139"/>
    <s v="Y"/>
    <x v="0"/>
  </r>
  <r>
    <x v="5"/>
    <s v="49-104-21-8001-3100-610"/>
    <s v="SUPPLIES"/>
    <x v="18"/>
    <n v="0"/>
    <n v="0"/>
    <n v="0"/>
    <s v="49"/>
    <s v="104"/>
    <n v="104"/>
    <x v="3"/>
    <s v="8001"/>
    <n v="8001"/>
    <s v="3100"/>
    <s v="610"/>
    <s v="6"/>
    <x v="140"/>
    <n v="8000"/>
    <x v="139"/>
    <s v="Y"/>
    <x v="0"/>
  </r>
  <r>
    <x v="5"/>
    <s v="49-104-21-8001-3100-630"/>
    <s v="FOOD"/>
    <x v="18"/>
    <n v="0"/>
    <n v="0"/>
    <n v="0"/>
    <s v="49"/>
    <s v="104"/>
    <n v="104"/>
    <x v="3"/>
    <s v="8001"/>
    <n v="8001"/>
    <s v="3100"/>
    <s v="630"/>
    <s v="6"/>
    <x v="140"/>
    <n v="8000"/>
    <x v="139"/>
    <s v="Y"/>
    <x v="0"/>
  </r>
  <r>
    <x v="5"/>
    <s v="49-110-21-8001-3100-182"/>
    <s v="SALARY CUSTODIA"/>
    <x v="18"/>
    <n v="4459.04"/>
    <n v="0"/>
    <n v="4459.04"/>
    <s v="49"/>
    <s v="110"/>
    <n v="110"/>
    <x v="4"/>
    <s v="8001"/>
    <n v="8001"/>
    <s v="3100"/>
    <s v="182"/>
    <s v="1"/>
    <x v="140"/>
    <n v="8000"/>
    <x v="139"/>
    <s v="Y"/>
    <x v="0"/>
  </r>
  <r>
    <x v="5"/>
    <s v="49-110-21-8001-3100-193"/>
    <s v="SALARY COOKS"/>
    <x v="18"/>
    <n v="89939.23"/>
    <n v="0"/>
    <n v="89939.23"/>
    <s v="49"/>
    <s v="110"/>
    <n v="110"/>
    <x v="4"/>
    <s v="8001"/>
    <n v="8001"/>
    <s v="3100"/>
    <s v="193"/>
    <s v="1"/>
    <x v="140"/>
    <n v="8000"/>
    <x v="139"/>
    <s v="Y"/>
    <x v="0"/>
  </r>
  <r>
    <x v="5"/>
    <s v="49-110-21-8001-3100-194"/>
    <s v="CASHIERS"/>
    <x v="18"/>
    <n v="0"/>
    <n v="0"/>
    <n v="0"/>
    <s v="49"/>
    <s v="110"/>
    <n v="110"/>
    <x v="4"/>
    <s v="8001"/>
    <n v="8001"/>
    <s v="3100"/>
    <s v="194"/>
    <s v="1"/>
    <x v="140"/>
    <n v="8000"/>
    <x v="139"/>
    <s v="Y"/>
    <x v="0"/>
  </r>
  <r>
    <x v="5"/>
    <s v="49-110-21-8001-3100-210"/>
    <s v="RETIREMENT"/>
    <x v="18"/>
    <n v="19812.11"/>
    <n v="0"/>
    <n v="19812.11"/>
    <s v="49"/>
    <s v="110"/>
    <n v="110"/>
    <x v="4"/>
    <s v="8001"/>
    <n v="8001"/>
    <s v="3100"/>
    <s v="210"/>
    <s v="2"/>
    <x v="140"/>
    <n v="8000"/>
    <x v="139"/>
    <s v="Y"/>
    <x v="0"/>
  </r>
  <r>
    <x v="5"/>
    <s v="49-110-21-8001-3100-220"/>
    <s v="FICA"/>
    <x v="18"/>
    <n v="7163.24"/>
    <n v="0"/>
    <n v="7163.24"/>
    <s v="49"/>
    <s v="110"/>
    <n v="110"/>
    <x v="4"/>
    <s v="8001"/>
    <n v="8001"/>
    <s v="3100"/>
    <s v="220"/>
    <s v="2"/>
    <x v="140"/>
    <n v="8000"/>
    <x v="139"/>
    <s v="Y"/>
    <x v="0"/>
  </r>
  <r>
    <x v="5"/>
    <s v="49-110-21-8001-3100-241"/>
    <s v="INSURANCE"/>
    <x v="18"/>
    <n v="1662.03"/>
    <n v="0"/>
    <n v="1662.03"/>
    <s v="49"/>
    <s v="110"/>
    <n v="110"/>
    <x v="4"/>
    <s v="8001"/>
    <n v="8001"/>
    <s v="3100"/>
    <s v="241"/>
    <s v="2"/>
    <x v="140"/>
    <n v="8000"/>
    <x v="139"/>
    <s v="Y"/>
    <x v="0"/>
  </r>
  <r>
    <x v="5"/>
    <s v="49-110-21-8001-3100-270"/>
    <s v="INDUSTRIAL INS"/>
    <x v="18"/>
    <n v="0"/>
    <n v="0"/>
    <n v="0"/>
    <s v="49"/>
    <s v="110"/>
    <n v="110"/>
    <x v="4"/>
    <s v="8001"/>
    <n v="8001"/>
    <s v="3100"/>
    <s v="270"/>
    <s v="2"/>
    <x v="140"/>
    <n v="8000"/>
    <x v="139"/>
    <s v="Y"/>
    <x v="0"/>
  </r>
  <r>
    <x v="5"/>
    <s v="49-110-21-8001-3100-280"/>
    <s v="UNEMPLYMNT INS"/>
    <x v="18"/>
    <n v="0"/>
    <n v="0"/>
    <n v="0"/>
    <s v="49"/>
    <s v="110"/>
    <n v="110"/>
    <x v="4"/>
    <s v="8001"/>
    <n v="8001"/>
    <s v="3100"/>
    <s v="280"/>
    <s v="2"/>
    <x v="140"/>
    <n v="8000"/>
    <x v="139"/>
    <s v="Y"/>
    <x v="0"/>
  </r>
  <r>
    <x v="5"/>
    <s v="49-110-21-8001-3100-610"/>
    <s v="SUPPLIES"/>
    <x v="18"/>
    <n v="0"/>
    <n v="0"/>
    <n v="0"/>
    <s v="49"/>
    <s v="110"/>
    <n v="110"/>
    <x v="4"/>
    <s v="8001"/>
    <n v="8001"/>
    <s v="3100"/>
    <s v="610"/>
    <s v="6"/>
    <x v="140"/>
    <n v="8000"/>
    <x v="139"/>
    <s v="Y"/>
    <x v="0"/>
  </r>
  <r>
    <x v="5"/>
    <s v="49-110-21-8001-3100-630"/>
    <s v="FOOD"/>
    <x v="18"/>
    <n v="0"/>
    <n v="0"/>
    <n v="0"/>
    <s v="49"/>
    <s v="110"/>
    <n v="110"/>
    <x v="4"/>
    <s v="8001"/>
    <n v="8001"/>
    <s v="3100"/>
    <s v="630"/>
    <s v="6"/>
    <x v="140"/>
    <n v="8000"/>
    <x v="139"/>
    <s v="Y"/>
    <x v="0"/>
  </r>
  <r>
    <x v="5"/>
    <s v="49-112-21-8001-1000-341"/>
    <s v="Sub Cost"/>
    <x v="18"/>
    <n v="0"/>
    <n v="0"/>
    <n v="0"/>
    <s v="49"/>
    <s v="112"/>
    <n v="112"/>
    <x v="5"/>
    <s v="8001"/>
    <n v="8001"/>
    <s v="1000"/>
    <s v="341"/>
    <s v="3"/>
    <x v="140"/>
    <n v="8000"/>
    <x v="139"/>
    <s v="Y"/>
    <x v="0"/>
  </r>
  <r>
    <x v="5"/>
    <s v="49-112-21-8001-3100-182"/>
    <s v="SALARY CUSTODIA"/>
    <x v="18"/>
    <n v="3714.91"/>
    <n v="0"/>
    <n v="3714.91"/>
    <s v="49"/>
    <s v="112"/>
    <n v="112"/>
    <x v="5"/>
    <s v="8001"/>
    <n v="8001"/>
    <s v="3100"/>
    <s v="182"/>
    <s v="1"/>
    <x v="140"/>
    <n v="8000"/>
    <x v="139"/>
    <s v="Y"/>
    <x v="0"/>
  </r>
  <r>
    <x v="5"/>
    <s v="49-112-21-8001-3100-193"/>
    <s v="SALARY COOKS"/>
    <x v="18"/>
    <n v="63620.53"/>
    <n v="0"/>
    <n v="63620.53"/>
    <s v="49"/>
    <s v="112"/>
    <n v="112"/>
    <x v="5"/>
    <s v="8001"/>
    <n v="8001"/>
    <s v="3100"/>
    <s v="193"/>
    <s v="1"/>
    <x v="140"/>
    <n v="8000"/>
    <x v="139"/>
    <s v="Y"/>
    <x v="0"/>
  </r>
  <r>
    <x v="5"/>
    <s v="49-112-21-8001-3100-194"/>
    <s v="CASHIERS"/>
    <x v="18"/>
    <n v="5163.5200000000004"/>
    <n v="0"/>
    <n v="5163.5200000000004"/>
    <s v="49"/>
    <s v="112"/>
    <n v="112"/>
    <x v="5"/>
    <s v="8001"/>
    <n v="8001"/>
    <s v="3100"/>
    <s v="194"/>
    <s v="1"/>
    <x v="140"/>
    <n v="8000"/>
    <x v="139"/>
    <s v="Y"/>
    <x v="0"/>
  </r>
  <r>
    <x v="5"/>
    <s v="49-112-21-8001-3100-210"/>
    <s v="RETIREMENT"/>
    <x v="18"/>
    <n v="9356.65"/>
    <n v="0"/>
    <n v="9356.65"/>
    <s v="49"/>
    <s v="112"/>
    <n v="112"/>
    <x v="5"/>
    <s v="8001"/>
    <n v="8001"/>
    <s v="3100"/>
    <s v="210"/>
    <s v="2"/>
    <x v="140"/>
    <n v="8000"/>
    <x v="139"/>
    <s v="Y"/>
    <x v="0"/>
  </r>
  <r>
    <x v="5"/>
    <s v="49-112-21-8001-3100-220"/>
    <s v="FICA"/>
    <x v="18"/>
    <n v="5525.96"/>
    <n v="0"/>
    <n v="5525.96"/>
    <s v="49"/>
    <s v="112"/>
    <n v="112"/>
    <x v="5"/>
    <s v="8001"/>
    <n v="8001"/>
    <s v="3100"/>
    <s v="220"/>
    <s v="2"/>
    <x v="140"/>
    <n v="8000"/>
    <x v="139"/>
    <s v="Y"/>
    <x v="0"/>
  </r>
  <r>
    <x v="5"/>
    <s v="49-112-21-8001-3100-241"/>
    <s v="INSURANCE"/>
    <x v="18"/>
    <n v="1661.06"/>
    <n v="0"/>
    <n v="1661.06"/>
    <s v="49"/>
    <s v="112"/>
    <n v="112"/>
    <x v="5"/>
    <s v="8001"/>
    <n v="8001"/>
    <s v="3100"/>
    <s v="241"/>
    <s v="2"/>
    <x v="140"/>
    <n v="8000"/>
    <x v="139"/>
    <s v="Y"/>
    <x v="0"/>
  </r>
  <r>
    <x v="5"/>
    <s v="49-112-21-8001-3100-270"/>
    <s v="INDUSTRIAL INS"/>
    <x v="18"/>
    <n v="0"/>
    <n v="0"/>
    <n v="0"/>
    <s v="49"/>
    <s v="112"/>
    <n v="112"/>
    <x v="5"/>
    <s v="8001"/>
    <n v="8001"/>
    <s v="3100"/>
    <s v="270"/>
    <s v="2"/>
    <x v="140"/>
    <n v="8000"/>
    <x v="139"/>
    <s v="Y"/>
    <x v="0"/>
  </r>
  <r>
    <x v="5"/>
    <s v="49-112-21-8001-3100-280"/>
    <s v="UNEMPLYMNT INS"/>
    <x v="18"/>
    <n v="0"/>
    <n v="0"/>
    <n v="0"/>
    <s v="49"/>
    <s v="112"/>
    <n v="112"/>
    <x v="5"/>
    <s v="8001"/>
    <n v="8001"/>
    <s v="3100"/>
    <s v="280"/>
    <s v="2"/>
    <x v="140"/>
    <n v="8000"/>
    <x v="139"/>
    <s v="Y"/>
    <x v="0"/>
  </r>
  <r>
    <x v="5"/>
    <s v="49-112-21-8001-3100-610"/>
    <s v="SUPPLIES"/>
    <x v="18"/>
    <n v="0"/>
    <n v="0"/>
    <n v="0"/>
    <s v="49"/>
    <s v="112"/>
    <n v="112"/>
    <x v="5"/>
    <s v="8001"/>
    <n v="8001"/>
    <s v="3100"/>
    <s v="610"/>
    <s v="6"/>
    <x v="140"/>
    <n v="8000"/>
    <x v="139"/>
    <s v="Y"/>
    <x v="0"/>
  </r>
  <r>
    <x v="5"/>
    <s v="49-112-21-8001-3100-630"/>
    <s v="FOOD"/>
    <x v="18"/>
    <n v="0"/>
    <n v="0"/>
    <n v="0"/>
    <s v="49"/>
    <s v="112"/>
    <n v="112"/>
    <x v="5"/>
    <s v="8001"/>
    <n v="8001"/>
    <s v="3100"/>
    <s v="630"/>
    <s v="6"/>
    <x v="140"/>
    <n v="8000"/>
    <x v="139"/>
    <s v="Y"/>
    <x v="0"/>
  </r>
  <r>
    <x v="5"/>
    <s v="49-113-21-8001-3100-270"/>
    <s v="INDUSTRIAL INS"/>
    <x v="18"/>
    <n v="0"/>
    <n v="0"/>
    <n v="0"/>
    <s v="49"/>
    <s v="113"/>
    <n v="113"/>
    <x v="6"/>
    <s v="8001"/>
    <n v="8001"/>
    <s v="3100"/>
    <s v="270"/>
    <s v="2"/>
    <x v="140"/>
    <n v="8000"/>
    <x v="139"/>
    <s v="Y"/>
    <x v="0"/>
  </r>
  <r>
    <x v="5"/>
    <s v="49-113-21-8001-3100-280"/>
    <s v="UNEMPLYMNT INS"/>
    <x v="18"/>
    <n v="0"/>
    <n v="0"/>
    <n v="0"/>
    <s v="49"/>
    <s v="113"/>
    <n v="113"/>
    <x v="6"/>
    <s v="8001"/>
    <n v="8001"/>
    <s v="3100"/>
    <s v="280"/>
    <s v="2"/>
    <x v="140"/>
    <n v="8000"/>
    <x v="139"/>
    <s v="Y"/>
    <x v="0"/>
  </r>
  <r>
    <x v="5"/>
    <s v="49-114-21-8001-3100-270"/>
    <s v="INDUSTRIAL INS"/>
    <x v="18"/>
    <n v="0"/>
    <n v="0"/>
    <n v="0"/>
    <s v="49"/>
    <s v="114"/>
    <n v="114"/>
    <x v="7"/>
    <s v="8001"/>
    <n v="8001"/>
    <s v="3100"/>
    <s v="270"/>
    <s v="2"/>
    <x v="140"/>
    <n v="8000"/>
    <x v="139"/>
    <s v="Y"/>
    <x v="0"/>
  </r>
  <r>
    <x v="5"/>
    <s v="49-114-21-8001-3100-280"/>
    <s v="UNEMPLYMNT INS"/>
    <x v="18"/>
    <n v="0"/>
    <n v="0"/>
    <n v="0"/>
    <s v="49"/>
    <s v="114"/>
    <n v="114"/>
    <x v="7"/>
    <s v="8001"/>
    <n v="8001"/>
    <s v="3100"/>
    <s v="280"/>
    <s v="2"/>
    <x v="140"/>
    <n v="8000"/>
    <x v="139"/>
    <s v="Y"/>
    <x v="0"/>
  </r>
  <r>
    <x v="5"/>
    <s v="49-116-21-8001-3100-182"/>
    <s v="SALARY CUSTODIA"/>
    <x v="18"/>
    <n v="4514.04"/>
    <n v="0"/>
    <n v="4514.04"/>
    <s v="49"/>
    <s v="116"/>
    <n v="116"/>
    <x v="8"/>
    <s v="8001"/>
    <n v="8001"/>
    <s v="3100"/>
    <s v="182"/>
    <s v="1"/>
    <x v="140"/>
    <n v="8000"/>
    <x v="139"/>
    <s v="Y"/>
    <x v="0"/>
  </r>
  <r>
    <x v="5"/>
    <s v="49-116-21-8001-3100-193"/>
    <s v="SALARY COOKS"/>
    <x v="18"/>
    <n v="63991.62"/>
    <n v="0"/>
    <n v="63991.62"/>
    <s v="49"/>
    <s v="116"/>
    <n v="116"/>
    <x v="8"/>
    <s v="8001"/>
    <n v="8001"/>
    <s v="3100"/>
    <s v="193"/>
    <s v="1"/>
    <x v="140"/>
    <n v="8000"/>
    <x v="139"/>
    <s v="Y"/>
    <x v="0"/>
  </r>
  <r>
    <x v="5"/>
    <s v="49-116-21-8001-3100-194"/>
    <s v="CASHIERS"/>
    <x v="18"/>
    <n v="6512.8"/>
    <n v="0"/>
    <n v="6512.8"/>
    <s v="49"/>
    <s v="116"/>
    <n v="116"/>
    <x v="8"/>
    <s v="8001"/>
    <n v="8001"/>
    <s v="3100"/>
    <s v="194"/>
    <s v="1"/>
    <x v="140"/>
    <n v="8000"/>
    <x v="139"/>
    <s v="Y"/>
    <x v="0"/>
  </r>
  <r>
    <x v="5"/>
    <s v="49-116-21-8001-3100-210"/>
    <s v="RETIREMENT"/>
    <x v="18"/>
    <n v="7174.73"/>
    <n v="0"/>
    <n v="7174.73"/>
    <s v="49"/>
    <s v="116"/>
    <n v="116"/>
    <x v="8"/>
    <s v="8001"/>
    <n v="8001"/>
    <s v="3100"/>
    <s v="210"/>
    <s v="2"/>
    <x v="140"/>
    <n v="8000"/>
    <x v="139"/>
    <s v="Y"/>
    <x v="0"/>
  </r>
  <r>
    <x v="5"/>
    <s v="49-116-21-8001-3100-220"/>
    <s v="FICA"/>
    <x v="18"/>
    <n v="5670.59"/>
    <n v="0"/>
    <n v="5670.59"/>
    <s v="49"/>
    <s v="116"/>
    <n v="116"/>
    <x v="8"/>
    <s v="8001"/>
    <n v="8001"/>
    <s v="3100"/>
    <s v="220"/>
    <s v="2"/>
    <x v="140"/>
    <n v="8000"/>
    <x v="139"/>
    <s v="Y"/>
    <x v="0"/>
  </r>
  <r>
    <x v="5"/>
    <s v="49-116-21-8001-3100-241"/>
    <s v="INSURANCE"/>
    <x v="18"/>
    <n v="1652.79"/>
    <n v="0"/>
    <n v="1652.79"/>
    <s v="49"/>
    <s v="116"/>
    <n v="116"/>
    <x v="8"/>
    <s v="8001"/>
    <n v="8001"/>
    <s v="3100"/>
    <s v="241"/>
    <s v="2"/>
    <x v="140"/>
    <n v="8000"/>
    <x v="139"/>
    <s v="Y"/>
    <x v="0"/>
  </r>
  <r>
    <x v="5"/>
    <s v="49-116-21-8001-3100-270"/>
    <s v="INDUSTRIAL INS"/>
    <x v="18"/>
    <n v="0"/>
    <n v="0"/>
    <n v="0"/>
    <s v="49"/>
    <s v="116"/>
    <n v="116"/>
    <x v="8"/>
    <s v="8001"/>
    <n v="8001"/>
    <s v="3100"/>
    <s v="270"/>
    <s v="2"/>
    <x v="140"/>
    <n v="8000"/>
    <x v="139"/>
    <s v="Y"/>
    <x v="0"/>
  </r>
  <r>
    <x v="5"/>
    <s v="49-116-21-8001-3100-280"/>
    <s v="UNEMPLYMNT INS"/>
    <x v="18"/>
    <n v="0"/>
    <n v="0"/>
    <n v="0"/>
    <s v="49"/>
    <s v="116"/>
    <n v="116"/>
    <x v="8"/>
    <s v="8001"/>
    <n v="8001"/>
    <s v="3100"/>
    <s v="280"/>
    <s v="2"/>
    <x v="140"/>
    <n v="8000"/>
    <x v="139"/>
    <s v="Y"/>
    <x v="0"/>
  </r>
  <r>
    <x v="5"/>
    <s v="49-116-21-8001-3100-610"/>
    <s v="SUPPLIES"/>
    <x v="18"/>
    <n v="0"/>
    <n v="0"/>
    <n v="0"/>
    <s v="49"/>
    <s v="116"/>
    <n v="116"/>
    <x v="8"/>
    <s v="8001"/>
    <n v="8001"/>
    <s v="3100"/>
    <s v="610"/>
    <s v="6"/>
    <x v="140"/>
    <n v="8000"/>
    <x v="139"/>
    <s v="Y"/>
    <x v="0"/>
  </r>
  <r>
    <x v="5"/>
    <s v="49-116-21-8001-3100-630"/>
    <s v="FOOD"/>
    <x v="18"/>
    <n v="0"/>
    <n v="0"/>
    <n v="0"/>
    <s v="49"/>
    <s v="116"/>
    <n v="116"/>
    <x v="8"/>
    <s v="8001"/>
    <n v="8001"/>
    <s v="3100"/>
    <s v="630"/>
    <s v="6"/>
    <x v="140"/>
    <n v="8000"/>
    <x v="139"/>
    <s v="Y"/>
    <x v="0"/>
  </r>
  <r>
    <x v="5"/>
    <s v="49-120-21-8001-3100-182"/>
    <s v="SALARY CUSTODIA"/>
    <x v="18"/>
    <n v="5732.74"/>
    <n v="0"/>
    <n v="5732.74"/>
    <s v="49"/>
    <s v="120"/>
    <n v="120"/>
    <x v="9"/>
    <s v="8001"/>
    <n v="8001"/>
    <s v="3100"/>
    <s v="182"/>
    <s v="1"/>
    <x v="140"/>
    <n v="8000"/>
    <x v="139"/>
    <s v="Y"/>
    <x v="0"/>
  </r>
  <r>
    <x v="5"/>
    <s v="49-120-21-8001-3100-192"/>
    <s v="SALARY MANAGER"/>
    <x v="18"/>
    <n v="34664.199999999997"/>
    <n v="0"/>
    <n v="34664.199999999997"/>
    <s v="49"/>
    <s v="120"/>
    <n v="120"/>
    <x v="9"/>
    <s v="8001"/>
    <n v="8001"/>
    <s v="3100"/>
    <s v="192"/>
    <s v="1"/>
    <x v="140"/>
    <n v="8000"/>
    <x v="139"/>
    <s v="Y"/>
    <x v="0"/>
  </r>
  <r>
    <x v="5"/>
    <s v="49-120-21-8001-3100-193"/>
    <s v="SALARY COOKS"/>
    <x v="18"/>
    <n v="130891.58"/>
    <n v="0"/>
    <n v="130891.58"/>
    <s v="49"/>
    <s v="120"/>
    <n v="120"/>
    <x v="9"/>
    <s v="8001"/>
    <n v="8001"/>
    <s v="3100"/>
    <s v="193"/>
    <s v="1"/>
    <x v="140"/>
    <n v="8000"/>
    <x v="139"/>
    <s v="Y"/>
    <x v="0"/>
  </r>
  <r>
    <x v="5"/>
    <s v="49-120-21-8001-3100-194"/>
    <s v="CASHIERS"/>
    <x v="18"/>
    <n v="16038.87"/>
    <n v="0"/>
    <n v="16038.87"/>
    <s v="49"/>
    <s v="120"/>
    <n v="120"/>
    <x v="9"/>
    <s v="8001"/>
    <n v="8001"/>
    <s v="3100"/>
    <s v="194"/>
    <s v="1"/>
    <x v="140"/>
    <n v="8000"/>
    <x v="139"/>
    <s v="Y"/>
    <x v="0"/>
  </r>
  <r>
    <x v="5"/>
    <s v="49-120-21-8001-3100-210"/>
    <s v="RETIREMENT"/>
    <x v="18"/>
    <n v="26642.31"/>
    <n v="0"/>
    <n v="26642.31"/>
    <s v="49"/>
    <s v="120"/>
    <n v="120"/>
    <x v="9"/>
    <s v="8001"/>
    <n v="8001"/>
    <s v="3100"/>
    <s v="210"/>
    <s v="2"/>
    <x v="140"/>
    <n v="8000"/>
    <x v="139"/>
    <s v="Y"/>
    <x v="0"/>
  </r>
  <r>
    <x v="5"/>
    <s v="49-120-21-8001-3100-220"/>
    <s v="FICA"/>
    <x v="18"/>
    <n v="14285.78"/>
    <n v="0"/>
    <n v="14285.78"/>
    <s v="49"/>
    <s v="120"/>
    <n v="120"/>
    <x v="9"/>
    <s v="8001"/>
    <n v="8001"/>
    <s v="3100"/>
    <s v="220"/>
    <s v="2"/>
    <x v="140"/>
    <n v="8000"/>
    <x v="139"/>
    <s v="Y"/>
    <x v="0"/>
  </r>
  <r>
    <x v="5"/>
    <s v="49-120-21-8001-3100-241"/>
    <s v="INSURANCE"/>
    <x v="18"/>
    <n v="17782.8"/>
    <n v="0"/>
    <n v="17782.8"/>
    <s v="49"/>
    <s v="120"/>
    <n v="120"/>
    <x v="9"/>
    <s v="8001"/>
    <n v="8001"/>
    <s v="3100"/>
    <s v="241"/>
    <s v="2"/>
    <x v="140"/>
    <n v="8000"/>
    <x v="139"/>
    <s v="Y"/>
    <x v="0"/>
  </r>
  <r>
    <x v="5"/>
    <s v="49-120-21-8001-3100-245"/>
    <s v="Waive"/>
    <x v="18"/>
    <n v="0"/>
    <n v="0"/>
    <n v="0"/>
    <s v="49"/>
    <s v="120"/>
    <n v="120"/>
    <x v="9"/>
    <s v="8001"/>
    <n v="8001"/>
    <s v="3100"/>
    <s v="245"/>
    <s v="2"/>
    <x v="140"/>
    <n v="8000"/>
    <x v="139"/>
    <s v="Y"/>
    <x v="0"/>
  </r>
  <r>
    <x v="5"/>
    <s v="49-120-21-8001-3100-270"/>
    <s v="INDUSTRIAL INS"/>
    <x v="18"/>
    <n v="0"/>
    <n v="0"/>
    <n v="0"/>
    <s v="49"/>
    <s v="120"/>
    <n v="120"/>
    <x v="9"/>
    <s v="8001"/>
    <n v="8001"/>
    <s v="3100"/>
    <s v="270"/>
    <s v="2"/>
    <x v="140"/>
    <n v="8000"/>
    <x v="139"/>
    <s v="Y"/>
    <x v="0"/>
  </r>
  <r>
    <x v="5"/>
    <s v="49-120-21-8001-3100-280"/>
    <s v="UNEMPLYMNT INS"/>
    <x v="18"/>
    <n v="0"/>
    <n v="0"/>
    <n v="0"/>
    <s v="49"/>
    <s v="120"/>
    <n v="120"/>
    <x v="9"/>
    <s v="8001"/>
    <n v="8001"/>
    <s v="3100"/>
    <s v="280"/>
    <s v="2"/>
    <x v="140"/>
    <n v="8000"/>
    <x v="139"/>
    <s v="Y"/>
    <x v="0"/>
  </r>
  <r>
    <x v="5"/>
    <s v="49-120-21-8001-3100-610"/>
    <s v="SUPPLIES"/>
    <x v="18"/>
    <n v="0"/>
    <n v="0"/>
    <n v="0"/>
    <s v="49"/>
    <s v="120"/>
    <n v="120"/>
    <x v="9"/>
    <s v="8001"/>
    <n v="8001"/>
    <s v="3100"/>
    <s v="610"/>
    <s v="6"/>
    <x v="140"/>
    <n v="8000"/>
    <x v="139"/>
    <s v="Y"/>
    <x v="0"/>
  </r>
  <r>
    <x v="5"/>
    <s v="49-120-21-8001-3100-630"/>
    <s v="FOOD"/>
    <x v="18"/>
    <n v="0"/>
    <n v="0"/>
    <n v="0"/>
    <s v="49"/>
    <s v="120"/>
    <n v="120"/>
    <x v="9"/>
    <s v="8001"/>
    <n v="8001"/>
    <s v="3100"/>
    <s v="630"/>
    <s v="6"/>
    <x v="140"/>
    <n v="8000"/>
    <x v="139"/>
    <s v="Y"/>
    <x v="0"/>
  </r>
  <r>
    <x v="5"/>
    <s v="49-124-21-8001-3100-182"/>
    <s v="SALARY CUSTODIA"/>
    <x v="18"/>
    <n v="5692.83"/>
    <n v="0"/>
    <n v="5692.83"/>
    <s v="49"/>
    <s v="124"/>
    <n v="124"/>
    <x v="10"/>
    <s v="8001"/>
    <n v="8001"/>
    <s v="3100"/>
    <s v="182"/>
    <s v="1"/>
    <x v="140"/>
    <n v="8000"/>
    <x v="139"/>
    <s v="Y"/>
    <x v="0"/>
  </r>
  <r>
    <x v="5"/>
    <s v="49-124-21-8001-3100-192"/>
    <s v="SALARY MANAGER"/>
    <x v="18"/>
    <n v="38790.269999999997"/>
    <n v="0"/>
    <n v="38790.269999999997"/>
    <s v="49"/>
    <s v="124"/>
    <n v="124"/>
    <x v="10"/>
    <s v="8001"/>
    <n v="8001"/>
    <s v="3100"/>
    <s v="192"/>
    <s v="1"/>
    <x v="140"/>
    <n v="8000"/>
    <x v="139"/>
    <s v="Y"/>
    <x v="0"/>
  </r>
  <r>
    <x v="5"/>
    <s v="49-124-21-8001-3100-193"/>
    <s v="SALARY COOKS"/>
    <x v="18"/>
    <n v="73808.31"/>
    <n v="0"/>
    <n v="73808.31"/>
    <s v="49"/>
    <s v="124"/>
    <n v="124"/>
    <x v="10"/>
    <s v="8001"/>
    <n v="8001"/>
    <s v="3100"/>
    <s v="193"/>
    <s v="1"/>
    <x v="140"/>
    <n v="8000"/>
    <x v="139"/>
    <s v="Y"/>
    <x v="0"/>
  </r>
  <r>
    <x v="5"/>
    <s v="49-124-21-8001-3100-194"/>
    <s v="CASHIERS"/>
    <x v="18"/>
    <n v="5439.6"/>
    <n v="0"/>
    <n v="5439.6"/>
    <s v="49"/>
    <s v="124"/>
    <n v="124"/>
    <x v="10"/>
    <s v="8001"/>
    <n v="8001"/>
    <s v="3100"/>
    <s v="194"/>
    <s v="1"/>
    <x v="140"/>
    <n v="8000"/>
    <x v="139"/>
    <s v="Y"/>
    <x v="0"/>
  </r>
  <r>
    <x v="5"/>
    <s v="49-124-21-8001-3100-210"/>
    <s v="RETIREMENT"/>
    <x v="18"/>
    <n v="16579.32"/>
    <n v="0"/>
    <n v="16579.32"/>
    <s v="49"/>
    <s v="124"/>
    <n v="124"/>
    <x v="10"/>
    <s v="8001"/>
    <n v="8001"/>
    <s v="3100"/>
    <s v="210"/>
    <s v="2"/>
    <x v="140"/>
    <n v="8000"/>
    <x v="139"/>
    <s v="Y"/>
    <x v="0"/>
  </r>
  <r>
    <x v="5"/>
    <s v="49-124-21-8001-3100-220"/>
    <s v="FICA"/>
    <x v="18"/>
    <n v="9463.7900000000009"/>
    <n v="0"/>
    <n v="9463.7900000000009"/>
    <s v="49"/>
    <s v="124"/>
    <n v="124"/>
    <x v="10"/>
    <s v="8001"/>
    <n v="8001"/>
    <s v="3100"/>
    <s v="220"/>
    <s v="2"/>
    <x v="140"/>
    <n v="8000"/>
    <x v="139"/>
    <s v="Y"/>
    <x v="0"/>
  </r>
  <r>
    <x v="5"/>
    <s v="49-124-21-8001-3100-241"/>
    <s v="Insurance"/>
    <x v="18"/>
    <n v="1313.8"/>
    <n v="0"/>
    <n v="1313.8"/>
    <s v="49"/>
    <s v="124"/>
    <n v="124"/>
    <x v="10"/>
    <s v="8001"/>
    <n v="8001"/>
    <s v="3100"/>
    <s v="241"/>
    <s v="2"/>
    <x v="140"/>
    <n v="8000"/>
    <x v="139"/>
    <s v="Y"/>
    <x v="0"/>
  </r>
  <r>
    <x v="5"/>
    <s v="49-124-21-8001-3100-245"/>
    <s v="Waive"/>
    <x v="18"/>
    <n v="1000"/>
    <n v="0"/>
    <n v="1000"/>
    <s v="49"/>
    <s v="124"/>
    <n v="124"/>
    <x v="10"/>
    <s v="8001"/>
    <n v="8001"/>
    <s v="3100"/>
    <s v="245"/>
    <s v="2"/>
    <x v="140"/>
    <n v="8000"/>
    <x v="139"/>
    <s v="Y"/>
    <x v="0"/>
  </r>
  <r>
    <x v="5"/>
    <s v="49-124-21-8001-3100-270"/>
    <s v="INDUSTRIAL INS"/>
    <x v="18"/>
    <n v="0"/>
    <n v="0"/>
    <n v="0"/>
    <s v="49"/>
    <s v="124"/>
    <n v="124"/>
    <x v="10"/>
    <s v="8001"/>
    <n v="8001"/>
    <s v="3100"/>
    <s v="270"/>
    <s v="2"/>
    <x v="140"/>
    <n v="8000"/>
    <x v="139"/>
    <s v="Y"/>
    <x v="0"/>
  </r>
  <r>
    <x v="5"/>
    <s v="49-124-21-8001-3100-280"/>
    <s v="UNEMPLYMNT INS"/>
    <x v="18"/>
    <n v="0"/>
    <n v="0"/>
    <n v="0"/>
    <s v="49"/>
    <s v="124"/>
    <n v="124"/>
    <x v="10"/>
    <s v="8001"/>
    <n v="8001"/>
    <s v="3100"/>
    <s v="280"/>
    <s v="2"/>
    <x v="140"/>
    <n v="8000"/>
    <x v="139"/>
    <s v="Y"/>
    <x v="0"/>
  </r>
  <r>
    <x v="5"/>
    <s v="49-124-21-8001-3100-610"/>
    <s v="SUPPLIES"/>
    <x v="18"/>
    <n v="0"/>
    <n v="0"/>
    <n v="0"/>
    <s v="49"/>
    <s v="124"/>
    <n v="124"/>
    <x v="10"/>
    <s v="8001"/>
    <n v="8001"/>
    <s v="3100"/>
    <s v="610"/>
    <s v="6"/>
    <x v="140"/>
    <n v="8000"/>
    <x v="139"/>
    <s v="Y"/>
    <x v="0"/>
  </r>
  <r>
    <x v="5"/>
    <s v="49-124-21-8001-3100-630"/>
    <s v="FOOD"/>
    <x v="18"/>
    <n v="0"/>
    <n v="0"/>
    <n v="0"/>
    <s v="49"/>
    <s v="124"/>
    <n v="124"/>
    <x v="10"/>
    <s v="8001"/>
    <n v="8001"/>
    <s v="3100"/>
    <s v="630"/>
    <s v="6"/>
    <x v="140"/>
    <n v="8000"/>
    <x v="139"/>
    <s v="Y"/>
    <x v="0"/>
  </r>
  <r>
    <x v="5"/>
    <s v="49-404-21-8001-3100-192"/>
    <s v="SALARY MANAGER"/>
    <x v="18"/>
    <n v="43247.32"/>
    <n v="0"/>
    <n v="43247.32"/>
    <s v="49"/>
    <s v="404"/>
    <n v="404"/>
    <x v="11"/>
    <s v="8001"/>
    <n v="8001"/>
    <s v="3100"/>
    <s v="192"/>
    <s v="1"/>
    <x v="140"/>
    <n v="8000"/>
    <x v="139"/>
    <s v="Y"/>
    <x v="0"/>
  </r>
  <r>
    <x v="5"/>
    <s v="49-404-21-8001-3100-193"/>
    <s v="SALARY COOKS"/>
    <x v="18"/>
    <n v="171977.44"/>
    <n v="0"/>
    <n v="171977.44"/>
    <s v="49"/>
    <s v="404"/>
    <n v="404"/>
    <x v="11"/>
    <s v="8001"/>
    <n v="8001"/>
    <s v="3100"/>
    <s v="193"/>
    <s v="1"/>
    <x v="140"/>
    <n v="8000"/>
    <x v="139"/>
    <s v="Y"/>
    <x v="0"/>
  </r>
  <r>
    <x v="5"/>
    <s v="49-404-21-8001-3100-194"/>
    <s v="CASHIERS"/>
    <x v="18"/>
    <n v="14736.84"/>
    <n v="0"/>
    <n v="14736.84"/>
    <s v="49"/>
    <s v="404"/>
    <n v="404"/>
    <x v="11"/>
    <s v="8001"/>
    <n v="8001"/>
    <s v="3100"/>
    <s v="194"/>
    <s v="1"/>
    <x v="140"/>
    <n v="8000"/>
    <x v="139"/>
    <s v="Y"/>
    <x v="0"/>
  </r>
  <r>
    <x v="5"/>
    <s v="49-404-21-8001-3100-210"/>
    <s v="RETIREMENT"/>
    <x v="18"/>
    <n v="29278.77"/>
    <n v="0"/>
    <n v="29278.77"/>
    <s v="49"/>
    <s v="404"/>
    <n v="404"/>
    <x v="11"/>
    <s v="8001"/>
    <n v="8001"/>
    <s v="3100"/>
    <s v="210"/>
    <s v="2"/>
    <x v="140"/>
    <n v="8000"/>
    <x v="139"/>
    <s v="Y"/>
    <x v="0"/>
  </r>
  <r>
    <x v="5"/>
    <s v="49-404-21-8001-3100-220"/>
    <s v="FICA"/>
    <x v="18"/>
    <n v="17420.66"/>
    <n v="0"/>
    <n v="17420.66"/>
    <s v="49"/>
    <s v="404"/>
    <n v="404"/>
    <x v="11"/>
    <s v="8001"/>
    <n v="8001"/>
    <s v="3100"/>
    <s v="220"/>
    <s v="2"/>
    <x v="140"/>
    <n v="8000"/>
    <x v="139"/>
    <s v="Y"/>
    <x v="0"/>
  </r>
  <r>
    <x v="5"/>
    <s v="49-404-21-8001-3100-241"/>
    <s v="Insurance"/>
    <x v="18"/>
    <n v="7294.99"/>
    <n v="0"/>
    <n v="7294.99"/>
    <s v="49"/>
    <s v="404"/>
    <n v="404"/>
    <x v="11"/>
    <s v="8001"/>
    <n v="8001"/>
    <s v="3100"/>
    <s v="241"/>
    <s v="2"/>
    <x v="140"/>
    <n v="8000"/>
    <x v="139"/>
    <s v="Y"/>
    <x v="0"/>
  </r>
  <r>
    <x v="5"/>
    <s v="49-404-21-8001-3100-245"/>
    <s v="Waive"/>
    <x v="18"/>
    <n v="1000"/>
    <n v="0"/>
    <n v="1000"/>
    <s v="49"/>
    <s v="404"/>
    <n v="404"/>
    <x v="11"/>
    <s v="8001"/>
    <n v="8001"/>
    <s v="3100"/>
    <s v="245"/>
    <s v="2"/>
    <x v="140"/>
    <n v="8000"/>
    <x v="139"/>
    <s v="Y"/>
    <x v="0"/>
  </r>
  <r>
    <x v="5"/>
    <s v="49-404-21-8001-3100-270"/>
    <s v="INDUSTRIAL INS"/>
    <x v="18"/>
    <n v="0"/>
    <n v="0"/>
    <n v="0"/>
    <s v="49"/>
    <s v="404"/>
    <n v="404"/>
    <x v="11"/>
    <s v="8001"/>
    <n v="8001"/>
    <s v="3100"/>
    <s v="270"/>
    <s v="2"/>
    <x v="140"/>
    <n v="8000"/>
    <x v="139"/>
    <s v="Y"/>
    <x v="0"/>
  </r>
  <r>
    <x v="5"/>
    <s v="49-404-21-8001-3100-280"/>
    <s v="UNEMPLYMNT INS"/>
    <x v="18"/>
    <n v="0"/>
    <n v="0"/>
    <n v="0"/>
    <s v="49"/>
    <s v="404"/>
    <n v="404"/>
    <x v="11"/>
    <s v="8001"/>
    <n v="8001"/>
    <s v="3100"/>
    <s v="280"/>
    <s v="2"/>
    <x v="140"/>
    <n v="8000"/>
    <x v="139"/>
    <s v="Y"/>
    <x v="0"/>
  </r>
  <r>
    <x v="5"/>
    <s v="49-404-21-8001-3100-610"/>
    <s v="SUPPLIES"/>
    <x v="18"/>
    <n v="0"/>
    <n v="0"/>
    <n v="0"/>
    <s v="49"/>
    <s v="404"/>
    <n v="404"/>
    <x v="11"/>
    <s v="8001"/>
    <n v="8001"/>
    <s v="3100"/>
    <s v="610"/>
    <s v="6"/>
    <x v="140"/>
    <n v="8000"/>
    <x v="139"/>
    <s v="Y"/>
    <x v="0"/>
  </r>
  <r>
    <x v="5"/>
    <s v="49-404-21-8001-3100-630"/>
    <s v="FOOD"/>
    <x v="18"/>
    <n v="0"/>
    <n v="0"/>
    <n v="0"/>
    <s v="49"/>
    <s v="404"/>
    <n v="404"/>
    <x v="11"/>
    <s v="8001"/>
    <n v="8001"/>
    <s v="3100"/>
    <s v="630"/>
    <s v="6"/>
    <x v="140"/>
    <n v="8000"/>
    <x v="139"/>
    <s v="Y"/>
    <x v="0"/>
  </r>
  <r>
    <x v="5"/>
    <s v="49-500-21-0450-1000-190"/>
    <s v="SALARY STIPEND"/>
    <x v="18"/>
    <n v="0"/>
    <n v="0"/>
    <n v="0"/>
    <s v="49"/>
    <s v="500"/>
    <n v="500"/>
    <x v="1"/>
    <s v="0450"/>
    <n v="450"/>
    <s v="1000"/>
    <s v="190"/>
    <s v="1"/>
    <x v="94"/>
    <n v="400"/>
    <x v="93"/>
    <s v="Y"/>
    <x v="0"/>
  </r>
  <r>
    <x v="5"/>
    <s v="49-500-21-0450-1000-210"/>
    <s v="RETIREMENT"/>
    <x v="18"/>
    <n v="0"/>
    <n v="0"/>
    <n v="0"/>
    <s v="49"/>
    <s v="500"/>
    <n v="500"/>
    <x v="1"/>
    <s v="0450"/>
    <n v="450"/>
    <s v="1000"/>
    <s v="210"/>
    <s v="2"/>
    <x v="94"/>
    <n v="400"/>
    <x v="93"/>
    <s v="Y"/>
    <x v="0"/>
  </r>
  <r>
    <x v="5"/>
    <s v="49-500-21-0450-1000-220"/>
    <s v="FICA"/>
    <x v="18"/>
    <n v="0"/>
    <n v="0"/>
    <n v="0"/>
    <s v="49"/>
    <s v="500"/>
    <n v="500"/>
    <x v="1"/>
    <s v="0450"/>
    <n v="450"/>
    <s v="1000"/>
    <s v="220"/>
    <s v="2"/>
    <x v="94"/>
    <n v="400"/>
    <x v="93"/>
    <s v="Y"/>
    <x v="0"/>
  </r>
  <r>
    <x v="5"/>
    <s v="49-500-21-0450-1000-241"/>
    <s v="INSURANCE"/>
    <x v="18"/>
    <n v="0"/>
    <n v="0"/>
    <n v="0"/>
    <s v="49"/>
    <s v="500"/>
    <n v="500"/>
    <x v="1"/>
    <s v="0450"/>
    <n v="450"/>
    <s v="1000"/>
    <s v="241"/>
    <s v="2"/>
    <x v="94"/>
    <n v="400"/>
    <x v="93"/>
    <s v="Y"/>
    <x v="0"/>
  </r>
  <r>
    <x v="5"/>
    <s v="49-500-21-0450-1000-245"/>
    <s v="Waive Money"/>
    <x v="18"/>
    <n v="0"/>
    <n v="0"/>
    <n v="0"/>
    <s v="49"/>
    <s v="500"/>
    <n v="500"/>
    <x v="1"/>
    <s v="0450"/>
    <n v="450"/>
    <s v="1000"/>
    <s v="245"/>
    <s v="2"/>
    <x v="94"/>
    <n v="400"/>
    <x v="93"/>
    <s v="Y"/>
    <x v="0"/>
  </r>
  <r>
    <x v="5"/>
    <s v="49-500-21-1050-2500-891"/>
    <s v="BS Reconciling"/>
    <x v="18"/>
    <n v="0"/>
    <n v="0"/>
    <n v="0"/>
    <s v="49"/>
    <s v="500"/>
    <n v="500"/>
    <x v="1"/>
    <s v="1050"/>
    <n v="1050"/>
    <s v="2500"/>
    <s v="891"/>
    <s v="8"/>
    <x v="1"/>
    <n v="50"/>
    <x v="1"/>
    <s v="Y"/>
    <x v="0"/>
  </r>
  <r>
    <x v="5"/>
    <s v="49-500-21-8001-3100-152"/>
    <s v="SALARY SECRETAR"/>
    <x v="18"/>
    <n v="45172.15"/>
    <n v="0"/>
    <n v="45172.15"/>
    <s v="49"/>
    <s v="500"/>
    <n v="500"/>
    <x v="1"/>
    <s v="8001"/>
    <n v="8001"/>
    <s v="3100"/>
    <s v="152"/>
    <s v="1"/>
    <x v="140"/>
    <n v="8000"/>
    <x v="139"/>
    <s v="Y"/>
    <x v="0"/>
  </r>
  <r>
    <x v="5"/>
    <s v="49-500-21-8001-3100-191"/>
    <s v="SALARY SUPERVIS"/>
    <x v="18"/>
    <n v="75364.639999999999"/>
    <n v="0"/>
    <n v="75364.639999999999"/>
    <s v="49"/>
    <s v="500"/>
    <n v="500"/>
    <x v="1"/>
    <s v="8001"/>
    <n v="8001"/>
    <s v="3100"/>
    <s v="191"/>
    <s v="1"/>
    <x v="140"/>
    <n v="8000"/>
    <x v="139"/>
    <s v="Y"/>
    <x v="0"/>
  </r>
  <r>
    <x v="5"/>
    <s v="49-500-21-8001-3100-195"/>
    <s v="SALARY DELIVERY"/>
    <x v="18"/>
    <n v="53214.55"/>
    <n v="0"/>
    <n v="53214.55"/>
    <s v="49"/>
    <s v="500"/>
    <n v="500"/>
    <x v="1"/>
    <s v="8001"/>
    <n v="8001"/>
    <s v="3100"/>
    <s v="195"/>
    <s v="1"/>
    <x v="140"/>
    <n v="8000"/>
    <x v="139"/>
    <s v="Y"/>
    <x v="0"/>
  </r>
  <r>
    <x v="5"/>
    <s v="49-500-21-8001-3100-196"/>
    <s v="SALARY SUBSTUTE"/>
    <x v="18"/>
    <n v="0"/>
    <n v="0"/>
    <n v="0"/>
    <s v="49"/>
    <s v="500"/>
    <n v="500"/>
    <x v="1"/>
    <s v="8001"/>
    <n v="8001"/>
    <s v="3100"/>
    <s v="196"/>
    <s v="1"/>
    <x v="140"/>
    <n v="8000"/>
    <x v="139"/>
    <s v="Y"/>
    <x v="0"/>
  </r>
  <r>
    <x v="5"/>
    <s v="49-500-21-8001-3100-198"/>
    <s v="UNUSED SICK LVE"/>
    <x v="18"/>
    <n v="0"/>
    <n v="0"/>
    <n v="0"/>
    <s v="49"/>
    <s v="500"/>
    <n v="500"/>
    <x v="1"/>
    <s v="8001"/>
    <n v="8001"/>
    <s v="3100"/>
    <s v="198"/>
    <s v="1"/>
    <x v="140"/>
    <n v="8000"/>
    <x v="139"/>
    <s v="Y"/>
    <x v="0"/>
  </r>
  <r>
    <x v="5"/>
    <s v="49-500-21-8001-3100-199"/>
    <s v="OTHER SALARIES"/>
    <x v="18"/>
    <n v="0"/>
    <n v="0"/>
    <n v="0"/>
    <s v="49"/>
    <s v="500"/>
    <n v="500"/>
    <x v="1"/>
    <s v="8001"/>
    <n v="8001"/>
    <s v="3100"/>
    <s v="199"/>
    <s v="1"/>
    <x v="140"/>
    <n v="8000"/>
    <x v="139"/>
    <s v="Y"/>
    <x v="0"/>
  </r>
  <r>
    <x v="5"/>
    <s v="49-500-21-8001-3100-210"/>
    <s v="RETIREMENT"/>
    <x v="18"/>
    <n v="36381.089999999997"/>
    <n v="0"/>
    <n v="36381.089999999997"/>
    <s v="49"/>
    <s v="500"/>
    <n v="500"/>
    <x v="1"/>
    <s v="8001"/>
    <n v="8001"/>
    <s v="3100"/>
    <s v="210"/>
    <s v="2"/>
    <x v="140"/>
    <n v="8000"/>
    <x v="139"/>
    <s v="Y"/>
    <x v="0"/>
  </r>
  <r>
    <x v="5"/>
    <s v="49-500-21-8001-3100-220"/>
    <s v="FICA"/>
    <x v="18"/>
    <n v="12919.32"/>
    <n v="0"/>
    <n v="12919.32"/>
    <s v="49"/>
    <s v="500"/>
    <n v="500"/>
    <x v="1"/>
    <s v="8001"/>
    <n v="8001"/>
    <s v="3100"/>
    <s v="220"/>
    <s v="2"/>
    <x v="140"/>
    <n v="8000"/>
    <x v="139"/>
    <s v="Y"/>
    <x v="0"/>
  </r>
  <r>
    <x v="5"/>
    <s v="49-500-21-8001-3100-241"/>
    <s v="INSURANCE"/>
    <x v="18"/>
    <n v="20541.509999999998"/>
    <n v="0"/>
    <n v="20541.509999999998"/>
    <s v="49"/>
    <s v="500"/>
    <n v="500"/>
    <x v="1"/>
    <s v="8001"/>
    <n v="8001"/>
    <s v="3100"/>
    <s v="241"/>
    <s v="2"/>
    <x v="140"/>
    <n v="8000"/>
    <x v="139"/>
    <s v="Y"/>
    <x v="0"/>
  </r>
  <r>
    <x v="5"/>
    <s v="49-500-21-8001-3100-245"/>
    <s v="Waive Money"/>
    <x v="18"/>
    <n v="1000"/>
    <n v="0"/>
    <n v="1000"/>
    <s v="49"/>
    <s v="500"/>
    <n v="500"/>
    <x v="1"/>
    <s v="8001"/>
    <n v="8001"/>
    <s v="3100"/>
    <s v="245"/>
    <s v="2"/>
    <x v="140"/>
    <n v="8000"/>
    <x v="139"/>
    <s v="Y"/>
    <x v="0"/>
  </r>
  <r>
    <x v="5"/>
    <s v="49-500-21-8001-3100-270"/>
    <s v="INDUSTRIAL INS"/>
    <x v="18"/>
    <n v="0"/>
    <n v="0"/>
    <n v="0"/>
    <s v="49"/>
    <s v="500"/>
    <n v="500"/>
    <x v="1"/>
    <s v="8001"/>
    <n v="8001"/>
    <s v="3100"/>
    <s v="270"/>
    <s v="2"/>
    <x v="140"/>
    <n v="8000"/>
    <x v="139"/>
    <s v="Y"/>
    <x v="0"/>
  </r>
  <r>
    <x v="5"/>
    <s v="49-500-21-8001-3100-280"/>
    <s v="UNEMPLYMNT INS"/>
    <x v="18"/>
    <n v="0"/>
    <n v="0"/>
    <n v="0"/>
    <s v="49"/>
    <s v="500"/>
    <n v="500"/>
    <x v="1"/>
    <s v="8001"/>
    <n v="8001"/>
    <s v="3100"/>
    <s v="280"/>
    <s v="2"/>
    <x v="140"/>
    <n v="8000"/>
    <x v="139"/>
    <s v="Y"/>
    <x v="0"/>
  </r>
  <r>
    <x v="5"/>
    <s v="49-500-21-8001-3100-340"/>
    <s v="PROF SERVICES"/>
    <x v="18"/>
    <n v="35832.01"/>
    <n v="0"/>
    <n v="35832.01"/>
    <s v="49"/>
    <s v="500"/>
    <n v="500"/>
    <x v="1"/>
    <s v="8001"/>
    <n v="8001"/>
    <s v="3100"/>
    <s v="340"/>
    <s v="3"/>
    <x v="140"/>
    <n v="8000"/>
    <x v="139"/>
    <s v="Y"/>
    <x v="0"/>
  </r>
  <r>
    <x v="5"/>
    <s v="49-500-21-8001-3100-341"/>
    <s v="SUBSTITUTE WORKERS"/>
    <x v="18"/>
    <n v="22896.36"/>
    <n v="0"/>
    <n v="22896.36"/>
    <s v="49"/>
    <s v="500"/>
    <n v="500"/>
    <x v="1"/>
    <s v="8001"/>
    <n v="8001"/>
    <s v="3100"/>
    <s v="341"/>
    <s v="3"/>
    <x v="140"/>
    <n v="8000"/>
    <x v="139"/>
    <s v="Y"/>
    <x v="0"/>
  </r>
  <r>
    <x v="5"/>
    <s v="49-500-21-8001-3100-345"/>
    <s v="PURCH BUSINESS SERVICE"/>
    <x v="18"/>
    <n v="0"/>
    <n v="0"/>
    <n v="0"/>
    <s v="49"/>
    <s v="500"/>
    <n v="500"/>
    <x v="1"/>
    <s v="8001"/>
    <n v="8001"/>
    <s v="3100"/>
    <s v="345"/>
    <s v="3"/>
    <x v="140"/>
    <n v="8000"/>
    <x v="139"/>
    <s v="Y"/>
    <x v="0"/>
  </r>
  <r>
    <x v="5"/>
    <s v="49-500-21-8001-3100-430"/>
    <s v="REPAIRS/MAINT"/>
    <x v="18"/>
    <n v="27706.3"/>
    <n v="0"/>
    <n v="27706.3"/>
    <s v="49"/>
    <s v="500"/>
    <n v="500"/>
    <x v="1"/>
    <s v="8001"/>
    <n v="8001"/>
    <s v="3100"/>
    <s v="430"/>
    <s v="4"/>
    <x v="140"/>
    <n v="8000"/>
    <x v="139"/>
    <s v="Y"/>
    <x v="0"/>
  </r>
  <r>
    <x v="5"/>
    <s v="49-500-21-8001-3100-440"/>
    <s v="STORAGE RENTAL"/>
    <x v="18"/>
    <n v="0"/>
    <n v="0"/>
    <n v="0"/>
    <s v="49"/>
    <s v="500"/>
    <n v="500"/>
    <x v="1"/>
    <s v="8001"/>
    <n v="8001"/>
    <s v="3100"/>
    <s v="440"/>
    <s v="4"/>
    <x v="140"/>
    <n v="8000"/>
    <x v="139"/>
    <s v="Y"/>
    <x v="0"/>
  </r>
  <r>
    <x v="5"/>
    <s v="49-500-21-8001-3100-490"/>
    <s v="OTHER PROP SERV"/>
    <x v="18"/>
    <n v="0"/>
    <n v="0"/>
    <n v="0"/>
    <s v="49"/>
    <s v="500"/>
    <n v="500"/>
    <x v="1"/>
    <s v="8001"/>
    <n v="8001"/>
    <s v="3100"/>
    <s v="490"/>
    <s v="4"/>
    <x v="140"/>
    <n v="8000"/>
    <x v="139"/>
    <s v="Y"/>
    <x v="0"/>
  </r>
  <r>
    <x v="5"/>
    <s v="49-500-21-8001-3100-530"/>
    <s v="POSTAGE"/>
    <x v="18"/>
    <n v="0"/>
    <n v="0"/>
    <n v="0"/>
    <s v="49"/>
    <s v="500"/>
    <n v="500"/>
    <x v="1"/>
    <s v="8001"/>
    <n v="8001"/>
    <s v="3100"/>
    <s v="530"/>
    <s v="5"/>
    <x v="140"/>
    <n v="8000"/>
    <x v="139"/>
    <s v="Y"/>
    <x v="0"/>
  </r>
  <r>
    <x v="5"/>
    <s v="49-500-21-8001-3100-532"/>
    <s v="CELL PHONE"/>
    <x v="18"/>
    <n v="0"/>
    <n v="0"/>
    <n v="0"/>
    <s v="49"/>
    <s v="500"/>
    <n v="500"/>
    <x v="1"/>
    <s v="8001"/>
    <n v="8001"/>
    <s v="3100"/>
    <s v="532"/>
    <s v="5"/>
    <x v="140"/>
    <n v="8000"/>
    <x v="139"/>
    <s v="Y"/>
    <x v="0"/>
  </r>
  <r>
    <x v="5"/>
    <s v="49-500-21-8001-3100-580"/>
    <s v="TRAVEL"/>
    <x v="18"/>
    <n v="2628.8"/>
    <n v="0"/>
    <n v="2628.8"/>
    <s v="49"/>
    <s v="500"/>
    <n v="500"/>
    <x v="1"/>
    <s v="8001"/>
    <n v="8001"/>
    <s v="3100"/>
    <s v="580"/>
    <s v="5"/>
    <x v="140"/>
    <n v="8000"/>
    <x v="139"/>
    <s v="Y"/>
    <x v="0"/>
  </r>
  <r>
    <x v="5"/>
    <s v="49-500-21-8001-3100-610"/>
    <s v="SUPPLIES"/>
    <x v="18"/>
    <n v="61388.65"/>
    <n v="0"/>
    <n v="61388.65"/>
    <s v="49"/>
    <s v="500"/>
    <n v="500"/>
    <x v="1"/>
    <s v="8001"/>
    <n v="8001"/>
    <s v="3100"/>
    <s v="610"/>
    <s v="6"/>
    <x v="140"/>
    <n v="8000"/>
    <x v="139"/>
    <s v="Y"/>
    <x v="0"/>
  </r>
  <r>
    <x v="5"/>
    <s v="49-500-21-8001-3100-626"/>
    <s v="MOTER FUEL"/>
    <x v="18"/>
    <n v="984.98"/>
    <n v="0"/>
    <n v="984.98"/>
    <s v="49"/>
    <s v="500"/>
    <n v="500"/>
    <x v="1"/>
    <s v="8001"/>
    <n v="8001"/>
    <s v="3100"/>
    <s v="626"/>
    <s v="6"/>
    <x v="140"/>
    <n v="8000"/>
    <x v="139"/>
    <s v="Y"/>
    <x v="0"/>
  </r>
  <r>
    <x v="5"/>
    <s v="49-500-21-8001-3100-630"/>
    <s v="FOOD"/>
    <x v="18"/>
    <n v="978073.75"/>
    <n v="0"/>
    <n v="978073.75"/>
    <s v="49"/>
    <s v="500"/>
    <n v="500"/>
    <x v="1"/>
    <s v="8001"/>
    <n v="8001"/>
    <s v="3100"/>
    <s v="630"/>
    <s v="6"/>
    <x v="140"/>
    <n v="8000"/>
    <x v="139"/>
    <s v="Y"/>
    <x v="0"/>
  </r>
  <r>
    <x v="5"/>
    <s v="49-500-21-8001-3100-635"/>
    <s v="COMMODITIES"/>
    <x v="18"/>
    <n v="213528.74"/>
    <n v="0"/>
    <n v="213528.74"/>
    <s v="49"/>
    <s v="500"/>
    <n v="500"/>
    <x v="1"/>
    <s v="8001"/>
    <n v="8001"/>
    <s v="3100"/>
    <s v="635"/>
    <s v="6"/>
    <x v="140"/>
    <n v="8000"/>
    <x v="139"/>
    <s v="Y"/>
    <x v="0"/>
  </r>
  <r>
    <x v="5"/>
    <s v="49-500-21-8001-3100-730"/>
    <s v="EQUIPMENT"/>
    <x v="18"/>
    <n v="398504.09"/>
    <n v="0"/>
    <n v="398504.09"/>
    <s v="49"/>
    <s v="500"/>
    <n v="500"/>
    <x v="1"/>
    <s v="8001"/>
    <n v="8001"/>
    <s v="3100"/>
    <s v="730"/>
    <s v="7"/>
    <x v="140"/>
    <n v="8000"/>
    <x v="139"/>
    <s v="Y"/>
    <x v="0"/>
  </r>
  <r>
    <x v="5"/>
    <s v="49-500-21-8001-3100-810"/>
    <s v="DUES AND FEES"/>
    <x v="18"/>
    <n v="0"/>
    <n v="0"/>
    <n v="0"/>
    <s v="49"/>
    <s v="500"/>
    <n v="500"/>
    <x v="1"/>
    <s v="8001"/>
    <n v="8001"/>
    <s v="3100"/>
    <s v="810"/>
    <s v="8"/>
    <x v="140"/>
    <n v="8000"/>
    <x v="139"/>
    <s v="Y"/>
    <x v="0"/>
  </r>
  <r>
    <x v="5"/>
    <s v="49-500-21-8001-3100-860"/>
    <s v="INDIRECT COSTS"/>
    <x v="18"/>
    <n v="180906.57"/>
    <n v="0"/>
    <n v="180906.57"/>
    <s v="49"/>
    <s v="500"/>
    <n v="500"/>
    <x v="1"/>
    <s v="8001"/>
    <n v="8001"/>
    <s v="3100"/>
    <s v="860"/>
    <s v="8"/>
    <x v="140"/>
    <n v="8000"/>
    <x v="139"/>
    <s v="Y"/>
    <x v="0"/>
  </r>
  <r>
    <x v="5"/>
    <s v="49-500-21-8001-3100-890"/>
    <s v="OTHER EXPENSE"/>
    <x v="18"/>
    <n v="10316.09"/>
    <n v="0"/>
    <n v="10316.09"/>
    <s v="49"/>
    <s v="500"/>
    <n v="500"/>
    <x v="1"/>
    <s v="8001"/>
    <n v="8001"/>
    <s v="3100"/>
    <s v="890"/>
    <s v="8"/>
    <x v="140"/>
    <n v="8000"/>
    <x v="139"/>
    <s v="Y"/>
    <x v="0"/>
  </r>
  <r>
    <x v="5"/>
    <s v="49-500-21-8001-7000-860"/>
    <s v="INDIRECT COSTS"/>
    <x v="18"/>
    <n v="0"/>
    <n v="0"/>
    <n v="0"/>
    <s v="49"/>
    <s v="500"/>
    <n v="500"/>
    <x v="1"/>
    <s v="8001"/>
    <n v="8001"/>
    <s v="7000"/>
    <s v="860"/>
    <s v="8"/>
    <x v="140"/>
    <n v="8000"/>
    <x v="139"/>
    <s v="Y"/>
    <x v="0"/>
  </r>
  <r>
    <x v="5"/>
    <s v="49-500-21-9999-3100-300"/>
    <s v="BUDGET REVISION"/>
    <x v="18"/>
    <n v="0"/>
    <n v="0"/>
    <n v="0"/>
    <s v="49"/>
    <s v="500"/>
    <n v="500"/>
    <x v="1"/>
    <s v="9999"/>
    <n v="9999"/>
    <s v="3100"/>
    <s v="300"/>
    <s v="3"/>
    <x v="89"/>
    <n v="9999"/>
    <x v="88"/>
    <s v="N"/>
    <x v="0"/>
  </r>
  <r>
    <x v="5"/>
    <s v="49-500-21-9999-3100-400"/>
    <s v="BUDGET REVISION"/>
    <x v="18"/>
    <n v="0"/>
    <n v="0"/>
    <n v="0"/>
    <s v="49"/>
    <s v="500"/>
    <n v="500"/>
    <x v="1"/>
    <s v="9999"/>
    <n v="9999"/>
    <s v="3100"/>
    <s v="400"/>
    <s v="4"/>
    <x v="89"/>
    <n v="9999"/>
    <x v="88"/>
    <s v="N"/>
    <x v="0"/>
  </r>
  <r>
    <x v="5"/>
    <s v="49-500-21-9999-3100-500"/>
    <s v="BUDGET REVISION"/>
    <x v="18"/>
    <n v="0"/>
    <n v="0"/>
    <n v="0"/>
    <s v="49"/>
    <s v="500"/>
    <n v="500"/>
    <x v="1"/>
    <s v="9999"/>
    <n v="9999"/>
    <s v="3100"/>
    <s v="500"/>
    <s v="5"/>
    <x v="89"/>
    <n v="9999"/>
    <x v="88"/>
    <s v="N"/>
    <x v="0"/>
  </r>
  <r>
    <x v="5"/>
    <s v="49-500-21-9999-3100-600"/>
    <s v="BUDGET REVISION"/>
    <x v="18"/>
    <n v="0"/>
    <n v="0"/>
    <n v="0"/>
    <s v="49"/>
    <s v="500"/>
    <n v="500"/>
    <x v="1"/>
    <s v="9999"/>
    <n v="9999"/>
    <s v="3100"/>
    <s v="600"/>
    <s v="6"/>
    <x v="89"/>
    <n v="9999"/>
    <x v="88"/>
    <s v="N"/>
    <x v="0"/>
  </r>
  <r>
    <x v="5"/>
    <s v="49-500-21-9999-3100-800"/>
    <s v="BUDGET REVISION"/>
    <x v="18"/>
    <n v="0"/>
    <n v="0"/>
    <n v="0"/>
    <s v="49"/>
    <s v="500"/>
    <n v="500"/>
    <x v="1"/>
    <s v="9999"/>
    <n v="9999"/>
    <s v="3100"/>
    <s v="800"/>
    <s v="8"/>
    <x v="89"/>
    <n v="9999"/>
    <x v="88"/>
    <s v="N"/>
    <x v="0"/>
  </r>
  <r>
    <x v="5"/>
    <s v="49-704-21-8001-3100-192"/>
    <s v="SALARY MANAGER"/>
    <x v="18"/>
    <n v="38831.620000000003"/>
    <n v="0"/>
    <n v="38831.620000000003"/>
    <s v="49"/>
    <s v="704"/>
    <n v="704"/>
    <x v="12"/>
    <s v="8001"/>
    <n v="8001"/>
    <s v="3100"/>
    <s v="192"/>
    <s v="1"/>
    <x v="140"/>
    <n v="8000"/>
    <x v="139"/>
    <s v="Y"/>
    <x v="0"/>
  </r>
  <r>
    <x v="5"/>
    <s v="49-704-21-8001-3100-193"/>
    <s v="SALARY COOKS"/>
    <x v="18"/>
    <n v="193030.27"/>
    <n v="0"/>
    <n v="193030.27"/>
    <s v="49"/>
    <s v="704"/>
    <n v="704"/>
    <x v="12"/>
    <s v="8001"/>
    <n v="8001"/>
    <s v="3100"/>
    <s v="193"/>
    <s v="1"/>
    <x v="140"/>
    <n v="8000"/>
    <x v="139"/>
    <s v="Y"/>
    <x v="0"/>
  </r>
  <r>
    <x v="5"/>
    <s v="49-704-21-8001-3100-194"/>
    <s v="CASHIERS"/>
    <x v="18"/>
    <n v="14488.9"/>
    <n v="0"/>
    <n v="14488.9"/>
    <s v="49"/>
    <s v="704"/>
    <n v="704"/>
    <x v="12"/>
    <s v="8001"/>
    <n v="8001"/>
    <s v="3100"/>
    <s v="194"/>
    <s v="1"/>
    <x v="140"/>
    <n v="8000"/>
    <x v="139"/>
    <s v="Y"/>
    <x v="0"/>
  </r>
  <r>
    <x v="5"/>
    <s v="49-704-21-8001-3100-210"/>
    <s v="RETIREMENT"/>
    <x v="18"/>
    <n v="37722.980000000003"/>
    <n v="0"/>
    <n v="37722.980000000003"/>
    <s v="49"/>
    <s v="704"/>
    <n v="704"/>
    <x v="12"/>
    <s v="8001"/>
    <n v="8001"/>
    <s v="3100"/>
    <s v="210"/>
    <s v="2"/>
    <x v="140"/>
    <n v="8000"/>
    <x v="139"/>
    <s v="Y"/>
    <x v="0"/>
  </r>
  <r>
    <x v="5"/>
    <s v="49-704-21-8001-3100-220"/>
    <s v="FICA"/>
    <x v="18"/>
    <n v="18556.68"/>
    <n v="0"/>
    <n v="18556.68"/>
    <s v="49"/>
    <s v="704"/>
    <n v="704"/>
    <x v="12"/>
    <s v="8001"/>
    <n v="8001"/>
    <s v="3100"/>
    <s v="220"/>
    <s v="2"/>
    <x v="140"/>
    <n v="8000"/>
    <x v="139"/>
    <s v="Y"/>
    <x v="0"/>
  </r>
  <r>
    <x v="5"/>
    <s v="49-704-21-8001-3100-241"/>
    <s v="Insurance"/>
    <x v="18"/>
    <n v="10788.21"/>
    <n v="0"/>
    <n v="10788.21"/>
    <s v="49"/>
    <s v="704"/>
    <n v="704"/>
    <x v="12"/>
    <s v="8001"/>
    <n v="8001"/>
    <s v="3100"/>
    <s v="241"/>
    <s v="2"/>
    <x v="140"/>
    <n v="8000"/>
    <x v="139"/>
    <s v="Y"/>
    <x v="0"/>
  </r>
  <r>
    <x v="5"/>
    <s v="49-704-21-8001-3100-270"/>
    <s v="INDUSTRIAL INS"/>
    <x v="18"/>
    <n v="0"/>
    <n v="0"/>
    <n v="0"/>
    <s v="49"/>
    <s v="704"/>
    <n v="704"/>
    <x v="12"/>
    <s v="8001"/>
    <n v="8001"/>
    <s v="3100"/>
    <s v="270"/>
    <s v="2"/>
    <x v="140"/>
    <n v="8000"/>
    <x v="139"/>
    <s v="Y"/>
    <x v="0"/>
  </r>
  <r>
    <x v="5"/>
    <s v="49-704-21-8001-3100-280"/>
    <s v="UNEMPLYMNT INS"/>
    <x v="18"/>
    <n v="0"/>
    <n v="0"/>
    <n v="0"/>
    <s v="49"/>
    <s v="704"/>
    <n v="704"/>
    <x v="12"/>
    <s v="8001"/>
    <n v="8001"/>
    <s v="3100"/>
    <s v="280"/>
    <s v="2"/>
    <x v="140"/>
    <n v="8000"/>
    <x v="139"/>
    <s v="Y"/>
    <x v="0"/>
  </r>
  <r>
    <x v="5"/>
    <s v="49-704-21-8001-3100-610"/>
    <s v="SUPPLIES"/>
    <x v="18"/>
    <n v="0"/>
    <n v="0"/>
    <n v="0"/>
    <s v="49"/>
    <s v="704"/>
    <n v="704"/>
    <x v="12"/>
    <s v="8001"/>
    <n v="8001"/>
    <s v="3100"/>
    <s v="610"/>
    <s v="6"/>
    <x v="140"/>
    <n v="8000"/>
    <x v="139"/>
    <s v="Y"/>
    <x v="0"/>
  </r>
  <r>
    <x v="5"/>
    <s v="49-704-21-8001-3100-630"/>
    <s v="FOOD"/>
    <x v="18"/>
    <n v="0"/>
    <n v="0"/>
    <n v="0"/>
    <s v="49"/>
    <s v="704"/>
    <n v="704"/>
    <x v="12"/>
    <s v="8001"/>
    <n v="8001"/>
    <s v="3100"/>
    <s v="630"/>
    <s v="6"/>
    <x v="140"/>
    <n v="8000"/>
    <x v="139"/>
    <s v="Y"/>
    <x v="0"/>
  </r>
  <r>
    <x v="5"/>
    <s v="49-803-21-8001-3100-270"/>
    <s v="INDUSTRIAL INS"/>
    <x v="18"/>
    <n v="0"/>
    <n v="0"/>
    <n v="0"/>
    <s v="49"/>
    <s v="803"/>
    <n v="803"/>
    <x v="15"/>
    <s v="8001"/>
    <n v="8001"/>
    <s v="3100"/>
    <s v="270"/>
    <s v="2"/>
    <x v="140"/>
    <n v="8000"/>
    <x v="139"/>
    <s v="Y"/>
    <x v="0"/>
  </r>
  <r>
    <x v="5"/>
    <s v="49-803-21-8001-3100-280"/>
    <s v="UNEMPLYMNT INS"/>
    <x v="18"/>
    <n v="0"/>
    <n v="0"/>
    <n v="0"/>
    <s v="49"/>
    <s v="803"/>
    <n v="803"/>
    <x v="15"/>
    <s v="8001"/>
    <n v="8001"/>
    <s v="3100"/>
    <s v="280"/>
    <s v="2"/>
    <x v="140"/>
    <n v="8000"/>
    <x v="139"/>
    <s v="Y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0">
  <r>
    <n v="21"/>
    <x v="0"/>
    <n v="1"/>
    <x v="0"/>
    <x v="0"/>
    <x v="0"/>
    <s v="Y"/>
    <s v="Y"/>
    <s v="Y"/>
  </r>
  <r>
    <n v="21"/>
    <x v="1"/>
    <n v="1"/>
    <x v="0"/>
    <x v="1"/>
    <x v="1"/>
    <s v="Y"/>
    <s v="Y"/>
    <s v="Y"/>
  </r>
  <r>
    <n v="21"/>
    <x v="2"/>
    <n v="1"/>
    <x v="0"/>
    <x v="2"/>
    <x v="2"/>
    <s v="Y"/>
    <s v="Y"/>
    <s v="Y"/>
  </r>
  <r>
    <n v="21"/>
    <x v="3"/>
    <n v="1"/>
    <x v="0"/>
    <x v="3"/>
    <x v="3"/>
    <s v="Y"/>
    <s v="Y"/>
    <s v="Y"/>
  </r>
  <r>
    <n v="21"/>
    <x v="4"/>
    <n v="1"/>
    <x v="0"/>
    <x v="4"/>
    <x v="4"/>
    <s v="Y"/>
    <s v="Y"/>
    <s v="Y"/>
  </r>
  <r>
    <n v="21"/>
    <x v="5"/>
    <n v="1"/>
    <x v="0"/>
    <x v="5"/>
    <x v="5"/>
    <s v="Y"/>
    <s v="Y"/>
    <s v="Y"/>
  </r>
  <r>
    <n v="21"/>
    <x v="6"/>
    <n v="1"/>
    <x v="0"/>
    <x v="6"/>
    <x v="6"/>
    <s v="Y"/>
    <s v="Y"/>
    <s v="Y"/>
  </r>
  <r>
    <n v="21"/>
    <x v="7"/>
    <n v="1"/>
    <x v="0"/>
    <x v="7"/>
    <x v="7"/>
    <s v="Y"/>
    <s v="Y"/>
    <s v="Y"/>
  </r>
  <r>
    <n v="21"/>
    <x v="8"/>
    <n v="1"/>
    <x v="0"/>
    <x v="8"/>
    <x v="8"/>
    <s v="Y"/>
    <s v="Y"/>
    <s v="Y"/>
  </r>
  <r>
    <n v="21"/>
    <x v="9"/>
    <n v="2"/>
    <x v="1"/>
    <x v="9"/>
    <x v="9"/>
    <s v="Y"/>
    <s v="Y"/>
    <s v="Y"/>
  </r>
  <r>
    <n v="21"/>
    <x v="10"/>
    <n v="2"/>
    <x v="1"/>
    <x v="10"/>
    <x v="10"/>
    <s v="Y"/>
    <s v="Y"/>
    <s v="Y"/>
  </r>
  <r>
    <n v="21"/>
    <x v="10"/>
    <n v="2"/>
    <x v="1"/>
    <x v="11"/>
    <x v="11"/>
    <s v="Y"/>
    <s v="Y"/>
    <s v="Y"/>
  </r>
  <r>
    <n v="21"/>
    <x v="11"/>
    <n v="2"/>
    <x v="1"/>
    <x v="12"/>
    <x v="12"/>
    <s v="Y"/>
    <s v="Y"/>
    <s v="Y"/>
  </r>
  <r>
    <n v="21"/>
    <x v="12"/>
    <n v="2"/>
    <x v="1"/>
    <x v="13"/>
    <x v="13"/>
    <s v="Y"/>
    <s v="Y"/>
    <s v="Y"/>
  </r>
  <r>
    <n v="21"/>
    <x v="13"/>
    <n v="2"/>
    <x v="1"/>
    <x v="14"/>
    <x v="14"/>
    <s v="Y"/>
    <s v="Y"/>
    <s v="Y"/>
  </r>
  <r>
    <n v="21"/>
    <x v="14"/>
    <n v="2"/>
    <x v="1"/>
    <x v="15"/>
    <x v="15"/>
    <s v="Y"/>
    <s v="Y"/>
    <s v="Y"/>
  </r>
  <r>
    <n v="21"/>
    <x v="15"/>
    <n v="2"/>
    <x v="1"/>
    <x v="16"/>
    <x v="16"/>
    <s v="Y"/>
    <s v="Y"/>
    <s v="Y"/>
  </r>
  <r>
    <n v="21"/>
    <x v="16"/>
    <n v="2"/>
    <x v="1"/>
    <x v="17"/>
    <x v="17"/>
    <s v="Y"/>
    <s v="Y"/>
    <s v="Y"/>
  </r>
  <r>
    <n v="21"/>
    <x v="17"/>
    <n v="2"/>
    <x v="1"/>
    <x v="18"/>
    <x v="18"/>
    <s v="Y"/>
    <s v="Y"/>
    <s v="Y"/>
  </r>
  <r>
    <n v="21"/>
    <x v="18"/>
    <n v="2"/>
    <x v="1"/>
    <x v="19"/>
    <x v="19"/>
    <s v="Y"/>
    <s v="Y"/>
    <s v="Y"/>
  </r>
  <r>
    <n v="21"/>
    <x v="10"/>
    <n v="2"/>
    <x v="1"/>
    <x v="20"/>
    <x v="20"/>
    <s v="Y"/>
    <s v="Y"/>
    <s v="Y"/>
  </r>
  <r>
    <n v="21"/>
    <x v="19"/>
    <n v="2"/>
    <x v="1"/>
    <x v="21"/>
    <x v="21"/>
    <s v="Y"/>
    <s v="Y"/>
    <s v="Y"/>
  </r>
  <r>
    <n v="21"/>
    <x v="10"/>
    <n v="2"/>
    <x v="1"/>
    <x v="22"/>
    <x v="11"/>
    <s v="Y"/>
    <s v="Y"/>
    <s v="Y"/>
  </r>
  <r>
    <n v="21"/>
    <x v="20"/>
    <n v="2"/>
    <x v="1"/>
    <x v="23"/>
    <x v="22"/>
    <s v="Y"/>
    <s v="Y"/>
    <s v="Y"/>
  </r>
  <r>
    <n v="21"/>
    <x v="21"/>
    <n v="2"/>
    <x v="1"/>
    <x v="24"/>
    <x v="23"/>
    <s v="Y"/>
    <s v="Y"/>
    <s v="Y"/>
  </r>
  <r>
    <n v="21"/>
    <x v="22"/>
    <n v="2"/>
    <x v="1"/>
    <x v="25"/>
    <x v="24"/>
    <s v="Y"/>
    <s v="Y"/>
    <s v="Y"/>
  </r>
  <r>
    <n v="21"/>
    <x v="23"/>
    <n v="2"/>
    <x v="1"/>
    <x v="26"/>
    <x v="25"/>
    <s v="Y"/>
    <s v="Y"/>
    <s v="Y"/>
  </r>
  <r>
    <n v="21"/>
    <x v="2"/>
    <n v="3"/>
    <x v="2"/>
    <x v="2"/>
    <x v="26"/>
    <s v="Y"/>
    <s v="Y"/>
    <s v="Y"/>
  </r>
  <r>
    <n v="21"/>
    <x v="9"/>
    <n v="4"/>
    <x v="3"/>
    <x v="9"/>
    <x v="27"/>
    <s v="Y"/>
    <s v="Y"/>
    <s v="Y"/>
  </r>
  <r>
    <n v="21"/>
    <x v="24"/>
    <n v="4"/>
    <x v="3"/>
    <x v="9"/>
    <x v="28"/>
    <s v="Y"/>
    <s v="Y"/>
    <s v="Y"/>
  </r>
  <r>
    <n v="21"/>
    <x v="17"/>
    <n v="4"/>
    <x v="3"/>
    <x v="18"/>
    <x v="29"/>
    <s v="Y"/>
    <s v="Y"/>
    <s v="Y"/>
  </r>
  <r>
    <n v="21"/>
    <x v="25"/>
    <n v="4"/>
    <x v="3"/>
    <x v="27"/>
    <x v="30"/>
    <s v="Y"/>
    <s v="Y"/>
    <s v="Y"/>
  </r>
  <r>
    <n v="21"/>
    <x v="25"/>
    <n v="4"/>
    <x v="3"/>
    <x v="28"/>
    <x v="31"/>
    <s v="Y"/>
    <s v="Y"/>
    <s v="Y"/>
  </r>
  <r>
    <n v="21"/>
    <x v="26"/>
    <n v="4"/>
    <x v="3"/>
    <x v="29"/>
    <x v="32"/>
    <s v="Y"/>
    <s v="Y"/>
    <s v="Y"/>
  </r>
  <r>
    <n v="21"/>
    <x v="25"/>
    <n v="4"/>
    <x v="3"/>
    <x v="30"/>
    <x v="33"/>
    <s v="Y"/>
    <s v="Y"/>
    <s v="Y"/>
  </r>
  <r>
    <n v="21"/>
    <x v="27"/>
    <n v="4"/>
    <x v="3"/>
    <x v="31"/>
    <x v="34"/>
    <s v="Y"/>
    <s v="Y"/>
    <s v="Y"/>
  </r>
  <r>
    <n v="21"/>
    <x v="28"/>
    <n v="4"/>
    <x v="3"/>
    <x v="32"/>
    <x v="35"/>
    <s v="Y"/>
    <s v="Y"/>
    <s v="Y"/>
  </r>
  <r>
    <n v="21"/>
    <x v="29"/>
    <n v="4"/>
    <x v="3"/>
    <x v="33"/>
    <x v="36"/>
    <s v="Y"/>
    <s v="Y"/>
    <s v="Y"/>
  </r>
  <r>
    <n v="21"/>
    <x v="30"/>
    <n v="4"/>
    <x v="3"/>
    <x v="34"/>
    <x v="37"/>
    <s v="Y"/>
    <s v="Y"/>
    <s v="Y"/>
  </r>
  <r>
    <n v="21"/>
    <x v="10"/>
    <n v="4"/>
    <x v="3"/>
    <x v="35"/>
    <x v="38"/>
    <s v="Y"/>
    <s v="Y"/>
    <s v="Y"/>
  </r>
  <r>
    <n v="21"/>
    <x v="10"/>
    <n v="4"/>
    <x v="3"/>
    <x v="36"/>
    <x v="39"/>
    <s v="Y"/>
    <s v="Y"/>
    <s v="Y"/>
  </r>
  <r>
    <n v="21"/>
    <x v="10"/>
    <n v="4"/>
    <x v="3"/>
    <x v="37"/>
    <x v="40"/>
    <s v="Y"/>
    <s v="Y"/>
    <s v="Y"/>
  </r>
  <r>
    <n v="21"/>
    <x v="10"/>
    <n v="4"/>
    <x v="3"/>
    <x v="38"/>
    <x v="41"/>
    <s v="Y"/>
    <s v="Y"/>
    <s v="Y"/>
  </r>
  <r>
    <n v="21"/>
    <x v="31"/>
    <n v="4"/>
    <x v="3"/>
    <x v="39"/>
    <x v="42"/>
    <s v="Y"/>
    <s v="Y"/>
    <s v="Y"/>
  </r>
  <r>
    <n v="21"/>
    <x v="32"/>
    <n v="4"/>
    <x v="3"/>
    <x v="40"/>
    <x v="43"/>
    <s v="Y"/>
    <s v="Y"/>
    <s v="Y"/>
  </r>
  <r>
    <n v="21"/>
    <x v="33"/>
    <n v="4"/>
    <x v="3"/>
    <x v="41"/>
    <x v="44"/>
    <s v="Y"/>
    <s v="Y"/>
    <s v="Y"/>
  </r>
  <r>
    <n v="21"/>
    <x v="0"/>
    <n v="4"/>
    <x v="3"/>
    <x v="0"/>
    <x v="45"/>
    <s v="Y"/>
    <s v="Y"/>
    <s v="Y"/>
  </r>
  <r>
    <n v="21"/>
    <x v="34"/>
    <n v="4"/>
    <x v="3"/>
    <x v="42"/>
    <x v="46"/>
    <s v="Y"/>
    <s v="Y"/>
    <s v="Y"/>
  </r>
  <r>
    <n v="21"/>
    <x v="35"/>
    <n v="4"/>
    <x v="3"/>
    <x v="43"/>
    <x v="47"/>
    <s v="Y"/>
    <s v="Y"/>
    <s v="Y"/>
  </r>
  <r>
    <n v="21"/>
    <x v="32"/>
    <n v="4"/>
    <x v="3"/>
    <x v="44"/>
    <x v="48"/>
    <s v="Y"/>
    <s v="Y"/>
    <s v="Y"/>
  </r>
  <r>
    <n v="21"/>
    <x v="32"/>
    <n v="4"/>
    <x v="3"/>
    <x v="45"/>
    <x v="49"/>
    <s v="Y"/>
    <s v="Y"/>
    <s v="Y"/>
  </r>
  <r>
    <n v="21"/>
    <x v="32"/>
    <n v="4"/>
    <x v="3"/>
    <x v="46"/>
    <x v="50"/>
    <s v="Y"/>
    <s v="Y"/>
    <s v="Y"/>
  </r>
  <r>
    <n v="21"/>
    <x v="32"/>
    <n v="4"/>
    <x v="3"/>
    <x v="47"/>
    <x v="51"/>
    <s v="Y"/>
    <s v="Y"/>
    <s v="Y"/>
  </r>
  <r>
    <n v="21"/>
    <x v="36"/>
    <n v="4"/>
    <x v="3"/>
    <x v="48"/>
    <x v="52"/>
    <s v="Y"/>
    <s v="Y"/>
    <s v="Y"/>
  </r>
  <r>
    <n v="21"/>
    <x v="12"/>
    <n v="4"/>
    <x v="3"/>
    <x v="13"/>
    <x v="53"/>
    <s v="Y"/>
    <s v="Y"/>
    <s v="Y"/>
  </r>
  <r>
    <n v="21"/>
    <x v="13"/>
    <n v="4"/>
    <x v="3"/>
    <x v="14"/>
    <x v="54"/>
    <s v="Y"/>
    <s v="Y"/>
    <s v="Y"/>
  </r>
  <r>
    <n v="21"/>
    <x v="15"/>
    <n v="4"/>
    <x v="3"/>
    <x v="16"/>
    <x v="55"/>
    <s v="Y"/>
    <s v="Y"/>
    <s v="Y"/>
  </r>
  <r>
    <n v="21"/>
    <x v="37"/>
    <n v="4"/>
    <x v="3"/>
    <x v="49"/>
    <x v="56"/>
    <s v="Y"/>
    <s v="Y"/>
    <s v="Y"/>
  </r>
  <r>
    <n v="21"/>
    <x v="38"/>
    <n v="4"/>
    <x v="3"/>
    <x v="50"/>
    <x v="57"/>
    <s v="Y"/>
    <s v="Y"/>
    <s v="Y"/>
  </r>
  <r>
    <n v="21"/>
    <x v="39"/>
    <n v="4"/>
    <x v="3"/>
    <x v="51"/>
    <x v="58"/>
    <s v="Y"/>
    <s v="Y"/>
    <s v="Y"/>
  </r>
  <r>
    <n v="21"/>
    <x v="40"/>
    <n v="4"/>
    <x v="3"/>
    <x v="52"/>
    <x v="59"/>
    <s v="Y"/>
    <s v="Y"/>
    <s v="Y"/>
  </r>
  <r>
    <n v="21"/>
    <x v="41"/>
    <n v="4"/>
    <x v="3"/>
    <x v="53"/>
    <x v="60"/>
    <s v="Y"/>
    <s v="Y"/>
    <s v="Y"/>
  </r>
  <r>
    <n v="21"/>
    <x v="42"/>
    <n v="4"/>
    <x v="3"/>
    <x v="54"/>
    <x v="61"/>
    <s v="Y"/>
    <s v="Y"/>
    <s v="Y"/>
  </r>
  <r>
    <n v="21"/>
    <x v="43"/>
    <n v="4"/>
    <x v="3"/>
    <x v="55"/>
    <x v="62"/>
    <s v="Y"/>
    <s v="Y"/>
    <s v="Y"/>
  </r>
  <r>
    <n v="21"/>
    <x v="43"/>
    <n v="4"/>
    <x v="3"/>
    <x v="56"/>
    <x v="63"/>
    <s v="Y"/>
    <s v="Y"/>
    <s v="Y"/>
  </r>
  <r>
    <n v="21"/>
    <x v="44"/>
    <n v="4"/>
    <x v="3"/>
    <x v="57"/>
    <x v="64"/>
    <s v="Y"/>
    <s v="Y"/>
    <s v="Y"/>
  </r>
  <r>
    <n v="21"/>
    <x v="45"/>
    <n v="4"/>
    <x v="3"/>
    <x v="58"/>
    <x v="65"/>
    <s v="Y"/>
    <s v="Y"/>
    <s v="Y"/>
  </r>
  <r>
    <n v="21"/>
    <x v="46"/>
    <n v="4"/>
    <x v="3"/>
    <x v="59"/>
    <x v="66"/>
    <s v="Y"/>
    <s v="Y"/>
    <s v="Y"/>
  </r>
  <r>
    <n v="21"/>
    <x v="47"/>
    <n v="4"/>
    <x v="3"/>
    <x v="60"/>
    <x v="66"/>
    <s v="Y"/>
    <s v="Y"/>
    <s v="Y"/>
  </r>
  <r>
    <n v="21"/>
    <x v="48"/>
    <n v="4"/>
    <x v="3"/>
    <x v="61"/>
    <x v="67"/>
    <s v="Y"/>
    <s v="Y"/>
    <s v="Y"/>
  </r>
  <r>
    <n v="21"/>
    <x v="49"/>
    <n v="4"/>
    <x v="3"/>
    <x v="62"/>
    <x v="68"/>
    <s v="Y"/>
    <s v="Y"/>
    <s v="Y"/>
  </r>
  <r>
    <n v="21"/>
    <x v="50"/>
    <n v="4"/>
    <x v="3"/>
    <x v="63"/>
    <x v="69"/>
    <s v="Y"/>
    <s v="Y"/>
    <s v="Y"/>
  </r>
  <r>
    <n v="21"/>
    <x v="51"/>
    <n v="4"/>
    <x v="3"/>
    <x v="64"/>
    <x v="70"/>
    <s v="Y"/>
    <s v="Y"/>
    <s v="Y"/>
  </r>
  <r>
    <n v="21"/>
    <x v="52"/>
    <n v="4"/>
    <x v="3"/>
    <x v="65"/>
    <x v="71"/>
    <s v="Y"/>
    <s v="Y"/>
    <s v="Y"/>
  </r>
  <r>
    <n v="21"/>
    <x v="53"/>
    <n v="4"/>
    <x v="3"/>
    <x v="66"/>
    <x v="72"/>
    <s v="Y"/>
    <s v="Y"/>
    <s v="Y"/>
  </r>
  <r>
    <n v="21"/>
    <x v="54"/>
    <n v="4"/>
    <x v="3"/>
    <x v="67"/>
    <x v="73"/>
    <s v="Y"/>
    <s v="Y"/>
    <s v="Y"/>
  </r>
  <r>
    <n v="21"/>
    <x v="55"/>
    <n v="4"/>
    <x v="3"/>
    <x v="68"/>
    <x v="74"/>
    <s v="Y"/>
    <s v="Y"/>
    <s v="Y"/>
  </r>
  <r>
    <n v="21"/>
    <x v="56"/>
    <n v="4"/>
    <x v="3"/>
    <x v="69"/>
    <x v="75"/>
    <s v="Y"/>
    <s v="Y"/>
    <s v="Y"/>
  </r>
  <r>
    <n v="21"/>
    <x v="57"/>
    <n v="4"/>
    <x v="3"/>
    <x v="70"/>
    <x v="76"/>
    <s v="Y"/>
    <s v="Y"/>
    <s v="Y"/>
  </r>
  <r>
    <n v="21"/>
    <x v="58"/>
    <n v="4"/>
    <x v="3"/>
    <x v="71"/>
    <x v="76"/>
    <s v="Y"/>
    <s v="Y"/>
    <s v="Y"/>
  </r>
  <r>
    <n v="21"/>
    <x v="59"/>
    <n v="4"/>
    <x v="3"/>
    <x v="72"/>
    <x v="77"/>
    <s v="Y"/>
    <s v="Y"/>
    <s v="Y"/>
  </r>
  <r>
    <n v="21"/>
    <x v="60"/>
    <n v="4"/>
    <x v="3"/>
    <x v="73"/>
    <x v="78"/>
    <s v="Y"/>
    <s v="Y"/>
    <s v="Y"/>
  </r>
  <r>
    <n v="21"/>
    <x v="61"/>
    <n v="4"/>
    <x v="3"/>
    <x v="74"/>
    <x v="79"/>
    <s v="Y"/>
    <s v="Y"/>
    <s v="Y"/>
  </r>
  <r>
    <n v="21"/>
    <x v="62"/>
    <n v="4"/>
    <x v="3"/>
    <x v="75"/>
    <x v="80"/>
    <s v="Y"/>
    <s v="Y"/>
    <s v="Y"/>
  </r>
  <r>
    <n v="21"/>
    <x v="63"/>
    <n v="4"/>
    <x v="3"/>
    <x v="76"/>
    <x v="81"/>
    <s v="Y"/>
    <s v="Y"/>
    <s v="Y"/>
  </r>
  <r>
    <n v="21"/>
    <x v="64"/>
    <n v="4"/>
    <x v="3"/>
    <x v="77"/>
    <x v="81"/>
    <s v="Y"/>
    <s v="Y"/>
    <s v="Y"/>
  </r>
  <r>
    <n v="21"/>
    <x v="65"/>
    <n v="4"/>
    <x v="3"/>
    <x v="78"/>
    <x v="82"/>
    <s v="Y"/>
    <s v="Y"/>
    <s v="Y"/>
  </r>
  <r>
    <n v="21"/>
    <x v="66"/>
    <n v="4"/>
    <x v="3"/>
    <x v="79"/>
    <x v="83"/>
    <s v="Y"/>
    <s v="Y"/>
    <s v="Y"/>
  </r>
  <r>
    <n v="21"/>
    <x v="67"/>
    <n v="4"/>
    <x v="3"/>
    <x v="80"/>
    <x v="84"/>
    <s v="Y"/>
    <s v="Y"/>
    <s v="Y"/>
  </r>
  <r>
    <n v="21"/>
    <x v="68"/>
    <n v="4"/>
    <x v="3"/>
    <x v="81"/>
    <x v="85"/>
    <s v="Y"/>
    <s v="Y"/>
    <s v="Y"/>
  </r>
  <r>
    <n v="21"/>
    <x v="69"/>
    <n v="4"/>
    <x v="3"/>
    <x v="82"/>
    <x v="86"/>
    <s v="Y"/>
    <s v="Y"/>
    <s v="Y"/>
  </r>
  <r>
    <n v="21"/>
    <x v="70"/>
    <n v="4"/>
    <x v="3"/>
    <x v="83"/>
    <x v="87"/>
    <s v="Y"/>
    <s v="Y"/>
    <s v="Y"/>
  </r>
  <r>
    <n v="21"/>
    <x v="71"/>
    <n v="4"/>
    <x v="3"/>
    <x v="84"/>
    <x v="88"/>
    <s v="Y"/>
    <s v="Y"/>
    <s v="Y"/>
  </r>
  <r>
    <n v="21"/>
    <x v="72"/>
    <n v="4"/>
    <x v="3"/>
    <x v="85"/>
    <x v="89"/>
    <s v="Y"/>
    <s v="Y"/>
    <s v="Y"/>
  </r>
  <r>
    <n v="21"/>
    <x v="40"/>
    <n v="4"/>
    <x v="3"/>
    <x v="86"/>
    <x v="90"/>
    <s v="Y"/>
    <s v="Y"/>
    <s v="Y"/>
  </r>
  <r>
    <n v="21"/>
    <x v="73"/>
    <n v="4"/>
    <x v="3"/>
    <x v="87"/>
    <x v="91"/>
    <s v="Y"/>
    <s v="Y"/>
    <s v="Y"/>
  </r>
  <r>
    <n v="21"/>
    <x v="74"/>
    <n v="4"/>
    <x v="3"/>
    <x v="88"/>
    <x v="92"/>
    <s v="Y"/>
    <s v="Y"/>
    <s v="Y"/>
  </r>
  <r>
    <n v="21"/>
    <x v="75"/>
    <n v="4"/>
    <x v="3"/>
    <x v="89"/>
    <x v="93"/>
    <s v="Y"/>
    <s v="Y"/>
    <s v="Y"/>
  </r>
  <r>
    <n v="21"/>
    <x v="76"/>
    <n v="4"/>
    <x v="3"/>
    <x v="90"/>
    <x v="94"/>
    <s v="Y"/>
    <s v="Y"/>
    <s v="Y"/>
  </r>
  <r>
    <n v="21"/>
    <x v="77"/>
    <n v="4"/>
    <x v="3"/>
    <x v="91"/>
    <x v="95"/>
    <s v="Y"/>
    <s v="Y"/>
    <s v="Y"/>
  </r>
  <r>
    <n v="21"/>
    <x v="78"/>
    <n v="4"/>
    <x v="3"/>
    <x v="92"/>
    <x v="96"/>
    <s v="Y"/>
    <s v="Y"/>
    <s v="Y"/>
  </r>
  <r>
    <n v="21"/>
    <x v="79"/>
    <n v="4"/>
    <x v="3"/>
    <x v="93"/>
    <x v="97"/>
    <s v="Y"/>
    <s v="Y"/>
    <s v="Y"/>
  </r>
  <r>
    <n v="21"/>
    <x v="80"/>
    <n v="4"/>
    <x v="3"/>
    <x v="94"/>
    <x v="98"/>
    <s v="Y"/>
    <s v="Y"/>
    <s v="Y"/>
  </r>
  <r>
    <n v="21"/>
    <x v="81"/>
    <n v="4"/>
    <x v="3"/>
    <x v="95"/>
    <x v="99"/>
    <s v="Y"/>
    <s v="Y"/>
    <s v="Y"/>
  </r>
  <r>
    <n v="21"/>
    <x v="82"/>
    <n v="4"/>
    <x v="3"/>
    <x v="96"/>
    <x v="100"/>
    <s v="Y"/>
    <s v="Y"/>
    <s v="Y"/>
  </r>
  <r>
    <n v="21"/>
    <x v="83"/>
    <n v="4"/>
    <x v="3"/>
    <x v="97"/>
    <x v="101"/>
    <s v="Y"/>
    <s v="Y"/>
    <s v="Y"/>
  </r>
  <r>
    <n v="21"/>
    <x v="84"/>
    <n v="4"/>
    <x v="3"/>
    <x v="98"/>
    <x v="102"/>
    <s v="Y"/>
    <s v="Y"/>
    <s v="Y"/>
  </r>
  <r>
    <n v="21"/>
    <x v="85"/>
    <n v="4"/>
    <x v="3"/>
    <x v="99"/>
    <x v="103"/>
    <s v="Y"/>
    <s v="Y"/>
    <s v="Y"/>
  </r>
  <r>
    <n v="21"/>
    <x v="86"/>
    <n v="4"/>
    <x v="3"/>
    <x v="100"/>
    <x v="104"/>
    <s v="Y"/>
    <s v="Y"/>
    <s v="Y"/>
  </r>
  <r>
    <n v="21"/>
    <x v="87"/>
    <n v="4"/>
    <x v="3"/>
    <x v="101"/>
    <x v="105"/>
    <s v="Y"/>
    <s v="Y"/>
    <s v="Y"/>
  </r>
  <r>
    <n v="21"/>
    <x v="88"/>
    <n v="4"/>
    <x v="3"/>
    <x v="102"/>
    <x v="106"/>
    <s v="Y"/>
    <s v="Y"/>
    <s v="Y"/>
  </r>
  <r>
    <n v="21"/>
    <x v="89"/>
    <n v="4"/>
    <x v="3"/>
    <x v="103"/>
    <x v="107"/>
    <s v="Y"/>
    <s v="Y"/>
    <s v="Y"/>
  </r>
  <r>
    <n v="21"/>
    <x v="90"/>
    <n v="4"/>
    <x v="3"/>
    <x v="104"/>
    <x v="108"/>
    <s v="Y"/>
    <s v="Y"/>
    <s v="Y"/>
  </r>
  <r>
    <n v="21"/>
    <x v="91"/>
    <n v="4"/>
    <x v="3"/>
    <x v="105"/>
    <x v="109"/>
    <s v="Y"/>
    <s v="Y"/>
    <s v="Y"/>
  </r>
  <r>
    <n v="21"/>
    <x v="92"/>
    <n v="4"/>
    <x v="3"/>
    <x v="106"/>
    <x v="110"/>
    <s v="Y"/>
    <s v="Y"/>
    <s v="Y"/>
  </r>
  <r>
    <n v="21"/>
    <x v="93"/>
    <n v="4"/>
    <x v="3"/>
    <x v="107"/>
    <x v="111"/>
    <s v="Y"/>
    <s v="Y"/>
    <s v="Y"/>
  </r>
  <r>
    <n v="21"/>
    <x v="94"/>
    <n v="4"/>
    <x v="3"/>
    <x v="108"/>
    <x v="112"/>
    <s v="Y"/>
    <s v="Y"/>
    <s v="Y"/>
  </r>
  <r>
    <n v="21"/>
    <x v="95"/>
    <n v="4"/>
    <x v="3"/>
    <x v="109"/>
    <x v="113"/>
    <s v="Y"/>
    <s v="Y"/>
    <s v="Y"/>
  </r>
  <r>
    <n v="21"/>
    <x v="96"/>
    <n v="4"/>
    <x v="3"/>
    <x v="110"/>
    <x v="114"/>
    <s v="Y"/>
    <s v="Y"/>
    <s v="Y"/>
  </r>
  <r>
    <n v="21"/>
    <x v="97"/>
    <n v="4"/>
    <x v="3"/>
    <x v="111"/>
    <x v="115"/>
    <s v="Y"/>
    <s v="Y"/>
    <s v="Y"/>
  </r>
  <r>
    <n v="21"/>
    <x v="98"/>
    <n v="4"/>
    <x v="3"/>
    <x v="112"/>
    <x v="116"/>
    <s v="Y"/>
    <s v="Y"/>
    <s v="Y"/>
  </r>
  <r>
    <n v="21"/>
    <x v="99"/>
    <n v="4"/>
    <x v="3"/>
    <x v="113"/>
    <x v="117"/>
    <s v="Y"/>
    <s v="Y"/>
    <s v="Y"/>
  </r>
  <r>
    <n v="21"/>
    <x v="100"/>
    <n v="4"/>
    <x v="3"/>
    <x v="114"/>
    <x v="118"/>
    <s v="Y"/>
    <s v="Y"/>
    <s v="Y"/>
  </r>
  <r>
    <n v="21"/>
    <x v="101"/>
    <n v="4"/>
    <x v="3"/>
    <x v="115"/>
    <x v="119"/>
    <s v="Y"/>
    <s v="Y"/>
    <s v="Y"/>
  </r>
  <r>
    <n v="21"/>
    <x v="102"/>
    <n v="4"/>
    <x v="3"/>
    <x v="116"/>
    <x v="120"/>
    <s v="Y"/>
    <s v="Y"/>
    <s v="Y"/>
  </r>
  <r>
    <n v="21"/>
    <x v="103"/>
    <n v="4"/>
    <x v="3"/>
    <x v="117"/>
    <x v="121"/>
    <s v="Y"/>
    <s v="Y"/>
    <s v="Y"/>
  </r>
  <r>
    <n v="21"/>
    <x v="104"/>
    <n v="4"/>
    <x v="3"/>
    <x v="118"/>
    <x v="122"/>
    <s v="Y"/>
    <s v="Y"/>
    <s v="Y"/>
  </r>
  <r>
    <n v="21"/>
    <x v="105"/>
    <n v="4"/>
    <x v="3"/>
    <x v="119"/>
    <x v="123"/>
    <s v="Y"/>
    <s v="Y"/>
    <s v="Y"/>
  </r>
  <r>
    <n v="21"/>
    <x v="106"/>
    <n v="4"/>
    <x v="3"/>
    <x v="120"/>
    <x v="124"/>
    <s v="Y"/>
    <s v="Y"/>
    <s v="Y"/>
  </r>
  <r>
    <n v="21"/>
    <x v="107"/>
    <n v="4"/>
    <x v="3"/>
    <x v="121"/>
    <x v="125"/>
    <s v="Y"/>
    <s v="Y"/>
    <s v="Y"/>
  </r>
  <r>
    <n v="21"/>
    <x v="108"/>
    <n v="4"/>
    <x v="3"/>
    <x v="122"/>
    <x v="126"/>
    <s v="Y"/>
    <s v="Y"/>
    <s v="Y"/>
  </r>
  <r>
    <n v="21"/>
    <x v="109"/>
    <n v="4"/>
    <x v="3"/>
    <x v="123"/>
    <x v="127"/>
    <s v="Y"/>
    <s v="Y"/>
    <s v="Y"/>
  </r>
  <r>
    <n v="21"/>
    <x v="110"/>
    <n v="4"/>
    <x v="3"/>
    <x v="124"/>
    <x v="128"/>
    <s v="Y"/>
    <s v="Y"/>
    <s v="Y"/>
  </r>
  <r>
    <n v="21"/>
    <x v="111"/>
    <n v="4"/>
    <x v="3"/>
    <x v="125"/>
    <x v="129"/>
    <s v="Y"/>
    <s v="Y"/>
    <s v="Y"/>
  </r>
  <r>
    <n v="21"/>
    <x v="26"/>
    <n v="4"/>
    <x v="3"/>
    <x v="29"/>
    <x v="130"/>
    <s v="Y"/>
    <s v="Y"/>
    <s v="Y"/>
  </r>
  <r>
    <n v="21"/>
    <x v="1"/>
    <n v="4"/>
    <x v="3"/>
    <x v="1"/>
    <x v="131"/>
    <s v="Y"/>
    <s v="Y"/>
    <s v="Y"/>
  </r>
  <r>
    <n v="21"/>
    <x v="112"/>
    <n v="4"/>
    <x v="3"/>
    <x v="126"/>
    <x v="132"/>
    <s v="Y"/>
    <s v="Y"/>
    <s v="Y"/>
  </r>
  <r>
    <n v="21"/>
    <x v="32"/>
    <n v="4"/>
    <x v="3"/>
    <x v="127"/>
    <x v="133"/>
    <s v="Y"/>
    <s v="Y"/>
    <s v="Y"/>
  </r>
  <r>
    <n v="21"/>
    <x v="113"/>
    <n v="4"/>
    <x v="3"/>
    <x v="128"/>
    <x v="134"/>
    <s v="Y"/>
    <s v="Y"/>
    <s v="Y"/>
  </r>
  <r>
    <n v="21"/>
    <x v="114"/>
    <n v="4"/>
    <x v="3"/>
    <x v="129"/>
    <x v="135"/>
    <s v="Y"/>
    <s v="Y"/>
    <s v="Y"/>
  </r>
  <r>
    <n v="21"/>
    <x v="113"/>
    <n v="4"/>
    <x v="3"/>
    <x v="130"/>
    <x v="136"/>
    <s v="Y"/>
    <s v="Y"/>
    <s v="Y"/>
  </r>
  <r>
    <n v="21"/>
    <x v="115"/>
    <n v="4"/>
    <x v="3"/>
    <x v="131"/>
    <x v="137"/>
    <s v="Y"/>
    <s v="Y"/>
    <s v="Y"/>
  </r>
  <r>
    <n v="21"/>
    <x v="116"/>
    <n v="4"/>
    <x v="3"/>
    <x v="132"/>
    <x v="138"/>
    <s v="Y"/>
    <s v="Y"/>
    <s v="Y"/>
  </r>
  <r>
    <n v="21"/>
    <x v="32"/>
    <n v="4"/>
    <x v="3"/>
    <x v="133"/>
    <x v="139"/>
    <s v="Y"/>
    <s v="Y"/>
    <s v="Y"/>
  </r>
  <r>
    <n v="21"/>
    <x v="32"/>
    <n v="4"/>
    <x v="3"/>
    <x v="134"/>
    <x v="140"/>
    <s v="Y"/>
    <s v="Y"/>
    <s v="Y"/>
  </r>
  <r>
    <n v="21"/>
    <x v="32"/>
    <n v="4"/>
    <x v="3"/>
    <x v="135"/>
    <x v="141"/>
    <s v="Y"/>
    <s v="Y"/>
    <s v="Y"/>
  </r>
  <r>
    <n v="21"/>
    <x v="32"/>
    <n v="4"/>
    <x v="3"/>
    <x v="136"/>
    <x v="142"/>
    <s v="Y"/>
    <s v="Y"/>
    <s v="Y"/>
  </r>
  <r>
    <n v="21"/>
    <x v="32"/>
    <n v="4"/>
    <x v="3"/>
    <x v="137"/>
    <x v="143"/>
    <s v="Y"/>
    <s v="Y"/>
    <s v="Y"/>
  </r>
  <r>
    <n v="21"/>
    <x v="32"/>
    <n v="4"/>
    <x v="3"/>
    <x v="138"/>
    <x v="144"/>
    <s v="Y"/>
    <s v="Y"/>
    <s v="Y"/>
  </r>
  <r>
    <n v="21"/>
    <x v="117"/>
    <n v="4"/>
    <x v="3"/>
    <x v="139"/>
    <x v="145"/>
    <s v="Y"/>
    <s v="Y"/>
    <s v="Y"/>
  </r>
  <r>
    <n v="21"/>
    <x v="118"/>
    <n v="4"/>
    <x v="3"/>
    <x v="140"/>
    <x v="146"/>
    <s v="Y"/>
    <s v="Y"/>
    <s v="Y"/>
  </r>
  <r>
    <n v="21"/>
    <x v="119"/>
    <n v="4"/>
    <x v="3"/>
    <x v="141"/>
    <x v="147"/>
    <s v="Y"/>
    <s v="Y"/>
    <s v="Y"/>
  </r>
  <r>
    <n v="21"/>
    <x v="120"/>
    <n v="4"/>
    <x v="3"/>
    <x v="142"/>
    <x v="148"/>
    <s v="Y"/>
    <s v="Y"/>
    <s v="Y"/>
  </r>
  <r>
    <n v="21"/>
    <x v="121"/>
    <n v="4"/>
    <x v="3"/>
    <x v="143"/>
    <x v="149"/>
    <s v="Y"/>
    <s v="Y"/>
    <s v="Y"/>
  </r>
  <r>
    <n v="21"/>
    <x v="122"/>
    <n v="4"/>
    <x v="3"/>
    <x v="144"/>
    <x v="150"/>
    <s v="Y"/>
    <s v="Y"/>
    <s v="Y"/>
  </r>
  <r>
    <n v="21"/>
    <x v="123"/>
    <n v="4"/>
    <x v="3"/>
    <x v="145"/>
    <x v="151"/>
    <s v="Y"/>
    <s v="Y"/>
    <s v="Y"/>
  </r>
  <r>
    <n v="21"/>
    <x v="124"/>
    <n v="4"/>
    <x v="3"/>
    <x v="146"/>
    <x v="152"/>
    <s v="Y"/>
    <s v="Y"/>
    <s v="Y"/>
  </r>
  <r>
    <n v="21"/>
    <x v="125"/>
    <n v="4"/>
    <x v="3"/>
    <x v="147"/>
    <x v="153"/>
    <s v="Y"/>
    <s v="Y"/>
    <s v="Y"/>
  </r>
  <r>
    <n v="21"/>
    <x v="126"/>
    <n v="4"/>
    <x v="3"/>
    <x v="148"/>
    <x v="154"/>
    <s v="Y"/>
    <s v="Y"/>
    <s v="Y"/>
  </r>
  <r>
    <n v="21"/>
    <x v="127"/>
    <n v="4"/>
    <x v="3"/>
    <x v="149"/>
    <x v="155"/>
    <s v="Y"/>
    <s v="Y"/>
    <s v="Y"/>
  </r>
  <r>
    <n v="21"/>
    <x v="128"/>
    <n v="4"/>
    <x v="3"/>
    <x v="150"/>
    <x v="156"/>
    <s v="Y"/>
    <s v="Y"/>
    <s v="Y"/>
  </r>
  <r>
    <n v="21"/>
    <x v="129"/>
    <n v="4"/>
    <x v="3"/>
    <x v="151"/>
    <x v="157"/>
    <s v="Y"/>
    <s v="Y"/>
    <s v="Y"/>
  </r>
  <r>
    <n v="21"/>
    <x v="130"/>
    <n v="4"/>
    <x v="3"/>
    <x v="152"/>
    <x v="158"/>
    <s v="Y"/>
    <s v="Y"/>
    <s v="Y"/>
  </r>
  <r>
    <n v="21"/>
    <x v="131"/>
    <n v="4"/>
    <x v="3"/>
    <x v="153"/>
    <x v="159"/>
    <s v="Y"/>
    <s v="Y"/>
    <s v="Y"/>
  </r>
  <r>
    <n v="21"/>
    <x v="132"/>
    <n v="4"/>
    <x v="3"/>
    <x v="154"/>
    <x v="160"/>
    <s v="Y"/>
    <s v="Y"/>
    <s v="Y"/>
  </r>
  <r>
    <n v="21"/>
    <x v="113"/>
    <n v="4"/>
    <x v="3"/>
    <x v="155"/>
    <x v="161"/>
    <s v="Y"/>
    <s v="Y"/>
    <s v="Y"/>
  </r>
  <r>
    <n v="21"/>
    <x v="133"/>
    <n v="4"/>
    <x v="3"/>
    <x v="156"/>
    <x v="162"/>
    <s v="Y"/>
    <s v="Y"/>
    <s v="Y"/>
  </r>
  <r>
    <n v="21"/>
    <x v="134"/>
    <n v="4"/>
    <x v="3"/>
    <x v="157"/>
    <x v="163"/>
    <s v="Y"/>
    <s v="Y"/>
    <s v="Y"/>
  </r>
  <r>
    <n v="21"/>
    <x v="135"/>
    <n v="4"/>
    <x v="3"/>
    <x v="158"/>
    <x v="164"/>
    <s v="Y"/>
    <s v="Y"/>
    <s v="Y"/>
  </r>
  <r>
    <n v="21"/>
    <x v="136"/>
    <n v="4"/>
    <x v="3"/>
    <x v="159"/>
    <x v="165"/>
    <s v="Y"/>
    <s v="Y"/>
    <s v="Y"/>
  </r>
  <r>
    <n v="21"/>
    <x v="137"/>
    <n v="4"/>
    <x v="3"/>
    <x v="160"/>
    <x v="166"/>
    <s v="Y"/>
    <s v="Y"/>
    <s v="Y"/>
  </r>
  <r>
    <n v="21"/>
    <x v="138"/>
    <n v="4"/>
    <x v="3"/>
    <x v="161"/>
    <x v="167"/>
    <s v="Y"/>
    <s v="Y"/>
    <s v="Y"/>
  </r>
  <r>
    <n v="21"/>
    <x v="139"/>
    <n v="4"/>
    <x v="3"/>
    <x v="162"/>
    <x v="168"/>
    <s v="Y"/>
    <s v="Y"/>
    <s v="Y"/>
  </r>
  <r>
    <n v="21"/>
    <x v="140"/>
    <n v="4"/>
    <x v="3"/>
    <x v="163"/>
    <x v="169"/>
    <s v="Y"/>
    <s v="Y"/>
    <s v="Y"/>
  </r>
  <r>
    <n v="21"/>
    <x v="141"/>
    <n v="4"/>
    <x v="3"/>
    <x v="164"/>
    <x v="170"/>
    <s v="Y"/>
    <s v="Y"/>
    <s v="Y"/>
  </r>
  <r>
    <n v="21"/>
    <x v="142"/>
    <n v="4"/>
    <x v="3"/>
    <x v="165"/>
    <x v="171"/>
    <s v="Y"/>
    <s v="Y"/>
    <s v="Y"/>
  </r>
  <r>
    <n v="21"/>
    <x v="143"/>
    <n v="4"/>
    <x v="3"/>
    <x v="166"/>
    <x v="172"/>
    <s v="Y"/>
    <s v="Y"/>
    <s v="Y"/>
  </r>
  <r>
    <n v="21"/>
    <x v="144"/>
    <n v="4"/>
    <x v="3"/>
    <x v="167"/>
    <x v="173"/>
    <s v="Y"/>
    <s v="Y"/>
    <s v="Y"/>
  </r>
  <r>
    <n v="21"/>
    <x v="145"/>
    <n v="4"/>
    <x v="3"/>
    <x v="168"/>
    <x v="174"/>
    <s v="Y"/>
    <s v="Y"/>
    <s v="Y"/>
  </r>
  <r>
    <n v="21"/>
    <x v="146"/>
    <n v="4"/>
    <x v="3"/>
    <x v="169"/>
    <x v="175"/>
    <s v="Y"/>
    <s v="Y"/>
    <s v="Y"/>
  </r>
  <r>
    <n v="21"/>
    <x v="146"/>
    <n v="4"/>
    <x v="3"/>
    <x v="170"/>
    <x v="176"/>
    <s v="Y"/>
    <s v="Y"/>
    <s v="Y"/>
  </r>
  <r>
    <n v="21"/>
    <x v="146"/>
    <n v="4"/>
    <x v="3"/>
    <x v="171"/>
    <x v="177"/>
    <s v="Y"/>
    <s v="Y"/>
    <s v="Y"/>
  </r>
  <r>
    <n v="21"/>
    <x v="142"/>
    <n v="4"/>
    <x v="3"/>
    <x v="172"/>
    <x v="178"/>
    <s v="Y"/>
    <s v="Y"/>
    <s v="Y"/>
  </r>
  <r>
    <n v="21"/>
    <x v="146"/>
    <n v="4"/>
    <x v="3"/>
    <x v="173"/>
    <x v="177"/>
    <s v="Y"/>
    <s v="Y"/>
    <s v="Y"/>
  </r>
  <r>
    <n v="21"/>
    <x v="146"/>
    <n v="4"/>
    <x v="3"/>
    <x v="174"/>
    <x v="179"/>
    <s v="Y"/>
    <s v="Y"/>
    <s v="Y"/>
  </r>
  <r>
    <n v="21"/>
    <x v="7"/>
    <n v="4"/>
    <x v="3"/>
    <x v="7"/>
    <x v="180"/>
    <s v="Y"/>
    <s v="Y"/>
    <s v="Y"/>
  </r>
  <r>
    <n v="21"/>
    <x v="30"/>
    <n v="4"/>
    <x v="3"/>
    <x v="175"/>
    <x v="181"/>
    <s v="Y"/>
    <s v="Y"/>
    <s v="Y"/>
  </r>
  <r>
    <n v="21"/>
    <x v="147"/>
    <n v="4"/>
    <x v="3"/>
    <x v="176"/>
    <x v="182"/>
    <s v="Y"/>
    <s v="Y"/>
    <s v="Y"/>
  </r>
  <r>
    <n v="21"/>
    <x v="148"/>
    <n v="4"/>
    <x v="3"/>
    <x v="177"/>
    <x v="183"/>
    <s v="Y"/>
    <s v="Y"/>
    <s v="Y"/>
  </r>
  <r>
    <n v="21"/>
    <x v="149"/>
    <n v="4"/>
    <x v="3"/>
    <x v="178"/>
    <x v="184"/>
    <s v="Y"/>
    <s v="Y"/>
    <s v="Y"/>
  </r>
  <r>
    <n v="21"/>
    <x v="150"/>
    <n v="4"/>
    <x v="3"/>
    <x v="179"/>
    <x v="185"/>
    <s v="Y"/>
    <s v="Y"/>
    <s v="Y"/>
  </r>
  <r>
    <n v="21"/>
    <x v="151"/>
    <n v="4"/>
    <x v="3"/>
    <x v="180"/>
    <x v="186"/>
    <s v="Y"/>
    <s v="Y"/>
    <s v="Y"/>
  </r>
  <r>
    <n v="21"/>
    <x v="32"/>
    <n v="4"/>
    <x v="3"/>
    <x v="181"/>
    <x v="187"/>
    <s v="Y"/>
    <s v="Y"/>
    <s v="Y"/>
  </r>
  <r>
    <n v="21"/>
    <x v="10"/>
    <n v="4"/>
    <x v="3"/>
    <x v="22"/>
    <x v="188"/>
    <s v="Y"/>
    <s v="Y"/>
    <s v="Y"/>
  </r>
  <r>
    <n v="21"/>
    <x v="152"/>
    <n v="4"/>
    <x v="3"/>
    <x v="182"/>
    <x v="189"/>
    <s v="Y"/>
    <s v="Y"/>
    <s v="Y"/>
  </r>
  <r>
    <n v="21"/>
    <x v="153"/>
    <n v="4"/>
    <x v="3"/>
    <x v="183"/>
    <x v="190"/>
    <s v="Y"/>
    <s v="Y"/>
    <s v="Y"/>
  </r>
  <r>
    <n v="21"/>
    <x v="154"/>
    <n v="4"/>
    <x v="3"/>
    <x v="184"/>
    <x v="191"/>
    <s v="Y"/>
    <s v="Y"/>
    <s v="Y"/>
  </r>
  <r>
    <n v="21"/>
    <x v="155"/>
    <n v="4"/>
    <x v="3"/>
    <x v="185"/>
    <x v="192"/>
    <s v="Y"/>
    <s v="Y"/>
    <s v="Y"/>
  </r>
  <r>
    <n v="21"/>
    <x v="156"/>
    <n v="4"/>
    <x v="3"/>
    <x v="186"/>
    <x v="193"/>
    <s v="Y"/>
    <s v="Y"/>
    <s v="Y"/>
  </r>
  <r>
    <n v="21"/>
    <x v="157"/>
    <n v="4"/>
    <x v="3"/>
    <x v="187"/>
    <x v="194"/>
    <s v="Y"/>
    <s v="Y"/>
    <s v="Y"/>
  </r>
  <r>
    <n v="21"/>
    <x v="158"/>
    <n v="4"/>
    <x v="3"/>
    <x v="36"/>
    <x v="195"/>
    <s v="Y"/>
    <s v="Y"/>
    <s v="Y"/>
  </r>
  <r>
    <n v="21"/>
    <x v="159"/>
    <n v="4"/>
    <x v="3"/>
    <x v="188"/>
    <x v="196"/>
    <s v="Y"/>
    <s v="Y"/>
    <s v="Y"/>
  </r>
  <r>
    <n v="21"/>
    <x v="160"/>
    <n v="4"/>
    <x v="3"/>
    <x v="189"/>
    <x v="197"/>
    <s v="Y"/>
    <s v="Y"/>
    <s v="Y"/>
  </r>
  <r>
    <n v="21"/>
    <x v="161"/>
    <n v="4"/>
    <x v="3"/>
    <x v="190"/>
    <x v="198"/>
    <s v="Y"/>
    <s v="Y"/>
    <s v="Y"/>
  </r>
  <r>
    <n v="21"/>
    <x v="162"/>
    <n v="4"/>
    <x v="3"/>
    <x v="191"/>
    <x v="199"/>
    <s v="Y"/>
    <s v="Y"/>
    <s v="Y"/>
  </r>
  <r>
    <n v="21"/>
    <x v="163"/>
    <n v="4"/>
    <x v="3"/>
    <x v="192"/>
    <x v="200"/>
    <s v="Y"/>
    <s v="Y"/>
    <s v="Y"/>
  </r>
  <r>
    <n v="21"/>
    <x v="164"/>
    <n v="4"/>
    <x v="3"/>
    <x v="193"/>
    <x v="201"/>
    <s v="Y"/>
    <s v="Y"/>
    <s v="Y"/>
  </r>
  <r>
    <n v="21"/>
    <x v="165"/>
    <n v="4"/>
    <x v="3"/>
    <x v="194"/>
    <x v="202"/>
    <s v="Y"/>
    <s v="Y"/>
    <s v="Y"/>
  </r>
  <r>
    <n v="21"/>
    <x v="166"/>
    <n v="4"/>
    <x v="3"/>
    <x v="195"/>
    <x v="203"/>
    <s v="Y"/>
    <s v="Y"/>
    <s v="Y"/>
  </r>
  <r>
    <n v="21"/>
    <x v="167"/>
    <n v="4"/>
    <x v="3"/>
    <x v="196"/>
    <x v="204"/>
    <s v="Y"/>
    <s v="Y"/>
    <s v="Y"/>
  </r>
  <r>
    <n v="21"/>
    <x v="168"/>
    <n v="4"/>
    <x v="3"/>
    <x v="197"/>
    <x v="205"/>
    <s v="Y"/>
    <s v="Y"/>
    <s v="Y"/>
  </r>
  <r>
    <n v="21"/>
    <x v="169"/>
    <n v="4"/>
    <x v="3"/>
    <x v="198"/>
    <x v="206"/>
    <s v="Y"/>
    <s v="Y"/>
    <s v="Y"/>
  </r>
  <r>
    <n v="21"/>
    <x v="170"/>
    <n v="4"/>
    <x v="3"/>
    <x v="199"/>
    <x v="207"/>
    <s v="Y"/>
    <s v="Y"/>
    <s v="Y"/>
  </r>
  <r>
    <n v="21"/>
    <x v="171"/>
    <n v="4"/>
    <x v="3"/>
    <x v="200"/>
    <x v="208"/>
    <s v="Y"/>
    <s v="Y"/>
    <s v="Y"/>
  </r>
  <r>
    <n v="21"/>
    <x v="172"/>
    <n v="4"/>
    <x v="3"/>
    <x v="201"/>
    <x v="177"/>
    <s v="Y"/>
    <s v="Y"/>
    <s v="Y"/>
  </r>
  <r>
    <n v="21"/>
    <x v="173"/>
    <n v="4"/>
    <x v="3"/>
    <x v="202"/>
    <x v="197"/>
    <s v="Y"/>
    <s v="Y"/>
    <s v="Y"/>
  </r>
  <r>
    <n v="21"/>
    <x v="174"/>
    <n v="4"/>
    <x v="3"/>
    <x v="203"/>
    <x v="209"/>
    <s v="Y"/>
    <s v="Y"/>
    <s v="Y"/>
  </r>
  <r>
    <n v="21"/>
    <x v="175"/>
    <n v="4"/>
    <x v="3"/>
    <x v="204"/>
    <x v="192"/>
    <s v="Y"/>
    <s v="Y"/>
    <s v="Y"/>
  </r>
  <r>
    <n v="21"/>
    <x v="176"/>
    <n v="4"/>
    <x v="3"/>
    <x v="205"/>
    <x v="210"/>
    <s v="Y"/>
    <s v="Y"/>
    <s v="Y"/>
  </r>
  <r>
    <n v="21"/>
    <x v="177"/>
    <n v="4"/>
    <x v="3"/>
    <x v="206"/>
    <x v="211"/>
    <s v="Y"/>
    <s v="Y"/>
    <s v="Y"/>
  </r>
  <r>
    <n v="21"/>
    <x v="178"/>
    <n v="4"/>
    <x v="3"/>
    <x v="207"/>
    <x v="212"/>
    <s v="Y"/>
    <s v="Y"/>
    <s v="Y"/>
  </r>
  <r>
    <n v="21"/>
    <x v="179"/>
    <n v="4"/>
    <x v="3"/>
    <x v="208"/>
    <x v="213"/>
    <s v="Y"/>
    <s v="Y"/>
    <s v="Y"/>
  </r>
  <r>
    <n v="21"/>
    <x v="180"/>
    <n v="4"/>
    <x v="3"/>
    <x v="209"/>
    <x v="214"/>
    <s v="Y"/>
    <s v="Y"/>
    <s v="Y"/>
  </r>
  <r>
    <n v="21"/>
    <x v="181"/>
    <n v="4"/>
    <x v="3"/>
    <x v="210"/>
    <x v="196"/>
    <s v="Y"/>
    <s v="Y"/>
    <s v="Y"/>
  </r>
  <r>
    <n v="21"/>
    <x v="182"/>
    <n v="4"/>
    <x v="3"/>
    <x v="211"/>
    <x v="197"/>
    <s v="Y"/>
    <s v="Y"/>
    <s v="Y"/>
  </r>
  <r>
    <n v="21"/>
    <x v="183"/>
    <n v="4"/>
    <x v="3"/>
    <x v="212"/>
    <x v="215"/>
    <s v="Y"/>
    <s v="Y"/>
    <s v="Y"/>
  </r>
  <r>
    <n v="21"/>
    <x v="184"/>
    <n v="4"/>
    <x v="3"/>
    <x v="213"/>
    <x v="214"/>
    <s v="Y"/>
    <s v="Y"/>
    <s v="Y"/>
  </r>
  <r>
    <n v="21"/>
    <x v="185"/>
    <n v="4"/>
    <x v="3"/>
    <x v="214"/>
    <x v="177"/>
    <s v="Y"/>
    <s v="Y"/>
    <s v="Y"/>
  </r>
  <r>
    <n v="21"/>
    <x v="186"/>
    <n v="4"/>
    <x v="3"/>
    <x v="215"/>
    <x v="207"/>
    <s v="Y"/>
    <s v="Y"/>
    <s v="Y"/>
  </r>
  <r>
    <n v="21"/>
    <x v="187"/>
    <n v="4"/>
    <x v="3"/>
    <x v="216"/>
    <x v="216"/>
    <s v="Y"/>
    <s v="Y"/>
    <s v="Y"/>
  </r>
  <r>
    <n v="21"/>
    <x v="188"/>
    <n v="4"/>
    <x v="3"/>
    <x v="217"/>
    <x v="209"/>
    <s v="Y"/>
    <s v="Y"/>
    <s v="Y"/>
  </r>
  <r>
    <n v="21"/>
    <x v="189"/>
    <n v="4"/>
    <x v="3"/>
    <x v="218"/>
    <x v="217"/>
    <s v="Y"/>
    <s v="Y"/>
    <s v="Y"/>
  </r>
  <r>
    <n v="21"/>
    <x v="190"/>
    <n v="4"/>
    <x v="3"/>
    <x v="219"/>
    <x v="218"/>
    <s v="Y"/>
    <s v="Y"/>
    <s v="Y"/>
  </r>
  <r>
    <n v="21"/>
    <x v="191"/>
    <n v="4"/>
    <x v="3"/>
    <x v="220"/>
    <x v="219"/>
    <s v="Y"/>
    <s v="Y"/>
    <s v="Y"/>
  </r>
  <r>
    <n v="21"/>
    <x v="192"/>
    <n v="4"/>
    <x v="3"/>
    <x v="221"/>
    <x v="220"/>
    <s v="Y"/>
    <s v="Y"/>
    <s v="Y"/>
  </r>
  <r>
    <n v="21"/>
    <x v="193"/>
    <n v="4"/>
    <x v="3"/>
    <x v="222"/>
    <x v="206"/>
    <s v="Y"/>
    <s v="Y"/>
    <s v="Y"/>
  </r>
  <r>
    <n v="21"/>
    <x v="194"/>
    <n v="4"/>
    <x v="3"/>
    <x v="223"/>
    <x v="221"/>
    <s v="Y"/>
    <s v="Y"/>
    <s v="Y"/>
  </r>
  <r>
    <n v="21"/>
    <x v="195"/>
    <n v="4"/>
    <x v="3"/>
    <x v="224"/>
    <x v="196"/>
    <s v="Y"/>
    <s v="Y"/>
    <s v="Y"/>
  </r>
  <r>
    <n v="21"/>
    <x v="196"/>
    <n v="4"/>
    <x v="3"/>
    <x v="225"/>
    <x v="222"/>
    <s v="Y"/>
    <s v="Y"/>
    <s v="Y"/>
  </r>
  <r>
    <n v="21"/>
    <x v="197"/>
    <n v="4"/>
    <x v="3"/>
    <x v="226"/>
    <x v="223"/>
    <s v="Y"/>
    <s v="Y"/>
    <s v="Y"/>
  </r>
  <r>
    <n v="21"/>
    <x v="198"/>
    <n v="4"/>
    <x v="3"/>
    <x v="227"/>
    <x v="224"/>
    <s v="Y"/>
    <s v="Y"/>
    <s v="Y"/>
  </r>
  <r>
    <n v="21"/>
    <x v="199"/>
    <n v="4"/>
    <x v="3"/>
    <x v="228"/>
    <x v="203"/>
    <s v="Y"/>
    <s v="Y"/>
    <s v="Y"/>
  </r>
  <r>
    <n v="21"/>
    <x v="200"/>
    <n v="4"/>
    <x v="3"/>
    <x v="229"/>
    <x v="225"/>
    <s v="Y"/>
    <s v="Y"/>
    <s v="Y"/>
  </r>
  <r>
    <n v="21"/>
    <x v="201"/>
    <n v="4"/>
    <x v="3"/>
    <x v="230"/>
    <x v="226"/>
    <s v="Y"/>
    <s v="Y"/>
    <s v="Y"/>
  </r>
  <r>
    <n v="21"/>
    <x v="202"/>
    <n v="4"/>
    <x v="3"/>
    <x v="231"/>
    <x v="227"/>
    <s v="Y"/>
    <s v="Y"/>
    <s v="Y"/>
  </r>
  <r>
    <n v="21"/>
    <x v="203"/>
    <n v="4"/>
    <x v="3"/>
    <x v="232"/>
    <x v="228"/>
    <s v="Y"/>
    <s v="Y"/>
    <s v="Y"/>
  </r>
  <r>
    <n v="21"/>
    <x v="204"/>
    <n v="4"/>
    <x v="3"/>
    <x v="233"/>
    <x v="193"/>
    <s v="Y"/>
    <s v="Y"/>
    <s v="Y"/>
  </r>
  <r>
    <n v="21"/>
    <x v="205"/>
    <n v="4"/>
    <x v="3"/>
    <x v="234"/>
    <x v="197"/>
    <s v="Y"/>
    <s v="Y"/>
    <s v="Y"/>
  </r>
  <r>
    <n v="21"/>
    <x v="206"/>
    <n v="4"/>
    <x v="3"/>
    <x v="235"/>
    <x v="216"/>
    <s v="Y"/>
    <s v="Y"/>
    <s v="Y"/>
  </r>
  <r>
    <n v="21"/>
    <x v="207"/>
    <n v="4"/>
    <x v="3"/>
    <x v="236"/>
    <x v="229"/>
    <s v="Y"/>
    <s v="Y"/>
    <s v="Y"/>
  </r>
  <r>
    <n v="21"/>
    <x v="208"/>
    <n v="4"/>
    <x v="3"/>
    <x v="237"/>
    <x v="230"/>
    <s v="Y"/>
    <s v="Y"/>
    <s v="Y"/>
  </r>
  <r>
    <n v="21"/>
    <x v="209"/>
    <n v="4"/>
    <x v="3"/>
    <x v="238"/>
    <x v="231"/>
    <s v="Y"/>
    <s v="Y"/>
    <s v="Y"/>
  </r>
  <r>
    <n v="21"/>
    <x v="210"/>
    <n v="4"/>
    <x v="3"/>
    <x v="239"/>
    <x v="232"/>
    <s v="Y"/>
    <s v="Y"/>
    <s v="Y"/>
  </r>
  <r>
    <n v="21"/>
    <x v="211"/>
    <n v="4"/>
    <x v="3"/>
    <x v="240"/>
    <x v="233"/>
    <s v="Y"/>
    <s v="Y"/>
    <s v="Y"/>
  </r>
  <r>
    <n v="21"/>
    <x v="212"/>
    <n v="4"/>
    <x v="3"/>
    <x v="241"/>
    <x v="234"/>
    <s v="Y"/>
    <s v="Y"/>
    <s v="Y"/>
  </r>
  <r>
    <n v="21"/>
    <x v="213"/>
    <n v="4"/>
    <x v="3"/>
    <x v="242"/>
    <x v="235"/>
    <s v="Y"/>
    <s v="Y"/>
    <s v="Y"/>
  </r>
  <r>
    <n v="21"/>
    <x v="214"/>
    <n v="4"/>
    <x v="3"/>
    <x v="243"/>
    <x v="236"/>
    <s v="Y"/>
    <s v="Y"/>
    <s v="Y"/>
  </r>
  <r>
    <n v="21"/>
    <x v="215"/>
    <n v="4"/>
    <x v="3"/>
    <x v="244"/>
    <x v="237"/>
    <s v="Y"/>
    <s v="Y"/>
    <s v="Y"/>
  </r>
  <r>
    <n v="21"/>
    <x v="216"/>
    <n v="4"/>
    <x v="3"/>
    <x v="245"/>
    <x v="238"/>
    <s v="Y"/>
    <s v="Y"/>
    <s v="Y"/>
  </r>
  <r>
    <n v="21"/>
    <x v="217"/>
    <n v="4"/>
    <x v="3"/>
    <x v="246"/>
    <x v="239"/>
    <s v="Y"/>
    <s v="Y"/>
    <s v="Y"/>
  </r>
  <r>
    <n v="21"/>
    <x v="218"/>
    <n v="4"/>
    <x v="3"/>
    <x v="247"/>
    <x v="49"/>
    <s v="Y"/>
    <s v="Y"/>
    <s v="Y"/>
  </r>
  <r>
    <n v="21"/>
    <x v="219"/>
    <n v="4"/>
    <x v="3"/>
    <x v="248"/>
    <x v="240"/>
    <s v="Y"/>
    <s v="Y"/>
    <s v="Y"/>
  </r>
  <r>
    <n v="21"/>
    <x v="220"/>
    <n v="4"/>
    <x v="3"/>
    <x v="249"/>
    <x v="241"/>
    <s v="Y"/>
    <s v="Y"/>
    <s v="Y"/>
  </r>
  <r>
    <n v="21"/>
    <x v="221"/>
    <n v="4"/>
    <x v="3"/>
    <x v="250"/>
    <x v="242"/>
    <s v="Y"/>
    <s v="Y"/>
    <s v="Y"/>
  </r>
  <r>
    <n v="21"/>
    <x v="222"/>
    <n v="4"/>
    <x v="3"/>
    <x v="251"/>
    <x v="243"/>
    <s v="Y"/>
    <s v="Y"/>
    <s v="Y"/>
  </r>
  <r>
    <n v="21"/>
    <x v="221"/>
    <n v="4"/>
    <x v="3"/>
    <x v="252"/>
    <x v="244"/>
    <s v="Y"/>
    <s v="Y"/>
    <s v="Y"/>
  </r>
  <r>
    <n v="21"/>
    <x v="223"/>
    <n v="4"/>
    <x v="3"/>
    <x v="253"/>
    <x v="245"/>
    <s v="Y"/>
    <s v="Y"/>
    <s v="Y"/>
  </r>
  <r>
    <n v="21"/>
    <x v="224"/>
    <n v="4"/>
    <x v="3"/>
    <x v="254"/>
    <x v="246"/>
    <s v="Y"/>
    <s v="Y"/>
    <s v="Y"/>
  </r>
  <r>
    <n v="21"/>
    <x v="225"/>
    <n v="4"/>
    <x v="3"/>
    <x v="255"/>
    <x v="247"/>
    <s v="Y"/>
    <s v="Y"/>
    <s v="Y"/>
  </r>
  <r>
    <n v="21"/>
    <x v="226"/>
    <n v="4"/>
    <x v="3"/>
    <x v="256"/>
    <x v="248"/>
    <s v="Y"/>
    <s v="Y"/>
    <s v="Y"/>
  </r>
  <r>
    <n v="21"/>
    <x v="227"/>
    <n v="4"/>
    <x v="3"/>
    <x v="257"/>
    <x v="249"/>
    <s v="Y"/>
    <s v="Y"/>
    <s v="Y"/>
  </r>
  <r>
    <n v="21"/>
    <x v="228"/>
    <n v="4"/>
    <x v="3"/>
    <x v="258"/>
    <x v="250"/>
    <s v="Y"/>
    <s v="Y"/>
    <s v="Y"/>
  </r>
  <r>
    <n v="21"/>
    <x v="229"/>
    <n v="4"/>
    <x v="3"/>
    <x v="259"/>
    <x v="251"/>
    <s v="Y"/>
    <s v="Y"/>
    <s v="Y"/>
  </r>
  <r>
    <n v="21"/>
    <x v="230"/>
    <n v="4"/>
    <x v="3"/>
    <x v="260"/>
    <x v="252"/>
    <s v="Y"/>
    <s v="Y"/>
    <s v="Y"/>
  </r>
  <r>
    <n v="21"/>
    <x v="31"/>
    <n v="4"/>
    <x v="3"/>
    <x v="261"/>
    <x v="253"/>
    <s v="Y"/>
    <s v="Y"/>
    <s v="Y"/>
  </r>
  <r>
    <n v="21"/>
    <x v="231"/>
    <n v="4"/>
    <x v="3"/>
    <x v="262"/>
    <x v="254"/>
    <s v="Y"/>
    <s v="Y"/>
    <s v="Y"/>
  </r>
  <r>
    <n v="21"/>
    <x v="232"/>
    <n v="4"/>
    <x v="3"/>
    <x v="263"/>
    <x v="255"/>
    <s v="Y"/>
    <s v="Y"/>
    <s v="Y"/>
  </r>
  <r>
    <n v="21"/>
    <x v="233"/>
    <n v="4"/>
    <x v="3"/>
    <x v="264"/>
    <x v="256"/>
    <s v="Y"/>
    <s v="Y"/>
    <s v="Y"/>
  </r>
  <r>
    <n v="21"/>
    <x v="234"/>
    <n v="4"/>
    <x v="3"/>
    <x v="265"/>
    <x v="257"/>
    <s v="Y"/>
    <s v="Y"/>
    <s v="Y"/>
  </r>
  <r>
    <n v="21"/>
    <x v="235"/>
    <n v="4"/>
    <x v="3"/>
    <x v="266"/>
    <x v="258"/>
    <s v="Y"/>
    <s v="Y"/>
    <s v="Y"/>
  </r>
  <r>
    <n v="21"/>
    <x v="236"/>
    <n v="4"/>
    <x v="3"/>
    <x v="267"/>
    <x v="258"/>
    <s v="Y"/>
    <s v="Y"/>
    <s v="Y"/>
  </r>
  <r>
    <n v="21"/>
    <x v="237"/>
    <n v="4"/>
    <x v="3"/>
    <x v="268"/>
    <x v="259"/>
    <s v="Y"/>
    <s v="Y"/>
    <s v="Y"/>
  </r>
  <r>
    <n v="21"/>
    <x v="238"/>
    <n v="4"/>
    <x v="3"/>
    <x v="269"/>
    <x v="211"/>
    <s v="Y"/>
    <s v="Y"/>
    <s v="Y"/>
  </r>
  <r>
    <n v="21"/>
    <x v="239"/>
    <n v="4"/>
    <x v="3"/>
    <x v="270"/>
    <x v="197"/>
    <s v="Y"/>
    <s v="Y"/>
    <s v="Y"/>
  </r>
  <r>
    <n v="21"/>
    <x v="240"/>
    <n v="4"/>
    <x v="3"/>
    <x v="271"/>
    <x v="216"/>
    <s v="Y"/>
    <s v="Y"/>
    <s v="Y"/>
  </r>
  <r>
    <n v="21"/>
    <x v="241"/>
    <n v="4"/>
    <x v="3"/>
    <x v="272"/>
    <x v="260"/>
    <s v="Y"/>
    <s v="Y"/>
    <s v="Y"/>
  </r>
  <r>
    <n v="21"/>
    <x v="242"/>
    <n v="4"/>
    <x v="3"/>
    <x v="273"/>
    <x v="261"/>
    <s v="Y"/>
    <s v="Y"/>
    <s v="Y"/>
  </r>
  <r>
    <n v="21"/>
    <x v="242"/>
    <n v="4"/>
    <x v="3"/>
    <x v="274"/>
    <x v="262"/>
    <s v="Y"/>
    <s v="Y"/>
    <s v="Y"/>
  </r>
  <r>
    <n v="21"/>
    <x v="242"/>
    <n v="4"/>
    <x v="3"/>
    <x v="275"/>
    <x v="263"/>
    <s v="Y"/>
    <s v="Y"/>
    <s v="Y"/>
  </r>
  <r>
    <n v="21"/>
    <x v="243"/>
    <n v="4"/>
    <x v="3"/>
    <x v="276"/>
    <x v="264"/>
    <s v="Y"/>
    <s v="Y"/>
    <s v="Y"/>
  </r>
  <r>
    <n v="21"/>
    <x v="244"/>
    <n v="4"/>
    <x v="3"/>
    <x v="277"/>
    <x v="265"/>
    <s v="Y"/>
    <s v="Y"/>
    <s v="Y"/>
  </r>
  <r>
    <n v="21"/>
    <x v="245"/>
    <n v="4"/>
    <x v="3"/>
    <x v="278"/>
    <x v="266"/>
    <s v="Y"/>
    <s v="Y"/>
    <s v="Y"/>
  </r>
  <r>
    <n v="21"/>
    <x v="246"/>
    <n v="4"/>
    <x v="3"/>
    <x v="279"/>
    <x v="267"/>
    <s v="Y"/>
    <s v="Y"/>
    <s v="Y"/>
  </r>
  <r>
    <n v="21"/>
    <x v="247"/>
    <n v="4"/>
    <x v="3"/>
    <x v="280"/>
    <x v="268"/>
    <s v="Y"/>
    <s v="Y"/>
    <s v="Y"/>
  </r>
  <r>
    <n v="21"/>
    <x v="248"/>
    <n v="4"/>
    <x v="3"/>
    <x v="281"/>
    <x v="269"/>
    <s v="Y"/>
    <s v="Y"/>
    <s v="Y"/>
  </r>
  <r>
    <n v="21"/>
    <x v="249"/>
    <n v="4"/>
    <x v="3"/>
    <x v="282"/>
    <x v="270"/>
    <s v="Y"/>
    <s v="Y"/>
    <s v="Y"/>
  </r>
  <r>
    <n v="21"/>
    <x v="250"/>
    <n v="4"/>
    <x v="3"/>
    <x v="283"/>
    <x v="271"/>
    <s v="Y"/>
    <s v="Y"/>
    <s v="Y"/>
  </r>
  <r>
    <n v="21"/>
    <x v="250"/>
    <n v="4"/>
    <x v="3"/>
    <x v="284"/>
    <x v="272"/>
    <s v="Y"/>
    <s v="Y"/>
    <s v="Y"/>
  </r>
  <r>
    <n v="21"/>
    <x v="250"/>
    <n v="4"/>
    <x v="3"/>
    <x v="285"/>
    <x v="273"/>
    <s v="Y"/>
    <s v="Y"/>
    <s v="Y"/>
  </r>
  <r>
    <n v="21"/>
    <x v="250"/>
    <n v="4"/>
    <x v="3"/>
    <x v="286"/>
    <x v="274"/>
    <s v="Y"/>
    <s v="Y"/>
    <s v="Y"/>
  </r>
  <r>
    <n v="21"/>
    <x v="251"/>
    <n v="4"/>
    <x v="3"/>
    <x v="287"/>
    <x v="275"/>
    <s v="Y"/>
    <s v="Y"/>
    <s v="Y"/>
  </r>
  <r>
    <n v="21"/>
    <x v="252"/>
    <n v="4"/>
    <x v="3"/>
    <x v="288"/>
    <x v="276"/>
    <s v="Y"/>
    <s v="Y"/>
    <s v="Y"/>
  </r>
  <r>
    <n v="21"/>
    <x v="253"/>
    <n v="4"/>
    <x v="3"/>
    <x v="289"/>
    <x v="277"/>
    <s v="Y"/>
    <s v="Y"/>
    <s v="Y"/>
  </r>
  <r>
    <n v="21"/>
    <x v="254"/>
    <n v="4"/>
    <x v="3"/>
    <x v="290"/>
    <x v="214"/>
    <s v="Y"/>
    <s v="Y"/>
    <s v="Y"/>
  </r>
  <r>
    <n v="21"/>
    <x v="255"/>
    <n v="4"/>
    <x v="3"/>
    <x v="291"/>
    <x v="278"/>
    <s v="Y"/>
    <s v="Y"/>
    <s v="Y"/>
  </r>
  <r>
    <n v="21"/>
    <x v="256"/>
    <n v="4"/>
    <x v="3"/>
    <x v="292"/>
    <x v="279"/>
    <s v="Y"/>
    <s v="Y"/>
    <s v="Y"/>
  </r>
  <r>
    <n v="21"/>
    <x v="257"/>
    <n v="4"/>
    <x v="3"/>
    <x v="293"/>
    <x v="280"/>
    <s v="Y"/>
    <s v="Y"/>
    <s v="Y"/>
  </r>
  <r>
    <n v="21"/>
    <x v="258"/>
    <n v="4"/>
    <x v="3"/>
    <x v="294"/>
    <x v="281"/>
    <s v="Y"/>
    <s v="Y"/>
    <s v="Y"/>
  </r>
  <r>
    <n v="21"/>
    <x v="259"/>
    <n v="4"/>
    <x v="3"/>
    <x v="295"/>
    <x v="282"/>
    <s v="Y"/>
    <s v="Y"/>
    <s v="Y"/>
  </r>
  <r>
    <n v="21"/>
    <x v="260"/>
    <n v="4"/>
    <x v="3"/>
    <x v="296"/>
    <x v="283"/>
    <s v="Y"/>
    <s v="Y"/>
    <s v="Y"/>
  </r>
  <r>
    <n v="21"/>
    <x v="261"/>
    <n v="4"/>
    <x v="3"/>
    <x v="297"/>
    <x v="284"/>
    <s v="Y"/>
    <s v="Y"/>
    <s v="Y"/>
  </r>
  <r>
    <n v="21"/>
    <x v="262"/>
    <n v="4"/>
    <x v="3"/>
    <x v="298"/>
    <x v="285"/>
    <s v="Y"/>
    <s v="Y"/>
    <s v="Y"/>
  </r>
  <r>
    <n v="21"/>
    <x v="263"/>
    <n v="4"/>
    <x v="3"/>
    <x v="299"/>
    <x v="286"/>
    <s v="Y"/>
    <s v="Y"/>
    <s v="Y"/>
  </r>
  <r>
    <n v="21"/>
    <x v="264"/>
    <n v="4"/>
    <x v="3"/>
    <x v="300"/>
    <x v="287"/>
    <s v="Y"/>
    <s v="Y"/>
    <s v="Y"/>
  </r>
  <r>
    <n v="21"/>
    <x v="265"/>
    <n v="4"/>
    <x v="3"/>
    <x v="301"/>
    <x v="288"/>
    <s v="Y"/>
    <s v="Y"/>
    <s v="Y"/>
  </r>
  <r>
    <n v="21"/>
    <x v="266"/>
    <n v="4"/>
    <x v="3"/>
    <x v="302"/>
    <x v="289"/>
    <s v="Y"/>
    <s v="Y"/>
    <s v="Y"/>
  </r>
  <r>
    <n v="21"/>
    <x v="267"/>
    <n v="4"/>
    <x v="3"/>
    <x v="303"/>
    <x v="290"/>
    <s v="Y"/>
    <s v="Y"/>
    <s v="Y"/>
  </r>
  <r>
    <n v="21"/>
    <x v="268"/>
    <n v="4"/>
    <x v="3"/>
    <x v="304"/>
    <x v="291"/>
    <s v="Y"/>
    <s v="Y"/>
    <s v="Y"/>
  </r>
  <r>
    <n v="21"/>
    <x v="269"/>
    <n v="4"/>
    <x v="3"/>
    <x v="305"/>
    <x v="292"/>
    <s v="Y"/>
    <s v="Y"/>
    <s v="Y"/>
  </r>
  <r>
    <n v="21"/>
    <x v="270"/>
    <n v="4"/>
    <x v="3"/>
    <x v="306"/>
    <x v="293"/>
    <s v="Y"/>
    <s v="Y"/>
    <s v="Y"/>
  </r>
  <r>
    <n v="21"/>
    <x v="271"/>
    <n v="4"/>
    <x v="3"/>
    <x v="307"/>
    <x v="294"/>
    <s v="Y"/>
    <s v="Y"/>
    <s v="Y"/>
  </r>
  <r>
    <n v="21"/>
    <x v="272"/>
    <n v="4"/>
    <x v="3"/>
    <x v="308"/>
    <x v="295"/>
    <s v="Y"/>
    <s v="Y"/>
    <s v="Y"/>
  </r>
  <r>
    <n v="21"/>
    <x v="273"/>
    <n v="4"/>
    <x v="3"/>
    <x v="309"/>
    <x v="228"/>
    <s v="Y"/>
    <s v="Y"/>
    <s v="Y"/>
  </r>
  <r>
    <n v="21"/>
    <x v="274"/>
    <n v="4"/>
    <x v="3"/>
    <x v="310"/>
    <x v="193"/>
    <s v="Y"/>
    <s v="Y"/>
    <s v="Y"/>
  </r>
  <r>
    <n v="21"/>
    <x v="275"/>
    <n v="4"/>
    <x v="3"/>
    <x v="311"/>
    <x v="197"/>
    <s v="Y"/>
    <s v="Y"/>
    <s v="Y"/>
  </r>
  <r>
    <n v="21"/>
    <x v="276"/>
    <n v="4"/>
    <x v="3"/>
    <x v="312"/>
    <x v="216"/>
    <s v="Y"/>
    <s v="Y"/>
    <s v="Y"/>
  </r>
  <r>
    <n v="21"/>
    <x v="277"/>
    <n v="4"/>
    <x v="3"/>
    <x v="313"/>
    <x v="296"/>
    <s v="Y"/>
    <s v="Y"/>
    <s v="Y"/>
  </r>
  <r>
    <n v="21"/>
    <x v="278"/>
    <n v="4"/>
    <x v="3"/>
    <x v="314"/>
    <x v="297"/>
    <s v="Y"/>
    <s v="Y"/>
    <s v="Y"/>
  </r>
  <r>
    <n v="21"/>
    <x v="279"/>
    <n v="4"/>
    <x v="3"/>
    <x v="315"/>
    <x v="298"/>
    <s v="Y"/>
    <s v="Y"/>
    <s v="Y"/>
  </r>
  <r>
    <n v="21"/>
    <x v="280"/>
    <n v="4"/>
    <x v="3"/>
    <x v="316"/>
    <x v="299"/>
    <s v="Y"/>
    <s v="Y"/>
    <s v="Y"/>
  </r>
  <r>
    <n v="21"/>
    <x v="281"/>
    <n v="4"/>
    <x v="3"/>
    <x v="317"/>
    <x v="300"/>
    <s v="Y"/>
    <s v="Y"/>
    <s v="Y"/>
  </r>
  <r>
    <n v="21"/>
    <x v="282"/>
    <n v="4"/>
    <x v="3"/>
    <x v="318"/>
    <x v="301"/>
    <s v="Y"/>
    <s v="Y"/>
    <s v="Y"/>
  </r>
  <r>
    <n v="21"/>
    <x v="283"/>
    <n v="4"/>
    <x v="3"/>
    <x v="319"/>
    <x v="302"/>
    <s v="Y"/>
    <s v="Y"/>
    <s v="Y"/>
  </r>
  <r>
    <n v="21"/>
    <x v="284"/>
    <n v="4"/>
    <x v="3"/>
    <x v="320"/>
    <x v="303"/>
    <s v="Y"/>
    <s v="Y"/>
    <s v="Y"/>
  </r>
  <r>
    <n v="21"/>
    <x v="285"/>
    <n v="4"/>
    <x v="3"/>
    <x v="321"/>
    <x v="304"/>
    <s v="Y"/>
    <s v="Y"/>
    <s v="Y"/>
  </r>
  <r>
    <n v="21"/>
    <x v="286"/>
    <n v="4"/>
    <x v="3"/>
    <x v="322"/>
    <x v="305"/>
    <s v="Y"/>
    <s v="Y"/>
    <s v="Y"/>
  </r>
  <r>
    <n v="21"/>
    <x v="287"/>
    <n v="4"/>
    <x v="3"/>
    <x v="323"/>
    <x v="306"/>
    <s v="Y"/>
    <s v="Y"/>
    <s v="Y"/>
  </r>
  <r>
    <n v="21"/>
    <x v="288"/>
    <n v="4"/>
    <x v="3"/>
    <x v="324"/>
    <x v="307"/>
    <s v="Y"/>
    <s v="Y"/>
    <s v="Y"/>
  </r>
  <r>
    <n v="21"/>
    <x v="278"/>
    <n v="4"/>
    <x v="3"/>
    <x v="325"/>
    <x v="272"/>
    <s v="Y"/>
    <s v="Y"/>
    <s v="Y"/>
  </r>
  <r>
    <n v="21"/>
    <x v="278"/>
    <n v="4"/>
    <x v="3"/>
    <x v="326"/>
    <x v="308"/>
    <s v="Y"/>
    <s v="Y"/>
    <s v="Y"/>
  </r>
  <r>
    <n v="21"/>
    <x v="289"/>
    <n v="4"/>
    <x v="3"/>
    <x v="327"/>
    <x v="309"/>
    <s v="Y"/>
    <s v="Y"/>
    <s v="Y"/>
  </r>
  <r>
    <n v="21"/>
    <x v="290"/>
    <n v="4"/>
    <x v="3"/>
    <x v="328"/>
    <x v="310"/>
    <s v="Y"/>
    <s v="Y"/>
    <s v="Y"/>
  </r>
  <r>
    <n v="21"/>
    <x v="291"/>
    <n v="4"/>
    <x v="3"/>
    <x v="329"/>
    <x v="311"/>
    <s v="Y"/>
    <s v="Y"/>
    <s v="Y"/>
  </r>
  <r>
    <n v="21"/>
    <x v="278"/>
    <n v="4"/>
    <x v="3"/>
    <x v="330"/>
    <x v="312"/>
    <s v="Y"/>
    <s v="Y"/>
    <s v="Y"/>
  </r>
  <r>
    <n v="21"/>
    <x v="292"/>
    <n v="4"/>
    <x v="3"/>
    <x v="331"/>
    <x v="313"/>
    <s v="Y"/>
    <s v="Y"/>
    <s v="Y"/>
  </r>
  <r>
    <n v="21"/>
    <x v="293"/>
    <n v="4"/>
    <x v="3"/>
    <x v="332"/>
    <x v="314"/>
    <s v="Y"/>
    <s v="Y"/>
    <s v="Y"/>
  </r>
  <r>
    <n v="21"/>
    <x v="294"/>
    <n v="4"/>
    <x v="3"/>
    <x v="333"/>
    <x v="315"/>
    <s v="Y"/>
    <s v="Y"/>
    <s v="Y"/>
  </r>
  <r>
    <n v="21"/>
    <x v="295"/>
    <n v="4"/>
    <x v="3"/>
    <x v="334"/>
    <x v="316"/>
    <s v="Y"/>
    <s v="Y"/>
    <s v="Y"/>
  </r>
  <r>
    <n v="21"/>
    <x v="296"/>
    <n v="4"/>
    <x v="3"/>
    <x v="335"/>
    <x v="317"/>
    <s v="Y"/>
    <s v="Y"/>
    <s v="Y"/>
  </r>
  <r>
    <n v="21"/>
    <x v="297"/>
    <n v="4"/>
    <x v="3"/>
    <x v="336"/>
    <x v="318"/>
    <s v="Y"/>
    <s v="Y"/>
    <s v="Y"/>
  </r>
  <r>
    <n v="21"/>
    <x v="298"/>
    <n v="4"/>
    <x v="3"/>
    <x v="337"/>
    <x v="319"/>
    <s v="Y"/>
    <s v="Y"/>
    <s v="Y"/>
  </r>
  <r>
    <n v="21"/>
    <x v="299"/>
    <n v="4"/>
    <x v="3"/>
    <x v="338"/>
    <x v="320"/>
    <s v="Y"/>
    <s v="Y"/>
    <s v="Y"/>
  </r>
  <r>
    <n v="21"/>
    <x v="300"/>
    <n v="4"/>
    <x v="3"/>
    <x v="339"/>
    <x v="321"/>
    <s v="Y"/>
    <s v="Y"/>
    <s v="Y"/>
  </r>
  <r>
    <n v="21"/>
    <x v="301"/>
    <n v="4"/>
    <x v="3"/>
    <x v="340"/>
    <x v="322"/>
    <s v="Y"/>
    <s v="Y"/>
    <s v="Y"/>
  </r>
  <r>
    <n v="21"/>
    <x v="302"/>
    <n v="4"/>
    <x v="3"/>
    <x v="341"/>
    <x v="323"/>
    <s v="Y"/>
    <s v="Y"/>
    <s v="Y"/>
  </r>
  <r>
    <n v="21"/>
    <x v="303"/>
    <n v="4"/>
    <x v="3"/>
    <x v="342"/>
    <x v="324"/>
    <s v="Y"/>
    <s v="Y"/>
    <s v="Y"/>
  </r>
  <r>
    <n v="21"/>
    <x v="304"/>
    <n v="4"/>
    <x v="3"/>
    <x v="343"/>
    <x v="325"/>
    <s v="Y"/>
    <s v="Y"/>
    <s v="Y"/>
  </r>
  <r>
    <n v="21"/>
    <x v="305"/>
    <n v="4"/>
    <x v="3"/>
    <x v="344"/>
    <x v="326"/>
    <s v="Y"/>
    <s v="Y"/>
    <s v="Y"/>
  </r>
  <r>
    <n v="21"/>
    <x v="306"/>
    <n v="4"/>
    <x v="3"/>
    <x v="345"/>
    <x v="327"/>
    <s v="Y"/>
    <s v="Y"/>
    <s v="Y"/>
  </r>
  <r>
    <n v="21"/>
    <x v="307"/>
    <n v="4"/>
    <x v="3"/>
    <x v="346"/>
    <x v="328"/>
    <s v="Y"/>
    <s v="Y"/>
    <s v="Y"/>
  </r>
  <r>
    <n v="21"/>
    <x v="308"/>
    <n v="4"/>
    <x v="3"/>
    <x v="347"/>
    <x v="329"/>
    <s v="Y"/>
    <s v="Y"/>
    <s v="Y"/>
  </r>
  <r>
    <n v="21"/>
    <x v="309"/>
    <n v="4"/>
    <x v="3"/>
    <x v="348"/>
    <x v="330"/>
    <s v="Y"/>
    <s v="Y"/>
    <s v="Y"/>
  </r>
  <r>
    <n v="21"/>
    <x v="310"/>
    <n v="4"/>
    <x v="3"/>
    <x v="349"/>
    <x v="331"/>
    <s v="Y"/>
    <s v="Y"/>
    <s v="Y"/>
  </r>
  <r>
    <n v="21"/>
    <x v="311"/>
    <n v="4"/>
    <x v="3"/>
    <x v="350"/>
    <x v="332"/>
    <s v="Y"/>
    <s v="Y"/>
    <s v="Y"/>
  </r>
  <r>
    <n v="21"/>
    <x v="312"/>
    <n v="4"/>
    <x v="3"/>
    <x v="351"/>
    <x v="333"/>
    <s v="Y"/>
    <s v="Y"/>
    <s v="Y"/>
  </r>
  <r>
    <n v="21"/>
    <x v="313"/>
    <n v="4"/>
    <x v="3"/>
    <x v="352"/>
    <x v="334"/>
    <s v="Y"/>
    <s v="Y"/>
    <s v="Y"/>
  </r>
  <r>
    <n v="21"/>
    <x v="314"/>
    <n v="4"/>
    <x v="3"/>
    <x v="353"/>
    <x v="335"/>
    <s v="Y"/>
    <s v="Y"/>
    <s v="Y"/>
  </r>
  <r>
    <n v="21"/>
    <x v="315"/>
    <n v="4"/>
    <x v="3"/>
    <x v="354"/>
    <x v="336"/>
    <s v="Y"/>
    <s v="Y"/>
    <s v="Y"/>
  </r>
  <r>
    <n v="21"/>
    <x v="316"/>
    <n v="4"/>
    <x v="3"/>
    <x v="355"/>
    <x v="337"/>
    <s v="Y"/>
    <s v="Y"/>
    <s v="Y"/>
  </r>
  <r>
    <n v="21"/>
    <x v="317"/>
    <n v="4"/>
    <x v="3"/>
    <x v="356"/>
    <x v="338"/>
    <s v="Y"/>
    <s v="Y"/>
    <s v="Y"/>
  </r>
  <r>
    <n v="21"/>
    <x v="318"/>
    <n v="4"/>
    <x v="3"/>
    <x v="357"/>
    <x v="339"/>
    <s v="Y"/>
    <s v="Y"/>
    <s v="Y"/>
  </r>
  <r>
    <n v="21"/>
    <x v="319"/>
    <n v="4"/>
    <x v="3"/>
    <x v="358"/>
    <x v="340"/>
    <s v="Y"/>
    <s v="Y"/>
    <s v="Y"/>
  </r>
  <r>
    <n v="21"/>
    <x v="320"/>
    <n v="4"/>
    <x v="3"/>
    <x v="359"/>
    <x v="341"/>
    <s v="Y"/>
    <s v="Y"/>
    <s v="Y"/>
  </r>
  <r>
    <n v="21"/>
    <x v="321"/>
    <n v="4"/>
    <x v="3"/>
    <x v="360"/>
    <x v="342"/>
    <s v="Y"/>
    <s v="Y"/>
    <s v="Y"/>
  </r>
  <r>
    <n v="21"/>
    <x v="322"/>
    <n v="4"/>
    <x v="3"/>
    <x v="361"/>
    <x v="343"/>
    <s v="Y"/>
    <s v="Y"/>
    <s v="Y"/>
  </r>
  <r>
    <n v="21"/>
    <x v="323"/>
    <n v="4"/>
    <x v="3"/>
    <x v="362"/>
    <x v="344"/>
    <s v="Y"/>
    <s v="Y"/>
    <s v="Y"/>
  </r>
  <r>
    <n v="21"/>
    <x v="324"/>
    <n v="4"/>
    <x v="3"/>
    <x v="363"/>
    <x v="345"/>
    <s v="Y"/>
    <s v="Y"/>
    <s v="Y"/>
  </r>
  <r>
    <n v="21"/>
    <x v="325"/>
    <n v="4"/>
    <x v="3"/>
    <x v="364"/>
    <x v="346"/>
    <s v="Y"/>
    <s v="Y"/>
    <s v="Y"/>
  </r>
  <r>
    <n v="21"/>
    <x v="326"/>
    <n v="4"/>
    <x v="3"/>
    <x v="365"/>
    <x v="347"/>
    <s v="Y"/>
    <s v="Y"/>
    <s v="Y"/>
  </r>
  <r>
    <n v="21"/>
    <x v="327"/>
    <n v="4"/>
    <x v="3"/>
    <x v="366"/>
    <x v="348"/>
    <s v="Y"/>
    <s v="Y"/>
    <s v="Y"/>
  </r>
  <r>
    <n v="21"/>
    <x v="328"/>
    <n v="4"/>
    <x v="3"/>
    <x v="367"/>
    <x v="349"/>
    <s v="Y"/>
    <s v="Y"/>
    <s v="Y"/>
  </r>
  <r>
    <n v="21"/>
    <x v="329"/>
    <n v="4"/>
    <x v="3"/>
    <x v="368"/>
    <x v="350"/>
    <s v="Y"/>
    <s v="Y"/>
    <s v="Y"/>
  </r>
  <r>
    <n v="21"/>
    <x v="330"/>
    <n v="4"/>
    <x v="3"/>
    <x v="369"/>
    <x v="351"/>
    <s v="Y"/>
    <s v="Y"/>
    <s v="Y"/>
  </r>
  <r>
    <n v="21"/>
    <x v="331"/>
    <n v="4"/>
    <x v="3"/>
    <x v="370"/>
    <x v="352"/>
    <s v="Y"/>
    <s v="Y"/>
    <s v="Y"/>
  </r>
  <r>
    <n v="21"/>
    <x v="332"/>
    <n v="4"/>
    <x v="3"/>
    <x v="371"/>
    <x v="353"/>
    <s v="Y"/>
    <s v="Y"/>
    <s v="Y"/>
  </r>
  <r>
    <n v="21"/>
    <x v="333"/>
    <n v="4"/>
    <x v="3"/>
    <x v="372"/>
    <x v="354"/>
    <s v="Y"/>
    <s v="Y"/>
    <s v="Y"/>
  </r>
  <r>
    <n v="21"/>
    <x v="334"/>
    <n v="4"/>
    <x v="3"/>
    <x v="373"/>
    <x v="355"/>
    <s v="Y"/>
    <s v="Y"/>
    <s v="Y"/>
  </r>
  <r>
    <n v="21"/>
    <x v="335"/>
    <n v="4"/>
    <x v="3"/>
    <x v="374"/>
    <x v="356"/>
    <s v="Y"/>
    <s v="Y"/>
    <s v="Y"/>
  </r>
  <r>
    <n v="21"/>
    <x v="336"/>
    <n v="4"/>
    <x v="3"/>
    <x v="375"/>
    <x v="357"/>
    <s v="Y"/>
    <s v="Y"/>
    <s v="Y"/>
  </r>
  <r>
    <n v="21"/>
    <x v="337"/>
    <n v="4"/>
    <x v="3"/>
    <x v="376"/>
    <x v="358"/>
    <s v="Y"/>
    <s v="Y"/>
    <s v="Y"/>
  </r>
  <r>
    <n v="21"/>
    <x v="338"/>
    <n v="4"/>
    <x v="3"/>
    <x v="377"/>
    <x v="359"/>
    <s v="Y"/>
    <s v="Y"/>
    <s v="Y"/>
  </r>
  <r>
    <n v="21"/>
    <x v="339"/>
    <n v="4"/>
    <x v="3"/>
    <x v="378"/>
    <x v="360"/>
    <s v="Y"/>
    <s v="Y"/>
    <s v="Y"/>
  </r>
  <r>
    <n v="21"/>
    <x v="340"/>
    <n v="4"/>
    <x v="3"/>
    <x v="379"/>
    <x v="361"/>
    <s v="Y"/>
    <s v="Y"/>
    <s v="Y"/>
  </r>
  <r>
    <n v="21"/>
    <x v="341"/>
    <n v="4"/>
    <x v="3"/>
    <x v="380"/>
    <x v="362"/>
    <s v="Y"/>
    <s v="Y"/>
    <s v="Y"/>
  </r>
  <r>
    <n v="21"/>
    <x v="342"/>
    <n v="4"/>
    <x v="3"/>
    <x v="381"/>
    <x v="363"/>
    <s v="Y"/>
    <s v="Y"/>
    <s v="Y"/>
  </r>
  <r>
    <n v="21"/>
    <x v="343"/>
    <n v="4"/>
    <x v="3"/>
    <x v="382"/>
    <x v="350"/>
    <s v="Y"/>
    <s v="Y"/>
    <s v="Y"/>
  </r>
  <r>
    <n v="21"/>
    <x v="344"/>
    <n v="4"/>
    <x v="3"/>
    <x v="383"/>
    <x v="364"/>
    <s v="Y"/>
    <s v="Y"/>
    <s v="Y"/>
  </r>
  <r>
    <n v="21"/>
    <x v="345"/>
    <n v="4"/>
    <x v="3"/>
    <x v="384"/>
    <x v="358"/>
    <s v="Y"/>
    <s v="Y"/>
    <s v="Y"/>
  </r>
  <r>
    <n v="21"/>
    <x v="346"/>
    <n v="4"/>
    <x v="3"/>
    <x v="385"/>
    <x v="365"/>
    <s v="Y"/>
    <s v="Y"/>
    <s v="Y"/>
  </r>
  <r>
    <n v="21"/>
    <x v="347"/>
    <n v="4"/>
    <x v="3"/>
    <x v="386"/>
    <x v="366"/>
    <s v="Y"/>
    <s v="Y"/>
    <s v="Y"/>
  </r>
  <r>
    <n v="21"/>
    <x v="348"/>
    <n v="4"/>
    <x v="3"/>
    <x v="387"/>
    <x v="367"/>
    <s v="Y"/>
    <s v="Y"/>
    <s v="Y"/>
  </r>
  <r>
    <n v="21"/>
    <x v="349"/>
    <n v="4"/>
    <x v="3"/>
    <x v="388"/>
    <x v="368"/>
    <s v="Y"/>
    <s v="Y"/>
    <s v="Y"/>
  </r>
  <r>
    <n v="21"/>
    <x v="350"/>
    <n v="4"/>
    <x v="3"/>
    <x v="389"/>
    <x v="369"/>
    <s v="Y"/>
    <s v="Y"/>
    <s v="Y"/>
  </r>
  <r>
    <n v="21"/>
    <x v="349"/>
    <n v="4"/>
    <x v="3"/>
    <x v="390"/>
    <x v="370"/>
    <s v="Y"/>
    <s v="Y"/>
    <s v="Y"/>
  </r>
  <r>
    <n v="21"/>
    <x v="351"/>
    <n v="4"/>
    <x v="3"/>
    <x v="391"/>
    <x v="371"/>
    <s v="Y"/>
    <s v="Y"/>
    <s v="Y"/>
  </r>
  <r>
    <n v="21"/>
    <x v="352"/>
    <n v="4"/>
    <x v="3"/>
    <x v="392"/>
    <x v="372"/>
    <s v="Y"/>
    <s v="Y"/>
    <s v="Y"/>
  </r>
  <r>
    <n v="21"/>
    <x v="353"/>
    <n v="4"/>
    <x v="3"/>
    <x v="393"/>
    <x v="373"/>
    <s v="Y"/>
    <s v="Y"/>
    <s v="Y"/>
  </r>
  <r>
    <n v="21"/>
    <x v="354"/>
    <n v="4"/>
    <x v="3"/>
    <x v="394"/>
    <x v="374"/>
    <s v="Y"/>
    <s v="Y"/>
    <s v="Y"/>
  </r>
  <r>
    <n v="21"/>
    <x v="355"/>
    <n v="4"/>
    <x v="3"/>
    <x v="395"/>
    <x v="375"/>
    <s v="Y"/>
    <s v="Y"/>
    <s v="Y"/>
  </r>
  <r>
    <n v="21"/>
    <x v="356"/>
    <n v="4"/>
    <x v="3"/>
    <x v="396"/>
    <x v="376"/>
    <s v="Y"/>
    <s v="Y"/>
    <s v="Y"/>
  </r>
  <r>
    <n v="21"/>
    <x v="357"/>
    <n v="4"/>
    <x v="3"/>
    <x v="397"/>
    <x v="377"/>
    <s v="Y"/>
    <s v="Y"/>
    <s v="Y"/>
  </r>
  <r>
    <n v="21"/>
    <x v="358"/>
    <n v="4"/>
    <x v="3"/>
    <x v="398"/>
    <x v="378"/>
    <s v="Y"/>
    <s v="Y"/>
    <s v="Y"/>
  </r>
  <r>
    <n v="21"/>
    <x v="359"/>
    <n v="4"/>
    <x v="3"/>
    <x v="399"/>
    <x v="379"/>
    <s v="Y"/>
    <s v="Y"/>
    <s v="Y"/>
  </r>
  <r>
    <n v="21"/>
    <x v="360"/>
    <n v="4"/>
    <x v="3"/>
    <x v="400"/>
    <x v="380"/>
    <s v="Y"/>
    <s v="Y"/>
    <s v="Y"/>
  </r>
  <r>
    <n v="21"/>
    <x v="361"/>
    <n v="4"/>
    <x v="3"/>
    <x v="401"/>
    <x v="381"/>
    <s v="Y"/>
    <s v="Y"/>
    <s v="Y"/>
  </r>
  <r>
    <n v="21"/>
    <x v="362"/>
    <n v="4"/>
    <x v="3"/>
    <x v="402"/>
    <x v="382"/>
    <s v="Y"/>
    <s v="Y"/>
    <s v="Y"/>
  </r>
  <r>
    <n v="21"/>
    <x v="363"/>
    <n v="4"/>
    <x v="3"/>
    <x v="403"/>
    <x v="383"/>
    <s v="Y"/>
    <s v="Y"/>
    <s v="Y"/>
  </r>
  <r>
    <n v="21"/>
    <x v="364"/>
    <n v="4"/>
    <x v="3"/>
    <x v="404"/>
    <x v="384"/>
    <s v="Y"/>
    <s v="Y"/>
    <s v="Y"/>
  </r>
  <r>
    <n v="21"/>
    <x v="365"/>
    <n v="4"/>
    <x v="3"/>
    <x v="405"/>
    <x v="385"/>
    <s v="Y"/>
    <s v="Y"/>
    <s v="Y"/>
  </r>
  <r>
    <n v="21"/>
    <x v="366"/>
    <n v="4"/>
    <x v="3"/>
    <x v="406"/>
    <x v="386"/>
    <s v="Y"/>
    <s v="Y"/>
    <s v="Y"/>
  </r>
  <r>
    <n v="21"/>
    <x v="367"/>
    <n v="4"/>
    <x v="3"/>
    <x v="407"/>
    <x v="387"/>
    <s v="Y"/>
    <s v="Y"/>
    <s v="Y"/>
  </r>
  <r>
    <n v="21"/>
    <x v="368"/>
    <n v="4"/>
    <x v="3"/>
    <x v="408"/>
    <x v="388"/>
    <s v="Y"/>
    <s v="Y"/>
    <s v="Y"/>
  </r>
  <r>
    <n v="21"/>
    <x v="369"/>
    <n v="4"/>
    <x v="3"/>
    <x v="409"/>
    <x v="389"/>
    <s v="Y"/>
    <s v="Y"/>
    <s v="Y"/>
  </r>
  <r>
    <n v="21"/>
    <x v="370"/>
    <n v="4"/>
    <x v="3"/>
    <x v="410"/>
    <x v="390"/>
    <s v="Y"/>
    <s v="Y"/>
    <s v="Y"/>
  </r>
  <r>
    <n v="21"/>
    <x v="371"/>
    <n v="4"/>
    <x v="3"/>
    <x v="411"/>
    <x v="391"/>
    <s v="Y"/>
    <s v="Y"/>
    <s v="Y"/>
  </r>
  <r>
    <n v="21"/>
    <x v="372"/>
    <n v="4"/>
    <x v="3"/>
    <x v="412"/>
    <x v="392"/>
    <s v="Y"/>
    <s v="Y"/>
    <s v="Y"/>
  </r>
  <r>
    <n v="21"/>
    <x v="373"/>
    <n v="4"/>
    <x v="3"/>
    <x v="413"/>
    <x v="393"/>
    <s v="Y"/>
    <s v="Y"/>
    <s v="Y"/>
  </r>
  <r>
    <n v="21"/>
    <x v="374"/>
    <n v="4"/>
    <x v="3"/>
    <x v="414"/>
    <x v="394"/>
    <s v="Y"/>
    <s v="Y"/>
    <s v="Y"/>
  </r>
  <r>
    <n v="21"/>
    <x v="375"/>
    <n v="4"/>
    <x v="3"/>
    <x v="415"/>
    <x v="395"/>
    <s v="Y"/>
    <s v="Y"/>
    <s v="Y"/>
  </r>
  <r>
    <n v="21"/>
    <x v="376"/>
    <n v="4"/>
    <x v="3"/>
    <x v="416"/>
    <x v="396"/>
    <s v="Y"/>
    <s v="Y"/>
    <s v="Y"/>
  </r>
  <r>
    <n v="21"/>
    <x v="377"/>
    <n v="4"/>
    <x v="3"/>
    <x v="417"/>
    <x v="397"/>
    <s v="Y"/>
    <s v="Y"/>
    <s v="Y"/>
  </r>
  <r>
    <n v="21"/>
    <x v="378"/>
    <n v="4"/>
    <x v="3"/>
    <x v="418"/>
    <x v="398"/>
    <s v="Y"/>
    <s v="Y"/>
    <s v="Y"/>
  </r>
  <r>
    <n v="21"/>
    <x v="379"/>
    <n v="4"/>
    <x v="3"/>
    <x v="419"/>
    <x v="399"/>
    <s v="Y"/>
    <s v="Y"/>
    <s v="Y"/>
  </r>
  <r>
    <n v="21"/>
    <x v="380"/>
    <n v="4"/>
    <x v="3"/>
    <x v="420"/>
    <x v="400"/>
    <s v="Y"/>
    <s v="Y"/>
    <s v="Y"/>
  </r>
  <r>
    <n v="21"/>
    <x v="381"/>
    <n v="4"/>
    <x v="3"/>
    <x v="421"/>
    <x v="401"/>
    <s v="Y"/>
    <s v="Y"/>
    <s v="Y"/>
  </r>
  <r>
    <n v="21"/>
    <x v="382"/>
    <n v="4"/>
    <x v="3"/>
    <x v="422"/>
    <x v="402"/>
    <s v="Y"/>
    <s v="Y"/>
    <s v="Y"/>
  </r>
  <r>
    <n v="21"/>
    <x v="383"/>
    <n v="4"/>
    <x v="3"/>
    <x v="423"/>
    <x v="403"/>
    <s v="Y"/>
    <s v="Y"/>
    <s v="Y"/>
  </r>
  <r>
    <n v="21"/>
    <x v="384"/>
    <n v="4"/>
    <x v="3"/>
    <x v="424"/>
    <x v="404"/>
    <s v="Y"/>
    <s v="Y"/>
    <s v="Y"/>
  </r>
  <r>
    <n v="21"/>
    <x v="385"/>
    <n v="4"/>
    <x v="3"/>
    <x v="425"/>
    <x v="405"/>
    <s v="Y"/>
    <s v="Y"/>
    <s v="Y"/>
  </r>
  <r>
    <n v="21"/>
    <x v="386"/>
    <n v="4"/>
    <x v="3"/>
    <x v="426"/>
    <x v="406"/>
    <s v="Y"/>
    <s v="Y"/>
    <s v="Y"/>
  </r>
  <r>
    <n v="21"/>
    <x v="387"/>
    <n v="4"/>
    <x v="3"/>
    <x v="427"/>
    <x v="407"/>
    <s v="Y"/>
    <s v="Y"/>
    <s v="Y"/>
  </r>
  <r>
    <n v="21"/>
    <x v="388"/>
    <n v="4"/>
    <x v="3"/>
    <x v="428"/>
    <x v="408"/>
    <s v="Y"/>
    <s v="Y"/>
    <s v="Y"/>
  </r>
  <r>
    <n v="21"/>
    <x v="389"/>
    <n v="4"/>
    <x v="3"/>
    <x v="429"/>
    <x v="409"/>
    <s v="Y"/>
    <s v="Y"/>
    <s v="Y"/>
  </r>
  <r>
    <n v="21"/>
    <x v="390"/>
    <n v="4"/>
    <x v="3"/>
    <x v="430"/>
    <x v="410"/>
    <s v="Y"/>
    <s v="Y"/>
    <s v="Y"/>
  </r>
  <r>
    <n v="21"/>
    <x v="391"/>
    <n v="4"/>
    <x v="3"/>
    <x v="431"/>
    <x v="411"/>
    <s v="Y"/>
    <s v="Y"/>
    <s v="Y"/>
  </r>
  <r>
    <n v="21"/>
    <x v="392"/>
    <n v="4"/>
    <x v="3"/>
    <x v="432"/>
    <x v="412"/>
    <s v="Y"/>
    <s v="Y"/>
    <s v="Y"/>
  </r>
  <r>
    <n v="21"/>
    <x v="393"/>
    <n v="4"/>
    <x v="3"/>
    <x v="433"/>
    <x v="413"/>
    <s v="Y"/>
    <s v="Y"/>
    <s v="Y"/>
  </r>
  <r>
    <n v="21"/>
    <x v="394"/>
    <n v="4"/>
    <x v="3"/>
    <x v="434"/>
    <x v="414"/>
    <s v="Y"/>
    <s v="Y"/>
    <s v="Y"/>
  </r>
  <r>
    <n v="21"/>
    <x v="395"/>
    <n v="4"/>
    <x v="3"/>
    <x v="435"/>
    <x v="415"/>
    <s v="Y"/>
    <s v="Y"/>
    <s v="Y"/>
  </r>
  <r>
    <n v="21"/>
    <x v="396"/>
    <n v="4"/>
    <x v="3"/>
    <x v="436"/>
    <x v="416"/>
    <s v="Y"/>
    <s v="Y"/>
    <s v="Y"/>
  </r>
  <r>
    <n v="21"/>
    <x v="397"/>
    <n v="4"/>
    <x v="3"/>
    <x v="437"/>
    <x v="417"/>
    <s v="Y"/>
    <s v="Y"/>
    <s v="Y"/>
  </r>
  <r>
    <n v="21"/>
    <x v="398"/>
    <n v="4"/>
    <x v="3"/>
    <x v="438"/>
    <x v="418"/>
    <s v="Y"/>
    <s v="Y"/>
    <s v="Y"/>
  </r>
  <r>
    <n v="21"/>
    <x v="399"/>
    <n v="4"/>
    <x v="3"/>
    <x v="439"/>
    <x v="419"/>
    <s v="Y"/>
    <s v="Y"/>
    <s v="Y"/>
  </r>
  <r>
    <n v="21"/>
    <x v="328"/>
    <n v="4"/>
    <x v="3"/>
    <x v="440"/>
    <x v="420"/>
    <s v="Y"/>
    <s v="Y"/>
    <s v="Y"/>
  </r>
  <r>
    <n v="21"/>
    <x v="400"/>
    <n v="4"/>
    <x v="3"/>
    <x v="441"/>
    <x v="421"/>
    <s v="Y"/>
    <s v="Y"/>
    <s v="Y"/>
  </r>
  <r>
    <n v="21"/>
    <x v="401"/>
    <n v="4"/>
    <x v="3"/>
    <x v="442"/>
    <x v="422"/>
    <s v="Y"/>
    <s v="Y"/>
    <s v="Y"/>
  </r>
  <r>
    <n v="21"/>
    <x v="402"/>
    <n v="4"/>
    <x v="3"/>
    <x v="443"/>
    <x v="423"/>
    <s v="Y"/>
    <s v="Y"/>
    <s v="Y"/>
  </r>
  <r>
    <n v="21"/>
    <x v="31"/>
    <n v="4"/>
    <x v="3"/>
    <x v="39"/>
    <x v="424"/>
    <s v="Y"/>
    <s v="Y"/>
    <s v="Y"/>
  </r>
  <r>
    <n v="21"/>
    <x v="403"/>
    <n v="4"/>
    <x v="3"/>
    <x v="444"/>
    <x v="425"/>
    <s v="Y"/>
    <s v="Y"/>
    <s v="Y"/>
  </r>
  <r>
    <n v="21"/>
    <x v="404"/>
    <n v="4"/>
    <x v="3"/>
    <x v="445"/>
    <x v="426"/>
    <s v="Y"/>
    <s v="Y"/>
    <s v="Y"/>
  </r>
  <r>
    <n v="21"/>
    <x v="405"/>
    <n v="4"/>
    <x v="3"/>
    <x v="446"/>
    <x v="427"/>
    <s v="Y"/>
    <s v="Y"/>
    <s v="Y"/>
  </r>
  <r>
    <n v="21"/>
    <x v="406"/>
    <n v="4"/>
    <x v="3"/>
    <x v="447"/>
    <x v="428"/>
    <s v="Y"/>
    <s v="Y"/>
    <s v="Y"/>
  </r>
  <r>
    <n v="21"/>
    <x v="407"/>
    <n v="4"/>
    <x v="3"/>
    <x v="448"/>
    <x v="429"/>
    <s v="Y"/>
    <s v="Y"/>
    <s v="Y"/>
  </r>
  <r>
    <n v="21"/>
    <x v="408"/>
    <n v="4"/>
    <x v="3"/>
    <x v="449"/>
    <x v="429"/>
    <s v="Y"/>
    <s v="Y"/>
    <s v="Y"/>
  </r>
  <r>
    <n v="21"/>
    <x v="409"/>
    <n v="4"/>
    <x v="3"/>
    <x v="450"/>
    <x v="430"/>
    <s v="Y"/>
    <s v="Y"/>
    <s v="Y"/>
  </r>
  <r>
    <n v="21"/>
    <x v="403"/>
    <n v="4"/>
    <x v="3"/>
    <x v="451"/>
    <x v="431"/>
    <s v="Y"/>
    <s v="Y"/>
    <s v="Y"/>
  </r>
  <r>
    <n v="21"/>
    <x v="410"/>
    <n v="4"/>
    <x v="3"/>
    <x v="452"/>
    <x v="432"/>
    <s v="Y"/>
    <s v="Y"/>
    <s v="Y"/>
  </r>
  <r>
    <n v="21"/>
    <x v="411"/>
    <n v="4"/>
    <x v="3"/>
    <x v="453"/>
    <x v="433"/>
    <s v="Y"/>
    <s v="Y"/>
    <s v="Y"/>
  </r>
  <r>
    <n v="21"/>
    <x v="412"/>
    <n v="4"/>
    <x v="3"/>
    <x v="454"/>
    <x v="434"/>
    <s v="Y"/>
    <s v="Y"/>
    <s v="Y"/>
  </r>
  <r>
    <n v="21"/>
    <x v="413"/>
    <n v="4"/>
    <x v="3"/>
    <x v="455"/>
    <x v="435"/>
    <s v="Y"/>
    <s v="Y"/>
    <s v="Y"/>
  </r>
  <r>
    <n v="21"/>
    <x v="414"/>
    <n v="4"/>
    <x v="3"/>
    <x v="456"/>
    <x v="436"/>
    <s v="Y"/>
    <s v="Y"/>
    <s v="Y"/>
  </r>
  <r>
    <n v="21"/>
    <x v="415"/>
    <n v="4"/>
    <x v="3"/>
    <x v="457"/>
    <x v="437"/>
    <s v="Y"/>
    <s v="Y"/>
    <s v="Y"/>
  </r>
  <r>
    <n v="21"/>
    <x v="416"/>
    <n v="4"/>
    <x v="3"/>
    <x v="458"/>
    <x v="438"/>
    <s v="Y"/>
    <s v="Y"/>
    <s v="Y"/>
  </r>
  <r>
    <n v="21"/>
    <x v="417"/>
    <n v="4"/>
    <x v="3"/>
    <x v="459"/>
    <x v="439"/>
    <s v="Y"/>
    <s v="Y"/>
    <s v="Y"/>
  </r>
  <r>
    <n v="21"/>
    <x v="418"/>
    <n v="4"/>
    <x v="3"/>
    <x v="460"/>
    <x v="440"/>
    <s v="Y"/>
    <s v="Y"/>
    <s v="Y"/>
  </r>
  <r>
    <n v="21"/>
    <x v="419"/>
    <n v="4"/>
    <x v="3"/>
    <x v="461"/>
    <x v="441"/>
    <s v="Y"/>
    <s v="Y"/>
    <s v="Y"/>
  </r>
  <r>
    <n v="21"/>
    <x v="420"/>
    <n v="4"/>
    <x v="3"/>
    <x v="462"/>
    <x v="442"/>
    <s v="Y"/>
    <s v="Y"/>
    <s v="Y"/>
  </r>
  <r>
    <n v="21"/>
    <x v="421"/>
    <n v="4"/>
    <x v="3"/>
    <x v="463"/>
    <x v="443"/>
    <s v="Y"/>
    <s v="Y"/>
    <s v="Y"/>
  </r>
  <r>
    <n v="21"/>
    <x v="422"/>
    <n v="4"/>
    <x v="3"/>
    <x v="464"/>
    <x v="444"/>
    <s v="Y"/>
    <s v="Y"/>
    <s v="Y"/>
  </r>
  <r>
    <n v="21"/>
    <x v="423"/>
    <n v="4"/>
    <x v="3"/>
    <x v="465"/>
    <x v="445"/>
    <s v="Y"/>
    <s v="Y"/>
    <s v="Y"/>
  </r>
  <r>
    <n v="21"/>
    <x v="424"/>
    <n v="4"/>
    <x v="3"/>
    <x v="466"/>
    <x v="446"/>
    <s v="Y"/>
    <s v="Y"/>
    <s v="Y"/>
  </r>
  <r>
    <n v="21"/>
    <x v="425"/>
    <n v="4"/>
    <x v="3"/>
    <x v="467"/>
    <x v="447"/>
    <s v="Y"/>
    <s v="Y"/>
    <s v="Y"/>
  </r>
  <r>
    <n v="21"/>
    <x v="426"/>
    <n v="4"/>
    <x v="3"/>
    <x v="468"/>
    <x v="448"/>
    <s v="Y"/>
    <s v="Y"/>
    <s v="Y"/>
  </r>
  <r>
    <n v="21"/>
    <x v="427"/>
    <n v="4"/>
    <x v="3"/>
    <x v="469"/>
    <x v="449"/>
    <s v="Y"/>
    <s v="Y"/>
    <s v="Y"/>
  </r>
  <r>
    <n v="21"/>
    <x v="428"/>
    <n v="4"/>
    <x v="3"/>
    <x v="470"/>
    <x v="450"/>
    <s v="Y"/>
    <s v="Y"/>
    <s v="Y"/>
  </r>
  <r>
    <n v="21"/>
    <x v="429"/>
    <n v="4"/>
    <x v="3"/>
    <x v="471"/>
    <x v="451"/>
    <s v="Y"/>
    <s v="Y"/>
    <s v="Y"/>
  </r>
  <r>
    <n v="21"/>
    <x v="430"/>
    <n v="4"/>
    <x v="3"/>
    <x v="472"/>
    <x v="452"/>
    <s v="Y"/>
    <s v="Y"/>
    <s v="Y"/>
  </r>
  <r>
    <n v="21"/>
    <x v="431"/>
    <n v="4"/>
    <x v="3"/>
    <x v="473"/>
    <x v="453"/>
    <s v="Y"/>
    <s v="Y"/>
    <s v="Y"/>
  </r>
  <r>
    <n v="21"/>
    <x v="432"/>
    <n v="4"/>
    <x v="3"/>
    <x v="474"/>
    <x v="454"/>
    <s v="Y"/>
    <s v="Y"/>
    <s v="Y"/>
  </r>
  <r>
    <n v="21"/>
    <x v="433"/>
    <n v="4"/>
    <x v="3"/>
    <x v="475"/>
    <x v="455"/>
    <s v="Y"/>
    <s v="Y"/>
    <s v="Y"/>
  </r>
  <r>
    <n v="21"/>
    <x v="434"/>
    <n v="4"/>
    <x v="3"/>
    <x v="476"/>
    <x v="456"/>
    <s v="Y"/>
    <s v="Y"/>
    <s v="Y"/>
  </r>
  <r>
    <n v="21"/>
    <x v="435"/>
    <n v="4"/>
    <x v="3"/>
    <x v="477"/>
    <x v="457"/>
    <s v="Y"/>
    <s v="Y"/>
    <s v="Y"/>
  </r>
  <r>
    <n v="21"/>
    <x v="436"/>
    <n v="4"/>
    <x v="3"/>
    <x v="478"/>
    <x v="458"/>
    <s v="Y"/>
    <s v="Y"/>
    <s v="Y"/>
  </r>
  <r>
    <n v="21"/>
    <x v="437"/>
    <n v="4"/>
    <x v="3"/>
    <x v="479"/>
    <x v="459"/>
    <s v="Y"/>
    <s v="Y"/>
    <s v="Y"/>
  </r>
  <r>
    <n v="21"/>
    <x v="438"/>
    <n v="4"/>
    <x v="3"/>
    <x v="480"/>
    <x v="460"/>
    <s v="Y"/>
    <s v="Y"/>
    <s v="Y"/>
  </r>
  <r>
    <n v="21"/>
    <x v="439"/>
    <n v="4"/>
    <x v="3"/>
    <x v="481"/>
    <x v="461"/>
    <s v="Y"/>
    <s v="Y"/>
    <s v="Y"/>
  </r>
  <r>
    <n v="21"/>
    <x v="440"/>
    <n v="4"/>
    <x v="3"/>
    <x v="482"/>
    <x v="462"/>
    <s v="Y"/>
    <s v="Y"/>
    <s v="Y"/>
  </r>
  <r>
    <n v="21"/>
    <x v="441"/>
    <n v="4"/>
    <x v="3"/>
    <x v="483"/>
    <x v="463"/>
    <s v="Y"/>
    <s v="Y"/>
    <s v="Y"/>
  </r>
  <r>
    <n v="21"/>
    <x v="442"/>
    <n v="4"/>
    <x v="3"/>
    <x v="484"/>
    <x v="464"/>
    <s v="Y"/>
    <s v="Y"/>
    <s v="Y"/>
  </r>
  <r>
    <n v="21"/>
    <x v="443"/>
    <n v="4"/>
    <x v="3"/>
    <x v="485"/>
    <x v="465"/>
    <s v="Y"/>
    <s v="Y"/>
    <s v="Y"/>
  </r>
  <r>
    <n v="21"/>
    <x v="444"/>
    <n v="4"/>
    <x v="3"/>
    <x v="486"/>
    <x v="466"/>
    <s v="Y"/>
    <s v="Y"/>
    <s v="Y"/>
  </r>
  <r>
    <n v="21"/>
    <x v="445"/>
    <n v="4"/>
    <x v="3"/>
    <x v="487"/>
    <x v="467"/>
    <s v="Y"/>
    <s v="Y"/>
    <s v="Y"/>
  </r>
  <r>
    <n v="21"/>
    <x v="446"/>
    <n v="4"/>
    <x v="3"/>
    <x v="488"/>
    <x v="468"/>
    <s v="Y"/>
    <s v="Y"/>
    <s v="Y"/>
  </r>
  <r>
    <n v="21"/>
    <x v="447"/>
    <n v="4"/>
    <x v="3"/>
    <x v="489"/>
    <x v="469"/>
    <s v="Y"/>
    <s v="Y"/>
    <s v="Y"/>
  </r>
  <r>
    <n v="21"/>
    <x v="448"/>
    <n v="4"/>
    <x v="3"/>
    <x v="490"/>
    <x v="470"/>
    <s v="Y"/>
    <s v="Y"/>
    <s v="Y"/>
  </r>
  <r>
    <n v="21"/>
    <x v="449"/>
    <n v="4"/>
    <x v="3"/>
    <x v="491"/>
    <x v="471"/>
    <s v="Y"/>
    <s v="Y"/>
    <s v="Y"/>
  </r>
  <r>
    <n v="21"/>
    <x v="450"/>
    <n v="4"/>
    <x v="3"/>
    <x v="492"/>
    <x v="472"/>
    <s v="Y"/>
    <s v="Y"/>
    <s v="Y"/>
  </r>
  <r>
    <n v="21"/>
    <x v="410"/>
    <n v="4"/>
    <x v="3"/>
    <x v="493"/>
    <x v="473"/>
    <s v="Y"/>
    <s v="Y"/>
    <s v="Y"/>
  </r>
  <r>
    <n v="21"/>
    <x v="451"/>
    <n v="4"/>
    <x v="3"/>
    <x v="494"/>
    <x v="474"/>
    <s v="Y"/>
    <s v="Y"/>
    <s v="Y"/>
  </r>
  <r>
    <n v="21"/>
    <x v="452"/>
    <n v="4"/>
    <x v="3"/>
    <x v="495"/>
    <x v="475"/>
    <s v="Y"/>
    <s v="Y"/>
    <s v="Y"/>
  </r>
  <r>
    <n v="21"/>
    <x v="453"/>
    <n v="4"/>
    <x v="3"/>
    <x v="496"/>
    <x v="476"/>
    <s v="Y"/>
    <s v="Y"/>
    <s v="Y"/>
  </r>
  <r>
    <n v="21"/>
    <x v="454"/>
    <n v="4"/>
    <x v="3"/>
    <x v="497"/>
    <x v="477"/>
    <s v="Y"/>
    <s v="Y"/>
    <s v="Y"/>
  </r>
  <r>
    <n v="21"/>
    <x v="455"/>
    <n v="4"/>
    <x v="3"/>
    <x v="498"/>
    <x v="478"/>
    <s v="Y"/>
    <s v="Y"/>
    <s v="Y"/>
  </r>
  <r>
    <n v="21"/>
    <x v="456"/>
    <n v="4"/>
    <x v="3"/>
    <x v="499"/>
    <x v="479"/>
    <s v="Y"/>
    <s v="Y"/>
    <s v="Y"/>
  </r>
  <r>
    <n v="21"/>
    <x v="457"/>
    <n v="4"/>
    <x v="3"/>
    <x v="500"/>
    <x v="480"/>
    <s v="Y"/>
    <s v="Y"/>
    <s v="Y"/>
  </r>
  <r>
    <n v="21"/>
    <x v="458"/>
    <n v="4"/>
    <x v="3"/>
    <x v="501"/>
    <x v="481"/>
    <s v="Y"/>
    <s v="Y"/>
    <s v="Y"/>
  </r>
  <r>
    <n v="21"/>
    <x v="459"/>
    <n v="4"/>
    <x v="3"/>
    <x v="502"/>
    <x v="482"/>
    <s v="Y"/>
    <s v="Y"/>
    <s v="Y"/>
  </r>
  <r>
    <n v="21"/>
    <x v="460"/>
    <n v="4"/>
    <x v="3"/>
    <x v="503"/>
    <x v="483"/>
    <s v="Y"/>
    <s v="Y"/>
    <s v="Y"/>
  </r>
  <r>
    <n v="21"/>
    <x v="461"/>
    <n v="4"/>
    <x v="3"/>
    <x v="504"/>
    <x v="484"/>
    <s v="Y"/>
    <s v="Y"/>
    <s v="Y"/>
  </r>
  <r>
    <n v="21"/>
    <x v="462"/>
    <n v="4"/>
    <x v="3"/>
    <x v="505"/>
    <x v="485"/>
    <s v="Y"/>
    <s v="Y"/>
    <s v="Y"/>
  </r>
  <r>
    <n v="21"/>
    <x v="463"/>
    <n v="4"/>
    <x v="3"/>
    <x v="506"/>
    <x v="486"/>
    <s v="Y"/>
    <s v="Y"/>
    <s v="Y"/>
  </r>
  <r>
    <n v="21"/>
    <x v="464"/>
    <n v="4"/>
    <x v="3"/>
    <x v="507"/>
    <x v="487"/>
    <s v="Y"/>
    <s v="Y"/>
    <s v="Y"/>
  </r>
  <r>
    <n v="21"/>
    <x v="465"/>
    <n v="4"/>
    <x v="3"/>
    <x v="508"/>
    <x v="488"/>
    <s v="Y"/>
    <s v="Y"/>
    <s v="Y"/>
  </r>
  <r>
    <n v="21"/>
    <x v="466"/>
    <n v="4"/>
    <x v="3"/>
    <x v="509"/>
    <x v="489"/>
    <s v="Y"/>
    <s v="Y"/>
    <s v="Y"/>
  </r>
  <r>
    <n v="21"/>
    <x v="467"/>
    <n v="4"/>
    <x v="3"/>
    <x v="510"/>
    <x v="490"/>
    <s v="Y"/>
    <s v="Y"/>
    <s v="Y"/>
  </r>
  <r>
    <n v="21"/>
    <x v="468"/>
    <n v="4"/>
    <x v="3"/>
    <x v="511"/>
    <x v="491"/>
    <s v="Y"/>
    <s v="Y"/>
    <s v="Y"/>
  </r>
  <r>
    <n v="21"/>
    <x v="469"/>
    <n v="4"/>
    <x v="3"/>
    <x v="512"/>
    <x v="492"/>
    <s v="Y"/>
    <s v="Y"/>
    <s v="Y"/>
  </r>
  <r>
    <n v="21"/>
    <x v="470"/>
    <n v="4"/>
    <x v="3"/>
    <x v="513"/>
    <x v="493"/>
    <s v="Y"/>
    <s v="Y"/>
    <s v="Y"/>
  </r>
  <r>
    <n v="21"/>
    <x v="471"/>
    <n v="4"/>
    <x v="3"/>
    <x v="514"/>
    <x v="494"/>
    <s v="Y"/>
    <s v="Y"/>
    <s v="Y"/>
  </r>
  <r>
    <n v="21"/>
    <x v="472"/>
    <n v="4"/>
    <x v="3"/>
    <x v="515"/>
    <x v="495"/>
    <s v="Y"/>
    <s v="Y"/>
    <s v="Y"/>
  </r>
  <r>
    <n v="21"/>
    <x v="473"/>
    <n v="4"/>
    <x v="3"/>
    <x v="516"/>
    <x v="496"/>
    <s v="Y"/>
    <s v="Y"/>
    <s v="Y"/>
  </r>
  <r>
    <n v="21"/>
    <x v="474"/>
    <n v="4"/>
    <x v="3"/>
    <x v="517"/>
    <x v="497"/>
    <s v="Y"/>
    <s v="Y"/>
    <s v="Y"/>
  </r>
  <r>
    <n v="21"/>
    <x v="475"/>
    <n v="4"/>
    <x v="3"/>
    <x v="518"/>
    <x v="498"/>
    <s v="Y"/>
    <s v="Y"/>
    <s v="Y"/>
  </r>
  <r>
    <n v="21"/>
    <x v="476"/>
    <n v="4"/>
    <x v="3"/>
    <x v="519"/>
    <x v="499"/>
    <s v="Y"/>
    <s v="Y"/>
    <s v="Y"/>
  </r>
  <r>
    <n v="21"/>
    <x v="477"/>
    <n v="4"/>
    <x v="3"/>
    <x v="520"/>
    <x v="500"/>
    <s v="Y"/>
    <s v="Y"/>
    <s v="Y"/>
  </r>
  <r>
    <n v="21"/>
    <x v="478"/>
    <n v="4"/>
    <x v="3"/>
    <x v="521"/>
    <x v="501"/>
    <s v="Y"/>
    <s v="Y"/>
    <s v="Y"/>
  </r>
  <r>
    <n v="21"/>
    <x v="479"/>
    <n v="4"/>
    <x v="3"/>
    <x v="522"/>
    <x v="502"/>
    <s v="Y"/>
    <s v="Y"/>
    <s v="Y"/>
  </r>
  <r>
    <n v="21"/>
    <x v="480"/>
    <n v="4"/>
    <x v="3"/>
    <x v="523"/>
    <x v="503"/>
    <s v="Y"/>
    <s v="Y"/>
    <s v="Y"/>
  </r>
  <r>
    <n v="21"/>
    <x v="481"/>
    <n v="4"/>
    <x v="3"/>
    <x v="524"/>
    <x v="504"/>
    <s v="Y"/>
    <s v="Y"/>
    <s v="Y"/>
  </r>
  <r>
    <n v="21"/>
    <x v="482"/>
    <n v="4"/>
    <x v="3"/>
    <x v="525"/>
    <x v="505"/>
    <s v="Y"/>
    <s v="Y"/>
    <s v="Y"/>
  </r>
  <r>
    <n v="21"/>
    <x v="483"/>
    <n v="4"/>
    <x v="3"/>
    <x v="526"/>
    <x v="506"/>
    <s v="Y"/>
    <s v="Y"/>
    <s v="Y"/>
  </r>
  <r>
    <n v="21"/>
    <x v="484"/>
    <n v="4"/>
    <x v="3"/>
    <x v="527"/>
    <x v="507"/>
    <s v="Y"/>
    <s v="Y"/>
    <s v="Y"/>
  </r>
  <r>
    <n v="21"/>
    <x v="485"/>
    <n v="4"/>
    <x v="3"/>
    <x v="528"/>
    <x v="508"/>
    <s v="Y"/>
    <s v="Y"/>
    <s v="Y"/>
  </r>
  <r>
    <n v="21"/>
    <x v="486"/>
    <n v="4"/>
    <x v="3"/>
    <x v="529"/>
    <x v="509"/>
    <s v="Y"/>
    <s v="Y"/>
    <s v="Y"/>
  </r>
  <r>
    <n v="21"/>
    <x v="487"/>
    <n v="4"/>
    <x v="3"/>
    <x v="530"/>
    <x v="510"/>
    <s v="Y"/>
    <s v="Y"/>
    <s v="Y"/>
  </r>
  <r>
    <n v="21"/>
    <x v="488"/>
    <n v="4"/>
    <x v="3"/>
    <x v="531"/>
    <x v="511"/>
    <s v="Y"/>
    <s v="Y"/>
    <s v="Y"/>
  </r>
  <r>
    <n v="21"/>
    <x v="489"/>
    <n v="4"/>
    <x v="3"/>
    <x v="532"/>
    <x v="512"/>
    <s v="Y"/>
    <s v="Y"/>
    <s v="Y"/>
  </r>
  <r>
    <n v="21"/>
    <x v="403"/>
    <n v="4"/>
    <x v="3"/>
    <x v="533"/>
    <x v="513"/>
    <s v="Y"/>
    <s v="Y"/>
    <s v="Y"/>
  </r>
  <r>
    <n v="21"/>
    <x v="490"/>
    <n v="4"/>
    <x v="3"/>
    <x v="534"/>
    <x v="514"/>
    <s v="Y"/>
    <s v="Y"/>
    <s v="Y"/>
  </r>
  <r>
    <n v="21"/>
    <x v="491"/>
    <n v="4"/>
    <x v="3"/>
    <x v="535"/>
    <x v="515"/>
    <s v="Y"/>
    <s v="Y"/>
    <s v="Y"/>
  </r>
  <r>
    <n v="21"/>
    <x v="492"/>
    <n v="4"/>
    <x v="3"/>
    <x v="536"/>
    <x v="516"/>
    <s v="Y"/>
    <s v="Y"/>
    <s v="Y"/>
  </r>
  <r>
    <n v="21"/>
    <x v="493"/>
    <n v="4"/>
    <x v="3"/>
    <x v="537"/>
    <x v="517"/>
    <s v="Y"/>
    <s v="Y"/>
    <s v="Y"/>
  </r>
  <r>
    <n v="21"/>
    <x v="494"/>
    <n v="4"/>
    <x v="3"/>
    <x v="538"/>
    <x v="518"/>
    <s v="Y"/>
    <s v="Y"/>
    <s v="Y"/>
  </r>
  <r>
    <n v="21"/>
    <x v="495"/>
    <n v="4"/>
    <x v="3"/>
    <x v="539"/>
    <x v="519"/>
    <s v="Y"/>
    <s v="Y"/>
    <s v="Y"/>
  </r>
  <r>
    <n v="21"/>
    <x v="496"/>
    <n v="4"/>
    <x v="3"/>
    <x v="540"/>
    <x v="520"/>
    <s v="Y"/>
    <s v="Y"/>
    <s v="Y"/>
  </r>
  <r>
    <n v="21"/>
    <x v="497"/>
    <n v="4"/>
    <x v="3"/>
    <x v="541"/>
    <x v="521"/>
    <s v="Y"/>
    <s v="Y"/>
    <s v="Y"/>
  </r>
  <r>
    <n v="21"/>
    <x v="498"/>
    <n v="4"/>
    <x v="3"/>
    <x v="542"/>
    <x v="522"/>
    <s v="Y"/>
    <s v="Y"/>
    <s v="Y"/>
  </r>
  <r>
    <n v="21"/>
    <x v="499"/>
    <n v="4"/>
    <x v="3"/>
    <x v="543"/>
    <x v="523"/>
    <s v="Y"/>
    <s v="Y"/>
    <s v="Y"/>
  </r>
  <r>
    <n v="21"/>
    <x v="500"/>
    <n v="4"/>
    <x v="3"/>
    <x v="544"/>
    <x v="524"/>
    <s v="Y"/>
    <s v="Y"/>
    <s v="Y"/>
  </r>
  <r>
    <n v="21"/>
    <x v="501"/>
    <n v="4"/>
    <x v="3"/>
    <x v="545"/>
    <x v="525"/>
    <s v="Y"/>
    <s v="Y"/>
    <s v="Y"/>
  </r>
  <r>
    <n v="21"/>
    <x v="502"/>
    <n v="4"/>
    <x v="3"/>
    <x v="546"/>
    <x v="526"/>
    <s v="Y"/>
    <s v="Y"/>
    <s v="Y"/>
  </r>
  <r>
    <n v="21"/>
    <x v="503"/>
    <n v="4"/>
    <x v="3"/>
    <x v="547"/>
    <x v="527"/>
    <s v="Y"/>
    <s v="Y"/>
    <s v="Y"/>
  </r>
  <r>
    <n v="21"/>
    <x v="504"/>
    <n v="4"/>
    <x v="3"/>
    <x v="548"/>
    <x v="528"/>
    <s v="Y"/>
    <s v="Y"/>
    <s v="Y"/>
  </r>
  <r>
    <n v="21"/>
    <x v="505"/>
    <n v="4"/>
    <x v="3"/>
    <x v="549"/>
    <x v="529"/>
    <s v="Y"/>
    <s v="Y"/>
    <s v="Y"/>
  </r>
  <r>
    <n v="21"/>
    <x v="506"/>
    <n v="4"/>
    <x v="3"/>
    <x v="550"/>
    <x v="530"/>
    <s v="Y"/>
    <s v="Y"/>
    <s v="Y"/>
  </r>
  <r>
    <n v="21"/>
    <x v="507"/>
    <n v="4"/>
    <x v="3"/>
    <x v="551"/>
    <x v="531"/>
    <s v="Y"/>
    <s v="Y"/>
    <s v="Y"/>
  </r>
  <r>
    <n v="21"/>
    <x v="508"/>
    <n v="4"/>
    <x v="3"/>
    <x v="552"/>
    <x v="532"/>
    <s v="Y"/>
    <s v="Y"/>
    <s v="Y"/>
  </r>
  <r>
    <n v="21"/>
    <x v="509"/>
    <n v="4"/>
    <x v="3"/>
    <x v="553"/>
    <x v="533"/>
    <s v="Y"/>
    <s v="Y"/>
    <s v="Y"/>
  </r>
  <r>
    <n v="21"/>
    <x v="510"/>
    <n v="4"/>
    <x v="3"/>
    <x v="554"/>
    <x v="534"/>
    <s v="Y"/>
    <s v="Y"/>
    <s v="Y"/>
  </r>
  <r>
    <n v="21"/>
    <x v="511"/>
    <n v="4"/>
    <x v="3"/>
    <x v="555"/>
    <x v="535"/>
    <s v="Y"/>
    <s v="Y"/>
    <s v="Y"/>
  </r>
  <r>
    <n v="21"/>
    <x v="512"/>
    <n v="4"/>
    <x v="3"/>
    <x v="556"/>
    <x v="536"/>
    <s v="Y"/>
    <s v="Y"/>
    <s v="Y"/>
  </r>
  <r>
    <n v="21"/>
    <x v="513"/>
    <n v="4"/>
    <x v="3"/>
    <x v="557"/>
    <x v="537"/>
    <s v="Y"/>
    <s v="Y"/>
    <s v="Y"/>
  </r>
  <r>
    <n v="21"/>
    <x v="514"/>
    <n v="4"/>
    <x v="3"/>
    <x v="558"/>
    <x v="538"/>
    <s v="Y"/>
    <s v="Y"/>
    <s v="Y"/>
  </r>
  <r>
    <n v="21"/>
    <x v="515"/>
    <n v="4"/>
    <x v="3"/>
    <x v="559"/>
    <x v="539"/>
    <s v="Y"/>
    <s v="Y"/>
    <s v="Y"/>
  </r>
  <r>
    <n v="21"/>
    <x v="516"/>
    <n v="4"/>
    <x v="3"/>
    <x v="560"/>
    <x v="540"/>
    <s v="Y"/>
    <s v="Y"/>
    <s v="Y"/>
  </r>
  <r>
    <n v="21"/>
    <x v="517"/>
    <n v="4"/>
    <x v="3"/>
    <x v="561"/>
    <x v="541"/>
    <s v="Y"/>
    <s v="Y"/>
    <s v="Y"/>
  </r>
  <r>
    <n v="21"/>
    <x v="518"/>
    <n v="4"/>
    <x v="3"/>
    <x v="562"/>
    <x v="542"/>
    <s v="Y"/>
    <s v="Y"/>
    <s v="Y"/>
  </r>
  <r>
    <n v="21"/>
    <x v="519"/>
    <n v="4"/>
    <x v="3"/>
    <x v="563"/>
    <x v="543"/>
    <s v="Y"/>
    <s v="Y"/>
    <s v="Y"/>
  </r>
  <r>
    <n v="21"/>
    <x v="520"/>
    <n v="4"/>
    <x v="3"/>
    <x v="564"/>
    <x v="544"/>
    <s v="Y"/>
    <s v="Y"/>
    <s v="Y"/>
  </r>
  <r>
    <n v="21"/>
    <x v="521"/>
    <n v="4"/>
    <x v="3"/>
    <x v="565"/>
    <x v="545"/>
    <s v="Y"/>
    <s v="Y"/>
    <s v="Y"/>
  </r>
  <r>
    <n v="21"/>
    <x v="522"/>
    <n v="4"/>
    <x v="3"/>
    <x v="566"/>
    <x v="546"/>
    <s v="Y"/>
    <s v="Y"/>
    <s v="Y"/>
  </r>
  <r>
    <n v="21"/>
    <x v="523"/>
    <n v="4"/>
    <x v="3"/>
    <x v="567"/>
    <x v="547"/>
    <s v="Y"/>
    <s v="Y"/>
    <s v="Y"/>
  </r>
  <r>
    <n v="21"/>
    <x v="403"/>
    <n v="4"/>
    <x v="3"/>
    <x v="568"/>
    <x v="548"/>
    <s v="Y"/>
    <s v="Y"/>
    <s v="Y"/>
  </r>
  <r>
    <n v="21"/>
    <x v="524"/>
    <n v="4"/>
    <x v="3"/>
    <x v="569"/>
    <x v="549"/>
    <s v="Y"/>
    <s v="Y"/>
    <s v="Y"/>
  </r>
  <r>
    <n v="21"/>
    <x v="525"/>
    <n v="4"/>
    <x v="3"/>
    <x v="570"/>
    <x v="550"/>
    <s v="Y"/>
    <s v="Y"/>
    <s v="Y"/>
  </r>
  <r>
    <n v="21"/>
    <x v="526"/>
    <n v="4"/>
    <x v="3"/>
    <x v="571"/>
    <x v="551"/>
    <s v="Y"/>
    <s v="Y"/>
    <s v="Y"/>
  </r>
  <r>
    <n v="21"/>
    <x v="527"/>
    <n v="4"/>
    <x v="3"/>
    <x v="572"/>
    <x v="552"/>
    <s v="Y"/>
    <s v="Y"/>
    <s v="Y"/>
  </r>
  <r>
    <n v="21"/>
    <x v="528"/>
    <n v="4"/>
    <x v="3"/>
    <x v="573"/>
    <x v="553"/>
    <s v="Y"/>
    <s v="Y"/>
    <s v="Y"/>
  </r>
  <r>
    <n v="21"/>
    <x v="529"/>
    <n v="4"/>
    <x v="3"/>
    <x v="574"/>
    <x v="554"/>
    <s v="Y"/>
    <s v="Y"/>
    <s v="Y"/>
  </r>
  <r>
    <n v="21"/>
    <x v="530"/>
    <n v="4"/>
    <x v="3"/>
    <x v="575"/>
    <x v="555"/>
    <s v="Y"/>
    <s v="Y"/>
    <s v="Y"/>
  </r>
  <r>
    <n v="21"/>
    <x v="531"/>
    <n v="4"/>
    <x v="3"/>
    <x v="576"/>
    <x v="556"/>
    <s v="Y"/>
    <s v="Y"/>
    <s v="Y"/>
  </r>
  <r>
    <n v="21"/>
    <x v="532"/>
    <n v="4"/>
    <x v="3"/>
    <x v="577"/>
    <x v="557"/>
    <s v="Y"/>
    <s v="Y"/>
    <s v="Y"/>
  </r>
  <r>
    <n v="21"/>
    <x v="533"/>
    <n v="4"/>
    <x v="3"/>
    <x v="578"/>
    <x v="558"/>
    <s v="Y"/>
    <s v="Y"/>
    <s v="Y"/>
  </r>
  <r>
    <n v="21"/>
    <x v="534"/>
    <n v="4"/>
    <x v="3"/>
    <x v="579"/>
    <x v="559"/>
    <s v="Y"/>
    <s v="Y"/>
    <s v="Y"/>
  </r>
  <r>
    <n v="21"/>
    <x v="535"/>
    <n v="4"/>
    <x v="3"/>
    <x v="580"/>
    <x v="560"/>
    <s v="Y"/>
    <s v="Y"/>
    <s v="Y"/>
  </r>
  <r>
    <n v="21"/>
    <x v="536"/>
    <n v="4"/>
    <x v="3"/>
    <x v="581"/>
    <x v="561"/>
    <s v="Y"/>
    <s v="Y"/>
    <s v="Y"/>
  </r>
  <r>
    <n v="21"/>
    <x v="537"/>
    <n v="4"/>
    <x v="3"/>
    <x v="582"/>
    <x v="562"/>
    <s v="Y"/>
    <s v="Y"/>
    <s v="Y"/>
  </r>
  <r>
    <n v="21"/>
    <x v="538"/>
    <n v="4"/>
    <x v="3"/>
    <x v="583"/>
    <x v="563"/>
    <s v="Y"/>
    <s v="Y"/>
    <s v="Y"/>
  </r>
  <r>
    <n v="21"/>
    <x v="539"/>
    <n v="4"/>
    <x v="3"/>
    <x v="584"/>
    <x v="564"/>
    <s v="Y"/>
    <s v="Y"/>
    <s v="Y"/>
  </r>
  <r>
    <n v="21"/>
    <x v="540"/>
    <n v="4"/>
    <x v="3"/>
    <x v="585"/>
    <x v="565"/>
    <s v="Y"/>
    <s v="Y"/>
    <s v="Y"/>
  </r>
  <r>
    <n v="21"/>
    <x v="541"/>
    <n v="4"/>
    <x v="3"/>
    <x v="586"/>
    <x v="566"/>
    <s v="Y"/>
    <s v="Y"/>
    <s v="Y"/>
  </r>
  <r>
    <n v="21"/>
    <x v="542"/>
    <n v="4"/>
    <x v="3"/>
    <x v="587"/>
    <x v="567"/>
    <s v="Y"/>
    <s v="Y"/>
    <s v="Y"/>
  </r>
  <r>
    <n v="21"/>
    <x v="543"/>
    <n v="4"/>
    <x v="3"/>
    <x v="588"/>
    <x v="568"/>
    <s v="Y"/>
    <s v="Y"/>
    <s v="Y"/>
  </r>
  <r>
    <n v="21"/>
    <x v="544"/>
    <n v="4"/>
    <x v="3"/>
    <x v="589"/>
    <x v="569"/>
    <s v="Y"/>
    <s v="Y"/>
    <s v="Y"/>
  </r>
  <r>
    <n v="21"/>
    <x v="545"/>
    <n v="4"/>
    <x v="3"/>
    <x v="590"/>
    <x v="570"/>
    <s v="Y"/>
    <s v="Y"/>
    <s v="Y"/>
  </r>
  <r>
    <n v="21"/>
    <x v="546"/>
    <n v="4"/>
    <x v="3"/>
    <x v="591"/>
    <x v="571"/>
    <s v="Y"/>
    <s v="Y"/>
    <s v="Y"/>
  </r>
  <r>
    <n v="21"/>
    <x v="547"/>
    <n v="4"/>
    <x v="3"/>
    <x v="592"/>
    <x v="572"/>
    <s v="Y"/>
    <s v="Y"/>
    <s v="Y"/>
  </r>
  <r>
    <n v="21"/>
    <x v="548"/>
    <n v="4"/>
    <x v="3"/>
    <x v="593"/>
    <x v="573"/>
    <s v="Y"/>
    <s v="Y"/>
    <s v="Y"/>
  </r>
  <r>
    <n v="21"/>
    <x v="549"/>
    <n v="4"/>
    <x v="3"/>
    <x v="594"/>
    <x v="574"/>
    <s v="Y"/>
    <s v="Y"/>
    <s v="Y"/>
  </r>
  <r>
    <n v="21"/>
    <x v="550"/>
    <n v="4"/>
    <x v="3"/>
    <x v="595"/>
    <x v="575"/>
    <s v="Y"/>
    <s v="Y"/>
    <s v="Y"/>
  </r>
  <r>
    <n v="21"/>
    <x v="551"/>
    <n v="4"/>
    <x v="3"/>
    <x v="596"/>
    <x v="576"/>
    <s v="Y"/>
    <s v="Y"/>
    <s v="Y"/>
  </r>
  <r>
    <n v="21"/>
    <x v="552"/>
    <n v="4"/>
    <x v="3"/>
    <x v="597"/>
    <x v="577"/>
    <s v="Y"/>
    <s v="Y"/>
    <s v="Y"/>
  </r>
  <r>
    <n v="21"/>
    <x v="553"/>
    <n v="4"/>
    <x v="3"/>
    <x v="598"/>
    <x v="578"/>
    <s v="Y"/>
    <s v="Y"/>
    <s v="Y"/>
  </r>
  <r>
    <n v="21"/>
    <x v="554"/>
    <n v="4"/>
    <x v="3"/>
    <x v="599"/>
    <x v="579"/>
    <s v="Y"/>
    <s v="Y"/>
    <s v="Y"/>
  </r>
  <r>
    <n v="21"/>
    <x v="555"/>
    <n v="4"/>
    <x v="3"/>
    <x v="600"/>
    <x v="580"/>
    <s v="Y"/>
    <s v="Y"/>
    <s v="Y"/>
  </r>
  <r>
    <n v="21"/>
    <x v="556"/>
    <n v="4"/>
    <x v="3"/>
    <x v="601"/>
    <x v="581"/>
    <s v="Y"/>
    <s v="Y"/>
    <s v="Y"/>
  </r>
  <r>
    <n v="21"/>
    <x v="557"/>
    <n v="4"/>
    <x v="3"/>
    <x v="602"/>
    <x v="582"/>
    <s v="Y"/>
    <s v="Y"/>
    <s v="Y"/>
  </r>
  <r>
    <n v="21"/>
    <x v="558"/>
    <n v="4"/>
    <x v="3"/>
    <x v="603"/>
    <x v="583"/>
    <s v="Y"/>
    <s v="Y"/>
    <s v="Y"/>
  </r>
  <r>
    <n v="21"/>
    <x v="559"/>
    <n v="4"/>
    <x v="3"/>
    <x v="604"/>
    <x v="584"/>
    <s v="Y"/>
    <s v="Y"/>
    <s v="Y"/>
  </r>
  <r>
    <n v="21"/>
    <x v="560"/>
    <n v="4"/>
    <x v="3"/>
    <x v="605"/>
    <x v="585"/>
    <s v="Y"/>
    <s v="Y"/>
    <s v="Y"/>
  </r>
  <r>
    <n v="21"/>
    <x v="561"/>
    <n v="4"/>
    <x v="3"/>
    <x v="606"/>
    <x v="586"/>
    <s v="Y"/>
    <s v="Y"/>
    <s v="Y"/>
  </r>
  <r>
    <n v="21"/>
    <x v="562"/>
    <n v="4"/>
    <x v="3"/>
    <x v="607"/>
    <x v="587"/>
    <s v="Y"/>
    <s v="Y"/>
    <s v="Y"/>
  </r>
  <r>
    <n v="21"/>
    <x v="563"/>
    <n v="4"/>
    <x v="3"/>
    <x v="608"/>
    <x v="588"/>
    <s v="Y"/>
    <s v="Y"/>
    <s v="Y"/>
  </r>
  <r>
    <n v="21"/>
    <x v="403"/>
    <n v="4"/>
    <x v="3"/>
    <x v="609"/>
    <x v="589"/>
    <s v="Y"/>
    <s v="Y"/>
    <s v="Y"/>
  </r>
  <r>
    <n v="21"/>
    <x v="564"/>
    <n v="4"/>
    <x v="3"/>
    <x v="610"/>
    <x v="590"/>
    <s v="Y"/>
    <s v="Y"/>
    <s v="Y"/>
  </r>
  <r>
    <n v="21"/>
    <x v="565"/>
    <n v="4"/>
    <x v="3"/>
    <x v="611"/>
    <x v="551"/>
    <s v="Y"/>
    <s v="Y"/>
    <s v="Y"/>
  </r>
  <r>
    <n v="21"/>
    <x v="566"/>
    <n v="4"/>
    <x v="3"/>
    <x v="612"/>
    <x v="591"/>
    <s v="Y"/>
    <s v="Y"/>
    <s v="Y"/>
  </r>
  <r>
    <n v="21"/>
    <x v="567"/>
    <n v="4"/>
    <x v="3"/>
    <x v="613"/>
    <x v="592"/>
    <s v="Y"/>
    <s v="Y"/>
    <s v="Y"/>
  </r>
  <r>
    <n v="21"/>
    <x v="568"/>
    <n v="4"/>
    <x v="3"/>
    <x v="614"/>
    <x v="593"/>
    <s v="Y"/>
    <s v="Y"/>
    <s v="Y"/>
  </r>
  <r>
    <n v="21"/>
    <x v="569"/>
    <n v="4"/>
    <x v="3"/>
    <x v="615"/>
    <x v="594"/>
    <s v="Y"/>
    <s v="Y"/>
    <s v="Y"/>
  </r>
  <r>
    <n v="21"/>
    <x v="570"/>
    <n v="4"/>
    <x v="3"/>
    <x v="616"/>
    <x v="595"/>
    <s v="Y"/>
    <s v="Y"/>
    <s v="Y"/>
  </r>
  <r>
    <n v="21"/>
    <x v="571"/>
    <n v="4"/>
    <x v="3"/>
    <x v="617"/>
    <x v="596"/>
    <s v="Y"/>
    <s v="Y"/>
    <s v="Y"/>
  </r>
  <r>
    <n v="21"/>
    <x v="572"/>
    <n v="4"/>
    <x v="3"/>
    <x v="618"/>
    <x v="597"/>
    <s v="Y"/>
    <s v="Y"/>
    <s v="Y"/>
  </r>
  <r>
    <n v="21"/>
    <x v="573"/>
    <n v="4"/>
    <x v="3"/>
    <x v="619"/>
    <x v="598"/>
    <s v="Y"/>
    <s v="Y"/>
    <s v="Y"/>
  </r>
  <r>
    <n v="21"/>
    <x v="574"/>
    <n v="4"/>
    <x v="3"/>
    <x v="620"/>
    <x v="599"/>
    <s v="Y"/>
    <s v="Y"/>
    <s v="Y"/>
  </r>
  <r>
    <n v="21"/>
    <x v="575"/>
    <n v="4"/>
    <x v="3"/>
    <x v="621"/>
    <x v="600"/>
    <s v="Y"/>
    <s v="Y"/>
    <s v="Y"/>
  </r>
  <r>
    <n v="21"/>
    <x v="576"/>
    <n v="4"/>
    <x v="3"/>
    <x v="622"/>
    <x v="601"/>
    <s v="Y"/>
    <s v="Y"/>
    <s v="Y"/>
  </r>
  <r>
    <n v="21"/>
    <x v="577"/>
    <n v="4"/>
    <x v="3"/>
    <x v="623"/>
    <x v="602"/>
    <s v="Y"/>
    <s v="Y"/>
    <s v="Y"/>
  </r>
  <r>
    <n v="21"/>
    <x v="578"/>
    <n v="4"/>
    <x v="3"/>
    <x v="624"/>
    <x v="603"/>
    <s v="Y"/>
    <s v="Y"/>
    <s v="Y"/>
  </r>
  <r>
    <n v="21"/>
    <x v="579"/>
    <n v="4"/>
    <x v="3"/>
    <x v="625"/>
    <x v="604"/>
    <s v="Y"/>
    <s v="Y"/>
    <s v="Y"/>
  </r>
  <r>
    <n v="21"/>
    <x v="580"/>
    <n v="4"/>
    <x v="3"/>
    <x v="626"/>
    <x v="605"/>
    <s v="Y"/>
    <s v="Y"/>
    <s v="Y"/>
  </r>
  <r>
    <n v="21"/>
    <x v="581"/>
    <n v="4"/>
    <x v="3"/>
    <x v="627"/>
    <x v="606"/>
    <s v="Y"/>
    <s v="Y"/>
    <s v="Y"/>
  </r>
  <r>
    <n v="21"/>
    <x v="582"/>
    <n v="4"/>
    <x v="3"/>
    <x v="628"/>
    <x v="607"/>
    <s v="Y"/>
    <s v="Y"/>
    <s v="Y"/>
  </r>
  <r>
    <n v="21"/>
    <x v="583"/>
    <n v="4"/>
    <x v="3"/>
    <x v="629"/>
    <x v="608"/>
    <s v="Y"/>
    <s v="Y"/>
    <s v="Y"/>
  </r>
  <r>
    <n v="21"/>
    <x v="584"/>
    <n v="4"/>
    <x v="3"/>
    <x v="630"/>
    <x v="609"/>
    <s v="Y"/>
    <s v="Y"/>
    <s v="Y"/>
  </r>
  <r>
    <n v="21"/>
    <x v="585"/>
    <n v="4"/>
    <x v="3"/>
    <x v="631"/>
    <x v="610"/>
    <s v="Y"/>
    <s v="Y"/>
    <s v="Y"/>
  </r>
  <r>
    <n v="21"/>
    <x v="586"/>
    <n v="4"/>
    <x v="3"/>
    <x v="632"/>
    <x v="611"/>
    <s v="Y"/>
    <s v="Y"/>
    <s v="Y"/>
  </r>
  <r>
    <n v="21"/>
    <x v="587"/>
    <n v="4"/>
    <x v="3"/>
    <x v="633"/>
    <x v="612"/>
    <s v="Y"/>
    <s v="Y"/>
    <s v="Y"/>
  </r>
  <r>
    <n v="21"/>
    <x v="588"/>
    <n v="4"/>
    <x v="3"/>
    <x v="634"/>
    <x v="613"/>
    <s v="Y"/>
    <s v="Y"/>
    <s v="Y"/>
  </r>
  <r>
    <n v="21"/>
    <x v="589"/>
    <n v="4"/>
    <x v="3"/>
    <x v="635"/>
    <x v="614"/>
    <s v="Y"/>
    <s v="Y"/>
    <s v="Y"/>
  </r>
  <r>
    <n v="21"/>
    <x v="590"/>
    <n v="4"/>
    <x v="3"/>
    <x v="636"/>
    <x v="615"/>
    <s v="Y"/>
    <s v="Y"/>
    <s v="Y"/>
  </r>
  <r>
    <n v="21"/>
    <x v="591"/>
    <n v="4"/>
    <x v="3"/>
    <x v="637"/>
    <x v="615"/>
    <s v="Y"/>
    <s v="Y"/>
    <s v="Y"/>
  </r>
  <r>
    <n v="21"/>
    <x v="592"/>
    <n v="4"/>
    <x v="3"/>
    <x v="638"/>
    <x v="616"/>
    <s v="Y"/>
    <s v="Y"/>
    <s v="Y"/>
  </r>
  <r>
    <n v="21"/>
    <x v="593"/>
    <n v="4"/>
    <x v="3"/>
    <x v="639"/>
    <x v="617"/>
    <s v="Y"/>
    <s v="Y"/>
    <s v="Y"/>
  </r>
  <r>
    <n v="21"/>
    <x v="594"/>
    <n v="4"/>
    <x v="3"/>
    <x v="640"/>
    <x v="618"/>
    <s v="Y"/>
    <s v="Y"/>
    <s v="Y"/>
  </r>
  <r>
    <n v="21"/>
    <x v="595"/>
    <n v="4"/>
    <x v="3"/>
    <x v="641"/>
    <x v="619"/>
    <s v="Y"/>
    <s v="Y"/>
    <s v="Y"/>
  </r>
  <r>
    <n v="21"/>
    <x v="596"/>
    <n v="4"/>
    <x v="3"/>
    <x v="642"/>
    <x v="620"/>
    <s v="Y"/>
    <s v="Y"/>
    <s v="Y"/>
  </r>
  <r>
    <n v="21"/>
    <x v="597"/>
    <n v="4"/>
    <x v="3"/>
    <x v="643"/>
    <x v="621"/>
    <s v="Y"/>
    <s v="Y"/>
    <s v="Y"/>
  </r>
  <r>
    <n v="21"/>
    <x v="598"/>
    <n v="4"/>
    <x v="3"/>
    <x v="644"/>
    <x v="622"/>
    <s v="Y"/>
    <s v="Y"/>
    <s v="Y"/>
  </r>
  <r>
    <n v="21"/>
    <x v="599"/>
    <n v="4"/>
    <x v="3"/>
    <x v="645"/>
    <x v="623"/>
    <s v="Y"/>
    <s v="Y"/>
    <s v="Y"/>
  </r>
  <r>
    <n v="21"/>
    <x v="600"/>
    <n v="4"/>
    <x v="3"/>
    <x v="646"/>
    <x v="624"/>
    <s v="Y"/>
    <s v="Y"/>
    <s v="Y"/>
  </r>
  <r>
    <n v="21"/>
    <x v="601"/>
    <n v="4"/>
    <x v="3"/>
    <x v="647"/>
    <x v="625"/>
    <s v="Y"/>
    <s v="Y"/>
    <s v="Y"/>
  </r>
  <r>
    <n v="21"/>
    <x v="602"/>
    <n v="4"/>
    <x v="3"/>
    <x v="648"/>
    <x v="626"/>
    <s v="Y"/>
    <s v="Y"/>
    <s v="Y"/>
  </r>
  <r>
    <n v="21"/>
    <x v="603"/>
    <n v="4"/>
    <x v="3"/>
    <x v="649"/>
    <x v="627"/>
    <s v="Y"/>
    <s v="Y"/>
    <s v="Y"/>
  </r>
  <r>
    <n v="21"/>
    <x v="604"/>
    <n v="4"/>
    <x v="3"/>
    <x v="650"/>
    <x v="628"/>
    <s v="Y"/>
    <s v="Y"/>
    <s v="Y"/>
  </r>
  <r>
    <n v="21"/>
    <x v="605"/>
    <n v="4"/>
    <x v="3"/>
    <x v="651"/>
    <x v="629"/>
    <s v="Y"/>
    <s v="Y"/>
    <s v="Y"/>
  </r>
  <r>
    <n v="21"/>
    <x v="606"/>
    <n v="4"/>
    <x v="3"/>
    <x v="652"/>
    <x v="630"/>
    <s v="Y"/>
    <s v="Y"/>
    <s v="Y"/>
  </r>
  <r>
    <n v="21"/>
    <x v="607"/>
    <n v="4"/>
    <x v="3"/>
    <x v="653"/>
    <x v="631"/>
    <s v="Y"/>
    <s v="Y"/>
    <s v="Y"/>
  </r>
  <r>
    <n v="21"/>
    <x v="608"/>
    <n v="4"/>
    <x v="3"/>
    <x v="654"/>
    <x v="632"/>
    <s v="Y"/>
    <s v="Y"/>
    <s v="Y"/>
  </r>
  <r>
    <n v="21"/>
    <x v="609"/>
    <n v="4"/>
    <x v="3"/>
    <x v="655"/>
    <x v="633"/>
    <s v="Y"/>
    <s v="Y"/>
    <s v="Y"/>
  </r>
  <r>
    <n v="21"/>
    <x v="610"/>
    <n v="4"/>
    <x v="3"/>
    <x v="656"/>
    <x v="634"/>
    <s v="Y"/>
    <s v="Y"/>
    <s v="Y"/>
  </r>
  <r>
    <n v="21"/>
    <x v="611"/>
    <n v="4"/>
    <x v="3"/>
    <x v="657"/>
    <x v="635"/>
    <s v="Y"/>
    <s v="Y"/>
    <s v="Y"/>
  </r>
  <r>
    <n v="21"/>
    <x v="612"/>
    <n v="4"/>
    <x v="3"/>
    <x v="658"/>
    <x v="636"/>
    <s v="Y"/>
    <s v="Y"/>
    <s v="Y"/>
  </r>
  <r>
    <n v="21"/>
    <x v="613"/>
    <n v="4"/>
    <x v="3"/>
    <x v="659"/>
    <x v="637"/>
    <s v="Y"/>
    <s v="Y"/>
    <s v="Y"/>
  </r>
  <r>
    <n v="21"/>
    <x v="403"/>
    <n v="4"/>
    <x v="3"/>
    <x v="660"/>
    <x v="638"/>
    <s v="Y"/>
    <s v="Y"/>
    <s v="Y"/>
  </r>
  <r>
    <n v="21"/>
    <x v="614"/>
    <n v="4"/>
    <x v="3"/>
    <x v="661"/>
    <x v="639"/>
    <s v="Y"/>
    <s v="Y"/>
    <s v="Y"/>
  </r>
  <r>
    <n v="21"/>
    <x v="615"/>
    <n v="4"/>
    <x v="3"/>
    <x v="662"/>
    <x v="640"/>
    <s v="Y"/>
    <s v="Y"/>
    <s v="Y"/>
  </r>
  <r>
    <n v="21"/>
    <x v="616"/>
    <n v="4"/>
    <x v="3"/>
    <x v="663"/>
    <x v="515"/>
    <s v="Y"/>
    <s v="Y"/>
    <s v="Y"/>
  </r>
  <r>
    <n v="21"/>
    <x v="617"/>
    <n v="4"/>
    <x v="3"/>
    <x v="664"/>
    <x v="551"/>
    <s v="Y"/>
    <s v="Y"/>
    <s v="Y"/>
  </r>
  <r>
    <n v="21"/>
    <x v="618"/>
    <n v="4"/>
    <x v="3"/>
    <x v="665"/>
    <x v="641"/>
    <s v="Y"/>
    <s v="Y"/>
    <s v="Y"/>
  </r>
  <r>
    <n v="21"/>
    <x v="619"/>
    <n v="4"/>
    <x v="3"/>
    <x v="666"/>
    <x v="642"/>
    <s v="Y"/>
    <s v="Y"/>
    <s v="Y"/>
  </r>
  <r>
    <n v="21"/>
    <x v="620"/>
    <n v="4"/>
    <x v="3"/>
    <x v="667"/>
    <x v="643"/>
    <s v="Y"/>
    <s v="Y"/>
    <s v="Y"/>
  </r>
  <r>
    <n v="21"/>
    <x v="621"/>
    <n v="4"/>
    <x v="3"/>
    <x v="668"/>
    <x v="644"/>
    <s v="Y"/>
    <s v="Y"/>
    <s v="Y"/>
  </r>
  <r>
    <n v="21"/>
    <x v="622"/>
    <n v="4"/>
    <x v="3"/>
    <x v="669"/>
    <x v="645"/>
    <s v="Y"/>
    <s v="Y"/>
    <s v="Y"/>
  </r>
  <r>
    <n v="21"/>
    <x v="623"/>
    <n v="4"/>
    <x v="3"/>
    <x v="670"/>
    <x v="646"/>
    <s v="Y"/>
    <s v="Y"/>
    <s v="Y"/>
  </r>
  <r>
    <n v="21"/>
    <x v="624"/>
    <n v="4"/>
    <x v="3"/>
    <x v="671"/>
    <x v="647"/>
    <s v="Y"/>
    <s v="Y"/>
    <s v="Y"/>
  </r>
  <r>
    <n v="21"/>
    <x v="625"/>
    <n v="4"/>
    <x v="3"/>
    <x v="672"/>
    <x v="648"/>
    <s v="Y"/>
    <s v="Y"/>
    <s v="Y"/>
  </r>
  <r>
    <n v="21"/>
    <x v="626"/>
    <n v="4"/>
    <x v="3"/>
    <x v="673"/>
    <x v="649"/>
    <s v="Y"/>
    <s v="Y"/>
    <s v="Y"/>
  </r>
  <r>
    <n v="21"/>
    <x v="627"/>
    <n v="4"/>
    <x v="3"/>
    <x v="674"/>
    <x v="650"/>
    <s v="Y"/>
    <s v="Y"/>
    <s v="Y"/>
  </r>
  <r>
    <n v="21"/>
    <x v="628"/>
    <n v="4"/>
    <x v="3"/>
    <x v="675"/>
    <x v="651"/>
    <s v="Y"/>
    <s v="Y"/>
    <s v="Y"/>
  </r>
  <r>
    <n v="21"/>
    <x v="629"/>
    <n v="4"/>
    <x v="3"/>
    <x v="676"/>
    <x v="652"/>
    <s v="Y"/>
    <s v="Y"/>
    <s v="Y"/>
  </r>
  <r>
    <n v="21"/>
    <x v="630"/>
    <n v="4"/>
    <x v="3"/>
    <x v="677"/>
    <x v="653"/>
    <s v="Y"/>
    <s v="Y"/>
    <s v="Y"/>
  </r>
  <r>
    <n v="21"/>
    <x v="631"/>
    <n v="4"/>
    <x v="3"/>
    <x v="678"/>
    <x v="654"/>
    <s v="Y"/>
    <s v="Y"/>
    <s v="Y"/>
  </r>
  <r>
    <n v="21"/>
    <x v="632"/>
    <n v="4"/>
    <x v="3"/>
    <x v="679"/>
    <x v="655"/>
    <s v="Y"/>
    <s v="Y"/>
    <s v="Y"/>
  </r>
  <r>
    <n v="21"/>
    <x v="633"/>
    <n v="4"/>
    <x v="3"/>
    <x v="680"/>
    <x v="656"/>
    <s v="Y"/>
    <s v="Y"/>
    <s v="Y"/>
  </r>
  <r>
    <n v="21"/>
    <x v="634"/>
    <n v="4"/>
    <x v="3"/>
    <x v="681"/>
    <x v="657"/>
    <s v="Y"/>
    <s v="Y"/>
    <s v="Y"/>
  </r>
  <r>
    <n v="21"/>
    <x v="635"/>
    <n v="4"/>
    <x v="3"/>
    <x v="682"/>
    <x v="658"/>
    <s v="Y"/>
    <s v="Y"/>
    <s v="Y"/>
  </r>
  <r>
    <n v="21"/>
    <x v="636"/>
    <n v="4"/>
    <x v="3"/>
    <x v="683"/>
    <x v="659"/>
    <s v="Y"/>
    <s v="Y"/>
    <s v="Y"/>
  </r>
  <r>
    <n v="21"/>
    <x v="637"/>
    <n v="4"/>
    <x v="3"/>
    <x v="684"/>
    <x v="660"/>
    <s v="Y"/>
    <s v="Y"/>
    <s v="Y"/>
  </r>
  <r>
    <n v="21"/>
    <x v="638"/>
    <n v="4"/>
    <x v="3"/>
    <x v="685"/>
    <x v="661"/>
    <s v="Y"/>
    <s v="Y"/>
    <s v="Y"/>
  </r>
  <r>
    <n v="21"/>
    <x v="639"/>
    <n v="4"/>
    <x v="3"/>
    <x v="686"/>
    <x v="662"/>
    <s v="Y"/>
    <s v="Y"/>
    <s v="Y"/>
  </r>
  <r>
    <n v="21"/>
    <x v="640"/>
    <n v="4"/>
    <x v="3"/>
    <x v="687"/>
    <x v="663"/>
    <s v="Y"/>
    <s v="Y"/>
    <s v="Y"/>
  </r>
  <r>
    <n v="21"/>
    <x v="641"/>
    <n v="4"/>
    <x v="3"/>
    <x v="688"/>
    <x v="664"/>
    <s v="Y"/>
    <s v="Y"/>
    <s v="Y"/>
  </r>
  <r>
    <n v="21"/>
    <x v="642"/>
    <n v="4"/>
    <x v="3"/>
    <x v="689"/>
    <x v="665"/>
    <s v="Y"/>
    <s v="Y"/>
    <s v="Y"/>
  </r>
  <r>
    <n v="21"/>
    <x v="643"/>
    <n v="4"/>
    <x v="3"/>
    <x v="690"/>
    <x v="666"/>
    <s v="Y"/>
    <s v="Y"/>
    <s v="Y"/>
  </r>
  <r>
    <n v="21"/>
    <x v="644"/>
    <n v="4"/>
    <x v="3"/>
    <x v="691"/>
    <x v="667"/>
    <s v="Y"/>
    <s v="Y"/>
    <s v="Y"/>
  </r>
  <r>
    <n v="21"/>
    <x v="403"/>
    <n v="4"/>
    <x v="3"/>
    <x v="692"/>
    <x v="668"/>
    <s v="Y"/>
    <s v="Y"/>
    <s v="Y"/>
  </r>
  <r>
    <n v="21"/>
    <x v="645"/>
    <n v="4"/>
    <x v="3"/>
    <x v="693"/>
    <x v="669"/>
    <s v="Y"/>
    <s v="Y"/>
    <s v="Y"/>
  </r>
  <r>
    <n v="21"/>
    <x v="646"/>
    <n v="4"/>
    <x v="3"/>
    <x v="694"/>
    <x v="670"/>
    <s v="Y"/>
    <s v="Y"/>
    <s v="Y"/>
  </r>
  <r>
    <n v="21"/>
    <x v="647"/>
    <n v="4"/>
    <x v="3"/>
    <x v="695"/>
    <x v="671"/>
    <s v="Y"/>
    <s v="Y"/>
    <s v="Y"/>
  </r>
  <r>
    <n v="21"/>
    <x v="648"/>
    <n v="4"/>
    <x v="3"/>
    <x v="696"/>
    <x v="672"/>
    <s v="Y"/>
    <s v="Y"/>
    <s v="Y"/>
  </r>
  <r>
    <n v="21"/>
    <x v="649"/>
    <n v="4"/>
    <x v="3"/>
    <x v="697"/>
    <x v="673"/>
    <s v="Y"/>
    <s v="Y"/>
    <s v="Y"/>
  </r>
  <r>
    <n v="21"/>
    <x v="650"/>
    <n v="4"/>
    <x v="3"/>
    <x v="698"/>
    <x v="674"/>
    <s v="Y"/>
    <s v="Y"/>
    <s v="Y"/>
  </r>
  <r>
    <n v="21"/>
    <x v="651"/>
    <n v="4"/>
    <x v="3"/>
    <x v="699"/>
    <x v="675"/>
    <s v="Y"/>
    <s v="Y"/>
    <s v="Y"/>
  </r>
  <r>
    <n v="21"/>
    <x v="652"/>
    <n v="4"/>
    <x v="3"/>
    <x v="700"/>
    <x v="676"/>
    <s v="Y"/>
    <s v="Y"/>
    <s v="Y"/>
  </r>
  <r>
    <n v="21"/>
    <x v="653"/>
    <n v="4"/>
    <x v="3"/>
    <x v="701"/>
    <x v="677"/>
    <s v="Y"/>
    <s v="Y"/>
    <s v="Y"/>
  </r>
  <r>
    <n v="21"/>
    <x v="654"/>
    <n v="4"/>
    <x v="3"/>
    <x v="702"/>
    <x v="678"/>
    <s v="Y"/>
    <s v="Y"/>
    <s v="Y"/>
  </r>
  <r>
    <n v="21"/>
    <x v="655"/>
    <n v="4"/>
    <x v="3"/>
    <x v="703"/>
    <x v="679"/>
    <s v="Y"/>
    <s v="Y"/>
    <s v="Y"/>
  </r>
  <r>
    <n v="21"/>
    <x v="656"/>
    <n v="4"/>
    <x v="3"/>
    <x v="704"/>
    <x v="680"/>
    <s v="Y"/>
    <s v="Y"/>
    <s v="Y"/>
  </r>
  <r>
    <n v="21"/>
    <x v="657"/>
    <n v="4"/>
    <x v="3"/>
    <x v="705"/>
    <x v="681"/>
    <s v="Y"/>
    <s v="Y"/>
    <s v="Y"/>
  </r>
  <r>
    <n v="21"/>
    <x v="658"/>
    <n v="4"/>
    <x v="3"/>
    <x v="706"/>
    <x v="682"/>
    <s v="Y"/>
    <s v="Y"/>
    <s v="Y"/>
  </r>
  <r>
    <n v="21"/>
    <x v="659"/>
    <n v="4"/>
    <x v="3"/>
    <x v="707"/>
    <x v="683"/>
    <s v="Y"/>
    <s v="Y"/>
    <s v="Y"/>
  </r>
  <r>
    <n v="21"/>
    <x v="660"/>
    <n v="4"/>
    <x v="3"/>
    <x v="708"/>
    <x v="684"/>
    <s v="Y"/>
    <s v="Y"/>
    <s v="Y"/>
  </r>
  <r>
    <n v="21"/>
    <x v="661"/>
    <n v="4"/>
    <x v="3"/>
    <x v="709"/>
    <x v="685"/>
    <s v="Y"/>
    <s v="Y"/>
    <s v="Y"/>
  </r>
  <r>
    <n v="21"/>
    <x v="662"/>
    <n v="4"/>
    <x v="3"/>
    <x v="710"/>
    <x v="686"/>
    <s v="Y"/>
    <s v="Y"/>
    <s v="Y"/>
  </r>
  <r>
    <n v="21"/>
    <x v="663"/>
    <n v="4"/>
    <x v="3"/>
    <x v="711"/>
    <x v="687"/>
    <s v="Y"/>
    <s v="Y"/>
    <s v="Y"/>
  </r>
  <r>
    <n v="21"/>
    <x v="664"/>
    <n v="4"/>
    <x v="3"/>
    <x v="712"/>
    <x v="688"/>
    <s v="Y"/>
    <s v="Y"/>
    <s v="Y"/>
  </r>
  <r>
    <n v="21"/>
    <x v="665"/>
    <n v="4"/>
    <x v="3"/>
    <x v="713"/>
    <x v="689"/>
    <s v="Y"/>
    <s v="Y"/>
    <s v="Y"/>
  </r>
  <r>
    <n v="21"/>
    <x v="666"/>
    <n v="4"/>
    <x v="3"/>
    <x v="714"/>
    <x v="657"/>
    <s v="Y"/>
    <s v="Y"/>
    <s v="Y"/>
  </r>
  <r>
    <n v="21"/>
    <x v="667"/>
    <n v="4"/>
    <x v="3"/>
    <x v="715"/>
    <x v="658"/>
    <s v="Y"/>
    <s v="Y"/>
    <s v="Y"/>
  </r>
  <r>
    <n v="21"/>
    <x v="668"/>
    <n v="4"/>
    <x v="3"/>
    <x v="716"/>
    <x v="659"/>
    <s v="Y"/>
    <s v="Y"/>
    <s v="Y"/>
  </r>
  <r>
    <n v="21"/>
    <x v="669"/>
    <n v="4"/>
    <x v="3"/>
    <x v="717"/>
    <x v="660"/>
    <s v="Y"/>
    <s v="Y"/>
    <s v="Y"/>
  </r>
  <r>
    <n v="21"/>
    <x v="670"/>
    <n v="4"/>
    <x v="3"/>
    <x v="718"/>
    <x v="661"/>
    <s v="Y"/>
    <s v="Y"/>
    <s v="Y"/>
  </r>
  <r>
    <n v="21"/>
    <x v="671"/>
    <n v="4"/>
    <x v="3"/>
    <x v="719"/>
    <x v="662"/>
    <s v="Y"/>
    <s v="Y"/>
    <s v="Y"/>
  </r>
  <r>
    <n v="21"/>
    <x v="672"/>
    <n v="4"/>
    <x v="3"/>
    <x v="720"/>
    <x v="663"/>
    <s v="Y"/>
    <s v="Y"/>
    <s v="Y"/>
  </r>
  <r>
    <n v="21"/>
    <x v="673"/>
    <n v="4"/>
    <x v="3"/>
    <x v="721"/>
    <x v="690"/>
    <s v="Y"/>
    <s v="Y"/>
    <s v="Y"/>
  </r>
  <r>
    <n v="21"/>
    <x v="674"/>
    <n v="4"/>
    <x v="3"/>
    <x v="722"/>
    <x v="691"/>
    <s v="Y"/>
    <s v="Y"/>
    <s v="Y"/>
  </r>
  <r>
    <n v="21"/>
    <x v="675"/>
    <n v="4"/>
    <x v="3"/>
    <x v="723"/>
    <x v="692"/>
    <s v="Y"/>
    <s v="Y"/>
    <s v="Y"/>
  </r>
  <r>
    <n v="21"/>
    <x v="676"/>
    <n v="4"/>
    <x v="3"/>
    <x v="724"/>
    <x v="693"/>
    <s v="Y"/>
    <s v="Y"/>
    <s v="Y"/>
  </r>
  <r>
    <n v="21"/>
    <x v="677"/>
    <n v="4"/>
    <x v="3"/>
    <x v="725"/>
    <x v="694"/>
    <s v="Y"/>
    <s v="Y"/>
    <s v="Y"/>
  </r>
  <r>
    <n v="21"/>
    <x v="678"/>
    <n v="4"/>
    <x v="3"/>
    <x v="726"/>
    <x v="695"/>
    <s v="Y"/>
    <s v="Y"/>
    <s v="Y"/>
  </r>
  <r>
    <n v="21"/>
    <x v="679"/>
    <n v="4"/>
    <x v="3"/>
    <x v="727"/>
    <x v="696"/>
    <s v="Y"/>
    <s v="Y"/>
    <s v="Y"/>
  </r>
  <r>
    <n v="21"/>
    <x v="680"/>
    <n v="4"/>
    <x v="3"/>
    <x v="728"/>
    <x v="697"/>
    <s v="Y"/>
    <s v="Y"/>
    <s v="Y"/>
  </r>
  <r>
    <n v="21"/>
    <x v="681"/>
    <n v="4"/>
    <x v="3"/>
    <x v="729"/>
    <x v="698"/>
    <s v="Y"/>
    <s v="Y"/>
    <s v="Y"/>
  </r>
  <r>
    <n v="21"/>
    <x v="682"/>
    <n v="4"/>
    <x v="3"/>
    <x v="730"/>
    <x v="699"/>
    <s v="Y"/>
    <s v="Y"/>
    <s v="Y"/>
  </r>
  <r>
    <n v="21"/>
    <x v="683"/>
    <n v="4"/>
    <x v="3"/>
    <x v="731"/>
    <x v="664"/>
    <s v="Y"/>
    <s v="Y"/>
    <s v="Y"/>
  </r>
  <r>
    <n v="21"/>
    <x v="684"/>
    <n v="4"/>
    <x v="3"/>
    <x v="732"/>
    <x v="665"/>
    <s v="Y"/>
    <s v="Y"/>
    <s v="Y"/>
  </r>
  <r>
    <n v="21"/>
    <x v="685"/>
    <n v="4"/>
    <x v="3"/>
    <x v="733"/>
    <x v="666"/>
    <s v="Y"/>
    <s v="Y"/>
    <s v="Y"/>
  </r>
  <r>
    <n v="21"/>
    <x v="686"/>
    <n v="4"/>
    <x v="3"/>
    <x v="734"/>
    <x v="667"/>
    <s v="Y"/>
    <s v="Y"/>
    <s v="Y"/>
  </r>
  <r>
    <n v="21"/>
    <x v="403"/>
    <n v="4"/>
    <x v="3"/>
    <x v="735"/>
    <x v="670"/>
    <s v="Y"/>
    <s v="Y"/>
    <s v="Y"/>
  </r>
  <r>
    <n v="21"/>
    <x v="687"/>
    <n v="4"/>
    <x v="3"/>
    <x v="736"/>
    <x v="700"/>
    <s v="Y"/>
    <s v="Y"/>
    <s v="Y"/>
  </r>
  <r>
    <n v="21"/>
    <x v="688"/>
    <n v="4"/>
    <x v="3"/>
    <x v="737"/>
    <x v="701"/>
    <s v="Y"/>
    <s v="Y"/>
    <s v="Y"/>
  </r>
  <r>
    <n v="21"/>
    <x v="689"/>
    <n v="4"/>
    <x v="3"/>
    <x v="738"/>
    <x v="702"/>
    <s v="Y"/>
    <s v="Y"/>
    <s v="Y"/>
  </r>
  <r>
    <n v="21"/>
    <x v="690"/>
    <n v="4"/>
    <x v="3"/>
    <x v="739"/>
    <x v="703"/>
    <s v="Y"/>
    <s v="Y"/>
    <s v="Y"/>
  </r>
  <r>
    <n v="21"/>
    <x v="691"/>
    <n v="4"/>
    <x v="3"/>
    <x v="740"/>
    <x v="669"/>
    <s v="Y"/>
    <s v="Y"/>
    <s v="Y"/>
  </r>
  <r>
    <n v="21"/>
    <x v="692"/>
    <n v="4"/>
    <x v="3"/>
    <x v="741"/>
    <x v="704"/>
    <s v="Y"/>
    <s v="Y"/>
    <s v="Y"/>
  </r>
  <r>
    <n v="21"/>
    <x v="693"/>
    <n v="4"/>
    <x v="3"/>
    <x v="742"/>
    <x v="705"/>
    <s v="Y"/>
    <s v="Y"/>
    <s v="Y"/>
  </r>
  <r>
    <n v="21"/>
    <x v="694"/>
    <n v="4"/>
    <x v="3"/>
    <x v="743"/>
    <x v="706"/>
    <s v="Y"/>
    <s v="Y"/>
    <s v="Y"/>
  </r>
  <r>
    <n v="21"/>
    <x v="695"/>
    <n v="4"/>
    <x v="3"/>
    <x v="744"/>
    <x v="707"/>
    <s v="Y"/>
    <s v="Y"/>
    <s v="Y"/>
  </r>
  <r>
    <n v="21"/>
    <x v="696"/>
    <n v="4"/>
    <x v="3"/>
    <x v="745"/>
    <x v="708"/>
    <s v="Y"/>
    <s v="Y"/>
    <s v="Y"/>
  </r>
  <r>
    <n v="21"/>
    <x v="697"/>
    <n v="4"/>
    <x v="3"/>
    <x v="746"/>
    <x v="709"/>
    <s v="Y"/>
    <s v="Y"/>
    <s v="Y"/>
  </r>
  <r>
    <n v="21"/>
    <x v="698"/>
    <n v="4"/>
    <x v="3"/>
    <x v="747"/>
    <x v="710"/>
    <s v="Y"/>
    <s v="Y"/>
    <s v="Y"/>
  </r>
  <r>
    <n v="21"/>
    <x v="699"/>
    <n v="4"/>
    <x v="3"/>
    <x v="748"/>
    <x v="711"/>
    <s v="Y"/>
    <s v="Y"/>
    <s v="Y"/>
  </r>
  <r>
    <n v="21"/>
    <x v="700"/>
    <n v="4"/>
    <x v="3"/>
    <x v="749"/>
    <x v="712"/>
    <s v="Y"/>
    <s v="Y"/>
    <s v="Y"/>
  </r>
  <r>
    <n v="21"/>
    <x v="701"/>
    <n v="4"/>
    <x v="3"/>
    <x v="750"/>
    <x v="713"/>
    <s v="Y"/>
    <s v="Y"/>
    <s v="Y"/>
  </r>
  <r>
    <n v="21"/>
    <x v="702"/>
    <n v="4"/>
    <x v="3"/>
    <x v="751"/>
    <x v="714"/>
    <s v="Y"/>
    <s v="Y"/>
    <s v="Y"/>
  </r>
  <r>
    <n v="21"/>
    <x v="703"/>
    <n v="4"/>
    <x v="3"/>
    <x v="752"/>
    <x v="715"/>
    <s v="Y"/>
    <s v="Y"/>
    <s v="Y"/>
  </r>
  <r>
    <n v="21"/>
    <x v="704"/>
    <n v="4"/>
    <x v="3"/>
    <x v="753"/>
    <x v="716"/>
    <s v="Y"/>
    <s v="Y"/>
    <s v="Y"/>
  </r>
  <r>
    <n v="21"/>
    <x v="705"/>
    <n v="4"/>
    <x v="3"/>
    <x v="754"/>
    <x v="717"/>
    <s v="Y"/>
    <s v="Y"/>
    <s v="Y"/>
  </r>
  <r>
    <n v="21"/>
    <x v="706"/>
    <n v="4"/>
    <x v="3"/>
    <x v="755"/>
    <x v="718"/>
    <s v="Y"/>
    <s v="Y"/>
    <s v="Y"/>
  </r>
  <r>
    <n v="21"/>
    <x v="707"/>
    <n v="4"/>
    <x v="3"/>
    <x v="756"/>
    <x v="655"/>
    <s v="Y"/>
    <s v="Y"/>
    <s v="Y"/>
  </r>
  <r>
    <n v="21"/>
    <x v="708"/>
    <n v="4"/>
    <x v="3"/>
    <x v="757"/>
    <x v="719"/>
    <s v="Y"/>
    <s v="Y"/>
    <s v="Y"/>
  </r>
  <r>
    <n v="21"/>
    <x v="709"/>
    <n v="4"/>
    <x v="3"/>
    <x v="758"/>
    <x v="720"/>
    <s v="Y"/>
    <s v="Y"/>
    <s v="Y"/>
  </r>
  <r>
    <n v="21"/>
    <x v="710"/>
    <n v="4"/>
    <x v="3"/>
    <x v="759"/>
    <x v="721"/>
    <s v="Y"/>
    <s v="Y"/>
    <s v="Y"/>
  </r>
  <r>
    <n v="21"/>
    <x v="711"/>
    <n v="4"/>
    <x v="3"/>
    <x v="760"/>
    <x v="722"/>
    <s v="Y"/>
    <s v="Y"/>
    <s v="Y"/>
  </r>
  <r>
    <n v="21"/>
    <x v="712"/>
    <n v="4"/>
    <x v="3"/>
    <x v="761"/>
    <x v="723"/>
    <s v="Y"/>
    <s v="Y"/>
    <s v="Y"/>
  </r>
  <r>
    <n v="21"/>
    <x v="713"/>
    <n v="4"/>
    <x v="3"/>
    <x v="762"/>
    <x v="724"/>
    <s v="Y"/>
    <s v="Y"/>
    <s v="Y"/>
  </r>
  <r>
    <n v="21"/>
    <x v="714"/>
    <n v="4"/>
    <x v="3"/>
    <x v="763"/>
    <x v="725"/>
    <s v="Y"/>
    <s v="Y"/>
    <s v="Y"/>
  </r>
  <r>
    <n v="21"/>
    <x v="715"/>
    <n v="4"/>
    <x v="3"/>
    <x v="764"/>
    <x v="661"/>
    <s v="Y"/>
    <s v="Y"/>
    <s v="Y"/>
  </r>
  <r>
    <n v="21"/>
    <x v="716"/>
    <n v="4"/>
    <x v="3"/>
    <x v="765"/>
    <x v="662"/>
    <s v="Y"/>
    <s v="Y"/>
    <s v="Y"/>
  </r>
  <r>
    <n v="21"/>
    <x v="717"/>
    <n v="4"/>
    <x v="3"/>
    <x v="766"/>
    <x v="726"/>
    <s v="Y"/>
    <s v="Y"/>
    <s v="Y"/>
  </r>
  <r>
    <n v="21"/>
    <x v="718"/>
    <n v="4"/>
    <x v="3"/>
    <x v="767"/>
    <x v="664"/>
    <s v="Y"/>
    <s v="Y"/>
    <s v="Y"/>
  </r>
  <r>
    <n v="21"/>
    <x v="719"/>
    <n v="4"/>
    <x v="3"/>
    <x v="768"/>
    <x v="665"/>
    <s v="Y"/>
    <s v="Y"/>
    <s v="Y"/>
  </r>
  <r>
    <n v="21"/>
    <x v="720"/>
    <n v="4"/>
    <x v="3"/>
    <x v="769"/>
    <x v="727"/>
    <s v="Y"/>
    <s v="Y"/>
    <s v="Y"/>
  </r>
  <r>
    <n v="21"/>
    <x v="721"/>
    <n v="4"/>
    <x v="3"/>
    <x v="770"/>
    <x v="728"/>
    <s v="Y"/>
    <s v="Y"/>
    <s v="Y"/>
  </r>
  <r>
    <n v="21"/>
    <x v="403"/>
    <n v="4"/>
    <x v="3"/>
    <x v="771"/>
    <x v="729"/>
    <s v="Y"/>
    <s v="Y"/>
    <s v="Y"/>
  </r>
  <r>
    <n v="21"/>
    <x v="403"/>
    <n v="4"/>
    <x v="3"/>
    <x v="772"/>
    <x v="730"/>
    <s v="Y"/>
    <s v="Y"/>
    <s v="Y"/>
  </r>
  <r>
    <n v="21"/>
    <x v="722"/>
    <n v="4"/>
    <x v="3"/>
    <x v="773"/>
    <x v="515"/>
    <s v="Y"/>
    <s v="Y"/>
    <s v="Y"/>
  </r>
  <r>
    <n v="21"/>
    <x v="723"/>
    <n v="4"/>
    <x v="3"/>
    <x v="774"/>
    <x v="515"/>
    <s v="Y"/>
    <s v="Y"/>
    <s v="Y"/>
  </r>
  <r>
    <n v="21"/>
    <x v="724"/>
    <n v="4"/>
    <x v="3"/>
    <x v="775"/>
    <x v="731"/>
    <s v="Y"/>
    <s v="Y"/>
    <s v="Y"/>
  </r>
  <r>
    <n v="21"/>
    <x v="399"/>
    <n v="4"/>
    <x v="3"/>
    <x v="776"/>
    <x v="732"/>
    <s v="Y"/>
    <s v="Y"/>
    <s v="Y"/>
  </r>
  <r>
    <n v="21"/>
    <x v="328"/>
    <n v="4"/>
    <x v="3"/>
    <x v="777"/>
    <x v="733"/>
    <s v="Y"/>
    <s v="Y"/>
    <s v="Y"/>
  </r>
  <r>
    <n v="21"/>
    <x v="400"/>
    <n v="4"/>
    <x v="3"/>
    <x v="778"/>
    <x v="269"/>
    <s v="Y"/>
    <s v="Y"/>
    <s v="Y"/>
  </r>
  <r>
    <n v="21"/>
    <x v="725"/>
    <n v="4"/>
    <x v="3"/>
    <x v="779"/>
    <x v="734"/>
    <s v="Y"/>
    <s v="Y"/>
    <s v="Y"/>
  </r>
  <r>
    <n v="21"/>
    <x v="726"/>
    <n v="4"/>
    <x v="3"/>
    <x v="780"/>
    <x v="327"/>
    <s v="Y"/>
    <s v="Y"/>
    <s v="Y"/>
  </r>
  <r>
    <n v="21"/>
    <x v="727"/>
    <n v="4"/>
    <x v="3"/>
    <x v="781"/>
    <x v="735"/>
    <s v="Y"/>
    <s v="Y"/>
    <s v="Y"/>
  </r>
  <r>
    <n v="21"/>
    <x v="728"/>
    <n v="4"/>
    <x v="3"/>
    <x v="782"/>
    <x v="736"/>
    <s v="Y"/>
    <s v="Y"/>
    <s v="Y"/>
  </r>
  <r>
    <n v="21"/>
    <x v="729"/>
    <n v="4"/>
    <x v="3"/>
    <x v="783"/>
    <x v="737"/>
    <s v="Y"/>
    <s v="Y"/>
    <s v="Y"/>
  </r>
  <r>
    <n v="21"/>
    <x v="730"/>
    <n v="4"/>
    <x v="3"/>
    <x v="784"/>
    <x v="738"/>
    <s v="Y"/>
    <s v="Y"/>
    <s v="Y"/>
  </r>
  <r>
    <n v="21"/>
    <x v="731"/>
    <n v="4"/>
    <x v="3"/>
    <x v="785"/>
    <x v="215"/>
    <s v="Y"/>
    <s v="Y"/>
    <s v="Y"/>
  </r>
  <r>
    <n v="21"/>
    <x v="732"/>
    <n v="4"/>
    <x v="3"/>
    <x v="786"/>
    <x v="739"/>
    <s v="Y"/>
    <s v="Y"/>
    <s v="Y"/>
  </r>
  <r>
    <n v="21"/>
    <x v="733"/>
    <n v="4"/>
    <x v="3"/>
    <x v="787"/>
    <x v="740"/>
    <s v="Y"/>
    <s v="Y"/>
    <s v="Y"/>
  </r>
  <r>
    <n v="21"/>
    <x v="734"/>
    <n v="4"/>
    <x v="3"/>
    <x v="788"/>
    <x v="741"/>
    <s v="Y"/>
    <s v="Y"/>
    <s v="Y"/>
  </r>
  <r>
    <n v="21"/>
    <x v="735"/>
    <n v="4"/>
    <x v="3"/>
    <x v="789"/>
    <x v="742"/>
    <s v="Y"/>
    <s v="Y"/>
    <s v="Y"/>
  </r>
  <r>
    <n v="21"/>
    <x v="736"/>
    <n v="4"/>
    <x v="3"/>
    <x v="790"/>
    <x v="743"/>
    <s v="Y"/>
    <s v="Y"/>
    <s v="Y"/>
  </r>
  <r>
    <n v="21"/>
    <x v="737"/>
    <n v="4"/>
    <x v="3"/>
    <x v="791"/>
    <x v="744"/>
    <s v="Y"/>
    <s v="Y"/>
    <s v="Y"/>
  </r>
  <r>
    <n v="21"/>
    <x v="738"/>
    <n v="4"/>
    <x v="3"/>
    <x v="792"/>
    <x v="745"/>
    <s v="Y"/>
    <s v="Y"/>
    <s v="Y"/>
  </r>
  <r>
    <n v="21"/>
    <x v="739"/>
    <n v="4"/>
    <x v="3"/>
    <x v="793"/>
    <x v="746"/>
    <s v="Y"/>
    <s v="Y"/>
    <s v="Y"/>
  </r>
  <r>
    <n v="21"/>
    <x v="740"/>
    <n v="4"/>
    <x v="3"/>
    <x v="794"/>
    <x v="747"/>
    <s v="Y"/>
    <s v="Y"/>
    <s v="Y"/>
  </r>
  <r>
    <n v="21"/>
    <x v="741"/>
    <n v="4"/>
    <x v="3"/>
    <x v="795"/>
    <x v="748"/>
    <s v="Y"/>
    <s v="Y"/>
    <s v="Y"/>
  </r>
  <r>
    <n v="21"/>
    <x v="742"/>
    <n v="4"/>
    <x v="3"/>
    <x v="796"/>
    <x v="749"/>
    <s v="Y"/>
    <s v="Y"/>
    <s v="Y"/>
  </r>
  <r>
    <n v="21"/>
    <x v="743"/>
    <n v="4"/>
    <x v="3"/>
    <x v="797"/>
    <x v="750"/>
    <s v="Y"/>
    <s v="Y"/>
    <s v="Y"/>
  </r>
  <r>
    <n v="21"/>
    <x v="744"/>
    <n v="4"/>
    <x v="3"/>
    <x v="798"/>
    <x v="751"/>
    <s v="Y"/>
    <s v="Y"/>
    <s v="Y"/>
  </r>
  <r>
    <n v="21"/>
    <x v="745"/>
    <n v="4"/>
    <x v="3"/>
    <x v="799"/>
    <x v="752"/>
    <s v="Y"/>
    <s v="Y"/>
    <s v="Y"/>
  </r>
  <r>
    <n v="21"/>
    <x v="746"/>
    <n v="4"/>
    <x v="3"/>
    <x v="800"/>
    <x v="753"/>
    <s v="Y"/>
    <s v="Y"/>
    <s v="Y"/>
  </r>
  <r>
    <n v="21"/>
    <x v="747"/>
    <n v="4"/>
    <x v="3"/>
    <x v="801"/>
    <x v="754"/>
    <s v="Y"/>
    <s v="Y"/>
    <s v="Y"/>
  </r>
  <r>
    <n v="21"/>
    <x v="748"/>
    <n v="4"/>
    <x v="3"/>
    <x v="802"/>
    <x v="755"/>
    <s v="Y"/>
    <s v="Y"/>
    <s v="Y"/>
  </r>
  <r>
    <n v="21"/>
    <x v="749"/>
    <n v="4"/>
    <x v="3"/>
    <x v="803"/>
    <x v="756"/>
    <s v="Y"/>
    <s v="Y"/>
    <s v="Y"/>
  </r>
  <r>
    <n v="21"/>
    <x v="750"/>
    <n v="4"/>
    <x v="3"/>
    <x v="804"/>
    <x v="757"/>
    <s v="Y"/>
    <s v="Y"/>
    <s v="Y"/>
  </r>
  <r>
    <n v="21"/>
    <x v="751"/>
    <n v="4"/>
    <x v="3"/>
    <x v="805"/>
    <x v="758"/>
    <s v="Y"/>
    <s v="Y"/>
    <s v="Y"/>
  </r>
  <r>
    <n v="21"/>
    <x v="752"/>
    <n v="4"/>
    <x v="3"/>
    <x v="806"/>
    <x v="759"/>
    <s v="Y"/>
    <s v="Y"/>
    <s v="Y"/>
  </r>
  <r>
    <n v="21"/>
    <x v="753"/>
    <n v="4"/>
    <x v="3"/>
    <x v="807"/>
    <x v="760"/>
    <s v="Y"/>
    <s v="Y"/>
    <s v="Y"/>
  </r>
  <r>
    <n v="21"/>
    <x v="754"/>
    <n v="4"/>
    <x v="3"/>
    <x v="808"/>
    <x v="761"/>
    <s v="Y"/>
    <s v="Y"/>
    <s v="Y"/>
  </r>
  <r>
    <n v="21"/>
    <x v="755"/>
    <n v="4"/>
    <x v="3"/>
    <x v="809"/>
    <x v="762"/>
    <s v="Y"/>
    <s v="Y"/>
    <s v="Y"/>
  </r>
  <r>
    <n v="21"/>
    <x v="756"/>
    <n v="4"/>
    <x v="3"/>
    <x v="810"/>
    <x v="763"/>
    <s v="Y"/>
    <s v="Y"/>
    <s v="Y"/>
  </r>
  <r>
    <n v="21"/>
    <x v="757"/>
    <n v="4"/>
    <x v="3"/>
    <x v="811"/>
    <x v="764"/>
    <s v="Y"/>
    <s v="Y"/>
    <s v="Y"/>
  </r>
  <r>
    <n v="21"/>
    <x v="758"/>
    <n v="4"/>
    <x v="3"/>
    <x v="812"/>
    <x v="765"/>
    <s v="Y"/>
    <s v="Y"/>
    <s v="Y"/>
  </r>
  <r>
    <n v="21"/>
    <x v="759"/>
    <n v="4"/>
    <x v="3"/>
    <x v="813"/>
    <x v="766"/>
    <s v="Y"/>
    <s v="Y"/>
    <s v="Y"/>
  </r>
  <r>
    <n v="21"/>
    <x v="409"/>
    <n v="4"/>
    <x v="3"/>
    <x v="814"/>
    <x v="767"/>
    <s v="Y"/>
    <s v="Y"/>
    <s v="Y"/>
  </r>
  <r>
    <n v="21"/>
    <x v="760"/>
    <n v="4"/>
    <x v="3"/>
    <x v="815"/>
    <x v="768"/>
    <s v="Y"/>
    <s v="Y"/>
    <s v="Y"/>
  </r>
  <r>
    <n v="21"/>
    <x v="724"/>
    <n v="4"/>
    <x v="3"/>
    <x v="816"/>
    <x v="769"/>
    <s v="Y"/>
    <s v="Y"/>
    <s v="Y"/>
  </r>
  <r>
    <n v="21"/>
    <x v="761"/>
    <n v="4"/>
    <x v="3"/>
    <x v="817"/>
    <x v="770"/>
    <s v="Y"/>
    <s v="Y"/>
    <s v="Y"/>
  </r>
  <r>
    <n v="21"/>
    <x v="762"/>
    <n v="4"/>
    <x v="3"/>
    <x v="818"/>
    <x v="771"/>
    <s v="Y"/>
    <s v="Y"/>
    <s v="Y"/>
  </r>
  <r>
    <n v="21"/>
    <x v="763"/>
    <n v="4"/>
    <x v="3"/>
    <x v="819"/>
    <x v="772"/>
    <s v="Y"/>
    <s v="Y"/>
    <s v="Y"/>
  </r>
  <r>
    <n v="21"/>
    <x v="764"/>
    <n v="4"/>
    <x v="3"/>
    <x v="820"/>
    <x v="773"/>
    <s v="Y"/>
    <s v="Y"/>
    <s v="Y"/>
  </r>
  <r>
    <n v="21"/>
    <x v="765"/>
    <n v="4"/>
    <x v="3"/>
    <x v="821"/>
    <x v="774"/>
    <s v="Y"/>
    <s v="Y"/>
    <s v="Y"/>
  </r>
  <r>
    <n v="21"/>
    <x v="766"/>
    <n v="4"/>
    <x v="3"/>
    <x v="822"/>
    <x v="775"/>
    <s v="Y"/>
    <s v="Y"/>
    <s v="Y"/>
  </r>
  <r>
    <n v="21"/>
    <x v="767"/>
    <n v="4"/>
    <x v="3"/>
    <x v="823"/>
    <x v="776"/>
    <s v="Y"/>
    <s v="Y"/>
    <s v="Y"/>
  </r>
  <r>
    <n v="21"/>
    <x v="768"/>
    <n v="4"/>
    <x v="3"/>
    <x v="824"/>
    <x v="777"/>
    <s v="Y"/>
    <s v="Y"/>
    <s v="Y"/>
  </r>
  <r>
    <n v="21"/>
    <x v="769"/>
    <n v="4"/>
    <x v="3"/>
    <x v="825"/>
    <x v="778"/>
    <s v="Y"/>
    <s v="Y"/>
    <s v="Y"/>
  </r>
  <r>
    <n v="21"/>
    <x v="770"/>
    <n v="4"/>
    <x v="3"/>
    <x v="826"/>
    <x v="779"/>
    <s v="Y"/>
    <s v="Y"/>
    <s v="Y"/>
  </r>
  <r>
    <n v="21"/>
    <x v="771"/>
    <n v="4"/>
    <x v="3"/>
    <x v="827"/>
    <x v="780"/>
    <s v="Y"/>
    <s v="Y"/>
    <s v="Y"/>
  </r>
  <r>
    <n v="21"/>
    <x v="772"/>
    <n v="4"/>
    <x v="3"/>
    <x v="828"/>
    <x v="781"/>
    <s v="Y"/>
    <s v="Y"/>
    <s v="Y"/>
  </r>
  <r>
    <n v="21"/>
    <x v="773"/>
    <n v="4"/>
    <x v="3"/>
    <x v="829"/>
    <x v="782"/>
    <s v="Y"/>
    <s v="Y"/>
    <s v="Y"/>
  </r>
  <r>
    <n v="21"/>
    <x v="774"/>
    <n v="4"/>
    <x v="3"/>
    <x v="830"/>
    <x v="783"/>
    <s v="Y"/>
    <s v="Y"/>
    <s v="Y"/>
  </r>
  <r>
    <n v="21"/>
    <x v="775"/>
    <n v="4"/>
    <x v="3"/>
    <x v="831"/>
    <x v="784"/>
    <s v="Y"/>
    <s v="Y"/>
    <s v="Y"/>
  </r>
  <r>
    <n v="21"/>
    <x v="776"/>
    <n v="4"/>
    <x v="3"/>
    <x v="832"/>
    <x v="785"/>
    <s v="Y"/>
    <s v="Y"/>
    <s v="Y"/>
  </r>
  <r>
    <n v="21"/>
    <x v="777"/>
    <n v="4"/>
    <x v="3"/>
    <x v="833"/>
    <x v="786"/>
    <s v="Y"/>
    <s v="Y"/>
    <s v="Y"/>
  </r>
  <r>
    <n v="21"/>
    <x v="778"/>
    <n v="4"/>
    <x v="3"/>
    <x v="834"/>
    <x v="787"/>
    <s v="Y"/>
    <s v="Y"/>
    <s v="Y"/>
  </r>
  <r>
    <n v="21"/>
    <x v="779"/>
    <n v="4"/>
    <x v="3"/>
    <x v="835"/>
    <x v="788"/>
    <s v="Y"/>
    <s v="Y"/>
    <s v="Y"/>
  </r>
  <r>
    <n v="21"/>
    <x v="780"/>
    <n v="4"/>
    <x v="3"/>
    <x v="836"/>
    <x v="789"/>
    <s v="Y"/>
    <s v="Y"/>
    <s v="Y"/>
  </r>
  <r>
    <n v="21"/>
    <x v="781"/>
    <n v="4"/>
    <x v="3"/>
    <x v="837"/>
    <x v="790"/>
    <s v="Y"/>
    <s v="Y"/>
    <s v="Y"/>
  </r>
  <r>
    <n v="21"/>
    <x v="782"/>
    <n v="4"/>
    <x v="3"/>
    <x v="838"/>
    <x v="213"/>
    <s v="Y"/>
    <s v="Y"/>
    <s v="Y"/>
  </r>
  <r>
    <n v="21"/>
    <x v="783"/>
    <n v="4"/>
    <x v="3"/>
    <x v="839"/>
    <x v="791"/>
    <s v="Y"/>
    <s v="Y"/>
    <s v="Y"/>
  </r>
  <r>
    <n v="21"/>
    <x v="784"/>
    <n v="4"/>
    <x v="3"/>
    <x v="840"/>
    <x v="792"/>
    <s v="Y"/>
    <s v="Y"/>
    <s v="Y"/>
  </r>
  <r>
    <n v="21"/>
    <x v="785"/>
    <n v="4"/>
    <x v="3"/>
    <x v="841"/>
    <x v="793"/>
    <s v="Y"/>
    <s v="Y"/>
    <s v="Y"/>
  </r>
  <r>
    <n v="21"/>
    <x v="786"/>
    <n v="4"/>
    <x v="3"/>
    <x v="842"/>
    <x v="794"/>
    <s v="Y"/>
    <s v="Y"/>
    <s v="Y"/>
  </r>
  <r>
    <n v="21"/>
    <x v="787"/>
    <n v="4"/>
    <x v="3"/>
    <x v="843"/>
    <x v="795"/>
    <s v="Y"/>
    <s v="Y"/>
    <s v="Y"/>
  </r>
  <r>
    <n v="21"/>
    <x v="788"/>
    <n v="4"/>
    <x v="3"/>
    <x v="844"/>
    <x v="796"/>
    <s v="Y"/>
    <s v="Y"/>
    <s v="Y"/>
  </r>
  <r>
    <n v="21"/>
    <x v="789"/>
    <n v="4"/>
    <x v="3"/>
    <x v="845"/>
    <x v="797"/>
    <s v="Y"/>
    <s v="Y"/>
    <s v="Y"/>
  </r>
  <r>
    <n v="21"/>
    <x v="790"/>
    <n v="4"/>
    <x v="3"/>
    <x v="846"/>
    <x v="798"/>
    <s v="Y"/>
    <s v="Y"/>
    <s v="Y"/>
  </r>
  <r>
    <n v="21"/>
    <x v="791"/>
    <n v="4"/>
    <x v="3"/>
    <x v="847"/>
    <x v="799"/>
    <s v="Y"/>
    <s v="Y"/>
    <s v="Y"/>
  </r>
  <r>
    <n v="21"/>
    <x v="792"/>
    <n v="4"/>
    <x v="3"/>
    <x v="848"/>
    <x v="800"/>
    <s v="Y"/>
    <s v="Y"/>
    <s v="Y"/>
  </r>
  <r>
    <n v="21"/>
    <x v="793"/>
    <n v="4"/>
    <x v="3"/>
    <x v="849"/>
    <x v="801"/>
    <s v="Y"/>
    <s v="Y"/>
    <s v="Y"/>
  </r>
  <r>
    <n v="21"/>
    <x v="794"/>
    <n v="4"/>
    <x v="3"/>
    <x v="850"/>
    <x v="802"/>
    <s v="Y"/>
    <s v="Y"/>
    <s v="Y"/>
  </r>
  <r>
    <n v="21"/>
    <x v="795"/>
    <n v="4"/>
    <x v="3"/>
    <x v="851"/>
    <x v="803"/>
    <s v="Y"/>
    <s v="Y"/>
    <s v="Y"/>
  </r>
  <r>
    <n v="21"/>
    <x v="796"/>
    <n v="4"/>
    <x v="3"/>
    <x v="852"/>
    <x v="804"/>
    <s v="Y"/>
    <s v="Y"/>
    <s v="Y"/>
  </r>
  <r>
    <n v="21"/>
    <x v="797"/>
    <n v="4"/>
    <x v="3"/>
    <x v="853"/>
    <x v="805"/>
    <s v="Y"/>
    <s v="Y"/>
    <s v="Y"/>
  </r>
  <r>
    <n v="21"/>
    <x v="798"/>
    <n v="4"/>
    <x v="3"/>
    <x v="854"/>
    <x v="806"/>
    <s v="Y"/>
    <s v="Y"/>
    <s v="Y"/>
  </r>
  <r>
    <n v="21"/>
    <x v="799"/>
    <n v="4"/>
    <x v="3"/>
    <x v="855"/>
    <x v="807"/>
    <s v="Y"/>
    <s v="Y"/>
    <s v="Y"/>
  </r>
  <r>
    <n v="21"/>
    <x v="800"/>
    <n v="4"/>
    <x v="3"/>
    <x v="856"/>
    <x v="800"/>
    <s v="Y"/>
    <s v="Y"/>
    <s v="Y"/>
  </r>
  <r>
    <n v="21"/>
    <x v="801"/>
    <n v="4"/>
    <x v="3"/>
    <x v="857"/>
    <x v="808"/>
    <s v="Y"/>
    <s v="Y"/>
    <s v="Y"/>
  </r>
  <r>
    <n v="21"/>
    <x v="802"/>
    <n v="4"/>
    <x v="3"/>
    <x v="858"/>
    <x v="809"/>
    <s v="Y"/>
    <s v="Y"/>
    <s v="Y"/>
  </r>
  <r>
    <n v="21"/>
    <x v="803"/>
    <n v="4"/>
    <x v="3"/>
    <x v="859"/>
    <x v="810"/>
    <s v="Y"/>
    <s v="Y"/>
    <s v="Y"/>
  </r>
  <r>
    <n v="21"/>
    <x v="804"/>
    <n v="4"/>
    <x v="3"/>
    <x v="860"/>
    <x v="811"/>
    <s v="Y"/>
    <s v="Y"/>
    <s v="Y"/>
  </r>
  <r>
    <n v="21"/>
    <x v="805"/>
    <n v="4"/>
    <x v="3"/>
    <x v="861"/>
    <x v="215"/>
    <s v="Y"/>
    <s v="Y"/>
    <s v="Y"/>
  </r>
  <r>
    <n v="21"/>
    <x v="806"/>
    <n v="4"/>
    <x v="3"/>
    <x v="862"/>
    <x v="812"/>
    <s v="Y"/>
    <s v="Y"/>
    <s v="Y"/>
  </r>
  <r>
    <n v="21"/>
    <x v="807"/>
    <n v="4"/>
    <x v="3"/>
    <x v="863"/>
    <x v="813"/>
    <s v="Y"/>
    <s v="Y"/>
    <s v="Y"/>
  </r>
  <r>
    <n v="21"/>
    <x v="808"/>
    <n v="4"/>
    <x v="3"/>
    <x v="864"/>
    <x v="814"/>
    <s v="Y"/>
    <s v="Y"/>
    <s v="Y"/>
  </r>
  <r>
    <n v="21"/>
    <x v="809"/>
    <n v="4"/>
    <x v="3"/>
    <x v="865"/>
    <x v="815"/>
    <s v="Y"/>
    <s v="Y"/>
    <s v="Y"/>
  </r>
  <r>
    <n v="21"/>
    <x v="810"/>
    <n v="4"/>
    <x v="3"/>
    <x v="866"/>
    <x v="816"/>
    <s v="Y"/>
    <s v="Y"/>
    <s v="Y"/>
  </r>
  <r>
    <n v="21"/>
    <x v="811"/>
    <n v="4"/>
    <x v="3"/>
    <x v="867"/>
    <x v="817"/>
    <s v="Y"/>
    <s v="Y"/>
    <s v="Y"/>
  </r>
  <r>
    <n v="21"/>
    <x v="812"/>
    <n v="4"/>
    <x v="3"/>
    <x v="868"/>
    <x v="818"/>
    <s v="Y"/>
    <s v="Y"/>
    <s v="Y"/>
  </r>
  <r>
    <n v="21"/>
    <x v="813"/>
    <n v="4"/>
    <x v="3"/>
    <x v="869"/>
    <x v="819"/>
    <s v="Y"/>
    <s v="Y"/>
    <s v="Y"/>
  </r>
  <r>
    <n v="21"/>
    <x v="814"/>
    <n v="4"/>
    <x v="3"/>
    <x v="870"/>
    <x v="820"/>
    <s v="Y"/>
    <s v="Y"/>
    <s v="Y"/>
  </r>
  <r>
    <n v="21"/>
    <x v="815"/>
    <n v="4"/>
    <x v="3"/>
    <x v="871"/>
    <x v="821"/>
    <s v="Y"/>
    <s v="Y"/>
    <s v="Y"/>
  </r>
  <r>
    <n v="21"/>
    <x v="816"/>
    <n v="4"/>
    <x v="3"/>
    <x v="872"/>
    <x v="822"/>
    <s v="Y"/>
    <s v="Y"/>
    <s v="Y"/>
  </r>
  <r>
    <n v="21"/>
    <x v="817"/>
    <n v="4"/>
    <x v="3"/>
    <x v="873"/>
    <x v="823"/>
    <s v="Y"/>
    <s v="Y"/>
    <s v="Y"/>
  </r>
  <r>
    <n v="21"/>
    <x v="818"/>
    <n v="4"/>
    <x v="3"/>
    <x v="874"/>
    <x v="824"/>
    <s v="Y"/>
    <s v="Y"/>
    <s v="Y"/>
  </r>
  <r>
    <n v="21"/>
    <x v="819"/>
    <n v="4"/>
    <x v="3"/>
    <x v="875"/>
    <x v="825"/>
    <s v="Y"/>
    <s v="Y"/>
    <s v="Y"/>
  </r>
  <r>
    <n v="21"/>
    <x v="820"/>
    <n v="4"/>
    <x v="3"/>
    <x v="876"/>
    <x v="826"/>
    <s v="Y"/>
    <s v="Y"/>
    <s v="Y"/>
  </r>
  <r>
    <n v="21"/>
    <x v="821"/>
    <n v="4"/>
    <x v="3"/>
    <x v="877"/>
    <x v="827"/>
    <s v="Y"/>
    <s v="Y"/>
    <s v="Y"/>
  </r>
  <r>
    <n v="21"/>
    <x v="822"/>
    <n v="4"/>
    <x v="3"/>
    <x v="878"/>
    <x v="828"/>
    <s v="Y"/>
    <s v="Y"/>
    <s v="Y"/>
  </r>
  <r>
    <n v="21"/>
    <x v="823"/>
    <n v="4"/>
    <x v="3"/>
    <x v="879"/>
    <x v="829"/>
    <s v="Y"/>
    <s v="Y"/>
    <s v="Y"/>
  </r>
  <r>
    <n v="21"/>
    <x v="824"/>
    <n v="4"/>
    <x v="3"/>
    <x v="880"/>
    <x v="830"/>
    <s v="Y"/>
    <s v="Y"/>
    <s v="Y"/>
  </r>
  <r>
    <n v="21"/>
    <x v="825"/>
    <n v="4"/>
    <x v="3"/>
    <x v="881"/>
    <x v="831"/>
    <s v="Y"/>
    <s v="Y"/>
    <s v="Y"/>
  </r>
  <r>
    <n v="21"/>
    <x v="826"/>
    <n v="4"/>
    <x v="3"/>
    <x v="882"/>
    <x v="832"/>
    <s v="Y"/>
    <s v="Y"/>
    <s v="Y"/>
  </r>
  <r>
    <n v="21"/>
    <x v="827"/>
    <n v="4"/>
    <x v="3"/>
    <x v="883"/>
    <x v="833"/>
    <s v="Y"/>
    <s v="Y"/>
    <s v="Y"/>
  </r>
  <r>
    <n v="21"/>
    <x v="828"/>
    <n v="4"/>
    <x v="3"/>
    <x v="884"/>
    <x v="834"/>
    <s v="Y"/>
    <s v="Y"/>
    <s v="Y"/>
  </r>
  <r>
    <n v="21"/>
    <x v="829"/>
    <n v="4"/>
    <x v="3"/>
    <x v="885"/>
    <x v="835"/>
    <s v="Y"/>
    <s v="Y"/>
    <s v="Y"/>
  </r>
  <r>
    <n v="21"/>
    <x v="830"/>
    <n v="4"/>
    <x v="3"/>
    <x v="886"/>
    <x v="836"/>
    <s v="Y"/>
    <s v="Y"/>
    <s v="Y"/>
  </r>
  <r>
    <n v="21"/>
    <x v="831"/>
    <n v="4"/>
    <x v="3"/>
    <x v="887"/>
    <x v="837"/>
    <s v="Y"/>
    <s v="Y"/>
    <s v="Y"/>
  </r>
  <r>
    <n v="21"/>
    <x v="832"/>
    <n v="4"/>
    <x v="3"/>
    <x v="888"/>
    <x v="838"/>
    <s v="Y"/>
    <s v="Y"/>
    <s v="Y"/>
  </r>
  <r>
    <n v="21"/>
    <x v="833"/>
    <n v="4"/>
    <x v="3"/>
    <x v="889"/>
    <x v="839"/>
    <s v="Y"/>
    <s v="Y"/>
    <s v="Y"/>
  </r>
  <r>
    <n v="21"/>
    <x v="834"/>
    <n v="4"/>
    <x v="3"/>
    <x v="890"/>
    <x v="840"/>
    <s v="Y"/>
    <s v="Y"/>
    <s v="Y"/>
  </r>
  <r>
    <n v="21"/>
    <x v="835"/>
    <n v="4"/>
    <x v="3"/>
    <x v="891"/>
    <x v="841"/>
    <s v="Y"/>
    <s v="Y"/>
    <s v="Y"/>
  </r>
  <r>
    <n v="21"/>
    <x v="836"/>
    <n v="4"/>
    <x v="3"/>
    <x v="892"/>
    <x v="842"/>
    <s v="Y"/>
    <s v="Y"/>
    <s v="Y"/>
  </r>
  <r>
    <n v="21"/>
    <x v="837"/>
    <n v="4"/>
    <x v="3"/>
    <x v="893"/>
    <x v="843"/>
    <s v="Y"/>
    <s v="Y"/>
    <s v="Y"/>
  </r>
  <r>
    <n v="21"/>
    <x v="838"/>
    <n v="4"/>
    <x v="3"/>
    <x v="894"/>
    <x v="844"/>
    <s v="Y"/>
    <s v="Y"/>
    <s v="Y"/>
  </r>
  <r>
    <n v="21"/>
    <x v="839"/>
    <n v="4"/>
    <x v="3"/>
    <x v="895"/>
    <x v="845"/>
    <s v="Y"/>
    <s v="Y"/>
    <s v="Y"/>
  </r>
  <r>
    <n v="21"/>
    <x v="840"/>
    <n v="4"/>
    <x v="3"/>
    <x v="896"/>
    <x v="846"/>
    <s v="Y"/>
    <s v="Y"/>
    <s v="Y"/>
  </r>
  <r>
    <n v="21"/>
    <x v="840"/>
    <n v="4"/>
    <x v="3"/>
    <x v="897"/>
    <x v="847"/>
    <s v="Y"/>
    <s v="Y"/>
    <s v="Y"/>
  </r>
  <r>
    <n v="21"/>
    <x v="841"/>
    <n v="4"/>
    <x v="3"/>
    <x v="898"/>
    <x v="848"/>
    <s v="Y"/>
    <s v="Y"/>
    <s v="Y"/>
  </r>
  <r>
    <n v="21"/>
    <x v="842"/>
    <n v="4"/>
    <x v="3"/>
    <x v="899"/>
    <x v="849"/>
    <s v="Y"/>
    <s v="Y"/>
    <s v="Y"/>
  </r>
  <r>
    <n v="21"/>
    <x v="843"/>
    <n v="4"/>
    <x v="3"/>
    <x v="900"/>
    <x v="850"/>
    <s v="Y"/>
    <s v="Y"/>
    <s v="Y"/>
  </r>
  <r>
    <n v="21"/>
    <x v="844"/>
    <n v="4"/>
    <x v="3"/>
    <x v="901"/>
    <x v="842"/>
    <s v="Y"/>
    <s v="Y"/>
    <s v="Y"/>
  </r>
  <r>
    <n v="21"/>
    <x v="845"/>
    <n v="4"/>
    <x v="3"/>
    <x v="902"/>
    <x v="851"/>
    <s v="Y"/>
    <s v="Y"/>
    <s v="Y"/>
  </r>
  <r>
    <n v="21"/>
    <x v="846"/>
    <n v="4"/>
    <x v="3"/>
    <x v="903"/>
    <x v="852"/>
    <s v="Y"/>
    <s v="Y"/>
    <s v="Y"/>
  </r>
  <r>
    <n v="21"/>
    <x v="847"/>
    <n v="4"/>
    <x v="3"/>
    <x v="904"/>
    <x v="844"/>
    <s v="Y"/>
    <s v="Y"/>
    <s v="Y"/>
  </r>
  <r>
    <n v="21"/>
    <x v="848"/>
    <n v="4"/>
    <x v="3"/>
    <x v="905"/>
    <x v="853"/>
    <s v="Y"/>
    <s v="Y"/>
    <s v="Y"/>
  </r>
  <r>
    <n v="21"/>
    <x v="849"/>
    <n v="4"/>
    <x v="3"/>
    <x v="906"/>
    <x v="854"/>
    <s v="Y"/>
    <s v="Y"/>
    <s v="Y"/>
  </r>
  <r>
    <n v="21"/>
    <x v="850"/>
    <n v="4"/>
    <x v="3"/>
    <x v="907"/>
    <x v="855"/>
    <s v="Y"/>
    <s v="Y"/>
    <s v="Y"/>
  </r>
  <r>
    <n v="21"/>
    <x v="851"/>
    <n v="4"/>
    <x v="3"/>
    <x v="908"/>
    <x v="856"/>
    <s v="Y"/>
    <s v="Y"/>
    <s v="Y"/>
  </r>
  <r>
    <n v="21"/>
    <x v="852"/>
    <n v="4"/>
    <x v="3"/>
    <x v="909"/>
    <x v="857"/>
    <s v="Y"/>
    <s v="Y"/>
    <s v="Y"/>
  </r>
  <r>
    <n v="21"/>
    <x v="853"/>
    <n v="4"/>
    <x v="3"/>
    <x v="910"/>
    <x v="858"/>
    <s v="Y"/>
    <s v="Y"/>
    <s v="Y"/>
  </r>
  <r>
    <n v="21"/>
    <x v="854"/>
    <n v="4"/>
    <x v="3"/>
    <x v="911"/>
    <x v="859"/>
    <s v="Y"/>
    <s v="Y"/>
    <s v="Y"/>
  </r>
  <r>
    <n v="21"/>
    <x v="855"/>
    <n v="4"/>
    <x v="3"/>
    <x v="912"/>
    <x v="860"/>
    <s v="Y"/>
    <s v="Y"/>
    <s v="Y"/>
  </r>
  <r>
    <n v="21"/>
    <x v="856"/>
    <n v="4"/>
    <x v="3"/>
    <x v="913"/>
    <x v="861"/>
    <s v="Y"/>
    <s v="Y"/>
    <s v="Y"/>
  </r>
  <r>
    <n v="21"/>
    <x v="857"/>
    <n v="4"/>
    <x v="3"/>
    <x v="914"/>
    <x v="862"/>
    <s v="Y"/>
    <s v="Y"/>
    <s v="Y"/>
  </r>
  <r>
    <n v="21"/>
    <x v="858"/>
    <n v="4"/>
    <x v="3"/>
    <x v="915"/>
    <x v="863"/>
    <s v="Y"/>
    <s v="Y"/>
    <s v="Y"/>
  </r>
  <r>
    <n v="21"/>
    <x v="859"/>
    <n v="4"/>
    <x v="3"/>
    <x v="916"/>
    <x v="864"/>
    <s v="Y"/>
    <s v="Y"/>
    <s v="Y"/>
  </r>
  <r>
    <n v="21"/>
    <x v="860"/>
    <n v="4"/>
    <x v="3"/>
    <x v="917"/>
    <x v="865"/>
    <s v="Y"/>
    <s v="Y"/>
    <s v="Y"/>
  </r>
  <r>
    <n v="21"/>
    <x v="861"/>
    <n v="4"/>
    <x v="3"/>
    <x v="918"/>
    <x v="866"/>
    <s v="Y"/>
    <s v="Y"/>
    <s v="Y"/>
  </r>
  <r>
    <n v="21"/>
    <x v="862"/>
    <n v="4"/>
    <x v="3"/>
    <x v="919"/>
    <x v="867"/>
    <s v="Y"/>
    <s v="Y"/>
    <s v="Y"/>
  </r>
  <r>
    <n v="21"/>
    <x v="863"/>
    <n v="4"/>
    <x v="3"/>
    <x v="920"/>
    <x v="868"/>
    <s v="Y"/>
    <s v="Y"/>
    <s v="Y"/>
  </r>
  <r>
    <n v="21"/>
    <x v="864"/>
    <n v="4"/>
    <x v="3"/>
    <x v="921"/>
    <x v="865"/>
    <s v="Y"/>
    <s v="Y"/>
    <s v="Y"/>
  </r>
  <r>
    <n v="21"/>
    <x v="865"/>
    <n v="4"/>
    <x v="3"/>
    <x v="922"/>
    <x v="864"/>
    <s v="Y"/>
    <s v="Y"/>
    <s v="Y"/>
  </r>
  <r>
    <n v="21"/>
    <x v="866"/>
    <n v="4"/>
    <x v="3"/>
    <x v="923"/>
    <x v="742"/>
    <s v="Y"/>
    <s v="Y"/>
    <s v="Y"/>
  </r>
  <r>
    <n v="21"/>
    <x v="867"/>
    <n v="4"/>
    <x v="3"/>
    <x v="924"/>
    <x v="869"/>
    <s v="Y"/>
    <s v="Y"/>
    <s v="Y"/>
  </r>
  <r>
    <n v="21"/>
    <x v="868"/>
    <n v="4"/>
    <x v="3"/>
    <x v="925"/>
    <x v="870"/>
    <s v="Y"/>
    <s v="Y"/>
    <s v="Y"/>
  </r>
  <r>
    <n v="21"/>
    <x v="869"/>
    <n v="4"/>
    <x v="3"/>
    <x v="926"/>
    <x v="871"/>
    <s v="Y"/>
    <s v="Y"/>
    <s v="Y"/>
  </r>
  <r>
    <n v="21"/>
    <x v="870"/>
    <n v="4"/>
    <x v="3"/>
    <x v="927"/>
    <x v="872"/>
    <s v="Y"/>
    <s v="Y"/>
    <s v="Y"/>
  </r>
  <r>
    <n v="21"/>
    <x v="871"/>
    <n v="4"/>
    <x v="3"/>
    <x v="928"/>
    <x v="873"/>
    <s v="Y"/>
    <s v="Y"/>
    <s v="Y"/>
  </r>
  <r>
    <n v="21"/>
    <x v="872"/>
    <n v="4"/>
    <x v="3"/>
    <x v="929"/>
    <x v="874"/>
    <s v="Y"/>
    <s v="Y"/>
    <s v="Y"/>
  </r>
  <r>
    <n v="21"/>
    <x v="873"/>
    <n v="4"/>
    <x v="3"/>
    <x v="930"/>
    <x v="875"/>
    <s v="Y"/>
    <s v="Y"/>
    <s v="Y"/>
  </r>
  <r>
    <n v="21"/>
    <x v="874"/>
    <n v="4"/>
    <x v="3"/>
    <x v="931"/>
    <x v="876"/>
    <s v="Y"/>
    <s v="Y"/>
    <s v="Y"/>
  </r>
  <r>
    <n v="21"/>
    <x v="875"/>
    <n v="4"/>
    <x v="3"/>
    <x v="932"/>
    <x v="877"/>
    <s v="Y"/>
    <s v="Y"/>
    <s v="Y"/>
  </r>
  <r>
    <n v="21"/>
    <x v="876"/>
    <n v="4"/>
    <x v="3"/>
    <x v="933"/>
    <x v="878"/>
    <s v="Y"/>
    <s v="Y"/>
    <s v="Y"/>
  </r>
  <r>
    <n v="21"/>
    <x v="877"/>
    <n v="4"/>
    <x v="3"/>
    <x v="934"/>
    <x v="793"/>
    <s v="Y"/>
    <s v="Y"/>
    <s v="Y"/>
  </r>
  <r>
    <n v="21"/>
    <x v="878"/>
    <n v="4"/>
    <x v="3"/>
    <x v="935"/>
    <x v="879"/>
    <s v="Y"/>
    <s v="Y"/>
    <s v="Y"/>
  </r>
  <r>
    <n v="21"/>
    <x v="879"/>
    <n v="4"/>
    <x v="3"/>
    <x v="936"/>
    <x v="796"/>
    <s v="Y"/>
    <s v="Y"/>
    <s v="Y"/>
  </r>
  <r>
    <n v="21"/>
    <x v="880"/>
    <n v="4"/>
    <x v="3"/>
    <x v="937"/>
    <x v="880"/>
    <s v="Y"/>
    <s v="Y"/>
    <s v="Y"/>
  </r>
  <r>
    <n v="21"/>
    <x v="881"/>
    <n v="4"/>
    <x v="3"/>
    <x v="938"/>
    <x v="797"/>
    <s v="Y"/>
    <s v="Y"/>
    <s v="Y"/>
  </r>
  <r>
    <n v="21"/>
    <x v="882"/>
    <n v="4"/>
    <x v="3"/>
    <x v="939"/>
    <x v="881"/>
    <s v="Y"/>
    <s v="Y"/>
    <s v="Y"/>
  </r>
  <r>
    <n v="21"/>
    <x v="883"/>
    <n v="4"/>
    <x v="3"/>
    <x v="940"/>
    <x v="882"/>
    <s v="Y"/>
    <s v="Y"/>
    <s v="Y"/>
  </r>
  <r>
    <n v="21"/>
    <x v="884"/>
    <n v="4"/>
    <x v="3"/>
    <x v="941"/>
    <x v="883"/>
    <s v="Y"/>
    <s v="Y"/>
    <s v="Y"/>
  </r>
  <r>
    <n v="21"/>
    <x v="885"/>
    <n v="4"/>
    <x v="3"/>
    <x v="942"/>
    <x v="802"/>
    <s v="Y"/>
    <s v="Y"/>
    <s v="Y"/>
  </r>
  <r>
    <n v="21"/>
    <x v="886"/>
    <n v="4"/>
    <x v="3"/>
    <x v="943"/>
    <x v="884"/>
    <s v="Y"/>
    <s v="Y"/>
    <s v="Y"/>
  </r>
  <r>
    <n v="21"/>
    <x v="887"/>
    <n v="4"/>
    <x v="3"/>
    <x v="944"/>
    <x v="885"/>
    <s v="Y"/>
    <s v="Y"/>
    <s v="Y"/>
  </r>
  <r>
    <n v="21"/>
    <x v="888"/>
    <n v="4"/>
    <x v="3"/>
    <x v="945"/>
    <x v="806"/>
    <s v="Y"/>
    <s v="Y"/>
    <s v="Y"/>
  </r>
  <r>
    <n v="21"/>
    <x v="889"/>
    <n v="4"/>
    <x v="3"/>
    <x v="946"/>
    <x v="886"/>
    <s v="Y"/>
    <s v="Y"/>
    <s v="Y"/>
  </r>
  <r>
    <n v="21"/>
    <x v="890"/>
    <n v="4"/>
    <x v="3"/>
    <x v="947"/>
    <x v="887"/>
    <s v="Y"/>
    <s v="Y"/>
    <s v="Y"/>
  </r>
  <r>
    <n v="21"/>
    <x v="891"/>
    <n v="4"/>
    <x v="3"/>
    <x v="948"/>
    <x v="888"/>
    <s v="Y"/>
    <s v="Y"/>
    <s v="Y"/>
  </r>
  <r>
    <n v="21"/>
    <x v="892"/>
    <n v="4"/>
    <x v="3"/>
    <x v="949"/>
    <x v="889"/>
    <s v="Y"/>
    <s v="Y"/>
    <s v="Y"/>
  </r>
  <r>
    <n v="21"/>
    <x v="893"/>
    <n v="4"/>
    <x v="3"/>
    <x v="950"/>
    <x v="890"/>
    <s v="Y"/>
    <s v="Y"/>
    <s v="Y"/>
  </r>
  <r>
    <n v="21"/>
    <x v="894"/>
    <n v="4"/>
    <x v="3"/>
    <x v="951"/>
    <x v="891"/>
    <s v="Y"/>
    <s v="Y"/>
    <s v="Y"/>
  </r>
  <r>
    <n v="21"/>
    <x v="895"/>
    <n v="4"/>
    <x v="3"/>
    <x v="952"/>
    <x v="892"/>
    <s v="Y"/>
    <s v="Y"/>
    <s v="Y"/>
  </r>
  <r>
    <n v="21"/>
    <x v="896"/>
    <n v="4"/>
    <x v="3"/>
    <x v="953"/>
    <x v="893"/>
    <s v="Y"/>
    <s v="Y"/>
    <s v="Y"/>
  </r>
  <r>
    <n v="21"/>
    <x v="897"/>
    <n v="4"/>
    <x v="3"/>
    <x v="954"/>
    <x v="894"/>
    <s v="Y"/>
    <s v="Y"/>
    <s v="Y"/>
  </r>
  <r>
    <n v="21"/>
    <x v="898"/>
    <n v="4"/>
    <x v="3"/>
    <x v="955"/>
    <x v="895"/>
    <s v="Y"/>
    <s v="Y"/>
    <s v="Y"/>
  </r>
  <r>
    <n v="21"/>
    <x v="899"/>
    <n v="4"/>
    <x v="3"/>
    <x v="956"/>
    <x v="896"/>
    <s v="Y"/>
    <s v="Y"/>
    <s v="Y"/>
  </r>
  <r>
    <n v="21"/>
    <x v="900"/>
    <n v="4"/>
    <x v="3"/>
    <x v="957"/>
    <x v="897"/>
    <s v="Y"/>
    <s v="Y"/>
    <s v="Y"/>
  </r>
  <r>
    <n v="21"/>
    <x v="901"/>
    <n v="4"/>
    <x v="3"/>
    <x v="958"/>
    <x v="898"/>
    <s v="Y"/>
    <s v="Y"/>
    <s v="Y"/>
  </r>
  <r>
    <n v="21"/>
    <x v="902"/>
    <n v="4"/>
    <x v="3"/>
    <x v="959"/>
    <x v="899"/>
    <s v="Y"/>
    <s v="Y"/>
    <s v="Y"/>
  </r>
  <r>
    <n v="21"/>
    <x v="903"/>
    <n v="4"/>
    <x v="3"/>
    <x v="960"/>
    <x v="900"/>
    <s v="Y"/>
    <s v="Y"/>
    <s v="Y"/>
  </r>
  <r>
    <n v="21"/>
    <x v="904"/>
    <n v="4"/>
    <x v="3"/>
    <x v="961"/>
    <x v="901"/>
    <s v="Y"/>
    <s v="Y"/>
    <s v="Y"/>
  </r>
  <r>
    <n v="21"/>
    <x v="32"/>
    <n v="4"/>
    <x v="3"/>
    <x v="962"/>
    <x v="902"/>
    <s v="Y"/>
    <s v="Y"/>
    <s v="Y"/>
  </r>
  <r>
    <n v="21"/>
    <x v="905"/>
    <n v="4"/>
    <x v="3"/>
    <x v="963"/>
    <x v="903"/>
    <s v="Y"/>
    <s v="Y"/>
    <s v="Y"/>
  </r>
  <r>
    <n v="21"/>
    <x v="905"/>
    <n v="4"/>
    <x v="3"/>
    <x v="964"/>
    <x v="904"/>
    <s v="Y"/>
    <s v="Y"/>
    <s v="Y"/>
  </r>
  <r>
    <n v="21"/>
    <x v="905"/>
    <n v="4"/>
    <x v="3"/>
    <x v="965"/>
    <x v="905"/>
    <s v="Y"/>
    <s v="Y"/>
    <s v="Y"/>
  </r>
  <r>
    <n v="21"/>
    <x v="906"/>
    <n v="4"/>
    <x v="3"/>
    <x v="966"/>
    <x v="906"/>
    <s v="Y"/>
    <s v="Y"/>
    <s v="Y"/>
  </r>
  <r>
    <n v="21"/>
    <x v="907"/>
    <n v="4"/>
    <x v="3"/>
    <x v="967"/>
    <x v="907"/>
    <s v="Y"/>
    <s v="Y"/>
    <s v="Y"/>
  </r>
  <r>
    <n v="21"/>
    <x v="907"/>
    <n v="4"/>
    <x v="3"/>
    <x v="968"/>
    <x v="908"/>
    <s v="Y"/>
    <s v="Y"/>
    <s v="Y"/>
  </r>
  <r>
    <n v="21"/>
    <x v="907"/>
    <n v="4"/>
    <x v="3"/>
    <x v="969"/>
    <x v="909"/>
    <s v="Y"/>
    <s v="Y"/>
    <s v="Y"/>
  </r>
  <r>
    <n v="21"/>
    <x v="908"/>
    <n v="4"/>
    <x v="3"/>
    <x v="970"/>
    <x v="910"/>
    <s v="Y"/>
    <s v="Y"/>
    <s v="Y"/>
  </r>
  <r>
    <n v="21"/>
    <x v="909"/>
    <n v="4"/>
    <x v="3"/>
    <x v="971"/>
    <x v="911"/>
    <s v="Y"/>
    <s v="Y"/>
    <s v="Y"/>
  </r>
  <r>
    <n v="21"/>
    <x v="910"/>
    <n v="4"/>
    <x v="3"/>
    <x v="972"/>
    <x v="912"/>
    <s v="Y"/>
    <s v="Y"/>
    <s v="Y"/>
  </r>
  <r>
    <n v="21"/>
    <x v="882"/>
    <n v="4"/>
    <x v="3"/>
    <x v="973"/>
    <x v="913"/>
    <s v="Y"/>
    <s v="Y"/>
    <s v="Y"/>
  </r>
  <r>
    <n v="21"/>
    <x v="911"/>
    <n v="4"/>
    <x v="3"/>
    <x v="974"/>
    <x v="914"/>
    <s v="Y"/>
    <s v="Y"/>
    <s v="Y"/>
  </r>
  <r>
    <n v="21"/>
    <x v="912"/>
    <n v="4"/>
    <x v="3"/>
    <x v="975"/>
    <x v="915"/>
    <s v="Y"/>
    <s v="Y"/>
    <s v="Y"/>
  </r>
  <r>
    <n v="21"/>
    <x v="912"/>
    <n v="4"/>
    <x v="3"/>
    <x v="976"/>
    <x v="916"/>
    <s v="Y"/>
    <s v="Y"/>
    <s v="Y"/>
  </r>
  <r>
    <n v="21"/>
    <x v="913"/>
    <n v="4"/>
    <x v="3"/>
    <x v="977"/>
    <x v="917"/>
    <s v="Y"/>
    <s v="Y"/>
    <s v="Y"/>
  </r>
  <r>
    <n v="21"/>
    <x v="914"/>
    <n v="4"/>
    <x v="3"/>
    <x v="978"/>
    <x v="918"/>
    <s v="Y"/>
    <s v="Y"/>
    <s v="Y"/>
  </r>
  <r>
    <n v="21"/>
    <x v="915"/>
    <n v="4"/>
    <x v="3"/>
    <x v="979"/>
    <x v="919"/>
    <s v="Y"/>
    <s v="Y"/>
    <s v="Y"/>
  </r>
  <r>
    <n v="21"/>
    <x v="915"/>
    <n v="4"/>
    <x v="3"/>
    <x v="980"/>
    <x v="920"/>
    <s v="Y"/>
    <s v="Y"/>
    <s v="Y"/>
  </r>
  <r>
    <n v="21"/>
    <x v="915"/>
    <n v="4"/>
    <x v="3"/>
    <x v="981"/>
    <x v="919"/>
    <s v="Y"/>
    <s v="Y"/>
    <s v="Y"/>
  </r>
  <r>
    <n v="21"/>
    <x v="915"/>
    <n v="4"/>
    <x v="3"/>
    <x v="982"/>
    <x v="919"/>
    <s v="Y"/>
    <s v="Y"/>
    <s v="Y"/>
  </r>
  <r>
    <n v="21"/>
    <x v="915"/>
    <n v="4"/>
    <x v="3"/>
    <x v="983"/>
    <x v="919"/>
    <s v="Y"/>
    <s v="Y"/>
    <s v="Y"/>
  </r>
  <r>
    <n v="21"/>
    <x v="915"/>
    <n v="4"/>
    <x v="3"/>
    <x v="984"/>
    <x v="921"/>
    <s v="Y"/>
    <s v="Y"/>
    <s v="Y"/>
  </r>
  <r>
    <n v="21"/>
    <x v="916"/>
    <n v="4"/>
    <x v="3"/>
    <x v="985"/>
    <x v="922"/>
    <s v="Y"/>
    <s v="Y"/>
    <s v="Y"/>
  </r>
  <r>
    <n v="21"/>
    <x v="917"/>
    <n v="4"/>
    <x v="3"/>
    <x v="986"/>
    <x v="923"/>
    <s v="Y"/>
    <s v="Y"/>
    <s v="Y"/>
  </r>
  <r>
    <n v="21"/>
    <x v="918"/>
    <n v="4"/>
    <x v="3"/>
    <x v="987"/>
    <x v="924"/>
    <s v="Y"/>
    <s v="Y"/>
    <s v="Y"/>
  </r>
  <r>
    <n v="21"/>
    <x v="918"/>
    <n v="4"/>
    <x v="3"/>
    <x v="988"/>
    <x v="925"/>
    <s v="Y"/>
    <s v="Y"/>
    <s v="Y"/>
  </r>
  <r>
    <n v="21"/>
    <x v="919"/>
    <n v="4"/>
    <x v="3"/>
    <x v="989"/>
    <x v="926"/>
    <s v="Y"/>
    <s v="Y"/>
    <s v="Y"/>
  </r>
  <r>
    <n v="21"/>
    <x v="920"/>
    <n v="4"/>
    <x v="3"/>
    <x v="990"/>
    <x v="927"/>
    <s v="Y"/>
    <s v="Y"/>
    <s v="Y"/>
  </r>
  <r>
    <n v="21"/>
    <x v="921"/>
    <n v="4"/>
    <x v="3"/>
    <x v="991"/>
    <x v="928"/>
    <s v="Y"/>
    <s v="Y"/>
    <s v="Y"/>
  </r>
  <r>
    <n v="21"/>
    <x v="922"/>
    <n v="4"/>
    <x v="3"/>
    <x v="992"/>
    <x v="929"/>
    <s v="Y"/>
    <s v="Y"/>
    <s v="Y"/>
  </r>
  <r>
    <n v="21"/>
    <x v="923"/>
    <n v="4"/>
    <x v="3"/>
    <x v="993"/>
    <x v="930"/>
    <s v="Y"/>
    <s v="Y"/>
    <s v="Y"/>
  </r>
  <r>
    <n v="21"/>
    <x v="924"/>
    <n v="4"/>
    <x v="3"/>
    <x v="994"/>
    <x v="931"/>
    <s v="Y"/>
    <s v="Y"/>
    <s v="Y"/>
  </r>
  <r>
    <n v="21"/>
    <x v="925"/>
    <n v="4"/>
    <x v="3"/>
    <x v="995"/>
    <x v="932"/>
    <s v="Y"/>
    <s v="Y"/>
    <s v="Y"/>
  </r>
  <r>
    <n v="21"/>
    <x v="926"/>
    <n v="4"/>
    <x v="3"/>
    <x v="996"/>
    <x v="931"/>
    <s v="Y"/>
    <s v="Y"/>
    <s v="Y"/>
  </r>
  <r>
    <n v="21"/>
    <x v="927"/>
    <n v="4"/>
    <x v="3"/>
    <x v="997"/>
    <x v="933"/>
    <s v="Y"/>
    <s v="Y"/>
    <s v="Y"/>
  </r>
  <r>
    <n v="21"/>
    <x v="928"/>
    <n v="4"/>
    <x v="3"/>
    <x v="998"/>
    <x v="934"/>
    <s v="Y"/>
    <s v="Y"/>
    <s v="Y"/>
  </r>
  <r>
    <n v="21"/>
    <x v="929"/>
    <n v="4"/>
    <x v="3"/>
    <x v="999"/>
    <x v="927"/>
    <s v="Y"/>
    <s v="Y"/>
    <s v="Y"/>
  </r>
  <r>
    <n v="21"/>
    <x v="930"/>
    <n v="4"/>
    <x v="3"/>
    <x v="1000"/>
    <x v="926"/>
    <s v="Y"/>
    <s v="Y"/>
    <s v="Y"/>
  </r>
  <r>
    <n v="21"/>
    <x v="931"/>
    <n v="4"/>
    <x v="3"/>
    <x v="1001"/>
    <x v="935"/>
    <s v="Y"/>
    <s v="Y"/>
    <s v="Y"/>
  </r>
  <r>
    <n v="21"/>
    <x v="932"/>
    <n v="4"/>
    <x v="3"/>
    <x v="1002"/>
    <x v="936"/>
    <s v="Y"/>
    <s v="Y"/>
    <s v="Y"/>
  </r>
  <r>
    <n v="21"/>
    <x v="933"/>
    <n v="4"/>
    <x v="3"/>
    <x v="1003"/>
    <x v="937"/>
    <s v="Y"/>
    <s v="Y"/>
    <s v="Y"/>
  </r>
  <r>
    <n v="21"/>
    <x v="934"/>
    <n v="4"/>
    <x v="3"/>
    <x v="1004"/>
    <x v="930"/>
    <s v="Y"/>
    <s v="Y"/>
    <s v="Y"/>
  </r>
  <r>
    <n v="21"/>
    <x v="935"/>
    <n v="4"/>
    <x v="3"/>
    <x v="1005"/>
    <x v="938"/>
    <s v="Y"/>
    <s v="Y"/>
    <s v="Y"/>
  </r>
  <r>
    <n v="21"/>
    <x v="936"/>
    <n v="4"/>
    <x v="3"/>
    <x v="1006"/>
    <x v="939"/>
    <s v="Y"/>
    <s v="Y"/>
    <s v="Y"/>
  </r>
  <r>
    <n v="21"/>
    <x v="937"/>
    <n v="4"/>
    <x v="3"/>
    <x v="1007"/>
    <x v="940"/>
    <s v="Y"/>
    <s v="Y"/>
    <s v="Y"/>
  </r>
  <r>
    <n v="21"/>
    <x v="938"/>
    <n v="4"/>
    <x v="3"/>
    <x v="1008"/>
    <x v="941"/>
    <s v="Y"/>
    <s v="Y"/>
    <s v="Y"/>
  </r>
  <r>
    <n v="21"/>
    <x v="939"/>
    <n v="4"/>
    <x v="3"/>
    <x v="1009"/>
    <x v="25"/>
    <s v="Y"/>
    <s v="Y"/>
    <s v="Y"/>
  </r>
  <r>
    <n v="21"/>
    <x v="938"/>
    <n v="4"/>
    <x v="3"/>
    <x v="1010"/>
    <x v="942"/>
    <s v="Y"/>
    <s v="Y"/>
    <s v="Y"/>
  </r>
  <r>
    <n v="21"/>
    <x v="940"/>
    <n v="4"/>
    <x v="3"/>
    <x v="1011"/>
    <x v="943"/>
    <s v="Y"/>
    <s v="Y"/>
    <s v="Y"/>
  </r>
  <r>
    <n v="21"/>
    <x v="941"/>
    <n v="4"/>
    <x v="3"/>
    <x v="1012"/>
    <x v="944"/>
    <s v="Y"/>
    <s v="Y"/>
    <s v="Y"/>
  </r>
  <r>
    <n v="21"/>
    <x v="940"/>
    <n v="4"/>
    <x v="3"/>
    <x v="1013"/>
    <x v="945"/>
    <s v="Y"/>
    <s v="Y"/>
    <s v="Y"/>
  </r>
  <r>
    <n v="21"/>
    <x v="940"/>
    <n v="4"/>
    <x v="3"/>
    <x v="1014"/>
    <x v="946"/>
    <s v="Y"/>
    <s v="Y"/>
    <s v="Y"/>
  </r>
  <r>
    <n v="21"/>
    <x v="24"/>
    <n v="4"/>
    <x v="3"/>
    <x v="1015"/>
    <x v="28"/>
    <s v="Y"/>
    <s v="Y"/>
    <s v="Y"/>
  </r>
  <r>
    <n v="21"/>
    <x v="918"/>
    <s v="05B"/>
    <x v="4"/>
    <x v="987"/>
    <x v="947"/>
    <s v="Y"/>
    <s v="N"/>
    <s v="N"/>
  </r>
  <r>
    <n v="21"/>
    <x v="942"/>
    <s v="05B"/>
    <x v="4"/>
    <x v="1016"/>
    <x v="948"/>
    <s v="Y"/>
    <s v="N"/>
    <s v="N"/>
  </r>
  <r>
    <n v="21"/>
    <x v="943"/>
    <s v="05B"/>
    <x v="4"/>
    <x v="1017"/>
    <x v="949"/>
    <s v="Y"/>
    <s v="N"/>
    <s v="N"/>
  </r>
  <r>
    <n v="21"/>
    <x v="944"/>
    <s v="05B"/>
    <x v="4"/>
    <x v="1018"/>
    <x v="950"/>
    <s v="Y"/>
    <s v="N"/>
    <s v="N"/>
  </r>
  <r>
    <n v="21"/>
    <x v="945"/>
    <s v="05B"/>
    <x v="4"/>
    <x v="1019"/>
    <x v="951"/>
    <s v="Y"/>
    <s v="N"/>
    <s v="N"/>
  </r>
  <r>
    <n v="21"/>
    <x v="946"/>
    <s v="05B"/>
    <x v="4"/>
    <x v="1020"/>
    <x v="952"/>
    <s v="Y"/>
    <s v="N"/>
    <s v="N"/>
  </r>
  <r>
    <n v="21"/>
    <x v="947"/>
    <s v="05B"/>
    <x v="4"/>
    <x v="1021"/>
    <x v="953"/>
    <s v="Y"/>
    <s v="N"/>
    <s v="N"/>
  </r>
  <r>
    <n v="21"/>
    <x v="948"/>
    <s v="05B"/>
    <x v="4"/>
    <x v="1022"/>
    <x v="954"/>
    <s v="Y"/>
    <s v="N"/>
    <s v="N"/>
  </r>
  <r>
    <n v="21"/>
    <x v="949"/>
    <s v="05B"/>
    <x v="4"/>
    <x v="1023"/>
    <x v="955"/>
    <s v="Y"/>
    <s v="N"/>
    <s v="N"/>
  </r>
  <r>
    <n v="21"/>
    <x v="950"/>
    <s v="05B"/>
    <x v="4"/>
    <x v="1024"/>
    <x v="956"/>
    <s v="Y"/>
    <s v="N"/>
    <s v="N"/>
  </r>
  <r>
    <n v="21"/>
    <x v="951"/>
    <s v="05B"/>
    <x v="4"/>
    <x v="1025"/>
    <x v="957"/>
    <s v="Y"/>
    <s v="N"/>
    <s v="N"/>
  </r>
  <r>
    <n v="21"/>
    <x v="952"/>
    <s v="05B"/>
    <x v="4"/>
    <x v="1026"/>
    <x v="958"/>
    <s v="Y"/>
    <s v="N"/>
    <s v="N"/>
  </r>
  <r>
    <n v="21"/>
    <x v="953"/>
    <s v="05B"/>
    <x v="4"/>
    <x v="1027"/>
    <x v="959"/>
    <s v="Y"/>
    <s v="N"/>
    <s v="N"/>
  </r>
  <r>
    <n v="21"/>
    <x v="954"/>
    <s v="05B"/>
    <x v="4"/>
    <x v="1028"/>
    <x v="960"/>
    <s v="Y"/>
    <s v="N"/>
    <s v="N"/>
  </r>
  <r>
    <n v="21"/>
    <x v="955"/>
    <s v="05B"/>
    <x v="4"/>
    <x v="1029"/>
    <x v="961"/>
    <s v="Y"/>
    <s v="N"/>
    <s v="N"/>
  </r>
  <r>
    <n v="21"/>
    <x v="955"/>
    <s v="05B"/>
    <x v="4"/>
    <x v="1030"/>
    <x v="961"/>
    <s v="Y"/>
    <s v="N"/>
    <s v="N"/>
  </r>
  <r>
    <n v="21"/>
    <x v="956"/>
    <s v="05B"/>
    <x v="4"/>
    <x v="1031"/>
    <x v="962"/>
    <s v="Y"/>
    <s v="N"/>
    <s v="N"/>
  </r>
  <r>
    <n v="21"/>
    <x v="956"/>
    <s v="05B"/>
    <x v="4"/>
    <x v="1032"/>
    <x v="962"/>
    <s v="Y"/>
    <s v="N"/>
    <s v="N"/>
  </r>
  <r>
    <n v="21"/>
    <x v="957"/>
    <s v="05B"/>
    <x v="4"/>
    <x v="1033"/>
    <x v="963"/>
    <s v="Y"/>
    <s v="N"/>
    <s v="N"/>
  </r>
  <r>
    <n v="21"/>
    <x v="958"/>
    <s v="05B"/>
    <x v="4"/>
    <x v="1034"/>
    <x v="964"/>
    <s v="Y"/>
    <s v="N"/>
    <s v="N"/>
  </r>
  <r>
    <n v="21"/>
    <x v="959"/>
    <s v="05B"/>
    <x v="4"/>
    <x v="1035"/>
    <x v="965"/>
    <s v="Y"/>
    <s v="N"/>
    <s v="N"/>
  </r>
  <r>
    <n v="21"/>
    <x v="960"/>
    <s v="05B"/>
    <x v="4"/>
    <x v="1036"/>
    <x v="966"/>
    <s v="Y"/>
    <s v="N"/>
    <s v="N"/>
  </r>
  <r>
    <n v="21"/>
    <x v="961"/>
    <s v="05B"/>
    <x v="4"/>
    <x v="1037"/>
    <x v="967"/>
    <s v="Y"/>
    <s v="N"/>
    <s v="N"/>
  </r>
  <r>
    <n v="21"/>
    <x v="962"/>
    <s v="05B"/>
    <x v="4"/>
    <x v="1038"/>
    <x v="968"/>
    <s v="Y"/>
    <s v="N"/>
    <s v="N"/>
  </r>
  <r>
    <n v="21"/>
    <x v="963"/>
    <s v="05B"/>
    <x v="4"/>
    <x v="1039"/>
    <x v="969"/>
    <s v="Y"/>
    <s v="N"/>
    <s v="N"/>
  </r>
  <r>
    <n v="21"/>
    <x v="964"/>
    <s v="05B"/>
    <x v="4"/>
    <x v="1040"/>
    <x v="970"/>
    <s v="Y"/>
    <s v="N"/>
    <s v="N"/>
  </r>
  <r>
    <n v="21"/>
    <x v="965"/>
    <s v="05B"/>
    <x v="4"/>
    <x v="1041"/>
    <x v="970"/>
    <s v="Y"/>
    <s v="N"/>
    <s v="N"/>
  </r>
  <r>
    <n v="21"/>
    <x v="940"/>
    <s v="05B"/>
    <x v="4"/>
    <x v="1011"/>
    <x v="971"/>
    <s v="Y"/>
    <s v="N"/>
    <s v="N"/>
  </r>
  <r>
    <n v="21"/>
    <x v="966"/>
    <s v="05B"/>
    <x v="4"/>
    <x v="1042"/>
    <x v="972"/>
    <s v="Y"/>
    <s v="N"/>
    <s v="N"/>
  </r>
  <r>
    <n v="21"/>
    <x v="967"/>
    <s v="05B"/>
    <x v="4"/>
    <x v="1043"/>
    <x v="973"/>
    <s v="Y"/>
    <s v="N"/>
    <s v="N"/>
  </r>
  <r>
    <n v="21"/>
    <x v="968"/>
    <s v="05B"/>
    <x v="4"/>
    <x v="1044"/>
    <x v="974"/>
    <s v="Y"/>
    <s v="N"/>
    <s v="N"/>
  </r>
  <r>
    <n v="21"/>
    <x v="968"/>
    <s v="05B"/>
    <x v="4"/>
    <x v="1045"/>
    <x v="974"/>
    <s v="Y"/>
    <s v="N"/>
    <s v="N"/>
  </r>
  <r>
    <n v="21"/>
    <x v="969"/>
    <s v="05B"/>
    <x v="4"/>
    <x v="1046"/>
    <x v="975"/>
    <s v="Y"/>
    <s v="N"/>
    <s v="N"/>
  </r>
  <r>
    <n v="21"/>
    <x v="970"/>
    <s v="05B"/>
    <x v="4"/>
    <x v="1047"/>
    <x v="976"/>
    <s v="Y"/>
    <s v="N"/>
    <s v="N"/>
  </r>
  <r>
    <n v="21"/>
    <x v="970"/>
    <s v="05B"/>
    <x v="4"/>
    <x v="1048"/>
    <x v="976"/>
    <s v="Y"/>
    <s v="N"/>
    <s v="N"/>
  </r>
  <r>
    <n v="21"/>
    <x v="970"/>
    <s v="05B"/>
    <x v="4"/>
    <x v="1049"/>
    <x v="976"/>
    <s v="Y"/>
    <s v="N"/>
    <s v="N"/>
  </r>
  <r>
    <n v="21"/>
    <x v="970"/>
    <s v="05B"/>
    <x v="4"/>
    <x v="1050"/>
    <x v="977"/>
    <s v="Y"/>
    <s v="N"/>
    <s v="N"/>
  </r>
  <r>
    <n v="21"/>
    <x v="971"/>
    <s v="05B"/>
    <x v="4"/>
    <x v="1051"/>
    <x v="978"/>
    <s v="Y"/>
    <s v="N"/>
    <s v="N"/>
  </r>
  <r>
    <n v="21"/>
    <x v="971"/>
    <s v="05B"/>
    <x v="4"/>
    <x v="1052"/>
    <x v="978"/>
    <s v="Y"/>
    <s v="N"/>
    <s v="N"/>
  </r>
  <r>
    <n v="21"/>
    <x v="971"/>
    <s v="05B"/>
    <x v="4"/>
    <x v="1053"/>
    <x v="978"/>
    <s v="Y"/>
    <s v="N"/>
    <s v="N"/>
  </r>
  <r>
    <n v="21"/>
    <x v="971"/>
    <s v="05B"/>
    <x v="4"/>
    <x v="1054"/>
    <x v="978"/>
    <s v="Y"/>
    <s v="N"/>
    <s v="N"/>
  </r>
  <r>
    <n v="21"/>
    <x v="971"/>
    <s v="05B"/>
    <x v="4"/>
    <x v="1055"/>
    <x v="978"/>
    <s v="Y"/>
    <s v="N"/>
    <s v="N"/>
  </r>
  <r>
    <n v="21"/>
    <x v="971"/>
    <s v="05B"/>
    <x v="4"/>
    <x v="1056"/>
    <x v="978"/>
    <s v="Y"/>
    <s v="N"/>
    <s v="N"/>
  </r>
  <r>
    <n v="21"/>
    <x v="972"/>
    <s v="05B"/>
    <x v="4"/>
    <x v="1057"/>
    <x v="979"/>
    <s v="Y"/>
    <s v="N"/>
    <s v="N"/>
  </r>
  <r>
    <n v="21"/>
    <x v="973"/>
    <s v="05B"/>
    <x v="4"/>
    <x v="1058"/>
    <x v="980"/>
    <s v="Y"/>
    <s v="N"/>
    <s v="N"/>
  </r>
  <r>
    <n v="21"/>
    <x v="974"/>
    <s v="05B"/>
    <x v="4"/>
    <x v="1059"/>
    <x v="981"/>
    <s v="Y"/>
    <s v="N"/>
    <s v="N"/>
  </r>
  <r>
    <n v="21"/>
    <x v="975"/>
    <s v="05B"/>
    <x v="4"/>
    <x v="1060"/>
    <x v="982"/>
    <s v="Y"/>
    <s v="N"/>
    <s v="N"/>
  </r>
  <r>
    <n v="21"/>
    <x v="976"/>
    <s v="05B"/>
    <x v="4"/>
    <x v="1061"/>
    <x v="957"/>
    <s v="Y"/>
    <s v="N"/>
    <s v="N"/>
  </r>
  <r>
    <n v="21"/>
    <x v="977"/>
    <s v="05B"/>
    <x v="4"/>
    <x v="1062"/>
    <x v="958"/>
    <s v="Y"/>
    <s v="N"/>
    <s v="N"/>
  </r>
  <r>
    <n v="21"/>
    <x v="978"/>
    <s v="05B"/>
    <x v="4"/>
    <x v="1063"/>
    <x v="983"/>
    <s v="Y"/>
    <s v="N"/>
    <s v="N"/>
  </r>
  <r>
    <n v="21"/>
    <x v="979"/>
    <s v="05B"/>
    <x v="4"/>
    <x v="1013"/>
    <x v="984"/>
    <s v="Y"/>
    <s v="N"/>
    <s v="N"/>
  </r>
  <r>
    <n v="21"/>
    <x v="980"/>
    <s v="05B"/>
    <x v="4"/>
    <x v="1064"/>
    <x v="985"/>
    <s v="Y"/>
    <s v="N"/>
    <s v="N"/>
  </r>
  <r>
    <n v="21"/>
    <x v="981"/>
    <s v="05B"/>
    <x v="4"/>
    <x v="1065"/>
    <x v="986"/>
    <s v="Y"/>
    <s v="N"/>
    <s v="N"/>
  </r>
  <r>
    <n v="21"/>
    <x v="982"/>
    <s v="05B"/>
    <x v="4"/>
    <x v="1066"/>
    <x v="987"/>
    <s v="Y"/>
    <s v="N"/>
    <s v="N"/>
  </r>
  <r>
    <n v="21"/>
    <x v="983"/>
    <s v="05B"/>
    <x v="4"/>
    <x v="1067"/>
    <x v="988"/>
    <s v="Y"/>
    <s v="N"/>
    <s v="N"/>
  </r>
  <r>
    <n v="21"/>
    <x v="984"/>
    <s v="05B"/>
    <x v="4"/>
    <x v="1068"/>
    <x v="989"/>
    <s v="Y"/>
    <s v="N"/>
    <s v="N"/>
  </r>
  <r>
    <n v="21"/>
    <x v="985"/>
    <s v="05B"/>
    <x v="4"/>
    <x v="1069"/>
    <x v="990"/>
    <s v="Y"/>
    <s v="N"/>
    <s v="N"/>
  </r>
  <r>
    <n v="21"/>
    <x v="985"/>
    <s v="05B"/>
    <x v="4"/>
    <x v="1070"/>
    <x v="990"/>
    <s v="Y"/>
    <s v="N"/>
    <s v="N"/>
  </r>
  <r>
    <n v="21"/>
    <x v="986"/>
    <s v="05B"/>
    <x v="4"/>
    <x v="1071"/>
    <x v="991"/>
    <s v="Y"/>
    <s v="N"/>
    <s v="N"/>
  </r>
  <r>
    <n v="21"/>
    <x v="987"/>
    <s v="05B"/>
    <x v="4"/>
    <x v="1072"/>
    <x v="992"/>
    <s v="Y"/>
    <s v="N"/>
    <s v="N"/>
  </r>
  <r>
    <n v="21"/>
    <x v="987"/>
    <s v="05B"/>
    <x v="4"/>
    <x v="1073"/>
    <x v="993"/>
    <s v="Y"/>
    <s v="N"/>
    <s v="N"/>
  </r>
  <r>
    <n v="21"/>
    <x v="987"/>
    <s v="05B"/>
    <x v="4"/>
    <x v="1074"/>
    <x v="994"/>
    <s v="Y"/>
    <s v="N"/>
    <s v="N"/>
  </r>
  <r>
    <n v="21"/>
    <x v="988"/>
    <s v="05B"/>
    <x v="4"/>
    <x v="1075"/>
    <x v="995"/>
    <s v="Y"/>
    <s v="N"/>
    <s v="N"/>
  </r>
  <r>
    <n v="21"/>
    <x v="989"/>
    <s v="05B"/>
    <x v="4"/>
    <x v="1076"/>
    <x v="996"/>
    <s v="Y"/>
    <s v="N"/>
    <s v="N"/>
  </r>
  <r>
    <n v="21"/>
    <x v="990"/>
    <s v="05B"/>
    <x v="4"/>
    <x v="1077"/>
    <x v="997"/>
    <s v="Y"/>
    <s v="N"/>
    <s v="N"/>
  </r>
  <r>
    <n v="21"/>
    <x v="991"/>
    <s v="05B"/>
    <x v="4"/>
    <x v="1078"/>
    <x v="998"/>
    <s v="Y"/>
    <s v="N"/>
    <s v="N"/>
  </r>
  <r>
    <n v="21"/>
    <x v="992"/>
    <s v="05B"/>
    <x v="4"/>
    <x v="1079"/>
    <x v="999"/>
    <s v="Y"/>
    <s v="N"/>
    <s v="N"/>
  </r>
  <r>
    <n v="21"/>
    <x v="993"/>
    <s v="05B"/>
    <x v="4"/>
    <x v="1080"/>
    <x v="1000"/>
    <s v="Y"/>
    <s v="N"/>
    <s v="N"/>
  </r>
  <r>
    <n v="21"/>
    <x v="994"/>
    <s v="05B"/>
    <x v="4"/>
    <x v="1081"/>
    <x v="1001"/>
    <s v="Y"/>
    <s v="N"/>
    <s v="N"/>
  </r>
  <r>
    <n v="21"/>
    <x v="995"/>
    <s v="05B"/>
    <x v="4"/>
    <x v="1082"/>
    <x v="1002"/>
    <s v="Y"/>
    <s v="N"/>
    <s v="N"/>
  </r>
  <r>
    <n v="21"/>
    <x v="996"/>
    <s v="05B"/>
    <x v="4"/>
    <x v="1083"/>
    <x v="1003"/>
    <s v="Y"/>
    <s v="N"/>
    <s v="N"/>
  </r>
  <r>
    <n v="21"/>
    <x v="997"/>
    <s v="05B"/>
    <x v="4"/>
    <x v="1084"/>
    <x v="1004"/>
    <s v="Y"/>
    <s v="N"/>
    <s v="N"/>
  </r>
  <r>
    <n v="21"/>
    <x v="998"/>
    <s v="05B"/>
    <x v="4"/>
    <x v="1085"/>
    <x v="1005"/>
    <s v="Y"/>
    <s v="N"/>
    <s v="N"/>
  </r>
  <r>
    <n v="21"/>
    <x v="999"/>
    <s v="05B"/>
    <x v="4"/>
    <x v="1086"/>
    <x v="1006"/>
    <s v="Y"/>
    <s v="N"/>
    <s v="N"/>
  </r>
  <r>
    <n v="21"/>
    <x v="1000"/>
    <s v="05B"/>
    <x v="4"/>
    <x v="1087"/>
    <x v="1007"/>
    <s v="Y"/>
    <s v="N"/>
    <s v="N"/>
  </r>
  <r>
    <n v="21"/>
    <x v="1001"/>
    <s v="05B"/>
    <x v="4"/>
    <x v="1088"/>
    <x v="1008"/>
    <s v="Y"/>
    <s v="N"/>
    <s v="N"/>
  </r>
  <r>
    <n v="21"/>
    <x v="1002"/>
    <s v="05B"/>
    <x v="4"/>
    <x v="1089"/>
    <x v="1009"/>
    <s v="Y"/>
    <s v="N"/>
    <s v="N"/>
  </r>
  <r>
    <n v="21"/>
    <x v="1003"/>
    <s v="05B"/>
    <x v="4"/>
    <x v="1090"/>
    <x v="1010"/>
    <s v="Y"/>
    <s v="N"/>
    <s v="N"/>
  </r>
  <r>
    <n v="21"/>
    <x v="1003"/>
    <s v="05B"/>
    <x v="4"/>
    <x v="1091"/>
    <x v="1010"/>
    <s v="Y"/>
    <s v="N"/>
    <s v="N"/>
  </r>
  <r>
    <n v="21"/>
    <x v="1003"/>
    <s v="05B"/>
    <x v="4"/>
    <x v="1092"/>
    <x v="1010"/>
    <s v="Y"/>
    <s v="N"/>
    <s v="N"/>
  </r>
  <r>
    <n v="21"/>
    <x v="1004"/>
    <s v="05B"/>
    <x v="4"/>
    <x v="1093"/>
    <x v="1011"/>
    <s v="Y"/>
    <s v="N"/>
    <s v="N"/>
  </r>
  <r>
    <n v="21"/>
    <x v="33"/>
    <s v="05E"/>
    <x v="5"/>
    <x v="41"/>
    <x v="1012"/>
    <s v="Y"/>
    <s v="Y"/>
    <s v="Y"/>
  </r>
  <r>
    <n v="21"/>
    <x v="1005"/>
    <s v="05E"/>
    <x v="5"/>
    <x v="1094"/>
    <x v="1013"/>
    <s v="Y"/>
    <s v="Y"/>
    <s v="Y"/>
  </r>
  <r>
    <n v="21"/>
    <x v="1005"/>
    <s v="05E"/>
    <x v="5"/>
    <x v="1095"/>
    <x v="1013"/>
    <s v="Y"/>
    <s v="Y"/>
    <s v="Y"/>
  </r>
  <r>
    <n v="21"/>
    <x v="1006"/>
    <s v="05E"/>
    <x v="5"/>
    <x v="1096"/>
    <x v="1014"/>
    <s v="Y"/>
    <s v="Y"/>
    <s v="Y"/>
  </r>
  <r>
    <n v="21"/>
    <x v="1007"/>
    <s v="05E"/>
    <x v="5"/>
    <x v="1097"/>
    <x v="1014"/>
    <s v="Y"/>
    <s v="Y"/>
    <s v="Y"/>
  </r>
  <r>
    <n v="21"/>
    <x v="1008"/>
    <s v="05E"/>
    <x v="5"/>
    <x v="1098"/>
    <x v="1015"/>
    <s v="Y"/>
    <s v="Y"/>
    <s v="Y"/>
  </r>
  <r>
    <n v="21"/>
    <x v="1009"/>
    <s v="05E"/>
    <x v="5"/>
    <x v="1099"/>
    <x v="1014"/>
    <s v="Y"/>
    <s v="Y"/>
    <s v="Y"/>
  </r>
  <r>
    <n v="21"/>
    <x v="1010"/>
    <s v="05E"/>
    <x v="5"/>
    <x v="1100"/>
    <x v="1015"/>
    <s v="Y"/>
    <s v="Y"/>
    <s v="Y"/>
  </r>
  <r>
    <n v="21"/>
    <x v="1011"/>
    <s v="05E"/>
    <x v="5"/>
    <x v="1101"/>
    <x v="1014"/>
    <s v="Y"/>
    <s v="Y"/>
    <s v="Y"/>
  </r>
  <r>
    <n v="21"/>
    <x v="1012"/>
    <s v="05E"/>
    <x v="5"/>
    <x v="1102"/>
    <x v="1015"/>
    <s v="Y"/>
    <s v="Y"/>
    <s v="Y"/>
  </r>
  <r>
    <n v="21"/>
    <x v="1013"/>
    <s v="05E"/>
    <x v="5"/>
    <x v="1103"/>
    <x v="1016"/>
    <s v="Y"/>
    <s v="Y"/>
    <s v="Y"/>
  </r>
  <r>
    <n v="21"/>
    <x v="1014"/>
    <s v="05E"/>
    <x v="5"/>
    <x v="1104"/>
    <x v="1017"/>
    <s v="Y"/>
    <s v="Y"/>
    <s v="Y"/>
  </r>
  <r>
    <n v="21"/>
    <x v="1015"/>
    <s v="05E"/>
    <x v="5"/>
    <x v="1105"/>
    <x v="1014"/>
    <s v="Y"/>
    <s v="Y"/>
    <s v="Y"/>
  </r>
  <r>
    <n v="21"/>
    <x v="1016"/>
    <s v="05E"/>
    <x v="5"/>
    <x v="1106"/>
    <x v="1015"/>
    <s v="Y"/>
    <s v="Y"/>
    <s v="Y"/>
  </r>
  <r>
    <n v="21"/>
    <x v="1017"/>
    <s v="05E"/>
    <x v="5"/>
    <x v="1107"/>
    <x v="1014"/>
    <s v="Y"/>
    <s v="Y"/>
    <s v="Y"/>
  </r>
  <r>
    <n v="21"/>
    <x v="1018"/>
    <s v="05E"/>
    <x v="5"/>
    <x v="1108"/>
    <x v="1015"/>
    <s v="Y"/>
    <s v="Y"/>
    <s v="Y"/>
  </r>
  <r>
    <n v="21"/>
    <x v="1019"/>
    <s v="05E"/>
    <x v="5"/>
    <x v="1109"/>
    <x v="1014"/>
    <s v="Y"/>
    <s v="Y"/>
    <s v="Y"/>
  </r>
  <r>
    <n v="21"/>
    <x v="1020"/>
    <s v="05E"/>
    <x v="5"/>
    <x v="1110"/>
    <x v="1015"/>
    <s v="Y"/>
    <s v="Y"/>
    <s v="Y"/>
  </r>
  <r>
    <n v="21"/>
    <x v="1021"/>
    <s v="05E"/>
    <x v="5"/>
    <x v="1111"/>
    <x v="1014"/>
    <s v="Y"/>
    <s v="Y"/>
    <s v="Y"/>
  </r>
  <r>
    <n v="21"/>
    <x v="1022"/>
    <s v="05E"/>
    <x v="5"/>
    <x v="1112"/>
    <x v="1015"/>
    <s v="Y"/>
    <s v="Y"/>
    <s v="Y"/>
  </r>
  <r>
    <n v="21"/>
    <x v="1023"/>
    <s v="05E"/>
    <x v="5"/>
    <x v="1113"/>
    <x v="1018"/>
    <s v="Y"/>
    <s v="Y"/>
    <s v="Y"/>
  </r>
  <r>
    <n v="21"/>
    <x v="1024"/>
    <s v="05E"/>
    <x v="5"/>
    <x v="1114"/>
    <x v="1019"/>
    <s v="Y"/>
    <s v="Y"/>
    <s v="Y"/>
  </r>
  <r>
    <n v="21"/>
    <x v="1025"/>
    <s v="05E"/>
    <x v="5"/>
    <x v="1115"/>
    <x v="1020"/>
    <s v="Y"/>
    <s v="Y"/>
    <s v="Y"/>
  </r>
  <r>
    <n v="21"/>
    <x v="1026"/>
    <s v="05E"/>
    <x v="5"/>
    <x v="1116"/>
    <x v="1014"/>
    <s v="Y"/>
    <s v="Y"/>
    <s v="Y"/>
  </r>
  <r>
    <n v="21"/>
    <x v="1027"/>
    <s v="05E"/>
    <x v="5"/>
    <x v="1117"/>
    <x v="1015"/>
    <s v="Y"/>
    <s v="Y"/>
    <s v="Y"/>
  </r>
  <r>
    <n v="21"/>
    <x v="1028"/>
    <s v="05E"/>
    <x v="5"/>
    <x v="1118"/>
    <x v="1014"/>
    <s v="Y"/>
    <s v="Y"/>
    <s v="Y"/>
  </r>
  <r>
    <n v="21"/>
    <x v="1029"/>
    <s v="05E"/>
    <x v="5"/>
    <x v="1119"/>
    <x v="1015"/>
    <s v="Y"/>
    <s v="Y"/>
    <s v="Y"/>
  </r>
  <r>
    <n v="21"/>
    <x v="1030"/>
    <s v="05E"/>
    <x v="5"/>
    <x v="1120"/>
    <x v="1014"/>
    <s v="Y"/>
    <s v="Y"/>
    <s v="Y"/>
  </r>
  <r>
    <n v="21"/>
    <x v="1031"/>
    <s v="05E"/>
    <x v="5"/>
    <x v="1121"/>
    <x v="1015"/>
    <s v="Y"/>
    <s v="Y"/>
    <s v="Y"/>
  </r>
  <r>
    <n v="21"/>
    <x v="1032"/>
    <s v="05E"/>
    <x v="5"/>
    <x v="1122"/>
    <x v="1021"/>
    <s v="Y"/>
    <s v="Y"/>
    <s v="Y"/>
  </r>
  <r>
    <n v="21"/>
    <x v="1033"/>
    <s v="05E"/>
    <x v="5"/>
    <x v="1123"/>
    <x v="1022"/>
    <s v="Y"/>
    <s v="Y"/>
    <s v="Y"/>
  </r>
  <r>
    <n v="21"/>
    <x v="1034"/>
    <s v="05E"/>
    <x v="5"/>
    <x v="1124"/>
    <x v="1023"/>
    <s v="Y"/>
    <s v="Y"/>
    <s v="Y"/>
  </r>
  <r>
    <n v="21"/>
    <x v="1035"/>
    <s v="05E"/>
    <x v="5"/>
    <x v="1125"/>
    <x v="1024"/>
    <s v="Y"/>
    <s v="Y"/>
    <s v="Y"/>
  </r>
  <r>
    <n v="21"/>
    <x v="1036"/>
    <s v="05E"/>
    <x v="5"/>
    <x v="1126"/>
    <x v="1025"/>
    <s v="Y"/>
    <s v="Y"/>
    <s v="Y"/>
  </r>
  <r>
    <n v="21"/>
    <x v="1037"/>
    <s v="05E"/>
    <x v="5"/>
    <x v="1127"/>
    <x v="1026"/>
    <s v="Y"/>
    <s v="Y"/>
    <s v="Y"/>
  </r>
  <r>
    <n v="21"/>
    <x v="1038"/>
    <s v="05E"/>
    <x v="5"/>
    <x v="1128"/>
    <x v="1027"/>
    <s v="Y"/>
    <s v="Y"/>
    <s v="Y"/>
  </r>
  <r>
    <n v="21"/>
    <x v="1039"/>
    <s v="05E"/>
    <x v="5"/>
    <x v="1129"/>
    <x v="1028"/>
    <s v="Y"/>
    <s v="Y"/>
    <s v="Y"/>
  </r>
  <r>
    <n v="21"/>
    <x v="1040"/>
    <s v="05E"/>
    <x v="5"/>
    <x v="1130"/>
    <x v="1029"/>
    <s v="Y"/>
    <s v="Y"/>
    <s v="Y"/>
  </r>
  <r>
    <n v="21"/>
    <x v="1041"/>
    <s v="05E"/>
    <x v="5"/>
    <x v="1131"/>
    <x v="1030"/>
    <s v="Y"/>
    <s v="Y"/>
    <s v="Y"/>
  </r>
  <r>
    <n v="21"/>
    <x v="65"/>
    <s v="05E"/>
    <x v="5"/>
    <x v="78"/>
    <x v="1031"/>
    <s v="Y"/>
    <s v="Y"/>
    <s v="Y"/>
  </r>
  <r>
    <n v="21"/>
    <x v="1042"/>
    <s v="05E"/>
    <x v="5"/>
    <x v="1132"/>
    <x v="1031"/>
    <s v="Y"/>
    <s v="Y"/>
    <s v="Y"/>
  </r>
  <r>
    <n v="21"/>
    <x v="1043"/>
    <s v="05E"/>
    <x v="5"/>
    <x v="1133"/>
    <x v="1031"/>
    <s v="Y"/>
    <s v="Y"/>
    <s v="Y"/>
  </r>
  <r>
    <n v="21"/>
    <x v="1044"/>
    <s v="05E"/>
    <x v="5"/>
    <x v="1134"/>
    <x v="1031"/>
    <s v="Y"/>
    <s v="Y"/>
    <s v="Y"/>
  </r>
  <r>
    <n v="21"/>
    <x v="1045"/>
    <s v="05E"/>
    <x v="5"/>
    <x v="1135"/>
    <x v="1031"/>
    <s v="Y"/>
    <s v="Y"/>
    <s v="Y"/>
  </r>
  <r>
    <n v="21"/>
    <x v="68"/>
    <s v="05E"/>
    <x v="5"/>
    <x v="81"/>
    <x v="1031"/>
    <s v="Y"/>
    <s v="Y"/>
    <s v="Y"/>
  </r>
  <r>
    <n v="21"/>
    <x v="69"/>
    <s v="05E"/>
    <x v="5"/>
    <x v="82"/>
    <x v="1031"/>
    <s v="Y"/>
    <s v="Y"/>
    <s v="Y"/>
  </r>
  <r>
    <n v="21"/>
    <x v="1046"/>
    <s v="05E"/>
    <x v="5"/>
    <x v="1136"/>
    <x v="1031"/>
    <s v="Y"/>
    <s v="Y"/>
    <s v="Y"/>
  </r>
  <r>
    <n v="21"/>
    <x v="1047"/>
    <s v="05E"/>
    <x v="5"/>
    <x v="1137"/>
    <x v="1031"/>
    <s v="Y"/>
    <s v="Y"/>
    <s v="Y"/>
  </r>
  <r>
    <n v="21"/>
    <x v="1048"/>
    <s v="05E"/>
    <x v="5"/>
    <x v="1138"/>
    <x v="1031"/>
    <s v="Y"/>
    <s v="Y"/>
    <s v="Y"/>
  </r>
  <r>
    <n v="21"/>
    <x v="1049"/>
    <s v="05E"/>
    <x v="5"/>
    <x v="1139"/>
    <x v="1032"/>
    <s v="Y"/>
    <s v="Y"/>
    <s v="Y"/>
  </r>
  <r>
    <n v="21"/>
    <x v="1050"/>
    <s v="05E"/>
    <x v="5"/>
    <x v="1140"/>
    <x v="1033"/>
    <s v="Y"/>
    <s v="Y"/>
    <s v="Y"/>
  </r>
  <r>
    <n v="21"/>
    <x v="1051"/>
    <s v="05E"/>
    <x v="5"/>
    <x v="1141"/>
    <x v="1034"/>
    <s v="Y"/>
    <s v="Y"/>
    <s v="Y"/>
  </r>
  <r>
    <n v="21"/>
    <x v="1052"/>
    <s v="05E"/>
    <x v="5"/>
    <x v="1142"/>
    <x v="1035"/>
    <s v="Y"/>
    <s v="Y"/>
    <s v="Y"/>
  </r>
  <r>
    <n v="21"/>
    <x v="1053"/>
    <s v="05E"/>
    <x v="5"/>
    <x v="1143"/>
    <x v="1036"/>
    <s v="Y"/>
    <s v="Y"/>
    <s v="Y"/>
  </r>
  <r>
    <n v="21"/>
    <x v="1054"/>
    <s v="05E"/>
    <x v="5"/>
    <x v="1144"/>
    <x v="1037"/>
    <s v="Y"/>
    <s v="Y"/>
    <s v="Y"/>
  </r>
  <r>
    <n v="21"/>
    <x v="1055"/>
    <s v="05E"/>
    <x v="5"/>
    <x v="1145"/>
    <x v="1038"/>
    <s v="Y"/>
    <s v="Y"/>
    <s v="Y"/>
  </r>
  <r>
    <n v="21"/>
    <x v="1056"/>
    <s v="05E"/>
    <x v="5"/>
    <x v="1146"/>
    <x v="1039"/>
    <s v="Y"/>
    <s v="Y"/>
    <s v="Y"/>
  </r>
  <r>
    <n v="21"/>
    <x v="1057"/>
    <s v="05E"/>
    <x v="5"/>
    <x v="1147"/>
    <x v="1040"/>
    <s v="Y"/>
    <s v="Y"/>
    <s v="Y"/>
  </r>
  <r>
    <n v="21"/>
    <x v="90"/>
    <s v="05E"/>
    <x v="5"/>
    <x v="104"/>
    <x v="1041"/>
    <s v="Y"/>
    <s v="Y"/>
    <s v="Y"/>
  </r>
  <r>
    <n v="21"/>
    <x v="92"/>
    <s v="05E"/>
    <x v="5"/>
    <x v="106"/>
    <x v="1042"/>
    <s v="Y"/>
    <s v="Y"/>
    <s v="Y"/>
  </r>
  <r>
    <n v="21"/>
    <x v="103"/>
    <s v="05E"/>
    <x v="5"/>
    <x v="117"/>
    <x v="1043"/>
    <s v="Y"/>
    <s v="Y"/>
    <s v="Y"/>
  </r>
  <r>
    <n v="21"/>
    <x v="104"/>
    <s v="05E"/>
    <x v="5"/>
    <x v="118"/>
    <x v="1044"/>
    <s v="Y"/>
    <s v="Y"/>
    <s v="Y"/>
  </r>
  <r>
    <n v="21"/>
    <x v="106"/>
    <s v="05E"/>
    <x v="5"/>
    <x v="120"/>
    <x v="1045"/>
    <s v="Y"/>
    <s v="Y"/>
    <s v="Y"/>
  </r>
  <r>
    <n v="21"/>
    <x v="1058"/>
    <s v="05E"/>
    <x v="5"/>
    <x v="1148"/>
    <x v="1046"/>
    <s v="Y"/>
    <s v="Y"/>
    <s v="Y"/>
  </r>
  <r>
    <n v="21"/>
    <x v="1059"/>
    <s v="05E"/>
    <x v="5"/>
    <x v="1149"/>
    <x v="1047"/>
    <s v="Y"/>
    <s v="Y"/>
    <s v="Y"/>
  </r>
  <r>
    <n v="21"/>
    <x v="1060"/>
    <s v="05E"/>
    <x v="5"/>
    <x v="1150"/>
    <x v="1048"/>
    <s v="Y"/>
    <s v="Y"/>
    <s v="Y"/>
  </r>
  <r>
    <n v="21"/>
    <x v="1061"/>
    <s v="05E"/>
    <x v="5"/>
    <x v="1151"/>
    <x v="1049"/>
    <s v="Y"/>
    <s v="Y"/>
    <s v="Y"/>
  </r>
  <r>
    <n v="21"/>
    <x v="1062"/>
    <s v="05E"/>
    <x v="5"/>
    <x v="1152"/>
    <x v="1050"/>
    <s v="Y"/>
    <s v="Y"/>
    <s v="Y"/>
  </r>
  <r>
    <n v="21"/>
    <x v="1063"/>
    <s v="05E"/>
    <x v="5"/>
    <x v="1153"/>
    <x v="1051"/>
    <s v="Y"/>
    <s v="Y"/>
    <s v="Y"/>
  </r>
  <r>
    <n v="21"/>
    <x v="1064"/>
    <s v="05E"/>
    <x v="5"/>
    <x v="1154"/>
    <x v="1052"/>
    <s v="Y"/>
    <s v="Y"/>
    <s v="Y"/>
  </r>
  <r>
    <n v="21"/>
    <x v="1065"/>
    <s v="05E"/>
    <x v="5"/>
    <x v="1155"/>
    <x v="1053"/>
    <s v="Y"/>
    <s v="Y"/>
    <s v="Y"/>
  </r>
  <r>
    <n v="21"/>
    <x v="1066"/>
    <s v="05E"/>
    <x v="5"/>
    <x v="1156"/>
    <x v="1054"/>
    <s v="Y"/>
    <s v="Y"/>
    <s v="Y"/>
  </r>
  <r>
    <n v="21"/>
    <x v="1067"/>
    <s v="05E"/>
    <x v="5"/>
    <x v="1157"/>
    <x v="1055"/>
    <s v="Y"/>
    <s v="Y"/>
    <s v="Y"/>
  </r>
  <r>
    <n v="21"/>
    <x v="1068"/>
    <s v="05E"/>
    <x v="5"/>
    <x v="1158"/>
    <x v="1056"/>
    <s v="Y"/>
    <s v="Y"/>
    <s v="Y"/>
  </r>
  <r>
    <n v="21"/>
    <x v="1069"/>
    <s v="05E"/>
    <x v="5"/>
    <x v="1159"/>
    <x v="1057"/>
    <s v="Y"/>
    <s v="Y"/>
    <s v="Y"/>
  </r>
  <r>
    <n v="21"/>
    <x v="1070"/>
    <s v="05E"/>
    <x v="5"/>
    <x v="1160"/>
    <x v="1058"/>
    <s v="Y"/>
    <s v="Y"/>
    <s v="Y"/>
  </r>
  <r>
    <n v="21"/>
    <x v="1071"/>
    <s v="05E"/>
    <x v="5"/>
    <x v="1161"/>
    <x v="1039"/>
    <s v="Y"/>
    <s v="Y"/>
    <s v="Y"/>
  </r>
  <r>
    <n v="21"/>
    <x v="1072"/>
    <s v="05E"/>
    <x v="5"/>
    <x v="1162"/>
    <x v="1040"/>
    <s v="Y"/>
    <s v="Y"/>
    <s v="Y"/>
  </r>
  <r>
    <n v="21"/>
    <x v="1073"/>
    <s v="05E"/>
    <x v="5"/>
    <x v="1163"/>
    <x v="1059"/>
    <s v="Y"/>
    <s v="Y"/>
    <s v="Y"/>
  </r>
  <r>
    <n v="21"/>
    <x v="1074"/>
    <s v="05E"/>
    <x v="5"/>
    <x v="1164"/>
    <x v="1060"/>
    <s v="Y"/>
    <s v="Y"/>
    <s v="Y"/>
  </r>
  <r>
    <n v="21"/>
    <x v="1075"/>
    <s v="05E"/>
    <x v="5"/>
    <x v="1165"/>
    <x v="1061"/>
    <s v="Y"/>
    <s v="Y"/>
    <s v="Y"/>
  </r>
  <r>
    <n v="21"/>
    <x v="1076"/>
    <s v="05E"/>
    <x v="5"/>
    <x v="1166"/>
    <x v="1062"/>
    <s v="Y"/>
    <s v="Y"/>
    <s v="Y"/>
  </r>
  <r>
    <n v="21"/>
    <x v="1077"/>
    <s v="05E"/>
    <x v="5"/>
    <x v="1167"/>
    <x v="1063"/>
    <s v="Y"/>
    <s v="Y"/>
    <s v="Y"/>
  </r>
  <r>
    <n v="21"/>
    <x v="1078"/>
    <s v="05E"/>
    <x v="5"/>
    <x v="1168"/>
    <x v="1064"/>
    <s v="Y"/>
    <s v="Y"/>
    <s v="Y"/>
  </r>
  <r>
    <n v="21"/>
    <x v="1079"/>
    <s v="05E"/>
    <x v="5"/>
    <x v="1169"/>
    <x v="1065"/>
    <s v="Y"/>
    <s v="Y"/>
    <s v="Y"/>
  </r>
  <r>
    <n v="21"/>
    <x v="1080"/>
    <s v="05E"/>
    <x v="5"/>
    <x v="1170"/>
    <x v="1066"/>
    <s v="Y"/>
    <s v="Y"/>
    <s v="Y"/>
  </r>
  <r>
    <n v="21"/>
    <x v="1081"/>
    <s v="05E"/>
    <x v="5"/>
    <x v="127"/>
    <x v="731"/>
    <s v="Y"/>
    <s v="Y"/>
    <s v="Y"/>
  </r>
  <r>
    <n v="21"/>
    <x v="1082"/>
    <s v="05E"/>
    <x v="5"/>
    <x v="133"/>
    <x v="1067"/>
    <s v="Y"/>
    <s v="Y"/>
    <s v="Y"/>
  </r>
  <r>
    <n v="21"/>
    <x v="1083"/>
    <s v="05E"/>
    <x v="5"/>
    <x v="1171"/>
    <x v="1068"/>
    <s v="Y"/>
    <s v="Y"/>
    <s v="Y"/>
  </r>
  <r>
    <n v="21"/>
    <x v="1084"/>
    <s v="05E"/>
    <x v="5"/>
    <x v="1172"/>
    <x v="1069"/>
    <s v="Y"/>
    <s v="Y"/>
    <s v="Y"/>
  </r>
  <r>
    <n v="21"/>
    <x v="1085"/>
    <s v="05E"/>
    <x v="5"/>
    <x v="1173"/>
    <x v="1070"/>
    <s v="Y"/>
    <s v="Y"/>
    <s v="Y"/>
  </r>
  <r>
    <n v="21"/>
    <x v="1086"/>
    <s v="05E"/>
    <x v="5"/>
    <x v="1174"/>
    <x v="1071"/>
    <s v="Y"/>
    <s v="Y"/>
    <s v="Y"/>
  </r>
  <r>
    <n v="21"/>
    <x v="1087"/>
    <s v="05E"/>
    <x v="5"/>
    <x v="1175"/>
    <x v="1072"/>
    <s v="Y"/>
    <s v="Y"/>
    <s v="Y"/>
  </r>
  <r>
    <n v="21"/>
    <x v="1088"/>
    <s v="05E"/>
    <x v="5"/>
    <x v="1176"/>
    <x v="1073"/>
    <s v="Y"/>
    <s v="Y"/>
    <s v="Y"/>
  </r>
  <r>
    <n v="21"/>
    <x v="1081"/>
    <s v="05E"/>
    <x v="5"/>
    <x v="1177"/>
    <x v="1074"/>
    <s v="Y"/>
    <s v="Y"/>
    <s v="Y"/>
  </r>
  <r>
    <n v="21"/>
    <x v="1089"/>
    <s v="05E"/>
    <x v="5"/>
    <x v="1178"/>
    <x v="1075"/>
    <s v="Y"/>
    <s v="Y"/>
    <s v="Y"/>
  </r>
  <r>
    <n v="21"/>
    <x v="1090"/>
    <s v="05E"/>
    <x v="5"/>
    <x v="1179"/>
    <x v="1076"/>
    <s v="Y"/>
    <s v="Y"/>
    <s v="Y"/>
  </r>
  <r>
    <n v="21"/>
    <x v="1091"/>
    <s v="05E"/>
    <x v="5"/>
    <x v="1180"/>
    <x v="1077"/>
    <s v="Y"/>
    <s v="Y"/>
    <s v="Y"/>
  </r>
  <r>
    <n v="21"/>
    <x v="1092"/>
    <s v="05E"/>
    <x v="5"/>
    <x v="1181"/>
    <x v="1076"/>
    <s v="Y"/>
    <s v="Y"/>
    <s v="Y"/>
  </r>
  <r>
    <n v="21"/>
    <x v="1093"/>
    <s v="05E"/>
    <x v="5"/>
    <x v="1182"/>
    <x v="1078"/>
    <s v="Y"/>
    <s v="Y"/>
    <s v="Y"/>
  </r>
  <r>
    <n v="21"/>
    <x v="1094"/>
    <s v="05E"/>
    <x v="5"/>
    <x v="1183"/>
    <x v="1079"/>
    <s v="Y"/>
    <s v="Y"/>
    <s v="Y"/>
  </r>
  <r>
    <n v="21"/>
    <x v="1090"/>
    <s v="05E"/>
    <x v="5"/>
    <x v="1184"/>
    <x v="1080"/>
    <s v="Y"/>
    <s v="Y"/>
    <s v="Y"/>
  </r>
  <r>
    <n v="21"/>
    <x v="1095"/>
    <s v="05E"/>
    <x v="5"/>
    <x v="1185"/>
    <x v="1081"/>
    <s v="Y"/>
    <s v="Y"/>
    <s v="Y"/>
  </r>
  <r>
    <n v="21"/>
    <x v="1096"/>
    <s v="05E"/>
    <x v="5"/>
    <x v="1186"/>
    <x v="1082"/>
    <s v="Y"/>
    <s v="Y"/>
    <s v="Y"/>
  </r>
  <r>
    <n v="21"/>
    <x v="1097"/>
    <s v="05E"/>
    <x v="5"/>
    <x v="1187"/>
    <x v="1083"/>
    <s v="Y"/>
    <s v="Y"/>
    <s v="Y"/>
  </r>
  <r>
    <n v="21"/>
    <x v="1098"/>
    <s v="05E"/>
    <x v="5"/>
    <x v="1188"/>
    <x v="1058"/>
    <s v="Y"/>
    <s v="Y"/>
    <s v="Y"/>
  </r>
  <r>
    <n v="21"/>
    <x v="1099"/>
    <s v="05E"/>
    <x v="5"/>
    <x v="1189"/>
    <x v="1084"/>
    <s v="Y"/>
    <s v="Y"/>
    <s v="Y"/>
  </r>
  <r>
    <n v="21"/>
    <x v="1100"/>
    <s v="05E"/>
    <x v="5"/>
    <x v="1190"/>
    <x v="1085"/>
    <s v="Y"/>
    <s v="Y"/>
    <s v="Y"/>
  </r>
  <r>
    <n v="21"/>
    <x v="1101"/>
    <s v="05E"/>
    <x v="5"/>
    <x v="1191"/>
    <x v="1086"/>
    <s v="Y"/>
    <s v="Y"/>
    <s v="Y"/>
  </r>
  <r>
    <n v="21"/>
    <x v="1089"/>
    <s v="05E"/>
    <x v="5"/>
    <x v="1192"/>
    <x v="1087"/>
    <s v="N"/>
    <s v="Y"/>
    <s v="N"/>
  </r>
  <r>
    <n v="21"/>
    <x v="1102"/>
    <s v="05E"/>
    <x v="5"/>
    <x v="1193"/>
    <x v="1088"/>
    <s v="Y"/>
    <s v="Y"/>
    <s v="Y"/>
  </r>
  <r>
    <n v="21"/>
    <x v="1103"/>
    <s v="05E"/>
    <x v="5"/>
    <x v="1194"/>
    <x v="1089"/>
    <s v="Y"/>
    <s v="Y"/>
    <s v="Y"/>
  </r>
  <r>
    <n v="21"/>
    <x v="1104"/>
    <s v="05E"/>
    <x v="5"/>
    <x v="1195"/>
    <x v="1090"/>
    <s v="Y"/>
    <s v="Y"/>
    <s v="Y"/>
  </r>
  <r>
    <n v="21"/>
    <x v="1105"/>
    <s v="05E"/>
    <x v="5"/>
    <x v="1196"/>
    <x v="1091"/>
    <s v="Y"/>
    <s v="Y"/>
    <s v="Y"/>
  </r>
  <r>
    <n v="21"/>
    <x v="1106"/>
    <s v="05E"/>
    <x v="5"/>
    <x v="1197"/>
    <x v="1092"/>
    <s v="Y"/>
    <s v="Y"/>
    <s v="Y"/>
  </r>
  <r>
    <n v="21"/>
    <x v="1107"/>
    <s v="05E"/>
    <x v="5"/>
    <x v="1198"/>
    <x v="1093"/>
    <s v="Y"/>
    <s v="Y"/>
    <s v="Y"/>
  </r>
  <r>
    <n v="21"/>
    <x v="1102"/>
    <s v="05E"/>
    <x v="5"/>
    <x v="1199"/>
    <x v="1094"/>
    <s v="Y"/>
    <s v="Y"/>
    <s v="Y"/>
  </r>
  <r>
    <n v="21"/>
    <x v="1108"/>
    <s v="05E"/>
    <x v="5"/>
    <x v="1200"/>
    <x v="1095"/>
    <s v="Y"/>
    <s v="Y"/>
    <s v="Y"/>
  </r>
  <r>
    <n v="21"/>
    <x v="135"/>
    <s v="05E"/>
    <x v="5"/>
    <x v="158"/>
    <x v="1096"/>
    <s v="Y"/>
    <s v="Y"/>
    <s v="Y"/>
  </r>
  <r>
    <n v="21"/>
    <x v="1109"/>
    <s v="05E"/>
    <x v="5"/>
    <x v="1201"/>
    <x v="1097"/>
    <s v="Y"/>
    <s v="Y"/>
    <s v="Y"/>
  </r>
  <r>
    <n v="21"/>
    <x v="136"/>
    <s v="05E"/>
    <x v="5"/>
    <x v="159"/>
    <x v="1098"/>
    <s v="Y"/>
    <s v="Y"/>
    <s v="Y"/>
  </r>
  <r>
    <n v="21"/>
    <x v="1110"/>
    <s v="05E"/>
    <x v="5"/>
    <x v="1202"/>
    <x v="1099"/>
    <s v="Y"/>
    <s v="Y"/>
    <s v="Y"/>
  </r>
  <r>
    <n v="21"/>
    <x v="1111"/>
    <s v="05E"/>
    <x v="5"/>
    <x v="1203"/>
    <x v="1100"/>
    <s v="Y"/>
    <s v="Y"/>
    <s v="Y"/>
  </r>
  <r>
    <n v="21"/>
    <x v="1112"/>
    <s v="05E"/>
    <x v="5"/>
    <x v="1204"/>
    <x v="1101"/>
    <s v="Y"/>
    <s v="Y"/>
    <s v="Y"/>
  </r>
  <r>
    <n v="21"/>
    <x v="1113"/>
    <s v="05E"/>
    <x v="5"/>
    <x v="1205"/>
    <x v="1102"/>
    <s v="Y"/>
    <s v="Y"/>
    <s v="Y"/>
  </r>
  <r>
    <n v="21"/>
    <x v="1114"/>
    <s v="05E"/>
    <x v="5"/>
    <x v="1206"/>
    <x v="1103"/>
    <s v="Y"/>
    <s v="Y"/>
    <s v="Y"/>
  </r>
  <r>
    <n v="21"/>
    <x v="1115"/>
    <s v="05E"/>
    <x v="5"/>
    <x v="1207"/>
    <x v="1104"/>
    <s v="Y"/>
    <s v="Y"/>
    <s v="Y"/>
  </r>
  <r>
    <n v="21"/>
    <x v="1005"/>
    <s v="05E"/>
    <x v="5"/>
    <x v="1208"/>
    <x v="1105"/>
    <s v="Y"/>
    <s v="Y"/>
    <s v="Y"/>
  </r>
  <r>
    <n v="21"/>
    <x v="1116"/>
    <s v="05E"/>
    <x v="5"/>
    <x v="1209"/>
    <x v="1106"/>
    <s v="Y"/>
    <s v="Y"/>
    <s v="Y"/>
  </r>
  <r>
    <n v="21"/>
    <x v="1117"/>
    <s v="05E"/>
    <x v="5"/>
    <x v="1210"/>
    <x v="1107"/>
    <s v="Y"/>
    <s v="Y"/>
    <s v="Y"/>
  </r>
  <r>
    <n v="21"/>
    <x v="1118"/>
    <s v="05E"/>
    <x v="5"/>
    <x v="1211"/>
    <x v="1108"/>
    <s v="Y"/>
    <s v="Y"/>
    <s v="Y"/>
  </r>
  <r>
    <n v="21"/>
    <x v="1119"/>
    <s v="05E"/>
    <x v="5"/>
    <x v="1212"/>
    <x v="1109"/>
    <s v="Y"/>
    <s v="Y"/>
    <s v="Y"/>
  </r>
  <r>
    <n v="21"/>
    <x v="1120"/>
    <s v="05E"/>
    <x v="5"/>
    <x v="1213"/>
    <x v="1110"/>
    <s v="Y"/>
    <s v="Y"/>
    <s v="Y"/>
  </r>
  <r>
    <n v="21"/>
    <x v="1121"/>
    <s v="05E"/>
    <x v="5"/>
    <x v="1214"/>
    <x v="1111"/>
    <s v="Y"/>
    <s v="Y"/>
    <s v="Y"/>
  </r>
  <r>
    <n v="21"/>
    <x v="1122"/>
    <s v="05E"/>
    <x v="5"/>
    <x v="1215"/>
    <x v="1112"/>
    <s v="Y"/>
    <s v="Y"/>
    <s v="Y"/>
  </r>
  <r>
    <n v="21"/>
    <x v="1123"/>
    <s v="05E"/>
    <x v="5"/>
    <x v="1216"/>
    <x v="1113"/>
    <s v="Y"/>
    <s v="Y"/>
    <s v="Y"/>
  </r>
  <r>
    <n v="21"/>
    <x v="1124"/>
    <s v="05E"/>
    <x v="5"/>
    <x v="1217"/>
    <x v="1114"/>
    <s v="Y"/>
    <s v="Y"/>
    <s v="Y"/>
  </r>
  <r>
    <n v="21"/>
    <x v="1125"/>
    <s v="05E"/>
    <x v="5"/>
    <x v="1218"/>
    <x v="1115"/>
    <s v="Y"/>
    <s v="Y"/>
    <s v="Y"/>
  </r>
  <r>
    <n v="21"/>
    <x v="1126"/>
    <s v="05E"/>
    <x v="5"/>
    <x v="1219"/>
    <x v="1116"/>
    <s v="Y"/>
    <s v="Y"/>
    <s v="Y"/>
  </r>
  <r>
    <n v="21"/>
    <x v="1127"/>
    <s v="05E"/>
    <x v="5"/>
    <x v="1220"/>
    <x v="1117"/>
    <s v="Y"/>
    <s v="Y"/>
    <s v="Y"/>
  </r>
  <r>
    <n v="21"/>
    <x v="1128"/>
    <s v="05E"/>
    <x v="5"/>
    <x v="1221"/>
    <x v="1118"/>
    <s v="Y"/>
    <s v="Y"/>
    <s v="Y"/>
  </r>
  <r>
    <n v="21"/>
    <x v="1129"/>
    <s v="05E"/>
    <x v="5"/>
    <x v="1222"/>
    <x v="1119"/>
    <s v="Y"/>
    <s v="Y"/>
    <s v="Y"/>
  </r>
  <r>
    <n v="21"/>
    <x v="1130"/>
    <s v="05E"/>
    <x v="5"/>
    <x v="1223"/>
    <x v="264"/>
    <s v="Y"/>
    <s v="Y"/>
    <s v="Y"/>
  </r>
  <r>
    <n v="21"/>
    <x v="1131"/>
    <s v="05E"/>
    <x v="5"/>
    <x v="1224"/>
    <x v="889"/>
    <s v="Y"/>
    <s v="Y"/>
    <s v="Y"/>
  </r>
  <r>
    <n v="21"/>
    <x v="1132"/>
    <s v="05E"/>
    <x v="5"/>
    <x v="1225"/>
    <x v="1120"/>
    <s v="Y"/>
    <s v="Y"/>
    <s v="Y"/>
  </r>
  <r>
    <n v="21"/>
    <x v="1133"/>
    <s v="05E"/>
    <x v="5"/>
    <x v="1226"/>
    <x v="1121"/>
    <s v="Y"/>
    <s v="Y"/>
    <s v="Y"/>
  </r>
  <r>
    <n v="21"/>
    <x v="141"/>
    <s v="05E"/>
    <x v="5"/>
    <x v="164"/>
    <x v="1122"/>
    <s v="Y"/>
    <s v="Y"/>
    <s v="Y"/>
  </r>
  <r>
    <n v="21"/>
    <x v="1134"/>
    <s v="05E"/>
    <x v="5"/>
    <x v="1227"/>
    <x v="1123"/>
    <s v="Y"/>
    <s v="Y"/>
    <s v="Y"/>
  </r>
  <r>
    <n v="21"/>
    <x v="1135"/>
    <s v="05E"/>
    <x v="5"/>
    <x v="1228"/>
    <x v="1124"/>
    <s v="Y"/>
    <s v="Y"/>
    <s v="Y"/>
  </r>
  <r>
    <n v="21"/>
    <x v="1136"/>
    <s v="05E"/>
    <x v="5"/>
    <x v="1229"/>
    <x v="1125"/>
    <s v="N"/>
    <s v="Y"/>
    <s v="N"/>
  </r>
  <r>
    <n v="21"/>
    <x v="1137"/>
    <s v="05E"/>
    <x v="5"/>
    <x v="1230"/>
    <x v="1126"/>
    <s v="Y"/>
    <s v="Y"/>
    <s v="Y"/>
  </r>
  <r>
    <n v="21"/>
    <x v="1138"/>
    <s v="05E"/>
    <x v="5"/>
    <x v="1231"/>
    <x v="1127"/>
    <s v="Y"/>
    <s v="Y"/>
    <s v="Y"/>
  </r>
  <r>
    <n v="21"/>
    <x v="1139"/>
    <s v="05E"/>
    <x v="5"/>
    <x v="1232"/>
    <x v="1128"/>
    <s v="Y"/>
    <s v="Y"/>
    <s v="Y"/>
  </r>
  <r>
    <n v="21"/>
    <x v="1140"/>
    <s v="05E"/>
    <x v="5"/>
    <x v="1233"/>
    <x v="1129"/>
    <s v="Y"/>
    <s v="Y"/>
    <s v="Y"/>
  </r>
  <r>
    <n v="21"/>
    <x v="1141"/>
    <s v="05E"/>
    <x v="5"/>
    <x v="1234"/>
    <x v="1130"/>
    <s v="Y"/>
    <s v="Y"/>
    <s v="Y"/>
  </r>
  <r>
    <n v="21"/>
    <x v="1142"/>
    <s v="05E"/>
    <x v="5"/>
    <x v="1235"/>
    <x v="1131"/>
    <s v="Y"/>
    <s v="Y"/>
    <s v="Y"/>
  </r>
  <r>
    <n v="21"/>
    <x v="1143"/>
    <s v="05E"/>
    <x v="5"/>
    <x v="1236"/>
    <x v="1132"/>
    <s v="Y"/>
    <s v="Y"/>
    <s v="Y"/>
  </r>
  <r>
    <n v="21"/>
    <x v="1144"/>
    <s v="05E"/>
    <x v="5"/>
    <x v="1237"/>
    <x v="1133"/>
    <s v="Y"/>
    <s v="Y"/>
    <s v="Y"/>
  </r>
  <r>
    <n v="21"/>
    <x v="1145"/>
    <s v="05E"/>
    <x v="5"/>
    <x v="1238"/>
    <x v="1134"/>
    <s v="Y"/>
    <s v="Y"/>
    <s v="Y"/>
  </r>
  <r>
    <n v="21"/>
    <x v="1146"/>
    <s v="05E"/>
    <x v="5"/>
    <x v="1239"/>
    <x v="1135"/>
    <s v="Y"/>
    <s v="Y"/>
    <s v="Y"/>
  </r>
  <r>
    <n v="21"/>
    <x v="1147"/>
    <s v="05E"/>
    <x v="5"/>
    <x v="1240"/>
    <x v="1136"/>
    <s v="Y"/>
    <s v="Y"/>
    <s v="Y"/>
  </r>
  <r>
    <n v="21"/>
    <x v="1148"/>
    <s v="05E"/>
    <x v="5"/>
    <x v="1241"/>
    <x v="1137"/>
    <s v="Y"/>
    <s v="Y"/>
    <s v="Y"/>
  </r>
  <r>
    <n v="21"/>
    <x v="1149"/>
    <s v="05E"/>
    <x v="5"/>
    <x v="1242"/>
    <x v="1138"/>
    <s v="Y"/>
    <s v="Y"/>
    <s v="Y"/>
  </r>
  <r>
    <n v="21"/>
    <x v="1150"/>
    <s v="05E"/>
    <x v="5"/>
    <x v="1243"/>
    <x v="1139"/>
    <s v="Y"/>
    <s v="Y"/>
    <s v="Y"/>
  </r>
  <r>
    <n v="21"/>
    <x v="1151"/>
    <s v="05E"/>
    <x v="5"/>
    <x v="1244"/>
    <x v="1140"/>
    <s v="Y"/>
    <s v="Y"/>
    <s v="Y"/>
  </r>
  <r>
    <n v="21"/>
    <x v="1152"/>
    <s v="05E"/>
    <x v="5"/>
    <x v="1245"/>
    <x v="1141"/>
    <s v="Y"/>
    <s v="Y"/>
    <s v="Y"/>
  </r>
  <r>
    <n v="21"/>
    <x v="1153"/>
    <s v="05E"/>
    <x v="5"/>
    <x v="1246"/>
    <x v="1142"/>
    <s v="Y"/>
    <s v="Y"/>
    <s v="Y"/>
  </r>
  <r>
    <n v="21"/>
    <x v="1154"/>
    <s v="05E"/>
    <x v="5"/>
    <x v="1247"/>
    <x v="1143"/>
    <s v="Y"/>
    <s v="Y"/>
    <s v="Y"/>
  </r>
  <r>
    <n v="21"/>
    <x v="1155"/>
    <s v="05E"/>
    <x v="5"/>
    <x v="1248"/>
    <x v="1144"/>
    <s v="Y"/>
    <s v="Y"/>
    <s v="Y"/>
  </r>
  <r>
    <n v="21"/>
    <x v="1156"/>
    <s v="05E"/>
    <x v="5"/>
    <x v="1249"/>
    <x v="1145"/>
    <s v="Y"/>
    <s v="Y"/>
    <s v="Y"/>
  </r>
  <r>
    <n v="21"/>
    <x v="1157"/>
    <s v="05E"/>
    <x v="5"/>
    <x v="1250"/>
    <x v="1146"/>
    <s v="Y"/>
    <s v="Y"/>
    <s v="Y"/>
  </r>
  <r>
    <n v="21"/>
    <x v="1158"/>
    <s v="05E"/>
    <x v="5"/>
    <x v="1251"/>
    <x v="1147"/>
    <s v="Y"/>
    <s v="Y"/>
    <s v="Y"/>
  </r>
  <r>
    <n v="21"/>
    <x v="1159"/>
    <s v="05E"/>
    <x v="5"/>
    <x v="1252"/>
    <x v="292"/>
    <s v="Y"/>
    <s v="Y"/>
    <s v="Y"/>
  </r>
  <r>
    <n v="21"/>
    <x v="1160"/>
    <s v="05E"/>
    <x v="5"/>
    <x v="1253"/>
    <x v="293"/>
    <s v="Y"/>
    <s v="Y"/>
    <s v="Y"/>
  </r>
  <r>
    <n v="21"/>
    <x v="1161"/>
    <s v="05E"/>
    <x v="5"/>
    <x v="1254"/>
    <x v="1148"/>
    <s v="Y"/>
    <s v="Y"/>
    <s v="Y"/>
  </r>
  <r>
    <n v="21"/>
    <x v="1162"/>
    <s v="05E"/>
    <x v="5"/>
    <x v="1255"/>
    <x v="1149"/>
    <s v="Y"/>
    <s v="Y"/>
    <s v="Y"/>
  </r>
  <r>
    <n v="21"/>
    <x v="1163"/>
    <s v="05E"/>
    <x v="5"/>
    <x v="1256"/>
    <x v="1150"/>
    <s v="Y"/>
    <s v="Y"/>
    <s v="Y"/>
  </r>
  <r>
    <n v="21"/>
    <x v="1164"/>
    <s v="05E"/>
    <x v="5"/>
    <x v="1257"/>
    <x v="1151"/>
    <s v="Y"/>
    <s v="Y"/>
    <s v="Y"/>
  </r>
  <r>
    <n v="21"/>
    <x v="1165"/>
    <s v="05E"/>
    <x v="5"/>
    <x v="1258"/>
    <x v="338"/>
    <s v="Y"/>
    <s v="Y"/>
    <s v="Y"/>
  </r>
  <r>
    <n v="21"/>
    <x v="1166"/>
    <s v="05E"/>
    <x v="5"/>
    <x v="1259"/>
    <x v="1152"/>
    <s v="Y"/>
    <s v="Y"/>
    <s v="Y"/>
  </r>
  <r>
    <n v="21"/>
    <x v="1167"/>
    <s v="05E"/>
    <x v="5"/>
    <x v="1260"/>
    <x v="1153"/>
    <s v="Y"/>
    <s v="Y"/>
    <s v="Y"/>
  </r>
  <r>
    <n v="21"/>
    <x v="1168"/>
    <s v="05E"/>
    <x v="5"/>
    <x v="1261"/>
    <x v="1154"/>
    <s v="Y"/>
    <s v="Y"/>
    <s v="Y"/>
  </r>
  <r>
    <n v="21"/>
    <x v="1169"/>
    <s v="05E"/>
    <x v="5"/>
    <x v="1262"/>
    <x v="316"/>
    <s v="Y"/>
    <s v="Y"/>
    <s v="Y"/>
  </r>
  <r>
    <n v="21"/>
    <x v="1170"/>
    <s v="05E"/>
    <x v="5"/>
    <x v="1263"/>
    <x v="1155"/>
    <s v="Y"/>
    <s v="Y"/>
    <s v="Y"/>
  </r>
  <r>
    <n v="21"/>
    <x v="1171"/>
    <s v="05E"/>
    <x v="5"/>
    <x v="1264"/>
    <x v="322"/>
    <s v="Y"/>
    <s v="Y"/>
    <s v="Y"/>
  </r>
  <r>
    <n v="21"/>
    <x v="1172"/>
    <s v="05E"/>
    <x v="5"/>
    <x v="1265"/>
    <x v="1156"/>
    <s v="Y"/>
    <s v="Y"/>
    <s v="Y"/>
  </r>
  <r>
    <n v="21"/>
    <x v="1173"/>
    <s v="05E"/>
    <x v="5"/>
    <x v="1266"/>
    <x v="1036"/>
    <s v="Y"/>
    <s v="Y"/>
    <s v="Y"/>
  </r>
  <r>
    <n v="21"/>
    <x v="1174"/>
    <s v="05E"/>
    <x v="5"/>
    <x v="1267"/>
    <x v="1157"/>
    <s v="Y"/>
    <s v="Y"/>
    <s v="Y"/>
  </r>
  <r>
    <n v="21"/>
    <x v="1175"/>
    <s v="05E"/>
    <x v="5"/>
    <x v="1268"/>
    <x v="1158"/>
    <s v="Y"/>
    <s v="Y"/>
    <s v="Y"/>
  </r>
  <r>
    <n v="21"/>
    <x v="1176"/>
    <s v="05E"/>
    <x v="5"/>
    <x v="1269"/>
    <x v="1159"/>
    <s v="Y"/>
    <s v="Y"/>
    <s v="Y"/>
  </r>
  <r>
    <n v="21"/>
    <x v="1177"/>
    <s v="05E"/>
    <x v="5"/>
    <x v="1270"/>
    <x v="350"/>
    <s v="Y"/>
    <s v="Y"/>
    <s v="Y"/>
  </r>
  <r>
    <n v="21"/>
    <x v="1178"/>
    <s v="05E"/>
    <x v="5"/>
    <x v="1271"/>
    <x v="364"/>
    <s v="Y"/>
    <s v="Y"/>
    <s v="Y"/>
  </r>
  <r>
    <n v="21"/>
    <x v="1179"/>
    <s v="05E"/>
    <x v="5"/>
    <x v="1272"/>
    <x v="1160"/>
    <s v="Y"/>
    <s v="Y"/>
    <s v="Y"/>
  </r>
  <r>
    <n v="21"/>
    <x v="1180"/>
    <s v="05E"/>
    <x v="5"/>
    <x v="1273"/>
    <x v="1161"/>
    <s v="Y"/>
    <s v="Y"/>
    <s v="Y"/>
  </r>
  <r>
    <n v="21"/>
    <x v="1181"/>
    <s v="05E"/>
    <x v="5"/>
    <x v="1274"/>
    <x v="1162"/>
    <s v="Y"/>
    <s v="Y"/>
    <s v="Y"/>
  </r>
  <r>
    <n v="21"/>
    <x v="1182"/>
    <s v="05E"/>
    <x v="5"/>
    <x v="1275"/>
    <x v="1163"/>
    <s v="Y"/>
    <s v="Y"/>
    <s v="Y"/>
  </r>
  <r>
    <n v="21"/>
    <x v="1183"/>
    <s v="05E"/>
    <x v="5"/>
    <x v="171"/>
    <x v="1164"/>
    <s v="Y"/>
    <s v="Y"/>
    <s v="Y"/>
  </r>
  <r>
    <n v="21"/>
    <x v="1184"/>
    <s v="05E"/>
    <x v="5"/>
    <x v="1276"/>
    <x v="1165"/>
    <s v="Y"/>
    <s v="Y"/>
    <s v="Y"/>
  </r>
  <r>
    <n v="21"/>
    <x v="1185"/>
    <s v="05E"/>
    <x v="5"/>
    <x v="1277"/>
    <x v="1166"/>
    <s v="Y"/>
    <s v="Y"/>
    <s v="Y"/>
  </r>
  <r>
    <n v="21"/>
    <x v="1186"/>
    <s v="05E"/>
    <x v="5"/>
    <x v="1278"/>
    <x v="1167"/>
    <s v="Y"/>
    <s v="Y"/>
    <s v="Y"/>
  </r>
  <r>
    <n v="21"/>
    <x v="1187"/>
    <s v="05E"/>
    <x v="5"/>
    <x v="1279"/>
    <x v="1168"/>
    <s v="Y"/>
    <s v="Y"/>
    <s v="Y"/>
  </r>
  <r>
    <n v="21"/>
    <x v="1188"/>
    <s v="05E"/>
    <x v="5"/>
    <x v="1280"/>
    <x v="1169"/>
    <s v="Y"/>
    <s v="Y"/>
    <s v="Y"/>
  </r>
  <r>
    <n v="21"/>
    <x v="1189"/>
    <s v="05E"/>
    <x v="5"/>
    <x v="1281"/>
    <x v="1170"/>
    <s v="Y"/>
    <s v="Y"/>
    <s v="Y"/>
  </r>
  <r>
    <n v="21"/>
    <x v="1190"/>
    <s v="05E"/>
    <x v="5"/>
    <x v="1282"/>
    <x v="1171"/>
    <s v="Y"/>
    <s v="Y"/>
    <s v="Y"/>
  </r>
  <r>
    <n v="21"/>
    <x v="1191"/>
    <s v="05E"/>
    <x v="5"/>
    <x v="1283"/>
    <x v="1172"/>
    <s v="Y"/>
    <s v="Y"/>
    <s v="Y"/>
  </r>
  <r>
    <n v="21"/>
    <x v="1192"/>
    <s v="05E"/>
    <x v="5"/>
    <x v="1284"/>
    <x v="1173"/>
    <s v="Y"/>
    <s v="Y"/>
    <s v="Y"/>
  </r>
  <r>
    <n v="21"/>
    <x v="1193"/>
    <s v="05E"/>
    <x v="5"/>
    <x v="1285"/>
    <x v="1174"/>
    <s v="Y"/>
    <s v="Y"/>
    <s v="Y"/>
  </r>
  <r>
    <n v="21"/>
    <x v="1194"/>
    <s v="05E"/>
    <x v="5"/>
    <x v="1286"/>
    <x v="1175"/>
    <s v="Y"/>
    <s v="Y"/>
    <s v="Y"/>
  </r>
  <r>
    <n v="21"/>
    <x v="1195"/>
    <s v="05E"/>
    <x v="5"/>
    <x v="1287"/>
    <x v="1176"/>
    <s v="Y"/>
    <s v="Y"/>
    <s v="Y"/>
  </r>
  <r>
    <n v="21"/>
    <x v="1196"/>
    <s v="05E"/>
    <x v="5"/>
    <x v="1288"/>
    <x v="1109"/>
    <s v="Y"/>
    <s v="Y"/>
    <s v="Y"/>
  </r>
  <r>
    <n v="21"/>
    <x v="1197"/>
    <s v="05E"/>
    <x v="5"/>
    <x v="1289"/>
    <x v="1114"/>
    <s v="Y"/>
    <s v="Y"/>
    <s v="Y"/>
  </r>
  <r>
    <n v="21"/>
    <x v="1198"/>
    <s v="05E"/>
    <x v="5"/>
    <x v="1290"/>
    <x v="1177"/>
    <s v="Y"/>
    <s v="Y"/>
    <s v="Y"/>
  </r>
  <r>
    <n v="21"/>
    <x v="1199"/>
    <s v="05E"/>
    <x v="5"/>
    <x v="1291"/>
    <x v="1017"/>
    <s v="Y"/>
    <s v="Y"/>
    <s v="Y"/>
  </r>
  <r>
    <n v="21"/>
    <x v="1200"/>
    <s v="05E"/>
    <x v="5"/>
    <x v="1292"/>
    <x v="1178"/>
    <s v="Y"/>
    <s v="Y"/>
    <s v="Y"/>
  </r>
  <r>
    <n v="21"/>
    <x v="1201"/>
    <s v="05E"/>
    <x v="5"/>
    <x v="1293"/>
    <x v="1179"/>
    <s v="Y"/>
    <s v="Y"/>
    <s v="Y"/>
  </r>
  <r>
    <n v="21"/>
    <x v="1202"/>
    <s v="05E"/>
    <x v="5"/>
    <x v="173"/>
    <x v="1180"/>
    <s v="Y"/>
    <s v="Y"/>
    <s v="Y"/>
  </r>
  <r>
    <n v="21"/>
    <x v="1203"/>
    <s v="05E"/>
    <x v="5"/>
    <x v="174"/>
    <x v="1181"/>
    <s v="Y"/>
    <s v="Y"/>
    <s v="Y"/>
  </r>
  <r>
    <n v="21"/>
    <x v="147"/>
    <s v="05E"/>
    <x v="5"/>
    <x v="176"/>
    <x v="1182"/>
    <s v="Y"/>
    <s v="Y"/>
    <s v="Y"/>
  </r>
  <r>
    <n v="21"/>
    <x v="148"/>
    <s v="05E"/>
    <x v="5"/>
    <x v="177"/>
    <x v="1183"/>
    <s v="Y"/>
    <s v="Y"/>
    <s v="Y"/>
  </r>
  <r>
    <n v="21"/>
    <x v="1204"/>
    <s v="05E"/>
    <x v="5"/>
    <x v="1294"/>
    <x v="1184"/>
    <s v="Y"/>
    <s v="Y"/>
    <s v="Y"/>
  </r>
  <r>
    <n v="21"/>
    <x v="1205"/>
    <s v="05E"/>
    <x v="5"/>
    <x v="1295"/>
    <x v="1185"/>
    <s v="Y"/>
    <s v="Y"/>
    <s v="Y"/>
  </r>
  <r>
    <n v="21"/>
    <x v="1206"/>
    <s v="05E"/>
    <x v="5"/>
    <x v="1296"/>
    <x v="1186"/>
    <s v="Y"/>
    <s v="Y"/>
    <s v="Y"/>
  </r>
  <r>
    <n v="21"/>
    <x v="1207"/>
    <s v="05E"/>
    <x v="5"/>
    <x v="1297"/>
    <x v="1187"/>
    <s v="Y"/>
    <s v="Y"/>
    <s v="Y"/>
  </r>
  <r>
    <n v="21"/>
    <x v="1208"/>
    <s v="05E"/>
    <x v="5"/>
    <x v="1298"/>
    <x v="1188"/>
    <s v="Y"/>
    <s v="Y"/>
    <s v="Y"/>
  </r>
  <r>
    <n v="21"/>
    <x v="1209"/>
    <s v="05E"/>
    <x v="5"/>
    <x v="1299"/>
    <x v="804"/>
    <s v="Y"/>
    <s v="Y"/>
    <s v="Y"/>
  </r>
  <r>
    <n v="21"/>
    <x v="150"/>
    <s v="05E"/>
    <x v="5"/>
    <x v="179"/>
    <x v="1189"/>
    <s v="Y"/>
    <s v="Y"/>
    <s v="Y"/>
  </r>
  <r>
    <n v="21"/>
    <x v="1210"/>
    <s v="05E"/>
    <x v="5"/>
    <x v="1300"/>
    <x v="1190"/>
    <s v="Y"/>
    <s v="Y"/>
    <s v="Y"/>
  </r>
  <r>
    <n v="21"/>
    <x v="1211"/>
    <s v="05E"/>
    <x v="5"/>
    <x v="1301"/>
    <x v="1191"/>
    <s v="Y"/>
    <s v="Y"/>
    <s v="Y"/>
  </r>
  <r>
    <n v="21"/>
    <x v="1212"/>
    <s v="05E"/>
    <x v="5"/>
    <x v="1302"/>
    <x v="1192"/>
    <s v="Y"/>
    <s v="Y"/>
    <s v="Y"/>
  </r>
  <r>
    <n v="21"/>
    <x v="1213"/>
    <s v="05E"/>
    <x v="5"/>
    <x v="1303"/>
    <x v="1193"/>
    <s v="Y"/>
    <s v="Y"/>
    <s v="Y"/>
  </r>
  <r>
    <n v="21"/>
    <x v="1214"/>
    <s v="05E"/>
    <x v="5"/>
    <x v="1304"/>
    <x v="1194"/>
    <s v="Y"/>
    <s v="Y"/>
    <s v="Y"/>
  </r>
  <r>
    <n v="21"/>
    <x v="1215"/>
    <s v="05E"/>
    <x v="5"/>
    <x v="1305"/>
    <x v="1195"/>
    <s v="Y"/>
    <s v="Y"/>
    <s v="Y"/>
  </r>
  <r>
    <n v="21"/>
    <x v="1216"/>
    <s v="05E"/>
    <x v="5"/>
    <x v="1306"/>
    <x v="1196"/>
    <s v="Y"/>
    <s v="Y"/>
    <s v="Y"/>
  </r>
  <r>
    <n v="21"/>
    <x v="1217"/>
    <s v="05E"/>
    <x v="5"/>
    <x v="1307"/>
    <x v="1197"/>
    <s v="Y"/>
    <s v="Y"/>
    <s v="Y"/>
  </r>
  <r>
    <n v="21"/>
    <x v="1218"/>
    <s v="05E"/>
    <x v="5"/>
    <x v="1308"/>
    <x v="1198"/>
    <s v="Y"/>
    <s v="Y"/>
    <s v="Y"/>
  </r>
  <r>
    <n v="21"/>
    <x v="1219"/>
    <s v="05E"/>
    <x v="5"/>
    <x v="1309"/>
    <x v="1199"/>
    <s v="Y"/>
    <s v="Y"/>
    <s v="Y"/>
  </r>
  <r>
    <n v="21"/>
    <x v="1220"/>
    <s v="05E"/>
    <x v="5"/>
    <x v="1310"/>
    <x v="1200"/>
    <s v="Y"/>
    <s v="Y"/>
    <s v="Y"/>
  </r>
  <r>
    <n v="21"/>
    <x v="1221"/>
    <s v="05E"/>
    <x v="5"/>
    <x v="1311"/>
    <x v="1201"/>
    <s v="Y"/>
    <s v="Y"/>
    <s v="Y"/>
  </r>
  <r>
    <n v="21"/>
    <x v="1222"/>
    <s v="05E"/>
    <x v="5"/>
    <x v="1312"/>
    <x v="1202"/>
    <s v="Y"/>
    <s v="Y"/>
    <s v="Y"/>
  </r>
  <r>
    <n v="21"/>
    <x v="1223"/>
    <s v="05E"/>
    <x v="5"/>
    <x v="1313"/>
    <x v="1203"/>
    <s v="Y"/>
    <s v="Y"/>
    <s v="Y"/>
  </r>
  <r>
    <n v="21"/>
    <x v="1224"/>
    <s v="05E"/>
    <x v="5"/>
    <x v="1314"/>
    <x v="1204"/>
    <s v="Y"/>
    <s v="Y"/>
    <s v="Y"/>
  </r>
  <r>
    <n v="21"/>
    <x v="1225"/>
    <s v="05E"/>
    <x v="5"/>
    <x v="1315"/>
    <x v="1205"/>
    <s v="Y"/>
    <s v="Y"/>
    <s v="Y"/>
  </r>
  <r>
    <n v="21"/>
    <x v="1226"/>
    <s v="05E"/>
    <x v="5"/>
    <x v="1316"/>
    <x v="1206"/>
    <s v="Y"/>
    <s v="Y"/>
    <s v="Y"/>
  </r>
  <r>
    <n v="21"/>
    <x v="1227"/>
    <s v="05E"/>
    <x v="5"/>
    <x v="1317"/>
    <x v="1207"/>
    <s v="Y"/>
    <s v="Y"/>
    <s v="Y"/>
  </r>
  <r>
    <n v="21"/>
    <x v="1228"/>
    <s v="05E"/>
    <x v="5"/>
    <x v="1318"/>
    <x v="1208"/>
    <s v="Y"/>
    <s v="Y"/>
    <s v="Y"/>
  </r>
  <r>
    <n v="21"/>
    <x v="1229"/>
    <s v="05E"/>
    <x v="5"/>
    <x v="1319"/>
    <x v="1209"/>
    <s v="Y"/>
    <s v="Y"/>
    <s v="Y"/>
  </r>
  <r>
    <n v="21"/>
    <x v="1230"/>
    <s v="05E"/>
    <x v="5"/>
    <x v="1320"/>
    <x v="1210"/>
    <s v="Y"/>
    <s v="Y"/>
    <s v="Y"/>
  </r>
  <r>
    <n v="21"/>
    <x v="1231"/>
    <s v="05E"/>
    <x v="5"/>
    <x v="1321"/>
    <x v="1211"/>
    <s v="Y"/>
    <s v="Y"/>
    <s v="Y"/>
  </r>
  <r>
    <n v="21"/>
    <x v="1232"/>
    <s v="05E"/>
    <x v="5"/>
    <x v="1322"/>
    <x v="1212"/>
    <s v="Y"/>
    <s v="Y"/>
    <s v="Y"/>
  </r>
  <r>
    <n v="21"/>
    <x v="1233"/>
    <s v="05E"/>
    <x v="5"/>
    <x v="1323"/>
    <x v="1213"/>
    <s v="Y"/>
    <s v="Y"/>
    <s v="Y"/>
  </r>
  <r>
    <n v="21"/>
    <x v="1234"/>
    <s v="05E"/>
    <x v="5"/>
    <x v="1324"/>
    <x v="1214"/>
    <s v="Y"/>
    <s v="Y"/>
    <s v="Y"/>
  </r>
  <r>
    <n v="21"/>
    <x v="1235"/>
    <s v="05E"/>
    <x v="5"/>
    <x v="1325"/>
    <x v="1215"/>
    <s v="Y"/>
    <s v="Y"/>
    <s v="Y"/>
  </r>
  <r>
    <n v="21"/>
    <x v="1236"/>
    <s v="05E"/>
    <x v="5"/>
    <x v="1326"/>
    <x v="1216"/>
    <s v="Y"/>
    <s v="Y"/>
    <s v="Y"/>
  </r>
  <r>
    <n v="21"/>
    <x v="1237"/>
    <s v="05E"/>
    <x v="5"/>
    <x v="1327"/>
    <x v="1217"/>
    <s v="Y"/>
    <s v="Y"/>
    <s v="Y"/>
  </r>
  <r>
    <n v="21"/>
    <x v="1238"/>
    <s v="05E"/>
    <x v="5"/>
    <x v="1328"/>
    <x v="1218"/>
    <s v="Y"/>
    <s v="Y"/>
    <s v="Y"/>
  </r>
  <r>
    <n v="21"/>
    <x v="1239"/>
    <s v="05E"/>
    <x v="5"/>
    <x v="1329"/>
    <x v="1219"/>
    <s v="Y"/>
    <s v="Y"/>
    <s v="Y"/>
  </r>
  <r>
    <n v="21"/>
    <x v="1239"/>
    <s v="05E"/>
    <x v="5"/>
    <x v="1330"/>
    <x v="1219"/>
    <s v="Y"/>
    <s v="Y"/>
    <s v="Y"/>
  </r>
  <r>
    <n v="21"/>
    <x v="1240"/>
    <s v="05E"/>
    <x v="5"/>
    <x v="1331"/>
    <x v="872"/>
    <s v="Y"/>
    <s v="Y"/>
    <s v="Y"/>
  </r>
  <r>
    <n v="21"/>
    <x v="1241"/>
    <s v="05E"/>
    <x v="5"/>
    <x v="1332"/>
    <x v="1220"/>
    <s v="Y"/>
    <s v="Y"/>
    <s v="Y"/>
  </r>
  <r>
    <n v="21"/>
    <x v="1242"/>
    <s v="05E"/>
    <x v="5"/>
    <x v="1333"/>
    <x v="1221"/>
    <s v="Y"/>
    <s v="Y"/>
    <s v="Y"/>
  </r>
  <r>
    <n v="21"/>
    <x v="1243"/>
    <s v="05E"/>
    <x v="5"/>
    <x v="1334"/>
    <x v="1222"/>
    <s v="Y"/>
    <s v="Y"/>
    <s v="Y"/>
  </r>
  <r>
    <n v="21"/>
    <x v="1244"/>
    <s v="05E"/>
    <x v="5"/>
    <x v="1335"/>
    <x v="1223"/>
    <s v="Y"/>
    <s v="Y"/>
    <s v="Y"/>
  </r>
  <r>
    <n v="21"/>
    <x v="1245"/>
    <s v="05E"/>
    <x v="5"/>
    <x v="1336"/>
    <x v="1224"/>
    <s v="Y"/>
    <s v="Y"/>
    <s v="Y"/>
  </r>
  <r>
    <n v="21"/>
    <x v="1246"/>
    <s v="05E"/>
    <x v="5"/>
    <x v="1337"/>
    <x v="1225"/>
    <s v="Y"/>
    <s v="Y"/>
    <s v="Y"/>
  </r>
  <r>
    <n v="21"/>
    <x v="1247"/>
    <s v="05E"/>
    <x v="5"/>
    <x v="1338"/>
    <x v="902"/>
    <s v="Y"/>
    <s v="Y"/>
    <s v="Y"/>
  </r>
  <r>
    <n v="21"/>
    <x v="1247"/>
    <s v="05E"/>
    <x v="5"/>
    <x v="1339"/>
    <x v="1226"/>
    <s v="Y"/>
    <s v="Y"/>
    <s v="Y"/>
  </r>
  <r>
    <n v="21"/>
    <x v="1247"/>
    <s v="05E"/>
    <x v="5"/>
    <x v="1340"/>
    <x v="1227"/>
    <s v="Y"/>
    <s v="Y"/>
    <s v="Y"/>
  </r>
  <r>
    <n v="21"/>
    <x v="1247"/>
    <s v="05E"/>
    <x v="5"/>
    <x v="1341"/>
    <x v="1228"/>
    <s v="Y"/>
    <s v="Y"/>
    <s v="Y"/>
  </r>
  <r>
    <n v="21"/>
    <x v="1247"/>
    <s v="05E"/>
    <x v="5"/>
    <x v="1342"/>
    <x v="1229"/>
    <s v="Y"/>
    <s v="Y"/>
    <s v="Y"/>
  </r>
  <r>
    <n v="21"/>
    <x v="1248"/>
    <s v="05E"/>
    <x v="5"/>
    <x v="1343"/>
    <x v="1230"/>
    <s v="Y"/>
    <s v="Y"/>
    <s v="Y"/>
  </r>
  <r>
    <n v="21"/>
    <x v="1249"/>
    <s v="05E"/>
    <x v="5"/>
    <x v="1344"/>
    <x v="1231"/>
    <s v="Y"/>
    <s v="Y"/>
    <s v="Y"/>
  </r>
  <r>
    <n v="21"/>
    <x v="1250"/>
    <s v="05E"/>
    <x v="5"/>
    <x v="1345"/>
    <x v="911"/>
    <s v="Y"/>
    <s v="Y"/>
    <s v="Y"/>
  </r>
  <r>
    <n v="21"/>
    <x v="1251"/>
    <s v="05E"/>
    <x v="5"/>
    <x v="1346"/>
    <x v="1232"/>
    <s v="Y"/>
    <s v="Y"/>
    <s v="Y"/>
  </r>
  <r>
    <n v="21"/>
    <x v="1252"/>
    <s v="05E"/>
    <x v="5"/>
    <x v="1347"/>
    <x v="1233"/>
    <s v="Y"/>
    <s v="Y"/>
    <s v="Y"/>
  </r>
  <r>
    <n v="21"/>
    <x v="1253"/>
    <s v="05E"/>
    <x v="5"/>
    <x v="1348"/>
    <x v="1234"/>
    <s v="Y"/>
    <s v="Y"/>
    <s v="Y"/>
  </r>
  <r>
    <n v="21"/>
    <x v="1254"/>
    <s v="05E"/>
    <x v="5"/>
    <x v="1349"/>
    <x v="1235"/>
    <s v="Y"/>
    <s v="Y"/>
    <s v="Y"/>
  </r>
  <r>
    <n v="21"/>
    <x v="168"/>
    <s v="05E"/>
    <x v="5"/>
    <x v="197"/>
    <x v="1236"/>
    <s v="Y"/>
    <s v="Y"/>
    <s v="Y"/>
  </r>
  <r>
    <n v="21"/>
    <x v="197"/>
    <s v="05E"/>
    <x v="5"/>
    <x v="226"/>
    <x v="1237"/>
    <s v="Y"/>
    <s v="Y"/>
    <s v="Y"/>
  </r>
  <r>
    <n v="21"/>
    <x v="1255"/>
    <s v="05E"/>
    <x v="5"/>
    <x v="232"/>
    <x v="1237"/>
    <s v="Y"/>
    <s v="Y"/>
    <s v="Y"/>
  </r>
  <r>
    <n v="21"/>
    <x v="203"/>
    <s v="05E"/>
    <x v="5"/>
    <x v="232"/>
    <x v="1238"/>
    <s v="N"/>
    <s v="Y"/>
    <s v="N"/>
  </r>
  <r>
    <n v="21"/>
    <x v="226"/>
    <s v="05E"/>
    <x v="5"/>
    <x v="256"/>
    <x v="1239"/>
    <s v="Y"/>
    <s v="Y"/>
    <s v="Y"/>
  </r>
  <r>
    <n v="21"/>
    <x v="229"/>
    <s v="05E"/>
    <x v="5"/>
    <x v="259"/>
    <x v="1240"/>
    <s v="Y"/>
    <s v="Y"/>
    <s v="Y"/>
  </r>
  <r>
    <n v="21"/>
    <x v="231"/>
    <s v="05E"/>
    <x v="5"/>
    <x v="262"/>
    <x v="1241"/>
    <s v="Y"/>
    <s v="Y"/>
    <s v="Y"/>
  </r>
  <r>
    <n v="21"/>
    <x v="278"/>
    <s v="05E"/>
    <x v="5"/>
    <x v="314"/>
    <x v="1242"/>
    <s v="Y"/>
    <s v="Y"/>
    <s v="Y"/>
  </r>
  <r>
    <n v="21"/>
    <x v="342"/>
    <s v="05E"/>
    <x v="5"/>
    <x v="381"/>
    <x v="1243"/>
    <s v="Y"/>
    <s v="Y"/>
    <s v="Y"/>
  </r>
  <r>
    <n v="21"/>
    <x v="1256"/>
    <s v="05E"/>
    <x v="5"/>
    <x v="1350"/>
    <x v="199"/>
    <s v="Y"/>
    <s v="Y"/>
    <s v="Y"/>
  </r>
  <r>
    <n v="21"/>
    <x v="1257"/>
    <s v="05E"/>
    <x v="5"/>
    <x v="1351"/>
    <x v="1244"/>
    <s v="Y"/>
    <s v="Y"/>
    <s v="Y"/>
  </r>
  <r>
    <n v="21"/>
    <x v="1258"/>
    <s v="05E"/>
    <x v="5"/>
    <x v="1352"/>
    <x v="1245"/>
    <s v="Y"/>
    <s v="Y"/>
    <s v="Y"/>
  </r>
  <r>
    <n v="21"/>
    <x v="1259"/>
    <s v="05E"/>
    <x v="5"/>
    <x v="1353"/>
    <x v="1246"/>
    <s v="Y"/>
    <s v="Y"/>
    <s v="Y"/>
  </r>
  <r>
    <n v="21"/>
    <x v="1260"/>
    <s v="05E"/>
    <x v="5"/>
    <x v="1354"/>
    <x v="907"/>
    <s v="Y"/>
    <s v="Y"/>
    <s v="Y"/>
  </r>
  <r>
    <n v="21"/>
    <x v="1261"/>
    <s v="05E"/>
    <x v="5"/>
    <x v="1355"/>
    <x v="222"/>
    <s v="Y"/>
    <s v="Y"/>
    <s v="Y"/>
  </r>
  <r>
    <n v="21"/>
    <x v="1262"/>
    <s v="05E"/>
    <x v="5"/>
    <x v="1356"/>
    <x v="1247"/>
    <s v="Y"/>
    <s v="Y"/>
    <s v="Y"/>
  </r>
  <r>
    <n v="21"/>
    <x v="1263"/>
    <s v="05E"/>
    <x v="5"/>
    <x v="1357"/>
    <x v="1"/>
    <s v="Y"/>
    <s v="Y"/>
    <s v="Y"/>
  </r>
  <r>
    <n v="21"/>
    <x v="1264"/>
    <s v="05E"/>
    <x v="5"/>
    <x v="1358"/>
    <x v="1248"/>
    <s v="Y"/>
    <s v="Y"/>
    <s v="Y"/>
  </r>
  <r>
    <n v="21"/>
    <x v="203"/>
    <s v="05E"/>
    <x v="5"/>
    <x v="444"/>
    <x v="1249"/>
    <s v="Y"/>
    <s v="Y"/>
    <s v="Y"/>
  </r>
  <r>
    <n v="21"/>
    <x v="763"/>
    <s v="05E"/>
    <x v="5"/>
    <x v="819"/>
    <x v="1250"/>
    <s v="N"/>
    <s v="Y"/>
    <s v="N"/>
  </r>
  <r>
    <n v="21"/>
    <x v="943"/>
    <s v="05E"/>
    <x v="5"/>
    <x v="1017"/>
    <x v="1251"/>
    <s v="Y"/>
    <s v="Y"/>
    <s v="Y"/>
  </r>
  <r>
    <n v="21"/>
    <x v="947"/>
    <s v="05E"/>
    <x v="5"/>
    <x v="1021"/>
    <x v="953"/>
    <s v="Y"/>
    <s v="Y"/>
    <s v="Y"/>
  </r>
  <r>
    <n v="21"/>
    <x v="948"/>
    <s v="05E"/>
    <x v="5"/>
    <x v="1022"/>
    <x v="1252"/>
    <s v="Y"/>
    <s v="Y"/>
    <s v="Y"/>
  </r>
  <r>
    <n v="21"/>
    <x v="949"/>
    <s v="05E"/>
    <x v="5"/>
    <x v="1023"/>
    <x v="955"/>
    <s v="Y"/>
    <s v="Y"/>
    <s v="Y"/>
  </r>
  <r>
    <n v="21"/>
    <x v="951"/>
    <s v="05E"/>
    <x v="5"/>
    <x v="1025"/>
    <x v="957"/>
    <s v="Y"/>
    <s v="Y"/>
    <s v="Y"/>
  </r>
  <r>
    <n v="21"/>
    <x v="952"/>
    <s v="05E"/>
    <x v="5"/>
    <x v="1026"/>
    <x v="958"/>
    <s v="Y"/>
    <s v="Y"/>
    <s v="Y"/>
  </r>
  <r>
    <n v="21"/>
    <x v="954"/>
    <s v="05E"/>
    <x v="5"/>
    <x v="1028"/>
    <x v="1094"/>
    <s v="Y"/>
    <s v="Y"/>
    <s v="Y"/>
  </r>
  <r>
    <n v="21"/>
    <x v="956"/>
    <s v="05E"/>
    <x v="5"/>
    <x v="1031"/>
    <x v="1253"/>
    <s v="Y"/>
    <s v="Y"/>
    <s v="Y"/>
  </r>
  <r>
    <n v="21"/>
    <x v="957"/>
    <s v="05E"/>
    <x v="5"/>
    <x v="1033"/>
    <x v="1254"/>
    <s v="Y"/>
    <s v="Y"/>
    <s v="Y"/>
  </r>
  <r>
    <n v="21"/>
    <x v="959"/>
    <s v="05E"/>
    <x v="5"/>
    <x v="1035"/>
    <x v="965"/>
    <s v="Y"/>
    <s v="Y"/>
    <s v="Y"/>
  </r>
  <r>
    <n v="21"/>
    <x v="960"/>
    <s v="05E"/>
    <x v="5"/>
    <x v="1036"/>
    <x v="966"/>
    <s v="Y"/>
    <s v="Y"/>
    <s v="Y"/>
  </r>
  <r>
    <n v="21"/>
    <x v="961"/>
    <s v="05E"/>
    <x v="5"/>
    <x v="1037"/>
    <x v="967"/>
    <s v="Y"/>
    <s v="Y"/>
    <s v="Y"/>
  </r>
  <r>
    <n v="21"/>
    <x v="962"/>
    <s v="05E"/>
    <x v="5"/>
    <x v="1038"/>
    <x v="1255"/>
    <s v="Y"/>
    <s v="Y"/>
    <s v="Y"/>
  </r>
  <r>
    <n v="21"/>
    <x v="968"/>
    <s v="05E"/>
    <x v="5"/>
    <x v="1044"/>
    <x v="1256"/>
    <s v="Y"/>
    <s v="Y"/>
    <s v="Y"/>
  </r>
  <r>
    <n v="21"/>
    <x v="970"/>
    <s v="05E"/>
    <x v="5"/>
    <x v="1047"/>
    <x v="1257"/>
    <s v="Y"/>
    <s v="Y"/>
    <s v="Y"/>
  </r>
  <r>
    <n v="21"/>
    <x v="1265"/>
    <s v="05E"/>
    <x v="5"/>
    <x v="1048"/>
    <x v="1258"/>
    <s v="Y"/>
    <s v="Y"/>
    <s v="Y"/>
  </r>
  <r>
    <n v="21"/>
    <x v="971"/>
    <s v="05E"/>
    <x v="5"/>
    <x v="1051"/>
    <x v="1259"/>
    <s v="Y"/>
    <s v="Y"/>
    <s v="Y"/>
  </r>
  <r>
    <n v="21"/>
    <x v="1266"/>
    <s v="05E"/>
    <x v="5"/>
    <x v="1052"/>
    <x v="1260"/>
    <s v="Y"/>
    <s v="Y"/>
    <s v="Y"/>
  </r>
  <r>
    <n v="21"/>
    <x v="1267"/>
    <s v="05E"/>
    <x v="5"/>
    <x v="1053"/>
    <x v="1261"/>
    <s v="Y"/>
    <s v="Y"/>
    <s v="Y"/>
  </r>
  <r>
    <n v="21"/>
    <x v="1268"/>
    <s v="05E"/>
    <x v="5"/>
    <x v="1054"/>
    <x v="1262"/>
    <s v="Y"/>
    <s v="Y"/>
    <s v="Y"/>
  </r>
  <r>
    <n v="21"/>
    <x v="1269"/>
    <s v="05E"/>
    <x v="5"/>
    <x v="1055"/>
    <x v="1263"/>
    <s v="Y"/>
    <s v="Y"/>
    <s v="Y"/>
  </r>
  <r>
    <n v="21"/>
    <x v="1005"/>
    <s v="05E"/>
    <x v="5"/>
    <x v="1056"/>
    <x v="1264"/>
    <s v="Y"/>
    <s v="Y"/>
    <s v="Y"/>
  </r>
  <r>
    <n v="21"/>
    <x v="973"/>
    <s v="05E"/>
    <x v="5"/>
    <x v="1058"/>
    <x v="1265"/>
    <s v="Y"/>
    <s v="Y"/>
    <s v="Y"/>
  </r>
  <r>
    <n v="21"/>
    <x v="978"/>
    <s v="05E"/>
    <x v="5"/>
    <x v="1063"/>
    <x v="1266"/>
    <s v="Y"/>
    <s v="Y"/>
    <s v="Y"/>
  </r>
  <r>
    <n v="21"/>
    <x v="984"/>
    <s v="05E"/>
    <x v="5"/>
    <x v="1068"/>
    <x v="1267"/>
    <s v="Y"/>
    <s v="Y"/>
    <s v="Y"/>
  </r>
  <r>
    <n v="21"/>
    <x v="985"/>
    <s v="05E"/>
    <x v="5"/>
    <x v="1069"/>
    <x v="1268"/>
    <s v="Y"/>
    <s v="Y"/>
    <s v="Y"/>
  </r>
  <r>
    <n v="21"/>
    <x v="988"/>
    <s v="05E"/>
    <x v="5"/>
    <x v="1075"/>
    <x v="989"/>
    <s v="Y"/>
    <s v="Y"/>
    <s v="Y"/>
  </r>
  <r>
    <n v="21"/>
    <x v="1270"/>
    <s v="05E"/>
    <x v="5"/>
    <x v="1014"/>
    <x v="1269"/>
    <s v="Y"/>
    <s v="Y"/>
    <s v="Y"/>
  </r>
  <r>
    <n v="21"/>
    <x v="1271"/>
    <s v="05E"/>
    <x v="5"/>
    <x v="1359"/>
    <x v="1268"/>
    <s v="Y"/>
    <s v="Y"/>
    <s v="Y"/>
  </r>
  <r>
    <n v="21"/>
    <x v="1006"/>
    <s v="05R"/>
    <x v="6"/>
    <x v="1096"/>
    <x v="1270"/>
    <s v="N"/>
    <s v="N"/>
    <s v="Y"/>
  </r>
  <r>
    <n v="21"/>
    <x v="1007"/>
    <s v="05R"/>
    <x v="6"/>
    <x v="1097"/>
    <x v="1271"/>
    <s v="N"/>
    <s v="N"/>
    <s v="Y"/>
  </r>
  <r>
    <n v="21"/>
    <x v="1008"/>
    <s v="05R"/>
    <x v="6"/>
    <x v="1098"/>
    <x v="1272"/>
    <s v="N"/>
    <s v="N"/>
    <s v="Y"/>
  </r>
  <r>
    <n v="21"/>
    <x v="1009"/>
    <s v="05R"/>
    <x v="6"/>
    <x v="1099"/>
    <x v="1273"/>
    <s v="N"/>
    <s v="N"/>
    <s v="Y"/>
  </r>
  <r>
    <n v="21"/>
    <x v="1010"/>
    <s v="05R"/>
    <x v="6"/>
    <x v="1100"/>
    <x v="1274"/>
    <s v="N"/>
    <s v="N"/>
    <s v="Y"/>
  </r>
  <r>
    <n v="21"/>
    <x v="1011"/>
    <s v="05R"/>
    <x v="6"/>
    <x v="1101"/>
    <x v="1275"/>
    <s v="N"/>
    <s v="N"/>
    <s v="Y"/>
  </r>
  <r>
    <n v="21"/>
    <x v="1012"/>
    <s v="05R"/>
    <x v="6"/>
    <x v="1102"/>
    <x v="1276"/>
    <s v="N"/>
    <s v="N"/>
    <s v="Y"/>
  </r>
  <r>
    <n v="21"/>
    <x v="1013"/>
    <s v="05R"/>
    <x v="6"/>
    <x v="1103"/>
    <x v="1277"/>
    <s v="N"/>
    <s v="N"/>
    <s v="Y"/>
  </r>
  <r>
    <n v="21"/>
    <x v="1272"/>
    <s v="05R"/>
    <x v="6"/>
    <x v="1360"/>
    <x v="1278"/>
    <s v="N"/>
    <s v="N"/>
    <s v="Y"/>
  </r>
  <r>
    <n v="21"/>
    <x v="1273"/>
    <s v="05R"/>
    <x v="6"/>
    <x v="1361"/>
    <x v="1279"/>
    <s v="N"/>
    <s v="N"/>
    <s v="Y"/>
  </r>
  <r>
    <n v="21"/>
    <x v="1014"/>
    <s v="05R"/>
    <x v="6"/>
    <x v="1104"/>
    <x v="1280"/>
    <s v="N"/>
    <s v="N"/>
    <s v="Y"/>
  </r>
  <r>
    <n v="21"/>
    <x v="1015"/>
    <s v="05R"/>
    <x v="6"/>
    <x v="1105"/>
    <x v="1281"/>
    <s v="N"/>
    <s v="N"/>
    <s v="Y"/>
  </r>
  <r>
    <n v="21"/>
    <x v="1016"/>
    <s v="05R"/>
    <x v="6"/>
    <x v="1106"/>
    <x v="43"/>
    <s v="N"/>
    <s v="N"/>
    <s v="Y"/>
  </r>
  <r>
    <n v="21"/>
    <x v="1017"/>
    <s v="05R"/>
    <x v="6"/>
    <x v="1107"/>
    <x v="1282"/>
    <s v="N"/>
    <s v="N"/>
    <s v="Y"/>
  </r>
  <r>
    <n v="21"/>
    <x v="1018"/>
    <s v="05R"/>
    <x v="6"/>
    <x v="1108"/>
    <x v="307"/>
    <s v="N"/>
    <s v="N"/>
    <s v="Y"/>
  </r>
  <r>
    <n v="21"/>
    <x v="1019"/>
    <s v="05R"/>
    <x v="6"/>
    <x v="1109"/>
    <x v="1283"/>
    <s v="N"/>
    <s v="N"/>
    <s v="Y"/>
  </r>
  <r>
    <n v="21"/>
    <x v="1020"/>
    <s v="05R"/>
    <x v="6"/>
    <x v="1110"/>
    <x v="1284"/>
    <s v="N"/>
    <s v="N"/>
    <s v="Y"/>
  </r>
  <r>
    <n v="21"/>
    <x v="1021"/>
    <s v="05R"/>
    <x v="6"/>
    <x v="1111"/>
    <x v="1285"/>
    <s v="N"/>
    <s v="N"/>
    <s v="Y"/>
  </r>
  <r>
    <n v="21"/>
    <x v="1022"/>
    <s v="05R"/>
    <x v="6"/>
    <x v="1112"/>
    <x v="1286"/>
    <s v="N"/>
    <s v="N"/>
    <s v="Y"/>
  </r>
  <r>
    <n v="21"/>
    <x v="1023"/>
    <s v="05R"/>
    <x v="6"/>
    <x v="1113"/>
    <x v="1287"/>
    <s v="N"/>
    <s v="N"/>
    <s v="Y"/>
  </r>
  <r>
    <n v="21"/>
    <x v="1274"/>
    <s v="05R"/>
    <x v="6"/>
    <x v="1362"/>
    <x v="1288"/>
    <s v="N"/>
    <s v="N"/>
    <s v="Y"/>
  </r>
  <r>
    <n v="21"/>
    <x v="1275"/>
    <s v="05R"/>
    <x v="6"/>
    <x v="1363"/>
    <x v="1289"/>
    <s v="N"/>
    <s v="N"/>
    <s v="Y"/>
  </r>
  <r>
    <n v="21"/>
    <x v="1024"/>
    <s v="05R"/>
    <x v="6"/>
    <x v="1114"/>
    <x v="1019"/>
    <s v="N"/>
    <s v="N"/>
    <s v="Y"/>
  </r>
  <r>
    <n v="21"/>
    <x v="1025"/>
    <s v="05R"/>
    <x v="6"/>
    <x v="1115"/>
    <x v="1290"/>
    <s v="N"/>
    <s v="N"/>
    <s v="Y"/>
  </r>
  <r>
    <n v="21"/>
    <x v="1276"/>
    <s v="05R"/>
    <x v="6"/>
    <x v="1364"/>
    <x v="1291"/>
    <s v="N"/>
    <s v="N"/>
    <s v="Y"/>
  </r>
  <r>
    <n v="21"/>
    <x v="1277"/>
    <s v="05R"/>
    <x v="6"/>
    <x v="1365"/>
    <x v="1292"/>
    <s v="N"/>
    <s v="N"/>
    <s v="Y"/>
  </r>
  <r>
    <n v="21"/>
    <x v="1278"/>
    <s v="05R"/>
    <x v="6"/>
    <x v="1366"/>
    <x v="1293"/>
    <s v="N"/>
    <s v="N"/>
    <s v="Y"/>
  </r>
  <r>
    <n v="21"/>
    <x v="1032"/>
    <s v="05R"/>
    <x v="6"/>
    <x v="1122"/>
    <x v="1294"/>
    <s v="N"/>
    <s v="N"/>
    <s v="Y"/>
  </r>
  <r>
    <n v="21"/>
    <x v="1033"/>
    <s v="05R"/>
    <x v="6"/>
    <x v="1123"/>
    <x v="1295"/>
    <s v="N"/>
    <s v="N"/>
    <s v="Y"/>
  </r>
  <r>
    <n v="21"/>
    <x v="1034"/>
    <s v="05R"/>
    <x v="6"/>
    <x v="1124"/>
    <x v="1296"/>
    <s v="N"/>
    <s v="N"/>
    <s v="Y"/>
  </r>
  <r>
    <n v="21"/>
    <x v="1279"/>
    <s v="05R"/>
    <x v="6"/>
    <x v="1367"/>
    <x v="1297"/>
    <s v="N"/>
    <s v="N"/>
    <s v="Y"/>
  </r>
  <r>
    <n v="21"/>
    <x v="1036"/>
    <s v="05R"/>
    <x v="6"/>
    <x v="1126"/>
    <x v="1298"/>
    <s v="N"/>
    <s v="N"/>
    <s v="Y"/>
  </r>
  <r>
    <n v="21"/>
    <x v="1037"/>
    <s v="05R"/>
    <x v="6"/>
    <x v="1127"/>
    <x v="1299"/>
    <s v="N"/>
    <s v="N"/>
    <s v="Y"/>
  </r>
  <r>
    <n v="21"/>
    <x v="1038"/>
    <s v="05R"/>
    <x v="6"/>
    <x v="1128"/>
    <x v="1300"/>
    <s v="N"/>
    <s v="N"/>
    <s v="Y"/>
  </r>
  <r>
    <n v="21"/>
    <x v="1039"/>
    <s v="05R"/>
    <x v="6"/>
    <x v="1129"/>
    <x v="1301"/>
    <s v="N"/>
    <s v="N"/>
    <s v="Y"/>
  </r>
  <r>
    <n v="21"/>
    <x v="1040"/>
    <s v="05R"/>
    <x v="6"/>
    <x v="1130"/>
    <x v="1302"/>
    <s v="N"/>
    <s v="N"/>
    <s v="Y"/>
  </r>
  <r>
    <n v="21"/>
    <x v="1280"/>
    <s v="05R"/>
    <x v="6"/>
    <x v="1368"/>
    <x v="1303"/>
    <s v="N"/>
    <s v="N"/>
    <s v="Y"/>
  </r>
  <r>
    <n v="21"/>
    <x v="1041"/>
    <s v="05R"/>
    <x v="6"/>
    <x v="1131"/>
    <x v="1304"/>
    <s v="N"/>
    <s v="N"/>
    <s v="Y"/>
  </r>
  <r>
    <n v="21"/>
    <x v="1281"/>
    <s v="05R"/>
    <x v="6"/>
    <x v="1369"/>
    <x v="1305"/>
    <s v="N"/>
    <s v="N"/>
    <s v="Y"/>
  </r>
  <r>
    <n v="21"/>
    <x v="1282"/>
    <s v="05R"/>
    <x v="6"/>
    <x v="1370"/>
    <x v="1306"/>
    <s v="N"/>
    <s v="N"/>
    <s v="Y"/>
  </r>
  <r>
    <n v="21"/>
    <x v="1283"/>
    <s v="05R"/>
    <x v="6"/>
    <x v="1371"/>
    <x v="1307"/>
    <s v="N"/>
    <s v="N"/>
    <s v="Y"/>
  </r>
  <r>
    <n v="21"/>
    <x v="1049"/>
    <s v="05R"/>
    <x v="6"/>
    <x v="1139"/>
    <x v="1308"/>
    <s v="N"/>
    <s v="N"/>
    <s v="Y"/>
  </r>
  <r>
    <n v="21"/>
    <x v="1056"/>
    <s v="05R"/>
    <x v="6"/>
    <x v="1146"/>
    <x v="1309"/>
    <s v="N"/>
    <s v="N"/>
    <s v="Y"/>
  </r>
  <r>
    <n v="21"/>
    <x v="1057"/>
    <s v="05R"/>
    <x v="6"/>
    <x v="1147"/>
    <x v="1310"/>
    <s v="N"/>
    <s v="N"/>
    <s v="Y"/>
  </r>
  <r>
    <n v="21"/>
    <x v="1284"/>
    <s v="05R"/>
    <x v="6"/>
    <x v="1372"/>
    <x v="1311"/>
    <s v="N"/>
    <s v="N"/>
    <s v="Y"/>
  </r>
  <r>
    <n v="21"/>
    <x v="1285"/>
    <s v="05R"/>
    <x v="6"/>
    <x v="1373"/>
    <x v="1312"/>
    <s v="Y"/>
    <s v="Y"/>
    <s v="Y"/>
  </r>
  <r>
    <n v="21"/>
    <x v="1285"/>
    <s v="05R"/>
    <x v="6"/>
    <x v="1374"/>
    <x v="1313"/>
    <s v="N"/>
    <s v="N"/>
    <s v="Y"/>
  </r>
  <r>
    <n v="21"/>
    <x v="1286"/>
    <s v="05R"/>
    <x v="6"/>
    <x v="1375"/>
    <x v="1314"/>
    <s v="N"/>
    <s v="N"/>
    <s v="Y"/>
  </r>
  <r>
    <n v="21"/>
    <x v="1287"/>
    <s v="05R"/>
    <x v="6"/>
    <x v="1376"/>
    <x v="1315"/>
    <s v="N"/>
    <s v="N"/>
    <s v="Y"/>
  </r>
  <r>
    <n v="21"/>
    <x v="1288"/>
    <s v="05R"/>
    <x v="6"/>
    <x v="1377"/>
    <x v="1316"/>
    <s v="N"/>
    <s v="N"/>
    <s v="Y"/>
  </r>
  <r>
    <n v="21"/>
    <x v="92"/>
    <s v="05R"/>
    <x v="6"/>
    <x v="104"/>
    <x v="1317"/>
    <s v="N"/>
    <s v="N"/>
    <s v="Y"/>
  </r>
  <r>
    <n v="21"/>
    <x v="92"/>
    <s v="05R"/>
    <x v="6"/>
    <x v="106"/>
    <x v="1317"/>
    <s v="N"/>
    <s v="N"/>
    <s v="Y"/>
  </r>
  <r>
    <n v="21"/>
    <x v="98"/>
    <s v="05R"/>
    <x v="6"/>
    <x v="112"/>
    <x v="1318"/>
    <s v="N"/>
    <s v="N"/>
    <s v="Y"/>
  </r>
  <r>
    <n v="21"/>
    <x v="103"/>
    <s v="05R"/>
    <x v="6"/>
    <x v="117"/>
    <x v="1319"/>
    <s v="N"/>
    <s v="N"/>
    <s v="Y"/>
  </r>
  <r>
    <n v="21"/>
    <x v="106"/>
    <s v="05R"/>
    <x v="6"/>
    <x v="120"/>
    <x v="1320"/>
    <s v="N"/>
    <s v="N"/>
    <s v="Y"/>
  </r>
  <r>
    <n v="21"/>
    <x v="1059"/>
    <s v="05R"/>
    <x v="6"/>
    <x v="1149"/>
    <x v="1321"/>
    <s v="N"/>
    <s v="N"/>
    <s v="Y"/>
  </r>
  <r>
    <n v="21"/>
    <x v="103"/>
    <s v="05R"/>
    <x v="6"/>
    <x v="1150"/>
    <x v="1322"/>
    <s v="N"/>
    <s v="N"/>
    <s v="Y"/>
  </r>
  <r>
    <n v="21"/>
    <x v="1289"/>
    <s v="05R"/>
    <x v="6"/>
    <x v="1378"/>
    <x v="1323"/>
    <s v="N"/>
    <s v="N"/>
    <s v="Y"/>
  </r>
  <r>
    <n v="21"/>
    <x v="1290"/>
    <s v="05R"/>
    <x v="6"/>
    <x v="1379"/>
    <x v="1324"/>
    <s v="N"/>
    <s v="N"/>
    <s v="Y"/>
  </r>
  <r>
    <n v="21"/>
    <x v="1291"/>
    <s v="05R"/>
    <x v="6"/>
    <x v="1380"/>
    <x v="1325"/>
    <s v="N"/>
    <s v="N"/>
    <s v="Y"/>
  </r>
  <r>
    <n v="21"/>
    <x v="1292"/>
    <s v="05R"/>
    <x v="6"/>
    <x v="1381"/>
    <x v="1326"/>
    <s v="N"/>
    <s v="N"/>
    <s v="Y"/>
  </r>
  <r>
    <n v="21"/>
    <x v="1293"/>
    <s v="05R"/>
    <x v="6"/>
    <x v="1382"/>
    <x v="1327"/>
    <s v="N"/>
    <s v="N"/>
    <s v="Y"/>
  </r>
  <r>
    <n v="21"/>
    <x v="1294"/>
    <s v="05R"/>
    <x v="6"/>
    <x v="1383"/>
    <x v="1328"/>
    <s v="N"/>
    <s v="N"/>
    <s v="Y"/>
  </r>
  <r>
    <n v="21"/>
    <x v="1295"/>
    <s v="05R"/>
    <x v="6"/>
    <x v="1384"/>
    <x v="1329"/>
    <s v="N"/>
    <s v="N"/>
    <s v="Y"/>
  </r>
  <r>
    <n v="21"/>
    <x v="1296"/>
    <s v="05R"/>
    <x v="6"/>
    <x v="1385"/>
    <x v="1330"/>
    <s v="N"/>
    <s v="N"/>
    <s v="Y"/>
  </r>
  <r>
    <n v="21"/>
    <x v="1297"/>
    <s v="05R"/>
    <x v="6"/>
    <x v="1386"/>
    <x v="1331"/>
    <s v="N"/>
    <s v="N"/>
    <s v="Y"/>
  </r>
  <r>
    <n v="21"/>
    <x v="1298"/>
    <s v="05R"/>
    <x v="6"/>
    <x v="1387"/>
    <x v="1332"/>
    <s v="N"/>
    <s v="N"/>
    <s v="Y"/>
  </r>
  <r>
    <n v="21"/>
    <x v="1299"/>
    <s v="05R"/>
    <x v="6"/>
    <x v="1388"/>
    <x v="1333"/>
    <s v="N"/>
    <s v="N"/>
    <s v="Y"/>
  </r>
  <r>
    <n v="21"/>
    <x v="1300"/>
    <s v="05R"/>
    <x v="6"/>
    <x v="1389"/>
    <x v="1334"/>
    <s v="N"/>
    <s v="N"/>
    <s v="Y"/>
  </r>
  <r>
    <n v="21"/>
    <x v="1301"/>
    <s v="05R"/>
    <x v="6"/>
    <x v="1390"/>
    <x v="1335"/>
    <s v="N"/>
    <s v="N"/>
    <s v="Y"/>
  </r>
  <r>
    <n v="21"/>
    <x v="1302"/>
    <s v="05R"/>
    <x v="6"/>
    <x v="1391"/>
    <x v="1336"/>
    <s v="N"/>
    <s v="N"/>
    <s v="Y"/>
  </r>
  <r>
    <n v="21"/>
    <x v="1303"/>
    <s v="05R"/>
    <x v="6"/>
    <x v="1392"/>
    <x v="1337"/>
    <s v="N"/>
    <s v="N"/>
    <s v="Y"/>
  </r>
  <r>
    <n v="21"/>
    <x v="1061"/>
    <s v="05R"/>
    <x v="6"/>
    <x v="1151"/>
    <x v="1122"/>
    <s v="Y"/>
    <s v="Y"/>
    <s v="Y"/>
  </r>
  <r>
    <n v="21"/>
    <x v="1062"/>
    <s v="05R"/>
    <x v="6"/>
    <x v="1152"/>
    <x v="1321"/>
    <s v="N"/>
    <s v="N"/>
    <s v="Y"/>
  </r>
  <r>
    <n v="21"/>
    <x v="1063"/>
    <s v="05R"/>
    <x v="6"/>
    <x v="1153"/>
    <x v="1338"/>
    <s v="N"/>
    <s v="N"/>
    <s v="Y"/>
  </r>
  <r>
    <n v="21"/>
    <x v="1070"/>
    <s v="05R"/>
    <x v="6"/>
    <x v="1160"/>
    <x v="1339"/>
    <s v="N"/>
    <s v="N"/>
    <s v="Y"/>
  </r>
  <r>
    <n v="21"/>
    <x v="1074"/>
    <s v="05R"/>
    <x v="6"/>
    <x v="1164"/>
    <x v="1340"/>
    <s v="N"/>
    <s v="N"/>
    <s v="Y"/>
  </r>
  <r>
    <n v="21"/>
    <x v="1075"/>
    <s v="05R"/>
    <x v="6"/>
    <x v="1393"/>
    <x v="1341"/>
    <s v="N"/>
    <s v="N"/>
    <s v="Y"/>
  </r>
  <r>
    <n v="21"/>
    <x v="1304"/>
    <s v="05R"/>
    <x v="6"/>
    <x v="1394"/>
    <x v="1342"/>
    <s v="N"/>
    <s v="N"/>
    <s v="Y"/>
  </r>
  <r>
    <n v="21"/>
    <x v="1305"/>
    <s v="05R"/>
    <x v="6"/>
    <x v="1395"/>
    <x v="1343"/>
    <s v="N"/>
    <s v="N"/>
    <s v="Y"/>
  </r>
  <r>
    <n v="21"/>
    <x v="1306"/>
    <s v="05R"/>
    <x v="6"/>
    <x v="1396"/>
    <x v="1344"/>
    <s v="N"/>
    <s v="N"/>
    <s v="Y"/>
  </r>
  <r>
    <n v="21"/>
    <x v="1307"/>
    <s v="05R"/>
    <x v="6"/>
    <x v="1397"/>
    <x v="1345"/>
    <s v="N"/>
    <s v="N"/>
    <s v="Y"/>
  </r>
  <r>
    <n v="21"/>
    <x v="1308"/>
    <s v="05R"/>
    <x v="6"/>
    <x v="1398"/>
    <x v="1346"/>
    <s v="N"/>
    <s v="N"/>
    <s v="Y"/>
  </r>
  <r>
    <n v="21"/>
    <x v="1075"/>
    <s v="05R"/>
    <x v="6"/>
    <x v="1165"/>
    <x v="1347"/>
    <s v="N"/>
    <s v="N"/>
    <s v="Y"/>
  </r>
  <r>
    <n v="21"/>
    <x v="1075"/>
    <s v="05R"/>
    <x v="6"/>
    <x v="1166"/>
    <x v="1239"/>
    <s v="N"/>
    <s v="N"/>
    <s v="Y"/>
  </r>
  <r>
    <n v="21"/>
    <x v="1075"/>
    <s v="05R"/>
    <x v="6"/>
    <x v="1167"/>
    <x v="1348"/>
    <s v="N"/>
    <s v="N"/>
    <s v="Y"/>
  </r>
  <r>
    <n v="21"/>
    <x v="1075"/>
    <s v="05R"/>
    <x v="6"/>
    <x v="1168"/>
    <x v="1349"/>
    <s v="N"/>
    <s v="N"/>
    <s v="Y"/>
  </r>
  <r>
    <n v="21"/>
    <x v="1075"/>
    <s v="05R"/>
    <x v="6"/>
    <x v="1399"/>
    <x v="1350"/>
    <s v="N"/>
    <s v="N"/>
    <s v="Y"/>
  </r>
  <r>
    <n v="21"/>
    <x v="1062"/>
    <s v="05R"/>
    <x v="6"/>
    <x v="1400"/>
    <x v="1351"/>
    <s v="N"/>
    <s v="N"/>
    <s v="Y"/>
  </r>
  <r>
    <n v="21"/>
    <x v="1309"/>
    <s v="05R"/>
    <x v="6"/>
    <x v="1401"/>
    <x v="1352"/>
    <s v="N"/>
    <s v="N"/>
    <s v="Y"/>
  </r>
  <r>
    <n v="21"/>
    <x v="135"/>
    <s v="05R"/>
    <x v="6"/>
    <x v="158"/>
    <x v="1353"/>
    <s v="N"/>
    <s v="N"/>
    <s v="Y"/>
  </r>
  <r>
    <n v="21"/>
    <x v="1310"/>
    <s v="05R"/>
    <x v="6"/>
    <x v="1201"/>
    <x v="1097"/>
    <s v="N"/>
    <s v="N"/>
    <s v="Y"/>
  </r>
  <r>
    <n v="21"/>
    <x v="135"/>
    <s v="05R"/>
    <x v="6"/>
    <x v="1402"/>
    <x v="1354"/>
    <s v="N"/>
    <s v="N"/>
    <s v="Y"/>
  </r>
  <r>
    <n v="21"/>
    <x v="1311"/>
    <s v="05R"/>
    <x v="6"/>
    <x v="1403"/>
    <x v="1355"/>
    <s v="N"/>
    <s v="N"/>
    <s v="Y"/>
  </r>
  <r>
    <n v="21"/>
    <x v="136"/>
    <s v="05R"/>
    <x v="6"/>
    <x v="159"/>
    <x v="1356"/>
    <s v="N"/>
    <s v="N"/>
    <s v="Y"/>
  </r>
  <r>
    <n v="21"/>
    <x v="1110"/>
    <s v="05R"/>
    <x v="6"/>
    <x v="1202"/>
    <x v="1357"/>
    <s v="N"/>
    <s v="N"/>
    <s v="Y"/>
  </r>
  <r>
    <n v="21"/>
    <x v="1112"/>
    <s v="05R"/>
    <x v="6"/>
    <x v="1204"/>
    <x v="1101"/>
    <s v="Y"/>
    <s v="Y"/>
    <s v="Y"/>
  </r>
  <r>
    <n v="21"/>
    <x v="1112"/>
    <s v="05R"/>
    <x v="6"/>
    <x v="1205"/>
    <x v="1358"/>
    <s v="N"/>
    <s v="N"/>
    <s v="Y"/>
  </r>
  <r>
    <n v="21"/>
    <x v="1112"/>
    <s v="05R"/>
    <x v="6"/>
    <x v="1206"/>
    <x v="1359"/>
    <s v="N"/>
    <s v="N"/>
    <s v="Y"/>
  </r>
  <r>
    <n v="21"/>
    <x v="1112"/>
    <s v="05R"/>
    <x v="6"/>
    <x v="1207"/>
    <x v="1360"/>
    <s v="N"/>
    <s v="N"/>
    <s v="Y"/>
  </r>
  <r>
    <n v="21"/>
    <x v="1112"/>
    <s v="05R"/>
    <x v="6"/>
    <x v="1208"/>
    <x v="1361"/>
    <s v="N"/>
    <s v="N"/>
    <s v="Y"/>
  </r>
  <r>
    <n v="21"/>
    <x v="1112"/>
    <s v="05R"/>
    <x v="6"/>
    <x v="1209"/>
    <x v="1362"/>
    <s v="N"/>
    <s v="N"/>
    <s v="Y"/>
  </r>
  <r>
    <n v="21"/>
    <x v="1112"/>
    <s v="05R"/>
    <x v="6"/>
    <x v="1404"/>
    <x v="1362"/>
    <s v="N"/>
    <s v="N"/>
    <s v="Y"/>
  </r>
  <r>
    <n v="21"/>
    <x v="1112"/>
    <s v="05R"/>
    <x v="6"/>
    <x v="1210"/>
    <x v="1363"/>
    <s v="N"/>
    <s v="N"/>
    <s v="Y"/>
  </r>
  <r>
    <n v="21"/>
    <x v="1112"/>
    <s v="05R"/>
    <x v="6"/>
    <x v="1211"/>
    <x v="1364"/>
    <s v="N"/>
    <s v="N"/>
    <s v="Y"/>
  </r>
  <r>
    <n v="21"/>
    <x v="140"/>
    <s v="05R"/>
    <x v="6"/>
    <x v="163"/>
    <x v="1365"/>
    <s v="Y"/>
    <s v="Y"/>
    <s v="Y"/>
  </r>
  <r>
    <n v="21"/>
    <x v="141"/>
    <s v="05R"/>
    <x v="6"/>
    <x v="1213"/>
    <x v="1366"/>
    <s v="N"/>
    <s v="N"/>
    <s v="Y"/>
  </r>
  <r>
    <n v="21"/>
    <x v="141"/>
    <s v="05R"/>
    <x v="6"/>
    <x v="1215"/>
    <x v="211"/>
    <s v="N"/>
    <s v="N"/>
    <s v="Y"/>
  </r>
  <r>
    <n v="21"/>
    <x v="141"/>
    <s v="05R"/>
    <x v="6"/>
    <x v="1216"/>
    <x v="197"/>
    <s v="N"/>
    <s v="N"/>
    <s v="Y"/>
  </r>
  <r>
    <n v="21"/>
    <x v="141"/>
    <s v="05R"/>
    <x v="6"/>
    <x v="1217"/>
    <x v="216"/>
    <s v="N"/>
    <s v="N"/>
    <s v="Y"/>
  </r>
  <r>
    <n v="21"/>
    <x v="141"/>
    <s v="05R"/>
    <x v="6"/>
    <x v="1218"/>
    <x v="1367"/>
    <s v="N"/>
    <s v="N"/>
    <s v="Y"/>
  </r>
  <r>
    <n v="21"/>
    <x v="141"/>
    <s v="05R"/>
    <x v="6"/>
    <x v="1220"/>
    <x v="1368"/>
    <s v="N"/>
    <s v="N"/>
    <s v="Y"/>
  </r>
  <r>
    <n v="21"/>
    <x v="141"/>
    <s v="05R"/>
    <x v="6"/>
    <x v="1222"/>
    <x v="1369"/>
    <s v="N"/>
    <s v="N"/>
    <s v="Y"/>
  </r>
  <r>
    <n v="21"/>
    <x v="141"/>
    <s v="05R"/>
    <x v="6"/>
    <x v="1223"/>
    <x v="1370"/>
    <s v="N"/>
    <s v="N"/>
    <s v="Y"/>
  </r>
  <r>
    <n v="21"/>
    <x v="1112"/>
    <s v="05R"/>
    <x v="6"/>
    <x v="1225"/>
    <x v="1371"/>
    <s v="N"/>
    <s v="N"/>
    <s v="Y"/>
  </r>
  <r>
    <n v="21"/>
    <x v="141"/>
    <s v="05R"/>
    <x v="6"/>
    <x v="1405"/>
    <x v="1372"/>
    <s v="N"/>
    <s v="N"/>
    <s v="Y"/>
  </r>
  <r>
    <n v="21"/>
    <x v="141"/>
    <s v="05R"/>
    <x v="6"/>
    <x v="1226"/>
    <x v="1373"/>
    <s v="N"/>
    <s v="N"/>
    <s v="Y"/>
  </r>
  <r>
    <n v="21"/>
    <x v="141"/>
    <s v="05R"/>
    <x v="6"/>
    <x v="1406"/>
    <x v="1374"/>
    <s v="N"/>
    <s v="N"/>
    <s v="Y"/>
  </r>
  <r>
    <n v="21"/>
    <x v="141"/>
    <s v="05R"/>
    <x v="6"/>
    <x v="1227"/>
    <x v="1375"/>
    <s v="N"/>
    <s v="N"/>
    <s v="Y"/>
  </r>
  <r>
    <n v="21"/>
    <x v="142"/>
    <s v="05R"/>
    <x v="6"/>
    <x v="165"/>
    <x v="1376"/>
    <s v="N"/>
    <s v="N"/>
    <s v="Y"/>
  </r>
  <r>
    <n v="21"/>
    <x v="142"/>
    <s v="05R"/>
    <x v="6"/>
    <x v="1230"/>
    <x v="249"/>
    <s v="N"/>
    <s v="N"/>
    <s v="Y"/>
  </r>
  <r>
    <n v="21"/>
    <x v="140"/>
    <s v="05R"/>
    <x v="6"/>
    <x v="1231"/>
    <x v="1127"/>
    <s v="N"/>
    <s v="N"/>
    <s v="Y"/>
  </r>
  <r>
    <n v="21"/>
    <x v="140"/>
    <s v="05R"/>
    <x v="6"/>
    <x v="1232"/>
    <x v="253"/>
    <s v="N"/>
    <s v="N"/>
    <s v="Y"/>
  </r>
  <r>
    <n v="21"/>
    <x v="142"/>
    <s v="05R"/>
    <x v="6"/>
    <x v="1407"/>
    <x v="257"/>
    <s v="N"/>
    <s v="N"/>
    <s v="Y"/>
  </r>
  <r>
    <n v="21"/>
    <x v="142"/>
    <s v="05R"/>
    <x v="6"/>
    <x v="1408"/>
    <x v="1377"/>
    <s v="N"/>
    <s v="N"/>
    <s v="Y"/>
  </r>
  <r>
    <n v="21"/>
    <x v="142"/>
    <s v="05R"/>
    <x v="6"/>
    <x v="1242"/>
    <x v="277"/>
    <s v="N"/>
    <s v="N"/>
    <s v="Y"/>
  </r>
  <r>
    <n v="21"/>
    <x v="142"/>
    <s v="05R"/>
    <x v="6"/>
    <x v="1243"/>
    <x v="1378"/>
    <s v="N"/>
    <s v="N"/>
    <s v="Y"/>
  </r>
  <r>
    <n v="21"/>
    <x v="142"/>
    <s v="05R"/>
    <x v="6"/>
    <x v="1244"/>
    <x v="1379"/>
    <s v="N"/>
    <s v="N"/>
    <s v="Y"/>
  </r>
  <r>
    <n v="21"/>
    <x v="1153"/>
    <s v="05R"/>
    <x v="6"/>
    <x v="1246"/>
    <x v="1380"/>
    <s v="N"/>
    <s v="Y"/>
    <s v="Y"/>
  </r>
  <r>
    <n v="21"/>
    <x v="142"/>
    <s v="05R"/>
    <x v="6"/>
    <x v="1246"/>
    <x v="1380"/>
    <s v="N"/>
    <s v="N"/>
    <s v="Y"/>
  </r>
  <r>
    <n v="21"/>
    <x v="142"/>
    <s v="05R"/>
    <x v="6"/>
    <x v="1409"/>
    <x v="1381"/>
    <s v="N"/>
    <s v="N"/>
    <s v="Y"/>
  </r>
  <r>
    <n v="21"/>
    <x v="142"/>
    <s v="05R"/>
    <x v="6"/>
    <x v="1410"/>
    <x v="1382"/>
    <s v="N"/>
    <s v="N"/>
    <s v="Y"/>
  </r>
  <r>
    <n v="21"/>
    <x v="142"/>
    <s v="05R"/>
    <x v="6"/>
    <x v="1411"/>
    <x v="1383"/>
    <s v="N"/>
    <s v="N"/>
    <s v="Y"/>
  </r>
  <r>
    <n v="21"/>
    <x v="144"/>
    <s v="05R"/>
    <x v="6"/>
    <x v="167"/>
    <x v="1384"/>
    <s v="Y"/>
    <s v="Y"/>
    <s v="Y"/>
  </r>
  <r>
    <n v="21"/>
    <x v="144"/>
    <s v="05R"/>
    <x v="6"/>
    <x v="1249"/>
    <x v="287"/>
    <s v="N"/>
    <s v="N"/>
    <s v="Y"/>
  </r>
  <r>
    <n v="21"/>
    <x v="144"/>
    <s v="05R"/>
    <x v="6"/>
    <x v="1250"/>
    <x v="1146"/>
    <s v="N"/>
    <s v="N"/>
    <s v="Y"/>
  </r>
  <r>
    <n v="21"/>
    <x v="144"/>
    <s v="05R"/>
    <x v="6"/>
    <x v="1251"/>
    <x v="1385"/>
    <s v="N"/>
    <s v="N"/>
    <s v="Y"/>
  </r>
  <r>
    <n v="21"/>
    <x v="144"/>
    <s v="05R"/>
    <x v="6"/>
    <x v="1412"/>
    <x v="1386"/>
    <s v="N"/>
    <s v="N"/>
    <s v="Y"/>
  </r>
  <r>
    <n v="21"/>
    <x v="144"/>
    <s v="05R"/>
    <x v="6"/>
    <x v="1413"/>
    <x v="1387"/>
    <s v="N"/>
    <s v="N"/>
    <s v="Y"/>
  </r>
  <r>
    <n v="21"/>
    <x v="1312"/>
    <s v="05R"/>
    <x v="6"/>
    <x v="1252"/>
    <x v="292"/>
    <s v="N"/>
    <s v="N"/>
    <s v="Y"/>
  </r>
  <r>
    <n v="21"/>
    <x v="1312"/>
    <s v="05R"/>
    <x v="6"/>
    <x v="1253"/>
    <x v="293"/>
    <s v="N"/>
    <s v="N"/>
    <s v="Y"/>
  </r>
  <r>
    <n v="21"/>
    <x v="1161"/>
    <s v="05R"/>
    <x v="6"/>
    <x v="1254"/>
    <x v="298"/>
    <s v="N"/>
    <s v="N"/>
    <s v="Y"/>
  </r>
  <r>
    <n v="21"/>
    <x v="1313"/>
    <s v="05R"/>
    <x v="6"/>
    <x v="1414"/>
    <x v="1388"/>
    <s v="N"/>
    <s v="N"/>
    <s v="Y"/>
  </r>
  <r>
    <n v="21"/>
    <x v="1314"/>
    <s v="05R"/>
    <x v="6"/>
    <x v="1415"/>
    <x v="1389"/>
    <s v="N"/>
    <s v="N"/>
    <s v="Y"/>
  </r>
  <r>
    <n v="21"/>
    <x v="142"/>
    <s v="05R"/>
    <x v="6"/>
    <x v="1416"/>
    <x v="1390"/>
    <s v="N"/>
    <s v="N"/>
    <s v="Y"/>
  </r>
  <r>
    <n v="21"/>
    <x v="1315"/>
    <s v="05R"/>
    <x v="6"/>
    <x v="1417"/>
    <x v="1391"/>
    <s v="N"/>
    <s v="N"/>
    <s v="Y"/>
  </r>
  <r>
    <n v="21"/>
    <x v="142"/>
    <s v="05R"/>
    <x v="6"/>
    <x v="1256"/>
    <x v="1150"/>
    <s v="N"/>
    <s v="N"/>
    <s v="Y"/>
  </r>
  <r>
    <n v="21"/>
    <x v="1164"/>
    <s v="05R"/>
    <x v="6"/>
    <x v="1257"/>
    <x v="1151"/>
    <s v="N"/>
    <s v="N"/>
    <s v="Y"/>
  </r>
  <r>
    <n v="21"/>
    <x v="142"/>
    <s v="05R"/>
    <x v="6"/>
    <x v="1418"/>
    <x v="337"/>
    <s v="N"/>
    <s v="N"/>
    <s v="Y"/>
  </r>
  <r>
    <n v="21"/>
    <x v="142"/>
    <s v="05R"/>
    <x v="6"/>
    <x v="1419"/>
    <x v="1392"/>
    <s v="N"/>
    <s v="N"/>
    <s v="Y"/>
  </r>
  <r>
    <n v="21"/>
    <x v="142"/>
    <s v="05R"/>
    <x v="6"/>
    <x v="1259"/>
    <x v="1393"/>
    <s v="N"/>
    <s v="N"/>
    <s v="Y"/>
  </r>
  <r>
    <n v="21"/>
    <x v="145"/>
    <s v="05R"/>
    <x v="6"/>
    <x v="1260"/>
    <x v="307"/>
    <s v="N"/>
    <s v="N"/>
    <s v="Y"/>
  </r>
  <r>
    <n v="21"/>
    <x v="142"/>
    <s v="05R"/>
    <x v="6"/>
    <x v="1420"/>
    <x v="343"/>
    <s v="N"/>
    <s v="N"/>
    <s v="Y"/>
  </r>
  <r>
    <n v="21"/>
    <x v="145"/>
    <s v="05R"/>
    <x v="6"/>
    <x v="1261"/>
    <x v="1154"/>
    <s v="N"/>
    <s v="N"/>
    <s v="Y"/>
  </r>
  <r>
    <n v="21"/>
    <x v="1316"/>
    <s v="05R"/>
    <x v="6"/>
    <x v="1421"/>
    <x v="1394"/>
    <s v="N"/>
    <s v="N"/>
    <s v="Y"/>
  </r>
  <r>
    <n v="21"/>
    <x v="1317"/>
    <s v="05R"/>
    <x v="6"/>
    <x v="1422"/>
    <x v="317"/>
    <s v="N"/>
    <s v="N"/>
    <s v="Y"/>
  </r>
  <r>
    <n v="21"/>
    <x v="1318"/>
    <s v="05R"/>
    <x v="6"/>
    <x v="1423"/>
    <x v="318"/>
    <s v="N"/>
    <s v="N"/>
    <s v="Y"/>
  </r>
  <r>
    <n v="21"/>
    <x v="1319"/>
    <s v="05R"/>
    <x v="6"/>
    <x v="1424"/>
    <x v="1395"/>
    <s v="N"/>
    <s v="N"/>
    <s v="Y"/>
  </r>
  <r>
    <n v="21"/>
    <x v="141"/>
    <s v="05R"/>
    <x v="6"/>
    <x v="1263"/>
    <x v="320"/>
    <s v="N"/>
    <s v="N"/>
    <s v="Y"/>
  </r>
  <r>
    <n v="21"/>
    <x v="1320"/>
    <s v="05R"/>
    <x v="6"/>
    <x v="1425"/>
    <x v="321"/>
    <s v="N"/>
    <s v="N"/>
    <s v="Y"/>
  </r>
  <r>
    <n v="21"/>
    <x v="141"/>
    <s v="05R"/>
    <x v="6"/>
    <x v="1264"/>
    <x v="322"/>
    <s v="N"/>
    <s v="N"/>
    <s v="Y"/>
  </r>
  <r>
    <n v="21"/>
    <x v="142"/>
    <s v="05R"/>
    <x v="6"/>
    <x v="1265"/>
    <x v="1396"/>
    <s v="N"/>
    <s v="N"/>
    <s v="Y"/>
  </r>
  <r>
    <n v="21"/>
    <x v="146"/>
    <s v="05R"/>
    <x v="6"/>
    <x v="1266"/>
    <x v="1397"/>
    <s v="N"/>
    <s v="N"/>
    <s v="Y"/>
  </r>
  <r>
    <n v="21"/>
    <x v="141"/>
    <s v="05R"/>
    <x v="6"/>
    <x v="1426"/>
    <x v="327"/>
    <s v="N"/>
    <s v="N"/>
    <s v="Y"/>
  </r>
  <r>
    <n v="21"/>
    <x v="142"/>
    <s v="05R"/>
    <x v="6"/>
    <x v="1267"/>
    <x v="328"/>
    <s v="N"/>
    <s v="N"/>
    <s v="Y"/>
  </r>
  <r>
    <n v="21"/>
    <x v="142"/>
    <s v="05R"/>
    <x v="6"/>
    <x v="1427"/>
    <x v="1398"/>
    <s v="N"/>
    <s v="N"/>
    <s v="Y"/>
  </r>
  <r>
    <n v="21"/>
    <x v="142"/>
    <s v="05R"/>
    <x v="6"/>
    <x v="1428"/>
    <x v="1399"/>
    <s v="N"/>
    <s v="N"/>
    <s v="Y"/>
  </r>
  <r>
    <n v="21"/>
    <x v="142"/>
    <s v="05R"/>
    <x v="6"/>
    <x v="1429"/>
    <x v="1400"/>
    <s v="N"/>
    <s v="N"/>
    <s v="Y"/>
  </r>
  <r>
    <n v="21"/>
    <x v="142"/>
    <s v="05R"/>
    <x v="6"/>
    <x v="1430"/>
    <x v="1401"/>
    <s v="N"/>
    <s v="N"/>
    <s v="Y"/>
  </r>
  <r>
    <n v="21"/>
    <x v="142"/>
    <s v="05R"/>
    <x v="6"/>
    <x v="1431"/>
    <x v="1402"/>
    <s v="N"/>
    <s v="N"/>
    <s v="Y"/>
  </r>
  <r>
    <n v="21"/>
    <x v="142"/>
    <s v="05R"/>
    <x v="6"/>
    <x v="1432"/>
    <x v="1403"/>
    <s v="N"/>
    <s v="N"/>
    <s v="Y"/>
  </r>
  <r>
    <n v="21"/>
    <x v="142"/>
    <s v="05R"/>
    <x v="6"/>
    <x v="1268"/>
    <x v="1404"/>
    <s v="N"/>
    <s v="N"/>
    <s v="Y"/>
  </r>
  <r>
    <n v="21"/>
    <x v="142"/>
    <s v="05R"/>
    <x v="6"/>
    <x v="1433"/>
    <x v="1405"/>
    <s v="N"/>
    <s v="N"/>
    <s v="Y"/>
  </r>
  <r>
    <n v="21"/>
    <x v="142"/>
    <s v="05R"/>
    <x v="6"/>
    <x v="1434"/>
    <x v="1406"/>
    <s v="N"/>
    <s v="N"/>
    <s v="Y"/>
  </r>
  <r>
    <n v="21"/>
    <x v="142"/>
    <s v="05R"/>
    <x v="6"/>
    <x v="1435"/>
    <x v="1407"/>
    <s v="N"/>
    <s v="N"/>
    <s v="Y"/>
  </r>
  <r>
    <n v="21"/>
    <x v="142"/>
    <s v="05R"/>
    <x v="6"/>
    <x v="1436"/>
    <x v="1408"/>
    <s v="N"/>
    <s v="N"/>
    <s v="Y"/>
  </r>
  <r>
    <n v="21"/>
    <x v="142"/>
    <s v="05R"/>
    <x v="6"/>
    <x v="1437"/>
    <x v="1409"/>
    <s v="N"/>
    <s v="N"/>
    <s v="Y"/>
  </r>
  <r>
    <n v="21"/>
    <x v="142"/>
    <s v="05R"/>
    <x v="6"/>
    <x v="1438"/>
    <x v="1410"/>
    <s v="N"/>
    <s v="N"/>
    <s v="Y"/>
  </r>
  <r>
    <n v="21"/>
    <x v="146"/>
    <s v="05R"/>
    <x v="6"/>
    <x v="1439"/>
    <x v="1411"/>
    <s v="N"/>
    <s v="N"/>
    <s v="Y"/>
  </r>
  <r>
    <n v="21"/>
    <x v="146"/>
    <s v="05R"/>
    <x v="6"/>
    <x v="1269"/>
    <x v="1412"/>
    <s v="N"/>
    <s v="N"/>
    <s v="Y"/>
  </r>
  <r>
    <n v="21"/>
    <x v="142"/>
    <s v="05R"/>
    <x v="6"/>
    <x v="1271"/>
    <x v="364"/>
    <s v="N"/>
    <s v="N"/>
    <s v="Y"/>
  </r>
  <r>
    <n v="21"/>
    <x v="142"/>
    <s v="05R"/>
    <x v="6"/>
    <x v="1440"/>
    <x v="1413"/>
    <s v="N"/>
    <s v="N"/>
    <s v="Y"/>
  </r>
  <r>
    <n v="21"/>
    <x v="142"/>
    <s v="05R"/>
    <x v="6"/>
    <x v="1441"/>
    <x v="1414"/>
    <s v="N"/>
    <s v="N"/>
    <s v="Y"/>
  </r>
  <r>
    <n v="21"/>
    <x v="142"/>
    <s v="05R"/>
    <x v="6"/>
    <x v="1273"/>
    <x v="358"/>
    <s v="N"/>
    <s v="N"/>
    <s v="Y"/>
  </r>
  <r>
    <n v="21"/>
    <x v="142"/>
    <s v="05R"/>
    <x v="6"/>
    <x v="1442"/>
    <x v="1415"/>
    <s v="N"/>
    <s v="N"/>
    <s v="Y"/>
  </r>
  <r>
    <n v="21"/>
    <x v="142"/>
    <s v="05R"/>
    <x v="6"/>
    <x v="1443"/>
    <x v="1416"/>
    <s v="N"/>
    <s v="N"/>
    <s v="Y"/>
  </r>
  <r>
    <n v="21"/>
    <x v="142"/>
    <s v="05R"/>
    <x v="6"/>
    <x v="1274"/>
    <x v="1417"/>
    <s v="N"/>
    <s v="N"/>
    <s v="Y"/>
  </r>
  <r>
    <n v="21"/>
    <x v="146"/>
    <s v="05R"/>
    <x v="6"/>
    <x v="169"/>
    <x v="370"/>
    <s v="N"/>
    <s v="N"/>
    <s v="Y"/>
  </r>
  <r>
    <n v="21"/>
    <x v="142"/>
    <s v="05R"/>
    <x v="6"/>
    <x v="1275"/>
    <x v="1163"/>
    <s v="N"/>
    <s v="N"/>
    <s v="Y"/>
  </r>
  <r>
    <n v="21"/>
    <x v="142"/>
    <s v="05R"/>
    <x v="6"/>
    <x v="171"/>
    <x v="1418"/>
    <s v="N"/>
    <s v="N"/>
    <s v="Y"/>
  </r>
  <r>
    <n v="21"/>
    <x v="142"/>
    <s v="05R"/>
    <x v="6"/>
    <x v="1444"/>
    <x v="1419"/>
    <s v="N"/>
    <s v="N"/>
    <s v="Y"/>
  </r>
  <r>
    <n v="21"/>
    <x v="142"/>
    <s v="05R"/>
    <x v="6"/>
    <x v="1445"/>
    <x v="1420"/>
    <s v="N"/>
    <s v="N"/>
    <s v="Y"/>
  </r>
  <r>
    <n v="21"/>
    <x v="142"/>
    <s v="05R"/>
    <x v="6"/>
    <x v="1446"/>
    <x v="1421"/>
    <s v="N"/>
    <s v="N"/>
    <s v="Y"/>
  </r>
  <r>
    <n v="21"/>
    <x v="142"/>
    <s v="05R"/>
    <x v="6"/>
    <x v="1281"/>
    <x v="1422"/>
    <s v="N"/>
    <s v="N"/>
    <s v="Y"/>
  </r>
  <r>
    <n v="21"/>
    <x v="142"/>
    <s v="05R"/>
    <x v="6"/>
    <x v="1283"/>
    <x v="1423"/>
    <s v="N"/>
    <s v="N"/>
    <s v="Y"/>
  </r>
  <r>
    <n v="21"/>
    <x v="142"/>
    <s v="05R"/>
    <x v="6"/>
    <x v="1447"/>
    <x v="1424"/>
    <s v="N"/>
    <s v="N"/>
    <s v="Y"/>
  </r>
  <r>
    <n v="21"/>
    <x v="142"/>
    <s v="05R"/>
    <x v="6"/>
    <x v="1286"/>
    <x v="1425"/>
    <s v="N"/>
    <s v="N"/>
    <s v="Y"/>
  </r>
  <r>
    <n v="21"/>
    <x v="142"/>
    <s v="05R"/>
    <x v="6"/>
    <x v="1448"/>
    <x v="1426"/>
    <s v="N"/>
    <s v="N"/>
    <s v="Y"/>
  </r>
  <r>
    <n v="21"/>
    <x v="142"/>
    <s v="05R"/>
    <x v="6"/>
    <x v="1291"/>
    <x v="1427"/>
    <s v="N"/>
    <s v="N"/>
    <s v="Y"/>
  </r>
  <r>
    <n v="21"/>
    <x v="142"/>
    <s v="05R"/>
    <x v="6"/>
    <x v="1292"/>
    <x v="10"/>
    <s v="N"/>
    <s v="N"/>
    <s v="Y"/>
  </r>
  <r>
    <n v="21"/>
    <x v="1112"/>
    <s v="05R"/>
    <x v="6"/>
    <x v="1293"/>
    <x v="1428"/>
    <s v="N"/>
    <s v="N"/>
    <s v="Y"/>
  </r>
  <r>
    <n v="21"/>
    <x v="142"/>
    <s v="05R"/>
    <x v="6"/>
    <x v="172"/>
    <x v="1429"/>
    <s v="N"/>
    <s v="N"/>
    <s v="Y"/>
  </r>
  <r>
    <n v="21"/>
    <x v="142"/>
    <s v="05R"/>
    <x v="6"/>
    <x v="173"/>
    <x v="1430"/>
    <s v="N"/>
    <s v="N"/>
    <s v="Y"/>
  </r>
  <r>
    <n v="21"/>
    <x v="142"/>
    <s v="05R"/>
    <x v="6"/>
    <x v="1449"/>
    <x v="1431"/>
    <s v="N"/>
    <s v="N"/>
    <s v="Y"/>
  </r>
  <r>
    <n v="21"/>
    <x v="142"/>
    <s v="05R"/>
    <x v="6"/>
    <x v="1450"/>
    <x v="1432"/>
    <s v="N"/>
    <s v="N"/>
    <s v="Y"/>
  </r>
  <r>
    <n v="21"/>
    <x v="1203"/>
    <s v="05R"/>
    <x v="6"/>
    <x v="174"/>
    <x v="1433"/>
    <s v="N"/>
    <s v="N"/>
    <s v="Y"/>
  </r>
  <r>
    <n v="21"/>
    <x v="1316"/>
    <s v="05R"/>
    <x v="6"/>
    <x v="1451"/>
    <x v="1434"/>
    <s v="N"/>
    <s v="N"/>
    <s v="Y"/>
  </r>
  <r>
    <n v="21"/>
    <x v="1204"/>
    <s v="05R"/>
    <x v="6"/>
    <x v="1294"/>
    <x v="1435"/>
    <s v="N"/>
    <s v="N"/>
    <s v="Y"/>
  </r>
  <r>
    <n v="21"/>
    <x v="148"/>
    <s v="05R"/>
    <x v="6"/>
    <x v="1452"/>
    <x v="1436"/>
    <s v="N"/>
    <s v="N"/>
    <s v="Y"/>
  </r>
  <r>
    <n v="21"/>
    <x v="149"/>
    <s v="05R"/>
    <x v="6"/>
    <x v="178"/>
    <x v="1437"/>
    <s v="N"/>
    <s v="N"/>
    <s v="Y"/>
  </r>
  <r>
    <n v="21"/>
    <x v="1206"/>
    <s v="05R"/>
    <x v="6"/>
    <x v="1296"/>
    <x v="1438"/>
    <s v="N"/>
    <s v="N"/>
    <s v="Y"/>
  </r>
  <r>
    <n v="21"/>
    <x v="1239"/>
    <s v="05R"/>
    <x v="6"/>
    <x v="1453"/>
    <x v="785"/>
    <s v="N"/>
    <s v="N"/>
    <s v="Y"/>
  </r>
  <r>
    <n v="21"/>
    <x v="1239"/>
    <s v="05R"/>
    <x v="6"/>
    <x v="1454"/>
    <x v="786"/>
    <s v="N"/>
    <s v="N"/>
    <s v="Y"/>
  </r>
  <r>
    <n v="21"/>
    <x v="1239"/>
    <s v="05R"/>
    <x v="6"/>
    <x v="1455"/>
    <x v="1439"/>
    <s v="N"/>
    <s v="N"/>
    <s v="Y"/>
  </r>
  <r>
    <n v="21"/>
    <x v="1239"/>
    <s v="05R"/>
    <x v="6"/>
    <x v="1456"/>
    <x v="788"/>
    <s v="N"/>
    <s v="N"/>
    <s v="Y"/>
  </r>
  <r>
    <n v="21"/>
    <x v="1239"/>
    <s v="05R"/>
    <x v="6"/>
    <x v="1457"/>
    <x v="790"/>
    <s v="N"/>
    <s v="N"/>
    <s v="Y"/>
  </r>
  <r>
    <n v="21"/>
    <x v="1239"/>
    <s v="05R"/>
    <x v="6"/>
    <x v="1297"/>
    <x v="213"/>
    <s v="N"/>
    <s v="N"/>
    <s v="Y"/>
  </r>
  <r>
    <n v="21"/>
    <x v="1239"/>
    <s v="05R"/>
    <x v="6"/>
    <x v="1458"/>
    <x v="1440"/>
    <s v="N"/>
    <s v="N"/>
    <s v="Y"/>
  </r>
  <r>
    <n v="21"/>
    <x v="1239"/>
    <s v="05R"/>
    <x v="6"/>
    <x v="1459"/>
    <x v="804"/>
    <s v="N"/>
    <s v="N"/>
    <s v="Y"/>
  </r>
  <r>
    <n v="21"/>
    <x v="1239"/>
    <s v="05R"/>
    <x v="6"/>
    <x v="1460"/>
    <x v="800"/>
    <s v="N"/>
    <s v="N"/>
    <s v="Y"/>
  </r>
  <r>
    <n v="21"/>
    <x v="1239"/>
    <s v="05R"/>
    <x v="6"/>
    <x v="1461"/>
    <x v="811"/>
    <s v="N"/>
    <s v="N"/>
    <s v="Y"/>
  </r>
  <r>
    <n v="21"/>
    <x v="1239"/>
    <s v="05R"/>
    <x v="6"/>
    <x v="1462"/>
    <x v="1441"/>
    <s v="N"/>
    <s v="N"/>
    <s v="Y"/>
  </r>
  <r>
    <n v="21"/>
    <x v="1239"/>
    <s v="05R"/>
    <x v="6"/>
    <x v="1463"/>
    <x v="808"/>
    <s v="N"/>
    <s v="N"/>
    <s v="Y"/>
  </r>
  <r>
    <n v="21"/>
    <x v="1239"/>
    <s v="05R"/>
    <x v="6"/>
    <x v="1298"/>
    <x v="1188"/>
    <s v="N"/>
    <s v="N"/>
    <s v="Y"/>
  </r>
  <r>
    <n v="21"/>
    <x v="1239"/>
    <s v="05R"/>
    <x v="6"/>
    <x v="1299"/>
    <x v="1442"/>
    <s v="N"/>
    <s v="N"/>
    <s v="Y"/>
  </r>
  <r>
    <n v="21"/>
    <x v="150"/>
    <s v="05R"/>
    <x v="6"/>
    <x v="179"/>
    <x v="1443"/>
    <s v="N"/>
    <s v="N"/>
    <s v="Y"/>
  </r>
  <r>
    <n v="21"/>
    <x v="1239"/>
    <s v="05R"/>
    <x v="6"/>
    <x v="1306"/>
    <x v="1444"/>
    <s v="N"/>
    <s v="N"/>
    <s v="Y"/>
  </r>
  <r>
    <n v="21"/>
    <x v="1321"/>
    <s v="05R"/>
    <x v="6"/>
    <x v="1464"/>
    <x v="1445"/>
    <s v="N"/>
    <s v="N"/>
    <s v="Y"/>
  </r>
  <r>
    <n v="21"/>
    <x v="1220"/>
    <s v="05R"/>
    <x v="6"/>
    <x v="1310"/>
    <x v="1446"/>
    <s v="N"/>
    <s v="N"/>
    <s v="Y"/>
  </r>
  <r>
    <n v="21"/>
    <x v="1221"/>
    <s v="05R"/>
    <x v="6"/>
    <x v="1311"/>
    <x v="1447"/>
    <s v="N"/>
    <s v="N"/>
    <s v="Y"/>
  </r>
  <r>
    <n v="21"/>
    <x v="1222"/>
    <s v="05R"/>
    <x v="6"/>
    <x v="1312"/>
    <x v="1448"/>
    <s v="N"/>
    <s v="N"/>
    <s v="Y"/>
  </r>
  <r>
    <n v="21"/>
    <x v="1322"/>
    <s v="05R"/>
    <x v="6"/>
    <x v="1465"/>
    <x v="1449"/>
    <s v="N"/>
    <s v="N"/>
    <s v="Y"/>
  </r>
  <r>
    <n v="21"/>
    <x v="1323"/>
    <s v="05R"/>
    <x v="6"/>
    <x v="1466"/>
    <x v="1450"/>
    <s v="N"/>
    <s v="N"/>
    <s v="Y"/>
  </r>
  <r>
    <n v="21"/>
    <x v="1324"/>
    <s v="05R"/>
    <x v="6"/>
    <x v="1315"/>
    <x v="1451"/>
    <s v="N"/>
    <s v="N"/>
    <s v="Y"/>
  </r>
  <r>
    <n v="21"/>
    <x v="1324"/>
    <s v="05R"/>
    <x v="6"/>
    <x v="1467"/>
    <x v="1452"/>
    <s v="N"/>
    <s v="N"/>
    <s v="Y"/>
  </r>
  <r>
    <n v="21"/>
    <x v="1325"/>
    <s v="05R"/>
    <x v="6"/>
    <x v="1468"/>
    <x v="1453"/>
    <s v="N"/>
    <s v="N"/>
    <s v="Y"/>
  </r>
  <r>
    <n v="21"/>
    <x v="1325"/>
    <s v="05R"/>
    <x v="6"/>
    <x v="1469"/>
    <x v="1454"/>
    <s v="N"/>
    <s v="N"/>
    <s v="Y"/>
  </r>
  <r>
    <n v="21"/>
    <x v="1325"/>
    <s v="05R"/>
    <x v="6"/>
    <x v="1316"/>
    <x v="933"/>
    <s v="N"/>
    <s v="N"/>
    <s v="Y"/>
  </r>
  <r>
    <n v="21"/>
    <x v="1325"/>
    <s v="05R"/>
    <x v="6"/>
    <x v="1317"/>
    <x v="1455"/>
    <s v="N"/>
    <s v="N"/>
    <s v="Y"/>
  </r>
  <r>
    <n v="21"/>
    <x v="1325"/>
    <s v="05R"/>
    <x v="6"/>
    <x v="1318"/>
    <x v="1456"/>
    <s v="N"/>
    <s v="N"/>
    <s v="Y"/>
  </r>
  <r>
    <n v="21"/>
    <x v="1325"/>
    <s v="05R"/>
    <x v="6"/>
    <x v="1319"/>
    <x v="1457"/>
    <s v="N"/>
    <s v="N"/>
    <s v="Y"/>
  </r>
  <r>
    <n v="21"/>
    <x v="1325"/>
    <s v="05R"/>
    <x v="6"/>
    <x v="1320"/>
    <x v="1458"/>
    <s v="N"/>
    <s v="N"/>
    <s v="Y"/>
  </r>
  <r>
    <n v="21"/>
    <x v="1325"/>
    <s v="05R"/>
    <x v="6"/>
    <x v="1321"/>
    <x v="1459"/>
    <s v="N"/>
    <s v="N"/>
    <s v="Y"/>
  </r>
  <r>
    <n v="21"/>
    <x v="1325"/>
    <s v="05R"/>
    <x v="6"/>
    <x v="1470"/>
    <x v="1460"/>
    <s v="N"/>
    <s v="N"/>
    <s v="Y"/>
  </r>
  <r>
    <n v="21"/>
    <x v="1325"/>
    <s v="05R"/>
    <x v="6"/>
    <x v="1471"/>
    <x v="1461"/>
    <s v="N"/>
    <s v="N"/>
    <s v="Y"/>
  </r>
  <r>
    <n v="21"/>
    <x v="1233"/>
    <s v="05R"/>
    <x v="6"/>
    <x v="1322"/>
    <x v="1462"/>
    <s v="N"/>
    <s v="N"/>
    <s v="Y"/>
  </r>
  <r>
    <n v="21"/>
    <x v="1233"/>
    <s v="05R"/>
    <x v="6"/>
    <x v="1323"/>
    <x v="1462"/>
    <s v="N"/>
    <s v="N"/>
    <s v="Y"/>
  </r>
  <r>
    <n v="21"/>
    <x v="1233"/>
    <s v="05R"/>
    <x v="6"/>
    <x v="1324"/>
    <x v="1463"/>
    <s v="N"/>
    <s v="N"/>
    <s v="Y"/>
  </r>
  <r>
    <n v="21"/>
    <x v="1239"/>
    <s v="05R"/>
    <x v="6"/>
    <x v="1325"/>
    <x v="1464"/>
    <s v="N"/>
    <s v="N"/>
    <s v="Y"/>
  </r>
  <r>
    <n v="21"/>
    <x v="1233"/>
    <s v="05R"/>
    <x v="6"/>
    <x v="1326"/>
    <x v="1465"/>
    <s v="N"/>
    <s v="N"/>
    <s v="Y"/>
  </r>
  <r>
    <n v="21"/>
    <x v="1239"/>
    <s v="05R"/>
    <x v="6"/>
    <x v="1472"/>
    <x v="1466"/>
    <s v="N"/>
    <s v="N"/>
    <s v="Y"/>
  </r>
  <r>
    <n v="21"/>
    <x v="1239"/>
    <s v="05R"/>
    <x v="6"/>
    <x v="1473"/>
    <x v="1467"/>
    <s v="N"/>
    <s v="N"/>
    <s v="Y"/>
  </r>
  <r>
    <n v="21"/>
    <x v="1239"/>
    <s v="05R"/>
    <x v="6"/>
    <x v="1329"/>
    <x v="1468"/>
    <s v="N"/>
    <s v="N"/>
    <s v="Y"/>
  </r>
  <r>
    <n v="21"/>
    <x v="1239"/>
    <s v="05R"/>
    <x v="6"/>
    <x v="1331"/>
    <x v="1469"/>
    <s v="N"/>
    <s v="N"/>
    <s v="Y"/>
  </r>
  <r>
    <n v="21"/>
    <x v="1239"/>
    <s v="05R"/>
    <x v="6"/>
    <x v="1474"/>
    <x v="1470"/>
    <s v="N"/>
    <s v="N"/>
    <s v="Y"/>
  </r>
  <r>
    <n v="21"/>
    <x v="1239"/>
    <s v="05R"/>
    <x v="6"/>
    <x v="1475"/>
    <x v="1471"/>
    <s v="N"/>
    <s v="N"/>
    <s v="Y"/>
  </r>
  <r>
    <n v="21"/>
    <x v="1239"/>
    <s v="05R"/>
    <x v="6"/>
    <x v="1333"/>
    <x v="1472"/>
    <s v="N"/>
    <s v="N"/>
    <s v="Y"/>
  </r>
  <r>
    <n v="21"/>
    <x v="1239"/>
    <s v="05R"/>
    <x v="6"/>
    <x v="1476"/>
    <x v="1473"/>
    <s v="N"/>
    <s v="N"/>
    <s v="Y"/>
  </r>
  <r>
    <n v="21"/>
    <x v="1239"/>
    <s v="05R"/>
    <x v="6"/>
    <x v="1334"/>
    <x v="879"/>
    <s v="N"/>
    <s v="N"/>
    <s v="Y"/>
  </r>
  <r>
    <n v="21"/>
    <x v="1239"/>
    <s v="05R"/>
    <x v="6"/>
    <x v="1477"/>
    <x v="1474"/>
    <s v="N"/>
    <s v="N"/>
    <s v="Y"/>
  </r>
  <r>
    <n v="21"/>
    <x v="1239"/>
    <s v="05R"/>
    <x v="6"/>
    <x v="1478"/>
    <x v="1475"/>
    <s v="N"/>
    <s v="N"/>
    <s v="Y"/>
  </r>
  <r>
    <n v="21"/>
    <x v="1239"/>
    <s v="05R"/>
    <x v="6"/>
    <x v="1479"/>
    <x v="1476"/>
    <s v="N"/>
    <s v="N"/>
    <s v="Y"/>
  </r>
  <r>
    <n v="21"/>
    <x v="1326"/>
    <s v="05R"/>
    <x v="6"/>
    <x v="1480"/>
    <x v="1477"/>
    <s v="N"/>
    <s v="N"/>
    <s v="Y"/>
  </r>
  <r>
    <n v="21"/>
    <x v="1327"/>
    <s v="05R"/>
    <x v="6"/>
    <x v="1481"/>
    <x v="1478"/>
    <s v="N"/>
    <s v="N"/>
    <s v="Y"/>
  </r>
  <r>
    <n v="21"/>
    <x v="1239"/>
    <s v="05R"/>
    <x v="6"/>
    <x v="1482"/>
    <x v="1479"/>
    <s v="N"/>
    <s v="N"/>
    <s v="Y"/>
  </r>
  <r>
    <n v="21"/>
    <x v="1239"/>
    <s v="05R"/>
    <x v="6"/>
    <x v="1483"/>
    <x v="1480"/>
    <s v="N"/>
    <s v="N"/>
    <s v="Y"/>
  </r>
  <r>
    <n v="21"/>
    <x v="1328"/>
    <s v="05R"/>
    <x v="6"/>
    <x v="1484"/>
    <x v="1481"/>
    <s v="N"/>
    <s v="N"/>
    <s v="Y"/>
  </r>
  <r>
    <n v="21"/>
    <x v="1239"/>
    <s v="05R"/>
    <x v="6"/>
    <x v="1485"/>
    <x v="1482"/>
    <s v="N"/>
    <s v="N"/>
    <s v="Y"/>
  </r>
  <r>
    <n v="21"/>
    <x v="1239"/>
    <s v="05R"/>
    <x v="6"/>
    <x v="1486"/>
    <x v="1483"/>
    <s v="N"/>
    <s v="N"/>
    <s v="Y"/>
  </r>
  <r>
    <n v="21"/>
    <x v="1239"/>
    <s v="05R"/>
    <x v="6"/>
    <x v="1487"/>
    <x v="1484"/>
    <s v="N"/>
    <s v="N"/>
    <s v="Y"/>
  </r>
  <r>
    <n v="21"/>
    <x v="1329"/>
    <s v="05R"/>
    <x v="6"/>
    <x v="1488"/>
    <x v="1485"/>
    <s v="N"/>
    <s v="N"/>
    <s v="Y"/>
  </r>
  <r>
    <n v="21"/>
    <x v="1239"/>
    <s v="05R"/>
    <x v="6"/>
    <x v="1335"/>
    <x v="1223"/>
    <s v="N"/>
    <s v="N"/>
    <s v="Y"/>
  </r>
  <r>
    <n v="21"/>
    <x v="1239"/>
    <s v="05R"/>
    <x v="6"/>
    <x v="1336"/>
    <x v="1224"/>
    <s v="N"/>
    <s v="N"/>
    <s v="Y"/>
  </r>
  <r>
    <n v="21"/>
    <x v="1239"/>
    <s v="05R"/>
    <x v="6"/>
    <x v="1337"/>
    <x v="1225"/>
    <s v="N"/>
    <s v="N"/>
    <s v="Y"/>
  </r>
  <r>
    <n v="21"/>
    <x v="1239"/>
    <s v="05R"/>
    <x v="6"/>
    <x v="1489"/>
    <x v="1486"/>
    <s v="N"/>
    <s v="N"/>
    <s v="Y"/>
  </r>
  <r>
    <n v="21"/>
    <x v="1239"/>
    <s v="05R"/>
    <x v="6"/>
    <x v="1490"/>
    <x v="1487"/>
    <s v="N"/>
    <s v="N"/>
    <s v="Y"/>
  </r>
  <r>
    <n v="21"/>
    <x v="1247"/>
    <s v="05R"/>
    <x v="6"/>
    <x v="1338"/>
    <x v="1488"/>
    <s v="N"/>
    <s v="N"/>
    <s v="Y"/>
  </r>
  <r>
    <n v="21"/>
    <x v="1247"/>
    <s v="05R"/>
    <x v="6"/>
    <x v="1491"/>
    <x v="903"/>
    <s v="N"/>
    <s v="N"/>
    <s v="Y"/>
  </r>
  <r>
    <n v="21"/>
    <x v="1330"/>
    <s v="05R"/>
    <x v="6"/>
    <x v="1492"/>
    <x v="1489"/>
    <s v="Y"/>
    <s v="Y"/>
    <s v="Y"/>
  </r>
  <r>
    <n v="21"/>
    <x v="1330"/>
    <s v="05R"/>
    <x v="6"/>
    <x v="1343"/>
    <x v="1490"/>
    <s v="N"/>
    <s v="N"/>
    <s v="Y"/>
  </r>
  <r>
    <n v="21"/>
    <x v="1239"/>
    <s v="05R"/>
    <x v="6"/>
    <x v="1344"/>
    <x v="1491"/>
    <s v="N"/>
    <s v="N"/>
    <s v="Y"/>
  </r>
  <r>
    <n v="21"/>
    <x v="1330"/>
    <s v="05R"/>
    <x v="6"/>
    <x v="1493"/>
    <x v="1492"/>
    <s v="N"/>
    <s v="N"/>
    <s v="Y"/>
  </r>
  <r>
    <n v="21"/>
    <x v="1330"/>
    <s v="05R"/>
    <x v="6"/>
    <x v="1494"/>
    <x v="1493"/>
    <s v="N"/>
    <s v="N"/>
    <s v="Y"/>
  </r>
  <r>
    <n v="21"/>
    <x v="1330"/>
    <s v="05R"/>
    <x v="6"/>
    <x v="1495"/>
    <x v="1494"/>
    <s v="N"/>
    <s v="N"/>
    <s v="Y"/>
  </r>
  <r>
    <n v="21"/>
    <x v="1330"/>
    <s v="05R"/>
    <x v="6"/>
    <x v="1345"/>
    <x v="1495"/>
    <s v="N"/>
    <s v="N"/>
    <s v="Y"/>
  </r>
  <r>
    <n v="21"/>
    <x v="1330"/>
    <s v="05R"/>
    <x v="6"/>
    <x v="1496"/>
    <x v="1496"/>
    <s v="N"/>
    <s v="N"/>
    <s v="Y"/>
  </r>
  <r>
    <n v="21"/>
    <x v="1330"/>
    <s v="05R"/>
    <x v="6"/>
    <x v="1497"/>
    <x v="1497"/>
    <s v="N"/>
    <s v="N"/>
    <s v="Y"/>
  </r>
  <r>
    <n v="21"/>
    <x v="1330"/>
    <s v="05R"/>
    <x v="6"/>
    <x v="1498"/>
    <x v="1498"/>
    <s v="N"/>
    <s v="N"/>
    <s v="Y"/>
  </r>
  <r>
    <n v="21"/>
    <x v="1330"/>
    <s v="05R"/>
    <x v="6"/>
    <x v="1499"/>
    <x v="1499"/>
    <s v="N"/>
    <s v="N"/>
    <s v="Y"/>
  </r>
  <r>
    <n v="21"/>
    <x v="1330"/>
    <s v="05R"/>
    <x v="6"/>
    <x v="1500"/>
    <x v="1500"/>
    <s v="N"/>
    <s v="N"/>
    <s v="Y"/>
  </r>
  <r>
    <n v="21"/>
    <x v="1252"/>
    <s v="05R"/>
    <x v="6"/>
    <x v="1347"/>
    <x v="1233"/>
    <s v="N"/>
    <s v="N"/>
    <s v="Y"/>
  </r>
  <r>
    <n v="21"/>
    <x v="1330"/>
    <s v="05R"/>
    <x v="6"/>
    <x v="1348"/>
    <x v="1501"/>
    <s v="N"/>
    <s v="N"/>
    <s v="Y"/>
  </r>
  <r>
    <n v="21"/>
    <x v="1330"/>
    <s v="05R"/>
    <x v="6"/>
    <x v="1501"/>
    <x v="1502"/>
    <s v="N"/>
    <s v="N"/>
    <s v="Y"/>
  </r>
  <r>
    <n v="21"/>
    <x v="1330"/>
    <s v="05R"/>
    <x v="6"/>
    <x v="1502"/>
    <x v="1503"/>
    <s v="N"/>
    <s v="N"/>
    <s v="Y"/>
  </r>
  <r>
    <n v="21"/>
    <x v="1330"/>
    <s v="05R"/>
    <x v="6"/>
    <x v="1503"/>
    <x v="1504"/>
    <s v="N"/>
    <s v="N"/>
    <s v="Y"/>
  </r>
  <r>
    <n v="21"/>
    <x v="1330"/>
    <s v="05R"/>
    <x v="6"/>
    <x v="1504"/>
    <x v="1505"/>
    <s v="N"/>
    <s v="N"/>
    <s v="Y"/>
  </r>
  <r>
    <n v="21"/>
    <x v="1330"/>
    <s v="05R"/>
    <x v="6"/>
    <x v="1349"/>
    <x v="1506"/>
    <s v="N"/>
    <s v="N"/>
    <s v="Y"/>
  </r>
  <r>
    <n v="21"/>
    <x v="1331"/>
    <s v="05R"/>
    <x v="6"/>
    <x v="1505"/>
    <x v="1507"/>
    <s v="N"/>
    <s v="N"/>
    <s v="Y"/>
  </r>
  <r>
    <n v="21"/>
    <x v="1332"/>
    <s v="05R"/>
    <x v="6"/>
    <x v="1506"/>
    <x v="1508"/>
    <s v="N"/>
    <s v="N"/>
    <s v="Y"/>
  </r>
  <r>
    <n v="21"/>
    <x v="168"/>
    <s v="05R"/>
    <x v="6"/>
    <x v="197"/>
    <x v="1236"/>
    <s v="N"/>
    <s v="N"/>
    <s v="Y"/>
  </r>
  <r>
    <n v="21"/>
    <x v="178"/>
    <s v="05R"/>
    <x v="6"/>
    <x v="207"/>
    <x v="1509"/>
    <s v="N"/>
    <s v="N"/>
    <s v="Y"/>
  </r>
  <r>
    <n v="21"/>
    <x v="184"/>
    <s v="05R"/>
    <x v="6"/>
    <x v="213"/>
    <x v="1510"/>
    <s v="N"/>
    <s v="N"/>
    <s v="Y"/>
  </r>
  <r>
    <n v="21"/>
    <x v="186"/>
    <s v="05R"/>
    <x v="6"/>
    <x v="215"/>
    <x v="1511"/>
    <s v="N"/>
    <s v="N"/>
    <s v="Y"/>
  </r>
  <r>
    <n v="21"/>
    <x v="188"/>
    <s v="05R"/>
    <x v="6"/>
    <x v="217"/>
    <x v="1512"/>
    <s v="N"/>
    <s v="N"/>
    <s v="Y"/>
  </r>
  <r>
    <n v="21"/>
    <x v="197"/>
    <s v="05R"/>
    <x v="6"/>
    <x v="226"/>
    <x v="1513"/>
    <s v="N"/>
    <s v="N"/>
    <s v="Y"/>
  </r>
  <r>
    <n v="21"/>
    <x v="203"/>
    <s v="05R"/>
    <x v="6"/>
    <x v="232"/>
    <x v="1238"/>
    <s v="N"/>
    <s v="N"/>
    <s v="Y"/>
  </r>
  <r>
    <n v="21"/>
    <x v="226"/>
    <s v="05R"/>
    <x v="6"/>
    <x v="256"/>
    <x v="1514"/>
    <s v="N"/>
    <s v="N"/>
    <s v="Y"/>
  </r>
  <r>
    <n v="21"/>
    <x v="261"/>
    <s v="05R"/>
    <x v="6"/>
    <x v="297"/>
    <x v="1515"/>
    <s v="N"/>
    <s v="N"/>
    <s v="Y"/>
  </r>
  <r>
    <n v="21"/>
    <x v="278"/>
    <s v="05R"/>
    <x v="6"/>
    <x v="314"/>
    <x v="1516"/>
    <s v="N"/>
    <s v="N"/>
    <s v="Y"/>
  </r>
  <r>
    <n v="21"/>
    <x v="1264"/>
    <s v="05R"/>
    <x v="6"/>
    <x v="1358"/>
    <x v="1517"/>
    <s v="N"/>
    <s v="N"/>
    <s v="Y"/>
  </r>
  <r>
    <n v="21"/>
    <x v="410"/>
    <s v="05R"/>
    <x v="6"/>
    <x v="452"/>
    <x v="1518"/>
    <s v="N"/>
    <s v="N"/>
    <s v="Y"/>
  </r>
  <r>
    <n v="21"/>
    <x v="454"/>
    <s v="05R"/>
    <x v="6"/>
    <x v="497"/>
    <x v="1519"/>
    <s v="N"/>
    <s v="N"/>
    <s v="Y"/>
  </r>
  <r>
    <n v="21"/>
    <x v="493"/>
    <s v="05R"/>
    <x v="6"/>
    <x v="537"/>
    <x v="1520"/>
    <s v="N"/>
    <s v="N"/>
    <s v="Y"/>
  </r>
  <r>
    <n v="21"/>
    <x v="527"/>
    <s v="05R"/>
    <x v="6"/>
    <x v="572"/>
    <x v="1521"/>
    <s v="N"/>
    <s v="N"/>
    <s v="Y"/>
  </r>
  <r>
    <n v="21"/>
    <x v="1333"/>
    <s v="06E"/>
    <x v="7"/>
    <x v="1507"/>
    <x v="1522"/>
    <s v="Y"/>
    <s v="Y"/>
    <s v="Y"/>
  </r>
  <r>
    <n v="21"/>
    <x v="1334"/>
    <s v="06E"/>
    <x v="7"/>
    <x v="1508"/>
    <x v="1523"/>
    <s v="Y"/>
    <s v="Y"/>
    <s v="Y"/>
  </r>
  <r>
    <n v="21"/>
    <x v="13"/>
    <s v="06E"/>
    <x v="7"/>
    <x v="14"/>
    <x v="1524"/>
    <s v="Y"/>
    <s v="Y"/>
    <s v="Y"/>
  </r>
  <r>
    <n v="21"/>
    <x v="13"/>
    <s v="06E"/>
    <x v="7"/>
    <x v="15"/>
    <x v="1525"/>
    <s v="Y"/>
    <s v="Y"/>
    <s v="Y"/>
  </r>
  <r>
    <n v="21"/>
    <x v="15"/>
    <s v="06E"/>
    <x v="7"/>
    <x v="16"/>
    <x v="1526"/>
    <s v="Y"/>
    <s v="Y"/>
    <s v="Y"/>
  </r>
  <r>
    <n v="21"/>
    <x v="1335"/>
    <s v="06E"/>
    <x v="7"/>
    <x v="1509"/>
    <x v="1527"/>
    <s v="Y"/>
    <s v="Y"/>
    <s v="Y"/>
  </r>
  <r>
    <n v="21"/>
    <x v="16"/>
    <s v="06E"/>
    <x v="7"/>
    <x v="17"/>
    <x v="1528"/>
    <s v="Y"/>
    <s v="Y"/>
    <s v="Y"/>
  </r>
  <r>
    <n v="21"/>
    <x v="1336"/>
    <s v="06E"/>
    <x v="7"/>
    <x v="1510"/>
    <x v="1529"/>
    <s v="Y"/>
    <s v="Y"/>
    <s v="Y"/>
  </r>
  <r>
    <n v="21"/>
    <x v="1336"/>
    <s v="06E"/>
    <x v="7"/>
    <x v="1511"/>
    <x v="1529"/>
    <s v="Y"/>
    <s v="Y"/>
    <s v="Y"/>
  </r>
  <r>
    <n v="21"/>
    <x v="74"/>
    <s v="06E"/>
    <x v="7"/>
    <x v="88"/>
    <x v="1530"/>
    <s v="Y"/>
    <s v="Y"/>
    <s v="Y"/>
  </r>
  <r>
    <n v="21"/>
    <x v="75"/>
    <s v="06E"/>
    <x v="7"/>
    <x v="89"/>
    <x v="1531"/>
    <s v="Y"/>
    <s v="Y"/>
    <s v="Y"/>
  </r>
  <r>
    <n v="21"/>
    <x v="76"/>
    <s v="06E"/>
    <x v="7"/>
    <x v="90"/>
    <x v="1532"/>
    <s v="Y"/>
    <s v="Y"/>
    <s v="Y"/>
  </r>
  <r>
    <n v="21"/>
    <x v="77"/>
    <s v="06E"/>
    <x v="7"/>
    <x v="91"/>
    <x v="1533"/>
    <s v="Y"/>
    <s v="Y"/>
    <s v="Y"/>
  </r>
  <r>
    <n v="21"/>
    <x v="1337"/>
    <s v="06E"/>
    <x v="7"/>
    <x v="92"/>
    <x v="1534"/>
    <s v="Y"/>
    <s v="Y"/>
    <s v="Y"/>
  </r>
  <r>
    <n v="21"/>
    <x v="1338"/>
    <s v="06E"/>
    <x v="7"/>
    <x v="1512"/>
    <x v="1341"/>
    <s v="Y"/>
    <s v="Y"/>
    <s v="Y"/>
  </r>
  <r>
    <n v="21"/>
    <x v="80"/>
    <s v="06E"/>
    <x v="7"/>
    <x v="94"/>
    <x v="1535"/>
    <s v="Y"/>
    <s v="Y"/>
    <s v="Y"/>
  </r>
  <r>
    <n v="21"/>
    <x v="81"/>
    <s v="06E"/>
    <x v="7"/>
    <x v="95"/>
    <x v="1536"/>
    <s v="Y"/>
    <s v="Y"/>
    <s v="Y"/>
  </r>
  <r>
    <n v="21"/>
    <x v="82"/>
    <s v="06E"/>
    <x v="7"/>
    <x v="96"/>
    <x v="1070"/>
    <s v="Y"/>
    <s v="Y"/>
    <s v="Y"/>
  </r>
  <r>
    <n v="21"/>
    <x v="83"/>
    <s v="06E"/>
    <x v="7"/>
    <x v="97"/>
    <x v="1537"/>
    <s v="Y"/>
    <s v="Y"/>
    <s v="Y"/>
  </r>
  <r>
    <n v="21"/>
    <x v="84"/>
    <s v="06E"/>
    <x v="7"/>
    <x v="98"/>
    <x v="1538"/>
    <s v="Y"/>
    <s v="Y"/>
    <s v="Y"/>
  </r>
  <r>
    <n v="21"/>
    <x v="74"/>
    <s v="06E"/>
    <x v="7"/>
    <x v="101"/>
    <x v="1539"/>
    <s v="Y"/>
    <s v="Y"/>
    <s v="Y"/>
  </r>
  <r>
    <n v="21"/>
    <x v="74"/>
    <s v="06E"/>
    <x v="7"/>
    <x v="102"/>
    <x v="1539"/>
    <s v="Y"/>
    <s v="Y"/>
    <s v="Y"/>
  </r>
  <r>
    <n v="21"/>
    <x v="1339"/>
    <s v="06E"/>
    <x v="7"/>
    <x v="1513"/>
    <x v="1540"/>
    <s v="Y"/>
    <s v="Y"/>
    <s v="Y"/>
  </r>
  <r>
    <n v="21"/>
    <x v="1340"/>
    <s v="06E"/>
    <x v="7"/>
    <x v="1514"/>
    <x v="1541"/>
    <s v="Y"/>
    <s v="Y"/>
    <s v="Y"/>
  </r>
  <r>
    <n v="21"/>
    <x v="1340"/>
    <s v="06E"/>
    <x v="7"/>
    <x v="1515"/>
    <x v="1541"/>
    <s v="Y"/>
    <s v="Y"/>
    <s v="Y"/>
  </r>
  <r>
    <n v="21"/>
    <x v="1340"/>
    <s v="06E"/>
    <x v="7"/>
    <x v="1516"/>
    <x v="1542"/>
    <s v="Y"/>
    <s v="Y"/>
    <s v="Y"/>
  </r>
  <r>
    <n v="21"/>
    <x v="1341"/>
    <s v="06E"/>
    <x v="7"/>
    <x v="1517"/>
    <x v="1543"/>
    <s v="Y"/>
    <s v="Y"/>
    <s v="Y"/>
  </r>
  <r>
    <n v="21"/>
    <x v="1342"/>
    <s v="06E"/>
    <x v="7"/>
    <x v="1518"/>
    <x v="1544"/>
    <s v="Y"/>
    <s v="Y"/>
    <s v="Y"/>
  </r>
  <r>
    <n v="21"/>
    <x v="1338"/>
    <s v="06E"/>
    <x v="7"/>
    <x v="1519"/>
    <x v="1545"/>
    <s v="Y"/>
    <s v="Y"/>
    <s v="Y"/>
  </r>
  <r>
    <n v="21"/>
    <x v="1343"/>
    <s v="06E"/>
    <x v="7"/>
    <x v="1520"/>
    <x v="1546"/>
    <s v="Y"/>
    <s v="Y"/>
    <s v="Y"/>
  </r>
  <r>
    <n v="21"/>
    <x v="1344"/>
    <s v="06E"/>
    <x v="7"/>
    <x v="1521"/>
    <x v="1547"/>
    <s v="Y"/>
    <s v="Y"/>
    <s v="Y"/>
  </r>
  <r>
    <n v="21"/>
    <x v="1345"/>
    <s v="06E"/>
    <x v="7"/>
    <x v="1522"/>
    <x v="1548"/>
    <s v="Y"/>
    <s v="Y"/>
    <s v="Y"/>
  </r>
  <r>
    <n v="21"/>
    <x v="1346"/>
    <s v="06E"/>
    <x v="7"/>
    <x v="1523"/>
    <x v="1549"/>
    <s v="Y"/>
    <s v="Y"/>
    <s v="Y"/>
  </r>
  <r>
    <n v="21"/>
    <x v="25"/>
    <s v="06E"/>
    <x v="7"/>
    <x v="28"/>
    <x v="1547"/>
    <s v="Y"/>
    <s v="Y"/>
    <s v="Y"/>
  </r>
  <r>
    <n v="21"/>
    <x v="111"/>
    <s v="06E"/>
    <x v="7"/>
    <x v="125"/>
    <x v="1550"/>
    <s v="Y"/>
    <s v="Y"/>
    <s v="Y"/>
  </r>
  <r>
    <n v="21"/>
    <x v="111"/>
    <s v="06E"/>
    <x v="7"/>
    <x v="29"/>
    <x v="1551"/>
    <s v="Y"/>
    <s v="Y"/>
    <s v="Y"/>
  </r>
  <r>
    <n v="21"/>
    <x v="1347"/>
    <s v="06E"/>
    <x v="7"/>
    <x v="30"/>
    <x v="1552"/>
    <s v="Y"/>
    <s v="Y"/>
    <s v="Y"/>
  </r>
  <r>
    <n v="21"/>
    <x v="25"/>
    <s v="06E"/>
    <x v="7"/>
    <x v="1524"/>
    <x v="1553"/>
    <s v="Y"/>
    <s v="Y"/>
    <s v="Y"/>
  </r>
  <r>
    <n v="21"/>
    <x v="1348"/>
    <s v="06E"/>
    <x v="7"/>
    <x v="1525"/>
    <x v="1554"/>
    <s v="Y"/>
    <s v="Y"/>
    <s v="Y"/>
  </r>
  <r>
    <n v="21"/>
    <x v="25"/>
    <s v="06E"/>
    <x v="7"/>
    <x v="1526"/>
    <x v="1555"/>
    <s v="Y"/>
    <s v="Y"/>
    <s v="Y"/>
  </r>
  <r>
    <n v="21"/>
    <x v="1349"/>
    <s v="06E"/>
    <x v="7"/>
    <x v="1527"/>
    <x v="1556"/>
    <s v="Y"/>
    <s v="Y"/>
    <s v="Y"/>
  </r>
  <r>
    <n v="21"/>
    <x v="1350"/>
    <s v="06E"/>
    <x v="7"/>
    <x v="1528"/>
    <x v="1557"/>
    <s v="Y"/>
    <s v="Y"/>
    <s v="Y"/>
  </r>
  <r>
    <n v="21"/>
    <x v="1351"/>
    <s v="06E"/>
    <x v="7"/>
    <x v="1529"/>
    <x v="1522"/>
    <s v="Y"/>
    <s v="Y"/>
    <s v="Y"/>
  </r>
  <r>
    <n v="21"/>
    <x v="1352"/>
    <s v="06E"/>
    <x v="7"/>
    <x v="1530"/>
    <x v="1101"/>
    <s v="Y"/>
    <s v="Y"/>
    <s v="Y"/>
  </r>
  <r>
    <n v="21"/>
    <x v="1352"/>
    <s v="06E"/>
    <x v="7"/>
    <x v="1531"/>
    <x v="1558"/>
    <s v="Y"/>
    <s v="Y"/>
    <s v="Y"/>
  </r>
  <r>
    <n v="21"/>
    <x v="1338"/>
    <s v="06E"/>
    <x v="7"/>
    <x v="1532"/>
    <x v="1559"/>
    <s v="Y"/>
    <s v="Y"/>
    <s v="Y"/>
  </r>
  <r>
    <n v="21"/>
    <x v="1338"/>
    <s v="06E"/>
    <x v="7"/>
    <x v="1533"/>
    <x v="1560"/>
    <s v="Y"/>
    <s v="Y"/>
    <s v="Y"/>
  </r>
  <r>
    <n v="21"/>
    <x v="1338"/>
    <s v="06E"/>
    <x v="7"/>
    <x v="1534"/>
    <x v="1561"/>
    <s v="Y"/>
    <s v="Y"/>
    <s v="Y"/>
  </r>
  <r>
    <n v="21"/>
    <x v="1353"/>
    <s v="06E"/>
    <x v="7"/>
    <x v="1535"/>
    <x v="1562"/>
    <s v="Y"/>
    <s v="Y"/>
    <s v="Y"/>
  </r>
  <r>
    <n v="21"/>
    <x v="1338"/>
    <s v="06E"/>
    <x v="7"/>
    <x v="1536"/>
    <x v="1563"/>
    <s v="Y"/>
    <s v="Y"/>
    <s v="Y"/>
  </r>
  <r>
    <n v="21"/>
    <x v="1338"/>
    <s v="06E"/>
    <x v="7"/>
    <x v="1537"/>
    <x v="1564"/>
    <s v="Y"/>
    <s v="Y"/>
    <s v="Y"/>
  </r>
  <r>
    <n v="21"/>
    <x v="1338"/>
    <s v="06E"/>
    <x v="7"/>
    <x v="1538"/>
    <x v="1565"/>
    <s v="Y"/>
    <s v="Y"/>
    <s v="Y"/>
  </r>
  <r>
    <n v="21"/>
    <x v="116"/>
    <s v="06E"/>
    <x v="7"/>
    <x v="132"/>
    <x v="1566"/>
    <s v="Y"/>
    <s v="Y"/>
    <s v="Y"/>
  </r>
  <r>
    <n v="21"/>
    <x v="117"/>
    <s v="06E"/>
    <x v="7"/>
    <x v="139"/>
    <x v="1567"/>
    <s v="Y"/>
    <s v="Y"/>
    <s v="Y"/>
  </r>
  <r>
    <n v="21"/>
    <x v="27"/>
    <s v="06E"/>
    <x v="7"/>
    <x v="31"/>
    <x v="1568"/>
    <s v="Y"/>
    <s v="Y"/>
    <s v="Y"/>
  </r>
  <r>
    <n v="21"/>
    <x v="27"/>
    <s v="06E"/>
    <x v="7"/>
    <x v="1539"/>
    <x v="1569"/>
    <s v="Y"/>
    <s v="Y"/>
    <s v="Y"/>
  </r>
  <r>
    <n v="21"/>
    <x v="27"/>
    <s v="06E"/>
    <x v="7"/>
    <x v="145"/>
    <x v="1570"/>
    <s v="Y"/>
    <s v="Y"/>
    <s v="Y"/>
  </r>
  <r>
    <n v="21"/>
    <x v="127"/>
    <s v="06E"/>
    <x v="7"/>
    <x v="149"/>
    <x v="1571"/>
    <s v="Y"/>
    <s v="Y"/>
    <s v="Y"/>
  </r>
  <r>
    <n v="21"/>
    <x v="1354"/>
    <s v="06E"/>
    <x v="7"/>
    <x v="1540"/>
    <x v="1571"/>
    <s v="Y"/>
    <s v="Y"/>
    <s v="Y"/>
  </r>
  <r>
    <n v="21"/>
    <x v="127"/>
    <s v="06E"/>
    <x v="7"/>
    <x v="151"/>
    <x v="1572"/>
    <s v="Y"/>
    <s v="Y"/>
    <s v="Y"/>
  </r>
  <r>
    <n v="21"/>
    <x v="127"/>
    <s v="06E"/>
    <x v="7"/>
    <x v="152"/>
    <x v="1573"/>
    <s v="Y"/>
    <s v="Y"/>
    <s v="Y"/>
  </r>
  <r>
    <n v="21"/>
    <x v="127"/>
    <s v="06E"/>
    <x v="7"/>
    <x v="153"/>
    <x v="1574"/>
    <s v="Y"/>
    <s v="Y"/>
    <s v="Y"/>
  </r>
  <r>
    <n v="21"/>
    <x v="127"/>
    <s v="06E"/>
    <x v="7"/>
    <x v="154"/>
    <x v="1575"/>
    <s v="Y"/>
    <s v="Y"/>
    <s v="Y"/>
  </r>
  <r>
    <n v="21"/>
    <x v="1355"/>
    <s v="06E"/>
    <x v="7"/>
    <x v="1541"/>
    <x v="1576"/>
    <s v="Y"/>
    <s v="Y"/>
    <s v="Y"/>
  </r>
  <r>
    <n v="21"/>
    <x v="1356"/>
    <s v="06E"/>
    <x v="7"/>
    <x v="1542"/>
    <x v="1577"/>
    <s v="Y"/>
    <s v="Y"/>
    <s v="Y"/>
  </r>
  <r>
    <n v="21"/>
    <x v="29"/>
    <s v="06E"/>
    <x v="7"/>
    <x v="33"/>
    <x v="1578"/>
    <s v="Y"/>
    <s v="Y"/>
    <s v="Y"/>
  </r>
  <r>
    <n v="21"/>
    <x v="1357"/>
    <s v="06E"/>
    <x v="7"/>
    <x v="1543"/>
    <x v="1579"/>
    <s v="Y"/>
    <s v="Y"/>
    <s v="Y"/>
  </r>
  <r>
    <n v="21"/>
    <x v="1358"/>
    <s v="06E"/>
    <x v="7"/>
    <x v="1544"/>
    <x v="1580"/>
    <s v="Y"/>
    <s v="Y"/>
    <s v="Y"/>
  </r>
  <r>
    <n v="21"/>
    <x v="1359"/>
    <s v="06E"/>
    <x v="7"/>
    <x v="1545"/>
    <x v="1581"/>
    <s v="Y"/>
    <s v="Y"/>
    <s v="Y"/>
  </r>
  <r>
    <n v="21"/>
    <x v="1360"/>
    <s v="06E"/>
    <x v="7"/>
    <x v="1546"/>
    <x v="1582"/>
    <s v="Y"/>
    <s v="Y"/>
    <s v="Y"/>
  </r>
  <r>
    <n v="21"/>
    <x v="1361"/>
    <s v="06E"/>
    <x v="7"/>
    <x v="1547"/>
    <x v="1583"/>
    <s v="Y"/>
    <s v="Y"/>
    <s v="Y"/>
  </r>
  <r>
    <n v="21"/>
    <x v="1361"/>
    <s v="06E"/>
    <x v="7"/>
    <x v="1548"/>
    <x v="1584"/>
    <s v="Y"/>
    <s v="Y"/>
    <s v="Y"/>
  </r>
  <r>
    <n v="21"/>
    <x v="1362"/>
    <s v="06E"/>
    <x v="7"/>
    <x v="1549"/>
    <x v="1585"/>
    <s v="Y"/>
    <s v="Y"/>
    <s v="Y"/>
  </r>
  <r>
    <n v="21"/>
    <x v="1363"/>
    <s v="06E"/>
    <x v="7"/>
    <x v="1550"/>
    <x v="1586"/>
    <s v="Y"/>
    <s v="Y"/>
    <s v="Y"/>
  </r>
  <r>
    <n v="21"/>
    <x v="1363"/>
    <s v="06E"/>
    <x v="7"/>
    <x v="1551"/>
    <x v="1586"/>
    <s v="Y"/>
    <s v="Y"/>
    <s v="Y"/>
  </r>
  <r>
    <n v="21"/>
    <x v="1364"/>
    <s v="06E"/>
    <x v="7"/>
    <x v="1552"/>
    <x v="1586"/>
    <s v="Y"/>
    <s v="Y"/>
    <s v="Y"/>
  </r>
  <r>
    <n v="21"/>
    <x v="1365"/>
    <s v="06E"/>
    <x v="7"/>
    <x v="1553"/>
    <x v="1586"/>
    <s v="Y"/>
    <s v="Y"/>
    <s v="Y"/>
  </r>
  <r>
    <n v="21"/>
    <x v="1365"/>
    <s v="06E"/>
    <x v="7"/>
    <x v="1554"/>
    <x v="1587"/>
    <s v="Y"/>
    <s v="Y"/>
    <s v="Y"/>
  </r>
  <r>
    <n v="21"/>
    <x v="1365"/>
    <s v="06E"/>
    <x v="7"/>
    <x v="1555"/>
    <x v="1588"/>
    <s v="Y"/>
    <s v="Y"/>
    <s v="Y"/>
  </r>
  <r>
    <n v="21"/>
    <x v="1366"/>
    <s v="06E"/>
    <x v="7"/>
    <x v="1556"/>
    <x v="1589"/>
    <s v="Y"/>
    <s v="Y"/>
    <s v="Y"/>
  </r>
  <r>
    <n v="21"/>
    <x v="1367"/>
    <s v="06E"/>
    <x v="7"/>
    <x v="1557"/>
    <x v="1590"/>
    <s v="Y"/>
    <s v="Y"/>
    <s v="Y"/>
  </r>
  <r>
    <n v="21"/>
    <x v="1367"/>
    <s v="06E"/>
    <x v="7"/>
    <x v="1558"/>
    <x v="1591"/>
    <s v="Y"/>
    <s v="Y"/>
    <s v="Y"/>
  </r>
  <r>
    <n v="21"/>
    <x v="1368"/>
    <s v="06E"/>
    <x v="7"/>
    <x v="175"/>
    <x v="1590"/>
    <s v="Y"/>
    <s v="Y"/>
    <s v="Y"/>
  </r>
  <r>
    <n v="21"/>
    <x v="1369"/>
    <s v="06E"/>
    <x v="7"/>
    <x v="1559"/>
    <x v="1592"/>
    <s v="Y"/>
    <s v="Y"/>
    <s v="Y"/>
  </r>
  <r>
    <n v="21"/>
    <x v="1370"/>
    <s v="06E"/>
    <x v="7"/>
    <x v="1560"/>
    <x v="1593"/>
    <s v="Y"/>
    <s v="Y"/>
    <s v="Y"/>
  </r>
  <r>
    <n v="21"/>
    <x v="1371"/>
    <s v="06E"/>
    <x v="7"/>
    <x v="1561"/>
    <x v="1594"/>
    <s v="Y"/>
    <s v="Y"/>
    <s v="Y"/>
  </r>
  <r>
    <n v="21"/>
    <x v="1369"/>
    <s v="06E"/>
    <x v="7"/>
    <x v="1562"/>
    <x v="1595"/>
    <s v="Y"/>
    <s v="Y"/>
    <s v="Y"/>
  </r>
  <r>
    <n v="21"/>
    <x v="1369"/>
    <s v="06E"/>
    <x v="7"/>
    <x v="1563"/>
    <x v="1596"/>
    <s v="Y"/>
    <s v="Y"/>
    <s v="Y"/>
  </r>
  <r>
    <n v="21"/>
    <x v="1369"/>
    <s v="06E"/>
    <x v="7"/>
    <x v="1564"/>
    <x v="1597"/>
    <s v="Y"/>
    <s v="Y"/>
    <s v="Y"/>
  </r>
  <r>
    <n v="21"/>
    <x v="1368"/>
    <s v="06E"/>
    <x v="7"/>
    <x v="1565"/>
    <x v="1598"/>
    <s v="Y"/>
    <s v="Y"/>
    <s v="Y"/>
  </r>
  <r>
    <n v="21"/>
    <x v="1372"/>
    <s v="06E"/>
    <x v="7"/>
    <x v="1566"/>
    <x v="1598"/>
    <s v="Y"/>
    <s v="Y"/>
    <s v="Y"/>
  </r>
  <r>
    <n v="21"/>
    <x v="1373"/>
    <s v="06E"/>
    <x v="7"/>
    <x v="1567"/>
    <x v="1599"/>
    <s v="Y"/>
    <s v="Y"/>
    <s v="Y"/>
  </r>
  <r>
    <n v="21"/>
    <x v="1374"/>
    <s v="06E"/>
    <x v="7"/>
    <x v="1568"/>
    <x v="1600"/>
    <s v="Y"/>
    <s v="Y"/>
    <s v="Y"/>
  </r>
  <r>
    <n v="21"/>
    <x v="1375"/>
    <s v="06E"/>
    <x v="7"/>
    <x v="1569"/>
    <x v="1601"/>
    <s v="Y"/>
    <s v="Y"/>
    <s v="Y"/>
  </r>
  <r>
    <n v="21"/>
    <x v="1373"/>
    <s v="06E"/>
    <x v="7"/>
    <x v="1570"/>
    <x v="1602"/>
    <s v="Y"/>
    <s v="Y"/>
    <s v="Y"/>
  </r>
  <r>
    <n v="21"/>
    <x v="1376"/>
    <s v="06E"/>
    <x v="7"/>
    <x v="1571"/>
    <x v="1603"/>
    <s v="Y"/>
    <s v="Y"/>
    <s v="Y"/>
  </r>
  <r>
    <n v="21"/>
    <x v="1377"/>
    <s v="06E"/>
    <x v="7"/>
    <x v="1572"/>
    <x v="1604"/>
    <s v="Y"/>
    <s v="Y"/>
    <s v="Y"/>
  </r>
  <r>
    <n v="21"/>
    <x v="1378"/>
    <s v="06E"/>
    <x v="7"/>
    <x v="1573"/>
    <x v="1605"/>
    <s v="Y"/>
    <s v="Y"/>
    <s v="Y"/>
  </r>
  <r>
    <n v="21"/>
    <x v="1379"/>
    <s v="06E"/>
    <x v="7"/>
    <x v="34"/>
    <x v="1606"/>
    <s v="Y"/>
    <s v="Y"/>
    <s v="Y"/>
  </r>
  <r>
    <n v="21"/>
    <x v="1379"/>
    <s v="06E"/>
    <x v="7"/>
    <x v="1574"/>
    <x v="1606"/>
    <s v="Y"/>
    <s v="Y"/>
    <s v="Y"/>
  </r>
  <r>
    <n v="21"/>
    <x v="1380"/>
    <s v="06E"/>
    <x v="7"/>
    <x v="1575"/>
    <x v="1607"/>
    <s v="Y"/>
    <s v="Y"/>
    <s v="Y"/>
  </r>
  <r>
    <n v="21"/>
    <x v="1381"/>
    <s v="06E"/>
    <x v="7"/>
    <x v="1576"/>
    <x v="1608"/>
    <s v="Y"/>
    <s v="Y"/>
    <s v="Y"/>
  </r>
  <r>
    <n v="21"/>
    <x v="1382"/>
    <s v="06E"/>
    <x v="7"/>
    <x v="1577"/>
    <x v="1609"/>
    <s v="Y"/>
    <s v="Y"/>
    <s v="Y"/>
  </r>
  <r>
    <n v="21"/>
    <x v="1383"/>
    <s v="06E"/>
    <x v="7"/>
    <x v="1578"/>
    <x v="1610"/>
    <s v="Y"/>
    <s v="Y"/>
    <s v="Y"/>
  </r>
  <r>
    <n v="21"/>
    <x v="347"/>
    <s v="06E"/>
    <x v="7"/>
    <x v="22"/>
    <x v="1611"/>
    <s v="Y"/>
    <s v="Y"/>
    <s v="Y"/>
  </r>
  <r>
    <n v="21"/>
    <x v="1384"/>
    <s v="06E"/>
    <x v="7"/>
    <x v="1579"/>
    <x v="1095"/>
    <s v="Y"/>
    <s v="Y"/>
    <s v="Y"/>
  </r>
  <r>
    <n v="21"/>
    <x v="1385"/>
    <s v="06E"/>
    <x v="7"/>
    <x v="1580"/>
    <x v="1612"/>
    <s v="Y"/>
    <s v="Y"/>
    <s v="Y"/>
  </r>
  <r>
    <n v="21"/>
    <x v="1386"/>
    <s v="06E"/>
    <x v="7"/>
    <x v="1581"/>
    <x v="1613"/>
    <s v="Y"/>
    <s v="Y"/>
    <s v="Y"/>
  </r>
  <r>
    <n v="21"/>
    <x v="190"/>
    <s v="06E"/>
    <x v="7"/>
    <x v="219"/>
    <x v="1614"/>
    <s v="Y"/>
    <s v="Y"/>
    <s v="Y"/>
  </r>
  <r>
    <n v="21"/>
    <x v="192"/>
    <s v="06E"/>
    <x v="7"/>
    <x v="221"/>
    <x v="1615"/>
    <s v="Y"/>
    <s v="Y"/>
    <s v="Y"/>
  </r>
  <r>
    <n v="21"/>
    <x v="1387"/>
    <s v="06E"/>
    <x v="7"/>
    <x v="1582"/>
    <x v="1616"/>
    <s v="Y"/>
    <s v="Y"/>
    <s v="Y"/>
  </r>
  <r>
    <n v="21"/>
    <x v="1388"/>
    <s v="06E"/>
    <x v="7"/>
    <x v="1583"/>
    <x v="1617"/>
    <s v="Y"/>
    <s v="Y"/>
    <s v="Y"/>
  </r>
  <r>
    <n v="21"/>
    <x v="1389"/>
    <s v="06E"/>
    <x v="7"/>
    <x v="1584"/>
    <x v="1618"/>
    <s v="Y"/>
    <s v="Y"/>
    <s v="Y"/>
  </r>
  <r>
    <n v="21"/>
    <x v="1390"/>
    <s v="06E"/>
    <x v="7"/>
    <x v="1585"/>
    <x v="1619"/>
    <s v="Y"/>
    <s v="Y"/>
    <s v="Y"/>
  </r>
  <r>
    <n v="21"/>
    <x v="1391"/>
    <s v="06E"/>
    <x v="7"/>
    <x v="1586"/>
    <x v="1620"/>
    <s v="Y"/>
    <s v="Y"/>
    <s v="Y"/>
  </r>
  <r>
    <n v="21"/>
    <x v="1391"/>
    <s v="06E"/>
    <x v="7"/>
    <x v="1587"/>
    <x v="1620"/>
    <s v="Y"/>
    <s v="Y"/>
    <s v="Y"/>
  </r>
  <r>
    <n v="21"/>
    <x v="1391"/>
    <s v="06E"/>
    <x v="7"/>
    <x v="1588"/>
    <x v="1620"/>
    <s v="Y"/>
    <s v="Y"/>
    <s v="Y"/>
  </r>
  <r>
    <n v="21"/>
    <x v="1392"/>
    <s v="06E"/>
    <x v="7"/>
    <x v="1589"/>
    <x v="1621"/>
    <s v="Y"/>
    <s v="Y"/>
    <s v="Y"/>
  </r>
  <r>
    <n v="21"/>
    <x v="1393"/>
    <s v="06E"/>
    <x v="7"/>
    <x v="1590"/>
    <x v="1622"/>
    <s v="Y"/>
    <s v="Y"/>
    <s v="Y"/>
  </r>
  <r>
    <n v="21"/>
    <x v="1394"/>
    <s v="06E"/>
    <x v="7"/>
    <x v="1591"/>
    <x v="1058"/>
    <s v="Y"/>
    <s v="Y"/>
    <s v="Y"/>
  </r>
  <r>
    <n v="21"/>
    <x v="292"/>
    <s v="06E"/>
    <x v="7"/>
    <x v="331"/>
    <x v="1623"/>
    <s v="Y"/>
    <s v="Y"/>
    <s v="Y"/>
  </r>
  <r>
    <n v="21"/>
    <x v="1395"/>
    <s v="06E"/>
    <x v="7"/>
    <x v="1592"/>
    <x v="1624"/>
    <s v="Y"/>
    <s v="Y"/>
    <s v="Y"/>
  </r>
  <r>
    <n v="21"/>
    <x v="347"/>
    <s v="06E"/>
    <x v="7"/>
    <x v="386"/>
    <x v="1611"/>
    <s v="Y"/>
    <s v="Y"/>
    <s v="Y"/>
  </r>
  <r>
    <n v="21"/>
    <x v="347"/>
    <s v="06E"/>
    <x v="7"/>
    <x v="1593"/>
    <x v="1611"/>
    <s v="Y"/>
    <s v="Y"/>
    <s v="Y"/>
  </r>
  <r>
    <n v="21"/>
    <x v="347"/>
    <s v="06E"/>
    <x v="7"/>
    <x v="1594"/>
    <x v="1625"/>
    <s v="Y"/>
    <s v="Y"/>
    <s v="Y"/>
  </r>
  <r>
    <n v="21"/>
    <x v="1396"/>
    <s v="06E"/>
    <x v="7"/>
    <x v="1595"/>
    <x v="1626"/>
    <s v="Y"/>
    <s v="Y"/>
    <s v="Y"/>
  </r>
  <r>
    <n v="21"/>
    <x v="1397"/>
    <s v="06E"/>
    <x v="7"/>
    <x v="1596"/>
    <x v="1627"/>
    <s v="Y"/>
    <s v="Y"/>
    <s v="Y"/>
  </r>
  <r>
    <n v="21"/>
    <x v="1398"/>
    <s v="06E"/>
    <x v="7"/>
    <x v="39"/>
    <x v="1628"/>
    <s v="Y"/>
    <s v="Y"/>
    <s v="Y"/>
  </r>
  <r>
    <n v="21"/>
    <x v="1398"/>
    <s v="06E"/>
    <x v="7"/>
    <x v="1597"/>
    <x v="1629"/>
    <s v="Y"/>
    <s v="Y"/>
    <s v="Y"/>
  </r>
  <r>
    <n v="21"/>
    <x v="1399"/>
    <s v="06E"/>
    <x v="7"/>
    <x v="1598"/>
    <x v="1630"/>
    <s v="Y"/>
    <s v="Y"/>
    <s v="Y"/>
  </r>
  <r>
    <n v="21"/>
    <x v="1400"/>
    <s v="06E"/>
    <x v="7"/>
    <x v="1599"/>
    <x v="1631"/>
    <s v="Y"/>
    <s v="Y"/>
    <s v="Y"/>
  </r>
  <r>
    <n v="21"/>
    <x v="1401"/>
    <s v="06E"/>
    <x v="7"/>
    <x v="1600"/>
    <x v="1632"/>
    <s v="Y"/>
    <s v="Y"/>
    <s v="Y"/>
  </r>
  <r>
    <n v="21"/>
    <x v="1402"/>
    <s v="06E"/>
    <x v="7"/>
    <x v="1601"/>
    <x v="1633"/>
    <s v="Y"/>
    <s v="Y"/>
    <s v="Y"/>
  </r>
  <r>
    <n v="21"/>
    <x v="1403"/>
    <s v="06E"/>
    <x v="7"/>
    <x v="1602"/>
    <x v="1634"/>
    <s v="Y"/>
    <s v="Y"/>
    <s v="Y"/>
  </r>
  <r>
    <n v="21"/>
    <x v="1404"/>
    <s v="06E"/>
    <x v="7"/>
    <x v="1603"/>
    <x v="1635"/>
    <s v="Y"/>
    <s v="Y"/>
    <s v="Y"/>
  </r>
  <r>
    <n v="21"/>
    <x v="1405"/>
    <s v="06E"/>
    <x v="7"/>
    <x v="1604"/>
    <x v="1636"/>
    <s v="Y"/>
    <s v="Y"/>
    <s v="Y"/>
  </r>
  <r>
    <n v="21"/>
    <x v="1406"/>
    <s v="06E"/>
    <x v="7"/>
    <x v="1605"/>
    <x v="1637"/>
    <s v="Y"/>
    <s v="Y"/>
    <s v="Y"/>
  </r>
  <r>
    <n v="21"/>
    <x v="1407"/>
    <s v="06E"/>
    <x v="7"/>
    <x v="1606"/>
    <x v="1638"/>
    <s v="Y"/>
    <s v="Y"/>
    <s v="Y"/>
  </r>
  <r>
    <n v="21"/>
    <x v="1408"/>
    <s v="06E"/>
    <x v="7"/>
    <x v="1607"/>
    <x v="222"/>
    <s v="Y"/>
    <s v="Y"/>
    <s v="Y"/>
  </r>
  <r>
    <n v="21"/>
    <x v="1409"/>
    <s v="06E"/>
    <x v="7"/>
    <x v="1608"/>
    <x v="1639"/>
    <s v="Y"/>
    <s v="Y"/>
    <s v="Y"/>
  </r>
  <r>
    <n v="21"/>
    <x v="1410"/>
    <s v="06E"/>
    <x v="7"/>
    <x v="1609"/>
    <x v="1640"/>
    <s v="Y"/>
    <s v="Y"/>
    <s v="Y"/>
  </r>
  <r>
    <n v="21"/>
    <x v="1409"/>
    <s v="06E"/>
    <x v="7"/>
    <x v="1610"/>
    <x v="1641"/>
    <s v="Y"/>
    <s v="Y"/>
    <s v="Y"/>
  </r>
  <r>
    <n v="21"/>
    <x v="1409"/>
    <s v="06E"/>
    <x v="7"/>
    <x v="1611"/>
    <x v="1642"/>
    <s v="Y"/>
    <s v="Y"/>
    <s v="Y"/>
  </r>
  <r>
    <n v="21"/>
    <x v="1411"/>
    <s v="06E"/>
    <x v="7"/>
    <x v="1612"/>
    <x v="1641"/>
    <s v="Y"/>
    <s v="Y"/>
    <s v="Y"/>
  </r>
  <r>
    <n v="21"/>
    <x v="1412"/>
    <s v="06E"/>
    <x v="7"/>
    <x v="1613"/>
    <x v="1643"/>
    <s v="Y"/>
    <s v="Y"/>
    <s v="Y"/>
  </r>
  <r>
    <n v="21"/>
    <x v="1411"/>
    <s v="06E"/>
    <x v="7"/>
    <x v="1614"/>
    <x v="1644"/>
    <s v="Y"/>
    <s v="Y"/>
    <s v="Y"/>
  </r>
  <r>
    <n v="21"/>
    <x v="1413"/>
    <s v="06E"/>
    <x v="7"/>
    <x v="1615"/>
    <x v="1644"/>
    <s v="Y"/>
    <s v="Y"/>
    <s v="Y"/>
  </r>
  <r>
    <n v="21"/>
    <x v="1414"/>
    <s v="06E"/>
    <x v="7"/>
    <x v="1616"/>
    <x v="1645"/>
    <s v="Y"/>
    <s v="Y"/>
    <s v="Y"/>
  </r>
  <r>
    <n v="21"/>
    <x v="1415"/>
    <s v="06E"/>
    <x v="7"/>
    <x v="1617"/>
    <x v="1646"/>
    <s v="Y"/>
    <s v="Y"/>
    <s v="Y"/>
  </r>
  <r>
    <n v="21"/>
    <x v="1416"/>
    <s v="06E"/>
    <x v="7"/>
    <x v="1618"/>
    <x v="1647"/>
    <s v="Y"/>
    <s v="Y"/>
    <s v="Y"/>
  </r>
  <r>
    <n v="21"/>
    <x v="1417"/>
    <s v="06E"/>
    <x v="7"/>
    <x v="1619"/>
    <x v="1648"/>
    <s v="Y"/>
    <s v="Y"/>
    <s v="Y"/>
  </r>
  <r>
    <n v="21"/>
    <x v="1418"/>
    <s v="06E"/>
    <x v="7"/>
    <x v="40"/>
    <x v="967"/>
    <s v="Y"/>
    <s v="Y"/>
    <s v="Y"/>
  </r>
  <r>
    <n v="21"/>
    <x v="1419"/>
    <s v="06E"/>
    <x v="7"/>
    <x v="1620"/>
    <x v="965"/>
    <s v="Y"/>
    <s v="Y"/>
    <s v="Y"/>
  </r>
  <r>
    <n v="21"/>
    <x v="1419"/>
    <s v="06E"/>
    <x v="7"/>
    <x v="1621"/>
    <x v="1649"/>
    <s v="Y"/>
    <s v="Y"/>
    <s v="Y"/>
  </r>
  <r>
    <n v="21"/>
    <x v="1420"/>
    <s v="06E"/>
    <x v="7"/>
    <x v="1622"/>
    <x v="966"/>
    <s v="Y"/>
    <s v="Y"/>
    <s v="Y"/>
  </r>
  <r>
    <n v="21"/>
    <x v="1418"/>
    <s v="06E"/>
    <x v="7"/>
    <x v="1623"/>
    <x v="967"/>
    <s v="Y"/>
    <s v="Y"/>
    <s v="Y"/>
  </r>
  <r>
    <n v="21"/>
    <x v="1421"/>
    <s v="06E"/>
    <x v="7"/>
    <x v="1624"/>
    <x v="1650"/>
    <s v="Y"/>
    <s v="Y"/>
    <s v="Y"/>
  </r>
  <r>
    <n v="21"/>
    <x v="1422"/>
    <s v="06E"/>
    <x v="7"/>
    <x v="1625"/>
    <x v="1651"/>
    <s v="Y"/>
    <s v="Y"/>
    <s v="Y"/>
  </r>
  <r>
    <n v="21"/>
    <x v="1423"/>
    <s v="06E"/>
    <x v="7"/>
    <x v="1626"/>
    <x v="1652"/>
    <s v="Y"/>
    <s v="Y"/>
    <s v="Y"/>
  </r>
  <r>
    <n v="21"/>
    <x v="1424"/>
    <s v="06E"/>
    <x v="7"/>
    <x v="1627"/>
    <x v="1653"/>
    <s v="Y"/>
    <s v="Y"/>
    <s v="Y"/>
  </r>
  <r>
    <n v="21"/>
    <x v="1423"/>
    <s v="06E"/>
    <x v="7"/>
    <x v="1628"/>
    <x v="1654"/>
    <s v="Y"/>
    <s v="Y"/>
    <s v="Y"/>
  </r>
  <r>
    <n v="21"/>
    <x v="1425"/>
    <s v="06E"/>
    <x v="7"/>
    <x v="1629"/>
    <x v="1655"/>
    <s v="Y"/>
    <s v="Y"/>
    <s v="Y"/>
  </r>
  <r>
    <n v="21"/>
    <x v="1426"/>
    <s v="06E"/>
    <x v="7"/>
    <x v="1630"/>
    <x v="1656"/>
    <s v="Y"/>
    <s v="Y"/>
    <s v="Y"/>
  </r>
  <r>
    <n v="21"/>
    <x v="1427"/>
    <s v="06E"/>
    <x v="7"/>
    <x v="1631"/>
    <x v="1657"/>
    <s v="Y"/>
    <s v="Y"/>
    <s v="Y"/>
  </r>
  <r>
    <n v="21"/>
    <x v="1428"/>
    <s v="06E"/>
    <x v="7"/>
    <x v="1632"/>
    <x v="1658"/>
    <s v="Y"/>
    <s v="Y"/>
    <s v="Y"/>
  </r>
  <r>
    <n v="21"/>
    <x v="1428"/>
    <s v="06E"/>
    <x v="7"/>
    <x v="1633"/>
    <x v="1658"/>
    <s v="Y"/>
    <s v="Y"/>
    <s v="Y"/>
  </r>
  <r>
    <n v="21"/>
    <x v="1428"/>
    <s v="06E"/>
    <x v="7"/>
    <x v="1634"/>
    <x v="1659"/>
    <s v="Y"/>
    <s v="Y"/>
    <s v="Y"/>
  </r>
  <r>
    <n v="21"/>
    <x v="1429"/>
    <s v="06E"/>
    <x v="7"/>
    <x v="1635"/>
    <x v="1660"/>
    <s v="Y"/>
    <s v="Y"/>
    <s v="Y"/>
  </r>
  <r>
    <n v="21"/>
    <x v="1430"/>
    <s v="06E"/>
    <x v="7"/>
    <x v="1636"/>
    <x v="1661"/>
    <s v="Y"/>
    <s v="Y"/>
    <s v="Y"/>
  </r>
  <r>
    <n v="21"/>
    <x v="1430"/>
    <s v="06E"/>
    <x v="7"/>
    <x v="1637"/>
    <x v="1661"/>
    <s v="Y"/>
    <s v="Y"/>
    <s v="Y"/>
  </r>
  <r>
    <n v="21"/>
    <x v="1431"/>
    <s v="06E"/>
    <x v="7"/>
    <x v="1638"/>
    <x v="1662"/>
    <s v="Y"/>
    <s v="Y"/>
    <s v="Y"/>
  </r>
  <r>
    <n v="21"/>
    <x v="1431"/>
    <s v="06E"/>
    <x v="7"/>
    <x v="1639"/>
    <x v="1663"/>
    <s v="Y"/>
    <s v="Y"/>
    <s v="Y"/>
  </r>
  <r>
    <n v="21"/>
    <x v="1432"/>
    <s v="06E"/>
    <x v="7"/>
    <x v="1640"/>
    <x v="1057"/>
    <s v="Y"/>
    <s v="Y"/>
    <s v="Y"/>
  </r>
  <r>
    <n v="21"/>
    <x v="1433"/>
    <s v="06E"/>
    <x v="7"/>
    <x v="1641"/>
    <x v="1057"/>
    <s v="Y"/>
    <s v="Y"/>
    <s v="Y"/>
  </r>
  <r>
    <n v="21"/>
    <x v="1434"/>
    <s v="06E"/>
    <x v="7"/>
    <x v="1642"/>
    <x v="1648"/>
    <s v="Y"/>
    <s v="Y"/>
    <s v="Y"/>
  </r>
  <r>
    <n v="21"/>
    <x v="1434"/>
    <s v="06E"/>
    <x v="7"/>
    <x v="1643"/>
    <x v="1664"/>
    <s v="Y"/>
    <s v="Y"/>
    <s v="Y"/>
  </r>
  <r>
    <n v="21"/>
    <x v="1435"/>
    <s v="06E"/>
    <x v="7"/>
    <x v="1644"/>
    <x v="1562"/>
    <s v="Y"/>
    <s v="Y"/>
    <s v="Y"/>
  </r>
  <r>
    <n v="21"/>
    <x v="1436"/>
    <s v="06E"/>
    <x v="7"/>
    <x v="1645"/>
    <x v="1665"/>
    <s v="Y"/>
    <s v="Y"/>
    <s v="Y"/>
  </r>
  <r>
    <n v="21"/>
    <x v="1437"/>
    <s v="06E"/>
    <x v="7"/>
    <x v="1646"/>
    <x v="1666"/>
    <s v="Y"/>
    <s v="Y"/>
    <s v="Y"/>
  </r>
  <r>
    <n v="21"/>
    <x v="1438"/>
    <s v="06E"/>
    <x v="7"/>
    <x v="1647"/>
    <x v="1667"/>
    <s v="Y"/>
    <s v="Y"/>
    <s v="Y"/>
  </r>
  <r>
    <n v="21"/>
    <x v="1439"/>
    <s v="06E"/>
    <x v="7"/>
    <x v="1648"/>
    <x v="1668"/>
    <s v="Y"/>
    <s v="Y"/>
    <s v="Y"/>
  </r>
  <r>
    <n v="21"/>
    <x v="1440"/>
    <s v="06E"/>
    <x v="7"/>
    <x v="1649"/>
    <x v="1669"/>
    <s v="Y"/>
    <s v="Y"/>
    <s v="Y"/>
  </r>
  <r>
    <n v="21"/>
    <x v="1434"/>
    <s v="06E"/>
    <x v="7"/>
    <x v="1650"/>
    <x v="1094"/>
    <s v="Y"/>
    <s v="Y"/>
    <s v="Y"/>
  </r>
  <r>
    <n v="21"/>
    <x v="1434"/>
    <s v="06E"/>
    <x v="7"/>
    <x v="1651"/>
    <x v="1094"/>
    <s v="Y"/>
    <s v="Y"/>
    <s v="Y"/>
  </r>
  <r>
    <n v="21"/>
    <x v="1441"/>
    <s v="06E"/>
    <x v="7"/>
    <x v="1652"/>
    <x v="1670"/>
    <s v="Y"/>
    <s v="Y"/>
    <s v="Y"/>
  </r>
  <r>
    <n v="21"/>
    <x v="1442"/>
    <s v="06E"/>
    <x v="7"/>
    <x v="1653"/>
    <x v="1248"/>
    <s v="Y"/>
    <s v="Y"/>
    <s v="Y"/>
  </r>
  <r>
    <n v="21"/>
    <x v="1443"/>
    <s v="06E"/>
    <x v="7"/>
    <x v="1654"/>
    <x v="1671"/>
    <s v="Y"/>
    <s v="Y"/>
    <s v="Y"/>
  </r>
  <r>
    <n v="21"/>
    <x v="1444"/>
    <s v="06E"/>
    <x v="7"/>
    <x v="1655"/>
    <x v="1672"/>
    <s v="Y"/>
    <s v="Y"/>
    <s v="Y"/>
  </r>
  <r>
    <n v="21"/>
    <x v="1445"/>
    <s v="06E"/>
    <x v="7"/>
    <x v="1656"/>
    <x v="1673"/>
    <s v="Y"/>
    <s v="Y"/>
    <s v="Y"/>
  </r>
  <r>
    <n v="21"/>
    <x v="1446"/>
    <s v="06E"/>
    <x v="7"/>
    <x v="1657"/>
    <x v="1674"/>
    <s v="Y"/>
    <s v="Y"/>
    <s v="Y"/>
  </r>
  <r>
    <n v="21"/>
    <x v="1447"/>
    <s v="06E"/>
    <x v="7"/>
    <x v="1658"/>
    <x v="1243"/>
    <s v="Y"/>
    <s v="Y"/>
    <s v="Y"/>
  </r>
  <r>
    <n v="21"/>
    <x v="1448"/>
    <s v="06E"/>
    <x v="7"/>
    <x v="1659"/>
    <x v="1675"/>
    <s v="Y"/>
    <s v="Y"/>
    <s v="Y"/>
  </r>
  <r>
    <n v="21"/>
    <x v="1449"/>
    <s v="06E"/>
    <x v="7"/>
    <x v="1660"/>
    <x v="199"/>
    <s v="Y"/>
    <s v="Y"/>
    <s v="Y"/>
  </r>
  <r>
    <n v="21"/>
    <x v="1450"/>
    <s v="06E"/>
    <x v="7"/>
    <x v="1661"/>
    <x v="1244"/>
    <s v="Y"/>
    <s v="Y"/>
    <s v="Y"/>
  </r>
  <r>
    <n v="21"/>
    <x v="1451"/>
    <s v="06E"/>
    <x v="7"/>
    <x v="1662"/>
    <x v="1245"/>
    <s v="Y"/>
    <s v="Y"/>
    <s v="Y"/>
  </r>
  <r>
    <n v="21"/>
    <x v="1452"/>
    <s v="06E"/>
    <x v="7"/>
    <x v="1663"/>
    <x v="1676"/>
    <s v="Y"/>
    <s v="Y"/>
    <s v="Y"/>
  </r>
  <r>
    <n v="21"/>
    <x v="1453"/>
    <s v="06E"/>
    <x v="7"/>
    <x v="1664"/>
    <x v="907"/>
    <s v="Y"/>
    <s v="Y"/>
    <s v="Y"/>
  </r>
  <r>
    <n v="21"/>
    <x v="1454"/>
    <s v="06E"/>
    <x v="7"/>
    <x v="1665"/>
    <x v="1620"/>
    <s v="Y"/>
    <s v="Y"/>
    <s v="Y"/>
  </r>
  <r>
    <n v="21"/>
    <x v="1455"/>
    <s v="06E"/>
    <x v="7"/>
    <x v="1666"/>
    <x v="222"/>
    <s v="Y"/>
    <s v="Y"/>
    <s v="Y"/>
  </r>
  <r>
    <n v="21"/>
    <x v="1456"/>
    <s v="06E"/>
    <x v="7"/>
    <x v="1667"/>
    <x v="1677"/>
    <s v="Y"/>
    <s v="Y"/>
    <s v="Y"/>
  </r>
  <r>
    <n v="21"/>
    <x v="1457"/>
    <s v="06E"/>
    <x v="7"/>
    <x v="1668"/>
    <x v="1"/>
    <s v="Y"/>
    <s v="Y"/>
    <s v="Y"/>
  </r>
  <r>
    <n v="21"/>
    <x v="1458"/>
    <s v="06E"/>
    <x v="7"/>
    <x v="1669"/>
    <x v="1678"/>
    <s v="Y"/>
    <s v="Y"/>
    <s v="Y"/>
  </r>
  <r>
    <n v="21"/>
    <x v="1459"/>
    <s v="06E"/>
    <x v="7"/>
    <x v="1670"/>
    <x v="1679"/>
    <s v="Y"/>
    <s v="Y"/>
    <s v="Y"/>
  </r>
  <r>
    <n v="21"/>
    <x v="1460"/>
    <s v="06E"/>
    <x v="7"/>
    <x v="1671"/>
    <x v="1680"/>
    <s v="Y"/>
    <s v="Y"/>
    <s v="Y"/>
  </r>
  <r>
    <n v="21"/>
    <x v="1461"/>
    <s v="06R"/>
    <x v="8"/>
    <x v="1672"/>
    <x v="1681"/>
    <s v="Y"/>
    <s v="Y"/>
    <s v="Y"/>
  </r>
  <r>
    <n v="21"/>
    <x v="1462"/>
    <s v="15R"/>
    <x v="9"/>
    <x v="1673"/>
    <x v="982"/>
    <s v="N"/>
    <s v="N"/>
    <s v="Y"/>
  </r>
  <r>
    <n v="21"/>
    <x v="1463"/>
    <s v="15R"/>
    <x v="9"/>
    <x v="1674"/>
    <x v="1682"/>
    <s v="N"/>
    <s v="N"/>
    <s v="Y"/>
  </r>
  <r>
    <n v="21"/>
    <x v="1464"/>
    <s v="15R"/>
    <x v="9"/>
    <x v="1675"/>
    <x v="1683"/>
    <s v="N"/>
    <s v="N"/>
    <s v="Y"/>
  </r>
  <r>
    <n v="21"/>
    <x v="1465"/>
    <s v="15R"/>
    <x v="9"/>
    <x v="1676"/>
    <x v="1312"/>
    <s v="N"/>
    <s v="N"/>
    <s v="Y"/>
  </r>
  <r>
    <n v="21"/>
    <x v="89"/>
    <s v="15R"/>
    <x v="9"/>
    <x v="103"/>
    <x v="1041"/>
    <s v="N"/>
    <s v="N"/>
    <s v="Y"/>
  </r>
  <r>
    <n v="21"/>
    <x v="1466"/>
    <s v="15R"/>
    <x v="9"/>
    <x v="1677"/>
    <x v="1101"/>
    <s v="N"/>
    <s v="N"/>
    <s v="Y"/>
  </r>
  <r>
    <n v="21"/>
    <x v="1467"/>
    <s v="15R"/>
    <x v="9"/>
    <x v="1678"/>
    <x v="1684"/>
    <s v="N"/>
    <s v="N"/>
    <s v="Y"/>
  </r>
  <r>
    <n v="21"/>
    <x v="1468"/>
    <s v="15R"/>
    <x v="9"/>
    <x v="1679"/>
    <x v="1685"/>
    <s v="N"/>
    <s v="N"/>
    <s v="Y"/>
  </r>
  <r>
    <n v="21"/>
    <x v="1469"/>
    <s v="15R"/>
    <x v="9"/>
    <x v="1680"/>
    <x v="1686"/>
    <s v="N"/>
    <s v="N"/>
    <s v="Y"/>
  </r>
  <r>
    <n v="21"/>
    <x v="1"/>
    <s v="15R"/>
    <x v="9"/>
    <x v="1"/>
    <x v="1687"/>
    <s v="N"/>
    <s v="N"/>
    <s v="Y"/>
  </r>
  <r>
    <n v="21"/>
    <x v="133"/>
    <s v="15R"/>
    <x v="9"/>
    <x v="156"/>
    <x v="1688"/>
    <s v="N"/>
    <s v="N"/>
    <s v="Y"/>
  </r>
  <r>
    <n v="21"/>
    <x v="5"/>
    <s v="15R"/>
    <x v="9"/>
    <x v="5"/>
    <x v="1689"/>
    <s v="N"/>
    <s v="N"/>
    <s v="Y"/>
  </r>
  <r>
    <n v="21"/>
    <x v="6"/>
    <s v="15R"/>
    <x v="9"/>
    <x v="6"/>
    <x v="1690"/>
    <s v="N"/>
    <s v="N"/>
    <s v="Y"/>
  </r>
  <r>
    <n v="21"/>
    <x v="1470"/>
    <s v="15R"/>
    <x v="9"/>
    <x v="1681"/>
    <x v="312"/>
    <s v="N"/>
    <s v="N"/>
    <s v="Y"/>
  </r>
  <r>
    <n v="21"/>
    <x v="1471"/>
    <s v="15R"/>
    <x v="9"/>
    <x v="1682"/>
    <x v="1691"/>
    <s v="N"/>
    <s v="N"/>
    <s v="Y"/>
  </r>
  <r>
    <n v="21"/>
    <x v="1472"/>
    <s v="15R"/>
    <x v="9"/>
    <x v="1683"/>
    <x v="1692"/>
    <s v="N"/>
    <s v="N"/>
    <s v="Y"/>
  </r>
  <r>
    <n v="21"/>
    <x v="1473"/>
    <s v="15R"/>
    <x v="9"/>
    <x v="11"/>
    <x v="1693"/>
    <s v="N"/>
    <s v="N"/>
    <s v="Y"/>
  </r>
  <r>
    <n v="21"/>
    <x v="1474"/>
    <s v="15R"/>
    <x v="9"/>
    <x v="1684"/>
    <x v="1694"/>
    <s v="N"/>
    <s v="N"/>
    <s v="Y"/>
  </r>
  <r>
    <n v="21"/>
    <x v="1475"/>
    <s v="15R"/>
    <x v="9"/>
    <x v="1685"/>
    <x v="1695"/>
    <s v="N"/>
    <s v="N"/>
    <s v="Y"/>
  </r>
  <r>
    <n v="21"/>
    <x v="1476"/>
    <s v="15R"/>
    <x v="9"/>
    <x v="1686"/>
    <x v="1696"/>
    <s v="N"/>
    <s v="N"/>
    <s v="Y"/>
  </r>
  <r>
    <n v="21"/>
    <x v="1477"/>
    <s v="15R"/>
    <x v="9"/>
    <x v="1687"/>
    <x v="1697"/>
    <s v="N"/>
    <s v="N"/>
    <s v="Y"/>
  </r>
  <r>
    <n v="21"/>
    <x v="1478"/>
    <s v="15R"/>
    <x v="9"/>
    <x v="1688"/>
    <x v="1698"/>
    <s v="N"/>
    <s v="N"/>
    <s v="Y"/>
  </r>
  <r>
    <n v="21"/>
    <x v="1479"/>
    <s v="15R"/>
    <x v="9"/>
    <x v="1689"/>
    <x v="1699"/>
    <s v="N"/>
    <s v="N"/>
    <s v="Y"/>
  </r>
  <r>
    <n v="21"/>
    <x v="1480"/>
    <s v="15R"/>
    <x v="9"/>
    <x v="1690"/>
    <x v="1700"/>
    <s v="N"/>
    <s v="N"/>
    <s v="Y"/>
  </r>
  <r>
    <n v="21"/>
    <x v="1481"/>
    <s v="15R"/>
    <x v="9"/>
    <x v="1691"/>
    <x v="1236"/>
    <s v="N"/>
    <s v="N"/>
    <s v="Y"/>
  </r>
  <r>
    <n v="21"/>
    <x v="1482"/>
    <s v="15R"/>
    <x v="9"/>
    <x v="1692"/>
    <x v="1701"/>
    <s v="N"/>
    <s v="N"/>
    <s v="Y"/>
  </r>
  <r>
    <n v="21"/>
    <x v="1483"/>
    <s v="15R"/>
    <x v="9"/>
    <x v="1693"/>
    <x v="964"/>
    <s v="N"/>
    <s v="N"/>
    <s v="L"/>
  </r>
  <r>
    <n v="21"/>
    <x v="1484"/>
    <s v="15R"/>
    <x v="9"/>
    <x v="1694"/>
    <x v="1515"/>
    <s v="N"/>
    <s v="N"/>
    <s v="Y"/>
  </r>
  <r>
    <n v="21"/>
    <x v="1485"/>
    <s v="15R"/>
    <x v="9"/>
    <x v="1695"/>
    <x v="1702"/>
    <s v="N"/>
    <s v="N"/>
    <s v="Y"/>
  </r>
  <r>
    <n v="21"/>
    <x v="1486"/>
    <s v="15R"/>
    <x v="9"/>
    <x v="1696"/>
    <x v="1703"/>
    <s v="N"/>
    <s v="N"/>
    <s v="Y"/>
  </r>
  <r>
    <n v="21"/>
    <x v="1487"/>
    <s v="15R"/>
    <x v="9"/>
    <x v="1697"/>
    <x v="1518"/>
    <s v="N"/>
    <s v="N"/>
    <s v="Y"/>
  </r>
  <r>
    <n v="21"/>
    <x v="1488"/>
    <s v="15R"/>
    <x v="9"/>
    <x v="1698"/>
    <x v="1520"/>
    <s v="N"/>
    <s v="N"/>
    <s v="Y"/>
  </r>
  <r>
    <n v="21"/>
    <x v="1489"/>
    <s v="15R"/>
    <x v="9"/>
    <x v="1699"/>
    <x v="1521"/>
    <s v="N"/>
    <s v="N"/>
    <s v="Y"/>
  </r>
  <r>
    <n v="21"/>
    <x v="33"/>
    <s v="16E"/>
    <x v="10"/>
    <x v="41"/>
    <x v="1013"/>
    <s v="N"/>
    <s v="Y"/>
    <s v="N"/>
  </r>
  <r>
    <n v="21"/>
    <x v="1490"/>
    <s v="16E"/>
    <x v="10"/>
    <x v="1700"/>
    <x v="731"/>
    <s v="N"/>
    <s v="Y"/>
    <s v="N"/>
  </r>
  <r>
    <n v="21"/>
    <x v="1491"/>
    <s v="16E"/>
    <x v="10"/>
    <x v="1701"/>
    <x v="1704"/>
    <s v="N"/>
    <s v="Y"/>
    <s v="N"/>
  </r>
  <r>
    <n v="21"/>
    <x v="1492"/>
    <s v="16E"/>
    <x v="10"/>
    <x v="10"/>
    <x v="1705"/>
    <s v="N"/>
    <s v="Y"/>
    <s v="N"/>
  </r>
  <r>
    <n v="21"/>
    <x v="151"/>
    <s v="16E"/>
    <x v="10"/>
    <x v="180"/>
    <x v="1706"/>
    <s v="N"/>
    <s v="Y"/>
    <s v="N"/>
  </r>
  <r>
    <n v="21"/>
    <x v="33"/>
    <s v="16R"/>
    <x v="11"/>
    <x v="41"/>
    <x v="1707"/>
    <s v="N"/>
    <s v="N"/>
    <s v="Y"/>
  </r>
  <r>
    <n v="21"/>
    <x v="1490"/>
    <s v="16R"/>
    <x v="11"/>
    <x v="1700"/>
    <x v="1708"/>
    <s v="N"/>
    <s v="N"/>
    <s v="Y"/>
  </r>
  <r>
    <n v="21"/>
    <x v="1491"/>
    <s v="16R"/>
    <x v="11"/>
    <x v="1701"/>
    <x v="1709"/>
    <s v="N"/>
    <s v="N"/>
    <s v="Y"/>
  </r>
  <r>
    <n v="21"/>
    <x v="1492"/>
    <s v="16R"/>
    <x v="11"/>
    <x v="10"/>
    <x v="1710"/>
    <s v="N"/>
    <s v="N"/>
    <s v="Y"/>
  </r>
  <r>
    <n v="21"/>
    <x v="151"/>
    <s v="16R"/>
    <x v="11"/>
    <x v="180"/>
    <x v="1711"/>
    <s v="N"/>
    <s v="N"/>
    <s v="Y"/>
  </r>
  <r>
    <n v="21"/>
    <x v="2"/>
    <s v="26E"/>
    <x v="12"/>
    <x v="2"/>
    <x v="1712"/>
    <s v="N"/>
    <s v="Y"/>
    <s v="N"/>
  </r>
  <r>
    <n v="21"/>
    <x v="1493"/>
    <s v="26E"/>
    <x v="12"/>
    <x v="1702"/>
    <x v="1713"/>
    <s v="N"/>
    <s v="Y"/>
    <s v="N"/>
  </r>
  <r>
    <n v="21"/>
    <x v="3"/>
    <s v="26E"/>
    <x v="12"/>
    <x v="3"/>
    <x v="1714"/>
    <s v="N"/>
    <s v="Y"/>
    <s v="N"/>
  </r>
  <r>
    <n v="21"/>
    <x v="1494"/>
    <s v="26E"/>
    <x v="12"/>
    <x v="1703"/>
    <x v="1715"/>
    <s v="N"/>
    <s v="Y"/>
    <s v="N"/>
  </r>
  <r>
    <n v="21"/>
    <x v="1495"/>
    <s v="26E"/>
    <x v="12"/>
    <x v="1704"/>
    <x v="1716"/>
    <s v="N"/>
    <s v="Y"/>
    <s v="N"/>
  </r>
  <r>
    <n v="21"/>
    <x v="4"/>
    <s v="26E"/>
    <x v="12"/>
    <x v="4"/>
    <x v="1717"/>
    <s v="N"/>
    <s v="Y"/>
    <s v="N"/>
  </r>
  <r>
    <n v="21"/>
    <x v="1496"/>
    <s v="26E"/>
    <x v="12"/>
    <x v="1705"/>
    <x v="1718"/>
    <s v="N"/>
    <s v="Y"/>
    <s v="N"/>
  </r>
  <r>
    <n v="21"/>
    <x v="1497"/>
    <s v="26E"/>
    <x v="12"/>
    <x v="1706"/>
    <x v="1080"/>
    <s v="N"/>
    <s v="Y"/>
    <s v="N"/>
  </r>
  <r>
    <n v="21"/>
    <x v="5"/>
    <s v="26E"/>
    <x v="12"/>
    <x v="5"/>
    <x v="1101"/>
    <s v="N"/>
    <s v="Y"/>
    <s v="N"/>
  </r>
  <r>
    <n v="21"/>
    <x v="6"/>
    <s v="26E"/>
    <x v="12"/>
    <x v="6"/>
    <x v="1719"/>
    <s v="N"/>
    <s v="Y"/>
    <s v="N"/>
  </r>
  <r>
    <n v="21"/>
    <x v="1498"/>
    <s v="26E"/>
    <x v="12"/>
    <x v="1707"/>
    <x v="1122"/>
    <s v="N"/>
    <s v="Y"/>
    <s v="N"/>
  </r>
  <r>
    <n v="21"/>
    <x v="1474"/>
    <s v="26E"/>
    <x v="12"/>
    <x v="1684"/>
    <x v="1720"/>
    <s v="N"/>
    <s v="Y"/>
    <s v="N"/>
  </r>
  <r>
    <n v="21"/>
    <x v="1475"/>
    <s v="26E"/>
    <x v="12"/>
    <x v="1685"/>
    <x v="1721"/>
    <s v="N"/>
    <s v="Y"/>
    <s v="N"/>
  </r>
  <r>
    <n v="21"/>
    <x v="1476"/>
    <s v="26E"/>
    <x v="12"/>
    <x v="1686"/>
    <x v="1722"/>
    <s v="N"/>
    <s v="Y"/>
    <s v="N"/>
  </r>
  <r>
    <n v="21"/>
    <x v="1499"/>
    <s v="26E"/>
    <x v="12"/>
    <x v="1708"/>
    <x v="1723"/>
    <s v="N"/>
    <s v="Y"/>
    <s v="N"/>
  </r>
  <r>
    <n v="21"/>
    <x v="1477"/>
    <s v="26E"/>
    <x v="12"/>
    <x v="1687"/>
    <x v="1724"/>
    <s v="N"/>
    <s v="Y"/>
    <s v="N"/>
  </r>
  <r>
    <n v="21"/>
    <x v="1478"/>
    <s v="26E"/>
    <x v="12"/>
    <x v="1688"/>
    <x v="1219"/>
    <s v="N"/>
    <s v="Y"/>
    <s v="N"/>
  </r>
  <r>
    <n v="21"/>
    <x v="1479"/>
    <s v="26E"/>
    <x v="12"/>
    <x v="1689"/>
    <x v="1226"/>
    <s v="N"/>
    <s v="Y"/>
    <s v="N"/>
  </r>
  <r>
    <n v="21"/>
    <x v="8"/>
    <s v="26E"/>
    <x v="12"/>
    <x v="8"/>
    <x v="1725"/>
    <s v="N"/>
    <s v="Y"/>
    <s v="N"/>
  </r>
  <r>
    <n v="21"/>
    <x v="1481"/>
    <s v="26E"/>
    <x v="12"/>
    <x v="1691"/>
    <x v="1726"/>
    <s v="N"/>
    <s v="Y"/>
    <s v="N"/>
  </r>
  <r>
    <n v="21"/>
    <x v="1482"/>
    <s v="26E"/>
    <x v="12"/>
    <x v="1692"/>
    <x v="1727"/>
    <s v="N"/>
    <s v="Y"/>
    <s v="N"/>
  </r>
  <r>
    <n v="21"/>
    <x v="1483"/>
    <s v="26E"/>
    <x v="12"/>
    <x v="1693"/>
    <x v="1728"/>
    <s v="N"/>
    <s v="Y"/>
    <s v="N"/>
  </r>
  <r>
    <n v="21"/>
    <x v="1486"/>
    <s v="26E"/>
    <x v="12"/>
    <x v="1696"/>
    <x v="1729"/>
    <s v="N"/>
    <s v="Y"/>
    <s v="N"/>
  </r>
  <r>
    <n v="21"/>
    <x v="1487"/>
    <s v="26E"/>
    <x v="12"/>
    <x v="1697"/>
    <x v="1730"/>
    <s v="N"/>
    <s v="Y"/>
    <s v="N"/>
  </r>
  <r>
    <n v="21"/>
    <x v="33"/>
    <n v="61"/>
    <x v="13"/>
    <x v="41"/>
    <x v="1258"/>
    <s v="N"/>
    <s v="Y"/>
    <s v="Y"/>
  </r>
  <r>
    <n v="21"/>
    <x v="1490"/>
    <n v="61"/>
    <x v="13"/>
    <x v="1700"/>
    <x v="1731"/>
    <s v="N"/>
    <s v="Y"/>
    <s v="Y"/>
  </r>
  <r>
    <n v="21"/>
    <x v="1491"/>
    <n v="61"/>
    <x v="13"/>
    <x v="1701"/>
    <x v="1732"/>
    <s v="N"/>
    <s v="Y"/>
    <s v="Y"/>
  </r>
  <r>
    <n v="21"/>
    <x v="1492"/>
    <n v="61"/>
    <x v="13"/>
    <x v="10"/>
    <x v="1733"/>
    <s v="N"/>
    <s v="Y"/>
    <s v="Y"/>
  </r>
  <r>
    <n v="21"/>
    <x v="151"/>
    <n v="61"/>
    <x v="13"/>
    <x v="180"/>
    <x v="1734"/>
    <s v="N"/>
    <s v="Y"/>
    <s v="Y"/>
  </r>
  <r>
    <n v="21"/>
    <x v="1500"/>
    <n v="61"/>
    <x v="13"/>
    <x v="1709"/>
    <x v="1735"/>
    <s v="N"/>
    <s v="Y"/>
    <s v="Y"/>
  </r>
  <r>
    <n v="21"/>
    <x v="1501"/>
    <n v="61"/>
    <x v="13"/>
    <x v="1710"/>
    <x v="1736"/>
    <s v="N"/>
    <s v="Y"/>
    <s v="Y"/>
  </r>
  <r>
    <n v="21"/>
    <x v="1502"/>
    <n v="61"/>
    <x v="13"/>
    <x v="1711"/>
    <x v="1094"/>
    <s v="N"/>
    <s v="Y"/>
    <s v="Y"/>
  </r>
  <r>
    <n v="21"/>
    <x v="1421"/>
    <n v="90"/>
    <x v="14"/>
    <x v="1712"/>
    <x v="1737"/>
    <s v="N"/>
    <s v="N"/>
    <s v="Y"/>
  </r>
  <r>
    <n v="21"/>
    <x v="1421"/>
    <n v="90"/>
    <x v="14"/>
    <x v="1713"/>
    <x v="1738"/>
    <s v="Y"/>
    <s v="Y"/>
    <s v="Y"/>
  </r>
  <r>
    <n v="21"/>
    <x v="1421"/>
    <n v="91"/>
    <x v="15"/>
    <x v="1714"/>
    <x v="1739"/>
    <s v="Y"/>
    <s v="Y"/>
    <s v="Y"/>
  </r>
  <r>
    <n v="21"/>
    <x v="1421"/>
    <n v="91"/>
    <x v="15"/>
    <x v="1715"/>
    <x v="1740"/>
    <s v="Y"/>
    <s v="Y"/>
    <s v="Y"/>
  </r>
  <r>
    <n v="21"/>
    <x v="1421"/>
    <n v="92"/>
    <x v="16"/>
    <x v="1716"/>
    <x v="1741"/>
    <s v="Y"/>
    <s v="Y"/>
    <s v="Y"/>
  </r>
  <r>
    <n v="21"/>
    <x v="1421"/>
    <n v="92"/>
    <x v="16"/>
    <x v="1717"/>
    <x v="1742"/>
    <s v="Y"/>
    <s v="Y"/>
    <s v="Y"/>
  </r>
  <r>
    <n v="21"/>
    <x v="1421"/>
    <n v="92"/>
    <x v="16"/>
    <x v="1718"/>
    <x v="1743"/>
    <s v="Y"/>
    <s v="Y"/>
    <s v="Y"/>
  </r>
  <r>
    <n v="21"/>
    <x v="1421"/>
    <n v="92"/>
    <x v="16"/>
    <x v="1719"/>
    <x v="1744"/>
    <s v="Y"/>
    <s v="Y"/>
    <s v="Y"/>
  </r>
  <r>
    <n v="21"/>
    <x v="1421"/>
    <n v="92"/>
    <x v="16"/>
    <x v="1720"/>
    <x v="1737"/>
    <s v="Y"/>
    <s v="Y"/>
    <s v="Y"/>
  </r>
  <r>
    <n v="21"/>
    <x v="1421"/>
    <n v="92"/>
    <x v="16"/>
    <x v="1721"/>
    <x v="1738"/>
    <s v="Y"/>
    <s v="Y"/>
    <s v="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114">
  <r>
    <x v="0"/>
    <s v="10-000-21-0000-8111-888"/>
    <s v="Cash"/>
    <n v="11"/>
    <n v="24264902.579999998"/>
    <n v="0"/>
    <n v="24264902.579999998"/>
    <s v="10"/>
  </r>
  <r>
    <x v="0"/>
    <s v="10-000-21-0000-8113-888"/>
    <s v="ClassWallet Holding Account"/>
    <n v="11"/>
    <n v="0"/>
    <n v="0"/>
    <n v="0"/>
    <s v="10"/>
  </r>
  <r>
    <x v="0"/>
    <s v="10-000-21-0000-8112-888"/>
    <s v="Petty Cash"/>
    <n v="12"/>
    <n v="346.39"/>
    <n v="0"/>
    <n v="346.39"/>
    <s v="10"/>
  </r>
  <r>
    <x v="0"/>
    <s v="10-000-21-0000-8130-888"/>
    <s v="ACCOUNTS RECEIV"/>
    <n v="12"/>
    <n v="16146.33"/>
    <n v="0"/>
    <n v="16146.33"/>
    <s v="10"/>
  </r>
  <r>
    <x v="0"/>
    <s v="10-000-21-0000-8133-888"/>
    <s v="WAREHOUSE POST"/>
    <n v="12"/>
    <n v="0"/>
    <n v="0"/>
    <n v="0"/>
    <s v="10"/>
  </r>
  <r>
    <x v="0"/>
    <s v="10-000-21-0000-8152-888"/>
    <s v="PREPAID - Andavo Travel"/>
    <n v="12"/>
    <n v="0"/>
    <n v="0"/>
    <n v="0"/>
    <s v="10"/>
  </r>
  <r>
    <x v="0"/>
    <s v="10-000-21-0000-8153-888"/>
    <s v="PREPADI - APEX"/>
    <n v="12"/>
    <n v="0"/>
    <n v="0"/>
    <n v="0"/>
    <s v="10"/>
  </r>
  <r>
    <x v="0"/>
    <s v="10-000-21-0000-8154-888"/>
    <s v="PREPAID - WILSON CUSTODIAL"/>
    <n v="12"/>
    <n v="0"/>
    <n v="0"/>
    <n v="0"/>
    <s v="10"/>
  </r>
  <r>
    <x v="0"/>
    <s v="10-000-21-0700-8152-888"/>
    <s v="FIDELITY BND PP"/>
    <n v="12"/>
    <n v="0"/>
    <n v="0"/>
    <n v="0"/>
    <s v="10"/>
  </r>
  <r>
    <x v="0"/>
    <s v="10-000-21-1050-8139-888"/>
    <s v="PROPERTY TAXES"/>
    <n v="12"/>
    <n v="15452946"/>
    <n v="0"/>
    <n v="15452946"/>
    <s v="10"/>
  </r>
  <r>
    <x v="0"/>
    <s v="10-000-21-1205-8131-888"/>
    <s v="A/R SPECIAL ED"/>
    <n v="12"/>
    <n v="0"/>
    <n v="0"/>
    <n v="0"/>
    <s v="10"/>
  </r>
  <r>
    <x v="0"/>
    <s v="10-000-21-1205-8134-888"/>
    <s v="A/R FED SPED"/>
    <n v="12"/>
    <n v="0"/>
    <n v="0"/>
    <n v="0"/>
    <s v="10"/>
  </r>
  <r>
    <x v="0"/>
    <s v="10-000-21-1215-8134-888"/>
    <s v="A/R FED PRESCHL"/>
    <n v="12"/>
    <n v="0"/>
    <n v="0"/>
    <n v="0"/>
    <s v="10"/>
  </r>
  <r>
    <x v="0"/>
    <s v="10-000-21-5260-8133-888"/>
    <s v="LD BLK GRANT"/>
    <n v="12"/>
    <n v="0"/>
    <n v="0"/>
    <n v="0"/>
    <s v="10"/>
  </r>
  <r>
    <x v="0"/>
    <s v="10-000-21-5270-8133-888"/>
    <s v="ISS BLK GRANT"/>
    <n v="12"/>
    <n v="0"/>
    <n v="0"/>
    <n v="0"/>
    <s v="10"/>
  </r>
  <r>
    <x v="0"/>
    <s v="10-000-21-5331-8133-888"/>
    <s v="GIFT &amp; TALENTED"/>
    <n v="12"/>
    <n v="0"/>
    <n v="0"/>
    <n v="0"/>
    <s v="10"/>
  </r>
  <r>
    <x v="0"/>
    <s v="10-000-21-5350-8133-888"/>
    <s v="A/R ISS BLK GRT"/>
    <n v="12"/>
    <n v="0"/>
    <n v="0"/>
    <n v="0"/>
    <s v="10"/>
  </r>
  <r>
    <x v="0"/>
    <s v="10-000-21-5606-8133-888"/>
    <s v="AR FEE ON FINES"/>
    <n v="12"/>
    <n v="0"/>
    <n v="0"/>
    <n v="0"/>
    <s v="10"/>
  </r>
  <r>
    <x v="0"/>
    <s v="10-000-21-5610-8133-888"/>
    <s v="AR DRIVERS ED"/>
    <n v="12"/>
    <n v="13403.23"/>
    <n v="0"/>
    <n v="13403.23"/>
    <s v="10"/>
  </r>
  <r>
    <x v="0"/>
    <s v="10-000-21-5618-8133-888"/>
    <s v="FOCUS ON FUNCTION"/>
    <n v="12"/>
    <n v="0"/>
    <n v="0"/>
    <n v="0"/>
    <s v="10"/>
  </r>
  <r>
    <x v="0"/>
    <s v="10-000-21-5642-8134-888"/>
    <s v="A/R Eled Counselor"/>
    <n v="12"/>
    <n v="0"/>
    <n v="0"/>
    <n v="0"/>
    <s v="10"/>
  </r>
  <r>
    <x v="0"/>
    <s v="10-000-21-5672-8133-888"/>
    <s v="A/R FEE ON FINE"/>
    <n v="12"/>
    <n v="0"/>
    <n v="0"/>
    <n v="0"/>
    <s v="10"/>
  </r>
  <r>
    <x v="0"/>
    <s v="10-000-21-5674-8133-888"/>
    <s v="Suicide Prevention A/R"/>
    <n v="12"/>
    <n v="0"/>
    <n v="0"/>
    <n v="0"/>
    <s v="10"/>
  </r>
  <r>
    <x v="0"/>
    <s v="10-000-21-5676-8133-888"/>
    <s v="AR -- Intergenerational Poverty"/>
    <n v="12"/>
    <n v="7052.75"/>
    <n v="0"/>
    <n v="7052.75"/>
    <s v="10"/>
  </r>
  <r>
    <x v="0"/>
    <s v="10-000-21-5677-8133-888"/>
    <s v="Computer Science AR"/>
    <n v="12"/>
    <n v="18049"/>
    <n v="0"/>
    <n v="18049"/>
    <s v="10"/>
  </r>
  <r>
    <x v="0"/>
    <s v="10-000-21-5677-8134-888"/>
    <s v="IGP supplemental AR"/>
    <n v="12"/>
    <n v="0.13"/>
    <n v="0"/>
    <n v="0.13"/>
    <s v="10"/>
  </r>
  <r>
    <x v="0"/>
    <s v="10-000-21-5807-8133-888"/>
    <s v="TSSP A/R"/>
    <n v="12"/>
    <n v="0"/>
    <n v="0"/>
    <n v="0"/>
    <s v="10"/>
  </r>
  <r>
    <x v="0"/>
    <s v="10-000-21-6875-8131-888"/>
    <s v="CTE"/>
    <n v="12"/>
    <n v="0"/>
    <n v="0"/>
    <n v="0"/>
    <s v="10"/>
  </r>
  <r>
    <x v="0"/>
    <s v="10-000-21-6966-8134-888"/>
    <s v="A/R CTE PERKINS"/>
    <n v="12"/>
    <n v="0"/>
    <n v="0"/>
    <n v="0"/>
    <s v="10"/>
  </r>
  <r>
    <x v="0"/>
    <s v="10-000-21-7210-8134-888"/>
    <s v="A/R Esser CARES"/>
    <n v="12"/>
    <n v="1042445.51"/>
    <n v="0"/>
    <n v="1042445.51"/>
    <s v="10"/>
  </r>
  <r>
    <x v="0"/>
    <s v="10-000-21-7215-8134-888"/>
    <s v="A/R Esser 2 7215 CARES"/>
    <n v="12"/>
    <n v="111077.35"/>
    <n v="0"/>
    <n v="111077.35"/>
    <s v="10"/>
  </r>
  <r>
    <x v="0"/>
    <s v="10-000-21-7280-8134-888"/>
    <s v="Other USBE CARES Programs receivable"/>
    <n v="12"/>
    <n v="128052.28"/>
    <n v="0"/>
    <n v="128052.28"/>
    <s v="10"/>
  </r>
  <r>
    <x v="0"/>
    <s v="10-000-21-7325-8134-888"/>
    <s v="A/R AMER HIST"/>
    <n v="12"/>
    <n v="0"/>
    <n v="0"/>
    <n v="0"/>
    <s v="10"/>
  </r>
  <r>
    <x v="0"/>
    <s v="10-000-21-7360-8134-888"/>
    <s v="A/R TILE IVB"/>
    <n v="12"/>
    <n v="0"/>
    <n v="0"/>
    <n v="0"/>
    <s v="10"/>
  </r>
  <r>
    <x v="0"/>
    <s v="10-000-21-7390-8134-888"/>
    <s v="Program 7390 receivable"/>
    <n v="12"/>
    <n v="28.4"/>
    <n v="0"/>
    <n v="28.4"/>
    <s v="10"/>
  </r>
  <r>
    <x v="0"/>
    <s v="10-000-21-7420-8134-888"/>
    <s v="A/R PEP GRANT"/>
    <n v="12"/>
    <n v="0"/>
    <n v="0"/>
    <n v="0"/>
    <s v="10"/>
  </r>
  <r>
    <x v="0"/>
    <s v="10-000-21-7522-8134-888"/>
    <s v="AR FED PRE SCHL"/>
    <n v="12"/>
    <n v="31638.98"/>
    <n v="0"/>
    <n v="31638.98"/>
    <s v="10"/>
  </r>
  <r>
    <x v="0"/>
    <s v="10-000-21-7524-8134-888"/>
    <s v="AR FED SPEC ED"/>
    <n v="12"/>
    <n v="1052186.22"/>
    <n v="0"/>
    <n v="1052186.22"/>
    <s v="10"/>
  </r>
  <r>
    <x v="0"/>
    <s v="10-000-21-7602-8134-888"/>
    <s v="AR AMERICORPS"/>
    <n v="12"/>
    <n v="0"/>
    <n v="0"/>
    <n v="0"/>
    <s v="10"/>
  </r>
  <r>
    <x v="0"/>
    <s v="10-000-21-7650-8134-888"/>
    <s v="AR ARRA HOMELES"/>
    <n v="12"/>
    <n v="0"/>
    <n v="0"/>
    <n v="0"/>
    <s v="10"/>
  </r>
  <r>
    <x v="0"/>
    <s v="10-000-21-7661-8134-888"/>
    <s v="A/R MSP STABIL"/>
    <n v="12"/>
    <n v="0"/>
    <n v="0"/>
    <n v="0"/>
    <s v="10"/>
  </r>
  <r>
    <x v="0"/>
    <s v="10-000-21-7662-8134-888"/>
    <s v="AR ARRA TITLE I"/>
    <n v="12"/>
    <n v="0"/>
    <n v="0"/>
    <n v="0"/>
    <s v="10"/>
  </r>
  <r>
    <x v="0"/>
    <s v="10-000-21-7664-8134-888"/>
    <s v="ARRA IDEA"/>
    <n v="12"/>
    <n v="0"/>
    <n v="0"/>
    <n v="0"/>
    <s v="10"/>
  </r>
  <r>
    <x v="0"/>
    <s v="10-000-21-7667-8134-888"/>
    <s v="AR ARRA PRESCHL"/>
    <n v="12"/>
    <n v="0"/>
    <n v="0"/>
    <n v="0"/>
    <s v="10"/>
  </r>
  <r>
    <x v="0"/>
    <s v="10-000-21-7700-8134-888"/>
    <s v="SAFE PASSAGES"/>
    <n v="12"/>
    <n v="0"/>
    <n v="0"/>
    <n v="0"/>
    <s v="10"/>
  </r>
  <r>
    <x v="0"/>
    <s v="10-000-21-7701-8133-888"/>
    <s v="AR YTH CONNECT"/>
    <n v="12"/>
    <n v="0"/>
    <n v="0"/>
    <n v="0"/>
    <s v="10"/>
  </r>
  <r>
    <x v="0"/>
    <s v="10-000-21-7701-8134-888"/>
    <s v="A/R YOUTH CONN"/>
    <n v="12"/>
    <n v="0"/>
    <n v="0"/>
    <n v="0"/>
    <s v="10"/>
  </r>
  <r>
    <x v="0"/>
    <s v="10-000-21-7801-8134-888"/>
    <s v="A/R TITLE 1"/>
    <n v="12"/>
    <n v="494955.06"/>
    <n v="0"/>
    <n v="494955.06"/>
    <s v="10"/>
  </r>
  <r>
    <x v="0"/>
    <s v="10-000-21-7830-8134-888"/>
    <s v="Migrant AR"/>
    <n v="12"/>
    <n v="26433.95"/>
    <n v="0"/>
    <n v="26433.95"/>
    <s v="10"/>
  </r>
  <r>
    <x v="0"/>
    <s v="10-000-21-7860-8134-888"/>
    <s v="AR TITLE IIA"/>
    <n v="12"/>
    <n v="134561.66"/>
    <n v="0"/>
    <n v="134561.66"/>
    <s v="10"/>
  </r>
  <r>
    <x v="0"/>
    <s v="10-000-21-7870-8134-888"/>
    <s v="A/R TITLE IID"/>
    <n v="12"/>
    <n v="0"/>
    <n v="0"/>
    <n v="0"/>
    <s v="10"/>
  </r>
  <r>
    <x v="0"/>
    <s v="10-000-21-7880-8134-888"/>
    <s v="A/R TITLE III A"/>
    <n v="12"/>
    <n v="0"/>
    <n v="0"/>
    <n v="0"/>
    <s v="10"/>
  </r>
  <r>
    <x v="0"/>
    <s v="10-000-21-7890-8134-888"/>
    <s v="A/R FED -- DFS"/>
    <n v="12"/>
    <n v="0"/>
    <n v="0"/>
    <n v="0"/>
    <s v="10"/>
  </r>
  <r>
    <x v="0"/>
    <s v="10-000-21-7905-8134-888"/>
    <s v="SSAEP Receivable"/>
    <n v="12"/>
    <n v="51070.48"/>
    <n v="0"/>
    <n v="51070.48"/>
    <s v="10"/>
  </r>
  <r>
    <x v="0"/>
    <s v="10-000-21-7910-8134-888"/>
    <s v="A/R 21ST CENT"/>
    <n v="12"/>
    <n v="15076.44"/>
    <n v="0"/>
    <n v="15076.44"/>
    <s v="10"/>
  </r>
  <r>
    <x v="0"/>
    <s v="10-000-21-7940-8134-888"/>
    <s v="A/R Rural"/>
    <n v="12"/>
    <n v="0"/>
    <n v="0"/>
    <n v="0"/>
    <s v="10"/>
  </r>
  <r>
    <x v="0"/>
    <s v="10-000-21-7950-8134-888"/>
    <s v="A/R FED HOMLESS"/>
    <n v="12"/>
    <n v="4857.41"/>
    <n v="0"/>
    <n v="4857.41"/>
    <s v="10"/>
  </r>
  <r>
    <x v="0"/>
    <s v="10-000-21-8281-8131-888"/>
    <s v="A/R NORTH CAMP"/>
    <n v="12"/>
    <n v="0"/>
    <n v="0"/>
    <n v="0"/>
    <s v="10"/>
  </r>
  <r>
    <x v="0"/>
    <s v="10-500-21-0000-8150-888"/>
    <s v="MISC. PRE PAID"/>
    <n v="12"/>
    <n v="0"/>
    <n v="0"/>
    <n v="0"/>
    <s v="10"/>
  </r>
  <r>
    <x v="0"/>
    <s v="10-500-21-5362-8131-888"/>
    <s v="AR Laptop Ins (local)"/>
    <n v="12"/>
    <n v="53188"/>
    <n v="0"/>
    <n v="53188"/>
    <s v="10"/>
  </r>
  <r>
    <x v="0"/>
    <s v="10-500-21-5610-8131-888"/>
    <s v="AR DRIVERS ED (local)"/>
    <n v="12"/>
    <n v="31035.05"/>
    <n v="0"/>
    <n v="31035.05"/>
    <s v="10"/>
  </r>
  <r>
    <x v="0"/>
    <s v="10-801-21-0000-8131-888"/>
    <s v="NORTH CAMPUS"/>
    <n v="12"/>
    <n v="0"/>
    <n v="0"/>
    <n v="0"/>
    <s v="10"/>
  </r>
  <r>
    <x v="0"/>
    <s v="10-000-21-0600-8131-888"/>
    <s v="LOCAL TRANSPORTATION RECEIVABLE"/>
    <n v="14"/>
    <n v="0"/>
    <n v="0"/>
    <n v="0"/>
    <s v="10"/>
  </r>
  <r>
    <x v="0"/>
    <s v="10-000-21-1205-8133-888"/>
    <s v="A/R STATE"/>
    <n v="14"/>
    <n v="0"/>
    <n v="0"/>
    <n v="0"/>
    <s v="10"/>
  </r>
  <r>
    <x v="0"/>
    <s v="10-000-21-5601-8133-888"/>
    <s v="A/R - BTS ARTS GRANT"/>
    <n v="14"/>
    <n v="0"/>
    <n v="0"/>
    <n v="0"/>
    <s v="10"/>
  </r>
  <r>
    <x v="0"/>
    <s v="10-000-21-5816-8133-888"/>
    <s v="A/R - LEADERSHIP SKILLS GRANT"/>
    <n v="14"/>
    <n v="0"/>
    <n v="0"/>
    <n v="0"/>
    <s v="10"/>
  </r>
  <r>
    <x v="0"/>
    <s v="10-000-21-5881-8133-888"/>
    <s v="A/R USTAR"/>
    <n v="14"/>
    <n v="0"/>
    <n v="0"/>
    <n v="0"/>
    <s v="10"/>
  </r>
  <r>
    <x v="0"/>
    <s v="10-000-21-7840-8134-888"/>
    <s v="A/R NCLB TITLE ID"/>
    <n v="14"/>
    <n v="0"/>
    <n v="0"/>
    <n v="0"/>
    <s v="10"/>
  </r>
  <r>
    <x v="0"/>
    <s v="10-000-21-0000-8131-888"/>
    <s v="A/R LOCAL"/>
    <n v="15"/>
    <n v="11691.51"/>
    <n v="0"/>
    <n v="11691.51"/>
    <s v="10"/>
  </r>
  <r>
    <x v="0"/>
    <s v="10-000-21-1609-8133-888"/>
    <s v="A/R ADULT ED"/>
    <n v="15"/>
    <n v="0"/>
    <n v="0"/>
    <n v="0"/>
    <s v="10"/>
  </r>
  <r>
    <x v="0"/>
    <s v="10-000-21-5315-8133-888"/>
    <s v="Transportation - AR"/>
    <n v="15"/>
    <n v="0"/>
    <n v="0"/>
    <n v="0"/>
    <s v="10"/>
  </r>
  <r>
    <x v="0"/>
    <s v="10-000-21-5333-8131-888"/>
    <s v="A/R - CONCURRENT CLASSES"/>
    <n v="15"/>
    <n v="0"/>
    <n v="0"/>
    <n v="0"/>
    <s v="10"/>
  </r>
  <r>
    <x v="0"/>
    <s v="10-000-21-5340-8133-888"/>
    <s v="Youth In Custody - A/R"/>
    <n v="15"/>
    <n v="0"/>
    <n v="0"/>
    <n v="0"/>
    <s v="10"/>
  </r>
  <r>
    <x v="0"/>
    <s v="10-000-21-5360-8139-888"/>
    <s v="Receivable from Schools(Internal)"/>
    <n v="15"/>
    <n v="0"/>
    <n v="0"/>
    <n v="0"/>
    <s v="10"/>
  </r>
  <r>
    <x v="0"/>
    <s v="10-000-21-5368-8131-888"/>
    <s v="ACCOUNTS RECEIVABLE"/>
    <n v="15"/>
    <n v="0"/>
    <n v="0"/>
    <n v="0"/>
    <s v="10"/>
  </r>
  <r>
    <x v="0"/>
    <s v="10-000-21-5460-8133-888"/>
    <s v="BOARD LEEWAY"/>
    <n v="15"/>
    <n v="0"/>
    <n v="0"/>
    <n v="0"/>
    <s v="10"/>
  </r>
  <r>
    <x v="0"/>
    <s v="10-000-21-5618-8134-888"/>
    <s v="A/R STAFF DEVELOPMENT"/>
    <n v="15"/>
    <n v="0"/>
    <n v="0"/>
    <n v="0"/>
    <s v="10"/>
  </r>
  <r>
    <x v="0"/>
    <s v="10-000-21-5655-8133-888"/>
    <s v="Digital Teaching &amp; Learning"/>
    <n v="15"/>
    <n v="23026.05"/>
    <n v="0"/>
    <n v="23026.05"/>
    <s v="10"/>
  </r>
  <r>
    <x v="0"/>
    <s v="10-000-21-5672-8134-888"/>
    <s v="A/R FEE ON FINES"/>
    <n v="15"/>
    <n v="0"/>
    <n v="0"/>
    <n v="0"/>
    <s v="10"/>
  </r>
  <r>
    <x v="0"/>
    <s v="10-000-21-5676-8134-888"/>
    <s v="IGP -- AR"/>
    <n v="15"/>
    <n v="0"/>
    <n v="0"/>
    <n v="0"/>
    <s v="10"/>
  </r>
  <r>
    <x v="0"/>
    <s v="10-000-21-5860-8133-888"/>
    <s v="HB96 - AR"/>
    <n v="15"/>
    <n v="0"/>
    <n v="0"/>
    <n v="0"/>
    <s v="10"/>
  </r>
  <r>
    <x v="0"/>
    <s v="10-000-21-5878-8133-888"/>
    <s v="A/R SPECIAL ED EXTENDED YEAR STIPENDS"/>
    <n v="15"/>
    <n v="0"/>
    <n v="0"/>
    <n v="0"/>
    <s v="10"/>
  </r>
  <r>
    <x v="0"/>
    <s v="10-000-21-6043-8134-888"/>
    <s v="A/R CARL PERKINS"/>
    <n v="15"/>
    <n v="0"/>
    <n v="0"/>
    <n v="0"/>
    <s v="10"/>
  </r>
  <r>
    <x v="0"/>
    <s v="10-000-21-6850-8134-888"/>
    <s v="A/R CTE TECH PREP"/>
    <n v="15"/>
    <n v="0"/>
    <n v="0"/>
    <n v="0"/>
    <s v="10"/>
  </r>
  <r>
    <x v="0"/>
    <s v="10-000-21-7350-8133-888"/>
    <s v="Readiness Initiative - A/R"/>
    <n v="15"/>
    <n v="0"/>
    <n v="0"/>
    <n v="0"/>
    <s v="10"/>
  </r>
  <r>
    <x v="0"/>
    <s v="10-000-21-7352-8134-888"/>
    <s v="KSEP --AR"/>
    <n v="15"/>
    <n v="0"/>
    <n v="0"/>
    <n v="0"/>
    <s v="10"/>
  </r>
  <r>
    <x v="0"/>
    <s v="10-000-21-7395-8134-888"/>
    <s v="A/R FEDERAL JUVENILE JUSTICE GRANT"/>
    <n v="15"/>
    <n v="0"/>
    <n v="0"/>
    <n v="0"/>
    <s v="10"/>
  </r>
  <r>
    <x v="0"/>
    <s v="10-000-21-7401-8134-888"/>
    <s v="A/R CARL PERKINS"/>
    <n v="15"/>
    <n v="17359.849999999999"/>
    <n v="0"/>
    <n v="17359.849999999999"/>
    <s v="10"/>
  </r>
  <r>
    <x v="0"/>
    <s v="10-000-21-7614-8131-888"/>
    <s v="ACCOUNTS RECEIVABLE"/>
    <n v="15"/>
    <n v="0"/>
    <n v="0"/>
    <n v="0"/>
    <s v="10"/>
  </r>
  <r>
    <x v="0"/>
    <s v="10-000-21-7614-8134-888"/>
    <s v="A/R MATH SCIENCE PARTNERSHIPS"/>
    <n v="15"/>
    <n v="0"/>
    <n v="0"/>
    <n v="0"/>
    <s v="10"/>
  </r>
  <r>
    <x v="0"/>
    <s v="10-000-21-7669-8134-888"/>
    <s v="EDUJOBS ACCOUNTS RECEIVABLE"/>
    <n v="15"/>
    <n v="0"/>
    <n v="0"/>
    <n v="0"/>
    <s v="10"/>
  </r>
  <r>
    <x v="0"/>
    <s v="10-000-21-7710-8134-888"/>
    <s v="USU GEAR-UP ACCOUNTS RECEIVABLE"/>
    <n v="15"/>
    <n v="0"/>
    <n v="0"/>
    <n v="0"/>
    <s v="10"/>
  </r>
  <r>
    <x v="0"/>
    <s v="10-000-21-7711-8134-888"/>
    <s v="GEAR UP 2 - A/R"/>
    <n v="15"/>
    <n v="186104.41"/>
    <n v="0"/>
    <n v="186104.41"/>
    <s v="10"/>
  </r>
  <r>
    <x v="0"/>
    <s v="10-000-21-7712-8134-888"/>
    <s v="Gear Up 3 - A/R"/>
    <n v="15"/>
    <n v="135512.29"/>
    <n v="0"/>
    <n v="135512.29"/>
    <s v="10"/>
  </r>
  <r>
    <x v="0"/>
    <s v="10-000-21-7860-8131-888"/>
    <s v="ACCOUNTS RECEIVABLE"/>
    <n v="15"/>
    <n v="0"/>
    <n v="0"/>
    <n v="0"/>
    <s v="10"/>
  </r>
  <r>
    <x v="0"/>
    <s v="10-000-21-7865-8134-888"/>
    <s v="Math Science Partnership - AR"/>
    <n v="15"/>
    <n v="0"/>
    <n v="0"/>
    <n v="0"/>
    <s v="10"/>
  </r>
  <r>
    <x v="0"/>
    <s v="10-000-21-0000-8155-888"/>
    <s v="WOODRUFF TRUSTLANDS PREPAID"/>
    <n v="16"/>
    <n v="0"/>
    <n v="0"/>
    <n v="0"/>
    <s v="10"/>
  </r>
  <r>
    <x v="0"/>
    <s v="10-000-21-5420-8152-888"/>
    <s v="PRE-PAID EXPENSE"/>
    <n v="16"/>
    <n v="0"/>
    <n v="0"/>
    <n v="0"/>
    <s v="10"/>
  </r>
  <r>
    <x v="0"/>
    <s v="10-000-21-6043-8152-888"/>
    <s v="Perkins Prepaid"/>
    <n v="16"/>
    <n v="0"/>
    <n v="0"/>
    <n v="0"/>
    <s v="10"/>
  </r>
  <r>
    <x v="0"/>
    <s v="10-000-21-0000-8135-888"/>
    <s v="Interfund/ Due to/from type 19"/>
    <n v="19"/>
    <n v="0"/>
    <n v="0"/>
    <n v="0"/>
    <s v="10"/>
  </r>
  <r>
    <x v="0"/>
    <s v="10-000-21-0000-9512-888"/>
    <s v="Payable"/>
    <n v="21"/>
    <n v="0"/>
    <n v="1101953.72"/>
    <n v="-1101953.72"/>
    <s v="10"/>
  </r>
  <r>
    <x v="0"/>
    <s v="10-000-21-5807-9512-888"/>
    <s v="TSSP payable"/>
    <n v="21"/>
    <n v="0"/>
    <n v="0"/>
    <n v="0"/>
    <s v="10"/>
  </r>
  <r>
    <x v="0"/>
    <s v="10-000-21-0000-9510-888"/>
    <s v="ACCOUNTS PAY"/>
    <n v="22"/>
    <n v="0"/>
    <n v="0"/>
    <n v="0"/>
    <s v="10"/>
  </r>
  <r>
    <x v="0"/>
    <s v="10-000-21-0000-9530-888"/>
    <s v="WAGES PAYABLE"/>
    <n v="22"/>
    <n v="0"/>
    <n v="2211932.21"/>
    <n v="-2211932.21"/>
    <s v="10"/>
  </r>
  <r>
    <x v="0"/>
    <s v="10-000-21-0000-9531-888"/>
    <s v="FICA OFFSET"/>
    <n v="22"/>
    <n v="0"/>
    <n v="216787.20000000001"/>
    <n v="-216787.20000000001"/>
    <s v="10"/>
  </r>
  <r>
    <x v="0"/>
    <s v="10-000-21-0000-9532-888"/>
    <s v="RETIRE OFFSET"/>
    <n v="22"/>
    <n v="0"/>
    <n v="706404.38"/>
    <n v="-706404.38"/>
    <s v="10"/>
  </r>
  <r>
    <x v="0"/>
    <s v="10-000-21-0000-9533-888"/>
    <s v="HEALTH INSURANCE"/>
    <n v="22"/>
    <n v="0"/>
    <n v="223014.47"/>
    <n v="-223014.47"/>
    <s v="10"/>
  </r>
  <r>
    <x v="0"/>
    <s v="10-000-21-0000-9535-888"/>
    <s v="RENTAL DEPOSITS"/>
    <n v="22"/>
    <n v="0"/>
    <n v="0"/>
    <n v="0"/>
    <s v="10"/>
  </r>
  <r>
    <x v="0"/>
    <s v="10-000-21-0000-9540-888"/>
    <s v="ACCURED SALARIES &amp; BENEFITS"/>
    <n v="22"/>
    <n v="0"/>
    <n v="0"/>
    <n v="0"/>
    <s v="10"/>
  </r>
  <r>
    <x v="0"/>
    <s v="10-000-21-0000-9541-888"/>
    <s v="FICA PAY W/H"/>
    <n v="22"/>
    <n v="0"/>
    <n v="217274.04"/>
    <n v="-217274.04"/>
    <s v="10"/>
  </r>
  <r>
    <x v="0"/>
    <s v="10-000-21-0000-9542-888"/>
    <s v="FED TX W/H"/>
    <n v="22"/>
    <n v="0"/>
    <n v="229624.01"/>
    <n v="-229624.01"/>
    <s v="10"/>
  </r>
  <r>
    <x v="0"/>
    <s v="10-000-21-0000-9543-888"/>
    <s v="STATE TX W/H"/>
    <n v="22"/>
    <n v="0"/>
    <n v="131769.34"/>
    <n v="-131769.34"/>
    <s v="10"/>
  </r>
  <r>
    <x v="0"/>
    <s v="10-000-21-0000-9544-888"/>
    <s v="RETIREMENT W/H"/>
    <n v="22"/>
    <n v="0"/>
    <n v="53587.69"/>
    <n v="-53587.69"/>
    <s v="10"/>
  </r>
  <r>
    <x v="0"/>
    <s v="10-000-21-0000-9545-888"/>
    <s v="OTHER PAY W/H"/>
    <n v="22"/>
    <n v="0"/>
    <n v="148518.97"/>
    <n v="-148518.97"/>
    <s v="10"/>
  </r>
  <r>
    <x v="0"/>
    <s v="10-000-21-0000-9560-888"/>
    <s v="DFRD BACK TAXES"/>
    <n v="22"/>
    <n v="0"/>
    <n v="181611"/>
    <n v="-181611"/>
    <s v="10"/>
  </r>
  <r>
    <x v="0"/>
    <s v="10-000-21-0000-9561-888"/>
    <s v="DEFERRED REVENU"/>
    <n v="22"/>
    <n v="0"/>
    <n v="0"/>
    <n v="0"/>
    <s v="10"/>
  </r>
  <r>
    <x v="0"/>
    <s v="10-000-21-1205-9563-888"/>
    <s v="unearned revenue  program 1205"/>
    <n v="22"/>
    <n v="0"/>
    <n v="273001.19"/>
    <n v="-273001.19"/>
    <s v="10"/>
  </r>
  <r>
    <x v="0"/>
    <s v="10-000-21-1210-9563-888"/>
    <s v="unearned revenue  program 1210"/>
    <n v="22"/>
    <n v="0"/>
    <n v="357697.48"/>
    <n v="-357697.48"/>
    <s v="10"/>
  </r>
  <r>
    <x v="0"/>
    <s v="10-000-21-1215-9545-888"/>
    <s v="PRESCHOOL"/>
    <n v="22"/>
    <n v="0"/>
    <n v="0"/>
    <n v="0"/>
    <s v="10"/>
  </r>
  <r>
    <x v="0"/>
    <s v="10-000-21-1215-9563-888"/>
    <s v="unearned revenue  program 1215"/>
    <n v="22"/>
    <n v="0"/>
    <n v="1261791.8700000001"/>
    <n v="-1261791.8700000001"/>
    <s v="10"/>
  </r>
  <r>
    <x v="0"/>
    <s v="10-000-21-1216-9561-888"/>
    <s v="unearned Local revenue  program 1216"/>
    <n v="22"/>
    <n v="0"/>
    <n v="630.64"/>
    <n v="-630.64"/>
    <s v="10"/>
  </r>
  <r>
    <x v="0"/>
    <s v="10-000-21-1216-9563-888"/>
    <s v="unearned revenue  program 1216"/>
    <n v="22"/>
    <n v="0"/>
    <n v="0"/>
    <n v="0"/>
    <s v="10"/>
  </r>
  <r>
    <x v="0"/>
    <s v="10-000-21-1220-9563-888"/>
    <s v="unearned revenue  program 1220"/>
    <n v="22"/>
    <n v="0"/>
    <n v="10643.28"/>
    <n v="-10643.28"/>
    <s v="10"/>
  </r>
  <r>
    <x v="0"/>
    <s v="10-000-21-1225-9563-888"/>
    <s v="unearned revenue  program 1225"/>
    <n v="22"/>
    <n v="0"/>
    <n v="84193.82"/>
    <n v="-84193.82"/>
    <s v="10"/>
  </r>
  <r>
    <x v="0"/>
    <s v="10-000-21-1278-9563-888"/>
    <s v="unearned revenue  program 1278"/>
    <n v="22"/>
    <n v="0"/>
    <n v="0"/>
    <n v="0"/>
    <s v="10"/>
  </r>
  <r>
    <x v="0"/>
    <s v="10-000-21-1609-9563-888"/>
    <s v="unearned revenue program 1609"/>
    <n v="22"/>
    <n v="0"/>
    <n v="26471.75"/>
    <n v="-26471.75"/>
    <s v="10"/>
  </r>
  <r>
    <x v="0"/>
    <s v="10-000-21-5201-9563-888"/>
    <s v="unearned revenue program 5201"/>
    <n v="22"/>
    <n v="0"/>
    <n v="41551.9"/>
    <n v="-41551.9"/>
    <s v="10"/>
  </r>
  <r>
    <x v="0"/>
    <s v="10-000-21-5295-9563-888"/>
    <s v="unearned revenue program 5295"/>
    <n v="22"/>
    <n v="0"/>
    <n v="919.01"/>
    <n v="-919.01"/>
    <s v="10"/>
  </r>
  <r>
    <x v="0"/>
    <s v="10-000-21-5310-9563-888"/>
    <s v="unearned revenue program 5310"/>
    <n v="22"/>
    <n v="0"/>
    <n v="64044.18"/>
    <n v="-64044.18"/>
    <s v="10"/>
  </r>
  <r>
    <x v="0"/>
    <s v="10-000-21-5331-9563-888"/>
    <s v="unearned revenue program 5331"/>
    <n v="22"/>
    <n v="0"/>
    <n v="35592.01"/>
    <n v="-35592.01"/>
    <s v="10"/>
  </r>
  <r>
    <x v="0"/>
    <s v="10-000-21-5333-9563-888"/>
    <s v="unearned revenue program 5333"/>
    <n v="22"/>
    <n v="0"/>
    <n v="0"/>
    <n v="0"/>
    <s v="10"/>
  </r>
  <r>
    <x v="0"/>
    <s v="10-000-21-5340-9563-888"/>
    <s v="unearned revenue program 5340"/>
    <n v="22"/>
    <n v="0"/>
    <n v="37116.76"/>
    <n v="-37116.76"/>
    <s v="10"/>
  </r>
  <r>
    <x v="0"/>
    <s v="10-000-21-5420-9563-888"/>
    <s v="unearned revenue program 5420"/>
    <n v="22"/>
    <n v="0"/>
    <n v="117974.63"/>
    <n v="-117974.63"/>
    <s v="10"/>
  </r>
  <r>
    <x v="0"/>
    <s v="10-000-21-5610-9563-888"/>
    <s v="unearned revenue program 5610"/>
    <n v="22"/>
    <n v="0"/>
    <n v="0"/>
    <n v="0"/>
    <s v="10"/>
  </r>
  <r>
    <x v="0"/>
    <s v="10-000-21-5637-9563-888"/>
    <s v="unearned revenue program 5637"/>
    <n v="22"/>
    <n v="0"/>
    <n v="0"/>
    <n v="0"/>
    <s v="10"/>
  </r>
  <r>
    <x v="0"/>
    <s v="10-000-21-5641-9563-888"/>
    <s v="unearned revenue program 5641"/>
    <n v="22"/>
    <n v="0"/>
    <n v="37485.019999999997"/>
    <n v="-37485.019999999997"/>
    <s v="10"/>
  </r>
  <r>
    <x v="0"/>
    <s v="10-000-21-5674-9563-888"/>
    <s v="unearned revenue program 5674"/>
    <n v="22"/>
    <n v="0"/>
    <n v="362.4"/>
    <n v="-362.4"/>
    <s v="10"/>
  </r>
  <r>
    <x v="0"/>
    <s v="10-000-21-5677-9563-888"/>
    <s v="unearned revenue program 5677"/>
    <n v="22"/>
    <n v="0"/>
    <n v="27554.23"/>
    <n v="-27554.23"/>
    <s v="10"/>
  </r>
  <r>
    <x v="0"/>
    <s v="10-000-21-5678-9563-888"/>
    <s v="unearned revenue  program 5678"/>
    <n v="22"/>
    <n v="0"/>
    <n v="202761.14"/>
    <n v="-202761.14"/>
    <s v="10"/>
  </r>
  <r>
    <x v="0"/>
    <s v="10-000-21-5695-9563-888"/>
    <s v="unearned revenue program 5695"/>
    <n v="22"/>
    <n v="0"/>
    <n v="42844.27"/>
    <n v="-42844.27"/>
    <s v="10"/>
  </r>
  <r>
    <x v="0"/>
    <s v="10-000-21-5807-9563-888"/>
    <s v="unearned revenue program 5807"/>
    <n v="22"/>
    <n v="0"/>
    <n v="6020.86"/>
    <n v="-6020.86"/>
    <s v="10"/>
  </r>
  <r>
    <x v="0"/>
    <s v="10-000-21-5810-9563-888"/>
    <s v="unearned revenue  program 5810"/>
    <n v="22"/>
    <n v="0"/>
    <n v="884.01"/>
    <n v="-884.01"/>
    <s v="10"/>
  </r>
  <r>
    <x v="0"/>
    <s v="10-000-21-5868-9563-888"/>
    <s v="unearned revenue program 5868"/>
    <n v="22"/>
    <n v="0"/>
    <n v="1625.51"/>
    <n v="-1625.51"/>
    <s v="10"/>
  </r>
  <r>
    <x v="0"/>
    <s v="10-000-21-5881-9563-888"/>
    <s v="unearned revenue  program 5881"/>
    <n v="22"/>
    <n v="0"/>
    <n v="18197.919999999998"/>
    <n v="-18197.919999999998"/>
    <s v="10"/>
  </r>
  <r>
    <x v="0"/>
    <s v="10-000-21-5882-9563-888"/>
    <s v="unearned revenue  program 5882"/>
    <n v="22"/>
    <n v="0"/>
    <n v="0"/>
    <n v="0"/>
    <s v="10"/>
  </r>
  <r>
    <x v="0"/>
    <s v="10-000-21-5902-9563-888"/>
    <s v="unearned revenue program 5902"/>
    <n v="22"/>
    <n v="0"/>
    <n v="0"/>
    <n v="0"/>
    <s v="10"/>
  </r>
  <r>
    <x v="0"/>
    <s v="10-000-21-6900-9563-888"/>
    <s v="unearned revenue program 6900"/>
    <n v="22"/>
    <n v="0"/>
    <n v="1000"/>
    <n v="-1000"/>
    <s v="10"/>
  </r>
  <r>
    <x v="0"/>
    <s v="10-000-21-6901-9563-888"/>
    <s v="unearned revenue program 6901"/>
    <n v="22"/>
    <n v="0"/>
    <n v="884.33"/>
    <n v="-884.33"/>
    <s v="10"/>
  </r>
  <r>
    <x v="0"/>
    <s v="10-000-21-6902-9563-888"/>
    <s v="unearned revenue  program 6902"/>
    <n v="22"/>
    <n v="0"/>
    <n v="24796.93"/>
    <n v="-24796.93"/>
    <s v="10"/>
  </r>
  <r>
    <x v="0"/>
    <s v="10-000-21-6903-9563-888"/>
    <s v="unearned revenue  program 6903"/>
    <n v="22"/>
    <n v="0"/>
    <n v="0"/>
    <n v="0"/>
    <s v="10"/>
  </r>
  <r>
    <x v="0"/>
    <s v="10-000-21-7280-9563-888"/>
    <s v="unearned revenue program 7280"/>
    <n v="22"/>
    <n v="0"/>
    <n v="0"/>
    <n v="0"/>
    <s v="10"/>
  </r>
  <r>
    <x v="0"/>
    <s v="10-000-21-7350-9564-888"/>
    <s v="unearned revenue  program 7350"/>
    <n v="22"/>
    <n v="0"/>
    <n v="60327.11"/>
    <n v="-60327.11"/>
    <s v="10"/>
  </r>
  <r>
    <x v="0"/>
    <s v="10-000-21-7352-9564-888"/>
    <s v="unearned revenue  program 7352"/>
    <n v="22"/>
    <n v="0"/>
    <n v="5460.5"/>
    <n v="-5460.5"/>
    <s v="10"/>
  </r>
  <r>
    <x v="0"/>
    <s v="10-000-21-7380-9563-888"/>
    <s v="Unearned Revenue program 7380"/>
    <n v="22"/>
    <n v="0"/>
    <n v="0"/>
    <n v="0"/>
    <s v="10"/>
  </r>
  <r>
    <x v="0"/>
    <s v="10-000-21-7380-9564-888"/>
    <s v="Unearned Fed Revenue program 7380"/>
    <n v="22"/>
    <n v="0"/>
    <n v="72595.63"/>
    <n v="-72595.63"/>
    <s v="10"/>
  </r>
  <r>
    <x v="0"/>
    <s v="10-000-21-7390-9564-888"/>
    <s v="unearned revenue  program 7390"/>
    <n v="22"/>
    <n v="0"/>
    <n v="0"/>
    <n v="0"/>
    <s v="10"/>
  </r>
  <r>
    <x v="0"/>
    <s v="10-000-21-7401-9564-888"/>
    <s v="unearned revenue  program 7401"/>
    <n v="22"/>
    <n v="0"/>
    <n v="0"/>
    <n v="0"/>
    <s v="10"/>
  </r>
  <r>
    <x v="0"/>
    <s v="10-000-21-7524-9564-888"/>
    <s v="unearned revenue  program 7524"/>
    <n v="22"/>
    <n v="0"/>
    <n v="0"/>
    <n v="0"/>
    <s v="10"/>
  </r>
  <r>
    <x v="0"/>
    <s v="10-000-21-7711-9564-888"/>
    <s v="unearned revenue program 7711"/>
    <n v="22"/>
    <n v="0"/>
    <n v="398.86"/>
    <n v="-398.86"/>
    <s v="10"/>
  </r>
  <r>
    <x v="0"/>
    <s v="10-000-21-7712-9564-888"/>
    <s v="unearned revenue program 7712"/>
    <n v="22"/>
    <n v="0"/>
    <n v="2495.1799999999998"/>
    <n v="-2495.1799999999998"/>
    <s v="10"/>
  </r>
  <r>
    <x v="0"/>
    <s v="10-000-21-7802-9564-888"/>
    <s v="unearned revenue  program 7802"/>
    <n v="22"/>
    <n v="0"/>
    <n v="29562.47"/>
    <n v="-29562.47"/>
    <s v="10"/>
  </r>
  <r>
    <x v="0"/>
    <s v="10-000-21-7880-9564-888"/>
    <s v="unearned revenue  program 7880"/>
    <n v="22"/>
    <n v="0"/>
    <n v="4296.9399999999996"/>
    <n v="-4296.9399999999996"/>
    <s v="10"/>
  </r>
  <r>
    <x v="0"/>
    <s v="10-000-21-7915-9564-888"/>
    <s v="unearned revenue program 7915"/>
    <n v="22"/>
    <n v="0"/>
    <n v="0"/>
    <n v="0"/>
    <s v="10"/>
  </r>
  <r>
    <x v="0"/>
    <s v="10-000-21-7940-9564-888"/>
    <s v="unearned revenue  program 7940"/>
    <n v="22"/>
    <n v="0"/>
    <n v="1408.17"/>
    <n v="-1408.17"/>
    <s v="10"/>
  </r>
  <r>
    <x v="0"/>
    <s v="10-500-21-0000-9535-888"/>
    <s v="RENTS"/>
    <n v="22"/>
    <n v="0"/>
    <n v="0"/>
    <n v="0"/>
    <s v="10"/>
  </r>
  <r>
    <x v="0"/>
    <s v="10-000-21-0000-9562-888"/>
    <s v="DEFERRED REVENUE -- PROPERTY TAXES"/>
    <n v="25"/>
    <n v="0"/>
    <n v="14918258"/>
    <n v="-14918258"/>
    <s v="10"/>
  </r>
  <r>
    <x v="0"/>
    <s v="10-000-21-0000-9862-888"/>
    <s v="DEFERRED REVENUE --- PROPERTY TAXES"/>
    <n v="25"/>
    <n v="0"/>
    <n v="0"/>
    <n v="0"/>
    <s v="10"/>
  </r>
  <r>
    <x v="0"/>
    <s v="10-000-21-0000-9800-888"/>
    <s v="CURRENT REVENUE"/>
    <n v="34"/>
    <n v="0"/>
    <n v="0"/>
    <n v="0"/>
    <s v="10"/>
  </r>
  <r>
    <x v="0"/>
    <s v="10-000-21-0000-9860-888"/>
    <s v="PRE-PAID EXPENDITURES"/>
    <n v="34"/>
    <n v="0"/>
    <n v="0"/>
    <n v="0"/>
    <s v="10"/>
  </r>
  <r>
    <x v="0"/>
    <s v="10-000-21-0000-9900-888"/>
    <s v="CURRENT EXPENSE"/>
    <n v="34"/>
    <n v="0"/>
    <n v="0"/>
    <n v="0"/>
    <s v="10"/>
  </r>
  <r>
    <x v="0"/>
    <s v="10-000-21-0000-9910-888"/>
    <s v="SYSTEM CREATED"/>
    <n v="34"/>
    <n v="0"/>
    <n v="0"/>
    <n v="0"/>
    <s v="10"/>
  </r>
  <r>
    <x v="0"/>
    <s v="10-000-21-0600-9876-888"/>
    <s v="TRANSPORTATION LEVY"/>
    <n v="34"/>
    <n v="0"/>
    <n v="0"/>
    <n v="0"/>
    <s v="10"/>
  </r>
  <r>
    <x v="0"/>
    <s v="10-000-21-0700-9860-888"/>
    <s v="PRE-PAID EXPENDITURES FIDELITY BOND"/>
    <n v="34"/>
    <n v="0"/>
    <n v="0"/>
    <n v="0"/>
    <s v="10"/>
  </r>
  <r>
    <x v="0"/>
    <s v="10-000-21-1050-9855-888"/>
    <s v="FACILITY IMPROV"/>
    <n v="34"/>
    <n v="0"/>
    <n v="3461417"/>
    <n v="-3461417"/>
    <s v="10"/>
  </r>
  <r>
    <x v="0"/>
    <s v="10-000-21-1216-9879-888"/>
    <s v="Riverside Fundraiser - Restricted"/>
    <n v="34"/>
    <n v="0"/>
    <n v="0"/>
    <n v="0"/>
    <s v="10"/>
  </r>
  <r>
    <x v="0"/>
    <s v="10-000-21-1609-9879-888"/>
    <s v="Adult Ed - Restricted"/>
    <n v="34"/>
    <n v="0"/>
    <n v="0"/>
    <n v="0"/>
    <s v="10"/>
  </r>
  <r>
    <x v="0"/>
    <s v="10-000-21-5362-9879-888"/>
    <s v="Laptop Insurance - Restricted"/>
    <n v="34"/>
    <n v="0"/>
    <n v="267959.09999999998"/>
    <n v="-267959.09999999998"/>
    <s v="10"/>
  </r>
  <r>
    <x v="0"/>
    <s v="10-000-21-5363-9879-888"/>
    <s v="Partner Purchasing -- Restricted"/>
    <n v="34"/>
    <n v="0"/>
    <n v="116734.04"/>
    <n v="-116734.04"/>
    <s v="10"/>
  </r>
  <r>
    <x v="0"/>
    <s v="10-000-21-5420-9860-888"/>
    <s v="PRE-PAID EXPENSE"/>
    <n v="34"/>
    <n v="0"/>
    <n v="0"/>
    <n v="0"/>
    <s v="10"/>
  </r>
  <r>
    <x v="0"/>
    <s v="10-000-21-5699-9879-888"/>
    <s v="UPASS - Restricted"/>
    <n v="34"/>
    <n v="0"/>
    <n v="0"/>
    <n v="0"/>
    <s v="10"/>
  </r>
  <r>
    <x v="0"/>
    <s v="10-000-21-5868-9879-888"/>
    <s v="Teacher Material &amp; Supply - Restricted"/>
    <n v="34"/>
    <n v="0"/>
    <n v="0"/>
    <n v="0"/>
    <s v="10"/>
  </r>
  <r>
    <x v="0"/>
    <s v="10-000-21-7802-9879-888"/>
    <s v="Title IPreschool - Restricted"/>
    <n v="34"/>
    <n v="0"/>
    <n v="0"/>
    <n v="0"/>
    <s v="10"/>
  </r>
  <r>
    <x v="0"/>
    <s v="10-000-21-7910-9879-888"/>
    <s v="ASC Fees - Restricted"/>
    <n v="34"/>
    <n v="0"/>
    <n v="0"/>
    <n v="0"/>
    <s v="10"/>
  </r>
  <r>
    <x v="0"/>
    <s v="10-000-21-9999-9890-888"/>
    <s v="Schools Carryover - Assigned"/>
    <n v="34"/>
    <n v="0"/>
    <n v="0"/>
    <n v="0"/>
    <s v="10"/>
  </r>
  <r>
    <x v="0"/>
    <s v="10-000-21-0700-9877-888"/>
    <s v="RESTRICTED TORT LIABILITY LEVY"/>
    <n v="35"/>
    <n v="0"/>
    <n v="0"/>
    <n v="0"/>
    <s v="10"/>
  </r>
  <r>
    <x v="0"/>
    <s v="10-000-21-1205-9879-888"/>
    <s v="RESTRICTED SPECIAL EDUCATION"/>
    <n v="35"/>
    <n v="0"/>
    <n v="0"/>
    <n v="0"/>
    <s v="10"/>
  </r>
  <r>
    <x v="0"/>
    <s v="10-000-21-5331-9879-888"/>
    <s v="RESTRICTED GIFTED &amp; TALENTED"/>
    <n v="35"/>
    <n v="0"/>
    <n v="0"/>
    <n v="0"/>
    <s v="10"/>
  </r>
  <r>
    <x v="0"/>
    <s v="10-000-21-5332-9879-888"/>
    <s v="RESTRICTED ADVANCED PLACEMENT"/>
    <n v="35"/>
    <n v="0"/>
    <n v="0"/>
    <n v="0"/>
    <s v="10"/>
  </r>
  <r>
    <x v="0"/>
    <s v="10-000-21-5336-9879-888"/>
    <s v="RESTRICTED AT-RISK"/>
    <n v="35"/>
    <n v="0"/>
    <n v="0"/>
    <n v="0"/>
    <s v="10"/>
  </r>
  <r>
    <x v="0"/>
    <s v="10-000-21-5337-9879-888"/>
    <s v="AT RISK -- HOMELESS"/>
    <n v="35"/>
    <n v="0"/>
    <n v="0"/>
    <n v="0"/>
    <s v="10"/>
  </r>
  <r>
    <x v="0"/>
    <s v="10-000-21-5340-9879-888"/>
    <s v="AT RISK - YOUTH IN CUSTODY"/>
    <n v="35"/>
    <n v="0"/>
    <n v="0"/>
    <n v="0"/>
    <s v="10"/>
  </r>
  <r>
    <x v="0"/>
    <s v="10-000-21-5420-9879-888"/>
    <s v="SCHOOL LANDTRUST"/>
    <n v="35"/>
    <n v="0"/>
    <n v="0"/>
    <n v="0"/>
    <s v="10"/>
  </r>
  <r>
    <x v="0"/>
    <s v="10-000-21-5610-9879-888"/>
    <s v="RESTRICTED DRIVERS ED"/>
    <n v="35"/>
    <n v="0"/>
    <n v="0"/>
    <n v="0"/>
    <s v="10"/>
  </r>
  <r>
    <x v="0"/>
    <s v="10-000-21-5637-9879-888"/>
    <s v="RESTRICTED DLI"/>
    <n v="35"/>
    <n v="0"/>
    <n v="0"/>
    <n v="0"/>
    <s v="10"/>
  </r>
  <r>
    <x v="0"/>
    <s v="10-000-21-5641-9879-888"/>
    <s v="EARLY INTERVENTIONS"/>
    <n v="35"/>
    <n v="0"/>
    <n v="0"/>
    <n v="0"/>
    <s v="10"/>
  </r>
  <r>
    <x v="0"/>
    <s v="10-000-21-5805-9878-888"/>
    <s v="READING LEVY"/>
    <n v="35"/>
    <n v="0"/>
    <n v="0"/>
    <n v="0"/>
    <s v="10"/>
  </r>
  <r>
    <x v="0"/>
    <s v="10-000-21-5807-9879-888"/>
    <s v="RESTRICTED MATH/SCIENCE TEACHER RECRUIT"/>
    <n v="35"/>
    <n v="0"/>
    <n v="0"/>
    <n v="0"/>
    <s v="10"/>
  </r>
  <r>
    <x v="0"/>
    <s v="10-000-21-5810-9879-888"/>
    <s v="LIBRARY MEDIA SUPPLEMENTAL"/>
    <n v="35"/>
    <n v="0"/>
    <n v="0"/>
    <n v="0"/>
    <s v="10"/>
  </r>
  <r>
    <x v="0"/>
    <s v="10-000-21-5861-9879-888"/>
    <s v="RESTRICTED MATH/SCIENCE TEACHER RECRUIT"/>
    <n v="35"/>
    <n v="0"/>
    <n v="0"/>
    <n v="0"/>
    <s v="10"/>
  </r>
  <r>
    <x v="0"/>
    <s v="10-000-21-5881-9879-888"/>
    <s v="USTAR"/>
    <n v="35"/>
    <n v="0"/>
    <n v="0"/>
    <n v="0"/>
    <s v="10"/>
  </r>
  <r>
    <x v="0"/>
    <s v="10-000-21-5882-9879-888"/>
    <s v="BEVERLY TAYLOR SORENSON ARTS"/>
    <n v="35"/>
    <n v="0"/>
    <n v="0"/>
    <n v="0"/>
    <s v="10"/>
  </r>
  <r>
    <x v="0"/>
    <s v="10-000-21-5902-9879-888"/>
    <s v="CTE WORK BASED LEARNING"/>
    <n v="35"/>
    <n v="0"/>
    <n v="0"/>
    <n v="0"/>
    <s v="10"/>
  </r>
  <r>
    <x v="0"/>
    <s v="10-000-21-6000-9879-888"/>
    <s v="CTE PROGRAMS"/>
    <n v="35"/>
    <n v="0"/>
    <n v="0"/>
    <n v="0"/>
    <s v="10"/>
  </r>
  <r>
    <x v="0"/>
    <s v="10-000-21-6902-9879-888"/>
    <s v="CTE WORK BASED LEARNING"/>
    <n v="35"/>
    <n v="0"/>
    <n v="0"/>
    <n v="0"/>
    <s v="10"/>
  </r>
  <r>
    <x v="0"/>
    <s v="10-000-21-0400-9890-888"/>
    <s v="ASSIGNED FOR PROGRAMS"/>
    <n v="36"/>
    <n v="0"/>
    <n v="0"/>
    <n v="0"/>
    <s v="10"/>
  </r>
  <r>
    <x v="0"/>
    <s v="10-000-21-0599-9890-888"/>
    <s v="ASSIGNED EARLY RETIREMENT PROGRAM"/>
    <n v="36"/>
    <n v="0"/>
    <n v="1600000"/>
    <n v="-1600000"/>
    <s v="10"/>
  </r>
  <r>
    <x v="0"/>
    <s v="10-000-21-1050-9890-888"/>
    <s v="ASSIGNED -- Extra Curricular Programs"/>
    <n v="36"/>
    <n v="0"/>
    <n v="0"/>
    <n v="0"/>
    <s v="10"/>
  </r>
  <r>
    <x v="0"/>
    <s v="10-000-21-1050-9891-888"/>
    <s v="ASSIGNED -- CLASSIFIED FND 32 TRANSF BAL"/>
    <n v="36"/>
    <n v="0"/>
    <n v="0"/>
    <n v="0"/>
    <s v="10"/>
  </r>
  <r>
    <x v="0"/>
    <s v="10-000-21-0000-9880-888"/>
    <s v="COMMITTED -- UNDISTRIBUTED RESERVE"/>
    <n v="37"/>
    <n v="0"/>
    <n v="2500000"/>
    <n v="-2500000"/>
    <s v="10"/>
  </r>
  <r>
    <x v="0"/>
    <s v="10-000-21-1052-9879-888"/>
    <s v="Restricted - Cell Tower"/>
    <n v="37"/>
    <n v="0"/>
    <n v="22909.69"/>
    <n v="-22909.69"/>
    <s v="10"/>
  </r>
  <r>
    <x v="0"/>
    <s v="10-000-21-1278-9879-888"/>
    <s v="Restricted - Extended Year SP. Ed."/>
    <n v="37"/>
    <n v="0"/>
    <n v="0"/>
    <n v="0"/>
    <s v="10"/>
  </r>
  <r>
    <x v="0"/>
    <s v="10-000-21-2000-9879-888"/>
    <s v="Restricted - Sharp Suvey"/>
    <n v="37"/>
    <n v="0"/>
    <n v="0"/>
    <n v="0"/>
    <s v="10"/>
  </r>
  <r>
    <x v="0"/>
    <s v="10-000-21-5201-9879-888"/>
    <s v="Restricted - Class Size Reduction"/>
    <n v="37"/>
    <n v="0"/>
    <n v="0"/>
    <n v="0"/>
    <s v="10"/>
  </r>
  <r>
    <x v="0"/>
    <s v="10-000-21-5362-9890-888"/>
    <s v="Assigned - Laptop Insurance"/>
    <n v="37"/>
    <n v="0"/>
    <n v="0"/>
    <n v="0"/>
    <s v="10"/>
  </r>
  <r>
    <x v="0"/>
    <s v="10-000-21-5901-9879-888"/>
    <s v="Rest- career &amp; college awareness (FY20)"/>
    <n v="37"/>
    <n v="0"/>
    <n v="0"/>
    <n v="0"/>
    <s v="10"/>
  </r>
  <r>
    <x v="0"/>
    <s v="10-000-21-5903-9879-888"/>
    <s v="Restricted - Comp Guidance"/>
    <n v="37"/>
    <n v="0"/>
    <n v="0"/>
    <n v="0"/>
    <s v="10"/>
  </r>
  <r>
    <x v="0"/>
    <s v="10-000-21-6901-9879-888"/>
    <s v="Restricted - Career &amp; College Awareness"/>
    <n v="37"/>
    <n v="0"/>
    <n v="0"/>
    <n v="0"/>
    <s v="10"/>
  </r>
  <r>
    <x v="0"/>
    <s v="10-000-21-6903-9879-888"/>
    <s v="Restricted - Comp Guidance"/>
    <n v="37"/>
    <n v="0"/>
    <n v="0"/>
    <n v="0"/>
    <s v="10"/>
  </r>
  <r>
    <x v="0"/>
    <s v="10-000-21-7701-9879-888"/>
    <s v="Restricted - ASC Fees"/>
    <n v="37"/>
    <n v="0"/>
    <n v="64046.54"/>
    <n v="-64046.54"/>
    <s v="10"/>
  </r>
  <r>
    <x v="0"/>
    <s v="10-000-21-0000-9811-888"/>
    <s v="Fund Balance"/>
    <n v="39"/>
    <n v="0"/>
    <n v="2233789.9"/>
    <n v="-2233789.9"/>
    <s v="10"/>
  </r>
  <r>
    <x v="0"/>
    <s v="10-000-21-0000-9890-888"/>
    <s v="ASSIGNED UNDESIGNATED"/>
    <n v="39"/>
    <n v="0"/>
    <n v="150000"/>
    <n v="-150000"/>
    <s v="10"/>
  </r>
  <r>
    <x v="0"/>
    <s v="10-000-21-0000-9898-888"/>
    <s v="Planned Use of Fund Balance"/>
    <n v="39"/>
    <n v="0"/>
    <n v="0"/>
    <n v="0"/>
    <s v="10"/>
  </r>
  <r>
    <x v="0"/>
    <s v="10-000-21-0000-9899-888"/>
    <s v="UNASSIGNED FUND BALANCE"/>
    <n v="39"/>
    <n v="0"/>
    <n v="9112966.0099999998"/>
    <n v="-9112966.0099999998"/>
    <s v="10"/>
  </r>
  <r>
    <x v="0"/>
    <s v="10-000-21-1215-9879-888"/>
    <s v="PRESCHOOL PROGRAM"/>
    <n v="39"/>
    <n v="0"/>
    <n v="0"/>
    <n v="0"/>
    <s v="10"/>
  </r>
  <r>
    <x v="0"/>
    <s v="10-000-21-8300-9890-888"/>
    <s v="ASSIGNED REC CTR"/>
    <n v="39"/>
    <n v="0"/>
    <n v="600000"/>
    <n v="-600000"/>
    <s v="10"/>
  </r>
  <r>
    <x v="0"/>
    <s v="10-000-21-0000-9440-888"/>
    <s v="Encumbrance Control"/>
    <n v="61"/>
    <n v="220821.26"/>
    <n v="0"/>
    <n v="220821.26"/>
    <s v="10"/>
  </r>
  <r>
    <x v="0"/>
    <s v="10-000-21-0000-9430-888"/>
    <s v="Encumbrance"/>
    <n v="62"/>
    <n v="0"/>
    <n v="220821.26"/>
    <n v="-220821.26"/>
    <s v="10"/>
  </r>
  <r>
    <x v="0"/>
    <s v="10-000-21-0000-9435-888"/>
    <s v="G/L Encumbrance"/>
    <n v="67"/>
    <n v="0"/>
    <n v="0"/>
    <n v="0"/>
    <s v="10"/>
  </r>
  <r>
    <x v="0"/>
    <s v="10-104-21-5560-1990-999"/>
    <s v="Technology Equipment-Revenue"/>
    <n v="81"/>
    <n v="0"/>
    <n v="0"/>
    <n v="0"/>
    <s v="10"/>
  </r>
  <r>
    <x v="0"/>
    <s v="10-104-21-9999-1910-999"/>
    <s v="RENT-SCH PROP"/>
    <n v="81"/>
    <n v="0"/>
    <n v="0"/>
    <n v="0"/>
    <s v="10"/>
  </r>
  <r>
    <x v="0"/>
    <s v="10-110-21-1050-5200-999"/>
    <s v="INTERFUND TRANS"/>
    <n v="81"/>
    <n v="0"/>
    <n v="0"/>
    <n v="0"/>
    <s v="10"/>
  </r>
  <r>
    <x v="0"/>
    <s v="10-110-21-5560-1990-999"/>
    <s v="Technology Equipment-Revenue"/>
    <n v="81"/>
    <n v="0"/>
    <n v="0"/>
    <n v="0"/>
    <s v="10"/>
  </r>
  <r>
    <x v="0"/>
    <s v="10-110-21-9999-1910-999"/>
    <s v="FACILITY RENTAL"/>
    <n v="81"/>
    <n v="0"/>
    <n v="0"/>
    <n v="0"/>
    <s v="10"/>
  </r>
  <r>
    <x v="0"/>
    <s v="10-112-21-1050-5200-999"/>
    <s v="TRANSFERS IN"/>
    <n v="81"/>
    <n v="0"/>
    <n v="0"/>
    <n v="0"/>
    <s v="10"/>
  </r>
  <r>
    <x v="0"/>
    <s v="10-112-21-5560-1990-999"/>
    <s v="Technology Equipment-Revenue"/>
    <n v="81"/>
    <n v="0"/>
    <n v="0"/>
    <n v="0"/>
    <s v="10"/>
  </r>
  <r>
    <x v="0"/>
    <s v="10-113-21-1216-1990-999"/>
    <s v="Riverside Fundraiser"/>
    <n v="81"/>
    <n v="0"/>
    <n v="830.65"/>
    <n v="-830.65"/>
    <s v="10"/>
  </r>
  <r>
    <x v="0"/>
    <s v="10-113-21-5560-1990-999"/>
    <s v="Technology Equipment-Revenue"/>
    <n v="81"/>
    <n v="0"/>
    <n v="0"/>
    <n v="0"/>
    <s v="10"/>
  </r>
  <r>
    <x v="0"/>
    <s v="10-114-21-1050-1990-999"/>
    <s v="Tuition Preschool"/>
    <n v="81"/>
    <n v="0"/>
    <n v="516"/>
    <n v="-516"/>
    <s v="10"/>
  </r>
  <r>
    <x v="0"/>
    <s v="10-114-21-1050-5200-999"/>
    <s v="TRANSFER IN"/>
    <n v="81"/>
    <n v="0"/>
    <n v="0"/>
    <n v="0"/>
    <s v="10"/>
  </r>
  <r>
    <x v="0"/>
    <s v="10-114-21-5560-1990-999"/>
    <s v="Technology Equipment-Revenue"/>
    <n v="81"/>
    <n v="0"/>
    <n v="0"/>
    <n v="0"/>
    <s v="10"/>
  </r>
  <r>
    <x v="0"/>
    <s v="10-116-21-1050-5200-999"/>
    <s v="INTERFUND TRANS"/>
    <n v="81"/>
    <n v="0"/>
    <n v="0"/>
    <n v="0"/>
    <s v="10"/>
  </r>
  <r>
    <x v="0"/>
    <s v="10-116-21-5560-1990-999"/>
    <s v="Technology Equipment-Revenue"/>
    <n v="81"/>
    <n v="0"/>
    <n v="0"/>
    <n v="0"/>
    <s v="10"/>
  </r>
  <r>
    <x v="0"/>
    <s v="10-120-21-1050-5200-999"/>
    <s v="TRANSFERS IN"/>
    <n v="81"/>
    <n v="0"/>
    <n v="0"/>
    <n v="0"/>
    <s v="10"/>
  </r>
  <r>
    <x v="0"/>
    <s v="10-120-21-5560-1990-999"/>
    <s v="Technology Equipment-Revenue"/>
    <n v="81"/>
    <n v="0"/>
    <n v="0"/>
    <n v="0"/>
    <s v="10"/>
  </r>
  <r>
    <x v="0"/>
    <s v="10-120-21-9999-1910-999"/>
    <s v="FACILITY RENTAL"/>
    <n v="81"/>
    <n v="0"/>
    <n v="0"/>
    <n v="0"/>
    <s v="10"/>
  </r>
  <r>
    <x v="0"/>
    <s v="10-124-21-2001-1310-999"/>
    <s v="Hillcrest Extended Kind Tuition"/>
    <n v="81"/>
    <n v="0"/>
    <n v="44018.75"/>
    <n v="-44018.75"/>
    <s v="10"/>
  </r>
  <r>
    <x v="0"/>
    <s v="10-124-21-5560-1990-999"/>
    <s v="Technology Equipment-Revenue"/>
    <n v="81"/>
    <n v="0"/>
    <n v="0"/>
    <n v="0"/>
    <s v="10"/>
  </r>
  <r>
    <x v="0"/>
    <s v="10-124-21-9999-1910-999"/>
    <s v="FACILITY RENTAL"/>
    <n v="81"/>
    <n v="0"/>
    <n v="0"/>
    <n v="0"/>
    <s v="10"/>
  </r>
  <r>
    <x v="0"/>
    <s v="10-404-21-0181-1990-999"/>
    <s v="MISC BAND INCOME"/>
    <n v="81"/>
    <n v="0"/>
    <n v="0"/>
    <n v="0"/>
    <s v="10"/>
  </r>
  <r>
    <x v="0"/>
    <s v="10-404-21-1050-5200-999"/>
    <s v="TRANSFERS IN"/>
    <n v="81"/>
    <n v="0"/>
    <n v="10116.51"/>
    <n v="-10116.51"/>
    <s v="10"/>
  </r>
  <r>
    <x v="0"/>
    <s v="10-404-21-5560-1990-999"/>
    <s v="Technology Equipment-Revenue"/>
    <n v="81"/>
    <n v="0"/>
    <n v="0"/>
    <n v="0"/>
    <s v="10"/>
  </r>
  <r>
    <x v="0"/>
    <s v="10-404-21-7391-4390-999"/>
    <s v="EPA GRANT"/>
    <n v="81"/>
    <n v="0"/>
    <n v="0"/>
    <n v="0"/>
    <s v="10"/>
  </r>
  <r>
    <x v="0"/>
    <s v="10-404-21-9999-1310-999"/>
    <s v="TUITIONS"/>
    <n v="81"/>
    <n v="0"/>
    <n v="0"/>
    <n v="0"/>
    <s v="10"/>
  </r>
  <r>
    <x v="0"/>
    <s v="10-404-21-9999-1910-999"/>
    <s v="FACILITY RENTAL"/>
    <n v="81"/>
    <n v="0"/>
    <n v="0"/>
    <n v="0"/>
    <s v="10"/>
  </r>
  <r>
    <x v="0"/>
    <s v="10-500-21-0120-3010-999"/>
    <s v="FOREIGN EXCHANG"/>
    <n v="81"/>
    <n v="0"/>
    <n v="0"/>
    <n v="0"/>
    <s v="10"/>
  </r>
  <r>
    <x v="0"/>
    <s v="10-500-21-0180-1920-999"/>
    <s v="DONATIONS --- ORCHESTRA PROGRAM"/>
    <n v="81"/>
    <n v="0"/>
    <n v="0"/>
    <n v="0"/>
    <s v="10"/>
  </r>
  <r>
    <x v="0"/>
    <s v="10-500-21-0184-1990-999"/>
    <s v="Elem. Orchestra"/>
    <n v="81"/>
    <n v="0"/>
    <n v="0"/>
    <n v="0"/>
    <s v="10"/>
  </r>
  <r>
    <x v="0"/>
    <s v="10-500-21-0230-1310-999"/>
    <s v="LHS PAYSCHOOLS"/>
    <n v="81"/>
    <n v="0"/>
    <n v="0"/>
    <n v="0"/>
    <s v="10"/>
  </r>
  <r>
    <x v="0"/>
    <s v="10-500-21-0230-1920-999"/>
    <s v="ATHLETIC TRAINER DONATIONS"/>
    <n v="81"/>
    <n v="0"/>
    <n v="0"/>
    <n v="0"/>
    <s v="10"/>
  </r>
  <r>
    <x v="0"/>
    <s v="10-500-21-0600-1120-999"/>
    <s v="TRANSPORTATION"/>
    <n v="81"/>
    <n v="0"/>
    <n v="0"/>
    <n v="0"/>
    <s v="10"/>
  </r>
  <r>
    <x v="0"/>
    <s v="10-500-21-0600-1121-999"/>
    <s v="TRANS REDEMPTIO"/>
    <n v="81"/>
    <n v="0"/>
    <n v="0"/>
    <n v="0"/>
    <s v="10"/>
  </r>
  <r>
    <x v="0"/>
    <s v="10-500-21-0600-1170-999"/>
    <s v="FILT -- TRANS."/>
    <n v="81"/>
    <n v="0"/>
    <n v="0"/>
    <n v="0"/>
    <s v="10"/>
  </r>
  <r>
    <x v="0"/>
    <s v="10-500-21-0600-1990-999"/>
    <s v="MISC. TRANS REV"/>
    <n v="81"/>
    <n v="0"/>
    <n v="0"/>
    <n v="0"/>
    <s v="10"/>
  </r>
  <r>
    <x v="0"/>
    <s v="10-500-21-0600-5200-999"/>
    <s v="TRANSFERS IN"/>
    <n v="81"/>
    <n v="0"/>
    <n v="0"/>
    <n v="0"/>
    <s v="10"/>
  </r>
  <r>
    <x v="0"/>
    <s v="10-500-21-0700-1114-999"/>
    <s v="Tax Allocation"/>
    <n v="81"/>
    <n v="0"/>
    <n v="0"/>
    <n v="0"/>
    <s v="10"/>
  </r>
  <r>
    <x v="0"/>
    <s v="10-500-21-0700-1122-999"/>
    <s v="TORT LIAB"/>
    <n v="81"/>
    <n v="0"/>
    <n v="0"/>
    <n v="0"/>
    <s v="10"/>
  </r>
  <r>
    <x v="0"/>
    <s v="10-500-21-0700-1123-999"/>
    <s v="TORT REDEMPTION"/>
    <n v="81"/>
    <n v="0"/>
    <n v="0"/>
    <n v="0"/>
    <s v="10"/>
  </r>
  <r>
    <x v="0"/>
    <s v="10-500-21-0700-1172-999"/>
    <s v="FILT -- TORT"/>
    <n v="81"/>
    <n v="0"/>
    <n v="0"/>
    <n v="0"/>
    <s v="10"/>
  </r>
  <r>
    <x v="0"/>
    <s v="10-500-21-1050-1126-999"/>
    <s v="10% OF BASIC"/>
    <n v="81"/>
    <n v="0"/>
    <n v="0"/>
    <n v="0"/>
    <s v="10"/>
  </r>
  <r>
    <x v="0"/>
    <s v="10-500-21-1050-1127-999"/>
    <s v="REDEMPTIONS 10%"/>
    <n v="81"/>
    <n v="0"/>
    <n v="0"/>
    <n v="0"/>
    <s v="10"/>
  </r>
  <r>
    <x v="0"/>
    <s v="10-500-21-1050-1136-999"/>
    <s v="SALES TAX REFUND"/>
    <n v="81"/>
    <n v="0"/>
    <n v="11862.35"/>
    <n v="-11862.35"/>
    <s v="10"/>
  </r>
  <r>
    <x v="0"/>
    <s v="10-500-21-1050-1176-999"/>
    <s v="FILT 10% BASIC"/>
    <n v="81"/>
    <n v="0"/>
    <n v="0"/>
    <n v="0"/>
    <s v="10"/>
  </r>
  <r>
    <x v="0"/>
    <s v="10-500-21-1050-1900-999"/>
    <s v="CR CARD REBATE"/>
    <n v="81"/>
    <n v="0"/>
    <n v="14642.07"/>
    <n v="-14642.07"/>
    <s v="10"/>
  </r>
  <r>
    <x v="0"/>
    <s v="10-500-21-1050-1990-999"/>
    <s v="Misc revenue (PayforIt)"/>
    <n v="81"/>
    <n v="0"/>
    <n v="981.1"/>
    <n v="-981.1"/>
    <s v="10"/>
  </r>
  <r>
    <x v="0"/>
    <s v="10-500-21-1050-3005-999"/>
    <s v="Regular WPU - Kindergarten"/>
    <n v="81"/>
    <n v="0"/>
    <n v="659594.28"/>
    <n v="-659594.28"/>
    <s v="10"/>
  </r>
  <r>
    <x v="0"/>
    <s v="10-500-21-1050-3010-999"/>
    <s v="Regular WPU - Grades 1-12"/>
    <n v="81"/>
    <n v="0"/>
    <n v="12440830.76"/>
    <n v="-12440830.76"/>
    <s v="10"/>
  </r>
  <r>
    <x v="0"/>
    <s v="10-500-21-1050-3011-999"/>
    <s v="LOC RPLCMNT $$$"/>
    <n v="81"/>
    <n v="0"/>
    <n v="0"/>
    <n v="0"/>
    <s v="10"/>
  </r>
  <r>
    <x v="0"/>
    <s v="10-500-21-1050-3012-999"/>
    <s v="PUBLIC EDUCATION ONLINE OFFSET"/>
    <n v="81"/>
    <n v="0"/>
    <n v="0"/>
    <n v="0"/>
    <s v="10"/>
  </r>
  <r>
    <x v="0"/>
    <s v="10-500-21-1050-3013-999"/>
    <s v="PUBLIC EDUCATION ONLINE OFFSET"/>
    <n v="81"/>
    <n v="0"/>
    <n v="0"/>
    <n v="0"/>
    <s v="10"/>
  </r>
  <r>
    <x v="0"/>
    <s v="10-500-21-1050-3020-999"/>
    <s v="PROF STAFF COST"/>
    <n v="81"/>
    <n v="0"/>
    <n v="1426578.61"/>
    <n v="-1426578.61"/>
    <s v="10"/>
  </r>
  <r>
    <x v="0"/>
    <s v="10-500-21-1050-3700-999"/>
    <s v="OTHER NON MSP"/>
    <n v="81"/>
    <n v="0"/>
    <n v="0"/>
    <n v="0"/>
    <s v="10"/>
  </r>
  <r>
    <x v="0"/>
    <s v="10-500-21-1050-3867-999"/>
    <s v="CHART LOC REP $"/>
    <n v="81"/>
    <n v="0"/>
    <n v="0"/>
    <n v="0"/>
    <s v="10"/>
  </r>
  <r>
    <x v="0"/>
    <s v="10-500-21-1050-3900-999"/>
    <s v="OTH ST. AGENCIE"/>
    <n v="81"/>
    <n v="0"/>
    <n v="0"/>
    <n v="0"/>
    <s v="10"/>
  </r>
  <r>
    <x v="0"/>
    <s v="10-500-21-1050-4300-999"/>
    <s v="FED DIR GRANTS"/>
    <n v="81"/>
    <n v="0"/>
    <n v="0"/>
    <n v="0"/>
    <s v="10"/>
  </r>
  <r>
    <x v="0"/>
    <s v="10-500-21-1050-4500-999"/>
    <s v="FED THRU STATE"/>
    <n v="81"/>
    <n v="0"/>
    <n v="0"/>
    <n v="0"/>
    <s v="10"/>
  </r>
  <r>
    <x v="0"/>
    <s v="10-500-21-1050-4600-999"/>
    <s v="OTHER FEDERAL"/>
    <n v="81"/>
    <n v="0"/>
    <n v="0"/>
    <n v="0"/>
    <s v="10"/>
  </r>
  <r>
    <x v="0"/>
    <s v="10-500-21-1050-4700-999"/>
    <s v="OTH FED AGENCY"/>
    <n v="81"/>
    <n v="0"/>
    <n v="0"/>
    <n v="0"/>
    <s v="10"/>
  </r>
  <r>
    <x v="0"/>
    <s v="10-500-21-1050-5200-999"/>
    <s v="INTERFUND TRANS"/>
    <n v="81"/>
    <n v="0"/>
    <n v="0"/>
    <n v="0"/>
    <s v="10"/>
  </r>
  <r>
    <x v="0"/>
    <s v="10-500-21-1052-1990-999"/>
    <s v="Cell Tower Revenue"/>
    <n v="81"/>
    <n v="0"/>
    <n v="21888.89"/>
    <n v="-21888.89"/>
    <s v="10"/>
  </r>
  <r>
    <x v="0"/>
    <s v="10-500-21-1054-1994-999"/>
    <s v="Auction Proceeds"/>
    <n v="81"/>
    <n v="0"/>
    <n v="0"/>
    <n v="0"/>
    <s v="10"/>
  </r>
  <r>
    <x v="0"/>
    <s v="10-500-21-1205-1950-999"/>
    <s v="OTHER DISTRICTS"/>
    <n v="81"/>
    <n v="0"/>
    <n v="0"/>
    <n v="0"/>
    <s v="10"/>
  </r>
  <r>
    <x v="0"/>
    <s v="10-500-21-1205-1990-999"/>
    <s v="MISC LOCAL SPECIAL ED."/>
    <n v="81"/>
    <n v="0"/>
    <n v="0"/>
    <n v="0"/>
    <s v="10"/>
  </r>
  <r>
    <x v="0"/>
    <s v="10-500-21-1205-3105-999"/>
    <s v="SPEC ED-ADD ON"/>
    <n v="81"/>
    <n v="0"/>
    <n v="3074969.34"/>
    <n v="-3074969.34"/>
    <s v="10"/>
  </r>
  <r>
    <x v="0"/>
    <s v="10-500-21-1205-3110-999"/>
    <s v="SPEC ED-S.C."/>
    <n v="81"/>
    <n v="0"/>
    <n v="0"/>
    <n v="0"/>
    <s v="10"/>
  </r>
  <r>
    <x v="0"/>
    <s v="10-500-21-1205-3120-999"/>
    <s v="SPEC ED EXT YR"/>
    <n v="81"/>
    <n v="0"/>
    <n v="0"/>
    <n v="0"/>
    <s v="10"/>
  </r>
  <r>
    <x v="0"/>
    <s v="10-500-21-1205-3125-999"/>
    <s v="SPEC ED-ST"/>
    <n v="81"/>
    <n v="0"/>
    <n v="0"/>
    <n v="0"/>
    <s v="10"/>
  </r>
  <r>
    <x v="0"/>
    <s v="10-500-21-1205-4520-999"/>
    <s v="FED SPED IDEA"/>
    <n v="81"/>
    <n v="0"/>
    <n v="0"/>
    <n v="0"/>
    <s v="10"/>
  </r>
  <r>
    <x v="0"/>
    <s v="10-500-21-1206-1114-999"/>
    <s v="Program 1206 Tax Allocation"/>
    <n v="81"/>
    <n v="0"/>
    <n v="3620.12"/>
    <n v="-3620.12"/>
    <s v="10"/>
  </r>
  <r>
    <x v="0"/>
    <s v="10-500-21-1206-4901-999"/>
    <s v="MEDICAID"/>
    <n v="81"/>
    <n v="0"/>
    <n v="319340.5"/>
    <n v="-319340.5"/>
    <s v="10"/>
  </r>
  <r>
    <x v="0"/>
    <s v="10-500-21-1210-3110-999"/>
    <s v="Special Ed --- Self-Contained"/>
    <n v="81"/>
    <n v="0"/>
    <n v="326993.05"/>
    <n v="-326993.05"/>
    <s v="10"/>
  </r>
  <r>
    <x v="0"/>
    <s v="10-500-21-1215-1310-999"/>
    <s v="PRESCHL TUITION"/>
    <n v="81"/>
    <n v="0"/>
    <n v="2144"/>
    <n v="-2144"/>
    <s v="10"/>
  </r>
  <r>
    <x v="0"/>
    <s v="10-500-21-1215-3115-999"/>
    <s v="SPECIAL ED --- PRESCHOOL"/>
    <n v="81"/>
    <n v="0"/>
    <n v="576924.81000000006"/>
    <n v="-576924.81000000006"/>
    <s v="10"/>
  </r>
  <r>
    <x v="0"/>
    <s v="10-500-21-1220-1114-999"/>
    <s v="SPED Extended tax allocation"/>
    <n v="81"/>
    <n v="0"/>
    <n v="0"/>
    <n v="0"/>
    <s v="10"/>
  </r>
  <r>
    <x v="0"/>
    <s v="10-500-21-1220-3120-999"/>
    <s v="Special Ed. --- Extended Year"/>
    <n v="81"/>
    <n v="0"/>
    <n v="4107.47"/>
    <n v="-4107.47"/>
    <s v="10"/>
  </r>
  <r>
    <x v="0"/>
    <s v="10-500-21-1225-3125-999"/>
    <s v="Special Ed. - Impact Aid"/>
    <n v="81"/>
    <n v="0"/>
    <n v="46447.56"/>
    <n v="-46447.56"/>
    <s v="10"/>
  </r>
  <r>
    <x v="0"/>
    <s v="10-500-21-1225-3128-999"/>
    <s v="Stipends for Extended"/>
    <n v="81"/>
    <n v="0"/>
    <n v="0"/>
    <n v="0"/>
    <s v="10"/>
  </r>
  <r>
    <x v="0"/>
    <s v="10-500-21-1278-1114-999"/>
    <s v="Program 1278 Tax Allocation"/>
    <n v="81"/>
    <n v="0"/>
    <n v="5624.89"/>
    <n v="-5624.89"/>
    <s v="10"/>
  </r>
  <r>
    <x v="0"/>
    <s v="10-500-21-1278-3120-999"/>
    <s v="SPEC ED EXTENDED YEAR STIPENDS"/>
    <n v="81"/>
    <n v="0"/>
    <n v="26691.43"/>
    <n v="-26691.43"/>
    <s v="10"/>
  </r>
  <r>
    <x v="0"/>
    <s v="10-500-21-1609-1310-999"/>
    <s v="ADULT ED FEES"/>
    <n v="81"/>
    <n v="0"/>
    <n v="0"/>
    <n v="0"/>
    <s v="10"/>
  </r>
  <r>
    <x v="0"/>
    <s v="10-500-21-1609-3010-999"/>
    <s v="ADULT ED TAX ALLOCATION"/>
    <n v="81"/>
    <n v="0"/>
    <n v="0"/>
    <n v="0"/>
    <s v="10"/>
  </r>
  <r>
    <x v="0"/>
    <s v="10-500-21-1609-3209-999"/>
    <s v="ADULT EDUCATION"/>
    <n v="81"/>
    <n v="0"/>
    <n v="0"/>
    <n v="0"/>
    <s v="10"/>
  </r>
  <r>
    <x v="0"/>
    <s v="10-500-21-2000-1900-999"/>
    <s v="SHARP SURVEY REVENUE"/>
    <n v="81"/>
    <n v="0"/>
    <n v="0"/>
    <n v="0"/>
    <s v="10"/>
  </r>
  <r>
    <x v="0"/>
    <s v="10-500-21-2882-1990-999"/>
    <s v="Art Works - Revenue"/>
    <n v="81"/>
    <n v="0"/>
    <n v="0"/>
    <n v="0"/>
    <s v="10"/>
  </r>
  <r>
    <x v="0"/>
    <s v="10-500-21-3450-1900-999"/>
    <s v="PRINT INCOME"/>
    <n v="81"/>
    <n v="0"/>
    <n v="125.4"/>
    <n v="-125.4"/>
    <s v="10"/>
  </r>
  <r>
    <x v="0"/>
    <s v="10-500-21-3800-1310-999"/>
    <s v="SUMMERFEST"/>
    <n v="81"/>
    <n v="0"/>
    <n v="0"/>
    <n v="0"/>
    <s v="10"/>
  </r>
  <r>
    <x v="0"/>
    <s v="10-500-21-3810-1310-999"/>
    <s v="COMM ED FEES"/>
    <n v="81"/>
    <n v="0"/>
    <n v="0"/>
    <n v="0"/>
    <s v="10"/>
  </r>
  <r>
    <x v="0"/>
    <s v="10-500-21-5201-3230-999"/>
    <s v="K-8 CSR"/>
    <n v="81"/>
    <n v="0"/>
    <n v="1647622.04"/>
    <n v="-1647622.04"/>
    <s v="10"/>
  </r>
  <r>
    <x v="0"/>
    <s v="10-500-21-5270-3270-999"/>
    <s v="ISS BLK GRANT"/>
    <n v="81"/>
    <n v="0"/>
    <n v="0"/>
    <n v="0"/>
    <s v="10"/>
  </r>
  <r>
    <x v="0"/>
    <s v="10-500-21-5295-3800-999"/>
    <s v="USOE sub reimbursement"/>
    <n v="81"/>
    <n v="0"/>
    <n v="0"/>
    <n v="0"/>
    <s v="10"/>
  </r>
  <r>
    <x v="0"/>
    <s v="10-500-21-5310-3410-999"/>
    <s v="FLEXIBLE ALLOCATION"/>
    <n v="81"/>
    <n v="0"/>
    <n v="0"/>
    <n v="0"/>
    <s v="10"/>
  </r>
  <r>
    <x v="0"/>
    <s v="10-500-21-5315-1114-999"/>
    <s v="Tax Allocation"/>
    <n v="81"/>
    <n v="0"/>
    <n v="415525.15"/>
    <n v="-415525.15"/>
    <s v="10"/>
  </r>
  <r>
    <x v="0"/>
    <s v="10-500-21-5315-3415-999"/>
    <s v="TRANSPORTATION"/>
    <n v="81"/>
    <n v="0"/>
    <n v="1123119.78"/>
    <n v="-1123119.78"/>
    <s v="10"/>
  </r>
  <r>
    <x v="0"/>
    <s v="10-500-21-5331-1114-999"/>
    <s v="Tax Allocation"/>
    <n v="81"/>
    <n v="0"/>
    <n v="0"/>
    <n v="0"/>
    <s v="10"/>
  </r>
  <r>
    <x v="0"/>
    <s v="10-500-21-5331-1320-999"/>
    <s v="OTHER DISTRICTS"/>
    <n v="81"/>
    <n v="0"/>
    <n v="0"/>
    <n v="0"/>
    <s v="10"/>
  </r>
  <r>
    <x v="0"/>
    <s v="10-500-21-5331-3211-999"/>
    <s v="GIFTED/TALENTED"/>
    <n v="81"/>
    <n v="0"/>
    <n v="21754.21"/>
    <n v="-21754.21"/>
    <s v="10"/>
  </r>
  <r>
    <x v="0"/>
    <s v="10-500-21-5332-1114-999"/>
    <s v="AP - Tax Allocation"/>
    <n v="81"/>
    <n v="0"/>
    <n v="322103.53000000003"/>
    <n v="-322103.53000000003"/>
    <s v="10"/>
  </r>
  <r>
    <x v="0"/>
    <s v="10-500-21-5332-3212-999"/>
    <s v="ADVANCED PLACMT"/>
    <n v="81"/>
    <n v="0"/>
    <n v="18061.55"/>
    <n v="-18061.55"/>
    <s v="10"/>
  </r>
  <r>
    <x v="0"/>
    <s v="10-500-21-5333-1114-999"/>
    <s v="CONCURRENT ENROLL PROP TAX ALLOCATION"/>
    <n v="81"/>
    <n v="0"/>
    <n v="45752.94"/>
    <n v="-45752.94"/>
    <s v="10"/>
  </r>
  <r>
    <x v="0"/>
    <s v="10-500-21-5333-1310-999"/>
    <s v="CONCURRENT LOC"/>
    <n v="81"/>
    <n v="0"/>
    <n v="0"/>
    <n v="0"/>
    <s v="10"/>
  </r>
  <r>
    <x v="0"/>
    <s v="10-500-21-5333-3213-999"/>
    <s v="CONCURRENT ENRL"/>
    <n v="81"/>
    <n v="0"/>
    <n v="58707.41"/>
    <n v="-58707.41"/>
    <s v="10"/>
  </r>
  <r>
    <x v="0"/>
    <s v="10-500-21-5336-1114-999"/>
    <s v="AT-RISK PROPERTY TAX ALLOCATION"/>
    <n v="81"/>
    <n v="0"/>
    <n v="340222.2"/>
    <n v="-340222.2"/>
    <s v="10"/>
  </r>
  <r>
    <x v="0"/>
    <s v="10-500-21-5336-3336-999"/>
    <s v="AT-RISK ENHANCE"/>
    <n v="81"/>
    <n v="0"/>
    <n v="628359.09"/>
    <n v="-628359.09"/>
    <s v="10"/>
  </r>
  <r>
    <x v="0"/>
    <s v="10-500-21-5338-1310-999"/>
    <s v="MESA LOCAL"/>
    <n v="81"/>
    <n v="0"/>
    <n v="0"/>
    <n v="0"/>
    <s v="10"/>
  </r>
  <r>
    <x v="0"/>
    <s v="10-500-21-5340-3221-999"/>
    <s v="AT-RISK YIC"/>
    <n v="81"/>
    <n v="0"/>
    <n v="464613.72"/>
    <n v="-464613.72"/>
    <s v="10"/>
  </r>
  <r>
    <x v="0"/>
    <s v="10-500-21-5360-1920-999"/>
    <s v="ETI DONATIONS"/>
    <n v="81"/>
    <n v="0"/>
    <n v="0"/>
    <n v="0"/>
    <s v="10"/>
  </r>
  <r>
    <x v="0"/>
    <s v="10-500-21-5360-1990-999"/>
    <s v="MISC IT REVENUE"/>
    <n v="81"/>
    <n v="0"/>
    <n v="0"/>
    <n v="0"/>
    <s v="10"/>
  </r>
  <r>
    <x v="0"/>
    <s v="10-500-21-5360-1999-999"/>
    <s v="Revenue from Schools(Internal)"/>
    <n v="81"/>
    <n v="0"/>
    <n v="0"/>
    <n v="0"/>
    <s v="10"/>
  </r>
  <r>
    <x v="0"/>
    <s v="10-500-21-5360-3010-999"/>
    <s v="INST TECH PROPERTY TAX ALLOCATION"/>
    <n v="81"/>
    <n v="0"/>
    <n v="0"/>
    <n v="0"/>
    <s v="10"/>
  </r>
  <r>
    <x v="0"/>
    <s v="10-500-21-5362-1990-999"/>
    <s v="Laptop Insurance"/>
    <n v="81"/>
    <n v="0"/>
    <n v="39997.4"/>
    <n v="-39997.4"/>
    <s v="10"/>
  </r>
  <r>
    <x v="0"/>
    <s v="10-500-21-5362-5200-999"/>
    <s v="Laptop Insurance"/>
    <n v="81"/>
    <n v="0"/>
    <n v="0"/>
    <n v="0"/>
    <s v="10"/>
  </r>
  <r>
    <x v="0"/>
    <s v="10-500-21-5363-1990-999"/>
    <s v="Partner Purchasing Program Payments"/>
    <n v="81"/>
    <n v="0"/>
    <n v="39196.1"/>
    <n v="-39196.1"/>
    <s v="10"/>
  </r>
  <r>
    <x v="0"/>
    <s v="10-500-21-5368-1114-999"/>
    <s v="SCHOOL NURSE PROP TAX ALLOCATION"/>
    <n v="81"/>
    <n v="0"/>
    <n v="96528.24"/>
    <n v="-96528.24"/>
    <s v="10"/>
  </r>
  <r>
    <x v="0"/>
    <s v="10-500-21-5368-3468-999"/>
    <s v="SCHOOL NURSE"/>
    <n v="81"/>
    <n v="0"/>
    <n v="0"/>
    <n v="0"/>
    <s v="10"/>
  </r>
  <r>
    <x v="0"/>
    <s v="10-500-21-5368-3900-999"/>
    <s v="USU - EDITH BOWEN NURSING SERVICES"/>
    <n v="81"/>
    <n v="0"/>
    <n v="0"/>
    <n v="0"/>
    <s v="10"/>
  </r>
  <r>
    <x v="0"/>
    <s v="10-500-21-5420-3520-999"/>
    <s v="SCH TRUST LANDS"/>
    <n v="81"/>
    <n v="0"/>
    <n v="867081.23"/>
    <n v="-867081.23"/>
    <s v="10"/>
  </r>
  <r>
    <x v="0"/>
    <s v="10-500-21-5455-3555-999"/>
    <s v="VOTED LEEWAY"/>
    <n v="81"/>
    <n v="0"/>
    <n v="973793.7"/>
    <n v="-973793.7"/>
    <s v="10"/>
  </r>
  <r>
    <x v="0"/>
    <s v="10-500-21-5460-3560-999"/>
    <s v="BOARD LEEWAY"/>
    <n v="81"/>
    <n v="0"/>
    <n v="68866.83"/>
    <n v="-68866.83"/>
    <s v="10"/>
  </r>
  <r>
    <x v="0"/>
    <s v="10-500-21-5470-3470-999"/>
    <s v="HB 2 COMPUTER ADAPTIVE TESTING"/>
    <n v="81"/>
    <n v="0"/>
    <n v="0"/>
    <n v="0"/>
    <s v="10"/>
  </r>
  <r>
    <x v="0"/>
    <s v="10-500-21-5601-3701-999"/>
    <s v="BTS ARTS GRANT"/>
    <n v="81"/>
    <n v="0"/>
    <n v="0"/>
    <n v="0"/>
    <s v="10"/>
  </r>
  <r>
    <x v="0"/>
    <s v="10-500-21-5604-3704-999"/>
    <s v="PERFORMANCE ASSESSMENT"/>
    <n v="81"/>
    <n v="0"/>
    <n v="0"/>
    <n v="0"/>
    <s v="10"/>
  </r>
  <r>
    <x v="0"/>
    <s v="10-500-21-5610-1114-999"/>
    <s v="DRIVER'S ED PROP TAX ALLOCATION"/>
    <n v="81"/>
    <n v="0"/>
    <n v="0"/>
    <n v="0"/>
    <s v="10"/>
  </r>
  <r>
    <x v="0"/>
    <s v="10-500-21-5610-1310-999"/>
    <s v="Driver's Education Fees"/>
    <n v="81"/>
    <n v="0"/>
    <n v="0"/>
    <n v="0"/>
    <s v="10"/>
  </r>
  <r>
    <x v="0"/>
    <s v="10-500-21-5610-3710-999"/>
    <s v="DRIVER EDUC"/>
    <n v="81"/>
    <n v="0"/>
    <n v="90642.19"/>
    <n v="-90642.19"/>
    <s v="10"/>
  </r>
  <r>
    <x v="0"/>
    <s v="10-500-21-5610-5300-999"/>
    <s v="SURPLUS SALES"/>
    <n v="81"/>
    <n v="0"/>
    <n v="4850"/>
    <n v="-4850"/>
    <s v="10"/>
  </r>
  <r>
    <x v="0"/>
    <s v="10-500-21-5618-3800-999"/>
    <s v="Professional Development"/>
    <n v="81"/>
    <n v="0"/>
    <n v="0"/>
    <n v="0"/>
    <s v="10"/>
  </r>
  <r>
    <x v="0"/>
    <s v="10-500-21-5635-3635-999"/>
    <s v="CRITICAL LANG"/>
    <n v="81"/>
    <n v="0"/>
    <n v="0"/>
    <n v="0"/>
    <s v="10"/>
  </r>
  <r>
    <x v="0"/>
    <s v="10-500-21-5636-1114-999"/>
    <s v="ELL LITERACY CENTERS PROP TAX ALLOCATION"/>
    <n v="81"/>
    <n v="0"/>
    <n v="0"/>
    <n v="0"/>
    <s v="10"/>
  </r>
  <r>
    <x v="0"/>
    <s v="10-500-21-5637-1114-999"/>
    <s v="DLI PROPERTY TAX ALLOCATION"/>
    <n v="81"/>
    <n v="0"/>
    <n v="2034.26"/>
    <n v="-2034.26"/>
    <s v="10"/>
  </r>
  <r>
    <x v="0"/>
    <s v="10-500-21-5637-1920-999"/>
    <s v="DONATIONS -- DUEL LANGUAGE IMMERSION PRG"/>
    <n v="81"/>
    <n v="0"/>
    <n v="0"/>
    <n v="0"/>
    <s v="10"/>
  </r>
  <r>
    <x v="0"/>
    <s v="10-500-21-5637-3500-999"/>
    <s v="DUAL IMMERSION PROGRAM"/>
    <n v="81"/>
    <n v="0"/>
    <n v="48780.53"/>
    <n v="-48780.53"/>
    <s v="10"/>
  </r>
  <r>
    <x v="0"/>
    <s v="10-500-21-5641-1114-999"/>
    <s v="Early Intervention - Tax Allocation"/>
    <n v="81"/>
    <n v="0"/>
    <n v="0"/>
    <n v="0"/>
    <s v="10"/>
  </r>
  <r>
    <x v="0"/>
    <s v="10-500-21-5641-3641-999"/>
    <s v="EARLY INTERVENT"/>
    <n v="81"/>
    <n v="0"/>
    <n v="165470.41"/>
    <n v="-165470.41"/>
    <s v="10"/>
  </r>
  <r>
    <x v="0"/>
    <s v="10-500-21-5642-1114-999"/>
    <s v="Eled Counselor PROP TAX ALLOCATION"/>
    <n v="81"/>
    <n v="0"/>
    <n v="31152.86"/>
    <n v="-31152.86"/>
    <s v="10"/>
  </r>
  <r>
    <x v="0"/>
    <s v="10-500-21-5642-3400-999"/>
    <s v="Eled Counselor Program"/>
    <n v="81"/>
    <n v="0"/>
    <n v="50000"/>
    <n v="-50000"/>
    <s v="10"/>
  </r>
  <r>
    <x v="0"/>
    <s v="10-500-21-5644-3800-999"/>
    <s v="STEM Endorsement Incentive"/>
    <n v="81"/>
    <n v="0"/>
    <n v="0"/>
    <n v="0"/>
    <s v="10"/>
  </r>
  <r>
    <x v="0"/>
    <s v="10-500-21-5655-1114-999"/>
    <s v="Digital T&amp;L prop Tax Allocation"/>
    <n v="81"/>
    <n v="0"/>
    <n v="0"/>
    <n v="0"/>
    <s v="10"/>
  </r>
  <r>
    <x v="0"/>
    <s v="10-500-21-5655-3500-999"/>
    <s v="Digital Teaching &amp; Learning"/>
    <n v="81"/>
    <n v="0"/>
    <n v="161522.85"/>
    <n v="-161522.85"/>
    <s v="10"/>
  </r>
  <r>
    <x v="0"/>
    <s v="10-500-21-5658-3200-999"/>
    <s v="Supplemental Educator COVID-19 Stipend"/>
    <n v="81"/>
    <n v="0"/>
    <n v="857597.07"/>
    <n v="-857597.07"/>
    <s v="10"/>
  </r>
  <r>
    <x v="0"/>
    <s v="10-500-21-5668-1114-999"/>
    <s v="EFTHPS Counselor PROP TAX ALLOCATION"/>
    <n v="81"/>
    <n v="0"/>
    <n v="6720.89"/>
    <n v="-6720.89"/>
    <s v="10"/>
  </r>
  <r>
    <x v="0"/>
    <s v="10-500-21-5668-3400-999"/>
    <s v="ETHPS Revenue"/>
    <n v="81"/>
    <n v="0"/>
    <n v="6696.42"/>
    <n v="-6696.42"/>
    <s v="10"/>
  </r>
  <r>
    <x v="0"/>
    <s v="10-500-21-5672-3772-999"/>
    <s v="CTE - FEES ON FINES"/>
    <n v="81"/>
    <n v="0"/>
    <n v="0"/>
    <n v="0"/>
    <s v="10"/>
  </r>
  <r>
    <x v="0"/>
    <s v="10-500-21-5674-1114-999"/>
    <s v="Suicide prev Tax Allocation"/>
    <n v="81"/>
    <n v="0"/>
    <n v="0"/>
    <n v="0"/>
    <s v="10"/>
  </r>
  <r>
    <x v="0"/>
    <s v="10-500-21-5674-3800-999"/>
    <s v="Suicide Prevention (Hope Squad)"/>
    <n v="81"/>
    <n v="0"/>
    <n v="1770.28"/>
    <n v="-1770.28"/>
    <s v="10"/>
  </r>
  <r>
    <x v="0"/>
    <s v="10-500-21-5676-3800-999"/>
    <s v="Intergenerational Poverty - IGP (2)"/>
    <n v="81"/>
    <n v="0"/>
    <n v="41421.449999999997"/>
    <n v="-41421.449999999997"/>
    <s v="10"/>
  </r>
  <r>
    <x v="0"/>
    <s v="10-500-21-5676-4700-999"/>
    <s v="Intergenerational Poverty - IGP"/>
    <n v="81"/>
    <n v="0"/>
    <n v="0"/>
    <n v="0"/>
    <s v="10"/>
  </r>
  <r>
    <x v="0"/>
    <s v="10-500-21-5677-3500-999"/>
    <s v="Computer Science"/>
    <n v="81"/>
    <n v="0"/>
    <n v="0"/>
    <n v="0"/>
    <s v="10"/>
  </r>
  <r>
    <x v="0"/>
    <s v="10-500-21-5677-4700-999"/>
    <s v="IGP Supplemental"/>
    <n v="81"/>
    <n v="0"/>
    <n v="0"/>
    <n v="0"/>
    <s v="10"/>
  </r>
  <r>
    <x v="0"/>
    <s v="10-500-21-5678-3500-999"/>
    <s v="TSSA Revenue"/>
    <n v="81"/>
    <n v="0"/>
    <n v="796291.75"/>
    <n v="-796291.75"/>
    <s v="10"/>
  </r>
  <r>
    <x v="0"/>
    <s v="10-500-21-5695-3100-999"/>
    <s v="Corona Relief - State"/>
    <n v="81"/>
    <n v="0"/>
    <n v="38026.78"/>
    <n v="-38026.78"/>
    <s v="10"/>
  </r>
  <r>
    <x v="0"/>
    <s v="10-500-21-5699-3799-999"/>
    <s v="UPASS/ONLIN TST"/>
    <n v="81"/>
    <n v="0"/>
    <n v="0"/>
    <n v="0"/>
    <s v="10"/>
  </r>
  <r>
    <x v="0"/>
    <s v="10-500-21-5700-1310-999"/>
    <s v="ESL FLO-THRU"/>
    <n v="81"/>
    <n v="0"/>
    <n v="0"/>
    <n v="0"/>
    <s v="10"/>
  </r>
  <r>
    <x v="0"/>
    <s v="10-500-21-5805-1114-999"/>
    <s v="READING INITIATIVE PROP TAX ALLOCATION"/>
    <n v="81"/>
    <n v="0"/>
    <n v="326030.99"/>
    <n v="-326030.99"/>
    <s v="10"/>
  </r>
  <r>
    <x v="0"/>
    <s v="10-500-21-5805-1116-999"/>
    <s v="READING INIT"/>
    <n v="81"/>
    <n v="0"/>
    <n v="0"/>
    <n v="0"/>
    <s v="10"/>
  </r>
  <r>
    <x v="0"/>
    <s v="10-500-21-5805-1117-999"/>
    <s v="RI REDEMPTIONS"/>
    <n v="81"/>
    <n v="0"/>
    <n v="0"/>
    <n v="0"/>
    <s v="10"/>
  </r>
  <r>
    <x v="0"/>
    <s v="10-500-21-5805-1166-999"/>
    <s v="FILT RDG  PROG"/>
    <n v="81"/>
    <n v="0"/>
    <n v="0"/>
    <n v="0"/>
    <s v="10"/>
  </r>
  <r>
    <x v="0"/>
    <s v="10-500-21-5805-3805-999"/>
    <s v="READING ACHIEV"/>
    <n v="81"/>
    <n v="0"/>
    <n v="123658.91"/>
    <n v="-123658.91"/>
    <s v="10"/>
  </r>
  <r>
    <x v="0"/>
    <s v="10-500-21-5807-3800-999"/>
    <s v="TSSP REVENUE"/>
    <n v="81"/>
    <n v="0"/>
    <n v="151296.04"/>
    <n v="-151296.04"/>
    <s v="10"/>
  </r>
  <r>
    <x v="0"/>
    <s v="10-500-21-5810-1114-999"/>
    <s v="Library Books - Property Tax Allocation"/>
    <n v="81"/>
    <n v="0"/>
    <n v="0"/>
    <n v="0"/>
    <s v="10"/>
  </r>
  <r>
    <x v="0"/>
    <s v="10-500-21-5810-3500-999"/>
    <s v="LIBRARY SUPPLEM"/>
    <n v="81"/>
    <n v="0"/>
    <n v="7275.7"/>
    <n v="-7275.7"/>
    <s v="10"/>
  </r>
  <r>
    <x v="0"/>
    <s v="10-500-21-5816-1114-999"/>
    <s v="Leadership Grant - Prop Tax Allocation"/>
    <n v="81"/>
    <n v="0"/>
    <n v="0"/>
    <n v="0"/>
    <s v="10"/>
  </r>
  <r>
    <x v="0"/>
    <s v="10-500-21-5816-3816-999"/>
    <s v="STUDENT LEADERSHIP SKILLS GRANT"/>
    <n v="81"/>
    <n v="0"/>
    <n v="0"/>
    <n v="0"/>
    <s v="10"/>
  </r>
  <r>
    <x v="0"/>
    <s v="10-500-21-5861-3861-999"/>
    <s v="MATH/SCIEN TSSP"/>
    <n v="81"/>
    <n v="0"/>
    <n v="0"/>
    <n v="0"/>
    <s v="10"/>
  </r>
  <r>
    <x v="0"/>
    <s v="10-500-21-5868-1114-999"/>
    <s v="Property Tax Allocation"/>
    <n v="81"/>
    <n v="0"/>
    <n v="0"/>
    <n v="0"/>
    <s v="10"/>
  </r>
  <r>
    <x v="0"/>
    <s v="10-500-21-5868-3868-999"/>
    <s v="TEACHER SUPPLY"/>
    <n v="81"/>
    <n v="0"/>
    <n v="50409.25"/>
    <n v="-50409.25"/>
    <s v="10"/>
  </r>
  <r>
    <x v="0"/>
    <s v="10-500-21-5876-1114-999"/>
    <s v="ESA PROPERTY TAX ALLOCATION"/>
    <n v="81"/>
    <n v="0"/>
    <n v="0"/>
    <n v="0"/>
    <s v="10"/>
  </r>
  <r>
    <x v="0"/>
    <s v="10-500-21-5876-3876-999"/>
    <s v="ED SALARY ADJ"/>
    <n v="81"/>
    <n v="0"/>
    <n v="1571028.76"/>
    <n v="-1571028.76"/>
    <s v="10"/>
  </r>
  <r>
    <x v="0"/>
    <s v="10-500-21-5878-3878-999"/>
    <s v="EXTD YR STIPEND"/>
    <n v="81"/>
    <n v="0"/>
    <n v="0"/>
    <n v="0"/>
    <s v="10"/>
  </r>
  <r>
    <x v="0"/>
    <s v="10-500-21-5881-1114-999"/>
    <s v="Tax allocation"/>
    <n v="81"/>
    <n v="0"/>
    <n v="0"/>
    <n v="0"/>
    <s v="10"/>
  </r>
  <r>
    <x v="0"/>
    <s v="10-500-21-5881-1900-999"/>
    <s v="USTAR SUMMER SCHOOL FEES"/>
    <n v="81"/>
    <n v="0"/>
    <n v="0"/>
    <n v="0"/>
    <s v="10"/>
  </r>
  <r>
    <x v="0"/>
    <s v="10-500-21-5881-3881-999"/>
    <s v="USTAR CENTERS"/>
    <n v="81"/>
    <n v="0"/>
    <n v="177.2"/>
    <n v="-177.2"/>
    <s v="10"/>
  </r>
  <r>
    <x v="0"/>
    <s v="10-500-21-5882-1114-999"/>
    <s v="BTS PROPERTY TAX ALLOCATION"/>
    <n v="81"/>
    <n v="0"/>
    <n v="12639.16"/>
    <n v="-12639.16"/>
    <s v="10"/>
  </r>
  <r>
    <x v="0"/>
    <s v="10-500-21-5882-3500-999"/>
    <s v="BEVERLY TAYLOR SORENSON ELEMENTARY ARTS"/>
    <n v="81"/>
    <n v="0"/>
    <n v="144880.29999999999"/>
    <n v="-144880.29999999999"/>
    <s v="10"/>
  </r>
  <r>
    <x v="0"/>
    <s v="10-500-21-5901-3155-999"/>
    <s v="CTE TECH LIFE &amp; CAREERS(FY20)"/>
    <n v="81"/>
    <n v="0"/>
    <n v="0"/>
    <n v="0"/>
    <s v="10"/>
  </r>
  <r>
    <x v="0"/>
    <s v="10-500-21-5902-1114-999"/>
    <s v="CBE Planning grant tax allocation"/>
    <n v="81"/>
    <n v="0"/>
    <n v="7312.25"/>
    <n v="-7312.25"/>
    <s v="10"/>
  </r>
  <r>
    <x v="0"/>
    <s v="10-500-21-5902-3155-999"/>
    <s v="CTE WORKBASED LEARNING"/>
    <n v="81"/>
    <n v="0"/>
    <n v="36644.51"/>
    <n v="-36644.51"/>
    <s v="10"/>
  </r>
  <r>
    <x v="0"/>
    <s v="10-500-21-5903-1310-999"/>
    <s v="PMTS FROM DIST"/>
    <n v="81"/>
    <n v="0"/>
    <n v="0"/>
    <n v="0"/>
    <s v="10"/>
  </r>
  <r>
    <x v="0"/>
    <s v="10-500-21-5903-3155-999"/>
    <s v="CTE - COMP GUID"/>
    <n v="81"/>
    <n v="0"/>
    <n v="0"/>
    <n v="0"/>
    <s v="10"/>
  </r>
  <r>
    <x v="0"/>
    <s v="10-500-21-5911-3400-999"/>
    <s v="English Language Learner Software"/>
    <n v="81"/>
    <n v="0"/>
    <n v="45600"/>
    <n v="-45600"/>
    <s v="10"/>
  </r>
  <r>
    <x v="0"/>
    <s v="10-500-21-6043-4552-999"/>
    <s v="FEDERAL CTE"/>
    <n v="81"/>
    <n v="0"/>
    <n v="0"/>
    <n v="0"/>
    <s v="10"/>
  </r>
  <r>
    <x v="0"/>
    <s v="10-500-21-6170-1114-999"/>
    <s v=" Tax Allocation Program 6170 (6100)"/>
    <n v="81"/>
    <n v="0"/>
    <n v="53243.55"/>
    <n v="-53243.55"/>
    <s v="10"/>
  </r>
  <r>
    <x v="0"/>
    <s v="10-500-21-6270-3155-999"/>
    <s v="CTE MARKETING"/>
    <n v="81"/>
    <n v="0"/>
    <n v="0"/>
    <n v="0"/>
    <s v="10"/>
  </r>
  <r>
    <x v="0"/>
    <s v="10-500-21-6370-3155-999"/>
    <s v="CTE HEALTH"/>
    <n v="81"/>
    <n v="0"/>
    <n v="0"/>
    <n v="0"/>
    <s v="10"/>
  </r>
  <r>
    <x v="0"/>
    <s v="10-500-21-6470-3155-999"/>
    <s v="CTE FAMILY &amp; CS"/>
    <n v="81"/>
    <n v="0"/>
    <n v="0"/>
    <n v="0"/>
    <s v="10"/>
  </r>
  <r>
    <x v="0"/>
    <s v="10-500-21-6570-1114-999"/>
    <s v="CTE Maint of Effort Allocation"/>
    <n v="81"/>
    <n v="0"/>
    <n v="0"/>
    <n v="0"/>
    <s v="10"/>
  </r>
  <r>
    <x v="0"/>
    <s v="10-500-21-6570-3155-999"/>
    <s v="CTE BUSINESS"/>
    <n v="81"/>
    <n v="0"/>
    <n v="0"/>
    <n v="0"/>
    <s v="10"/>
  </r>
  <r>
    <x v="0"/>
    <s v="10-500-21-6670-1114-999"/>
    <s v="Tax allocation"/>
    <n v="81"/>
    <n v="0"/>
    <n v="0"/>
    <n v="0"/>
    <s v="10"/>
  </r>
  <r>
    <x v="0"/>
    <s v="10-500-21-6670-3155-999"/>
    <s v="CTE TECH &amp; INDUSTRIAL"/>
    <n v="81"/>
    <n v="0"/>
    <n v="0"/>
    <n v="0"/>
    <s v="10"/>
  </r>
  <r>
    <x v="0"/>
    <s v="10-500-21-6770-3155-999"/>
    <s v="CTE Information Tech"/>
    <n v="81"/>
    <n v="0"/>
    <n v="0"/>
    <n v="0"/>
    <s v="10"/>
  </r>
  <r>
    <x v="0"/>
    <s v="10-500-21-6875-1114-999"/>
    <s v="CTE MAINT. OF EFFORT ALLOCATION"/>
    <n v="81"/>
    <n v="0"/>
    <n v="457962.83"/>
    <n v="-457962.83"/>
    <s v="10"/>
  </r>
  <r>
    <x v="0"/>
    <s v="10-500-21-6875-1990-999"/>
    <s v="MISC. CTE"/>
    <n v="81"/>
    <n v="0"/>
    <n v="0"/>
    <n v="0"/>
    <s v="10"/>
  </r>
  <r>
    <x v="0"/>
    <s v="10-500-21-6875-1991-999"/>
    <s v="SURPLUS SALES"/>
    <n v="81"/>
    <n v="0"/>
    <n v="0"/>
    <n v="0"/>
    <s v="10"/>
  </r>
  <r>
    <x v="0"/>
    <s v="10-500-21-6875-3100-999"/>
    <s v="CTE ST. ADD-ON"/>
    <n v="81"/>
    <n v="0"/>
    <n v="1394.06"/>
    <n v="-1394.06"/>
    <s v="10"/>
  </r>
  <r>
    <x v="0"/>
    <s v="10-500-21-6875-3155-999"/>
    <s v="CTE ST. ADD-ON"/>
    <n v="81"/>
    <n v="0"/>
    <n v="602392"/>
    <n v="-602392"/>
    <s v="10"/>
  </r>
  <r>
    <x v="0"/>
    <s v="10-500-21-6900-3800-999"/>
    <s v="CTE Student Organizations"/>
    <n v="81"/>
    <n v="0"/>
    <n v="0"/>
    <n v="0"/>
    <s v="10"/>
  </r>
  <r>
    <x v="0"/>
    <s v="10-500-21-6901-3155-999"/>
    <s v="CTE TECH LIFE &amp; CAREERS"/>
    <n v="81"/>
    <n v="0"/>
    <n v="14906.9"/>
    <n v="-14906.9"/>
    <s v="10"/>
  </r>
  <r>
    <x v="0"/>
    <s v="10-500-21-6902-3155-999"/>
    <s v="CTE WORKBASED LEARNING"/>
    <n v="81"/>
    <n v="0"/>
    <n v="0"/>
    <n v="0"/>
    <s v="10"/>
  </r>
  <r>
    <x v="0"/>
    <s v="10-500-21-6903-1114-999"/>
    <s v=" 6903 tax allocation"/>
    <n v="81"/>
    <n v="0"/>
    <n v="11086"/>
    <n v="-11086"/>
    <s v="10"/>
  </r>
  <r>
    <x v="0"/>
    <s v="10-500-21-6903-1310-999"/>
    <s v="PMTS FROM DIST"/>
    <n v="81"/>
    <n v="0"/>
    <n v="0"/>
    <n v="0"/>
    <s v="10"/>
  </r>
  <r>
    <x v="0"/>
    <s v="10-500-21-6903-3155-999"/>
    <s v="CTE - COMP GUID"/>
    <n v="81"/>
    <n v="0"/>
    <n v="100795.58"/>
    <n v="-100795.58"/>
    <s v="10"/>
  </r>
  <r>
    <x v="0"/>
    <s v="10-500-21-6965-1114-999"/>
    <s v="Tax Allocation"/>
    <n v="81"/>
    <n v="0"/>
    <n v="138115.07"/>
    <n v="-138115.07"/>
    <s v="10"/>
  </r>
  <r>
    <x v="0"/>
    <s v="10-500-21-6965-3155-999"/>
    <s v="CTE ADMIN SUPPORT SERVICES"/>
    <n v="81"/>
    <n v="0"/>
    <n v="0"/>
    <n v="0"/>
    <s v="10"/>
  </r>
  <r>
    <x v="0"/>
    <s v="10-500-21-6970-1114-999"/>
    <s v="Tax Allocation Program 6970 (6900)"/>
    <n v="81"/>
    <n v="0"/>
    <n v="16484.990000000002"/>
    <n v="-16484.990000000002"/>
    <s v="10"/>
  </r>
  <r>
    <x v="0"/>
    <s v="10-500-21-7210-4200-999"/>
    <s v="Esser CARES"/>
    <n v="81"/>
    <n v="0"/>
    <n v="1042445.51"/>
    <n v="-1042445.51"/>
    <s v="10"/>
  </r>
  <r>
    <x v="0"/>
    <s v="10-500-21-7215-4500-999"/>
    <s v="Esser 2 7215 Revenue"/>
    <n v="81"/>
    <n v="0"/>
    <n v="111077.35"/>
    <n v="-111077.35"/>
    <s v="10"/>
  </r>
  <r>
    <x v="0"/>
    <s v="10-500-21-7250-4200-999"/>
    <s v="FED FOREST/RURA"/>
    <n v="81"/>
    <n v="0"/>
    <n v="21978.52"/>
    <n v="-21978.52"/>
    <s v="10"/>
  </r>
  <r>
    <x v="0"/>
    <s v="10-500-21-7280-4500-999"/>
    <s v="Other USBE CARES Programs"/>
    <n v="81"/>
    <n v="0"/>
    <n v="404407.45"/>
    <n v="-404407.45"/>
    <s v="10"/>
  </r>
  <r>
    <x v="0"/>
    <s v="10-500-21-7350-3780-999"/>
    <s v="Readiness Initiative"/>
    <n v="81"/>
    <n v="0"/>
    <n v="0"/>
    <n v="0"/>
    <s v="10"/>
  </r>
  <r>
    <x v="0"/>
    <s v="10-500-21-7350-4700-999"/>
    <s v="School Readiness"/>
    <n v="81"/>
    <n v="0"/>
    <n v="196873.72"/>
    <n v="-196873.72"/>
    <s v="10"/>
  </r>
  <r>
    <x v="0"/>
    <s v="10-500-21-7352-4700-999"/>
    <s v="KEEP Program"/>
    <n v="81"/>
    <n v="0"/>
    <n v="0"/>
    <n v="0"/>
    <s v="10"/>
  </r>
  <r>
    <x v="0"/>
    <s v="10-500-21-7352-4800-999"/>
    <s v="KEEP"/>
    <n v="81"/>
    <n v="0"/>
    <n v="0"/>
    <n v="0"/>
    <s v="10"/>
  </r>
  <r>
    <x v="0"/>
    <s v="10-500-21-7380-3990-999"/>
    <s v="ETI -- E-RATE"/>
    <n v="81"/>
    <n v="0"/>
    <n v="0"/>
    <n v="0"/>
    <s v="10"/>
  </r>
  <r>
    <x v="0"/>
    <s v="10-500-21-7390-4390-999"/>
    <s v="EARLY RET REINS"/>
    <n v="81"/>
    <n v="0"/>
    <n v="0"/>
    <n v="0"/>
    <s v="10"/>
  </r>
  <r>
    <x v="0"/>
    <s v="10-500-21-7390-4700-999"/>
    <s v="Unique Fed Rest received via other agenc"/>
    <n v="81"/>
    <n v="0"/>
    <n v="894.04"/>
    <n v="-894.04"/>
    <s v="10"/>
  </r>
  <r>
    <x v="0"/>
    <s v="10-500-21-7391-1990-999"/>
    <s v="LOCL PROG MATCH"/>
    <n v="81"/>
    <n v="0"/>
    <n v="0"/>
    <n v="0"/>
    <s v="10"/>
  </r>
  <r>
    <x v="0"/>
    <s v="10-500-21-7395-4390-999"/>
    <s v="FED JUVL JUSTIC"/>
    <n v="81"/>
    <n v="0"/>
    <n v="0"/>
    <n v="0"/>
    <s v="10"/>
  </r>
  <r>
    <x v="0"/>
    <s v="10-500-21-7401-1114-999"/>
    <s v="Perkins 7401 Prop Tax Allocation"/>
    <n v="81"/>
    <n v="0"/>
    <n v="4126.43"/>
    <n v="-4126.43"/>
    <s v="10"/>
  </r>
  <r>
    <x v="0"/>
    <s v="10-500-21-7401-3100-999"/>
    <s v="CTE Federal Perkins - Formula"/>
    <n v="81"/>
    <n v="0"/>
    <n v="0"/>
    <n v="0"/>
    <s v="10"/>
  </r>
  <r>
    <x v="0"/>
    <s v="10-500-21-7401-3200-999"/>
    <s v="Perkins Prop Tax Allocation"/>
    <n v="81"/>
    <n v="0"/>
    <n v="0"/>
    <n v="0"/>
    <s v="10"/>
  </r>
  <r>
    <x v="0"/>
    <s v="10-500-21-7401-4552-999"/>
    <s v="FEDERAL CTE"/>
    <n v="81"/>
    <n v="0"/>
    <n v="0"/>
    <n v="0"/>
    <s v="10"/>
  </r>
  <r>
    <x v="0"/>
    <s v="10-500-21-7401-4559-999"/>
    <s v="CTE Federal Perkins - Formula"/>
    <n v="81"/>
    <n v="0"/>
    <n v="149704.35999999999"/>
    <n v="-149704.35999999999"/>
    <s v="10"/>
  </r>
  <r>
    <x v="0"/>
    <s v="10-500-21-7508-4600-999"/>
    <s v="JAVITS G&amp;T"/>
    <n v="81"/>
    <n v="0"/>
    <n v="0"/>
    <n v="0"/>
    <s v="10"/>
  </r>
  <r>
    <x v="0"/>
    <s v="10-500-21-7522-4522-999"/>
    <s v="FED PRESHCHOOL"/>
    <n v="81"/>
    <n v="0"/>
    <n v="36285.879999999997"/>
    <n v="-36285.879999999997"/>
    <s v="10"/>
  </r>
  <r>
    <x v="0"/>
    <s v="10-500-21-7524-1114-999"/>
    <s v="Program 7524 Tax Allocation"/>
    <n v="81"/>
    <n v="0"/>
    <n v="0"/>
    <n v="0"/>
    <s v="10"/>
  </r>
  <r>
    <x v="0"/>
    <s v="10-500-21-7524-1990-999"/>
    <s v="IDEA - Misc Revenue"/>
    <n v="81"/>
    <n v="0"/>
    <n v="0"/>
    <n v="0"/>
    <s v="10"/>
  </r>
  <r>
    <x v="0"/>
    <s v="10-500-21-7524-4524-999"/>
    <s v="FEDERAL IDEA B"/>
    <n v="81"/>
    <n v="0"/>
    <n v="1093535.04"/>
    <n v="-1093535.04"/>
    <s v="10"/>
  </r>
  <r>
    <x v="0"/>
    <s v="10-500-21-7602-1114-999"/>
    <s v="Americorps tax allocation"/>
    <n v="81"/>
    <n v="0"/>
    <n v="5221.78"/>
    <n v="-5221.78"/>
    <s v="10"/>
  </r>
  <r>
    <x v="0"/>
    <s v="10-500-21-7602-4602-999"/>
    <s v="AMERICORPS"/>
    <n v="81"/>
    <n v="0"/>
    <n v="1794.24"/>
    <n v="-1794.24"/>
    <s v="10"/>
  </r>
  <r>
    <x v="0"/>
    <s v="10-500-21-7614-1114-999"/>
    <s v="MSP - Property Tax Allocation"/>
    <n v="81"/>
    <n v="0"/>
    <n v="0"/>
    <n v="0"/>
    <s v="10"/>
  </r>
  <r>
    <x v="0"/>
    <s v="10-500-21-7614-4614-999"/>
    <s v="MATH &amp; SCIENCE PARTNERSHIPS GRANT"/>
    <n v="81"/>
    <n v="0"/>
    <n v="0"/>
    <n v="0"/>
    <s v="10"/>
  </r>
  <r>
    <x v="0"/>
    <s v="10-500-21-7662-4662-999"/>
    <s v="TITLE 1 --ARRA"/>
    <n v="81"/>
    <n v="0"/>
    <n v="0"/>
    <n v="0"/>
    <s v="10"/>
  </r>
  <r>
    <x v="0"/>
    <s v="10-500-21-7664-4664-999"/>
    <s v="ARRA -- IDEA"/>
    <n v="81"/>
    <n v="0"/>
    <n v="0"/>
    <n v="0"/>
    <s v="10"/>
  </r>
  <r>
    <x v="0"/>
    <s v="10-500-21-7667-4664-999"/>
    <s v="ARRA PRESCHOOL"/>
    <n v="81"/>
    <n v="0"/>
    <n v="0"/>
    <n v="0"/>
    <s v="10"/>
  </r>
  <r>
    <x v="0"/>
    <s v="10-500-21-7669-4661-999"/>
    <s v="EDUJOBS"/>
    <n v="81"/>
    <n v="0"/>
    <n v="0"/>
    <n v="0"/>
    <s v="10"/>
  </r>
  <r>
    <x v="0"/>
    <s v="10-500-21-7701-1740-999"/>
    <s v="ASC FEES"/>
    <n v="81"/>
    <n v="0"/>
    <n v="23047.88"/>
    <n v="-23047.88"/>
    <s v="10"/>
  </r>
  <r>
    <x v="0"/>
    <s v="10-500-21-7701-3010-999"/>
    <s v="ASPIRE MATCH"/>
    <n v="81"/>
    <n v="0"/>
    <n v="0"/>
    <n v="0"/>
    <s v="10"/>
  </r>
  <r>
    <x v="0"/>
    <s v="10-500-21-7701-4700-999"/>
    <s v="YOUTH CON GRANT"/>
    <n v="81"/>
    <n v="0"/>
    <n v="0"/>
    <n v="0"/>
    <s v="10"/>
  </r>
  <r>
    <x v="0"/>
    <s v="10-500-21-7710-1114-999"/>
    <s v="Gear Up Prop Tax Allocation"/>
    <n v="81"/>
    <n v="0"/>
    <n v="0"/>
    <n v="0"/>
    <s v="10"/>
  </r>
  <r>
    <x v="0"/>
    <s v="10-500-21-7710-4710-999"/>
    <s v="GEAR UP GRANT - USU"/>
    <n v="81"/>
    <n v="0"/>
    <n v="0"/>
    <n v="0"/>
    <s v="10"/>
  </r>
  <r>
    <x v="0"/>
    <s v="10-500-21-7711-1114-999"/>
    <s v="GU2 Prop Tax Allocation"/>
    <n v="81"/>
    <n v="0"/>
    <n v="0"/>
    <n v="0"/>
    <s v="10"/>
  </r>
  <r>
    <x v="0"/>
    <s v="10-500-21-7711-4710-999"/>
    <s v="GEAR UP 2 GRANT - USU"/>
    <n v="81"/>
    <n v="0"/>
    <n v="417479.33"/>
    <n v="-417479.33"/>
    <s v="10"/>
  </r>
  <r>
    <x v="0"/>
    <s v="10-500-21-7712-1114-999"/>
    <s v="GU3 Prop Tax Allocation"/>
    <n v="81"/>
    <n v="0"/>
    <n v="0"/>
    <n v="0"/>
    <s v="10"/>
  </r>
  <r>
    <x v="0"/>
    <s v="10-500-21-7712-4710-999"/>
    <s v="Gear Up 3"/>
    <n v="81"/>
    <n v="0"/>
    <n v="383640.64"/>
    <n v="-383640.64"/>
    <s v="10"/>
  </r>
  <r>
    <x v="0"/>
    <s v="10-500-21-7801-1990-999"/>
    <s v="OTHER LOCAL REVENUE"/>
    <n v="81"/>
    <n v="0"/>
    <n v="685"/>
    <n v="-685"/>
    <s v="10"/>
  </r>
  <r>
    <x v="0"/>
    <s v="10-500-21-7801-1991-999"/>
    <s v="TITLE I PRESCHOOL TUITION"/>
    <n v="81"/>
    <n v="0"/>
    <n v="0"/>
    <n v="0"/>
    <s v="10"/>
  </r>
  <r>
    <x v="0"/>
    <s v="10-500-21-7801-4801-999"/>
    <s v="TITLE 1"/>
    <n v="81"/>
    <n v="0"/>
    <n v="1346014.86"/>
    <n v="-1346014.86"/>
    <s v="10"/>
  </r>
  <r>
    <x v="0"/>
    <s v="10-500-21-7802-1991-999"/>
    <s v="Title I Preschool - Tuition"/>
    <n v="81"/>
    <n v="0"/>
    <n v="0"/>
    <n v="0"/>
    <s v="10"/>
  </r>
  <r>
    <x v="0"/>
    <s v="10-500-21-7802-3990-999"/>
    <s v="IGP Preschool Tuition"/>
    <n v="81"/>
    <n v="0"/>
    <n v="0"/>
    <n v="0"/>
    <s v="10"/>
  </r>
  <r>
    <x v="0"/>
    <s v="10-500-21-7804-4800-999"/>
    <s v="TSI English Learners"/>
    <n v="81"/>
    <n v="0"/>
    <n v="14827.53"/>
    <n v="-14827.53"/>
    <s v="10"/>
  </r>
  <r>
    <x v="0"/>
    <s v="10-500-21-7830-4800-999"/>
    <s v="Migrant Grant"/>
    <n v="81"/>
    <n v="0"/>
    <n v="0"/>
    <n v="0"/>
    <s v="10"/>
  </r>
  <r>
    <x v="0"/>
    <s v="10-500-21-7830-4830-999"/>
    <s v="Migrant Grant"/>
    <n v="81"/>
    <n v="0"/>
    <n v="26068.06"/>
    <n v="-26068.06"/>
    <s v="10"/>
  </r>
  <r>
    <x v="0"/>
    <s v="10-500-21-7840-4840-999"/>
    <s v="NCLB TITLE ID"/>
    <n v="81"/>
    <n v="0"/>
    <n v="0"/>
    <n v="0"/>
    <s v="10"/>
  </r>
  <r>
    <x v="0"/>
    <s v="10-500-21-7860-1114-999"/>
    <s v="Title II - Property Tax Allocation"/>
    <n v="81"/>
    <n v="0"/>
    <n v="0"/>
    <n v="0"/>
    <s v="10"/>
  </r>
  <r>
    <x v="0"/>
    <s v="10-500-21-7860-4860-999"/>
    <s v="NCLB TITLE IIA"/>
    <n v="81"/>
    <n v="0"/>
    <n v="218389.93"/>
    <n v="-218389.93"/>
    <s v="10"/>
  </r>
  <r>
    <x v="0"/>
    <s v="10-500-21-7870-4870-999"/>
    <s v="NCLB TITLE II D"/>
    <n v="81"/>
    <n v="0"/>
    <n v="0"/>
    <n v="0"/>
    <s v="10"/>
  </r>
  <r>
    <x v="0"/>
    <s v="10-500-21-7880-1114-999"/>
    <s v="ELA PROPERTY TAX ALLOCATION"/>
    <n v="81"/>
    <n v="0"/>
    <n v="0"/>
    <n v="0"/>
    <s v="10"/>
  </r>
  <r>
    <x v="0"/>
    <s v="10-500-21-7880-1310-999"/>
    <s v="ELL FEES LOCAL"/>
    <n v="81"/>
    <n v="0"/>
    <n v="0"/>
    <n v="0"/>
    <s v="10"/>
  </r>
  <r>
    <x v="0"/>
    <s v="10-500-21-7880-4880-999"/>
    <s v="NCLB TITLE IIIA"/>
    <n v="81"/>
    <n v="0"/>
    <n v="70966.539999999994"/>
    <n v="-70966.539999999994"/>
    <s v="10"/>
  </r>
  <r>
    <x v="0"/>
    <s v="10-500-21-7890-1310-999"/>
    <s v="LOCAL/DONTATION"/>
    <n v="81"/>
    <n v="0"/>
    <n v="0"/>
    <n v="0"/>
    <s v="10"/>
  </r>
  <r>
    <x v="0"/>
    <s v="10-500-21-7890-4890-999"/>
    <s v="DRUG FR-TR 7626"/>
    <n v="81"/>
    <n v="0"/>
    <n v="0"/>
    <n v="0"/>
    <s v="10"/>
  </r>
  <r>
    <x v="0"/>
    <s v="10-500-21-7905-4800-999"/>
    <s v="SSAEP"/>
    <n v="81"/>
    <n v="0"/>
    <n v="125315.61"/>
    <n v="-125315.61"/>
    <s v="10"/>
  </r>
  <r>
    <x v="0"/>
    <s v="10-500-21-7910-1114-999"/>
    <s v="21st CENT Prot Tax Allocation"/>
    <n v="81"/>
    <n v="0"/>
    <n v="2573.7600000000002"/>
    <n v="-2573.7600000000002"/>
    <s v="10"/>
  </r>
  <r>
    <x v="0"/>
    <s v="10-500-21-7910-1920-999"/>
    <s v="DONATIONS"/>
    <n v="81"/>
    <n v="0"/>
    <n v="0"/>
    <n v="0"/>
    <s v="10"/>
  </r>
  <r>
    <x v="0"/>
    <s v="10-500-21-7910-4575-999"/>
    <s v="AFT SCHL SNACKS"/>
    <n v="81"/>
    <n v="0"/>
    <n v="0"/>
    <n v="0"/>
    <s v="10"/>
  </r>
  <r>
    <x v="0"/>
    <s v="10-500-21-7910-4910-999"/>
    <s v="21ST CENT GRANT"/>
    <n v="81"/>
    <n v="0"/>
    <n v="146977.29999999999"/>
    <n v="-146977.29999999999"/>
    <s v="10"/>
  </r>
  <r>
    <x v="0"/>
    <s v="10-500-21-7911-1920-999"/>
    <s v="Donations"/>
    <n v="81"/>
    <n v="0"/>
    <n v="0"/>
    <n v="0"/>
    <s v="10"/>
  </r>
  <r>
    <x v="0"/>
    <s v="10-500-21-7915-4915-999"/>
    <s v="21 century asc sup"/>
    <n v="81"/>
    <n v="0"/>
    <n v="0"/>
    <n v="0"/>
    <s v="10"/>
  </r>
  <r>
    <x v="0"/>
    <s v="10-500-21-7940-4800-999"/>
    <s v="Title 5 Revenue"/>
    <n v="81"/>
    <n v="0"/>
    <n v="5065.38"/>
    <n v="-5065.38"/>
    <s v="10"/>
  </r>
  <r>
    <x v="0"/>
    <s v="10-500-21-7950-1900-999"/>
    <s v="McKinney Vento Misc Income"/>
    <n v="81"/>
    <n v="0"/>
    <n v="0"/>
    <n v="0"/>
    <s v="10"/>
  </r>
  <r>
    <x v="0"/>
    <s v="10-500-21-7950-4950-999"/>
    <s v="FED HOMELESS"/>
    <n v="81"/>
    <n v="0"/>
    <n v="3859.77"/>
    <n v="-3859.77"/>
    <s v="10"/>
  </r>
  <r>
    <x v="0"/>
    <s v="10-500-21-8300-1114-999"/>
    <s v="Property Tax Allocation"/>
    <n v="81"/>
    <n v="0"/>
    <n v="515037.87"/>
    <n v="-515037.87"/>
    <s v="10"/>
  </r>
  <r>
    <x v="0"/>
    <s v="10-500-21-9999-1110-999"/>
    <s v="BASIC RATE"/>
    <n v="81"/>
    <n v="0"/>
    <n v="4989901.8"/>
    <n v="-4989901.8"/>
    <s v="10"/>
  </r>
  <r>
    <x v="0"/>
    <s v="10-500-21-9999-1111-999"/>
    <s v="REDEMPTIONS"/>
    <n v="81"/>
    <n v="0"/>
    <n v="78377.429999999993"/>
    <n v="-78377.429999999993"/>
    <s v="10"/>
  </r>
  <r>
    <x v="0"/>
    <s v="10-500-21-9999-1112-999"/>
    <s v="VOTED LEEWAY"/>
    <n v="81"/>
    <n v="0"/>
    <n v="4230101.5599999996"/>
    <n v="-4230101.5599999996"/>
    <s v="10"/>
  </r>
  <r>
    <x v="0"/>
    <s v="10-500-21-9999-1113-999"/>
    <s v="REDEMPTIONS -VL"/>
    <n v="81"/>
    <n v="0"/>
    <n v="69589.64"/>
    <n v="-69589.64"/>
    <s v="10"/>
  </r>
  <r>
    <x v="0"/>
    <s v="10-500-21-9999-1114-999"/>
    <s v="BOARD LEEWAY"/>
    <n v="81"/>
    <n v="0"/>
    <n v="3162842.04"/>
    <n v="-3162842.04"/>
    <s v="10"/>
  </r>
  <r>
    <x v="0"/>
    <s v="10-500-21-9999-1115-999"/>
    <s v="REDEMPTIONS -BL"/>
    <n v="81"/>
    <n v="0"/>
    <n v="98409.59"/>
    <n v="-98409.59"/>
    <s v="10"/>
  </r>
  <r>
    <x v="0"/>
    <s v="10-500-21-9999-1132-999"/>
    <s v="PROPERTY TAXES"/>
    <n v="81"/>
    <n v="0"/>
    <n v="0"/>
    <n v="0"/>
    <s v="10"/>
  </r>
  <r>
    <x v="0"/>
    <s v="10-500-21-9999-1133-999"/>
    <s v="REDEMPTIONS"/>
    <n v="81"/>
    <n v="0"/>
    <n v="0"/>
    <n v="0"/>
    <s v="10"/>
  </r>
  <r>
    <x v="0"/>
    <s v="10-500-21-9999-1160-999"/>
    <s v="FILT -- BASIC"/>
    <n v="81"/>
    <n v="0"/>
    <n v="304159.71999999997"/>
    <n v="-304159.71999999997"/>
    <s v="10"/>
  </r>
  <r>
    <x v="0"/>
    <s v="10-500-21-9999-1162-999"/>
    <s v="FILT VTD LEEWAY"/>
    <n v="81"/>
    <n v="0"/>
    <n v="262241.63"/>
    <n v="-262241.63"/>
    <s v="10"/>
  </r>
  <r>
    <x v="0"/>
    <s v="10-500-21-9999-1164-999"/>
    <s v="FILT BRD LEEWAY"/>
    <n v="81"/>
    <n v="0"/>
    <n v="370846.74"/>
    <n v="-370846.74"/>
    <s v="10"/>
  </r>
  <r>
    <x v="0"/>
    <s v="10-500-21-9999-1182-999"/>
    <s v="FEES IN LIEU"/>
    <n v="81"/>
    <n v="0"/>
    <n v="0"/>
    <n v="0"/>
    <s v="10"/>
  </r>
  <r>
    <x v="0"/>
    <s v="10-500-21-9999-1200-999"/>
    <s v="OTHER LOC GOVTS"/>
    <n v="81"/>
    <n v="0"/>
    <n v="0"/>
    <n v="0"/>
    <s v="10"/>
  </r>
  <r>
    <x v="0"/>
    <s v="10-500-21-9999-1310-999"/>
    <s v="TUITION / FEES"/>
    <n v="81"/>
    <n v="1315.5"/>
    <n v="0"/>
    <n v="1315.5"/>
    <s v="10"/>
  </r>
  <r>
    <x v="0"/>
    <s v="10-500-21-9999-1320-999"/>
    <s v="BUDGET REVISION"/>
    <n v="81"/>
    <n v="0"/>
    <n v="0"/>
    <n v="0"/>
    <s v="10"/>
  </r>
  <r>
    <x v="0"/>
    <s v="10-500-21-9999-1330-999"/>
    <s v="BUDGET REVISION"/>
    <n v="81"/>
    <n v="0"/>
    <n v="0"/>
    <n v="0"/>
    <s v="10"/>
  </r>
  <r>
    <x v="0"/>
    <s v="10-500-21-9999-1500-999"/>
    <s v="INVEST EARNINGS"/>
    <n v="81"/>
    <n v="0"/>
    <n v="117451.62"/>
    <n v="-117451.62"/>
    <s v="10"/>
  </r>
  <r>
    <x v="0"/>
    <s v="10-500-21-9999-1900-999"/>
    <s v="OTHER LOCAL REV"/>
    <n v="81"/>
    <n v="0"/>
    <n v="0"/>
    <n v="0"/>
    <s v="10"/>
  </r>
  <r>
    <x v="0"/>
    <s v="10-500-21-9999-1910-999"/>
    <s v="RENTAL PROPERTY"/>
    <n v="81"/>
    <n v="0"/>
    <n v="0"/>
    <n v="0"/>
    <s v="10"/>
  </r>
  <r>
    <x v="0"/>
    <s v="10-500-21-9999-1920-999"/>
    <s v="MISC. DONATIONS"/>
    <n v="81"/>
    <n v="0"/>
    <n v="0"/>
    <n v="0"/>
    <s v="10"/>
  </r>
  <r>
    <x v="0"/>
    <s v="10-500-21-9999-1937-999"/>
    <s v="FLOW THRU"/>
    <n v="81"/>
    <n v="0"/>
    <n v="42378.52"/>
    <n v="-42378.52"/>
    <s v="10"/>
  </r>
  <r>
    <x v="0"/>
    <s v="10-500-21-9999-1950-999"/>
    <s v="OTHER SCHL DIST"/>
    <n v="81"/>
    <n v="0"/>
    <n v="0"/>
    <n v="0"/>
    <s v="10"/>
  </r>
  <r>
    <x v="0"/>
    <s v="10-500-21-9999-1990-999"/>
    <s v="MISC. LOCAL REV"/>
    <n v="81"/>
    <n v="0"/>
    <n v="30080.75"/>
    <n v="-30080.75"/>
    <s v="10"/>
  </r>
  <r>
    <x v="0"/>
    <s v="10-500-21-9999-1991-999"/>
    <s v="SURPLUS SALES"/>
    <n v="81"/>
    <n v="0"/>
    <n v="8310.59"/>
    <n v="-8310.59"/>
    <s v="10"/>
  </r>
  <r>
    <x v="0"/>
    <s v="10-500-21-9999-1992-999"/>
    <s v="VERIZON LEASE"/>
    <n v="81"/>
    <n v="0"/>
    <n v="0"/>
    <n v="0"/>
    <s v="10"/>
  </r>
  <r>
    <x v="0"/>
    <s v="10-500-21-9999-1993-999"/>
    <s v="VENDING MONEY"/>
    <n v="81"/>
    <n v="0"/>
    <n v="445.85"/>
    <n v="-445.85"/>
    <s v="10"/>
  </r>
  <r>
    <x v="0"/>
    <s v="10-500-21-9999-1999-999"/>
    <s v="FD SERV INDIREC"/>
    <n v="81"/>
    <n v="0"/>
    <n v="180906.57"/>
    <n v="-180906.57"/>
    <s v="10"/>
  </r>
  <r>
    <x v="0"/>
    <s v="10-500-21-9999-3010-999"/>
    <s v="BUDGET REVISION"/>
    <n v="81"/>
    <n v="0"/>
    <n v="0"/>
    <n v="0"/>
    <s v="10"/>
  </r>
  <r>
    <x v="0"/>
    <s v="10-500-21-9999-3410-999"/>
    <s v="FLEXIBLE DISTR."/>
    <n v="81"/>
    <n v="0"/>
    <n v="0"/>
    <n v="0"/>
    <s v="10"/>
  </r>
  <r>
    <x v="0"/>
    <s v="10-500-21-9999-5200-999"/>
    <s v="INTERFUND TRANS"/>
    <n v="81"/>
    <n v="0"/>
    <n v="0"/>
    <n v="0"/>
    <s v="10"/>
  </r>
  <r>
    <x v="0"/>
    <s v="10-704-21-1050-5200-999"/>
    <s v="TRANSFERS IN"/>
    <n v="81"/>
    <n v="0"/>
    <n v="1575"/>
    <n v="-1575"/>
    <s v="10"/>
  </r>
  <r>
    <x v="0"/>
    <s v="10-704-21-1050-5210-901"/>
    <s v="TRANSFERS OUT"/>
    <n v="81"/>
    <n v="227800"/>
    <n v="0"/>
    <n v="227800"/>
    <s v="10"/>
  </r>
  <r>
    <x v="0"/>
    <s v="10-704-21-1051-5200-999"/>
    <s v="Textbook payments"/>
    <n v="81"/>
    <n v="0"/>
    <n v="0"/>
    <n v="0"/>
    <s v="10"/>
  </r>
  <r>
    <x v="0"/>
    <s v="10-704-21-3880-1880-999"/>
    <s v="IME BECAS PROGRAM --- ESL"/>
    <n v="81"/>
    <n v="0"/>
    <n v="0"/>
    <n v="0"/>
    <s v="10"/>
  </r>
  <r>
    <x v="0"/>
    <s v="10-704-21-5331-5210-901"/>
    <s v="TRANSFERS OUT"/>
    <n v="81"/>
    <n v="3000"/>
    <n v="0"/>
    <n v="3000"/>
    <s v="10"/>
  </r>
  <r>
    <x v="0"/>
    <s v="10-704-21-5333-5200-999"/>
    <s v="CONCURRENT ENROLLMENT FEES"/>
    <n v="81"/>
    <n v="0"/>
    <n v="0"/>
    <n v="0"/>
    <s v="10"/>
  </r>
  <r>
    <x v="0"/>
    <s v="10-704-21-5362-5200-999"/>
    <s v="Laptop deductibles etc."/>
    <n v="81"/>
    <n v="0"/>
    <n v="56807.6"/>
    <n v="-56807.6"/>
    <s v="10"/>
  </r>
  <r>
    <x v="0"/>
    <s v="10-704-21-5560-1990-999"/>
    <s v="Technology Equipment-Revenue"/>
    <n v="81"/>
    <n v="0"/>
    <n v="0"/>
    <n v="0"/>
    <s v="10"/>
  </r>
  <r>
    <x v="0"/>
    <s v="10-704-21-5610-5200-999"/>
    <s v="TRANSFERS IN"/>
    <n v="81"/>
    <n v="0"/>
    <n v="31035.05"/>
    <n v="-31035.05"/>
    <s v="10"/>
  </r>
  <r>
    <x v="0"/>
    <s v="10-704-21-9999-1310-999"/>
    <s v="Tuitions"/>
    <n v="81"/>
    <n v="0"/>
    <n v="0"/>
    <n v="0"/>
    <s v="10"/>
  </r>
  <r>
    <x v="0"/>
    <s v="10-704-21-9999-1910-999"/>
    <s v="FACILITY RENTAL"/>
    <n v="81"/>
    <n v="0"/>
    <n v="0"/>
    <n v="0"/>
    <s v="10"/>
  </r>
  <r>
    <x v="0"/>
    <s v="10-000-21-7401-8152-888"/>
    <s v="Perkins Prepaid"/>
    <n v="91"/>
    <n v="0"/>
    <n v="0"/>
    <n v="0"/>
    <s v="10"/>
  </r>
  <r>
    <x v="0"/>
    <s v="10-004-21-1050-1000-131"/>
    <s v="Educator Salary Adjustment"/>
    <n v="91"/>
    <n v="0"/>
    <n v="685745.13"/>
    <n v="-685745.13"/>
    <s v="10"/>
  </r>
  <r>
    <x v="0"/>
    <s v="10-004-21-1050-1000-136"/>
    <s v="Educator Salary Adjustment"/>
    <n v="91"/>
    <n v="0"/>
    <n v="3960.42"/>
    <n v="-3960.42"/>
    <s v="10"/>
  </r>
  <r>
    <x v="0"/>
    <s v="10-004-21-1050-1000-149"/>
    <s v="Educator Salary Adjustment"/>
    <n v="91"/>
    <n v="0"/>
    <n v="3960.42"/>
    <n v="-3960.42"/>
    <s v="10"/>
  </r>
  <r>
    <x v="0"/>
    <s v="10-004-21-1050-1000-210"/>
    <s v="Educator Salary Adjustment-Retirement"/>
    <n v="91"/>
    <n v="0"/>
    <n v="153925.23000000001"/>
    <n v="-153925.23000000001"/>
    <s v="10"/>
  </r>
  <r>
    <x v="0"/>
    <s v="10-004-21-1050-1000-220"/>
    <s v="Educator Salary Adjustment-FICA"/>
    <n v="91"/>
    <n v="0"/>
    <n v="53065.32"/>
    <n v="-53065.32"/>
    <s v="10"/>
  </r>
  <r>
    <x v="0"/>
    <s v="10-004-21-1050-2120-142"/>
    <s v="Educator Salary Adjustment"/>
    <n v="91"/>
    <n v="0"/>
    <n v="23762.52"/>
    <n v="-23762.52"/>
    <s v="10"/>
  </r>
  <r>
    <x v="0"/>
    <s v="10-004-21-1050-2120-210"/>
    <s v="Educator Salary Adjustment-Retirement"/>
    <n v="91"/>
    <n v="0"/>
    <n v="5272.92"/>
    <n v="-5272.92"/>
    <s v="10"/>
  </r>
  <r>
    <x v="0"/>
    <s v="10-004-21-1050-2120-220"/>
    <s v="Educator Salary Adjustment-FICA"/>
    <n v="91"/>
    <n v="0"/>
    <n v="1817.82"/>
    <n v="-1817.82"/>
    <s v="10"/>
  </r>
  <r>
    <x v="0"/>
    <s v="10-004-21-1050-2190-142"/>
    <s v="Educator Salary Adjustment"/>
    <n v="91"/>
    <n v="0"/>
    <n v="3762.39"/>
    <n v="-3762.39"/>
    <s v="10"/>
  </r>
  <r>
    <x v="0"/>
    <s v="10-004-21-1050-2190-210"/>
    <s v="Educator Salary Adjustment-Retirement"/>
    <n v="91"/>
    <n v="0"/>
    <n v="834.87"/>
    <n v="-834.87"/>
    <s v="10"/>
  </r>
  <r>
    <x v="0"/>
    <s v="10-004-21-1050-2190-220"/>
    <s v="Educator Salary Adjustment-FICA"/>
    <n v="91"/>
    <n v="0"/>
    <n v="287.82"/>
    <n v="-287.82"/>
    <s v="10"/>
  </r>
  <r>
    <x v="0"/>
    <s v="10-004-21-1050-2220-145"/>
    <s v="Educator Salary Adjustment"/>
    <n v="91"/>
    <n v="0"/>
    <n v="3960.42"/>
    <n v="-3960.42"/>
    <s v="10"/>
  </r>
  <r>
    <x v="0"/>
    <s v="10-004-21-1050-2220-195"/>
    <s v="Educator Salary Adjustment"/>
    <n v="91"/>
    <n v="0"/>
    <n v="2846.55"/>
    <n v="-2846.55"/>
    <s v="10"/>
  </r>
  <r>
    <x v="0"/>
    <s v="10-004-21-1050-2220-210"/>
    <s v="Educator Salary Adjustment-Retirement"/>
    <n v="91"/>
    <n v="0"/>
    <n v="1510.47"/>
    <n v="-1510.47"/>
    <s v="10"/>
  </r>
  <r>
    <x v="0"/>
    <s v="10-004-21-1050-2220-220"/>
    <s v="Educator Salary Adjustment-FICA"/>
    <n v="91"/>
    <n v="0"/>
    <n v="520.73"/>
    <n v="-520.73"/>
    <s v="10"/>
  </r>
  <r>
    <x v="0"/>
    <s v="10-004-21-1050-2400-121"/>
    <s v="Educator Salary Adjustment"/>
    <n v="91"/>
    <n v="0"/>
    <n v="21216.51"/>
    <n v="-21216.51"/>
    <s v="10"/>
  </r>
  <r>
    <x v="0"/>
    <s v="10-004-21-1050-2400-122"/>
    <s v="Educator Salary Adjustment"/>
    <n v="91"/>
    <n v="0"/>
    <n v="7072.17"/>
    <n v="-7072.17"/>
    <s v="10"/>
  </r>
  <r>
    <x v="0"/>
    <s v="10-004-21-1050-2400-210"/>
    <s v="Educator Salary Adjustment-Retirement"/>
    <n v="91"/>
    <n v="0"/>
    <n v="6277.2"/>
    <n v="-6277.2"/>
    <s v="10"/>
  </r>
  <r>
    <x v="0"/>
    <s v="10-004-21-1050-2400-220"/>
    <s v="Educator Salary Adjustment-FICA"/>
    <n v="91"/>
    <n v="0"/>
    <n v="2164.08"/>
    <n v="-2164.08"/>
    <s v="10"/>
  </r>
  <r>
    <x v="0"/>
    <s v="10-004-21-1205-1000-131"/>
    <s v="Educator Salary Adjustment"/>
    <n v="91"/>
    <n v="0"/>
    <n v="55445.88"/>
    <n v="-55445.88"/>
    <s v="10"/>
  </r>
  <r>
    <x v="0"/>
    <s v="10-004-21-1205-1000-210"/>
    <s v="Educator Salary Adjustment-Retirement"/>
    <n v="91"/>
    <n v="0"/>
    <n v="12303.48"/>
    <n v="-12303.48"/>
    <s v="10"/>
  </r>
  <r>
    <x v="0"/>
    <s v="10-004-21-1205-1000-220"/>
    <s v="Educator Salary Adjustment-FICA"/>
    <n v="91"/>
    <n v="0"/>
    <n v="4241.58"/>
    <n v="-4241.58"/>
    <s v="10"/>
  </r>
  <r>
    <x v="0"/>
    <s v="10-004-21-1205-2140-144"/>
    <s v="Educator Salary Adjustment"/>
    <n v="91"/>
    <n v="0"/>
    <n v="7920.84"/>
    <n v="-7920.84"/>
    <s v="10"/>
  </r>
  <r>
    <x v="0"/>
    <s v="10-004-21-1205-2140-210"/>
    <s v="Educator Salary Adjustment-Retirement"/>
    <n v="91"/>
    <n v="0"/>
    <n v="1757.64"/>
    <n v="-1757.64"/>
    <s v="10"/>
  </r>
  <r>
    <x v="0"/>
    <s v="10-004-21-1205-2140-220"/>
    <s v="Educator Salary Adjustment-FICA"/>
    <n v="91"/>
    <n v="0"/>
    <n v="605.94000000000005"/>
    <n v="-605.94000000000005"/>
    <s v="10"/>
  </r>
  <r>
    <x v="0"/>
    <s v="10-004-21-1205-2150-199"/>
    <s v="Educator Salary Adjustment"/>
    <n v="91"/>
    <n v="0"/>
    <n v="49901.29"/>
    <n v="-49901.29"/>
    <s v="10"/>
  </r>
  <r>
    <x v="0"/>
    <s v="10-004-21-1205-2150-210"/>
    <s v="Educator Salary Adjustment-Retirement"/>
    <n v="91"/>
    <n v="0"/>
    <n v="11073.13"/>
    <n v="-11073.13"/>
    <s v="10"/>
  </r>
  <r>
    <x v="0"/>
    <s v="10-004-21-1205-2150-220"/>
    <s v="Educator Salary Adjustment-FICA"/>
    <n v="91"/>
    <n v="0"/>
    <n v="3817.42"/>
    <n v="-3817.42"/>
    <s v="10"/>
  </r>
  <r>
    <x v="0"/>
    <s v="10-004-21-1206-2150-199"/>
    <s v="Educator Salary Adjustment"/>
    <n v="91"/>
    <n v="0"/>
    <n v="7920.84"/>
    <n v="-7920.84"/>
    <s v="10"/>
  </r>
  <r>
    <x v="0"/>
    <s v="10-004-21-1206-2150-210"/>
    <s v="Educator Salary Adjustment-Retirement"/>
    <n v="91"/>
    <n v="0"/>
    <n v="1757.64"/>
    <n v="-1757.64"/>
    <s v="10"/>
  </r>
  <r>
    <x v="0"/>
    <s v="10-004-21-1206-2150-220"/>
    <s v="Educator Salary Adjustment-FICA"/>
    <n v="91"/>
    <n v="0"/>
    <n v="605.94000000000005"/>
    <n v="-605.94000000000005"/>
    <s v="10"/>
  </r>
  <r>
    <x v="0"/>
    <s v="10-004-21-1210-1000-131"/>
    <s v="Educator Salary Adjustment"/>
    <n v="91"/>
    <n v="0"/>
    <n v="15841.68"/>
    <n v="-15841.68"/>
    <s v="10"/>
  </r>
  <r>
    <x v="0"/>
    <s v="10-004-21-1210-1000-210"/>
    <s v="Educator Salary Adjustment-Retirement"/>
    <n v="91"/>
    <n v="0"/>
    <n v="3515.28"/>
    <n v="-3515.28"/>
    <s v="10"/>
  </r>
  <r>
    <x v="0"/>
    <s v="10-004-21-1210-1000-220"/>
    <s v="Educator Salary Adjustment-FICA"/>
    <n v="91"/>
    <n v="0"/>
    <n v="1211.8800000000001"/>
    <n v="-1211.8800000000001"/>
    <s v="10"/>
  </r>
  <r>
    <x v="0"/>
    <s v="10-004-21-1215-1000-131"/>
    <s v="Educator Salary Adjustment"/>
    <n v="91"/>
    <n v="0"/>
    <n v="15841.68"/>
    <n v="-15841.68"/>
    <s v="10"/>
  </r>
  <r>
    <x v="0"/>
    <s v="10-004-21-1215-1000-210"/>
    <s v="Educator Salary Adjustment-Retirement"/>
    <n v="91"/>
    <n v="0"/>
    <n v="3515.28"/>
    <n v="-3515.28"/>
    <s v="10"/>
  </r>
  <r>
    <x v="0"/>
    <s v="10-004-21-1215-1000-220"/>
    <s v="Educator Salary Adjustment-FICA"/>
    <n v="91"/>
    <n v="0"/>
    <n v="1211.8800000000001"/>
    <n v="-1211.8800000000001"/>
    <s v="10"/>
  </r>
  <r>
    <x v="0"/>
    <s v="10-004-21-1215-2150-199"/>
    <s v="Educator Salary Adjustment"/>
    <n v="91"/>
    <n v="0"/>
    <n v="3960.42"/>
    <n v="-3960.42"/>
    <s v="10"/>
  </r>
  <r>
    <x v="0"/>
    <s v="10-004-21-1215-2150-210"/>
    <s v="Educator Salary Adjustment-Retirement"/>
    <n v="91"/>
    <n v="0"/>
    <n v="878.82"/>
    <n v="-878.82"/>
    <s v="10"/>
  </r>
  <r>
    <x v="0"/>
    <s v="10-004-21-1215-2150-220"/>
    <s v="Educator Salary Adjustment-FICA"/>
    <n v="91"/>
    <n v="0"/>
    <n v="302.97000000000003"/>
    <n v="-302.97000000000003"/>
    <s v="10"/>
  </r>
  <r>
    <x v="0"/>
    <s v="10-004-21-2001-1000-131"/>
    <s v="Educator Salary Adjustment"/>
    <n v="91"/>
    <n v="0"/>
    <n v="1980.21"/>
    <n v="-1980.21"/>
    <s v="10"/>
  </r>
  <r>
    <x v="0"/>
    <s v="10-004-21-2001-1000-210"/>
    <s v="Educator Salary Adjustment-Retirement"/>
    <n v="91"/>
    <n v="0"/>
    <n v="439.41"/>
    <n v="-439.41"/>
    <s v="10"/>
  </r>
  <r>
    <x v="0"/>
    <s v="10-004-21-2001-1000-220"/>
    <s v="Educator Salary Adjustment-FICA"/>
    <n v="91"/>
    <n v="0"/>
    <n v="151.49"/>
    <n v="-151.49"/>
    <s v="10"/>
  </r>
  <r>
    <x v="0"/>
    <s v="10-004-21-2101-1000-131"/>
    <s v="Educator Salary Adjustment"/>
    <n v="91"/>
    <n v="0"/>
    <n v="9505.01"/>
    <n v="-9505.01"/>
    <s v="10"/>
  </r>
  <r>
    <x v="0"/>
    <s v="10-004-21-2101-1000-210"/>
    <s v="Educator Salary Adjustment-Retirement"/>
    <n v="91"/>
    <n v="0"/>
    <n v="2109.17"/>
    <n v="-2109.17"/>
    <s v="10"/>
  </r>
  <r>
    <x v="0"/>
    <s v="10-004-21-2101-1000-220"/>
    <s v="Educator Salary Adjustment-FICA"/>
    <n v="91"/>
    <n v="0"/>
    <n v="727.15"/>
    <n v="-727.15"/>
    <s v="10"/>
  </r>
  <r>
    <x v="0"/>
    <s v="10-004-21-2102-1000-131"/>
    <s v="Educator Salary Adjustment"/>
    <n v="91"/>
    <n v="0"/>
    <n v="2970.3"/>
    <n v="-2970.3"/>
    <s v="10"/>
  </r>
  <r>
    <x v="0"/>
    <s v="10-004-21-2102-1000-210"/>
    <s v="Educator Salary Adjustment-Retirement"/>
    <n v="91"/>
    <n v="0"/>
    <n v="659.1"/>
    <n v="-659.1"/>
    <s v="10"/>
  </r>
  <r>
    <x v="0"/>
    <s v="10-004-21-2102-1000-220"/>
    <s v="Educator Salary Adjustment-FICA"/>
    <n v="91"/>
    <n v="0"/>
    <n v="227.22"/>
    <n v="-227.22"/>
    <s v="10"/>
  </r>
  <r>
    <x v="0"/>
    <s v="10-004-21-2103-1000-131"/>
    <s v="Educator Salary Adjustment"/>
    <n v="91"/>
    <n v="0"/>
    <n v="4851.51"/>
    <n v="-4851.51"/>
    <s v="10"/>
  </r>
  <r>
    <x v="0"/>
    <s v="10-004-21-2103-1000-210"/>
    <s v="Educator Salary Adjustment-Retirement"/>
    <n v="91"/>
    <n v="0"/>
    <n v="1076.55"/>
    <n v="-1076.55"/>
    <s v="10"/>
  </r>
  <r>
    <x v="0"/>
    <s v="10-004-21-2103-1000-220"/>
    <s v="Educator Salary Adjustment-FICA"/>
    <n v="91"/>
    <n v="0"/>
    <n v="371.14"/>
    <n v="-371.14"/>
    <s v="10"/>
  </r>
  <r>
    <x v="0"/>
    <s v="10-004-21-2132-1000-131"/>
    <s v="Educator Salary Adjustment"/>
    <n v="91"/>
    <n v="0"/>
    <n v="792.08"/>
    <n v="-792.08"/>
    <s v="10"/>
  </r>
  <r>
    <x v="0"/>
    <s v="10-004-21-2132-1000-210"/>
    <s v="Educator Salary Adjustment-Retirement"/>
    <n v="91"/>
    <n v="0"/>
    <n v="175.76"/>
    <n v="-175.76"/>
    <s v="10"/>
  </r>
  <r>
    <x v="0"/>
    <s v="10-004-21-2132-1000-220"/>
    <s v="Educator Salary Adjustment-FICA"/>
    <n v="91"/>
    <n v="0"/>
    <n v="60.59"/>
    <n v="-60.59"/>
    <s v="10"/>
  </r>
  <r>
    <x v="0"/>
    <s v="10-004-21-5201-1000-131"/>
    <s v="Educator Salary Adjustment"/>
    <n v="91"/>
    <n v="0"/>
    <n v="83168.820000000007"/>
    <n v="-83168.820000000007"/>
    <s v="10"/>
  </r>
  <r>
    <x v="0"/>
    <s v="10-004-21-5201-1000-210"/>
    <s v="Educator Salary Adjustment-Retirement"/>
    <n v="91"/>
    <n v="0"/>
    <n v="18455.22"/>
    <n v="-18455.22"/>
    <s v="10"/>
  </r>
  <r>
    <x v="0"/>
    <s v="10-004-21-5201-1000-220"/>
    <s v="Educator Salary Adjustment-FICA"/>
    <n v="91"/>
    <n v="0"/>
    <n v="6362.37"/>
    <n v="-6362.37"/>
    <s v="10"/>
  </r>
  <r>
    <x v="0"/>
    <s v="10-004-21-5332-1000-131"/>
    <s v="Educator Salary Adjustment"/>
    <n v="91"/>
    <n v="0"/>
    <n v="13901.07"/>
    <n v="-13901.07"/>
    <s v="10"/>
  </r>
  <r>
    <x v="0"/>
    <s v="10-004-21-5332-1000-210"/>
    <s v="Educator Salary Adjustment-Retirement"/>
    <n v="91"/>
    <n v="0"/>
    <n v="3084.66"/>
    <n v="-3084.66"/>
    <s v="10"/>
  </r>
  <r>
    <x v="0"/>
    <s v="10-004-21-5332-1000-220"/>
    <s v="Educator Salary Adjustment-FICA"/>
    <n v="91"/>
    <n v="0"/>
    <n v="1063.46"/>
    <n v="-1063.46"/>
    <s v="10"/>
  </r>
  <r>
    <x v="0"/>
    <s v="10-004-21-5333-1000-131"/>
    <s v="Educator Salary Adjustment"/>
    <n v="91"/>
    <n v="0"/>
    <n v="3643.57"/>
    <n v="-3643.57"/>
    <s v="10"/>
  </r>
  <r>
    <x v="0"/>
    <s v="10-004-21-5333-1000-210"/>
    <s v="Educator Salary Adjustment-Retirement"/>
    <n v="91"/>
    <n v="0"/>
    <n v="808.5"/>
    <n v="-808.5"/>
    <s v="10"/>
  </r>
  <r>
    <x v="0"/>
    <s v="10-004-21-5333-1000-220"/>
    <s v="Educator Salary Adjustment-FICA"/>
    <n v="91"/>
    <n v="0"/>
    <n v="278.73"/>
    <n v="-278.73"/>
    <s v="10"/>
  </r>
  <r>
    <x v="0"/>
    <s v="10-004-21-5336-1000-131"/>
    <s v="Educator Salary Adjustment"/>
    <n v="91"/>
    <n v="0"/>
    <n v="23762.52"/>
    <n v="-23762.52"/>
    <s v="10"/>
  </r>
  <r>
    <x v="0"/>
    <s v="10-004-21-5336-1000-210"/>
    <s v="Educator Salary Adjustment-Retirement"/>
    <n v="91"/>
    <n v="0"/>
    <n v="5272.92"/>
    <n v="-5272.92"/>
    <s v="10"/>
  </r>
  <r>
    <x v="0"/>
    <s v="10-004-21-5336-1000-220"/>
    <s v="Educator Salary Adjustment-FICA"/>
    <n v="91"/>
    <n v="0"/>
    <n v="1817.82"/>
    <n v="-1817.82"/>
    <s v="10"/>
  </r>
  <r>
    <x v="0"/>
    <s v="10-004-21-5340-1000-131"/>
    <s v="Educator Salary Adjustment"/>
    <n v="91"/>
    <n v="0"/>
    <n v="7920.84"/>
    <n v="-7920.84"/>
    <s v="10"/>
  </r>
  <r>
    <x v="0"/>
    <s v="10-004-21-5340-1000-210"/>
    <s v="Educator Salary Adjustment-Retirement"/>
    <n v="91"/>
    <n v="0"/>
    <n v="1757.64"/>
    <n v="-1757.64"/>
    <s v="10"/>
  </r>
  <r>
    <x v="0"/>
    <s v="10-004-21-5340-1000-220"/>
    <s v="Educator Salary Adjustment-FICA"/>
    <n v="91"/>
    <n v="0"/>
    <n v="605.94000000000005"/>
    <n v="-605.94000000000005"/>
    <s v="10"/>
  </r>
  <r>
    <x v="0"/>
    <s v="10-004-21-5420-1000-131"/>
    <s v="Educator Salary Adjustment"/>
    <n v="91"/>
    <n v="0"/>
    <n v="12435.7"/>
    <n v="-12435.7"/>
    <s v="10"/>
  </r>
  <r>
    <x v="0"/>
    <s v="10-004-21-5420-1000-210"/>
    <s v="Educator Salary Adjustment-Retirement"/>
    <n v="91"/>
    <n v="0"/>
    <n v="2759.47"/>
    <n v="-2759.47"/>
    <s v="10"/>
  </r>
  <r>
    <x v="0"/>
    <s v="10-004-21-5420-1000-220"/>
    <s v="Educator Salary Adjustment-FICA"/>
    <n v="91"/>
    <n v="0"/>
    <n v="951.34"/>
    <n v="-951.34"/>
    <s v="10"/>
  </r>
  <r>
    <x v="0"/>
    <s v="10-004-21-5637-1000-131"/>
    <s v="Educator Salary Adjustment"/>
    <n v="91"/>
    <n v="0"/>
    <n v="1485.16"/>
    <n v="-1485.16"/>
    <s v="10"/>
  </r>
  <r>
    <x v="0"/>
    <s v="10-004-21-5637-1000-210"/>
    <s v="Educator Salary Adjustment-Retirement"/>
    <n v="91"/>
    <n v="0"/>
    <n v="329.56"/>
    <n v="-329.56"/>
    <s v="10"/>
  </r>
  <r>
    <x v="0"/>
    <s v="10-004-21-5637-1000-220"/>
    <s v="Educator Salary Adjustment-FICA"/>
    <n v="91"/>
    <n v="0"/>
    <n v="113.61"/>
    <n v="-113.61"/>
    <s v="10"/>
  </r>
  <r>
    <x v="0"/>
    <s v="10-004-21-5641-1000-131"/>
    <s v="Educator Salary Adjustment"/>
    <n v="91"/>
    <n v="0"/>
    <n v="5940.63"/>
    <n v="-5940.63"/>
    <s v="10"/>
  </r>
  <r>
    <x v="0"/>
    <s v="10-004-21-5641-1000-210"/>
    <s v="Educator Salary Adjustment-Retirement"/>
    <n v="91"/>
    <n v="0"/>
    <n v="1318.23"/>
    <n v="-1318.23"/>
    <s v="10"/>
  </r>
  <r>
    <x v="0"/>
    <s v="10-004-21-5641-1000-220"/>
    <s v="Educator Salary Adjustment-FICA"/>
    <n v="91"/>
    <n v="0"/>
    <n v="454.47"/>
    <n v="-454.47"/>
    <s v="10"/>
  </r>
  <r>
    <x v="0"/>
    <s v="10-004-21-5642-2120-142"/>
    <s v="Educator Salary Adjustment"/>
    <n v="91"/>
    <n v="0"/>
    <n v="3287.15"/>
    <n v="-3287.15"/>
    <s v="10"/>
  </r>
  <r>
    <x v="0"/>
    <s v="10-004-21-5642-2120-210"/>
    <s v="Educator Salary Adjustment-Retirement"/>
    <n v="91"/>
    <n v="0"/>
    <n v="729.42"/>
    <n v="-729.42"/>
    <s v="10"/>
  </r>
  <r>
    <x v="0"/>
    <s v="10-004-21-5642-2120-220"/>
    <s v="Educator Salary Adjustment-FICA"/>
    <n v="91"/>
    <n v="0"/>
    <n v="251.47"/>
    <n v="-251.47"/>
    <s v="10"/>
  </r>
  <r>
    <x v="0"/>
    <s v="10-004-21-5670-1000-131"/>
    <s v="Educator Salary Adjustment"/>
    <n v="91"/>
    <n v="0"/>
    <n v="0"/>
    <n v="0"/>
    <s v="10"/>
  </r>
  <r>
    <x v="0"/>
    <s v="10-004-21-5670-1000-210"/>
    <s v="Educator Salary Adjustment-Retirement"/>
    <n v="91"/>
    <n v="0"/>
    <n v="0"/>
    <n v="0"/>
    <s v="10"/>
  </r>
  <r>
    <x v="0"/>
    <s v="10-004-21-5670-1000-220"/>
    <s v="Educator Salary Adjustment-FICA"/>
    <n v="91"/>
    <n v="0"/>
    <n v="0"/>
    <n v="0"/>
    <s v="10"/>
  </r>
  <r>
    <x v="0"/>
    <s v="10-004-21-5678-1000-131"/>
    <s v="Educator Salary Adjustment"/>
    <n v="91"/>
    <n v="0"/>
    <n v="3207.94"/>
    <n v="-3207.94"/>
    <s v="10"/>
  </r>
  <r>
    <x v="0"/>
    <s v="10-004-21-5678-1000-210"/>
    <s v="Educator Salary Adjustment-Retirement"/>
    <n v="91"/>
    <n v="0"/>
    <n v="711.84"/>
    <n v="-711.84"/>
    <s v="10"/>
  </r>
  <r>
    <x v="0"/>
    <s v="10-004-21-5678-1000-220"/>
    <s v="Educator Salary Adjustment-FICA"/>
    <n v="91"/>
    <n v="0"/>
    <n v="245.41"/>
    <n v="-245.41"/>
    <s v="10"/>
  </r>
  <r>
    <x v="0"/>
    <s v="10-004-21-5805-1000-131"/>
    <s v="Educator Salary Adjustment"/>
    <n v="91"/>
    <n v="0"/>
    <n v="9901.0499999999993"/>
    <n v="-9901.0499999999993"/>
    <s v="10"/>
  </r>
  <r>
    <x v="0"/>
    <s v="10-004-21-5805-1000-210"/>
    <s v="Educator Salary Adjustment-Retirement"/>
    <n v="91"/>
    <n v="0"/>
    <n v="2197.0500000000002"/>
    <n v="-2197.0500000000002"/>
    <s v="10"/>
  </r>
  <r>
    <x v="0"/>
    <s v="10-004-21-5805-1000-220"/>
    <s v="Educator Salary Adjustment-FICA"/>
    <n v="91"/>
    <n v="0"/>
    <n v="757.45"/>
    <n v="-757.45"/>
    <s v="10"/>
  </r>
  <r>
    <x v="0"/>
    <s v="10-004-21-5876-1000-131"/>
    <s v="Educator Salary Adjustment"/>
    <n v="91"/>
    <n v="1065767.0900000001"/>
    <n v="0"/>
    <n v="1065767.0900000001"/>
    <s v="10"/>
  </r>
  <r>
    <x v="0"/>
    <s v="10-004-21-5876-1000-136"/>
    <s v="Educator Salary Adjustment"/>
    <n v="91"/>
    <n v="3960.42"/>
    <n v="0"/>
    <n v="3960.42"/>
    <s v="10"/>
  </r>
  <r>
    <x v="0"/>
    <s v="10-004-21-5876-1000-149"/>
    <s v="Educator Salary Adjustment"/>
    <n v="91"/>
    <n v="3960.42"/>
    <n v="0"/>
    <n v="3960.42"/>
    <s v="10"/>
  </r>
  <r>
    <x v="0"/>
    <s v="10-004-21-5876-1000-210"/>
    <s v="Educator Salary Adjustment-Retirement"/>
    <n v="91"/>
    <n v="238252.26"/>
    <n v="0"/>
    <n v="238252.26"/>
    <s v="10"/>
  </r>
  <r>
    <x v="0"/>
    <s v="10-004-21-5876-1000-220"/>
    <s v="Educator Salary Adjustment-FICA"/>
    <n v="91"/>
    <n v="82136.990000000005"/>
    <n v="0"/>
    <n v="82136.990000000005"/>
    <s v="10"/>
  </r>
  <r>
    <x v="0"/>
    <s v="10-004-21-5876-2120-142"/>
    <s v="Educator Salary Adjustment"/>
    <n v="91"/>
    <n v="27722.94"/>
    <n v="0"/>
    <n v="27722.94"/>
    <s v="10"/>
  </r>
  <r>
    <x v="0"/>
    <s v="10-004-21-5876-2120-210"/>
    <s v="Educator Salary Adjustment-Retirement"/>
    <n v="91"/>
    <n v="6151.74"/>
    <n v="0"/>
    <n v="6151.74"/>
    <s v="10"/>
  </r>
  <r>
    <x v="0"/>
    <s v="10-004-21-5876-2120-220"/>
    <s v="Educator Salary Adjustment-FICA"/>
    <n v="91"/>
    <n v="2120.8000000000002"/>
    <n v="0"/>
    <n v="2120.8000000000002"/>
    <s v="10"/>
  </r>
  <r>
    <x v="0"/>
    <s v="10-004-21-5876-2140-144"/>
    <s v="Educator Salary Adjustment"/>
    <n v="91"/>
    <n v="7920.84"/>
    <n v="0"/>
    <n v="7920.84"/>
    <s v="10"/>
  </r>
  <r>
    <x v="0"/>
    <s v="10-004-21-5876-2140-210"/>
    <s v="Educator Salary Adjustment-Retirement"/>
    <n v="91"/>
    <n v="1757.64"/>
    <n v="0"/>
    <n v="1757.64"/>
    <s v="10"/>
  </r>
  <r>
    <x v="0"/>
    <s v="10-004-21-5876-2140-220"/>
    <s v="Educator Salary Adjustment-FICA"/>
    <n v="91"/>
    <n v="605.94000000000005"/>
    <n v="0"/>
    <n v="605.94000000000005"/>
    <s v="10"/>
  </r>
  <r>
    <x v="0"/>
    <s v="10-004-21-5876-2150-199"/>
    <s v="Educator Salary Adjustment"/>
    <n v="91"/>
    <n v="61782.55"/>
    <n v="0"/>
    <n v="61782.55"/>
    <s v="10"/>
  </r>
  <r>
    <x v="0"/>
    <s v="10-004-21-5876-2150-210"/>
    <s v="Educator Salary Adjustment-Retirement"/>
    <n v="91"/>
    <n v="13709.59"/>
    <n v="0"/>
    <n v="13709.59"/>
    <s v="10"/>
  </r>
  <r>
    <x v="0"/>
    <s v="10-004-21-5876-2150-220"/>
    <s v="Educator Salary Adjustment-FICA"/>
    <n v="91"/>
    <n v="4726.33"/>
    <n v="0"/>
    <n v="4726.33"/>
    <s v="10"/>
  </r>
  <r>
    <x v="0"/>
    <s v="10-004-21-5876-2190-142"/>
    <s v="Educator Salary Adjustment"/>
    <n v="91"/>
    <n v="3762.39"/>
    <n v="0"/>
    <n v="3762.39"/>
    <s v="10"/>
  </r>
  <r>
    <x v="0"/>
    <s v="10-004-21-5876-2190-210"/>
    <s v="Educator Salary Adjustment-Retirement"/>
    <n v="91"/>
    <n v="834.87"/>
    <n v="0"/>
    <n v="834.87"/>
    <s v="10"/>
  </r>
  <r>
    <x v="0"/>
    <s v="10-004-21-5876-2190-220"/>
    <s v="Educator Salary Adjustment-FICA"/>
    <n v="91"/>
    <n v="287.82"/>
    <n v="0"/>
    <n v="287.82"/>
    <s v="10"/>
  </r>
  <r>
    <x v="0"/>
    <s v="10-004-21-5876-2220-145"/>
    <s v="Educator Salary Adjustment"/>
    <n v="91"/>
    <n v="3960.42"/>
    <n v="0"/>
    <n v="3960.42"/>
    <s v="10"/>
  </r>
  <r>
    <x v="0"/>
    <s v="10-004-21-5876-2220-195"/>
    <s v="Educator Salary Adjustment"/>
    <n v="91"/>
    <n v="2846.55"/>
    <n v="0"/>
    <n v="2846.55"/>
    <s v="10"/>
  </r>
  <r>
    <x v="0"/>
    <s v="10-004-21-5876-2220-210"/>
    <s v="Educator Salary Adjustment-Retirement"/>
    <n v="91"/>
    <n v="1510.47"/>
    <n v="0"/>
    <n v="1510.47"/>
    <s v="10"/>
  </r>
  <r>
    <x v="0"/>
    <s v="10-004-21-5876-2220-220"/>
    <s v="Educator Salary Adjustment-FICA"/>
    <n v="91"/>
    <n v="520.73"/>
    <n v="0"/>
    <n v="520.73"/>
    <s v="10"/>
  </r>
  <r>
    <x v="0"/>
    <s v="10-004-21-5876-2400-121"/>
    <s v="Educator Salary Adjustment"/>
    <n v="91"/>
    <n v="21216.51"/>
    <n v="0"/>
    <n v="21216.51"/>
    <s v="10"/>
  </r>
  <r>
    <x v="0"/>
    <s v="10-004-21-5876-2400-122"/>
    <s v="Educator Salary Adjustment"/>
    <n v="91"/>
    <n v="7072.17"/>
    <n v="0"/>
    <n v="7072.17"/>
    <s v="10"/>
  </r>
  <r>
    <x v="0"/>
    <s v="10-004-21-5876-2400-210"/>
    <s v="Educator Salary Adjustment-Retirement"/>
    <n v="91"/>
    <n v="6277.2"/>
    <n v="0"/>
    <n v="6277.2"/>
    <s v="10"/>
  </r>
  <r>
    <x v="0"/>
    <s v="10-004-21-5876-2400-220"/>
    <s v="Educator Salary Adjustment-FICA"/>
    <n v="91"/>
    <n v="2164.08"/>
    <n v="0"/>
    <n v="2164.08"/>
    <s v="10"/>
  </r>
  <r>
    <x v="0"/>
    <s v="10-004-21-5882-1000-131"/>
    <s v="Educator Salary Adjustment"/>
    <n v="91"/>
    <n v="0"/>
    <n v="6336.67"/>
    <n v="-6336.67"/>
    <s v="10"/>
  </r>
  <r>
    <x v="0"/>
    <s v="10-004-21-5882-1000-210"/>
    <s v="Educator Salary Adjustment-Retirement"/>
    <n v="91"/>
    <n v="0"/>
    <n v="1406.11"/>
    <n v="-1406.11"/>
    <s v="10"/>
  </r>
  <r>
    <x v="0"/>
    <s v="10-004-21-5882-1000-220"/>
    <s v="Educator Salary Adjustment-FICA"/>
    <n v="91"/>
    <n v="0"/>
    <n v="484.76"/>
    <n v="-484.76"/>
    <s v="10"/>
  </r>
  <r>
    <x v="0"/>
    <s v="10-004-21-6170-1000-131"/>
    <s v="Educator Salary Adjustment"/>
    <n v="91"/>
    <n v="0"/>
    <n v="3465.36"/>
    <n v="-3465.36"/>
    <s v="10"/>
  </r>
  <r>
    <x v="0"/>
    <s v="10-004-21-6170-1000-210"/>
    <s v="Educator Salary Adjustment-Retirement"/>
    <n v="91"/>
    <n v="0"/>
    <n v="768.96"/>
    <n v="-768.96"/>
    <s v="10"/>
  </r>
  <r>
    <x v="0"/>
    <s v="10-004-21-6170-1000-220"/>
    <s v="Educator Salary Adjustment-FICA"/>
    <n v="91"/>
    <n v="0"/>
    <n v="265.10000000000002"/>
    <n v="-265.10000000000002"/>
    <s v="10"/>
  </r>
  <r>
    <x v="0"/>
    <s v="10-004-21-6270-1000-131"/>
    <s v="Educator Salary Adjustment"/>
    <n v="91"/>
    <n v="0"/>
    <n v="2475.2600000000002"/>
    <n v="-2475.2600000000002"/>
    <s v="10"/>
  </r>
  <r>
    <x v="0"/>
    <s v="10-004-21-6270-1000-210"/>
    <s v="Educator Salary Adjustment-Retirement"/>
    <n v="91"/>
    <n v="0"/>
    <n v="549.26"/>
    <n v="-549.26"/>
    <s v="10"/>
  </r>
  <r>
    <x v="0"/>
    <s v="10-004-21-6270-1000-220"/>
    <s v="Educator Salary Adjustment-FICA"/>
    <n v="91"/>
    <n v="0"/>
    <n v="189.36"/>
    <n v="-189.36"/>
    <s v="10"/>
  </r>
  <r>
    <x v="0"/>
    <s v="10-004-21-6370-1000-131"/>
    <s v="Educator Salary Adjustment"/>
    <n v="91"/>
    <n v="0"/>
    <n v="3960.42"/>
    <n v="-3960.42"/>
    <s v="10"/>
  </r>
  <r>
    <x v="0"/>
    <s v="10-004-21-6370-1000-210"/>
    <s v="Educator Salary Adjustment-Retirement"/>
    <n v="91"/>
    <n v="0"/>
    <n v="878.82"/>
    <n v="-878.82"/>
    <s v="10"/>
  </r>
  <r>
    <x v="0"/>
    <s v="10-004-21-6370-1000-220"/>
    <s v="Educator Salary Adjustment-FICA"/>
    <n v="91"/>
    <n v="0"/>
    <n v="302.97000000000003"/>
    <n v="-302.97000000000003"/>
    <s v="10"/>
  </r>
  <r>
    <x v="0"/>
    <s v="10-004-21-6470-1000-131"/>
    <s v="Educator Salary Adjustment"/>
    <n v="91"/>
    <n v="0"/>
    <n v="5623.79"/>
    <n v="-5623.79"/>
    <s v="10"/>
  </r>
  <r>
    <x v="0"/>
    <s v="10-004-21-6470-1000-210"/>
    <s v="Educator Salary Adjustment-Retirement"/>
    <n v="91"/>
    <n v="0"/>
    <n v="1247.92"/>
    <n v="-1247.92"/>
    <s v="10"/>
  </r>
  <r>
    <x v="0"/>
    <s v="10-004-21-6470-1000-220"/>
    <s v="Educator Salary Adjustment-FICA"/>
    <n v="91"/>
    <n v="0"/>
    <n v="430.22"/>
    <n v="-430.22"/>
    <s v="10"/>
  </r>
  <r>
    <x v="0"/>
    <s v="10-004-21-6570-1000-131"/>
    <s v="Educator Salary Adjustment"/>
    <n v="91"/>
    <n v="0"/>
    <n v="9227.76"/>
    <n v="-9227.76"/>
    <s v="10"/>
  </r>
  <r>
    <x v="0"/>
    <s v="10-004-21-6570-1000-210"/>
    <s v="Educator Salary Adjustment-Retirement"/>
    <n v="91"/>
    <n v="0"/>
    <n v="2047.63"/>
    <n v="-2047.63"/>
    <s v="10"/>
  </r>
  <r>
    <x v="0"/>
    <s v="10-004-21-6570-1000-220"/>
    <s v="Educator Salary Adjustment-FICA"/>
    <n v="91"/>
    <n v="0"/>
    <n v="705.92"/>
    <n v="-705.92"/>
    <s v="10"/>
  </r>
  <r>
    <x v="0"/>
    <s v="10-004-21-6670-1000-131"/>
    <s v="Educator Salary Adjustment"/>
    <n v="91"/>
    <n v="0"/>
    <n v="4277.25"/>
    <n v="-4277.25"/>
    <s v="10"/>
  </r>
  <r>
    <x v="0"/>
    <s v="10-004-21-6670-1000-210"/>
    <s v="Educator Salary Adjustment-Retirement"/>
    <n v="91"/>
    <n v="0"/>
    <n v="949.12"/>
    <n v="-949.12"/>
    <s v="10"/>
  </r>
  <r>
    <x v="0"/>
    <s v="10-004-21-6670-1000-220"/>
    <s v="Educator Salary Adjustment-FICA"/>
    <n v="91"/>
    <n v="0"/>
    <n v="327.20999999999998"/>
    <n v="-327.20999999999998"/>
    <s v="10"/>
  </r>
  <r>
    <x v="0"/>
    <s v="10-004-21-6870-1000-131"/>
    <s v="Educator Salary Adjustment"/>
    <n v="91"/>
    <n v="0"/>
    <n v="1980.21"/>
    <n v="-1980.21"/>
    <s v="10"/>
  </r>
  <r>
    <x v="0"/>
    <s v="10-004-21-6870-1000-210"/>
    <s v="Educator Salary Adjustment-Retirement"/>
    <n v="91"/>
    <n v="0"/>
    <n v="439.41"/>
    <n v="-439.41"/>
    <s v="10"/>
  </r>
  <r>
    <x v="0"/>
    <s v="10-004-21-6870-1000-220"/>
    <s v="Educator Salary Adjustment-FICA"/>
    <n v="91"/>
    <n v="0"/>
    <n v="151.49"/>
    <n v="-151.49"/>
    <s v="10"/>
  </r>
  <r>
    <x v="0"/>
    <s v="10-004-21-6970-1000-131"/>
    <s v="Educator Salary Adjustment"/>
    <n v="91"/>
    <n v="0"/>
    <n v="673.27"/>
    <n v="-673.27"/>
    <s v="10"/>
  </r>
  <r>
    <x v="0"/>
    <s v="10-004-21-6970-1000-210"/>
    <s v="Educator Salary Adjustment-Retirement"/>
    <n v="91"/>
    <n v="0"/>
    <n v="149.4"/>
    <n v="-149.4"/>
    <s v="10"/>
  </r>
  <r>
    <x v="0"/>
    <s v="10-004-21-6970-1000-220"/>
    <s v="Educator Salary Adjustment-FICA"/>
    <n v="91"/>
    <n v="0"/>
    <n v="51.51"/>
    <n v="-51.51"/>
    <s v="10"/>
  </r>
  <r>
    <x v="0"/>
    <s v="10-004-21-7350-1000-131"/>
    <s v="Educator Salary Adjustment"/>
    <n v="91"/>
    <n v="0"/>
    <n v="3960.42"/>
    <n v="-3960.42"/>
    <s v="10"/>
  </r>
  <r>
    <x v="0"/>
    <s v="10-004-21-7350-1000-210"/>
    <s v="Educator Salary Adjustment-Retirement"/>
    <n v="91"/>
    <n v="0"/>
    <n v="878.82"/>
    <n v="-878.82"/>
    <s v="10"/>
  </r>
  <r>
    <x v="0"/>
    <s v="10-004-21-7350-1000-220"/>
    <s v="Educator Salary Adjustment-FICA"/>
    <n v="91"/>
    <n v="0"/>
    <n v="302.97000000000003"/>
    <n v="-302.97000000000003"/>
    <s v="10"/>
  </r>
  <r>
    <x v="0"/>
    <s v="10-004-21-7401-1000-131"/>
    <s v="Educator Salary Adjustment"/>
    <n v="91"/>
    <n v="0"/>
    <n v="3960.42"/>
    <n v="-3960.42"/>
    <s v="10"/>
  </r>
  <r>
    <x v="0"/>
    <s v="10-004-21-7401-1000-210"/>
    <s v="Educator Salary Adjustment-Retirement"/>
    <n v="91"/>
    <n v="0"/>
    <n v="878.82"/>
    <n v="-878.82"/>
    <s v="10"/>
  </r>
  <r>
    <x v="0"/>
    <s v="10-004-21-7401-1000-220"/>
    <s v="Educator Salary Adjustment-FICA"/>
    <n v="91"/>
    <n v="0"/>
    <n v="302.98"/>
    <n v="-302.98"/>
    <s v="10"/>
  </r>
  <r>
    <x v="0"/>
    <s v="10-004-21-7524-1000-131"/>
    <s v="Educator Salary Adjustment"/>
    <n v="91"/>
    <n v="0"/>
    <n v="23762.52"/>
    <n v="-23762.52"/>
    <s v="10"/>
  </r>
  <r>
    <x v="0"/>
    <s v="10-004-21-7524-1000-210"/>
    <s v="Educator Salary Adjustment-Retirement"/>
    <n v="91"/>
    <n v="0"/>
    <n v="5272.92"/>
    <n v="-5272.92"/>
    <s v="10"/>
  </r>
  <r>
    <x v="0"/>
    <s v="10-004-21-7524-1000-220"/>
    <s v="Educator Salary Adjustment-FICA"/>
    <n v="91"/>
    <n v="0"/>
    <n v="1817.82"/>
    <n v="-1817.82"/>
    <s v="10"/>
  </r>
  <r>
    <x v="0"/>
    <s v="10-004-21-7711-1000-131"/>
    <s v="Educator Salary Adjustment"/>
    <n v="91"/>
    <n v="0"/>
    <n v="7178.26"/>
    <n v="-7178.26"/>
    <s v="10"/>
  </r>
  <r>
    <x v="0"/>
    <s v="10-004-21-7711-1000-210"/>
    <s v="Educator Salary Adjustment-Retirement"/>
    <n v="91"/>
    <n v="0"/>
    <n v="1592.86"/>
    <n v="-1592.86"/>
    <s v="10"/>
  </r>
  <r>
    <x v="0"/>
    <s v="10-004-21-7711-1000-220"/>
    <s v="Educator Salary Adjustment-FICA"/>
    <n v="91"/>
    <n v="0"/>
    <n v="549.15"/>
    <n v="-549.15"/>
    <s v="10"/>
  </r>
  <r>
    <x v="0"/>
    <s v="10-004-21-7712-1000-131"/>
    <s v="Educator Salary Adjustment"/>
    <n v="91"/>
    <n v="0"/>
    <n v="6980.22"/>
    <n v="-6980.22"/>
    <s v="10"/>
  </r>
  <r>
    <x v="0"/>
    <s v="10-004-21-7712-1000-210"/>
    <s v="Educator Salary Adjustment-Retirement"/>
    <n v="91"/>
    <n v="0"/>
    <n v="1548.9"/>
    <n v="-1548.9"/>
    <s v="10"/>
  </r>
  <r>
    <x v="0"/>
    <s v="10-004-21-7712-1000-220"/>
    <s v="Educator Salary Adjustment-FICA"/>
    <n v="91"/>
    <n v="0"/>
    <n v="533.98"/>
    <n v="-533.98"/>
    <s v="10"/>
  </r>
  <r>
    <x v="0"/>
    <s v="10-004-21-7801-1000-131"/>
    <s v="Educator Salary Adjustment"/>
    <n v="91"/>
    <n v="0"/>
    <n v="17623.849999999999"/>
    <n v="-17623.849999999999"/>
    <s v="10"/>
  </r>
  <r>
    <x v="0"/>
    <s v="10-004-21-7801-1000-210"/>
    <s v="Educator Salary Adjustment-Retirement"/>
    <n v="91"/>
    <n v="0"/>
    <n v="3910.73"/>
    <n v="-3910.73"/>
    <s v="10"/>
  </r>
  <r>
    <x v="0"/>
    <s v="10-004-21-7801-1000-220"/>
    <s v="Educator Salary Adjustment-FICA"/>
    <n v="91"/>
    <n v="0"/>
    <n v="1348.24"/>
    <n v="-1348.24"/>
    <s v="10"/>
  </r>
  <r>
    <x v="0"/>
    <s v="10-004-21-7801-2120-142"/>
    <s v="Educator Salary Adjustment"/>
    <n v="91"/>
    <n v="0"/>
    <n v="673.27"/>
    <n v="-673.27"/>
    <s v="10"/>
  </r>
  <r>
    <x v="0"/>
    <s v="10-004-21-7801-2120-210"/>
    <s v="Educator Salary Adjustment-Retirement"/>
    <n v="91"/>
    <n v="0"/>
    <n v="149.4"/>
    <n v="-149.4"/>
    <s v="10"/>
  </r>
  <r>
    <x v="0"/>
    <s v="10-004-21-7801-2120-220"/>
    <s v="Educator Salary Adjustment-FICA"/>
    <n v="91"/>
    <n v="0"/>
    <n v="51.51"/>
    <n v="-51.51"/>
    <s v="10"/>
  </r>
  <r>
    <x v="0"/>
    <s v="10-004-21-7860-1000-131"/>
    <s v="Educator Salary Adjustment"/>
    <n v="91"/>
    <n v="0"/>
    <n v="1980.21"/>
    <n v="-1980.21"/>
    <s v="10"/>
  </r>
  <r>
    <x v="0"/>
    <s v="10-004-21-7860-1000-210"/>
    <s v="Educator Salary Adjustment-Retirement"/>
    <n v="91"/>
    <n v="0"/>
    <n v="439.41"/>
    <n v="-439.41"/>
    <s v="10"/>
  </r>
  <r>
    <x v="0"/>
    <s v="10-004-21-7860-1000-220"/>
    <s v="Educator Salary Adjustment-FICA"/>
    <n v="91"/>
    <n v="0"/>
    <n v="151.49"/>
    <n v="-151.49"/>
    <s v="10"/>
  </r>
  <r>
    <x v="0"/>
    <s v="10-004-21-7905-1000-131"/>
    <s v="Educator Salary Adjustment"/>
    <n v="91"/>
    <n v="0"/>
    <n v="3960.42"/>
    <n v="-3960.42"/>
    <s v="10"/>
  </r>
  <r>
    <x v="0"/>
    <s v="10-004-21-7905-1000-210"/>
    <s v="Educator Salary Adjustment-Retirement"/>
    <n v="91"/>
    <n v="0"/>
    <n v="878.82"/>
    <n v="-878.82"/>
    <s v="10"/>
  </r>
  <r>
    <x v="0"/>
    <s v="10-004-21-7905-1000-220"/>
    <s v="Educator Salary Adjustment-FICA"/>
    <n v="91"/>
    <n v="0"/>
    <n v="302.97000000000003"/>
    <n v="-302.97000000000003"/>
    <s v="10"/>
  </r>
  <r>
    <x v="0"/>
    <s v="10-039-21-9999-7000-870"/>
    <s v="INDIRECT COSTS CONTRA ACCT - R"/>
    <n v="91"/>
    <n v="0"/>
    <n v="484107.2"/>
    <n v="-484107.2"/>
    <s v="10"/>
  </r>
  <r>
    <x v="0"/>
    <s v="10-104-21-0505-1000-149"/>
    <s v="Adams Homebound stipend"/>
    <n v="91"/>
    <n v="0"/>
    <n v="0"/>
    <n v="0"/>
    <s v="10"/>
  </r>
  <r>
    <x v="0"/>
    <s v="10-104-21-0505-1000-210"/>
    <s v="Adams Homebound ret"/>
    <n v="91"/>
    <n v="0"/>
    <n v="0"/>
    <n v="0"/>
    <s v="10"/>
  </r>
  <r>
    <x v="0"/>
    <s v="10-104-21-0505-1000-220"/>
    <s v="Adams Homebound Fica"/>
    <n v="91"/>
    <n v="0"/>
    <n v="0"/>
    <n v="0"/>
    <s v="10"/>
  </r>
  <r>
    <x v="0"/>
    <s v="10-104-21-0600-2700-511"/>
    <s v="STUDENT TRAVEL"/>
    <n v="91"/>
    <n v="108"/>
    <n v="0"/>
    <n v="108"/>
    <s v="10"/>
  </r>
  <r>
    <x v="0"/>
    <s v="10-104-21-0600-2700-519"/>
    <s v="AFT SCHL PROGMS"/>
    <n v="91"/>
    <n v="0"/>
    <n v="0"/>
    <n v="0"/>
    <s v="10"/>
  </r>
  <r>
    <x v="0"/>
    <s v="10-104-21-1050-1000-131"/>
    <s v="TEACHERS"/>
    <n v="91"/>
    <n v="454387.64"/>
    <n v="0"/>
    <n v="454387.64"/>
    <s v="10"/>
  </r>
  <r>
    <x v="0"/>
    <s v="10-104-21-1050-1000-149"/>
    <s v="Extra Duty"/>
    <n v="91"/>
    <n v="0"/>
    <n v="0"/>
    <n v="0"/>
    <s v="10"/>
  </r>
  <r>
    <x v="0"/>
    <s v="10-104-21-1050-1000-161"/>
    <s v="INST. ASSISTANT"/>
    <n v="91"/>
    <n v="2307.65"/>
    <n v="0"/>
    <n v="2307.65"/>
    <s v="10"/>
  </r>
  <r>
    <x v="0"/>
    <s v="10-104-21-1050-1000-163"/>
    <s v="CAMPUS MONITOR"/>
    <n v="91"/>
    <n v="8041.4"/>
    <n v="0"/>
    <n v="8041.4"/>
    <s v="10"/>
  </r>
  <r>
    <x v="0"/>
    <s v="10-104-21-1050-1000-195"/>
    <s v="ED SPECIALISTS"/>
    <n v="91"/>
    <n v="104037.86"/>
    <n v="0"/>
    <n v="104037.86"/>
    <s v="10"/>
  </r>
  <r>
    <x v="0"/>
    <s v="10-104-21-1050-1000-210"/>
    <s v="RETIREMENT"/>
    <n v="91"/>
    <n v="130809.07"/>
    <n v="0"/>
    <n v="130809.07"/>
    <s v="10"/>
  </r>
  <r>
    <x v="0"/>
    <s v="10-104-21-1050-1000-220"/>
    <s v="FICA"/>
    <n v="91"/>
    <n v="43560.72"/>
    <n v="0"/>
    <n v="43560.72"/>
    <s v="10"/>
  </r>
  <r>
    <x v="0"/>
    <s v="10-104-21-1050-1000-241"/>
    <s v="INSURANCE"/>
    <n v="91"/>
    <n v="45890.12"/>
    <n v="0"/>
    <n v="45890.12"/>
    <s v="10"/>
  </r>
  <r>
    <x v="0"/>
    <s v="10-104-21-1050-1000-245"/>
    <s v="Waive"/>
    <n v="91"/>
    <n v="4000"/>
    <n v="0"/>
    <n v="4000"/>
    <s v="10"/>
  </r>
  <r>
    <x v="0"/>
    <s v="10-104-21-1050-1000-270"/>
    <s v="INDUSTRIAL INS"/>
    <n v="91"/>
    <n v="0"/>
    <n v="0"/>
    <n v="0"/>
    <s v="10"/>
  </r>
  <r>
    <x v="0"/>
    <s v="10-104-21-1050-1000-280"/>
    <s v="UNEMPL INS"/>
    <n v="91"/>
    <n v="0"/>
    <n v="0"/>
    <n v="0"/>
    <s v="10"/>
  </r>
  <r>
    <x v="0"/>
    <s v="10-104-21-1050-1000-290"/>
    <s v="HSA FEES"/>
    <n v="91"/>
    <n v="0"/>
    <n v="0"/>
    <n v="0"/>
    <s v="10"/>
  </r>
  <r>
    <x v="0"/>
    <s v="10-104-21-1050-1000-300"/>
    <s v="PROF/TECH SERV"/>
    <n v="91"/>
    <n v="740.08"/>
    <n v="0"/>
    <n v="740.08"/>
    <s v="10"/>
  </r>
  <r>
    <x v="0"/>
    <s v="10-104-21-1050-1000-341"/>
    <s v="SUBSTITUTE COST"/>
    <n v="91"/>
    <n v="17672.64"/>
    <n v="0"/>
    <n v="17672.64"/>
    <s v="10"/>
  </r>
  <r>
    <x v="0"/>
    <s v="10-104-21-1050-1000-430"/>
    <s v="INST. REP/MAINT"/>
    <n v="91"/>
    <n v="0"/>
    <n v="0"/>
    <n v="0"/>
    <s v="10"/>
  </r>
  <r>
    <x v="0"/>
    <s v="10-104-21-1050-1000-580"/>
    <s v="STAFF TRAVEL"/>
    <n v="91"/>
    <n v="0"/>
    <n v="0"/>
    <n v="0"/>
    <s v="10"/>
  </r>
  <r>
    <x v="0"/>
    <s v="10-104-21-1050-1000-594"/>
    <s v="ADMISSION CHGS"/>
    <n v="91"/>
    <n v="0"/>
    <n v="0"/>
    <n v="0"/>
    <s v="10"/>
  </r>
  <r>
    <x v="0"/>
    <s v="10-104-21-1050-1000-610"/>
    <s v="SUPPLIES"/>
    <n v="91"/>
    <n v="7133.97"/>
    <n v="0"/>
    <n v="7133.97"/>
    <s v="10"/>
  </r>
  <r>
    <x v="0"/>
    <s v="10-104-21-1050-1000-641"/>
    <s v="TEXTBOOKS"/>
    <n v="91"/>
    <n v="0"/>
    <n v="0"/>
    <n v="0"/>
    <s v="10"/>
  </r>
  <r>
    <x v="0"/>
    <s v="10-104-21-1050-1000-670"/>
    <s v="COMPUTER SUPPLY"/>
    <n v="91"/>
    <n v="0"/>
    <n v="0"/>
    <n v="0"/>
    <s v="10"/>
  </r>
  <r>
    <x v="0"/>
    <s v="10-104-21-1050-1000-730"/>
    <s v="INSTR EQUIPMENT"/>
    <n v="91"/>
    <n v="0"/>
    <n v="0"/>
    <n v="0"/>
    <s v="10"/>
  </r>
  <r>
    <x v="0"/>
    <s v="10-104-21-1050-1000-810"/>
    <s v="DUES AND FEES"/>
    <n v="91"/>
    <n v="0"/>
    <n v="0"/>
    <n v="0"/>
    <s v="10"/>
  </r>
  <r>
    <x v="0"/>
    <s v="10-104-21-1050-1001-149"/>
    <s v="Extra Duty"/>
    <n v="91"/>
    <n v="0"/>
    <n v="0"/>
    <n v="0"/>
    <s v="10"/>
  </r>
  <r>
    <x v="0"/>
    <s v="10-104-21-1050-1001-210"/>
    <s v="Retirement"/>
    <n v="91"/>
    <n v="0"/>
    <n v="0"/>
    <n v="0"/>
    <s v="10"/>
  </r>
  <r>
    <x v="0"/>
    <s v="10-104-21-1050-1001-220"/>
    <s v="FICA"/>
    <n v="91"/>
    <n v="0"/>
    <n v="0"/>
    <n v="0"/>
    <s v="10"/>
  </r>
  <r>
    <x v="0"/>
    <s v="10-104-21-1050-2100-270"/>
    <s v="INDUSTRIAL INS"/>
    <n v="91"/>
    <n v="0"/>
    <n v="0"/>
    <n v="0"/>
    <s v="10"/>
  </r>
  <r>
    <x v="0"/>
    <s v="10-104-21-1050-2120-810"/>
    <s v="DUES AND FEES"/>
    <n v="91"/>
    <n v="0"/>
    <n v="0"/>
    <n v="0"/>
    <s v="10"/>
  </r>
  <r>
    <x v="0"/>
    <s v="10-104-21-1050-2200-270"/>
    <s v="INDUSTRIAL INS"/>
    <n v="91"/>
    <n v="0"/>
    <n v="0"/>
    <n v="0"/>
    <s v="10"/>
  </r>
  <r>
    <x v="0"/>
    <s v="10-104-21-1050-2220-162"/>
    <s v="MEDIA ASSISTANT"/>
    <n v="91"/>
    <n v="1189.6400000000001"/>
    <n v="0"/>
    <n v="1189.6400000000001"/>
    <s v="10"/>
  </r>
  <r>
    <x v="0"/>
    <s v="10-104-21-1050-2220-195"/>
    <s v="MEDIA SPECIALST"/>
    <n v="91"/>
    <n v="20581.490000000002"/>
    <n v="0"/>
    <n v="20581.490000000002"/>
    <s v="10"/>
  </r>
  <r>
    <x v="0"/>
    <s v="10-104-21-1050-2220-210"/>
    <s v="RETIREMENT"/>
    <n v="91"/>
    <n v="4702.58"/>
    <n v="0"/>
    <n v="4702.58"/>
    <s v="10"/>
  </r>
  <r>
    <x v="0"/>
    <s v="10-104-21-1050-2220-220"/>
    <s v="FICA"/>
    <n v="91"/>
    <n v="1665.48"/>
    <n v="0"/>
    <n v="1665.48"/>
    <s v="10"/>
  </r>
  <r>
    <x v="0"/>
    <s v="10-104-21-1050-2220-430"/>
    <s v="AV REP &amp; MAINT."/>
    <n v="91"/>
    <n v="0"/>
    <n v="0"/>
    <n v="0"/>
    <s v="10"/>
  </r>
  <r>
    <x v="0"/>
    <s v="10-104-21-1050-2220-644"/>
    <s v="LIBRARY BOOKS"/>
    <n v="91"/>
    <n v="0"/>
    <n v="0"/>
    <n v="0"/>
    <s v="10"/>
  </r>
  <r>
    <x v="0"/>
    <s v="10-104-21-1050-2220-645"/>
    <s v="PERIODICALS"/>
    <n v="91"/>
    <n v="0"/>
    <n v="0"/>
    <n v="0"/>
    <s v="10"/>
  </r>
  <r>
    <x v="0"/>
    <s v="10-104-21-1050-2220-646"/>
    <s v="AV/LIBRY SUPPLY"/>
    <n v="91"/>
    <n v="0"/>
    <n v="0"/>
    <n v="0"/>
    <s v="10"/>
  </r>
  <r>
    <x v="0"/>
    <s v="10-104-21-1050-2220-734"/>
    <s v="AVLIBRY EQUIP."/>
    <n v="91"/>
    <n v="0"/>
    <n v="0"/>
    <n v="0"/>
    <s v="10"/>
  </r>
  <r>
    <x v="0"/>
    <s v="10-104-21-1050-2290-610"/>
    <s v="STAFF APPRECIAT"/>
    <n v="91"/>
    <n v="1461.71"/>
    <n v="0"/>
    <n v="1461.71"/>
    <s v="10"/>
  </r>
  <r>
    <x v="0"/>
    <s v="10-104-21-1050-2300-270"/>
    <s v="INDUSTRIAL INS"/>
    <n v="91"/>
    <n v="0"/>
    <n v="0"/>
    <n v="0"/>
    <s v="10"/>
  </r>
  <r>
    <x v="0"/>
    <s v="10-104-21-1050-2400-121"/>
    <s v="PRINCIPALS SAL"/>
    <n v="91"/>
    <n v="132558.15"/>
    <n v="0"/>
    <n v="132558.15"/>
    <s v="10"/>
  </r>
  <r>
    <x v="0"/>
    <s v="10-104-21-1050-2400-152"/>
    <s v="ADMIN ASSISTANT"/>
    <n v="91"/>
    <n v="36249.61"/>
    <n v="0"/>
    <n v="36249.61"/>
    <s v="10"/>
  </r>
  <r>
    <x v="0"/>
    <s v="10-104-21-1050-2400-210"/>
    <s v="RETIREMENT"/>
    <n v="91"/>
    <n v="38662.769999999997"/>
    <n v="0"/>
    <n v="38662.769999999997"/>
    <s v="10"/>
  </r>
  <r>
    <x v="0"/>
    <s v="10-104-21-1050-2400-220"/>
    <s v="FICA"/>
    <n v="91"/>
    <n v="12842.59"/>
    <n v="0"/>
    <n v="12842.59"/>
    <s v="10"/>
  </r>
  <r>
    <x v="0"/>
    <s v="10-104-21-1050-2400-241"/>
    <s v="INSURANCE"/>
    <n v="91"/>
    <n v="5797.8"/>
    <n v="0"/>
    <n v="5797.8"/>
    <s v="10"/>
  </r>
  <r>
    <x v="0"/>
    <s v="10-104-21-1050-2400-245"/>
    <s v="Waive"/>
    <n v="91"/>
    <n v="1000"/>
    <n v="0"/>
    <n v="1000"/>
    <s v="10"/>
  </r>
  <r>
    <x v="0"/>
    <s v="10-104-21-1050-2400-270"/>
    <s v="INDUSTRIAL INS"/>
    <n v="91"/>
    <n v="0"/>
    <n v="0"/>
    <n v="0"/>
    <s v="10"/>
  </r>
  <r>
    <x v="0"/>
    <s v="10-104-21-1050-2400-300"/>
    <s v="PROF/TECH SERV"/>
    <n v="91"/>
    <n v="0"/>
    <n v="0"/>
    <n v="0"/>
    <s v="10"/>
  </r>
  <r>
    <x v="0"/>
    <s v="10-104-21-1050-2400-530"/>
    <s v="POSTAGE"/>
    <n v="91"/>
    <n v="0"/>
    <n v="0"/>
    <n v="0"/>
    <s v="10"/>
  </r>
  <r>
    <x v="0"/>
    <s v="10-104-21-1050-2400-580"/>
    <s v="ADMIN TRAVEL"/>
    <n v="91"/>
    <n v="750"/>
    <n v="0"/>
    <n v="750"/>
    <s v="10"/>
  </r>
  <r>
    <x v="0"/>
    <s v="10-104-21-1050-2400-610"/>
    <s v="ADMIN SUPPLIES"/>
    <n v="91"/>
    <n v="0"/>
    <n v="0"/>
    <n v="0"/>
    <s v="10"/>
  </r>
  <r>
    <x v="0"/>
    <s v="10-104-21-1050-2400-810"/>
    <s v="DUES AND FEES"/>
    <n v="91"/>
    <n v="0"/>
    <n v="0"/>
    <n v="0"/>
    <s v="10"/>
  </r>
  <r>
    <x v="0"/>
    <s v="10-104-21-1050-2500-270"/>
    <s v="INDUSTRIAL INS"/>
    <n v="91"/>
    <n v="0"/>
    <n v="0"/>
    <n v="0"/>
    <s v="10"/>
  </r>
  <r>
    <x v="0"/>
    <s v="10-104-21-1050-2500-290"/>
    <s v="FSA FEES"/>
    <n v="91"/>
    <n v="0"/>
    <n v="0"/>
    <n v="0"/>
    <s v="10"/>
  </r>
  <r>
    <x v="0"/>
    <s v="10-104-21-1050-2600-270"/>
    <s v="Industrial Insurance"/>
    <n v="91"/>
    <n v="0"/>
    <n v="0"/>
    <n v="0"/>
    <s v="10"/>
  </r>
  <r>
    <x v="0"/>
    <s v="10-104-21-1050-2650-626"/>
    <s v="Fuel Costs"/>
    <n v="91"/>
    <n v="0"/>
    <n v="0"/>
    <n v="0"/>
    <s v="10"/>
  </r>
  <r>
    <x v="0"/>
    <s v="10-104-21-1050-3300-270"/>
    <s v="Industrial Insurance"/>
    <n v="91"/>
    <n v="0"/>
    <n v="0"/>
    <n v="0"/>
    <s v="10"/>
  </r>
  <r>
    <x v="0"/>
    <s v="10-104-21-1051-1000-641"/>
    <s v="TEXTBOOKS"/>
    <n v="91"/>
    <n v="0"/>
    <n v="0"/>
    <n v="0"/>
    <s v="10"/>
  </r>
  <r>
    <x v="0"/>
    <s v="10-104-21-1205-1000-131"/>
    <s v="TEACHER SALARY"/>
    <n v="91"/>
    <n v="71996.08"/>
    <n v="0"/>
    <n v="71996.08"/>
    <s v="10"/>
  </r>
  <r>
    <x v="0"/>
    <s v="10-104-21-1205-1000-149"/>
    <s v="Extra Duty"/>
    <n v="91"/>
    <n v="1002.69"/>
    <n v="0"/>
    <n v="1002.69"/>
    <s v="10"/>
  </r>
  <r>
    <x v="0"/>
    <s v="10-104-21-1205-1000-161"/>
    <s v="INST. ASSISTANT"/>
    <n v="91"/>
    <n v="0"/>
    <n v="0"/>
    <n v="0"/>
    <s v="10"/>
  </r>
  <r>
    <x v="0"/>
    <s v="10-104-21-1205-1000-210"/>
    <s v="RETIREMENT"/>
    <n v="91"/>
    <n v="17402.88"/>
    <n v="0"/>
    <n v="17402.88"/>
    <s v="10"/>
  </r>
  <r>
    <x v="0"/>
    <s v="10-104-21-1205-1000-220"/>
    <s v="FICA"/>
    <n v="91"/>
    <n v="5074.1499999999996"/>
    <n v="0"/>
    <n v="5074.1499999999996"/>
    <s v="10"/>
  </r>
  <r>
    <x v="0"/>
    <s v="10-104-21-1205-1000-241"/>
    <s v="INSURANCE"/>
    <n v="91"/>
    <n v="16645.23"/>
    <n v="0"/>
    <n v="16645.23"/>
    <s v="10"/>
  </r>
  <r>
    <x v="0"/>
    <s v="10-104-21-1205-1000-270"/>
    <s v="INDUSTRIAL INS"/>
    <n v="91"/>
    <n v="0"/>
    <n v="0"/>
    <n v="0"/>
    <s v="10"/>
  </r>
  <r>
    <x v="0"/>
    <s v="10-104-21-1205-1000-341"/>
    <s v="Substitute SPED Adams"/>
    <n v="91"/>
    <n v="1957.51"/>
    <n v="0"/>
    <n v="1957.51"/>
    <s v="10"/>
  </r>
  <r>
    <x v="0"/>
    <s v="10-104-21-1205-2150-149"/>
    <s v="SLP SALARIES"/>
    <n v="91"/>
    <n v="0"/>
    <n v="0"/>
    <n v="0"/>
    <s v="10"/>
  </r>
  <r>
    <x v="0"/>
    <s v="10-104-21-1205-2150-199"/>
    <s v="SLP Salaries"/>
    <n v="91"/>
    <n v="52028.08"/>
    <n v="0"/>
    <n v="52028.08"/>
    <s v="10"/>
  </r>
  <r>
    <x v="0"/>
    <s v="10-104-21-1205-2150-210"/>
    <s v="RETIREMENT"/>
    <n v="91"/>
    <n v="10590.65"/>
    <n v="0"/>
    <n v="10590.65"/>
    <s v="10"/>
  </r>
  <r>
    <x v="0"/>
    <s v="10-104-21-1205-2150-220"/>
    <s v="FICA"/>
    <n v="91"/>
    <n v="3924.21"/>
    <n v="0"/>
    <n v="3924.21"/>
    <s v="10"/>
  </r>
  <r>
    <x v="0"/>
    <s v="10-104-21-1205-2150-241"/>
    <s v="Insurance"/>
    <n v="91"/>
    <n v="5350.74"/>
    <n v="0"/>
    <n v="5350.74"/>
    <s v="10"/>
  </r>
  <r>
    <x v="0"/>
    <s v="10-104-21-1215-1000-341"/>
    <s v="Substitute Cost"/>
    <n v="91"/>
    <n v="0"/>
    <n v="0"/>
    <n v="0"/>
    <s v="10"/>
  </r>
  <r>
    <x v="0"/>
    <s v="10-104-21-2101-1000-149"/>
    <s v="STEM Levy - Extra Duty"/>
    <n v="91"/>
    <n v="0"/>
    <n v="0"/>
    <n v="0"/>
    <s v="10"/>
  </r>
  <r>
    <x v="0"/>
    <s v="10-104-21-2101-1000-161"/>
    <s v="STEM Levy - Inst Assistant"/>
    <n v="91"/>
    <n v="9586.99"/>
    <n v="0"/>
    <n v="9586.99"/>
    <s v="10"/>
  </r>
  <r>
    <x v="0"/>
    <s v="10-104-21-2101-1000-195"/>
    <s v="Science Ed. Specialist"/>
    <n v="91"/>
    <n v="17709.689999999999"/>
    <n v="0"/>
    <n v="17709.689999999999"/>
    <s v="10"/>
  </r>
  <r>
    <x v="0"/>
    <s v="10-104-21-2101-1000-220"/>
    <s v="FICA"/>
    <n v="91"/>
    <n v="2088.21"/>
    <n v="0"/>
    <n v="2088.21"/>
    <s v="10"/>
  </r>
  <r>
    <x v="0"/>
    <s v="10-104-21-2101-1000-341"/>
    <s v="Substitute Cost"/>
    <n v="91"/>
    <n v="0"/>
    <n v="0"/>
    <n v="0"/>
    <s v="10"/>
  </r>
  <r>
    <x v="0"/>
    <s v="10-104-21-2101-1000-610"/>
    <s v="STEM Levy - Supplies"/>
    <n v="91"/>
    <n v="991.15"/>
    <n v="0"/>
    <n v="991.15"/>
    <s v="10"/>
  </r>
  <r>
    <x v="0"/>
    <s v="10-104-21-2102-1000-131"/>
    <s v="G&amp;T Levy - Teacher"/>
    <n v="91"/>
    <n v="0"/>
    <n v="0"/>
    <n v="0"/>
    <s v="10"/>
  </r>
  <r>
    <x v="0"/>
    <s v="10-104-21-2102-1000-161"/>
    <s v="INSTRUCTIONAL ASSISTANT"/>
    <n v="91"/>
    <n v="2567.41"/>
    <n v="0"/>
    <n v="2567.41"/>
    <s v="10"/>
  </r>
  <r>
    <x v="0"/>
    <s v="10-104-21-2102-1000-210"/>
    <s v="Retirement"/>
    <n v="91"/>
    <n v="0"/>
    <n v="0"/>
    <n v="0"/>
    <s v="10"/>
  </r>
  <r>
    <x v="0"/>
    <s v="10-104-21-2102-1000-220"/>
    <s v="FICA"/>
    <n v="91"/>
    <n v="196.43"/>
    <n v="0"/>
    <n v="196.43"/>
    <s v="10"/>
  </r>
  <r>
    <x v="0"/>
    <s v="10-104-21-2112-1000-161"/>
    <s v="LEVY INST ASSISTANTS"/>
    <n v="91"/>
    <n v="0"/>
    <n v="0"/>
    <n v="0"/>
    <s v="10"/>
  </r>
  <r>
    <x v="0"/>
    <s v="10-104-21-3450-1000-430"/>
    <s v="COPIER REPAIRS"/>
    <n v="91"/>
    <n v="0"/>
    <n v="0"/>
    <n v="0"/>
    <s v="10"/>
  </r>
  <r>
    <x v="0"/>
    <s v="10-104-21-3450-1000-550"/>
    <s v="PRINTNG SERVICE"/>
    <n v="91"/>
    <n v="55.54"/>
    <n v="0"/>
    <n v="55.54"/>
    <s v="10"/>
  </r>
  <r>
    <x v="0"/>
    <s v="10-104-21-3450-1000-610"/>
    <s v="COPIER SUPPLIES"/>
    <n v="91"/>
    <n v="4177.3900000000003"/>
    <n v="0"/>
    <n v="4177.3900000000003"/>
    <s v="10"/>
  </r>
  <r>
    <x v="0"/>
    <s v="10-104-21-5201-1000-131"/>
    <s v="K-8 CSR TEACHRS"/>
    <n v="91"/>
    <n v="161128.24"/>
    <n v="0"/>
    <n v="161128.24"/>
    <s v="10"/>
  </r>
  <r>
    <x v="0"/>
    <s v="10-104-21-5201-1000-210"/>
    <s v="RETIREMENT"/>
    <n v="91"/>
    <n v="32956.61"/>
    <n v="0"/>
    <n v="32956.61"/>
    <s v="10"/>
  </r>
  <r>
    <x v="0"/>
    <s v="10-104-21-5201-1000-220"/>
    <s v="FICA"/>
    <n v="91"/>
    <n v="11525.46"/>
    <n v="0"/>
    <n v="11525.46"/>
    <s v="10"/>
  </r>
  <r>
    <x v="0"/>
    <s v="10-104-21-5201-1000-241"/>
    <s v="INSURANCE"/>
    <n v="91"/>
    <n v="39776.019999999997"/>
    <n v="0"/>
    <n v="39776.019999999997"/>
    <s v="10"/>
  </r>
  <r>
    <x v="0"/>
    <s v="10-104-21-5201-1000-341"/>
    <s v="CSR - Substitue Cost"/>
    <n v="91"/>
    <n v="560.28"/>
    <n v="0"/>
    <n v="560.28"/>
    <s v="10"/>
  </r>
  <r>
    <x v="0"/>
    <s v="10-104-21-5260-1000-161"/>
    <s v="IA READING LIT"/>
    <n v="91"/>
    <n v="0"/>
    <n v="0"/>
    <n v="0"/>
    <s v="10"/>
  </r>
  <r>
    <x v="0"/>
    <s v="10-104-21-5270-1000-131"/>
    <s v="TEACHER ESL"/>
    <n v="91"/>
    <n v="0"/>
    <n v="0"/>
    <n v="0"/>
    <s v="10"/>
  </r>
  <r>
    <x v="0"/>
    <s v="10-104-21-5270-1000-161"/>
    <s v="INST ASST ESL"/>
    <n v="91"/>
    <n v="0"/>
    <n v="0"/>
    <n v="0"/>
    <s v="10"/>
  </r>
  <r>
    <x v="0"/>
    <s v="10-104-21-5270-1000-341"/>
    <s v="At Risk - Sub Cost"/>
    <n v="91"/>
    <n v="864"/>
    <n v="0"/>
    <n v="864"/>
    <s v="10"/>
  </r>
  <r>
    <x v="0"/>
    <s v="10-104-21-5331-1000-161"/>
    <s v="INST. ASSISTANT"/>
    <n v="91"/>
    <n v="2924.11"/>
    <n v="0"/>
    <n v="2924.11"/>
    <s v="10"/>
  </r>
  <r>
    <x v="0"/>
    <s v="10-104-21-5331-1000-220"/>
    <s v="SOCIAL SECURITY"/>
    <n v="91"/>
    <n v="223.69"/>
    <n v="0"/>
    <n v="223.69"/>
    <s v="10"/>
  </r>
  <r>
    <x v="0"/>
    <s v="10-104-21-5336-1000-131"/>
    <s v="At-Risk - Teacher Salary"/>
    <n v="91"/>
    <n v="58944.08"/>
    <n v="0"/>
    <n v="58944.08"/>
    <s v="10"/>
  </r>
  <r>
    <x v="0"/>
    <s v="10-104-21-5336-1000-210"/>
    <s v="Retirement"/>
    <n v="91"/>
    <n v="11916.97"/>
    <n v="0"/>
    <n v="11916.97"/>
    <s v="10"/>
  </r>
  <r>
    <x v="0"/>
    <s v="10-104-21-5336-1000-220"/>
    <s v="FICA"/>
    <n v="91"/>
    <n v="4417.4399999999996"/>
    <n v="0"/>
    <n v="4417.4399999999996"/>
    <s v="10"/>
  </r>
  <r>
    <x v="0"/>
    <s v="10-104-21-5336-1000-241"/>
    <s v="Insurance"/>
    <n v="91"/>
    <n v="16546.32"/>
    <n v="0"/>
    <n v="16546.32"/>
    <s v="10"/>
  </r>
  <r>
    <x v="0"/>
    <s v="10-104-21-5336-1000-245"/>
    <s v="Waive"/>
    <n v="91"/>
    <n v="0"/>
    <n v="0"/>
    <n v="0"/>
    <s v="10"/>
  </r>
  <r>
    <x v="0"/>
    <s v="10-104-21-5336-1000-341"/>
    <s v="At-Risk - Sub Costs"/>
    <n v="91"/>
    <n v="0"/>
    <n v="0"/>
    <n v="0"/>
    <s v="10"/>
  </r>
  <r>
    <x v="0"/>
    <s v="10-104-21-5360-1000-670"/>
    <s v="INSTUCTIONAL SOFTWARE"/>
    <n v="91"/>
    <n v="0"/>
    <n v="0"/>
    <n v="0"/>
    <s v="10"/>
  </r>
  <r>
    <x v="0"/>
    <s v="10-104-21-5420-1000-131"/>
    <s v="TEACHERS"/>
    <n v="91"/>
    <n v="0"/>
    <n v="0"/>
    <n v="0"/>
    <s v="10"/>
  </r>
  <r>
    <x v="0"/>
    <s v="10-104-21-5420-1000-149"/>
    <s v="OTHER CERTIFIED"/>
    <n v="91"/>
    <n v="0"/>
    <n v="0"/>
    <n v="0"/>
    <s v="10"/>
  </r>
  <r>
    <x v="0"/>
    <s v="10-104-21-5420-1000-161"/>
    <s v="INST ASSISTANTS"/>
    <n v="91"/>
    <n v="16999.54"/>
    <n v="0"/>
    <n v="16999.54"/>
    <s v="10"/>
  </r>
  <r>
    <x v="0"/>
    <s v="10-104-21-5420-1000-198"/>
    <s v="Trustlands (Americorps)"/>
    <n v="91"/>
    <n v="0"/>
    <n v="0"/>
    <n v="0"/>
    <s v="10"/>
  </r>
  <r>
    <x v="0"/>
    <s v="10-104-21-5420-1000-210"/>
    <s v="RETIREMENT"/>
    <n v="91"/>
    <n v="0"/>
    <n v="0"/>
    <n v="0"/>
    <s v="10"/>
  </r>
  <r>
    <x v="0"/>
    <s v="10-104-21-5420-1000-220"/>
    <s v="FICA"/>
    <n v="91"/>
    <n v="1300.48"/>
    <n v="0"/>
    <n v="1300.48"/>
    <s v="10"/>
  </r>
  <r>
    <x v="0"/>
    <s v="10-104-21-5420-1000-241"/>
    <s v="Insurance"/>
    <n v="91"/>
    <n v="0"/>
    <n v="0"/>
    <n v="0"/>
    <s v="10"/>
  </r>
  <r>
    <x v="0"/>
    <s v="10-104-21-5420-1000-245"/>
    <s v="Waive"/>
    <n v="91"/>
    <n v="0"/>
    <n v="0"/>
    <n v="0"/>
    <s v="10"/>
  </r>
  <r>
    <x v="0"/>
    <s v="10-104-21-5420-1000-320"/>
    <s v="PURCH SERVICE"/>
    <n v="91"/>
    <n v="0"/>
    <n v="0"/>
    <n v="0"/>
    <s v="10"/>
  </r>
  <r>
    <x v="0"/>
    <s v="10-104-21-5420-1000-341"/>
    <s v="Trustlands - Sub Costs"/>
    <n v="91"/>
    <n v="0"/>
    <n v="0"/>
    <n v="0"/>
    <s v="10"/>
  </r>
  <r>
    <x v="0"/>
    <s v="10-104-21-5420-1000-580"/>
    <s v="TRAVEL"/>
    <n v="91"/>
    <n v="0"/>
    <n v="0"/>
    <n v="0"/>
    <s v="10"/>
  </r>
  <r>
    <x v="0"/>
    <s v="10-104-21-5420-1000-610"/>
    <s v="SUPPLIES"/>
    <n v="91"/>
    <n v="0"/>
    <n v="0"/>
    <n v="0"/>
    <s v="10"/>
  </r>
  <r>
    <x v="0"/>
    <s v="10-104-21-5420-1000-642"/>
    <s v="Online Curriculum or Subscriptions"/>
    <n v="91"/>
    <n v="3918.37"/>
    <n v="0"/>
    <n v="3918.37"/>
    <s v="10"/>
  </r>
  <r>
    <x v="0"/>
    <s v="10-104-21-5420-1000-670"/>
    <s v="SOFTWARE"/>
    <n v="91"/>
    <n v="783"/>
    <n v="0"/>
    <n v="783"/>
    <s v="10"/>
  </r>
  <r>
    <x v="0"/>
    <s v="10-104-21-5420-1000-730"/>
    <s v="EQUIPMENT"/>
    <n v="91"/>
    <n v="20400"/>
    <n v="0"/>
    <n v="20400"/>
    <s v="10"/>
  </r>
  <r>
    <x v="0"/>
    <s v="10-104-21-5420-1000-895"/>
    <s v="Trustlands budgeted carryover Adams"/>
    <n v="91"/>
    <n v="0"/>
    <n v="0"/>
    <n v="0"/>
    <s v="10"/>
  </r>
  <r>
    <x v="0"/>
    <s v="10-104-21-5641-1000-131"/>
    <s v="EI TEACHERS"/>
    <n v="91"/>
    <n v="27624.89"/>
    <n v="0"/>
    <n v="27624.89"/>
    <s v="10"/>
  </r>
  <r>
    <x v="0"/>
    <s v="10-104-21-5641-1000-161"/>
    <s v="INST. ASSISTANT"/>
    <n v="91"/>
    <n v="0"/>
    <n v="0"/>
    <n v="0"/>
    <s v="10"/>
  </r>
  <r>
    <x v="0"/>
    <s v="10-104-21-5641-1000-210"/>
    <s v="RETIREMENT"/>
    <n v="91"/>
    <n v="6324.51"/>
    <n v="0"/>
    <n v="6324.51"/>
    <s v="10"/>
  </r>
  <r>
    <x v="0"/>
    <s v="10-104-21-5641-1000-220"/>
    <s v="SOCIAL SECURITY"/>
    <n v="91"/>
    <n v="2113.31"/>
    <n v="0"/>
    <n v="2113.31"/>
    <s v="10"/>
  </r>
  <r>
    <x v="0"/>
    <s v="10-104-21-5641-1000-241"/>
    <s v="INSURANCE"/>
    <n v="91"/>
    <n v="0"/>
    <n v="0"/>
    <n v="0"/>
    <s v="10"/>
  </r>
  <r>
    <x v="0"/>
    <s v="10-104-21-5641-1000-245"/>
    <s v="Waive"/>
    <n v="91"/>
    <n v="0"/>
    <n v="0"/>
    <n v="0"/>
    <s v="10"/>
  </r>
  <r>
    <x v="0"/>
    <s v="10-104-21-5641-1000-341"/>
    <s v="Early Intervention - Sutstitute Cost"/>
    <n v="91"/>
    <n v="560.28"/>
    <n v="0"/>
    <n v="560.28"/>
    <s v="10"/>
  </r>
  <r>
    <x v="0"/>
    <s v="10-104-21-5655-2230-610"/>
    <s v="DTL Supplies"/>
    <n v="91"/>
    <n v="0"/>
    <n v="0"/>
    <n v="0"/>
    <s v="10"/>
  </r>
  <r>
    <x v="0"/>
    <s v="10-104-21-5655-2230-730"/>
    <s v="Adams tech related hardware"/>
    <n v="91"/>
    <n v="0"/>
    <n v="0"/>
    <n v="0"/>
    <s v="10"/>
  </r>
  <r>
    <x v="0"/>
    <s v="10-104-21-5672-1000-341"/>
    <s v="Prevention Dimension - Sub Costs"/>
    <n v="91"/>
    <n v="0"/>
    <n v="0"/>
    <n v="0"/>
    <s v="10"/>
  </r>
  <r>
    <x v="0"/>
    <s v="10-104-21-5678-1000-131"/>
    <s v="Adams TSSA Teacher Salary"/>
    <n v="91"/>
    <n v="16177"/>
    <n v="0"/>
    <n v="16177"/>
    <s v="10"/>
  </r>
  <r>
    <x v="0"/>
    <s v="10-104-21-5678-1000-149"/>
    <s v="Adams TSSA Extra"/>
    <n v="91"/>
    <n v="24908"/>
    <n v="0"/>
    <n v="24908"/>
    <s v="10"/>
  </r>
  <r>
    <x v="0"/>
    <s v="10-104-21-5678-1000-210"/>
    <s v="Adams TSSA Retirement"/>
    <n v="91"/>
    <n v="5504.49"/>
    <n v="0"/>
    <n v="5504.49"/>
    <s v="10"/>
  </r>
  <r>
    <x v="0"/>
    <s v="10-104-21-5678-1000-220"/>
    <s v="Adams TSSA FICA"/>
    <n v="91"/>
    <n v="1905.45"/>
    <n v="0"/>
    <n v="1905.45"/>
    <s v="10"/>
  </r>
  <r>
    <x v="0"/>
    <s v="10-104-21-5678-1000-241"/>
    <s v="Adams TSSA Insurance"/>
    <n v="91"/>
    <n v="0"/>
    <n v="0"/>
    <n v="0"/>
    <s v="10"/>
  </r>
  <r>
    <x v="0"/>
    <s v="10-104-21-5678-1000-320"/>
    <s v="Adams TSSA purchased services"/>
    <n v="91"/>
    <n v="0"/>
    <n v="0"/>
    <n v="0"/>
    <s v="10"/>
  </r>
  <r>
    <x v="0"/>
    <s v="10-104-21-5678-1000-580"/>
    <s v="Adams TSSA travel"/>
    <n v="91"/>
    <n v="0"/>
    <n v="0"/>
    <n v="0"/>
    <s v="10"/>
  </r>
  <r>
    <x v="0"/>
    <s v="10-104-21-5678-1000-610"/>
    <s v="TSSA Supplies"/>
    <n v="91"/>
    <n v="382.8"/>
    <n v="0"/>
    <n v="382.8"/>
    <s v="10"/>
  </r>
  <r>
    <x v="0"/>
    <s v="10-104-21-5801-1000-131"/>
    <s v="salaries"/>
    <n v="91"/>
    <n v="0"/>
    <n v="0"/>
    <n v="0"/>
    <s v="10"/>
  </r>
  <r>
    <x v="0"/>
    <s v="10-104-21-5801-1000-210"/>
    <s v="Retirement"/>
    <n v="91"/>
    <n v="0"/>
    <n v="0"/>
    <n v="0"/>
    <s v="10"/>
  </r>
  <r>
    <x v="0"/>
    <s v="10-104-21-5801-1000-220"/>
    <s v="FICA"/>
    <n v="91"/>
    <n v="0"/>
    <n v="0"/>
    <n v="0"/>
    <s v="10"/>
  </r>
  <r>
    <x v="0"/>
    <s v="10-104-21-5805-1000-131"/>
    <s v="LITERACY COACH"/>
    <n v="91"/>
    <n v="35152"/>
    <n v="0"/>
    <n v="35152"/>
    <s v="10"/>
  </r>
  <r>
    <x v="0"/>
    <s v="10-104-21-5805-1000-161"/>
    <s v="IA -- LITERACY"/>
    <n v="91"/>
    <n v="14515.79"/>
    <n v="0"/>
    <n v="14515.79"/>
    <s v="10"/>
  </r>
  <r>
    <x v="0"/>
    <s v="10-104-21-5805-1000-210"/>
    <s v="RETIREMENT"/>
    <n v="91"/>
    <n v="8560.41"/>
    <n v="0"/>
    <n v="8560.41"/>
    <s v="10"/>
  </r>
  <r>
    <x v="0"/>
    <s v="10-104-21-5805-1000-220"/>
    <s v="FICA"/>
    <n v="91"/>
    <n v="3799.55"/>
    <n v="0"/>
    <n v="3799.55"/>
    <s v="10"/>
  </r>
  <r>
    <x v="0"/>
    <s v="10-104-21-5805-1000-241"/>
    <s v="INSURANCE"/>
    <n v="91"/>
    <n v="122.71"/>
    <n v="0"/>
    <n v="122.71"/>
    <s v="10"/>
  </r>
  <r>
    <x v="0"/>
    <s v="10-104-21-5805-1000-245"/>
    <s v="Waive"/>
    <n v="91"/>
    <n v="500"/>
    <n v="0"/>
    <n v="500"/>
    <s v="10"/>
  </r>
  <r>
    <x v="0"/>
    <s v="10-104-21-5805-1000-610"/>
    <s v="SUPPLIES"/>
    <n v="91"/>
    <n v="0"/>
    <n v="0"/>
    <n v="0"/>
    <s v="10"/>
  </r>
  <r>
    <x v="0"/>
    <s v="10-104-21-5807-1000-131"/>
    <s v="TSSP"/>
    <n v="91"/>
    <n v="4100"/>
    <n v="0"/>
    <n v="4100"/>
    <s v="10"/>
  </r>
  <r>
    <x v="0"/>
    <s v="10-104-21-5807-1000-149"/>
    <s v="TSSP EDEP"/>
    <n v="91"/>
    <n v="242"/>
    <n v="0"/>
    <n v="242"/>
    <s v="10"/>
  </r>
  <r>
    <x v="0"/>
    <s v="10-104-21-5807-1000-210"/>
    <s v="retirement"/>
    <n v="91"/>
    <n v="1028.6199999999999"/>
    <n v="0"/>
    <n v="1028.6199999999999"/>
    <s v="10"/>
  </r>
  <r>
    <x v="0"/>
    <s v="10-104-21-5807-1000-220"/>
    <s v="FICA"/>
    <n v="91"/>
    <n v="330.47"/>
    <n v="0"/>
    <n v="330.47"/>
    <s v="10"/>
  </r>
  <r>
    <x v="0"/>
    <s v="10-104-21-5807-1000-241"/>
    <s v="INSURANCE"/>
    <n v="91"/>
    <n v="1.1399999999999999"/>
    <n v="0"/>
    <n v="1.1399999999999999"/>
    <s v="10"/>
  </r>
  <r>
    <x v="0"/>
    <s v="10-104-21-5810-2220-644"/>
    <s v="LIBRARY BOOKS"/>
    <n v="91"/>
    <n v="384.91"/>
    <n v="0"/>
    <n v="384.91"/>
    <s v="10"/>
  </r>
  <r>
    <x v="0"/>
    <s v="10-104-21-5816-1000-330"/>
    <s v="Leader in Me - Purchased Services"/>
    <n v="91"/>
    <n v="0"/>
    <n v="0"/>
    <n v="0"/>
    <s v="10"/>
  </r>
  <r>
    <x v="0"/>
    <s v="10-104-21-5816-1000-341"/>
    <s v="Leader In Me - Sub Costs"/>
    <n v="91"/>
    <n v="0"/>
    <n v="0"/>
    <n v="0"/>
    <s v="10"/>
  </r>
  <r>
    <x v="0"/>
    <s v="10-104-21-5816-1000-610"/>
    <s v="Leader in Me - Supplies"/>
    <n v="91"/>
    <n v="0"/>
    <n v="0"/>
    <n v="0"/>
    <s v="10"/>
  </r>
  <r>
    <x v="0"/>
    <s v="10-104-21-5816-2650-626"/>
    <s v="Leader in Me - Fuel"/>
    <n v="91"/>
    <n v="0"/>
    <n v="0"/>
    <n v="0"/>
    <s v="10"/>
  </r>
  <r>
    <x v="0"/>
    <s v="10-104-21-5861-1000-270"/>
    <s v="INDUSTRIAL INS"/>
    <n v="91"/>
    <n v="0"/>
    <n v="0"/>
    <n v="0"/>
    <s v="10"/>
  </r>
  <r>
    <x v="0"/>
    <s v="10-104-21-5868-1000-610"/>
    <s v="SUPPLIES"/>
    <n v="91"/>
    <n v="0"/>
    <n v="0"/>
    <n v="0"/>
    <s v="10"/>
  </r>
  <r>
    <x v="0"/>
    <s v="10-104-21-5876-1000-131"/>
    <s v="ESA TEACHERS"/>
    <n v="91"/>
    <n v="0"/>
    <n v="0"/>
    <n v="0"/>
    <s v="10"/>
  </r>
  <r>
    <x v="0"/>
    <s v="10-104-21-5876-1000-210"/>
    <s v="RETIREMENT"/>
    <n v="91"/>
    <n v="0"/>
    <n v="0"/>
    <n v="0"/>
    <s v="10"/>
  </r>
  <r>
    <x v="0"/>
    <s v="10-104-21-5876-1000-220"/>
    <s v="FICA"/>
    <n v="91"/>
    <n v="0"/>
    <n v="0"/>
    <n v="0"/>
    <s v="10"/>
  </r>
  <r>
    <x v="0"/>
    <s v="10-104-21-5876-1000-241"/>
    <s v="Insurance"/>
    <n v="91"/>
    <n v="0"/>
    <n v="0"/>
    <n v="0"/>
    <s v="10"/>
  </r>
  <r>
    <x v="0"/>
    <s v="10-104-21-5876-2150-199"/>
    <s v="ESA Wages"/>
    <n v="91"/>
    <n v="0"/>
    <n v="0"/>
    <n v="0"/>
    <s v="10"/>
  </r>
  <r>
    <x v="0"/>
    <s v="10-104-21-5876-2150-210"/>
    <s v="ESA Retirement"/>
    <n v="91"/>
    <n v="0"/>
    <n v="0"/>
    <n v="0"/>
    <s v="10"/>
  </r>
  <r>
    <x v="0"/>
    <s v="10-104-21-5876-2150-220"/>
    <s v="ESA FICA"/>
    <n v="91"/>
    <n v="0"/>
    <n v="0"/>
    <n v="0"/>
    <s v="10"/>
  </r>
  <r>
    <x v="0"/>
    <s v="10-104-21-5876-2400-121"/>
    <s v="ESA Wages"/>
    <n v="91"/>
    <n v="0"/>
    <n v="0"/>
    <n v="0"/>
    <s v="10"/>
  </r>
  <r>
    <x v="0"/>
    <s v="10-104-21-5876-2400-210"/>
    <s v="ESA Retirement"/>
    <n v="91"/>
    <n v="0"/>
    <n v="0"/>
    <n v="0"/>
    <s v="10"/>
  </r>
  <r>
    <x v="0"/>
    <s v="10-104-21-5876-2400-220"/>
    <s v="ESA FICA"/>
    <n v="91"/>
    <n v="0"/>
    <n v="0"/>
    <n v="0"/>
    <s v="10"/>
  </r>
  <r>
    <x v="0"/>
    <s v="10-104-21-5882-1000-131"/>
    <s v="BTS - Teacher"/>
    <n v="91"/>
    <n v="0"/>
    <n v="0"/>
    <n v="0"/>
    <s v="10"/>
  </r>
  <r>
    <x v="0"/>
    <s v="10-104-21-5882-1000-210"/>
    <s v="Retirement"/>
    <n v="91"/>
    <n v="0"/>
    <n v="0"/>
    <n v="0"/>
    <s v="10"/>
  </r>
  <r>
    <x v="0"/>
    <s v="10-104-21-5882-1000-220"/>
    <s v="FICA"/>
    <n v="91"/>
    <n v="0"/>
    <n v="0"/>
    <n v="0"/>
    <s v="10"/>
  </r>
  <r>
    <x v="0"/>
    <s v="10-104-21-7215-1000-131"/>
    <s v="TEACHERS"/>
    <n v="91"/>
    <n v="0"/>
    <n v="0"/>
    <n v="0"/>
    <s v="10"/>
  </r>
  <r>
    <x v="0"/>
    <s v="10-104-21-7215-1000-149"/>
    <s v="Extra Duty"/>
    <n v="91"/>
    <n v="0"/>
    <n v="0"/>
    <n v="0"/>
    <s v="10"/>
  </r>
  <r>
    <x v="0"/>
    <s v="10-104-21-7215-1000-161"/>
    <s v="INST. ASSISTANT"/>
    <n v="91"/>
    <n v="0"/>
    <n v="0"/>
    <n v="0"/>
    <s v="10"/>
  </r>
  <r>
    <x v="0"/>
    <s v="10-104-21-7215-1000-210"/>
    <s v="RETIREMENT"/>
    <n v="91"/>
    <n v="0"/>
    <n v="0"/>
    <n v="0"/>
    <s v="10"/>
  </r>
  <r>
    <x v="0"/>
    <s v="10-104-21-7215-1000-220"/>
    <s v="RETIREMENT"/>
    <n v="91"/>
    <n v="0"/>
    <n v="0"/>
    <n v="0"/>
    <s v="10"/>
  </r>
  <r>
    <x v="0"/>
    <s v="10-104-21-7215-1000-610"/>
    <s v="ESSER CARES 2 supplies"/>
    <n v="91"/>
    <n v="702.9"/>
    <n v="0"/>
    <n v="702.9"/>
    <s v="10"/>
  </r>
  <r>
    <x v="0"/>
    <s v="10-104-21-7220-1000-131"/>
    <s v="TEACHERS GEERS"/>
    <n v="91"/>
    <n v="0"/>
    <n v="0"/>
    <n v="0"/>
    <s v="10"/>
  </r>
  <r>
    <x v="0"/>
    <s v="10-104-21-7220-1000-149"/>
    <s v="Extra Duty GEERS"/>
    <n v="91"/>
    <n v="0"/>
    <n v="0"/>
    <n v="0"/>
    <s v="10"/>
  </r>
  <r>
    <x v="0"/>
    <s v="10-104-21-7220-1000-161"/>
    <s v="INST. ASSISTANT GEERS"/>
    <n v="91"/>
    <n v="0"/>
    <n v="0"/>
    <n v="0"/>
    <s v="10"/>
  </r>
  <r>
    <x v="0"/>
    <s v="10-104-21-7220-1000-210"/>
    <s v="RETIREMENT GEERS"/>
    <n v="91"/>
    <n v="0"/>
    <n v="0"/>
    <n v="0"/>
    <s v="10"/>
  </r>
  <r>
    <x v="0"/>
    <s v="10-104-21-7220-1000-220"/>
    <s v="FICA GEERS"/>
    <n v="91"/>
    <n v="0"/>
    <n v="0"/>
    <n v="0"/>
    <s v="10"/>
  </r>
  <r>
    <x v="0"/>
    <s v="10-104-21-7350-1000-161"/>
    <s v="Preschool Aide"/>
    <n v="91"/>
    <n v="0"/>
    <n v="0"/>
    <n v="0"/>
    <s v="10"/>
  </r>
  <r>
    <x v="0"/>
    <s v="10-104-21-7350-1000-195"/>
    <s v="Preschool Specialist"/>
    <n v="91"/>
    <n v="0"/>
    <n v="0"/>
    <n v="0"/>
    <s v="10"/>
  </r>
  <r>
    <x v="0"/>
    <s v="10-104-21-7350-1000-220"/>
    <s v="Readiness Initiative - FICA"/>
    <n v="91"/>
    <n v="0"/>
    <n v="0"/>
    <n v="0"/>
    <s v="10"/>
  </r>
  <r>
    <x v="0"/>
    <s v="10-104-21-7395-1000-161"/>
    <s v="INST. ASSISTANT"/>
    <n v="91"/>
    <n v="0"/>
    <n v="0"/>
    <n v="0"/>
    <s v="10"/>
  </r>
  <r>
    <x v="0"/>
    <s v="10-104-21-7524-1000-131"/>
    <s v="IDEA Salaries"/>
    <n v="91"/>
    <n v="0"/>
    <n v="0"/>
    <n v="0"/>
    <s v="10"/>
  </r>
  <r>
    <x v="0"/>
    <s v="10-104-21-7524-1000-161"/>
    <s v="STAFF ASSISTANT"/>
    <n v="91"/>
    <n v="13721.02"/>
    <n v="0"/>
    <n v="13721.02"/>
    <s v="10"/>
  </r>
  <r>
    <x v="0"/>
    <s v="10-104-21-7524-1000-195"/>
    <s v="REFOCUS"/>
    <n v="91"/>
    <n v="0"/>
    <n v="0"/>
    <n v="0"/>
    <s v="10"/>
  </r>
  <r>
    <x v="0"/>
    <s v="10-104-21-7524-1000-210"/>
    <s v="RETIREMENT"/>
    <n v="91"/>
    <n v="0"/>
    <n v="0"/>
    <n v="0"/>
    <s v="10"/>
  </r>
  <r>
    <x v="0"/>
    <s v="10-104-21-7524-1000-220"/>
    <s v="FICA"/>
    <n v="91"/>
    <n v="1049.6300000000001"/>
    <n v="0"/>
    <n v="1049.6300000000001"/>
    <s v="10"/>
  </r>
  <r>
    <x v="0"/>
    <s v="10-104-21-7524-1000-241"/>
    <s v="INSURANCE"/>
    <n v="91"/>
    <n v="0"/>
    <n v="0"/>
    <n v="0"/>
    <s v="10"/>
  </r>
  <r>
    <x v="0"/>
    <s v="10-104-21-7524-1000-341"/>
    <s v="IDEA - Substitute"/>
    <n v="91"/>
    <n v="0"/>
    <n v="0"/>
    <n v="0"/>
    <s v="10"/>
  </r>
  <r>
    <x v="0"/>
    <s v="10-104-21-7602-1000-161"/>
    <s v="IA - AMERICORPS"/>
    <n v="91"/>
    <n v="0"/>
    <n v="0"/>
    <n v="0"/>
    <s v="10"/>
  </r>
  <r>
    <x v="0"/>
    <s v="10-104-21-7602-1000-220"/>
    <s v="Americorp - FICA"/>
    <n v="91"/>
    <n v="0"/>
    <n v="0"/>
    <n v="0"/>
    <s v="10"/>
  </r>
  <r>
    <x v="0"/>
    <s v="10-104-21-7602-1000-270"/>
    <s v="INDUSTRIAL INS"/>
    <n v="91"/>
    <n v="0"/>
    <n v="0"/>
    <n v="0"/>
    <s v="10"/>
  </r>
  <r>
    <x v="0"/>
    <s v="10-104-21-7664-1000-161"/>
    <s v="IA - ARRA IDEA"/>
    <n v="91"/>
    <n v="0"/>
    <n v="0"/>
    <n v="0"/>
    <s v="10"/>
  </r>
  <r>
    <x v="0"/>
    <s v="10-104-21-7664-1000-195"/>
    <s v="ED SPECIALIST"/>
    <n v="91"/>
    <n v="0"/>
    <n v="0"/>
    <n v="0"/>
    <s v="10"/>
  </r>
  <r>
    <x v="0"/>
    <s v="10-104-21-7664-2110-141"/>
    <s v="SOCIAL WORKERS"/>
    <n v="91"/>
    <n v="0"/>
    <n v="0"/>
    <n v="0"/>
    <s v="10"/>
  </r>
  <r>
    <x v="0"/>
    <s v="10-104-21-7701-1000-131"/>
    <s v="TEACHERS"/>
    <n v="91"/>
    <n v="0"/>
    <n v="0"/>
    <n v="0"/>
    <s v="10"/>
  </r>
  <r>
    <x v="0"/>
    <s v="10-104-21-7701-1000-149"/>
    <s v="OTHER CERTIFIED"/>
    <n v="91"/>
    <n v="10789.3"/>
    <n v="0"/>
    <n v="10789.3"/>
    <s v="10"/>
  </r>
  <r>
    <x v="0"/>
    <s v="10-104-21-7701-1000-161"/>
    <s v="IA -YTH CONNECT"/>
    <n v="91"/>
    <n v="0"/>
    <n v="0"/>
    <n v="0"/>
    <s v="10"/>
  </r>
  <r>
    <x v="0"/>
    <s v="10-104-21-7701-1000-195"/>
    <s v="ED SPECIALIST"/>
    <n v="91"/>
    <n v="0"/>
    <n v="0"/>
    <n v="0"/>
    <s v="10"/>
  </r>
  <r>
    <x v="0"/>
    <s v="10-104-21-7701-1000-198"/>
    <s v="SITE MGR YTH CN"/>
    <n v="91"/>
    <n v="12197.98"/>
    <n v="0"/>
    <n v="12197.98"/>
    <s v="10"/>
  </r>
  <r>
    <x v="0"/>
    <s v="10-104-21-7701-1000-210"/>
    <s v="Retirement"/>
    <n v="91"/>
    <n v="2585.67"/>
    <n v="0"/>
    <n v="2585.67"/>
    <s v="10"/>
  </r>
  <r>
    <x v="0"/>
    <s v="10-104-21-7701-1000-220"/>
    <s v="FICA"/>
    <n v="91"/>
    <n v="1654.28"/>
    <n v="0"/>
    <n v="1654.28"/>
    <s v="10"/>
  </r>
  <r>
    <x v="0"/>
    <s v="10-104-21-7701-1000-241"/>
    <s v="Insurance"/>
    <n v="91"/>
    <n v="50.52"/>
    <n v="0"/>
    <n v="50.52"/>
    <s v="10"/>
  </r>
  <r>
    <x v="0"/>
    <s v="10-104-21-7701-1000-320"/>
    <s v="PURCH SERVICE"/>
    <n v="91"/>
    <n v="0"/>
    <n v="0"/>
    <n v="0"/>
    <s v="10"/>
  </r>
  <r>
    <x v="0"/>
    <s v="10-104-21-7701-1000-580"/>
    <s v="TRVL WORKSHOPS"/>
    <n v="91"/>
    <n v="0"/>
    <n v="0"/>
    <n v="0"/>
    <s v="10"/>
  </r>
  <r>
    <x v="0"/>
    <s v="10-104-21-7701-1000-610"/>
    <s v="SUPPLIES"/>
    <n v="91"/>
    <n v="249.95"/>
    <n v="0"/>
    <n v="249.95"/>
    <s v="10"/>
  </r>
  <r>
    <x v="0"/>
    <s v="10-104-21-7701-2700-519"/>
    <s v="TRANSPORTATION"/>
    <n v="91"/>
    <n v="0"/>
    <n v="0"/>
    <n v="0"/>
    <s v="10"/>
  </r>
  <r>
    <x v="0"/>
    <s v="10-104-21-7801-1000-131"/>
    <s v="TEACHERS"/>
    <n v="91"/>
    <n v="35152"/>
    <n v="0"/>
    <n v="35152"/>
    <s v="10"/>
  </r>
  <r>
    <x v="0"/>
    <s v="10-104-21-7801-1000-149"/>
    <s v="OTHER CERT"/>
    <n v="91"/>
    <n v="700"/>
    <n v="0"/>
    <n v="700"/>
    <s v="10"/>
  </r>
  <r>
    <x v="0"/>
    <s v="10-104-21-7801-1000-161"/>
    <s v="INST. ASSISTANT"/>
    <n v="91"/>
    <n v="15581.04"/>
    <n v="0"/>
    <n v="15581.04"/>
    <s v="10"/>
  </r>
  <r>
    <x v="0"/>
    <s v="10-104-21-7801-1000-195"/>
    <s v="PRE-SCHOOL SPECIALIST"/>
    <n v="91"/>
    <n v="17364.93"/>
    <n v="0"/>
    <n v="17364.93"/>
    <s v="10"/>
  </r>
  <r>
    <x v="0"/>
    <s v="10-104-21-7801-1000-198"/>
    <s v="Site Manager"/>
    <n v="91"/>
    <n v="0"/>
    <n v="0"/>
    <n v="0"/>
    <s v="10"/>
  </r>
  <r>
    <x v="0"/>
    <s v="10-104-21-7801-1000-210"/>
    <s v="RETIREMENT"/>
    <n v="91"/>
    <n v="8700.57"/>
    <n v="0"/>
    <n v="8700.57"/>
    <s v="10"/>
  </r>
  <r>
    <x v="0"/>
    <s v="10-104-21-7801-1000-220"/>
    <s v="FICA"/>
    <n v="91"/>
    <n v="5261.01"/>
    <n v="0"/>
    <n v="5261.01"/>
    <s v="10"/>
  </r>
  <r>
    <x v="0"/>
    <s v="10-104-21-7801-1000-241"/>
    <s v="INSURANCE"/>
    <n v="91"/>
    <n v="125.14"/>
    <n v="0"/>
    <n v="125.14"/>
    <s v="10"/>
  </r>
  <r>
    <x v="0"/>
    <s v="10-104-21-7801-1000-245"/>
    <s v="Waive"/>
    <n v="91"/>
    <n v="500"/>
    <n v="0"/>
    <n v="500"/>
    <s v="10"/>
  </r>
  <r>
    <x v="0"/>
    <s v="10-104-21-7801-1000-270"/>
    <s v="INDUSTRIAL INS"/>
    <n v="91"/>
    <n v="0"/>
    <n v="0"/>
    <n v="0"/>
    <s v="10"/>
  </r>
  <r>
    <x v="0"/>
    <s v="10-104-21-7801-1000-320"/>
    <s v="Title I - Purchased Services"/>
    <n v="91"/>
    <n v="6691.37"/>
    <n v="0"/>
    <n v="6691.37"/>
    <s v="10"/>
  </r>
  <r>
    <x v="0"/>
    <s v="10-104-21-7801-1000-341"/>
    <s v="SUBSTITUTE COST"/>
    <n v="91"/>
    <n v="0"/>
    <n v="0"/>
    <n v="0"/>
    <s v="10"/>
  </r>
  <r>
    <x v="0"/>
    <s v="10-104-21-7801-1000-580"/>
    <s v="Title I - Travel"/>
    <n v="91"/>
    <n v="0"/>
    <n v="0"/>
    <n v="0"/>
    <s v="10"/>
  </r>
  <r>
    <x v="0"/>
    <s v="10-104-21-7801-1000-610"/>
    <s v="SUPPLIES (GEN)"/>
    <n v="91"/>
    <n v="1138.92"/>
    <n v="0"/>
    <n v="1138.92"/>
    <s v="10"/>
  </r>
  <r>
    <x v="0"/>
    <s v="10-104-21-7801-1000-611"/>
    <s v="Parent Involvement Supplies"/>
    <n v="91"/>
    <n v="0"/>
    <n v="0"/>
    <n v="0"/>
    <s v="10"/>
  </r>
  <r>
    <x v="0"/>
    <s v="10-104-21-7801-1000-730"/>
    <s v="EQUIPMENT"/>
    <n v="91"/>
    <n v="0"/>
    <n v="0"/>
    <n v="0"/>
    <s v="10"/>
  </r>
  <r>
    <x v="0"/>
    <s v="10-104-21-7801-1001-131"/>
    <s v="Teacher Wages"/>
    <n v="91"/>
    <n v="0"/>
    <n v="0"/>
    <n v="0"/>
    <s v="10"/>
  </r>
  <r>
    <x v="0"/>
    <s v="10-104-21-7801-1001-149"/>
    <s v="Extra Duty"/>
    <n v="91"/>
    <n v="0"/>
    <n v="0"/>
    <n v="0"/>
    <s v="10"/>
  </r>
  <r>
    <x v="0"/>
    <s v="10-104-21-7801-1001-210"/>
    <s v="Retirement"/>
    <n v="91"/>
    <n v="0"/>
    <n v="0"/>
    <n v="0"/>
    <s v="10"/>
  </r>
  <r>
    <x v="0"/>
    <s v="10-104-21-7801-1001-220"/>
    <s v="FICA"/>
    <n v="91"/>
    <n v="0"/>
    <n v="0"/>
    <n v="0"/>
    <s v="10"/>
  </r>
  <r>
    <x v="0"/>
    <s v="10-104-21-7801-1001-241"/>
    <s v="Insurance"/>
    <n v="91"/>
    <n v="0"/>
    <n v="0"/>
    <n v="0"/>
    <s v="10"/>
  </r>
  <r>
    <x v="0"/>
    <s v="10-104-21-7801-1001-245"/>
    <s v="Waive"/>
    <n v="91"/>
    <n v="0"/>
    <n v="0"/>
    <n v="0"/>
    <s v="10"/>
  </r>
  <r>
    <x v="0"/>
    <s v="10-104-21-7801-2190-197"/>
    <s v="PARENT LIASON"/>
    <n v="91"/>
    <n v="14541.5"/>
    <n v="0"/>
    <n v="14541.5"/>
    <s v="10"/>
  </r>
  <r>
    <x v="0"/>
    <s v="10-104-21-7801-2190-210"/>
    <s v="RETIREMENT"/>
    <n v="91"/>
    <n v="0"/>
    <n v="0"/>
    <n v="0"/>
    <s v="10"/>
  </r>
  <r>
    <x v="0"/>
    <s v="10-104-21-7801-2190-220"/>
    <s v="FICA"/>
    <n v="91"/>
    <n v="1112.42"/>
    <n v="0"/>
    <n v="1112.42"/>
    <s v="10"/>
  </r>
  <r>
    <x v="0"/>
    <s v="10-104-21-7801-2210-290"/>
    <s v="OTHER BENEFITS"/>
    <n v="91"/>
    <n v="0"/>
    <n v="0"/>
    <n v="0"/>
    <s v="10"/>
  </r>
  <r>
    <x v="0"/>
    <s v="10-104-21-7801-2290-152"/>
    <s v="Title I Secretary"/>
    <n v="91"/>
    <n v="5721.07"/>
    <n v="0"/>
    <n v="5721.07"/>
    <s v="10"/>
  </r>
  <r>
    <x v="0"/>
    <s v="10-104-21-7801-2290-220"/>
    <s v="Title I - FICA"/>
    <n v="91"/>
    <n v="437.65"/>
    <n v="0"/>
    <n v="437.65"/>
    <s v="10"/>
  </r>
  <r>
    <x v="0"/>
    <s v="10-104-21-7801-2650-626"/>
    <s v="Title I - Fuel"/>
    <n v="91"/>
    <n v="0"/>
    <n v="0"/>
    <n v="0"/>
    <s v="10"/>
  </r>
  <r>
    <x v="0"/>
    <s v="10-104-21-7860-1000-149"/>
    <s v="OTHER CERT"/>
    <n v="91"/>
    <n v="5250"/>
    <n v="0"/>
    <n v="5250"/>
    <s v="10"/>
  </r>
  <r>
    <x v="0"/>
    <s v="10-104-21-7860-1000-210"/>
    <s v="RETIREMENT"/>
    <n v="91"/>
    <n v="1205.2"/>
    <n v="0"/>
    <n v="1205.2"/>
    <s v="10"/>
  </r>
  <r>
    <x v="0"/>
    <s v="10-104-21-7860-1000-220"/>
    <s v="FICA"/>
    <n v="91"/>
    <n v="383.16"/>
    <n v="0"/>
    <n v="383.16"/>
    <s v="10"/>
  </r>
  <r>
    <x v="0"/>
    <s v="10-104-21-7860-1000-241"/>
    <s v="Insurance"/>
    <n v="91"/>
    <n v="22.32"/>
    <n v="0"/>
    <n v="22.32"/>
    <s v="10"/>
  </r>
  <r>
    <x v="0"/>
    <s v="10-104-21-7860-1000-341"/>
    <s v="Title II - Sub Costs"/>
    <n v="91"/>
    <n v="0"/>
    <n v="0"/>
    <n v="0"/>
    <s v="10"/>
  </r>
  <r>
    <x v="0"/>
    <s v="10-104-21-7860-1000-580"/>
    <s v="Travel"/>
    <n v="91"/>
    <n v="0"/>
    <n v="0"/>
    <n v="0"/>
    <s v="10"/>
  </r>
  <r>
    <x v="0"/>
    <s v="10-104-21-7860-2213-610"/>
    <s v="SUPPLIES (GEN)"/>
    <n v="91"/>
    <n v="0"/>
    <n v="0"/>
    <n v="0"/>
    <s v="10"/>
  </r>
  <r>
    <x v="0"/>
    <s v="10-104-21-7880-1000-131"/>
    <s v="FED ESL TCHRS"/>
    <n v="91"/>
    <n v="0"/>
    <n v="0"/>
    <n v="0"/>
    <s v="10"/>
  </r>
  <r>
    <x v="0"/>
    <s v="10-104-21-7880-1000-161"/>
    <s v="INST. ASSISTANT"/>
    <n v="91"/>
    <n v="0"/>
    <n v="0"/>
    <n v="0"/>
    <s v="10"/>
  </r>
  <r>
    <x v="0"/>
    <s v="10-104-21-7880-1000-220"/>
    <s v="FICA"/>
    <n v="91"/>
    <n v="0"/>
    <n v="0"/>
    <n v="0"/>
    <s v="10"/>
  </r>
  <r>
    <x v="0"/>
    <s v="10-104-21-7880-1000-341"/>
    <s v="Title III - Sub Costs"/>
    <n v="91"/>
    <n v="0"/>
    <n v="0"/>
    <n v="0"/>
    <s v="10"/>
  </r>
  <r>
    <x v="0"/>
    <s v="10-104-21-7910-1000-131"/>
    <s v="21ST CENT TCHRS"/>
    <n v="91"/>
    <n v="0"/>
    <n v="0"/>
    <n v="0"/>
    <s v="10"/>
  </r>
  <r>
    <x v="0"/>
    <s v="10-104-21-7910-1000-148"/>
    <s v="Extra Duty"/>
    <n v="91"/>
    <n v="0"/>
    <n v="0"/>
    <n v="0"/>
    <s v="10"/>
  </r>
  <r>
    <x v="0"/>
    <s v="10-104-21-7910-1000-149"/>
    <s v="OTHER TEACHING"/>
    <n v="91"/>
    <n v="0"/>
    <n v="0"/>
    <n v="0"/>
    <s v="10"/>
  </r>
  <r>
    <x v="0"/>
    <s v="10-104-21-7910-1000-161"/>
    <s v="IA -- 21ST CENT"/>
    <n v="91"/>
    <n v="0"/>
    <n v="0"/>
    <n v="0"/>
    <s v="10"/>
  </r>
  <r>
    <x v="0"/>
    <s v="10-104-21-7910-1000-198"/>
    <s v="SITE MGR 21 CEN"/>
    <n v="91"/>
    <n v="0"/>
    <n v="0"/>
    <n v="0"/>
    <s v="10"/>
  </r>
  <r>
    <x v="0"/>
    <s v="10-104-21-7910-1000-210"/>
    <s v="RETIREMENT"/>
    <n v="91"/>
    <n v="0"/>
    <n v="0"/>
    <n v="0"/>
    <s v="10"/>
  </r>
  <r>
    <x v="0"/>
    <s v="10-104-21-7910-1000-220"/>
    <s v="FICA"/>
    <n v="91"/>
    <n v="0"/>
    <n v="0"/>
    <n v="0"/>
    <s v="10"/>
  </r>
  <r>
    <x v="0"/>
    <s v="10-104-21-7910-1000-241"/>
    <s v="Insurance"/>
    <n v="91"/>
    <n v="0"/>
    <n v="0"/>
    <n v="0"/>
    <s v="10"/>
  </r>
  <r>
    <x v="0"/>
    <s v="10-104-21-7910-1000-320"/>
    <s v="Purchased Services"/>
    <n v="91"/>
    <n v="0"/>
    <n v="0"/>
    <n v="0"/>
    <s v="10"/>
  </r>
  <r>
    <x v="0"/>
    <s v="10-104-21-7910-1000-580"/>
    <s v="TRAVEL"/>
    <n v="91"/>
    <n v="0"/>
    <n v="0"/>
    <n v="0"/>
    <s v="10"/>
  </r>
  <r>
    <x v="0"/>
    <s v="10-104-21-7910-1000-610"/>
    <s v="SUPPLIES"/>
    <n v="91"/>
    <n v="0"/>
    <n v="0"/>
    <n v="0"/>
    <s v="10"/>
  </r>
  <r>
    <x v="0"/>
    <s v="10-104-21-7910-1000-730"/>
    <s v="Equipment"/>
    <n v="91"/>
    <n v="0"/>
    <n v="0"/>
    <n v="0"/>
    <s v="10"/>
  </r>
  <r>
    <x v="0"/>
    <s v="10-104-21-7910-2650-626"/>
    <s v="Fuel"/>
    <n v="91"/>
    <n v="0"/>
    <n v="0"/>
    <n v="0"/>
    <s v="10"/>
  </r>
  <r>
    <x v="0"/>
    <s v="10-104-21-7910-2700-519"/>
    <s v="ASC TRANSPORTATION"/>
    <n v="91"/>
    <n v="0"/>
    <n v="0"/>
    <n v="0"/>
    <s v="10"/>
  </r>
  <r>
    <x v="0"/>
    <s v="10-104-21-7912-1000-149"/>
    <s v="Extra Duty"/>
    <n v="91"/>
    <n v="0"/>
    <n v="0"/>
    <n v="0"/>
    <s v="10"/>
  </r>
  <r>
    <x v="0"/>
    <s v="10-104-21-7912-1000-210"/>
    <s v="Retirement"/>
    <n v="91"/>
    <n v="0"/>
    <n v="0"/>
    <n v="0"/>
    <s v="10"/>
  </r>
  <r>
    <x v="0"/>
    <s v="10-104-21-7912-1000-220"/>
    <s v="FICA"/>
    <n v="91"/>
    <n v="0"/>
    <n v="0"/>
    <n v="0"/>
    <s v="10"/>
  </r>
  <r>
    <x v="0"/>
    <s v="10-104-21-7912-1000-610"/>
    <s v="Supplies"/>
    <n v="91"/>
    <n v="0"/>
    <n v="0"/>
    <n v="0"/>
    <s v="10"/>
  </r>
  <r>
    <x v="0"/>
    <s v="10-104-21-9600-2610-182"/>
    <s v="CUSTODIANS"/>
    <n v="91"/>
    <n v="49052.02"/>
    <n v="0"/>
    <n v="49052.02"/>
    <s v="10"/>
  </r>
  <r>
    <x v="0"/>
    <s v="10-104-21-9600-2610-183"/>
    <s v="SWEEPERS"/>
    <n v="91"/>
    <n v="18434.509999999998"/>
    <n v="0"/>
    <n v="18434.509999999998"/>
    <s v="10"/>
  </r>
  <r>
    <x v="0"/>
    <s v="10-104-21-9600-2610-210"/>
    <s v="RETIREMENT"/>
    <n v="91"/>
    <n v="11208.43"/>
    <n v="0"/>
    <n v="11208.43"/>
    <s v="10"/>
  </r>
  <r>
    <x v="0"/>
    <s v="10-104-21-9600-2610-220"/>
    <s v="FICA"/>
    <n v="91"/>
    <n v="4934.91"/>
    <n v="0"/>
    <n v="4934.91"/>
    <s v="10"/>
  </r>
  <r>
    <x v="0"/>
    <s v="10-104-21-9600-2610-241"/>
    <s v="INSURANCE"/>
    <n v="91"/>
    <n v="14992.51"/>
    <n v="0"/>
    <n v="14992.51"/>
    <s v="10"/>
  </r>
  <r>
    <x v="0"/>
    <s v="10-104-21-9600-2610-270"/>
    <s v="INDUSTRIAL INS."/>
    <n v="91"/>
    <n v="0"/>
    <n v="0"/>
    <n v="0"/>
    <s v="10"/>
  </r>
  <r>
    <x v="0"/>
    <s v="10-104-21-9600-2610-411"/>
    <s v="WATER &amp; SEWAGE"/>
    <n v="91"/>
    <n v="18276.400000000001"/>
    <n v="0"/>
    <n v="18276.400000000001"/>
    <s v="10"/>
  </r>
  <r>
    <x v="0"/>
    <s v="10-104-21-9600-2610-430"/>
    <s v="REPAIRS &amp; MAINT"/>
    <n v="91"/>
    <n v="75"/>
    <n v="0"/>
    <n v="75"/>
    <s v="10"/>
  </r>
  <r>
    <x v="0"/>
    <s v="10-104-21-9600-2610-431"/>
    <s v="GARBAGE"/>
    <n v="91"/>
    <n v="6922.2"/>
    <n v="0"/>
    <n v="6922.2"/>
    <s v="10"/>
  </r>
  <r>
    <x v="0"/>
    <s v="10-104-21-9600-2610-441"/>
    <s v="STORM WATER"/>
    <n v="91"/>
    <n v="0"/>
    <n v="0"/>
    <n v="0"/>
    <s v="10"/>
  </r>
  <r>
    <x v="0"/>
    <s v="10-104-21-9600-2610-530"/>
    <s v="TELEPHONE"/>
    <n v="91"/>
    <n v="928.16"/>
    <n v="0"/>
    <n v="928.16"/>
    <s v="10"/>
  </r>
  <r>
    <x v="0"/>
    <s v="10-104-21-9600-2610-580"/>
    <s v="CUST. TRAVEL"/>
    <n v="91"/>
    <n v="0"/>
    <n v="0"/>
    <n v="0"/>
    <s v="10"/>
  </r>
  <r>
    <x v="0"/>
    <s v="10-104-21-9600-2610-621"/>
    <s v="NATURAL GAS"/>
    <n v="91"/>
    <n v="13840.51"/>
    <n v="0"/>
    <n v="13840.51"/>
    <s v="10"/>
  </r>
  <r>
    <x v="0"/>
    <s v="10-104-21-9600-2610-622"/>
    <s v="ELECTRICITY"/>
    <n v="91"/>
    <n v="23225.42"/>
    <n v="0"/>
    <n v="23225.42"/>
    <s v="10"/>
  </r>
  <r>
    <x v="0"/>
    <s v="10-104-21-9600-2610-680"/>
    <s v="CUSTODIAL SUPLY"/>
    <n v="91"/>
    <n v="9505.81"/>
    <n v="0"/>
    <n v="9505.81"/>
    <s v="10"/>
  </r>
  <r>
    <x v="0"/>
    <s v="10-104-21-9600-2610-689"/>
    <s v="BLDG &amp; GROUNDS"/>
    <n v="91"/>
    <n v="0"/>
    <n v="0"/>
    <n v="0"/>
    <s v="10"/>
  </r>
  <r>
    <x v="0"/>
    <s v="10-104-21-9600-2620-270"/>
    <s v="Industrial Insurance"/>
    <n v="91"/>
    <n v="0"/>
    <n v="0"/>
    <n v="0"/>
    <s v="10"/>
  </r>
  <r>
    <x v="0"/>
    <s v="10-104-21-9600-2620-680"/>
    <s v="MAINT. SUPPLIES"/>
    <n v="91"/>
    <n v="422.57"/>
    <n v="0"/>
    <n v="422.57"/>
    <s v="10"/>
  </r>
  <r>
    <x v="0"/>
    <s v="10-110-21-0504-1000-161"/>
    <s v="504 - INST ASSiSTANT"/>
    <n v="91"/>
    <n v="13982.99"/>
    <n v="0"/>
    <n v="13982.99"/>
    <s v="10"/>
  </r>
  <r>
    <x v="0"/>
    <s v="10-110-21-0504-1000-220"/>
    <s v="FICA"/>
    <n v="91"/>
    <n v="1069.7"/>
    <n v="0"/>
    <n v="1069.7"/>
    <s v="10"/>
  </r>
  <r>
    <x v="0"/>
    <s v="10-110-21-0505-1000-149"/>
    <s v="Homebound"/>
    <n v="91"/>
    <n v="0"/>
    <n v="0"/>
    <n v="0"/>
    <s v="10"/>
  </r>
  <r>
    <x v="0"/>
    <s v="10-110-21-0505-1000-210"/>
    <s v="Retirement"/>
    <n v="91"/>
    <n v="0"/>
    <n v="0"/>
    <n v="0"/>
    <s v="10"/>
  </r>
  <r>
    <x v="0"/>
    <s v="10-110-21-0505-1000-220"/>
    <s v="FICA"/>
    <n v="91"/>
    <n v="0"/>
    <n v="0"/>
    <n v="0"/>
    <s v="10"/>
  </r>
  <r>
    <x v="0"/>
    <s v="10-110-21-0600-2700-511"/>
    <s v="STUDENT TRAVEL"/>
    <n v="91"/>
    <n v="0"/>
    <n v="0"/>
    <n v="0"/>
    <s v="10"/>
  </r>
  <r>
    <x v="0"/>
    <s v="10-110-21-0600-2700-519"/>
    <s v="AFT SCHL PROGMS"/>
    <n v="91"/>
    <n v="0"/>
    <n v="0"/>
    <n v="0"/>
    <s v="10"/>
  </r>
  <r>
    <x v="0"/>
    <s v="10-110-21-1050-1000-131"/>
    <s v="TEACHERS"/>
    <n v="91"/>
    <n v="963195.4"/>
    <n v="0"/>
    <n v="963195.4"/>
    <s v="10"/>
  </r>
  <r>
    <x v="0"/>
    <s v="10-110-21-1050-1000-149"/>
    <s v="Extra Duty"/>
    <n v="91"/>
    <n v="0"/>
    <n v="0"/>
    <n v="0"/>
    <s v="10"/>
  </r>
  <r>
    <x v="0"/>
    <s v="10-110-21-1050-1000-161"/>
    <s v="INST. ASSISTANT"/>
    <n v="91"/>
    <n v="8443.52"/>
    <n v="0"/>
    <n v="8443.52"/>
    <s v="10"/>
  </r>
  <r>
    <x v="0"/>
    <s v="10-110-21-1050-1000-163"/>
    <s v="CAMPUS MONITOR"/>
    <n v="91"/>
    <n v="8984.67"/>
    <n v="0"/>
    <n v="8984.67"/>
    <s v="10"/>
  </r>
  <r>
    <x v="0"/>
    <s v="10-110-21-1050-1000-195"/>
    <s v="ED SPECIALISTS"/>
    <n v="91"/>
    <n v="54588.74"/>
    <n v="0"/>
    <n v="54588.74"/>
    <s v="10"/>
  </r>
  <r>
    <x v="0"/>
    <s v="10-110-21-1050-1000-210"/>
    <s v="RETIREMENT"/>
    <n v="91"/>
    <n v="227910.29"/>
    <n v="0"/>
    <n v="227910.29"/>
    <s v="10"/>
  </r>
  <r>
    <x v="0"/>
    <s v="10-110-21-1050-1000-220"/>
    <s v="FICA"/>
    <n v="91"/>
    <n v="74810.649999999994"/>
    <n v="0"/>
    <n v="74810.649999999994"/>
    <s v="10"/>
  </r>
  <r>
    <x v="0"/>
    <s v="10-110-21-1050-1000-241"/>
    <s v="INSURANCE"/>
    <n v="91"/>
    <n v="177218.58"/>
    <n v="0"/>
    <n v="177218.58"/>
    <s v="10"/>
  </r>
  <r>
    <x v="0"/>
    <s v="10-110-21-1050-1000-245"/>
    <s v="PRIME TRUST OPT"/>
    <n v="91"/>
    <n v="4000"/>
    <n v="0"/>
    <n v="4000"/>
    <s v="10"/>
  </r>
  <r>
    <x v="0"/>
    <s v="10-110-21-1050-1000-270"/>
    <s v="INDUSTRIAL INS"/>
    <n v="91"/>
    <n v="0"/>
    <n v="0"/>
    <n v="0"/>
    <s v="10"/>
  </r>
  <r>
    <x v="0"/>
    <s v="10-110-21-1050-1000-280"/>
    <s v="UNEMPL INS"/>
    <n v="91"/>
    <n v="0"/>
    <n v="0"/>
    <n v="0"/>
    <s v="10"/>
  </r>
  <r>
    <x v="0"/>
    <s v="10-110-21-1050-1000-290"/>
    <s v="HSA FEES"/>
    <n v="91"/>
    <n v="0"/>
    <n v="0"/>
    <n v="0"/>
    <s v="10"/>
  </r>
  <r>
    <x v="0"/>
    <s v="10-110-21-1050-1000-300"/>
    <s v="PROF/TECH SERV"/>
    <n v="91"/>
    <n v="0"/>
    <n v="0"/>
    <n v="0"/>
    <s v="10"/>
  </r>
  <r>
    <x v="0"/>
    <s v="10-110-21-1050-1000-341"/>
    <s v="SUBSTITUTE COST"/>
    <n v="91"/>
    <n v="22505.78"/>
    <n v="0"/>
    <n v="22505.78"/>
    <s v="10"/>
  </r>
  <r>
    <x v="0"/>
    <s v="10-110-21-1050-1000-430"/>
    <s v="INST. REP/MAINT"/>
    <n v="91"/>
    <n v="0"/>
    <n v="0"/>
    <n v="0"/>
    <s v="10"/>
  </r>
  <r>
    <x v="0"/>
    <s v="10-110-21-1050-1000-580"/>
    <s v="STAFF TRAVEL"/>
    <n v="91"/>
    <n v="0"/>
    <n v="0"/>
    <n v="0"/>
    <s v="10"/>
  </r>
  <r>
    <x v="0"/>
    <s v="10-110-21-1050-1000-594"/>
    <s v="ADMISSION CHGS"/>
    <n v="91"/>
    <n v="0"/>
    <n v="0"/>
    <n v="0"/>
    <s v="10"/>
  </r>
  <r>
    <x v="0"/>
    <s v="10-110-21-1050-1000-610"/>
    <s v="SUPPLIES"/>
    <n v="91"/>
    <n v="23229.97"/>
    <n v="0"/>
    <n v="23229.97"/>
    <s v="10"/>
  </r>
  <r>
    <x v="0"/>
    <s v="10-110-21-1050-1000-641"/>
    <s v="TEXTBOOKS"/>
    <n v="91"/>
    <n v="0"/>
    <n v="0"/>
    <n v="0"/>
    <s v="10"/>
  </r>
  <r>
    <x v="0"/>
    <s v="10-110-21-1050-1000-670"/>
    <s v="COMPUTER SUPPLY"/>
    <n v="91"/>
    <n v="0"/>
    <n v="0"/>
    <n v="0"/>
    <s v="10"/>
  </r>
  <r>
    <x v="0"/>
    <s v="10-110-21-1050-1000-730"/>
    <s v="INSTR EQUIPMENT"/>
    <n v="91"/>
    <n v="0"/>
    <n v="0"/>
    <n v="0"/>
    <s v="10"/>
  </r>
  <r>
    <x v="0"/>
    <s v="10-110-21-1050-1000-810"/>
    <s v="DUES AND FEES"/>
    <n v="91"/>
    <n v="0"/>
    <n v="0"/>
    <n v="0"/>
    <s v="10"/>
  </r>
  <r>
    <x v="0"/>
    <s v="10-110-21-1050-2100-270"/>
    <s v="INDUSTRIAL INS"/>
    <n v="91"/>
    <n v="0"/>
    <n v="0"/>
    <n v="0"/>
    <s v="10"/>
  </r>
  <r>
    <x v="0"/>
    <s v="10-110-21-1050-2120-810"/>
    <s v="DUES AND FEES"/>
    <n v="91"/>
    <n v="0"/>
    <n v="0"/>
    <n v="0"/>
    <s v="10"/>
  </r>
  <r>
    <x v="0"/>
    <s v="10-110-21-1050-2200-270"/>
    <s v="INDUSTRIAL INS"/>
    <n v="91"/>
    <n v="0"/>
    <n v="0"/>
    <n v="0"/>
    <s v="10"/>
  </r>
  <r>
    <x v="0"/>
    <s v="10-110-21-1050-2220-162"/>
    <s v="MEDIA ASSISTANT"/>
    <n v="91"/>
    <n v="8390.2199999999993"/>
    <n v="0"/>
    <n v="8390.2199999999993"/>
    <s v="10"/>
  </r>
  <r>
    <x v="0"/>
    <s v="10-110-21-1050-2220-195"/>
    <s v="MEDIA SPECIALST"/>
    <n v="91"/>
    <n v="23750.27"/>
    <n v="0"/>
    <n v="23750.27"/>
    <s v="10"/>
  </r>
  <r>
    <x v="0"/>
    <s v="10-110-21-1050-2220-210"/>
    <s v="RETIREMENT"/>
    <n v="91"/>
    <n v="5626.43"/>
    <n v="0"/>
    <n v="5626.43"/>
    <s v="10"/>
  </r>
  <r>
    <x v="0"/>
    <s v="10-110-21-1050-2220-220"/>
    <s v="FICA"/>
    <n v="91"/>
    <n v="2458.77"/>
    <n v="0"/>
    <n v="2458.77"/>
    <s v="10"/>
  </r>
  <r>
    <x v="0"/>
    <s v="10-110-21-1050-2220-430"/>
    <s v="AV REP &amp; MAINT."/>
    <n v="91"/>
    <n v="0"/>
    <n v="0"/>
    <n v="0"/>
    <s v="10"/>
  </r>
  <r>
    <x v="0"/>
    <s v="10-110-21-1050-2220-610"/>
    <s v="MEDIA MATERIALS"/>
    <n v="91"/>
    <n v="0"/>
    <n v="0"/>
    <n v="0"/>
    <s v="10"/>
  </r>
  <r>
    <x v="0"/>
    <s v="10-110-21-1050-2220-644"/>
    <s v="LIBRARY BOOKS"/>
    <n v="91"/>
    <n v="134.99"/>
    <n v="0"/>
    <n v="134.99"/>
    <s v="10"/>
  </r>
  <r>
    <x v="0"/>
    <s v="10-110-21-1050-2220-645"/>
    <s v="PERIODICALS"/>
    <n v="91"/>
    <n v="0"/>
    <n v="0"/>
    <n v="0"/>
    <s v="10"/>
  </r>
  <r>
    <x v="0"/>
    <s v="10-110-21-1050-2220-646"/>
    <s v="AV/LIBRY SUPPLY"/>
    <n v="91"/>
    <n v="0"/>
    <n v="0"/>
    <n v="0"/>
    <s v="10"/>
  </r>
  <r>
    <x v="0"/>
    <s v="10-110-21-1050-2220-734"/>
    <s v="AV/LIBRY EQUIP."/>
    <n v="91"/>
    <n v="0"/>
    <n v="0"/>
    <n v="0"/>
    <s v="10"/>
  </r>
  <r>
    <x v="0"/>
    <s v="10-110-21-1050-2290-610"/>
    <s v="STAFF APPRECIAT"/>
    <n v="91"/>
    <n v="2888.77"/>
    <n v="0"/>
    <n v="2888.77"/>
    <s v="10"/>
  </r>
  <r>
    <x v="0"/>
    <s v="10-110-21-1050-2300-270"/>
    <s v="INDUSTRIAL INS"/>
    <n v="91"/>
    <n v="0"/>
    <n v="0"/>
    <n v="0"/>
    <s v="10"/>
  </r>
  <r>
    <x v="0"/>
    <s v="10-110-21-1050-2400-121"/>
    <s v="PRINCIPALS SAL"/>
    <n v="91"/>
    <n v="117578.48"/>
    <n v="0"/>
    <n v="117578.48"/>
    <s v="10"/>
  </r>
  <r>
    <x v="0"/>
    <s v="10-110-21-1050-2400-152"/>
    <s v="ADMIN ASSISTANT"/>
    <n v="91"/>
    <n v="37836"/>
    <n v="0"/>
    <n v="37836"/>
    <s v="10"/>
  </r>
  <r>
    <x v="0"/>
    <s v="10-110-21-1050-2400-210"/>
    <s v="RETIREMENT"/>
    <n v="91"/>
    <n v="36236.68"/>
    <n v="0"/>
    <n v="36236.68"/>
    <s v="10"/>
  </r>
  <r>
    <x v="0"/>
    <s v="10-110-21-1050-2400-220"/>
    <s v="FICA"/>
    <n v="91"/>
    <n v="10931.54"/>
    <n v="0"/>
    <n v="10931.54"/>
    <s v="10"/>
  </r>
  <r>
    <x v="0"/>
    <s v="10-110-21-1050-2400-241"/>
    <s v="INSURANCE"/>
    <n v="91"/>
    <n v="20606.82"/>
    <n v="0"/>
    <n v="20606.82"/>
    <s v="10"/>
  </r>
  <r>
    <x v="0"/>
    <s v="10-110-21-1050-2400-270"/>
    <s v="INDUSTRIAL INS"/>
    <n v="91"/>
    <n v="0"/>
    <n v="0"/>
    <n v="0"/>
    <s v="10"/>
  </r>
  <r>
    <x v="0"/>
    <s v="10-110-21-1050-2400-300"/>
    <s v="PROF/TECH SERV"/>
    <n v="91"/>
    <n v="0"/>
    <n v="0"/>
    <n v="0"/>
    <s v="10"/>
  </r>
  <r>
    <x v="0"/>
    <s v="10-110-21-1050-2400-530"/>
    <s v="POSTAGE"/>
    <n v="91"/>
    <n v="0"/>
    <n v="0"/>
    <n v="0"/>
    <s v="10"/>
  </r>
  <r>
    <x v="0"/>
    <s v="10-110-21-1050-2400-580"/>
    <s v="ADMIN TRAVEL"/>
    <n v="91"/>
    <n v="572.91999999999996"/>
    <n v="0"/>
    <n v="572.91999999999996"/>
    <s v="10"/>
  </r>
  <r>
    <x v="0"/>
    <s v="10-110-21-1050-2400-610"/>
    <s v="ADMIN SUPPLIES"/>
    <n v="91"/>
    <n v="0"/>
    <n v="0"/>
    <n v="0"/>
    <s v="10"/>
  </r>
  <r>
    <x v="0"/>
    <s v="10-110-21-1050-2400-810"/>
    <s v="DUES AND FEES"/>
    <n v="91"/>
    <n v="0"/>
    <n v="0"/>
    <n v="0"/>
    <s v="10"/>
  </r>
  <r>
    <x v="0"/>
    <s v="10-110-21-1050-2500-270"/>
    <s v="INDUSTRIAL INS"/>
    <n v="91"/>
    <n v="0"/>
    <n v="0"/>
    <n v="0"/>
    <s v="10"/>
  </r>
  <r>
    <x v="0"/>
    <s v="10-110-21-1050-2500-290"/>
    <s v="FSA FEES"/>
    <n v="91"/>
    <n v="0"/>
    <n v="0"/>
    <n v="0"/>
    <s v="10"/>
  </r>
  <r>
    <x v="0"/>
    <s v="10-110-21-1050-2600-270"/>
    <s v="Industrial Insurance"/>
    <n v="91"/>
    <n v="0"/>
    <n v="0"/>
    <n v="0"/>
    <s v="10"/>
  </r>
  <r>
    <x v="0"/>
    <s v="10-110-21-1050-2650-626"/>
    <s v="Fuel"/>
    <n v="91"/>
    <n v="0"/>
    <n v="0"/>
    <n v="0"/>
    <s v="10"/>
  </r>
  <r>
    <x v="0"/>
    <s v="10-110-21-1050-3300-270"/>
    <s v="Industrial Insurance"/>
    <n v="91"/>
    <n v="0"/>
    <n v="0"/>
    <n v="0"/>
    <s v="10"/>
  </r>
  <r>
    <x v="0"/>
    <s v="10-110-21-1051-1000-641"/>
    <s v="TEXTBOOKS"/>
    <n v="91"/>
    <n v="0"/>
    <n v="0"/>
    <n v="0"/>
    <s v="10"/>
  </r>
  <r>
    <x v="0"/>
    <s v="10-110-21-1205-1000-131"/>
    <s v="TEACHER SALARY"/>
    <n v="91"/>
    <n v="56708.08"/>
    <n v="0"/>
    <n v="56708.08"/>
    <s v="10"/>
  </r>
  <r>
    <x v="0"/>
    <s v="10-110-21-1205-1000-149"/>
    <s v="Extra Duty"/>
    <n v="91"/>
    <n v="1188.72"/>
    <n v="0"/>
    <n v="1188.72"/>
    <s v="10"/>
  </r>
  <r>
    <x v="0"/>
    <s v="10-110-21-1205-1000-161"/>
    <s v="INST. ASSISTANT"/>
    <n v="91"/>
    <n v="0"/>
    <n v="0"/>
    <n v="0"/>
    <s v="10"/>
  </r>
  <r>
    <x v="0"/>
    <s v="10-110-21-1205-1000-210"/>
    <s v="RETIREMENT"/>
    <n v="91"/>
    <n v="11708.5"/>
    <n v="0"/>
    <n v="11708.5"/>
    <s v="10"/>
  </r>
  <r>
    <x v="0"/>
    <s v="10-110-21-1205-1000-220"/>
    <s v="FICA"/>
    <n v="91"/>
    <n v="4310.72"/>
    <n v="0"/>
    <n v="4310.72"/>
    <s v="10"/>
  </r>
  <r>
    <x v="0"/>
    <s v="10-110-21-1205-1000-241"/>
    <s v="INSURANCE"/>
    <n v="91"/>
    <n v="16622.740000000002"/>
    <n v="0"/>
    <n v="16622.740000000002"/>
    <s v="10"/>
  </r>
  <r>
    <x v="0"/>
    <s v="10-110-21-1205-1000-270"/>
    <s v="INDUSTRIAL INS"/>
    <n v="91"/>
    <n v="0"/>
    <n v="0"/>
    <n v="0"/>
    <s v="10"/>
  </r>
  <r>
    <x v="0"/>
    <s v="10-110-21-1205-1000-341"/>
    <s v="Substitutes"/>
    <n v="91"/>
    <n v="0"/>
    <n v="0"/>
    <n v="0"/>
    <s v="10"/>
  </r>
  <r>
    <x v="0"/>
    <s v="10-110-21-1205-2150-149"/>
    <s v="SLP SALARIES"/>
    <n v="91"/>
    <n v="0"/>
    <n v="0"/>
    <n v="0"/>
    <s v="10"/>
  </r>
  <r>
    <x v="0"/>
    <s v="10-110-21-1205-2150-199"/>
    <s v="SLP Salaries"/>
    <n v="91"/>
    <n v="66380.08"/>
    <n v="0"/>
    <n v="66380.08"/>
    <s v="10"/>
  </r>
  <r>
    <x v="0"/>
    <s v="10-110-21-1205-2150-210"/>
    <s v="RETIREMENT"/>
    <n v="91"/>
    <n v="15725.51"/>
    <n v="0"/>
    <n v="15725.51"/>
    <s v="10"/>
  </r>
  <r>
    <x v="0"/>
    <s v="10-110-21-1205-2150-220"/>
    <s v="FICA"/>
    <n v="91"/>
    <n v="4779.91"/>
    <n v="0"/>
    <n v="4779.91"/>
    <s v="10"/>
  </r>
  <r>
    <x v="0"/>
    <s v="10-110-21-1205-2150-241"/>
    <s v="INSURANCE"/>
    <n v="91"/>
    <n v="5371.74"/>
    <n v="0"/>
    <n v="5371.74"/>
    <s v="10"/>
  </r>
  <r>
    <x v="0"/>
    <s v="10-110-21-1210-1000-131"/>
    <s v="Teacher Self Contained"/>
    <n v="91"/>
    <n v="51092.08"/>
    <n v="0"/>
    <n v="51092.08"/>
    <s v="10"/>
  </r>
  <r>
    <x v="0"/>
    <s v="10-110-21-1210-1000-161"/>
    <s v="STAFF ASSISTANT"/>
    <n v="91"/>
    <n v="9814.66"/>
    <n v="0"/>
    <n v="9814.66"/>
    <s v="10"/>
  </r>
  <r>
    <x v="0"/>
    <s v="10-110-21-1210-1000-210"/>
    <s v="RETIREMENT"/>
    <n v="91"/>
    <n v="11043.8"/>
    <n v="0"/>
    <n v="11043.8"/>
    <s v="10"/>
  </r>
  <r>
    <x v="0"/>
    <s v="10-110-21-1210-1000-220"/>
    <s v="FICA"/>
    <n v="91"/>
    <n v="4584.2"/>
    <n v="0"/>
    <n v="4584.2"/>
    <s v="10"/>
  </r>
  <r>
    <x v="0"/>
    <s v="10-110-21-1210-1000-241"/>
    <s v="INSURANCE"/>
    <n v="91"/>
    <n v="5348.23"/>
    <n v="0"/>
    <n v="5348.23"/>
    <s v="10"/>
  </r>
  <r>
    <x v="0"/>
    <s v="10-110-21-1215-1000-341"/>
    <s v="Sub Costs"/>
    <n v="91"/>
    <n v="0"/>
    <n v="0"/>
    <n v="0"/>
    <s v="10"/>
  </r>
  <r>
    <x v="0"/>
    <s v="10-110-21-1220-1000-161"/>
    <s v="ESY - Inst. Specialist"/>
    <n v="91"/>
    <n v="0"/>
    <n v="0"/>
    <n v="0"/>
    <s v="10"/>
  </r>
  <r>
    <x v="0"/>
    <s v="10-110-21-2101-1000-149"/>
    <s v="STEM Levy - Extra Duty"/>
    <n v="91"/>
    <n v="0"/>
    <n v="0"/>
    <n v="0"/>
    <s v="10"/>
  </r>
  <r>
    <x v="0"/>
    <s v="10-110-21-2101-1000-161"/>
    <s v="STEM Levy - Inst Assistant"/>
    <n v="91"/>
    <n v="17019.18"/>
    <n v="0"/>
    <n v="17019.18"/>
    <s v="10"/>
  </r>
  <r>
    <x v="0"/>
    <s v="10-110-21-2101-1000-195"/>
    <s v="Science Ed. Specialist"/>
    <n v="91"/>
    <n v="18948.57"/>
    <n v="0"/>
    <n v="18948.57"/>
    <s v="10"/>
  </r>
  <r>
    <x v="0"/>
    <s v="10-110-21-2101-1000-210"/>
    <s v="Retirement"/>
    <n v="91"/>
    <n v="0"/>
    <n v="0"/>
    <n v="0"/>
    <s v="10"/>
  </r>
  <r>
    <x v="0"/>
    <s v="10-110-21-2101-1000-220"/>
    <s v="FICA"/>
    <n v="91"/>
    <n v="2751.5"/>
    <n v="0"/>
    <n v="2751.5"/>
    <s v="10"/>
  </r>
  <r>
    <x v="0"/>
    <s v="10-110-21-2101-1000-341"/>
    <s v="Substitute Cost"/>
    <n v="91"/>
    <n v="0"/>
    <n v="0"/>
    <n v="0"/>
    <s v="10"/>
  </r>
  <r>
    <x v="0"/>
    <s v="10-110-21-2101-1000-610"/>
    <s v="Supplies"/>
    <n v="91"/>
    <n v="0"/>
    <n v="0"/>
    <n v="0"/>
    <s v="10"/>
  </r>
  <r>
    <x v="0"/>
    <s v="10-110-21-2102-1000-131"/>
    <s v="G&amp;T Levy - Teacher Salary"/>
    <n v="91"/>
    <n v="20429.259999999998"/>
    <n v="0"/>
    <n v="20429.259999999998"/>
    <s v="10"/>
  </r>
  <r>
    <x v="0"/>
    <s v="10-110-21-2102-1000-161"/>
    <s v="INSTRUCTIONAL ASSISTANT"/>
    <n v="91"/>
    <n v="2694.65"/>
    <n v="0"/>
    <n v="2694.65"/>
    <s v="10"/>
  </r>
  <r>
    <x v="0"/>
    <s v="10-110-21-2102-1000-195"/>
    <s v="G&amp;T Levy  - Ed Spec Science"/>
    <n v="91"/>
    <n v="0"/>
    <n v="0"/>
    <n v="0"/>
    <s v="10"/>
  </r>
  <r>
    <x v="0"/>
    <s v="10-110-21-2102-1000-210"/>
    <s v="Retirement"/>
    <n v="91"/>
    <n v="4839.75"/>
    <n v="0"/>
    <n v="4839.75"/>
    <s v="10"/>
  </r>
  <r>
    <x v="0"/>
    <s v="10-110-21-2102-1000-220"/>
    <s v="FICA"/>
    <n v="91"/>
    <n v="1685.41"/>
    <n v="0"/>
    <n v="1685.41"/>
    <s v="10"/>
  </r>
  <r>
    <x v="0"/>
    <s v="10-110-21-2102-1000-241"/>
    <s v="Insurance"/>
    <n v="91"/>
    <n v="1367.41"/>
    <n v="0"/>
    <n v="1367.41"/>
    <s v="10"/>
  </r>
  <r>
    <x v="0"/>
    <s v="10-110-21-2102-1000-341"/>
    <s v="G&amp;T Levy - Sub Costs"/>
    <n v="91"/>
    <n v="0"/>
    <n v="0"/>
    <n v="0"/>
    <s v="10"/>
  </r>
  <r>
    <x v="0"/>
    <s v="10-110-21-2112-1000-161"/>
    <s v="LEVY INST ASSISTANTS"/>
    <n v="91"/>
    <n v="0"/>
    <n v="0"/>
    <n v="0"/>
    <s v="10"/>
  </r>
  <r>
    <x v="0"/>
    <s v="10-110-21-2112-1000-220"/>
    <s v="CSR Levy - FICA"/>
    <n v="91"/>
    <n v="0"/>
    <n v="0"/>
    <n v="0"/>
    <s v="10"/>
  </r>
  <r>
    <x v="0"/>
    <s v="10-110-21-3450-1000-430"/>
    <s v="COPIER REPAIRS"/>
    <n v="91"/>
    <n v="407.61"/>
    <n v="0"/>
    <n v="407.61"/>
    <s v="10"/>
  </r>
  <r>
    <x v="0"/>
    <s v="10-110-21-3450-1000-550"/>
    <s v="PRINTNG SERVICE"/>
    <n v="91"/>
    <n v="0"/>
    <n v="0"/>
    <n v="0"/>
    <s v="10"/>
  </r>
  <r>
    <x v="0"/>
    <s v="10-110-21-3450-1000-610"/>
    <s v="COPIER SUPPLIES"/>
    <n v="91"/>
    <n v="5008.29"/>
    <n v="0"/>
    <n v="5008.29"/>
    <s v="10"/>
  </r>
  <r>
    <x v="0"/>
    <s v="10-110-21-5201-1000-131"/>
    <s v="K-8 CSR TEACHRS"/>
    <n v="91"/>
    <n v="216551.61"/>
    <n v="0"/>
    <n v="216551.61"/>
    <s v="10"/>
  </r>
  <r>
    <x v="0"/>
    <s v="10-110-21-5201-1000-210"/>
    <s v="RETIREMENT"/>
    <n v="91"/>
    <n v="51285.4"/>
    <n v="0"/>
    <n v="51285.4"/>
    <s v="10"/>
  </r>
  <r>
    <x v="0"/>
    <s v="10-110-21-5201-1000-220"/>
    <s v="FICA"/>
    <n v="91"/>
    <n v="15389.31"/>
    <n v="0"/>
    <n v="15389.31"/>
    <s v="10"/>
  </r>
  <r>
    <x v="0"/>
    <s v="10-110-21-5201-1000-241"/>
    <s v="INSURANCE"/>
    <n v="91"/>
    <n v="37469.699999999997"/>
    <n v="0"/>
    <n v="37469.699999999997"/>
    <s v="10"/>
  </r>
  <r>
    <x v="0"/>
    <s v="10-110-21-5201-1000-341"/>
    <s v="CSR - Sub Costs"/>
    <n v="91"/>
    <n v="165.38"/>
    <n v="0"/>
    <n v="165.38"/>
    <s v="10"/>
  </r>
  <r>
    <x v="0"/>
    <s v="10-110-21-5260-1000-161"/>
    <s v="IA READING LIT"/>
    <n v="91"/>
    <n v="0"/>
    <n v="0"/>
    <n v="0"/>
    <s v="10"/>
  </r>
  <r>
    <x v="0"/>
    <s v="10-110-21-5270-1000-131"/>
    <s v="TEACHER ESL"/>
    <n v="91"/>
    <n v="0"/>
    <n v="0"/>
    <n v="0"/>
    <s v="10"/>
  </r>
  <r>
    <x v="0"/>
    <s v="10-110-21-5270-1000-161"/>
    <s v="INST ASST ESL"/>
    <n v="91"/>
    <n v="0"/>
    <n v="0"/>
    <n v="0"/>
    <s v="10"/>
  </r>
  <r>
    <x v="0"/>
    <s v="10-110-21-5331-1000-161"/>
    <s v="INST. ASSISTANT"/>
    <n v="91"/>
    <n v="791.96"/>
    <n v="0"/>
    <n v="791.96"/>
    <s v="10"/>
  </r>
  <r>
    <x v="0"/>
    <s v="10-110-21-5331-1000-220"/>
    <s v="FICA"/>
    <n v="91"/>
    <n v="60.59"/>
    <n v="0"/>
    <n v="60.59"/>
    <s v="10"/>
  </r>
  <r>
    <x v="0"/>
    <s v="10-110-21-5336-1000-131"/>
    <s v="At-Risk - Teacher Salary"/>
    <n v="91"/>
    <n v="60816.08"/>
    <n v="0"/>
    <n v="60816.08"/>
    <s v="10"/>
  </r>
  <r>
    <x v="0"/>
    <s v="10-110-21-5336-1000-210"/>
    <s v="Retirement"/>
    <n v="91"/>
    <n v="12466.46"/>
    <n v="0"/>
    <n v="12466.46"/>
    <s v="10"/>
  </r>
  <r>
    <x v="0"/>
    <s v="10-110-21-5336-1000-220"/>
    <s v="FICA"/>
    <n v="91"/>
    <n v="4538.2700000000004"/>
    <n v="0"/>
    <n v="4538.2700000000004"/>
    <s v="10"/>
  </r>
  <r>
    <x v="0"/>
    <s v="10-110-21-5336-1000-241"/>
    <s v="Insurance"/>
    <n v="91"/>
    <n v="16630.66"/>
    <n v="0"/>
    <n v="16630.66"/>
    <s v="10"/>
  </r>
  <r>
    <x v="0"/>
    <s v="10-110-21-5336-1000-341"/>
    <s v="At-Risk - Sub Costs"/>
    <n v="91"/>
    <n v="0"/>
    <n v="0"/>
    <n v="0"/>
    <s v="10"/>
  </r>
  <r>
    <x v="0"/>
    <s v="10-110-21-5420-1000-131"/>
    <s v="TEACHERS"/>
    <n v="91"/>
    <n v="0"/>
    <n v="0"/>
    <n v="0"/>
    <s v="10"/>
  </r>
  <r>
    <x v="0"/>
    <s v="10-110-21-5420-1000-149"/>
    <s v="OTHER CERTIFIED"/>
    <n v="91"/>
    <n v="1050"/>
    <n v="0"/>
    <n v="1050"/>
    <s v="10"/>
  </r>
  <r>
    <x v="0"/>
    <s v="10-110-21-5420-1000-161"/>
    <s v="INST ASSISTANTS"/>
    <n v="91"/>
    <n v="11027.87"/>
    <n v="0"/>
    <n v="11027.87"/>
    <s v="10"/>
  </r>
  <r>
    <x v="0"/>
    <s v="10-110-21-5420-1000-163"/>
    <s v="CAMPUS MONITOR"/>
    <n v="91"/>
    <n v="0"/>
    <n v="0"/>
    <n v="0"/>
    <s v="10"/>
  </r>
  <r>
    <x v="0"/>
    <s v="10-110-21-5420-1000-198"/>
    <s v="Trustlands (Americorps)"/>
    <n v="91"/>
    <n v="0"/>
    <n v="0"/>
    <n v="0"/>
    <s v="10"/>
  </r>
  <r>
    <x v="0"/>
    <s v="10-110-21-5420-1000-210"/>
    <s v="Retirement"/>
    <n v="91"/>
    <n v="210.21"/>
    <n v="0"/>
    <n v="210.21"/>
    <s v="10"/>
  </r>
  <r>
    <x v="0"/>
    <s v="10-110-21-5420-1000-220"/>
    <s v="FICA"/>
    <n v="91"/>
    <n v="916.98"/>
    <n v="0"/>
    <n v="916.98"/>
    <s v="10"/>
  </r>
  <r>
    <x v="0"/>
    <s v="10-110-21-5420-1000-241"/>
    <s v="Insurance"/>
    <n v="91"/>
    <n v="3.54"/>
    <n v="0"/>
    <n v="3.54"/>
    <s v="10"/>
  </r>
  <r>
    <x v="0"/>
    <s v="10-110-21-5420-1000-320"/>
    <s v="PURCH SERVICE"/>
    <n v="91"/>
    <n v="0"/>
    <n v="0"/>
    <n v="0"/>
    <s v="10"/>
  </r>
  <r>
    <x v="0"/>
    <s v="10-110-21-5420-1000-580"/>
    <s v="TRAVEL"/>
    <n v="91"/>
    <n v="0"/>
    <n v="0"/>
    <n v="0"/>
    <s v="10"/>
  </r>
  <r>
    <x v="0"/>
    <s v="10-110-21-5420-1000-610"/>
    <s v="SUPPLIES"/>
    <n v="91"/>
    <n v="15898.83"/>
    <n v="0"/>
    <n v="15898.83"/>
    <s v="10"/>
  </r>
  <r>
    <x v="0"/>
    <s v="10-110-21-5420-1000-644"/>
    <s v="Library Books"/>
    <n v="91"/>
    <n v="400"/>
    <n v="0"/>
    <n v="400"/>
    <s v="10"/>
  </r>
  <r>
    <x v="0"/>
    <s v="10-110-21-5420-1000-670"/>
    <s v="COMPUTER SUPPLY"/>
    <n v="91"/>
    <n v="12904.29"/>
    <n v="0"/>
    <n v="12904.29"/>
    <s v="10"/>
  </r>
  <r>
    <x v="0"/>
    <s v="10-110-21-5420-1000-730"/>
    <s v="EQUIPMENT"/>
    <n v="91"/>
    <n v="37349.360000000001"/>
    <n v="0"/>
    <n v="37349.360000000001"/>
    <s v="10"/>
  </r>
  <r>
    <x v="0"/>
    <s v="10-110-21-5420-1000-895"/>
    <s v="Trustlands budgeted carryover Bridger"/>
    <n v="91"/>
    <n v="0"/>
    <n v="0"/>
    <n v="0"/>
    <s v="10"/>
  </r>
  <r>
    <x v="0"/>
    <s v="10-110-21-5601-1000-610"/>
    <s v="BTS ARTS GRANT SUPPLIES"/>
    <n v="91"/>
    <n v="0"/>
    <n v="0"/>
    <n v="0"/>
    <s v="10"/>
  </r>
  <r>
    <x v="0"/>
    <s v="10-110-21-5637-1000-131"/>
    <s v="TEACHERS"/>
    <n v="91"/>
    <n v="0"/>
    <n v="0"/>
    <n v="0"/>
    <s v="10"/>
  </r>
  <r>
    <x v="0"/>
    <s v="10-110-21-5637-1000-149"/>
    <s v="OTHER CERT"/>
    <n v="91"/>
    <n v="0"/>
    <n v="0"/>
    <n v="0"/>
    <s v="10"/>
  </r>
  <r>
    <x v="0"/>
    <s v="10-110-21-5637-1000-161"/>
    <s v="INSTRUCTIONAL ASSISTANT"/>
    <n v="91"/>
    <n v="0"/>
    <n v="0"/>
    <n v="0"/>
    <s v="10"/>
  </r>
  <r>
    <x v="0"/>
    <s v="10-110-21-5637-1000-210"/>
    <s v="Retirement"/>
    <n v="91"/>
    <n v="0"/>
    <n v="0"/>
    <n v="0"/>
    <s v="10"/>
  </r>
  <r>
    <x v="0"/>
    <s v="10-110-21-5637-1000-220"/>
    <s v="FICA"/>
    <n v="91"/>
    <n v="0"/>
    <n v="0"/>
    <n v="0"/>
    <s v="10"/>
  </r>
  <r>
    <x v="0"/>
    <s v="10-110-21-5637-1000-341"/>
    <s v="DLI - Sub costs"/>
    <n v="91"/>
    <n v="0"/>
    <n v="0"/>
    <n v="0"/>
    <s v="10"/>
  </r>
  <r>
    <x v="0"/>
    <s v="10-110-21-5637-1000-580"/>
    <s v="Travel"/>
    <n v="91"/>
    <n v="0"/>
    <n v="0"/>
    <n v="0"/>
    <s v="10"/>
  </r>
  <r>
    <x v="0"/>
    <s v="10-110-21-5637-1000-610"/>
    <s v="SUPPLIES"/>
    <n v="91"/>
    <n v="0"/>
    <n v="0"/>
    <n v="0"/>
    <s v="10"/>
  </r>
  <r>
    <x v="0"/>
    <s v="10-110-21-5637-1000-641"/>
    <s v="DLI TEXTBOOKS"/>
    <n v="91"/>
    <n v="22500"/>
    <n v="0"/>
    <n v="22500"/>
    <s v="10"/>
  </r>
  <r>
    <x v="0"/>
    <s v="10-110-21-5637-2650-626"/>
    <s v="Fuel"/>
    <n v="91"/>
    <n v="0"/>
    <n v="0"/>
    <n v="0"/>
    <s v="10"/>
  </r>
  <r>
    <x v="0"/>
    <s v="10-110-21-5641-1000-131"/>
    <s v="EI TEACHERS"/>
    <n v="91"/>
    <n v="26014.06"/>
    <n v="0"/>
    <n v="26014.06"/>
    <s v="10"/>
  </r>
  <r>
    <x v="0"/>
    <s v="10-110-21-5641-1000-161"/>
    <s v="INST. ASSISTANT"/>
    <n v="91"/>
    <n v="0"/>
    <n v="0"/>
    <n v="0"/>
    <s v="10"/>
  </r>
  <r>
    <x v="0"/>
    <s v="10-110-21-5641-1000-210"/>
    <s v="RETIREMENT"/>
    <n v="91"/>
    <n v="5644.74"/>
    <n v="0"/>
    <n v="5644.74"/>
    <s v="10"/>
  </r>
  <r>
    <x v="0"/>
    <s v="10-110-21-5641-1000-220"/>
    <s v="SOCIAL SECURITY"/>
    <n v="91"/>
    <n v="1969.83"/>
    <n v="0"/>
    <n v="1969.83"/>
    <s v="10"/>
  </r>
  <r>
    <x v="0"/>
    <s v="10-110-21-5641-1000-241"/>
    <s v="INSURANCE"/>
    <n v="91"/>
    <n v="2671.3"/>
    <n v="0"/>
    <n v="2671.3"/>
    <s v="10"/>
  </r>
  <r>
    <x v="0"/>
    <s v="10-110-21-5641-1000-341"/>
    <s v="Early Intervention - Sub Costs"/>
    <n v="91"/>
    <n v="0"/>
    <n v="0"/>
    <n v="0"/>
    <s v="10"/>
  </r>
  <r>
    <x v="0"/>
    <s v="10-110-21-5642-2120-142"/>
    <s v="Counselor"/>
    <n v="91"/>
    <n v="54318.57"/>
    <n v="0"/>
    <n v="54318.57"/>
    <s v="10"/>
  </r>
  <r>
    <x v="0"/>
    <s v="10-110-21-5642-2120-210"/>
    <s v="Retirement"/>
    <n v="91"/>
    <n v="13206.38"/>
    <n v="0"/>
    <n v="13206.38"/>
    <s v="10"/>
  </r>
  <r>
    <x v="0"/>
    <s v="10-110-21-5642-2120-220"/>
    <s v="FICA"/>
    <n v="91"/>
    <n v="4155.38"/>
    <n v="0"/>
    <n v="4155.38"/>
    <s v="10"/>
  </r>
  <r>
    <x v="0"/>
    <s v="10-110-21-5642-2120-241"/>
    <s v="Insurance"/>
    <n v="91"/>
    <n v="13740.57"/>
    <n v="0"/>
    <n v="13740.57"/>
    <s v="10"/>
  </r>
  <r>
    <x v="0"/>
    <s v="10-110-21-5642-2120-245"/>
    <s v="Waive"/>
    <n v="91"/>
    <n v="0"/>
    <n v="0"/>
    <n v="0"/>
    <s v="10"/>
  </r>
  <r>
    <x v="0"/>
    <s v="10-110-21-5655-2230-610"/>
    <s v="DTL Supplies"/>
    <n v="91"/>
    <n v="0"/>
    <n v="0"/>
    <n v="0"/>
    <s v="10"/>
  </r>
  <r>
    <x v="0"/>
    <s v="10-110-21-5655-2230-730"/>
    <s v="Bridger tech related hardware"/>
    <n v="91"/>
    <n v="0"/>
    <n v="0"/>
    <n v="0"/>
    <s v="10"/>
  </r>
  <r>
    <x v="0"/>
    <s v="10-110-21-5668-1000-131"/>
    <s v="ETHPS Stipend"/>
    <n v="91"/>
    <n v="4147.04"/>
    <n v="0"/>
    <n v="4147.04"/>
    <s v="10"/>
  </r>
  <r>
    <x v="0"/>
    <s v="10-110-21-5668-1000-220"/>
    <s v="ETHPS FICA"/>
    <n v="91"/>
    <n v="311.86"/>
    <n v="0"/>
    <n v="311.86"/>
    <s v="10"/>
  </r>
  <r>
    <x v="0"/>
    <s v="10-110-21-5668-1000-241"/>
    <s v="ETHPS Stipend Insurance"/>
    <n v="91"/>
    <n v="15.26"/>
    <n v="0"/>
    <n v="15.26"/>
    <s v="10"/>
  </r>
  <r>
    <x v="0"/>
    <s v="10-110-21-5672-1000-341"/>
    <s v="Prevention Dimension"/>
    <n v="91"/>
    <n v="0"/>
    <n v="0"/>
    <n v="0"/>
    <s v="10"/>
  </r>
  <r>
    <x v="0"/>
    <s v="10-110-21-5676-1000-131"/>
    <s v="Teacher Salary"/>
    <n v="91"/>
    <n v="0"/>
    <n v="0"/>
    <n v="0"/>
    <s v="10"/>
  </r>
  <r>
    <x v="0"/>
    <s v="10-110-21-5676-1000-149"/>
    <s v="Extra Duty"/>
    <n v="91"/>
    <n v="14999.34"/>
    <n v="0"/>
    <n v="14999.34"/>
    <s v="10"/>
  </r>
  <r>
    <x v="0"/>
    <s v="10-110-21-5676-1000-161"/>
    <s v="INST. ASSISTANT"/>
    <n v="91"/>
    <n v="1267.1400000000001"/>
    <n v="0"/>
    <n v="1267.1400000000001"/>
    <s v="10"/>
  </r>
  <r>
    <x v="0"/>
    <s v="10-110-21-5676-1000-163"/>
    <s v="CAMPUS MONITOR"/>
    <n v="91"/>
    <n v="0"/>
    <n v="0"/>
    <n v="0"/>
    <s v="10"/>
  </r>
  <r>
    <x v="0"/>
    <s v="10-110-21-5676-1000-198"/>
    <s v="Site Manager"/>
    <n v="91"/>
    <n v="10531.21"/>
    <n v="0"/>
    <n v="10531.21"/>
    <s v="10"/>
  </r>
  <r>
    <x v="0"/>
    <s v="10-110-21-5676-1000-210"/>
    <s v="Retirement"/>
    <n v="91"/>
    <n v="3002.87"/>
    <n v="0"/>
    <n v="3002.87"/>
    <s v="10"/>
  </r>
  <r>
    <x v="0"/>
    <s v="10-110-21-5676-1000-220"/>
    <s v="FICA"/>
    <n v="91"/>
    <n v="2009.39"/>
    <n v="0"/>
    <n v="2009.39"/>
    <s v="10"/>
  </r>
  <r>
    <x v="0"/>
    <s v="10-110-21-5676-1000-241"/>
    <s v="Insurance"/>
    <n v="91"/>
    <n v="49.28"/>
    <n v="0"/>
    <n v="49.28"/>
    <s v="10"/>
  </r>
  <r>
    <x v="0"/>
    <s v="10-110-21-5676-1000-320"/>
    <s v="PURCH SERVICE"/>
    <n v="91"/>
    <n v="4790.43"/>
    <n v="0"/>
    <n v="4790.43"/>
    <s v="10"/>
  </r>
  <r>
    <x v="0"/>
    <s v="10-110-21-5676-1000-580"/>
    <s v="TRAVEL"/>
    <n v="91"/>
    <n v="0"/>
    <n v="0"/>
    <n v="0"/>
    <s v="10"/>
  </r>
  <r>
    <x v="0"/>
    <s v="10-110-21-5676-1000-610"/>
    <s v="SUPPLIES"/>
    <n v="91"/>
    <n v="0"/>
    <n v="0"/>
    <n v="0"/>
    <s v="10"/>
  </r>
  <r>
    <x v="0"/>
    <s v="10-110-21-5676-1000-890"/>
    <s v="MISC."/>
    <n v="91"/>
    <n v="0"/>
    <n v="0"/>
    <n v="0"/>
    <s v="10"/>
  </r>
  <r>
    <x v="0"/>
    <s v="10-110-21-5676-2700-519"/>
    <s v="IGP - transportation"/>
    <n v="91"/>
    <n v="0"/>
    <n v="0"/>
    <n v="0"/>
    <s v="10"/>
  </r>
  <r>
    <x v="0"/>
    <s v="10-110-21-5676-7000-870"/>
    <s v="Indirects"/>
    <n v="91"/>
    <n v="0"/>
    <n v="0"/>
    <n v="0"/>
    <s v="10"/>
  </r>
  <r>
    <x v="0"/>
    <s v="10-110-21-5677-1000-149"/>
    <s v="extra duty"/>
    <n v="91"/>
    <n v="0"/>
    <n v="0"/>
    <n v="0"/>
    <s v="10"/>
  </r>
  <r>
    <x v="0"/>
    <s v="10-110-21-5677-1000-161"/>
    <s v="Inst Aide"/>
    <n v="91"/>
    <n v="0"/>
    <n v="0"/>
    <n v="0"/>
    <s v="10"/>
  </r>
  <r>
    <x v="0"/>
    <s v="10-110-21-5677-1000-198"/>
    <s v="Site Manager"/>
    <n v="91"/>
    <n v="0"/>
    <n v="0"/>
    <n v="0"/>
    <s v="10"/>
  </r>
  <r>
    <x v="0"/>
    <s v="10-110-21-5677-1000-210"/>
    <s v="Retirement"/>
    <n v="91"/>
    <n v="0"/>
    <n v="0"/>
    <n v="0"/>
    <s v="10"/>
  </r>
  <r>
    <x v="0"/>
    <s v="10-110-21-5677-1000-220"/>
    <s v="FICA"/>
    <n v="91"/>
    <n v="0"/>
    <n v="0"/>
    <n v="0"/>
    <s v="10"/>
  </r>
  <r>
    <x v="0"/>
    <s v="10-110-21-5677-1000-241"/>
    <s v="Insurance"/>
    <n v="91"/>
    <n v="0"/>
    <n v="0"/>
    <n v="0"/>
    <s v="10"/>
  </r>
  <r>
    <x v="0"/>
    <s v="10-110-21-5677-1000-320"/>
    <s v="Purchased Services"/>
    <n v="91"/>
    <n v="0"/>
    <n v="0"/>
    <n v="0"/>
    <s v="10"/>
  </r>
  <r>
    <x v="0"/>
    <s v="10-110-21-5677-1000-580"/>
    <s v="Travel"/>
    <n v="91"/>
    <n v="0"/>
    <n v="0"/>
    <n v="0"/>
    <s v="10"/>
  </r>
  <r>
    <x v="0"/>
    <s v="10-110-21-5677-1000-610"/>
    <s v="Supplies"/>
    <n v="91"/>
    <n v="0"/>
    <n v="0"/>
    <n v="0"/>
    <s v="10"/>
  </r>
  <r>
    <x v="0"/>
    <s v="10-110-21-5677-2700-511"/>
    <s v="Transportation"/>
    <n v="91"/>
    <n v="0"/>
    <n v="0"/>
    <n v="0"/>
    <s v="10"/>
  </r>
  <r>
    <x v="0"/>
    <s v="10-110-21-5677-2700-519"/>
    <s v="ASC TRANSPORTATION"/>
    <n v="91"/>
    <n v="0"/>
    <n v="0"/>
    <n v="0"/>
    <s v="10"/>
  </r>
  <r>
    <x v="0"/>
    <s v="10-110-21-5677-7000-870"/>
    <s v="Indirects"/>
    <n v="91"/>
    <n v="0"/>
    <n v="0"/>
    <n v="0"/>
    <s v="10"/>
  </r>
  <r>
    <x v="0"/>
    <s v="10-110-21-5678-1000-131"/>
    <s v="Bridger TSSA Teacher Salary"/>
    <n v="91"/>
    <n v="34292"/>
    <n v="0"/>
    <n v="34292"/>
    <s v="10"/>
  </r>
  <r>
    <x v="0"/>
    <s v="10-110-21-5678-1000-149"/>
    <s v="Bridger TSSA Extra"/>
    <n v="91"/>
    <n v="37473.94"/>
    <n v="0"/>
    <n v="37473.94"/>
    <s v="10"/>
  </r>
  <r>
    <x v="0"/>
    <s v="10-110-21-5678-1000-210"/>
    <s v="Bridger TSSA Retirement"/>
    <n v="91"/>
    <n v="8360.23"/>
    <n v="0"/>
    <n v="8360.23"/>
    <s v="10"/>
  </r>
  <r>
    <x v="0"/>
    <s v="10-110-21-5678-1000-220"/>
    <s v="Bridger TSSA FICA"/>
    <n v="91"/>
    <n v="2812.58"/>
    <n v="0"/>
    <n v="2812.58"/>
    <s v="10"/>
  </r>
  <r>
    <x v="0"/>
    <s v="10-110-21-5678-1000-241"/>
    <s v="Bridger TSSA Insurance"/>
    <n v="91"/>
    <n v="79.88"/>
    <n v="0"/>
    <n v="79.88"/>
    <s v="10"/>
  </r>
  <r>
    <x v="0"/>
    <s v="10-110-21-5678-1000-320"/>
    <s v="Bridger TSSA purchased services"/>
    <n v="91"/>
    <n v="0"/>
    <n v="0"/>
    <n v="0"/>
    <s v="10"/>
  </r>
  <r>
    <x v="0"/>
    <s v="10-110-21-5678-1000-341"/>
    <s v="TSSA Sub"/>
    <n v="91"/>
    <n v="0"/>
    <n v="0"/>
    <n v="0"/>
    <s v="10"/>
  </r>
  <r>
    <x v="0"/>
    <s v="10-110-21-5678-1000-580"/>
    <s v="Bridger TSSA travel"/>
    <n v="91"/>
    <n v="0"/>
    <n v="0"/>
    <n v="0"/>
    <s v="10"/>
  </r>
  <r>
    <x v="0"/>
    <s v="10-110-21-5678-1000-610"/>
    <s v="TSSA Supplies"/>
    <n v="91"/>
    <n v="1117.5999999999999"/>
    <n v="0"/>
    <n v="1117.5999999999999"/>
    <s v="10"/>
  </r>
  <r>
    <x v="0"/>
    <s v="10-110-21-5695-1000-131"/>
    <s v="TEACHERS"/>
    <n v="91"/>
    <n v="24655.439999999999"/>
    <n v="0"/>
    <n v="24655.439999999999"/>
    <s v="10"/>
  </r>
  <r>
    <x v="0"/>
    <s v="10-110-21-5695-1000-210"/>
    <s v="RETIREMENT"/>
    <n v="91"/>
    <n v="4936.04"/>
    <n v="0"/>
    <n v="4936.04"/>
    <s v="10"/>
  </r>
  <r>
    <x v="0"/>
    <s v="10-110-21-5695-1000-220"/>
    <s v="FICA"/>
    <n v="91"/>
    <n v="1685.03"/>
    <n v="0"/>
    <n v="1685.03"/>
    <s v="10"/>
  </r>
  <r>
    <x v="0"/>
    <s v="10-110-21-5695-1000-241"/>
    <s v="INSURANCE"/>
    <n v="91"/>
    <n v="2369.5500000000002"/>
    <n v="0"/>
    <n v="2369.5500000000002"/>
    <s v="10"/>
  </r>
  <r>
    <x v="0"/>
    <s v="10-110-21-5695-1000-341"/>
    <s v="SUBSTITUTE COST"/>
    <n v="91"/>
    <n v="0"/>
    <n v="0"/>
    <n v="0"/>
    <s v="10"/>
  </r>
  <r>
    <x v="0"/>
    <s v="10-110-21-5801-1000-131"/>
    <s v="salaries"/>
    <n v="91"/>
    <n v="0"/>
    <n v="0"/>
    <n v="0"/>
    <s v="10"/>
  </r>
  <r>
    <x v="0"/>
    <s v="10-110-21-5801-1000-210"/>
    <s v="Retirement"/>
    <n v="91"/>
    <n v="0"/>
    <n v="0"/>
    <n v="0"/>
    <s v="10"/>
  </r>
  <r>
    <x v="0"/>
    <s v="10-110-21-5801-1000-220"/>
    <s v="FICA"/>
    <n v="91"/>
    <n v="0"/>
    <n v="0"/>
    <n v="0"/>
    <s v="10"/>
  </r>
  <r>
    <x v="0"/>
    <s v="10-110-21-5805-1000-131"/>
    <s v="LITERACY COACH"/>
    <n v="91"/>
    <n v="43711.7"/>
    <n v="0"/>
    <n v="43711.7"/>
    <s v="10"/>
  </r>
  <r>
    <x v="0"/>
    <s v="10-110-21-5805-1000-161"/>
    <s v="IA - LITERACY"/>
    <n v="91"/>
    <n v="19503.3"/>
    <n v="0"/>
    <n v="19503.3"/>
    <s v="10"/>
  </r>
  <r>
    <x v="0"/>
    <s v="10-110-21-5805-1000-210"/>
    <s v="RETIREMENT"/>
    <n v="91"/>
    <n v="10844.04"/>
    <n v="0"/>
    <n v="10844.04"/>
    <s v="10"/>
  </r>
  <r>
    <x v="0"/>
    <s v="10-110-21-5805-1000-220"/>
    <s v="FICA"/>
    <n v="91"/>
    <n v="4822.45"/>
    <n v="0"/>
    <n v="4822.45"/>
    <s v="10"/>
  </r>
  <r>
    <x v="0"/>
    <s v="10-110-21-5805-1000-241"/>
    <s v="INSURANCE"/>
    <n v="91"/>
    <n v="1043.51"/>
    <n v="0"/>
    <n v="1043.51"/>
    <s v="10"/>
  </r>
  <r>
    <x v="0"/>
    <s v="10-110-21-5805-1000-245"/>
    <s v="Waive"/>
    <n v="91"/>
    <n v="500"/>
    <n v="0"/>
    <n v="500"/>
    <s v="10"/>
  </r>
  <r>
    <x v="0"/>
    <s v="10-110-21-5807-1000-131"/>
    <s v="TSSP"/>
    <n v="91"/>
    <n v="4100"/>
    <n v="0"/>
    <n v="4100"/>
    <s v="10"/>
  </r>
  <r>
    <x v="0"/>
    <s v="10-110-21-5807-1000-149"/>
    <s v="TSSP EDEP"/>
    <n v="91"/>
    <n v="2292"/>
    <n v="0"/>
    <n v="2292"/>
    <s v="10"/>
  </r>
  <r>
    <x v="0"/>
    <s v="10-110-21-5807-1000-210"/>
    <s v="retirement"/>
    <n v="91"/>
    <n v="1285.4100000000001"/>
    <n v="0"/>
    <n v="1285.4100000000001"/>
    <s v="10"/>
  </r>
  <r>
    <x v="0"/>
    <s v="10-110-21-5807-1000-220"/>
    <s v="FICA"/>
    <n v="91"/>
    <n v="486.11"/>
    <n v="0"/>
    <n v="486.11"/>
    <s v="10"/>
  </r>
  <r>
    <x v="0"/>
    <s v="10-110-21-5807-1000-241"/>
    <s v="INSURANCE"/>
    <n v="91"/>
    <n v="7.33"/>
    <n v="0"/>
    <n v="7.33"/>
    <s v="10"/>
  </r>
  <r>
    <x v="0"/>
    <s v="10-110-21-5810-2220-644"/>
    <s v="LIBRARY BOOKS"/>
    <n v="91"/>
    <n v="1012.2"/>
    <n v="0"/>
    <n v="1012.2"/>
    <s v="10"/>
  </r>
  <r>
    <x v="0"/>
    <s v="10-110-21-5816-1000-330"/>
    <s v="PURCHASED SERVICES"/>
    <n v="91"/>
    <n v="0"/>
    <n v="0"/>
    <n v="0"/>
    <s v="10"/>
  </r>
  <r>
    <x v="0"/>
    <s v="10-110-21-5816-1000-341"/>
    <s v="Substitute Cost"/>
    <n v="91"/>
    <n v="0"/>
    <n v="0"/>
    <n v="0"/>
    <s v="10"/>
  </r>
  <r>
    <x v="0"/>
    <s v="10-110-21-5816-1000-580"/>
    <s v="Leader in Me - Travel"/>
    <n v="91"/>
    <n v="0"/>
    <n v="0"/>
    <n v="0"/>
    <s v="10"/>
  </r>
  <r>
    <x v="0"/>
    <s v="10-110-21-5816-1000-610"/>
    <s v="GENERAL SUPPLIES"/>
    <n v="91"/>
    <n v="0"/>
    <n v="0"/>
    <n v="0"/>
    <s v="10"/>
  </r>
  <r>
    <x v="0"/>
    <s v="10-110-21-5861-1000-270"/>
    <s v="INDUSTRIAL INS"/>
    <n v="91"/>
    <n v="0"/>
    <n v="0"/>
    <n v="0"/>
    <s v="10"/>
  </r>
  <r>
    <x v="0"/>
    <s v="10-110-21-5868-1000-610"/>
    <s v="SUPPLIES"/>
    <n v="91"/>
    <n v="0"/>
    <n v="0"/>
    <n v="0"/>
    <s v="10"/>
  </r>
  <r>
    <x v="0"/>
    <s v="10-110-21-5876-1000-131"/>
    <s v="ESA TEACHERS"/>
    <n v="91"/>
    <n v="0"/>
    <n v="0"/>
    <n v="0"/>
    <s v="10"/>
  </r>
  <r>
    <x v="0"/>
    <s v="10-110-21-5876-1000-210"/>
    <s v="RETIREMENT"/>
    <n v="91"/>
    <n v="0"/>
    <n v="0"/>
    <n v="0"/>
    <s v="10"/>
  </r>
  <r>
    <x v="0"/>
    <s v="10-110-21-5876-1000-220"/>
    <s v="FICA"/>
    <n v="91"/>
    <n v="0"/>
    <n v="0"/>
    <n v="0"/>
    <s v="10"/>
  </r>
  <r>
    <x v="0"/>
    <s v="10-110-21-5876-1000-241"/>
    <s v="Insurance"/>
    <n v="91"/>
    <n v="0"/>
    <n v="0"/>
    <n v="0"/>
    <s v="10"/>
  </r>
  <r>
    <x v="0"/>
    <s v="10-110-21-5876-2120-142"/>
    <s v="ESA Wages"/>
    <n v="91"/>
    <n v="0"/>
    <n v="0"/>
    <n v="0"/>
    <s v="10"/>
  </r>
  <r>
    <x v="0"/>
    <s v="10-110-21-5876-2120-210"/>
    <s v="ESA Retirement"/>
    <n v="91"/>
    <n v="0"/>
    <n v="0"/>
    <n v="0"/>
    <s v="10"/>
  </r>
  <r>
    <x v="0"/>
    <s v="10-110-21-5876-2120-220"/>
    <s v="ESA FICA"/>
    <n v="91"/>
    <n v="0"/>
    <n v="0"/>
    <n v="0"/>
    <s v="10"/>
  </r>
  <r>
    <x v="0"/>
    <s v="10-110-21-5876-2150-199"/>
    <s v="ESA Wages"/>
    <n v="91"/>
    <n v="0"/>
    <n v="0"/>
    <n v="0"/>
    <s v="10"/>
  </r>
  <r>
    <x v="0"/>
    <s v="10-110-21-5876-2150-210"/>
    <s v="ESA Retirement"/>
    <n v="91"/>
    <n v="0"/>
    <n v="0"/>
    <n v="0"/>
    <s v="10"/>
  </r>
  <r>
    <x v="0"/>
    <s v="10-110-21-5876-2150-220"/>
    <s v="ESA FICA"/>
    <n v="91"/>
    <n v="0"/>
    <n v="0"/>
    <n v="0"/>
    <s v="10"/>
  </r>
  <r>
    <x v="0"/>
    <s v="10-110-21-5876-2400-121"/>
    <s v="ESA Wages"/>
    <n v="91"/>
    <n v="0"/>
    <n v="0"/>
    <n v="0"/>
    <s v="10"/>
  </r>
  <r>
    <x v="0"/>
    <s v="10-110-21-5876-2400-210"/>
    <s v="ESA Retirement"/>
    <n v="91"/>
    <n v="0"/>
    <n v="0"/>
    <n v="0"/>
    <s v="10"/>
  </r>
  <r>
    <x v="0"/>
    <s v="10-110-21-5876-2400-220"/>
    <s v="ESA FICA"/>
    <n v="91"/>
    <n v="0"/>
    <n v="0"/>
    <n v="0"/>
    <s v="10"/>
  </r>
  <r>
    <x v="0"/>
    <s v="10-110-21-5882-1000-131"/>
    <s v="TEACHER"/>
    <n v="91"/>
    <n v="0"/>
    <n v="0"/>
    <n v="0"/>
    <s v="10"/>
  </r>
  <r>
    <x v="0"/>
    <s v="10-110-21-5882-1000-341"/>
    <s v="BTS - Sub Costs"/>
    <n v="91"/>
    <n v="0"/>
    <n v="0"/>
    <n v="0"/>
    <s v="10"/>
  </r>
  <r>
    <x v="0"/>
    <s v="10-110-21-5882-1000-610"/>
    <s v="BTS ARTS GRANT SUPPLIES"/>
    <n v="91"/>
    <n v="0"/>
    <n v="0"/>
    <n v="0"/>
    <s v="10"/>
  </r>
  <r>
    <x v="0"/>
    <s v="10-110-21-7215-1000-131"/>
    <s v="TEACHERS"/>
    <n v="91"/>
    <n v="0"/>
    <n v="0"/>
    <n v="0"/>
    <s v="10"/>
  </r>
  <r>
    <x v="0"/>
    <s v="10-110-21-7215-1000-149"/>
    <s v="Extra Duty"/>
    <n v="91"/>
    <n v="0"/>
    <n v="0"/>
    <n v="0"/>
    <s v="10"/>
  </r>
  <r>
    <x v="0"/>
    <s v="10-110-21-7215-1000-161"/>
    <s v="INST. ASSISTANT"/>
    <n v="91"/>
    <n v="0"/>
    <n v="0"/>
    <n v="0"/>
    <s v="10"/>
  </r>
  <r>
    <x v="0"/>
    <s v="10-110-21-7215-1000-210"/>
    <s v="RETIREMENT"/>
    <n v="91"/>
    <n v="0"/>
    <n v="0"/>
    <n v="0"/>
    <s v="10"/>
  </r>
  <r>
    <x v="0"/>
    <s v="10-110-21-7215-1000-220"/>
    <s v="FICA"/>
    <n v="91"/>
    <n v="0"/>
    <n v="0"/>
    <n v="0"/>
    <s v="10"/>
  </r>
  <r>
    <x v="0"/>
    <s v="10-110-21-7215-1000-610"/>
    <s v="ESSER CARES 2 supplies"/>
    <n v="91"/>
    <n v="0"/>
    <n v="0"/>
    <n v="0"/>
    <s v="10"/>
  </r>
  <r>
    <x v="0"/>
    <s v="10-110-21-7220-1000-131"/>
    <s v="TEACHERS GEERS"/>
    <n v="91"/>
    <n v="0"/>
    <n v="0"/>
    <n v="0"/>
    <s v="10"/>
  </r>
  <r>
    <x v="0"/>
    <s v="10-110-21-7220-1000-149"/>
    <s v="Extra Duty GEERS"/>
    <n v="91"/>
    <n v="0"/>
    <n v="0"/>
    <n v="0"/>
    <s v="10"/>
  </r>
  <r>
    <x v="0"/>
    <s v="10-110-21-7220-1000-161"/>
    <s v="INST. ASSISTANT GEERS"/>
    <n v="91"/>
    <n v="0"/>
    <n v="0"/>
    <n v="0"/>
    <s v="10"/>
  </r>
  <r>
    <x v="0"/>
    <s v="10-110-21-7220-1000-210"/>
    <s v="RETIREMENT GEERS"/>
    <n v="91"/>
    <n v="0"/>
    <n v="0"/>
    <n v="0"/>
    <s v="10"/>
  </r>
  <r>
    <x v="0"/>
    <s v="10-110-21-7220-1000-220"/>
    <s v="FICA GEERS"/>
    <n v="91"/>
    <n v="0"/>
    <n v="0"/>
    <n v="0"/>
    <s v="10"/>
  </r>
  <r>
    <x v="0"/>
    <s v="10-110-21-7350-1000-195"/>
    <s v="Preschool Specialist"/>
    <n v="91"/>
    <n v="0"/>
    <n v="0"/>
    <n v="0"/>
    <s v="10"/>
  </r>
  <r>
    <x v="0"/>
    <s v="10-110-21-7350-1000-220"/>
    <s v="Readiness Initiative - FICA"/>
    <n v="91"/>
    <n v="0"/>
    <n v="0"/>
    <n v="0"/>
    <s v="10"/>
  </r>
  <r>
    <x v="0"/>
    <s v="10-110-21-7395-1000-161"/>
    <s v="Inst. Assistant"/>
    <n v="91"/>
    <n v="0"/>
    <n v="0"/>
    <n v="0"/>
    <s v="10"/>
  </r>
  <r>
    <x v="0"/>
    <s v="10-110-21-7524-1000-131"/>
    <s v="IDEA Salaries"/>
    <n v="91"/>
    <n v="0"/>
    <n v="0"/>
    <n v="0"/>
    <s v="10"/>
  </r>
  <r>
    <x v="0"/>
    <s v="10-110-21-7524-1000-161"/>
    <s v="STAFF ASSISTANT"/>
    <n v="91"/>
    <n v="106448.86"/>
    <n v="0"/>
    <n v="106448.86"/>
    <s v="10"/>
  </r>
  <r>
    <x v="0"/>
    <s v="10-110-21-7524-1000-195"/>
    <s v="REFOCUS"/>
    <n v="91"/>
    <n v="0"/>
    <n v="0"/>
    <n v="0"/>
    <s v="10"/>
  </r>
  <r>
    <x v="0"/>
    <s v="10-110-21-7524-1000-198"/>
    <s v="Braille - Translator/IS"/>
    <n v="91"/>
    <n v="0"/>
    <n v="0"/>
    <n v="0"/>
    <s v="10"/>
  </r>
  <r>
    <x v="0"/>
    <s v="10-110-21-7524-1000-210"/>
    <s v="RETIREMENT"/>
    <n v="91"/>
    <n v="0"/>
    <n v="0"/>
    <n v="0"/>
    <s v="10"/>
  </r>
  <r>
    <x v="0"/>
    <s v="10-110-21-7524-1000-220"/>
    <s v="FICA"/>
    <n v="91"/>
    <n v="8143.46"/>
    <n v="0"/>
    <n v="8143.46"/>
    <s v="10"/>
  </r>
  <r>
    <x v="0"/>
    <s v="10-110-21-7524-1000-241"/>
    <s v="INSURANCE"/>
    <n v="91"/>
    <n v="0"/>
    <n v="0"/>
    <n v="0"/>
    <s v="10"/>
  </r>
  <r>
    <x v="0"/>
    <s v="10-110-21-7524-1000-341"/>
    <s v="IDEA - Substitute Cost"/>
    <n v="91"/>
    <n v="0"/>
    <n v="0"/>
    <n v="0"/>
    <s v="10"/>
  </r>
  <r>
    <x v="0"/>
    <s v="10-110-21-7602-1000-161"/>
    <s v="IA - AMERICORPS"/>
    <n v="91"/>
    <n v="0"/>
    <n v="0"/>
    <n v="0"/>
    <s v="10"/>
  </r>
  <r>
    <x v="0"/>
    <s v="10-110-21-7602-1000-220"/>
    <s v="FICA"/>
    <n v="91"/>
    <n v="0"/>
    <n v="0"/>
    <n v="0"/>
    <s v="10"/>
  </r>
  <r>
    <x v="0"/>
    <s v="10-110-21-7602-1000-270"/>
    <s v="INDUSTRIAL INS"/>
    <n v="91"/>
    <n v="0"/>
    <n v="0"/>
    <n v="0"/>
    <s v="10"/>
  </r>
  <r>
    <x v="0"/>
    <s v="10-110-21-7662-1000-730"/>
    <s v="TITLE I ARRA"/>
    <n v="91"/>
    <n v="0"/>
    <n v="0"/>
    <n v="0"/>
    <s v="10"/>
  </r>
  <r>
    <x v="0"/>
    <s v="10-110-21-7664-1000-195"/>
    <s v="ED SPECIALIST"/>
    <n v="91"/>
    <n v="0"/>
    <n v="0"/>
    <n v="0"/>
    <s v="10"/>
  </r>
  <r>
    <x v="0"/>
    <s v="10-110-21-7701-1000-149"/>
    <s v=" ASC Other Cert"/>
    <n v="91"/>
    <n v="0"/>
    <n v="0"/>
    <n v="0"/>
    <s v="10"/>
  </r>
  <r>
    <x v="0"/>
    <s v="10-110-21-7701-1000-161"/>
    <s v="IA -YTH CONNECT"/>
    <n v="91"/>
    <n v="0"/>
    <n v="0"/>
    <n v="0"/>
    <s v="10"/>
  </r>
  <r>
    <x v="0"/>
    <s v="10-110-21-7701-1000-198"/>
    <s v="SITE MGR YTH CN"/>
    <n v="91"/>
    <n v="0"/>
    <n v="0"/>
    <n v="0"/>
    <s v="10"/>
  </r>
  <r>
    <x v="0"/>
    <s v="10-110-21-7701-1000-210"/>
    <s v="Retirement"/>
    <n v="91"/>
    <n v="0"/>
    <n v="0"/>
    <n v="0"/>
    <s v="10"/>
  </r>
  <r>
    <x v="0"/>
    <s v="10-110-21-7701-1000-220"/>
    <s v="FICA"/>
    <n v="91"/>
    <n v="0"/>
    <n v="0"/>
    <n v="0"/>
    <s v="10"/>
  </r>
  <r>
    <x v="0"/>
    <s v="10-110-21-7701-1000-241"/>
    <s v="Insurance"/>
    <n v="91"/>
    <n v="0"/>
    <n v="0"/>
    <n v="0"/>
    <s v="10"/>
  </r>
  <r>
    <x v="0"/>
    <s v="10-110-21-7801-1000-131"/>
    <s v="TEACHERS"/>
    <n v="91"/>
    <n v="104999.44"/>
    <n v="0"/>
    <n v="104999.44"/>
    <s v="10"/>
  </r>
  <r>
    <x v="0"/>
    <s v="10-110-21-7801-1000-149"/>
    <s v="OTHER CERT"/>
    <n v="91"/>
    <n v="9259.14"/>
    <n v="0"/>
    <n v="9259.14"/>
    <s v="10"/>
  </r>
  <r>
    <x v="0"/>
    <s v="10-110-21-7801-1000-161"/>
    <s v="INST ASSISTANTS"/>
    <n v="91"/>
    <n v="24707.03"/>
    <n v="0"/>
    <n v="24707.03"/>
    <s v="10"/>
  </r>
  <r>
    <x v="0"/>
    <s v="10-110-21-7801-1000-195"/>
    <s v="PRE-SCHOOL SPECIALIST"/>
    <n v="91"/>
    <n v="16636.23"/>
    <n v="0"/>
    <n v="16636.23"/>
    <s v="10"/>
  </r>
  <r>
    <x v="0"/>
    <s v="10-110-21-7801-1000-198"/>
    <s v="Site Manager"/>
    <n v="91"/>
    <n v="0"/>
    <n v="0"/>
    <n v="0"/>
    <s v="10"/>
  </r>
  <r>
    <x v="0"/>
    <s v="10-110-21-7801-1000-210"/>
    <s v="RETIREMENT"/>
    <n v="91"/>
    <n v="27397.17"/>
    <n v="0"/>
    <n v="27397.17"/>
    <s v="10"/>
  </r>
  <r>
    <x v="0"/>
    <s v="10-110-21-7801-1000-220"/>
    <s v="FICA"/>
    <n v="91"/>
    <n v="11639.6"/>
    <n v="0"/>
    <n v="11639.6"/>
    <s v="10"/>
  </r>
  <r>
    <x v="0"/>
    <s v="10-110-21-7801-1000-241"/>
    <s v="INSURANCE"/>
    <n v="91"/>
    <n v="5145.7700000000004"/>
    <n v="0"/>
    <n v="5145.7700000000004"/>
    <s v="10"/>
  </r>
  <r>
    <x v="0"/>
    <s v="10-110-21-7801-1000-245"/>
    <s v="waive"/>
    <n v="91"/>
    <n v="500"/>
    <n v="0"/>
    <n v="500"/>
    <s v="10"/>
  </r>
  <r>
    <x v="0"/>
    <s v="10-110-21-7801-1000-270"/>
    <s v="INDUSTRIAL INS"/>
    <n v="91"/>
    <n v="0"/>
    <n v="0"/>
    <n v="0"/>
    <s v="10"/>
  </r>
  <r>
    <x v="0"/>
    <s v="10-110-21-7801-1000-320"/>
    <s v="Purchased Services"/>
    <n v="91"/>
    <n v="0"/>
    <n v="0"/>
    <n v="0"/>
    <s v="10"/>
  </r>
  <r>
    <x v="0"/>
    <s v="10-110-21-7801-1000-341"/>
    <s v="SUBSTITUTE COST"/>
    <n v="91"/>
    <n v="0"/>
    <n v="0"/>
    <n v="0"/>
    <s v="10"/>
  </r>
  <r>
    <x v="0"/>
    <s v="10-110-21-7801-1000-580"/>
    <s v="TRAVEL"/>
    <n v="91"/>
    <n v="0"/>
    <n v="0"/>
    <n v="0"/>
    <s v="10"/>
  </r>
  <r>
    <x v="0"/>
    <s v="10-110-21-7801-1000-610"/>
    <s v="SUPPLIES (GEN)"/>
    <n v="91"/>
    <n v="5113.16"/>
    <n v="0"/>
    <n v="5113.16"/>
    <s v="10"/>
  </r>
  <r>
    <x v="0"/>
    <s v="10-110-21-7801-1000-611"/>
    <s v="Parent Involvement Supplies"/>
    <n v="91"/>
    <n v="0"/>
    <n v="0"/>
    <n v="0"/>
    <s v="10"/>
  </r>
  <r>
    <x v="0"/>
    <s v="10-110-21-7801-1000-670"/>
    <s v="Title I - Software"/>
    <n v="91"/>
    <n v="0"/>
    <n v="0"/>
    <n v="0"/>
    <s v="10"/>
  </r>
  <r>
    <x v="0"/>
    <s v="10-110-21-7801-1000-730"/>
    <s v="EQUIPMENT"/>
    <n v="91"/>
    <n v="0"/>
    <n v="0"/>
    <n v="0"/>
    <s v="10"/>
  </r>
  <r>
    <x v="0"/>
    <s v="10-110-21-7801-1000-736"/>
    <s v="MCLASS SOFTWARE"/>
    <n v="91"/>
    <n v="0"/>
    <n v="0"/>
    <n v="0"/>
    <s v="10"/>
  </r>
  <r>
    <x v="0"/>
    <s v="10-110-21-7801-1001-131"/>
    <s v="Teacher Wages"/>
    <n v="91"/>
    <n v="0"/>
    <n v="0"/>
    <n v="0"/>
    <s v="10"/>
  </r>
  <r>
    <x v="0"/>
    <s v="10-110-21-7801-1001-149"/>
    <s v="Extra Duty"/>
    <n v="91"/>
    <n v="0"/>
    <n v="0"/>
    <n v="0"/>
    <s v="10"/>
  </r>
  <r>
    <x v="0"/>
    <s v="10-110-21-7801-1001-210"/>
    <s v="Retirement"/>
    <n v="91"/>
    <n v="0"/>
    <n v="0"/>
    <n v="0"/>
    <s v="10"/>
  </r>
  <r>
    <x v="0"/>
    <s v="10-110-21-7801-1001-220"/>
    <s v="FICA"/>
    <n v="91"/>
    <n v="0"/>
    <n v="0"/>
    <n v="0"/>
    <s v="10"/>
  </r>
  <r>
    <x v="0"/>
    <s v="10-110-21-7801-1001-241"/>
    <s v="Insurance"/>
    <n v="91"/>
    <n v="0"/>
    <n v="0"/>
    <n v="0"/>
    <s v="10"/>
  </r>
  <r>
    <x v="0"/>
    <s v="10-110-21-7801-1001-245"/>
    <s v="Waive"/>
    <n v="91"/>
    <n v="0"/>
    <n v="0"/>
    <n v="0"/>
    <s v="10"/>
  </r>
  <r>
    <x v="0"/>
    <s v="10-110-21-7801-2120-142"/>
    <s v="Counselor"/>
    <n v="91"/>
    <n v="11125.51"/>
    <n v="0"/>
    <n v="11125.51"/>
    <s v="10"/>
  </r>
  <r>
    <x v="0"/>
    <s v="10-110-21-7801-2120-210"/>
    <s v="Retirment"/>
    <n v="91"/>
    <n v="2704.89"/>
    <n v="0"/>
    <n v="2704.89"/>
    <s v="10"/>
  </r>
  <r>
    <x v="0"/>
    <s v="10-110-21-7801-2120-220"/>
    <s v="FICA"/>
    <n v="91"/>
    <n v="851.1"/>
    <n v="0"/>
    <n v="851.1"/>
    <s v="10"/>
  </r>
  <r>
    <x v="0"/>
    <s v="10-110-21-7801-2120-241"/>
    <s v="Insurance"/>
    <n v="91"/>
    <n v="2814.39"/>
    <n v="0"/>
    <n v="2814.39"/>
    <s v="10"/>
  </r>
  <r>
    <x v="0"/>
    <s v="10-110-21-7801-2120-245"/>
    <s v="Waive"/>
    <n v="91"/>
    <n v="0"/>
    <n v="0"/>
    <n v="0"/>
    <s v="10"/>
  </r>
  <r>
    <x v="0"/>
    <s v="10-110-21-7801-2190-197"/>
    <s v="PARENT LIASON"/>
    <n v="91"/>
    <n v="23430.04"/>
    <n v="0"/>
    <n v="23430.04"/>
    <s v="10"/>
  </r>
  <r>
    <x v="0"/>
    <s v="10-110-21-7801-2190-220"/>
    <s v="FICA"/>
    <n v="91"/>
    <n v="1792.42"/>
    <n v="0"/>
    <n v="1792.42"/>
    <s v="10"/>
  </r>
  <r>
    <x v="0"/>
    <s v="10-110-21-7801-2210-290"/>
    <s v="OTHER BENEFITS"/>
    <n v="91"/>
    <n v="0"/>
    <n v="0"/>
    <n v="0"/>
    <s v="10"/>
  </r>
  <r>
    <x v="0"/>
    <s v="10-110-21-7801-2290-152"/>
    <s v="Title I Secretary"/>
    <n v="91"/>
    <n v="0"/>
    <n v="0"/>
    <n v="0"/>
    <s v="10"/>
  </r>
  <r>
    <x v="0"/>
    <s v="10-110-21-7801-2290-220"/>
    <s v="FICA"/>
    <n v="91"/>
    <n v="0"/>
    <n v="0"/>
    <n v="0"/>
    <s v="10"/>
  </r>
  <r>
    <x v="0"/>
    <s v="10-110-21-7801-2650-626"/>
    <s v="Title I - Fuel Cost"/>
    <n v="91"/>
    <n v="0"/>
    <n v="0"/>
    <n v="0"/>
    <s v="10"/>
  </r>
  <r>
    <x v="0"/>
    <s v="10-110-21-7804-1000-149"/>
    <s v="TSI Other Teaching Bridger"/>
    <n v="91"/>
    <n v="0"/>
    <n v="0"/>
    <n v="0"/>
    <s v="10"/>
  </r>
  <r>
    <x v="0"/>
    <s v="10-110-21-7804-1000-161"/>
    <s v="IA TSI"/>
    <n v="91"/>
    <n v="0"/>
    <n v="0"/>
    <n v="0"/>
    <s v="10"/>
  </r>
  <r>
    <x v="0"/>
    <s v="10-110-21-7804-1000-210"/>
    <s v="TSI - Retirement Bridger"/>
    <n v="91"/>
    <n v="0"/>
    <n v="0"/>
    <n v="0"/>
    <s v="10"/>
  </r>
  <r>
    <x v="0"/>
    <s v="10-110-21-7804-1000-220"/>
    <s v="TSI - FICA Bridger"/>
    <n v="91"/>
    <n v="0"/>
    <n v="0"/>
    <n v="0"/>
    <s v="10"/>
  </r>
  <r>
    <x v="0"/>
    <s v="10-110-21-7804-1000-241"/>
    <s v="Insurance"/>
    <n v="91"/>
    <n v="0"/>
    <n v="0"/>
    <n v="0"/>
    <s v="10"/>
  </r>
  <r>
    <x v="0"/>
    <s v="10-110-21-7860-1000-149"/>
    <s v="OTHER CERT"/>
    <n v="91"/>
    <n v="8400"/>
    <n v="0"/>
    <n v="8400"/>
    <s v="10"/>
  </r>
  <r>
    <x v="0"/>
    <s v="10-110-21-7860-1000-210"/>
    <s v="RETIREMENT"/>
    <n v="91"/>
    <n v="1797.3"/>
    <n v="0"/>
    <n v="1797.3"/>
    <s v="10"/>
  </r>
  <r>
    <x v="0"/>
    <s v="10-110-21-7860-1000-220"/>
    <s v="FICA"/>
    <n v="91"/>
    <n v="619.19000000000005"/>
    <n v="0"/>
    <n v="619.19000000000005"/>
    <s v="10"/>
  </r>
  <r>
    <x v="0"/>
    <s v="10-110-21-7860-1000-241"/>
    <s v="Insurance"/>
    <n v="91"/>
    <n v="38.29"/>
    <n v="0"/>
    <n v="38.29"/>
    <s v="10"/>
  </r>
  <r>
    <x v="0"/>
    <s v="10-110-21-7860-1000-580"/>
    <s v="Travel"/>
    <n v="91"/>
    <n v="0"/>
    <n v="0"/>
    <n v="0"/>
    <s v="10"/>
  </r>
  <r>
    <x v="0"/>
    <s v="10-110-21-7860-2213-149"/>
    <s v="STAFF TRAINING"/>
    <n v="91"/>
    <n v="0"/>
    <n v="0"/>
    <n v="0"/>
    <s v="10"/>
  </r>
  <r>
    <x v="0"/>
    <s v="10-110-21-7860-2650-626"/>
    <s v="Title IIA - Fuel Cost"/>
    <n v="91"/>
    <n v="0"/>
    <n v="0"/>
    <n v="0"/>
    <s v="10"/>
  </r>
  <r>
    <x v="0"/>
    <s v="10-110-21-7880-1000-131"/>
    <s v="FED ESL TCHERS"/>
    <n v="91"/>
    <n v="0"/>
    <n v="0"/>
    <n v="0"/>
    <s v="10"/>
  </r>
  <r>
    <x v="0"/>
    <s v="10-110-21-7880-1000-161"/>
    <s v="INST. ASSISTANT"/>
    <n v="91"/>
    <n v="0"/>
    <n v="0"/>
    <n v="0"/>
    <s v="10"/>
  </r>
  <r>
    <x v="0"/>
    <s v="10-110-21-7880-1000-341"/>
    <s v="Title IIIA - Sub Costs"/>
    <n v="91"/>
    <n v="0"/>
    <n v="0"/>
    <n v="0"/>
    <s v="10"/>
  </r>
  <r>
    <x v="0"/>
    <s v="10-110-21-7905-1000-131"/>
    <s v="SSAEP Teacher Salary"/>
    <n v="91"/>
    <n v="79484.08"/>
    <n v="0"/>
    <n v="79484.08"/>
    <s v="10"/>
  </r>
  <r>
    <x v="0"/>
    <s v="10-110-21-7905-1000-161"/>
    <s v="SSAEP"/>
    <n v="91"/>
    <n v="4365.47"/>
    <n v="0"/>
    <n v="4365.47"/>
    <s v="10"/>
  </r>
  <r>
    <x v="0"/>
    <s v="10-110-21-7905-1000-210"/>
    <s v="SSAEP - RETIREMENT"/>
    <n v="91"/>
    <n v="18829.79"/>
    <n v="0"/>
    <n v="18829.79"/>
    <s v="10"/>
  </r>
  <r>
    <x v="0"/>
    <s v="10-110-21-7905-1000-220"/>
    <s v="SSAEP FICA"/>
    <n v="91"/>
    <n v="6362.38"/>
    <n v="0"/>
    <n v="6362.38"/>
    <s v="10"/>
  </r>
  <r>
    <x v="0"/>
    <s v="10-110-21-7905-1000-241"/>
    <s v="SSAEP INSURANCE"/>
    <n v="91"/>
    <n v="16654.23"/>
    <n v="0"/>
    <n v="16654.23"/>
    <s v="10"/>
  </r>
  <r>
    <x v="0"/>
    <s v="10-110-21-7905-1000-245"/>
    <s v="SSAEP WAIVE"/>
    <n v="91"/>
    <n v="0"/>
    <n v="0"/>
    <n v="0"/>
    <s v="10"/>
  </r>
  <r>
    <x v="0"/>
    <s v="10-110-21-7905-1000-610"/>
    <s v="SSAEP SUPPLIES"/>
    <n v="91"/>
    <n v="0"/>
    <n v="0"/>
    <n v="0"/>
    <s v="10"/>
  </r>
  <r>
    <x v="0"/>
    <s v="10-110-21-7905-1000-860"/>
    <s v="SSAEP INDIRECTS"/>
    <n v="91"/>
    <n v="0"/>
    <n v="0"/>
    <n v="0"/>
    <s v="10"/>
  </r>
  <r>
    <x v="0"/>
    <s v="10-110-21-7910-1000-131"/>
    <s v="21ST CENT TCHRS"/>
    <n v="91"/>
    <n v="0"/>
    <n v="0"/>
    <n v="0"/>
    <s v="10"/>
  </r>
  <r>
    <x v="0"/>
    <s v="10-110-21-7910-1000-320"/>
    <s v="PURCH SERVICE"/>
    <n v="91"/>
    <n v="0"/>
    <n v="0"/>
    <n v="0"/>
    <s v="10"/>
  </r>
  <r>
    <x v="0"/>
    <s v="10-110-21-7910-1000-580"/>
    <s v="TRAVEL"/>
    <n v="91"/>
    <n v="0"/>
    <n v="0"/>
    <n v="0"/>
    <s v="10"/>
  </r>
  <r>
    <x v="0"/>
    <s v="10-110-21-7910-1000-610"/>
    <s v="SUPPLIES (GEN)"/>
    <n v="91"/>
    <n v="0"/>
    <n v="0"/>
    <n v="0"/>
    <s v="10"/>
  </r>
  <r>
    <x v="0"/>
    <s v="10-110-21-7910-2700-511"/>
    <s v="BRIDGER ASC TRN"/>
    <n v="91"/>
    <n v="0"/>
    <n v="0"/>
    <n v="0"/>
    <s v="10"/>
  </r>
  <r>
    <x v="0"/>
    <s v="10-110-21-7911-1000-131"/>
    <s v="TEACHERS"/>
    <n v="91"/>
    <n v="0"/>
    <n v="0"/>
    <n v="0"/>
    <s v="10"/>
  </r>
  <r>
    <x v="0"/>
    <s v="10-110-21-7911-1000-149"/>
    <s v="OTHER CERTIFIED"/>
    <n v="91"/>
    <n v="0"/>
    <n v="0"/>
    <n v="0"/>
    <s v="10"/>
  </r>
  <r>
    <x v="0"/>
    <s v="10-110-21-7911-1000-161"/>
    <s v="INST. ASSISTANTS"/>
    <n v="91"/>
    <n v="0"/>
    <n v="0"/>
    <n v="0"/>
    <s v="10"/>
  </r>
  <r>
    <x v="0"/>
    <s v="10-110-21-7911-1000-195"/>
    <s v="MEDIA CENTER"/>
    <n v="91"/>
    <n v="0"/>
    <n v="0"/>
    <n v="0"/>
    <s v="10"/>
  </r>
  <r>
    <x v="0"/>
    <s v="10-110-21-7911-1000-198"/>
    <s v="SITE MANAGER"/>
    <n v="91"/>
    <n v="0"/>
    <n v="0"/>
    <n v="0"/>
    <s v="10"/>
  </r>
  <r>
    <x v="0"/>
    <s v="10-110-21-7911-1000-210"/>
    <s v="21st Century - Retirement"/>
    <n v="91"/>
    <n v="0"/>
    <n v="0"/>
    <n v="0"/>
    <s v="10"/>
  </r>
  <r>
    <x v="0"/>
    <s v="10-110-21-7911-1000-220"/>
    <s v="FICA"/>
    <n v="91"/>
    <n v="0"/>
    <n v="0"/>
    <n v="0"/>
    <s v="10"/>
  </r>
  <r>
    <x v="0"/>
    <s v="10-110-21-7911-1000-320"/>
    <s v="PURCHASED SERVICES"/>
    <n v="91"/>
    <n v="0"/>
    <n v="0"/>
    <n v="0"/>
    <s v="10"/>
  </r>
  <r>
    <x v="0"/>
    <s v="10-110-21-7911-1000-580"/>
    <s v="TRAVEL"/>
    <n v="91"/>
    <n v="0"/>
    <n v="0"/>
    <n v="0"/>
    <s v="10"/>
  </r>
  <r>
    <x v="0"/>
    <s v="10-110-21-7911-1000-610"/>
    <s v="SUPPLIES"/>
    <n v="91"/>
    <n v="0"/>
    <n v="0"/>
    <n v="0"/>
    <s v="10"/>
  </r>
  <r>
    <x v="0"/>
    <s v="10-110-21-7911-1000-730"/>
    <s v="Equipment"/>
    <n v="91"/>
    <n v="0"/>
    <n v="0"/>
    <n v="0"/>
    <s v="10"/>
  </r>
  <r>
    <x v="0"/>
    <s v="10-110-21-7911-2700-519"/>
    <s v="ASC TRANSPORTATION"/>
    <n v="91"/>
    <n v="0"/>
    <n v="0"/>
    <n v="0"/>
    <s v="10"/>
  </r>
  <r>
    <x v="0"/>
    <s v="10-110-21-9600-2610-182"/>
    <s v="CUSTODIANS"/>
    <n v="91"/>
    <n v="40132.21"/>
    <n v="0"/>
    <n v="40132.21"/>
    <s v="10"/>
  </r>
  <r>
    <x v="0"/>
    <s v="10-110-21-9600-2610-183"/>
    <s v="SWEEPERS"/>
    <n v="91"/>
    <n v="33727.15"/>
    <n v="0"/>
    <n v="33727.15"/>
    <s v="10"/>
  </r>
  <r>
    <x v="0"/>
    <s v="10-110-21-9600-2610-210"/>
    <s v="RETIREMENT"/>
    <n v="91"/>
    <n v="7911.12"/>
    <n v="0"/>
    <n v="7911.12"/>
    <s v="10"/>
  </r>
  <r>
    <x v="0"/>
    <s v="10-110-21-9600-2610-220"/>
    <s v="FICA"/>
    <n v="91"/>
    <n v="5126.33"/>
    <n v="0"/>
    <n v="5126.33"/>
    <s v="10"/>
  </r>
  <r>
    <x v="0"/>
    <s v="10-110-21-9600-2610-241"/>
    <s v="INSURANCE"/>
    <n v="91"/>
    <n v="14959.08"/>
    <n v="0"/>
    <n v="14959.08"/>
    <s v="10"/>
  </r>
  <r>
    <x v="0"/>
    <s v="10-110-21-9600-2610-270"/>
    <s v="INDUSTRIAL INS."/>
    <n v="91"/>
    <n v="0"/>
    <n v="0"/>
    <n v="0"/>
    <s v="10"/>
  </r>
  <r>
    <x v="0"/>
    <s v="10-110-21-9600-2610-411"/>
    <s v="WATER &amp; SEWAGE"/>
    <n v="91"/>
    <n v="32568.2"/>
    <n v="0"/>
    <n v="32568.2"/>
    <s v="10"/>
  </r>
  <r>
    <x v="0"/>
    <s v="10-110-21-9600-2610-430"/>
    <s v="REPAIRS &amp; MAINT"/>
    <n v="91"/>
    <n v="0"/>
    <n v="0"/>
    <n v="0"/>
    <s v="10"/>
  </r>
  <r>
    <x v="0"/>
    <s v="10-110-21-9600-2610-431"/>
    <s v="GARBAGE"/>
    <n v="91"/>
    <n v="10786.09"/>
    <n v="0"/>
    <n v="10786.09"/>
    <s v="10"/>
  </r>
  <r>
    <x v="0"/>
    <s v="10-110-21-9600-2610-441"/>
    <s v="STORM WATER"/>
    <n v="91"/>
    <n v="0"/>
    <n v="0"/>
    <n v="0"/>
    <s v="10"/>
  </r>
  <r>
    <x v="0"/>
    <s v="10-110-21-9600-2610-530"/>
    <s v="TELEPHONE"/>
    <n v="91"/>
    <n v="1117.26"/>
    <n v="0"/>
    <n v="1117.26"/>
    <s v="10"/>
  </r>
  <r>
    <x v="0"/>
    <s v="10-110-21-9600-2610-580"/>
    <s v="CUST. TRAVEL"/>
    <n v="91"/>
    <n v="0"/>
    <n v="0"/>
    <n v="0"/>
    <s v="10"/>
  </r>
  <r>
    <x v="0"/>
    <s v="10-110-21-9600-2610-621"/>
    <s v="NATURAL GAS"/>
    <n v="91"/>
    <n v="2534.64"/>
    <n v="0"/>
    <n v="2534.64"/>
    <s v="10"/>
  </r>
  <r>
    <x v="0"/>
    <s v="10-110-21-9600-2610-622"/>
    <s v="ELECTRICITY"/>
    <n v="91"/>
    <n v="60302.94"/>
    <n v="0"/>
    <n v="60302.94"/>
    <s v="10"/>
  </r>
  <r>
    <x v="0"/>
    <s v="10-110-21-9600-2610-680"/>
    <s v="CUSTODIAL SUPLY"/>
    <n v="91"/>
    <n v="9241.64"/>
    <n v="0"/>
    <n v="9241.64"/>
    <s v="10"/>
  </r>
  <r>
    <x v="0"/>
    <s v="10-110-21-9600-2610-689"/>
    <s v="BLDG &amp; GROUNDS"/>
    <n v="91"/>
    <n v="0"/>
    <n v="0"/>
    <n v="0"/>
    <s v="10"/>
  </r>
  <r>
    <x v="0"/>
    <s v="10-110-21-9600-2620-270"/>
    <s v="Industrial Insurance"/>
    <n v="91"/>
    <n v="0"/>
    <n v="0"/>
    <n v="0"/>
    <s v="10"/>
  </r>
  <r>
    <x v="0"/>
    <s v="10-110-21-9600-2620-680"/>
    <s v="MAINT. SUPPLIES"/>
    <n v="91"/>
    <n v="1574.32"/>
    <n v="0"/>
    <n v="1574.32"/>
    <s v="10"/>
  </r>
  <r>
    <x v="0"/>
    <s v="10-112-21-0181-1000-430"/>
    <s v="Band Repairs"/>
    <n v="91"/>
    <n v="0"/>
    <n v="0"/>
    <n v="0"/>
    <s v="10"/>
  </r>
  <r>
    <x v="0"/>
    <s v="10-112-21-0600-2700-511"/>
    <s v="STUDENT TRAVEL"/>
    <n v="91"/>
    <n v="0"/>
    <n v="0"/>
    <n v="0"/>
    <s v="10"/>
  </r>
  <r>
    <x v="0"/>
    <s v="10-112-21-0600-2700-519"/>
    <s v="AFT SCHL PROGMS"/>
    <n v="91"/>
    <n v="0"/>
    <n v="0"/>
    <n v="0"/>
    <s v="10"/>
  </r>
  <r>
    <x v="0"/>
    <s v="10-112-21-1050-1000-131"/>
    <s v="TEACHERS"/>
    <n v="91"/>
    <n v="386146.45"/>
    <n v="0"/>
    <n v="386146.45"/>
    <s v="10"/>
  </r>
  <r>
    <x v="0"/>
    <s v="10-112-21-1050-1000-149"/>
    <s v="Extra Duty"/>
    <n v="91"/>
    <n v="3150"/>
    <n v="0"/>
    <n v="3150"/>
    <s v="10"/>
  </r>
  <r>
    <x v="0"/>
    <s v="10-112-21-1050-1000-161"/>
    <s v="INST. ASSISTANT"/>
    <n v="91"/>
    <n v="0"/>
    <n v="0"/>
    <n v="0"/>
    <s v="10"/>
  </r>
  <r>
    <x v="0"/>
    <s v="10-112-21-1050-1000-163"/>
    <s v="CAMPUS MONITOR"/>
    <n v="91"/>
    <n v="7617.27"/>
    <n v="0"/>
    <n v="7617.27"/>
    <s v="10"/>
  </r>
  <r>
    <x v="0"/>
    <s v="10-112-21-1050-1000-195"/>
    <s v="ED SPECIALISTS"/>
    <n v="91"/>
    <n v="78349.16"/>
    <n v="0"/>
    <n v="78349.16"/>
    <s v="10"/>
  </r>
  <r>
    <x v="0"/>
    <s v="10-112-21-1050-1000-198"/>
    <s v="OTHER CLASSIFIED"/>
    <n v="91"/>
    <n v="0"/>
    <n v="0"/>
    <n v="0"/>
    <s v="10"/>
  </r>
  <r>
    <x v="0"/>
    <s v="10-112-21-1050-1000-210"/>
    <s v="RETIREMENT"/>
    <n v="91"/>
    <n v="103617.14"/>
    <n v="0"/>
    <n v="103617.14"/>
    <s v="10"/>
  </r>
  <r>
    <x v="0"/>
    <s v="10-112-21-1050-1000-220"/>
    <s v="FICA"/>
    <n v="91"/>
    <n v="36479.360000000001"/>
    <n v="0"/>
    <n v="36479.360000000001"/>
    <s v="10"/>
  </r>
  <r>
    <x v="0"/>
    <s v="10-112-21-1050-1000-241"/>
    <s v="INSURANCE"/>
    <n v="91"/>
    <n v="84079.72"/>
    <n v="0"/>
    <n v="84079.72"/>
    <s v="10"/>
  </r>
  <r>
    <x v="0"/>
    <s v="10-112-21-1050-1000-245"/>
    <s v="Waive"/>
    <n v="91"/>
    <n v="0"/>
    <n v="0"/>
    <n v="0"/>
    <s v="10"/>
  </r>
  <r>
    <x v="0"/>
    <s v="10-112-21-1050-1000-270"/>
    <s v="INDUSTRIAL INS"/>
    <n v="91"/>
    <n v="0"/>
    <n v="0"/>
    <n v="0"/>
    <s v="10"/>
  </r>
  <r>
    <x v="0"/>
    <s v="10-112-21-1050-1000-280"/>
    <s v="UNEMPL INS"/>
    <n v="91"/>
    <n v="0"/>
    <n v="0"/>
    <n v="0"/>
    <s v="10"/>
  </r>
  <r>
    <x v="0"/>
    <s v="10-112-21-1050-1000-290"/>
    <s v="HSA FEES"/>
    <n v="91"/>
    <n v="0"/>
    <n v="0"/>
    <n v="0"/>
    <s v="10"/>
  </r>
  <r>
    <x v="0"/>
    <s v="10-112-21-1050-1000-300"/>
    <s v="PROF/TECH SERV"/>
    <n v="91"/>
    <n v="0"/>
    <n v="0"/>
    <n v="0"/>
    <s v="10"/>
  </r>
  <r>
    <x v="0"/>
    <s v="10-112-21-1050-1000-341"/>
    <s v="SUBSTITUTE COST"/>
    <n v="91"/>
    <n v="14072.76"/>
    <n v="0"/>
    <n v="14072.76"/>
    <s v="10"/>
  </r>
  <r>
    <x v="0"/>
    <s v="10-112-21-1050-1000-430"/>
    <s v="INST. REP/MAINT"/>
    <n v="91"/>
    <n v="0"/>
    <n v="0"/>
    <n v="0"/>
    <s v="10"/>
  </r>
  <r>
    <x v="0"/>
    <s v="10-112-21-1050-1000-580"/>
    <s v="STAFF TRAVEL"/>
    <n v="91"/>
    <n v="0"/>
    <n v="0"/>
    <n v="0"/>
    <s v="10"/>
  </r>
  <r>
    <x v="0"/>
    <s v="10-112-21-1050-1000-594"/>
    <s v="ADMISSION CHGS"/>
    <n v="91"/>
    <n v="0"/>
    <n v="0"/>
    <n v="0"/>
    <s v="10"/>
  </r>
  <r>
    <x v="0"/>
    <s v="10-112-21-1050-1000-610"/>
    <s v="SUPPLIES"/>
    <n v="91"/>
    <n v="11701.3"/>
    <n v="0"/>
    <n v="11701.3"/>
    <s v="10"/>
  </r>
  <r>
    <x v="0"/>
    <s v="10-112-21-1050-1000-641"/>
    <s v="TEXTBOOKS"/>
    <n v="91"/>
    <n v="0"/>
    <n v="0"/>
    <n v="0"/>
    <s v="10"/>
  </r>
  <r>
    <x v="0"/>
    <s v="10-112-21-1050-1000-670"/>
    <s v="COMPUTER SUPPLY"/>
    <n v="91"/>
    <n v="0"/>
    <n v="0"/>
    <n v="0"/>
    <s v="10"/>
  </r>
  <r>
    <x v="0"/>
    <s v="10-112-21-1050-1000-730"/>
    <s v="INSTR EQUIPMENT"/>
    <n v="91"/>
    <n v="0"/>
    <n v="0"/>
    <n v="0"/>
    <s v="10"/>
  </r>
  <r>
    <x v="0"/>
    <s v="10-112-21-1050-1000-810"/>
    <s v="DUES AND FEES"/>
    <n v="91"/>
    <n v="0"/>
    <n v="0"/>
    <n v="0"/>
    <s v="10"/>
  </r>
  <r>
    <x v="0"/>
    <s v="10-112-21-1050-2100-270"/>
    <s v="INDUSTRIAL INS"/>
    <n v="91"/>
    <n v="0"/>
    <n v="0"/>
    <n v="0"/>
    <s v="10"/>
  </r>
  <r>
    <x v="0"/>
    <s v="10-112-21-1050-2120-810"/>
    <s v="DUES AND FEES"/>
    <n v="91"/>
    <n v="0"/>
    <n v="0"/>
    <n v="0"/>
    <s v="10"/>
  </r>
  <r>
    <x v="0"/>
    <s v="10-112-21-1050-2200-270"/>
    <s v="INDUSTRIAL INS"/>
    <n v="91"/>
    <n v="0"/>
    <n v="0"/>
    <n v="0"/>
    <s v="10"/>
  </r>
  <r>
    <x v="0"/>
    <s v="10-112-21-1050-2220-162"/>
    <s v="MEDIA ASSISTANT"/>
    <n v="91"/>
    <n v="8916.64"/>
    <n v="0"/>
    <n v="8916.64"/>
    <s v="10"/>
  </r>
  <r>
    <x v="0"/>
    <s v="10-112-21-1050-2220-195"/>
    <s v="MEDIA SPECIALST"/>
    <n v="91"/>
    <n v="18230.59"/>
    <n v="0"/>
    <n v="18230.59"/>
    <s v="10"/>
  </r>
  <r>
    <x v="0"/>
    <s v="10-112-21-1050-2220-210"/>
    <s v="RETIREMENT"/>
    <n v="91"/>
    <n v="3649.77"/>
    <n v="0"/>
    <n v="3649.77"/>
    <s v="10"/>
  </r>
  <r>
    <x v="0"/>
    <s v="10-112-21-1050-2220-220"/>
    <s v="FICA"/>
    <n v="91"/>
    <n v="2076.71"/>
    <n v="0"/>
    <n v="2076.71"/>
    <s v="10"/>
  </r>
  <r>
    <x v="0"/>
    <s v="10-112-21-1050-2220-430"/>
    <s v="AV REP &amp; MAINT."/>
    <n v="91"/>
    <n v="0"/>
    <n v="0"/>
    <n v="0"/>
    <s v="10"/>
  </r>
  <r>
    <x v="0"/>
    <s v="10-112-21-1050-2220-610"/>
    <s v="MEDIA MATERIALS"/>
    <n v="91"/>
    <n v="1242.74"/>
    <n v="0"/>
    <n v="1242.74"/>
    <s v="10"/>
  </r>
  <r>
    <x v="0"/>
    <s v="10-112-21-1050-2220-644"/>
    <s v="LIBRARY BOOKS"/>
    <n v="91"/>
    <n v="0"/>
    <n v="0"/>
    <n v="0"/>
    <s v="10"/>
  </r>
  <r>
    <x v="0"/>
    <s v="10-112-21-1050-2220-645"/>
    <s v="PERIODICALS"/>
    <n v="91"/>
    <n v="0"/>
    <n v="0"/>
    <n v="0"/>
    <s v="10"/>
  </r>
  <r>
    <x v="0"/>
    <s v="10-112-21-1050-2220-646"/>
    <s v="AV/LIBRY SUPPLY"/>
    <n v="91"/>
    <n v="0"/>
    <n v="0"/>
    <n v="0"/>
    <s v="10"/>
  </r>
  <r>
    <x v="0"/>
    <s v="10-112-21-1050-2220-734"/>
    <s v="AV/LIBRY EQUIP."/>
    <n v="91"/>
    <n v="0"/>
    <n v="0"/>
    <n v="0"/>
    <s v="10"/>
  </r>
  <r>
    <x v="0"/>
    <s v="10-112-21-1050-2290-610"/>
    <s v="STAFF APPRECIAT"/>
    <n v="91"/>
    <n v="0"/>
    <n v="0"/>
    <n v="0"/>
    <s v="10"/>
  </r>
  <r>
    <x v="0"/>
    <s v="10-112-21-1050-2300-270"/>
    <s v="INDUSTRIAL INS"/>
    <n v="91"/>
    <n v="0"/>
    <n v="0"/>
    <n v="0"/>
    <s v="10"/>
  </r>
  <r>
    <x v="0"/>
    <s v="10-112-21-1050-2400-121"/>
    <s v="PRINCIPALS SAL"/>
    <n v="91"/>
    <n v="130520.24"/>
    <n v="0"/>
    <n v="130520.24"/>
    <s v="10"/>
  </r>
  <r>
    <x v="0"/>
    <s v="10-112-21-1050-2400-152"/>
    <s v="ADMIN ASSISTANT"/>
    <n v="91"/>
    <n v="43255.3"/>
    <n v="0"/>
    <n v="43255.3"/>
    <s v="10"/>
  </r>
  <r>
    <x v="0"/>
    <s v="10-112-21-1050-2400-210"/>
    <s v="RETIREMENT"/>
    <n v="91"/>
    <n v="41167.449999999997"/>
    <n v="0"/>
    <n v="41167.449999999997"/>
    <s v="10"/>
  </r>
  <r>
    <x v="0"/>
    <s v="10-112-21-1050-2400-220"/>
    <s v="FICA"/>
    <n v="91"/>
    <n v="12173.67"/>
    <n v="0"/>
    <n v="12173.67"/>
    <s v="10"/>
  </r>
  <r>
    <x v="0"/>
    <s v="10-112-21-1050-2400-241"/>
    <s v="INSURANCE"/>
    <n v="91"/>
    <n v="22198.67"/>
    <n v="0"/>
    <n v="22198.67"/>
    <s v="10"/>
  </r>
  <r>
    <x v="0"/>
    <s v="10-112-21-1050-2400-270"/>
    <s v="INDUSTRIAL INS"/>
    <n v="91"/>
    <n v="0"/>
    <n v="0"/>
    <n v="0"/>
    <s v="10"/>
  </r>
  <r>
    <x v="0"/>
    <s v="10-112-21-1050-2400-300"/>
    <s v="PROF/TECH SERV"/>
    <n v="91"/>
    <n v="0"/>
    <n v="0"/>
    <n v="0"/>
    <s v="10"/>
  </r>
  <r>
    <x v="0"/>
    <s v="10-112-21-1050-2400-530"/>
    <s v="POSTAGE"/>
    <n v="91"/>
    <n v="0"/>
    <n v="0"/>
    <n v="0"/>
    <s v="10"/>
  </r>
  <r>
    <x v="0"/>
    <s v="10-112-21-1050-2400-580"/>
    <s v="ADMIN TRAVEL"/>
    <n v="91"/>
    <n v="750"/>
    <n v="0"/>
    <n v="750"/>
    <s v="10"/>
  </r>
  <r>
    <x v="0"/>
    <s v="10-112-21-1050-2400-610"/>
    <s v="ADMIN SUPPLIES"/>
    <n v="91"/>
    <n v="0"/>
    <n v="0"/>
    <n v="0"/>
    <s v="10"/>
  </r>
  <r>
    <x v="0"/>
    <s v="10-112-21-1050-2400-810"/>
    <s v="DUES AND FEES"/>
    <n v="91"/>
    <n v="0"/>
    <n v="0"/>
    <n v="0"/>
    <s v="10"/>
  </r>
  <r>
    <x v="0"/>
    <s v="10-112-21-1050-2500-270"/>
    <s v="INDUSTRIAL INS"/>
    <n v="91"/>
    <n v="0"/>
    <n v="0"/>
    <n v="0"/>
    <s v="10"/>
  </r>
  <r>
    <x v="0"/>
    <s v="10-112-21-1050-2500-290"/>
    <s v="FSA FEES"/>
    <n v="91"/>
    <n v="0"/>
    <n v="0"/>
    <n v="0"/>
    <s v="10"/>
  </r>
  <r>
    <x v="0"/>
    <s v="10-112-21-1050-2600-270"/>
    <s v="Industrial Insurance"/>
    <n v="91"/>
    <n v="0"/>
    <n v="0"/>
    <n v="0"/>
    <s v="10"/>
  </r>
  <r>
    <x v="0"/>
    <s v="10-112-21-1050-2650-626"/>
    <s v="Fuel"/>
    <n v="91"/>
    <n v="0"/>
    <n v="0"/>
    <n v="0"/>
    <s v="10"/>
  </r>
  <r>
    <x v="0"/>
    <s v="10-112-21-1050-3300-270"/>
    <s v="Industrial Insurance"/>
    <n v="91"/>
    <n v="0"/>
    <n v="0"/>
    <n v="0"/>
    <s v="10"/>
  </r>
  <r>
    <x v="0"/>
    <s v="10-112-21-1051-1000-641"/>
    <s v="TEXTBOOKS"/>
    <n v="91"/>
    <n v="0"/>
    <n v="0"/>
    <n v="0"/>
    <s v="10"/>
  </r>
  <r>
    <x v="0"/>
    <s v="10-112-21-1205-1000-131"/>
    <s v="TEACHER SALARY"/>
    <n v="91"/>
    <n v="58944.08"/>
    <n v="0"/>
    <n v="58944.08"/>
    <s v="10"/>
  </r>
  <r>
    <x v="0"/>
    <s v="10-112-21-1205-1000-149"/>
    <s v="Extra Duty"/>
    <n v="91"/>
    <n v="1019.2"/>
    <n v="0"/>
    <n v="1019.2"/>
    <s v="10"/>
  </r>
  <r>
    <x v="0"/>
    <s v="10-112-21-1205-1000-161"/>
    <s v="INST. ASSISTANT"/>
    <n v="91"/>
    <n v="0"/>
    <n v="0"/>
    <n v="0"/>
    <s v="10"/>
  </r>
  <r>
    <x v="0"/>
    <s v="10-112-21-1205-1000-210"/>
    <s v="RETIREMENT"/>
    <n v="91"/>
    <n v="14954.98"/>
    <n v="0"/>
    <n v="14954.98"/>
    <s v="10"/>
  </r>
  <r>
    <x v="0"/>
    <s v="10-112-21-1205-1000-220"/>
    <s v="FICA"/>
    <n v="91"/>
    <n v="4587.2"/>
    <n v="0"/>
    <n v="4587.2"/>
    <s v="10"/>
  </r>
  <r>
    <x v="0"/>
    <s v="10-112-21-1205-1000-241"/>
    <s v="INSURANCE"/>
    <n v="91"/>
    <n v="147.91999999999999"/>
    <n v="0"/>
    <n v="147.91999999999999"/>
    <s v="10"/>
  </r>
  <r>
    <x v="0"/>
    <s v="10-112-21-1205-1000-245"/>
    <s v="Waive"/>
    <n v="91"/>
    <n v="1000"/>
    <n v="0"/>
    <n v="1000"/>
    <s v="10"/>
  </r>
  <r>
    <x v="0"/>
    <s v="10-112-21-1205-1000-270"/>
    <s v="INDUSTRIAL INS"/>
    <n v="91"/>
    <n v="0"/>
    <n v="0"/>
    <n v="0"/>
    <s v="10"/>
  </r>
  <r>
    <x v="0"/>
    <s v="10-112-21-1205-1000-341"/>
    <s v="Substitute Cost"/>
    <n v="91"/>
    <n v="101.25"/>
    <n v="0"/>
    <n v="101.25"/>
    <s v="10"/>
  </r>
  <r>
    <x v="0"/>
    <s v="10-112-21-1205-2150-149"/>
    <s v="SLP SALARIES"/>
    <n v="91"/>
    <n v="0"/>
    <n v="0"/>
    <n v="0"/>
    <s v="10"/>
  </r>
  <r>
    <x v="0"/>
    <s v="10-112-21-1205-2150-199"/>
    <s v="SLP Salaries"/>
    <n v="91"/>
    <n v="54836.08"/>
    <n v="0"/>
    <n v="54836.08"/>
    <s v="10"/>
  </r>
  <r>
    <x v="0"/>
    <s v="10-112-21-1205-2150-210"/>
    <s v="RETIREMENT"/>
    <n v="91"/>
    <n v="11444"/>
    <n v="0"/>
    <n v="11444"/>
    <s v="10"/>
  </r>
  <r>
    <x v="0"/>
    <s v="10-112-21-1205-2150-220"/>
    <s v="FICA"/>
    <n v="91"/>
    <n v="4194.97"/>
    <n v="0"/>
    <n v="4194.97"/>
    <s v="10"/>
  </r>
  <r>
    <x v="0"/>
    <s v="10-112-21-1205-2150-241"/>
    <s v="INSURANCE"/>
    <n v="91"/>
    <n v="226.45"/>
    <n v="0"/>
    <n v="226.45"/>
    <s v="10"/>
  </r>
  <r>
    <x v="0"/>
    <s v="10-112-21-1205-2150-245"/>
    <s v="Waive"/>
    <n v="91"/>
    <n v="1000"/>
    <n v="0"/>
    <n v="1000"/>
    <s v="10"/>
  </r>
  <r>
    <x v="0"/>
    <s v="10-112-21-2101-1000-149"/>
    <s v="STEM Levy - Extra Duty"/>
    <n v="91"/>
    <n v="0"/>
    <n v="0"/>
    <n v="0"/>
    <s v="10"/>
  </r>
  <r>
    <x v="0"/>
    <s v="10-112-21-2101-1000-161"/>
    <s v="STEM Levy - Inst Assistant"/>
    <n v="91"/>
    <n v="10706.59"/>
    <n v="0"/>
    <n v="10706.59"/>
    <s v="10"/>
  </r>
  <r>
    <x v="0"/>
    <s v="10-112-21-2101-1000-195"/>
    <s v="Science Ed. Specialist"/>
    <n v="91"/>
    <n v="17873.13"/>
    <n v="0"/>
    <n v="17873.13"/>
    <s v="10"/>
  </r>
  <r>
    <x v="0"/>
    <s v="10-112-21-2101-1000-210"/>
    <s v="STEM Levy - Retirement"/>
    <n v="91"/>
    <n v="0"/>
    <n v="0"/>
    <n v="0"/>
    <s v="10"/>
  </r>
  <r>
    <x v="0"/>
    <s v="10-112-21-2101-1000-220"/>
    <s v="FICA"/>
    <n v="91"/>
    <n v="2186.29"/>
    <n v="0"/>
    <n v="2186.29"/>
    <s v="10"/>
  </r>
  <r>
    <x v="0"/>
    <s v="10-112-21-2101-1000-341"/>
    <s v="Levy STEM - Sub Costs"/>
    <n v="91"/>
    <n v="0"/>
    <n v="0"/>
    <n v="0"/>
    <s v="10"/>
  </r>
  <r>
    <x v="0"/>
    <s v="10-112-21-2101-1000-610"/>
    <s v="STEM Levy - Supplies"/>
    <n v="91"/>
    <n v="780.67"/>
    <n v="0"/>
    <n v="780.67"/>
    <s v="10"/>
  </r>
  <r>
    <x v="0"/>
    <s v="10-112-21-2102-1000-161"/>
    <s v="INST ASSISTANTS"/>
    <n v="91"/>
    <n v="3542.4"/>
    <n v="0"/>
    <n v="3542.4"/>
    <s v="10"/>
  </r>
  <r>
    <x v="0"/>
    <s v="10-112-21-2102-1000-220"/>
    <s v="FICA"/>
    <n v="91"/>
    <n v="271"/>
    <n v="0"/>
    <n v="271"/>
    <s v="10"/>
  </r>
  <r>
    <x v="0"/>
    <s v="10-112-21-2112-1000-161"/>
    <s v="LEVY INST ASSISTANTS"/>
    <n v="91"/>
    <n v="0"/>
    <n v="0"/>
    <n v="0"/>
    <s v="10"/>
  </r>
  <r>
    <x v="0"/>
    <s v="10-112-21-2112-1000-220"/>
    <s v="FICA"/>
    <n v="91"/>
    <n v="0"/>
    <n v="0"/>
    <n v="0"/>
    <s v="10"/>
  </r>
  <r>
    <x v="0"/>
    <s v="10-112-21-2882-1000-131"/>
    <s v="Art Works - Teachers Salary"/>
    <n v="91"/>
    <n v="0"/>
    <n v="0"/>
    <n v="0"/>
    <s v="10"/>
  </r>
  <r>
    <x v="0"/>
    <s v="10-112-21-3450-1000-430"/>
    <s v="COPIER REPAIRS"/>
    <n v="91"/>
    <n v="0"/>
    <n v="0"/>
    <n v="0"/>
    <s v="10"/>
  </r>
  <r>
    <x v="0"/>
    <s v="10-112-21-3450-1000-550"/>
    <s v="PRINTNG SERVICE"/>
    <n v="91"/>
    <n v="0"/>
    <n v="0"/>
    <n v="0"/>
    <s v="10"/>
  </r>
  <r>
    <x v="0"/>
    <s v="10-112-21-3450-1000-610"/>
    <s v="COPIER SUPPLIES"/>
    <n v="91"/>
    <n v="2830.66"/>
    <n v="0"/>
    <n v="2830.66"/>
    <s v="10"/>
  </r>
  <r>
    <x v="0"/>
    <s v="10-112-21-5201-1000-131"/>
    <s v="K-8 CSR TEACHRS"/>
    <n v="91"/>
    <n v="231252.32"/>
    <n v="0"/>
    <n v="231252.32"/>
    <s v="10"/>
  </r>
  <r>
    <x v="0"/>
    <s v="10-112-21-5201-1000-210"/>
    <s v="RETIREMENT"/>
    <n v="91"/>
    <n v="50072.09"/>
    <n v="0"/>
    <n v="50072.09"/>
    <s v="10"/>
  </r>
  <r>
    <x v="0"/>
    <s v="10-112-21-5201-1000-220"/>
    <s v="FICA"/>
    <n v="91"/>
    <n v="17135.34"/>
    <n v="0"/>
    <n v="17135.34"/>
    <s v="10"/>
  </r>
  <r>
    <x v="0"/>
    <s v="10-112-21-5201-1000-241"/>
    <s v="INSURANCE"/>
    <n v="91"/>
    <n v="18988.919999999998"/>
    <n v="0"/>
    <n v="18988.919999999998"/>
    <s v="10"/>
  </r>
  <r>
    <x v="0"/>
    <s v="10-112-21-5201-1000-245"/>
    <s v="Waive"/>
    <n v="91"/>
    <n v="2000"/>
    <n v="0"/>
    <n v="2000"/>
    <s v="10"/>
  </r>
  <r>
    <x v="0"/>
    <s v="10-112-21-5201-1000-341"/>
    <s v="Substitute Cost"/>
    <n v="91"/>
    <n v="563.63"/>
    <n v="0"/>
    <n v="563.63"/>
    <s v="10"/>
  </r>
  <r>
    <x v="0"/>
    <s v="10-112-21-5260-1000-161"/>
    <s v="IA READING LIT"/>
    <n v="91"/>
    <n v="0"/>
    <n v="0"/>
    <n v="0"/>
    <s v="10"/>
  </r>
  <r>
    <x v="0"/>
    <s v="10-112-21-5270-1000-131"/>
    <s v="TEACHER ESL"/>
    <n v="91"/>
    <n v="0"/>
    <n v="0"/>
    <n v="0"/>
    <s v="10"/>
  </r>
  <r>
    <x v="0"/>
    <s v="10-112-21-5270-1000-161"/>
    <s v="INST ASST ESL"/>
    <n v="91"/>
    <n v="0"/>
    <n v="0"/>
    <n v="0"/>
    <s v="10"/>
  </r>
  <r>
    <x v="0"/>
    <s v="10-112-21-5331-1000-161"/>
    <s v="INST. ASSISTANT"/>
    <n v="91"/>
    <n v="5313.57"/>
    <n v="0"/>
    <n v="5313.57"/>
    <s v="10"/>
  </r>
  <r>
    <x v="0"/>
    <s v="10-112-21-5331-1000-220"/>
    <s v="SOCIAL SECURITY"/>
    <n v="91"/>
    <n v="406.52"/>
    <n v="0"/>
    <n v="406.52"/>
    <s v="10"/>
  </r>
  <r>
    <x v="0"/>
    <s v="10-112-21-5336-1000-131"/>
    <s v="At-Risk - Teacher Salary"/>
    <n v="91"/>
    <n v="87908.08"/>
    <n v="0"/>
    <n v="87908.08"/>
    <s v="10"/>
  </r>
  <r>
    <x v="0"/>
    <s v="10-112-21-5336-1000-210"/>
    <s v="Retirement"/>
    <n v="91"/>
    <n v="20800.07"/>
    <n v="0"/>
    <n v="20800.07"/>
    <s v="10"/>
  </r>
  <r>
    <x v="0"/>
    <s v="10-112-21-5336-1000-220"/>
    <s v="FICA"/>
    <n v="91"/>
    <n v="6517.42"/>
    <n v="0"/>
    <n v="6517.42"/>
    <s v="10"/>
  </r>
  <r>
    <x v="0"/>
    <s v="10-112-21-5336-1000-241"/>
    <s v="Insurance"/>
    <n v="91"/>
    <n v="11688.84"/>
    <n v="0"/>
    <n v="11688.84"/>
    <s v="10"/>
  </r>
  <r>
    <x v="0"/>
    <s v="10-112-21-5336-1000-341"/>
    <s v="At-Risk - Sub Costs"/>
    <n v="91"/>
    <n v="1012.5"/>
    <n v="0"/>
    <n v="1012.5"/>
    <s v="10"/>
  </r>
  <r>
    <x v="0"/>
    <s v="10-112-21-5420-1000-131"/>
    <s v="TEACHERS"/>
    <n v="91"/>
    <n v="0"/>
    <n v="0"/>
    <n v="0"/>
    <s v="10"/>
  </r>
  <r>
    <x v="0"/>
    <s v="10-112-21-5420-1000-149"/>
    <s v="Extra Duty"/>
    <n v="91"/>
    <n v="0"/>
    <n v="0"/>
    <n v="0"/>
    <s v="10"/>
  </r>
  <r>
    <x v="0"/>
    <s v="10-112-21-5420-1000-161"/>
    <s v="INST ASSISTANTS"/>
    <n v="91"/>
    <n v="23021.72"/>
    <n v="0"/>
    <n v="23021.72"/>
    <s v="10"/>
  </r>
  <r>
    <x v="0"/>
    <s v="10-112-21-5420-1000-195"/>
    <s v="Trustlands - Ed Spec Science"/>
    <n v="91"/>
    <n v="0"/>
    <n v="0"/>
    <n v="0"/>
    <s v="10"/>
  </r>
  <r>
    <x v="0"/>
    <s v="10-112-21-5420-1000-198"/>
    <s v="Trustlands (Americorps)"/>
    <n v="91"/>
    <n v="6117.37"/>
    <n v="0"/>
    <n v="6117.37"/>
    <s v="10"/>
  </r>
  <r>
    <x v="0"/>
    <s v="10-112-21-5420-1000-210"/>
    <s v="RETIREMENT"/>
    <n v="91"/>
    <n v="468.26"/>
    <n v="0"/>
    <n v="468.26"/>
    <s v="10"/>
  </r>
  <r>
    <x v="0"/>
    <s v="10-112-21-5420-1000-220"/>
    <s v="FICA"/>
    <n v="91"/>
    <n v="2091.5100000000002"/>
    <n v="0"/>
    <n v="2091.5100000000002"/>
    <s v="10"/>
  </r>
  <r>
    <x v="0"/>
    <s v="10-112-21-5420-1000-241"/>
    <s v="Insurance"/>
    <n v="91"/>
    <n v="0"/>
    <n v="0"/>
    <n v="0"/>
    <s v="10"/>
  </r>
  <r>
    <x v="0"/>
    <s v="10-112-21-5420-1000-320"/>
    <s v="PURCH SERVICE"/>
    <n v="91"/>
    <n v="0"/>
    <n v="0"/>
    <n v="0"/>
    <s v="10"/>
  </r>
  <r>
    <x v="0"/>
    <s v="10-112-21-5420-1000-341"/>
    <s v="Trustlands - Sub Costs"/>
    <n v="91"/>
    <n v="0"/>
    <n v="0"/>
    <n v="0"/>
    <s v="10"/>
  </r>
  <r>
    <x v="0"/>
    <s v="10-112-21-5420-1000-580"/>
    <s v="TRAVEL"/>
    <n v="91"/>
    <n v="485.45"/>
    <n v="0"/>
    <n v="485.45"/>
    <s v="10"/>
  </r>
  <r>
    <x v="0"/>
    <s v="10-112-21-5420-1000-610"/>
    <s v="SUPPLIES"/>
    <n v="91"/>
    <n v="2834.58"/>
    <n v="0"/>
    <n v="2834.58"/>
    <s v="10"/>
  </r>
  <r>
    <x v="0"/>
    <s v="10-112-21-5420-1000-670"/>
    <s v="COMPTR SUPP/SW"/>
    <n v="91"/>
    <n v="4765.2"/>
    <n v="0"/>
    <n v="4765.2"/>
    <s v="10"/>
  </r>
  <r>
    <x v="0"/>
    <s v="10-112-21-5420-1000-730"/>
    <s v="EQUIPMENT"/>
    <n v="91"/>
    <n v="0"/>
    <n v="0"/>
    <n v="0"/>
    <s v="10"/>
  </r>
  <r>
    <x v="0"/>
    <s v="10-112-21-5420-1000-895"/>
    <s v="Trustlands budgeted carryover Ellis"/>
    <n v="91"/>
    <n v="0"/>
    <n v="0"/>
    <n v="0"/>
    <s v="10"/>
  </r>
  <r>
    <x v="0"/>
    <s v="10-112-21-5420-2650-626"/>
    <s v="Fuel"/>
    <n v="91"/>
    <n v="0"/>
    <n v="0"/>
    <n v="0"/>
    <s v="10"/>
  </r>
  <r>
    <x v="0"/>
    <s v="10-112-21-5420-2700-511"/>
    <s v="Transportation"/>
    <n v="91"/>
    <n v="680"/>
    <n v="0"/>
    <n v="680"/>
    <s v="10"/>
  </r>
  <r>
    <x v="0"/>
    <s v="10-112-21-5601-1000-610"/>
    <s v="BTS ARTS GRANT SUPPLIES"/>
    <n v="91"/>
    <n v="0"/>
    <n v="0"/>
    <n v="0"/>
    <s v="10"/>
  </r>
  <r>
    <x v="0"/>
    <s v="10-112-21-5641-1000-131"/>
    <s v="TEACHER"/>
    <n v="91"/>
    <n v="26014.06"/>
    <n v="0"/>
    <n v="26014.06"/>
    <s v="10"/>
  </r>
  <r>
    <x v="0"/>
    <s v="10-112-21-5641-1000-161"/>
    <s v="INST. ASSISTANT"/>
    <n v="91"/>
    <n v="0"/>
    <n v="0"/>
    <n v="0"/>
    <s v="10"/>
  </r>
  <r>
    <x v="0"/>
    <s v="10-112-21-5641-1000-210"/>
    <s v="RETIREMENT"/>
    <n v="91"/>
    <n v="5353.66"/>
    <n v="0"/>
    <n v="5353.66"/>
    <s v="10"/>
  </r>
  <r>
    <x v="0"/>
    <s v="10-112-21-5641-1000-220"/>
    <s v="SOCIAL SECURITY"/>
    <n v="91"/>
    <n v="1925.66"/>
    <n v="0"/>
    <n v="1925.66"/>
    <s v="10"/>
  </r>
  <r>
    <x v="0"/>
    <s v="10-112-21-5641-1000-241"/>
    <s v="INSURANCE"/>
    <n v="91"/>
    <n v="2675.8"/>
    <n v="0"/>
    <n v="2675.8"/>
    <s v="10"/>
  </r>
  <r>
    <x v="0"/>
    <s v="10-112-21-5641-1000-341"/>
    <s v="Substitute Cost"/>
    <n v="91"/>
    <n v="0"/>
    <n v="0"/>
    <n v="0"/>
    <s v="10"/>
  </r>
  <r>
    <x v="0"/>
    <s v="10-112-21-5655-2230-730"/>
    <s v="Ellis tech related hardware"/>
    <n v="91"/>
    <n v="0"/>
    <n v="0"/>
    <n v="0"/>
    <s v="10"/>
  </r>
  <r>
    <x v="0"/>
    <s v="10-112-21-5668-1000-131"/>
    <s v="ETHPS Stipend"/>
    <n v="91"/>
    <n v="8294.08"/>
    <n v="0"/>
    <n v="8294.08"/>
    <s v="10"/>
  </r>
  <r>
    <x v="0"/>
    <s v="10-112-21-5668-1000-220"/>
    <s v="ETHPS FICA"/>
    <n v="91"/>
    <n v="621.67999999999995"/>
    <n v="0"/>
    <n v="621.67999999999995"/>
    <s v="10"/>
  </r>
  <r>
    <x v="0"/>
    <s v="10-112-21-5668-1000-241"/>
    <s v="ETHPS Stipend Insurance"/>
    <n v="91"/>
    <n v="27.39"/>
    <n v="0"/>
    <n v="27.39"/>
    <s v="10"/>
  </r>
  <r>
    <x v="0"/>
    <s v="10-112-21-5672-1000-341"/>
    <s v="Prevention Dimension - Sub Costs"/>
    <n v="91"/>
    <n v="0"/>
    <n v="0"/>
    <n v="0"/>
    <s v="10"/>
  </r>
  <r>
    <x v="0"/>
    <s v="10-112-21-5678-1000-131"/>
    <s v="Ellis TSSA Teacher Salary"/>
    <n v="91"/>
    <n v="13748"/>
    <n v="0"/>
    <n v="13748"/>
    <s v="10"/>
  </r>
  <r>
    <x v="0"/>
    <s v="10-112-21-5678-1000-149"/>
    <s v="Ellis TSSA Extra"/>
    <n v="91"/>
    <n v="19985.189999999999"/>
    <n v="0"/>
    <n v="19985.189999999999"/>
    <s v="10"/>
  </r>
  <r>
    <x v="0"/>
    <s v="10-112-21-5678-1000-210"/>
    <s v="Ellis TSSA Retirement"/>
    <n v="91"/>
    <n v="4403.24"/>
    <n v="0"/>
    <n v="4403.24"/>
    <s v="10"/>
  </r>
  <r>
    <x v="0"/>
    <s v="10-112-21-5678-1000-220"/>
    <s v="Ellis TSSA FICA"/>
    <n v="91"/>
    <n v="1528.87"/>
    <n v="0"/>
    <n v="1528.87"/>
    <s v="10"/>
  </r>
  <r>
    <x v="0"/>
    <s v="10-112-21-5678-1000-241"/>
    <s v="Ellis TSSA Insurance"/>
    <n v="91"/>
    <n v="0"/>
    <n v="0"/>
    <n v="0"/>
    <s v="10"/>
  </r>
  <r>
    <x v="0"/>
    <s v="10-112-21-5678-1000-320"/>
    <s v="Ellis TSSA purchased services"/>
    <n v="91"/>
    <n v="0"/>
    <n v="0"/>
    <n v="0"/>
    <s v="10"/>
  </r>
  <r>
    <x v="0"/>
    <s v="10-112-21-5678-1000-341"/>
    <s v="TSSA Sub"/>
    <n v="91"/>
    <n v="0"/>
    <n v="0"/>
    <n v="0"/>
    <s v="10"/>
  </r>
  <r>
    <x v="0"/>
    <s v="10-112-21-5678-1000-580"/>
    <s v="Ellis TSSA travel"/>
    <n v="91"/>
    <n v="0"/>
    <n v="0"/>
    <n v="0"/>
    <s v="10"/>
  </r>
  <r>
    <x v="0"/>
    <s v="10-112-21-5678-1000-610"/>
    <s v="TSSA Supplies"/>
    <n v="91"/>
    <n v="0"/>
    <n v="0"/>
    <n v="0"/>
    <s v="10"/>
  </r>
  <r>
    <x v="0"/>
    <s v="10-112-21-5801-1000-131"/>
    <s v="salaries"/>
    <n v="91"/>
    <n v="0"/>
    <n v="0"/>
    <n v="0"/>
    <s v="10"/>
  </r>
  <r>
    <x v="0"/>
    <s v="10-112-21-5801-1000-210"/>
    <s v="Retirement"/>
    <n v="91"/>
    <n v="0"/>
    <n v="0"/>
    <n v="0"/>
    <s v="10"/>
  </r>
  <r>
    <x v="0"/>
    <s v="10-112-21-5801-1000-220"/>
    <s v="FICA"/>
    <n v="91"/>
    <n v="0"/>
    <n v="0"/>
    <n v="0"/>
    <s v="10"/>
  </r>
  <r>
    <x v="0"/>
    <s v="10-112-21-5805-1000-131"/>
    <s v="LITERACY COACH"/>
    <n v="91"/>
    <n v="33725.120000000003"/>
    <n v="0"/>
    <n v="33725.120000000003"/>
    <s v="10"/>
  </r>
  <r>
    <x v="0"/>
    <s v="10-112-21-5805-1000-161"/>
    <s v="IA - LITERACY"/>
    <n v="91"/>
    <n v="13358.83"/>
    <n v="0"/>
    <n v="13358.83"/>
    <s v="10"/>
  </r>
  <r>
    <x v="0"/>
    <s v="10-112-21-5805-1000-210"/>
    <s v="RETIREMENT"/>
    <n v="91"/>
    <n v="8397.02"/>
    <n v="0"/>
    <n v="8397.02"/>
    <s v="10"/>
  </r>
  <r>
    <x v="0"/>
    <s v="10-112-21-5805-1000-220"/>
    <s v="FICA"/>
    <n v="91"/>
    <n v="3601.72"/>
    <n v="0"/>
    <n v="3601.72"/>
    <s v="10"/>
  </r>
  <r>
    <x v="0"/>
    <s v="10-112-21-5805-1000-241"/>
    <s v="K3 Reading - Insurance"/>
    <n v="91"/>
    <n v="121.28"/>
    <n v="0"/>
    <n v="121.28"/>
    <s v="10"/>
  </r>
  <r>
    <x v="0"/>
    <s v="10-112-21-5805-1000-245"/>
    <s v="Waive"/>
    <n v="91"/>
    <n v="500"/>
    <n v="0"/>
    <n v="500"/>
    <s v="10"/>
  </r>
  <r>
    <x v="0"/>
    <s v="10-112-21-5805-1000-341"/>
    <s v="Sub Costs"/>
    <n v="91"/>
    <n v="25.32"/>
    <n v="0"/>
    <n v="25.32"/>
    <s v="10"/>
  </r>
  <r>
    <x v="0"/>
    <s v="10-112-21-5805-1000-730"/>
    <s v="EQUIPMENT"/>
    <n v="91"/>
    <n v="0"/>
    <n v="0"/>
    <n v="0"/>
    <s v="10"/>
  </r>
  <r>
    <x v="0"/>
    <s v="10-112-21-5807-1000-131"/>
    <s v="TSSP"/>
    <n v="91"/>
    <n v="4100"/>
    <n v="0"/>
    <n v="4100"/>
    <s v="10"/>
  </r>
  <r>
    <x v="0"/>
    <s v="10-112-21-5807-1000-149"/>
    <s v="TSSP EDEP"/>
    <n v="91"/>
    <n v="242"/>
    <n v="0"/>
    <n v="242"/>
    <s v="10"/>
  </r>
  <r>
    <x v="0"/>
    <s v="10-112-21-5807-1000-210"/>
    <s v="Retirement"/>
    <n v="91"/>
    <n v="1028.6199999999999"/>
    <n v="0"/>
    <n v="1028.6199999999999"/>
    <s v="10"/>
  </r>
  <r>
    <x v="0"/>
    <s v="10-112-21-5807-1000-220"/>
    <s v="FICA"/>
    <n v="91"/>
    <n v="332.16"/>
    <n v="0"/>
    <n v="332.16"/>
    <s v="10"/>
  </r>
  <r>
    <x v="0"/>
    <s v="10-112-21-5807-1000-241"/>
    <s v="INSURANCE"/>
    <n v="91"/>
    <n v="0.84"/>
    <n v="0"/>
    <n v="0.84"/>
    <s v="10"/>
  </r>
  <r>
    <x v="0"/>
    <s v="10-112-21-5810-2220-644"/>
    <s v="LIBRARY BOOKS"/>
    <n v="91"/>
    <n v="385.2"/>
    <n v="0"/>
    <n v="385.2"/>
    <s v="10"/>
  </r>
  <r>
    <x v="0"/>
    <s v="10-112-21-5816-1000-161"/>
    <s v="INST ASSISTANT"/>
    <n v="91"/>
    <n v="0"/>
    <n v="0"/>
    <n v="0"/>
    <s v="10"/>
  </r>
  <r>
    <x v="0"/>
    <s v="10-112-21-5816-1000-198"/>
    <s v="OTHER CLASSIFIED"/>
    <n v="91"/>
    <n v="0"/>
    <n v="0"/>
    <n v="0"/>
    <s v="10"/>
  </r>
  <r>
    <x v="0"/>
    <s v="10-112-21-5816-1000-610"/>
    <s v="Leader in Me - Supplies"/>
    <n v="91"/>
    <n v="0"/>
    <n v="0"/>
    <n v="0"/>
    <s v="10"/>
  </r>
  <r>
    <x v="0"/>
    <s v="10-112-21-5861-1000-270"/>
    <s v="INDUSTRIAL INS"/>
    <n v="91"/>
    <n v="0"/>
    <n v="0"/>
    <n v="0"/>
    <s v="10"/>
  </r>
  <r>
    <x v="0"/>
    <s v="10-112-21-5868-1000-610"/>
    <s v="SUPPLIES"/>
    <n v="91"/>
    <n v="0"/>
    <n v="0"/>
    <n v="0"/>
    <s v="10"/>
  </r>
  <r>
    <x v="0"/>
    <s v="10-112-21-5876-1000-131"/>
    <s v="ESA TEACHERS"/>
    <n v="91"/>
    <n v="0"/>
    <n v="0"/>
    <n v="0"/>
    <s v="10"/>
  </r>
  <r>
    <x v="0"/>
    <s v="10-112-21-5876-1000-210"/>
    <s v="RETIREMENT"/>
    <n v="91"/>
    <n v="0"/>
    <n v="0"/>
    <n v="0"/>
    <s v="10"/>
  </r>
  <r>
    <x v="0"/>
    <s v="10-112-21-5876-1000-220"/>
    <s v="FICA"/>
    <n v="91"/>
    <n v="0"/>
    <n v="0"/>
    <n v="0"/>
    <s v="10"/>
  </r>
  <r>
    <x v="0"/>
    <s v="10-112-21-5876-1000-241"/>
    <s v="Insurance"/>
    <n v="91"/>
    <n v="0"/>
    <n v="0"/>
    <n v="0"/>
    <s v="10"/>
  </r>
  <r>
    <x v="0"/>
    <s v="10-112-21-5876-2150-199"/>
    <s v="ESA Wages"/>
    <n v="91"/>
    <n v="0"/>
    <n v="0"/>
    <n v="0"/>
    <s v="10"/>
  </r>
  <r>
    <x v="0"/>
    <s v="10-112-21-5876-2150-210"/>
    <s v="ESA Retirement"/>
    <n v="91"/>
    <n v="0"/>
    <n v="0"/>
    <n v="0"/>
    <s v="10"/>
  </r>
  <r>
    <x v="0"/>
    <s v="10-112-21-5876-2150-220"/>
    <s v="ESA FICA"/>
    <n v="91"/>
    <n v="0"/>
    <n v="0"/>
    <n v="0"/>
    <s v="10"/>
  </r>
  <r>
    <x v="0"/>
    <s v="10-112-21-5876-2400-121"/>
    <s v="ESA Wages"/>
    <n v="91"/>
    <n v="0"/>
    <n v="0"/>
    <n v="0"/>
    <s v="10"/>
  </r>
  <r>
    <x v="0"/>
    <s v="10-112-21-5876-2400-210"/>
    <s v="ESA Retirement"/>
    <n v="91"/>
    <n v="0"/>
    <n v="0"/>
    <n v="0"/>
    <s v="10"/>
  </r>
  <r>
    <x v="0"/>
    <s v="10-112-21-5876-2400-220"/>
    <s v="ESA FICA"/>
    <n v="91"/>
    <n v="0"/>
    <n v="0"/>
    <n v="0"/>
    <s v="10"/>
  </r>
  <r>
    <x v="0"/>
    <s v="10-112-21-5882-1000-131"/>
    <s v="BTS - Teacher Salary"/>
    <n v="91"/>
    <n v="0"/>
    <n v="0"/>
    <n v="0"/>
    <s v="10"/>
  </r>
  <r>
    <x v="0"/>
    <s v="10-112-21-5882-1000-210"/>
    <s v="RETIREMENT"/>
    <n v="91"/>
    <n v="0"/>
    <n v="0"/>
    <n v="0"/>
    <s v="10"/>
  </r>
  <r>
    <x v="0"/>
    <s v="10-112-21-5882-1000-220"/>
    <s v="FICA"/>
    <n v="91"/>
    <n v="0"/>
    <n v="0"/>
    <n v="0"/>
    <s v="10"/>
  </r>
  <r>
    <x v="0"/>
    <s v="10-112-21-5882-1000-241"/>
    <s v="INSURANCE"/>
    <n v="91"/>
    <n v="0"/>
    <n v="0"/>
    <n v="0"/>
    <s v="10"/>
  </r>
  <r>
    <x v="0"/>
    <s v="10-112-21-5882-1000-341"/>
    <s v="BTS - Sub Costs"/>
    <n v="91"/>
    <n v="0"/>
    <n v="0"/>
    <n v="0"/>
    <s v="10"/>
  </r>
  <r>
    <x v="0"/>
    <s v="10-112-21-7215-1000-131"/>
    <s v="TEACHERS"/>
    <n v="91"/>
    <n v="0"/>
    <n v="0"/>
    <n v="0"/>
    <s v="10"/>
  </r>
  <r>
    <x v="0"/>
    <s v="10-112-21-7215-1000-149"/>
    <s v="Extra Duty"/>
    <n v="91"/>
    <n v="0"/>
    <n v="0"/>
    <n v="0"/>
    <s v="10"/>
  </r>
  <r>
    <x v="0"/>
    <s v="10-112-21-7215-1000-161"/>
    <s v="INST. ASSISTANT"/>
    <n v="91"/>
    <n v="0"/>
    <n v="0"/>
    <n v="0"/>
    <s v="10"/>
  </r>
  <r>
    <x v="0"/>
    <s v="10-112-21-7215-1000-210"/>
    <s v="RETIREMENT"/>
    <n v="91"/>
    <n v="0"/>
    <n v="0"/>
    <n v="0"/>
    <s v="10"/>
  </r>
  <r>
    <x v="0"/>
    <s v="10-112-21-7215-1000-220"/>
    <s v="FICA"/>
    <n v="91"/>
    <n v="0"/>
    <n v="0"/>
    <n v="0"/>
    <s v="10"/>
  </r>
  <r>
    <x v="0"/>
    <s v="10-112-21-7215-1000-610"/>
    <s v="ESSER CARES 2 supplies"/>
    <n v="91"/>
    <n v="0"/>
    <n v="0"/>
    <n v="0"/>
    <s v="10"/>
  </r>
  <r>
    <x v="0"/>
    <s v="10-112-21-7220-1000-131"/>
    <s v="TEACHERS GEERS"/>
    <n v="91"/>
    <n v="0"/>
    <n v="0"/>
    <n v="0"/>
    <s v="10"/>
  </r>
  <r>
    <x v="0"/>
    <s v="10-112-21-7220-1000-149"/>
    <s v="Extra Duty GEERS"/>
    <n v="91"/>
    <n v="0"/>
    <n v="0"/>
    <n v="0"/>
    <s v="10"/>
  </r>
  <r>
    <x v="0"/>
    <s v="10-112-21-7220-1000-161"/>
    <s v="INST. ASSISTANT GEERS"/>
    <n v="91"/>
    <n v="0"/>
    <n v="0"/>
    <n v="0"/>
    <s v="10"/>
  </r>
  <r>
    <x v="0"/>
    <s v="10-112-21-7220-1000-210"/>
    <s v="RETIREMENT GEERS"/>
    <n v="91"/>
    <n v="0"/>
    <n v="0"/>
    <n v="0"/>
    <s v="10"/>
  </r>
  <r>
    <x v="0"/>
    <s v="10-112-21-7220-1000-220"/>
    <s v="FICA GEERS"/>
    <n v="91"/>
    <n v="0"/>
    <n v="0"/>
    <n v="0"/>
    <s v="10"/>
  </r>
  <r>
    <x v="0"/>
    <s v="10-112-21-7350-1000-161"/>
    <s v="Preschool Aide"/>
    <n v="91"/>
    <n v="0"/>
    <n v="0"/>
    <n v="0"/>
    <s v="10"/>
  </r>
  <r>
    <x v="0"/>
    <s v="10-112-21-7350-1000-195"/>
    <s v="Preschool Specialist"/>
    <n v="91"/>
    <n v="0"/>
    <n v="0"/>
    <n v="0"/>
    <s v="10"/>
  </r>
  <r>
    <x v="0"/>
    <s v="10-112-21-7350-1000-220"/>
    <s v="Readiness Initiative - FICA"/>
    <n v="91"/>
    <n v="0"/>
    <n v="0"/>
    <n v="0"/>
    <s v="10"/>
  </r>
  <r>
    <x v="0"/>
    <s v="10-112-21-7395-1000-161"/>
    <s v="Inst. Assistant"/>
    <n v="91"/>
    <n v="0"/>
    <n v="0"/>
    <n v="0"/>
    <s v="10"/>
  </r>
  <r>
    <x v="0"/>
    <s v="10-112-21-7524-1000-131"/>
    <s v="IDEA Salaries"/>
    <n v="91"/>
    <n v="0"/>
    <n v="0"/>
    <n v="0"/>
    <s v="10"/>
  </r>
  <r>
    <x v="0"/>
    <s v="10-112-21-7524-1000-149"/>
    <s v="extra duty"/>
    <n v="91"/>
    <n v="0"/>
    <n v="0"/>
    <n v="0"/>
    <s v="10"/>
  </r>
  <r>
    <x v="0"/>
    <s v="10-112-21-7524-1000-161"/>
    <s v="STAFF ASSISTANT"/>
    <n v="91"/>
    <n v="13799.65"/>
    <n v="0"/>
    <n v="13799.65"/>
    <s v="10"/>
  </r>
  <r>
    <x v="0"/>
    <s v="10-112-21-7524-1000-195"/>
    <s v="REFOCUS"/>
    <n v="91"/>
    <n v="0"/>
    <n v="0"/>
    <n v="0"/>
    <s v="10"/>
  </r>
  <r>
    <x v="0"/>
    <s v="10-112-21-7524-1000-210"/>
    <s v="RETIREMENT"/>
    <n v="91"/>
    <n v="0"/>
    <n v="0"/>
    <n v="0"/>
    <s v="10"/>
  </r>
  <r>
    <x v="0"/>
    <s v="10-112-21-7524-1000-220"/>
    <s v="FICA"/>
    <n v="91"/>
    <n v="1055.69"/>
    <n v="0"/>
    <n v="1055.69"/>
    <s v="10"/>
  </r>
  <r>
    <x v="0"/>
    <s v="10-112-21-7524-1000-241"/>
    <s v="INSURANCE"/>
    <n v="91"/>
    <n v="0"/>
    <n v="0"/>
    <n v="0"/>
    <s v="10"/>
  </r>
  <r>
    <x v="0"/>
    <s v="10-112-21-7524-1000-341"/>
    <s v="IDEA - Substitute Cost"/>
    <n v="91"/>
    <n v="0"/>
    <n v="0"/>
    <n v="0"/>
    <s v="10"/>
  </r>
  <r>
    <x v="0"/>
    <s v="10-112-21-7602-1000-161"/>
    <s v="IA - AMERICORPS"/>
    <n v="91"/>
    <n v="5989.5"/>
    <n v="0"/>
    <n v="5989.5"/>
    <s v="10"/>
  </r>
  <r>
    <x v="0"/>
    <s v="10-112-21-7602-1000-210"/>
    <s v="RETIREMENT"/>
    <n v="91"/>
    <n v="468.27"/>
    <n v="0"/>
    <n v="468.27"/>
    <s v="10"/>
  </r>
  <r>
    <x v="0"/>
    <s v="10-112-21-7602-1000-220"/>
    <s v="FICA"/>
    <n v="91"/>
    <n v="458.25"/>
    <n v="0"/>
    <n v="458.25"/>
    <s v="10"/>
  </r>
  <r>
    <x v="0"/>
    <s v="10-112-21-7602-1000-270"/>
    <s v="INDUSTRIAL INS"/>
    <n v="91"/>
    <n v="0"/>
    <n v="0"/>
    <n v="0"/>
    <s v="10"/>
  </r>
  <r>
    <x v="0"/>
    <s v="10-112-21-7664-1000-161"/>
    <s v="IA - ARRA IDEA"/>
    <n v="91"/>
    <n v="0"/>
    <n v="0"/>
    <n v="0"/>
    <s v="10"/>
  </r>
  <r>
    <x v="0"/>
    <s v="10-112-21-7664-1000-195"/>
    <s v="ED SPECIALIST"/>
    <n v="91"/>
    <n v="0"/>
    <n v="0"/>
    <n v="0"/>
    <s v="10"/>
  </r>
  <r>
    <x v="0"/>
    <s v="10-112-21-7664-2110-141"/>
    <s v="SOCIAL WORKERS"/>
    <n v="91"/>
    <n v="0"/>
    <n v="0"/>
    <n v="0"/>
    <s v="10"/>
  </r>
  <r>
    <x v="0"/>
    <s v="10-112-21-7701-1000-131"/>
    <s v="TEACHERS"/>
    <n v="91"/>
    <n v="0"/>
    <n v="0"/>
    <n v="0"/>
    <s v="10"/>
  </r>
  <r>
    <x v="0"/>
    <s v="10-112-21-7701-1000-149"/>
    <s v="ASC"/>
    <n v="91"/>
    <n v="11276.33"/>
    <n v="0"/>
    <n v="11276.33"/>
    <s v="10"/>
  </r>
  <r>
    <x v="0"/>
    <s v="10-112-21-7701-1000-161"/>
    <s v="IA -YTH CONNECT"/>
    <n v="91"/>
    <n v="0"/>
    <n v="0"/>
    <n v="0"/>
    <s v="10"/>
  </r>
  <r>
    <x v="0"/>
    <s v="10-112-21-7701-1000-198"/>
    <s v="SITE MGR YTH CN"/>
    <n v="91"/>
    <n v="11598.23"/>
    <n v="0"/>
    <n v="11598.23"/>
    <s v="10"/>
  </r>
  <r>
    <x v="0"/>
    <s v="10-112-21-7701-1000-210"/>
    <s v="Retirement"/>
    <n v="91"/>
    <n v="2671.37"/>
    <n v="0"/>
    <n v="2671.37"/>
    <s v="10"/>
  </r>
  <r>
    <x v="0"/>
    <s v="10-112-21-7701-1000-220"/>
    <s v="FICA"/>
    <n v="91"/>
    <n v="1717.59"/>
    <n v="0"/>
    <n v="1717.59"/>
    <s v="10"/>
  </r>
  <r>
    <x v="0"/>
    <s v="10-112-21-7701-1000-241"/>
    <s v="Insurance"/>
    <n v="91"/>
    <n v="43.42"/>
    <n v="0"/>
    <n v="43.42"/>
    <s v="10"/>
  </r>
  <r>
    <x v="0"/>
    <s v="10-112-21-7701-1000-610"/>
    <s v="SUPPLIES"/>
    <n v="91"/>
    <n v="0"/>
    <n v="0"/>
    <n v="0"/>
    <s v="10"/>
  </r>
  <r>
    <x v="0"/>
    <s v="10-112-21-7801-1000-131"/>
    <s v="TEACHERS"/>
    <n v="91"/>
    <n v="33725.120000000003"/>
    <n v="0"/>
    <n v="33725.120000000003"/>
    <s v="10"/>
  </r>
  <r>
    <x v="0"/>
    <s v="10-112-21-7801-1000-149"/>
    <s v="OTHER CERT"/>
    <n v="91"/>
    <n v="5103.29"/>
    <n v="0"/>
    <n v="5103.29"/>
    <s v="10"/>
  </r>
  <r>
    <x v="0"/>
    <s v="10-112-21-7801-1000-161"/>
    <s v="INST ASSISTANTS"/>
    <n v="91"/>
    <n v="66510.740000000005"/>
    <n v="0"/>
    <n v="66510.740000000005"/>
    <s v="10"/>
  </r>
  <r>
    <x v="0"/>
    <s v="10-112-21-7801-1000-195"/>
    <s v="PRE-SCHOOL SPECIALIST"/>
    <n v="91"/>
    <n v="17893.75"/>
    <n v="0"/>
    <n v="17893.75"/>
    <s v="10"/>
  </r>
  <r>
    <x v="0"/>
    <s v="10-112-21-7801-1000-198"/>
    <s v="Site Manager"/>
    <n v="91"/>
    <n v="0"/>
    <n v="0"/>
    <n v="0"/>
    <s v="10"/>
  </r>
  <r>
    <x v="0"/>
    <s v="10-112-21-7801-1000-210"/>
    <s v="RETIREMENT"/>
    <n v="91"/>
    <n v="9606.14"/>
    <n v="0"/>
    <n v="9606.14"/>
    <s v="10"/>
  </r>
  <r>
    <x v="0"/>
    <s v="10-112-21-7801-1000-220"/>
    <s v="FICA"/>
    <n v="91"/>
    <n v="9427.48"/>
    <n v="0"/>
    <n v="9427.48"/>
    <s v="10"/>
  </r>
  <r>
    <x v="0"/>
    <s v="10-112-21-7801-1000-241"/>
    <s v="Title I - Insurance"/>
    <n v="91"/>
    <n v="121.34"/>
    <n v="0"/>
    <n v="121.34"/>
    <s v="10"/>
  </r>
  <r>
    <x v="0"/>
    <s v="10-112-21-7801-1000-245"/>
    <s v="Waive"/>
    <n v="91"/>
    <n v="500"/>
    <n v="0"/>
    <n v="500"/>
    <s v="10"/>
  </r>
  <r>
    <x v="0"/>
    <s v="10-112-21-7801-1000-270"/>
    <s v="INDUSTRIAL INS"/>
    <n v="91"/>
    <n v="0"/>
    <n v="0"/>
    <n v="0"/>
    <s v="10"/>
  </r>
  <r>
    <x v="0"/>
    <s v="10-112-21-7801-1000-341"/>
    <s v="SUBSTITUTE COST"/>
    <n v="91"/>
    <n v="126.57"/>
    <n v="0"/>
    <n v="126.57"/>
    <s v="10"/>
  </r>
  <r>
    <x v="0"/>
    <s v="10-112-21-7801-1000-580"/>
    <s v="Title I - Travel"/>
    <n v="91"/>
    <n v="0"/>
    <n v="0"/>
    <n v="0"/>
    <s v="10"/>
  </r>
  <r>
    <x v="0"/>
    <s v="10-112-21-7801-1000-610"/>
    <s v="SUPPLIES (GEN)"/>
    <n v="91"/>
    <n v="0"/>
    <n v="0"/>
    <n v="0"/>
    <s v="10"/>
  </r>
  <r>
    <x v="0"/>
    <s v="10-112-21-7801-1000-611"/>
    <s v="Parent Involvement Supplies"/>
    <n v="91"/>
    <n v="0"/>
    <n v="0"/>
    <n v="0"/>
    <s v="10"/>
  </r>
  <r>
    <x v="0"/>
    <s v="10-112-21-7801-1000-730"/>
    <s v="EQUIPMENT"/>
    <n v="91"/>
    <n v="0"/>
    <n v="0"/>
    <n v="0"/>
    <s v="10"/>
  </r>
  <r>
    <x v="0"/>
    <s v="10-112-21-7801-1001-131"/>
    <s v="Teacher Wages"/>
    <n v="91"/>
    <n v="0"/>
    <n v="0"/>
    <n v="0"/>
    <s v="10"/>
  </r>
  <r>
    <x v="0"/>
    <s v="10-112-21-7801-1001-149"/>
    <s v="Extra Duty"/>
    <n v="91"/>
    <n v="0"/>
    <n v="0"/>
    <n v="0"/>
    <s v="10"/>
  </r>
  <r>
    <x v="0"/>
    <s v="10-112-21-7801-1001-210"/>
    <s v="Retirement"/>
    <n v="91"/>
    <n v="0"/>
    <n v="0"/>
    <n v="0"/>
    <s v="10"/>
  </r>
  <r>
    <x v="0"/>
    <s v="10-112-21-7801-1001-220"/>
    <s v="FICA"/>
    <n v="91"/>
    <n v="0"/>
    <n v="0"/>
    <n v="0"/>
    <s v="10"/>
  </r>
  <r>
    <x v="0"/>
    <s v="10-112-21-7801-1001-241"/>
    <s v="Insurance"/>
    <n v="91"/>
    <n v="0"/>
    <n v="0"/>
    <n v="0"/>
    <s v="10"/>
  </r>
  <r>
    <x v="0"/>
    <s v="10-112-21-7801-1001-245"/>
    <s v="Waive"/>
    <n v="91"/>
    <n v="0"/>
    <n v="0"/>
    <n v="0"/>
    <s v="10"/>
  </r>
  <r>
    <x v="0"/>
    <s v="10-112-21-7801-2190-197"/>
    <s v="PARENT LIASON"/>
    <n v="91"/>
    <n v="12299.18"/>
    <n v="0"/>
    <n v="12299.18"/>
    <s v="10"/>
  </r>
  <r>
    <x v="0"/>
    <s v="10-112-21-7801-2190-220"/>
    <s v="FICA"/>
    <n v="91"/>
    <n v="940.94"/>
    <n v="0"/>
    <n v="940.94"/>
    <s v="10"/>
  </r>
  <r>
    <x v="0"/>
    <s v="10-112-21-7801-2210-290"/>
    <s v="OTHER BENEFITS"/>
    <n v="91"/>
    <n v="0"/>
    <n v="0"/>
    <n v="0"/>
    <s v="10"/>
  </r>
  <r>
    <x v="0"/>
    <s v="10-112-21-7801-2290-152"/>
    <s v="Title I Secretary"/>
    <n v="91"/>
    <n v="7499.07"/>
    <n v="0"/>
    <n v="7499.07"/>
    <s v="10"/>
  </r>
  <r>
    <x v="0"/>
    <s v="10-112-21-7801-2290-220"/>
    <s v="FICA"/>
    <n v="91"/>
    <n v="573.66999999999996"/>
    <n v="0"/>
    <n v="573.66999999999996"/>
    <s v="10"/>
  </r>
  <r>
    <x v="0"/>
    <s v="10-112-21-7804-1000-149"/>
    <s v="TSI Other Teaching Ellis"/>
    <n v="91"/>
    <n v="4059.76"/>
    <n v="0"/>
    <n v="4059.76"/>
    <s v="10"/>
  </r>
  <r>
    <x v="0"/>
    <s v="10-112-21-7804-1000-161"/>
    <s v="IA TSI"/>
    <n v="91"/>
    <n v="0"/>
    <n v="0"/>
    <n v="0"/>
    <s v="10"/>
  </r>
  <r>
    <x v="0"/>
    <s v="10-112-21-7804-1000-210"/>
    <s v="TSI - Retirement Ellis"/>
    <n v="91"/>
    <n v="961.75"/>
    <n v="0"/>
    <n v="961.75"/>
    <s v="10"/>
  </r>
  <r>
    <x v="0"/>
    <s v="10-112-21-7804-1000-220"/>
    <s v="TSI - FICA Ellis"/>
    <n v="91"/>
    <n v="310.58"/>
    <n v="0"/>
    <n v="310.58"/>
    <s v="10"/>
  </r>
  <r>
    <x v="0"/>
    <s v="10-112-21-7804-1000-241"/>
    <s v="Insurance"/>
    <n v="91"/>
    <n v="0"/>
    <n v="0"/>
    <n v="0"/>
    <s v="10"/>
  </r>
  <r>
    <x v="0"/>
    <s v="10-112-21-7860-1000-149"/>
    <s v="OTHER CERT"/>
    <n v="91"/>
    <n v="5250"/>
    <n v="0"/>
    <n v="5250"/>
    <s v="10"/>
  </r>
  <r>
    <x v="0"/>
    <s v="10-112-21-7860-1000-210"/>
    <s v="Retirement"/>
    <n v="91"/>
    <n v="1166.67"/>
    <n v="0"/>
    <n v="1166.67"/>
    <s v="10"/>
  </r>
  <r>
    <x v="0"/>
    <s v="10-112-21-7860-1000-220"/>
    <s v="FICA"/>
    <n v="91"/>
    <n v="395.1"/>
    <n v="0"/>
    <n v="395.1"/>
    <s v="10"/>
  </r>
  <r>
    <x v="0"/>
    <s v="10-112-21-7860-1000-241"/>
    <s v="Insurance"/>
    <n v="91"/>
    <n v="12.91"/>
    <n v="0"/>
    <n v="12.91"/>
    <s v="10"/>
  </r>
  <r>
    <x v="0"/>
    <s v="10-112-21-7860-1000-341"/>
    <s v="TSSA Sub"/>
    <n v="91"/>
    <n v="0"/>
    <n v="0"/>
    <n v="0"/>
    <s v="10"/>
  </r>
  <r>
    <x v="0"/>
    <s v="10-112-21-7860-1000-580"/>
    <s v="Travel"/>
    <n v="91"/>
    <n v="0"/>
    <n v="0"/>
    <n v="0"/>
    <s v="10"/>
  </r>
  <r>
    <x v="0"/>
    <s v="10-112-21-7870-1000-670"/>
    <s v="COMPUTER SUPPLY"/>
    <n v="91"/>
    <n v="0"/>
    <n v="0"/>
    <n v="0"/>
    <s v="10"/>
  </r>
  <r>
    <x v="0"/>
    <s v="10-112-21-7880-1000-131"/>
    <s v="FED ESL TCHRS"/>
    <n v="91"/>
    <n v="0"/>
    <n v="0"/>
    <n v="0"/>
    <s v="10"/>
  </r>
  <r>
    <x v="0"/>
    <s v="10-112-21-7880-1000-161"/>
    <s v="IA - FED ESL"/>
    <n v="91"/>
    <n v="0"/>
    <n v="0"/>
    <n v="0"/>
    <s v="10"/>
  </r>
  <r>
    <x v="0"/>
    <s v="10-112-21-7880-1000-210"/>
    <s v="RETIREMENT"/>
    <n v="91"/>
    <n v="0"/>
    <n v="0"/>
    <n v="0"/>
    <s v="10"/>
  </r>
  <r>
    <x v="0"/>
    <s v="10-112-21-7880-1000-220"/>
    <s v="FICA"/>
    <n v="91"/>
    <n v="0"/>
    <n v="0"/>
    <n v="0"/>
    <s v="10"/>
  </r>
  <r>
    <x v="0"/>
    <s v="10-112-21-7880-1000-341"/>
    <s v="ELL - Sub Costs"/>
    <n v="91"/>
    <n v="0"/>
    <n v="0"/>
    <n v="0"/>
    <s v="10"/>
  </r>
  <r>
    <x v="0"/>
    <s v="10-112-21-7910-1000-131"/>
    <s v="21ST CENT TCHRS"/>
    <n v="91"/>
    <n v="0"/>
    <n v="0"/>
    <n v="0"/>
    <s v="10"/>
  </r>
  <r>
    <x v="0"/>
    <s v="10-112-21-7910-1000-149"/>
    <s v="OTHER CERTIFIED"/>
    <n v="91"/>
    <n v="0"/>
    <n v="0"/>
    <n v="0"/>
    <s v="10"/>
  </r>
  <r>
    <x v="0"/>
    <s v="10-112-21-7910-1000-161"/>
    <s v="IA -- 21ST CENT"/>
    <n v="91"/>
    <n v="0"/>
    <n v="0"/>
    <n v="0"/>
    <s v="10"/>
  </r>
  <r>
    <x v="0"/>
    <s v="10-112-21-7910-1000-198"/>
    <s v="SITE MGR 21 CEN"/>
    <n v="91"/>
    <n v="769.64"/>
    <n v="0"/>
    <n v="769.64"/>
    <s v="10"/>
  </r>
  <r>
    <x v="0"/>
    <s v="10-112-21-7910-1000-210"/>
    <s v="Retirement"/>
    <n v="91"/>
    <n v="0"/>
    <n v="0"/>
    <n v="0"/>
    <s v="10"/>
  </r>
  <r>
    <x v="0"/>
    <s v="10-112-21-7910-1000-220"/>
    <s v="FICA"/>
    <n v="91"/>
    <n v="58.88"/>
    <n v="0"/>
    <n v="58.88"/>
    <s v="10"/>
  </r>
  <r>
    <x v="0"/>
    <s v="10-112-21-7910-1000-241"/>
    <s v="Insurance"/>
    <n v="91"/>
    <n v="0"/>
    <n v="0"/>
    <n v="0"/>
    <s v="10"/>
  </r>
  <r>
    <x v="0"/>
    <s v="10-112-21-7910-1000-320"/>
    <s v="PURCHASED SERVICES"/>
    <n v="91"/>
    <n v="0"/>
    <n v="0"/>
    <n v="0"/>
    <s v="10"/>
  </r>
  <r>
    <x v="0"/>
    <s v="10-112-21-7910-1000-580"/>
    <s v="TRAVEL"/>
    <n v="91"/>
    <n v="0"/>
    <n v="0"/>
    <n v="0"/>
    <s v="10"/>
  </r>
  <r>
    <x v="0"/>
    <s v="10-112-21-7910-1000-610"/>
    <s v="SUPPLIES"/>
    <n v="91"/>
    <n v="0"/>
    <n v="0"/>
    <n v="0"/>
    <s v="10"/>
  </r>
  <r>
    <x v="0"/>
    <s v="10-112-21-7910-1000-730"/>
    <s v="Equipment"/>
    <n v="91"/>
    <n v="0"/>
    <n v="0"/>
    <n v="0"/>
    <s v="10"/>
  </r>
  <r>
    <x v="0"/>
    <s v="10-112-21-7910-2220-198"/>
    <s v="OTHER CLASS"/>
    <n v="91"/>
    <n v="0"/>
    <n v="0"/>
    <n v="0"/>
    <s v="10"/>
  </r>
  <r>
    <x v="0"/>
    <s v="10-112-21-7910-2700-519"/>
    <s v="ASC TRANSPORTATION"/>
    <n v="91"/>
    <n v="0"/>
    <n v="0"/>
    <n v="0"/>
    <s v="10"/>
  </r>
  <r>
    <x v="0"/>
    <s v="10-112-21-7911-1000-580"/>
    <s v="Travel"/>
    <n v="91"/>
    <n v="0"/>
    <n v="0"/>
    <n v="0"/>
    <s v="10"/>
  </r>
  <r>
    <x v="0"/>
    <s v="10-112-21-7912-1000-149"/>
    <s v="Extra Duty"/>
    <n v="91"/>
    <n v="0"/>
    <n v="0"/>
    <n v="0"/>
    <s v="10"/>
  </r>
  <r>
    <x v="0"/>
    <s v="10-112-21-7912-1000-210"/>
    <s v="Retirement"/>
    <n v="91"/>
    <n v="0"/>
    <n v="0"/>
    <n v="0"/>
    <s v="10"/>
  </r>
  <r>
    <x v="0"/>
    <s v="10-112-21-7912-1000-220"/>
    <s v="FICA"/>
    <n v="91"/>
    <n v="0"/>
    <n v="0"/>
    <n v="0"/>
    <s v="10"/>
  </r>
  <r>
    <x v="0"/>
    <s v="10-112-21-7912-1000-610"/>
    <s v="Supplies"/>
    <n v="91"/>
    <n v="0"/>
    <n v="0"/>
    <n v="0"/>
    <s v="10"/>
  </r>
  <r>
    <x v="0"/>
    <s v="10-112-21-9600-1000-341"/>
    <s v="Sub Costs"/>
    <n v="91"/>
    <n v="0"/>
    <n v="0"/>
    <n v="0"/>
    <s v="10"/>
  </r>
  <r>
    <x v="0"/>
    <s v="10-112-21-9600-2610-182"/>
    <s v="CUSTODIANS"/>
    <n v="91"/>
    <n v="33434.01"/>
    <n v="0"/>
    <n v="33434.01"/>
    <s v="10"/>
  </r>
  <r>
    <x v="0"/>
    <s v="10-112-21-9600-2610-183"/>
    <s v="SWEEPERS"/>
    <n v="91"/>
    <n v="19711.650000000001"/>
    <n v="0"/>
    <n v="19711.650000000001"/>
    <s v="10"/>
  </r>
  <r>
    <x v="0"/>
    <s v="10-112-21-9600-2610-210"/>
    <s v="RETIREMENT"/>
    <n v="91"/>
    <n v="6914.37"/>
    <n v="0"/>
    <n v="6914.37"/>
    <s v="10"/>
  </r>
  <r>
    <x v="0"/>
    <s v="10-112-21-9600-2610-220"/>
    <s v="FICA"/>
    <n v="91"/>
    <n v="3884.09"/>
    <n v="0"/>
    <n v="3884.09"/>
    <s v="10"/>
  </r>
  <r>
    <x v="0"/>
    <s v="10-112-21-9600-2610-241"/>
    <s v="INSURANCE"/>
    <n v="91"/>
    <n v="14971.35"/>
    <n v="0"/>
    <n v="14971.35"/>
    <s v="10"/>
  </r>
  <r>
    <x v="0"/>
    <s v="10-112-21-9600-2610-270"/>
    <s v="INDUSTRIAL INS."/>
    <n v="91"/>
    <n v="0"/>
    <n v="0"/>
    <n v="0"/>
    <s v="10"/>
  </r>
  <r>
    <x v="0"/>
    <s v="10-112-21-9600-2610-411"/>
    <s v="WATER &amp; SEWAGE"/>
    <n v="91"/>
    <n v="3743.48"/>
    <n v="0"/>
    <n v="3743.48"/>
    <s v="10"/>
  </r>
  <r>
    <x v="0"/>
    <s v="10-112-21-9600-2610-430"/>
    <s v="REPAIRS &amp; MAINT"/>
    <n v="91"/>
    <n v="0"/>
    <n v="0"/>
    <n v="0"/>
    <s v="10"/>
  </r>
  <r>
    <x v="0"/>
    <s v="10-112-21-9600-2610-431"/>
    <s v="GARBAGE"/>
    <n v="91"/>
    <n v="576.85"/>
    <n v="0"/>
    <n v="576.85"/>
    <s v="10"/>
  </r>
  <r>
    <x v="0"/>
    <s v="10-112-21-9600-2610-441"/>
    <s v="STORM WATER"/>
    <n v="91"/>
    <n v="0"/>
    <n v="0"/>
    <n v="0"/>
    <s v="10"/>
  </r>
  <r>
    <x v="0"/>
    <s v="10-112-21-9600-2610-530"/>
    <s v="TELEPHONE"/>
    <n v="91"/>
    <n v="76.959999999999994"/>
    <n v="0"/>
    <n v="76.959999999999994"/>
    <s v="10"/>
  </r>
  <r>
    <x v="0"/>
    <s v="10-112-21-9600-2610-580"/>
    <s v="CUST. TRAVEL"/>
    <n v="91"/>
    <n v="0"/>
    <n v="0"/>
    <n v="0"/>
    <s v="10"/>
  </r>
  <r>
    <x v="0"/>
    <s v="10-112-21-9600-2610-621"/>
    <s v="NATURAL GAS"/>
    <n v="91"/>
    <n v="0"/>
    <n v="0"/>
    <n v="0"/>
    <s v="10"/>
  </r>
  <r>
    <x v="0"/>
    <s v="10-112-21-9600-2610-622"/>
    <s v="ELECTRICITY"/>
    <n v="91"/>
    <n v="539.36"/>
    <n v="0"/>
    <n v="539.36"/>
    <s v="10"/>
  </r>
  <r>
    <x v="0"/>
    <s v="10-112-21-9600-2610-680"/>
    <s v="CUSTODIAL SUPPL"/>
    <n v="91"/>
    <n v="4697.53"/>
    <n v="0"/>
    <n v="4697.53"/>
    <s v="10"/>
  </r>
  <r>
    <x v="0"/>
    <s v="10-112-21-9600-2610-689"/>
    <s v="BLDG &amp; GROUNDS"/>
    <n v="91"/>
    <n v="0"/>
    <n v="0"/>
    <n v="0"/>
    <s v="10"/>
  </r>
  <r>
    <x v="0"/>
    <s v="10-112-21-9600-2620-270"/>
    <s v="Industrial Insurance"/>
    <n v="91"/>
    <n v="0"/>
    <n v="0"/>
    <n v="0"/>
    <s v="10"/>
  </r>
  <r>
    <x v="0"/>
    <s v="10-112-21-9600-2620-680"/>
    <s v="MAINT. SUPPLIES"/>
    <n v="91"/>
    <n v="1068.1500000000001"/>
    <n v="0"/>
    <n v="1068.1500000000001"/>
    <s v="10"/>
  </r>
  <r>
    <x v="0"/>
    <s v="10-113-21-1050-1000-270"/>
    <s v="INDUSTRIAL INS"/>
    <n v="91"/>
    <n v="0"/>
    <n v="0"/>
    <n v="0"/>
    <s v="10"/>
  </r>
  <r>
    <x v="0"/>
    <s v="10-113-21-1050-1000-280"/>
    <s v="UNEMPL INS"/>
    <n v="91"/>
    <n v="0"/>
    <n v="0"/>
    <n v="0"/>
    <s v="10"/>
  </r>
  <r>
    <x v="0"/>
    <s v="10-113-21-1050-1000-290"/>
    <s v="HSA FEES"/>
    <n v="91"/>
    <n v="0"/>
    <n v="0"/>
    <n v="0"/>
    <s v="10"/>
  </r>
  <r>
    <x v="0"/>
    <s v="10-113-21-1050-2100-270"/>
    <s v="INDUSTRIAL INS"/>
    <n v="91"/>
    <n v="0"/>
    <n v="0"/>
    <n v="0"/>
    <s v="10"/>
  </r>
  <r>
    <x v="0"/>
    <s v="10-113-21-1050-2200-270"/>
    <s v="INDUSTRIAL INS"/>
    <n v="91"/>
    <n v="0"/>
    <n v="0"/>
    <n v="0"/>
    <s v="10"/>
  </r>
  <r>
    <x v="0"/>
    <s v="10-113-21-1050-2300-270"/>
    <s v="INDUSTRIAL INS"/>
    <n v="91"/>
    <n v="0"/>
    <n v="0"/>
    <n v="0"/>
    <s v="10"/>
  </r>
  <r>
    <x v="0"/>
    <s v="10-113-21-1050-2400-270"/>
    <s v="INDUSTRIAL INS"/>
    <n v="91"/>
    <n v="0"/>
    <n v="0"/>
    <n v="0"/>
    <s v="10"/>
  </r>
  <r>
    <x v="0"/>
    <s v="10-113-21-1050-2500-270"/>
    <s v="INDUSTRIAL INS"/>
    <n v="91"/>
    <n v="0"/>
    <n v="0"/>
    <n v="0"/>
    <s v="10"/>
  </r>
  <r>
    <x v="0"/>
    <s v="10-113-21-1050-2500-290"/>
    <s v="FSA FEES"/>
    <n v="91"/>
    <n v="0"/>
    <n v="0"/>
    <n v="0"/>
    <s v="10"/>
  </r>
  <r>
    <x v="0"/>
    <s v="10-113-21-1050-2600-270"/>
    <s v="Industrial Insurance"/>
    <n v="91"/>
    <n v="0"/>
    <n v="0"/>
    <n v="0"/>
    <s v="10"/>
  </r>
  <r>
    <x v="0"/>
    <s v="10-113-21-1050-3300-270"/>
    <s v="Industrial Insurance"/>
    <n v="91"/>
    <n v="0"/>
    <n v="0"/>
    <n v="0"/>
    <s v="10"/>
  </r>
  <r>
    <x v="0"/>
    <s v="10-113-21-1205-1000-149"/>
    <s v="salaries"/>
    <n v="91"/>
    <n v="198.12"/>
    <n v="0"/>
    <n v="198.12"/>
    <s v="10"/>
  </r>
  <r>
    <x v="0"/>
    <s v="10-113-21-1205-1000-161"/>
    <s v="INST. ASSISTANT"/>
    <n v="91"/>
    <n v="0"/>
    <n v="0"/>
    <n v="0"/>
    <s v="10"/>
  </r>
  <r>
    <x v="0"/>
    <s v="10-113-21-1205-1000-210"/>
    <s v="fica"/>
    <n v="91"/>
    <n v="39.94"/>
    <n v="0"/>
    <n v="39.94"/>
    <s v="10"/>
  </r>
  <r>
    <x v="0"/>
    <s v="10-113-21-1205-1000-220"/>
    <s v="retirement"/>
    <n v="91"/>
    <n v="15.15"/>
    <n v="0"/>
    <n v="15.15"/>
    <s v="10"/>
  </r>
  <r>
    <x v="0"/>
    <s v="10-113-21-1205-1000-270"/>
    <s v="INDUSTRIAL INS"/>
    <n v="91"/>
    <n v="0"/>
    <n v="0"/>
    <n v="0"/>
    <s v="10"/>
  </r>
  <r>
    <x v="0"/>
    <s v="10-113-21-1205-2150-149"/>
    <s v="SLP SALARIES"/>
    <n v="91"/>
    <n v="0"/>
    <n v="0"/>
    <n v="0"/>
    <s v="10"/>
  </r>
  <r>
    <x v="0"/>
    <s v="10-113-21-1205-2150-199"/>
    <s v="SLP Salaries"/>
    <n v="91"/>
    <n v="55407.08"/>
    <n v="0"/>
    <n v="55407.08"/>
    <s v="10"/>
  </r>
  <r>
    <x v="0"/>
    <s v="10-113-21-1205-2150-210"/>
    <s v="RETIREMENT"/>
    <n v="91"/>
    <n v="11095.53"/>
    <n v="0"/>
    <n v="11095.53"/>
    <s v="10"/>
  </r>
  <r>
    <x v="0"/>
    <s v="10-113-21-1205-2150-220"/>
    <s v="FICA"/>
    <n v="91"/>
    <n v="4233.1400000000003"/>
    <n v="0"/>
    <n v="4233.1400000000003"/>
    <s v="10"/>
  </r>
  <r>
    <x v="0"/>
    <s v="10-113-21-1205-2150-241"/>
    <s v="INSURANCE"/>
    <n v="91"/>
    <n v="5279.94"/>
    <n v="0"/>
    <n v="5279.94"/>
    <s v="10"/>
  </r>
  <r>
    <x v="0"/>
    <s v="10-113-21-1205-2150-245"/>
    <s v="waive"/>
    <n v="91"/>
    <n v="0"/>
    <n v="0"/>
    <n v="0"/>
    <s v="10"/>
  </r>
  <r>
    <x v="0"/>
    <s v="10-113-21-1210-1000-161"/>
    <s v="INST. ASSISTANTS Self Contained"/>
    <n v="91"/>
    <n v="9576.75"/>
    <n v="0"/>
    <n v="9576.75"/>
    <s v="10"/>
  </r>
  <r>
    <x v="0"/>
    <s v="10-113-21-1210-1000-210"/>
    <s v="RETIREMENT"/>
    <n v="91"/>
    <n v="0"/>
    <n v="0"/>
    <n v="0"/>
    <s v="10"/>
  </r>
  <r>
    <x v="0"/>
    <s v="10-113-21-1210-1000-220"/>
    <s v="FICA"/>
    <n v="91"/>
    <n v="732.63"/>
    <n v="0"/>
    <n v="732.63"/>
    <s v="10"/>
  </r>
  <r>
    <x v="0"/>
    <s v="10-113-21-1210-1000-241"/>
    <s v="INSURANCE"/>
    <n v="91"/>
    <n v="0"/>
    <n v="0"/>
    <n v="0"/>
    <s v="10"/>
  </r>
  <r>
    <x v="0"/>
    <s v="10-113-21-1215-1000-131"/>
    <s v="SAL TEACHERS"/>
    <n v="91"/>
    <n v="204464.55"/>
    <n v="0"/>
    <n v="204464.55"/>
    <s v="10"/>
  </r>
  <r>
    <x v="0"/>
    <s v="10-113-21-1215-1000-149"/>
    <s v="Extra Duty"/>
    <n v="91"/>
    <n v="643.46"/>
    <n v="0"/>
    <n v="643.46"/>
    <s v="10"/>
  </r>
  <r>
    <x v="0"/>
    <s v="10-113-21-1215-1000-161"/>
    <s v="STAFF ASSISTANT"/>
    <n v="91"/>
    <n v="97662.01"/>
    <n v="0"/>
    <n v="97662.01"/>
    <s v="10"/>
  </r>
  <r>
    <x v="0"/>
    <s v="10-113-21-1215-1000-210"/>
    <s v="RETIREMENT"/>
    <n v="91"/>
    <n v="44394.67"/>
    <n v="0"/>
    <n v="44394.67"/>
    <s v="10"/>
  </r>
  <r>
    <x v="0"/>
    <s v="10-113-21-1215-1000-220"/>
    <s v="FICA"/>
    <n v="91"/>
    <n v="22415.7"/>
    <n v="0"/>
    <n v="22415.7"/>
    <s v="10"/>
  </r>
  <r>
    <x v="0"/>
    <s v="10-113-21-1215-1000-241"/>
    <s v="INSURANCE"/>
    <n v="91"/>
    <n v="22328.43"/>
    <n v="0"/>
    <n v="22328.43"/>
    <s v="10"/>
  </r>
  <r>
    <x v="0"/>
    <s v="10-113-21-1215-1000-245"/>
    <s v="Waive"/>
    <n v="91"/>
    <n v="1333.36"/>
    <n v="0"/>
    <n v="1333.36"/>
    <s v="10"/>
  </r>
  <r>
    <x v="0"/>
    <s v="10-113-21-1215-1000-341"/>
    <s v="Sub Costs"/>
    <n v="91"/>
    <n v="0"/>
    <n v="0"/>
    <n v="0"/>
    <s v="10"/>
  </r>
  <r>
    <x v="0"/>
    <s v="10-113-21-1215-2150-149"/>
    <s v="SLP SALARIES"/>
    <n v="91"/>
    <n v="0"/>
    <n v="0"/>
    <n v="0"/>
    <s v="10"/>
  </r>
  <r>
    <x v="0"/>
    <s v="10-113-21-1215-2150-199"/>
    <s v="SLT"/>
    <n v="91"/>
    <n v="0"/>
    <n v="0"/>
    <n v="0"/>
    <s v="10"/>
  </r>
  <r>
    <x v="0"/>
    <s v="10-113-21-1215-2150-210"/>
    <s v="RETIREMENT"/>
    <n v="91"/>
    <n v="0"/>
    <n v="0"/>
    <n v="0"/>
    <s v="10"/>
  </r>
  <r>
    <x v="0"/>
    <s v="10-113-21-1215-2150-220"/>
    <s v="FICA"/>
    <n v="91"/>
    <n v="0"/>
    <n v="0"/>
    <n v="0"/>
    <s v="10"/>
  </r>
  <r>
    <x v="0"/>
    <s v="10-113-21-1215-2150-241"/>
    <s v="Insurance"/>
    <n v="91"/>
    <n v="0"/>
    <n v="0"/>
    <n v="0"/>
    <s v="10"/>
  </r>
  <r>
    <x v="0"/>
    <s v="10-113-21-1215-2200-610"/>
    <s v="Supplies"/>
    <n v="91"/>
    <n v="0"/>
    <n v="0"/>
    <n v="0"/>
    <s v="10"/>
  </r>
  <r>
    <x v="0"/>
    <s v="10-113-21-1216-2200-610"/>
    <s v="Riverside Supplies"/>
    <n v="91"/>
    <n v="830.65"/>
    <n v="0"/>
    <n v="830.65"/>
    <s v="10"/>
  </r>
  <r>
    <x v="0"/>
    <s v="10-113-21-1220-1000-149"/>
    <s v="ESY TEACHER"/>
    <n v="91"/>
    <n v="0"/>
    <n v="0"/>
    <n v="0"/>
    <s v="10"/>
  </r>
  <r>
    <x v="0"/>
    <s v="10-113-21-1220-1000-161"/>
    <s v="ESY CLASSIFIED"/>
    <n v="91"/>
    <n v="0"/>
    <n v="0"/>
    <n v="0"/>
    <s v="10"/>
  </r>
  <r>
    <x v="0"/>
    <s v="10-113-21-1220-1000-210"/>
    <s v="Retirement"/>
    <n v="91"/>
    <n v="0"/>
    <n v="0"/>
    <n v="0"/>
    <s v="10"/>
  </r>
  <r>
    <x v="0"/>
    <s v="10-113-21-1220-1000-220"/>
    <s v="FICA"/>
    <n v="91"/>
    <n v="0"/>
    <n v="0"/>
    <n v="0"/>
    <s v="10"/>
  </r>
  <r>
    <x v="0"/>
    <s v="10-113-21-3450-1000-430"/>
    <s v="COPIER REPAIRS"/>
    <n v="91"/>
    <n v="0"/>
    <n v="0"/>
    <n v="0"/>
    <s v="10"/>
  </r>
  <r>
    <x v="0"/>
    <s v="10-113-21-3450-1000-610"/>
    <s v="COPIER SUPPLIES"/>
    <n v="91"/>
    <n v="1811.84"/>
    <n v="0"/>
    <n v="1811.84"/>
    <s v="10"/>
  </r>
  <r>
    <x v="0"/>
    <s v="10-113-21-5360-1000-530"/>
    <s v="INTERNET"/>
    <n v="91"/>
    <n v="2915.97"/>
    <n v="0"/>
    <n v="2915.97"/>
    <s v="10"/>
  </r>
  <r>
    <x v="0"/>
    <s v="10-113-21-5655-2230-730"/>
    <s v="Riverside tech related hardware"/>
    <n v="91"/>
    <n v="0"/>
    <n v="0"/>
    <n v="0"/>
    <s v="10"/>
  </r>
  <r>
    <x v="0"/>
    <s v="10-113-21-5678-1000-131"/>
    <s v="Riverside TSSA Teacher Salary"/>
    <n v="91"/>
    <n v="0"/>
    <n v="0"/>
    <n v="0"/>
    <s v="10"/>
  </r>
  <r>
    <x v="0"/>
    <s v="10-113-21-5678-1000-149"/>
    <s v="Riverside TSSA Extra"/>
    <n v="91"/>
    <n v="0"/>
    <n v="0"/>
    <n v="0"/>
    <s v="10"/>
  </r>
  <r>
    <x v="0"/>
    <s v="10-113-21-5678-1000-210"/>
    <s v="Riverside TSSA Retirement"/>
    <n v="91"/>
    <n v="0"/>
    <n v="0"/>
    <n v="0"/>
    <s v="10"/>
  </r>
  <r>
    <x v="0"/>
    <s v="10-113-21-5678-1000-220"/>
    <s v="Riverside TSSA FICA"/>
    <n v="91"/>
    <n v="0"/>
    <n v="0"/>
    <n v="0"/>
    <s v="10"/>
  </r>
  <r>
    <x v="0"/>
    <s v="10-113-21-5678-1000-241"/>
    <s v="Riverside TSSA Insurance"/>
    <n v="91"/>
    <n v="0"/>
    <n v="0"/>
    <n v="0"/>
    <s v="10"/>
  </r>
  <r>
    <x v="0"/>
    <s v="10-113-21-5678-1000-320"/>
    <s v="Riverside TSSA purchased services"/>
    <n v="91"/>
    <n v="0"/>
    <n v="0"/>
    <n v="0"/>
    <s v="10"/>
  </r>
  <r>
    <x v="0"/>
    <s v="10-113-21-5678-1000-580"/>
    <s v="Riverside TSSA travel"/>
    <n v="91"/>
    <n v="0"/>
    <n v="0"/>
    <n v="0"/>
    <s v="10"/>
  </r>
  <r>
    <x v="0"/>
    <s v="10-113-21-5801-1000-131"/>
    <s v="Teaching salaries"/>
    <n v="91"/>
    <n v="0"/>
    <n v="0"/>
    <n v="0"/>
    <s v="10"/>
  </r>
  <r>
    <x v="0"/>
    <s v="10-113-21-5801-1000-210"/>
    <s v="Retirement"/>
    <n v="91"/>
    <n v="0"/>
    <n v="0"/>
    <n v="0"/>
    <s v="10"/>
  </r>
  <r>
    <x v="0"/>
    <s v="10-113-21-5801-1000-220"/>
    <s v="FICA"/>
    <n v="91"/>
    <n v="0"/>
    <n v="0"/>
    <n v="0"/>
    <s v="10"/>
  </r>
  <r>
    <x v="0"/>
    <s v="10-113-21-5807-1000-131"/>
    <s v="TSSP Salary"/>
    <n v="91"/>
    <n v="12300"/>
    <n v="0"/>
    <n v="12300"/>
    <s v="10"/>
  </r>
  <r>
    <x v="0"/>
    <s v="10-113-21-5807-1000-149"/>
    <s v="TSSP EDEP"/>
    <n v="91"/>
    <n v="726"/>
    <n v="0"/>
    <n v="726"/>
    <s v="10"/>
  </r>
  <r>
    <x v="0"/>
    <s v="10-113-21-5807-1000-210"/>
    <s v="retirement"/>
    <n v="91"/>
    <n v="2778.63"/>
    <n v="0"/>
    <n v="2778.63"/>
    <s v="10"/>
  </r>
  <r>
    <x v="0"/>
    <s v="10-113-21-5807-1000-220"/>
    <s v="TSSP FICA"/>
    <n v="91"/>
    <n v="992.56"/>
    <n v="0"/>
    <n v="992.56"/>
    <s v="10"/>
  </r>
  <r>
    <x v="0"/>
    <s v="10-113-21-5807-1000-241"/>
    <s v="INSURANCE"/>
    <n v="91"/>
    <n v="5.71"/>
    <n v="0"/>
    <n v="5.71"/>
    <s v="10"/>
  </r>
  <r>
    <x v="0"/>
    <s v="10-113-21-5861-1000-270"/>
    <s v="INDUSTRIAL INS"/>
    <n v="91"/>
    <n v="0"/>
    <n v="0"/>
    <n v="0"/>
    <s v="10"/>
  </r>
  <r>
    <x v="0"/>
    <s v="10-113-21-5868-1000-610"/>
    <s v="SUPPLIES"/>
    <n v="91"/>
    <n v="0"/>
    <n v="0"/>
    <n v="0"/>
    <s v="10"/>
  </r>
  <r>
    <x v="0"/>
    <s v="10-113-21-5876-1000-131"/>
    <s v="ESA TEACHERS"/>
    <n v="91"/>
    <n v="0"/>
    <n v="0"/>
    <n v="0"/>
    <s v="10"/>
  </r>
  <r>
    <x v="0"/>
    <s v="10-113-21-5876-1000-210"/>
    <s v="RETIREMENT"/>
    <n v="91"/>
    <n v="0"/>
    <n v="0"/>
    <n v="0"/>
    <s v="10"/>
  </r>
  <r>
    <x v="0"/>
    <s v="10-113-21-5876-1000-220"/>
    <s v="FICA"/>
    <n v="91"/>
    <n v="0"/>
    <n v="0"/>
    <n v="0"/>
    <s v="10"/>
  </r>
  <r>
    <x v="0"/>
    <s v="10-113-21-5876-2150-199"/>
    <s v="ESA Wages"/>
    <n v="91"/>
    <n v="0"/>
    <n v="0"/>
    <n v="0"/>
    <s v="10"/>
  </r>
  <r>
    <x v="0"/>
    <s v="10-113-21-5876-2150-210"/>
    <s v="ESA Retirement"/>
    <n v="91"/>
    <n v="0"/>
    <n v="0"/>
    <n v="0"/>
    <s v="10"/>
  </r>
  <r>
    <x v="0"/>
    <s v="10-113-21-5876-2150-220"/>
    <s v="ESA FICA"/>
    <n v="91"/>
    <n v="0"/>
    <n v="0"/>
    <n v="0"/>
    <s v="10"/>
  </r>
  <r>
    <x v="0"/>
    <s v="10-113-21-7215-1000-131"/>
    <s v="TEACHERS"/>
    <n v="91"/>
    <n v="0"/>
    <n v="0"/>
    <n v="0"/>
    <s v="10"/>
  </r>
  <r>
    <x v="0"/>
    <s v="10-113-21-7215-1000-149"/>
    <s v="Extra Duty"/>
    <n v="91"/>
    <n v="0"/>
    <n v="0"/>
    <n v="0"/>
    <s v="10"/>
  </r>
  <r>
    <x v="0"/>
    <s v="10-113-21-7215-1000-161"/>
    <s v="INST. ASSISTANT"/>
    <n v="91"/>
    <n v="0"/>
    <n v="0"/>
    <n v="0"/>
    <s v="10"/>
  </r>
  <r>
    <x v="0"/>
    <s v="10-113-21-7215-1000-210"/>
    <s v="RETIREMENT"/>
    <n v="91"/>
    <n v="0"/>
    <n v="0"/>
    <n v="0"/>
    <s v="10"/>
  </r>
  <r>
    <x v="0"/>
    <s v="10-113-21-7215-1000-220"/>
    <s v="FICA"/>
    <n v="91"/>
    <n v="0"/>
    <n v="0"/>
    <n v="0"/>
    <s v="10"/>
  </r>
  <r>
    <x v="0"/>
    <s v="10-113-21-7215-1000-610"/>
    <s v="ESSER CARES 2 supplies"/>
    <n v="91"/>
    <n v="0"/>
    <n v="0"/>
    <n v="0"/>
    <s v="10"/>
  </r>
  <r>
    <x v="0"/>
    <s v="10-113-21-7220-1000-131"/>
    <s v="TEACHERS GEERS"/>
    <n v="91"/>
    <n v="0"/>
    <n v="0"/>
    <n v="0"/>
    <s v="10"/>
  </r>
  <r>
    <x v="0"/>
    <s v="10-113-21-7220-1000-149"/>
    <s v="Extra Duty GEERS"/>
    <n v="91"/>
    <n v="0"/>
    <n v="0"/>
    <n v="0"/>
    <s v="10"/>
  </r>
  <r>
    <x v="0"/>
    <s v="10-113-21-7220-1000-161"/>
    <s v="INST. ASSISTANT GEERS"/>
    <n v="91"/>
    <n v="0"/>
    <n v="0"/>
    <n v="0"/>
    <s v="10"/>
  </r>
  <r>
    <x v="0"/>
    <s v="10-113-21-7220-1000-210"/>
    <s v="RETIREMENT GEERS"/>
    <n v="91"/>
    <n v="0"/>
    <n v="0"/>
    <n v="0"/>
    <s v="10"/>
  </r>
  <r>
    <x v="0"/>
    <s v="10-113-21-7220-1000-220"/>
    <s v="FICA GEERS"/>
    <n v="91"/>
    <n v="0"/>
    <n v="0"/>
    <n v="0"/>
    <s v="10"/>
  </r>
  <r>
    <x v="0"/>
    <s v="10-113-21-7522-1000-131"/>
    <s v="TEACHERS"/>
    <n v="91"/>
    <n v="0"/>
    <n v="0"/>
    <n v="0"/>
    <s v="10"/>
  </r>
  <r>
    <x v="0"/>
    <s v="10-113-21-7522-1000-149"/>
    <s v="Extra Duty"/>
    <n v="91"/>
    <n v="198.12"/>
    <n v="0"/>
    <n v="198.12"/>
    <s v="10"/>
  </r>
  <r>
    <x v="0"/>
    <s v="10-113-21-7522-1000-161"/>
    <s v="INST ASSISTANTS"/>
    <n v="91"/>
    <n v="25249.7"/>
    <n v="0"/>
    <n v="25249.7"/>
    <s v="10"/>
  </r>
  <r>
    <x v="0"/>
    <s v="10-113-21-7522-1000-195"/>
    <s v="ED SPECIALIST"/>
    <n v="91"/>
    <n v="0"/>
    <n v="0"/>
    <n v="0"/>
    <s v="10"/>
  </r>
  <r>
    <x v="0"/>
    <s v="10-113-21-7522-1000-210"/>
    <s v="RETIREMENT"/>
    <n v="91"/>
    <n v="2697.48"/>
    <n v="0"/>
    <n v="2697.48"/>
    <s v="10"/>
  </r>
  <r>
    <x v="0"/>
    <s v="10-113-21-7522-1000-220"/>
    <s v="FICA"/>
    <n v="91"/>
    <n v="1946.79"/>
    <n v="0"/>
    <n v="1946.79"/>
    <s v="10"/>
  </r>
  <r>
    <x v="0"/>
    <s v="10-113-21-7522-1000-241"/>
    <s v="Insurance"/>
    <n v="91"/>
    <n v="0"/>
    <n v="0"/>
    <n v="0"/>
    <s v="10"/>
  </r>
  <r>
    <x v="0"/>
    <s v="10-113-21-7522-1000-341"/>
    <s v="Sub Costs"/>
    <n v="91"/>
    <n v="0"/>
    <n v="0"/>
    <n v="0"/>
    <s v="10"/>
  </r>
  <r>
    <x v="0"/>
    <s v="10-113-21-7523-2150-199"/>
    <s v="SLP"/>
    <n v="91"/>
    <n v="0"/>
    <n v="0"/>
    <n v="0"/>
    <s v="10"/>
  </r>
  <r>
    <x v="0"/>
    <s v="10-113-21-7523-2150-210"/>
    <s v="Retirement"/>
    <n v="91"/>
    <n v="0"/>
    <n v="0"/>
    <n v="0"/>
    <s v="10"/>
  </r>
  <r>
    <x v="0"/>
    <s v="10-113-21-7523-2150-220"/>
    <s v="FICA"/>
    <n v="91"/>
    <n v="0"/>
    <n v="0"/>
    <n v="0"/>
    <s v="10"/>
  </r>
  <r>
    <x v="0"/>
    <s v="10-113-21-7523-2150-241"/>
    <s v="Insurance"/>
    <n v="91"/>
    <n v="0"/>
    <n v="0"/>
    <n v="0"/>
    <s v="10"/>
  </r>
  <r>
    <x v="0"/>
    <s v="10-113-21-7524-1000-131"/>
    <s v="IDEA - Teacher Salary"/>
    <n v="91"/>
    <n v="6886"/>
    <n v="0"/>
    <n v="6886"/>
    <s v="10"/>
  </r>
  <r>
    <x v="0"/>
    <s v="10-113-21-7524-1000-161"/>
    <s v="INST. ASSISTANT"/>
    <n v="91"/>
    <n v="0"/>
    <n v="0"/>
    <n v="0"/>
    <s v="10"/>
  </r>
  <r>
    <x v="0"/>
    <s v="10-113-21-7524-1000-210"/>
    <s v="Retirement"/>
    <n v="91"/>
    <n v="1631.29"/>
    <n v="0"/>
    <n v="1631.29"/>
    <s v="10"/>
  </r>
  <r>
    <x v="0"/>
    <s v="10-113-21-7524-1000-220"/>
    <s v="FICA"/>
    <n v="91"/>
    <n v="503.83"/>
    <n v="0"/>
    <n v="503.83"/>
    <s v="10"/>
  </r>
  <r>
    <x v="0"/>
    <s v="10-113-21-7524-1000-241"/>
    <s v="INSURANCE"/>
    <n v="91"/>
    <n v="0"/>
    <n v="0"/>
    <n v="0"/>
    <s v="10"/>
  </r>
  <r>
    <x v="0"/>
    <s v="10-113-21-7524-1000-245"/>
    <s v="Waive"/>
    <n v="91"/>
    <n v="0"/>
    <n v="0"/>
    <n v="0"/>
    <s v="10"/>
  </r>
  <r>
    <x v="0"/>
    <s v="10-113-21-7602-1000-270"/>
    <s v="INDUSTRIAL INS"/>
    <n v="91"/>
    <n v="0"/>
    <n v="0"/>
    <n v="0"/>
    <s v="10"/>
  </r>
  <r>
    <x v="0"/>
    <s v="10-113-21-7801-1000-270"/>
    <s v="INDUSTRIAL INS"/>
    <n v="91"/>
    <n v="0"/>
    <n v="0"/>
    <n v="0"/>
    <s v="10"/>
  </r>
  <r>
    <x v="0"/>
    <s v="10-113-21-7801-2210-290"/>
    <s v="OTHER BENEFITS"/>
    <n v="91"/>
    <n v="0"/>
    <n v="0"/>
    <n v="0"/>
    <s v="10"/>
  </r>
  <r>
    <x v="0"/>
    <s v="10-113-21-9600-2610-182"/>
    <s v="Riverside Custodial"/>
    <n v="91"/>
    <n v="0"/>
    <n v="0"/>
    <n v="0"/>
    <s v="10"/>
  </r>
  <r>
    <x v="0"/>
    <s v="10-113-21-9600-2610-183"/>
    <s v="SWEEPERS"/>
    <n v="91"/>
    <n v="0"/>
    <n v="0"/>
    <n v="0"/>
    <s v="10"/>
  </r>
  <r>
    <x v="0"/>
    <s v="10-113-21-9600-2610-210"/>
    <s v="Riverside Custodial"/>
    <n v="91"/>
    <n v="0"/>
    <n v="0"/>
    <n v="0"/>
    <s v="10"/>
  </r>
  <r>
    <x v="0"/>
    <s v="10-113-21-9600-2610-220"/>
    <s v="FICA"/>
    <n v="91"/>
    <n v="0"/>
    <n v="0"/>
    <n v="0"/>
    <s v="10"/>
  </r>
  <r>
    <x v="0"/>
    <s v="10-113-21-9600-2610-241"/>
    <s v="Riverside Custodial"/>
    <n v="91"/>
    <n v="0"/>
    <n v="0"/>
    <n v="0"/>
    <s v="10"/>
  </r>
  <r>
    <x v="0"/>
    <s v="10-113-21-9600-2610-270"/>
    <s v="INDUSTRIAL INS."/>
    <n v="91"/>
    <n v="0"/>
    <n v="0"/>
    <n v="0"/>
    <s v="10"/>
  </r>
  <r>
    <x v="0"/>
    <s v="10-113-21-9600-2610-411"/>
    <s v="WATER &amp; SEWAGE"/>
    <n v="91"/>
    <n v="19200.080000000002"/>
    <n v="0"/>
    <n v="19200.080000000002"/>
    <s v="10"/>
  </r>
  <r>
    <x v="0"/>
    <s v="10-113-21-9600-2610-431"/>
    <s v="GARBAGE"/>
    <n v="91"/>
    <n v="1272.8399999999999"/>
    <n v="0"/>
    <n v="1272.8399999999999"/>
    <s v="10"/>
  </r>
  <r>
    <x v="0"/>
    <s v="10-113-21-9600-2610-433"/>
    <s v="Custodian"/>
    <n v="91"/>
    <n v="11209.93"/>
    <n v="0"/>
    <n v="11209.93"/>
    <s v="10"/>
  </r>
  <r>
    <x v="0"/>
    <s v="10-113-21-9600-2610-441"/>
    <s v="STORM WATER"/>
    <n v="91"/>
    <n v="0"/>
    <n v="0"/>
    <n v="0"/>
    <s v="10"/>
  </r>
  <r>
    <x v="0"/>
    <s v="10-113-21-9600-2610-530"/>
    <s v="TELEPHONE"/>
    <n v="91"/>
    <n v="3051.42"/>
    <n v="0"/>
    <n v="3051.42"/>
    <s v="10"/>
  </r>
  <r>
    <x v="0"/>
    <s v="10-113-21-9600-2610-621"/>
    <s v="NATURAL GAS"/>
    <n v="91"/>
    <n v="3361.45"/>
    <n v="0"/>
    <n v="3361.45"/>
    <s v="10"/>
  </r>
  <r>
    <x v="0"/>
    <s v="10-113-21-9600-2610-622"/>
    <s v="ELECTRICITY"/>
    <n v="91"/>
    <n v="8258.19"/>
    <n v="0"/>
    <n v="8258.19"/>
    <s v="10"/>
  </r>
  <r>
    <x v="0"/>
    <s v="10-113-21-9600-2610-680"/>
    <s v="CUSTODIAL SUPLY"/>
    <n v="91"/>
    <n v="0"/>
    <n v="0"/>
    <n v="0"/>
    <s v="10"/>
  </r>
  <r>
    <x v="0"/>
    <s v="10-113-21-9600-2620-270"/>
    <s v="Industrial Insurance"/>
    <n v="91"/>
    <n v="0"/>
    <n v="0"/>
    <n v="0"/>
    <s v="10"/>
  </r>
  <r>
    <x v="0"/>
    <s v="10-113-21-9600-2620-680"/>
    <s v="MAINT. SUPPLIES"/>
    <n v="91"/>
    <n v="108.77"/>
    <n v="0"/>
    <n v="108.77"/>
    <s v="10"/>
  </r>
  <r>
    <x v="0"/>
    <s v="10-114-21-0600-2700-511"/>
    <s v="STUDENT TRAVEL"/>
    <n v="91"/>
    <n v="0"/>
    <n v="0"/>
    <n v="0"/>
    <s v="10"/>
  </r>
  <r>
    <x v="0"/>
    <s v="10-114-21-1050-1000-131"/>
    <s v="TEACHERS"/>
    <n v="91"/>
    <n v="0"/>
    <n v="0"/>
    <n v="0"/>
    <s v="10"/>
  </r>
  <r>
    <x v="0"/>
    <s v="10-114-21-1050-1000-161"/>
    <s v="INST. ASSISTANT"/>
    <n v="91"/>
    <n v="0"/>
    <n v="0"/>
    <n v="0"/>
    <s v="10"/>
  </r>
  <r>
    <x v="0"/>
    <s v="10-114-21-1050-1000-270"/>
    <s v="INDUSTRIAL INS"/>
    <n v="91"/>
    <n v="0"/>
    <n v="0"/>
    <n v="0"/>
    <s v="10"/>
  </r>
  <r>
    <x v="0"/>
    <s v="10-114-21-1050-1000-280"/>
    <s v="UNEMPL INS"/>
    <n v="91"/>
    <n v="0"/>
    <n v="0"/>
    <n v="0"/>
    <s v="10"/>
  </r>
  <r>
    <x v="0"/>
    <s v="10-114-21-1050-1000-290"/>
    <s v="HSA FEES"/>
    <n v="91"/>
    <n v="0"/>
    <n v="0"/>
    <n v="0"/>
    <s v="10"/>
  </r>
  <r>
    <x v="0"/>
    <s v="10-114-21-1050-1000-300"/>
    <s v="PROF/TECH SERV"/>
    <n v="91"/>
    <n v="0"/>
    <n v="0"/>
    <n v="0"/>
    <s v="10"/>
  </r>
  <r>
    <x v="0"/>
    <s v="10-114-21-1050-1000-341"/>
    <s v="SUBSTITUTE COST"/>
    <n v="91"/>
    <n v="0"/>
    <n v="0"/>
    <n v="0"/>
    <s v="10"/>
  </r>
  <r>
    <x v="0"/>
    <s v="10-114-21-1050-1000-430"/>
    <s v="INST. REP/MAINT"/>
    <n v="91"/>
    <n v="0"/>
    <n v="0"/>
    <n v="0"/>
    <s v="10"/>
  </r>
  <r>
    <x v="0"/>
    <s v="10-114-21-1050-1000-580"/>
    <s v="STAFF TRAVEL"/>
    <n v="91"/>
    <n v="0"/>
    <n v="0"/>
    <n v="0"/>
    <s v="10"/>
  </r>
  <r>
    <x v="0"/>
    <s v="10-114-21-1050-1000-594"/>
    <s v="ADMISSION CHGS"/>
    <n v="91"/>
    <n v="0"/>
    <n v="0"/>
    <n v="0"/>
    <s v="10"/>
  </r>
  <r>
    <x v="0"/>
    <s v="10-114-21-1050-1000-610"/>
    <s v="SUPPLIES"/>
    <n v="91"/>
    <n v="4872.97"/>
    <n v="0"/>
    <n v="4872.97"/>
    <s v="10"/>
  </r>
  <r>
    <x v="0"/>
    <s v="10-114-21-1050-1000-641"/>
    <s v="TEXTBOOKS"/>
    <n v="91"/>
    <n v="0"/>
    <n v="0"/>
    <n v="0"/>
    <s v="10"/>
  </r>
  <r>
    <x v="0"/>
    <s v="10-114-21-1050-1000-670"/>
    <s v="COMPUTER SUPPLY"/>
    <n v="91"/>
    <n v="0"/>
    <n v="0"/>
    <n v="0"/>
    <s v="10"/>
  </r>
  <r>
    <x v="0"/>
    <s v="10-114-21-1050-1000-730"/>
    <s v="INSTR EQUIPMENT"/>
    <n v="91"/>
    <n v="0"/>
    <n v="0"/>
    <n v="0"/>
    <s v="10"/>
  </r>
  <r>
    <x v="0"/>
    <s v="10-114-21-1050-1000-810"/>
    <s v="DUES AND FEES"/>
    <n v="91"/>
    <n v="0"/>
    <n v="0"/>
    <n v="0"/>
    <s v="10"/>
  </r>
  <r>
    <x v="0"/>
    <s v="10-114-21-1050-2100-270"/>
    <s v="INDUSTRIAL INS"/>
    <n v="91"/>
    <n v="0"/>
    <n v="0"/>
    <n v="0"/>
    <s v="10"/>
  </r>
  <r>
    <x v="0"/>
    <s v="10-114-21-1050-2120-142"/>
    <s v="COUNSELOR SAL"/>
    <n v="91"/>
    <n v="0"/>
    <n v="0"/>
    <n v="0"/>
    <s v="10"/>
  </r>
  <r>
    <x v="0"/>
    <s v="10-114-21-1050-2120-580"/>
    <s v="COUNSELR TRAVEL"/>
    <n v="91"/>
    <n v="0"/>
    <n v="0"/>
    <n v="0"/>
    <s v="10"/>
  </r>
  <r>
    <x v="0"/>
    <s v="10-114-21-1050-2120-610"/>
    <s v="COUNSELR SUPPLY"/>
    <n v="91"/>
    <n v="0"/>
    <n v="0"/>
    <n v="0"/>
    <s v="10"/>
  </r>
  <r>
    <x v="0"/>
    <s v="10-114-21-1050-2120-730"/>
    <s v="COUNSELR EQUIP."/>
    <n v="91"/>
    <n v="0"/>
    <n v="0"/>
    <n v="0"/>
    <s v="10"/>
  </r>
  <r>
    <x v="0"/>
    <s v="10-114-21-1050-2120-810"/>
    <s v="DUES AND FEES"/>
    <n v="91"/>
    <n v="0"/>
    <n v="0"/>
    <n v="0"/>
    <s v="10"/>
  </r>
  <r>
    <x v="0"/>
    <s v="10-114-21-1050-2200-270"/>
    <s v="INDUSTRIAL INS"/>
    <n v="91"/>
    <n v="0"/>
    <n v="0"/>
    <n v="0"/>
    <s v="10"/>
  </r>
  <r>
    <x v="0"/>
    <s v="10-114-21-1050-2220-430"/>
    <s v="AV REP &amp; MAINT."/>
    <n v="91"/>
    <n v="0"/>
    <n v="0"/>
    <n v="0"/>
    <s v="10"/>
  </r>
  <r>
    <x v="0"/>
    <s v="10-114-21-1050-2220-644"/>
    <s v="LIBRARY BOOKS"/>
    <n v="91"/>
    <n v="0"/>
    <n v="0"/>
    <n v="0"/>
    <s v="10"/>
  </r>
  <r>
    <x v="0"/>
    <s v="10-114-21-1050-2220-645"/>
    <s v="PERIODICALS"/>
    <n v="91"/>
    <n v="0"/>
    <n v="0"/>
    <n v="0"/>
    <s v="10"/>
  </r>
  <r>
    <x v="0"/>
    <s v="10-114-21-1050-2220-646"/>
    <s v="AV/LIBRY SUPPLY"/>
    <n v="91"/>
    <n v="0"/>
    <n v="0"/>
    <n v="0"/>
    <s v="10"/>
  </r>
  <r>
    <x v="0"/>
    <s v="10-114-21-1050-2220-734"/>
    <s v="AV/LIBRY EQUIP."/>
    <n v="91"/>
    <n v="0"/>
    <n v="0"/>
    <n v="0"/>
    <s v="10"/>
  </r>
  <r>
    <x v="0"/>
    <s v="10-114-21-1050-2290-610"/>
    <s v="STAFF APPRECIAT"/>
    <n v="91"/>
    <n v="0"/>
    <n v="0"/>
    <n v="0"/>
    <s v="10"/>
  </r>
  <r>
    <x v="0"/>
    <s v="10-114-21-1050-2300-270"/>
    <s v="INDUSTRIAL INS"/>
    <n v="91"/>
    <n v="0"/>
    <n v="0"/>
    <n v="0"/>
    <s v="10"/>
  </r>
  <r>
    <x v="0"/>
    <s v="10-114-21-1050-2400-152"/>
    <s v="ADMIN ASSISTANT"/>
    <n v="91"/>
    <n v="0"/>
    <n v="0"/>
    <n v="0"/>
    <s v="10"/>
  </r>
  <r>
    <x v="0"/>
    <s v="10-114-21-1050-2400-210"/>
    <s v="RETIREMENT"/>
    <n v="91"/>
    <n v="0"/>
    <n v="0"/>
    <n v="0"/>
    <s v="10"/>
  </r>
  <r>
    <x v="0"/>
    <s v="10-114-21-1050-2400-220"/>
    <s v="FICA"/>
    <n v="91"/>
    <n v="0"/>
    <n v="0"/>
    <n v="0"/>
    <s v="10"/>
  </r>
  <r>
    <x v="0"/>
    <s v="10-114-21-1050-2400-270"/>
    <s v="INDUSTRIAL INS"/>
    <n v="91"/>
    <n v="0"/>
    <n v="0"/>
    <n v="0"/>
    <s v="10"/>
  </r>
  <r>
    <x v="0"/>
    <s v="10-114-21-1050-2400-300"/>
    <s v="PROF/TECH SERV"/>
    <n v="91"/>
    <n v="0"/>
    <n v="0"/>
    <n v="0"/>
    <s v="10"/>
  </r>
  <r>
    <x v="0"/>
    <s v="10-114-21-1050-2400-530"/>
    <s v="POSTAGE"/>
    <n v="91"/>
    <n v="0"/>
    <n v="0"/>
    <n v="0"/>
    <s v="10"/>
  </r>
  <r>
    <x v="0"/>
    <s v="10-114-21-1050-2400-580"/>
    <s v="ADMIN TRAVEL"/>
    <n v="91"/>
    <n v="0"/>
    <n v="0"/>
    <n v="0"/>
    <s v="10"/>
  </r>
  <r>
    <x v="0"/>
    <s v="10-114-21-1050-2400-610"/>
    <s v="ADMIN SUPPLIES"/>
    <n v="91"/>
    <n v="0"/>
    <n v="0"/>
    <n v="0"/>
    <s v="10"/>
  </r>
  <r>
    <x v="0"/>
    <s v="10-114-21-1050-2400-810"/>
    <s v="DUES AND FEES"/>
    <n v="91"/>
    <n v="0"/>
    <n v="0"/>
    <n v="0"/>
    <s v="10"/>
  </r>
  <r>
    <x v="0"/>
    <s v="10-114-21-1050-2500-270"/>
    <s v="INDUSTRIAL INS"/>
    <n v="91"/>
    <n v="0"/>
    <n v="0"/>
    <n v="0"/>
    <s v="10"/>
  </r>
  <r>
    <x v="0"/>
    <s v="10-114-21-1050-2500-290"/>
    <s v="FSA FEES"/>
    <n v="91"/>
    <n v="0"/>
    <n v="0"/>
    <n v="0"/>
    <s v="10"/>
  </r>
  <r>
    <x v="0"/>
    <s v="10-114-21-1050-2600-270"/>
    <s v="Industrial Insurance"/>
    <n v="91"/>
    <n v="0"/>
    <n v="0"/>
    <n v="0"/>
    <s v="10"/>
  </r>
  <r>
    <x v="0"/>
    <s v="10-114-21-1050-3300-270"/>
    <s v="Industrial Insurance"/>
    <n v="91"/>
    <n v="0"/>
    <n v="0"/>
    <n v="0"/>
    <s v="10"/>
  </r>
  <r>
    <x v="0"/>
    <s v="10-114-21-1050-5210-901"/>
    <s v="TRANSFER OUT"/>
    <n v="91"/>
    <n v="0"/>
    <n v="0"/>
    <n v="0"/>
    <s v="10"/>
  </r>
  <r>
    <x v="0"/>
    <s v="10-114-21-1051-1000-641"/>
    <s v="TEXTBOOKS"/>
    <n v="91"/>
    <n v="0"/>
    <n v="0"/>
    <n v="0"/>
    <s v="10"/>
  </r>
  <r>
    <x v="0"/>
    <s v="10-114-21-1205-1000-131"/>
    <s v="TEACHER SALARY"/>
    <n v="91"/>
    <n v="0"/>
    <n v="0"/>
    <n v="0"/>
    <s v="10"/>
  </r>
  <r>
    <x v="0"/>
    <s v="10-114-21-1205-1000-149"/>
    <s v="Salaries"/>
    <n v="91"/>
    <n v="198.12"/>
    <n v="0"/>
    <n v="198.12"/>
    <s v="10"/>
  </r>
  <r>
    <x v="0"/>
    <s v="10-114-21-1205-1000-161"/>
    <s v="INST. ASSISTANT"/>
    <n v="91"/>
    <n v="0"/>
    <n v="0"/>
    <n v="0"/>
    <s v="10"/>
  </r>
  <r>
    <x v="0"/>
    <s v="10-114-21-1205-1000-210"/>
    <s v="Retirement"/>
    <n v="91"/>
    <n v="39.94"/>
    <n v="0"/>
    <n v="39.94"/>
    <s v="10"/>
  </r>
  <r>
    <x v="0"/>
    <s v="10-114-21-1205-1000-220"/>
    <s v="FICA"/>
    <n v="91"/>
    <n v="15.15"/>
    <n v="0"/>
    <n v="15.15"/>
    <s v="10"/>
  </r>
  <r>
    <x v="0"/>
    <s v="10-114-21-1205-1000-270"/>
    <s v="INDUSTRIAL INS"/>
    <n v="91"/>
    <n v="0"/>
    <n v="0"/>
    <n v="0"/>
    <s v="10"/>
  </r>
  <r>
    <x v="0"/>
    <s v="10-114-21-1205-2150-199"/>
    <s v="SLT"/>
    <n v="91"/>
    <n v="51092.08"/>
    <n v="0"/>
    <n v="51092.08"/>
    <s v="10"/>
  </r>
  <r>
    <x v="0"/>
    <s v="10-114-21-1205-2150-210"/>
    <s v="Retirement"/>
    <n v="91"/>
    <n v="10228.64"/>
    <n v="0"/>
    <n v="10228.64"/>
    <s v="10"/>
  </r>
  <r>
    <x v="0"/>
    <s v="10-114-21-1205-2150-220"/>
    <s v="FICA"/>
    <n v="91"/>
    <n v="3681.69"/>
    <n v="0"/>
    <n v="3681.69"/>
    <s v="10"/>
  </r>
  <r>
    <x v="0"/>
    <s v="10-114-21-1205-2150-241"/>
    <s v="Insurance"/>
    <n v="91"/>
    <n v="16535.79"/>
    <n v="0"/>
    <n v="16535.79"/>
    <s v="10"/>
  </r>
  <r>
    <x v="0"/>
    <s v="10-114-21-1215-1000-131"/>
    <s v="Teacher Salary"/>
    <n v="91"/>
    <n v="71060.08"/>
    <n v="0"/>
    <n v="71060.08"/>
    <s v="10"/>
  </r>
  <r>
    <x v="0"/>
    <s v="10-114-21-1215-1000-149"/>
    <s v="salaries"/>
    <n v="91"/>
    <n v="198.12"/>
    <n v="0"/>
    <n v="198.12"/>
    <s v="10"/>
  </r>
  <r>
    <x v="0"/>
    <s v="10-114-21-1215-1000-161"/>
    <s v="Staff Assistant"/>
    <n v="91"/>
    <n v="5529.85"/>
    <n v="0"/>
    <n v="5529.85"/>
    <s v="10"/>
  </r>
  <r>
    <x v="0"/>
    <s v="10-114-21-1215-1000-210"/>
    <s v="Retirement"/>
    <n v="91"/>
    <n v="16881.099999999999"/>
    <n v="0"/>
    <n v="16881.099999999999"/>
    <s v="10"/>
  </r>
  <r>
    <x v="0"/>
    <s v="10-114-21-1215-1000-220"/>
    <s v="FICA"/>
    <n v="91"/>
    <n v="5874.27"/>
    <n v="0"/>
    <n v="5874.27"/>
    <s v="10"/>
  </r>
  <r>
    <x v="0"/>
    <s v="10-114-21-1215-1000-241"/>
    <s v="Insurance"/>
    <n v="91"/>
    <n v="184.66"/>
    <n v="0"/>
    <n v="184.66"/>
    <s v="10"/>
  </r>
  <r>
    <x v="0"/>
    <s v="10-114-21-1215-1000-245"/>
    <s v="Waive"/>
    <n v="91"/>
    <n v="1000"/>
    <n v="0"/>
    <n v="1000"/>
    <s v="10"/>
  </r>
  <r>
    <x v="0"/>
    <s v="10-114-21-1215-1000-341"/>
    <s v="Sub Costs"/>
    <n v="91"/>
    <n v="1669.48"/>
    <n v="0"/>
    <n v="1669.48"/>
    <s v="10"/>
  </r>
  <r>
    <x v="0"/>
    <s v="10-114-21-1215-2150-199"/>
    <s v="SLT"/>
    <n v="91"/>
    <n v="53900.08"/>
    <n v="0"/>
    <n v="53900.08"/>
    <s v="10"/>
  </r>
  <r>
    <x v="0"/>
    <s v="10-114-21-1215-2150-210"/>
    <s v="Retirement"/>
    <n v="91"/>
    <n v="11081.89"/>
    <n v="0"/>
    <n v="11081.89"/>
    <s v="10"/>
  </r>
  <r>
    <x v="0"/>
    <s v="10-114-21-1215-2150-220"/>
    <s v="FICA"/>
    <n v="91"/>
    <n v="3486.42"/>
    <n v="0"/>
    <n v="3486.42"/>
    <s v="10"/>
  </r>
  <r>
    <x v="0"/>
    <s v="10-114-21-1215-2150-241"/>
    <s v="Insurance"/>
    <n v="91"/>
    <n v="16539.57"/>
    <n v="0"/>
    <n v="16539.57"/>
    <s v="10"/>
  </r>
  <r>
    <x v="0"/>
    <s v="10-114-21-3450-1000-430"/>
    <s v="COPIER REPAIRS"/>
    <n v="91"/>
    <n v="0"/>
    <n v="0"/>
    <n v="0"/>
    <s v="10"/>
  </r>
  <r>
    <x v="0"/>
    <s v="10-114-21-3450-1000-550"/>
    <s v="PRINTNG SERVICE"/>
    <n v="91"/>
    <n v="0"/>
    <n v="0"/>
    <n v="0"/>
    <s v="10"/>
  </r>
  <r>
    <x v="0"/>
    <s v="10-114-21-3450-1000-610"/>
    <s v="COPIER SUPPLIES"/>
    <n v="91"/>
    <n v="292.89"/>
    <n v="0"/>
    <n v="292.89"/>
    <s v="10"/>
  </r>
  <r>
    <x v="0"/>
    <s v="10-114-21-5335-1000-161"/>
    <s v="INSTRUCTIONAL ASSISTANTS"/>
    <n v="91"/>
    <n v="0"/>
    <n v="0"/>
    <n v="0"/>
    <s v="10"/>
  </r>
  <r>
    <x v="0"/>
    <s v="10-114-21-5335-1000-341"/>
    <s v="Substitute Cost"/>
    <n v="91"/>
    <n v="0"/>
    <n v="0"/>
    <n v="0"/>
    <s v="10"/>
  </r>
  <r>
    <x v="0"/>
    <s v="10-114-21-5336-1000-161"/>
    <s v="At-Risk - Instructional Assistant"/>
    <n v="91"/>
    <n v="0"/>
    <n v="0"/>
    <n v="0"/>
    <s v="10"/>
  </r>
  <r>
    <x v="0"/>
    <s v="10-114-21-5336-1000-220"/>
    <s v="FICA"/>
    <n v="91"/>
    <n v="0"/>
    <n v="0"/>
    <n v="0"/>
    <s v="10"/>
  </r>
  <r>
    <x v="0"/>
    <s v="10-114-21-5420-1000-131"/>
    <s v="TEACHERS"/>
    <n v="91"/>
    <n v="0"/>
    <n v="0"/>
    <n v="0"/>
    <s v="10"/>
  </r>
  <r>
    <x v="0"/>
    <s v="10-114-21-5420-1000-161"/>
    <s v="INST ASSISTANTS"/>
    <n v="91"/>
    <n v="0"/>
    <n v="0"/>
    <n v="0"/>
    <s v="10"/>
  </r>
  <r>
    <x v="0"/>
    <s v="10-114-21-5420-1000-198"/>
    <s v="Trustlands (Americorps)"/>
    <n v="91"/>
    <n v="0"/>
    <n v="0"/>
    <n v="0"/>
    <s v="10"/>
  </r>
  <r>
    <x v="0"/>
    <s v="10-114-21-5420-1000-320"/>
    <s v="PURCH SERVICE"/>
    <n v="91"/>
    <n v="0"/>
    <n v="0"/>
    <n v="0"/>
    <s v="10"/>
  </r>
  <r>
    <x v="0"/>
    <s v="10-114-21-5420-1000-580"/>
    <s v="TRAVEL"/>
    <n v="91"/>
    <n v="0"/>
    <n v="0"/>
    <n v="0"/>
    <s v="10"/>
  </r>
  <r>
    <x v="0"/>
    <s v="10-114-21-5420-1000-610"/>
    <s v="SUPPLIES"/>
    <n v="91"/>
    <n v="0"/>
    <n v="0"/>
    <n v="0"/>
    <s v="10"/>
  </r>
  <r>
    <x v="0"/>
    <s v="10-114-21-5420-1000-641"/>
    <s v="Textbooks"/>
    <n v="91"/>
    <n v="0"/>
    <n v="0"/>
    <n v="0"/>
    <s v="10"/>
  </r>
  <r>
    <x v="0"/>
    <s v="10-114-21-5420-1000-644"/>
    <s v="LIBRARY BOOKS"/>
    <n v="91"/>
    <n v="0"/>
    <n v="0"/>
    <n v="0"/>
    <s v="10"/>
  </r>
  <r>
    <x v="0"/>
    <s v="10-114-21-5420-1000-730"/>
    <s v="EQUIPMENT"/>
    <n v="91"/>
    <n v="0"/>
    <n v="0"/>
    <n v="0"/>
    <s v="10"/>
  </r>
  <r>
    <x v="0"/>
    <s v="10-114-21-5655-2230-610"/>
    <s v="DTL Supplies"/>
    <n v="91"/>
    <n v="0"/>
    <n v="0"/>
    <n v="0"/>
    <s v="10"/>
  </r>
  <r>
    <x v="0"/>
    <s v="10-114-21-5655-2230-730"/>
    <s v="EIC tech related hardware"/>
    <n v="91"/>
    <n v="1875.92"/>
    <n v="0"/>
    <n v="1875.92"/>
    <s v="10"/>
  </r>
  <r>
    <x v="0"/>
    <s v="10-114-21-5810-2220-644"/>
    <s v="LIBRARY BOOKS"/>
    <n v="91"/>
    <n v="0"/>
    <n v="0"/>
    <n v="0"/>
    <s v="10"/>
  </r>
  <r>
    <x v="0"/>
    <s v="10-114-21-5861-1000-270"/>
    <s v="INDUSTRIAL INS"/>
    <n v="91"/>
    <n v="0"/>
    <n v="0"/>
    <n v="0"/>
    <s v="10"/>
  </r>
  <r>
    <x v="0"/>
    <s v="10-114-21-5868-1000-610"/>
    <s v="SUPPLIES"/>
    <n v="91"/>
    <n v="0"/>
    <n v="0"/>
    <n v="0"/>
    <s v="10"/>
  </r>
  <r>
    <x v="0"/>
    <s v="10-114-21-5876-1000-131"/>
    <s v="ESA TEACHERS"/>
    <n v="91"/>
    <n v="0"/>
    <n v="0"/>
    <n v="0"/>
    <s v="10"/>
  </r>
  <r>
    <x v="0"/>
    <s v="10-114-21-5876-1000-210"/>
    <s v="Retirement"/>
    <n v="91"/>
    <n v="0"/>
    <n v="0"/>
    <n v="0"/>
    <s v="10"/>
  </r>
  <r>
    <x v="0"/>
    <s v="10-114-21-5876-1000-220"/>
    <s v="FICA"/>
    <n v="91"/>
    <n v="0"/>
    <n v="0"/>
    <n v="0"/>
    <s v="10"/>
  </r>
  <r>
    <x v="0"/>
    <s v="10-114-21-5876-2150-199"/>
    <s v="ESA Wages"/>
    <n v="91"/>
    <n v="0"/>
    <n v="0"/>
    <n v="0"/>
    <s v="10"/>
  </r>
  <r>
    <x v="0"/>
    <s v="10-114-21-5876-2150-210"/>
    <s v="ESA Retirement"/>
    <n v="91"/>
    <n v="0"/>
    <n v="0"/>
    <n v="0"/>
    <s v="10"/>
  </r>
  <r>
    <x v="0"/>
    <s v="10-114-21-5876-2150-220"/>
    <s v="ESA FICA"/>
    <n v="91"/>
    <n v="0"/>
    <n v="0"/>
    <n v="0"/>
    <s v="10"/>
  </r>
  <r>
    <x v="0"/>
    <s v="10-114-21-7350-1000-131"/>
    <s v="Salary Teacher"/>
    <n v="91"/>
    <n v="0"/>
    <n v="0"/>
    <n v="0"/>
    <s v="10"/>
  </r>
  <r>
    <x v="0"/>
    <s v="10-114-21-7350-1000-161"/>
    <s v="IA"/>
    <n v="91"/>
    <n v="0"/>
    <n v="0"/>
    <n v="0"/>
    <s v="10"/>
  </r>
  <r>
    <x v="0"/>
    <s v="10-114-21-7350-1000-195"/>
    <s v="Specialist"/>
    <n v="91"/>
    <n v="0"/>
    <n v="0"/>
    <n v="0"/>
    <s v="10"/>
  </r>
  <r>
    <x v="0"/>
    <s v="10-114-21-7350-1000-210"/>
    <s v="Retirement"/>
    <n v="91"/>
    <n v="0"/>
    <n v="0"/>
    <n v="0"/>
    <s v="10"/>
  </r>
  <r>
    <x v="0"/>
    <s v="10-114-21-7350-1000-220"/>
    <s v="FICA"/>
    <n v="91"/>
    <n v="0"/>
    <n v="0"/>
    <n v="0"/>
    <s v="10"/>
  </r>
  <r>
    <x v="0"/>
    <s v="10-114-21-7350-1000-241"/>
    <s v="Insurance"/>
    <n v="91"/>
    <n v="0"/>
    <n v="0"/>
    <n v="0"/>
    <s v="10"/>
  </r>
  <r>
    <x v="0"/>
    <s v="10-114-21-7350-1000-320"/>
    <s v="Readiness Initiative-Contracted Services"/>
    <n v="91"/>
    <n v="1500"/>
    <n v="0"/>
    <n v="1500"/>
    <s v="10"/>
  </r>
  <r>
    <x v="0"/>
    <s v="10-114-21-7350-1000-341"/>
    <s v="Sub Costs"/>
    <n v="91"/>
    <n v="4180.2"/>
    <n v="0"/>
    <n v="4180.2"/>
    <s v="10"/>
  </r>
  <r>
    <x v="0"/>
    <s v="10-114-21-7350-2400-152"/>
    <s v="Receptionist"/>
    <n v="91"/>
    <n v="0"/>
    <n v="0"/>
    <n v="0"/>
    <s v="10"/>
  </r>
  <r>
    <x v="0"/>
    <s v="10-114-21-7350-2400-210"/>
    <s v="Retirement"/>
    <n v="91"/>
    <n v="0"/>
    <n v="0"/>
    <n v="0"/>
    <s v="10"/>
  </r>
  <r>
    <x v="0"/>
    <s v="10-114-21-7350-2400-220"/>
    <s v="FICA"/>
    <n v="91"/>
    <n v="0"/>
    <n v="0"/>
    <n v="0"/>
    <s v="10"/>
  </r>
  <r>
    <x v="0"/>
    <s v="10-114-21-7350-2400-241"/>
    <s v="Insurance"/>
    <n v="91"/>
    <n v="0"/>
    <n v="0"/>
    <n v="0"/>
    <s v="10"/>
  </r>
  <r>
    <x v="0"/>
    <s v="10-114-21-7350-2610-433"/>
    <s v="Building Cleaning"/>
    <n v="91"/>
    <n v="20423.580000000002"/>
    <n v="0"/>
    <n v="20423.580000000002"/>
    <s v="10"/>
  </r>
  <r>
    <x v="0"/>
    <s v="10-114-21-7395-1000-161"/>
    <s v="INST. ASSISTANT"/>
    <n v="91"/>
    <n v="0"/>
    <n v="0"/>
    <n v="0"/>
    <s v="10"/>
  </r>
  <r>
    <x v="0"/>
    <s v="10-114-21-7522-1000-161"/>
    <s v="INST AIDE"/>
    <n v="91"/>
    <n v="4435.96"/>
    <n v="0"/>
    <n v="4435.96"/>
    <s v="10"/>
  </r>
  <r>
    <x v="0"/>
    <s v="10-114-21-7522-1000-220"/>
    <s v="FICA"/>
    <n v="91"/>
    <n v="339.35"/>
    <n v="0"/>
    <n v="339.35"/>
    <s v="10"/>
  </r>
  <r>
    <x v="0"/>
    <s v="10-114-21-7522-1000-341"/>
    <s v="Sub Costs"/>
    <n v="91"/>
    <n v="39.65"/>
    <n v="0"/>
    <n v="39.65"/>
    <s v="10"/>
  </r>
  <r>
    <x v="0"/>
    <s v="10-114-21-7523-2150-199"/>
    <s v="SLT"/>
    <n v="91"/>
    <n v="0"/>
    <n v="0"/>
    <n v="0"/>
    <s v="10"/>
  </r>
  <r>
    <x v="0"/>
    <s v="10-114-21-7523-2150-210"/>
    <s v="Retirement"/>
    <n v="91"/>
    <n v="0"/>
    <n v="0"/>
    <n v="0"/>
    <s v="10"/>
  </r>
  <r>
    <x v="0"/>
    <s v="10-114-21-7523-2150-220"/>
    <s v="FICA"/>
    <n v="91"/>
    <n v="0"/>
    <n v="0"/>
    <n v="0"/>
    <s v="10"/>
  </r>
  <r>
    <x v="0"/>
    <s v="10-114-21-7523-2150-241"/>
    <s v="Insurance"/>
    <n v="91"/>
    <n v="0"/>
    <n v="0"/>
    <n v="0"/>
    <s v="10"/>
  </r>
  <r>
    <x v="0"/>
    <s v="10-114-21-7524-1000-341"/>
    <s v="IDEA - Sub Costs"/>
    <n v="91"/>
    <n v="0"/>
    <n v="0"/>
    <n v="0"/>
    <s v="10"/>
  </r>
  <r>
    <x v="0"/>
    <s v="10-114-21-7602-1000-270"/>
    <s v="INDUSTRIAL INS"/>
    <n v="91"/>
    <n v="0"/>
    <n v="0"/>
    <n v="0"/>
    <s v="10"/>
  </r>
  <r>
    <x v="0"/>
    <s v="10-114-21-7664-1000-131"/>
    <s v="TEACHERS"/>
    <n v="91"/>
    <n v="0"/>
    <n v="0"/>
    <n v="0"/>
    <s v="10"/>
  </r>
  <r>
    <x v="0"/>
    <s v="10-114-21-7801-1000-270"/>
    <s v="INDUSTRIAL INS"/>
    <n v="91"/>
    <n v="0"/>
    <n v="0"/>
    <n v="0"/>
    <s v="10"/>
  </r>
  <r>
    <x v="0"/>
    <s v="10-114-21-7801-1000-341"/>
    <s v="SUB COSTS"/>
    <n v="91"/>
    <n v="2068.13"/>
    <n v="0"/>
    <n v="2068.13"/>
    <s v="10"/>
  </r>
  <r>
    <x v="0"/>
    <s v="10-114-21-7801-1000-610"/>
    <s v="Supplies"/>
    <n v="91"/>
    <n v="3505.51"/>
    <n v="0"/>
    <n v="3505.51"/>
    <s v="10"/>
  </r>
  <r>
    <x v="0"/>
    <s v="10-114-21-7801-2210-290"/>
    <s v="OTHER BENEFITS"/>
    <n v="91"/>
    <n v="0"/>
    <n v="0"/>
    <n v="0"/>
    <s v="10"/>
  </r>
  <r>
    <x v="0"/>
    <s v="10-114-21-7890-2213-580"/>
    <s v="TRAVEL"/>
    <n v="91"/>
    <n v="0"/>
    <n v="0"/>
    <n v="0"/>
    <s v="10"/>
  </r>
  <r>
    <x v="0"/>
    <s v="10-114-21-9600-2610-182"/>
    <s v="ECC Custodial"/>
    <n v="91"/>
    <n v="0"/>
    <n v="0"/>
    <n v="0"/>
    <s v="10"/>
  </r>
  <r>
    <x v="0"/>
    <s v="10-114-21-9600-2610-210"/>
    <s v="ECC Custodial"/>
    <n v="91"/>
    <n v="0"/>
    <n v="0"/>
    <n v="0"/>
    <s v="10"/>
  </r>
  <r>
    <x v="0"/>
    <s v="10-114-21-9600-2610-220"/>
    <s v="ECC Custodial"/>
    <n v="91"/>
    <n v="0"/>
    <n v="0"/>
    <n v="0"/>
    <s v="10"/>
  </r>
  <r>
    <x v="0"/>
    <s v="10-114-21-9600-2610-241"/>
    <s v="ECC Custodial"/>
    <n v="91"/>
    <n v="0"/>
    <n v="0"/>
    <n v="0"/>
    <s v="10"/>
  </r>
  <r>
    <x v="0"/>
    <s v="10-114-21-9600-2610-270"/>
    <s v="INDUSTRIAL INS."/>
    <n v="91"/>
    <n v="0"/>
    <n v="0"/>
    <n v="0"/>
    <s v="10"/>
  </r>
  <r>
    <x v="0"/>
    <s v="10-114-21-9600-2610-411"/>
    <s v="WATER &amp; SEWAGE"/>
    <n v="91"/>
    <n v="28825.4"/>
    <n v="0"/>
    <n v="28825.4"/>
    <s v="10"/>
  </r>
  <r>
    <x v="0"/>
    <s v="10-114-21-9600-2610-430"/>
    <s v="REPAIRS &amp; MAINT"/>
    <n v="91"/>
    <n v="0"/>
    <n v="0"/>
    <n v="0"/>
    <s v="10"/>
  </r>
  <r>
    <x v="0"/>
    <s v="10-114-21-9600-2610-431"/>
    <s v="GARBAGE"/>
    <n v="91"/>
    <n v="1354.34"/>
    <n v="0"/>
    <n v="1354.34"/>
    <s v="10"/>
  </r>
  <r>
    <x v="0"/>
    <s v="10-114-21-9600-2610-433"/>
    <s v="Custodial Services"/>
    <n v="91"/>
    <n v="0"/>
    <n v="0"/>
    <n v="0"/>
    <s v="10"/>
  </r>
  <r>
    <x v="0"/>
    <s v="10-114-21-9600-2610-441"/>
    <s v="STORM WATER"/>
    <n v="91"/>
    <n v="0"/>
    <n v="0"/>
    <n v="0"/>
    <s v="10"/>
  </r>
  <r>
    <x v="0"/>
    <s v="10-114-21-9600-2610-530"/>
    <s v="TELEPHONE"/>
    <n v="91"/>
    <n v="931.16"/>
    <n v="0"/>
    <n v="931.16"/>
    <s v="10"/>
  </r>
  <r>
    <x v="0"/>
    <s v="10-114-21-9600-2610-580"/>
    <s v="CUST. TRAVEL"/>
    <n v="91"/>
    <n v="0"/>
    <n v="0"/>
    <n v="0"/>
    <s v="10"/>
  </r>
  <r>
    <x v="0"/>
    <s v="10-114-21-9600-2610-621"/>
    <s v="NATURAL GAS"/>
    <n v="91"/>
    <n v="4120.66"/>
    <n v="0"/>
    <n v="4120.66"/>
    <s v="10"/>
  </r>
  <r>
    <x v="0"/>
    <s v="10-114-21-9600-2610-622"/>
    <s v="ELECTRICITY"/>
    <n v="91"/>
    <n v="6260.44"/>
    <n v="0"/>
    <n v="6260.44"/>
    <s v="10"/>
  </r>
  <r>
    <x v="0"/>
    <s v="10-114-21-9600-2610-680"/>
    <s v="CUSTODIAL SUPLY"/>
    <n v="91"/>
    <n v="0"/>
    <n v="0"/>
    <n v="0"/>
    <s v="10"/>
  </r>
  <r>
    <x v="0"/>
    <s v="10-114-21-9600-2610-689"/>
    <s v="BLDG &amp; GROUNDS"/>
    <n v="91"/>
    <n v="0"/>
    <n v="0"/>
    <n v="0"/>
    <s v="10"/>
  </r>
  <r>
    <x v="0"/>
    <s v="10-114-21-9600-2620-270"/>
    <s v="Industrial Insurance"/>
    <n v="91"/>
    <n v="0"/>
    <n v="0"/>
    <n v="0"/>
    <s v="10"/>
  </r>
  <r>
    <x v="0"/>
    <s v="10-114-21-9600-2620-680"/>
    <s v="MAINT. SUPPLIES"/>
    <n v="91"/>
    <n v="326.99"/>
    <n v="0"/>
    <n v="326.99"/>
    <s v="10"/>
  </r>
  <r>
    <x v="0"/>
    <s v="10-116-21-0504-1000-161"/>
    <s v="504 AIDE"/>
    <n v="91"/>
    <n v="0"/>
    <n v="0"/>
    <n v="0"/>
    <s v="10"/>
  </r>
  <r>
    <x v="0"/>
    <s v="10-116-21-0600-2700-511"/>
    <s v="STUDENT TRAVEL"/>
    <n v="91"/>
    <n v="573"/>
    <n v="0"/>
    <n v="573"/>
    <s v="10"/>
  </r>
  <r>
    <x v="0"/>
    <s v="10-116-21-0600-2700-519"/>
    <s v="AFT SCHL PROGMS"/>
    <n v="91"/>
    <n v="0"/>
    <n v="0"/>
    <n v="0"/>
    <s v="10"/>
  </r>
  <r>
    <x v="0"/>
    <s v="10-116-21-1050-1000-131"/>
    <s v="TEACHERS"/>
    <n v="91"/>
    <n v="875948.2"/>
    <n v="0"/>
    <n v="875948.2"/>
    <s v="10"/>
  </r>
  <r>
    <x v="0"/>
    <s v="10-116-21-1050-1000-149"/>
    <s v="Extra Duty"/>
    <n v="91"/>
    <n v="2450"/>
    <n v="0"/>
    <n v="2450"/>
    <s v="10"/>
  </r>
  <r>
    <x v="0"/>
    <s v="10-116-21-1050-1000-161"/>
    <s v="INST. ASSISTANT"/>
    <n v="91"/>
    <n v="0"/>
    <n v="0"/>
    <n v="0"/>
    <s v="10"/>
  </r>
  <r>
    <x v="0"/>
    <s v="10-116-21-1050-1000-163"/>
    <s v="CAMPUS MONITOR"/>
    <n v="91"/>
    <n v="5383.83"/>
    <n v="0"/>
    <n v="5383.83"/>
    <s v="10"/>
  </r>
  <r>
    <x v="0"/>
    <s v="10-116-21-1050-1000-195"/>
    <s v="ED SPECIALISTS"/>
    <n v="91"/>
    <n v="73578.570000000007"/>
    <n v="0"/>
    <n v="73578.570000000007"/>
    <s v="10"/>
  </r>
  <r>
    <x v="0"/>
    <s v="10-116-21-1050-1000-210"/>
    <s v="RETIREMENT"/>
    <n v="91"/>
    <n v="213289.56"/>
    <n v="0"/>
    <n v="213289.56"/>
    <s v="10"/>
  </r>
  <r>
    <x v="0"/>
    <s v="10-116-21-1050-1000-220"/>
    <s v="FICA"/>
    <n v="91"/>
    <n v="72596.72"/>
    <n v="0"/>
    <n v="72596.72"/>
    <s v="10"/>
  </r>
  <r>
    <x v="0"/>
    <s v="10-116-21-1050-1000-241"/>
    <s v="INSURANCE"/>
    <n v="91"/>
    <n v="127782.39"/>
    <n v="0"/>
    <n v="127782.39"/>
    <s v="10"/>
  </r>
  <r>
    <x v="0"/>
    <s v="10-116-21-1050-1000-245"/>
    <s v="Waive"/>
    <n v="91"/>
    <n v="5000"/>
    <n v="0"/>
    <n v="5000"/>
    <s v="10"/>
  </r>
  <r>
    <x v="0"/>
    <s v="10-116-21-1050-1000-270"/>
    <s v="INDUSTRIAL INS"/>
    <n v="91"/>
    <n v="0"/>
    <n v="0"/>
    <n v="0"/>
    <s v="10"/>
  </r>
  <r>
    <x v="0"/>
    <s v="10-116-21-1050-1000-280"/>
    <s v="UNEMPL INS"/>
    <n v="91"/>
    <n v="0"/>
    <n v="0"/>
    <n v="0"/>
    <s v="10"/>
  </r>
  <r>
    <x v="0"/>
    <s v="10-116-21-1050-1000-290"/>
    <s v="HSA FEES"/>
    <n v="91"/>
    <n v="0"/>
    <n v="0"/>
    <n v="0"/>
    <s v="10"/>
  </r>
  <r>
    <x v="0"/>
    <s v="10-116-21-1050-1000-300"/>
    <s v="PROF/TECH SERV"/>
    <n v="91"/>
    <n v="0"/>
    <n v="0"/>
    <n v="0"/>
    <s v="10"/>
  </r>
  <r>
    <x v="0"/>
    <s v="10-116-21-1050-1000-341"/>
    <s v="SUBSTITUTE COST"/>
    <n v="91"/>
    <n v="18646.310000000001"/>
    <n v="0"/>
    <n v="18646.310000000001"/>
    <s v="10"/>
  </r>
  <r>
    <x v="0"/>
    <s v="10-116-21-1050-1000-430"/>
    <s v="INST. REP/MAINT"/>
    <n v="91"/>
    <n v="0"/>
    <n v="0"/>
    <n v="0"/>
    <s v="10"/>
  </r>
  <r>
    <x v="0"/>
    <s v="10-116-21-1050-1000-580"/>
    <s v="STAFF TRAVEL"/>
    <n v="91"/>
    <n v="129"/>
    <n v="0"/>
    <n v="129"/>
    <s v="10"/>
  </r>
  <r>
    <x v="0"/>
    <s v="10-116-21-1050-1000-594"/>
    <s v="ADMISSION CHGS"/>
    <n v="91"/>
    <n v="0"/>
    <n v="0"/>
    <n v="0"/>
    <s v="10"/>
  </r>
  <r>
    <x v="0"/>
    <s v="10-116-21-1050-1000-610"/>
    <s v="SUPPLIES"/>
    <n v="91"/>
    <n v="9530.7099999999991"/>
    <n v="0"/>
    <n v="9530.7099999999991"/>
    <s v="10"/>
  </r>
  <r>
    <x v="0"/>
    <s v="10-116-21-1050-1000-641"/>
    <s v="TEXTBOOKS"/>
    <n v="91"/>
    <n v="2547.91"/>
    <n v="0"/>
    <n v="2547.91"/>
    <s v="10"/>
  </r>
  <r>
    <x v="0"/>
    <s v="10-116-21-1050-1000-670"/>
    <s v="COMPUTER SUPPLY"/>
    <n v="91"/>
    <n v="7444"/>
    <n v="0"/>
    <n v="7444"/>
    <s v="10"/>
  </r>
  <r>
    <x v="0"/>
    <s v="10-116-21-1050-1000-730"/>
    <s v="INSTR EQUIPMENT"/>
    <n v="91"/>
    <n v="195"/>
    <n v="0"/>
    <n v="195"/>
    <s v="10"/>
  </r>
  <r>
    <x v="0"/>
    <s v="10-116-21-1050-1000-810"/>
    <s v="DUES AND FEES"/>
    <n v="91"/>
    <n v="0"/>
    <n v="0"/>
    <n v="0"/>
    <s v="10"/>
  </r>
  <r>
    <x v="0"/>
    <s v="10-116-21-1050-2100-270"/>
    <s v="INDUSTRIAL INS"/>
    <n v="91"/>
    <n v="0"/>
    <n v="0"/>
    <n v="0"/>
    <s v="10"/>
  </r>
  <r>
    <x v="0"/>
    <s v="10-116-21-1050-2120-580"/>
    <s v="COUNSELR TRAVEL"/>
    <n v="91"/>
    <n v="0"/>
    <n v="0"/>
    <n v="0"/>
    <s v="10"/>
  </r>
  <r>
    <x v="0"/>
    <s v="10-116-21-1050-2120-810"/>
    <s v="DUES AND FEES"/>
    <n v="91"/>
    <n v="0"/>
    <n v="0"/>
    <n v="0"/>
    <s v="10"/>
  </r>
  <r>
    <x v="0"/>
    <s v="10-116-21-1050-2200-270"/>
    <s v="INDUSTRIAL INS"/>
    <n v="91"/>
    <n v="0"/>
    <n v="0"/>
    <n v="0"/>
    <s v="10"/>
  </r>
  <r>
    <x v="0"/>
    <s v="10-116-21-1050-2220-162"/>
    <s v="MEDIA ASSISTANT"/>
    <n v="91"/>
    <n v="10122.41"/>
    <n v="0"/>
    <n v="10122.41"/>
    <s v="10"/>
  </r>
  <r>
    <x v="0"/>
    <s v="10-116-21-1050-2220-195"/>
    <s v="MEDIA SPECIALST"/>
    <n v="91"/>
    <n v="20144.310000000001"/>
    <n v="0"/>
    <n v="20144.310000000001"/>
    <s v="10"/>
  </r>
  <r>
    <x v="0"/>
    <s v="10-116-21-1050-2220-210"/>
    <s v="RETIREMENT"/>
    <n v="91"/>
    <n v="3882.15"/>
    <n v="0"/>
    <n v="3882.15"/>
    <s v="10"/>
  </r>
  <r>
    <x v="0"/>
    <s v="10-116-21-1050-2220-220"/>
    <s v="FICA"/>
    <n v="91"/>
    <n v="2315.4499999999998"/>
    <n v="0"/>
    <n v="2315.4499999999998"/>
    <s v="10"/>
  </r>
  <r>
    <x v="0"/>
    <s v="10-116-21-1050-2220-430"/>
    <s v="AV REP &amp; MAINT"/>
    <n v="91"/>
    <n v="0"/>
    <n v="0"/>
    <n v="0"/>
    <s v="10"/>
  </r>
  <r>
    <x v="0"/>
    <s v="10-116-21-1050-2220-610"/>
    <s v="Media Materials"/>
    <n v="91"/>
    <n v="3000"/>
    <n v="0"/>
    <n v="3000"/>
    <s v="10"/>
  </r>
  <r>
    <x v="0"/>
    <s v="10-116-21-1050-2220-644"/>
    <s v="LIBRARY BOOKS"/>
    <n v="91"/>
    <n v="0"/>
    <n v="0"/>
    <n v="0"/>
    <s v="10"/>
  </r>
  <r>
    <x v="0"/>
    <s v="10-116-21-1050-2220-645"/>
    <s v="PERIODICALS"/>
    <n v="91"/>
    <n v="0"/>
    <n v="0"/>
    <n v="0"/>
    <s v="10"/>
  </r>
  <r>
    <x v="0"/>
    <s v="10-116-21-1050-2220-646"/>
    <s v="AV/LIBRY SUPPLY"/>
    <n v="91"/>
    <n v="0"/>
    <n v="0"/>
    <n v="0"/>
    <s v="10"/>
  </r>
  <r>
    <x v="0"/>
    <s v="10-116-21-1050-2220-734"/>
    <s v="AV/LIBRY EQUIP."/>
    <n v="91"/>
    <n v="0"/>
    <n v="0"/>
    <n v="0"/>
    <s v="10"/>
  </r>
  <r>
    <x v="0"/>
    <s v="10-116-21-1050-2290-149"/>
    <s v="Extra Duty"/>
    <n v="91"/>
    <n v="0"/>
    <n v="0"/>
    <n v="0"/>
    <s v="10"/>
  </r>
  <r>
    <x v="0"/>
    <s v="10-116-21-1050-2290-550"/>
    <s v="PRINTING SERVICES"/>
    <n v="91"/>
    <n v="0"/>
    <n v="0"/>
    <n v="0"/>
    <s v="10"/>
  </r>
  <r>
    <x v="0"/>
    <s v="10-116-21-1050-2290-610"/>
    <s v="STAFF APPRECIAT"/>
    <n v="91"/>
    <n v="1925.8"/>
    <n v="0"/>
    <n v="1925.8"/>
    <s v="10"/>
  </r>
  <r>
    <x v="0"/>
    <s v="10-116-21-1050-2300-270"/>
    <s v="INDUSTRIAL INS"/>
    <n v="91"/>
    <n v="0"/>
    <n v="0"/>
    <n v="0"/>
    <s v="10"/>
  </r>
  <r>
    <x v="0"/>
    <s v="10-116-21-1050-2400-121"/>
    <s v="PRINCIPALS SAL"/>
    <n v="91"/>
    <n v="104680.4"/>
    <n v="0"/>
    <n v="104680.4"/>
    <s v="10"/>
  </r>
  <r>
    <x v="0"/>
    <s v="10-116-21-1050-2400-152"/>
    <s v="ADMIN ASSISTANT"/>
    <n v="91"/>
    <n v="43534"/>
    <n v="0"/>
    <n v="43534"/>
    <s v="10"/>
  </r>
  <r>
    <x v="0"/>
    <s v="10-116-21-1050-2400-210"/>
    <s v="RETIREMENT"/>
    <n v="91"/>
    <n v="31270.17"/>
    <n v="0"/>
    <n v="31270.17"/>
    <s v="10"/>
  </r>
  <r>
    <x v="0"/>
    <s v="10-116-21-1050-2400-220"/>
    <s v="FICA"/>
    <n v="91"/>
    <n v="11163.11"/>
    <n v="0"/>
    <n v="11163.11"/>
    <s v="10"/>
  </r>
  <r>
    <x v="0"/>
    <s v="10-116-21-1050-2400-241"/>
    <s v="INSURANCE"/>
    <n v="91"/>
    <n v="11917.61"/>
    <n v="0"/>
    <n v="11917.61"/>
    <s v="10"/>
  </r>
  <r>
    <x v="0"/>
    <s v="10-116-21-1050-2400-245"/>
    <s v="Waive"/>
    <n v="91"/>
    <n v="1000"/>
    <n v="0"/>
    <n v="1000"/>
    <s v="10"/>
  </r>
  <r>
    <x v="0"/>
    <s v="10-116-21-1050-2400-270"/>
    <s v="INDUSTRIAL INS"/>
    <n v="91"/>
    <n v="0"/>
    <n v="0"/>
    <n v="0"/>
    <s v="10"/>
  </r>
  <r>
    <x v="0"/>
    <s v="10-116-21-1050-2400-300"/>
    <s v="PROF/TECH SERV"/>
    <n v="91"/>
    <n v="0"/>
    <n v="0"/>
    <n v="0"/>
    <s v="10"/>
  </r>
  <r>
    <x v="0"/>
    <s v="10-116-21-1050-2400-530"/>
    <s v="POSTAGE"/>
    <n v="91"/>
    <n v="132.80000000000001"/>
    <n v="0"/>
    <n v="132.80000000000001"/>
    <s v="10"/>
  </r>
  <r>
    <x v="0"/>
    <s v="10-116-21-1050-2400-580"/>
    <s v="ADMIN TRAVEL"/>
    <n v="91"/>
    <n v="750"/>
    <n v="0"/>
    <n v="750"/>
    <s v="10"/>
  </r>
  <r>
    <x v="0"/>
    <s v="10-116-21-1050-2400-610"/>
    <s v="ADMIN SUPPLIES"/>
    <n v="91"/>
    <n v="0"/>
    <n v="0"/>
    <n v="0"/>
    <s v="10"/>
  </r>
  <r>
    <x v="0"/>
    <s v="10-116-21-1050-2400-810"/>
    <s v="DUES AND FEES"/>
    <n v="91"/>
    <n v="0"/>
    <n v="0"/>
    <n v="0"/>
    <s v="10"/>
  </r>
  <r>
    <x v="0"/>
    <s v="10-116-21-1050-2500-270"/>
    <s v="INDUSTRIAL INS"/>
    <n v="91"/>
    <n v="0"/>
    <n v="0"/>
    <n v="0"/>
    <s v="10"/>
  </r>
  <r>
    <x v="0"/>
    <s v="10-116-21-1050-2500-290"/>
    <s v="FSA FEES"/>
    <n v="91"/>
    <n v="0"/>
    <n v="0"/>
    <n v="0"/>
    <s v="10"/>
  </r>
  <r>
    <x v="0"/>
    <s v="10-116-21-1050-2600-270"/>
    <s v="Industrial Insurance"/>
    <n v="91"/>
    <n v="0"/>
    <n v="0"/>
    <n v="0"/>
    <s v="10"/>
  </r>
  <r>
    <x v="0"/>
    <s v="10-116-21-1050-2650-626"/>
    <s v="Wilson Fuel"/>
    <n v="91"/>
    <n v="27.5"/>
    <n v="0"/>
    <n v="27.5"/>
    <s v="10"/>
  </r>
  <r>
    <x v="0"/>
    <s v="10-116-21-1050-3300-270"/>
    <s v="Industrial Insurance"/>
    <n v="91"/>
    <n v="0"/>
    <n v="0"/>
    <n v="0"/>
    <s v="10"/>
  </r>
  <r>
    <x v="0"/>
    <s v="10-116-21-1051-1000-641"/>
    <s v="TEXTBOOKS"/>
    <n v="91"/>
    <n v="3770.18"/>
    <n v="0"/>
    <n v="3770.18"/>
    <s v="10"/>
  </r>
  <r>
    <x v="0"/>
    <s v="10-116-21-1205-1000-131"/>
    <s v="TEACHER SALARY"/>
    <n v="91"/>
    <n v="55166.28"/>
    <n v="0"/>
    <n v="55166.28"/>
    <s v="10"/>
  </r>
  <r>
    <x v="0"/>
    <s v="10-116-21-1205-1000-149"/>
    <s v="Extra Duty"/>
    <n v="91"/>
    <n v="1943.76"/>
    <n v="0"/>
    <n v="1943.76"/>
    <s v="10"/>
  </r>
  <r>
    <x v="0"/>
    <s v="10-116-21-1205-1000-161"/>
    <s v="INST. ASSISTANT"/>
    <n v="91"/>
    <n v="13628.76"/>
    <n v="0"/>
    <n v="13628.76"/>
    <s v="10"/>
  </r>
  <r>
    <x v="0"/>
    <s v="10-116-21-1205-1000-210"/>
    <s v="RETIREMENT"/>
    <n v="91"/>
    <n v="13702.56"/>
    <n v="0"/>
    <n v="13702.56"/>
    <s v="10"/>
  </r>
  <r>
    <x v="0"/>
    <s v="10-116-21-1205-1000-220"/>
    <s v="FICA"/>
    <n v="91"/>
    <n v="5139.9399999999996"/>
    <n v="0"/>
    <n v="5139.9399999999996"/>
    <s v="10"/>
  </r>
  <r>
    <x v="0"/>
    <s v="10-116-21-1205-1000-241"/>
    <s v="Insurance"/>
    <n v="91"/>
    <n v="5285.74"/>
    <n v="0"/>
    <n v="5285.74"/>
    <s v="10"/>
  </r>
  <r>
    <x v="0"/>
    <s v="10-116-21-1205-1000-270"/>
    <s v="INDUSTRIAL INS"/>
    <n v="91"/>
    <n v="0"/>
    <n v="0"/>
    <n v="0"/>
    <s v="10"/>
  </r>
  <r>
    <x v="0"/>
    <s v="10-116-21-1205-1000-341"/>
    <s v="Substitute"/>
    <n v="91"/>
    <n v="836.34"/>
    <n v="0"/>
    <n v="836.34"/>
    <s v="10"/>
  </r>
  <r>
    <x v="0"/>
    <s v="10-116-21-1205-2150-149"/>
    <s v="SLP SALARIES"/>
    <n v="91"/>
    <n v="0"/>
    <n v="0"/>
    <n v="0"/>
    <s v="10"/>
  </r>
  <r>
    <x v="0"/>
    <s v="10-116-21-1205-2150-199"/>
    <s v="SLP Salaries"/>
    <n v="91"/>
    <n v="56197.16"/>
    <n v="0"/>
    <n v="56197.16"/>
    <s v="10"/>
  </r>
  <r>
    <x v="0"/>
    <s v="10-116-21-1205-2150-210"/>
    <s v="RETIREMENT"/>
    <n v="91"/>
    <n v="11223.77"/>
    <n v="0"/>
    <n v="11223.77"/>
    <s v="10"/>
  </r>
  <r>
    <x v="0"/>
    <s v="10-116-21-1205-2150-220"/>
    <s v="FICA"/>
    <n v="91"/>
    <n v="3943.98"/>
    <n v="0"/>
    <n v="3943.98"/>
    <s v="10"/>
  </r>
  <r>
    <x v="0"/>
    <s v="10-116-21-1205-2150-241"/>
    <s v="INSURANCE"/>
    <n v="91"/>
    <n v="16620.490000000002"/>
    <n v="0"/>
    <n v="16620.490000000002"/>
    <s v="10"/>
  </r>
  <r>
    <x v="0"/>
    <s v="10-116-21-1205-2190-197"/>
    <s v="TEMP DELETE"/>
    <n v="91"/>
    <n v="0"/>
    <n v="0"/>
    <n v="0"/>
    <s v="10"/>
  </r>
  <r>
    <x v="0"/>
    <s v="10-116-21-1206-1000-149"/>
    <s v="Extra Duty"/>
    <n v="91"/>
    <n v="198.12"/>
    <n v="0"/>
    <n v="198.12"/>
    <s v="10"/>
  </r>
  <r>
    <x v="0"/>
    <s v="10-116-21-1206-1000-210"/>
    <s v="RETIREMENT"/>
    <n v="91"/>
    <n v="39.94"/>
    <n v="0"/>
    <n v="39.94"/>
    <s v="10"/>
  </r>
  <r>
    <x v="0"/>
    <s v="10-116-21-1206-1000-220"/>
    <s v="FICA"/>
    <n v="91"/>
    <n v="15.15"/>
    <n v="0"/>
    <n v="15.15"/>
    <s v="10"/>
  </r>
  <r>
    <x v="0"/>
    <s v="10-116-21-1206-2150-199"/>
    <s v="SLP Salaries"/>
    <n v="91"/>
    <n v="56708.08"/>
    <n v="0"/>
    <n v="56708.08"/>
    <s v="10"/>
  </r>
  <r>
    <x v="0"/>
    <s v="10-116-21-1206-2150-210"/>
    <s v="RETIREMENT"/>
    <n v="91"/>
    <n v="11352.96"/>
    <n v="0"/>
    <n v="11352.96"/>
    <s v="10"/>
  </r>
  <r>
    <x v="0"/>
    <s v="10-116-21-1206-2150-220"/>
    <s v="FICA"/>
    <n v="91"/>
    <n v="4222.8599999999997"/>
    <n v="0"/>
    <n v="4222.8599999999997"/>
    <s v="10"/>
  </r>
  <r>
    <x v="0"/>
    <s v="10-116-21-1206-2150-241"/>
    <s v="INSURANCE"/>
    <n v="91"/>
    <n v="16543.349999999999"/>
    <n v="0"/>
    <n v="16543.349999999999"/>
    <s v="10"/>
  </r>
  <r>
    <x v="0"/>
    <s v="10-116-21-1210-1000-131"/>
    <s v="Teacher Self Contained"/>
    <n v="91"/>
    <n v="52226.2"/>
    <n v="0"/>
    <n v="52226.2"/>
    <s v="10"/>
  </r>
  <r>
    <x v="0"/>
    <s v="10-116-21-1210-1000-210"/>
    <s v="RETIREMENT"/>
    <n v="91"/>
    <n v="10572.11"/>
    <n v="0"/>
    <n v="10572.11"/>
    <s v="10"/>
  </r>
  <r>
    <x v="0"/>
    <s v="10-116-21-1210-1000-220"/>
    <s v="FICA"/>
    <n v="91"/>
    <n v="3805.59"/>
    <n v="0"/>
    <n v="3805.59"/>
    <s v="10"/>
  </r>
  <r>
    <x v="0"/>
    <s v="10-116-21-1210-1000-241"/>
    <s v="INSURANCE"/>
    <n v="91"/>
    <n v="16610.419999999998"/>
    <n v="0"/>
    <n v="16610.419999999998"/>
    <s v="10"/>
  </r>
  <r>
    <x v="0"/>
    <s v="10-116-21-2101-1000-149"/>
    <s v="STEM Levy - Extra Duty"/>
    <n v="91"/>
    <n v="0"/>
    <n v="0"/>
    <n v="0"/>
    <s v="10"/>
  </r>
  <r>
    <x v="0"/>
    <s v="10-116-21-2101-1000-161"/>
    <s v="STEM Levy - Inst Assistant"/>
    <n v="91"/>
    <n v="14710.82"/>
    <n v="0"/>
    <n v="14710.82"/>
    <s v="10"/>
  </r>
  <r>
    <x v="0"/>
    <s v="10-116-21-2101-1000-195"/>
    <s v="Science Ed. Specialist"/>
    <n v="91"/>
    <n v="16679.77"/>
    <n v="0"/>
    <n v="16679.77"/>
    <s v="10"/>
  </r>
  <r>
    <x v="0"/>
    <s v="10-116-21-2101-1000-210"/>
    <s v="Retirement"/>
    <n v="91"/>
    <n v="0"/>
    <n v="0"/>
    <n v="0"/>
    <s v="10"/>
  </r>
  <r>
    <x v="0"/>
    <s v="10-116-21-2101-1000-220"/>
    <s v="FICA"/>
    <n v="91"/>
    <n v="2401.31"/>
    <n v="0"/>
    <n v="2401.31"/>
    <s v="10"/>
  </r>
  <r>
    <x v="0"/>
    <s v="10-116-21-2101-1000-341"/>
    <s v="Substitute Cost"/>
    <n v="91"/>
    <n v="0"/>
    <n v="0"/>
    <n v="0"/>
    <s v="10"/>
  </r>
  <r>
    <x v="0"/>
    <s v="10-116-21-2101-1000-610"/>
    <s v="STEM Levy - Supplies"/>
    <n v="91"/>
    <n v="1783"/>
    <n v="0"/>
    <n v="1783"/>
    <s v="10"/>
  </r>
  <r>
    <x v="0"/>
    <s v="10-116-21-2102-1000-131"/>
    <s v="G&amp;T Levy - Teacher Salary"/>
    <n v="91"/>
    <n v="0"/>
    <n v="0"/>
    <n v="0"/>
    <s v="10"/>
  </r>
  <r>
    <x v="0"/>
    <s v="10-116-21-2102-1000-161"/>
    <s v="INST ASSISTANTS"/>
    <n v="91"/>
    <n v="4848.4399999999996"/>
    <n v="0"/>
    <n v="4848.4399999999996"/>
    <s v="10"/>
  </r>
  <r>
    <x v="0"/>
    <s v="10-116-21-2102-1000-220"/>
    <s v="FICA"/>
    <n v="91"/>
    <n v="370.96"/>
    <n v="0"/>
    <n v="370.96"/>
    <s v="10"/>
  </r>
  <r>
    <x v="0"/>
    <s v="10-116-21-2112-1000-161"/>
    <s v="LEVY INST ASSISTANTS"/>
    <n v="91"/>
    <n v="0"/>
    <n v="0"/>
    <n v="0"/>
    <s v="10"/>
  </r>
  <r>
    <x v="0"/>
    <s v="10-116-21-3450-1000-430"/>
    <s v="COPIER REPAIRS"/>
    <n v="91"/>
    <n v="0"/>
    <n v="0"/>
    <n v="0"/>
    <s v="10"/>
  </r>
  <r>
    <x v="0"/>
    <s v="10-116-21-3450-1000-550"/>
    <s v="PRINTNG SERVICE"/>
    <n v="91"/>
    <n v="0"/>
    <n v="0"/>
    <n v="0"/>
    <s v="10"/>
  </r>
  <r>
    <x v="0"/>
    <s v="10-116-21-3450-1000-610"/>
    <s v="COPIER SUPPLIES"/>
    <n v="91"/>
    <n v="3955.78"/>
    <n v="0"/>
    <n v="3955.78"/>
    <s v="10"/>
  </r>
  <r>
    <x v="0"/>
    <s v="10-116-21-5201-1000-131"/>
    <s v="K-8 CSR TEACHRS"/>
    <n v="91"/>
    <n v="175532.24"/>
    <n v="0"/>
    <n v="175532.24"/>
    <s v="10"/>
  </r>
  <r>
    <x v="0"/>
    <s v="10-116-21-5201-1000-210"/>
    <s v="RETIREMENT"/>
    <n v="91"/>
    <n v="37979.599999999999"/>
    <n v="0"/>
    <n v="37979.599999999999"/>
    <s v="10"/>
  </r>
  <r>
    <x v="0"/>
    <s v="10-116-21-5201-1000-220"/>
    <s v="FICA"/>
    <n v="91"/>
    <n v="13364.57"/>
    <n v="0"/>
    <n v="13364.57"/>
    <s v="10"/>
  </r>
  <r>
    <x v="0"/>
    <s v="10-116-21-5201-1000-241"/>
    <s v="INSURANCE"/>
    <n v="91"/>
    <n v="16936.72"/>
    <n v="0"/>
    <n v="16936.72"/>
    <s v="10"/>
  </r>
  <r>
    <x v="0"/>
    <s v="10-116-21-5201-1000-245"/>
    <s v="Waive"/>
    <n v="91"/>
    <n v="2000"/>
    <n v="0"/>
    <n v="2000"/>
    <s v="10"/>
  </r>
  <r>
    <x v="0"/>
    <s v="10-116-21-5201-1000-341"/>
    <s v="Substitute Cost"/>
    <n v="91"/>
    <n v="1582.91"/>
    <n v="0"/>
    <n v="1582.91"/>
    <s v="10"/>
  </r>
  <r>
    <x v="0"/>
    <s v="10-116-21-5260-1000-161"/>
    <s v="IA READING LIT"/>
    <n v="91"/>
    <n v="0"/>
    <n v="0"/>
    <n v="0"/>
    <s v="10"/>
  </r>
  <r>
    <x v="0"/>
    <s v="10-116-21-5270-1000-131"/>
    <s v="TEACHER ESL"/>
    <n v="91"/>
    <n v="0"/>
    <n v="0"/>
    <n v="0"/>
    <s v="10"/>
  </r>
  <r>
    <x v="0"/>
    <s v="10-116-21-5270-1000-161"/>
    <s v="INST ASST ESL"/>
    <n v="91"/>
    <n v="0"/>
    <n v="0"/>
    <n v="0"/>
    <s v="10"/>
  </r>
  <r>
    <x v="0"/>
    <s v="10-116-21-5270-1000-341"/>
    <s v="At-Risk - Sub Costs"/>
    <n v="91"/>
    <n v="810.01"/>
    <n v="0"/>
    <n v="810.01"/>
    <s v="10"/>
  </r>
  <r>
    <x v="0"/>
    <s v="10-116-21-5331-1000-161"/>
    <s v="INST. ASSISTANT"/>
    <n v="91"/>
    <n v="3270.14"/>
    <n v="0"/>
    <n v="3270.14"/>
    <s v="10"/>
  </r>
  <r>
    <x v="0"/>
    <s v="10-116-21-5331-1000-220"/>
    <s v="G&amp;T - FICA"/>
    <n v="91"/>
    <n v="250.16"/>
    <n v="0"/>
    <n v="250.16"/>
    <s v="10"/>
  </r>
  <r>
    <x v="0"/>
    <s v="10-116-21-5336-1000-131"/>
    <s v="At-Risk - Teacher Salary"/>
    <n v="91"/>
    <n v="80420.08"/>
    <n v="0"/>
    <n v="80420.08"/>
    <s v="10"/>
  </r>
  <r>
    <x v="0"/>
    <s v="10-116-21-5336-1000-210"/>
    <s v="Retirement"/>
    <n v="91"/>
    <n v="19051.5"/>
    <n v="0"/>
    <n v="19051.5"/>
    <s v="10"/>
  </r>
  <r>
    <x v="0"/>
    <s v="10-116-21-5336-1000-220"/>
    <s v="FICA"/>
    <n v="91"/>
    <n v="5780.47"/>
    <n v="0"/>
    <n v="5780.47"/>
    <s v="10"/>
  </r>
  <r>
    <x v="0"/>
    <s v="10-116-21-5336-1000-241"/>
    <s v="Insurance"/>
    <n v="91"/>
    <n v="16652.41"/>
    <n v="0"/>
    <n v="16652.41"/>
    <s v="10"/>
  </r>
  <r>
    <x v="0"/>
    <s v="10-116-21-5336-1000-341"/>
    <s v="At-Risk - Sub Costs"/>
    <n v="91"/>
    <n v="0"/>
    <n v="0"/>
    <n v="0"/>
    <s v="10"/>
  </r>
  <r>
    <x v="0"/>
    <s v="10-116-21-5420-1000-131"/>
    <s v="TEACHERS"/>
    <n v="91"/>
    <n v="6731.72"/>
    <n v="0"/>
    <n v="6731.72"/>
    <s v="10"/>
  </r>
  <r>
    <x v="0"/>
    <s v="10-116-21-5420-1000-149"/>
    <s v="OTHER CERTIFIED"/>
    <n v="91"/>
    <n v="0"/>
    <n v="0"/>
    <n v="0"/>
    <s v="10"/>
  </r>
  <r>
    <x v="0"/>
    <s v="10-116-21-5420-1000-161"/>
    <s v="INST ASSISTANTS"/>
    <n v="91"/>
    <n v="17418.05"/>
    <n v="0"/>
    <n v="17418.05"/>
    <s v="10"/>
  </r>
  <r>
    <x v="0"/>
    <s v="10-116-21-5420-1000-198"/>
    <s v="Trustlands (Americorps)"/>
    <n v="91"/>
    <n v="0"/>
    <n v="0"/>
    <n v="0"/>
    <s v="10"/>
  </r>
  <r>
    <x v="0"/>
    <s v="10-116-21-5420-1000-210"/>
    <s v="RETIREMENT"/>
    <n v="91"/>
    <n v="1687.84"/>
    <n v="0"/>
    <n v="1687.84"/>
    <s v="10"/>
  </r>
  <r>
    <x v="0"/>
    <s v="10-116-21-5420-1000-220"/>
    <s v="FICA"/>
    <n v="91"/>
    <n v="1847.46"/>
    <n v="0"/>
    <n v="1847.46"/>
    <s v="10"/>
  </r>
  <r>
    <x v="0"/>
    <s v="10-116-21-5420-1000-241"/>
    <s v="Insurance"/>
    <n v="91"/>
    <n v="0"/>
    <n v="0"/>
    <n v="0"/>
    <s v="10"/>
  </r>
  <r>
    <x v="0"/>
    <s v="10-116-21-5420-1000-320"/>
    <s v="PURCH SERVICE"/>
    <n v="91"/>
    <n v="0"/>
    <n v="0"/>
    <n v="0"/>
    <s v="10"/>
  </r>
  <r>
    <x v="0"/>
    <s v="10-116-21-5420-1000-580"/>
    <s v="TRAVEL"/>
    <n v="91"/>
    <n v="0"/>
    <n v="0"/>
    <n v="0"/>
    <s v="10"/>
  </r>
  <r>
    <x v="0"/>
    <s v="10-116-21-5420-1000-610"/>
    <s v="SUPPLIES"/>
    <n v="91"/>
    <n v="10029.68"/>
    <n v="0"/>
    <n v="10029.68"/>
    <s v="10"/>
  </r>
  <r>
    <x v="0"/>
    <s v="10-116-21-5420-1000-670"/>
    <s v="Software"/>
    <n v="91"/>
    <n v="2745.6"/>
    <n v="0"/>
    <n v="2745.6"/>
    <s v="10"/>
  </r>
  <r>
    <x v="0"/>
    <s v="10-116-21-5420-1000-730"/>
    <s v="EQUIPMENT"/>
    <n v="91"/>
    <n v="23500"/>
    <n v="0"/>
    <n v="23500"/>
    <s v="10"/>
  </r>
  <r>
    <x v="0"/>
    <s v="10-116-21-5420-1000-895"/>
    <s v="Trustlands budgeted carryover Wilson"/>
    <n v="91"/>
    <n v="0"/>
    <n v="0"/>
    <n v="0"/>
    <s v="10"/>
  </r>
  <r>
    <x v="0"/>
    <s v="10-116-21-5560-2230-730"/>
    <s v="Technology Equipment"/>
    <n v="91"/>
    <n v="0"/>
    <n v="0"/>
    <n v="0"/>
    <s v="10"/>
  </r>
  <r>
    <x v="0"/>
    <s v="10-116-21-5601-1000-610"/>
    <s v="BTS ARTS GRANT SUPPLIES"/>
    <n v="91"/>
    <n v="0"/>
    <n v="0"/>
    <n v="0"/>
    <s v="10"/>
  </r>
  <r>
    <x v="0"/>
    <s v="10-116-21-5640-1000-161"/>
    <s v="TEMP DELETE"/>
    <n v="91"/>
    <n v="0"/>
    <n v="0"/>
    <n v="0"/>
    <s v="10"/>
  </r>
  <r>
    <x v="0"/>
    <s v="10-116-21-5641-1000-161"/>
    <s v="INST. ASSISTANT"/>
    <n v="91"/>
    <n v="0"/>
    <n v="0"/>
    <n v="0"/>
    <s v="10"/>
  </r>
  <r>
    <x v="0"/>
    <s v="10-116-21-5641-1000-341"/>
    <s v="Early Intervention - Sub Costs"/>
    <n v="91"/>
    <n v="0"/>
    <n v="0"/>
    <n v="0"/>
    <s v="10"/>
  </r>
  <r>
    <x v="0"/>
    <s v="10-116-21-5655-2230-610"/>
    <s v="DTL Supplies"/>
    <n v="91"/>
    <n v="0"/>
    <n v="0"/>
    <n v="0"/>
    <s v="10"/>
  </r>
  <r>
    <x v="0"/>
    <s v="10-116-21-5655-2230-730"/>
    <s v="Wilson tech related hardware"/>
    <n v="91"/>
    <n v="0"/>
    <n v="0"/>
    <n v="0"/>
    <s v="10"/>
  </r>
  <r>
    <x v="0"/>
    <s v="10-116-21-5672-1000-341"/>
    <s v="Prevention Dimension - Sub Costs"/>
    <n v="91"/>
    <n v="0"/>
    <n v="0"/>
    <n v="0"/>
    <s v="10"/>
  </r>
  <r>
    <x v="0"/>
    <s v="10-116-21-5678-1000-131"/>
    <s v="Wilson TSSA Teacher Salary"/>
    <n v="91"/>
    <n v="31186"/>
    <n v="0"/>
    <n v="31186"/>
    <s v="10"/>
  </r>
  <r>
    <x v="0"/>
    <s v="10-116-21-5678-1000-149"/>
    <s v="Wilson TSSA Extra"/>
    <n v="91"/>
    <n v="27866.89"/>
    <n v="0"/>
    <n v="27866.89"/>
    <s v="10"/>
  </r>
  <r>
    <x v="0"/>
    <s v="10-116-21-5678-1000-210"/>
    <s v="Wilson TSSA Retirement"/>
    <n v="91"/>
    <n v="6215.03"/>
    <n v="0"/>
    <n v="6215.03"/>
    <s v="10"/>
  </r>
  <r>
    <x v="0"/>
    <s v="10-116-21-5678-1000-220"/>
    <s v="Wilson TSSA FICA"/>
    <n v="91"/>
    <n v="2041.15"/>
    <n v="0"/>
    <n v="2041.15"/>
    <s v="10"/>
  </r>
  <r>
    <x v="0"/>
    <s v="10-116-21-5678-1000-241"/>
    <s v="Wilson TSSA Insurance"/>
    <n v="91"/>
    <n v="97.12"/>
    <n v="0"/>
    <n v="97.12"/>
    <s v="10"/>
  </r>
  <r>
    <x v="0"/>
    <s v="10-116-21-5678-1000-320"/>
    <s v="Wilson TSSA purchased services"/>
    <n v="91"/>
    <n v="0"/>
    <n v="0"/>
    <n v="0"/>
    <s v="10"/>
  </r>
  <r>
    <x v="0"/>
    <s v="10-116-21-5678-1000-580"/>
    <s v="Wilson TSSA travel"/>
    <n v="91"/>
    <n v="0"/>
    <n v="0"/>
    <n v="0"/>
    <s v="10"/>
  </r>
  <r>
    <x v="0"/>
    <s v="10-116-21-5678-1000-610"/>
    <s v="Wilson TSSA Supplies"/>
    <n v="91"/>
    <n v="0"/>
    <n v="0"/>
    <n v="0"/>
    <s v="10"/>
  </r>
  <r>
    <x v="0"/>
    <s v="10-116-21-5801-1000-131"/>
    <s v="salaries"/>
    <n v="91"/>
    <n v="0"/>
    <n v="0"/>
    <n v="0"/>
    <s v="10"/>
  </r>
  <r>
    <x v="0"/>
    <s v="10-116-21-5801-1000-210"/>
    <s v="Retirement"/>
    <n v="91"/>
    <n v="0"/>
    <n v="0"/>
    <n v="0"/>
    <s v="10"/>
  </r>
  <r>
    <x v="0"/>
    <s v="10-116-21-5801-1000-220"/>
    <s v="FICA"/>
    <n v="91"/>
    <n v="0"/>
    <n v="0"/>
    <n v="0"/>
    <s v="10"/>
  </r>
  <r>
    <x v="0"/>
    <s v="10-116-21-5805-1000-131"/>
    <s v="LITERACY COACH"/>
    <n v="91"/>
    <n v="43236.42"/>
    <n v="0"/>
    <n v="43236.42"/>
    <s v="10"/>
  </r>
  <r>
    <x v="0"/>
    <s v="10-116-21-5805-1000-161"/>
    <s v="IA - LITERACY"/>
    <n v="91"/>
    <n v="12173.82"/>
    <n v="0"/>
    <n v="12173.82"/>
    <s v="10"/>
  </r>
  <r>
    <x v="0"/>
    <s v="10-116-21-5805-1000-210"/>
    <s v="RETIREMENT"/>
    <n v="91"/>
    <n v="10300.9"/>
    <n v="0"/>
    <n v="10300.9"/>
    <s v="10"/>
  </r>
  <r>
    <x v="0"/>
    <s v="10-116-21-5805-1000-220"/>
    <s v="FICA"/>
    <n v="91"/>
    <n v="3970.14"/>
    <n v="0"/>
    <n v="3970.14"/>
    <s v="10"/>
  </r>
  <r>
    <x v="0"/>
    <s v="10-116-21-5805-1000-241"/>
    <s v="INSURANCE"/>
    <n v="91"/>
    <n v="5850.18"/>
    <n v="0"/>
    <n v="5850.18"/>
    <s v="10"/>
  </r>
  <r>
    <x v="0"/>
    <s v="10-116-21-5807-1000-131"/>
    <s v="TSSP Stipends"/>
    <n v="91"/>
    <n v="3417"/>
    <n v="0"/>
    <n v="3417"/>
    <s v="10"/>
  </r>
  <r>
    <x v="0"/>
    <s v="10-116-21-5807-1000-149"/>
    <s v="TSSP EDEP"/>
    <n v="91"/>
    <n v="6112.78"/>
    <n v="0"/>
    <n v="6112.78"/>
    <s v="10"/>
  </r>
  <r>
    <x v="0"/>
    <s v="10-116-21-5807-1000-210"/>
    <s v="Retirement"/>
    <n v="91"/>
    <n v="2070.08"/>
    <n v="0"/>
    <n v="2070.08"/>
    <s v="10"/>
  </r>
  <r>
    <x v="0"/>
    <s v="10-116-21-5807-1000-220"/>
    <s v="FICA"/>
    <n v="91"/>
    <n v="717.88"/>
    <n v="0"/>
    <n v="717.88"/>
    <s v="10"/>
  </r>
  <r>
    <x v="0"/>
    <s v="10-116-21-5807-1000-241"/>
    <s v="Insurance"/>
    <n v="91"/>
    <n v="11.02"/>
    <n v="0"/>
    <n v="11.02"/>
    <s v="10"/>
  </r>
  <r>
    <x v="0"/>
    <s v="10-116-21-5810-2220-644"/>
    <s v="LIBRARY BOOKS"/>
    <n v="91"/>
    <n v="625"/>
    <n v="0"/>
    <n v="625"/>
    <s v="10"/>
  </r>
  <r>
    <x v="0"/>
    <s v="10-116-21-5816-1000-149"/>
    <s v="OTHER CERTIFIED"/>
    <n v="91"/>
    <n v="0"/>
    <n v="0"/>
    <n v="0"/>
    <s v="10"/>
  </r>
  <r>
    <x v="0"/>
    <s v="10-116-21-5816-1000-198"/>
    <s v="OTHER CLASSIFIED"/>
    <n v="91"/>
    <n v="0"/>
    <n v="0"/>
    <n v="0"/>
    <s v="10"/>
  </r>
  <r>
    <x v="0"/>
    <s v="10-116-21-5816-1000-330"/>
    <s v="EMPLOYEE TRAINING"/>
    <n v="91"/>
    <n v="0"/>
    <n v="0"/>
    <n v="0"/>
    <s v="10"/>
  </r>
  <r>
    <x v="0"/>
    <s v="10-116-21-5816-1000-580"/>
    <s v="Leadership Grant - Travel"/>
    <n v="91"/>
    <n v="0"/>
    <n v="0"/>
    <n v="0"/>
    <s v="10"/>
  </r>
  <r>
    <x v="0"/>
    <s v="10-116-21-5816-1000-610"/>
    <s v="SUPPLIES"/>
    <n v="91"/>
    <n v="0"/>
    <n v="0"/>
    <n v="0"/>
    <s v="10"/>
  </r>
  <r>
    <x v="0"/>
    <s v="10-116-21-5816-2650-626"/>
    <s v="Leader in Me - Fuel Cost"/>
    <n v="91"/>
    <n v="0"/>
    <n v="0"/>
    <n v="0"/>
    <s v="10"/>
  </r>
  <r>
    <x v="0"/>
    <s v="10-116-21-5861-1000-270"/>
    <s v="INDUSTRIAL INS"/>
    <n v="91"/>
    <n v="0"/>
    <n v="0"/>
    <n v="0"/>
    <s v="10"/>
  </r>
  <r>
    <x v="0"/>
    <s v="10-116-21-5868-1000-610"/>
    <s v="SUPPLIES"/>
    <n v="91"/>
    <n v="0"/>
    <n v="0"/>
    <n v="0"/>
    <s v="10"/>
  </r>
  <r>
    <x v="0"/>
    <s v="10-116-21-5876-1000-131"/>
    <s v="ESA TEACHERS"/>
    <n v="91"/>
    <n v="0"/>
    <n v="0"/>
    <n v="0"/>
    <s v="10"/>
  </r>
  <r>
    <x v="0"/>
    <s v="10-116-21-5876-1000-210"/>
    <s v="RETIREMENT"/>
    <n v="91"/>
    <n v="0"/>
    <n v="0"/>
    <n v="0"/>
    <s v="10"/>
  </r>
  <r>
    <x v="0"/>
    <s v="10-116-21-5876-1000-220"/>
    <s v="FICA"/>
    <n v="91"/>
    <n v="0"/>
    <n v="0"/>
    <n v="0"/>
    <s v="10"/>
  </r>
  <r>
    <x v="0"/>
    <s v="10-116-21-5876-1000-241"/>
    <s v="Insurance"/>
    <n v="91"/>
    <n v="0"/>
    <n v="0"/>
    <n v="0"/>
    <s v="10"/>
  </r>
  <r>
    <x v="0"/>
    <s v="10-116-21-5876-2150-199"/>
    <s v="ESA Wages"/>
    <n v="91"/>
    <n v="0"/>
    <n v="0"/>
    <n v="0"/>
    <s v="10"/>
  </r>
  <r>
    <x v="0"/>
    <s v="10-116-21-5876-2150-210"/>
    <s v="ESA Retirement"/>
    <n v="91"/>
    <n v="0"/>
    <n v="0"/>
    <n v="0"/>
    <s v="10"/>
  </r>
  <r>
    <x v="0"/>
    <s v="10-116-21-5876-2150-220"/>
    <s v="ESA FICA"/>
    <n v="91"/>
    <n v="0"/>
    <n v="0"/>
    <n v="0"/>
    <s v="10"/>
  </r>
  <r>
    <x v="0"/>
    <s v="10-116-21-5876-2400-121"/>
    <s v="ESA Wages"/>
    <n v="91"/>
    <n v="0"/>
    <n v="0"/>
    <n v="0"/>
    <s v="10"/>
  </r>
  <r>
    <x v="0"/>
    <s v="10-116-21-5876-2400-210"/>
    <s v="ESA Retirement"/>
    <n v="91"/>
    <n v="0"/>
    <n v="0"/>
    <n v="0"/>
    <s v="10"/>
  </r>
  <r>
    <x v="0"/>
    <s v="10-116-21-5876-2400-220"/>
    <s v="ESA FICA"/>
    <n v="91"/>
    <n v="0"/>
    <n v="0"/>
    <n v="0"/>
    <s v="10"/>
  </r>
  <r>
    <x v="0"/>
    <s v="10-116-21-5882-1000-131"/>
    <s v="TEACHER"/>
    <n v="91"/>
    <n v="26926.84"/>
    <n v="0"/>
    <n v="26926.84"/>
    <s v="10"/>
  </r>
  <r>
    <x v="0"/>
    <s v="10-116-21-5882-1000-210"/>
    <s v="RETIREMENT"/>
    <n v="91"/>
    <n v="6751.68"/>
    <n v="0"/>
    <n v="6751.68"/>
    <s v="10"/>
  </r>
  <r>
    <x v="0"/>
    <s v="10-116-21-5882-1000-220"/>
    <s v="FICA"/>
    <n v="91"/>
    <n v="2059.9499999999998"/>
    <n v="0"/>
    <n v="2059.9499999999998"/>
    <s v="10"/>
  </r>
  <r>
    <x v="0"/>
    <s v="10-116-21-5882-1000-241"/>
    <s v="Insurance"/>
    <n v="91"/>
    <n v="0"/>
    <n v="0"/>
    <n v="0"/>
    <s v="10"/>
  </r>
  <r>
    <x v="0"/>
    <s v="10-116-21-5882-1000-341"/>
    <s v="Substitute"/>
    <n v="91"/>
    <n v="0"/>
    <n v="0"/>
    <n v="0"/>
    <s v="10"/>
  </r>
  <r>
    <x v="0"/>
    <s v="10-116-21-5882-2650-626"/>
    <s v="Motor Fuel"/>
    <n v="91"/>
    <n v="0"/>
    <n v="0"/>
    <n v="0"/>
    <s v="10"/>
  </r>
  <r>
    <x v="0"/>
    <s v="10-116-21-7215-1000-131"/>
    <s v="TEACHERS"/>
    <n v="91"/>
    <n v="0"/>
    <n v="0"/>
    <n v="0"/>
    <s v="10"/>
  </r>
  <r>
    <x v="0"/>
    <s v="10-116-21-7215-1000-149"/>
    <s v="Extra Duty"/>
    <n v="91"/>
    <n v="0"/>
    <n v="0"/>
    <n v="0"/>
    <s v="10"/>
  </r>
  <r>
    <x v="0"/>
    <s v="10-116-21-7215-1000-161"/>
    <s v="INST. ASSISTANT"/>
    <n v="91"/>
    <n v="0"/>
    <n v="0"/>
    <n v="0"/>
    <s v="10"/>
  </r>
  <r>
    <x v="0"/>
    <s v="10-116-21-7215-1000-210"/>
    <s v="RETIREMENT"/>
    <n v="91"/>
    <n v="0"/>
    <n v="0"/>
    <n v="0"/>
    <s v="10"/>
  </r>
  <r>
    <x v="0"/>
    <s v="10-116-21-7215-1000-220"/>
    <s v="FICA"/>
    <n v="91"/>
    <n v="0"/>
    <n v="0"/>
    <n v="0"/>
    <s v="10"/>
  </r>
  <r>
    <x v="0"/>
    <s v="10-116-21-7215-1000-610"/>
    <s v="ESSER CARES 2 supplies"/>
    <n v="91"/>
    <n v="0"/>
    <n v="0"/>
    <n v="0"/>
    <s v="10"/>
  </r>
  <r>
    <x v="0"/>
    <s v="10-116-21-7220-1000-131"/>
    <s v="TEACHERS GEERS"/>
    <n v="91"/>
    <n v="0"/>
    <n v="0"/>
    <n v="0"/>
    <s v="10"/>
  </r>
  <r>
    <x v="0"/>
    <s v="10-116-21-7220-1000-149"/>
    <s v="Extra Duty GEERS"/>
    <n v="91"/>
    <n v="0"/>
    <n v="0"/>
    <n v="0"/>
    <s v="10"/>
  </r>
  <r>
    <x v="0"/>
    <s v="10-116-21-7220-1000-161"/>
    <s v="INST. ASSISTANT GEERS"/>
    <n v="91"/>
    <n v="0"/>
    <n v="0"/>
    <n v="0"/>
    <s v="10"/>
  </r>
  <r>
    <x v="0"/>
    <s v="10-116-21-7220-1000-210"/>
    <m/>
    <n v="91"/>
    <n v="0"/>
    <n v="0"/>
    <n v="0"/>
    <s v="10"/>
  </r>
  <r>
    <x v="0"/>
    <s v="10-116-21-7220-1000-220"/>
    <s v="FICA GEERS"/>
    <n v="91"/>
    <n v="0"/>
    <n v="0"/>
    <n v="0"/>
    <s v="10"/>
  </r>
  <r>
    <x v="0"/>
    <s v="10-116-21-7350-1000-161"/>
    <s v="Preschool Aide"/>
    <n v="91"/>
    <n v="0"/>
    <n v="0"/>
    <n v="0"/>
    <s v="10"/>
  </r>
  <r>
    <x v="0"/>
    <s v="10-116-21-7350-1000-195"/>
    <s v="Preschool Specialist"/>
    <n v="91"/>
    <n v="0"/>
    <n v="0"/>
    <n v="0"/>
    <s v="10"/>
  </r>
  <r>
    <x v="0"/>
    <s v="10-116-21-7350-1000-220"/>
    <s v="Readiness Initiative - FICA"/>
    <n v="91"/>
    <n v="0"/>
    <n v="0"/>
    <n v="0"/>
    <s v="10"/>
  </r>
  <r>
    <x v="0"/>
    <s v="10-116-21-7395-1000-149"/>
    <s v="OTHER CERT"/>
    <n v="91"/>
    <n v="0"/>
    <n v="0"/>
    <n v="0"/>
    <s v="10"/>
  </r>
  <r>
    <x v="0"/>
    <s v="10-116-21-7395-1000-161"/>
    <s v="INST. ASSISTANT"/>
    <n v="91"/>
    <n v="0"/>
    <n v="0"/>
    <n v="0"/>
    <s v="10"/>
  </r>
  <r>
    <x v="0"/>
    <s v="10-116-21-7524-1000-131"/>
    <s v="IDEA Salaries"/>
    <n v="91"/>
    <n v="0"/>
    <n v="0"/>
    <n v="0"/>
    <s v="10"/>
  </r>
  <r>
    <x v="0"/>
    <s v="10-116-21-7524-1000-149"/>
    <s v="Extra duty"/>
    <n v="91"/>
    <n v="0"/>
    <n v="0"/>
    <n v="0"/>
    <s v="10"/>
  </r>
  <r>
    <x v="0"/>
    <s v="10-116-21-7524-1000-161"/>
    <s v="STAFF ASSISTANT"/>
    <n v="91"/>
    <n v="86160.45"/>
    <n v="0"/>
    <n v="86160.45"/>
    <s v="10"/>
  </r>
  <r>
    <x v="0"/>
    <s v="10-116-21-7524-1000-195"/>
    <s v="REFOCUS"/>
    <n v="91"/>
    <n v="0"/>
    <n v="0"/>
    <n v="0"/>
    <s v="10"/>
  </r>
  <r>
    <x v="0"/>
    <s v="10-116-21-7524-1000-210"/>
    <s v="RETIREMENT"/>
    <n v="91"/>
    <n v="4306.29"/>
    <n v="0"/>
    <n v="4306.29"/>
    <s v="10"/>
  </r>
  <r>
    <x v="0"/>
    <s v="10-116-21-7524-1000-220"/>
    <s v="FICA"/>
    <n v="91"/>
    <n v="6591.3"/>
    <n v="0"/>
    <n v="6591.3"/>
    <s v="10"/>
  </r>
  <r>
    <x v="0"/>
    <s v="10-116-21-7524-1000-341"/>
    <s v="IDEA - Substitute Cost"/>
    <n v="91"/>
    <n v="464.07"/>
    <n v="0"/>
    <n v="464.07"/>
    <s v="10"/>
  </r>
  <r>
    <x v="0"/>
    <s v="10-116-21-7602-1000-161"/>
    <s v="IA - AMERICORPS"/>
    <n v="91"/>
    <n v="0"/>
    <n v="0"/>
    <n v="0"/>
    <s v="10"/>
  </r>
  <r>
    <x v="0"/>
    <s v="10-116-21-7602-1000-270"/>
    <s v="INDUSTRIAL INS"/>
    <n v="91"/>
    <n v="0"/>
    <n v="0"/>
    <n v="0"/>
    <s v="10"/>
  </r>
  <r>
    <x v="0"/>
    <s v="10-116-21-7664-1000-195"/>
    <s v="ED SPECIALIST"/>
    <n v="91"/>
    <n v="0"/>
    <n v="0"/>
    <n v="0"/>
    <s v="10"/>
  </r>
  <r>
    <x v="0"/>
    <s v="10-116-21-7701-1000-131"/>
    <s v="TEACHERS"/>
    <n v="91"/>
    <n v="0"/>
    <n v="0"/>
    <n v="0"/>
    <s v="10"/>
  </r>
  <r>
    <x v="0"/>
    <s v="10-116-21-7701-1000-149"/>
    <s v="OTHER CERT"/>
    <n v="91"/>
    <n v="0"/>
    <n v="0"/>
    <n v="0"/>
    <s v="10"/>
  </r>
  <r>
    <x v="0"/>
    <s v="10-116-21-7701-1000-161"/>
    <s v="IA -YTH CONNECT"/>
    <n v="91"/>
    <n v="0"/>
    <n v="0"/>
    <n v="0"/>
    <s v="10"/>
  </r>
  <r>
    <x v="0"/>
    <s v="10-116-21-7701-1000-198"/>
    <s v="SITE MGR YTH CN"/>
    <n v="91"/>
    <n v="0"/>
    <n v="0"/>
    <n v="0"/>
    <s v="10"/>
  </r>
  <r>
    <x v="0"/>
    <s v="10-116-21-7701-1000-320"/>
    <s v="PURCH SERVICE"/>
    <n v="91"/>
    <n v="0"/>
    <n v="0"/>
    <n v="0"/>
    <s v="10"/>
  </r>
  <r>
    <x v="0"/>
    <s v="10-116-21-7701-1000-580"/>
    <s v="TRVL WORKSHOPS"/>
    <n v="91"/>
    <n v="0"/>
    <n v="0"/>
    <n v="0"/>
    <s v="10"/>
  </r>
  <r>
    <x v="0"/>
    <s v="10-116-21-7701-1000-610"/>
    <s v="SUPPLIES"/>
    <n v="91"/>
    <n v="0"/>
    <n v="0"/>
    <n v="0"/>
    <s v="10"/>
  </r>
  <r>
    <x v="0"/>
    <s v="10-116-21-7701-2700-519"/>
    <s v="TRANSPORTATION"/>
    <n v="91"/>
    <n v="0"/>
    <n v="0"/>
    <n v="0"/>
    <s v="10"/>
  </r>
  <r>
    <x v="0"/>
    <s v="10-116-21-7801-1000-131"/>
    <s v="TEACHERS"/>
    <n v="91"/>
    <n v="43236.46"/>
    <n v="0"/>
    <n v="43236.46"/>
    <s v="10"/>
  </r>
  <r>
    <x v="0"/>
    <s v="10-116-21-7801-1000-149"/>
    <s v="OTHER CERT"/>
    <n v="91"/>
    <n v="1485.9"/>
    <n v="0"/>
    <n v="1485.9"/>
    <s v="10"/>
  </r>
  <r>
    <x v="0"/>
    <s v="10-116-21-7801-1000-161"/>
    <s v="INST ASSISTANTS"/>
    <n v="91"/>
    <n v="38549.18"/>
    <n v="0"/>
    <n v="38549.18"/>
    <s v="10"/>
  </r>
  <r>
    <x v="0"/>
    <s v="10-116-21-7801-1000-195"/>
    <s v="PRE-SCHOOL SPECIALIST"/>
    <n v="91"/>
    <n v="0"/>
    <n v="0"/>
    <n v="0"/>
    <s v="10"/>
  </r>
  <r>
    <x v="0"/>
    <s v="10-116-21-7801-1000-198"/>
    <s v="Site Manager"/>
    <n v="91"/>
    <n v="0"/>
    <n v="0"/>
    <n v="0"/>
    <s v="10"/>
  </r>
  <r>
    <x v="0"/>
    <s v="10-116-21-7801-1000-210"/>
    <s v="RETIREMENT"/>
    <n v="91"/>
    <n v="10640.97"/>
    <n v="0"/>
    <n v="10640.97"/>
    <s v="10"/>
  </r>
  <r>
    <x v="0"/>
    <s v="10-116-21-7801-1000-220"/>
    <s v="FICA"/>
    <n v="91"/>
    <n v="6101.52"/>
    <n v="0"/>
    <n v="6101.52"/>
    <s v="10"/>
  </r>
  <r>
    <x v="0"/>
    <s v="10-116-21-7801-1000-241"/>
    <s v="INSURANCE"/>
    <n v="91"/>
    <n v="5850.33"/>
    <n v="0"/>
    <n v="5850.33"/>
    <s v="10"/>
  </r>
  <r>
    <x v="0"/>
    <s v="10-116-21-7801-1000-270"/>
    <s v="INDUSTRIAL INS"/>
    <n v="91"/>
    <n v="0"/>
    <n v="0"/>
    <n v="0"/>
    <s v="10"/>
  </r>
  <r>
    <x v="0"/>
    <s v="10-116-21-7801-1000-320"/>
    <s v="PURCHASED SERVICES"/>
    <n v="91"/>
    <n v="0"/>
    <n v="0"/>
    <n v="0"/>
    <s v="10"/>
  </r>
  <r>
    <x v="0"/>
    <s v="10-116-21-7801-1000-341"/>
    <s v="SUBSTITUTE COST"/>
    <n v="91"/>
    <n v="50.63"/>
    <n v="0"/>
    <n v="50.63"/>
    <s v="10"/>
  </r>
  <r>
    <x v="0"/>
    <s v="10-116-21-7801-1000-580"/>
    <s v="Title I - Travel"/>
    <n v="91"/>
    <n v="0"/>
    <n v="0"/>
    <n v="0"/>
    <s v="10"/>
  </r>
  <r>
    <x v="0"/>
    <s v="10-116-21-7801-1000-610"/>
    <s v="SUPPLIES (GEN)"/>
    <n v="91"/>
    <n v="0"/>
    <n v="0"/>
    <n v="0"/>
    <s v="10"/>
  </r>
  <r>
    <x v="0"/>
    <s v="10-116-21-7801-1000-611"/>
    <s v="Parent Involvement Supplies"/>
    <n v="91"/>
    <n v="0"/>
    <n v="0"/>
    <n v="0"/>
    <s v="10"/>
  </r>
  <r>
    <x v="0"/>
    <s v="10-116-21-7801-1000-730"/>
    <s v="EQUIPMENT"/>
    <n v="91"/>
    <n v="0"/>
    <n v="0"/>
    <n v="0"/>
    <s v="10"/>
  </r>
  <r>
    <x v="0"/>
    <s v="10-116-21-7801-1001-131"/>
    <s v="Teacher Wages"/>
    <n v="91"/>
    <n v="0"/>
    <n v="0"/>
    <n v="0"/>
    <s v="10"/>
  </r>
  <r>
    <x v="0"/>
    <s v="10-116-21-7801-1001-149"/>
    <s v="Extra Duty"/>
    <n v="91"/>
    <n v="0"/>
    <n v="0"/>
    <n v="0"/>
    <s v="10"/>
  </r>
  <r>
    <x v="0"/>
    <s v="10-116-21-7801-1001-210"/>
    <s v="Retirement"/>
    <n v="91"/>
    <n v="0"/>
    <n v="0"/>
    <n v="0"/>
    <s v="10"/>
  </r>
  <r>
    <x v="0"/>
    <s v="10-116-21-7801-1001-220"/>
    <s v="FICA"/>
    <n v="91"/>
    <n v="0"/>
    <n v="0"/>
    <n v="0"/>
    <s v="10"/>
  </r>
  <r>
    <x v="0"/>
    <s v="10-116-21-7801-1001-241"/>
    <s v="Insurance"/>
    <n v="91"/>
    <n v="0"/>
    <n v="0"/>
    <n v="0"/>
    <s v="10"/>
  </r>
  <r>
    <x v="0"/>
    <s v="10-116-21-7801-1001-245"/>
    <s v="Waive"/>
    <n v="91"/>
    <n v="0"/>
    <n v="0"/>
    <n v="0"/>
    <s v="10"/>
  </r>
  <r>
    <x v="0"/>
    <s v="10-116-21-7801-2190-197"/>
    <s v="PARENT LIASON"/>
    <n v="91"/>
    <n v="17851.689999999999"/>
    <n v="0"/>
    <n v="17851.689999999999"/>
    <s v="10"/>
  </r>
  <r>
    <x v="0"/>
    <s v="10-116-21-7801-2190-220"/>
    <s v="FICA"/>
    <n v="91"/>
    <n v="1365.65"/>
    <n v="0"/>
    <n v="1365.65"/>
    <s v="10"/>
  </r>
  <r>
    <x v="0"/>
    <s v="10-116-21-7801-2210-290"/>
    <s v="OTHER BENEFITS"/>
    <n v="91"/>
    <n v="0"/>
    <n v="0"/>
    <n v="0"/>
    <s v="10"/>
  </r>
  <r>
    <x v="0"/>
    <s v="10-116-21-7801-2290-152"/>
    <s v="Title I Secretary"/>
    <n v="91"/>
    <n v="13400.82"/>
    <n v="0"/>
    <n v="13400.82"/>
    <s v="10"/>
  </r>
  <r>
    <x v="0"/>
    <s v="10-116-21-7801-2290-220"/>
    <s v="FICA"/>
    <n v="91"/>
    <n v="1025.1500000000001"/>
    <n v="0"/>
    <n v="1025.1500000000001"/>
    <s v="10"/>
  </r>
  <r>
    <x v="0"/>
    <s v="10-116-21-7860-1000-149"/>
    <s v="OTHER CERT"/>
    <n v="91"/>
    <n v="6300"/>
    <n v="0"/>
    <n v="6300"/>
    <s v="10"/>
  </r>
  <r>
    <x v="0"/>
    <s v="10-116-21-7860-1000-210"/>
    <s v="RETIREMENT"/>
    <n v="91"/>
    <n v="1480.59"/>
    <n v="0"/>
    <n v="1480.59"/>
    <s v="10"/>
  </r>
  <r>
    <x v="0"/>
    <s v="10-116-21-7860-1000-220"/>
    <s v="FICA"/>
    <n v="91"/>
    <n v="470.87"/>
    <n v="0"/>
    <n v="470.87"/>
    <s v="10"/>
  </r>
  <r>
    <x v="0"/>
    <s v="10-116-21-7860-1000-241"/>
    <s v="Insurance"/>
    <n v="91"/>
    <n v="29.13"/>
    <n v="0"/>
    <n v="29.13"/>
    <s v="10"/>
  </r>
  <r>
    <x v="0"/>
    <s v="10-116-21-7860-1000-341"/>
    <s v="Sub costs"/>
    <n v="91"/>
    <n v="0"/>
    <n v="0"/>
    <n v="0"/>
    <s v="10"/>
  </r>
  <r>
    <x v="0"/>
    <s v="10-116-21-7860-1000-580"/>
    <s v="Travel"/>
    <n v="91"/>
    <n v="0"/>
    <n v="0"/>
    <n v="0"/>
    <s v="10"/>
  </r>
  <r>
    <x v="0"/>
    <s v="10-116-21-7880-1000-131"/>
    <s v="FED ESL TCHRS"/>
    <n v="91"/>
    <n v="0"/>
    <n v="0"/>
    <n v="0"/>
    <s v="10"/>
  </r>
  <r>
    <x v="0"/>
    <s v="10-116-21-7880-1000-161"/>
    <s v="IA - FED ELS"/>
    <n v="91"/>
    <n v="0"/>
    <n v="0"/>
    <n v="0"/>
    <s v="10"/>
  </r>
  <r>
    <x v="0"/>
    <s v="10-116-21-7880-1000-341"/>
    <s v="Title III - Sub Costs"/>
    <n v="91"/>
    <n v="0"/>
    <n v="0"/>
    <n v="0"/>
    <s v="10"/>
  </r>
  <r>
    <x v="0"/>
    <s v="10-116-21-7910-1000-131"/>
    <s v="21ST CENT TCHRS"/>
    <n v="91"/>
    <n v="0"/>
    <n v="0"/>
    <n v="0"/>
    <s v="10"/>
  </r>
  <r>
    <x v="0"/>
    <s v="10-116-21-7910-1000-161"/>
    <s v="IA -- 21ST CENT"/>
    <n v="91"/>
    <n v="0"/>
    <n v="0"/>
    <n v="0"/>
    <s v="10"/>
  </r>
  <r>
    <x v="0"/>
    <s v="10-116-21-7910-1000-198"/>
    <s v="SITE MGR 21 CEN"/>
    <n v="91"/>
    <n v="0"/>
    <n v="0"/>
    <n v="0"/>
    <s v="10"/>
  </r>
  <r>
    <x v="0"/>
    <s v="10-116-21-7910-1000-210"/>
    <s v="ASC - Retirement"/>
    <n v="91"/>
    <n v="0"/>
    <n v="0"/>
    <n v="0"/>
    <s v="10"/>
  </r>
  <r>
    <x v="0"/>
    <s v="10-116-21-7910-1000-220"/>
    <s v="FICA"/>
    <n v="91"/>
    <n v="0"/>
    <n v="0"/>
    <n v="0"/>
    <s v="10"/>
  </r>
  <r>
    <x v="0"/>
    <s v="10-116-21-7910-1000-241"/>
    <s v="Insurance"/>
    <n v="91"/>
    <n v="0"/>
    <n v="0"/>
    <n v="0"/>
    <s v="10"/>
  </r>
  <r>
    <x v="0"/>
    <s v="10-116-21-7910-1000-580"/>
    <s v="TRAVEL"/>
    <n v="91"/>
    <n v="0"/>
    <n v="0"/>
    <n v="0"/>
    <s v="10"/>
  </r>
  <r>
    <x v="0"/>
    <s v="10-116-21-7910-1000-610"/>
    <s v="SUPPLIES"/>
    <n v="91"/>
    <n v="0"/>
    <n v="0"/>
    <n v="0"/>
    <s v="10"/>
  </r>
  <r>
    <x v="0"/>
    <s v="10-116-21-7911-1000-131"/>
    <s v="TEACHERS"/>
    <n v="91"/>
    <n v="0"/>
    <n v="0"/>
    <n v="0"/>
    <s v="10"/>
  </r>
  <r>
    <x v="0"/>
    <s v="10-116-21-7911-1000-149"/>
    <s v="OTHER CERT"/>
    <n v="91"/>
    <n v="0"/>
    <n v="0"/>
    <n v="0"/>
    <s v="10"/>
  </r>
  <r>
    <x v="0"/>
    <s v="10-116-21-7911-1000-161"/>
    <s v="INST. ASSISTANTS"/>
    <n v="91"/>
    <n v="0"/>
    <n v="0"/>
    <n v="0"/>
    <s v="10"/>
  </r>
  <r>
    <x v="0"/>
    <s v="10-116-21-7911-1000-198"/>
    <s v="SITE MANAGER"/>
    <n v="91"/>
    <n v="0"/>
    <n v="0"/>
    <n v="0"/>
    <s v="10"/>
  </r>
  <r>
    <x v="0"/>
    <s v="10-116-21-7911-1000-210"/>
    <s v="RETIREMENT"/>
    <n v="91"/>
    <n v="0"/>
    <n v="0"/>
    <n v="0"/>
    <s v="10"/>
  </r>
  <r>
    <x v="0"/>
    <s v="10-116-21-7911-1000-220"/>
    <s v="FICA"/>
    <n v="91"/>
    <n v="0"/>
    <n v="0"/>
    <n v="0"/>
    <s v="10"/>
  </r>
  <r>
    <x v="0"/>
    <s v="10-116-21-7911-1000-320"/>
    <s v="PURCHASED SERVICES"/>
    <n v="91"/>
    <n v="0"/>
    <n v="0"/>
    <n v="0"/>
    <s v="10"/>
  </r>
  <r>
    <x v="0"/>
    <s v="10-116-21-7911-1000-580"/>
    <s v="TRAVEL"/>
    <n v="91"/>
    <n v="0"/>
    <n v="0"/>
    <n v="0"/>
    <s v="10"/>
  </r>
  <r>
    <x v="0"/>
    <s v="10-116-21-7911-1000-610"/>
    <s v="SUPPLIES"/>
    <n v="91"/>
    <n v="0"/>
    <n v="0"/>
    <n v="0"/>
    <s v="10"/>
  </r>
  <r>
    <x v="0"/>
    <s v="10-116-21-7911-1000-730"/>
    <s v="Equipment"/>
    <n v="91"/>
    <n v="0"/>
    <n v="0"/>
    <n v="0"/>
    <s v="10"/>
  </r>
  <r>
    <x v="0"/>
    <s v="10-116-21-7911-2700-519"/>
    <s v="ASC TRANSPORTATION"/>
    <n v="91"/>
    <n v="0"/>
    <n v="0"/>
    <n v="0"/>
    <s v="10"/>
  </r>
  <r>
    <x v="0"/>
    <s v="10-116-21-7913-1000-149"/>
    <s v="Extra Duty"/>
    <n v="91"/>
    <n v="0"/>
    <n v="0"/>
    <n v="0"/>
    <s v="10"/>
  </r>
  <r>
    <x v="0"/>
    <s v="10-116-21-7913-1000-161"/>
    <s v="Inst Aide"/>
    <n v="91"/>
    <n v="0"/>
    <n v="0"/>
    <n v="0"/>
    <s v="10"/>
  </r>
  <r>
    <x v="0"/>
    <s v="10-116-21-7913-1000-210"/>
    <s v="Retirement"/>
    <n v="91"/>
    <n v="0"/>
    <n v="0"/>
    <n v="0"/>
    <s v="10"/>
  </r>
  <r>
    <x v="0"/>
    <s v="10-116-21-7913-1000-220"/>
    <s v="FICA"/>
    <n v="91"/>
    <n v="0"/>
    <n v="0"/>
    <n v="0"/>
    <s v="10"/>
  </r>
  <r>
    <x v="0"/>
    <s v="10-116-21-7913-1000-610"/>
    <s v="Supplies"/>
    <n v="91"/>
    <n v="0"/>
    <n v="0"/>
    <n v="0"/>
    <s v="10"/>
  </r>
  <r>
    <x v="0"/>
    <s v="10-116-21-7913-2700-519"/>
    <s v="Transportation"/>
    <n v="91"/>
    <n v="0"/>
    <n v="0"/>
    <n v="0"/>
    <s v="10"/>
  </r>
  <r>
    <x v="0"/>
    <s v="10-116-21-7914-1000-149"/>
    <s v="Extra Duty"/>
    <n v="91"/>
    <n v="32802.400000000001"/>
    <n v="0"/>
    <n v="32802.400000000001"/>
    <s v="10"/>
  </r>
  <r>
    <x v="0"/>
    <s v="10-116-21-7914-1000-161"/>
    <s v="ASC Inst Asst"/>
    <n v="91"/>
    <n v="0"/>
    <n v="0"/>
    <n v="0"/>
    <s v="10"/>
  </r>
  <r>
    <x v="0"/>
    <s v="10-116-21-7914-1000-198"/>
    <s v="ASC Site Manager"/>
    <n v="91"/>
    <n v="12344.2"/>
    <n v="0"/>
    <n v="12344.2"/>
    <s v="10"/>
  </r>
  <r>
    <x v="0"/>
    <s v="10-116-21-7914-1000-210"/>
    <s v="Retirment"/>
    <n v="91"/>
    <n v="7543.41"/>
    <n v="0"/>
    <n v="7543.41"/>
    <s v="10"/>
  </r>
  <r>
    <x v="0"/>
    <s v="10-116-21-7914-1000-220"/>
    <s v="FICA"/>
    <n v="91"/>
    <n v="3295.96"/>
    <n v="0"/>
    <n v="3295.96"/>
    <s v="10"/>
  </r>
  <r>
    <x v="0"/>
    <s v="10-116-21-7914-1000-241"/>
    <s v="Insurance"/>
    <n v="91"/>
    <n v="122.7"/>
    <n v="0"/>
    <n v="122.7"/>
    <s v="10"/>
  </r>
  <r>
    <x v="0"/>
    <s v="10-116-21-7914-1000-341"/>
    <s v="Sub Costs"/>
    <n v="91"/>
    <n v="0"/>
    <n v="0"/>
    <n v="0"/>
    <s v="10"/>
  </r>
  <r>
    <x v="0"/>
    <s v="10-116-21-7914-1000-580"/>
    <s v="Travel"/>
    <n v="91"/>
    <n v="0"/>
    <n v="0"/>
    <n v="0"/>
    <s v="10"/>
  </r>
  <r>
    <x v="0"/>
    <s v="10-116-21-7914-1000-610"/>
    <s v="Supplies"/>
    <n v="91"/>
    <n v="371.93"/>
    <n v="0"/>
    <n v="371.93"/>
    <s v="10"/>
  </r>
  <r>
    <x v="0"/>
    <s v="10-116-21-7914-2700-511"/>
    <s v="Bussing"/>
    <n v="91"/>
    <n v="0"/>
    <n v="0"/>
    <n v="0"/>
    <s v="10"/>
  </r>
  <r>
    <x v="0"/>
    <s v="10-116-21-7914-2700-519"/>
    <s v="ASC TRANSPORTATION"/>
    <n v="91"/>
    <n v="0"/>
    <n v="0"/>
    <n v="0"/>
    <s v="10"/>
  </r>
  <r>
    <x v="0"/>
    <s v="10-116-21-9600-2610-182"/>
    <s v="CUSTODIANS"/>
    <n v="91"/>
    <n v="40626.699999999997"/>
    <n v="0"/>
    <n v="40626.699999999997"/>
    <s v="10"/>
  </r>
  <r>
    <x v="0"/>
    <s v="10-116-21-9600-2610-183"/>
    <s v="SWEEPERS"/>
    <n v="91"/>
    <n v="21611.4"/>
    <n v="0"/>
    <n v="21611.4"/>
    <s v="10"/>
  </r>
  <r>
    <x v="0"/>
    <s v="10-116-21-9600-2610-210"/>
    <s v="RETIREMENT"/>
    <n v="91"/>
    <n v="9624.2900000000009"/>
    <n v="0"/>
    <n v="9624.2900000000009"/>
    <s v="10"/>
  </r>
  <r>
    <x v="0"/>
    <s v="10-116-21-9600-2610-220"/>
    <s v="FICA"/>
    <n v="91"/>
    <n v="4146.63"/>
    <n v="0"/>
    <n v="4146.63"/>
    <s v="10"/>
  </r>
  <r>
    <x v="0"/>
    <s v="10-116-21-9600-2610-241"/>
    <s v="INSURANCE"/>
    <n v="91"/>
    <n v="14874.86"/>
    <n v="0"/>
    <n v="14874.86"/>
    <s v="10"/>
  </r>
  <r>
    <x v="0"/>
    <s v="10-116-21-9600-2610-270"/>
    <s v="INDUSTRIAL INS."/>
    <n v="91"/>
    <n v="0"/>
    <n v="0"/>
    <n v="0"/>
    <s v="10"/>
  </r>
  <r>
    <x v="0"/>
    <s v="10-116-21-9600-2610-411"/>
    <s v="WATER &amp; SEWAGE"/>
    <n v="91"/>
    <n v="9629.16"/>
    <n v="0"/>
    <n v="9629.16"/>
    <s v="10"/>
  </r>
  <r>
    <x v="0"/>
    <s v="10-116-21-9600-2610-430"/>
    <s v="REPAIRS &amp; MAINT"/>
    <n v="91"/>
    <n v="0"/>
    <n v="0"/>
    <n v="0"/>
    <s v="10"/>
  </r>
  <r>
    <x v="0"/>
    <s v="10-116-21-9600-2610-431"/>
    <s v="GARBAGE"/>
    <n v="91"/>
    <n v="7718.88"/>
    <n v="0"/>
    <n v="7718.88"/>
    <s v="10"/>
  </r>
  <r>
    <x v="0"/>
    <s v="10-116-21-9600-2610-441"/>
    <s v="STORM WATER"/>
    <n v="91"/>
    <n v="0"/>
    <n v="0"/>
    <n v="0"/>
    <s v="10"/>
  </r>
  <r>
    <x v="0"/>
    <s v="10-116-21-9600-2610-530"/>
    <s v="TELEPHONE"/>
    <n v="91"/>
    <n v="964.16"/>
    <n v="0"/>
    <n v="964.16"/>
    <s v="10"/>
  </r>
  <r>
    <x v="0"/>
    <s v="10-116-21-9600-2610-580"/>
    <s v="CUST. TRAVEL"/>
    <n v="91"/>
    <n v="0"/>
    <n v="0"/>
    <n v="0"/>
    <s v="10"/>
  </r>
  <r>
    <x v="0"/>
    <s v="10-116-21-9600-2610-621"/>
    <s v="NATURAL GAS"/>
    <n v="91"/>
    <n v="28022.77"/>
    <n v="0"/>
    <n v="28022.77"/>
    <s v="10"/>
  </r>
  <r>
    <x v="0"/>
    <s v="10-116-21-9600-2610-622"/>
    <s v="ELECTRICITY"/>
    <n v="91"/>
    <n v="37243.69"/>
    <n v="0"/>
    <n v="37243.69"/>
    <s v="10"/>
  </r>
  <r>
    <x v="0"/>
    <s v="10-116-21-9600-2610-680"/>
    <s v="CUSTODIAL SUPLY"/>
    <n v="91"/>
    <n v="5388.6"/>
    <n v="0"/>
    <n v="5388.6"/>
    <s v="10"/>
  </r>
  <r>
    <x v="0"/>
    <s v="10-116-21-9600-2610-689"/>
    <s v="BLDG &amp; GROUNDS"/>
    <n v="91"/>
    <n v="0"/>
    <n v="0"/>
    <n v="0"/>
    <s v="10"/>
  </r>
  <r>
    <x v="0"/>
    <s v="10-116-21-9600-2620-270"/>
    <s v="Industrial Insurance"/>
    <n v="91"/>
    <n v="0"/>
    <n v="0"/>
    <n v="0"/>
    <s v="10"/>
  </r>
  <r>
    <x v="0"/>
    <s v="10-116-21-9600-2620-680"/>
    <s v="MAINT. SUPPLIES"/>
    <n v="91"/>
    <n v="794.56"/>
    <n v="0"/>
    <n v="794.56"/>
    <s v="10"/>
  </r>
  <r>
    <x v="0"/>
    <s v="10-120-21-0181-1000-430"/>
    <s v="Band Repairs"/>
    <n v="91"/>
    <n v="0"/>
    <n v="0"/>
    <n v="0"/>
    <s v="10"/>
  </r>
  <r>
    <x v="0"/>
    <s v="10-120-21-0505-1000-149"/>
    <s v="Homebound"/>
    <n v="91"/>
    <n v="0"/>
    <n v="0"/>
    <n v="0"/>
    <s v="10"/>
  </r>
  <r>
    <x v="0"/>
    <s v="10-120-21-0505-1000-210"/>
    <s v="Retirement"/>
    <n v="91"/>
    <n v="0"/>
    <n v="0"/>
    <n v="0"/>
    <s v="10"/>
  </r>
  <r>
    <x v="0"/>
    <s v="10-120-21-0505-1000-220"/>
    <s v="FICA"/>
    <n v="91"/>
    <n v="0"/>
    <n v="0"/>
    <n v="0"/>
    <s v="10"/>
  </r>
  <r>
    <x v="0"/>
    <s v="10-120-21-0600-2700-511"/>
    <s v="STUDENT TRAVEL"/>
    <n v="91"/>
    <n v="1057.5999999999999"/>
    <n v="0"/>
    <n v="1057.5999999999999"/>
    <s v="10"/>
  </r>
  <r>
    <x v="0"/>
    <s v="10-120-21-0600-2700-519"/>
    <s v="AFT SCHL PROGMS"/>
    <n v="91"/>
    <n v="0"/>
    <n v="0"/>
    <n v="0"/>
    <s v="10"/>
  </r>
  <r>
    <x v="0"/>
    <s v="10-120-21-1050-1000-131"/>
    <s v="TEACHERS"/>
    <n v="91"/>
    <n v="1073619.6399999999"/>
    <n v="0"/>
    <n v="1073619.6399999999"/>
    <s v="10"/>
  </r>
  <r>
    <x v="0"/>
    <s v="10-120-21-1050-1000-149"/>
    <s v="Homebound"/>
    <n v="91"/>
    <n v="0"/>
    <n v="0"/>
    <n v="0"/>
    <s v="10"/>
  </r>
  <r>
    <x v="0"/>
    <s v="10-120-21-1050-1000-161"/>
    <s v="INST. ASSISTANT"/>
    <n v="91"/>
    <n v="18076.48"/>
    <n v="0"/>
    <n v="18076.48"/>
    <s v="10"/>
  </r>
  <r>
    <x v="0"/>
    <s v="10-120-21-1050-1000-163"/>
    <s v="CAMPUS MONITOR"/>
    <n v="91"/>
    <n v="17905.02"/>
    <n v="0"/>
    <n v="17905.02"/>
    <s v="10"/>
  </r>
  <r>
    <x v="0"/>
    <s v="10-120-21-1050-1000-195"/>
    <s v="ED SPECIALISTS"/>
    <n v="91"/>
    <n v="95207.86"/>
    <n v="0"/>
    <n v="95207.86"/>
    <s v="10"/>
  </r>
  <r>
    <x v="0"/>
    <s v="10-120-21-1050-1000-210"/>
    <s v="RETIREMENT"/>
    <n v="91"/>
    <n v="257651.20000000001"/>
    <n v="0"/>
    <n v="257651.20000000001"/>
    <s v="10"/>
  </r>
  <r>
    <x v="0"/>
    <s v="10-120-21-1050-1000-220"/>
    <s v="FICA"/>
    <n v="91"/>
    <n v="93313.46"/>
    <n v="0"/>
    <n v="93313.46"/>
    <s v="10"/>
  </r>
  <r>
    <x v="0"/>
    <s v="10-120-21-1050-1000-241"/>
    <s v="INSURANCE"/>
    <n v="91"/>
    <n v="135655.04999999999"/>
    <n v="0"/>
    <n v="135655.04999999999"/>
    <s v="10"/>
  </r>
  <r>
    <x v="0"/>
    <s v="10-120-21-1050-1000-245"/>
    <s v="Waive"/>
    <n v="91"/>
    <n v="8000"/>
    <n v="0"/>
    <n v="8000"/>
    <s v="10"/>
  </r>
  <r>
    <x v="0"/>
    <s v="10-120-21-1050-1000-270"/>
    <s v="INDUSTRIAL INS"/>
    <n v="91"/>
    <n v="0"/>
    <n v="0"/>
    <n v="0"/>
    <s v="10"/>
  </r>
  <r>
    <x v="0"/>
    <s v="10-120-21-1050-1000-280"/>
    <s v="UNEMPL INS"/>
    <n v="91"/>
    <n v="0"/>
    <n v="0"/>
    <n v="0"/>
    <s v="10"/>
  </r>
  <r>
    <x v="0"/>
    <s v="10-120-21-1050-1000-290"/>
    <s v="HSA FEES"/>
    <n v="91"/>
    <n v="0"/>
    <n v="0"/>
    <n v="0"/>
    <s v="10"/>
  </r>
  <r>
    <x v="0"/>
    <s v="10-120-21-1050-1000-300"/>
    <s v="PROF/TECH SERV"/>
    <n v="91"/>
    <n v="0"/>
    <n v="0"/>
    <n v="0"/>
    <s v="10"/>
  </r>
  <r>
    <x v="0"/>
    <s v="10-120-21-1050-1000-341"/>
    <s v="SUBSTITUTE COST"/>
    <n v="91"/>
    <n v="23690.92"/>
    <n v="0"/>
    <n v="23690.92"/>
    <s v="10"/>
  </r>
  <r>
    <x v="0"/>
    <s v="10-120-21-1050-1000-430"/>
    <s v="INST. REP/MAINT"/>
    <n v="91"/>
    <n v="0"/>
    <n v="0"/>
    <n v="0"/>
    <s v="10"/>
  </r>
  <r>
    <x v="0"/>
    <s v="10-120-21-1050-1000-580"/>
    <s v="STAFF TRAVEL"/>
    <n v="91"/>
    <n v="0"/>
    <n v="0"/>
    <n v="0"/>
    <s v="10"/>
  </r>
  <r>
    <x v="0"/>
    <s v="10-120-21-1050-1000-594"/>
    <s v="ADMISSION CHGS"/>
    <n v="91"/>
    <n v="0"/>
    <n v="0"/>
    <n v="0"/>
    <s v="10"/>
  </r>
  <r>
    <x v="0"/>
    <s v="10-120-21-1050-1000-610"/>
    <s v="SUPPLIES"/>
    <n v="91"/>
    <n v="15284.82"/>
    <n v="0"/>
    <n v="15284.82"/>
    <s v="10"/>
  </r>
  <r>
    <x v="0"/>
    <s v="10-120-21-1050-1000-641"/>
    <s v="TEXTBOOKS"/>
    <n v="91"/>
    <n v="0"/>
    <n v="0"/>
    <n v="0"/>
    <s v="10"/>
  </r>
  <r>
    <x v="0"/>
    <s v="10-120-21-1050-1000-670"/>
    <s v="COMPUTER SUPPLY"/>
    <n v="91"/>
    <n v="0"/>
    <n v="0"/>
    <n v="0"/>
    <s v="10"/>
  </r>
  <r>
    <x v="0"/>
    <s v="10-120-21-1050-1000-730"/>
    <s v="INSTR EQUIPMENT"/>
    <n v="91"/>
    <n v="0"/>
    <n v="0"/>
    <n v="0"/>
    <s v="10"/>
  </r>
  <r>
    <x v="0"/>
    <s v="10-120-21-1050-1000-810"/>
    <s v="DUES AND FEES"/>
    <n v="91"/>
    <n v="0"/>
    <n v="0"/>
    <n v="0"/>
    <s v="10"/>
  </r>
  <r>
    <x v="0"/>
    <s v="10-120-21-1050-2100-270"/>
    <s v="INDUSTRIAL INS"/>
    <n v="91"/>
    <n v="0"/>
    <n v="0"/>
    <n v="0"/>
    <s v="10"/>
  </r>
  <r>
    <x v="0"/>
    <s v="10-120-21-1050-2120-810"/>
    <s v="DUES AND FEES"/>
    <n v="91"/>
    <n v="0"/>
    <n v="0"/>
    <n v="0"/>
    <s v="10"/>
  </r>
  <r>
    <x v="0"/>
    <s v="10-120-21-1050-2200-270"/>
    <s v="INDUSTRIAL INS"/>
    <n v="91"/>
    <n v="0"/>
    <n v="0"/>
    <n v="0"/>
    <s v="10"/>
  </r>
  <r>
    <x v="0"/>
    <s v="10-120-21-1050-2220-162"/>
    <s v="MEDIA ASSISTANT"/>
    <n v="91"/>
    <n v="10508.92"/>
    <n v="0"/>
    <n v="10508.92"/>
    <s v="10"/>
  </r>
  <r>
    <x v="0"/>
    <s v="10-120-21-1050-2220-195"/>
    <s v="MEDIA SPECIALST"/>
    <n v="91"/>
    <n v="0"/>
    <n v="0"/>
    <n v="0"/>
    <s v="10"/>
  </r>
  <r>
    <x v="0"/>
    <s v="10-120-21-1050-2220-210"/>
    <s v="RETIREMENT"/>
    <n v="91"/>
    <n v="0"/>
    <n v="0"/>
    <n v="0"/>
    <s v="10"/>
  </r>
  <r>
    <x v="0"/>
    <s v="10-120-21-1050-2220-220"/>
    <s v="FICA"/>
    <n v="91"/>
    <n v="803.93"/>
    <n v="0"/>
    <n v="803.93"/>
    <s v="10"/>
  </r>
  <r>
    <x v="0"/>
    <s v="10-120-21-1050-2220-430"/>
    <s v="AV REP &amp; MAINT."/>
    <n v="91"/>
    <n v="0"/>
    <n v="0"/>
    <n v="0"/>
    <s v="10"/>
  </r>
  <r>
    <x v="0"/>
    <s v="10-120-21-1050-2220-610"/>
    <s v="MEDIA MATERIALS"/>
    <n v="91"/>
    <n v="0"/>
    <n v="0"/>
    <n v="0"/>
    <s v="10"/>
  </r>
  <r>
    <x v="0"/>
    <s v="10-120-21-1050-2220-644"/>
    <s v="LIBRARY BOOKS"/>
    <n v="91"/>
    <n v="0"/>
    <n v="0"/>
    <n v="0"/>
    <s v="10"/>
  </r>
  <r>
    <x v="0"/>
    <s v="10-120-21-1050-2220-645"/>
    <s v="PERIODICALS"/>
    <n v="91"/>
    <n v="0"/>
    <n v="0"/>
    <n v="0"/>
    <s v="10"/>
  </r>
  <r>
    <x v="0"/>
    <s v="10-120-21-1050-2220-646"/>
    <s v="AV/LIBRY SUPPLY"/>
    <n v="91"/>
    <n v="6780.53"/>
    <n v="0"/>
    <n v="6780.53"/>
    <s v="10"/>
  </r>
  <r>
    <x v="0"/>
    <s v="10-120-21-1050-2220-734"/>
    <s v="AV/LIBRY EQUIP."/>
    <n v="91"/>
    <n v="0"/>
    <n v="0"/>
    <n v="0"/>
    <s v="10"/>
  </r>
  <r>
    <x v="0"/>
    <s v="10-120-21-1050-2290-610"/>
    <s v="STAFF APPRECIAT"/>
    <n v="91"/>
    <n v="0"/>
    <n v="0"/>
    <n v="0"/>
    <s v="10"/>
  </r>
  <r>
    <x v="0"/>
    <s v="10-120-21-1050-2300-270"/>
    <s v="INDUSTRIAL INS"/>
    <n v="91"/>
    <n v="0"/>
    <n v="0"/>
    <n v="0"/>
    <s v="10"/>
  </r>
  <r>
    <x v="0"/>
    <s v="10-120-21-1050-2400-121"/>
    <s v="PRINCIPALS SAL"/>
    <n v="91"/>
    <n v="245055.85"/>
    <n v="0"/>
    <n v="245055.85"/>
    <s v="10"/>
  </r>
  <r>
    <x v="0"/>
    <s v="10-120-21-1050-2400-152"/>
    <s v="ADMIN ASSISTANT"/>
    <n v="91"/>
    <n v="39943.730000000003"/>
    <n v="0"/>
    <n v="39943.730000000003"/>
    <s v="10"/>
  </r>
  <r>
    <x v="0"/>
    <s v="10-120-21-1050-2400-153"/>
    <s v="OFFICE ASSISTANT"/>
    <n v="91"/>
    <n v="3593.43"/>
    <n v="0"/>
    <n v="3593.43"/>
    <s v="10"/>
  </r>
  <r>
    <x v="0"/>
    <s v="10-120-21-1050-2400-210"/>
    <s v="RETIREMENT"/>
    <n v="91"/>
    <n v="68757.990000000005"/>
    <n v="0"/>
    <n v="68757.990000000005"/>
    <s v="10"/>
  </r>
  <r>
    <x v="0"/>
    <s v="10-120-21-1050-2400-220"/>
    <s v="FICA"/>
    <n v="91"/>
    <n v="21720.84"/>
    <n v="0"/>
    <n v="21720.84"/>
    <s v="10"/>
  </r>
  <r>
    <x v="0"/>
    <s v="10-120-21-1050-2400-241"/>
    <s v="INSURANCE"/>
    <n v="91"/>
    <n v="58613.18"/>
    <n v="0"/>
    <n v="58613.18"/>
    <s v="10"/>
  </r>
  <r>
    <x v="0"/>
    <s v="10-120-21-1050-2400-270"/>
    <s v="INDUSTRIAL INS"/>
    <n v="91"/>
    <n v="0"/>
    <n v="0"/>
    <n v="0"/>
    <s v="10"/>
  </r>
  <r>
    <x v="0"/>
    <s v="10-120-21-1050-2400-300"/>
    <s v="PROF/TECH SERV"/>
    <n v="91"/>
    <n v="0"/>
    <n v="0"/>
    <n v="0"/>
    <s v="10"/>
  </r>
  <r>
    <x v="0"/>
    <s v="10-120-21-1050-2400-530"/>
    <s v="POSTAGE"/>
    <n v="91"/>
    <n v="0"/>
    <n v="0"/>
    <n v="0"/>
    <s v="10"/>
  </r>
  <r>
    <x v="0"/>
    <s v="10-120-21-1050-2400-580"/>
    <s v="ADMIN TRAVEL"/>
    <n v="91"/>
    <n v="750"/>
    <n v="0"/>
    <n v="750"/>
    <s v="10"/>
  </r>
  <r>
    <x v="0"/>
    <s v="10-120-21-1050-2400-610"/>
    <s v="ADMIN SUPPLIES"/>
    <n v="91"/>
    <n v="0"/>
    <n v="0"/>
    <n v="0"/>
    <s v="10"/>
  </r>
  <r>
    <x v="0"/>
    <s v="10-120-21-1050-2400-810"/>
    <s v="DUES AND FEES"/>
    <n v="91"/>
    <n v="0"/>
    <n v="0"/>
    <n v="0"/>
    <s v="10"/>
  </r>
  <r>
    <x v="0"/>
    <s v="10-120-21-1050-2500-270"/>
    <s v="INDUSTRIAL INS"/>
    <n v="91"/>
    <n v="0"/>
    <n v="0"/>
    <n v="0"/>
    <s v="10"/>
  </r>
  <r>
    <x v="0"/>
    <s v="10-120-21-1050-2500-290"/>
    <s v="FSA FEES"/>
    <n v="91"/>
    <n v="0"/>
    <n v="0"/>
    <n v="0"/>
    <s v="10"/>
  </r>
  <r>
    <x v="0"/>
    <s v="10-120-21-1050-2600-270"/>
    <s v="Industrial Insurance"/>
    <n v="91"/>
    <n v="0"/>
    <n v="0"/>
    <n v="0"/>
    <s v="10"/>
  </r>
  <r>
    <x v="0"/>
    <s v="10-120-21-1050-2650-626"/>
    <s v="Fuel Costs"/>
    <n v="91"/>
    <n v="0"/>
    <n v="0"/>
    <n v="0"/>
    <s v="10"/>
  </r>
  <r>
    <x v="0"/>
    <s v="10-120-21-1050-3300-270"/>
    <s v="Industrial Insurance"/>
    <n v="91"/>
    <n v="0"/>
    <n v="0"/>
    <n v="0"/>
    <s v="10"/>
  </r>
  <r>
    <x v="0"/>
    <s v="10-120-21-1051-1000-641"/>
    <s v="TEXTBOOKS"/>
    <n v="91"/>
    <n v="4616.6899999999996"/>
    <n v="0"/>
    <n v="4616.6899999999996"/>
    <s v="10"/>
  </r>
  <r>
    <x v="0"/>
    <s v="10-120-21-1205-1000-131"/>
    <s v="TEACHER SALARY"/>
    <n v="91"/>
    <n v="52995.66"/>
    <n v="0"/>
    <n v="52995.66"/>
    <s v="10"/>
  </r>
  <r>
    <x v="0"/>
    <s v="10-120-21-1205-1000-149"/>
    <s v="Extra Duty"/>
    <n v="91"/>
    <n v="1487.46"/>
    <n v="0"/>
    <n v="1487.46"/>
    <s v="10"/>
  </r>
  <r>
    <x v="0"/>
    <s v="10-120-21-1205-1000-161"/>
    <s v="INST. ASSISTANT"/>
    <n v="91"/>
    <n v="9700.5"/>
    <n v="0"/>
    <n v="9700.5"/>
    <s v="10"/>
  </r>
  <r>
    <x v="0"/>
    <s v="10-120-21-1205-1000-210"/>
    <s v="RETIREMENT"/>
    <n v="91"/>
    <n v="10947.57"/>
    <n v="0"/>
    <n v="10947.57"/>
    <s v="10"/>
  </r>
  <r>
    <x v="0"/>
    <s v="10-120-21-1205-1000-220"/>
    <s v="FICA"/>
    <n v="91"/>
    <n v="4613.13"/>
    <n v="0"/>
    <n v="4613.13"/>
    <s v="10"/>
  </r>
  <r>
    <x v="0"/>
    <s v="10-120-21-1205-1000-241"/>
    <s v="INSURANCE"/>
    <n v="91"/>
    <n v="5350.82"/>
    <n v="0"/>
    <n v="5350.82"/>
    <s v="10"/>
  </r>
  <r>
    <x v="0"/>
    <s v="10-120-21-1205-1000-245"/>
    <s v="Waive"/>
    <n v="91"/>
    <n v="0"/>
    <n v="0"/>
    <n v="0"/>
    <s v="10"/>
  </r>
  <r>
    <x v="0"/>
    <s v="10-120-21-1205-1000-270"/>
    <s v="INDUSTRIAL INS"/>
    <n v="91"/>
    <n v="0"/>
    <n v="0"/>
    <n v="0"/>
    <s v="10"/>
  </r>
  <r>
    <x v="0"/>
    <s v="10-120-21-1205-1000-341"/>
    <s v="Substitue Cost"/>
    <n v="91"/>
    <n v="50.63"/>
    <n v="0"/>
    <n v="50.63"/>
    <s v="10"/>
  </r>
  <r>
    <x v="0"/>
    <s v="10-120-21-1205-2150-149"/>
    <s v="SLP SALARIES"/>
    <n v="91"/>
    <n v="0"/>
    <n v="0"/>
    <n v="0"/>
    <s v="10"/>
  </r>
  <r>
    <x v="0"/>
    <s v="10-120-21-1205-2150-199"/>
    <s v="SLP Salaries"/>
    <n v="91"/>
    <n v="52903.44"/>
    <n v="0"/>
    <n v="52903.44"/>
    <s v="10"/>
  </r>
  <r>
    <x v="0"/>
    <s v="10-120-21-1205-2150-210"/>
    <s v="RETIREMENT"/>
    <n v="91"/>
    <n v="10591.23"/>
    <n v="0"/>
    <n v="10591.23"/>
    <s v="10"/>
  </r>
  <r>
    <x v="0"/>
    <s v="10-120-21-1205-2150-220"/>
    <s v="FICA"/>
    <n v="91"/>
    <n v="3248.5"/>
    <n v="0"/>
    <n v="3248.5"/>
    <s v="10"/>
  </r>
  <r>
    <x v="0"/>
    <s v="10-120-21-1205-2150-241"/>
    <s v="INSURANCE"/>
    <n v="91"/>
    <n v="16623.37"/>
    <n v="0"/>
    <n v="16623.37"/>
    <s v="10"/>
  </r>
  <r>
    <x v="0"/>
    <s v="10-120-21-1205-2150-245"/>
    <s v="Waive"/>
    <n v="91"/>
    <n v="0"/>
    <n v="0"/>
    <n v="0"/>
    <s v="10"/>
  </r>
  <r>
    <x v="0"/>
    <s v="10-120-21-1206-1000-149"/>
    <s v="Extra Duty"/>
    <n v="91"/>
    <n v="198.12"/>
    <n v="0"/>
    <n v="198.12"/>
    <s v="10"/>
  </r>
  <r>
    <x v="0"/>
    <s v="10-120-21-1206-1000-210"/>
    <s v="RETIREMENT"/>
    <n v="91"/>
    <n v="39.94"/>
    <n v="0"/>
    <n v="39.94"/>
    <s v="10"/>
  </r>
  <r>
    <x v="0"/>
    <s v="10-120-21-1206-1000-220"/>
    <s v="FICA"/>
    <n v="91"/>
    <n v="15.15"/>
    <n v="0"/>
    <n v="15.15"/>
    <s v="10"/>
  </r>
  <r>
    <x v="0"/>
    <s v="10-120-21-1206-2150-199"/>
    <s v="SLP Salaries"/>
    <n v="91"/>
    <n v="55772.08"/>
    <n v="0"/>
    <n v="55772.08"/>
    <s v="10"/>
  </r>
  <r>
    <x v="0"/>
    <s v="10-120-21-1206-2150-210"/>
    <s v="RETIREMENT"/>
    <n v="91"/>
    <n v="11165.52"/>
    <n v="0"/>
    <n v="11165.52"/>
    <s v="10"/>
  </r>
  <r>
    <x v="0"/>
    <s v="10-120-21-1206-2150-220"/>
    <s v="FICA"/>
    <n v="91"/>
    <n v="4191.97"/>
    <n v="0"/>
    <n v="4191.97"/>
    <s v="10"/>
  </r>
  <r>
    <x v="0"/>
    <s v="10-120-21-1206-2150-241"/>
    <s v="INSURANCE"/>
    <n v="91"/>
    <n v="11580.93"/>
    <n v="0"/>
    <n v="11580.93"/>
    <s v="10"/>
  </r>
  <r>
    <x v="0"/>
    <s v="10-120-21-1210-1000-131"/>
    <s v="Teacher Self Contained"/>
    <n v="91"/>
    <n v="49220.08"/>
    <n v="0"/>
    <n v="49220.08"/>
    <s v="10"/>
  </r>
  <r>
    <x v="0"/>
    <s v="10-120-21-1210-1000-210"/>
    <s v="RETIREMENT"/>
    <n v="91"/>
    <n v="9853.8799999999992"/>
    <n v="0"/>
    <n v="9853.8799999999992"/>
    <s v="10"/>
  </r>
  <r>
    <x v="0"/>
    <s v="10-120-21-1210-1000-220"/>
    <s v="FICA"/>
    <n v="91"/>
    <n v="3612.09"/>
    <n v="0"/>
    <n v="3612.09"/>
    <s v="10"/>
  </r>
  <r>
    <x v="0"/>
    <s v="10-120-21-1210-1000-241"/>
    <s v="INSURANCE"/>
    <n v="91"/>
    <n v="11569.45"/>
    <n v="0"/>
    <n v="11569.45"/>
    <s v="10"/>
  </r>
  <r>
    <x v="0"/>
    <s v="10-120-21-2101-1000-149"/>
    <s v="STEM Levy - Extra Duty"/>
    <n v="91"/>
    <n v="0"/>
    <n v="0"/>
    <n v="0"/>
    <s v="10"/>
  </r>
  <r>
    <x v="0"/>
    <s v="10-120-21-2101-1000-161"/>
    <s v="STEM Levy - Inst Assistant"/>
    <n v="91"/>
    <n v="17422.099999999999"/>
    <n v="0"/>
    <n v="17422.099999999999"/>
    <s v="10"/>
  </r>
  <r>
    <x v="0"/>
    <s v="10-120-21-2101-1000-195"/>
    <s v="Science Ed. Specialist"/>
    <n v="91"/>
    <n v="15677.82"/>
    <n v="0"/>
    <n v="15677.82"/>
    <s v="10"/>
  </r>
  <r>
    <x v="0"/>
    <s v="10-120-21-2101-1000-210"/>
    <s v="Retirement"/>
    <n v="91"/>
    <n v="0"/>
    <n v="0"/>
    <n v="0"/>
    <s v="10"/>
  </r>
  <r>
    <x v="0"/>
    <s v="10-120-21-2101-1000-220"/>
    <s v="FICA"/>
    <n v="91"/>
    <n v="2532.12"/>
    <n v="0"/>
    <n v="2532.12"/>
    <s v="10"/>
  </r>
  <r>
    <x v="0"/>
    <s v="10-120-21-2101-1000-341"/>
    <s v="Substitute Cost"/>
    <n v="91"/>
    <n v="0"/>
    <n v="0"/>
    <n v="0"/>
    <s v="10"/>
  </r>
  <r>
    <x v="0"/>
    <s v="10-120-21-2101-1000-610"/>
    <s v="STEM Levy - Supplies"/>
    <n v="91"/>
    <n v="4308.21"/>
    <n v="0"/>
    <n v="4308.21"/>
    <s v="10"/>
  </r>
  <r>
    <x v="0"/>
    <s v="10-120-21-2102-1000-131"/>
    <s v="G&amp;T Levy - Teacher"/>
    <n v="91"/>
    <n v="15924.73"/>
    <n v="0"/>
    <n v="15924.73"/>
    <s v="10"/>
  </r>
  <r>
    <x v="0"/>
    <s v="10-120-21-2102-1000-161"/>
    <s v="INST ASSISTANTS"/>
    <n v="91"/>
    <n v="4262.16"/>
    <n v="0"/>
    <n v="4262.16"/>
    <s v="10"/>
  </r>
  <r>
    <x v="0"/>
    <s v="10-120-21-2102-1000-210"/>
    <s v="Retirement"/>
    <n v="91"/>
    <n v="3859.94"/>
    <n v="0"/>
    <n v="3859.94"/>
    <s v="10"/>
  </r>
  <r>
    <x v="0"/>
    <s v="10-120-21-2102-1000-220"/>
    <s v="FICA"/>
    <n v="91"/>
    <n v="1511.21"/>
    <n v="0"/>
    <n v="1511.21"/>
    <s v="10"/>
  </r>
  <r>
    <x v="0"/>
    <s v="10-120-21-2102-1000-241"/>
    <s v="Insurance"/>
    <n v="91"/>
    <n v="4154.97"/>
    <n v="0"/>
    <n v="4154.97"/>
    <s v="10"/>
  </r>
  <r>
    <x v="0"/>
    <s v="10-120-21-2112-1000-161"/>
    <s v="LEVY INST ASSISTANTS"/>
    <n v="91"/>
    <n v="0"/>
    <n v="0"/>
    <n v="0"/>
    <s v="10"/>
  </r>
  <r>
    <x v="0"/>
    <s v="10-120-21-2112-1000-220"/>
    <s v="FICA"/>
    <n v="91"/>
    <n v="0"/>
    <n v="0"/>
    <n v="0"/>
    <s v="10"/>
  </r>
  <r>
    <x v="0"/>
    <s v="10-120-21-3450-1000-430"/>
    <s v="COPIER REPAIRS"/>
    <n v="91"/>
    <n v="641.36"/>
    <n v="0"/>
    <n v="641.36"/>
    <s v="10"/>
  </r>
  <r>
    <x v="0"/>
    <s v="10-120-21-3450-1000-550"/>
    <s v="PRINTNG SERVICE"/>
    <n v="91"/>
    <n v="0"/>
    <n v="0"/>
    <n v="0"/>
    <s v="10"/>
  </r>
  <r>
    <x v="0"/>
    <s v="10-120-21-3450-1000-610"/>
    <s v="COPIER SUPPLIES"/>
    <n v="91"/>
    <n v="6381.85"/>
    <n v="0"/>
    <n v="6381.85"/>
    <s v="10"/>
  </r>
  <r>
    <x v="0"/>
    <s v="10-120-21-5201-1000-131"/>
    <s v="K-8 CSR TEACHRS"/>
    <n v="91"/>
    <n v="208430.54"/>
    <n v="0"/>
    <n v="208430.54"/>
    <s v="10"/>
  </r>
  <r>
    <x v="0"/>
    <s v="10-120-21-5201-1000-210"/>
    <s v="RETIREMENT"/>
    <n v="91"/>
    <n v="44576.27"/>
    <n v="0"/>
    <n v="44576.27"/>
    <s v="10"/>
  </r>
  <r>
    <x v="0"/>
    <s v="10-120-21-5201-1000-220"/>
    <s v="FICA"/>
    <n v="91"/>
    <n v="15076.37"/>
    <n v="0"/>
    <n v="15076.37"/>
    <s v="10"/>
  </r>
  <r>
    <x v="0"/>
    <s v="10-120-21-5201-1000-241"/>
    <s v="INSURANCE"/>
    <n v="91"/>
    <n v="52854.16"/>
    <n v="0"/>
    <n v="52854.16"/>
    <s v="10"/>
  </r>
  <r>
    <x v="0"/>
    <s v="10-120-21-5201-1000-245"/>
    <s v="Waive"/>
    <n v="91"/>
    <n v="0"/>
    <n v="0"/>
    <n v="0"/>
    <s v="10"/>
  </r>
  <r>
    <x v="0"/>
    <s v="10-120-21-5201-1000-341"/>
    <s v="CSR - Substitutes"/>
    <n v="91"/>
    <n v="1667.22"/>
    <n v="0"/>
    <n v="1667.22"/>
    <s v="10"/>
  </r>
  <r>
    <x v="0"/>
    <s v="10-120-21-5260-1000-161"/>
    <s v="IA READING LIT"/>
    <n v="91"/>
    <n v="0"/>
    <n v="0"/>
    <n v="0"/>
    <s v="10"/>
  </r>
  <r>
    <x v="0"/>
    <s v="10-120-21-5270-1000-131"/>
    <s v="TEACHER ESL"/>
    <n v="91"/>
    <n v="0"/>
    <n v="0"/>
    <n v="0"/>
    <s v="10"/>
  </r>
  <r>
    <x v="0"/>
    <s v="10-120-21-5270-1000-161"/>
    <s v="INST ASST ESL"/>
    <n v="91"/>
    <n v="0"/>
    <n v="0"/>
    <n v="0"/>
    <s v="10"/>
  </r>
  <r>
    <x v="0"/>
    <s v="10-120-21-5270-1000-341"/>
    <s v="Substitute Cost"/>
    <n v="91"/>
    <n v="202.48"/>
    <n v="0"/>
    <n v="202.48"/>
    <s v="10"/>
  </r>
  <r>
    <x v="0"/>
    <s v="10-120-21-5331-1000-131"/>
    <s v="TEACHERS"/>
    <n v="91"/>
    <n v="0"/>
    <n v="0"/>
    <n v="0"/>
    <s v="10"/>
  </r>
  <r>
    <x v="0"/>
    <s v="10-120-21-5331-1000-161"/>
    <s v="STAFF ASSISTANT"/>
    <n v="91"/>
    <n v="72.66"/>
    <n v="0"/>
    <n v="72.66"/>
    <s v="10"/>
  </r>
  <r>
    <x v="0"/>
    <s v="10-120-21-5331-1000-220"/>
    <s v="FICA"/>
    <n v="91"/>
    <n v="5.56"/>
    <n v="0"/>
    <n v="5.56"/>
    <s v="10"/>
  </r>
  <r>
    <x v="0"/>
    <s v="10-120-21-5336-1000-131"/>
    <s v="At-Risk - Teacher Salary"/>
    <n v="91"/>
    <n v="65444.08"/>
    <n v="0"/>
    <n v="65444.08"/>
    <s v="10"/>
  </r>
  <r>
    <x v="0"/>
    <s v="10-120-21-5336-1000-210"/>
    <s v="Retirement"/>
    <n v="91"/>
    <n v="13451.27"/>
    <n v="0"/>
    <n v="13451.27"/>
    <s v="10"/>
  </r>
  <r>
    <x v="0"/>
    <s v="10-120-21-5336-1000-220"/>
    <s v="FICA"/>
    <n v="91"/>
    <n v="4310.99"/>
    <n v="0"/>
    <n v="4310.99"/>
    <s v="10"/>
  </r>
  <r>
    <x v="0"/>
    <s v="10-120-21-5336-1000-241"/>
    <s v="Insurance"/>
    <n v="91"/>
    <n v="16638.3"/>
    <n v="0"/>
    <n v="16638.3"/>
    <s v="10"/>
  </r>
  <r>
    <x v="0"/>
    <s v="10-120-21-5336-1000-341"/>
    <s v="At-Risk - Sub Costs"/>
    <n v="91"/>
    <n v="0"/>
    <n v="0"/>
    <n v="0"/>
    <s v="10"/>
  </r>
  <r>
    <x v="0"/>
    <s v="10-120-21-5420-1000-131"/>
    <s v="TEACHERS"/>
    <n v="91"/>
    <n v="0"/>
    <n v="0"/>
    <n v="0"/>
    <s v="10"/>
  </r>
  <r>
    <x v="0"/>
    <s v="10-120-21-5420-1000-149"/>
    <s v="Teacher - Extra Duty"/>
    <n v="91"/>
    <n v="14770"/>
    <n v="0"/>
    <n v="14770"/>
    <s v="10"/>
  </r>
  <r>
    <x v="0"/>
    <s v="10-120-21-5420-1000-161"/>
    <s v="INST ASSISTANTS"/>
    <n v="91"/>
    <n v="24542.82"/>
    <n v="0"/>
    <n v="24542.82"/>
    <s v="10"/>
  </r>
  <r>
    <x v="0"/>
    <s v="10-120-21-5420-1000-198"/>
    <s v="Trustlands (Americorps)"/>
    <n v="91"/>
    <n v="0"/>
    <n v="0"/>
    <n v="0"/>
    <s v="10"/>
  </r>
  <r>
    <x v="0"/>
    <s v="10-120-21-5420-1000-210"/>
    <s v="RETIREMENT"/>
    <n v="91"/>
    <n v="3194.64"/>
    <n v="0"/>
    <n v="3194.64"/>
    <s v="10"/>
  </r>
  <r>
    <x v="0"/>
    <s v="10-120-21-5420-1000-220"/>
    <s v="FICA"/>
    <n v="91"/>
    <n v="3030.57"/>
    <n v="0"/>
    <n v="3030.57"/>
    <s v="10"/>
  </r>
  <r>
    <x v="0"/>
    <s v="10-120-21-5420-1000-241"/>
    <s v="INSURANCE"/>
    <n v="91"/>
    <n v="3.75"/>
    <n v="0"/>
    <n v="3.75"/>
    <s v="10"/>
  </r>
  <r>
    <x v="0"/>
    <s v="10-120-21-5420-1000-320"/>
    <s v="PURCH SERVICE"/>
    <n v="91"/>
    <n v="15470.36"/>
    <n v="0"/>
    <n v="15470.36"/>
    <s v="10"/>
  </r>
  <r>
    <x v="0"/>
    <s v="10-120-21-5420-1000-341"/>
    <s v="Trustlands - Sub Costs"/>
    <n v="91"/>
    <n v="2652.74"/>
    <n v="0"/>
    <n v="2652.74"/>
    <s v="10"/>
  </r>
  <r>
    <x v="0"/>
    <s v="10-120-21-5420-1000-580"/>
    <s v="TRAVEL"/>
    <n v="91"/>
    <n v="0"/>
    <n v="0"/>
    <n v="0"/>
    <s v="10"/>
  </r>
  <r>
    <x v="0"/>
    <s v="10-120-21-5420-1000-610"/>
    <s v="SUPPLIES"/>
    <n v="91"/>
    <n v="23294.76"/>
    <n v="0"/>
    <n v="23294.76"/>
    <s v="10"/>
  </r>
  <r>
    <x v="0"/>
    <s v="10-120-21-5420-1000-670"/>
    <s v="SOFTWARE / COMPUTER SUPPLIES"/>
    <n v="91"/>
    <n v="8750.99"/>
    <n v="0"/>
    <n v="8750.99"/>
    <s v="10"/>
  </r>
  <r>
    <x v="0"/>
    <s v="10-120-21-5420-1000-730"/>
    <s v="EQUIPMENT"/>
    <n v="91"/>
    <n v="20416.560000000001"/>
    <n v="0"/>
    <n v="20416.560000000001"/>
    <s v="10"/>
  </r>
  <r>
    <x v="0"/>
    <s v="10-120-21-5420-1000-895"/>
    <s v="Trustlands budgeted carryover Woodruff"/>
    <n v="91"/>
    <n v="0"/>
    <n v="0"/>
    <n v="0"/>
    <s v="10"/>
  </r>
  <r>
    <x v="0"/>
    <s v="10-120-21-5640-1000-131"/>
    <s v="TEMP DELETE"/>
    <n v="91"/>
    <n v="0"/>
    <n v="0"/>
    <n v="0"/>
    <s v="10"/>
  </r>
  <r>
    <x v="0"/>
    <s v="10-120-21-5641-1000-131"/>
    <s v="EI TEACHERS"/>
    <n v="91"/>
    <n v="34126.559999999998"/>
    <n v="0"/>
    <n v="34126.559999999998"/>
    <s v="10"/>
  </r>
  <r>
    <x v="0"/>
    <s v="10-120-21-5641-1000-161"/>
    <s v="INST. ASSISTANT"/>
    <n v="91"/>
    <n v="0"/>
    <n v="0"/>
    <n v="0"/>
    <s v="10"/>
  </r>
  <r>
    <x v="0"/>
    <s v="10-120-21-5641-1000-210"/>
    <s v="RETIREMENT"/>
    <n v="91"/>
    <n v="8492.09"/>
    <n v="0"/>
    <n v="8492.09"/>
    <s v="10"/>
  </r>
  <r>
    <x v="0"/>
    <s v="10-120-21-5641-1000-220"/>
    <s v="SOCIAL SECURITY"/>
    <n v="91"/>
    <n v="2610.66"/>
    <n v="0"/>
    <n v="2610.66"/>
    <s v="10"/>
  </r>
  <r>
    <x v="0"/>
    <s v="10-120-21-5641-1000-241"/>
    <s v="INSURANCE"/>
    <n v="91"/>
    <n v="0"/>
    <n v="0"/>
    <n v="0"/>
    <s v="10"/>
  </r>
  <r>
    <x v="0"/>
    <s v="10-120-21-5641-1000-341"/>
    <s v="Substitute Cost"/>
    <n v="91"/>
    <n v="0"/>
    <n v="0"/>
    <n v="0"/>
    <s v="10"/>
  </r>
  <r>
    <x v="0"/>
    <s v="10-120-21-5655-2230-610"/>
    <s v="DTL Supplies"/>
    <n v="91"/>
    <n v="0"/>
    <n v="0"/>
    <n v="0"/>
    <s v="10"/>
  </r>
  <r>
    <x v="0"/>
    <s v="10-120-21-5655-2230-730"/>
    <s v="Woodruff tech related hardware"/>
    <n v="91"/>
    <n v="0"/>
    <n v="0"/>
    <n v="0"/>
    <s v="10"/>
  </r>
  <r>
    <x v="0"/>
    <s v="10-120-21-5672-1000-341"/>
    <s v="Prevention Dimension - Sub Costs"/>
    <n v="91"/>
    <n v="0"/>
    <n v="0"/>
    <n v="0"/>
    <s v="10"/>
  </r>
  <r>
    <x v="0"/>
    <s v="10-120-21-5678-1000-131"/>
    <s v="Woodruff TSSA Teacher Salary"/>
    <n v="91"/>
    <n v="38224"/>
    <n v="0"/>
    <n v="38224"/>
    <s v="10"/>
  </r>
  <r>
    <x v="0"/>
    <s v="10-120-21-5678-1000-149"/>
    <s v="Woodruff TSSA Extra"/>
    <n v="91"/>
    <n v="35667.33"/>
    <n v="0"/>
    <n v="35667.33"/>
    <s v="10"/>
  </r>
  <r>
    <x v="0"/>
    <s v="10-120-21-5678-1000-210"/>
    <s v="Woodruff TSSA Retirement"/>
    <n v="91"/>
    <n v="7685.44"/>
    <n v="0"/>
    <n v="7685.44"/>
    <s v="10"/>
  </r>
  <r>
    <x v="0"/>
    <s v="10-120-21-5678-1000-220"/>
    <s v="Woodruff TSSA FICA"/>
    <n v="91"/>
    <n v="2666.24"/>
    <n v="0"/>
    <n v="2666.24"/>
    <s v="10"/>
  </r>
  <r>
    <x v="0"/>
    <s v="10-120-21-5678-1000-241"/>
    <s v="Woodruff TSSA Insurance"/>
    <n v="91"/>
    <n v="136.61000000000001"/>
    <n v="0"/>
    <n v="136.61000000000001"/>
    <s v="10"/>
  </r>
  <r>
    <x v="0"/>
    <s v="10-120-21-5678-1000-320"/>
    <s v="Woodruff TSSA purchased services"/>
    <n v="91"/>
    <n v="6790.8"/>
    <n v="0"/>
    <n v="6790.8"/>
    <s v="10"/>
  </r>
  <r>
    <x v="0"/>
    <s v="10-120-21-5678-1000-341"/>
    <s v="TSSA Sub"/>
    <n v="91"/>
    <n v="0"/>
    <n v="0"/>
    <n v="0"/>
    <s v="10"/>
  </r>
  <r>
    <x v="0"/>
    <s v="10-120-21-5678-1000-580"/>
    <s v="Woodruff TSSA travel"/>
    <n v="91"/>
    <n v="0"/>
    <n v="0"/>
    <n v="0"/>
    <s v="10"/>
  </r>
  <r>
    <x v="0"/>
    <s v="10-120-21-5678-1000-610"/>
    <s v="TSSA Supplies"/>
    <n v="91"/>
    <n v="0"/>
    <n v="0"/>
    <n v="0"/>
    <s v="10"/>
  </r>
  <r>
    <x v="0"/>
    <s v="10-120-21-5699-1000-341"/>
    <s v="Sub Costs"/>
    <n v="91"/>
    <n v="0"/>
    <n v="0"/>
    <n v="0"/>
    <s v="10"/>
  </r>
  <r>
    <x v="0"/>
    <s v="10-120-21-5805-1000-131"/>
    <s v="LITERACY COACH"/>
    <n v="91"/>
    <n v="26950.02"/>
    <n v="0"/>
    <n v="26950.02"/>
    <s v="10"/>
  </r>
  <r>
    <x v="0"/>
    <s v="10-120-21-5805-1000-161"/>
    <s v="IA - LITERACY"/>
    <n v="91"/>
    <n v="17560.57"/>
    <n v="0"/>
    <n v="17560.57"/>
    <s v="10"/>
  </r>
  <r>
    <x v="0"/>
    <s v="10-120-21-5805-1000-210"/>
    <s v="RETIREMENT"/>
    <n v="91"/>
    <n v="5511.81"/>
    <n v="0"/>
    <n v="5511.81"/>
    <s v="10"/>
  </r>
  <r>
    <x v="0"/>
    <s v="10-120-21-5805-1000-220"/>
    <s v="FICA"/>
    <n v="91"/>
    <n v="3308.1"/>
    <n v="0"/>
    <n v="3308.1"/>
    <s v="10"/>
  </r>
  <r>
    <x v="0"/>
    <s v="10-120-21-5805-1000-241"/>
    <s v="INSURANCE"/>
    <n v="91"/>
    <n v="8267.07"/>
    <n v="0"/>
    <n v="8267.07"/>
    <s v="10"/>
  </r>
  <r>
    <x v="0"/>
    <s v="10-120-21-5807-1000-131"/>
    <s v="TSSP Stipend Woodruff"/>
    <n v="91"/>
    <n v="0"/>
    <n v="0"/>
    <n v="0"/>
    <s v="10"/>
  </r>
  <r>
    <x v="0"/>
    <s v="10-120-21-5807-1000-149"/>
    <s v="TSSP EDEP"/>
    <n v="91"/>
    <n v="2733.32"/>
    <n v="0"/>
    <n v="2733.32"/>
    <s v="10"/>
  </r>
  <r>
    <x v="0"/>
    <s v="10-120-21-5807-1000-210"/>
    <s v="TSSP Woodruff Ret"/>
    <n v="91"/>
    <n v="547.20000000000005"/>
    <n v="0"/>
    <n v="547.20000000000005"/>
    <s v="10"/>
  </r>
  <r>
    <x v="0"/>
    <s v="10-120-21-5807-1000-220"/>
    <s v="TSSP Woodruff Fica"/>
    <n v="91"/>
    <n v="205.15"/>
    <n v="0"/>
    <n v="205.15"/>
    <s v="10"/>
  </r>
  <r>
    <x v="0"/>
    <s v="10-120-21-5807-1000-241"/>
    <s v="INSURANCE"/>
    <n v="91"/>
    <n v="4.57"/>
    <n v="0"/>
    <n v="4.57"/>
    <s v="10"/>
  </r>
  <r>
    <x v="0"/>
    <s v="10-120-21-5810-2220-644"/>
    <s v="LIBRARY BOOKS"/>
    <n v="91"/>
    <n v="1085.76"/>
    <n v="0"/>
    <n v="1085.76"/>
    <s v="10"/>
  </r>
  <r>
    <x v="0"/>
    <s v="10-120-21-5861-1000-270"/>
    <s v="INDUSTRIAL INS"/>
    <n v="91"/>
    <n v="0"/>
    <n v="0"/>
    <n v="0"/>
    <s v="10"/>
  </r>
  <r>
    <x v="0"/>
    <s v="10-120-21-5868-1000-610"/>
    <s v="SUPPLIES"/>
    <n v="91"/>
    <n v="0"/>
    <n v="0"/>
    <n v="0"/>
    <s v="10"/>
  </r>
  <r>
    <x v="0"/>
    <s v="10-120-21-5876-1000-131"/>
    <s v="ESA TEACHERS"/>
    <n v="91"/>
    <n v="0"/>
    <n v="0"/>
    <n v="0"/>
    <s v="10"/>
  </r>
  <r>
    <x v="0"/>
    <s v="10-120-21-5876-1000-210"/>
    <s v="RETIREMENT"/>
    <n v="91"/>
    <n v="0"/>
    <n v="0"/>
    <n v="0"/>
    <s v="10"/>
  </r>
  <r>
    <x v="0"/>
    <s v="10-120-21-5876-1000-220"/>
    <s v="FICA"/>
    <n v="91"/>
    <n v="0"/>
    <n v="0"/>
    <n v="0"/>
    <s v="10"/>
  </r>
  <r>
    <x v="0"/>
    <s v="10-120-21-5876-1000-241"/>
    <s v="Insurance"/>
    <n v="91"/>
    <n v="0"/>
    <n v="0"/>
    <n v="0"/>
    <s v="10"/>
  </r>
  <r>
    <x v="0"/>
    <s v="10-120-21-5876-2150-199"/>
    <s v="ESA Wages"/>
    <n v="91"/>
    <n v="0"/>
    <n v="0"/>
    <n v="0"/>
    <s v="10"/>
  </r>
  <r>
    <x v="0"/>
    <s v="10-120-21-5876-2150-210"/>
    <s v="ESA Retirement"/>
    <n v="91"/>
    <n v="0"/>
    <n v="0"/>
    <n v="0"/>
    <s v="10"/>
  </r>
  <r>
    <x v="0"/>
    <s v="10-120-21-5876-2150-220"/>
    <s v="ESA FICA"/>
    <n v="91"/>
    <n v="0"/>
    <n v="0"/>
    <n v="0"/>
    <s v="10"/>
  </r>
  <r>
    <x v="0"/>
    <s v="10-120-21-5876-2400-121"/>
    <s v="ESA Wages"/>
    <n v="91"/>
    <n v="0"/>
    <n v="0"/>
    <n v="0"/>
    <s v="10"/>
  </r>
  <r>
    <x v="0"/>
    <s v="10-120-21-5876-2400-210"/>
    <s v="ESA Retirement"/>
    <n v="91"/>
    <n v="0"/>
    <n v="0"/>
    <n v="0"/>
    <s v="10"/>
  </r>
  <r>
    <x v="0"/>
    <s v="10-120-21-5876-2400-220"/>
    <s v="ESA FICA"/>
    <n v="91"/>
    <n v="0"/>
    <n v="0"/>
    <n v="0"/>
    <s v="10"/>
  </r>
  <r>
    <x v="0"/>
    <s v="10-120-21-7215-1000-131"/>
    <s v="TEACHERS"/>
    <n v="91"/>
    <n v="0"/>
    <n v="0"/>
    <n v="0"/>
    <s v="10"/>
  </r>
  <r>
    <x v="0"/>
    <s v="10-120-21-7215-1000-149"/>
    <s v="Extra Duty"/>
    <n v="91"/>
    <n v="0"/>
    <n v="0"/>
    <n v="0"/>
    <s v="10"/>
  </r>
  <r>
    <x v="0"/>
    <s v="10-120-21-7215-1000-161"/>
    <s v="INST. ASSISTANT"/>
    <n v="91"/>
    <n v="0"/>
    <n v="0"/>
    <n v="0"/>
    <s v="10"/>
  </r>
  <r>
    <x v="0"/>
    <s v="10-120-21-7215-1000-210"/>
    <s v="RETIREMENT"/>
    <n v="91"/>
    <n v="0"/>
    <n v="0"/>
    <n v="0"/>
    <s v="10"/>
  </r>
  <r>
    <x v="0"/>
    <s v="10-120-21-7215-1000-220"/>
    <s v="FICA"/>
    <n v="91"/>
    <n v="0"/>
    <n v="0"/>
    <n v="0"/>
    <s v="10"/>
  </r>
  <r>
    <x v="0"/>
    <s v="10-120-21-7215-1000-610"/>
    <s v="ESSER CARES 2 supplies"/>
    <n v="91"/>
    <n v="0"/>
    <n v="0"/>
    <n v="0"/>
    <s v="10"/>
  </r>
  <r>
    <x v="0"/>
    <s v="10-120-21-7220-1000-131"/>
    <s v="TEACHERS GEERS"/>
    <n v="91"/>
    <n v="0"/>
    <n v="0"/>
    <n v="0"/>
    <s v="10"/>
  </r>
  <r>
    <x v="0"/>
    <s v="10-120-21-7220-1000-149"/>
    <s v="Extra Duty GEERS"/>
    <n v="91"/>
    <n v="0"/>
    <n v="0"/>
    <n v="0"/>
    <s v="10"/>
  </r>
  <r>
    <x v="0"/>
    <s v="10-120-21-7220-1000-161"/>
    <s v="INST. ASSISTANT GEERS"/>
    <n v="91"/>
    <n v="0"/>
    <n v="0"/>
    <n v="0"/>
    <s v="10"/>
  </r>
  <r>
    <x v="0"/>
    <s v="10-120-21-7220-1000-210"/>
    <s v="RETIREMENT GEERS"/>
    <n v="91"/>
    <n v="0"/>
    <n v="0"/>
    <n v="0"/>
    <s v="10"/>
  </r>
  <r>
    <x v="0"/>
    <s v="10-120-21-7220-1000-220"/>
    <s v="FICA GEERS"/>
    <n v="91"/>
    <n v="0"/>
    <n v="0"/>
    <n v="0"/>
    <s v="10"/>
  </r>
  <r>
    <x v="0"/>
    <s v="10-120-21-7350-1000-195"/>
    <s v="Preschool Specialist"/>
    <n v="91"/>
    <n v="0"/>
    <n v="0"/>
    <n v="0"/>
    <s v="10"/>
  </r>
  <r>
    <x v="0"/>
    <s v="10-120-21-7350-1000-210"/>
    <s v="Readiness Initiative - Retirement"/>
    <n v="91"/>
    <n v="0"/>
    <n v="0"/>
    <n v="0"/>
    <s v="10"/>
  </r>
  <r>
    <x v="0"/>
    <s v="10-120-21-7350-1000-220"/>
    <s v="Readiness Initiative - FICA"/>
    <n v="91"/>
    <n v="0"/>
    <n v="0"/>
    <n v="0"/>
    <s v="10"/>
  </r>
  <r>
    <x v="0"/>
    <s v="10-120-21-7352-1000-131"/>
    <s v="KSEP - Teacher Salary"/>
    <n v="91"/>
    <n v="0"/>
    <n v="0"/>
    <n v="0"/>
    <s v="10"/>
  </r>
  <r>
    <x v="0"/>
    <s v="10-120-21-7352-1000-210"/>
    <s v="Retirement"/>
    <n v="91"/>
    <n v="0"/>
    <n v="0"/>
    <n v="0"/>
    <s v="10"/>
  </r>
  <r>
    <x v="0"/>
    <s v="10-120-21-7352-1000-220"/>
    <s v="FICA"/>
    <n v="91"/>
    <n v="0"/>
    <n v="0"/>
    <n v="0"/>
    <s v="10"/>
  </r>
  <r>
    <x v="0"/>
    <s v="10-120-21-7352-1000-241"/>
    <s v="Insurance"/>
    <n v="91"/>
    <n v="0"/>
    <n v="0"/>
    <n v="0"/>
    <s v="10"/>
  </r>
  <r>
    <x v="0"/>
    <s v="10-120-21-7352-1000-245"/>
    <s v="Waive"/>
    <n v="91"/>
    <n v="0"/>
    <n v="0"/>
    <n v="0"/>
    <s v="10"/>
  </r>
  <r>
    <x v="0"/>
    <s v="10-120-21-7352-1000-610"/>
    <s v="KEEP - Supplies"/>
    <n v="91"/>
    <n v="0"/>
    <n v="0"/>
    <n v="0"/>
    <s v="10"/>
  </r>
  <r>
    <x v="0"/>
    <s v="10-120-21-7395-1000-161"/>
    <s v="INST. ASSISTANT"/>
    <n v="91"/>
    <n v="0"/>
    <n v="0"/>
    <n v="0"/>
    <s v="10"/>
  </r>
  <r>
    <x v="0"/>
    <s v="10-120-21-7524-1000-131"/>
    <s v="IDEA Salaries"/>
    <n v="91"/>
    <n v="0"/>
    <n v="0"/>
    <n v="0"/>
    <s v="10"/>
  </r>
  <r>
    <x v="0"/>
    <s v="10-120-21-7524-1000-149"/>
    <s v="Salary"/>
    <n v="91"/>
    <n v="0"/>
    <n v="0"/>
    <n v="0"/>
    <s v="10"/>
  </r>
  <r>
    <x v="0"/>
    <s v="10-120-21-7524-1000-161"/>
    <s v="STAFF ASSISTANT"/>
    <n v="91"/>
    <n v="55499.35"/>
    <n v="0"/>
    <n v="55499.35"/>
    <s v="10"/>
  </r>
  <r>
    <x v="0"/>
    <s v="10-120-21-7524-1000-195"/>
    <s v="REFOCUS"/>
    <n v="91"/>
    <n v="0"/>
    <n v="0"/>
    <n v="0"/>
    <s v="10"/>
  </r>
  <r>
    <x v="0"/>
    <s v="10-120-21-7524-1000-198"/>
    <s v="Braille Translator/IS"/>
    <n v="91"/>
    <n v="8020.1"/>
    <n v="0"/>
    <n v="8020.1"/>
    <s v="10"/>
  </r>
  <r>
    <x v="0"/>
    <s v="10-120-21-7524-1000-210"/>
    <s v="RETIREMENT"/>
    <n v="91"/>
    <n v="0"/>
    <n v="0"/>
    <n v="0"/>
    <s v="10"/>
  </r>
  <r>
    <x v="0"/>
    <s v="10-120-21-7524-1000-220"/>
    <s v="FICA"/>
    <n v="91"/>
    <n v="4859.3100000000004"/>
    <n v="0"/>
    <n v="4859.3100000000004"/>
    <s v="10"/>
  </r>
  <r>
    <x v="0"/>
    <s v="10-120-21-7524-1000-241"/>
    <s v="INSURANCE"/>
    <n v="91"/>
    <n v="0"/>
    <n v="0"/>
    <n v="0"/>
    <s v="10"/>
  </r>
  <r>
    <x v="0"/>
    <s v="10-120-21-7524-1000-341"/>
    <s v="IDEA - Substitutes"/>
    <n v="91"/>
    <n v="77.63"/>
    <n v="0"/>
    <n v="77.63"/>
    <s v="10"/>
  </r>
  <r>
    <x v="0"/>
    <s v="10-120-21-7602-1000-161"/>
    <s v="IA - AMERICORPS"/>
    <n v="91"/>
    <n v="0"/>
    <n v="0"/>
    <n v="0"/>
    <s v="10"/>
  </r>
  <r>
    <x v="0"/>
    <s v="10-120-21-7602-1000-220"/>
    <s v="FICA"/>
    <n v="91"/>
    <n v="0"/>
    <n v="0"/>
    <n v="0"/>
    <s v="10"/>
  </r>
  <r>
    <x v="0"/>
    <s v="10-120-21-7602-1000-270"/>
    <s v="INDUSTRIAL INS"/>
    <n v="91"/>
    <n v="0"/>
    <n v="0"/>
    <n v="0"/>
    <s v="10"/>
  </r>
  <r>
    <x v="0"/>
    <s v="10-120-21-7664-1000-195"/>
    <s v="ED SPECIALIST"/>
    <n v="91"/>
    <n v="0"/>
    <n v="0"/>
    <n v="0"/>
    <s v="10"/>
  </r>
  <r>
    <x v="0"/>
    <s v="10-120-21-7701-1000-131"/>
    <s v="TEACHERS"/>
    <n v="91"/>
    <n v="0"/>
    <n v="0"/>
    <n v="0"/>
    <s v="10"/>
  </r>
  <r>
    <x v="0"/>
    <s v="10-120-21-7701-1000-149"/>
    <s v="ASC Extra duty"/>
    <n v="91"/>
    <n v="2377.44"/>
    <n v="0"/>
    <n v="2377.44"/>
    <s v="10"/>
  </r>
  <r>
    <x v="0"/>
    <s v="10-120-21-7701-1000-161"/>
    <s v="IA -YTH CONNECT"/>
    <n v="91"/>
    <n v="0"/>
    <n v="0"/>
    <n v="0"/>
    <s v="10"/>
  </r>
  <r>
    <x v="0"/>
    <s v="10-120-21-7701-1000-198"/>
    <s v="Site MGR YTH CN"/>
    <n v="91"/>
    <n v="13065.93"/>
    <n v="0"/>
    <n v="13065.93"/>
    <s v="10"/>
  </r>
  <r>
    <x v="0"/>
    <s v="10-120-21-7701-1000-210"/>
    <s v="Retirement"/>
    <n v="91"/>
    <n v="475.98"/>
    <n v="0"/>
    <n v="475.98"/>
    <s v="10"/>
  </r>
  <r>
    <x v="0"/>
    <s v="10-120-21-7701-1000-220"/>
    <s v="FICA"/>
    <n v="91"/>
    <n v="1179.78"/>
    <n v="0"/>
    <n v="1179.78"/>
    <s v="10"/>
  </r>
  <r>
    <x v="0"/>
    <s v="10-120-21-7701-1000-241"/>
    <s v="insurance"/>
    <n v="91"/>
    <n v="7.64"/>
    <n v="0"/>
    <n v="7.64"/>
    <s v="10"/>
  </r>
  <r>
    <x v="0"/>
    <s v="10-120-21-7701-1000-610"/>
    <s v="Supplies"/>
    <n v="91"/>
    <n v="0"/>
    <n v="0"/>
    <n v="0"/>
    <s v="10"/>
  </r>
  <r>
    <x v="0"/>
    <s v="10-120-21-7801-1000-131"/>
    <s v="TEACHERS"/>
    <n v="91"/>
    <n v="74724.289999999994"/>
    <n v="0"/>
    <n v="74724.289999999994"/>
    <s v="10"/>
  </r>
  <r>
    <x v="0"/>
    <s v="10-120-21-7801-1000-149"/>
    <s v="OTHER CERT"/>
    <n v="91"/>
    <n v="0"/>
    <n v="0"/>
    <n v="0"/>
    <s v="10"/>
  </r>
  <r>
    <x v="0"/>
    <s v="10-120-21-7801-1000-161"/>
    <s v="INST ASSISTANTS"/>
    <n v="91"/>
    <n v="80775.38"/>
    <n v="0"/>
    <n v="80775.38"/>
    <s v="10"/>
  </r>
  <r>
    <x v="0"/>
    <s v="10-120-21-7801-1000-195"/>
    <s v="PRE-SCHOOL SPECIALIST"/>
    <n v="91"/>
    <n v="20447.03"/>
    <n v="0"/>
    <n v="20447.03"/>
    <s v="10"/>
  </r>
  <r>
    <x v="0"/>
    <s v="10-120-21-7801-1000-198"/>
    <s v="Site Manager"/>
    <n v="91"/>
    <n v="0"/>
    <n v="0"/>
    <n v="0"/>
    <s v="10"/>
  </r>
  <r>
    <x v="0"/>
    <s v="10-120-21-7801-1000-210"/>
    <s v="RETIREMENT"/>
    <n v="91"/>
    <n v="22077.25"/>
    <n v="0"/>
    <n v="22077.25"/>
    <s v="10"/>
  </r>
  <r>
    <x v="0"/>
    <s v="10-120-21-7801-1000-220"/>
    <s v="FICA"/>
    <n v="91"/>
    <n v="13263.94"/>
    <n v="0"/>
    <n v="13263.94"/>
    <s v="10"/>
  </r>
  <r>
    <x v="0"/>
    <s v="10-120-21-7801-1000-241"/>
    <s v="INSURANCE"/>
    <n v="91"/>
    <n v="20732.25"/>
    <n v="0"/>
    <n v="20732.25"/>
    <s v="10"/>
  </r>
  <r>
    <x v="0"/>
    <s v="10-120-21-7801-1000-270"/>
    <s v="INDUSTRIAL INS"/>
    <n v="91"/>
    <n v="0"/>
    <n v="0"/>
    <n v="0"/>
    <s v="10"/>
  </r>
  <r>
    <x v="0"/>
    <s v="10-120-21-7801-1000-341"/>
    <s v="SUBSTITUTE COST"/>
    <n v="91"/>
    <n v="1012.48"/>
    <n v="0"/>
    <n v="1012.48"/>
    <s v="10"/>
  </r>
  <r>
    <x v="0"/>
    <s v="10-120-21-7801-1000-580"/>
    <s v="Title I - Travel"/>
    <n v="91"/>
    <n v="0"/>
    <n v="0"/>
    <n v="0"/>
    <s v="10"/>
  </r>
  <r>
    <x v="0"/>
    <s v="10-120-21-7801-1000-610"/>
    <s v="SUPPLIES (GEN)"/>
    <n v="91"/>
    <n v="0"/>
    <n v="0"/>
    <n v="0"/>
    <s v="10"/>
  </r>
  <r>
    <x v="0"/>
    <s v="10-120-21-7801-1000-611"/>
    <s v="Parent Involvement Supplies"/>
    <n v="91"/>
    <n v="1411.72"/>
    <n v="0"/>
    <n v="1411.72"/>
    <s v="10"/>
  </r>
  <r>
    <x v="0"/>
    <s v="10-120-21-7801-1000-730"/>
    <s v="EQUIPMENT"/>
    <n v="91"/>
    <n v="0"/>
    <n v="0"/>
    <n v="0"/>
    <s v="10"/>
  </r>
  <r>
    <x v="0"/>
    <s v="10-120-21-7801-1001-131"/>
    <s v="Teacher Wages"/>
    <n v="91"/>
    <n v="0"/>
    <n v="0"/>
    <n v="0"/>
    <s v="10"/>
  </r>
  <r>
    <x v="0"/>
    <s v="10-120-21-7801-1001-149"/>
    <s v="Extra Duty"/>
    <n v="91"/>
    <n v="0"/>
    <n v="0"/>
    <n v="0"/>
    <s v="10"/>
  </r>
  <r>
    <x v="0"/>
    <s v="10-120-21-7801-1001-210"/>
    <s v="Retirement"/>
    <n v="91"/>
    <n v="0"/>
    <n v="0"/>
    <n v="0"/>
    <s v="10"/>
  </r>
  <r>
    <x v="0"/>
    <s v="10-120-21-7801-1001-220"/>
    <s v="FICA"/>
    <n v="91"/>
    <n v="0"/>
    <n v="0"/>
    <n v="0"/>
    <s v="10"/>
  </r>
  <r>
    <x v="0"/>
    <s v="10-120-21-7801-1001-241"/>
    <s v="Insurance"/>
    <n v="91"/>
    <n v="0"/>
    <n v="0"/>
    <n v="0"/>
    <s v="10"/>
  </r>
  <r>
    <x v="0"/>
    <s v="10-120-21-7801-1001-245"/>
    <s v="Waive"/>
    <n v="91"/>
    <n v="0"/>
    <n v="0"/>
    <n v="0"/>
    <s v="10"/>
  </r>
  <r>
    <x v="0"/>
    <s v="10-120-21-7801-2190-197"/>
    <s v="PARENT LIASON"/>
    <n v="91"/>
    <n v="13316.81"/>
    <n v="0"/>
    <n v="13316.81"/>
    <s v="10"/>
  </r>
  <r>
    <x v="0"/>
    <s v="10-120-21-7801-2190-210"/>
    <s v="RETIREMENT"/>
    <n v="91"/>
    <n v="0"/>
    <n v="0"/>
    <n v="0"/>
    <s v="10"/>
  </r>
  <r>
    <x v="0"/>
    <s v="10-120-21-7801-2190-220"/>
    <s v="FICA"/>
    <n v="91"/>
    <n v="1018.74"/>
    <n v="0"/>
    <n v="1018.74"/>
    <s v="10"/>
  </r>
  <r>
    <x v="0"/>
    <s v="10-120-21-7801-2210-290"/>
    <s v="OTHER BENEFITS"/>
    <n v="91"/>
    <n v="0"/>
    <n v="0"/>
    <n v="0"/>
    <s v="10"/>
  </r>
  <r>
    <x v="0"/>
    <s v="10-120-21-7801-2220-162"/>
    <s v="Inst Asst - Media"/>
    <n v="91"/>
    <n v="0"/>
    <n v="0"/>
    <n v="0"/>
    <s v="10"/>
  </r>
  <r>
    <x v="0"/>
    <s v="10-120-21-7801-2220-220"/>
    <s v="FICA"/>
    <n v="91"/>
    <n v="0"/>
    <n v="0"/>
    <n v="0"/>
    <s v="10"/>
  </r>
  <r>
    <x v="0"/>
    <s v="10-120-21-7801-2290-152"/>
    <s v="Title I Secretary"/>
    <n v="91"/>
    <n v="17260.759999999998"/>
    <n v="0"/>
    <n v="17260.759999999998"/>
    <s v="10"/>
  </r>
  <r>
    <x v="0"/>
    <s v="10-120-21-7801-2290-210"/>
    <s v="Retirement"/>
    <n v="91"/>
    <n v="0"/>
    <n v="0"/>
    <n v="0"/>
    <s v="10"/>
  </r>
  <r>
    <x v="0"/>
    <s v="10-120-21-7801-2290-220"/>
    <s v="FICA"/>
    <n v="91"/>
    <n v="1320.44"/>
    <n v="0"/>
    <n v="1320.44"/>
    <s v="10"/>
  </r>
  <r>
    <x v="0"/>
    <s v="10-120-21-7801-2650-626"/>
    <s v="Title I - Fuel"/>
    <n v="91"/>
    <n v="0"/>
    <n v="0"/>
    <n v="0"/>
    <s v="10"/>
  </r>
  <r>
    <x v="0"/>
    <s v="10-120-21-7860-1000-149"/>
    <s v="OTHER CERT"/>
    <n v="91"/>
    <n v="8664.16"/>
    <n v="0"/>
    <n v="8664.16"/>
    <s v="10"/>
  </r>
  <r>
    <x v="0"/>
    <s v="10-120-21-7860-1000-210"/>
    <s v="retirement"/>
    <n v="91"/>
    <n v="1888.71"/>
    <n v="0"/>
    <n v="1888.71"/>
    <s v="10"/>
  </r>
  <r>
    <x v="0"/>
    <s v="10-120-21-7860-1000-220"/>
    <s v="FICA"/>
    <n v="91"/>
    <n v="648.74"/>
    <n v="0"/>
    <n v="648.74"/>
    <s v="10"/>
  </r>
  <r>
    <x v="0"/>
    <s v="10-120-21-7860-1000-241"/>
    <s v="Insurance"/>
    <n v="91"/>
    <n v="37.32"/>
    <n v="0"/>
    <n v="37.32"/>
    <s v="10"/>
  </r>
  <r>
    <x v="0"/>
    <s v="10-120-21-7860-1000-341"/>
    <s v="Title II - Sub Costs"/>
    <n v="91"/>
    <n v="101.26"/>
    <n v="0"/>
    <n v="101.26"/>
    <s v="10"/>
  </r>
  <r>
    <x v="0"/>
    <s v="10-120-21-7860-1000-580"/>
    <s v="Travel"/>
    <n v="91"/>
    <n v="0"/>
    <n v="0"/>
    <n v="0"/>
    <s v="10"/>
  </r>
  <r>
    <x v="0"/>
    <s v="10-120-21-7860-2650-626"/>
    <s v="Title IIA - Fuel Costs"/>
    <n v="91"/>
    <n v="0"/>
    <n v="0"/>
    <n v="0"/>
    <s v="10"/>
  </r>
  <r>
    <x v="0"/>
    <s v="10-120-21-7880-1000-131"/>
    <s v="FED ESL TCHRS"/>
    <n v="91"/>
    <n v="0"/>
    <n v="0"/>
    <n v="0"/>
    <s v="10"/>
  </r>
  <r>
    <x v="0"/>
    <s v="10-120-21-7880-1000-161"/>
    <s v="IA - FED ESL"/>
    <n v="91"/>
    <n v="0"/>
    <n v="0"/>
    <n v="0"/>
    <s v="10"/>
  </r>
  <r>
    <x v="0"/>
    <s v="10-120-21-7880-1000-341"/>
    <s v="Title III - Sub Costs"/>
    <n v="91"/>
    <n v="0"/>
    <n v="0"/>
    <n v="0"/>
    <s v="10"/>
  </r>
  <r>
    <x v="0"/>
    <s v="10-120-21-7910-1000-131"/>
    <s v="21ST CENT TCHRS"/>
    <n v="91"/>
    <n v="0"/>
    <n v="0"/>
    <n v="0"/>
    <s v="10"/>
  </r>
  <r>
    <x v="0"/>
    <s v="10-120-21-7910-1000-149"/>
    <s v="OTHER CERTIFIED"/>
    <n v="91"/>
    <n v="1287.78"/>
    <n v="0"/>
    <n v="1287.78"/>
    <s v="10"/>
  </r>
  <r>
    <x v="0"/>
    <s v="10-120-21-7910-1000-161"/>
    <s v="IA -- 21ST CENT"/>
    <n v="91"/>
    <n v="0"/>
    <n v="0"/>
    <n v="0"/>
    <s v="10"/>
  </r>
  <r>
    <x v="0"/>
    <s v="10-120-21-7910-1000-195"/>
    <s v="MEDIA CENTER"/>
    <n v="91"/>
    <n v="0"/>
    <n v="0"/>
    <n v="0"/>
    <s v="10"/>
  </r>
  <r>
    <x v="0"/>
    <s v="10-120-21-7910-1000-198"/>
    <s v="SITE MGR 21 CEN"/>
    <n v="91"/>
    <n v="0"/>
    <n v="0"/>
    <n v="0"/>
    <s v="10"/>
  </r>
  <r>
    <x v="0"/>
    <s v="10-120-21-7910-1000-210"/>
    <s v="RETIREMENT"/>
    <n v="91"/>
    <n v="257.81"/>
    <n v="0"/>
    <n v="257.81"/>
    <s v="10"/>
  </r>
  <r>
    <x v="0"/>
    <s v="10-120-21-7910-1000-220"/>
    <s v="FICA"/>
    <n v="91"/>
    <n v="97.6"/>
    <n v="0"/>
    <n v="97.6"/>
    <s v="10"/>
  </r>
  <r>
    <x v="0"/>
    <s v="10-120-21-7910-1000-241"/>
    <s v="Insurance"/>
    <n v="91"/>
    <n v="4.25"/>
    <n v="0"/>
    <n v="4.25"/>
    <s v="10"/>
  </r>
  <r>
    <x v="0"/>
    <s v="10-120-21-7910-1000-580"/>
    <s v="TRAVEL"/>
    <n v="91"/>
    <n v="0"/>
    <n v="0"/>
    <n v="0"/>
    <s v="10"/>
  </r>
  <r>
    <x v="0"/>
    <s v="10-120-21-7910-1000-610"/>
    <s v="SUPPLIES (GEN)"/>
    <n v="91"/>
    <n v="0"/>
    <n v="0"/>
    <n v="0"/>
    <s v="10"/>
  </r>
  <r>
    <x v="0"/>
    <s v="10-120-21-7910-1000-730"/>
    <s v="Equipment"/>
    <n v="91"/>
    <n v="0"/>
    <n v="0"/>
    <n v="0"/>
    <s v="10"/>
  </r>
  <r>
    <x v="0"/>
    <s v="10-120-21-7910-1001-149"/>
    <s v="Extra Duty"/>
    <n v="91"/>
    <n v="0"/>
    <n v="0"/>
    <n v="0"/>
    <s v="10"/>
  </r>
  <r>
    <x v="0"/>
    <s v="10-120-21-7910-1001-210"/>
    <s v="RETIREMENT"/>
    <n v="91"/>
    <n v="0"/>
    <n v="0"/>
    <n v="0"/>
    <s v="10"/>
  </r>
  <r>
    <x v="0"/>
    <s v="10-120-21-7910-1001-220"/>
    <s v="FICA"/>
    <n v="91"/>
    <n v="0"/>
    <n v="0"/>
    <n v="0"/>
    <s v="10"/>
  </r>
  <r>
    <x v="0"/>
    <s v="10-120-21-7910-2700-519"/>
    <s v="ASC TRANSPORTATION"/>
    <n v="91"/>
    <n v="0"/>
    <n v="0"/>
    <n v="0"/>
    <s v="10"/>
  </r>
  <r>
    <x v="0"/>
    <s v="10-120-21-7912-1000-149"/>
    <s v="Extra Duty"/>
    <n v="91"/>
    <n v="0"/>
    <n v="0"/>
    <n v="0"/>
    <s v="10"/>
  </r>
  <r>
    <x v="0"/>
    <s v="10-120-21-7912-1000-210"/>
    <s v="Retirement"/>
    <n v="91"/>
    <n v="0"/>
    <n v="0"/>
    <n v="0"/>
    <s v="10"/>
  </r>
  <r>
    <x v="0"/>
    <s v="10-120-21-7912-1000-220"/>
    <s v="FICA"/>
    <n v="91"/>
    <n v="0"/>
    <n v="0"/>
    <n v="0"/>
    <s v="10"/>
  </r>
  <r>
    <x v="0"/>
    <s v="10-120-21-7912-1000-610"/>
    <s v="Supplies"/>
    <n v="91"/>
    <n v="0"/>
    <n v="0"/>
    <n v="0"/>
    <s v="10"/>
  </r>
  <r>
    <x v="0"/>
    <s v="10-120-21-9600-2610-182"/>
    <s v="CUSTODIANS"/>
    <n v="91"/>
    <n v="51850.91"/>
    <n v="0"/>
    <n v="51850.91"/>
    <s v="10"/>
  </r>
  <r>
    <x v="0"/>
    <s v="10-120-21-9600-2610-183"/>
    <s v="SWEEPERS"/>
    <n v="91"/>
    <n v="22983.98"/>
    <n v="0"/>
    <n v="22983.98"/>
    <s v="10"/>
  </r>
  <r>
    <x v="0"/>
    <s v="10-120-21-9600-2610-210"/>
    <s v="RETIREMENT"/>
    <n v="91"/>
    <n v="12990.08"/>
    <n v="0"/>
    <n v="12990.08"/>
    <s v="10"/>
  </r>
  <r>
    <x v="0"/>
    <s v="10-120-21-9600-2610-220"/>
    <s v="FICA"/>
    <n v="91"/>
    <n v="5467.89"/>
    <n v="0"/>
    <n v="5467.89"/>
    <s v="10"/>
  </r>
  <r>
    <x v="0"/>
    <s v="10-120-21-9600-2610-241"/>
    <s v="INSURANCE"/>
    <n v="91"/>
    <n v="10530.28"/>
    <n v="0"/>
    <n v="10530.28"/>
    <s v="10"/>
  </r>
  <r>
    <x v="0"/>
    <s v="10-120-21-9600-2610-270"/>
    <s v="INDUSTRIAL INS."/>
    <n v="91"/>
    <n v="0"/>
    <n v="0"/>
    <n v="0"/>
    <s v="10"/>
  </r>
  <r>
    <x v="0"/>
    <s v="10-120-21-9600-2610-411"/>
    <s v="WATER &amp; SEWAGE"/>
    <n v="91"/>
    <n v="27365.86"/>
    <n v="0"/>
    <n v="27365.86"/>
    <s v="10"/>
  </r>
  <r>
    <x v="0"/>
    <s v="10-120-21-9600-2610-430"/>
    <s v="REPAIRS &amp; MAINT"/>
    <n v="91"/>
    <n v="0"/>
    <n v="0"/>
    <n v="0"/>
    <s v="10"/>
  </r>
  <r>
    <x v="0"/>
    <s v="10-120-21-9600-2610-431"/>
    <s v="GARBAGE"/>
    <n v="91"/>
    <n v="13844.52"/>
    <n v="0"/>
    <n v="13844.52"/>
    <s v="10"/>
  </r>
  <r>
    <x v="0"/>
    <s v="10-120-21-9600-2610-441"/>
    <s v="STORM WATER"/>
    <n v="91"/>
    <n v="0"/>
    <n v="0"/>
    <n v="0"/>
    <s v="10"/>
  </r>
  <r>
    <x v="0"/>
    <s v="10-120-21-9600-2610-530"/>
    <s v="TELEPHONE"/>
    <n v="91"/>
    <n v="1003"/>
    <n v="0"/>
    <n v="1003"/>
    <s v="10"/>
  </r>
  <r>
    <x v="0"/>
    <s v="10-120-21-9600-2610-580"/>
    <s v="CUST. TRAVEL"/>
    <n v="91"/>
    <n v="0"/>
    <n v="0"/>
    <n v="0"/>
    <s v="10"/>
  </r>
  <r>
    <x v="0"/>
    <s v="10-120-21-9600-2610-621"/>
    <s v="NATURAL GAS"/>
    <n v="91"/>
    <n v="18779.419999999998"/>
    <n v="0"/>
    <n v="18779.419999999998"/>
    <s v="10"/>
  </r>
  <r>
    <x v="0"/>
    <s v="10-120-21-9600-2610-622"/>
    <s v="ELECTRICITY"/>
    <n v="91"/>
    <n v="45937.35"/>
    <n v="0"/>
    <n v="45937.35"/>
    <s v="10"/>
  </r>
  <r>
    <x v="0"/>
    <s v="10-120-21-9600-2610-680"/>
    <s v="CUSTODIAL SUPLY"/>
    <n v="91"/>
    <n v="11454.02"/>
    <n v="0"/>
    <n v="11454.02"/>
    <s v="10"/>
  </r>
  <r>
    <x v="0"/>
    <s v="10-120-21-9600-2610-689"/>
    <s v="BLDG &amp; GROUNDS"/>
    <n v="91"/>
    <n v="0"/>
    <n v="0"/>
    <n v="0"/>
    <s v="10"/>
  </r>
  <r>
    <x v="0"/>
    <s v="10-120-21-9600-2620-270"/>
    <s v="Industrial Insurance"/>
    <n v="91"/>
    <n v="0"/>
    <n v="0"/>
    <n v="0"/>
    <s v="10"/>
  </r>
  <r>
    <x v="0"/>
    <s v="10-120-21-9600-2620-680"/>
    <s v="MAINT. SUPPLIES"/>
    <n v="91"/>
    <n v="1063.3699999999999"/>
    <n v="0"/>
    <n v="1063.3699999999999"/>
    <s v="10"/>
  </r>
  <r>
    <x v="0"/>
    <s v="10-124-21-0600-2700-511"/>
    <s v="STUDENT TRAVEL"/>
    <n v="91"/>
    <n v="1748.8"/>
    <n v="0"/>
    <n v="1748.8"/>
    <s v="10"/>
  </r>
  <r>
    <x v="0"/>
    <s v="10-124-21-0600-2700-519"/>
    <s v="AFT SCHL PROGMS"/>
    <n v="91"/>
    <n v="0"/>
    <n v="0"/>
    <n v="0"/>
    <s v="10"/>
  </r>
  <r>
    <x v="0"/>
    <s v="10-124-21-1050-1000-131"/>
    <s v="TEACHERS"/>
    <n v="91"/>
    <n v="603120.49"/>
    <n v="0"/>
    <n v="603120.49"/>
    <s v="10"/>
  </r>
  <r>
    <x v="0"/>
    <s v="10-124-21-1050-1000-149"/>
    <s v="Leadership Stipend"/>
    <n v="91"/>
    <n v="14341.87"/>
    <n v="0"/>
    <n v="14341.87"/>
    <s v="10"/>
  </r>
  <r>
    <x v="0"/>
    <s v="10-124-21-1050-1000-161"/>
    <s v="INST. ASSISTANT"/>
    <n v="91"/>
    <n v="0"/>
    <n v="0"/>
    <n v="0"/>
    <s v="10"/>
  </r>
  <r>
    <x v="0"/>
    <s v="10-124-21-1050-1000-163"/>
    <s v="CAMPUS MONITOR"/>
    <n v="91"/>
    <n v="5988.37"/>
    <n v="0"/>
    <n v="5988.37"/>
    <s v="10"/>
  </r>
  <r>
    <x v="0"/>
    <s v="10-124-21-1050-1000-195"/>
    <s v="ED SPECIALISTS"/>
    <n v="91"/>
    <n v="80260.2"/>
    <n v="0"/>
    <n v="80260.2"/>
    <s v="10"/>
  </r>
  <r>
    <x v="0"/>
    <s v="10-124-21-1050-1000-210"/>
    <s v="RETIREMENT"/>
    <n v="91"/>
    <n v="146122.75"/>
    <n v="0"/>
    <n v="146122.75"/>
    <s v="10"/>
  </r>
  <r>
    <x v="0"/>
    <s v="10-124-21-1050-1000-220"/>
    <s v="FICA"/>
    <n v="91"/>
    <n v="52430.58"/>
    <n v="0"/>
    <n v="52430.58"/>
    <s v="10"/>
  </r>
  <r>
    <x v="0"/>
    <s v="10-124-21-1050-1000-241"/>
    <s v="INSURANCE"/>
    <n v="91"/>
    <n v="129871.82"/>
    <n v="0"/>
    <n v="129871.82"/>
    <s v="10"/>
  </r>
  <r>
    <x v="0"/>
    <s v="10-124-21-1050-1000-245"/>
    <s v="Waive"/>
    <n v="91"/>
    <n v="2000"/>
    <n v="0"/>
    <n v="2000"/>
    <s v="10"/>
  </r>
  <r>
    <x v="0"/>
    <s v="10-124-21-1050-1000-270"/>
    <s v="INDUSTRIAL INS"/>
    <n v="91"/>
    <n v="0"/>
    <n v="0"/>
    <n v="0"/>
    <s v="10"/>
  </r>
  <r>
    <x v="0"/>
    <s v="10-124-21-1050-1000-280"/>
    <s v="UNEMPL INS"/>
    <n v="91"/>
    <n v="0"/>
    <n v="0"/>
    <n v="0"/>
    <s v="10"/>
  </r>
  <r>
    <x v="0"/>
    <s v="10-124-21-1050-1000-290"/>
    <s v="HSA FEES"/>
    <n v="91"/>
    <n v="0"/>
    <n v="0"/>
    <n v="0"/>
    <s v="10"/>
  </r>
  <r>
    <x v="0"/>
    <s v="10-124-21-1050-1000-300"/>
    <s v="PROF/TECH SERV"/>
    <n v="91"/>
    <n v="0"/>
    <n v="0"/>
    <n v="0"/>
    <s v="10"/>
  </r>
  <r>
    <x v="0"/>
    <s v="10-124-21-1050-1000-341"/>
    <s v="SUBSTITUTE COST"/>
    <n v="91"/>
    <n v="43566.46"/>
    <n v="0"/>
    <n v="43566.46"/>
    <s v="10"/>
  </r>
  <r>
    <x v="0"/>
    <s v="10-124-21-1050-1000-430"/>
    <s v="INST. RET/MAINT"/>
    <n v="91"/>
    <n v="0"/>
    <n v="0"/>
    <n v="0"/>
    <s v="10"/>
  </r>
  <r>
    <x v="0"/>
    <s v="10-124-21-1050-1000-580"/>
    <s v="STAFF TRAVEL"/>
    <n v="91"/>
    <n v="0"/>
    <n v="0"/>
    <n v="0"/>
    <s v="10"/>
  </r>
  <r>
    <x v="0"/>
    <s v="10-124-21-1050-1000-594"/>
    <s v="ADMISSION CHGS"/>
    <n v="91"/>
    <n v="0"/>
    <n v="0"/>
    <n v="0"/>
    <s v="10"/>
  </r>
  <r>
    <x v="0"/>
    <s v="10-124-21-1050-1000-610"/>
    <s v="SUPPLIES"/>
    <n v="91"/>
    <n v="18923.439999999999"/>
    <n v="0"/>
    <n v="18923.439999999999"/>
    <s v="10"/>
  </r>
  <r>
    <x v="0"/>
    <s v="10-124-21-1050-1000-641"/>
    <s v="TEXTBOOKS"/>
    <n v="91"/>
    <n v="0"/>
    <n v="0"/>
    <n v="0"/>
    <s v="10"/>
  </r>
  <r>
    <x v="0"/>
    <s v="10-124-21-1050-1000-670"/>
    <s v="COMPUTER SUPPLY"/>
    <n v="91"/>
    <n v="2539.6799999999998"/>
    <n v="0"/>
    <n v="2539.6799999999998"/>
    <s v="10"/>
  </r>
  <r>
    <x v="0"/>
    <s v="10-124-21-1050-1000-730"/>
    <s v="INSTR EQUIPMENT"/>
    <n v="91"/>
    <n v="0"/>
    <n v="0"/>
    <n v="0"/>
    <s v="10"/>
  </r>
  <r>
    <x v="0"/>
    <s v="10-124-21-1050-1000-810"/>
    <s v="DUES AND FEES"/>
    <n v="91"/>
    <n v="0"/>
    <n v="0"/>
    <n v="0"/>
    <s v="10"/>
  </r>
  <r>
    <x v="0"/>
    <s v="10-124-21-1050-2100-198"/>
    <s v="Americorps"/>
    <n v="91"/>
    <n v="0"/>
    <n v="0"/>
    <n v="0"/>
    <s v="10"/>
  </r>
  <r>
    <x v="0"/>
    <s v="10-124-21-1050-2100-210"/>
    <s v="Retirement"/>
    <n v="91"/>
    <n v="0"/>
    <n v="0"/>
    <n v="0"/>
    <s v="10"/>
  </r>
  <r>
    <x v="0"/>
    <s v="10-124-21-1050-2100-220"/>
    <s v="FICA"/>
    <n v="91"/>
    <n v="0"/>
    <n v="0"/>
    <n v="0"/>
    <s v="10"/>
  </r>
  <r>
    <x v="0"/>
    <s v="10-124-21-1050-2100-270"/>
    <s v="INDUSTRIAL INS"/>
    <n v="91"/>
    <n v="0"/>
    <n v="0"/>
    <n v="0"/>
    <s v="10"/>
  </r>
  <r>
    <x v="0"/>
    <s v="10-124-21-1050-2120-810"/>
    <s v="DUES AND FEES"/>
    <n v="91"/>
    <n v="0"/>
    <n v="0"/>
    <n v="0"/>
    <s v="10"/>
  </r>
  <r>
    <x v="0"/>
    <s v="10-124-21-1050-2200-270"/>
    <s v="INDUSTRIAL INS"/>
    <n v="91"/>
    <n v="0"/>
    <n v="0"/>
    <n v="0"/>
    <s v="10"/>
  </r>
  <r>
    <x v="0"/>
    <s v="10-124-21-1050-2220-162"/>
    <s v="MEDIA ASSISTANT"/>
    <n v="91"/>
    <n v="8000.09"/>
    <n v="0"/>
    <n v="8000.09"/>
    <s v="10"/>
  </r>
  <r>
    <x v="0"/>
    <s v="10-124-21-1050-2220-195"/>
    <s v="MEDIA SPECIALST"/>
    <n v="91"/>
    <n v="20017.169999999998"/>
    <n v="0"/>
    <n v="20017.169999999998"/>
    <s v="10"/>
  </r>
  <r>
    <x v="0"/>
    <s v="10-124-21-1050-2220-210"/>
    <s v="RETIREMENT"/>
    <n v="91"/>
    <n v="4007.44"/>
    <n v="0"/>
    <n v="4007.44"/>
    <s v="10"/>
  </r>
  <r>
    <x v="0"/>
    <s v="10-124-21-1050-2220-220"/>
    <s v="FICA"/>
    <n v="91"/>
    <n v="2143.3200000000002"/>
    <n v="0"/>
    <n v="2143.3200000000002"/>
    <s v="10"/>
  </r>
  <r>
    <x v="0"/>
    <s v="10-124-21-1050-2220-430"/>
    <s v="AV REP &amp; MAINT."/>
    <n v="91"/>
    <n v="0"/>
    <n v="0"/>
    <n v="0"/>
    <s v="10"/>
  </r>
  <r>
    <x v="0"/>
    <s v="10-124-21-1050-2220-644"/>
    <s v="LIBRARY BOOKS"/>
    <n v="91"/>
    <n v="0"/>
    <n v="0"/>
    <n v="0"/>
    <s v="10"/>
  </r>
  <r>
    <x v="0"/>
    <s v="10-124-21-1050-2220-645"/>
    <s v="PERIODICALS"/>
    <n v="91"/>
    <n v="0"/>
    <n v="0"/>
    <n v="0"/>
    <s v="10"/>
  </r>
  <r>
    <x v="0"/>
    <s v="10-124-21-1050-2220-646"/>
    <s v="AV/LIBRY SUPPLY"/>
    <n v="91"/>
    <n v="3798.33"/>
    <n v="0"/>
    <n v="3798.33"/>
    <s v="10"/>
  </r>
  <r>
    <x v="0"/>
    <s v="10-124-21-1050-2220-734"/>
    <s v="AV/LIBRY EQUIP."/>
    <n v="91"/>
    <n v="0"/>
    <n v="0"/>
    <n v="0"/>
    <s v="10"/>
  </r>
  <r>
    <x v="0"/>
    <s v="10-124-21-1050-2290-610"/>
    <s v="STAFF APPRECIAT"/>
    <n v="91"/>
    <n v="0"/>
    <n v="0"/>
    <n v="0"/>
    <s v="10"/>
  </r>
  <r>
    <x v="0"/>
    <s v="10-124-21-1050-2300-270"/>
    <s v="INDUSTRIAL INS"/>
    <n v="91"/>
    <n v="0"/>
    <n v="0"/>
    <n v="0"/>
    <s v="10"/>
  </r>
  <r>
    <x v="0"/>
    <s v="10-124-21-1050-2400-121"/>
    <s v="PRINCIPALS SAL"/>
    <n v="91"/>
    <n v="108979.76"/>
    <n v="0"/>
    <n v="108979.76"/>
    <s v="10"/>
  </r>
  <r>
    <x v="0"/>
    <s v="10-124-21-1050-2400-152"/>
    <s v="ADMIN ASSISTANT"/>
    <n v="91"/>
    <n v="40264.839999999997"/>
    <n v="0"/>
    <n v="40264.839999999997"/>
    <s v="10"/>
  </r>
  <r>
    <x v="0"/>
    <s v="10-124-21-1050-2400-210"/>
    <s v="RETIREMENT"/>
    <n v="91"/>
    <n v="35978.61"/>
    <n v="0"/>
    <n v="35978.61"/>
    <s v="10"/>
  </r>
  <r>
    <x v="0"/>
    <s v="10-124-21-1050-2400-220"/>
    <s v="FICA"/>
    <n v="91"/>
    <n v="10606.47"/>
    <n v="0"/>
    <n v="10606.47"/>
    <s v="10"/>
  </r>
  <r>
    <x v="0"/>
    <s v="10-124-21-1050-2400-241"/>
    <s v="INSURANCE"/>
    <n v="91"/>
    <n v="33351.550000000003"/>
    <n v="0"/>
    <n v="33351.550000000003"/>
    <s v="10"/>
  </r>
  <r>
    <x v="0"/>
    <s v="10-124-21-1050-2400-245"/>
    <s v="Waive"/>
    <n v="91"/>
    <n v="0"/>
    <n v="0"/>
    <n v="0"/>
    <s v="10"/>
  </r>
  <r>
    <x v="0"/>
    <s v="10-124-21-1050-2400-270"/>
    <s v="INDUSTRIAL INS"/>
    <n v="91"/>
    <n v="0"/>
    <n v="0"/>
    <n v="0"/>
    <s v="10"/>
  </r>
  <r>
    <x v="0"/>
    <s v="10-124-21-1050-2400-300"/>
    <s v="PROF/TECH SERV"/>
    <n v="91"/>
    <n v="5600"/>
    <n v="0"/>
    <n v="5600"/>
    <s v="10"/>
  </r>
  <r>
    <x v="0"/>
    <s v="10-124-21-1050-2400-530"/>
    <s v="POSTAGE"/>
    <n v="91"/>
    <n v="0"/>
    <n v="0"/>
    <n v="0"/>
    <s v="10"/>
  </r>
  <r>
    <x v="0"/>
    <s v="10-124-21-1050-2400-580"/>
    <s v="ADMIN TRAVEL"/>
    <n v="91"/>
    <n v="750"/>
    <n v="0"/>
    <n v="750"/>
    <s v="10"/>
  </r>
  <r>
    <x v="0"/>
    <s v="10-124-21-1050-2400-610"/>
    <s v="ADMIN SUPPLIES"/>
    <n v="91"/>
    <n v="0"/>
    <n v="0"/>
    <n v="0"/>
    <s v="10"/>
  </r>
  <r>
    <x v="0"/>
    <s v="10-124-21-1050-2400-810"/>
    <s v="DUES AND FEES"/>
    <n v="91"/>
    <n v="0"/>
    <n v="0"/>
    <n v="0"/>
    <s v="10"/>
  </r>
  <r>
    <x v="0"/>
    <s v="10-124-21-1050-2500-270"/>
    <s v="INDUSTRIAL INS"/>
    <n v="91"/>
    <n v="0"/>
    <n v="0"/>
    <n v="0"/>
    <s v="10"/>
  </r>
  <r>
    <x v="0"/>
    <s v="10-124-21-1050-2500-290"/>
    <s v="FSA FEES"/>
    <n v="91"/>
    <n v="0"/>
    <n v="0"/>
    <n v="0"/>
    <s v="10"/>
  </r>
  <r>
    <x v="0"/>
    <s v="10-124-21-1050-2600-270"/>
    <s v="Industrial Insurance"/>
    <n v="91"/>
    <n v="0"/>
    <n v="0"/>
    <n v="0"/>
    <s v="10"/>
  </r>
  <r>
    <x v="0"/>
    <s v="10-124-21-1050-2650-626"/>
    <s v="Fuel Costs"/>
    <n v="91"/>
    <n v="0"/>
    <n v="0"/>
    <n v="0"/>
    <s v="10"/>
  </r>
  <r>
    <x v="0"/>
    <s v="10-124-21-1050-3300-270"/>
    <s v="Industrial Insurance"/>
    <n v="91"/>
    <n v="0"/>
    <n v="0"/>
    <n v="0"/>
    <s v="10"/>
  </r>
  <r>
    <x v="0"/>
    <s v="10-124-21-1051-1000-641"/>
    <s v="TEXTBOOKS"/>
    <n v="91"/>
    <n v="0"/>
    <n v="0"/>
    <n v="0"/>
    <s v="10"/>
  </r>
  <r>
    <x v="0"/>
    <s v="10-124-21-1205-1000-131"/>
    <s v="TEACHER SALARY"/>
    <n v="91"/>
    <n v="85100.08"/>
    <n v="0"/>
    <n v="85100.08"/>
    <s v="10"/>
  </r>
  <r>
    <x v="0"/>
    <s v="10-124-21-1205-1000-149"/>
    <s v="Extra Duty"/>
    <n v="91"/>
    <n v="1182.55"/>
    <n v="0"/>
    <n v="1182.55"/>
    <s v="10"/>
  </r>
  <r>
    <x v="0"/>
    <s v="10-124-21-1205-1000-161"/>
    <s v="INST. ASSISTANT"/>
    <n v="91"/>
    <n v="0"/>
    <n v="0"/>
    <n v="0"/>
    <s v="10"/>
  </r>
  <r>
    <x v="0"/>
    <s v="10-124-21-1205-1000-210"/>
    <s v="RETIREMENT"/>
    <n v="91"/>
    <n v="20440.400000000001"/>
    <n v="0"/>
    <n v="20440.400000000001"/>
    <s v="10"/>
  </r>
  <r>
    <x v="0"/>
    <s v="10-124-21-1205-1000-220"/>
    <s v="FICA"/>
    <n v="91"/>
    <n v="5931.64"/>
    <n v="0"/>
    <n v="5931.64"/>
    <s v="10"/>
  </r>
  <r>
    <x v="0"/>
    <s v="10-124-21-1205-1000-241"/>
    <s v="INSURANCE"/>
    <n v="91"/>
    <n v="16666.150000000001"/>
    <n v="0"/>
    <n v="16666.150000000001"/>
    <s v="10"/>
  </r>
  <r>
    <x v="0"/>
    <s v="10-124-21-1205-1000-270"/>
    <s v="INDUSTRIAL INS"/>
    <n v="91"/>
    <n v="0"/>
    <n v="0"/>
    <n v="0"/>
    <s v="10"/>
  </r>
  <r>
    <x v="0"/>
    <s v="10-124-21-1205-1000-341"/>
    <s v="Sp Ed - Sub Costs"/>
    <n v="91"/>
    <n v="300.73"/>
    <n v="0"/>
    <n v="300.73"/>
    <s v="10"/>
  </r>
  <r>
    <x v="0"/>
    <s v="10-124-21-1205-2150-149"/>
    <s v="SLP SALARIES"/>
    <n v="91"/>
    <n v="0"/>
    <n v="0"/>
    <n v="0"/>
    <s v="10"/>
  </r>
  <r>
    <x v="0"/>
    <s v="10-124-21-1205-2150-199"/>
    <s v="SLP Salaries"/>
    <n v="91"/>
    <n v="0"/>
    <n v="0"/>
    <n v="0"/>
    <s v="10"/>
  </r>
  <r>
    <x v="0"/>
    <s v="10-124-21-1205-2150-210"/>
    <s v="RETIREMENT"/>
    <n v="91"/>
    <n v="0"/>
    <n v="0"/>
    <n v="0"/>
    <s v="10"/>
  </r>
  <r>
    <x v="0"/>
    <s v="10-124-21-1205-2150-220"/>
    <s v="FICA"/>
    <n v="91"/>
    <n v="0"/>
    <n v="0"/>
    <n v="0"/>
    <s v="10"/>
  </r>
  <r>
    <x v="0"/>
    <s v="10-124-21-1205-2150-241"/>
    <s v="INSURANCE"/>
    <n v="91"/>
    <n v="0"/>
    <n v="0"/>
    <n v="0"/>
    <s v="10"/>
  </r>
  <r>
    <x v="0"/>
    <s v="10-124-21-1205-2190-197"/>
    <s v="TEMP DELETE"/>
    <n v="91"/>
    <n v="0"/>
    <n v="0"/>
    <n v="0"/>
    <s v="10"/>
  </r>
  <r>
    <x v="0"/>
    <s v="10-124-21-2001-1000-131"/>
    <s v="Hillcrest Extended Kind - Teacher Salary"/>
    <n v="91"/>
    <n v="29940.06"/>
    <n v="0"/>
    <n v="29940.06"/>
    <s v="10"/>
  </r>
  <r>
    <x v="0"/>
    <s v="10-124-21-2001-1000-210"/>
    <s v="Hillcrest Extended Kind - Retirement"/>
    <n v="91"/>
    <n v="7209.3"/>
    <n v="0"/>
    <n v="7209.3"/>
    <s v="10"/>
  </r>
  <r>
    <x v="0"/>
    <s v="10-124-21-2001-1000-220"/>
    <s v="Hillcrest Extended Kind - FICA"/>
    <n v="91"/>
    <n v="2110.92"/>
    <n v="0"/>
    <n v="2110.92"/>
    <s v="10"/>
  </r>
  <r>
    <x v="0"/>
    <s v="10-124-21-2001-1000-241"/>
    <s v="Hillcrest Extended Kind - Health Insuran"/>
    <n v="91"/>
    <n v="8313.2900000000009"/>
    <n v="0"/>
    <n v="8313.2900000000009"/>
    <s v="10"/>
  </r>
  <r>
    <x v="0"/>
    <s v="10-124-21-2101-1000-149"/>
    <s v="STEM Levy - Extra Duty"/>
    <n v="91"/>
    <n v="0"/>
    <n v="0"/>
    <n v="0"/>
    <s v="10"/>
  </r>
  <r>
    <x v="0"/>
    <s v="10-124-21-2101-1000-161"/>
    <s v="STEM Levy - Inst Assistant"/>
    <n v="91"/>
    <n v="12498.74"/>
    <n v="0"/>
    <n v="12498.74"/>
    <s v="10"/>
  </r>
  <r>
    <x v="0"/>
    <s v="10-124-21-2101-1000-195"/>
    <s v="Science Ed. Specialist"/>
    <n v="91"/>
    <n v="10491.16"/>
    <n v="0"/>
    <n v="10491.16"/>
    <s v="10"/>
  </r>
  <r>
    <x v="0"/>
    <s v="10-124-21-2101-1000-210"/>
    <s v="Retirement"/>
    <n v="91"/>
    <n v="497.1"/>
    <n v="0"/>
    <n v="497.1"/>
    <s v="10"/>
  </r>
  <r>
    <x v="0"/>
    <s v="10-124-21-2101-1000-220"/>
    <s v="FICA"/>
    <n v="91"/>
    <n v="1758.76"/>
    <n v="0"/>
    <n v="1758.76"/>
    <s v="10"/>
  </r>
  <r>
    <x v="0"/>
    <s v="10-124-21-2101-1000-341"/>
    <s v="STEM Levy - Subs"/>
    <n v="91"/>
    <n v="0"/>
    <n v="0"/>
    <n v="0"/>
    <s v="10"/>
  </r>
  <r>
    <x v="0"/>
    <s v="10-124-21-2101-1000-610"/>
    <s v="STEM Levy - Supplies"/>
    <n v="91"/>
    <n v="0"/>
    <n v="0"/>
    <n v="0"/>
    <s v="10"/>
  </r>
  <r>
    <x v="0"/>
    <s v="10-124-21-2102-1000-131"/>
    <s v="G&amp;T Levy - Teacher Salary"/>
    <n v="91"/>
    <n v="0"/>
    <n v="0"/>
    <n v="0"/>
    <s v="10"/>
  </r>
  <r>
    <x v="0"/>
    <s v="10-124-21-2102-1000-161"/>
    <s v="INST ASSISTANTS"/>
    <n v="91"/>
    <n v="5091.67"/>
    <n v="0"/>
    <n v="5091.67"/>
    <s v="10"/>
  </r>
  <r>
    <x v="0"/>
    <s v="10-124-21-2102-1000-210"/>
    <s v="Retirement"/>
    <n v="91"/>
    <n v="0"/>
    <n v="0"/>
    <n v="0"/>
    <s v="10"/>
  </r>
  <r>
    <x v="0"/>
    <s v="10-124-21-2102-1000-220"/>
    <s v="FICA"/>
    <n v="91"/>
    <n v="389.5"/>
    <n v="0"/>
    <n v="389.5"/>
    <s v="10"/>
  </r>
  <r>
    <x v="0"/>
    <s v="10-124-21-2102-1000-241"/>
    <s v="Insurance"/>
    <n v="91"/>
    <n v="0"/>
    <n v="0"/>
    <n v="0"/>
    <s v="10"/>
  </r>
  <r>
    <x v="0"/>
    <s v="10-124-21-2112-1000-149"/>
    <s v="Levy - Extra Duty"/>
    <n v="91"/>
    <n v="0"/>
    <n v="0"/>
    <n v="0"/>
    <s v="10"/>
  </r>
  <r>
    <x v="0"/>
    <s v="10-124-21-2112-1000-161"/>
    <s v="LEVY INST ASSISTANTS"/>
    <n v="91"/>
    <n v="2668.14"/>
    <n v="0"/>
    <n v="2668.14"/>
    <s v="10"/>
  </r>
  <r>
    <x v="0"/>
    <s v="10-124-21-2112-1000-220"/>
    <s v="FICA"/>
    <n v="91"/>
    <n v="204.14"/>
    <n v="0"/>
    <n v="204.14"/>
    <s v="10"/>
  </r>
  <r>
    <x v="0"/>
    <s v="10-124-21-3450-1000-430"/>
    <s v="COPIER REPAIRS"/>
    <n v="91"/>
    <n v="0"/>
    <n v="0"/>
    <n v="0"/>
    <s v="10"/>
  </r>
  <r>
    <x v="0"/>
    <s v="10-124-21-3450-1000-550"/>
    <s v="PRINTNG SERVICE"/>
    <n v="91"/>
    <n v="0"/>
    <n v="0"/>
    <n v="0"/>
    <s v="10"/>
  </r>
  <r>
    <x v="0"/>
    <s v="10-124-21-3450-1000-610"/>
    <s v="COPIER SUPPLIES"/>
    <n v="91"/>
    <n v="2816.01"/>
    <n v="0"/>
    <n v="2816.01"/>
    <s v="10"/>
  </r>
  <r>
    <x v="0"/>
    <s v="10-124-21-5201-1000-131"/>
    <s v="K-8 CSR TEACHRS"/>
    <n v="91"/>
    <n v="217701.86"/>
    <n v="0"/>
    <n v="217701.86"/>
    <s v="10"/>
  </r>
  <r>
    <x v="0"/>
    <s v="10-124-21-5201-1000-210"/>
    <s v="RETIREMENT"/>
    <n v="91"/>
    <n v="46469.599999999999"/>
    <n v="0"/>
    <n v="46469.599999999999"/>
    <s v="10"/>
  </r>
  <r>
    <x v="0"/>
    <s v="10-124-21-5201-1000-220"/>
    <s v="FICA"/>
    <n v="91"/>
    <n v="13299.5"/>
    <n v="0"/>
    <n v="13299.5"/>
    <s v="10"/>
  </r>
  <r>
    <x v="0"/>
    <s v="10-124-21-5201-1000-241"/>
    <s v="INSURANCE"/>
    <n v="91"/>
    <n v="18668.580000000002"/>
    <n v="0"/>
    <n v="18668.580000000002"/>
    <s v="10"/>
  </r>
  <r>
    <x v="0"/>
    <s v="10-124-21-5201-1000-245"/>
    <s v="PRIME TRUST OPT"/>
    <n v="91"/>
    <n v="2000"/>
    <n v="0"/>
    <n v="2000"/>
    <s v="10"/>
  </r>
  <r>
    <x v="0"/>
    <s v="10-124-21-5201-1000-341"/>
    <s v="Substitute Cost"/>
    <n v="91"/>
    <n v="0"/>
    <n v="0"/>
    <n v="0"/>
    <s v="10"/>
  </r>
  <r>
    <x v="0"/>
    <s v="10-124-21-5260-1000-161"/>
    <s v="IA READING LIT"/>
    <n v="91"/>
    <n v="0"/>
    <n v="0"/>
    <n v="0"/>
    <s v="10"/>
  </r>
  <r>
    <x v="0"/>
    <s v="10-124-21-5270-1000-131"/>
    <s v="TEACHER ESL"/>
    <n v="91"/>
    <n v="0"/>
    <n v="0"/>
    <n v="0"/>
    <s v="10"/>
  </r>
  <r>
    <x v="0"/>
    <s v="10-124-21-5270-1000-161"/>
    <s v="INST ASST ESL"/>
    <n v="91"/>
    <n v="0"/>
    <n v="0"/>
    <n v="0"/>
    <s v="10"/>
  </r>
  <r>
    <x v="0"/>
    <s v="10-124-21-5270-1000-341"/>
    <s v="State ELL - Sub Costs"/>
    <n v="91"/>
    <n v="0"/>
    <n v="0"/>
    <n v="0"/>
    <s v="10"/>
  </r>
  <r>
    <x v="0"/>
    <s v="10-124-21-5331-1000-161"/>
    <s v="INST. ASSISTANT"/>
    <n v="91"/>
    <n v="2259.39"/>
    <n v="0"/>
    <n v="2259.39"/>
    <s v="10"/>
  </r>
  <r>
    <x v="0"/>
    <s v="10-124-21-5331-1000-220"/>
    <s v="SOCIAL SECURITY"/>
    <n v="91"/>
    <n v="172.85"/>
    <n v="0"/>
    <n v="172.85"/>
    <s v="10"/>
  </r>
  <r>
    <x v="0"/>
    <s v="10-124-21-5331-1000-610"/>
    <s v="SUPPLIES (GEN)"/>
    <n v="91"/>
    <n v="0"/>
    <n v="0"/>
    <n v="0"/>
    <s v="10"/>
  </r>
  <r>
    <x v="0"/>
    <s v="10-124-21-5336-1000-131"/>
    <s v="At-Risk - Teacher Salary"/>
    <n v="91"/>
    <n v="69188.08"/>
    <n v="0"/>
    <n v="69188.08"/>
    <s v="10"/>
  </r>
  <r>
    <x v="0"/>
    <s v="10-124-21-5336-1000-210"/>
    <s v="Retirement"/>
    <n v="91"/>
    <n v="16602.45"/>
    <n v="0"/>
    <n v="16602.45"/>
    <s v="10"/>
  </r>
  <r>
    <x v="0"/>
    <s v="10-124-21-5336-1000-220"/>
    <s v="FICA"/>
    <n v="91"/>
    <n v="5082.33"/>
    <n v="0"/>
    <n v="5082.33"/>
    <s v="10"/>
  </r>
  <r>
    <x v="0"/>
    <s v="10-124-21-5336-1000-241"/>
    <s v="Insurance"/>
    <n v="91"/>
    <n v="16640.38"/>
    <n v="0"/>
    <n v="16640.38"/>
    <s v="10"/>
  </r>
  <r>
    <x v="0"/>
    <s v="10-124-21-5336-1000-341"/>
    <s v="Sub Costs"/>
    <n v="91"/>
    <n v="0"/>
    <n v="0"/>
    <n v="0"/>
    <s v="10"/>
  </r>
  <r>
    <x v="0"/>
    <s v="10-124-21-5420-1000-131"/>
    <s v="TEACHERS"/>
    <n v="91"/>
    <n v="7012.52"/>
    <n v="0"/>
    <n v="7012.52"/>
    <s v="10"/>
  </r>
  <r>
    <x v="0"/>
    <s v="10-124-21-5420-1000-161"/>
    <s v="INST ASSISTANTS"/>
    <n v="91"/>
    <n v="33087.97"/>
    <n v="0"/>
    <n v="33087.97"/>
    <s v="10"/>
  </r>
  <r>
    <x v="0"/>
    <s v="10-124-21-5420-1000-198"/>
    <s v="Trustlands (Americorps)"/>
    <n v="91"/>
    <n v="0"/>
    <n v="0"/>
    <n v="0"/>
    <s v="10"/>
  </r>
  <r>
    <x v="0"/>
    <s v="10-124-21-5420-1000-210"/>
    <s v="Retirement"/>
    <n v="91"/>
    <n v="1801"/>
    <n v="0"/>
    <n v="1801"/>
    <s v="10"/>
  </r>
  <r>
    <x v="0"/>
    <s v="10-124-21-5420-1000-220"/>
    <s v="FICA"/>
    <n v="91"/>
    <n v="3067.69"/>
    <n v="0"/>
    <n v="3067.69"/>
    <s v="10"/>
  </r>
  <r>
    <x v="0"/>
    <s v="10-124-21-5420-1000-241"/>
    <s v="Insurance"/>
    <n v="91"/>
    <n v="0"/>
    <n v="0"/>
    <n v="0"/>
    <s v="10"/>
  </r>
  <r>
    <x v="0"/>
    <s v="10-124-21-5420-1000-320"/>
    <s v="PURCH SERVICE"/>
    <n v="91"/>
    <n v="10561.1"/>
    <n v="0"/>
    <n v="10561.1"/>
    <s v="10"/>
  </r>
  <r>
    <x v="0"/>
    <s v="10-124-21-5420-1000-580"/>
    <s v="TRAVEL"/>
    <n v="91"/>
    <n v="0"/>
    <n v="0"/>
    <n v="0"/>
    <s v="10"/>
  </r>
  <r>
    <x v="0"/>
    <s v="10-124-21-5420-1000-610"/>
    <s v="SUPPLIES"/>
    <n v="91"/>
    <n v="2077.23"/>
    <n v="0"/>
    <n v="2077.23"/>
    <s v="10"/>
  </r>
  <r>
    <x v="0"/>
    <s v="10-124-21-5420-1000-670"/>
    <s v="CMPTR S/W &amp; SUP"/>
    <n v="91"/>
    <n v="0"/>
    <n v="0"/>
    <n v="0"/>
    <s v="10"/>
  </r>
  <r>
    <x v="0"/>
    <s v="10-124-21-5420-1000-730"/>
    <s v="EQUIPMENT"/>
    <n v="91"/>
    <n v="0"/>
    <n v="0"/>
    <n v="0"/>
    <s v="10"/>
  </r>
  <r>
    <x v="0"/>
    <s v="10-124-21-5420-1000-895"/>
    <s v="Trustlands budgeted carryover Hillcrest"/>
    <n v="91"/>
    <n v="0"/>
    <n v="0"/>
    <n v="0"/>
    <s v="10"/>
  </r>
  <r>
    <x v="0"/>
    <s v="10-124-21-5420-2650-626"/>
    <s v="Hillcrest LandTrust Fuel"/>
    <n v="91"/>
    <n v="0"/>
    <n v="0"/>
    <n v="0"/>
    <s v="10"/>
  </r>
  <r>
    <x v="0"/>
    <s v="10-124-21-5637-1000-131"/>
    <s v="TEACHERS"/>
    <n v="91"/>
    <n v="0"/>
    <n v="0"/>
    <n v="0"/>
    <s v="10"/>
  </r>
  <r>
    <x v="0"/>
    <s v="10-124-21-5637-1000-149"/>
    <s v="OTHER CERT."/>
    <n v="91"/>
    <n v="0"/>
    <n v="0"/>
    <n v="0"/>
    <s v="10"/>
  </r>
  <r>
    <x v="0"/>
    <s v="10-124-21-5637-1000-161"/>
    <s v="INSTRUCTIONAL ASSISTANT"/>
    <n v="91"/>
    <n v="0"/>
    <n v="0"/>
    <n v="0"/>
    <s v="10"/>
  </r>
  <r>
    <x v="0"/>
    <s v="10-124-21-5637-1000-210"/>
    <s v="Retirement"/>
    <n v="91"/>
    <n v="0"/>
    <n v="0"/>
    <n v="0"/>
    <s v="10"/>
  </r>
  <r>
    <x v="0"/>
    <s v="10-124-21-5637-1000-220"/>
    <s v="FICA"/>
    <n v="91"/>
    <n v="0"/>
    <n v="0"/>
    <n v="0"/>
    <s v="10"/>
  </r>
  <r>
    <x v="0"/>
    <s v="10-124-21-5637-1000-580"/>
    <s v="Travel"/>
    <n v="91"/>
    <n v="0"/>
    <n v="0"/>
    <n v="0"/>
    <s v="10"/>
  </r>
  <r>
    <x v="0"/>
    <s v="10-124-21-5637-1000-610"/>
    <s v="SUPPLIES"/>
    <n v="91"/>
    <n v="59.79"/>
    <n v="0"/>
    <n v="59.79"/>
    <s v="10"/>
  </r>
  <r>
    <x v="0"/>
    <s v="10-124-21-5637-1000-641"/>
    <s v="DLI TEXTBOOKS"/>
    <n v="91"/>
    <n v="6597.11"/>
    <n v="0"/>
    <n v="6597.11"/>
    <s v="10"/>
  </r>
  <r>
    <x v="0"/>
    <s v="10-124-21-5637-2650-626"/>
    <s v="DLI - Fuel"/>
    <n v="91"/>
    <n v="0"/>
    <n v="0"/>
    <n v="0"/>
    <s v="10"/>
  </r>
  <r>
    <x v="0"/>
    <s v="10-124-21-5641-1000-131"/>
    <s v="EI TEACHERS"/>
    <n v="91"/>
    <n v="0"/>
    <n v="0"/>
    <n v="0"/>
    <s v="10"/>
  </r>
  <r>
    <x v="0"/>
    <s v="10-124-21-5641-1000-161"/>
    <s v="INST. ASSISTANT"/>
    <n v="91"/>
    <n v="0"/>
    <n v="0"/>
    <n v="0"/>
    <s v="10"/>
  </r>
  <r>
    <x v="0"/>
    <s v="10-124-21-5655-2230-610"/>
    <s v="DTL Supplies"/>
    <n v="91"/>
    <n v="0"/>
    <n v="0"/>
    <n v="0"/>
    <s v="10"/>
  </r>
  <r>
    <x v="0"/>
    <s v="10-124-21-5655-2230-730"/>
    <s v="Hillcrest tech related hardware"/>
    <n v="91"/>
    <n v="0"/>
    <n v="0"/>
    <n v="0"/>
    <s v="10"/>
  </r>
  <r>
    <x v="0"/>
    <s v="10-124-21-5672-1000-341"/>
    <s v="Prevention Dimension - Sub Costs"/>
    <n v="91"/>
    <n v="0"/>
    <n v="0"/>
    <n v="0"/>
    <s v="10"/>
  </r>
  <r>
    <x v="0"/>
    <s v="10-124-21-5674-1000-320"/>
    <s v="Why Try"/>
    <n v="91"/>
    <n v="0"/>
    <n v="0"/>
    <n v="0"/>
    <s v="10"/>
  </r>
  <r>
    <x v="0"/>
    <s v="10-124-21-5678-1000-131"/>
    <s v="Hillcrest TSSA Teacher Salary"/>
    <n v="91"/>
    <n v="21473"/>
    <n v="0"/>
    <n v="21473"/>
    <s v="10"/>
  </r>
  <r>
    <x v="0"/>
    <s v="10-124-21-5678-1000-149"/>
    <s v="Hillcrest TSSA Extra"/>
    <n v="91"/>
    <n v="6103.19"/>
    <n v="0"/>
    <n v="6103.19"/>
    <s v="10"/>
  </r>
  <r>
    <x v="0"/>
    <s v="10-124-21-5678-1000-210"/>
    <s v="Hillcrest TSSA Retirement"/>
    <n v="91"/>
    <n v="1265.32"/>
    <n v="0"/>
    <n v="1265.32"/>
    <s v="10"/>
  </r>
  <r>
    <x v="0"/>
    <s v="10-124-21-5678-1000-220"/>
    <s v="Hillcrest TSSA FICA"/>
    <n v="91"/>
    <n v="348.08"/>
    <n v="0"/>
    <n v="348.08"/>
    <s v="10"/>
  </r>
  <r>
    <x v="0"/>
    <s v="10-124-21-5678-1000-241"/>
    <s v="Hillcrest TSSA Insurance"/>
    <n v="91"/>
    <n v="7.73"/>
    <n v="0"/>
    <n v="7.73"/>
    <s v="10"/>
  </r>
  <r>
    <x v="0"/>
    <s v="10-124-21-5678-1000-320"/>
    <s v="Hillcrest TSSA purchased services"/>
    <n v="91"/>
    <n v="0"/>
    <n v="0"/>
    <n v="0"/>
    <s v="10"/>
  </r>
  <r>
    <x v="0"/>
    <s v="10-124-21-5678-1000-341"/>
    <s v="TSSA Sub"/>
    <n v="91"/>
    <n v="0"/>
    <n v="0"/>
    <n v="0"/>
    <s v="10"/>
  </r>
  <r>
    <x v="0"/>
    <s v="10-124-21-5678-1000-580"/>
    <s v="Hillcrest TSSA travel"/>
    <n v="91"/>
    <n v="0"/>
    <n v="0"/>
    <n v="0"/>
    <s v="10"/>
  </r>
  <r>
    <x v="0"/>
    <s v="10-124-21-5678-1000-610"/>
    <s v="TSSA Supplies"/>
    <n v="91"/>
    <n v="2388"/>
    <n v="0"/>
    <n v="2388"/>
    <s v="10"/>
  </r>
  <r>
    <x v="0"/>
    <s v="10-124-21-5805-1000-131"/>
    <s v="LITERACY COACH"/>
    <n v="91"/>
    <n v="42760.639999999999"/>
    <n v="0"/>
    <n v="42760.639999999999"/>
    <s v="10"/>
  </r>
  <r>
    <x v="0"/>
    <s v="10-124-21-5805-1000-161"/>
    <s v="IA - LITERACY"/>
    <n v="91"/>
    <n v="23732.48"/>
    <n v="0"/>
    <n v="23732.48"/>
    <s v="10"/>
  </r>
  <r>
    <x v="0"/>
    <s v="10-124-21-5805-1000-210"/>
    <s v="RETIREMENT"/>
    <n v="91"/>
    <n v="10129.969999999999"/>
    <n v="0"/>
    <n v="10129.969999999999"/>
    <s v="10"/>
  </r>
  <r>
    <x v="0"/>
    <s v="10-124-21-5805-1000-220"/>
    <s v="FICA"/>
    <n v="91"/>
    <n v="4940.55"/>
    <n v="0"/>
    <n v="4940.55"/>
    <s v="10"/>
  </r>
  <r>
    <x v="0"/>
    <s v="10-124-21-5805-1000-241"/>
    <s v="INSURANCE"/>
    <n v="91"/>
    <n v="8327.91"/>
    <n v="0"/>
    <n v="8327.91"/>
    <s v="10"/>
  </r>
  <r>
    <x v="0"/>
    <s v="10-124-21-5805-1000-610"/>
    <s v="SUPPLIES (GEN)"/>
    <n v="91"/>
    <n v="0"/>
    <n v="0"/>
    <n v="0"/>
    <s v="10"/>
  </r>
  <r>
    <x v="0"/>
    <s v="10-124-21-5810-2220-644"/>
    <s v="LIBRARY BOOKS"/>
    <n v="91"/>
    <n v="555.15"/>
    <n v="0"/>
    <n v="555.15"/>
    <s v="10"/>
  </r>
  <r>
    <x v="0"/>
    <s v="10-124-21-5816-1000-330"/>
    <s v="PURCHASED SERVICES"/>
    <n v="91"/>
    <n v="0"/>
    <n v="0"/>
    <n v="0"/>
    <s v="10"/>
  </r>
  <r>
    <x v="0"/>
    <s v="10-124-21-5816-1000-580"/>
    <s v="Leadership Grant - Travel"/>
    <n v="91"/>
    <n v="0"/>
    <n v="0"/>
    <n v="0"/>
    <s v="10"/>
  </r>
  <r>
    <x v="0"/>
    <s v="10-124-21-5816-1000-610"/>
    <s v="GENERAL SUPPLIES"/>
    <n v="91"/>
    <n v="0"/>
    <n v="0"/>
    <n v="0"/>
    <s v="10"/>
  </r>
  <r>
    <x v="0"/>
    <s v="10-124-21-5861-1000-270"/>
    <s v="INDUSTRIAL INS"/>
    <n v="91"/>
    <n v="0"/>
    <n v="0"/>
    <n v="0"/>
    <s v="10"/>
  </r>
  <r>
    <x v="0"/>
    <s v="10-124-21-5868-1000-610"/>
    <s v="SUPPLIES"/>
    <n v="91"/>
    <n v="0"/>
    <n v="0"/>
    <n v="0"/>
    <s v="10"/>
  </r>
  <r>
    <x v="0"/>
    <s v="10-124-21-5876-1000-131"/>
    <s v="ESA TEACHERS"/>
    <n v="91"/>
    <n v="0"/>
    <n v="0"/>
    <n v="0"/>
    <s v="10"/>
  </r>
  <r>
    <x v="0"/>
    <s v="10-124-21-5876-1000-210"/>
    <s v="RETIREMENT"/>
    <n v="91"/>
    <n v="0"/>
    <n v="0"/>
    <n v="0"/>
    <s v="10"/>
  </r>
  <r>
    <x v="0"/>
    <s v="10-124-21-5876-1000-220"/>
    <s v="FICA"/>
    <n v="91"/>
    <n v="0"/>
    <n v="0"/>
    <n v="0"/>
    <s v="10"/>
  </r>
  <r>
    <x v="0"/>
    <s v="10-124-21-5876-1000-241"/>
    <s v="Insurance"/>
    <n v="91"/>
    <n v="0"/>
    <n v="0"/>
    <n v="0"/>
    <s v="10"/>
  </r>
  <r>
    <x v="0"/>
    <s v="10-124-21-5876-2400-121"/>
    <s v="ESA Wages"/>
    <n v="91"/>
    <n v="0"/>
    <n v="0"/>
    <n v="0"/>
    <s v="10"/>
  </r>
  <r>
    <x v="0"/>
    <s v="10-124-21-5876-2400-210"/>
    <s v="ESA Retirement"/>
    <n v="91"/>
    <n v="0"/>
    <n v="0"/>
    <n v="0"/>
    <s v="10"/>
  </r>
  <r>
    <x v="0"/>
    <s v="10-124-21-5876-2400-220"/>
    <s v="ESA FICA"/>
    <n v="91"/>
    <n v="0"/>
    <n v="0"/>
    <n v="0"/>
    <s v="10"/>
  </r>
  <r>
    <x v="0"/>
    <s v="10-124-21-5882-1000-131"/>
    <s v="BTS - Teacher"/>
    <n v="91"/>
    <n v="28050.04"/>
    <n v="0"/>
    <n v="28050.04"/>
    <s v="10"/>
  </r>
  <r>
    <x v="0"/>
    <s v="10-124-21-5882-1000-210"/>
    <s v="Retirement"/>
    <n v="91"/>
    <n v="7204.12"/>
    <n v="0"/>
    <n v="7204.12"/>
    <s v="10"/>
  </r>
  <r>
    <x v="0"/>
    <s v="10-124-21-5882-1000-220"/>
    <s v="FICA"/>
    <n v="91"/>
    <n v="2145.81"/>
    <n v="0"/>
    <n v="2145.81"/>
    <s v="10"/>
  </r>
  <r>
    <x v="0"/>
    <s v="10-124-21-5882-1000-241"/>
    <s v="Insurance"/>
    <n v="91"/>
    <n v="0"/>
    <n v="0"/>
    <n v="0"/>
    <s v="10"/>
  </r>
  <r>
    <x v="0"/>
    <s v="10-124-21-5882-1000-341"/>
    <s v="Substitute"/>
    <n v="91"/>
    <n v="0"/>
    <n v="0"/>
    <n v="0"/>
    <s v="10"/>
  </r>
  <r>
    <x v="0"/>
    <s v="10-124-21-7215-1000-131"/>
    <s v="TEACHERS"/>
    <n v="91"/>
    <n v="0"/>
    <n v="0"/>
    <n v="0"/>
    <s v="10"/>
  </r>
  <r>
    <x v="0"/>
    <s v="10-124-21-7215-1000-149"/>
    <s v="Extra Duty"/>
    <n v="91"/>
    <n v="0"/>
    <n v="0"/>
    <n v="0"/>
    <s v="10"/>
  </r>
  <r>
    <x v="0"/>
    <s v="10-124-21-7215-1000-161"/>
    <s v="INST. ASSISTANT"/>
    <n v="91"/>
    <n v="0"/>
    <n v="0"/>
    <n v="0"/>
    <s v="10"/>
  </r>
  <r>
    <x v="0"/>
    <s v="10-124-21-7215-1000-210"/>
    <s v="RETIREMENT"/>
    <n v="91"/>
    <n v="0"/>
    <n v="0"/>
    <n v="0"/>
    <s v="10"/>
  </r>
  <r>
    <x v="0"/>
    <s v="10-124-21-7215-1000-220"/>
    <s v="FICA"/>
    <n v="91"/>
    <n v="0"/>
    <n v="0"/>
    <n v="0"/>
    <s v="10"/>
  </r>
  <r>
    <x v="0"/>
    <s v="10-124-21-7215-1000-610"/>
    <s v="ESSER CARES 2 supplies"/>
    <n v="91"/>
    <n v="0"/>
    <n v="0"/>
    <n v="0"/>
    <s v="10"/>
  </r>
  <r>
    <x v="0"/>
    <s v="10-124-21-7220-1000-131"/>
    <s v="TEACHERS GEERS"/>
    <n v="91"/>
    <n v="0"/>
    <n v="0"/>
    <n v="0"/>
    <s v="10"/>
  </r>
  <r>
    <x v="0"/>
    <s v="10-124-21-7220-1000-149"/>
    <s v="Extra Duty GEERS"/>
    <n v="91"/>
    <n v="0"/>
    <n v="0"/>
    <n v="0"/>
    <s v="10"/>
  </r>
  <r>
    <x v="0"/>
    <s v="10-124-21-7220-1000-161"/>
    <s v="INST. ASSISTANT GEERS"/>
    <n v="91"/>
    <n v="0"/>
    <n v="0"/>
    <n v="0"/>
    <s v="10"/>
  </r>
  <r>
    <x v="0"/>
    <s v="10-124-21-7220-1000-210"/>
    <s v="RETIREMENT GEERS"/>
    <n v="91"/>
    <n v="0"/>
    <n v="0"/>
    <n v="0"/>
    <s v="10"/>
  </r>
  <r>
    <x v="0"/>
    <s v="10-124-21-7220-1000-220"/>
    <s v="FICA GEERS"/>
    <n v="91"/>
    <n v="0"/>
    <n v="0"/>
    <n v="0"/>
    <s v="10"/>
  </r>
  <r>
    <x v="0"/>
    <s v="10-124-21-7350-1000-161"/>
    <s v="Preschool Aide"/>
    <n v="91"/>
    <n v="0"/>
    <n v="0"/>
    <n v="0"/>
    <s v="10"/>
  </r>
  <r>
    <x v="0"/>
    <s v="10-124-21-7350-1000-195"/>
    <s v="Preschool Specialist"/>
    <n v="91"/>
    <n v="0"/>
    <n v="0"/>
    <n v="0"/>
    <s v="10"/>
  </r>
  <r>
    <x v="0"/>
    <s v="10-124-21-7350-1000-220"/>
    <s v="Readiness Initiative - FICA"/>
    <n v="91"/>
    <n v="0"/>
    <n v="0"/>
    <n v="0"/>
    <s v="10"/>
  </r>
  <r>
    <x v="0"/>
    <s v="10-124-21-7352-1000-131"/>
    <s v="KSEP - Teacher Salary Hillcrest"/>
    <n v="91"/>
    <n v="0"/>
    <n v="0"/>
    <n v="0"/>
    <s v="10"/>
  </r>
  <r>
    <x v="0"/>
    <s v="10-124-21-7352-1000-210"/>
    <s v="KSEP-Retirement"/>
    <n v="91"/>
    <n v="0"/>
    <n v="0"/>
    <n v="0"/>
    <s v="10"/>
  </r>
  <r>
    <x v="0"/>
    <s v="10-124-21-7352-1000-220"/>
    <s v="KSEP-FICA"/>
    <n v="91"/>
    <n v="0"/>
    <n v="0"/>
    <n v="0"/>
    <s v="10"/>
  </r>
  <r>
    <x v="0"/>
    <s v="10-124-21-7352-1000-241"/>
    <s v="KSEP - Insurance"/>
    <n v="91"/>
    <n v="0"/>
    <n v="0"/>
    <n v="0"/>
    <s v="10"/>
  </r>
  <r>
    <x v="0"/>
    <s v="10-124-21-7352-1000-245"/>
    <s v="waive"/>
    <n v="91"/>
    <n v="0"/>
    <n v="0"/>
    <n v="0"/>
    <s v="10"/>
  </r>
  <r>
    <x v="0"/>
    <s v="10-124-21-7352-1000-610"/>
    <s v="Supplies"/>
    <n v="91"/>
    <n v="0"/>
    <n v="0"/>
    <n v="0"/>
    <s v="10"/>
  </r>
  <r>
    <x v="0"/>
    <s v="10-124-21-7395-1000-161"/>
    <s v="INST. ASSISTANT"/>
    <n v="91"/>
    <n v="0"/>
    <n v="0"/>
    <n v="0"/>
    <s v="10"/>
  </r>
  <r>
    <x v="0"/>
    <s v="10-124-21-7395-1000-610"/>
    <s v="SUPPLIES (GEN)"/>
    <n v="91"/>
    <n v="0"/>
    <n v="0"/>
    <n v="0"/>
    <s v="10"/>
  </r>
  <r>
    <x v="0"/>
    <s v="10-124-21-7524-1000-131"/>
    <s v="IDEA Salaries"/>
    <n v="91"/>
    <n v="0"/>
    <n v="0"/>
    <n v="0"/>
    <s v="10"/>
  </r>
  <r>
    <x v="0"/>
    <s v="10-124-21-7524-1000-161"/>
    <s v="STAFF ASSISTANT"/>
    <n v="91"/>
    <n v="12389.1"/>
    <n v="0"/>
    <n v="12389.1"/>
    <s v="10"/>
  </r>
  <r>
    <x v="0"/>
    <s v="10-124-21-7524-1000-195"/>
    <s v="REFOCUS"/>
    <n v="91"/>
    <n v="0"/>
    <n v="0"/>
    <n v="0"/>
    <s v="10"/>
  </r>
  <r>
    <x v="0"/>
    <s v="10-124-21-7524-1000-210"/>
    <s v="RETIREMENT"/>
    <n v="91"/>
    <n v="0"/>
    <n v="0"/>
    <n v="0"/>
    <s v="10"/>
  </r>
  <r>
    <x v="0"/>
    <s v="10-124-21-7524-1000-220"/>
    <s v="FICA"/>
    <n v="91"/>
    <n v="947.76"/>
    <n v="0"/>
    <n v="947.76"/>
    <s v="10"/>
  </r>
  <r>
    <x v="0"/>
    <s v="10-124-21-7524-1000-241"/>
    <s v="INSURANCE"/>
    <n v="91"/>
    <n v="0"/>
    <n v="0"/>
    <n v="0"/>
    <s v="10"/>
  </r>
  <r>
    <x v="0"/>
    <s v="10-124-21-7524-1000-341"/>
    <s v="IDEA - Sub Costs"/>
    <n v="91"/>
    <n v="154.93"/>
    <n v="0"/>
    <n v="154.93"/>
    <s v="10"/>
  </r>
  <r>
    <x v="0"/>
    <s v="10-124-21-7602-1000-161"/>
    <s v="IA - AMERICORPS"/>
    <n v="91"/>
    <n v="0"/>
    <n v="0"/>
    <n v="0"/>
    <s v="10"/>
  </r>
  <r>
    <x v="0"/>
    <s v="10-124-21-7602-1000-220"/>
    <s v="FICA"/>
    <n v="91"/>
    <n v="0"/>
    <n v="0"/>
    <n v="0"/>
    <s v="10"/>
  </r>
  <r>
    <x v="0"/>
    <s v="10-124-21-7602-1000-270"/>
    <s v="INDUSTRIAL INS"/>
    <n v="91"/>
    <n v="0"/>
    <n v="0"/>
    <n v="0"/>
    <s v="10"/>
  </r>
  <r>
    <x v="0"/>
    <s v="10-124-21-7664-1000-195"/>
    <s v="ED SPECIALIST"/>
    <n v="91"/>
    <n v="0"/>
    <n v="0"/>
    <n v="0"/>
    <s v="10"/>
  </r>
  <r>
    <x v="0"/>
    <s v="10-124-21-7701-1000-131"/>
    <s v="TEACHERS"/>
    <n v="91"/>
    <n v="0"/>
    <n v="0"/>
    <n v="0"/>
    <s v="10"/>
  </r>
  <r>
    <x v="0"/>
    <s v="10-124-21-7701-1000-149"/>
    <s v="OTHER CERTIFIED"/>
    <n v="91"/>
    <n v="0"/>
    <n v="0"/>
    <n v="0"/>
    <s v="10"/>
  </r>
  <r>
    <x v="0"/>
    <s v="10-124-21-7701-1000-161"/>
    <s v="IA -YTH CONNECT"/>
    <n v="91"/>
    <n v="0"/>
    <n v="0"/>
    <n v="0"/>
    <s v="10"/>
  </r>
  <r>
    <x v="0"/>
    <s v="10-124-21-7701-1000-195"/>
    <s v="ED SPECIALIST"/>
    <n v="91"/>
    <n v="0"/>
    <n v="0"/>
    <n v="0"/>
    <s v="10"/>
  </r>
  <r>
    <x v="0"/>
    <s v="10-124-21-7701-1000-198"/>
    <s v="SITE MGR YTH CN"/>
    <n v="91"/>
    <n v="0"/>
    <n v="0"/>
    <n v="0"/>
    <s v="10"/>
  </r>
  <r>
    <x v="0"/>
    <s v="10-124-21-7701-1000-320"/>
    <s v="PURCH SERVICE"/>
    <n v="91"/>
    <n v="0"/>
    <n v="0"/>
    <n v="0"/>
    <s v="10"/>
  </r>
  <r>
    <x v="0"/>
    <s v="10-124-21-7701-1000-580"/>
    <s v="TRVL WORKSHOPS"/>
    <n v="91"/>
    <n v="0"/>
    <n v="0"/>
    <n v="0"/>
    <s v="10"/>
  </r>
  <r>
    <x v="0"/>
    <s v="10-124-21-7701-1000-610"/>
    <s v="SUPPLIES"/>
    <n v="91"/>
    <n v="0"/>
    <n v="0"/>
    <n v="0"/>
    <s v="10"/>
  </r>
  <r>
    <x v="0"/>
    <s v="10-124-21-7701-2700-519"/>
    <s v="TRANSPORTATION"/>
    <n v="91"/>
    <n v="0"/>
    <n v="0"/>
    <n v="0"/>
    <s v="10"/>
  </r>
  <r>
    <x v="0"/>
    <s v="10-124-21-7801-1000-131"/>
    <s v="TEACHERS"/>
    <n v="91"/>
    <n v="42760.639999999999"/>
    <n v="0"/>
    <n v="42760.639999999999"/>
    <s v="10"/>
  </r>
  <r>
    <x v="0"/>
    <s v="10-124-21-7801-1000-149"/>
    <s v="OTHER CERT"/>
    <n v="91"/>
    <n v="0"/>
    <n v="0"/>
    <n v="0"/>
    <s v="10"/>
  </r>
  <r>
    <x v="0"/>
    <s v="10-124-21-7801-1000-161"/>
    <s v="INST ASSISTANTS"/>
    <n v="91"/>
    <n v="25619.73"/>
    <n v="0"/>
    <n v="25619.73"/>
    <s v="10"/>
  </r>
  <r>
    <x v="0"/>
    <s v="10-124-21-7801-1000-195"/>
    <s v="PRE-SCHOOL SPECIALIST"/>
    <n v="91"/>
    <n v="1400.89"/>
    <n v="0"/>
    <n v="1400.89"/>
    <s v="10"/>
  </r>
  <r>
    <x v="0"/>
    <s v="10-124-21-7801-1000-198"/>
    <s v="Site Manager"/>
    <n v="91"/>
    <n v="0"/>
    <n v="0"/>
    <n v="0"/>
    <s v="10"/>
  </r>
  <r>
    <x v="0"/>
    <s v="10-124-21-7801-1000-210"/>
    <s v="RETIREMENT"/>
    <n v="91"/>
    <n v="10130.049999999999"/>
    <n v="0"/>
    <n v="10130.049999999999"/>
    <s v="10"/>
  </r>
  <r>
    <x v="0"/>
    <s v="10-124-21-7801-1000-220"/>
    <s v="FICA"/>
    <n v="91"/>
    <n v="5192.0600000000004"/>
    <n v="0"/>
    <n v="5192.0600000000004"/>
    <s v="10"/>
  </r>
  <r>
    <x v="0"/>
    <s v="10-124-21-7801-1000-241"/>
    <s v="INSURANCE"/>
    <n v="91"/>
    <n v="8328.0499999999993"/>
    <n v="0"/>
    <n v="8328.0499999999993"/>
    <s v="10"/>
  </r>
  <r>
    <x v="0"/>
    <s v="10-124-21-7801-1000-245"/>
    <s v="waive"/>
    <n v="91"/>
    <n v="0"/>
    <n v="0"/>
    <n v="0"/>
    <s v="10"/>
  </r>
  <r>
    <x v="0"/>
    <s v="10-124-21-7801-1000-270"/>
    <s v="INDUSTRIAL INS"/>
    <n v="91"/>
    <n v="0"/>
    <n v="0"/>
    <n v="0"/>
    <s v="10"/>
  </r>
  <r>
    <x v="0"/>
    <s v="10-124-21-7801-1000-320"/>
    <s v="Title I - Purchased Services"/>
    <n v="91"/>
    <n v="0"/>
    <n v="0"/>
    <n v="0"/>
    <s v="10"/>
  </r>
  <r>
    <x v="0"/>
    <s v="10-124-21-7801-1000-341"/>
    <s v="SUBSTITUTE COST"/>
    <n v="91"/>
    <n v="0"/>
    <n v="0"/>
    <n v="0"/>
    <s v="10"/>
  </r>
  <r>
    <x v="0"/>
    <s v="10-124-21-7801-1000-580"/>
    <s v="Travel"/>
    <n v="91"/>
    <n v="0"/>
    <n v="0"/>
    <n v="0"/>
    <s v="10"/>
  </r>
  <r>
    <x v="0"/>
    <s v="10-124-21-7801-1000-610"/>
    <s v="SUPPLIES (GEN)"/>
    <n v="91"/>
    <n v="0"/>
    <n v="0"/>
    <n v="0"/>
    <s v="10"/>
  </r>
  <r>
    <x v="0"/>
    <s v="10-124-21-7801-1000-611"/>
    <s v="Parent Involvement Supplies"/>
    <n v="91"/>
    <n v="0"/>
    <n v="0"/>
    <n v="0"/>
    <s v="10"/>
  </r>
  <r>
    <x v="0"/>
    <s v="10-124-21-7801-1000-730"/>
    <s v="EQUIPMENT"/>
    <n v="91"/>
    <n v="0"/>
    <n v="0"/>
    <n v="0"/>
    <s v="10"/>
  </r>
  <r>
    <x v="0"/>
    <s v="10-124-21-7801-1001-131"/>
    <s v="Teacher Wages"/>
    <n v="91"/>
    <n v="0"/>
    <n v="0"/>
    <n v="0"/>
    <s v="10"/>
  </r>
  <r>
    <x v="0"/>
    <s v="10-124-21-7801-1001-149"/>
    <s v="Extra Duty"/>
    <n v="91"/>
    <n v="0"/>
    <n v="0"/>
    <n v="0"/>
    <s v="10"/>
  </r>
  <r>
    <x v="0"/>
    <s v="10-124-21-7801-1001-210"/>
    <s v="Retirement"/>
    <n v="91"/>
    <n v="0"/>
    <n v="0"/>
    <n v="0"/>
    <s v="10"/>
  </r>
  <r>
    <x v="0"/>
    <s v="10-124-21-7801-1001-220"/>
    <s v="FICA"/>
    <n v="91"/>
    <n v="0"/>
    <n v="0"/>
    <n v="0"/>
    <s v="10"/>
  </r>
  <r>
    <x v="0"/>
    <s v="10-124-21-7801-1001-241"/>
    <s v="Insurance"/>
    <n v="91"/>
    <n v="0"/>
    <n v="0"/>
    <n v="0"/>
    <s v="10"/>
  </r>
  <r>
    <x v="0"/>
    <s v="10-124-21-7801-1001-245"/>
    <s v="Waive"/>
    <n v="91"/>
    <n v="0"/>
    <n v="0"/>
    <n v="0"/>
    <s v="10"/>
  </r>
  <r>
    <x v="0"/>
    <s v="10-124-21-7801-2190-197"/>
    <s v="PARENT LIASON"/>
    <n v="91"/>
    <n v="9535.27"/>
    <n v="0"/>
    <n v="9535.27"/>
    <s v="10"/>
  </r>
  <r>
    <x v="0"/>
    <s v="10-124-21-7801-2190-210"/>
    <s v="RETIREMENT"/>
    <n v="91"/>
    <n v="0"/>
    <n v="0"/>
    <n v="0"/>
    <s v="10"/>
  </r>
  <r>
    <x v="0"/>
    <s v="10-124-21-7801-2190-220"/>
    <s v="FICA"/>
    <n v="91"/>
    <n v="729.43"/>
    <n v="0"/>
    <n v="729.43"/>
    <s v="10"/>
  </r>
  <r>
    <x v="0"/>
    <s v="10-124-21-7801-2210-290"/>
    <s v="OTHER BENEFITS"/>
    <n v="91"/>
    <n v="0"/>
    <n v="0"/>
    <n v="0"/>
    <s v="10"/>
  </r>
  <r>
    <x v="0"/>
    <s v="10-124-21-7801-2290-152"/>
    <s v="Title I Secretary"/>
    <n v="91"/>
    <n v="12397.19"/>
    <n v="0"/>
    <n v="12397.19"/>
    <s v="10"/>
  </r>
  <r>
    <x v="0"/>
    <s v="10-124-21-7801-2290-220"/>
    <s v="FICA"/>
    <n v="91"/>
    <n v="948.4"/>
    <n v="0"/>
    <n v="948.4"/>
    <s v="10"/>
  </r>
  <r>
    <x v="0"/>
    <s v="10-124-21-7801-2650-626"/>
    <s v="Title I - Fuel Costs"/>
    <n v="91"/>
    <n v="0"/>
    <n v="0"/>
    <n v="0"/>
    <s v="10"/>
  </r>
  <r>
    <x v="0"/>
    <s v="10-124-21-7801-2700-511"/>
    <s v="TRANSPORTATION SERVICES"/>
    <n v="91"/>
    <n v="0"/>
    <n v="0"/>
    <n v="0"/>
    <s v="10"/>
  </r>
  <r>
    <x v="0"/>
    <s v="10-124-21-7804-1000-149"/>
    <s v="TSI Other Teaching Hillcrest"/>
    <n v="91"/>
    <n v="0"/>
    <n v="0"/>
    <n v="0"/>
    <s v="10"/>
  </r>
  <r>
    <x v="0"/>
    <s v="10-124-21-7804-1000-161"/>
    <s v="IA TSI"/>
    <n v="91"/>
    <n v="42.23"/>
    <n v="0"/>
    <n v="42.23"/>
    <s v="10"/>
  </r>
  <r>
    <x v="0"/>
    <s v="10-124-21-7804-1000-210"/>
    <s v="TSI - Retirement Hillcrest"/>
    <n v="91"/>
    <n v="0"/>
    <n v="0"/>
    <n v="0"/>
    <s v="10"/>
  </r>
  <r>
    <x v="0"/>
    <s v="10-124-21-7804-1000-220"/>
    <s v="TSI - FICA Hillcrest"/>
    <n v="91"/>
    <n v="3.23"/>
    <n v="0"/>
    <n v="3.23"/>
    <s v="10"/>
  </r>
  <r>
    <x v="0"/>
    <s v="10-124-21-7804-1000-241"/>
    <s v="Insurance"/>
    <n v="91"/>
    <n v="0"/>
    <n v="0"/>
    <n v="0"/>
    <s v="10"/>
  </r>
  <r>
    <x v="0"/>
    <s v="10-124-21-7860-1000-149"/>
    <s v="OTHER CERT"/>
    <n v="91"/>
    <n v="10500"/>
    <n v="0"/>
    <n v="10500"/>
    <s v="10"/>
  </r>
  <r>
    <x v="0"/>
    <s v="10-124-21-7860-1000-210"/>
    <s v="RETIREMENT"/>
    <n v="91"/>
    <n v="2294.77"/>
    <n v="0"/>
    <n v="2294.77"/>
    <s v="10"/>
  </r>
  <r>
    <x v="0"/>
    <s v="10-124-21-7860-1000-220"/>
    <s v="FICA"/>
    <n v="91"/>
    <n v="769.02"/>
    <n v="0"/>
    <n v="769.02"/>
    <s v="10"/>
  </r>
  <r>
    <x v="0"/>
    <s v="10-124-21-7860-1000-241"/>
    <s v="Insurance"/>
    <n v="91"/>
    <n v="33.99"/>
    <n v="0"/>
    <n v="33.99"/>
    <s v="10"/>
  </r>
  <r>
    <x v="0"/>
    <s v="10-124-21-7860-1000-341"/>
    <s v="TSSA Sub"/>
    <n v="91"/>
    <n v="50.63"/>
    <n v="0"/>
    <n v="50.63"/>
    <s v="10"/>
  </r>
  <r>
    <x v="0"/>
    <s v="10-124-21-7860-1000-580"/>
    <s v="Travel"/>
    <n v="91"/>
    <n v="0"/>
    <n v="0"/>
    <n v="0"/>
    <s v="10"/>
  </r>
  <r>
    <x v="0"/>
    <s v="10-124-21-7860-2213-149"/>
    <s v="STAFF TRAINING"/>
    <n v="91"/>
    <n v="0"/>
    <n v="0"/>
    <n v="0"/>
    <s v="10"/>
  </r>
  <r>
    <x v="0"/>
    <s v="10-124-21-7860-2650-626"/>
    <s v="Title IIA - Fuel Costs"/>
    <n v="91"/>
    <n v="0"/>
    <n v="0"/>
    <n v="0"/>
    <s v="10"/>
  </r>
  <r>
    <x v="0"/>
    <s v="10-124-21-7880-1000-131"/>
    <s v="FED ESL TCHRS"/>
    <n v="91"/>
    <n v="0"/>
    <n v="0"/>
    <n v="0"/>
    <s v="10"/>
  </r>
  <r>
    <x v="0"/>
    <s v="10-124-21-7880-1000-161"/>
    <s v="IA - FED ESL"/>
    <n v="91"/>
    <n v="0"/>
    <n v="0"/>
    <n v="0"/>
    <s v="10"/>
  </r>
  <r>
    <x v="0"/>
    <s v="10-124-21-7880-1000-220"/>
    <s v="FICA"/>
    <n v="91"/>
    <n v="0"/>
    <n v="0"/>
    <n v="0"/>
    <s v="10"/>
  </r>
  <r>
    <x v="0"/>
    <s v="10-124-21-7880-1000-341"/>
    <s v="Title III - Sub Costs"/>
    <n v="91"/>
    <n v="0"/>
    <n v="0"/>
    <n v="0"/>
    <s v="10"/>
  </r>
  <r>
    <x v="0"/>
    <s v="10-124-21-7910-1000-131"/>
    <s v="21ST CENT TCHRS"/>
    <n v="91"/>
    <n v="0"/>
    <n v="0"/>
    <n v="0"/>
    <s v="10"/>
  </r>
  <r>
    <x v="0"/>
    <s v="10-124-21-7910-1000-149"/>
    <s v="extra duty"/>
    <n v="91"/>
    <n v="0"/>
    <n v="0"/>
    <n v="0"/>
    <s v="10"/>
  </r>
  <r>
    <x v="0"/>
    <s v="10-124-21-7910-1000-161"/>
    <s v="IA -- 21ST CENT"/>
    <n v="91"/>
    <n v="0"/>
    <n v="0"/>
    <n v="0"/>
    <s v="10"/>
  </r>
  <r>
    <x v="0"/>
    <s v="10-124-21-7910-1000-198"/>
    <s v="SITE MGR 21 CEN"/>
    <n v="91"/>
    <n v="0"/>
    <n v="0"/>
    <n v="0"/>
    <s v="10"/>
  </r>
  <r>
    <x v="0"/>
    <s v="10-124-21-7910-1000-210"/>
    <s v="Retirement"/>
    <n v="91"/>
    <n v="0"/>
    <n v="0"/>
    <n v="0"/>
    <s v="10"/>
  </r>
  <r>
    <x v="0"/>
    <s v="10-124-21-7910-1000-220"/>
    <s v="FICA"/>
    <n v="91"/>
    <n v="0"/>
    <n v="0"/>
    <n v="0"/>
    <s v="10"/>
  </r>
  <r>
    <x v="0"/>
    <s v="10-124-21-7910-1000-580"/>
    <s v="21st CENTURY TRAVEL"/>
    <n v="91"/>
    <n v="0"/>
    <n v="0"/>
    <n v="0"/>
    <s v="10"/>
  </r>
  <r>
    <x v="0"/>
    <s v="10-124-21-7910-1000-610"/>
    <s v="SUPPLIES"/>
    <n v="91"/>
    <n v="0"/>
    <n v="0"/>
    <n v="0"/>
    <s v="10"/>
  </r>
  <r>
    <x v="0"/>
    <s v="10-124-21-7911-1000-131"/>
    <s v="TEACHERS"/>
    <n v="91"/>
    <n v="0"/>
    <n v="0"/>
    <n v="0"/>
    <s v="10"/>
  </r>
  <r>
    <x v="0"/>
    <s v="10-124-21-7911-1000-149"/>
    <s v="OTHER CERT"/>
    <n v="91"/>
    <n v="0"/>
    <n v="0"/>
    <n v="0"/>
    <s v="10"/>
  </r>
  <r>
    <x v="0"/>
    <s v="10-124-21-7911-1000-161"/>
    <s v="INST. ASSISTANTS"/>
    <n v="91"/>
    <n v="0"/>
    <n v="0"/>
    <n v="0"/>
    <s v="10"/>
  </r>
  <r>
    <x v="0"/>
    <s v="10-124-21-7911-1000-195"/>
    <s v="MEDIA CENTER"/>
    <n v="91"/>
    <n v="0"/>
    <n v="0"/>
    <n v="0"/>
    <s v="10"/>
  </r>
  <r>
    <x v="0"/>
    <s v="10-124-21-7911-1000-198"/>
    <s v="SITE MANAGER"/>
    <n v="91"/>
    <n v="0"/>
    <n v="0"/>
    <n v="0"/>
    <s v="10"/>
  </r>
  <r>
    <x v="0"/>
    <s v="10-124-21-7911-1000-210"/>
    <s v="RETIREMENT"/>
    <n v="91"/>
    <n v="0"/>
    <n v="0"/>
    <n v="0"/>
    <s v="10"/>
  </r>
  <r>
    <x v="0"/>
    <s v="10-124-21-7911-1000-220"/>
    <s v="FICA"/>
    <n v="91"/>
    <n v="0"/>
    <n v="0"/>
    <n v="0"/>
    <s v="10"/>
  </r>
  <r>
    <x v="0"/>
    <s v="10-124-21-7911-1000-320"/>
    <s v="PURCHASED SERVICES"/>
    <n v="91"/>
    <n v="0"/>
    <n v="0"/>
    <n v="0"/>
    <s v="10"/>
  </r>
  <r>
    <x v="0"/>
    <s v="10-124-21-7911-1000-580"/>
    <s v="TRAVEL"/>
    <n v="91"/>
    <n v="0"/>
    <n v="0"/>
    <n v="0"/>
    <s v="10"/>
  </r>
  <r>
    <x v="0"/>
    <s v="10-124-21-7911-1000-610"/>
    <s v="SUPPLIES"/>
    <n v="91"/>
    <n v="0"/>
    <n v="0"/>
    <n v="0"/>
    <s v="10"/>
  </r>
  <r>
    <x v="0"/>
    <s v="10-124-21-7911-1000-730"/>
    <s v="Equipment"/>
    <n v="91"/>
    <n v="0"/>
    <n v="0"/>
    <n v="0"/>
    <s v="10"/>
  </r>
  <r>
    <x v="0"/>
    <s v="10-124-21-7911-2700-519"/>
    <s v="ASC TRANSPORTATION"/>
    <n v="91"/>
    <n v="0"/>
    <n v="0"/>
    <n v="0"/>
    <s v="10"/>
  </r>
  <r>
    <x v="0"/>
    <s v="10-124-21-7913-1000-149"/>
    <s v="Extra Duty"/>
    <n v="91"/>
    <n v="0"/>
    <n v="0"/>
    <n v="0"/>
    <s v="10"/>
  </r>
  <r>
    <x v="0"/>
    <s v="10-124-21-7913-1000-161"/>
    <s v="Inst Aide"/>
    <n v="91"/>
    <n v="0"/>
    <n v="0"/>
    <n v="0"/>
    <s v="10"/>
  </r>
  <r>
    <x v="0"/>
    <s v="10-124-21-7913-1000-210"/>
    <s v="Retirement"/>
    <n v="91"/>
    <n v="0"/>
    <n v="0"/>
    <n v="0"/>
    <s v="10"/>
  </r>
  <r>
    <x v="0"/>
    <s v="10-124-21-7913-1000-220"/>
    <s v="FICA"/>
    <n v="91"/>
    <n v="0"/>
    <n v="0"/>
    <n v="0"/>
    <s v="10"/>
  </r>
  <r>
    <x v="0"/>
    <s v="10-124-21-7913-1000-610"/>
    <s v="Supplies"/>
    <n v="91"/>
    <n v="0"/>
    <n v="0"/>
    <n v="0"/>
    <s v="10"/>
  </r>
  <r>
    <x v="0"/>
    <s v="10-124-21-7913-2700-519"/>
    <s v="Transportation"/>
    <n v="91"/>
    <n v="0"/>
    <n v="0"/>
    <n v="0"/>
    <s v="10"/>
  </r>
  <r>
    <x v="0"/>
    <s v="10-124-21-7914-1000-149"/>
    <s v="Extra Duty"/>
    <n v="91"/>
    <n v="16458.93"/>
    <n v="0"/>
    <n v="16458.93"/>
    <s v="10"/>
  </r>
  <r>
    <x v="0"/>
    <s v="10-124-21-7914-1000-161"/>
    <s v="ASC Inst Asst"/>
    <n v="91"/>
    <n v="0"/>
    <n v="0"/>
    <n v="0"/>
    <s v="10"/>
  </r>
  <r>
    <x v="0"/>
    <s v="10-124-21-7914-1000-198"/>
    <s v="ASC Site Manager"/>
    <n v="91"/>
    <n v="9789.3799999999992"/>
    <n v="0"/>
    <n v="9789.3799999999992"/>
    <s v="10"/>
  </r>
  <r>
    <x v="0"/>
    <s v="10-124-21-7914-1000-210"/>
    <s v="Retirement"/>
    <n v="91"/>
    <n v="3295.07"/>
    <n v="0"/>
    <n v="3295.07"/>
    <s v="10"/>
  </r>
  <r>
    <x v="0"/>
    <s v="10-124-21-7914-1000-220"/>
    <s v="FICA"/>
    <n v="91"/>
    <n v="1916.1"/>
    <n v="0"/>
    <n v="1916.1"/>
    <s v="10"/>
  </r>
  <r>
    <x v="0"/>
    <s v="10-124-21-7914-1000-241"/>
    <s v="Insurance"/>
    <n v="91"/>
    <n v="46.26"/>
    <n v="0"/>
    <n v="46.26"/>
    <s v="10"/>
  </r>
  <r>
    <x v="0"/>
    <s v="10-124-21-7914-1000-341"/>
    <s v="Sub Costs"/>
    <n v="91"/>
    <n v="0"/>
    <n v="0"/>
    <n v="0"/>
    <s v="10"/>
  </r>
  <r>
    <x v="0"/>
    <s v="10-124-21-7914-1000-580"/>
    <s v="Travel"/>
    <n v="91"/>
    <n v="0"/>
    <n v="0"/>
    <n v="0"/>
    <s v="10"/>
  </r>
  <r>
    <x v="0"/>
    <s v="10-124-21-7914-1000-610"/>
    <s v="Supplies"/>
    <n v="91"/>
    <n v="711.63"/>
    <n v="0"/>
    <n v="711.63"/>
    <s v="10"/>
  </r>
  <r>
    <x v="0"/>
    <s v="10-124-21-7914-1001-149"/>
    <s v="Extra Duty"/>
    <n v="91"/>
    <n v="0"/>
    <n v="0"/>
    <n v="0"/>
    <s v="10"/>
  </r>
  <r>
    <x v="0"/>
    <s v="10-124-21-7914-1001-210"/>
    <s v="RETIREMENT"/>
    <n v="91"/>
    <n v="0"/>
    <n v="0"/>
    <n v="0"/>
    <s v="10"/>
  </r>
  <r>
    <x v="0"/>
    <s v="10-124-21-7914-1001-220"/>
    <s v="FICA"/>
    <n v="91"/>
    <n v="0"/>
    <n v="0"/>
    <n v="0"/>
    <s v="10"/>
  </r>
  <r>
    <x v="0"/>
    <s v="10-124-21-7914-2700-511"/>
    <s v="Bussing"/>
    <n v="91"/>
    <n v="0"/>
    <n v="0"/>
    <n v="0"/>
    <s v="10"/>
  </r>
  <r>
    <x v="0"/>
    <s v="10-124-21-7914-2700-519"/>
    <s v="ASC TRANSPORTATION"/>
    <n v="91"/>
    <n v="0"/>
    <n v="0"/>
    <n v="0"/>
    <s v="10"/>
  </r>
  <r>
    <x v="0"/>
    <s v="10-124-21-9600-2610-182"/>
    <s v="CUSTODIANS"/>
    <n v="91"/>
    <n v="51234.57"/>
    <n v="0"/>
    <n v="51234.57"/>
    <s v="10"/>
  </r>
  <r>
    <x v="0"/>
    <s v="10-124-21-9600-2610-183"/>
    <s v="SWEEPERS"/>
    <n v="91"/>
    <n v="20285.849999999999"/>
    <n v="0"/>
    <n v="20285.849999999999"/>
    <s v="10"/>
  </r>
  <r>
    <x v="0"/>
    <s v="10-124-21-9600-2610-210"/>
    <s v="RETIREMENT"/>
    <n v="91"/>
    <n v="12137.21"/>
    <n v="0"/>
    <n v="12137.21"/>
    <s v="10"/>
  </r>
  <r>
    <x v="0"/>
    <s v="10-124-21-9600-2610-220"/>
    <s v="FICA"/>
    <n v="91"/>
    <n v="5456.51"/>
    <n v="0"/>
    <n v="5456.51"/>
    <s v="10"/>
  </r>
  <r>
    <x v="0"/>
    <s v="10-124-21-9600-2610-241"/>
    <s v="INSURANCE"/>
    <n v="91"/>
    <n v="10524.06"/>
    <n v="0"/>
    <n v="10524.06"/>
    <s v="10"/>
  </r>
  <r>
    <x v="0"/>
    <s v="10-124-21-9600-2610-270"/>
    <s v="INDUSTRIAL INS."/>
    <n v="91"/>
    <n v="0"/>
    <n v="0"/>
    <n v="0"/>
    <s v="10"/>
  </r>
  <r>
    <x v="0"/>
    <s v="10-124-21-9600-2610-411"/>
    <s v="WATER &amp; SEWAGE"/>
    <n v="91"/>
    <n v="23545.68"/>
    <n v="0"/>
    <n v="23545.68"/>
    <s v="10"/>
  </r>
  <r>
    <x v="0"/>
    <s v="10-124-21-9600-2610-430"/>
    <s v="REPAIRS &amp; MAINT"/>
    <n v="91"/>
    <n v="0"/>
    <n v="0"/>
    <n v="0"/>
    <s v="10"/>
  </r>
  <r>
    <x v="0"/>
    <s v="10-124-21-9600-2610-431"/>
    <s v="GARBAGE"/>
    <n v="91"/>
    <n v="13374.71"/>
    <n v="0"/>
    <n v="13374.71"/>
    <s v="10"/>
  </r>
  <r>
    <x v="0"/>
    <s v="10-124-21-9600-2610-441"/>
    <s v="STORM WATER"/>
    <n v="91"/>
    <n v="0"/>
    <n v="0"/>
    <n v="0"/>
    <s v="10"/>
  </r>
  <r>
    <x v="0"/>
    <s v="10-124-21-9600-2610-530"/>
    <s v="TELEPHONE"/>
    <n v="91"/>
    <n v="1511.37"/>
    <n v="0"/>
    <n v="1511.37"/>
    <s v="10"/>
  </r>
  <r>
    <x v="0"/>
    <s v="10-124-21-9600-2610-580"/>
    <s v="CUST. TRAVEL"/>
    <n v="91"/>
    <n v="0"/>
    <n v="0"/>
    <n v="0"/>
    <s v="10"/>
  </r>
  <r>
    <x v="0"/>
    <s v="10-124-21-9600-2610-621"/>
    <s v="NATURAL GAS"/>
    <n v="91"/>
    <n v="11660.43"/>
    <n v="0"/>
    <n v="11660.43"/>
    <s v="10"/>
  </r>
  <r>
    <x v="0"/>
    <s v="10-124-21-9600-2610-622"/>
    <s v="ELECTRICITY"/>
    <n v="91"/>
    <n v="56379.82"/>
    <n v="0"/>
    <n v="56379.82"/>
    <s v="10"/>
  </r>
  <r>
    <x v="0"/>
    <s v="10-124-21-9600-2610-680"/>
    <s v="CUSTODIAL SUPLY"/>
    <n v="91"/>
    <n v="3941.02"/>
    <n v="0"/>
    <n v="3941.02"/>
    <s v="10"/>
  </r>
  <r>
    <x v="0"/>
    <s v="10-124-21-9600-2610-689"/>
    <s v="BLDG &amp; GROUNDS"/>
    <n v="91"/>
    <n v="0"/>
    <n v="0"/>
    <n v="0"/>
    <s v="10"/>
  </r>
  <r>
    <x v="0"/>
    <s v="10-124-21-9600-2620-270"/>
    <s v="Industrial Insurance"/>
    <n v="91"/>
    <n v="0"/>
    <n v="0"/>
    <n v="0"/>
    <s v="10"/>
  </r>
  <r>
    <x v="0"/>
    <s v="10-124-21-9600-2620-680"/>
    <s v="MAINT. SUPPLIES"/>
    <n v="91"/>
    <n v="2272.66"/>
    <n v="0"/>
    <n v="2272.66"/>
    <s v="10"/>
  </r>
  <r>
    <x v="0"/>
    <s v="10-204-21-1050-1000-320"/>
    <s v="Profesional Educational Services"/>
    <n v="91"/>
    <n v="656500"/>
    <n v="0"/>
    <n v="656500"/>
    <s v="10"/>
  </r>
  <r>
    <x v="0"/>
    <s v="10-404-21-0180-1000-341"/>
    <s v="Orchestra - Sub Costs"/>
    <n v="91"/>
    <n v="0"/>
    <n v="0"/>
    <n v="0"/>
    <s v="10"/>
  </r>
  <r>
    <x v="0"/>
    <s v="10-404-21-0180-1000-430"/>
    <s v="ORCHESTRA RPAIR"/>
    <n v="91"/>
    <n v="1646.5"/>
    <n v="0"/>
    <n v="1646.5"/>
    <s v="10"/>
  </r>
  <r>
    <x v="0"/>
    <s v="10-404-21-0180-1000-580"/>
    <s v="ORCHESTRA TRAVEL"/>
    <n v="91"/>
    <n v="100"/>
    <n v="0"/>
    <n v="100"/>
    <s v="10"/>
  </r>
  <r>
    <x v="0"/>
    <s v="10-404-21-0180-1000-610"/>
    <s v="ORCHESTRA SUPPL"/>
    <n v="91"/>
    <n v="3494.57"/>
    <n v="0"/>
    <n v="3494.57"/>
    <s v="10"/>
  </r>
  <r>
    <x v="0"/>
    <s v="10-404-21-0180-1000-730"/>
    <s v="ORCHESTRA EQUIP"/>
    <n v="91"/>
    <n v="3061.82"/>
    <n v="0"/>
    <n v="3061.82"/>
    <s v="10"/>
  </r>
  <r>
    <x v="0"/>
    <s v="10-404-21-0180-2650-626"/>
    <s v="Orchestra - Fuel Costs"/>
    <n v="91"/>
    <n v="0"/>
    <n v="0"/>
    <n v="0"/>
    <s v="10"/>
  </r>
  <r>
    <x v="0"/>
    <s v="10-404-21-0180-2700-519"/>
    <s v="TRANSPORATION"/>
    <n v="91"/>
    <n v="0"/>
    <n v="0"/>
    <n v="0"/>
    <s v="10"/>
  </r>
  <r>
    <x v="0"/>
    <s v="10-404-21-0181-1000-161"/>
    <s v="CLASSIFIED"/>
    <n v="91"/>
    <n v="1316.9"/>
    <n v="0"/>
    <n v="1316.9"/>
    <s v="10"/>
  </r>
  <r>
    <x v="0"/>
    <s v="10-404-21-0181-1000-210"/>
    <s v="Retirement"/>
    <n v="91"/>
    <n v="0"/>
    <n v="0"/>
    <n v="0"/>
    <s v="10"/>
  </r>
  <r>
    <x v="0"/>
    <s v="10-404-21-0181-1000-220"/>
    <s v="FICA"/>
    <n v="91"/>
    <n v="100.78"/>
    <n v="0"/>
    <n v="100.78"/>
    <s v="10"/>
  </r>
  <r>
    <x v="0"/>
    <s v="10-404-21-0181-1000-320"/>
    <s v="PURCH SERVICE"/>
    <n v="91"/>
    <n v="0"/>
    <n v="0"/>
    <n v="0"/>
    <s v="10"/>
  </r>
  <r>
    <x v="0"/>
    <s v="10-404-21-0181-1000-341"/>
    <s v="Band - Sub Costs"/>
    <n v="91"/>
    <n v="0"/>
    <n v="0"/>
    <n v="0"/>
    <s v="10"/>
  </r>
  <r>
    <x v="0"/>
    <s v="10-404-21-0181-1000-430"/>
    <s v="Band Repairs"/>
    <n v="91"/>
    <n v="7859.5"/>
    <n v="0"/>
    <n v="7859.5"/>
    <s v="10"/>
  </r>
  <r>
    <x v="0"/>
    <s v="10-404-21-0181-1000-580"/>
    <s v="BAND TRAVEL"/>
    <n v="91"/>
    <n v="165"/>
    <n v="0"/>
    <n v="165"/>
    <s v="10"/>
  </r>
  <r>
    <x v="0"/>
    <s v="10-404-21-0181-1000-610"/>
    <s v="BAND SUPPLIES"/>
    <n v="91"/>
    <n v="13127.88"/>
    <n v="0"/>
    <n v="13127.88"/>
    <s v="10"/>
  </r>
  <r>
    <x v="0"/>
    <s v="10-404-21-0181-1000-730"/>
    <s v="BAND EQUIPMENT"/>
    <n v="91"/>
    <n v="2486.1999999999998"/>
    <n v="0"/>
    <n v="2486.1999999999998"/>
    <s v="10"/>
  </r>
  <r>
    <x v="0"/>
    <s v="10-404-21-0181-2650-626"/>
    <s v="Fuel Costs"/>
    <n v="91"/>
    <n v="0"/>
    <n v="0"/>
    <n v="0"/>
    <s v="10"/>
  </r>
  <r>
    <x v="0"/>
    <s v="10-404-21-0181-2700-519"/>
    <s v="TRANSPORTATION"/>
    <n v="91"/>
    <n v="0"/>
    <n v="0"/>
    <n v="0"/>
    <s v="10"/>
  </r>
  <r>
    <x v="0"/>
    <s v="10-404-21-0183-1000-580"/>
    <s v="TRAVEL"/>
    <n v="91"/>
    <n v="0"/>
    <n v="0"/>
    <n v="0"/>
    <s v="10"/>
  </r>
  <r>
    <x v="0"/>
    <s v="10-404-21-0290-2240-320"/>
    <s v="TESTNG SERVICES"/>
    <n v="91"/>
    <n v="0"/>
    <n v="0"/>
    <n v="0"/>
    <s v="10"/>
  </r>
  <r>
    <x v="0"/>
    <s v="10-404-21-0290-2240-610"/>
    <s v="TESTNG SUPPLIES"/>
    <n v="91"/>
    <n v="0"/>
    <n v="0"/>
    <n v="0"/>
    <s v="10"/>
  </r>
  <r>
    <x v="0"/>
    <s v="10-404-21-0504-1000-161"/>
    <s v="504 INST. ASST."/>
    <n v="91"/>
    <n v="0"/>
    <n v="0"/>
    <n v="0"/>
    <s v="10"/>
  </r>
  <r>
    <x v="0"/>
    <s v="10-404-21-0504-1000-210"/>
    <s v="Retirement"/>
    <n v="91"/>
    <n v="0"/>
    <n v="0"/>
    <n v="0"/>
    <s v="10"/>
  </r>
  <r>
    <x v="0"/>
    <s v="10-404-21-0504-1000-220"/>
    <s v="FICA"/>
    <n v="91"/>
    <n v="0"/>
    <n v="0"/>
    <n v="0"/>
    <s v="10"/>
  </r>
  <r>
    <x v="0"/>
    <s v="10-404-21-0504-1000-610"/>
    <s v="SUPPLIES (GEN)"/>
    <n v="91"/>
    <n v="0"/>
    <n v="0"/>
    <n v="0"/>
    <s v="10"/>
  </r>
  <r>
    <x v="0"/>
    <s v="10-404-21-0505-1000-149"/>
    <s v="Homebound - Extra Duty"/>
    <n v="91"/>
    <n v="0"/>
    <n v="0"/>
    <n v="0"/>
    <s v="10"/>
  </r>
  <r>
    <x v="0"/>
    <s v="10-404-21-0505-1000-210"/>
    <s v="Homebound - Retirement"/>
    <n v="91"/>
    <n v="0"/>
    <n v="0"/>
    <n v="0"/>
    <s v="10"/>
  </r>
  <r>
    <x v="0"/>
    <s v="10-404-21-0505-1000-220"/>
    <s v="Homebound - FICA"/>
    <n v="91"/>
    <n v="0"/>
    <n v="0"/>
    <n v="0"/>
    <s v="10"/>
  </r>
  <r>
    <x v="0"/>
    <s v="10-404-21-0600-2700-511"/>
    <s v="STUDENT TRAVEL"/>
    <n v="91"/>
    <n v="103.2"/>
    <n v="0"/>
    <n v="103.2"/>
    <s v="10"/>
  </r>
  <r>
    <x v="0"/>
    <s v="10-404-21-0600-2700-519"/>
    <s v="AFT SCHL PROGMS"/>
    <n v="91"/>
    <n v="0"/>
    <n v="0"/>
    <n v="0"/>
    <s v="10"/>
  </r>
  <r>
    <x v="0"/>
    <s v="10-404-21-1050-1000-131"/>
    <s v="TEACHERS"/>
    <n v="91"/>
    <n v="2900656.03"/>
    <n v="0"/>
    <n v="2900656.03"/>
    <s v="10"/>
  </r>
  <r>
    <x v="0"/>
    <s v="10-404-21-1050-1000-136"/>
    <s v="COACH STIPENDS"/>
    <n v="91"/>
    <n v="0"/>
    <n v="0"/>
    <n v="0"/>
    <s v="10"/>
  </r>
  <r>
    <x v="0"/>
    <s v="10-404-21-1050-1000-137"/>
    <s v="Pay flow thru MLMS"/>
    <n v="91"/>
    <n v="0"/>
    <n v="0"/>
    <n v="0"/>
    <s v="10"/>
  </r>
  <r>
    <x v="0"/>
    <s v="10-404-21-1050-1000-149"/>
    <s v="Extra Duty"/>
    <n v="91"/>
    <n v="9050"/>
    <n v="0"/>
    <n v="9050"/>
    <s v="10"/>
  </r>
  <r>
    <x v="0"/>
    <s v="10-404-21-1050-1000-161"/>
    <s v="INST. ASSISTANT"/>
    <n v="91"/>
    <n v="3383.8"/>
    <n v="0"/>
    <n v="3383.8"/>
    <s v="10"/>
  </r>
  <r>
    <x v="0"/>
    <s v="10-404-21-1050-1000-163"/>
    <s v="CAMPUS MONITOR"/>
    <n v="91"/>
    <n v="5018.5"/>
    <n v="0"/>
    <n v="5018.5"/>
    <s v="10"/>
  </r>
  <r>
    <x v="0"/>
    <s v="10-404-21-1050-1000-195"/>
    <s v="Ed Specialist - Refocus"/>
    <n v="91"/>
    <n v="17319.04"/>
    <n v="0"/>
    <n v="17319.04"/>
    <s v="10"/>
  </r>
  <r>
    <x v="0"/>
    <s v="10-404-21-1050-1000-210"/>
    <s v="RETIREMENT"/>
    <n v="91"/>
    <n v="671783.6"/>
    <n v="0"/>
    <n v="671783.6"/>
    <s v="10"/>
  </r>
  <r>
    <x v="0"/>
    <s v="10-404-21-1050-1000-220"/>
    <s v="FICA"/>
    <n v="91"/>
    <n v="222886"/>
    <n v="0"/>
    <n v="222886"/>
    <s v="10"/>
  </r>
  <r>
    <x v="0"/>
    <s v="10-404-21-1050-1000-241"/>
    <s v="INSURANCE"/>
    <n v="91"/>
    <n v="471315.16"/>
    <n v="0"/>
    <n v="471315.16"/>
    <s v="10"/>
  </r>
  <r>
    <x v="0"/>
    <s v="10-404-21-1050-1000-245"/>
    <s v="Waive"/>
    <n v="91"/>
    <n v="11000"/>
    <n v="0"/>
    <n v="11000"/>
    <s v="10"/>
  </r>
  <r>
    <x v="0"/>
    <s v="10-404-21-1050-1000-270"/>
    <s v="INDUSTRIAL INS"/>
    <n v="91"/>
    <n v="0"/>
    <n v="0"/>
    <n v="0"/>
    <s v="10"/>
  </r>
  <r>
    <x v="0"/>
    <s v="10-404-21-1050-1000-280"/>
    <s v="UNEMPL INS"/>
    <n v="91"/>
    <n v="0"/>
    <n v="0"/>
    <n v="0"/>
    <s v="10"/>
  </r>
  <r>
    <x v="0"/>
    <s v="10-404-21-1050-1000-290"/>
    <s v="HSA FEES"/>
    <n v="91"/>
    <n v="0"/>
    <n v="0"/>
    <n v="0"/>
    <s v="10"/>
  </r>
  <r>
    <x v="0"/>
    <s v="10-404-21-1050-1000-300"/>
    <s v="PROF/TECH SERV"/>
    <n v="91"/>
    <n v="5985.82"/>
    <n v="0"/>
    <n v="5985.82"/>
    <s v="10"/>
  </r>
  <r>
    <x v="0"/>
    <s v="10-404-21-1050-1000-341"/>
    <s v="SUBSTITUTE COST"/>
    <n v="91"/>
    <n v="81855.27"/>
    <n v="0"/>
    <n v="81855.27"/>
    <s v="10"/>
  </r>
  <r>
    <x v="0"/>
    <s v="10-404-21-1050-1000-430"/>
    <s v="INST. REP/MAINT"/>
    <n v="91"/>
    <n v="1329.09"/>
    <n v="0"/>
    <n v="1329.09"/>
    <s v="10"/>
  </r>
  <r>
    <x v="0"/>
    <s v="10-404-21-1050-1000-580"/>
    <s v="STAFF TRAVEL"/>
    <n v="91"/>
    <n v="16.739999999999998"/>
    <n v="0"/>
    <n v="16.739999999999998"/>
    <s v="10"/>
  </r>
  <r>
    <x v="0"/>
    <s v="10-404-21-1050-1000-594"/>
    <s v="ADMISSION CHGS"/>
    <n v="91"/>
    <n v="0"/>
    <n v="0"/>
    <n v="0"/>
    <s v="10"/>
  </r>
  <r>
    <x v="0"/>
    <s v="10-404-21-1050-1000-610"/>
    <s v="SUPPLIES"/>
    <n v="91"/>
    <n v="31191.759999999998"/>
    <n v="0"/>
    <n v="31191.759999999998"/>
    <s v="10"/>
  </r>
  <r>
    <x v="0"/>
    <s v="10-404-21-1050-1000-641"/>
    <s v="TEXTBOOKS"/>
    <n v="91"/>
    <n v="0"/>
    <n v="0"/>
    <n v="0"/>
    <s v="10"/>
  </r>
  <r>
    <x v="0"/>
    <s v="10-404-21-1050-1000-670"/>
    <s v="COMPUTER SUPPLY"/>
    <n v="91"/>
    <n v="0"/>
    <n v="0"/>
    <n v="0"/>
    <s v="10"/>
  </r>
  <r>
    <x v="0"/>
    <s v="10-404-21-1050-1000-730"/>
    <s v="INSTR EQUIPMENT"/>
    <n v="91"/>
    <n v="4839.88"/>
    <n v="0"/>
    <n v="4839.88"/>
    <s v="10"/>
  </r>
  <r>
    <x v="0"/>
    <s v="10-404-21-1050-1000-810"/>
    <s v="DUES AND FEES"/>
    <n v="91"/>
    <n v="0"/>
    <n v="0"/>
    <n v="0"/>
    <s v="10"/>
  </r>
  <r>
    <x v="0"/>
    <s v="10-404-21-1050-2100-270"/>
    <s v="INDUSTRIAL INS"/>
    <n v="91"/>
    <n v="0"/>
    <n v="0"/>
    <n v="0"/>
    <s v="10"/>
  </r>
  <r>
    <x v="0"/>
    <s v="10-404-21-1050-2110-153"/>
    <s v="SECRETARY ATTND"/>
    <n v="91"/>
    <n v="34038.03"/>
    <n v="0"/>
    <n v="34038.03"/>
    <s v="10"/>
  </r>
  <r>
    <x v="0"/>
    <s v="10-404-21-1050-2110-210"/>
    <s v="RETIREMENT"/>
    <n v="91"/>
    <n v="7860.33"/>
    <n v="0"/>
    <n v="7860.33"/>
    <s v="10"/>
  </r>
  <r>
    <x v="0"/>
    <s v="10-404-21-1050-2110-220"/>
    <s v="FICA"/>
    <n v="91"/>
    <n v="2577.75"/>
    <n v="0"/>
    <n v="2577.75"/>
    <s v="10"/>
  </r>
  <r>
    <x v="0"/>
    <s v="10-404-21-1050-2110-241"/>
    <s v="INSURANCE"/>
    <n v="91"/>
    <n v="127.86"/>
    <n v="0"/>
    <n v="127.86"/>
    <s v="10"/>
  </r>
  <r>
    <x v="0"/>
    <s v="10-404-21-1050-2110-245"/>
    <s v="waive"/>
    <n v="91"/>
    <n v="1000"/>
    <n v="0"/>
    <n v="1000"/>
    <s v="10"/>
  </r>
  <r>
    <x v="0"/>
    <s v="10-404-21-1050-2120-142"/>
    <s v="COUNSELOR SAL"/>
    <n v="91"/>
    <n v="214939.39"/>
    <n v="0"/>
    <n v="214939.39"/>
    <s v="10"/>
  </r>
  <r>
    <x v="0"/>
    <s v="10-404-21-1050-2120-152"/>
    <s v="REGISTRAR"/>
    <n v="91"/>
    <n v="39409.5"/>
    <n v="0"/>
    <n v="39409.5"/>
    <s v="10"/>
  </r>
  <r>
    <x v="0"/>
    <s v="10-404-21-1050-2120-210"/>
    <s v="RETIREMENT"/>
    <n v="91"/>
    <n v="58650.7"/>
    <n v="0"/>
    <n v="58650.7"/>
    <s v="10"/>
  </r>
  <r>
    <x v="0"/>
    <s v="10-404-21-1050-2120-220"/>
    <s v="FICA"/>
    <n v="91"/>
    <n v="18086.009999999998"/>
    <n v="0"/>
    <n v="18086.009999999998"/>
    <s v="10"/>
  </r>
  <r>
    <x v="0"/>
    <s v="10-404-21-1050-2120-241"/>
    <s v="INSURANCE"/>
    <n v="91"/>
    <n v="36849.120000000003"/>
    <n v="0"/>
    <n v="36849.120000000003"/>
    <s v="10"/>
  </r>
  <r>
    <x v="0"/>
    <s v="10-404-21-1050-2120-580"/>
    <s v="COUNSELR TRAVEL"/>
    <n v="91"/>
    <n v="0"/>
    <n v="0"/>
    <n v="0"/>
    <s v="10"/>
  </r>
  <r>
    <x v="0"/>
    <s v="10-404-21-1050-2120-610"/>
    <s v="COUNSELR SUPPLY"/>
    <n v="91"/>
    <n v="0"/>
    <n v="0"/>
    <n v="0"/>
    <s v="10"/>
  </r>
  <r>
    <x v="0"/>
    <s v="10-404-21-1050-2120-730"/>
    <s v="COUNSELR EQUIP."/>
    <n v="91"/>
    <n v="0"/>
    <n v="0"/>
    <n v="0"/>
    <s v="10"/>
  </r>
  <r>
    <x v="0"/>
    <s v="10-404-21-1050-2120-810"/>
    <s v="DUES AND FEES"/>
    <n v="91"/>
    <n v="0"/>
    <n v="0"/>
    <n v="0"/>
    <s v="10"/>
  </r>
  <r>
    <x v="0"/>
    <s v="10-404-21-1050-2200-270"/>
    <s v="INDUSTRIAL INS"/>
    <n v="91"/>
    <n v="0"/>
    <n v="0"/>
    <n v="0"/>
    <s v="10"/>
  </r>
  <r>
    <x v="0"/>
    <s v="10-404-21-1050-2220-145"/>
    <s v="MEDIA EDUCATOR"/>
    <n v="91"/>
    <n v="0"/>
    <n v="0"/>
    <n v="0"/>
    <s v="10"/>
  </r>
  <r>
    <x v="0"/>
    <s v="10-404-21-1050-2220-162"/>
    <s v="MEDIA ASSISTANT"/>
    <n v="91"/>
    <n v="0"/>
    <n v="0"/>
    <n v="0"/>
    <s v="10"/>
  </r>
  <r>
    <x v="0"/>
    <s v="10-404-21-1050-2220-195"/>
    <s v="Ed Specialist - Media"/>
    <n v="91"/>
    <n v="16488.88"/>
    <n v="0"/>
    <n v="16488.88"/>
    <s v="10"/>
  </r>
  <r>
    <x v="0"/>
    <s v="10-404-21-1050-2220-210"/>
    <s v="RETIREMENT"/>
    <n v="91"/>
    <n v="0"/>
    <n v="0"/>
    <n v="0"/>
    <s v="10"/>
  </r>
  <r>
    <x v="0"/>
    <s v="10-404-21-1050-2220-220"/>
    <s v="FICA"/>
    <n v="91"/>
    <n v="1261.4100000000001"/>
    <n v="0"/>
    <n v="1261.4100000000001"/>
    <s v="10"/>
  </r>
  <r>
    <x v="0"/>
    <s v="10-404-21-1050-2220-241"/>
    <s v="INSURANCE"/>
    <n v="91"/>
    <n v="0"/>
    <n v="0"/>
    <n v="0"/>
    <s v="10"/>
  </r>
  <r>
    <x v="0"/>
    <s v="10-404-21-1050-2220-430"/>
    <s v="AV REP &amp; MAINT."/>
    <n v="91"/>
    <n v="0"/>
    <n v="0"/>
    <n v="0"/>
    <s v="10"/>
  </r>
  <r>
    <x v="0"/>
    <s v="10-404-21-1050-2220-644"/>
    <s v="LIBRARY BOOKS"/>
    <n v="91"/>
    <n v="4286.6099999999997"/>
    <n v="0"/>
    <n v="4286.6099999999997"/>
    <s v="10"/>
  </r>
  <r>
    <x v="0"/>
    <s v="10-404-21-1050-2220-645"/>
    <s v="PERIODICALS"/>
    <n v="91"/>
    <n v="0"/>
    <n v="0"/>
    <n v="0"/>
    <s v="10"/>
  </r>
  <r>
    <x v="0"/>
    <s v="10-404-21-1050-2220-646"/>
    <s v="AV/LIBRY SUPPLY"/>
    <n v="91"/>
    <n v="1784.07"/>
    <n v="0"/>
    <n v="1784.07"/>
    <s v="10"/>
  </r>
  <r>
    <x v="0"/>
    <s v="10-404-21-1050-2220-734"/>
    <s v="AV/LIBRY EQUIP."/>
    <n v="91"/>
    <n v="0"/>
    <n v="0"/>
    <n v="0"/>
    <s v="10"/>
  </r>
  <r>
    <x v="0"/>
    <s v="10-404-21-1050-2290-610"/>
    <s v="STAFF APPRECIAT"/>
    <n v="91"/>
    <n v="14216.88"/>
    <n v="0"/>
    <n v="14216.88"/>
    <s v="10"/>
  </r>
  <r>
    <x v="0"/>
    <s v="10-404-21-1050-2300-270"/>
    <s v="INDUSTRIAL INS"/>
    <n v="91"/>
    <n v="0"/>
    <n v="0"/>
    <n v="0"/>
    <s v="10"/>
  </r>
  <r>
    <x v="0"/>
    <s v="10-404-21-1050-2400-121"/>
    <s v="PRINCIPALS SAL"/>
    <n v="91"/>
    <n v="120856.56"/>
    <n v="0"/>
    <n v="120856.56"/>
    <s v="10"/>
  </r>
  <r>
    <x v="0"/>
    <s v="10-404-21-1050-2400-122"/>
    <s v="VICE PRIN SAL"/>
    <n v="91"/>
    <n v="197417.44"/>
    <n v="0"/>
    <n v="197417.44"/>
    <s v="10"/>
  </r>
  <r>
    <x v="0"/>
    <s v="10-404-21-1050-2400-151"/>
    <s v="FINANCE SECRETA"/>
    <n v="91"/>
    <n v="46482.6"/>
    <n v="0"/>
    <n v="46482.6"/>
    <s v="10"/>
  </r>
  <r>
    <x v="0"/>
    <s v="10-404-21-1050-2400-152"/>
    <s v="ADMIN ASSISTANT"/>
    <n v="91"/>
    <n v="52886.74"/>
    <n v="0"/>
    <n v="52886.74"/>
    <s v="10"/>
  </r>
  <r>
    <x v="0"/>
    <s v="10-404-21-1050-2400-210"/>
    <s v="RETIREMENT"/>
    <n v="91"/>
    <n v="97069.88"/>
    <n v="0"/>
    <n v="97069.88"/>
    <s v="10"/>
  </r>
  <r>
    <x v="0"/>
    <s v="10-404-21-1050-2400-220"/>
    <s v="FICA"/>
    <n v="91"/>
    <n v="30080.18"/>
    <n v="0"/>
    <n v="30080.18"/>
    <s v="10"/>
  </r>
  <r>
    <x v="0"/>
    <s v="10-404-21-1050-2400-241"/>
    <s v="INSURANCE"/>
    <n v="91"/>
    <n v="53213.06"/>
    <n v="0"/>
    <n v="53213.06"/>
    <s v="10"/>
  </r>
  <r>
    <x v="0"/>
    <s v="10-404-21-1050-2400-245"/>
    <s v="Waive"/>
    <n v="91"/>
    <n v="1000"/>
    <n v="0"/>
    <n v="1000"/>
    <s v="10"/>
  </r>
  <r>
    <x v="0"/>
    <s v="10-404-21-1050-2400-270"/>
    <s v="INDUSTRIAL INS"/>
    <n v="91"/>
    <n v="0"/>
    <n v="0"/>
    <n v="0"/>
    <s v="10"/>
  </r>
  <r>
    <x v="0"/>
    <s v="10-404-21-1050-2400-300"/>
    <s v="PROF/TECH SERV"/>
    <n v="91"/>
    <n v="0"/>
    <n v="0"/>
    <n v="0"/>
    <s v="10"/>
  </r>
  <r>
    <x v="0"/>
    <s v="10-404-21-1050-2400-530"/>
    <s v="POSTAGE"/>
    <n v="91"/>
    <n v="3254.01"/>
    <n v="0"/>
    <n v="3254.01"/>
    <s v="10"/>
  </r>
  <r>
    <x v="0"/>
    <s v="10-404-21-1050-2400-580"/>
    <s v="ADMIN TRAVEL"/>
    <n v="91"/>
    <n v="2000"/>
    <n v="0"/>
    <n v="2000"/>
    <s v="10"/>
  </r>
  <r>
    <x v="0"/>
    <s v="10-404-21-1050-2400-610"/>
    <s v="ADMIN SUPPLIES"/>
    <n v="91"/>
    <n v="647.57000000000005"/>
    <n v="0"/>
    <n v="647.57000000000005"/>
    <s v="10"/>
  </r>
  <r>
    <x v="0"/>
    <s v="10-404-21-1050-2400-810"/>
    <s v="DUES AND FEES"/>
    <n v="91"/>
    <n v="0"/>
    <n v="0"/>
    <n v="0"/>
    <s v="10"/>
  </r>
  <r>
    <x v="0"/>
    <s v="10-404-21-1050-2500-270"/>
    <s v="INDUSTRIAL INS"/>
    <n v="91"/>
    <n v="0"/>
    <n v="0"/>
    <n v="0"/>
    <s v="10"/>
  </r>
  <r>
    <x v="0"/>
    <s v="10-404-21-1050-2500-290"/>
    <s v="FSA FEES"/>
    <n v="91"/>
    <n v="0"/>
    <n v="0"/>
    <n v="0"/>
    <s v="10"/>
  </r>
  <r>
    <x v="0"/>
    <s v="10-404-21-1050-2600-270"/>
    <s v="Industrial Insurance"/>
    <n v="91"/>
    <n v="0"/>
    <n v="0"/>
    <n v="0"/>
    <s v="10"/>
  </r>
  <r>
    <x v="0"/>
    <s v="10-404-21-1050-2650-626"/>
    <s v="FUEL- DISCOVERY"/>
    <n v="91"/>
    <n v="0"/>
    <n v="0"/>
    <n v="0"/>
    <s v="10"/>
  </r>
  <r>
    <x v="0"/>
    <s v="10-404-21-1050-3300-270"/>
    <s v="Industrial Insurance"/>
    <n v="91"/>
    <n v="0"/>
    <n v="0"/>
    <n v="0"/>
    <s v="10"/>
  </r>
  <r>
    <x v="0"/>
    <s v="10-404-21-1050-5210-901"/>
    <s v="TRANSFERS OUT"/>
    <n v="91"/>
    <n v="0"/>
    <n v="0"/>
    <n v="0"/>
    <s v="10"/>
  </r>
  <r>
    <x v="0"/>
    <s v="10-404-21-1051-1000-641"/>
    <s v="TEXTBOOKS"/>
    <n v="91"/>
    <n v="11776.7"/>
    <n v="0"/>
    <n v="11776.7"/>
    <s v="10"/>
  </r>
  <r>
    <x v="0"/>
    <s v="10-404-21-1205-1000-131"/>
    <s v="TEACHER SALARY"/>
    <n v="91"/>
    <n v="156985.68"/>
    <n v="0"/>
    <n v="156985.68"/>
    <s v="10"/>
  </r>
  <r>
    <x v="0"/>
    <s v="10-404-21-1205-1000-149"/>
    <s v="salaries"/>
    <n v="91"/>
    <n v="590.70000000000005"/>
    <n v="0"/>
    <n v="590.70000000000005"/>
    <s v="10"/>
  </r>
  <r>
    <x v="0"/>
    <s v="10-404-21-1205-1000-161"/>
    <s v="INST. ASSISTANT"/>
    <n v="91"/>
    <n v="90751.19"/>
    <n v="0"/>
    <n v="90751.19"/>
    <s v="10"/>
  </r>
  <r>
    <x v="0"/>
    <s v="10-404-21-1205-1000-210"/>
    <s v="RETIREMENT"/>
    <n v="91"/>
    <n v="43643.26"/>
    <n v="0"/>
    <n v="43643.26"/>
    <s v="10"/>
  </r>
  <r>
    <x v="0"/>
    <s v="10-404-21-1205-1000-220"/>
    <s v="FICA"/>
    <n v="91"/>
    <n v="18275.39"/>
    <n v="0"/>
    <n v="18275.39"/>
    <s v="10"/>
  </r>
  <r>
    <x v="0"/>
    <s v="10-404-21-1205-1000-241"/>
    <s v="INSURANCE"/>
    <n v="91"/>
    <n v="38593.51"/>
    <n v="0"/>
    <n v="38593.51"/>
    <s v="10"/>
  </r>
  <r>
    <x v="0"/>
    <s v="10-404-21-1205-1000-245"/>
    <s v="waive"/>
    <n v="91"/>
    <n v="0"/>
    <n v="0"/>
    <n v="0"/>
    <s v="10"/>
  </r>
  <r>
    <x v="0"/>
    <s v="10-404-21-1205-1000-270"/>
    <s v="INDUSTRIAL INS"/>
    <n v="91"/>
    <n v="0"/>
    <n v="0"/>
    <n v="0"/>
    <s v="10"/>
  </r>
  <r>
    <x v="0"/>
    <s v="10-404-21-1205-1000-341"/>
    <s v="Sp Ed Add On - Substitute Cost"/>
    <n v="91"/>
    <n v="3799.72"/>
    <n v="0"/>
    <n v="3799.72"/>
    <s v="10"/>
  </r>
  <r>
    <x v="0"/>
    <s v="10-404-21-1205-2150-149"/>
    <s v="SLP SALARIES"/>
    <n v="91"/>
    <n v="0"/>
    <n v="0"/>
    <n v="0"/>
    <s v="10"/>
  </r>
  <r>
    <x v="0"/>
    <s v="10-404-21-1205-2150-199"/>
    <s v="SLP Salaries"/>
    <n v="91"/>
    <n v="116536.16"/>
    <n v="0"/>
    <n v="116536.16"/>
    <s v="10"/>
  </r>
  <r>
    <x v="0"/>
    <s v="10-404-21-1205-2150-210"/>
    <s v="RETIREMENT"/>
    <n v="91"/>
    <n v="25824.94"/>
    <n v="0"/>
    <n v="25824.94"/>
    <s v="10"/>
  </r>
  <r>
    <x v="0"/>
    <s v="10-404-21-1205-2150-220"/>
    <s v="FICA"/>
    <n v="91"/>
    <n v="8643.5499999999993"/>
    <n v="0"/>
    <n v="8643.5499999999993"/>
    <s v="10"/>
  </r>
  <r>
    <x v="0"/>
    <s v="10-404-21-1205-2150-241"/>
    <s v="INSURANCE"/>
    <n v="91"/>
    <n v="5510.07"/>
    <n v="0"/>
    <n v="5510.07"/>
    <s v="10"/>
  </r>
  <r>
    <x v="0"/>
    <s v="10-404-21-1205-2150-245"/>
    <s v="Waive"/>
    <n v="91"/>
    <n v="1000"/>
    <n v="0"/>
    <n v="1000"/>
    <s v="10"/>
  </r>
  <r>
    <x v="0"/>
    <s v="10-404-21-1205-2190-197"/>
    <s v="TEMP DELETE"/>
    <n v="91"/>
    <n v="0"/>
    <n v="0"/>
    <n v="0"/>
    <s v="10"/>
  </r>
  <r>
    <x v="0"/>
    <s v="10-404-21-1210-1000-131"/>
    <s v="Teacher Self Contained"/>
    <n v="91"/>
    <n v="52923.01"/>
    <n v="0"/>
    <n v="52923.01"/>
    <s v="10"/>
  </r>
  <r>
    <x v="0"/>
    <s v="10-404-21-1210-1000-210"/>
    <s v="RETIREMENT"/>
    <n v="91"/>
    <n v="10595.19"/>
    <n v="0"/>
    <n v="10595.19"/>
    <s v="10"/>
  </r>
  <r>
    <x v="0"/>
    <s v="10-404-21-1210-1000-220"/>
    <s v="FICA"/>
    <n v="91"/>
    <n v="3939.2"/>
    <n v="0"/>
    <n v="3939.2"/>
    <s v="10"/>
  </r>
  <r>
    <x v="0"/>
    <s v="10-404-21-1210-1000-241"/>
    <s v="INSURANCE"/>
    <n v="91"/>
    <n v="16534.54"/>
    <n v="0"/>
    <n v="16534.54"/>
    <s v="10"/>
  </r>
  <r>
    <x v="0"/>
    <s v="10-404-21-1220-1000-161"/>
    <s v="ESY - Inst Specialist"/>
    <n v="91"/>
    <n v="0"/>
    <n v="0"/>
    <n v="0"/>
    <s v="10"/>
  </r>
  <r>
    <x v="0"/>
    <s v="10-404-21-1220-1000-210"/>
    <s v="Retirement"/>
    <n v="91"/>
    <n v="0"/>
    <n v="0"/>
    <n v="0"/>
    <s v="10"/>
  </r>
  <r>
    <x v="0"/>
    <s v="10-404-21-1220-1000-220"/>
    <s v="FICA"/>
    <n v="91"/>
    <n v="0"/>
    <n v="0"/>
    <n v="0"/>
    <s v="10"/>
  </r>
  <r>
    <x v="0"/>
    <s v="10-404-21-2101-1000-131"/>
    <s v="STEM Levy - Teacher"/>
    <n v="91"/>
    <n v="81809.59"/>
    <n v="0"/>
    <n v="81809.59"/>
    <s v="10"/>
  </r>
  <r>
    <x v="0"/>
    <s v="10-404-21-2101-1000-210"/>
    <s v="Retirement"/>
    <n v="91"/>
    <n v="18188.71"/>
    <n v="0"/>
    <n v="18188.71"/>
    <s v="10"/>
  </r>
  <r>
    <x v="0"/>
    <s v="10-404-21-2101-1000-220"/>
    <s v="FICA"/>
    <n v="91"/>
    <n v="5927.03"/>
    <n v="0"/>
    <n v="5927.03"/>
    <s v="10"/>
  </r>
  <r>
    <x v="0"/>
    <s v="10-404-21-2101-1000-241"/>
    <s v="Insurance"/>
    <n v="91"/>
    <n v="18767.759999999998"/>
    <n v="0"/>
    <n v="18767.759999999998"/>
    <s v="10"/>
  </r>
  <r>
    <x v="0"/>
    <s v="10-404-21-2101-1000-341"/>
    <s v="Sub Costs"/>
    <n v="91"/>
    <n v="1097.21"/>
    <n v="0"/>
    <n v="1097.21"/>
    <s v="10"/>
  </r>
  <r>
    <x v="0"/>
    <s v="10-404-21-2102-1000-131"/>
    <s v="TEACHER SALARY"/>
    <n v="91"/>
    <n v="13475.03"/>
    <n v="0"/>
    <n v="13475.03"/>
    <s v="10"/>
  </r>
  <r>
    <x v="0"/>
    <s v="10-404-21-2102-1000-210"/>
    <s v="Retirement"/>
    <n v="91"/>
    <n v="2697.75"/>
    <n v="0"/>
    <n v="2697.75"/>
    <s v="10"/>
  </r>
  <r>
    <x v="0"/>
    <s v="10-404-21-2102-1000-220"/>
    <s v="FICA"/>
    <n v="91"/>
    <n v="1007.32"/>
    <n v="0"/>
    <n v="1007.32"/>
    <s v="10"/>
  </r>
  <r>
    <x v="0"/>
    <s v="10-404-21-2102-1000-241"/>
    <s v="Insurance"/>
    <n v="91"/>
    <n v="4154.37"/>
    <n v="0"/>
    <n v="4154.37"/>
    <s v="10"/>
  </r>
  <r>
    <x v="0"/>
    <s v="10-404-21-2102-1000-341"/>
    <s v="Sub Costs"/>
    <n v="91"/>
    <n v="326.91000000000003"/>
    <n v="0"/>
    <n v="326.91000000000003"/>
    <s v="10"/>
  </r>
  <r>
    <x v="0"/>
    <s v="10-404-21-2103-1000-131"/>
    <s v="Fine Arts Levy - Teachers Salary"/>
    <n v="91"/>
    <n v="0"/>
    <n v="0"/>
    <n v="0"/>
    <s v="10"/>
  </r>
  <r>
    <x v="0"/>
    <s v="10-404-21-2103-1000-210"/>
    <s v="Retirement"/>
    <n v="91"/>
    <n v="0"/>
    <n v="0"/>
    <n v="0"/>
    <s v="10"/>
  </r>
  <r>
    <x v="0"/>
    <s v="10-404-21-2103-1000-220"/>
    <s v="FICA"/>
    <n v="91"/>
    <n v="0"/>
    <n v="0"/>
    <n v="0"/>
    <s v="10"/>
  </r>
  <r>
    <x v="0"/>
    <s v="10-404-21-2103-1000-241"/>
    <s v="Insurance"/>
    <n v="91"/>
    <n v="0"/>
    <n v="0"/>
    <n v="0"/>
    <s v="10"/>
  </r>
  <r>
    <x v="0"/>
    <s v="10-404-21-2103-1000-341"/>
    <s v="Sub costs"/>
    <n v="91"/>
    <n v="0"/>
    <n v="0"/>
    <n v="0"/>
    <s v="10"/>
  </r>
  <r>
    <x v="0"/>
    <s v="10-404-21-2112-1000-131"/>
    <s v="TEACHERS"/>
    <n v="91"/>
    <n v="0"/>
    <n v="0"/>
    <n v="0"/>
    <s v="10"/>
  </r>
  <r>
    <x v="0"/>
    <s v="10-404-21-2112-1000-341"/>
    <s v="Levy - Substitute Cost"/>
    <n v="91"/>
    <n v="0"/>
    <n v="0"/>
    <n v="0"/>
    <s v="10"/>
  </r>
  <r>
    <x v="0"/>
    <s v="10-404-21-2112-1000-610"/>
    <s v="AP SUPPLIES"/>
    <n v="91"/>
    <n v="0"/>
    <n v="0"/>
    <n v="0"/>
    <s v="10"/>
  </r>
  <r>
    <x v="0"/>
    <s v="10-404-21-3450-1000-430"/>
    <s v="COPIER REPAIRS"/>
    <n v="91"/>
    <n v="0"/>
    <n v="0"/>
    <n v="0"/>
    <s v="10"/>
  </r>
  <r>
    <x v="0"/>
    <s v="10-404-21-3450-1000-550"/>
    <s v="PRINTNG SERVICE"/>
    <n v="91"/>
    <n v="0"/>
    <n v="0"/>
    <n v="0"/>
    <s v="10"/>
  </r>
  <r>
    <x v="0"/>
    <s v="10-404-21-3450-1000-610"/>
    <s v="COPIER SUPPLIES"/>
    <n v="91"/>
    <n v="14338.95"/>
    <n v="0"/>
    <n v="14338.95"/>
    <s v="10"/>
  </r>
  <r>
    <x v="0"/>
    <s v="10-404-21-3450-2400-152"/>
    <s v="OFFICE ASSITANT --- COPY CENTER"/>
    <n v="91"/>
    <n v="6396.32"/>
    <n v="0"/>
    <n v="6396.32"/>
    <s v="10"/>
  </r>
  <r>
    <x v="0"/>
    <s v="10-404-21-3450-2400-210"/>
    <s v="Waive"/>
    <n v="91"/>
    <n v="0"/>
    <n v="0"/>
    <n v="0"/>
    <s v="10"/>
  </r>
  <r>
    <x v="0"/>
    <s v="10-404-21-3450-2400-220"/>
    <s v="SOCIAL SECURITY"/>
    <n v="91"/>
    <n v="489.31"/>
    <n v="0"/>
    <n v="489.31"/>
    <s v="10"/>
  </r>
  <r>
    <x v="0"/>
    <s v="10-404-21-3450-2400-241"/>
    <s v="Waive"/>
    <n v="91"/>
    <n v="0"/>
    <n v="0"/>
    <n v="0"/>
    <s v="10"/>
  </r>
  <r>
    <x v="0"/>
    <s v="10-404-21-3802-1000-161"/>
    <s v="Boys &amp; Girls club - Inst Asst"/>
    <n v="91"/>
    <n v="0"/>
    <n v="0"/>
    <n v="0"/>
    <s v="10"/>
  </r>
  <r>
    <x v="0"/>
    <s v="10-404-21-3802-1000-220"/>
    <s v="FICA"/>
    <n v="91"/>
    <n v="0"/>
    <n v="0"/>
    <n v="0"/>
    <s v="10"/>
  </r>
  <r>
    <x v="0"/>
    <s v="10-404-21-5201-1000-341"/>
    <s v="Substitute Cost"/>
    <n v="91"/>
    <n v="648"/>
    <n v="0"/>
    <n v="648"/>
    <s v="10"/>
  </r>
  <r>
    <x v="0"/>
    <s v="10-404-21-5270-1000-131"/>
    <s v="TEACHER ESL"/>
    <n v="91"/>
    <n v="0"/>
    <n v="0"/>
    <n v="0"/>
    <s v="10"/>
  </r>
  <r>
    <x v="0"/>
    <s v="10-404-21-5270-1000-341"/>
    <s v="Substitute Cost"/>
    <n v="91"/>
    <n v="0"/>
    <n v="0"/>
    <n v="0"/>
    <s v="10"/>
  </r>
  <r>
    <x v="0"/>
    <s v="10-404-21-5336-1000-131"/>
    <s v="At-Risk - Teacher Salary"/>
    <n v="91"/>
    <n v="79484.08"/>
    <n v="0"/>
    <n v="79484.08"/>
    <s v="10"/>
  </r>
  <r>
    <x v="0"/>
    <s v="10-404-21-5336-1000-210"/>
    <s v="Retirement"/>
    <n v="91"/>
    <n v="18829.8"/>
    <n v="0"/>
    <n v="18829.8"/>
    <s v="10"/>
  </r>
  <r>
    <x v="0"/>
    <s v="10-404-21-5336-1000-220"/>
    <s v="FICA"/>
    <n v="91"/>
    <n v="5781.51"/>
    <n v="0"/>
    <n v="5781.51"/>
    <s v="10"/>
  </r>
  <r>
    <x v="0"/>
    <s v="10-404-21-5336-1000-241"/>
    <s v="Insurance"/>
    <n v="91"/>
    <n v="11697.3"/>
    <n v="0"/>
    <n v="11697.3"/>
    <s v="10"/>
  </r>
  <r>
    <x v="0"/>
    <s v="10-404-21-5336-1000-341"/>
    <s v="Sub Costs"/>
    <n v="91"/>
    <n v="405"/>
    <n v="0"/>
    <n v="405"/>
    <s v="10"/>
  </r>
  <r>
    <x v="0"/>
    <s v="10-404-21-5340-2120-142"/>
    <s v="COUNSELOR SAL YIC"/>
    <n v="91"/>
    <n v="11312.61"/>
    <n v="0"/>
    <n v="11312.61"/>
    <s v="10"/>
  </r>
  <r>
    <x v="0"/>
    <s v="10-404-21-5340-2120-210"/>
    <s v="RETIREMENT"/>
    <n v="91"/>
    <n v="2595.5"/>
    <n v="0"/>
    <n v="2595.5"/>
    <s v="10"/>
  </r>
  <r>
    <x v="0"/>
    <s v="10-404-21-5340-2120-220"/>
    <s v="FICA"/>
    <n v="91"/>
    <n v="800.58"/>
    <n v="0"/>
    <n v="800.58"/>
    <s v="10"/>
  </r>
  <r>
    <x v="0"/>
    <s v="10-404-21-5340-2120-241"/>
    <s v="INSURANCE"/>
    <n v="91"/>
    <n v="1122.9000000000001"/>
    <n v="0"/>
    <n v="1122.9000000000001"/>
    <s v="10"/>
  </r>
  <r>
    <x v="0"/>
    <s v="10-404-21-5360-1000-341"/>
    <s v="Sub Costs"/>
    <n v="91"/>
    <n v="0"/>
    <n v="0"/>
    <n v="0"/>
    <s v="10"/>
  </r>
  <r>
    <x v="0"/>
    <s v="10-404-21-5360-1000-610"/>
    <s v="Supplies"/>
    <n v="91"/>
    <n v="0"/>
    <n v="0"/>
    <n v="0"/>
    <s v="10"/>
  </r>
  <r>
    <x v="0"/>
    <s v="10-404-21-5420-1000-131"/>
    <s v="TEACHERS"/>
    <n v="91"/>
    <n v="127438.2"/>
    <n v="0"/>
    <n v="127438.2"/>
    <s v="10"/>
  </r>
  <r>
    <x v="0"/>
    <s v="10-404-21-5420-1000-149"/>
    <s v="OTHER CERTIFIED"/>
    <n v="91"/>
    <n v="0"/>
    <n v="0"/>
    <n v="0"/>
    <s v="10"/>
  </r>
  <r>
    <x v="0"/>
    <s v="10-404-21-5420-1000-161"/>
    <s v="INST ASSISTANTS"/>
    <n v="91"/>
    <n v="17013.72"/>
    <n v="0"/>
    <n v="17013.72"/>
    <s v="10"/>
  </r>
  <r>
    <x v="0"/>
    <s v="10-404-21-5420-1000-163"/>
    <s v="CAMPUS MONITOR"/>
    <n v="91"/>
    <n v="0"/>
    <n v="0"/>
    <n v="0"/>
    <s v="10"/>
  </r>
  <r>
    <x v="0"/>
    <s v="10-404-21-5420-1000-198"/>
    <s v="Trustlands (Americorps)"/>
    <n v="91"/>
    <n v="0"/>
    <n v="0"/>
    <n v="0"/>
    <s v="10"/>
  </r>
  <r>
    <x v="0"/>
    <s v="10-404-21-5420-1000-210"/>
    <s v="Retirement"/>
    <n v="91"/>
    <n v="29389.07"/>
    <n v="0"/>
    <n v="29389.07"/>
    <s v="10"/>
  </r>
  <r>
    <x v="0"/>
    <s v="10-404-21-5420-1000-220"/>
    <s v="FICA"/>
    <n v="91"/>
    <n v="10453.24"/>
    <n v="0"/>
    <n v="10453.24"/>
    <s v="10"/>
  </r>
  <r>
    <x v="0"/>
    <s v="10-404-21-5420-1000-241"/>
    <s v="Insurance"/>
    <n v="91"/>
    <n v="27042.36"/>
    <n v="0"/>
    <n v="27042.36"/>
    <s v="10"/>
  </r>
  <r>
    <x v="0"/>
    <s v="10-404-21-5420-1000-245"/>
    <s v="waive"/>
    <n v="91"/>
    <n v="0"/>
    <n v="0"/>
    <n v="0"/>
    <s v="10"/>
  </r>
  <r>
    <x v="0"/>
    <s v="10-404-21-5420-1000-320"/>
    <s v="PURCH SERVICE"/>
    <n v="91"/>
    <n v="0"/>
    <n v="0"/>
    <n v="0"/>
    <s v="10"/>
  </r>
  <r>
    <x v="0"/>
    <s v="10-404-21-5420-1000-341"/>
    <s v="Trustlands - Sub Costs"/>
    <n v="91"/>
    <n v="0"/>
    <n v="0"/>
    <n v="0"/>
    <s v="10"/>
  </r>
  <r>
    <x v="0"/>
    <s v="10-404-21-5420-1000-550"/>
    <s v="PRINTING SERVICE"/>
    <n v="91"/>
    <n v="0"/>
    <n v="0"/>
    <n v="0"/>
    <s v="10"/>
  </r>
  <r>
    <x v="0"/>
    <s v="10-404-21-5420-1000-580"/>
    <s v="TRAVEL"/>
    <n v="91"/>
    <n v="0"/>
    <n v="0"/>
    <n v="0"/>
    <s v="10"/>
  </r>
  <r>
    <x v="0"/>
    <s v="10-404-21-5420-1000-610"/>
    <s v="SUPPLIES"/>
    <n v="91"/>
    <n v="0"/>
    <n v="0"/>
    <n v="0"/>
    <s v="10"/>
  </r>
  <r>
    <x v="0"/>
    <s v="10-404-21-5420-1000-641"/>
    <s v="TEXTBOOKS"/>
    <n v="91"/>
    <n v="0"/>
    <n v="0"/>
    <n v="0"/>
    <s v="10"/>
  </r>
  <r>
    <x v="0"/>
    <s v="10-404-21-5420-1000-644"/>
    <s v="LIBRARY / MEDIA"/>
    <n v="91"/>
    <n v="0"/>
    <n v="0"/>
    <n v="0"/>
    <s v="10"/>
  </r>
  <r>
    <x v="0"/>
    <s v="10-404-21-5420-1000-670"/>
    <s v="CMPTR S/W &amp; SUP"/>
    <n v="91"/>
    <n v="0"/>
    <n v="0"/>
    <n v="0"/>
    <s v="10"/>
  </r>
  <r>
    <x v="0"/>
    <s v="10-404-21-5420-1000-730"/>
    <s v="EQUIPMENT"/>
    <n v="91"/>
    <n v="0"/>
    <n v="0"/>
    <n v="0"/>
    <s v="10"/>
  </r>
  <r>
    <x v="0"/>
    <s v="10-404-21-5420-1000-890"/>
    <s v="MISC."/>
    <n v="91"/>
    <n v="0"/>
    <n v="0"/>
    <n v="0"/>
    <s v="10"/>
  </r>
  <r>
    <x v="0"/>
    <s v="10-404-21-5420-1000-895"/>
    <s v="Trustlands budgeted carryover MLMS"/>
    <n v="91"/>
    <n v="0"/>
    <n v="0"/>
    <n v="0"/>
    <s v="10"/>
  </r>
  <r>
    <x v="0"/>
    <s v="10-404-21-5420-1110-149"/>
    <s v="Extra Duty"/>
    <n v="91"/>
    <n v="0"/>
    <n v="0"/>
    <n v="0"/>
    <s v="10"/>
  </r>
  <r>
    <x v="0"/>
    <s v="10-404-21-5420-1110-210"/>
    <s v="RETIREMENT"/>
    <n v="91"/>
    <n v="0"/>
    <n v="0"/>
    <n v="0"/>
    <s v="10"/>
  </r>
  <r>
    <x v="0"/>
    <s v="10-404-21-5420-1110-220"/>
    <s v="FICA"/>
    <n v="91"/>
    <n v="0"/>
    <n v="0"/>
    <n v="0"/>
    <s v="10"/>
  </r>
  <r>
    <x v="0"/>
    <s v="10-404-21-5420-2110-153"/>
    <s v="OFFICE ASSISTANT"/>
    <n v="91"/>
    <n v="0"/>
    <n v="0"/>
    <n v="0"/>
    <s v="10"/>
  </r>
  <r>
    <x v="0"/>
    <s v="10-404-21-5420-2650-626"/>
    <s v="Trustlands - Fuel"/>
    <n v="91"/>
    <n v="0"/>
    <n v="0"/>
    <n v="0"/>
    <s v="10"/>
  </r>
  <r>
    <x v="0"/>
    <s v="10-404-21-5637-1000-131"/>
    <s v="TEACHERS"/>
    <n v="91"/>
    <n v="126.93"/>
    <n v="0"/>
    <n v="126.93"/>
    <s v="10"/>
  </r>
  <r>
    <x v="0"/>
    <s v="10-404-21-5637-1000-210"/>
    <s v="RETIREMENT"/>
    <n v="91"/>
    <n v="25.59"/>
    <n v="0"/>
    <n v="25.59"/>
    <s v="10"/>
  </r>
  <r>
    <x v="0"/>
    <s v="10-404-21-5637-1000-220"/>
    <s v="FICA"/>
    <n v="91"/>
    <n v="9.7100000000000009"/>
    <n v="0"/>
    <n v="9.7100000000000009"/>
    <s v="10"/>
  </r>
  <r>
    <x v="0"/>
    <s v="10-404-21-5637-1000-241"/>
    <s v="INSURANCE"/>
    <n v="91"/>
    <n v="0"/>
    <n v="0"/>
    <n v="0"/>
    <s v="10"/>
  </r>
  <r>
    <x v="0"/>
    <s v="10-404-21-5637-1000-245"/>
    <s v="Waive"/>
    <n v="91"/>
    <n v="0"/>
    <n v="0"/>
    <n v="0"/>
    <s v="10"/>
  </r>
  <r>
    <x v="0"/>
    <s v="10-404-21-5637-1000-341"/>
    <s v="DLI - Sub Costs"/>
    <n v="91"/>
    <n v="0"/>
    <n v="0"/>
    <n v="0"/>
    <s v="10"/>
  </r>
  <r>
    <x v="0"/>
    <s v="10-404-21-5637-1000-580"/>
    <s v="DLI Travel"/>
    <n v="91"/>
    <n v="0"/>
    <n v="0"/>
    <n v="0"/>
    <s v="10"/>
  </r>
  <r>
    <x v="0"/>
    <s v="10-404-21-5637-1000-610"/>
    <s v="DLI Supplies"/>
    <n v="91"/>
    <n v="0"/>
    <n v="0"/>
    <n v="0"/>
    <s v="10"/>
  </r>
  <r>
    <x v="0"/>
    <s v="10-404-21-5637-1000-641"/>
    <s v="DLI Textbooks"/>
    <n v="91"/>
    <n v="17085.79"/>
    <n v="0"/>
    <n v="17085.79"/>
    <s v="10"/>
  </r>
  <r>
    <x v="0"/>
    <s v="10-404-21-5655-2230-610"/>
    <s v="DTL Supplies"/>
    <n v="91"/>
    <n v="0"/>
    <n v="0"/>
    <n v="0"/>
    <s v="10"/>
  </r>
  <r>
    <x v="0"/>
    <s v="10-404-21-5655-2230-730"/>
    <s v="MLMS tech related hardware"/>
    <n v="91"/>
    <n v="0"/>
    <n v="0"/>
    <n v="0"/>
    <s v="10"/>
  </r>
  <r>
    <x v="0"/>
    <s v="10-404-21-5655-2580-670"/>
    <s v="DTL Software"/>
    <n v="91"/>
    <n v="499"/>
    <n v="0"/>
    <n v="499"/>
    <s v="10"/>
  </r>
  <r>
    <x v="0"/>
    <s v="10-404-21-5672-1000-341"/>
    <s v="Prevention Dimension - Sub Costs"/>
    <n v="91"/>
    <n v="0"/>
    <n v="0"/>
    <n v="0"/>
    <s v="10"/>
  </r>
  <r>
    <x v="0"/>
    <s v="10-404-21-5674-1000-320"/>
    <s v="Suicide Prevention Professional Services"/>
    <n v="91"/>
    <n v="1066.3399999999999"/>
    <n v="0"/>
    <n v="1066.3399999999999"/>
    <s v="10"/>
  </r>
  <r>
    <x v="0"/>
    <s v="10-404-21-5678-1000-131"/>
    <s v="MLMS TSSA Teacher Salary"/>
    <n v="91"/>
    <n v="173475.48"/>
    <n v="0"/>
    <n v="173475.48"/>
    <s v="10"/>
  </r>
  <r>
    <x v="0"/>
    <s v="10-404-21-5678-1000-149"/>
    <s v="MLMS TSSA Extra"/>
    <n v="91"/>
    <n v="17519.240000000002"/>
    <n v="0"/>
    <n v="17519.240000000002"/>
    <s v="10"/>
  </r>
  <r>
    <x v="0"/>
    <s v="10-404-21-5678-1000-210"/>
    <s v="MLMS TSSA Retirement"/>
    <n v="91"/>
    <n v="20542.009999999998"/>
    <n v="0"/>
    <n v="20542.009999999998"/>
    <s v="10"/>
  </r>
  <r>
    <x v="0"/>
    <s v="10-404-21-5678-1000-220"/>
    <s v="MLMS TSSA FICA"/>
    <n v="91"/>
    <n v="6276.88"/>
    <n v="0"/>
    <n v="6276.88"/>
    <s v="10"/>
  </r>
  <r>
    <x v="0"/>
    <s v="10-404-21-5678-1000-241"/>
    <s v="MLMS TSSA Insurance"/>
    <n v="91"/>
    <n v="9185.7999999999993"/>
    <n v="0"/>
    <n v="9185.7999999999993"/>
    <s v="10"/>
  </r>
  <r>
    <x v="0"/>
    <s v="10-404-21-5678-1000-320"/>
    <s v="MLMS TSSA purchased services"/>
    <n v="91"/>
    <n v="0"/>
    <n v="0"/>
    <n v="0"/>
    <s v="10"/>
  </r>
  <r>
    <x v="0"/>
    <s v="10-404-21-5678-1000-580"/>
    <s v="MLMS TSSA travel"/>
    <n v="91"/>
    <n v="0"/>
    <n v="0"/>
    <n v="0"/>
    <s v="10"/>
  </r>
  <r>
    <x v="0"/>
    <s v="10-404-21-5801-1000-131"/>
    <s v="salaries"/>
    <n v="91"/>
    <n v="0"/>
    <n v="0"/>
    <n v="0"/>
    <s v="10"/>
  </r>
  <r>
    <x v="0"/>
    <s v="10-404-21-5801-1000-210"/>
    <s v="Retirement"/>
    <n v="91"/>
    <n v="0"/>
    <n v="0"/>
    <n v="0"/>
    <s v="10"/>
  </r>
  <r>
    <x v="0"/>
    <s v="10-404-21-5801-1000-220"/>
    <s v="FICA"/>
    <n v="91"/>
    <n v="0"/>
    <n v="0"/>
    <n v="0"/>
    <s v="10"/>
  </r>
  <r>
    <x v="0"/>
    <s v="10-404-21-5807-1000-131"/>
    <s v="TEACHER TSSP STIPENDS"/>
    <n v="91"/>
    <n v="6834"/>
    <n v="0"/>
    <n v="6834"/>
    <s v="10"/>
  </r>
  <r>
    <x v="0"/>
    <s v="10-404-21-5807-1000-149"/>
    <s v="TSSP EDEP"/>
    <n v="91"/>
    <n v="16684.599999999999"/>
    <n v="0"/>
    <n v="16684.599999999999"/>
    <s v="10"/>
  </r>
  <r>
    <x v="0"/>
    <s v="10-404-21-5807-1000-210"/>
    <s v="Retirement"/>
    <n v="91"/>
    <n v="5214.4399999999996"/>
    <n v="0"/>
    <n v="5214.4399999999996"/>
    <s v="10"/>
  </r>
  <r>
    <x v="0"/>
    <s v="10-404-21-5807-1000-220"/>
    <s v="FICA"/>
    <n v="91"/>
    <n v="1749.53"/>
    <n v="0"/>
    <n v="1749.53"/>
    <s v="10"/>
  </r>
  <r>
    <x v="0"/>
    <s v="10-404-21-5807-1000-241"/>
    <s v="Insurance"/>
    <n v="91"/>
    <n v="37.770000000000003"/>
    <n v="0"/>
    <n v="37.770000000000003"/>
    <s v="10"/>
  </r>
  <r>
    <x v="0"/>
    <s v="10-404-21-5810-2220-644"/>
    <s v="LIBRARY BOOKS"/>
    <n v="91"/>
    <n v="1265.02"/>
    <n v="0"/>
    <n v="1265.02"/>
    <s v="10"/>
  </r>
  <r>
    <x v="0"/>
    <s v="10-404-21-5861-1000-270"/>
    <s v="INDUSTRIAL INS"/>
    <n v="91"/>
    <n v="0"/>
    <n v="0"/>
    <n v="0"/>
    <s v="10"/>
  </r>
  <r>
    <x v="0"/>
    <s v="10-404-21-5868-1000-610"/>
    <s v="SUPPLIES"/>
    <n v="91"/>
    <n v="0"/>
    <n v="0"/>
    <n v="0"/>
    <s v="10"/>
  </r>
  <r>
    <x v="0"/>
    <s v="10-404-21-5876-1000-131"/>
    <s v="ESA TEACHERS"/>
    <n v="91"/>
    <n v="0"/>
    <n v="0"/>
    <n v="0"/>
    <s v="10"/>
  </r>
  <r>
    <x v="0"/>
    <s v="10-404-21-5876-1000-137"/>
    <s v="ESA Wages"/>
    <n v="91"/>
    <n v="0"/>
    <n v="0"/>
    <n v="0"/>
    <s v="10"/>
  </r>
  <r>
    <x v="0"/>
    <s v="10-404-21-5876-1000-210"/>
    <s v="RETIREMENT"/>
    <n v="91"/>
    <n v="0"/>
    <n v="0"/>
    <n v="0"/>
    <s v="10"/>
  </r>
  <r>
    <x v="0"/>
    <s v="10-404-21-5876-1000-220"/>
    <s v="FICA"/>
    <n v="91"/>
    <n v="0"/>
    <n v="0"/>
    <n v="0"/>
    <s v="10"/>
  </r>
  <r>
    <x v="0"/>
    <s v="10-404-21-5876-1000-241"/>
    <s v="group insurance"/>
    <n v="91"/>
    <n v="0"/>
    <n v="0"/>
    <n v="0"/>
    <s v="10"/>
  </r>
  <r>
    <x v="0"/>
    <s v="10-404-21-5876-2120-142"/>
    <s v="ESA Wages"/>
    <n v="91"/>
    <n v="0"/>
    <n v="0"/>
    <n v="0"/>
    <s v="10"/>
  </r>
  <r>
    <x v="0"/>
    <s v="10-404-21-5876-2120-210"/>
    <s v="ESA Retirement"/>
    <n v="91"/>
    <n v="0"/>
    <n v="0"/>
    <n v="0"/>
    <s v="10"/>
  </r>
  <r>
    <x v="0"/>
    <s v="10-404-21-5876-2120-220"/>
    <s v="ESA FICA"/>
    <n v="91"/>
    <n v="0"/>
    <n v="0"/>
    <n v="0"/>
    <s v="10"/>
  </r>
  <r>
    <x v="0"/>
    <s v="10-404-21-5876-2150-199"/>
    <s v="ESA Wages"/>
    <n v="91"/>
    <n v="0"/>
    <n v="0"/>
    <n v="0"/>
    <s v="10"/>
  </r>
  <r>
    <x v="0"/>
    <s v="10-404-21-5876-2150-210"/>
    <s v="ESA Retirement"/>
    <n v="91"/>
    <n v="0"/>
    <n v="0"/>
    <n v="0"/>
    <s v="10"/>
  </r>
  <r>
    <x v="0"/>
    <s v="10-404-21-5876-2150-220"/>
    <s v="ESA FICA"/>
    <n v="91"/>
    <n v="0"/>
    <n v="0"/>
    <n v="0"/>
    <s v="10"/>
  </r>
  <r>
    <x v="0"/>
    <s v="10-404-21-5876-2400-121"/>
    <s v="ESA Wages"/>
    <n v="91"/>
    <n v="0"/>
    <n v="0"/>
    <n v="0"/>
    <s v="10"/>
  </r>
  <r>
    <x v="0"/>
    <s v="10-404-21-5876-2400-122"/>
    <s v="ESA Wages"/>
    <n v="91"/>
    <n v="0"/>
    <n v="0"/>
    <n v="0"/>
    <s v="10"/>
  </r>
  <r>
    <x v="0"/>
    <s v="10-404-21-5876-2400-210"/>
    <s v="ESA Retirement"/>
    <n v="91"/>
    <n v="0"/>
    <n v="0"/>
    <n v="0"/>
    <s v="10"/>
  </r>
  <r>
    <x v="0"/>
    <s v="10-404-21-5876-2400-220"/>
    <s v="ESA FICA"/>
    <n v="91"/>
    <n v="0"/>
    <n v="0"/>
    <n v="0"/>
    <s v="10"/>
  </r>
  <r>
    <x v="0"/>
    <s v="10-404-21-5881-1000-131"/>
    <s v="Teacher Salary"/>
    <n v="91"/>
    <n v="0"/>
    <n v="0"/>
    <n v="0"/>
    <s v="10"/>
  </r>
  <r>
    <x v="0"/>
    <s v="10-404-21-5881-1000-148"/>
    <s v="MATH INSTRUCTION"/>
    <n v="91"/>
    <n v="0"/>
    <n v="0"/>
    <n v="0"/>
    <s v="10"/>
  </r>
  <r>
    <x v="0"/>
    <s v="10-404-21-5881-1000-149"/>
    <s v="SCIENCE INSTRUCTION"/>
    <n v="91"/>
    <n v="0"/>
    <n v="0"/>
    <n v="0"/>
    <s v="10"/>
  </r>
  <r>
    <x v="0"/>
    <s v="10-404-21-5881-1000-210"/>
    <s v="USTAR RETIREMET"/>
    <n v="91"/>
    <n v="0"/>
    <n v="0"/>
    <n v="0"/>
    <s v="10"/>
  </r>
  <r>
    <x v="0"/>
    <s v="10-404-21-5881-1000-220"/>
    <s v="USTAR -- FICA"/>
    <n v="91"/>
    <n v="0"/>
    <n v="0"/>
    <n v="0"/>
    <s v="10"/>
  </r>
  <r>
    <x v="0"/>
    <s v="10-404-21-5881-1000-241"/>
    <s v="Insurance"/>
    <n v="91"/>
    <n v="0"/>
    <n v="0"/>
    <n v="0"/>
    <s v="10"/>
  </r>
  <r>
    <x v="0"/>
    <s v="10-404-21-5881-1000-245"/>
    <s v="Waive"/>
    <n v="91"/>
    <n v="0"/>
    <n v="0"/>
    <n v="0"/>
    <s v="10"/>
  </r>
  <r>
    <x v="0"/>
    <s v="10-404-21-5881-1000-341"/>
    <s v="USTAR - Sub Costs"/>
    <n v="91"/>
    <n v="177.2"/>
    <n v="0"/>
    <n v="177.2"/>
    <s v="10"/>
  </r>
  <r>
    <x v="0"/>
    <s v="10-404-21-5881-1000-610"/>
    <s v="USTAR - Supplies"/>
    <n v="91"/>
    <n v="0"/>
    <n v="0"/>
    <n v="0"/>
    <s v="10"/>
  </r>
  <r>
    <x v="0"/>
    <s v="10-404-21-5881-2213-131"/>
    <s v="USTAR COACH"/>
    <n v="91"/>
    <n v="0"/>
    <n v="0"/>
    <n v="0"/>
    <s v="10"/>
  </r>
  <r>
    <x v="0"/>
    <s v="10-404-21-5881-2213-210"/>
    <s v="RETIREMENT"/>
    <n v="91"/>
    <n v="0"/>
    <n v="0"/>
    <n v="0"/>
    <s v="10"/>
  </r>
  <r>
    <x v="0"/>
    <s v="10-404-21-5881-2213-220"/>
    <s v="SOCIAL SECURITY"/>
    <n v="91"/>
    <n v="0"/>
    <n v="0"/>
    <n v="0"/>
    <s v="10"/>
  </r>
  <r>
    <x v="0"/>
    <s v="10-404-21-5881-2213-241"/>
    <s v="INSURANCE"/>
    <n v="91"/>
    <n v="0"/>
    <n v="0"/>
    <n v="0"/>
    <s v="10"/>
  </r>
  <r>
    <x v="0"/>
    <s v="10-404-21-5881-2213-320"/>
    <s v="USTAR --- SUBS"/>
    <n v="91"/>
    <n v="0"/>
    <n v="0"/>
    <n v="0"/>
    <s v="10"/>
  </r>
  <r>
    <x v="0"/>
    <s v="10-404-21-5881-2219-148"/>
    <s v="MATH LESSON STUDY"/>
    <n v="91"/>
    <n v="0"/>
    <n v="0"/>
    <n v="0"/>
    <s v="10"/>
  </r>
  <r>
    <x v="0"/>
    <s v="10-404-21-5881-2219-149"/>
    <s v="SCIENCE LESSON STUDY"/>
    <n v="91"/>
    <n v="0"/>
    <n v="0"/>
    <n v="0"/>
    <s v="10"/>
  </r>
  <r>
    <x v="0"/>
    <s v="10-404-21-5881-2219-210"/>
    <s v="RETIREMENT"/>
    <n v="91"/>
    <n v="0"/>
    <n v="0"/>
    <n v="0"/>
    <s v="10"/>
  </r>
  <r>
    <x v="0"/>
    <s v="10-404-21-5881-2219-220"/>
    <s v="FICA"/>
    <n v="91"/>
    <n v="0"/>
    <n v="0"/>
    <n v="0"/>
    <s v="10"/>
  </r>
  <r>
    <x v="0"/>
    <s v="10-404-21-5881-2700-511"/>
    <s v="STUDENT TRAVEL"/>
    <n v="91"/>
    <n v="0"/>
    <n v="0"/>
    <n v="0"/>
    <s v="10"/>
  </r>
  <r>
    <x v="0"/>
    <s v="10-404-21-5901-1000-210"/>
    <s v="Retirement"/>
    <n v="91"/>
    <n v="0"/>
    <n v="0"/>
    <n v="0"/>
    <s v="10"/>
  </r>
  <r>
    <x v="0"/>
    <s v="10-404-21-5901-1000-220"/>
    <s v="FICA"/>
    <n v="91"/>
    <n v="0"/>
    <n v="0"/>
    <n v="0"/>
    <s v="10"/>
  </r>
  <r>
    <x v="0"/>
    <s v="10-404-21-5901-1000-320"/>
    <s v="PURCH SERVICE"/>
    <n v="91"/>
    <n v="0"/>
    <n v="0"/>
    <n v="0"/>
    <s v="10"/>
  </r>
  <r>
    <x v="0"/>
    <s v="10-404-21-5901-1000-341"/>
    <s v="Intro to CTE - Sub Costs"/>
    <n v="91"/>
    <n v="0"/>
    <n v="0"/>
    <n v="0"/>
    <s v="10"/>
  </r>
  <r>
    <x v="0"/>
    <s v="10-404-21-5901-1000-580"/>
    <s v="TRAVEL"/>
    <n v="91"/>
    <n v="0"/>
    <n v="0"/>
    <n v="0"/>
    <s v="10"/>
  </r>
  <r>
    <x v="0"/>
    <s v="10-404-21-5901-1000-610"/>
    <s v="SUPPLIES"/>
    <n v="91"/>
    <n v="9463.8799999999992"/>
    <n v="0"/>
    <n v="9463.8799999999992"/>
    <s v="10"/>
  </r>
  <r>
    <x v="0"/>
    <s v="10-404-21-5901-1000-730"/>
    <s v="EQUIPMENT"/>
    <n v="91"/>
    <n v="4055.87"/>
    <n v="0"/>
    <n v="4055.87"/>
    <s v="10"/>
  </r>
  <r>
    <x v="0"/>
    <s v="10-404-21-5901-2650-626"/>
    <s v="Intro to CTE - Fuel Costs"/>
    <n v="91"/>
    <n v="0"/>
    <n v="0"/>
    <n v="0"/>
    <s v="10"/>
  </r>
  <r>
    <x v="0"/>
    <s v="10-404-21-5903-1000-149"/>
    <s v="OTHER CERT"/>
    <n v="91"/>
    <n v="0"/>
    <n v="0"/>
    <n v="0"/>
    <s v="10"/>
  </r>
  <r>
    <x v="0"/>
    <s v="10-404-21-5903-1000-320"/>
    <s v="Comp Guidance - Purchased Services"/>
    <n v="91"/>
    <n v="10468.780000000001"/>
    <n v="0"/>
    <n v="10468.780000000001"/>
    <s v="10"/>
  </r>
  <r>
    <x v="0"/>
    <s v="10-404-21-5903-1000-610"/>
    <s v="Supplies"/>
    <n v="91"/>
    <n v="0"/>
    <n v="0"/>
    <n v="0"/>
    <s v="10"/>
  </r>
  <r>
    <x v="0"/>
    <s v="10-404-21-5903-2120-142"/>
    <s v="COUNSELORS - CG"/>
    <n v="91"/>
    <n v="0"/>
    <n v="0"/>
    <n v="0"/>
    <s v="10"/>
  </r>
  <r>
    <x v="0"/>
    <s v="10-404-21-5903-2120-152"/>
    <s v="ADM ASST. - CG"/>
    <n v="91"/>
    <n v="0"/>
    <n v="0"/>
    <n v="0"/>
    <s v="10"/>
  </r>
  <r>
    <x v="0"/>
    <s v="10-404-21-5903-2120-580"/>
    <s v="Comp Guidance - Travel"/>
    <n v="91"/>
    <n v="0"/>
    <n v="0"/>
    <n v="0"/>
    <s v="10"/>
  </r>
  <r>
    <x v="0"/>
    <s v="10-404-21-5903-2120-610"/>
    <s v="Comp Guidance - Supplies"/>
    <n v="91"/>
    <n v="20324.240000000002"/>
    <n v="0"/>
    <n v="20324.240000000002"/>
    <s v="10"/>
  </r>
  <r>
    <x v="0"/>
    <s v="10-404-21-5903-2650-626"/>
    <s v="Comp Guidance - Fuel"/>
    <n v="91"/>
    <n v="0"/>
    <n v="0"/>
    <n v="0"/>
    <s v="10"/>
  </r>
  <r>
    <x v="0"/>
    <s v="10-404-21-5903-2700-511"/>
    <s v="Transportation"/>
    <n v="91"/>
    <n v="0"/>
    <n v="0"/>
    <n v="0"/>
    <s v="10"/>
  </r>
  <r>
    <x v="0"/>
    <s v="10-404-21-6043-1000-580"/>
    <s v="TRAVEL"/>
    <n v="91"/>
    <n v="0"/>
    <n v="0"/>
    <n v="0"/>
    <s v="10"/>
  </r>
  <r>
    <x v="0"/>
    <s v="10-404-21-6043-1000-610"/>
    <s v="SUPPLIES (GEN)"/>
    <n v="91"/>
    <n v="0"/>
    <n v="0"/>
    <n v="0"/>
    <s v="10"/>
  </r>
  <r>
    <x v="0"/>
    <s v="10-404-21-6043-1000-730"/>
    <s v="EQUIPMENT"/>
    <n v="91"/>
    <n v="0"/>
    <n v="0"/>
    <n v="0"/>
    <s v="10"/>
  </r>
  <r>
    <x v="0"/>
    <s v="10-404-21-6875-1000-149"/>
    <s v="OTHR CERT. CTE"/>
    <n v="91"/>
    <n v="0"/>
    <n v="0"/>
    <n v="0"/>
    <s v="10"/>
  </r>
  <r>
    <x v="0"/>
    <s v="10-404-21-6875-1000-210"/>
    <s v="CTE Retirement"/>
    <n v="91"/>
    <n v="0"/>
    <n v="0"/>
    <n v="0"/>
    <s v="10"/>
  </r>
  <r>
    <x v="0"/>
    <s v="10-404-21-6875-1000-220"/>
    <s v="CTE FICA"/>
    <n v="91"/>
    <n v="0"/>
    <n v="0"/>
    <n v="0"/>
    <s v="10"/>
  </r>
  <r>
    <x v="0"/>
    <s v="10-404-21-6875-1000-241"/>
    <s v="Insurance"/>
    <n v="91"/>
    <n v="0"/>
    <n v="0"/>
    <n v="0"/>
    <s v="10"/>
  </r>
  <r>
    <x v="0"/>
    <s v="10-404-21-6875-1000-341"/>
    <s v="CTE - Sub Costs"/>
    <n v="91"/>
    <n v="0"/>
    <n v="0"/>
    <n v="0"/>
    <s v="10"/>
  </r>
  <r>
    <x v="0"/>
    <s v="10-404-21-6875-1000-580"/>
    <s v="CTE - Travel"/>
    <n v="91"/>
    <n v="0"/>
    <n v="0"/>
    <n v="0"/>
    <s v="10"/>
  </r>
  <r>
    <x v="0"/>
    <s v="10-404-21-6875-1000-610"/>
    <s v="CTE SUPPLIES"/>
    <n v="91"/>
    <n v="0"/>
    <n v="0"/>
    <n v="0"/>
    <s v="10"/>
  </r>
  <r>
    <x v="0"/>
    <s v="10-404-21-6875-1000-670"/>
    <s v="Instructional Software"/>
    <n v="91"/>
    <n v="0"/>
    <n v="0"/>
    <n v="0"/>
    <s v="10"/>
  </r>
  <r>
    <x v="0"/>
    <s v="10-404-21-6875-1000-730"/>
    <s v="EQUIPMENT"/>
    <n v="91"/>
    <n v="0"/>
    <n v="0"/>
    <n v="0"/>
    <s v="10"/>
  </r>
  <r>
    <x v="0"/>
    <s v="10-404-21-6875-2120-610"/>
    <s v="Supplies"/>
    <n v="91"/>
    <n v="0"/>
    <n v="0"/>
    <n v="0"/>
    <s v="10"/>
  </r>
  <r>
    <x v="0"/>
    <s v="10-404-21-6875-2650-626"/>
    <s v="Fuel Costs"/>
    <n v="91"/>
    <n v="0"/>
    <n v="0"/>
    <n v="0"/>
    <s v="10"/>
  </r>
  <r>
    <x v="0"/>
    <s v="10-404-21-6875-2700-511"/>
    <s v="Transportation"/>
    <n v="91"/>
    <n v="0"/>
    <n v="0"/>
    <n v="0"/>
    <s v="10"/>
  </r>
  <r>
    <x v="0"/>
    <s v="10-404-21-6901-1000-210"/>
    <s v="Retirement"/>
    <n v="91"/>
    <n v="0"/>
    <n v="0"/>
    <n v="0"/>
    <s v="10"/>
  </r>
  <r>
    <x v="0"/>
    <s v="10-404-21-6901-1000-220"/>
    <s v="FICA"/>
    <n v="91"/>
    <n v="0"/>
    <n v="0"/>
    <n v="0"/>
    <s v="10"/>
  </r>
  <r>
    <x v="0"/>
    <s v="10-404-21-6901-1000-320"/>
    <s v="PURCH SERVICE"/>
    <n v="91"/>
    <n v="0"/>
    <n v="0"/>
    <n v="0"/>
    <s v="10"/>
  </r>
  <r>
    <x v="0"/>
    <s v="10-404-21-6901-1000-341"/>
    <s v="Intro to CTE - Sub Costs"/>
    <n v="91"/>
    <n v="0"/>
    <n v="0"/>
    <n v="0"/>
    <s v="10"/>
  </r>
  <r>
    <x v="0"/>
    <s v="10-404-21-6901-1000-580"/>
    <s v="TRAVEL"/>
    <n v="91"/>
    <n v="0"/>
    <n v="0"/>
    <n v="0"/>
    <s v="10"/>
  </r>
  <r>
    <x v="0"/>
    <s v="10-404-21-6901-1000-610"/>
    <s v="SUPPLIES"/>
    <n v="91"/>
    <n v="0"/>
    <n v="0"/>
    <n v="0"/>
    <s v="10"/>
  </r>
  <r>
    <x v="0"/>
    <s v="10-404-21-6901-1000-730"/>
    <s v="EQUIPMENT"/>
    <n v="91"/>
    <n v="0"/>
    <n v="0"/>
    <n v="0"/>
    <s v="10"/>
  </r>
  <r>
    <x v="0"/>
    <s v="10-404-21-6901-2650-626"/>
    <s v="Intro to CTE - Fuel Costs"/>
    <n v="91"/>
    <n v="0"/>
    <n v="0"/>
    <n v="0"/>
    <s v="10"/>
  </r>
  <r>
    <x v="0"/>
    <s v="10-404-21-7215-1000-131"/>
    <s v="TEACHERS"/>
    <n v="91"/>
    <n v="0"/>
    <n v="0"/>
    <n v="0"/>
    <s v="10"/>
  </r>
  <r>
    <x v="0"/>
    <s v="10-404-21-7215-1000-149"/>
    <s v="Extra Duty"/>
    <n v="91"/>
    <n v="0"/>
    <n v="0"/>
    <n v="0"/>
    <s v="10"/>
  </r>
  <r>
    <x v="0"/>
    <s v="10-404-21-7215-1000-161"/>
    <s v="INST. ASSISTANT"/>
    <n v="91"/>
    <n v="428.36"/>
    <n v="0"/>
    <n v="428.36"/>
    <s v="10"/>
  </r>
  <r>
    <x v="0"/>
    <s v="10-404-21-7215-1000-210"/>
    <s v="RETIREMENT"/>
    <n v="91"/>
    <n v="0"/>
    <n v="0"/>
    <n v="0"/>
    <s v="10"/>
  </r>
  <r>
    <x v="0"/>
    <s v="10-404-21-7215-1000-220"/>
    <s v="FICA"/>
    <n v="91"/>
    <n v="32.770000000000003"/>
    <n v="0"/>
    <n v="32.770000000000003"/>
    <s v="10"/>
  </r>
  <r>
    <x v="0"/>
    <s v="10-404-21-7215-1000-610"/>
    <s v="ESSER CARES 2 supplies"/>
    <n v="91"/>
    <n v="0"/>
    <n v="0"/>
    <n v="0"/>
    <s v="10"/>
  </r>
  <r>
    <x v="0"/>
    <s v="10-404-21-7391-1000-149"/>
    <s v="OTHER CERT"/>
    <n v="91"/>
    <n v="0"/>
    <n v="0"/>
    <n v="0"/>
    <s v="10"/>
  </r>
  <r>
    <x v="0"/>
    <s v="10-404-21-7391-1000-320"/>
    <s v="CONTRACTUAL"/>
    <n v="91"/>
    <n v="0"/>
    <n v="0"/>
    <n v="0"/>
    <s v="10"/>
  </r>
  <r>
    <x v="0"/>
    <s v="10-404-21-7391-1000-580"/>
    <s v="TRAVEL"/>
    <n v="91"/>
    <n v="0"/>
    <n v="0"/>
    <n v="0"/>
    <s v="10"/>
  </r>
  <r>
    <x v="0"/>
    <s v="10-404-21-7391-1000-610"/>
    <s v="SUPPLIES (GEN)"/>
    <n v="91"/>
    <n v="0"/>
    <n v="0"/>
    <n v="0"/>
    <s v="10"/>
  </r>
  <r>
    <x v="0"/>
    <s v="10-404-21-7395-1000-161"/>
    <s v="INST. ASSISTANT"/>
    <n v="91"/>
    <n v="0"/>
    <n v="0"/>
    <n v="0"/>
    <s v="10"/>
  </r>
  <r>
    <x v="0"/>
    <s v="10-404-21-7401-1000-580"/>
    <s v="TRAVEL"/>
    <n v="91"/>
    <n v="0"/>
    <n v="0"/>
    <n v="0"/>
    <s v="10"/>
  </r>
  <r>
    <x v="0"/>
    <s v="10-404-21-7401-1000-610"/>
    <s v="SUPPLIES (GEN)"/>
    <n v="91"/>
    <n v="0"/>
    <n v="0"/>
    <n v="0"/>
    <s v="10"/>
  </r>
  <r>
    <x v="0"/>
    <s v="10-404-21-7401-1000-730"/>
    <s v="EQUIPMENT"/>
    <n v="91"/>
    <n v="2740.38"/>
    <n v="0"/>
    <n v="2740.38"/>
    <s v="10"/>
  </r>
  <r>
    <x v="0"/>
    <s v="10-404-21-7524-1000-131"/>
    <s v="IDEA Salaries"/>
    <n v="91"/>
    <n v="91583.58"/>
    <n v="0"/>
    <n v="91583.58"/>
    <s v="10"/>
  </r>
  <r>
    <x v="0"/>
    <s v="10-404-21-7524-1000-149"/>
    <s v="IDEA - Extra Duty"/>
    <n v="91"/>
    <n v="1980.74"/>
    <n v="0"/>
    <n v="1980.74"/>
    <s v="10"/>
  </r>
  <r>
    <x v="0"/>
    <s v="10-404-21-7524-1000-161"/>
    <s v="STAFF ASSISTANT"/>
    <n v="91"/>
    <n v="43743.58"/>
    <n v="0"/>
    <n v="43743.58"/>
    <s v="10"/>
  </r>
  <r>
    <x v="0"/>
    <s v="10-404-21-7524-1000-198"/>
    <s v="Braille Translator/IS"/>
    <n v="91"/>
    <n v="8962.42"/>
    <n v="0"/>
    <n v="8962.42"/>
    <s v="10"/>
  </r>
  <r>
    <x v="0"/>
    <s v="10-404-21-7524-1000-210"/>
    <s v="RETIREMENT"/>
    <n v="91"/>
    <n v="18966.47"/>
    <n v="0"/>
    <n v="18966.47"/>
    <s v="10"/>
  </r>
  <r>
    <x v="0"/>
    <s v="10-404-21-7524-1000-220"/>
    <s v="FICA"/>
    <n v="91"/>
    <n v="10913.23"/>
    <n v="0"/>
    <n v="10913.23"/>
    <s v="10"/>
  </r>
  <r>
    <x v="0"/>
    <s v="10-404-21-7524-1000-241"/>
    <s v="INSURANCE"/>
    <n v="91"/>
    <n v="24393.09"/>
    <n v="0"/>
    <n v="24393.09"/>
    <s v="10"/>
  </r>
  <r>
    <x v="0"/>
    <s v="10-404-21-7524-1000-245"/>
    <s v="Waive"/>
    <n v="91"/>
    <n v="0"/>
    <n v="0"/>
    <n v="0"/>
    <s v="10"/>
  </r>
  <r>
    <x v="0"/>
    <s v="10-404-21-7524-1000-341"/>
    <s v="Substitute Cost"/>
    <n v="91"/>
    <n v="398.48"/>
    <n v="0"/>
    <n v="398.48"/>
    <s v="10"/>
  </r>
  <r>
    <x v="0"/>
    <s v="10-404-21-7602-1000-161"/>
    <s v="IA - AMERICORPS"/>
    <n v="91"/>
    <n v="0"/>
    <n v="0"/>
    <n v="0"/>
    <s v="10"/>
  </r>
  <r>
    <x v="0"/>
    <s v="10-404-21-7602-1000-220"/>
    <s v="FICA"/>
    <n v="91"/>
    <n v="0"/>
    <n v="0"/>
    <n v="0"/>
    <s v="10"/>
  </r>
  <r>
    <x v="0"/>
    <s v="10-404-21-7602-1000-270"/>
    <s v="INDUSTRIAL INS"/>
    <n v="91"/>
    <n v="0"/>
    <n v="0"/>
    <n v="0"/>
    <s v="10"/>
  </r>
  <r>
    <x v="0"/>
    <s v="10-404-21-7664-1000-131"/>
    <s v="TEACHERS"/>
    <n v="91"/>
    <n v="0"/>
    <n v="0"/>
    <n v="0"/>
    <s v="10"/>
  </r>
  <r>
    <x v="0"/>
    <s v="10-404-21-7664-2110-141"/>
    <s v="SOCIAL WORKERS"/>
    <n v="91"/>
    <n v="0"/>
    <n v="0"/>
    <n v="0"/>
    <s v="10"/>
  </r>
  <r>
    <x v="0"/>
    <s v="10-404-21-7711-1000-245"/>
    <s v="Waive"/>
    <n v="91"/>
    <n v="0"/>
    <n v="0"/>
    <n v="0"/>
    <s v="10"/>
  </r>
  <r>
    <x v="0"/>
    <s v="10-404-21-7711-2700-519"/>
    <s v="GEAR UP 2 - TRANSPORTATION"/>
    <n v="91"/>
    <n v="0"/>
    <n v="0"/>
    <n v="0"/>
    <s v="10"/>
  </r>
  <r>
    <x v="0"/>
    <s v="10-404-21-7712-1000-131"/>
    <s v="Gear Up 3 - Teacher Salary"/>
    <n v="91"/>
    <n v="25.39"/>
    <n v="0"/>
    <n v="25.39"/>
    <s v="10"/>
  </r>
  <r>
    <x v="0"/>
    <s v="10-404-21-7712-1000-149"/>
    <s v="Gear Up 3 - Extra Duty"/>
    <n v="91"/>
    <n v="0"/>
    <n v="0"/>
    <n v="0"/>
    <s v="10"/>
  </r>
  <r>
    <x v="0"/>
    <s v="10-404-21-7712-1000-161"/>
    <s v="Gear Up 3 - Inst Assitant"/>
    <n v="91"/>
    <n v="0"/>
    <n v="0"/>
    <n v="0"/>
    <s v="10"/>
  </r>
  <r>
    <x v="0"/>
    <s v="10-404-21-7712-1000-198"/>
    <s v="Gear Up 3 - Site Coordinator"/>
    <n v="91"/>
    <n v="826.65"/>
    <n v="0"/>
    <n v="826.65"/>
    <s v="10"/>
  </r>
  <r>
    <x v="0"/>
    <s v="10-404-21-7712-1000-210"/>
    <s v="Gear Up 3 - Retirement"/>
    <n v="91"/>
    <n v="200.95"/>
    <n v="0"/>
    <n v="200.95"/>
    <s v="10"/>
  </r>
  <r>
    <x v="0"/>
    <s v="10-404-21-7712-1000-220"/>
    <s v="Gear Up 3 - FICA"/>
    <n v="91"/>
    <n v="65.17"/>
    <n v="0"/>
    <n v="65.17"/>
    <s v="10"/>
  </r>
  <r>
    <x v="0"/>
    <s v="10-404-21-7712-1000-241"/>
    <s v="Gear Up 3 - Insurance"/>
    <n v="91"/>
    <n v="0"/>
    <n v="0"/>
    <n v="0"/>
    <s v="10"/>
  </r>
  <r>
    <x v="0"/>
    <s v="10-404-21-7712-1000-245"/>
    <s v="Waive"/>
    <n v="91"/>
    <n v="0"/>
    <n v="0"/>
    <n v="0"/>
    <s v="10"/>
  </r>
  <r>
    <x v="0"/>
    <s v="10-404-21-7712-1000-320"/>
    <s v="GearUp 3 - Purchased Services"/>
    <n v="91"/>
    <n v="0"/>
    <n v="0"/>
    <n v="0"/>
    <s v="10"/>
  </r>
  <r>
    <x v="0"/>
    <s v="10-404-21-7712-1000-341"/>
    <s v="Gear Up 3 - Substitute Cost"/>
    <n v="91"/>
    <n v="0"/>
    <n v="0"/>
    <n v="0"/>
    <s v="10"/>
  </r>
  <r>
    <x v="0"/>
    <s v="10-404-21-7712-1000-580"/>
    <s v="Gear Up 3 - Travel"/>
    <n v="91"/>
    <n v="0"/>
    <n v="0"/>
    <n v="0"/>
    <s v="10"/>
  </r>
  <r>
    <x v="0"/>
    <s v="10-404-21-7712-1000-610"/>
    <s v="Gear Up 3 - Supplies"/>
    <n v="91"/>
    <n v="0"/>
    <n v="0"/>
    <n v="0"/>
    <s v="10"/>
  </r>
  <r>
    <x v="0"/>
    <s v="10-404-21-7712-1000-730"/>
    <s v="Gear Up 3 - Equipment"/>
    <n v="91"/>
    <n v="0"/>
    <n v="0"/>
    <n v="0"/>
    <s v="10"/>
  </r>
  <r>
    <x v="0"/>
    <s v="10-404-21-7712-1000-890"/>
    <s v="Gear Up 3 - Misc"/>
    <n v="91"/>
    <n v="0"/>
    <n v="0"/>
    <n v="0"/>
    <s v="10"/>
  </r>
  <r>
    <x v="0"/>
    <s v="10-404-21-7712-2100-152"/>
    <s v="Gear Up 3 - Career Center Asst"/>
    <n v="91"/>
    <n v="0"/>
    <n v="0"/>
    <n v="0"/>
    <s v="10"/>
  </r>
  <r>
    <x v="0"/>
    <s v="10-404-21-7712-2100-220"/>
    <s v="Gear Up 3 - FICA"/>
    <n v="91"/>
    <n v="0"/>
    <n v="0"/>
    <n v="0"/>
    <s v="10"/>
  </r>
  <r>
    <x v="0"/>
    <s v="10-404-21-7712-2650-626"/>
    <s v="Gear Up 3 - Motor Fuel"/>
    <n v="91"/>
    <n v="0"/>
    <n v="0"/>
    <n v="0"/>
    <s v="10"/>
  </r>
  <r>
    <x v="0"/>
    <s v="10-404-21-7712-2700-519"/>
    <s v="Gear Up 3 - Transportation"/>
    <n v="91"/>
    <n v="0"/>
    <n v="0"/>
    <n v="0"/>
    <s v="10"/>
  </r>
  <r>
    <x v="0"/>
    <s v="10-404-21-7712-7000-870"/>
    <s v="Indirects"/>
    <n v="91"/>
    <n v="0"/>
    <n v="0"/>
    <n v="0"/>
    <s v="10"/>
  </r>
  <r>
    <x v="0"/>
    <s v="10-404-21-7801-1000-161"/>
    <s v="INSTRUCTIONAL ASSISTANTS"/>
    <n v="91"/>
    <n v="0"/>
    <n v="0"/>
    <n v="0"/>
    <s v="10"/>
  </r>
  <r>
    <x v="0"/>
    <s v="10-404-21-7801-1000-270"/>
    <s v="INDUSTRIAL INS"/>
    <n v="91"/>
    <n v="0"/>
    <n v="0"/>
    <n v="0"/>
    <s v="10"/>
  </r>
  <r>
    <x v="0"/>
    <s v="10-404-21-7801-1000-341"/>
    <s v="Title I - Sub Costs"/>
    <n v="91"/>
    <n v="0"/>
    <n v="0"/>
    <n v="0"/>
    <s v="10"/>
  </r>
  <r>
    <x v="0"/>
    <s v="10-404-21-7801-1000-730"/>
    <s v="EQUIPMENT"/>
    <n v="91"/>
    <n v="0"/>
    <n v="0"/>
    <n v="0"/>
    <s v="10"/>
  </r>
  <r>
    <x v="0"/>
    <s v="10-404-21-7801-2210-290"/>
    <s v="OTHER BENEFITS"/>
    <n v="91"/>
    <n v="0"/>
    <n v="0"/>
    <n v="0"/>
    <s v="10"/>
  </r>
  <r>
    <x v="0"/>
    <s v="10-404-21-7801-2650-626"/>
    <s v="Title I - Fuel Costs"/>
    <n v="91"/>
    <n v="0"/>
    <n v="0"/>
    <n v="0"/>
    <s v="10"/>
  </r>
  <r>
    <x v="0"/>
    <s v="10-404-21-7860-1000-149"/>
    <s v="Extra Duty"/>
    <n v="91"/>
    <n v="25920.3"/>
    <n v="0"/>
    <n v="25920.3"/>
    <s v="10"/>
  </r>
  <r>
    <x v="0"/>
    <s v="10-404-21-7860-1000-210"/>
    <s v="RETIREMENT"/>
    <n v="91"/>
    <n v="5696.15"/>
    <n v="0"/>
    <n v="5696.15"/>
    <s v="10"/>
  </r>
  <r>
    <x v="0"/>
    <s v="10-404-21-7860-1000-220"/>
    <s v="FICA"/>
    <n v="91"/>
    <n v="1891.55"/>
    <n v="0"/>
    <n v="1891.55"/>
    <s v="10"/>
  </r>
  <r>
    <x v="0"/>
    <s v="10-404-21-7860-1000-241"/>
    <s v="Insurance"/>
    <n v="91"/>
    <n v="109.14"/>
    <n v="0"/>
    <n v="109.14"/>
    <s v="10"/>
  </r>
  <r>
    <x v="0"/>
    <s v="10-404-21-7860-1000-341"/>
    <s v="Title II -  Sub Costs"/>
    <n v="91"/>
    <n v="0"/>
    <n v="0"/>
    <n v="0"/>
    <s v="10"/>
  </r>
  <r>
    <x v="0"/>
    <s v="10-404-21-7860-1000-580"/>
    <s v="Title II - Travel"/>
    <n v="91"/>
    <n v="0"/>
    <n v="0"/>
    <n v="0"/>
    <s v="10"/>
  </r>
  <r>
    <x v="0"/>
    <s v="10-404-21-7860-2213-149"/>
    <s v="STAFF TRAINING"/>
    <n v="91"/>
    <n v="0"/>
    <n v="0"/>
    <n v="0"/>
    <s v="10"/>
  </r>
  <r>
    <x v="0"/>
    <s v="10-404-21-7860-2213-210"/>
    <s v="RETIREMENT"/>
    <n v="91"/>
    <n v="0"/>
    <n v="0"/>
    <n v="0"/>
    <s v="10"/>
  </r>
  <r>
    <x v="0"/>
    <s v="10-404-21-7860-2213-220"/>
    <s v="FICA"/>
    <n v="91"/>
    <n v="0"/>
    <n v="0"/>
    <n v="0"/>
    <s v="10"/>
  </r>
  <r>
    <x v="0"/>
    <s v="10-404-21-7860-2650-626"/>
    <s v="Fuel"/>
    <n v="91"/>
    <n v="0"/>
    <n v="0"/>
    <n v="0"/>
    <s v="10"/>
  </r>
  <r>
    <x v="0"/>
    <s v="10-404-21-7880-1000-131"/>
    <s v="FED ESL TCHRS"/>
    <n v="91"/>
    <n v="0"/>
    <n v="0"/>
    <n v="0"/>
    <s v="10"/>
  </r>
  <r>
    <x v="0"/>
    <s v="10-404-21-7880-1000-149"/>
    <s v="Extrs Duty"/>
    <n v="91"/>
    <n v="0"/>
    <n v="0"/>
    <n v="0"/>
    <s v="10"/>
  </r>
  <r>
    <x v="0"/>
    <s v="10-404-21-7880-1000-161"/>
    <s v="IA - FED ESL"/>
    <n v="91"/>
    <n v="14619.72"/>
    <n v="0"/>
    <n v="14619.72"/>
    <s v="10"/>
  </r>
  <r>
    <x v="0"/>
    <s v="10-404-21-7880-1000-210"/>
    <s v="Retirement"/>
    <n v="91"/>
    <n v="0"/>
    <n v="0"/>
    <n v="0"/>
    <s v="10"/>
  </r>
  <r>
    <x v="0"/>
    <s v="10-404-21-7880-1000-220"/>
    <s v="FICA"/>
    <n v="91"/>
    <n v="1118.3599999999999"/>
    <n v="0"/>
    <n v="1118.3599999999999"/>
    <s v="10"/>
  </r>
  <r>
    <x v="0"/>
    <s v="10-404-21-7880-1000-341"/>
    <s v="Substitute"/>
    <n v="91"/>
    <n v="0"/>
    <n v="0"/>
    <n v="0"/>
    <s v="10"/>
  </r>
  <r>
    <x v="0"/>
    <s v="10-404-21-7880-2650-626"/>
    <s v="Title III - Fuel"/>
    <n v="91"/>
    <n v="0"/>
    <n v="0"/>
    <n v="0"/>
    <s v="10"/>
  </r>
  <r>
    <x v="0"/>
    <s v="10-404-21-7910-1000-131"/>
    <s v="21ST CENT TCHRS"/>
    <n v="91"/>
    <n v="0"/>
    <n v="0"/>
    <n v="0"/>
    <s v="10"/>
  </r>
  <r>
    <x v="0"/>
    <s v="10-404-21-7910-1000-161"/>
    <s v="IA -- 21ST CENT"/>
    <n v="91"/>
    <n v="0"/>
    <n v="0"/>
    <n v="0"/>
    <s v="10"/>
  </r>
  <r>
    <x v="0"/>
    <s v="10-404-21-7910-1000-163"/>
    <s v="CAMPUS MONITOR"/>
    <n v="91"/>
    <n v="0"/>
    <n v="0"/>
    <n v="0"/>
    <s v="10"/>
  </r>
  <r>
    <x v="0"/>
    <s v="10-404-21-7910-1000-198"/>
    <s v="SITE MGR 21 CEN"/>
    <n v="91"/>
    <n v="0"/>
    <n v="0"/>
    <n v="0"/>
    <s v="10"/>
  </r>
  <r>
    <x v="0"/>
    <s v="10-404-21-7910-1000-610"/>
    <s v="SUPPLIES"/>
    <n v="91"/>
    <n v="0"/>
    <n v="0"/>
    <n v="0"/>
    <s v="10"/>
  </r>
  <r>
    <x v="0"/>
    <s v="10-404-21-7910-2700-519"/>
    <s v="ASC TRANSPORTATION"/>
    <n v="91"/>
    <n v="0"/>
    <n v="0"/>
    <n v="0"/>
    <s v="10"/>
  </r>
  <r>
    <x v="0"/>
    <s v="10-404-21-7940-1000-131"/>
    <s v="MLMS Title VB Teacher Salary"/>
    <n v="91"/>
    <n v="0"/>
    <n v="0"/>
    <n v="0"/>
    <s v="10"/>
  </r>
  <r>
    <x v="0"/>
    <s v="10-404-21-7940-1000-149"/>
    <s v="MLMS Title VB Extra Duty"/>
    <n v="91"/>
    <n v="0"/>
    <n v="0"/>
    <n v="0"/>
    <s v="10"/>
  </r>
  <r>
    <x v="0"/>
    <s v="10-404-21-7940-1000-210"/>
    <s v="MLMS Title VB Retirement"/>
    <n v="91"/>
    <n v="0"/>
    <n v="0"/>
    <n v="0"/>
    <s v="10"/>
  </r>
  <r>
    <x v="0"/>
    <s v="10-404-21-7940-1000-220"/>
    <s v="MLMS Title VB FICA"/>
    <n v="91"/>
    <n v="0"/>
    <n v="0"/>
    <n v="0"/>
    <s v="10"/>
  </r>
  <r>
    <x v="0"/>
    <s v="10-404-21-7940-1000-241"/>
    <s v="MLMS Title VB Insurance"/>
    <n v="91"/>
    <n v="0"/>
    <n v="0"/>
    <n v="0"/>
    <s v="10"/>
  </r>
  <r>
    <x v="0"/>
    <s v="10-404-21-7940-1000-610"/>
    <s v="Supplies"/>
    <n v="91"/>
    <n v="4872.8999999999996"/>
    <n v="0"/>
    <n v="4872.8999999999996"/>
    <s v="10"/>
  </r>
  <r>
    <x v="0"/>
    <s v="10-404-21-7950-1000-161"/>
    <s v="INST. ASSISTANT"/>
    <n v="91"/>
    <n v="0"/>
    <n v="0"/>
    <n v="0"/>
    <s v="10"/>
  </r>
  <r>
    <x v="0"/>
    <s v="10-404-21-9600-2610-182"/>
    <s v="CUSTODIANS"/>
    <n v="91"/>
    <n v="55318.12"/>
    <n v="0"/>
    <n v="55318.12"/>
    <s v="10"/>
  </r>
  <r>
    <x v="0"/>
    <s v="10-404-21-9600-2610-183"/>
    <s v="SWEEPERS"/>
    <n v="91"/>
    <n v="126863.42"/>
    <n v="0"/>
    <n v="126863.42"/>
    <s v="10"/>
  </r>
  <r>
    <x v="0"/>
    <s v="10-404-21-9600-2610-210"/>
    <s v="RETIREMENT"/>
    <n v="91"/>
    <n v="16478.39"/>
    <n v="0"/>
    <n v="16478.39"/>
    <s v="10"/>
  </r>
  <r>
    <x v="0"/>
    <s v="10-404-21-9600-2610-220"/>
    <s v="FICA"/>
    <n v="91"/>
    <n v="13695.34"/>
    <n v="0"/>
    <n v="13695.34"/>
    <s v="10"/>
  </r>
  <r>
    <x v="0"/>
    <s v="10-404-21-9600-2610-241"/>
    <s v="INSURANCE"/>
    <n v="91"/>
    <n v="11615.66"/>
    <n v="0"/>
    <n v="11615.66"/>
    <s v="10"/>
  </r>
  <r>
    <x v="0"/>
    <s v="10-404-21-9600-2610-245"/>
    <s v="Waive"/>
    <n v="91"/>
    <n v="1000"/>
    <n v="0"/>
    <n v="1000"/>
    <s v="10"/>
  </r>
  <r>
    <x v="0"/>
    <s v="10-404-21-9600-2610-270"/>
    <s v="INDUSTRIAL INS."/>
    <n v="91"/>
    <n v="0"/>
    <n v="0"/>
    <n v="0"/>
    <s v="10"/>
  </r>
  <r>
    <x v="0"/>
    <s v="10-404-21-9600-2610-411"/>
    <s v="WATER &amp; SEWAGE"/>
    <n v="91"/>
    <n v="29525.47"/>
    <n v="0"/>
    <n v="29525.47"/>
    <s v="10"/>
  </r>
  <r>
    <x v="0"/>
    <s v="10-404-21-9600-2610-430"/>
    <s v="REPAIRS &amp; MAINT"/>
    <n v="91"/>
    <n v="2728.56"/>
    <n v="0"/>
    <n v="2728.56"/>
    <s v="10"/>
  </r>
  <r>
    <x v="0"/>
    <s v="10-404-21-9600-2610-431"/>
    <s v="GARBAGE"/>
    <n v="91"/>
    <n v="29134.26"/>
    <n v="0"/>
    <n v="29134.26"/>
    <s v="10"/>
  </r>
  <r>
    <x v="0"/>
    <s v="10-404-21-9600-2610-441"/>
    <s v="STORM WATER"/>
    <n v="91"/>
    <n v="0"/>
    <n v="0"/>
    <n v="0"/>
    <s v="10"/>
  </r>
  <r>
    <x v="0"/>
    <s v="10-404-21-9600-2610-530"/>
    <s v="TELEPHONE"/>
    <n v="91"/>
    <n v="1826.37"/>
    <n v="0"/>
    <n v="1826.37"/>
    <s v="10"/>
  </r>
  <r>
    <x v="0"/>
    <s v="10-404-21-9600-2610-532"/>
    <s v="CELL PHONE MLMS"/>
    <n v="91"/>
    <n v="0"/>
    <n v="0"/>
    <n v="0"/>
    <s v="10"/>
  </r>
  <r>
    <x v="0"/>
    <s v="10-404-21-9600-2610-580"/>
    <s v="CUST. TRAVEL"/>
    <n v="91"/>
    <n v="0"/>
    <n v="0"/>
    <n v="0"/>
    <s v="10"/>
  </r>
  <r>
    <x v="0"/>
    <s v="10-404-21-9600-2610-621"/>
    <s v="NATURAL GAS"/>
    <n v="91"/>
    <n v="41426.18"/>
    <n v="0"/>
    <n v="41426.18"/>
    <s v="10"/>
  </r>
  <r>
    <x v="0"/>
    <s v="10-404-21-9600-2610-622"/>
    <s v="ELECTRICITY"/>
    <n v="91"/>
    <n v="99855.44"/>
    <n v="0"/>
    <n v="99855.44"/>
    <s v="10"/>
  </r>
  <r>
    <x v="0"/>
    <s v="10-404-21-9600-2610-680"/>
    <s v="CUSTODIAL SUPLY"/>
    <n v="91"/>
    <n v="11925.92"/>
    <n v="0"/>
    <n v="11925.92"/>
    <s v="10"/>
  </r>
  <r>
    <x v="0"/>
    <s v="10-404-21-9600-2610-689"/>
    <s v="BLDG &amp; GROUNDS"/>
    <n v="91"/>
    <n v="2416.0700000000002"/>
    <n v="0"/>
    <n v="2416.0700000000002"/>
    <s v="10"/>
  </r>
  <r>
    <x v="0"/>
    <s v="10-404-21-9600-2620-270"/>
    <s v="Industrial Insurance"/>
    <n v="91"/>
    <n v="0"/>
    <n v="0"/>
    <n v="0"/>
    <s v="10"/>
  </r>
  <r>
    <x v="0"/>
    <s v="10-404-21-9600-2620-680"/>
    <s v="MAINT. SUPPLIES"/>
    <n v="91"/>
    <n v="3765.46"/>
    <n v="0"/>
    <n v="3765.46"/>
    <s v="10"/>
  </r>
  <r>
    <x v="0"/>
    <s v="10-500-21-0183-1000-131"/>
    <s v="MUSIC EDUCATOR"/>
    <n v="91"/>
    <n v="0"/>
    <n v="0"/>
    <n v="0"/>
    <s v="10"/>
  </r>
  <r>
    <x v="0"/>
    <s v="10-500-21-0183-1000-580"/>
    <s v="TRAVEL"/>
    <n v="91"/>
    <n v="0"/>
    <n v="0"/>
    <n v="0"/>
    <s v="10"/>
  </r>
  <r>
    <x v="0"/>
    <s v="10-500-21-0184-1000-195"/>
    <s v="Ed Spec - Orchestra"/>
    <n v="91"/>
    <n v="0"/>
    <n v="0"/>
    <n v="0"/>
    <s v="10"/>
  </r>
  <r>
    <x v="0"/>
    <s v="10-500-21-0184-1000-220"/>
    <s v="FICA"/>
    <n v="91"/>
    <n v="0"/>
    <n v="0"/>
    <n v="0"/>
    <s v="10"/>
  </r>
  <r>
    <x v="0"/>
    <s v="10-500-21-0184-1000-320"/>
    <s v="LCSD / USU Strings Program"/>
    <n v="91"/>
    <n v="63346.64"/>
    <n v="0"/>
    <n v="63346.64"/>
    <s v="10"/>
  </r>
  <r>
    <x v="0"/>
    <s v="10-500-21-0184-1000-610"/>
    <s v="Elem. Orchestra - Supplies"/>
    <n v="91"/>
    <n v="0"/>
    <n v="0"/>
    <n v="0"/>
    <s v="10"/>
  </r>
  <r>
    <x v="0"/>
    <s v="10-500-21-0230-2400-241"/>
    <s v="INSURANCE"/>
    <n v="91"/>
    <n v="0"/>
    <n v="0"/>
    <n v="0"/>
    <s v="10"/>
  </r>
  <r>
    <x v="0"/>
    <s v="10-500-21-0230-2400-245"/>
    <s v="Waive Money"/>
    <n v="91"/>
    <n v="0"/>
    <n v="0"/>
    <n v="0"/>
    <s v="10"/>
  </r>
  <r>
    <x v="0"/>
    <s v="10-500-21-0230-5210-901"/>
    <s v="TRSF PAYSCHOOLS"/>
    <n v="91"/>
    <n v="0"/>
    <n v="0"/>
    <n v="0"/>
    <s v="10"/>
  </r>
  <r>
    <x v="0"/>
    <s v="10-500-21-0230-6000-901"/>
    <s v="PAY SCH TRANSF"/>
    <n v="91"/>
    <n v="0"/>
    <n v="0"/>
    <n v="0"/>
    <s v="10"/>
  </r>
  <r>
    <x v="0"/>
    <s v="10-500-21-0290-2240-320"/>
    <s v="TESTNG SERVICES"/>
    <n v="91"/>
    <n v="0"/>
    <n v="0"/>
    <n v="0"/>
    <s v="10"/>
  </r>
  <r>
    <x v="0"/>
    <s v="10-500-21-0290-2240-442"/>
    <s v="EQUIPMENT RENTAL"/>
    <n v="91"/>
    <n v="0"/>
    <n v="0"/>
    <n v="0"/>
    <s v="10"/>
  </r>
  <r>
    <x v="0"/>
    <s v="10-500-21-0290-2240-580"/>
    <s v="TRAVEL"/>
    <n v="91"/>
    <n v="0"/>
    <n v="0"/>
    <n v="0"/>
    <s v="10"/>
  </r>
  <r>
    <x v="0"/>
    <s v="10-500-21-0290-2240-610"/>
    <s v="TESTNG SUPPLIES"/>
    <n v="91"/>
    <n v="0"/>
    <n v="0"/>
    <n v="0"/>
    <s v="10"/>
  </r>
  <r>
    <x v="0"/>
    <s v="10-500-21-0450-1000-131"/>
    <s v="SALARY STIPEND"/>
    <n v="91"/>
    <n v="0"/>
    <n v="0"/>
    <n v="0"/>
    <s v="10"/>
  </r>
  <r>
    <x v="0"/>
    <s v="10-500-21-0450-1000-190"/>
    <s v="SALARY STIPEND"/>
    <n v="91"/>
    <n v="602100"/>
    <n v="0"/>
    <n v="602100"/>
    <s v="10"/>
  </r>
  <r>
    <x v="0"/>
    <s v="10-500-21-0450-1000-199"/>
    <s v="EDUJOBS MATCH"/>
    <n v="91"/>
    <n v="0"/>
    <n v="0"/>
    <n v="0"/>
    <s v="10"/>
  </r>
  <r>
    <x v="0"/>
    <s v="10-500-21-0450-1000-210"/>
    <s v="Retirement"/>
    <n v="91"/>
    <n v="94758.17"/>
    <n v="0"/>
    <n v="94758.17"/>
    <s v="10"/>
  </r>
  <r>
    <x v="0"/>
    <s v="10-500-21-0450-1000-220"/>
    <s v="FICA"/>
    <n v="91"/>
    <n v="45845.65"/>
    <n v="0"/>
    <n v="45845.65"/>
    <s v="10"/>
  </r>
  <r>
    <x v="0"/>
    <s v="10-500-21-0450-1000-241"/>
    <s v="Insurance"/>
    <n v="91"/>
    <n v="0"/>
    <n v="0"/>
    <n v="0"/>
    <s v="10"/>
  </r>
  <r>
    <x v="0"/>
    <s v="10-500-21-0450-1000-245"/>
    <s v="Group insurance"/>
    <n v="91"/>
    <n v="0"/>
    <n v="0"/>
    <n v="0"/>
    <s v="10"/>
  </r>
  <r>
    <x v="0"/>
    <s v="10-500-21-0450-1000-610"/>
    <s v="SUPPLIES"/>
    <n v="91"/>
    <n v="0"/>
    <n v="0"/>
    <n v="0"/>
    <s v="10"/>
  </r>
  <r>
    <x v="0"/>
    <s v="10-500-21-0450-2200-161"/>
    <s v="SALARY STIPEND"/>
    <n v="91"/>
    <n v="5687.5"/>
    <n v="0"/>
    <n v="5687.5"/>
    <s v="10"/>
  </r>
  <r>
    <x v="0"/>
    <s v="10-500-21-0450-2200-210"/>
    <s v="Retirement"/>
    <n v="91"/>
    <n v="1037.7"/>
    <n v="0"/>
    <n v="1037.7"/>
    <s v="10"/>
  </r>
  <r>
    <x v="0"/>
    <s v="10-500-21-0450-2200-220"/>
    <s v="FICA"/>
    <n v="91"/>
    <n v="435.1"/>
    <n v="0"/>
    <n v="435.1"/>
    <s v="10"/>
  </r>
  <r>
    <x v="0"/>
    <s v="10-500-21-0450-2300-115"/>
    <s v="SALARY STIPEND"/>
    <n v="91"/>
    <n v="12000"/>
    <n v="0"/>
    <n v="12000"/>
    <s v="10"/>
  </r>
  <r>
    <x v="0"/>
    <s v="10-500-21-0450-2300-210"/>
    <s v="Retirement"/>
    <n v="91"/>
    <n v="2842.8"/>
    <n v="0"/>
    <n v="2842.8"/>
    <s v="10"/>
  </r>
  <r>
    <x v="0"/>
    <s v="10-500-21-0450-2300-220"/>
    <s v="FICA"/>
    <n v="91"/>
    <n v="918"/>
    <n v="0"/>
    <n v="918"/>
    <s v="10"/>
  </r>
  <r>
    <x v="0"/>
    <s v="10-500-21-0450-2500-152"/>
    <s v="SALARY STIPEND"/>
    <n v="91"/>
    <n v="11500"/>
    <n v="0"/>
    <n v="11500"/>
    <s v="10"/>
  </r>
  <r>
    <x v="0"/>
    <s v="10-500-21-0450-2500-198"/>
    <s v="SALARY STIPEND"/>
    <n v="91"/>
    <n v="1000"/>
    <n v="0"/>
    <n v="1000"/>
    <s v="10"/>
  </r>
  <r>
    <x v="0"/>
    <s v="10-500-21-0450-2500-210"/>
    <s v="Retirement"/>
    <n v="91"/>
    <n v="2686"/>
    <n v="0"/>
    <n v="2686"/>
    <s v="10"/>
  </r>
  <r>
    <x v="0"/>
    <s v="10-500-21-0450-2500-220"/>
    <s v="FICA"/>
    <n v="91"/>
    <n v="956.25"/>
    <n v="0"/>
    <n v="956.25"/>
    <s v="10"/>
  </r>
  <r>
    <x v="0"/>
    <s v="10-500-21-0450-2600-184"/>
    <s v="SALARY STIPEND"/>
    <n v="91"/>
    <n v="1000"/>
    <n v="0"/>
    <n v="1000"/>
    <s v="10"/>
  </r>
  <r>
    <x v="0"/>
    <s v="10-500-21-0450-2600-210"/>
    <s v="Retirement"/>
    <n v="91"/>
    <n v="236.9"/>
    <n v="0"/>
    <n v="236.9"/>
    <s v="10"/>
  </r>
  <r>
    <x v="0"/>
    <s v="10-500-21-0450-2600-220"/>
    <s v="FICA"/>
    <n v="91"/>
    <n v="76.5"/>
    <n v="0"/>
    <n v="76.5"/>
    <s v="10"/>
  </r>
  <r>
    <x v="0"/>
    <s v="10-500-21-0504-1000-320"/>
    <s v="Contracted Services"/>
    <n v="91"/>
    <n v="1331.29"/>
    <n v="0"/>
    <n v="1331.29"/>
    <s v="10"/>
  </r>
  <r>
    <x v="0"/>
    <s v="10-500-21-0504-1000-580"/>
    <s v="TRAVEL"/>
    <n v="91"/>
    <n v="0"/>
    <n v="0"/>
    <n v="0"/>
    <s v="10"/>
  </r>
  <r>
    <x v="0"/>
    <s v="10-500-21-0504-1000-610"/>
    <s v="SUPPLIES (GEN)"/>
    <n v="91"/>
    <n v="7778.99"/>
    <n v="0"/>
    <n v="7778.99"/>
    <s v="10"/>
  </r>
  <r>
    <x v="0"/>
    <s v="10-500-21-0505-1000-149"/>
    <s v="Hombebound"/>
    <n v="91"/>
    <n v="2172.08"/>
    <n v="0"/>
    <n v="2172.08"/>
    <s v="10"/>
  </r>
  <r>
    <x v="0"/>
    <s v="10-500-21-0505-1000-210"/>
    <s v="Retirement"/>
    <n v="91"/>
    <n v="514.59"/>
    <n v="0"/>
    <n v="514.59"/>
    <s v="10"/>
  </r>
  <r>
    <x v="0"/>
    <s v="10-500-21-0505-1000-220"/>
    <s v="FICA"/>
    <n v="91"/>
    <n v="164.63"/>
    <n v="0"/>
    <n v="164.63"/>
    <s v="10"/>
  </r>
  <r>
    <x v="0"/>
    <s v="10-500-21-0505-1000-241"/>
    <s v="Insurance"/>
    <n v="91"/>
    <n v="9.0500000000000007"/>
    <n v="0"/>
    <n v="9.0500000000000007"/>
    <s v="10"/>
  </r>
  <r>
    <x v="0"/>
    <s v="10-500-21-0575-2400-245"/>
    <s v="Waive"/>
    <n v="91"/>
    <n v="0"/>
    <n v="0"/>
    <n v="0"/>
    <s v="10"/>
  </r>
  <r>
    <x v="0"/>
    <s v="10-500-21-0599-1000-230"/>
    <s v="MONTHLY STIPEND"/>
    <n v="91"/>
    <n v="412576.23"/>
    <n v="0"/>
    <n v="412576.23"/>
    <s v="10"/>
  </r>
  <r>
    <x v="0"/>
    <s v="10-500-21-0599-1000-231"/>
    <s v="SPECIAL PAY PLN"/>
    <n v="91"/>
    <n v="0"/>
    <n v="0"/>
    <n v="0"/>
    <s v="10"/>
  </r>
  <r>
    <x v="0"/>
    <s v="10-500-21-0599-1000-245"/>
    <s v="PRIME TRUST OPT"/>
    <n v="91"/>
    <n v="3000"/>
    <n v="0"/>
    <n v="3000"/>
    <s v="10"/>
  </r>
  <r>
    <x v="0"/>
    <s v="10-500-21-0599-1000-248"/>
    <s v="SICK PAYOUTS"/>
    <n v="91"/>
    <n v="109149.17"/>
    <n v="0"/>
    <n v="109149.17"/>
    <s v="10"/>
  </r>
  <r>
    <x v="0"/>
    <s v="10-500-21-0599-2500-230"/>
    <s v="MONTHLY STIPEND"/>
    <n v="91"/>
    <n v="0"/>
    <n v="0"/>
    <n v="0"/>
    <s v="10"/>
  </r>
  <r>
    <x v="0"/>
    <s v="10-500-21-0600-2700-511"/>
    <s v="STUDENT TRAVEL"/>
    <n v="91"/>
    <n v="311527.96999999997"/>
    <n v="0"/>
    <n v="311527.96999999997"/>
    <s v="10"/>
  </r>
  <r>
    <x v="0"/>
    <s v="10-500-21-0600-2700-519"/>
    <s v="AFT SCHL PROGMS"/>
    <n v="91"/>
    <n v="0"/>
    <n v="0"/>
    <n v="0"/>
    <s v="10"/>
  </r>
  <r>
    <x v="0"/>
    <s v="10-500-21-0600-2700-580"/>
    <s v="BUS DR PER DIEM"/>
    <n v="91"/>
    <n v="0"/>
    <n v="0"/>
    <n v="0"/>
    <s v="10"/>
  </r>
  <r>
    <x v="0"/>
    <s v="10-500-21-0700-2300-342"/>
    <s v="TORT LEGAL SERV"/>
    <n v="91"/>
    <n v="52792.65"/>
    <n v="0"/>
    <n v="52792.65"/>
    <s v="10"/>
  </r>
  <r>
    <x v="0"/>
    <s v="10-500-21-0700-2500-522"/>
    <s v="LIABILITY INS"/>
    <n v="91"/>
    <n v="111905"/>
    <n v="0"/>
    <n v="111905"/>
    <s v="10"/>
  </r>
  <r>
    <x v="0"/>
    <s v="10-500-21-0700-2500-523"/>
    <s v="FIDELITY BOND"/>
    <n v="91"/>
    <n v="0"/>
    <n v="0"/>
    <n v="0"/>
    <s v="10"/>
  </r>
  <r>
    <x v="0"/>
    <s v="10-500-21-1050-1000-131"/>
    <s v="TEACHERS"/>
    <n v="91"/>
    <n v="67419.08"/>
    <n v="0"/>
    <n v="67419.08"/>
    <s v="10"/>
  </r>
  <r>
    <x v="0"/>
    <s v="10-500-21-1050-1000-133"/>
    <s v="HOMEBOUND TEACH"/>
    <n v="91"/>
    <n v="0"/>
    <n v="0"/>
    <n v="0"/>
    <s v="10"/>
  </r>
  <r>
    <x v="0"/>
    <s v="10-500-21-1050-1000-137"/>
    <s v="PAY FLOW THRU"/>
    <n v="91"/>
    <n v="18439.21"/>
    <n v="0"/>
    <n v="18439.21"/>
    <s v="10"/>
  </r>
  <r>
    <x v="0"/>
    <s v="10-500-21-1050-1000-149"/>
    <s v="Extra Duty"/>
    <n v="91"/>
    <n v="557.28"/>
    <n v="0"/>
    <n v="557.28"/>
    <s v="10"/>
  </r>
  <r>
    <x v="0"/>
    <s v="10-500-21-1050-1000-161"/>
    <s v="INST. ASSISTANT"/>
    <n v="91"/>
    <n v="0"/>
    <n v="0"/>
    <n v="0"/>
    <s v="10"/>
  </r>
  <r>
    <x v="0"/>
    <s v="10-500-21-1050-1000-163"/>
    <s v="CAMPUS MONITORS"/>
    <n v="91"/>
    <n v="0"/>
    <n v="0"/>
    <n v="0"/>
    <s v="10"/>
  </r>
  <r>
    <x v="0"/>
    <s v="10-500-21-1050-1000-197"/>
    <s v="SABBATICAL PMT"/>
    <n v="91"/>
    <n v="0"/>
    <n v="0"/>
    <n v="0"/>
    <s v="10"/>
  </r>
  <r>
    <x v="0"/>
    <s v="10-500-21-1050-1000-198"/>
    <s v="SICK LEAVE PYMT"/>
    <n v="91"/>
    <n v="0"/>
    <n v="0"/>
    <n v="0"/>
    <s v="10"/>
  </r>
  <r>
    <x v="0"/>
    <s v="10-500-21-1050-1000-210"/>
    <s v="RETIREMENT"/>
    <n v="91"/>
    <n v="20199.3"/>
    <n v="0"/>
    <n v="20199.3"/>
    <s v="10"/>
  </r>
  <r>
    <x v="0"/>
    <s v="10-500-21-1050-1000-220"/>
    <s v="FICA"/>
    <n v="91"/>
    <n v="6619.16"/>
    <n v="0"/>
    <n v="6619.16"/>
    <s v="10"/>
  </r>
  <r>
    <x v="0"/>
    <s v="10-500-21-1050-1000-241"/>
    <s v="INSURANCE"/>
    <n v="91"/>
    <n v="248937.38"/>
    <n v="0"/>
    <n v="248937.38"/>
    <s v="10"/>
  </r>
  <r>
    <x v="0"/>
    <s v="10-500-21-1050-1000-245"/>
    <s v="PRIME TRUST HD"/>
    <n v="91"/>
    <n v="0"/>
    <n v="0"/>
    <n v="0"/>
    <s v="10"/>
  </r>
  <r>
    <x v="0"/>
    <s v="10-500-21-1050-1000-270"/>
    <s v="INDUSTRIAL INS"/>
    <n v="91"/>
    <n v="147872"/>
    <n v="0"/>
    <n v="147872"/>
    <s v="10"/>
  </r>
  <r>
    <x v="0"/>
    <s v="10-500-21-1050-1000-280"/>
    <s v="UNEMPL INS"/>
    <n v="91"/>
    <n v="7327.47"/>
    <n v="0"/>
    <n v="7327.47"/>
    <s v="10"/>
  </r>
  <r>
    <x v="0"/>
    <s v="10-500-21-1050-1000-290"/>
    <s v="HSA FEES"/>
    <n v="91"/>
    <n v="0"/>
    <n v="0"/>
    <n v="0"/>
    <s v="10"/>
  </r>
  <r>
    <x v="0"/>
    <s v="10-500-21-1050-1000-320"/>
    <s v="EDUCATION SERV"/>
    <n v="91"/>
    <n v="0"/>
    <n v="0"/>
    <n v="0"/>
    <s v="10"/>
  </r>
  <r>
    <x v="0"/>
    <s v="10-500-21-1050-1000-340"/>
    <s v="CONTR SUB TEACH"/>
    <n v="91"/>
    <n v="0"/>
    <n v="0"/>
    <n v="0"/>
    <s v="10"/>
  </r>
  <r>
    <x v="0"/>
    <s v="10-500-21-1050-1000-341"/>
    <s v="SUBSTITUTE COST"/>
    <n v="91"/>
    <n v="749.25"/>
    <n v="0"/>
    <n v="749.25"/>
    <s v="10"/>
  </r>
  <r>
    <x v="0"/>
    <s v="10-500-21-1050-1000-580"/>
    <s v="TRAVEL STAFF"/>
    <n v="91"/>
    <n v="1301.3599999999999"/>
    <n v="0"/>
    <n v="1301.3599999999999"/>
    <s v="10"/>
  </r>
  <r>
    <x v="0"/>
    <s v="10-500-21-1050-1000-581"/>
    <s v="TRAVEL STUDENTS"/>
    <n v="91"/>
    <n v="0"/>
    <n v="0"/>
    <n v="0"/>
    <s v="10"/>
  </r>
  <r>
    <x v="0"/>
    <s v="10-500-21-1050-1000-594"/>
    <s v="ADMISSION CHGS"/>
    <n v="91"/>
    <n v="0"/>
    <n v="0"/>
    <n v="0"/>
    <s v="10"/>
  </r>
  <r>
    <x v="0"/>
    <s v="10-500-21-1050-1000-610"/>
    <s v="SUPPLIES"/>
    <n v="91"/>
    <n v="24230.12"/>
    <n v="0"/>
    <n v="24230.12"/>
    <s v="10"/>
  </r>
  <r>
    <x v="0"/>
    <s v="10-500-21-1050-1000-641"/>
    <s v="TEXTBOOKS"/>
    <n v="91"/>
    <n v="0"/>
    <n v="0"/>
    <n v="0"/>
    <s v="10"/>
  </r>
  <r>
    <x v="0"/>
    <s v="10-500-21-1050-1000-670"/>
    <s v="COMPUTER SUPPLY"/>
    <n v="91"/>
    <n v="0"/>
    <n v="0"/>
    <n v="0"/>
    <s v="10"/>
  </r>
  <r>
    <x v="0"/>
    <s v="10-500-21-1050-1000-730"/>
    <s v="INSTR EQUIPMENT"/>
    <n v="91"/>
    <n v="0"/>
    <n v="0"/>
    <n v="0"/>
    <s v="10"/>
  </r>
  <r>
    <x v="0"/>
    <s v="10-500-21-1050-1000-810"/>
    <s v="DUES AND FEES"/>
    <n v="91"/>
    <n v="0"/>
    <n v="0"/>
    <n v="0"/>
    <s v="10"/>
  </r>
  <r>
    <x v="0"/>
    <s v="10-500-21-1050-1000-890"/>
    <s v="MISC."/>
    <n v="91"/>
    <n v="18443.759999999998"/>
    <n v="0"/>
    <n v="18443.759999999998"/>
    <s v="10"/>
  </r>
  <r>
    <x v="0"/>
    <s v="10-500-21-1050-1000-898"/>
    <s v="Public Education Online Offset"/>
    <n v="91"/>
    <n v="16630"/>
    <n v="0"/>
    <n v="16630"/>
    <s v="10"/>
  </r>
  <r>
    <x v="0"/>
    <s v="10-500-21-1050-1000-899"/>
    <s v="Charter School Local Replacement"/>
    <n v="91"/>
    <n v="0"/>
    <n v="0"/>
    <n v="0"/>
    <s v="10"/>
  </r>
  <r>
    <x v="0"/>
    <s v="10-500-21-1050-2000-300"/>
    <s v="PROF/TECH SERV"/>
    <n v="91"/>
    <n v="0"/>
    <n v="0"/>
    <n v="0"/>
    <s v="10"/>
  </r>
  <r>
    <x v="0"/>
    <s v="10-500-21-1050-2100-270"/>
    <s v="INDUSTRIAL INS"/>
    <n v="91"/>
    <n v="0"/>
    <n v="0"/>
    <n v="0"/>
    <s v="10"/>
  </r>
  <r>
    <x v="0"/>
    <s v="10-500-21-1050-2100-400"/>
    <s v="BUDGET REVISION"/>
    <n v="91"/>
    <n v="0"/>
    <n v="0"/>
    <n v="0"/>
    <s v="10"/>
  </r>
  <r>
    <x v="0"/>
    <s v="10-500-21-1050-2110-210"/>
    <s v="RETIREMENT"/>
    <n v="91"/>
    <n v="0"/>
    <n v="0"/>
    <n v="0"/>
    <s v="10"/>
  </r>
  <r>
    <x v="0"/>
    <s v="10-500-21-1050-2110-241"/>
    <s v="INSURANCE"/>
    <n v="91"/>
    <n v="0"/>
    <n v="0"/>
    <n v="0"/>
    <s v="10"/>
  </r>
  <r>
    <x v="0"/>
    <s v="10-500-21-1050-2110-340"/>
    <s v="CONSULTING"/>
    <n v="91"/>
    <n v="32775"/>
    <n v="0"/>
    <n v="32775"/>
    <s v="10"/>
  </r>
  <r>
    <x v="0"/>
    <s v="10-500-21-1050-2120-241"/>
    <s v="INSURANCE"/>
    <n v="91"/>
    <n v="0"/>
    <n v="0"/>
    <n v="0"/>
    <s v="10"/>
  </r>
  <r>
    <x v="0"/>
    <s v="10-500-21-1050-2120-245"/>
    <s v="Waive"/>
    <n v="91"/>
    <n v="0"/>
    <n v="0"/>
    <n v="0"/>
    <s v="10"/>
  </r>
  <r>
    <x v="0"/>
    <s v="10-500-21-1050-2120-580"/>
    <s v="COUNSELR TRAVEL"/>
    <n v="91"/>
    <n v="0"/>
    <n v="0"/>
    <n v="0"/>
    <s v="10"/>
  </r>
  <r>
    <x v="0"/>
    <s v="10-500-21-1050-2120-610"/>
    <s v="COUNSELR SUPPLY"/>
    <n v="91"/>
    <n v="0"/>
    <n v="0"/>
    <n v="0"/>
    <s v="10"/>
  </r>
  <r>
    <x v="0"/>
    <s v="10-500-21-1050-2120-730"/>
    <s v="EQUIPMENT"/>
    <n v="91"/>
    <n v="0"/>
    <n v="0"/>
    <n v="0"/>
    <s v="10"/>
  </r>
  <r>
    <x v="0"/>
    <s v="10-500-21-1050-2120-810"/>
    <s v="DUES AND FEES"/>
    <n v="91"/>
    <n v="0"/>
    <n v="0"/>
    <n v="0"/>
    <s v="10"/>
  </r>
  <r>
    <x v="0"/>
    <s v="10-500-21-1050-2190-241"/>
    <s v="INSURANCE"/>
    <n v="91"/>
    <n v="0"/>
    <n v="0"/>
    <n v="0"/>
    <s v="10"/>
  </r>
  <r>
    <x v="0"/>
    <s v="10-500-21-1050-2190-310"/>
    <s v="RESOURCE OFFICERS"/>
    <n v="91"/>
    <n v="0"/>
    <n v="0"/>
    <n v="0"/>
    <s v="10"/>
  </r>
  <r>
    <x v="0"/>
    <s v="10-500-21-1050-2200-162"/>
    <s v="MEDIA NON-CERT"/>
    <n v="91"/>
    <n v="0"/>
    <n v="0"/>
    <n v="0"/>
    <s v="10"/>
  </r>
  <r>
    <x v="0"/>
    <s v="10-500-21-1050-2200-210"/>
    <s v="RETIREMENT"/>
    <n v="91"/>
    <n v="0"/>
    <n v="0"/>
    <n v="0"/>
    <s v="10"/>
  </r>
  <r>
    <x v="0"/>
    <s v="10-500-21-1050-2200-220"/>
    <s v="SOCIAL SECURITY"/>
    <n v="91"/>
    <n v="0"/>
    <n v="0"/>
    <n v="0"/>
    <s v="10"/>
  </r>
  <r>
    <x v="0"/>
    <s v="10-500-21-1050-2200-270"/>
    <s v="INDUSTRIAL INS"/>
    <n v="91"/>
    <n v="0"/>
    <n v="0"/>
    <n v="0"/>
    <s v="10"/>
  </r>
  <r>
    <x v="0"/>
    <s v="10-500-21-1050-2210-115"/>
    <s v="DIST DIRECTORS"/>
    <n v="91"/>
    <n v="153838.74"/>
    <n v="0"/>
    <n v="153838.74"/>
    <s v="10"/>
  </r>
  <r>
    <x v="0"/>
    <s v="10-500-21-1050-2210-152"/>
    <s v="DIST SECRETARY"/>
    <n v="91"/>
    <n v="22575.57"/>
    <n v="0"/>
    <n v="22575.57"/>
    <s v="10"/>
  </r>
  <r>
    <x v="0"/>
    <s v="10-500-21-1050-2210-210"/>
    <s v="RETIREMENT"/>
    <n v="91"/>
    <n v="42601.51"/>
    <n v="0"/>
    <n v="42601.51"/>
    <s v="10"/>
  </r>
  <r>
    <x v="0"/>
    <s v="10-500-21-1050-2210-220"/>
    <s v="FICA"/>
    <n v="91"/>
    <n v="12863.83"/>
    <n v="0"/>
    <n v="12863.83"/>
    <s v="10"/>
  </r>
  <r>
    <x v="0"/>
    <s v="10-500-21-1050-2210-241"/>
    <s v="INSURANCE"/>
    <n v="91"/>
    <n v="23655.45"/>
    <n v="0"/>
    <n v="23655.45"/>
    <s v="10"/>
  </r>
  <r>
    <x v="0"/>
    <s v="10-500-21-1050-2210-245"/>
    <s v="Waive Money"/>
    <n v="91"/>
    <n v="0"/>
    <n v="0"/>
    <n v="0"/>
    <s v="10"/>
  </r>
  <r>
    <x v="0"/>
    <s v="10-500-21-1050-2210-320"/>
    <s v="PURCH SERVICE"/>
    <n v="91"/>
    <n v="0"/>
    <n v="0"/>
    <n v="0"/>
    <s v="10"/>
  </r>
  <r>
    <x v="0"/>
    <s v="10-500-21-1050-2210-580"/>
    <s v="TRAVEL"/>
    <n v="91"/>
    <n v="2150"/>
    <n v="0"/>
    <n v="2150"/>
    <s v="10"/>
  </r>
  <r>
    <x v="0"/>
    <s v="10-500-21-1050-2210-810"/>
    <s v="DUES AND FEES"/>
    <n v="91"/>
    <n v="0"/>
    <n v="0"/>
    <n v="0"/>
    <s v="10"/>
  </r>
  <r>
    <x v="0"/>
    <s v="10-500-21-1050-2213-320"/>
    <s v="Purchased Services"/>
    <n v="91"/>
    <n v="3920.55"/>
    <n v="0"/>
    <n v="3920.55"/>
    <s v="10"/>
  </r>
  <r>
    <x v="0"/>
    <s v="10-500-21-1050-2213-580"/>
    <s v="TRAVEL"/>
    <n v="91"/>
    <n v="0"/>
    <n v="0"/>
    <n v="0"/>
    <s v="10"/>
  </r>
  <r>
    <x v="0"/>
    <s v="10-500-21-1050-2213-610"/>
    <s v="SUPPLIES (GEN)"/>
    <n v="91"/>
    <n v="2696.78"/>
    <n v="0"/>
    <n v="2696.78"/>
    <s v="10"/>
  </r>
  <r>
    <x v="0"/>
    <s v="10-500-21-1050-2220-149"/>
    <s v="MEDIA COORDINAT"/>
    <n v="91"/>
    <n v="0"/>
    <n v="0"/>
    <n v="0"/>
    <s v="10"/>
  </r>
  <r>
    <x v="0"/>
    <s v="10-500-21-1050-2220-162"/>
    <s v="MEDIA ASSISTANT"/>
    <n v="91"/>
    <n v="0"/>
    <n v="0"/>
    <n v="0"/>
    <s v="10"/>
  </r>
  <r>
    <x v="0"/>
    <s v="10-500-21-1050-2220-195"/>
    <s v="OTHER MEDIA SAL"/>
    <n v="91"/>
    <n v="0"/>
    <n v="0"/>
    <n v="0"/>
    <s v="10"/>
  </r>
  <r>
    <x v="0"/>
    <s v="10-500-21-1050-2220-241"/>
    <s v="INSURANCE"/>
    <n v="91"/>
    <n v="0"/>
    <n v="0"/>
    <n v="0"/>
    <s v="10"/>
  </r>
  <r>
    <x v="0"/>
    <s v="10-500-21-1050-2220-245"/>
    <s v="Waive Money"/>
    <n v="91"/>
    <n v="0"/>
    <n v="0"/>
    <n v="0"/>
    <s v="10"/>
  </r>
  <r>
    <x v="0"/>
    <s v="10-500-21-1050-2220-430"/>
    <s v="AV REP &amp; MAINT"/>
    <n v="91"/>
    <n v="0"/>
    <n v="0"/>
    <n v="0"/>
    <s v="10"/>
  </r>
  <r>
    <x v="0"/>
    <s v="10-500-21-1050-2220-644"/>
    <s v="LIBRARY BOOKS"/>
    <n v="91"/>
    <n v="0"/>
    <n v="0"/>
    <n v="0"/>
    <s v="10"/>
  </r>
  <r>
    <x v="0"/>
    <s v="10-500-21-1050-2220-645"/>
    <s v="PERIODICALS"/>
    <n v="91"/>
    <n v="0"/>
    <n v="0"/>
    <n v="0"/>
    <s v="10"/>
  </r>
  <r>
    <x v="0"/>
    <s v="10-500-21-1050-2220-646"/>
    <s v="AV/LIBRARY SUPP"/>
    <n v="91"/>
    <n v="0"/>
    <n v="0"/>
    <n v="0"/>
    <s v="10"/>
  </r>
  <r>
    <x v="0"/>
    <s v="10-500-21-1050-2220-734"/>
    <s v="AV/LIBRARY EQUI"/>
    <n v="91"/>
    <n v="0"/>
    <n v="0"/>
    <n v="0"/>
    <s v="10"/>
  </r>
  <r>
    <x v="0"/>
    <s v="10-500-21-1050-2220-736"/>
    <s v="LIBRARY SOFTWRE"/>
    <n v="91"/>
    <n v="0"/>
    <n v="0"/>
    <n v="0"/>
    <s v="10"/>
  </r>
  <r>
    <x v="0"/>
    <s v="10-500-21-1050-2220-810"/>
    <s v="UIMC MEMBERSHIP FEES"/>
    <n v="91"/>
    <n v="0"/>
    <n v="0"/>
    <n v="0"/>
    <s v="10"/>
  </r>
  <r>
    <x v="0"/>
    <s v="10-500-21-1050-2240-320"/>
    <s v="ACADEMIC ASSESSMENT SERVICES"/>
    <n v="91"/>
    <n v="0"/>
    <n v="0"/>
    <n v="0"/>
    <s v="10"/>
  </r>
  <r>
    <x v="0"/>
    <s v="10-500-21-1050-2290-610"/>
    <s v="STAFF APPRECIAT"/>
    <n v="91"/>
    <n v="2200"/>
    <n v="0"/>
    <n v="2200"/>
    <s v="10"/>
  </r>
  <r>
    <x v="0"/>
    <s v="10-500-21-1050-2290-890"/>
    <s v="STAFF APPRECIAT"/>
    <n v="91"/>
    <n v="0"/>
    <n v="0"/>
    <n v="0"/>
    <s v="10"/>
  </r>
  <r>
    <x v="0"/>
    <s v="10-500-21-1050-2300-111"/>
    <s v="BOARD STIPEND"/>
    <n v="91"/>
    <n v="31380"/>
    <n v="0"/>
    <n v="31380"/>
    <s v="10"/>
  </r>
  <r>
    <x v="0"/>
    <s v="10-500-21-1050-2300-113"/>
    <s v="SALARY SUPT."/>
    <n v="91"/>
    <n v="172989.08"/>
    <n v="0"/>
    <n v="172989.08"/>
    <s v="10"/>
  </r>
  <r>
    <x v="0"/>
    <s v="10-500-21-1050-2300-152"/>
    <s v="BOARD-SUPT SEC"/>
    <n v="91"/>
    <n v="46149.36"/>
    <n v="0"/>
    <n v="46149.36"/>
    <s v="10"/>
  </r>
  <r>
    <x v="0"/>
    <s v="10-500-21-1050-2300-155"/>
    <s v="RECEPTIONISTS"/>
    <n v="91"/>
    <n v="17637.46"/>
    <n v="0"/>
    <n v="17637.46"/>
    <s v="10"/>
  </r>
  <r>
    <x v="0"/>
    <s v="10-500-21-1050-2300-210"/>
    <s v="RETIREMENT"/>
    <n v="91"/>
    <n v="53619.17"/>
    <n v="0"/>
    <n v="53619.17"/>
    <s v="10"/>
  </r>
  <r>
    <x v="0"/>
    <s v="10-500-21-1050-2300-220"/>
    <s v="FICA"/>
    <n v="91"/>
    <n v="18680.59"/>
    <n v="0"/>
    <n v="18680.59"/>
    <s v="10"/>
  </r>
  <r>
    <x v="0"/>
    <s v="10-500-21-1050-2300-241"/>
    <s v="INSURANCE"/>
    <n v="91"/>
    <n v="16996.41"/>
    <n v="0"/>
    <n v="16996.41"/>
    <s v="10"/>
  </r>
  <r>
    <x v="0"/>
    <s v="10-500-21-1050-2300-245"/>
    <s v="PRIME TRUST OPT"/>
    <n v="91"/>
    <n v="15739.83"/>
    <n v="0"/>
    <n v="15739.83"/>
    <s v="10"/>
  </r>
  <r>
    <x v="0"/>
    <s v="10-500-21-1050-2300-270"/>
    <s v="INDUSTRIAL INS"/>
    <n v="91"/>
    <n v="0"/>
    <n v="0"/>
    <n v="0"/>
    <s v="10"/>
  </r>
  <r>
    <x v="0"/>
    <s v="10-500-21-1050-2300-320"/>
    <s v="PURCH SERVICE"/>
    <n v="91"/>
    <n v="355"/>
    <n v="0"/>
    <n v="355"/>
    <s v="10"/>
  </r>
  <r>
    <x v="0"/>
    <s v="10-500-21-1050-2300-340"/>
    <s v="PROF SERVICE"/>
    <n v="91"/>
    <n v="75"/>
    <n v="0"/>
    <n v="75"/>
    <s v="10"/>
  </r>
  <r>
    <x v="0"/>
    <s v="10-500-21-1050-2300-341"/>
    <s v="AUDIT SERVICE"/>
    <n v="91"/>
    <n v="44200"/>
    <n v="0"/>
    <n v="44200"/>
    <s v="10"/>
  </r>
  <r>
    <x v="0"/>
    <s v="10-500-21-1050-2300-342"/>
    <s v="LEGAL SERVICE"/>
    <n v="91"/>
    <n v="0"/>
    <n v="0"/>
    <n v="0"/>
    <s v="10"/>
  </r>
  <r>
    <x v="0"/>
    <s v="10-500-21-1050-2300-440"/>
    <s v="FACILITY RENTAL"/>
    <n v="91"/>
    <n v="0"/>
    <n v="0"/>
    <n v="0"/>
    <s v="10"/>
  </r>
  <r>
    <x v="0"/>
    <s v="10-500-21-1050-2300-532"/>
    <s v="CELL PHONES"/>
    <n v="91"/>
    <n v="0"/>
    <n v="0"/>
    <n v="0"/>
    <s v="10"/>
  </r>
  <r>
    <x v="0"/>
    <s v="10-500-21-1050-2300-540"/>
    <s v="ADVERTISING"/>
    <n v="91"/>
    <n v="612"/>
    <n v="0"/>
    <n v="612"/>
    <s v="10"/>
  </r>
  <r>
    <x v="0"/>
    <s v="10-500-21-1050-2300-550"/>
    <s v="PRINTING SERV."/>
    <n v="91"/>
    <n v="0"/>
    <n v="0"/>
    <n v="0"/>
    <s v="10"/>
  </r>
  <r>
    <x v="0"/>
    <s v="10-500-21-1050-2300-580"/>
    <s v="ADMIN TRAVEL"/>
    <n v="91"/>
    <n v="3486.45"/>
    <n v="0"/>
    <n v="3486.45"/>
    <s v="10"/>
  </r>
  <r>
    <x v="0"/>
    <s v="10-500-21-1050-2300-581"/>
    <s v="BOARD CONV-TRAV"/>
    <n v="91"/>
    <n v="0"/>
    <n v="0"/>
    <n v="0"/>
    <s v="10"/>
  </r>
  <r>
    <x v="0"/>
    <s v="10-500-21-1050-2300-582"/>
    <s v="BD MTG PER DIEM"/>
    <n v="91"/>
    <n v="0"/>
    <n v="0"/>
    <n v="0"/>
    <s v="10"/>
  </r>
  <r>
    <x v="0"/>
    <s v="10-500-21-1050-2300-610"/>
    <s v="SUPPLIES"/>
    <n v="91"/>
    <n v="27484.69"/>
    <n v="0"/>
    <n v="27484.69"/>
    <s v="10"/>
  </r>
  <r>
    <x v="0"/>
    <s v="10-500-21-1050-2300-611"/>
    <s v="DO BREAK ROOM SNACKS"/>
    <n v="91"/>
    <n v="245.39"/>
    <n v="0"/>
    <n v="245.39"/>
    <s v="10"/>
  </r>
  <r>
    <x v="0"/>
    <s v="10-500-21-1050-2300-645"/>
    <s v="PERIODICALS ETC"/>
    <n v="91"/>
    <n v="0"/>
    <n v="0"/>
    <n v="0"/>
    <s v="10"/>
  </r>
  <r>
    <x v="0"/>
    <s v="10-500-21-1050-2300-810"/>
    <s v="DUES AND FEES"/>
    <n v="91"/>
    <n v="1175"/>
    <n v="0"/>
    <n v="1175"/>
    <s v="10"/>
  </r>
  <r>
    <x v="0"/>
    <s v="10-500-21-1050-2300-890"/>
    <s v="OTHER"/>
    <n v="91"/>
    <n v="0"/>
    <n v="0"/>
    <n v="0"/>
    <s v="10"/>
  </r>
  <r>
    <x v="0"/>
    <s v="10-500-21-1050-2400-241"/>
    <s v="INSURANCE"/>
    <n v="91"/>
    <n v="0"/>
    <n v="0"/>
    <n v="0"/>
    <s v="10"/>
  </r>
  <r>
    <x v="0"/>
    <s v="10-500-21-1050-2400-245"/>
    <s v="Waive Money"/>
    <n v="91"/>
    <n v="0"/>
    <n v="0"/>
    <n v="0"/>
    <s v="10"/>
  </r>
  <r>
    <x v="0"/>
    <s v="10-500-21-1050-2400-270"/>
    <s v="INDUSTRIAL INS"/>
    <n v="91"/>
    <n v="0"/>
    <n v="0"/>
    <n v="0"/>
    <s v="10"/>
  </r>
  <r>
    <x v="0"/>
    <s v="10-500-21-1050-2400-300"/>
    <s v="PROF/TECH SERV"/>
    <n v="91"/>
    <n v="0"/>
    <n v="0"/>
    <n v="0"/>
    <s v="10"/>
  </r>
  <r>
    <x v="0"/>
    <s v="10-500-21-1050-2400-560"/>
    <s v="ADMIN TRNG FEES"/>
    <n v="91"/>
    <n v="0"/>
    <n v="0"/>
    <n v="0"/>
    <s v="10"/>
  </r>
  <r>
    <x v="0"/>
    <s v="10-500-21-1050-2400-580"/>
    <s v="ADMIN TRAVEL"/>
    <n v="91"/>
    <n v="0"/>
    <n v="0"/>
    <n v="0"/>
    <s v="10"/>
  </r>
  <r>
    <x v="0"/>
    <s v="10-500-21-1050-2400-581"/>
    <s v="ADMIN $800 TRVL"/>
    <n v="91"/>
    <n v="0"/>
    <n v="0"/>
    <n v="0"/>
    <s v="10"/>
  </r>
  <r>
    <x v="0"/>
    <s v="10-500-21-1050-2400-610"/>
    <s v="ADMIN SUPPLIES"/>
    <n v="91"/>
    <n v="0"/>
    <n v="0"/>
    <n v="0"/>
    <s v="10"/>
  </r>
  <r>
    <x v="0"/>
    <s v="10-500-21-1050-2400-810"/>
    <s v="DUES AND FEES"/>
    <n v="91"/>
    <n v="919.8"/>
    <n v="0"/>
    <n v="919.8"/>
    <s v="10"/>
  </r>
  <r>
    <x v="0"/>
    <s v="10-500-21-1050-2500-114"/>
    <s v="SAL BUS ADMIN"/>
    <n v="91"/>
    <n v="155333.67000000001"/>
    <n v="0"/>
    <n v="155333.67000000001"/>
    <s v="10"/>
  </r>
  <r>
    <x v="0"/>
    <s v="10-500-21-1050-2500-151"/>
    <s v="SAL ACCOUNTANT"/>
    <n v="91"/>
    <n v="75757.759999999995"/>
    <n v="0"/>
    <n v="75757.759999999995"/>
    <s v="10"/>
  </r>
  <r>
    <x v="0"/>
    <s v="10-500-21-1050-2500-152"/>
    <s v="SAL ACCOUNT PAY"/>
    <n v="91"/>
    <n v="114861.08"/>
    <n v="0"/>
    <n v="114861.08"/>
    <s v="10"/>
  </r>
  <r>
    <x v="0"/>
    <s v="10-500-21-1050-2500-153"/>
    <s v="SAL PAYROLL"/>
    <n v="91"/>
    <n v="0"/>
    <n v="0"/>
    <n v="0"/>
    <s v="10"/>
  </r>
  <r>
    <x v="0"/>
    <s v="10-500-21-1050-2500-210"/>
    <s v="RETIREMENT"/>
    <n v="91"/>
    <n v="76855.360000000001"/>
    <n v="0"/>
    <n v="76855.360000000001"/>
    <s v="10"/>
  </r>
  <r>
    <x v="0"/>
    <s v="10-500-21-1050-2500-220"/>
    <s v="FICA"/>
    <n v="91"/>
    <n v="25323.78"/>
    <n v="0"/>
    <n v="25323.78"/>
    <s v="10"/>
  </r>
  <r>
    <x v="0"/>
    <s v="10-500-21-1050-2500-241"/>
    <s v="INSURANCE"/>
    <n v="91"/>
    <n v="42991.64"/>
    <n v="0"/>
    <n v="42991.64"/>
    <s v="10"/>
  </r>
  <r>
    <x v="0"/>
    <s v="10-500-21-1050-2500-245"/>
    <s v="Waive"/>
    <n v="91"/>
    <n v="2000"/>
    <n v="0"/>
    <n v="2000"/>
    <s v="10"/>
  </r>
  <r>
    <x v="0"/>
    <s v="10-500-21-1050-2500-246"/>
    <s v="PRIME TRUST PARTICIPANT FEES"/>
    <n v="91"/>
    <n v="0"/>
    <n v="0"/>
    <n v="0"/>
    <s v="10"/>
  </r>
  <r>
    <x v="0"/>
    <s v="10-500-21-1050-2500-270"/>
    <s v="INDUSTRIAL INS"/>
    <n v="91"/>
    <n v="647"/>
    <n v="0"/>
    <n v="647"/>
    <s v="10"/>
  </r>
  <r>
    <x v="0"/>
    <s v="10-500-21-1050-2500-290"/>
    <s v="BENEFITS FEES"/>
    <n v="91"/>
    <n v="6453"/>
    <n v="0"/>
    <n v="6453"/>
    <s v="10"/>
  </r>
  <r>
    <x v="0"/>
    <s v="10-500-21-1050-2500-310"/>
    <s v="CONTRACT SERVICE"/>
    <n v="91"/>
    <n v="66889.960000000006"/>
    <n v="0"/>
    <n v="66889.960000000006"/>
    <s v="10"/>
  </r>
  <r>
    <x v="0"/>
    <s v="10-500-21-1050-2500-320"/>
    <s v="CONTRACT SERVIC"/>
    <n v="91"/>
    <n v="0"/>
    <n v="0"/>
    <n v="0"/>
    <s v="10"/>
  </r>
  <r>
    <x v="0"/>
    <s v="10-500-21-1050-2500-430"/>
    <s v="REPAIRS &amp; MAINT"/>
    <n v="91"/>
    <n v="0"/>
    <n v="0"/>
    <n v="0"/>
    <s v="10"/>
  </r>
  <r>
    <x v="0"/>
    <s v="10-500-21-1050-2500-436"/>
    <s v="FAS/HRS SOFTWARE MAINTENANCE"/>
    <n v="91"/>
    <n v="0"/>
    <n v="0"/>
    <n v="0"/>
    <s v="10"/>
  </r>
  <r>
    <x v="0"/>
    <s v="10-500-21-1050-2500-522"/>
    <s v="Property Insurance"/>
    <n v="91"/>
    <n v="87505"/>
    <n v="0"/>
    <n v="87505"/>
    <s v="10"/>
  </r>
  <r>
    <x v="0"/>
    <s v="10-500-21-1050-2500-530"/>
    <s v="POSTAGE"/>
    <n v="91"/>
    <n v="9690"/>
    <n v="0"/>
    <n v="9690"/>
    <s v="10"/>
  </r>
  <r>
    <x v="0"/>
    <s v="10-500-21-1050-2500-540"/>
    <s v="ADVERTISING"/>
    <n v="91"/>
    <n v="0"/>
    <n v="0"/>
    <n v="0"/>
    <s v="10"/>
  </r>
  <r>
    <x v="0"/>
    <s v="10-500-21-1050-2500-550"/>
    <s v="Printing"/>
    <n v="91"/>
    <n v="0"/>
    <n v="0"/>
    <n v="0"/>
    <s v="10"/>
  </r>
  <r>
    <x v="0"/>
    <s v="10-500-21-1050-2500-580"/>
    <s v="TRAVEL"/>
    <n v="91"/>
    <n v="4270.3900000000003"/>
    <n v="0"/>
    <n v="4270.3900000000003"/>
    <s v="10"/>
  </r>
  <r>
    <x v="0"/>
    <s v="10-500-21-1050-2500-610"/>
    <s v="SUPPLIES"/>
    <n v="91"/>
    <n v="57724.6"/>
    <n v="0"/>
    <n v="57724.6"/>
    <s v="10"/>
  </r>
  <r>
    <x v="0"/>
    <s v="10-500-21-1050-2500-735"/>
    <s v="District Fleet Purchases"/>
    <n v="91"/>
    <n v="0"/>
    <n v="0"/>
    <n v="0"/>
    <s v="10"/>
  </r>
  <r>
    <x v="0"/>
    <s v="10-500-21-1050-2500-736"/>
    <s v="LICENSE"/>
    <n v="91"/>
    <n v="39678.269999999997"/>
    <n v="0"/>
    <n v="39678.269999999997"/>
    <s v="10"/>
  </r>
  <r>
    <x v="0"/>
    <s v="10-500-21-1050-2500-810"/>
    <s v="DUES AND FEES"/>
    <n v="91"/>
    <n v="19145.05"/>
    <n v="0"/>
    <n v="19145.05"/>
    <s v="10"/>
  </r>
  <r>
    <x v="0"/>
    <s v="10-500-21-1050-2500-811"/>
    <s v="BANK CHARGES"/>
    <n v="91"/>
    <n v="9130.52"/>
    <n v="0"/>
    <n v="9130.52"/>
    <s v="10"/>
  </r>
  <r>
    <x v="0"/>
    <s v="10-500-21-1050-2500-890"/>
    <s v="Food Service Bad Debt"/>
    <n v="91"/>
    <n v="0"/>
    <n v="1450.34"/>
    <n v="-1450.34"/>
    <s v="10"/>
  </r>
  <r>
    <x v="0"/>
    <s v="10-500-21-1050-2500-891"/>
    <s v="BS Reconciling"/>
    <n v="91"/>
    <n v="0"/>
    <n v="0"/>
    <n v="0"/>
    <s v="10"/>
  </r>
  <r>
    <x v="0"/>
    <s v="10-500-21-1050-2500-899"/>
    <s v="Tax"/>
    <n v="91"/>
    <n v="1465.53"/>
    <n v="0"/>
    <n v="1465.53"/>
    <s v="10"/>
  </r>
  <r>
    <x v="0"/>
    <s v="10-500-21-1050-2570-115"/>
    <s v="HR DIRECTOR"/>
    <n v="91"/>
    <n v="141493.28"/>
    <n v="0"/>
    <n v="141493.28"/>
    <s v="10"/>
  </r>
  <r>
    <x v="0"/>
    <s v="10-500-21-1050-2570-152"/>
    <s v="HR SECRETARIAL"/>
    <n v="91"/>
    <n v="108079.14"/>
    <n v="0"/>
    <n v="108079.14"/>
    <s v="10"/>
  </r>
  <r>
    <x v="0"/>
    <s v="10-500-21-1050-2570-210"/>
    <s v="RETIREMENT"/>
    <n v="91"/>
    <n v="55627"/>
    <n v="0"/>
    <n v="55627"/>
    <s v="10"/>
  </r>
  <r>
    <x v="0"/>
    <s v="10-500-21-1050-2570-220"/>
    <s v="SOCIAL SECURITY"/>
    <n v="91"/>
    <n v="18585.189999999999"/>
    <n v="0"/>
    <n v="18585.189999999999"/>
    <s v="10"/>
  </r>
  <r>
    <x v="0"/>
    <s v="10-500-21-1050-2570-241"/>
    <s v="INSURANCE"/>
    <n v="91"/>
    <n v="11677.66"/>
    <n v="0"/>
    <n v="11677.66"/>
    <s v="10"/>
  </r>
  <r>
    <x v="0"/>
    <s v="10-500-21-1050-2570-245"/>
    <s v="Waive Money"/>
    <n v="91"/>
    <n v="3333.32"/>
    <n v="0"/>
    <n v="3333.32"/>
    <s v="10"/>
  </r>
  <r>
    <x v="0"/>
    <s v="10-500-21-1050-2570-320"/>
    <s v="PURCH SERVICE"/>
    <n v="91"/>
    <n v="0"/>
    <n v="0"/>
    <n v="0"/>
    <s v="10"/>
  </r>
  <r>
    <x v="0"/>
    <s v="10-500-21-1050-2570-340"/>
    <s v="BACKGROUND CHECKS"/>
    <n v="91"/>
    <n v="0"/>
    <n v="0"/>
    <n v="0"/>
    <s v="10"/>
  </r>
  <r>
    <x v="0"/>
    <s v="10-500-21-1050-2570-341"/>
    <s v="SUBSTITUTE COST"/>
    <n v="91"/>
    <n v="0"/>
    <n v="0"/>
    <n v="0"/>
    <s v="10"/>
  </r>
  <r>
    <x v="0"/>
    <s v="10-500-21-1050-2570-540"/>
    <s v="ADVERTISING"/>
    <n v="91"/>
    <n v="0"/>
    <n v="0"/>
    <n v="0"/>
    <s v="10"/>
  </r>
  <r>
    <x v="0"/>
    <s v="10-500-21-1050-2570-580"/>
    <s v="HR TRVL/WRKSHPS"/>
    <n v="91"/>
    <n v="1796.08"/>
    <n v="0"/>
    <n v="1796.08"/>
    <s v="10"/>
  </r>
  <r>
    <x v="0"/>
    <s v="10-500-21-1050-2570-610"/>
    <s v="HR SUPPLIES"/>
    <n v="91"/>
    <n v="7061.75"/>
    <n v="0"/>
    <n v="7061.75"/>
    <s v="10"/>
  </r>
  <r>
    <x v="0"/>
    <s v="10-500-21-1050-2570-670"/>
    <s v="HR SOFTWARE"/>
    <n v="91"/>
    <n v="0"/>
    <n v="0"/>
    <n v="0"/>
    <s v="10"/>
  </r>
  <r>
    <x v="0"/>
    <s v="10-500-21-1050-2570-810"/>
    <s v="HR DUES AND FEE"/>
    <n v="91"/>
    <n v="6888.3"/>
    <n v="0"/>
    <n v="6888.3"/>
    <s v="10"/>
  </r>
  <r>
    <x v="0"/>
    <s v="10-500-21-1050-2570-890"/>
    <s v="Loss on Fraudulent transactions"/>
    <n v="91"/>
    <n v="0"/>
    <n v="0"/>
    <n v="0"/>
    <s v="10"/>
  </r>
  <r>
    <x v="0"/>
    <s v="10-500-21-1050-2600-270"/>
    <s v="Industrial Insurance"/>
    <n v="91"/>
    <n v="0"/>
    <n v="0"/>
    <n v="0"/>
    <s v="10"/>
  </r>
  <r>
    <x v="0"/>
    <s v="10-500-21-1050-2650-626"/>
    <s v="Motor Fuel"/>
    <n v="91"/>
    <n v="82.24"/>
    <n v="0"/>
    <n v="82.24"/>
    <s v="10"/>
  </r>
  <r>
    <x v="0"/>
    <s v="10-500-21-1050-3100-193"/>
    <s v="Cooks"/>
    <n v="91"/>
    <n v="18467.66"/>
    <n v="0"/>
    <n v="18467.66"/>
    <s v="10"/>
  </r>
  <r>
    <x v="0"/>
    <s v="10-500-21-1050-3100-210"/>
    <s v="Retirement"/>
    <n v="91"/>
    <n v="4253.1000000000004"/>
    <n v="0"/>
    <n v="4253.1000000000004"/>
    <s v="10"/>
  </r>
  <r>
    <x v="0"/>
    <s v="10-500-21-1050-3100-220"/>
    <s v="FICA"/>
    <n v="91"/>
    <n v="1412.78"/>
    <n v="0"/>
    <n v="1412.78"/>
    <s v="10"/>
  </r>
  <r>
    <x v="0"/>
    <s v="10-500-21-1050-3300-270"/>
    <s v="Industrial Insurance"/>
    <n v="91"/>
    <n v="0"/>
    <n v="0"/>
    <n v="0"/>
    <s v="10"/>
  </r>
  <r>
    <x v="0"/>
    <s v="10-500-21-1050-3300-810"/>
    <s v="DUES AND FEES"/>
    <n v="91"/>
    <n v="0"/>
    <n v="0"/>
    <n v="0"/>
    <s v="10"/>
  </r>
  <r>
    <x v="0"/>
    <s v="10-500-21-1050-7000-860"/>
    <s v="INDIRECT COSTS"/>
    <n v="91"/>
    <n v="0"/>
    <n v="0"/>
    <n v="0"/>
    <s v="10"/>
  </r>
  <r>
    <x v="0"/>
    <s v="10-500-21-1050-7000-870"/>
    <s v="INDIRECT COSTS"/>
    <n v="91"/>
    <n v="0"/>
    <n v="0"/>
    <n v="0"/>
    <s v="10"/>
  </r>
  <r>
    <x v="0"/>
    <s v="10-500-21-1051-1000-641"/>
    <s v="TEXTBOOKS"/>
    <n v="91"/>
    <n v="145716.16"/>
    <n v="0"/>
    <n v="145716.16"/>
    <s v="10"/>
  </r>
  <r>
    <x v="0"/>
    <s v="10-500-21-1054-1000-610"/>
    <s v="Supplies"/>
    <n v="91"/>
    <n v="0"/>
    <n v="0"/>
    <n v="0"/>
    <s v="10"/>
  </r>
  <r>
    <x v="0"/>
    <s v="10-500-21-1054-2500-320"/>
    <s v="Art Refurbishment"/>
    <n v="91"/>
    <n v="0"/>
    <n v="0"/>
    <n v="0"/>
    <s v="10"/>
  </r>
  <r>
    <x v="0"/>
    <s v="10-500-21-1205-1000-131"/>
    <s v="TEACHER SALARY"/>
    <n v="91"/>
    <n v="0"/>
    <n v="121377.45"/>
    <n v="-121377.45"/>
    <s v="10"/>
  </r>
  <r>
    <x v="0"/>
    <s v="10-500-21-1205-1000-149"/>
    <s v="OTHER CERT"/>
    <n v="91"/>
    <n v="5952.41"/>
    <n v="0"/>
    <n v="5952.41"/>
    <s v="10"/>
  </r>
  <r>
    <x v="0"/>
    <s v="10-500-21-1205-1000-161"/>
    <s v="AIDE SALARY"/>
    <n v="91"/>
    <n v="0"/>
    <n v="0"/>
    <n v="0"/>
    <s v="10"/>
  </r>
  <r>
    <x v="0"/>
    <s v="10-500-21-1205-1000-195"/>
    <s v="SAL SPECIALIST"/>
    <n v="91"/>
    <n v="0"/>
    <n v="0"/>
    <n v="0"/>
    <s v="10"/>
  </r>
  <r>
    <x v="0"/>
    <s v="10-500-21-1205-1000-198"/>
    <s v="OTHER CLASSIFIE"/>
    <n v="91"/>
    <n v="0"/>
    <n v="0"/>
    <n v="0"/>
    <s v="10"/>
  </r>
  <r>
    <x v="0"/>
    <s v="10-500-21-1205-1000-210"/>
    <s v="RETIREMENT"/>
    <n v="91"/>
    <n v="0"/>
    <n v="27767.98"/>
    <n v="-27767.98"/>
    <s v="10"/>
  </r>
  <r>
    <x v="0"/>
    <s v="10-500-21-1205-1000-220"/>
    <s v="FICA"/>
    <n v="91"/>
    <n v="0"/>
    <n v="8817.35"/>
    <n v="-8817.35"/>
    <s v="10"/>
  </r>
  <r>
    <x v="0"/>
    <s v="10-500-21-1205-1000-241"/>
    <s v="INSURANCE"/>
    <n v="91"/>
    <n v="0"/>
    <n v="25219.81"/>
    <n v="-25219.81"/>
    <s v="10"/>
  </r>
  <r>
    <x v="0"/>
    <s v="10-500-21-1205-1000-245"/>
    <s v="Waive Money"/>
    <n v="91"/>
    <n v="0"/>
    <n v="0"/>
    <n v="0"/>
    <s v="10"/>
  </r>
  <r>
    <x v="0"/>
    <s v="10-500-21-1205-1000-270"/>
    <s v="INDUSTRIAL INS"/>
    <n v="91"/>
    <n v="0"/>
    <n v="0"/>
    <n v="0"/>
    <s v="10"/>
  </r>
  <r>
    <x v="0"/>
    <s v="10-500-21-1205-1000-320"/>
    <s v="PURCH SERVICE"/>
    <n v="91"/>
    <n v="139904.32999999999"/>
    <n v="0"/>
    <n v="139904.32999999999"/>
    <s v="10"/>
  </r>
  <r>
    <x v="0"/>
    <s v="10-500-21-1205-1000-321"/>
    <s v="Medicaid Purchased Services"/>
    <n v="91"/>
    <n v="24415.31"/>
    <n v="0"/>
    <n v="24415.31"/>
    <s v="10"/>
  </r>
  <r>
    <x v="0"/>
    <s v="10-500-21-1205-1000-341"/>
    <s v="SUBSTITUTE COST"/>
    <n v="91"/>
    <n v="0"/>
    <n v="0"/>
    <n v="0"/>
    <s v="10"/>
  </r>
  <r>
    <x v="0"/>
    <s v="10-500-21-1205-1000-532"/>
    <s v="CELL PHONE"/>
    <n v="91"/>
    <n v="0"/>
    <n v="0"/>
    <n v="0"/>
    <s v="10"/>
  </r>
  <r>
    <x v="0"/>
    <s v="10-500-21-1205-1000-580"/>
    <s v="TRAVEL"/>
    <n v="91"/>
    <n v="621"/>
    <n v="0"/>
    <n v="621"/>
    <s v="10"/>
  </r>
  <r>
    <x v="0"/>
    <s v="10-500-21-1205-1000-610"/>
    <s v="SUPPLIES"/>
    <n v="91"/>
    <n v="114708.55"/>
    <n v="0"/>
    <n v="114708.55"/>
    <s v="10"/>
  </r>
  <r>
    <x v="0"/>
    <s v="10-500-21-1205-1000-611"/>
    <s v="Medicaid Supplies"/>
    <n v="91"/>
    <n v="0"/>
    <n v="0"/>
    <n v="0"/>
    <s v="10"/>
  </r>
  <r>
    <x v="0"/>
    <s v="10-500-21-1205-1000-730"/>
    <s v="EQUIPMENT"/>
    <n v="91"/>
    <n v="3363.88"/>
    <n v="0"/>
    <n v="3363.88"/>
    <s v="10"/>
  </r>
  <r>
    <x v="0"/>
    <s v="10-500-21-1205-1000-890"/>
    <s v="OTHER"/>
    <n v="91"/>
    <n v="0"/>
    <n v="0"/>
    <n v="0"/>
    <s v="10"/>
  </r>
  <r>
    <x v="0"/>
    <s v="10-500-21-1205-2130-143"/>
    <s v="SCHOOL NURSE"/>
    <n v="91"/>
    <n v="3210.52"/>
    <n v="0"/>
    <n v="3210.52"/>
    <s v="10"/>
  </r>
  <r>
    <x v="0"/>
    <s v="10-500-21-1205-2130-210"/>
    <s v="RETIREMENT"/>
    <n v="91"/>
    <n v="760.52"/>
    <n v="0"/>
    <n v="760.52"/>
    <s v="10"/>
  </r>
  <r>
    <x v="0"/>
    <s v="10-500-21-1205-2130-220"/>
    <s v="FICA"/>
    <n v="91"/>
    <n v="239.82"/>
    <n v="0"/>
    <n v="239.82"/>
    <s v="10"/>
  </r>
  <r>
    <x v="0"/>
    <s v="10-500-21-1205-2130-241"/>
    <s v="INSURANCE"/>
    <n v="91"/>
    <n v="831.8"/>
    <n v="0"/>
    <n v="831.8"/>
    <s v="10"/>
  </r>
  <r>
    <x v="0"/>
    <s v="10-500-21-1205-2140-144"/>
    <s v="PSYCHOLOGISTS"/>
    <n v="91"/>
    <n v="172072.16"/>
    <n v="0"/>
    <n v="172072.16"/>
    <s v="10"/>
  </r>
  <r>
    <x v="0"/>
    <s v="10-500-21-1205-2140-210"/>
    <s v="RETIREMENT"/>
    <n v="91"/>
    <n v="40763.86"/>
    <n v="0"/>
    <n v="40763.86"/>
    <s v="10"/>
  </r>
  <r>
    <x v="0"/>
    <s v="10-500-21-1205-2140-220"/>
    <s v="FICA"/>
    <n v="91"/>
    <n v="12135.3"/>
    <n v="0"/>
    <n v="12135.3"/>
    <s v="10"/>
  </r>
  <r>
    <x v="0"/>
    <s v="10-500-21-1205-2140-241"/>
    <s v="INSURANCE"/>
    <n v="91"/>
    <n v="23412.15"/>
    <n v="0"/>
    <n v="23412.15"/>
    <s v="10"/>
  </r>
  <r>
    <x v="0"/>
    <s v="10-500-21-1205-2140-580"/>
    <s v="Travel"/>
    <n v="91"/>
    <n v="972"/>
    <n v="0"/>
    <n v="972"/>
    <s v="10"/>
  </r>
  <r>
    <x v="0"/>
    <s v="10-500-21-1205-2150-152"/>
    <s v="Office Asst."/>
    <n v="91"/>
    <n v="0"/>
    <n v="0"/>
    <n v="0"/>
    <s v="10"/>
  </r>
  <r>
    <x v="0"/>
    <s v="10-500-21-1205-2150-161"/>
    <s v="SPED Salary"/>
    <n v="91"/>
    <n v="6390.13"/>
    <n v="0"/>
    <n v="6390.13"/>
    <s v="10"/>
  </r>
  <r>
    <x v="0"/>
    <s v="10-500-21-1205-2150-199"/>
    <s v="Sp Ed. - SLP"/>
    <n v="91"/>
    <n v="202503.34"/>
    <n v="0"/>
    <n v="202503.34"/>
    <s v="10"/>
  </r>
  <r>
    <x v="0"/>
    <s v="10-500-21-1205-2150-210"/>
    <s v="RETIREMENT"/>
    <n v="91"/>
    <n v="46159.17"/>
    <n v="0"/>
    <n v="46159.17"/>
    <s v="10"/>
  </r>
  <r>
    <x v="0"/>
    <s v="10-500-21-1205-2150-220"/>
    <s v="FICA"/>
    <n v="91"/>
    <n v="15744.76"/>
    <n v="0"/>
    <n v="15744.76"/>
    <s v="10"/>
  </r>
  <r>
    <x v="0"/>
    <s v="10-500-21-1205-2150-241"/>
    <s v="INSURANCE"/>
    <n v="91"/>
    <n v="13323.14"/>
    <n v="0"/>
    <n v="13323.14"/>
    <s v="10"/>
  </r>
  <r>
    <x v="0"/>
    <s v="10-500-21-1205-2150-245"/>
    <s v="Waive Money"/>
    <n v="91"/>
    <n v="2000"/>
    <n v="0"/>
    <n v="2000"/>
    <s v="10"/>
  </r>
  <r>
    <x v="0"/>
    <s v="10-500-21-1205-2150-350"/>
    <s v="TECHNICAL SERVICES"/>
    <n v="91"/>
    <n v="0"/>
    <n v="0"/>
    <n v="0"/>
    <s v="10"/>
  </r>
  <r>
    <x v="0"/>
    <s v="10-500-21-1205-2150-580"/>
    <s v="Travel"/>
    <n v="91"/>
    <n v="1971"/>
    <n v="0"/>
    <n v="1971"/>
    <s v="10"/>
  </r>
  <r>
    <x v="0"/>
    <s v="10-500-21-1205-2210-115"/>
    <s v="SPED CORDNATOR"/>
    <n v="91"/>
    <n v="31099.37"/>
    <n v="0"/>
    <n v="31099.37"/>
    <s v="10"/>
  </r>
  <r>
    <x v="0"/>
    <s v="10-500-21-1205-2210-131"/>
    <s v="TEACHER SALARY"/>
    <n v="91"/>
    <n v="81430.960000000006"/>
    <n v="0"/>
    <n v="81430.960000000006"/>
    <s v="10"/>
  </r>
  <r>
    <x v="0"/>
    <s v="10-500-21-1205-2210-152"/>
    <s v="SP ED SECRETARY"/>
    <n v="91"/>
    <n v="3408.45"/>
    <n v="0"/>
    <n v="3408.45"/>
    <s v="10"/>
  </r>
  <r>
    <x v="0"/>
    <s v="10-500-21-1205-2210-210"/>
    <s v="Retirement"/>
    <n v="91"/>
    <n v="27722.51"/>
    <n v="0"/>
    <n v="27722.51"/>
    <s v="10"/>
  </r>
  <r>
    <x v="0"/>
    <s v="10-500-21-1205-2210-220"/>
    <s v="FICA"/>
    <n v="91"/>
    <n v="8089.3"/>
    <n v="0"/>
    <n v="8089.3"/>
    <s v="10"/>
  </r>
  <r>
    <x v="0"/>
    <s v="10-500-21-1205-2210-241"/>
    <s v="Insurance"/>
    <n v="91"/>
    <n v="19357.080000000002"/>
    <n v="0"/>
    <n v="19357.080000000002"/>
    <s v="10"/>
  </r>
  <r>
    <x v="0"/>
    <s v="10-500-21-1205-2210-580"/>
    <s v="COORDINATOR TVL"/>
    <n v="91"/>
    <n v="1281.45"/>
    <n v="0"/>
    <n v="1281.45"/>
    <s v="10"/>
  </r>
  <r>
    <x v="0"/>
    <s v="10-500-21-1205-2650-626"/>
    <s v="MOTER FUEL"/>
    <n v="91"/>
    <n v="669.55"/>
    <n v="0"/>
    <n v="669.55"/>
    <s v="10"/>
  </r>
  <r>
    <x v="0"/>
    <s v="10-500-21-1205-2700-511"/>
    <s v="TRANSP SERVICES"/>
    <n v="91"/>
    <n v="126274.2"/>
    <n v="0"/>
    <n v="126274.2"/>
    <s v="10"/>
  </r>
  <r>
    <x v="0"/>
    <s v="10-500-21-1205-7000-870"/>
    <s v="INDIRECT COSTS"/>
    <n v="91"/>
    <n v="0"/>
    <n v="0"/>
    <n v="0"/>
    <s v="10"/>
  </r>
  <r>
    <x v="0"/>
    <s v="10-500-21-1206-1000-321"/>
    <s v="Medicaid Purchased Services"/>
    <n v="91"/>
    <n v="141299.79999999999"/>
    <n v="0"/>
    <n v="141299.79999999999"/>
    <s v="10"/>
  </r>
  <r>
    <x v="0"/>
    <s v="10-500-21-1206-1000-611"/>
    <s v="Medicaid Supplies"/>
    <n v="91"/>
    <n v="716.86"/>
    <n v="0"/>
    <n v="716.86"/>
    <s v="10"/>
  </r>
  <r>
    <x v="0"/>
    <s v="10-500-21-1206-2130-341"/>
    <s v="RN SERVICES"/>
    <n v="91"/>
    <n v="19184.21"/>
    <n v="0"/>
    <n v="19184.21"/>
    <s v="10"/>
  </r>
  <r>
    <x v="0"/>
    <s v="10-500-21-1215-1000-210"/>
    <s v="RETIREMENT"/>
    <n v="91"/>
    <n v="0"/>
    <n v="0"/>
    <n v="0"/>
    <s v="10"/>
  </r>
  <r>
    <x v="0"/>
    <s v="10-500-21-1215-1000-241"/>
    <s v="INSURANCE"/>
    <n v="91"/>
    <n v="0"/>
    <n v="0"/>
    <n v="0"/>
    <s v="10"/>
  </r>
  <r>
    <x v="0"/>
    <s v="10-500-21-1215-1000-245"/>
    <s v="Waive Money"/>
    <n v="91"/>
    <n v="0"/>
    <n v="0"/>
    <n v="0"/>
    <s v="10"/>
  </r>
  <r>
    <x v="0"/>
    <s v="10-500-21-1215-1000-320"/>
    <s v="PURCH SERVICE"/>
    <n v="91"/>
    <n v="0"/>
    <n v="0"/>
    <n v="0"/>
    <s v="10"/>
  </r>
  <r>
    <x v="0"/>
    <s v="10-500-21-1215-1000-321"/>
    <s v="Medicaid Purchased Services"/>
    <n v="91"/>
    <n v="0"/>
    <n v="0"/>
    <n v="0"/>
    <s v="10"/>
  </r>
  <r>
    <x v="0"/>
    <s v="10-500-21-1215-1000-341"/>
    <s v="SUBSTITUTE COST"/>
    <n v="91"/>
    <n v="20694.55"/>
    <n v="0"/>
    <n v="20694.55"/>
    <s v="10"/>
  </r>
  <r>
    <x v="0"/>
    <s v="10-500-21-1215-1000-580"/>
    <s v="TRAVEL"/>
    <n v="91"/>
    <n v="0"/>
    <n v="0"/>
    <n v="0"/>
    <s v="10"/>
  </r>
  <r>
    <x v="0"/>
    <s v="10-500-21-1215-1000-610"/>
    <s v="SUPPLIES"/>
    <n v="91"/>
    <n v="3437.61"/>
    <n v="0"/>
    <n v="3437.61"/>
    <s v="10"/>
  </r>
  <r>
    <x v="0"/>
    <s v="10-500-21-1215-1000-611"/>
    <s v="Medicaid Supplies"/>
    <n v="91"/>
    <n v="0"/>
    <n v="0"/>
    <n v="0"/>
    <s v="10"/>
  </r>
  <r>
    <x v="0"/>
    <s v="10-500-21-1215-1000-730"/>
    <s v="EQUIPMENT"/>
    <n v="91"/>
    <n v="0"/>
    <n v="0"/>
    <n v="0"/>
    <s v="10"/>
  </r>
  <r>
    <x v="0"/>
    <s v="10-500-21-1215-1000-890"/>
    <s v="MISC."/>
    <n v="91"/>
    <n v="0"/>
    <n v="0"/>
    <n v="0"/>
    <s v="10"/>
  </r>
  <r>
    <x v="0"/>
    <s v="10-500-21-1215-2130-340"/>
    <s v="RN SERVICES"/>
    <n v="91"/>
    <n v="0"/>
    <n v="0"/>
    <n v="0"/>
    <s v="10"/>
  </r>
  <r>
    <x v="0"/>
    <s v="10-500-21-1215-2500-730"/>
    <s v="Admin Equipment"/>
    <n v="91"/>
    <n v="0"/>
    <n v="0"/>
    <n v="0"/>
    <s v="10"/>
  </r>
  <r>
    <x v="0"/>
    <s v="10-500-21-1215-2700-511"/>
    <s v="BUSING"/>
    <n v="91"/>
    <n v="0"/>
    <n v="0"/>
    <n v="0"/>
    <s v="10"/>
  </r>
  <r>
    <x v="0"/>
    <s v="10-500-21-1220-1000-149"/>
    <s v="ESY TEACHER"/>
    <n v="91"/>
    <n v="3213.73"/>
    <n v="0"/>
    <n v="3213.73"/>
    <s v="10"/>
  </r>
  <r>
    <x v="0"/>
    <s v="10-500-21-1220-1000-161"/>
    <s v="ESY CLASSIFIED"/>
    <n v="91"/>
    <n v="0"/>
    <n v="0"/>
    <n v="0"/>
    <s v="10"/>
  </r>
  <r>
    <x v="0"/>
    <s v="10-500-21-1220-1000-210"/>
    <s v="RETIREMENT"/>
    <n v="91"/>
    <n v="647.89"/>
    <n v="0"/>
    <n v="647.89"/>
    <s v="10"/>
  </r>
  <r>
    <x v="0"/>
    <s v="10-500-21-1220-1000-220"/>
    <s v="FICA"/>
    <n v="91"/>
    <n v="245.85"/>
    <n v="0"/>
    <n v="245.85"/>
    <s v="10"/>
  </r>
  <r>
    <x v="0"/>
    <s v="10-500-21-1225-1000-131"/>
    <s v="ESY TEACHERS"/>
    <n v="91"/>
    <n v="0"/>
    <n v="0"/>
    <n v="0"/>
    <s v="10"/>
  </r>
  <r>
    <x v="0"/>
    <s v="10-500-21-1278-1000-131"/>
    <s v="ESY - Teacher Wages"/>
    <n v="91"/>
    <n v="0"/>
    <n v="0"/>
    <n v="0"/>
    <s v="10"/>
  </r>
  <r>
    <x v="0"/>
    <s v="10-500-21-1278-1000-149"/>
    <s v="ESY Stipend"/>
    <n v="91"/>
    <n v="25100"/>
    <n v="0"/>
    <n v="25100"/>
    <s v="10"/>
  </r>
  <r>
    <x v="0"/>
    <s v="10-500-21-1278-1000-210"/>
    <s v="RETIREMENT"/>
    <n v="91"/>
    <n v="5287.92"/>
    <n v="0"/>
    <n v="5287.92"/>
    <s v="10"/>
  </r>
  <r>
    <x v="0"/>
    <s v="10-500-21-1278-1000-220"/>
    <s v="FICA"/>
    <n v="91"/>
    <n v="1888.42"/>
    <n v="0"/>
    <n v="1888.42"/>
    <s v="10"/>
  </r>
  <r>
    <x v="0"/>
    <s v="10-500-21-1278-1000-241"/>
    <s v="Insurance"/>
    <n v="91"/>
    <n v="39.979999999999997"/>
    <n v="0"/>
    <n v="39.979999999999997"/>
    <s v="10"/>
  </r>
  <r>
    <x v="0"/>
    <s v="10-500-21-1609-1000-149"/>
    <s v="OTHER CERT"/>
    <n v="91"/>
    <n v="0"/>
    <n v="0"/>
    <n v="0"/>
    <s v="10"/>
  </r>
  <r>
    <x v="0"/>
    <s v="10-500-21-1609-1000-161"/>
    <s v="INST. ASSISTANT"/>
    <n v="91"/>
    <n v="0"/>
    <n v="0"/>
    <n v="0"/>
    <s v="10"/>
  </r>
  <r>
    <x v="0"/>
    <s v="10-500-21-1609-1000-199"/>
    <s v="SALARIES"/>
    <n v="91"/>
    <n v="0"/>
    <n v="0"/>
    <n v="0"/>
    <s v="10"/>
  </r>
  <r>
    <x v="0"/>
    <s v="10-500-21-1609-1000-210"/>
    <s v="RETIREMENT"/>
    <n v="91"/>
    <n v="0"/>
    <n v="0"/>
    <n v="0"/>
    <s v="10"/>
  </r>
  <r>
    <x v="0"/>
    <s v="10-500-21-1609-1000-220"/>
    <s v="SOCIAL SECURITY"/>
    <n v="91"/>
    <n v="0"/>
    <n v="0"/>
    <n v="0"/>
    <s v="10"/>
  </r>
  <r>
    <x v="0"/>
    <s v="10-500-21-1609-1000-540"/>
    <s v="ADVERTISING"/>
    <n v="91"/>
    <n v="0"/>
    <n v="0"/>
    <n v="0"/>
    <s v="10"/>
  </r>
  <r>
    <x v="0"/>
    <s v="10-500-21-1609-1000-580"/>
    <s v="TRAVEL"/>
    <n v="91"/>
    <n v="0"/>
    <n v="0"/>
    <n v="0"/>
    <s v="10"/>
  </r>
  <r>
    <x v="0"/>
    <s v="10-500-21-1609-1000-610"/>
    <s v="SUPPLIES"/>
    <n v="91"/>
    <n v="0"/>
    <n v="0"/>
    <n v="0"/>
    <s v="10"/>
  </r>
  <r>
    <x v="0"/>
    <s v="10-500-21-1609-1000-670"/>
    <s v="SOFTWARE"/>
    <n v="91"/>
    <n v="0"/>
    <n v="0"/>
    <n v="0"/>
    <s v="10"/>
  </r>
  <r>
    <x v="0"/>
    <s v="10-500-21-1609-1000-890"/>
    <s v="Student Incentives"/>
    <n v="91"/>
    <n v="0"/>
    <n v="0"/>
    <n v="0"/>
    <s v="10"/>
  </r>
  <r>
    <x v="0"/>
    <s v="10-500-21-1609-2120-142"/>
    <s v="COUNSELOR"/>
    <n v="91"/>
    <n v="0"/>
    <n v="0"/>
    <n v="0"/>
    <s v="10"/>
  </r>
  <r>
    <x v="0"/>
    <s v="10-500-21-1609-2210-115"/>
    <s v="DIRECTOR"/>
    <n v="91"/>
    <n v="0"/>
    <n v="0"/>
    <n v="0"/>
    <s v="10"/>
  </r>
  <r>
    <x v="0"/>
    <s v="10-500-21-1609-2210-152"/>
    <s v="SECRETARY"/>
    <n v="91"/>
    <n v="0"/>
    <n v="0"/>
    <n v="0"/>
    <s v="10"/>
  </r>
  <r>
    <x v="0"/>
    <s v="10-500-21-1609-2210-210"/>
    <s v="RETIREMENT"/>
    <n v="91"/>
    <n v="0"/>
    <n v="0"/>
    <n v="0"/>
    <s v="10"/>
  </r>
  <r>
    <x v="0"/>
    <s v="10-500-21-1609-2210-220"/>
    <s v="SOCIAL SECURITY"/>
    <n v="91"/>
    <n v="0"/>
    <n v="0"/>
    <n v="0"/>
    <s v="10"/>
  </r>
  <r>
    <x v="0"/>
    <s v="10-500-21-1609-2210-241"/>
    <s v="Insurance"/>
    <n v="91"/>
    <n v="0"/>
    <n v="0"/>
    <n v="0"/>
    <s v="10"/>
  </r>
  <r>
    <x v="0"/>
    <s v="10-500-21-1609-7000-860"/>
    <s v="INDIRECT COSTS - NR"/>
    <n v="91"/>
    <n v="0"/>
    <n v="0"/>
    <n v="0"/>
    <s v="10"/>
  </r>
  <r>
    <x v="0"/>
    <s v="10-500-21-2000-2100-610"/>
    <s v="SUPPLIES"/>
    <n v="91"/>
    <n v="0"/>
    <n v="0"/>
    <n v="0"/>
    <s v="10"/>
  </r>
  <r>
    <x v="0"/>
    <s v="10-500-21-2010-1000-137"/>
    <s v="salary"/>
    <n v="91"/>
    <n v="0"/>
    <n v="0"/>
    <n v="0"/>
    <s v="10"/>
  </r>
  <r>
    <x v="0"/>
    <s v="10-500-21-2010-1000-210"/>
    <s v="Retirement"/>
    <n v="91"/>
    <n v="0"/>
    <n v="0"/>
    <n v="0"/>
    <s v="10"/>
  </r>
  <r>
    <x v="0"/>
    <s v="10-500-21-2010-1000-220"/>
    <s v="FICA"/>
    <n v="91"/>
    <n v="0"/>
    <n v="0"/>
    <n v="0"/>
    <s v="10"/>
  </r>
  <r>
    <x v="0"/>
    <s v="10-500-21-2100-2100-610"/>
    <s v="Bear Hugs - Supplies"/>
    <n v="91"/>
    <n v="0"/>
    <n v="0"/>
    <n v="0"/>
    <s v="10"/>
  </r>
  <r>
    <x v="0"/>
    <s v="10-500-21-2100-2700-519"/>
    <s v="TRANSPORTATION"/>
    <n v="91"/>
    <n v="0"/>
    <n v="0"/>
    <n v="0"/>
    <s v="10"/>
  </r>
  <r>
    <x v="0"/>
    <s v="10-500-21-2101-1000-149"/>
    <s v="OTHER CERTIFIED"/>
    <n v="91"/>
    <n v="0"/>
    <n v="0"/>
    <n v="0"/>
    <s v="10"/>
  </r>
  <r>
    <x v="0"/>
    <s v="10-500-21-2101-1000-161"/>
    <s v="INST. ASSISTANT"/>
    <n v="91"/>
    <n v="0"/>
    <n v="0"/>
    <n v="0"/>
    <s v="10"/>
  </r>
  <r>
    <x v="0"/>
    <s v="10-500-21-2101-1000-210"/>
    <s v="RETIREMENT"/>
    <n v="91"/>
    <n v="0"/>
    <n v="0"/>
    <n v="0"/>
    <s v="10"/>
  </r>
  <r>
    <x v="0"/>
    <s v="10-500-21-2101-1000-220"/>
    <s v="FICA"/>
    <n v="91"/>
    <n v="0"/>
    <n v="0"/>
    <n v="0"/>
    <s v="10"/>
  </r>
  <r>
    <x v="0"/>
    <s v="10-500-21-2101-1000-241"/>
    <s v="INSURANCE"/>
    <n v="91"/>
    <n v="0"/>
    <n v="0"/>
    <n v="0"/>
    <s v="10"/>
  </r>
  <r>
    <x v="0"/>
    <s v="10-500-21-2101-1000-245"/>
    <s v="Wavie"/>
    <n v="91"/>
    <n v="0"/>
    <n v="0"/>
    <n v="0"/>
    <s v="10"/>
  </r>
  <r>
    <x v="0"/>
    <s v="10-500-21-2101-1000-320"/>
    <s v="PURCHASED SERVICES"/>
    <n v="91"/>
    <n v="0"/>
    <n v="0"/>
    <n v="0"/>
    <s v="10"/>
  </r>
  <r>
    <x v="0"/>
    <s v="10-500-21-2101-1000-580"/>
    <s v="TRAVEL"/>
    <n v="91"/>
    <n v="0"/>
    <n v="0"/>
    <n v="0"/>
    <s v="10"/>
  </r>
  <r>
    <x v="0"/>
    <s v="10-500-21-2101-1000-610"/>
    <s v="SUPPLIES"/>
    <n v="91"/>
    <n v="0"/>
    <n v="0"/>
    <n v="0"/>
    <s v="10"/>
  </r>
  <r>
    <x v="0"/>
    <s v="10-500-21-2101-2213-580"/>
    <s v="STEM Levy - Travel"/>
    <n v="91"/>
    <n v="0"/>
    <n v="0"/>
    <n v="0"/>
    <s v="10"/>
  </r>
  <r>
    <x v="0"/>
    <s v="10-500-21-2102-1000-241"/>
    <s v="INSURANCE"/>
    <n v="91"/>
    <n v="0"/>
    <n v="0"/>
    <n v="0"/>
    <s v="10"/>
  </r>
  <r>
    <x v="0"/>
    <s v="10-500-21-2102-1000-610"/>
    <s v="Supplies"/>
    <n v="91"/>
    <n v="300"/>
    <n v="0"/>
    <n v="300"/>
    <s v="10"/>
  </r>
  <r>
    <x v="0"/>
    <s v="10-500-21-2112-1000-320"/>
    <s v="PURCHASED SERVICES"/>
    <n v="91"/>
    <n v="0"/>
    <n v="0"/>
    <n v="0"/>
    <s v="10"/>
  </r>
  <r>
    <x v="0"/>
    <s v="10-500-21-2112-1000-321"/>
    <s v="STEM PURCHASED SERVICES"/>
    <n v="91"/>
    <n v="0"/>
    <n v="0"/>
    <n v="0"/>
    <s v="10"/>
  </r>
  <r>
    <x v="0"/>
    <s v="10-500-21-2112-1000-341"/>
    <s v="STEM SUBSTITUES"/>
    <n v="91"/>
    <n v="0"/>
    <n v="0"/>
    <n v="0"/>
    <s v="10"/>
  </r>
  <r>
    <x v="0"/>
    <s v="10-500-21-2112-1000-581"/>
    <s v="STEM TRAVEL"/>
    <n v="91"/>
    <n v="0"/>
    <n v="0"/>
    <n v="0"/>
    <s v="10"/>
  </r>
  <r>
    <x v="0"/>
    <s v="10-500-21-2112-1000-611"/>
    <s v="STEM SUPPLIES"/>
    <n v="91"/>
    <n v="0"/>
    <n v="0"/>
    <n v="0"/>
    <s v="10"/>
  </r>
  <r>
    <x v="0"/>
    <s v="10-500-21-3450-1000-430"/>
    <s v="COPIER REPAIRS"/>
    <n v="91"/>
    <n v="0"/>
    <n v="0"/>
    <n v="0"/>
    <s v="10"/>
  </r>
  <r>
    <x v="0"/>
    <s v="10-500-21-3450-1000-550"/>
    <s v="PRINTNG SERVICE"/>
    <n v="91"/>
    <n v="0"/>
    <n v="0"/>
    <n v="0"/>
    <s v="10"/>
  </r>
  <r>
    <x v="0"/>
    <s v="10-500-21-3450-1000-610"/>
    <s v="COPIER SUPPLIES"/>
    <n v="91"/>
    <n v="8382.94"/>
    <n v="0"/>
    <n v="8382.94"/>
    <s v="10"/>
  </r>
  <r>
    <x v="0"/>
    <s v="10-500-21-3450-2530-430"/>
    <s v="COPIER REPAIRS"/>
    <n v="91"/>
    <n v="0"/>
    <n v="0"/>
    <n v="0"/>
    <s v="10"/>
  </r>
  <r>
    <x v="0"/>
    <s v="10-500-21-3450-2530-550"/>
    <s v="PRINTNG SERVICE"/>
    <n v="91"/>
    <n v="0"/>
    <n v="0"/>
    <n v="0"/>
    <s v="10"/>
  </r>
  <r>
    <x v="0"/>
    <s v="10-500-21-3450-2530-610"/>
    <s v="COPIER SUPPLIES"/>
    <n v="91"/>
    <n v="0"/>
    <n v="0"/>
    <n v="0"/>
    <s v="10"/>
  </r>
  <r>
    <x v="0"/>
    <s v="10-500-21-3450-2570-550"/>
    <s v="COPIER SERVICES"/>
    <n v="91"/>
    <n v="0"/>
    <n v="0"/>
    <n v="0"/>
    <s v="10"/>
  </r>
  <r>
    <x v="0"/>
    <s v="10-500-21-3500-3300-115"/>
    <s v="FOUNDATION DIRE"/>
    <n v="91"/>
    <n v="67103.92"/>
    <n v="0"/>
    <n v="67103.92"/>
    <s v="10"/>
  </r>
  <r>
    <x v="0"/>
    <s v="10-500-21-3500-3300-152"/>
    <s v="SECRETARIAL"/>
    <n v="91"/>
    <n v="6317.2"/>
    <n v="0"/>
    <n v="6317.2"/>
    <s v="10"/>
  </r>
  <r>
    <x v="0"/>
    <s v="10-500-21-3500-3300-210"/>
    <s v="RETIREMENT"/>
    <n v="91"/>
    <n v="17161.77"/>
    <n v="0"/>
    <n v="17161.77"/>
    <s v="10"/>
  </r>
  <r>
    <x v="0"/>
    <s v="10-500-21-3500-3300-220"/>
    <s v="SOCIAL SECURITY"/>
    <n v="91"/>
    <n v="5610.14"/>
    <n v="0"/>
    <n v="5610.14"/>
    <s v="10"/>
  </r>
  <r>
    <x v="0"/>
    <s v="10-500-21-3500-3300-241"/>
    <s v="INSURANCE"/>
    <n v="91"/>
    <n v="826.34"/>
    <n v="0"/>
    <n v="826.34"/>
    <s v="10"/>
  </r>
  <r>
    <x v="0"/>
    <s v="10-500-21-3500-3300-245"/>
    <s v="Waive Money"/>
    <n v="91"/>
    <n v="1000"/>
    <n v="0"/>
    <n v="1000"/>
    <s v="10"/>
  </r>
  <r>
    <x v="0"/>
    <s v="10-500-21-3500-3300-320"/>
    <s v="PURCHASED SERV"/>
    <n v="91"/>
    <n v="0"/>
    <n v="0"/>
    <n v="0"/>
    <s v="10"/>
  </r>
  <r>
    <x v="0"/>
    <s v="10-500-21-3500-3300-341"/>
    <s v="AUDIT SERVICE"/>
    <n v="91"/>
    <n v="0"/>
    <n v="0"/>
    <n v="0"/>
    <s v="10"/>
  </r>
  <r>
    <x v="0"/>
    <s v="10-500-21-3500-3300-580"/>
    <s v="TRAVEL"/>
    <n v="91"/>
    <n v="500"/>
    <n v="0"/>
    <n v="500"/>
    <s v="10"/>
  </r>
  <r>
    <x v="0"/>
    <s v="10-500-21-3500-3300-610"/>
    <s v="SUPPLIES"/>
    <n v="91"/>
    <n v="746.36"/>
    <n v="0"/>
    <n v="746.36"/>
    <s v="10"/>
  </r>
  <r>
    <x v="0"/>
    <s v="10-500-21-3500-3300-810"/>
    <s v="DUES &amp; FEES"/>
    <n v="91"/>
    <n v="0"/>
    <n v="0"/>
    <n v="0"/>
    <s v="10"/>
  </r>
  <r>
    <x v="0"/>
    <s v="10-500-21-3500-3300-890"/>
    <s v="MISC. EXPENSE"/>
    <n v="91"/>
    <n v="0"/>
    <n v="0"/>
    <n v="0"/>
    <s v="10"/>
  </r>
  <r>
    <x v="0"/>
    <s v="10-500-21-3800-3300-149"/>
    <s v="SALARIES"/>
    <n v="91"/>
    <n v="0"/>
    <n v="0"/>
    <n v="0"/>
    <s v="10"/>
  </r>
  <r>
    <x v="0"/>
    <s v="10-500-21-3800-3300-610"/>
    <s v="SUPPLIES (GEN)"/>
    <n v="91"/>
    <n v="0"/>
    <n v="0"/>
    <n v="0"/>
    <s v="10"/>
  </r>
  <r>
    <x v="0"/>
    <s v="10-500-21-3810-1000-149"/>
    <s v="OTHER CERT"/>
    <n v="91"/>
    <n v="0"/>
    <n v="0"/>
    <n v="0"/>
    <s v="10"/>
  </r>
  <r>
    <x v="0"/>
    <s v="10-500-21-3810-1000-210"/>
    <s v="RETIREMENT"/>
    <n v="91"/>
    <n v="0"/>
    <n v="0"/>
    <n v="0"/>
    <s v="10"/>
  </r>
  <r>
    <x v="0"/>
    <s v="10-500-21-3810-1000-220"/>
    <s v="FICA"/>
    <n v="91"/>
    <n v="0"/>
    <n v="0"/>
    <n v="0"/>
    <s v="10"/>
  </r>
  <r>
    <x v="0"/>
    <s v="10-500-21-3810-1000-810"/>
    <s v="Fees"/>
    <n v="91"/>
    <n v="0"/>
    <n v="0"/>
    <n v="0"/>
    <s v="10"/>
  </r>
  <r>
    <x v="0"/>
    <s v="10-500-21-3810-3300-149"/>
    <s v="Community Ed - Extra Duty"/>
    <n v="91"/>
    <n v="0"/>
    <n v="0"/>
    <n v="0"/>
    <s v="10"/>
  </r>
  <r>
    <x v="0"/>
    <s v="10-500-21-3810-3300-152"/>
    <s v="SECRETARIAL"/>
    <n v="91"/>
    <n v="0"/>
    <n v="0"/>
    <n v="0"/>
    <s v="10"/>
  </r>
  <r>
    <x v="0"/>
    <s v="10-500-21-3810-3300-199"/>
    <s v="SALARIES"/>
    <n v="91"/>
    <n v="0"/>
    <n v="0"/>
    <n v="0"/>
    <s v="10"/>
  </r>
  <r>
    <x v="0"/>
    <s v="10-500-21-3810-3300-540"/>
    <s v="ADVERTISING"/>
    <n v="91"/>
    <n v="0"/>
    <n v="0"/>
    <n v="0"/>
    <s v="10"/>
  </r>
  <r>
    <x v="0"/>
    <s v="10-500-21-3810-3300-610"/>
    <s v="SUPPLIES"/>
    <n v="91"/>
    <n v="0"/>
    <n v="0"/>
    <n v="0"/>
    <s v="10"/>
  </r>
  <r>
    <x v="0"/>
    <s v="10-500-21-3810-3300-890"/>
    <s v="OTHER"/>
    <n v="91"/>
    <n v="0"/>
    <n v="0"/>
    <n v="0"/>
    <s v="10"/>
  </r>
  <r>
    <x v="0"/>
    <s v="10-500-21-3810-5210-901"/>
    <s v="TRANSFERS OUT"/>
    <n v="91"/>
    <n v="0"/>
    <n v="0"/>
    <n v="0"/>
    <s v="10"/>
  </r>
  <r>
    <x v="0"/>
    <s v="10-500-21-3881-1000-149"/>
    <s v="extra duty"/>
    <n v="91"/>
    <n v="0"/>
    <n v="0"/>
    <n v="0"/>
    <s v="10"/>
  </r>
  <r>
    <x v="0"/>
    <s v="10-500-21-3881-1000-210"/>
    <s v="Retirement"/>
    <n v="91"/>
    <n v="0"/>
    <n v="0"/>
    <n v="0"/>
    <s v="10"/>
  </r>
  <r>
    <x v="0"/>
    <s v="10-500-21-3881-1000-220"/>
    <s v="FICA"/>
    <n v="91"/>
    <n v="0"/>
    <n v="0"/>
    <n v="0"/>
    <s v="10"/>
  </r>
  <r>
    <x v="0"/>
    <s v="10-500-21-3900-2620-185"/>
    <s v="SAL ENERGY MANG"/>
    <n v="91"/>
    <n v="0"/>
    <n v="0"/>
    <n v="0"/>
    <s v="10"/>
  </r>
  <r>
    <x v="0"/>
    <s v="10-500-21-3900-2620-340"/>
    <s v="ENRGY CONSULTNT"/>
    <n v="91"/>
    <n v="0"/>
    <n v="0"/>
    <n v="0"/>
    <s v="10"/>
  </r>
  <r>
    <x v="0"/>
    <s v="10-500-21-3900-2620-341"/>
    <s v="SUB TEACHERS"/>
    <n v="91"/>
    <n v="0"/>
    <n v="0"/>
    <n v="0"/>
    <s v="10"/>
  </r>
  <r>
    <x v="0"/>
    <s v="10-500-21-3900-2620-580"/>
    <s v="TRAVEL"/>
    <n v="91"/>
    <n v="0"/>
    <n v="0"/>
    <n v="0"/>
    <s v="10"/>
  </r>
  <r>
    <x v="0"/>
    <s v="10-500-21-3900-2620-610"/>
    <s v="SUPPLIES"/>
    <n v="91"/>
    <n v="0"/>
    <n v="0"/>
    <n v="0"/>
    <s v="10"/>
  </r>
  <r>
    <x v="0"/>
    <s v="10-500-21-3900-2620-670"/>
    <s v="ENERGY SOFTWARE"/>
    <n v="91"/>
    <n v="0"/>
    <n v="0"/>
    <n v="0"/>
    <s v="10"/>
  </r>
  <r>
    <x v="0"/>
    <s v="10-500-21-5201-1000-131"/>
    <s v="K-8 CSR TEACHER"/>
    <n v="91"/>
    <n v="0"/>
    <n v="0"/>
    <n v="0"/>
    <s v="10"/>
  </r>
  <r>
    <x v="0"/>
    <s v="10-500-21-5201-1000-210"/>
    <s v="RETIREMENT"/>
    <n v="91"/>
    <n v="0"/>
    <n v="0"/>
    <n v="0"/>
    <s v="10"/>
  </r>
  <r>
    <x v="0"/>
    <s v="10-500-21-5201-1000-220"/>
    <s v="FICA"/>
    <n v="91"/>
    <n v="0"/>
    <n v="0"/>
    <n v="0"/>
    <s v="10"/>
  </r>
  <r>
    <x v="0"/>
    <s v="10-500-21-5201-1000-241"/>
    <s v="INSURANCE"/>
    <n v="91"/>
    <n v="0"/>
    <n v="0"/>
    <n v="0"/>
    <s v="10"/>
  </r>
  <r>
    <x v="0"/>
    <s v="10-500-21-5201-1000-245"/>
    <s v="Waive Money"/>
    <n v="91"/>
    <n v="0"/>
    <n v="0"/>
    <n v="0"/>
    <s v="10"/>
  </r>
  <r>
    <x v="0"/>
    <s v="10-500-21-5256-1000-610"/>
    <s v="Robotics Grant Supplies"/>
    <n v="91"/>
    <n v="0"/>
    <n v="0"/>
    <n v="0"/>
    <s v="10"/>
  </r>
  <r>
    <x v="0"/>
    <s v="10-500-21-5256-1000-730"/>
    <s v="Robotics Grant Equipment"/>
    <n v="91"/>
    <n v="0"/>
    <n v="0"/>
    <n v="0"/>
    <s v="10"/>
  </r>
  <r>
    <x v="0"/>
    <s v="10-500-21-5260-1000-161"/>
    <s v="IA READING LIT"/>
    <n v="91"/>
    <n v="0"/>
    <n v="0"/>
    <n v="0"/>
    <s v="10"/>
  </r>
  <r>
    <x v="0"/>
    <s v="10-500-21-5270-1000-198"/>
    <s v="TRANSLATORS"/>
    <n v="91"/>
    <n v="0"/>
    <n v="0"/>
    <n v="0"/>
    <s v="10"/>
  </r>
  <r>
    <x v="0"/>
    <s v="10-500-21-5270-1000-220"/>
    <s v="FICA"/>
    <n v="91"/>
    <n v="0"/>
    <n v="0"/>
    <n v="0"/>
    <s v="10"/>
  </r>
  <r>
    <x v="0"/>
    <s v="10-500-21-5270-1000-320"/>
    <s v="PURCH SERVICE"/>
    <n v="91"/>
    <n v="0"/>
    <n v="0"/>
    <n v="0"/>
    <s v="10"/>
  </r>
  <r>
    <x v="0"/>
    <s v="10-500-21-5270-2210-152"/>
    <s v="ESL SECRETARY"/>
    <n v="91"/>
    <n v="0"/>
    <n v="0"/>
    <n v="0"/>
    <s v="10"/>
  </r>
  <r>
    <x v="0"/>
    <s v="10-500-21-5310-7000-860"/>
    <s v="INDIRECT COSTS - NR"/>
    <n v="91"/>
    <n v="0"/>
    <n v="0"/>
    <n v="0"/>
    <s v="10"/>
  </r>
  <r>
    <x v="0"/>
    <s v="10-500-21-5315-2700-511"/>
    <s v="TRANS SERVICES"/>
    <n v="91"/>
    <n v="1123119.78"/>
    <n v="0"/>
    <n v="1123119.78"/>
    <s v="10"/>
  </r>
  <r>
    <x v="0"/>
    <s v="10-500-21-5330-1000-131"/>
    <s v="TEACHERS"/>
    <n v="91"/>
    <n v="0"/>
    <n v="0"/>
    <n v="0"/>
    <s v="10"/>
  </r>
  <r>
    <x v="0"/>
    <s v="10-500-21-5330-1000-161"/>
    <s v="INST. ASSISTANT"/>
    <n v="91"/>
    <n v="0"/>
    <n v="0"/>
    <n v="0"/>
    <s v="10"/>
  </r>
  <r>
    <x v="0"/>
    <s v="10-500-21-5330-7000-870"/>
    <s v="INDIRECT COSTS - RESTRICTED"/>
    <n v="91"/>
    <n v="0"/>
    <n v="0"/>
    <n v="0"/>
    <s v="10"/>
  </r>
  <r>
    <x v="0"/>
    <s v="10-500-21-5331-1000-131"/>
    <s v="TEACHERS"/>
    <n v="91"/>
    <n v="0"/>
    <n v="0"/>
    <n v="0"/>
    <s v="10"/>
  </r>
  <r>
    <x v="0"/>
    <s v="10-500-21-5331-1000-161"/>
    <s v="STAFF ASSISTANT"/>
    <n v="91"/>
    <n v="0"/>
    <n v="0"/>
    <n v="0"/>
    <s v="10"/>
  </r>
  <r>
    <x v="0"/>
    <s v="10-500-21-5331-1000-320"/>
    <s v="PURCH SERVICE"/>
    <n v="91"/>
    <n v="0"/>
    <n v="0"/>
    <n v="0"/>
    <s v="10"/>
  </r>
  <r>
    <x v="0"/>
    <s v="10-500-21-5331-1000-580"/>
    <s v="TRAVEL"/>
    <n v="91"/>
    <n v="0"/>
    <n v="0"/>
    <n v="0"/>
    <s v="10"/>
  </r>
  <r>
    <x v="0"/>
    <s v="10-500-21-5331-1000-610"/>
    <s v="SUPPLIES (GEN)"/>
    <n v="91"/>
    <n v="496.91"/>
    <n v="0"/>
    <n v="496.91"/>
    <s v="10"/>
  </r>
  <r>
    <x v="0"/>
    <s v="10-500-21-5331-1000-641"/>
    <s v="TEXTBOOKS"/>
    <n v="91"/>
    <n v="0"/>
    <n v="0"/>
    <n v="0"/>
    <s v="10"/>
  </r>
  <r>
    <x v="0"/>
    <s v="10-500-21-5331-1000-810"/>
    <s v="DUES AND FEES"/>
    <n v="91"/>
    <n v="0"/>
    <n v="0"/>
    <n v="0"/>
    <s v="10"/>
  </r>
  <r>
    <x v="0"/>
    <s v="10-500-21-5331-2120-610"/>
    <s v="SUPPLIES (GEN)"/>
    <n v="91"/>
    <n v="0"/>
    <n v="0"/>
    <n v="0"/>
    <s v="10"/>
  </r>
  <r>
    <x v="0"/>
    <s v="10-500-21-5331-2210-580"/>
    <s v="Travel"/>
    <n v="91"/>
    <n v="0"/>
    <n v="0"/>
    <n v="0"/>
    <s v="10"/>
  </r>
  <r>
    <x v="0"/>
    <s v="10-500-21-5331-2213-560"/>
    <s v="TUITION"/>
    <n v="91"/>
    <n v="0"/>
    <n v="0"/>
    <n v="0"/>
    <s v="10"/>
  </r>
  <r>
    <x v="0"/>
    <s v="10-500-21-5331-6000-901"/>
    <s v="TRANSF TO SCHLS"/>
    <n v="91"/>
    <n v="0"/>
    <n v="0"/>
    <n v="0"/>
    <s v="10"/>
  </r>
  <r>
    <x v="0"/>
    <s v="10-500-21-5331-7000-870"/>
    <s v="INDIRECT COSTS"/>
    <n v="91"/>
    <n v="2506.1"/>
    <n v="0"/>
    <n v="2506.1"/>
    <s v="10"/>
  </r>
  <r>
    <x v="0"/>
    <s v="10-500-21-5332-1000-149"/>
    <s v="OTHER CERTIFIED"/>
    <n v="91"/>
    <n v="0"/>
    <n v="0"/>
    <n v="0"/>
    <s v="10"/>
  </r>
  <r>
    <x v="0"/>
    <s v="10-500-21-5332-1000-241"/>
    <s v="INSURANCE"/>
    <n v="91"/>
    <n v="0"/>
    <n v="0"/>
    <n v="0"/>
    <s v="10"/>
  </r>
  <r>
    <x v="0"/>
    <s v="10-500-21-5332-1000-245"/>
    <s v="Waive Money"/>
    <n v="91"/>
    <n v="0"/>
    <n v="0"/>
    <n v="0"/>
    <s v="10"/>
  </r>
  <r>
    <x v="0"/>
    <s v="10-500-21-5332-1000-320"/>
    <s v="PURCHASED SERVICES"/>
    <n v="91"/>
    <n v="0"/>
    <n v="0"/>
    <n v="0"/>
    <s v="10"/>
  </r>
  <r>
    <x v="0"/>
    <s v="10-500-21-5332-1000-341"/>
    <s v="SUBSTITUTE COST"/>
    <n v="91"/>
    <n v="0"/>
    <n v="0"/>
    <n v="0"/>
    <s v="10"/>
  </r>
  <r>
    <x v="0"/>
    <s v="10-500-21-5332-1000-810"/>
    <s v="DUES AND FEES"/>
    <n v="91"/>
    <n v="0"/>
    <n v="0"/>
    <n v="0"/>
    <s v="10"/>
  </r>
  <r>
    <x v="0"/>
    <s v="10-500-21-5332-2210-115"/>
    <s v="DIRECTOR"/>
    <n v="91"/>
    <n v="0"/>
    <n v="0"/>
    <n v="0"/>
    <s v="10"/>
  </r>
  <r>
    <x v="0"/>
    <s v="10-500-21-5332-2210-152"/>
    <s v="Admin Assistant"/>
    <n v="91"/>
    <n v="5086.54"/>
    <n v="0"/>
    <n v="5086.54"/>
    <s v="10"/>
  </r>
  <r>
    <x v="0"/>
    <s v="10-500-21-5332-2210-210"/>
    <s v="RETIREMENT"/>
    <n v="91"/>
    <n v="1204.96"/>
    <n v="0"/>
    <n v="1204.96"/>
    <s v="10"/>
  </r>
  <r>
    <x v="0"/>
    <s v="10-500-21-5332-2210-220"/>
    <s v="FICA"/>
    <n v="91"/>
    <n v="388.5"/>
    <n v="0"/>
    <n v="388.5"/>
    <s v="10"/>
  </r>
  <r>
    <x v="0"/>
    <s v="10-500-21-5332-2210-241"/>
    <s v="INSURANCE"/>
    <n v="91"/>
    <n v="24.68"/>
    <n v="0"/>
    <n v="24.68"/>
    <s v="10"/>
  </r>
  <r>
    <x v="0"/>
    <s v="10-500-21-5332-2210-245"/>
    <s v="Waive"/>
    <n v="91"/>
    <n v="100.01"/>
    <n v="0"/>
    <n v="100.01"/>
    <s v="10"/>
  </r>
  <r>
    <x v="0"/>
    <s v="10-500-21-5332-2213-560"/>
    <s v="TUITION/REGISTR"/>
    <n v="91"/>
    <n v="0"/>
    <n v="0"/>
    <n v="0"/>
    <s v="10"/>
  </r>
  <r>
    <x v="0"/>
    <s v="10-500-21-5332-2213-580"/>
    <s v="TRAVEL"/>
    <n v="91"/>
    <n v="0"/>
    <n v="0"/>
    <n v="0"/>
    <s v="10"/>
  </r>
  <r>
    <x v="0"/>
    <s v="10-500-21-5332-2213-610"/>
    <s v="SUPPLIES (GEN)"/>
    <n v="91"/>
    <n v="0"/>
    <n v="0"/>
    <n v="0"/>
    <s v="10"/>
  </r>
  <r>
    <x v="0"/>
    <s v="10-500-21-5332-5210-901"/>
    <s v="TRANSF TO SCHLS"/>
    <n v="91"/>
    <n v="0"/>
    <n v="0"/>
    <n v="0"/>
    <s v="10"/>
  </r>
  <r>
    <x v="0"/>
    <s v="10-500-21-5332-7000-870"/>
    <s v="INDIRECT COSTS"/>
    <n v="91"/>
    <n v="0"/>
    <n v="0"/>
    <n v="0"/>
    <s v="10"/>
  </r>
  <r>
    <x v="0"/>
    <s v="10-500-21-5333-1000-241"/>
    <s v="INSURANCE"/>
    <n v="91"/>
    <n v="0"/>
    <n v="0"/>
    <n v="0"/>
    <s v="10"/>
  </r>
  <r>
    <x v="0"/>
    <s v="10-500-21-5333-1000-245"/>
    <s v="Waive Money"/>
    <n v="91"/>
    <n v="0"/>
    <n v="0"/>
    <n v="0"/>
    <s v="10"/>
  </r>
  <r>
    <x v="0"/>
    <s v="10-500-21-5333-1000-320"/>
    <s v="PURCH SERVICE"/>
    <n v="91"/>
    <n v="0"/>
    <n v="0"/>
    <n v="0"/>
    <s v="10"/>
  </r>
  <r>
    <x v="0"/>
    <s v="10-500-21-5333-1000-610"/>
    <s v="SUPPLIES"/>
    <n v="91"/>
    <n v="0"/>
    <n v="0"/>
    <n v="0"/>
    <s v="10"/>
  </r>
  <r>
    <x v="0"/>
    <s v="10-500-21-5333-1000-641"/>
    <s v="TEXTBOOKS"/>
    <n v="91"/>
    <n v="0"/>
    <n v="0"/>
    <n v="0"/>
    <s v="10"/>
  </r>
  <r>
    <x v="0"/>
    <s v="10-500-21-5333-1000-890"/>
    <s v="OTHER EXPENSE"/>
    <n v="91"/>
    <n v="0"/>
    <n v="0"/>
    <n v="0"/>
    <s v="10"/>
  </r>
  <r>
    <x v="0"/>
    <s v="10-500-21-5333-2210-115"/>
    <s v="DIRECTOR"/>
    <n v="91"/>
    <n v="0"/>
    <n v="0"/>
    <n v="0"/>
    <s v="10"/>
  </r>
  <r>
    <x v="0"/>
    <s v="10-500-21-5333-2210-152"/>
    <s v="Admin Assistant"/>
    <n v="91"/>
    <n v="5086.54"/>
    <n v="0"/>
    <n v="5086.54"/>
    <s v="10"/>
  </r>
  <r>
    <x v="0"/>
    <s v="10-500-21-5333-2210-210"/>
    <s v="RETIREMENT"/>
    <n v="91"/>
    <n v="1204.96"/>
    <n v="0"/>
    <n v="1204.96"/>
    <s v="10"/>
  </r>
  <r>
    <x v="0"/>
    <s v="10-500-21-5333-2210-220"/>
    <s v="FICA"/>
    <n v="91"/>
    <n v="388.5"/>
    <n v="0"/>
    <n v="388.5"/>
    <s v="10"/>
  </r>
  <r>
    <x v="0"/>
    <s v="10-500-21-5333-2210-241"/>
    <s v="INSURANCE"/>
    <n v="91"/>
    <n v="24.68"/>
    <n v="0"/>
    <n v="24.68"/>
    <s v="10"/>
  </r>
  <r>
    <x v="0"/>
    <s v="10-500-21-5333-2210-245"/>
    <s v="Waive"/>
    <n v="91"/>
    <n v="100.01"/>
    <n v="0"/>
    <n v="100.01"/>
    <s v="10"/>
  </r>
  <r>
    <x v="0"/>
    <s v="10-500-21-5333-2210-810"/>
    <s v="DUES AND FEES"/>
    <n v="91"/>
    <n v="0"/>
    <n v="0"/>
    <n v="0"/>
    <s v="10"/>
  </r>
  <r>
    <x v="0"/>
    <s v="10-500-21-5333-2213-580"/>
    <s v="TRAVEL"/>
    <n v="91"/>
    <n v="0"/>
    <n v="0"/>
    <n v="0"/>
    <s v="10"/>
  </r>
  <r>
    <x v="0"/>
    <s v="10-500-21-5333-7000-870"/>
    <s v="INDIRECT COSTS"/>
    <n v="91"/>
    <n v="0"/>
    <n v="0"/>
    <n v="0"/>
    <s v="10"/>
  </r>
  <r>
    <x v="0"/>
    <s v="10-500-21-5335-2210-115"/>
    <s v="DIRECTOR - AT RISK PROGRAMS"/>
    <n v="91"/>
    <n v="0"/>
    <n v="0"/>
    <n v="0"/>
    <s v="10"/>
  </r>
  <r>
    <x v="0"/>
    <s v="10-500-21-5335-2210-152"/>
    <s v="SECRETARY -- AT RISK PROGRAMS"/>
    <n v="91"/>
    <n v="0"/>
    <n v="0"/>
    <n v="0"/>
    <s v="10"/>
  </r>
  <r>
    <x v="0"/>
    <s v="10-500-21-5336-1000-131"/>
    <s v="TEACHER SALARIES"/>
    <n v="91"/>
    <n v="0"/>
    <n v="0"/>
    <n v="0"/>
    <s v="10"/>
  </r>
  <r>
    <x v="0"/>
    <s v="10-500-21-5336-1000-198"/>
    <s v="At-Risk - Translators"/>
    <n v="91"/>
    <n v="1595.42"/>
    <n v="0"/>
    <n v="1595.42"/>
    <s v="10"/>
  </r>
  <r>
    <x v="0"/>
    <s v="10-500-21-5336-1000-220"/>
    <s v="At-Risk - FICA"/>
    <n v="91"/>
    <n v="122.05"/>
    <n v="0"/>
    <n v="122.05"/>
    <s v="10"/>
  </r>
  <r>
    <x v="0"/>
    <s v="10-500-21-5336-1000-245"/>
    <s v="Waive Money"/>
    <n v="91"/>
    <n v="0"/>
    <n v="0"/>
    <n v="0"/>
    <s v="10"/>
  </r>
  <r>
    <x v="0"/>
    <s v="10-500-21-5336-1000-320"/>
    <s v="At-Risk - Contracted Services"/>
    <n v="91"/>
    <n v="1362.39"/>
    <n v="0"/>
    <n v="1362.39"/>
    <s v="10"/>
  </r>
  <r>
    <x v="0"/>
    <s v="10-500-21-5336-1000-580"/>
    <s v="TRAVEL"/>
    <n v="91"/>
    <n v="0"/>
    <n v="0"/>
    <n v="0"/>
    <s v="10"/>
  </r>
  <r>
    <x v="0"/>
    <s v="10-500-21-5336-1000-610"/>
    <s v="SUPPLIES"/>
    <n v="91"/>
    <n v="0"/>
    <n v="0"/>
    <n v="0"/>
    <s v="10"/>
  </r>
  <r>
    <x v="0"/>
    <s v="10-500-21-5336-2210-115"/>
    <s v="DIRECTOR"/>
    <n v="91"/>
    <n v="33605.42"/>
    <n v="0"/>
    <n v="33605.42"/>
    <s v="10"/>
  </r>
  <r>
    <x v="0"/>
    <s v="10-500-21-5336-2210-152"/>
    <s v="SECRETARIAL"/>
    <n v="91"/>
    <n v="16434.59"/>
    <n v="0"/>
    <n v="16434.59"/>
    <s v="10"/>
  </r>
  <r>
    <x v="0"/>
    <s v="10-500-21-5336-2210-210"/>
    <s v="AT RISK - ENHANCEMENT"/>
    <n v="91"/>
    <n v="11740.08"/>
    <n v="0"/>
    <n v="11740.08"/>
    <s v="10"/>
  </r>
  <r>
    <x v="0"/>
    <s v="10-500-21-5336-2210-220"/>
    <s v="AT RISK -  ENHANCEMENT"/>
    <n v="91"/>
    <n v="3734.36"/>
    <n v="0"/>
    <n v="3734.36"/>
    <s v="10"/>
  </r>
  <r>
    <x v="0"/>
    <s v="10-500-21-5336-2210-241"/>
    <s v="INSURANCE"/>
    <n v="91"/>
    <n v="7866.51"/>
    <n v="0"/>
    <n v="7866.51"/>
    <s v="10"/>
  </r>
  <r>
    <x v="0"/>
    <s v="10-500-21-5336-2210-245"/>
    <s v="Waive"/>
    <n v="91"/>
    <n v="100.01"/>
    <n v="0"/>
    <n v="100.01"/>
    <s v="10"/>
  </r>
  <r>
    <x v="0"/>
    <s v="10-500-21-5336-2230-190"/>
    <s v="Secretary Wages"/>
    <n v="91"/>
    <n v="7940.05"/>
    <n v="0"/>
    <n v="7940.05"/>
    <s v="10"/>
  </r>
  <r>
    <x v="0"/>
    <s v="10-500-21-5336-2230-210"/>
    <s v="Inst Tech state retirement"/>
    <n v="91"/>
    <n v="1590.15"/>
    <n v="0"/>
    <n v="1590.15"/>
    <s v="10"/>
  </r>
  <r>
    <x v="0"/>
    <s v="10-500-21-5336-2230-220"/>
    <s v="At risk SS"/>
    <n v="91"/>
    <n v="607.35"/>
    <n v="0"/>
    <n v="607.35"/>
    <s v="10"/>
  </r>
  <r>
    <x v="0"/>
    <s v="10-500-21-5336-2230-241"/>
    <s v="Insurance"/>
    <n v="91"/>
    <n v="57.03"/>
    <n v="0"/>
    <n v="57.03"/>
    <s v="10"/>
  </r>
  <r>
    <x v="0"/>
    <s v="10-500-21-5336-2230-245"/>
    <s v="Waive"/>
    <n v="91"/>
    <n v="270"/>
    <n v="0"/>
    <n v="270"/>
    <s v="10"/>
  </r>
  <r>
    <x v="0"/>
    <s v="10-500-21-5336-7000-870"/>
    <s v="At Risk - Indirects"/>
    <n v="91"/>
    <n v="81812.350000000006"/>
    <n v="0"/>
    <n v="81812.350000000006"/>
    <s v="10"/>
  </r>
  <r>
    <x v="0"/>
    <s v="10-500-21-5337-2210-152"/>
    <s v="SECRETARIAL"/>
    <n v="91"/>
    <n v="0"/>
    <n v="0"/>
    <n v="0"/>
    <s v="10"/>
  </r>
  <r>
    <x v="0"/>
    <s v="10-500-21-5337-2210-580"/>
    <s v="TRAVEL"/>
    <n v="91"/>
    <n v="0"/>
    <n v="0"/>
    <n v="0"/>
    <s v="10"/>
  </r>
  <r>
    <x v="0"/>
    <s v="10-500-21-5337-2210-610"/>
    <s v="SUPPLIES"/>
    <n v="91"/>
    <n v="0"/>
    <n v="0"/>
    <n v="0"/>
    <s v="10"/>
  </r>
  <r>
    <x v="0"/>
    <s v="10-500-21-5337-7000-870"/>
    <s v="INDIRECT COSTS - R"/>
    <n v="91"/>
    <n v="0"/>
    <n v="0"/>
    <n v="0"/>
    <s v="10"/>
  </r>
  <r>
    <x v="0"/>
    <s v="10-500-21-5338-1000-149"/>
    <s v="OTHER CERT"/>
    <n v="91"/>
    <n v="0"/>
    <n v="0"/>
    <n v="0"/>
    <s v="10"/>
  </r>
  <r>
    <x v="0"/>
    <s v="10-500-21-5338-1000-198"/>
    <s v="SALARY OTHER"/>
    <n v="91"/>
    <n v="0"/>
    <n v="0"/>
    <n v="0"/>
    <s v="10"/>
  </r>
  <r>
    <x v="0"/>
    <s v="10-500-21-5338-1000-580"/>
    <s v="TRAVEL"/>
    <n v="91"/>
    <n v="0"/>
    <n v="0"/>
    <n v="0"/>
    <s v="10"/>
  </r>
  <r>
    <x v="0"/>
    <s v="10-500-21-5338-1000-610"/>
    <s v="MESA SUPPLY"/>
    <n v="91"/>
    <n v="0"/>
    <n v="0"/>
    <n v="0"/>
    <s v="10"/>
  </r>
  <r>
    <x v="0"/>
    <s v="10-500-21-5338-2700-511"/>
    <s v="MESA TRANSPORT"/>
    <n v="91"/>
    <n v="0"/>
    <n v="0"/>
    <n v="0"/>
    <s v="10"/>
  </r>
  <r>
    <x v="0"/>
    <s v="10-500-21-5338-7000-870"/>
    <s v="INDIRECT COSTS"/>
    <n v="91"/>
    <n v="0"/>
    <n v="0"/>
    <n v="0"/>
    <s v="10"/>
  </r>
  <r>
    <x v="0"/>
    <s v="10-500-21-5340-1000-131"/>
    <s v="TEACHERS - YIC"/>
    <n v="91"/>
    <n v="149608.16"/>
    <n v="0"/>
    <n v="149608.16"/>
    <s v="10"/>
  </r>
  <r>
    <x v="0"/>
    <s v="10-500-21-5340-1000-149"/>
    <s v="OTHER CERT"/>
    <n v="91"/>
    <n v="10556.7"/>
    <n v="0"/>
    <n v="10556.7"/>
    <s v="10"/>
  </r>
  <r>
    <x v="0"/>
    <s v="10-500-21-5340-1000-161"/>
    <s v="YIC - Instructional Assistant"/>
    <n v="91"/>
    <n v="6860.5"/>
    <n v="0"/>
    <n v="6860.5"/>
    <s v="10"/>
  </r>
  <r>
    <x v="0"/>
    <s v="10-500-21-5340-1000-210"/>
    <s v="RETIREMENT"/>
    <n v="91"/>
    <n v="37943.089999999997"/>
    <n v="0"/>
    <n v="37943.089999999997"/>
    <s v="10"/>
  </r>
  <r>
    <x v="0"/>
    <s v="10-500-21-5340-1000-220"/>
    <s v="FICA"/>
    <n v="91"/>
    <n v="12155.66"/>
    <n v="0"/>
    <n v="12155.66"/>
    <s v="10"/>
  </r>
  <r>
    <x v="0"/>
    <s v="10-500-21-5340-1000-241"/>
    <s v="INSURANCE"/>
    <n v="91"/>
    <n v="22125.63"/>
    <n v="0"/>
    <n v="22125.63"/>
    <s v="10"/>
  </r>
  <r>
    <x v="0"/>
    <s v="10-500-21-5340-1000-320"/>
    <s v="PURCH SERVICE"/>
    <n v="91"/>
    <n v="0"/>
    <n v="0"/>
    <n v="0"/>
    <s v="10"/>
  </r>
  <r>
    <x v="0"/>
    <s v="10-500-21-5340-1000-341"/>
    <s v="SUBSTITUTE COST"/>
    <n v="91"/>
    <n v="1619.95"/>
    <n v="0"/>
    <n v="1619.95"/>
    <s v="10"/>
  </r>
  <r>
    <x v="0"/>
    <s v="10-500-21-5340-1000-430"/>
    <s v="PROPERTY SERV."/>
    <n v="91"/>
    <n v="0"/>
    <n v="0"/>
    <n v="0"/>
    <s v="10"/>
  </r>
  <r>
    <x v="0"/>
    <s v="10-500-21-5340-1000-530"/>
    <s v="TELEPHONE"/>
    <n v="91"/>
    <n v="0"/>
    <n v="0"/>
    <n v="0"/>
    <s v="10"/>
  </r>
  <r>
    <x v="0"/>
    <s v="10-500-21-5340-1000-580"/>
    <s v="TRAVEL"/>
    <n v="91"/>
    <n v="376.33"/>
    <n v="0"/>
    <n v="376.33"/>
    <s v="10"/>
  </r>
  <r>
    <x v="0"/>
    <s v="10-500-21-5340-1000-610"/>
    <s v="SUPPLIES"/>
    <n v="91"/>
    <n v="82657.27"/>
    <n v="0"/>
    <n v="82657.27"/>
    <s v="10"/>
  </r>
  <r>
    <x v="0"/>
    <s v="10-500-21-5340-1000-670"/>
    <s v="Software"/>
    <n v="91"/>
    <n v="0"/>
    <n v="0"/>
    <n v="0"/>
    <s v="10"/>
  </r>
  <r>
    <x v="0"/>
    <s v="10-500-21-5340-1000-730"/>
    <s v="EQUIPMENT"/>
    <n v="91"/>
    <n v="1579"/>
    <n v="0"/>
    <n v="1579"/>
    <s v="10"/>
  </r>
  <r>
    <x v="0"/>
    <s v="10-500-21-5340-1000-736"/>
    <s v="TECH SOFTWARE"/>
    <n v="91"/>
    <n v="0"/>
    <n v="0"/>
    <n v="0"/>
    <s v="10"/>
  </r>
  <r>
    <x v="0"/>
    <s v="10-500-21-5340-1000-890"/>
    <s v="OTHER"/>
    <n v="91"/>
    <n v="0"/>
    <n v="0"/>
    <n v="0"/>
    <s v="10"/>
  </r>
  <r>
    <x v="0"/>
    <s v="10-500-21-5340-2210-115"/>
    <s v="DIRECTORS"/>
    <n v="91"/>
    <n v="32567.8"/>
    <n v="0"/>
    <n v="32567.8"/>
    <s v="10"/>
  </r>
  <r>
    <x v="0"/>
    <s v="10-500-21-5340-2210-152"/>
    <s v="ADMIN ASSISTANT"/>
    <n v="91"/>
    <n v="10173.219999999999"/>
    <n v="0"/>
    <n v="10173.219999999999"/>
    <s v="10"/>
  </r>
  <r>
    <x v="0"/>
    <s v="10-500-21-5340-2210-210"/>
    <s v="AT RISK - YOUTH IN CUSTODY"/>
    <n v="91"/>
    <n v="10125.11"/>
    <n v="0"/>
    <n v="10125.11"/>
    <s v="10"/>
  </r>
  <r>
    <x v="0"/>
    <s v="10-500-21-5340-2210-220"/>
    <s v="AT RISK - YOUTH IN CUSTODY"/>
    <n v="91"/>
    <n v="3150.16"/>
    <n v="0"/>
    <n v="3150.16"/>
    <s v="10"/>
  </r>
  <r>
    <x v="0"/>
    <s v="10-500-21-5340-2210-241"/>
    <s v="INSURANCE"/>
    <n v="91"/>
    <n v="4241.05"/>
    <n v="0"/>
    <n v="4241.05"/>
    <s v="10"/>
  </r>
  <r>
    <x v="0"/>
    <s v="10-500-21-5340-2210-245"/>
    <s v="Waive"/>
    <n v="91"/>
    <n v="200"/>
    <n v="0"/>
    <n v="200"/>
    <s v="10"/>
  </r>
  <r>
    <x v="0"/>
    <s v="10-500-21-5340-2400-152"/>
    <s v="SECRETARY"/>
    <n v="91"/>
    <n v="0"/>
    <n v="0"/>
    <n v="0"/>
    <s v="10"/>
  </r>
  <r>
    <x v="0"/>
    <s v="10-500-21-5340-2650-626"/>
    <s v="YIC - Fuel"/>
    <n v="91"/>
    <n v="0"/>
    <n v="0"/>
    <n v="0"/>
    <s v="10"/>
  </r>
  <r>
    <x v="0"/>
    <s v="10-500-21-5340-7000-860"/>
    <s v="INDIRECT COSTS"/>
    <n v="91"/>
    <n v="0"/>
    <n v="0"/>
    <n v="0"/>
    <s v="10"/>
  </r>
  <r>
    <x v="0"/>
    <s v="10-500-21-5340-7000-870"/>
    <s v="AT RISK - YOUTH IN CUSTODY INDIRECTS"/>
    <n v="91"/>
    <n v="52986.06"/>
    <n v="0"/>
    <n v="52986.06"/>
    <s v="10"/>
  </r>
  <r>
    <x v="0"/>
    <s v="10-500-21-5360-1000-131"/>
    <s v="INSTRUCTIONAL TECHNICIAN"/>
    <n v="91"/>
    <n v="0"/>
    <n v="0"/>
    <n v="0"/>
    <s v="10"/>
  </r>
  <r>
    <x v="0"/>
    <s v="10-500-21-5360-1000-670"/>
    <s v="INSTUCTIONAL SOFTWARE"/>
    <n v="91"/>
    <n v="0"/>
    <n v="0"/>
    <n v="0"/>
    <s v="10"/>
  </r>
  <r>
    <x v="0"/>
    <s v="10-500-21-5360-1000-730"/>
    <s v="EQUIPMENT"/>
    <n v="91"/>
    <n v="0"/>
    <n v="0"/>
    <n v="0"/>
    <s v="10"/>
  </r>
  <r>
    <x v="0"/>
    <s v="10-500-21-5360-2230-190"/>
    <s v="COMPUTER TECH"/>
    <n v="91"/>
    <n v="480025.71"/>
    <n v="0"/>
    <n v="480025.71"/>
    <s v="10"/>
  </r>
  <r>
    <x v="0"/>
    <s v="10-500-21-5360-2230-198"/>
    <s v="Computer Tech Assistant"/>
    <n v="91"/>
    <n v="0"/>
    <n v="0"/>
    <n v="0"/>
    <s v="10"/>
  </r>
  <r>
    <x v="0"/>
    <s v="10-500-21-5360-2230-210"/>
    <s v="RETIREMENT"/>
    <n v="91"/>
    <n v="103275.08"/>
    <n v="0"/>
    <n v="103275.08"/>
    <s v="10"/>
  </r>
  <r>
    <x v="0"/>
    <s v="10-500-21-5360-2230-220"/>
    <s v="FICA"/>
    <n v="91"/>
    <n v="34221.14"/>
    <n v="0"/>
    <n v="34221.14"/>
    <s v="10"/>
  </r>
  <r>
    <x v="0"/>
    <s v="10-500-21-5360-2230-241"/>
    <s v="INSURANCE"/>
    <n v="91"/>
    <n v="75675.23"/>
    <n v="0"/>
    <n v="75675.23"/>
    <s v="10"/>
  </r>
  <r>
    <x v="0"/>
    <s v="10-500-21-5360-2230-245"/>
    <s v="Waive"/>
    <n v="91"/>
    <n v="1650"/>
    <n v="0"/>
    <n v="1650"/>
    <s v="10"/>
  </r>
  <r>
    <x v="0"/>
    <s v="10-500-21-5360-2230-734"/>
    <s v="Tech Related Hardware"/>
    <n v="91"/>
    <n v="6267"/>
    <n v="0"/>
    <n v="6267"/>
    <s v="10"/>
  </r>
  <r>
    <x v="0"/>
    <s v="10-500-21-5360-2580-115"/>
    <s v="DIRECTOR"/>
    <n v="91"/>
    <n v="62915.34"/>
    <n v="0"/>
    <n v="62915.34"/>
    <s v="10"/>
  </r>
  <r>
    <x v="0"/>
    <s v="10-500-21-5360-2580-152"/>
    <s v="SAL SECRETARY"/>
    <n v="91"/>
    <n v="43323.64"/>
    <n v="0"/>
    <n v="43323.64"/>
    <s v="10"/>
  </r>
  <r>
    <x v="0"/>
    <s v="10-500-21-5360-2580-190"/>
    <s v="COMPUTER TECHS"/>
    <n v="91"/>
    <n v="213335.04000000001"/>
    <n v="0"/>
    <n v="213335.04000000001"/>
    <s v="10"/>
  </r>
  <r>
    <x v="0"/>
    <s v="10-500-21-5360-2580-191"/>
    <s v="SAL PART-TIME"/>
    <n v="91"/>
    <n v="0"/>
    <n v="0"/>
    <n v="0"/>
    <s v="10"/>
  </r>
  <r>
    <x v="0"/>
    <s v="10-500-21-5360-2580-198"/>
    <s v="WEB MASTER"/>
    <n v="91"/>
    <n v="36601.29"/>
    <n v="0"/>
    <n v="36601.29"/>
    <s v="10"/>
  </r>
  <r>
    <x v="0"/>
    <s v="10-500-21-5360-2580-210"/>
    <s v="RETIREMENT"/>
    <n v="91"/>
    <n v="78055.77"/>
    <n v="0"/>
    <n v="78055.77"/>
    <s v="10"/>
  </r>
  <r>
    <x v="0"/>
    <s v="10-500-21-5360-2580-220"/>
    <s v="FICA"/>
    <n v="91"/>
    <n v="26177.51"/>
    <n v="0"/>
    <n v="26177.51"/>
    <s v="10"/>
  </r>
  <r>
    <x v="0"/>
    <s v="10-500-21-5360-2580-241"/>
    <s v="INSURANCE"/>
    <n v="91"/>
    <n v="50170.51"/>
    <n v="0"/>
    <n v="50170.51"/>
    <s v="10"/>
  </r>
  <r>
    <x v="0"/>
    <s v="10-500-21-5360-2580-245"/>
    <s v="Waive Money"/>
    <n v="91"/>
    <n v="1000"/>
    <n v="0"/>
    <n v="1000"/>
    <s v="10"/>
  </r>
  <r>
    <x v="0"/>
    <s v="10-500-21-5360-2580-340"/>
    <s v="PROFESSIONAL SERVICES"/>
    <n v="91"/>
    <n v="0"/>
    <n v="0"/>
    <n v="0"/>
    <s v="10"/>
  </r>
  <r>
    <x v="0"/>
    <s v="10-500-21-5360-2580-350"/>
    <s v="TECH SERVICES"/>
    <n v="91"/>
    <n v="0"/>
    <n v="0"/>
    <n v="0"/>
    <s v="10"/>
  </r>
  <r>
    <x v="0"/>
    <s v="10-500-21-5360-2580-530"/>
    <s v="Communication (phone/internet)"/>
    <n v="91"/>
    <n v="0"/>
    <n v="0"/>
    <n v="0"/>
    <s v="10"/>
  </r>
  <r>
    <x v="0"/>
    <s v="10-500-21-5360-2580-532"/>
    <s v="CELL PHONE"/>
    <n v="91"/>
    <n v="46700"/>
    <n v="0"/>
    <n v="46700"/>
    <s v="10"/>
  </r>
  <r>
    <x v="0"/>
    <s v="10-500-21-5360-2580-580"/>
    <s v="TECH TRAVEL"/>
    <n v="91"/>
    <n v="3950"/>
    <n v="0"/>
    <n v="3950"/>
    <s v="10"/>
  </r>
  <r>
    <x v="0"/>
    <s v="10-500-21-5360-2580-610"/>
    <s v="TECH SUPPLIES"/>
    <n v="91"/>
    <n v="5767.4"/>
    <n v="0"/>
    <n v="5767.4"/>
    <s v="10"/>
  </r>
  <r>
    <x v="0"/>
    <s v="10-500-21-5360-2580-650"/>
    <s v="TECH SUPPLIES"/>
    <n v="91"/>
    <n v="9666.58"/>
    <n v="0"/>
    <n v="9666.58"/>
    <s v="10"/>
  </r>
  <r>
    <x v="0"/>
    <s v="10-500-21-5360-2580-670"/>
    <s v="Software for IT/support for &lt; $5k"/>
    <n v="91"/>
    <n v="13898.54"/>
    <n v="0"/>
    <n v="13898.54"/>
    <s v="10"/>
  </r>
  <r>
    <x v="0"/>
    <s v="10-500-21-5360-2580-730"/>
    <s v="EQUIPMENT"/>
    <n v="91"/>
    <n v="0"/>
    <n v="0"/>
    <n v="0"/>
    <s v="10"/>
  </r>
  <r>
    <x v="0"/>
    <s v="10-500-21-5360-2580-736"/>
    <s v="Tech related euip &gt; $5K"/>
    <n v="91"/>
    <n v="10867.08"/>
    <n v="0"/>
    <n v="10867.08"/>
    <s v="10"/>
  </r>
  <r>
    <x v="0"/>
    <s v="10-500-21-5360-2580-810"/>
    <s v="DUES AND FEES"/>
    <n v="91"/>
    <n v="917.5"/>
    <n v="0"/>
    <n v="917.5"/>
    <s v="10"/>
  </r>
  <r>
    <x v="0"/>
    <s v="10-500-21-5360-2580-890"/>
    <s v="IT MIscellaneous"/>
    <n v="91"/>
    <n v="0"/>
    <n v="0"/>
    <n v="0"/>
    <s v="10"/>
  </r>
  <r>
    <x v="0"/>
    <s v="10-500-21-5360-2640-670"/>
    <s v="Technology - Software"/>
    <n v="91"/>
    <n v="0"/>
    <n v="0"/>
    <n v="0"/>
    <s v="10"/>
  </r>
  <r>
    <x v="0"/>
    <s v="10-500-21-5360-2650-626"/>
    <s v="FUEL"/>
    <n v="91"/>
    <n v="87.76"/>
    <n v="0"/>
    <n v="87.76"/>
    <s v="10"/>
  </r>
  <r>
    <x v="0"/>
    <s v="10-500-21-5361-1000-149"/>
    <s v="1 to 1 Salary"/>
    <n v="91"/>
    <n v="0"/>
    <n v="0"/>
    <n v="0"/>
    <s v="10"/>
  </r>
  <r>
    <x v="0"/>
    <s v="10-500-21-5361-2200-162"/>
    <s v="1 to 1 - Media Aide"/>
    <n v="91"/>
    <n v="0"/>
    <n v="0"/>
    <n v="0"/>
    <s v="10"/>
  </r>
  <r>
    <x v="0"/>
    <s v="10-500-21-5361-2200-220"/>
    <s v="FICA"/>
    <n v="91"/>
    <n v="0"/>
    <n v="0"/>
    <n v="0"/>
    <s v="10"/>
  </r>
  <r>
    <x v="0"/>
    <s v="10-500-21-5361-2200-241"/>
    <s v="Insurance"/>
    <n v="91"/>
    <n v="0"/>
    <n v="0"/>
    <n v="0"/>
    <s v="10"/>
  </r>
  <r>
    <x v="0"/>
    <s v="10-500-21-5361-2200-610"/>
    <s v="1 to 1 - Supplies"/>
    <n v="91"/>
    <n v="0"/>
    <n v="0"/>
    <n v="0"/>
    <s v="10"/>
  </r>
  <r>
    <x v="0"/>
    <s v="10-500-21-5361-2230-198"/>
    <s v="1 to 1 Computer Tech Asst"/>
    <n v="91"/>
    <n v="0"/>
    <n v="0"/>
    <n v="0"/>
    <s v="10"/>
  </r>
  <r>
    <x v="0"/>
    <s v="10-500-21-5361-2230-210"/>
    <s v="Retirement"/>
    <n v="91"/>
    <n v="0"/>
    <n v="0"/>
    <n v="0"/>
    <s v="10"/>
  </r>
  <r>
    <x v="0"/>
    <s v="10-500-21-5361-2230-220"/>
    <s v="FICA"/>
    <n v="91"/>
    <n v="0"/>
    <n v="0"/>
    <n v="0"/>
    <s v="10"/>
  </r>
  <r>
    <x v="0"/>
    <s v="10-500-21-5361-2230-241"/>
    <s v="1 to 10 - Insurance"/>
    <n v="91"/>
    <n v="0"/>
    <n v="0"/>
    <n v="0"/>
    <s v="10"/>
  </r>
  <r>
    <x v="0"/>
    <s v="10-500-21-5362-1000-610"/>
    <s v="Supplies"/>
    <n v="91"/>
    <n v="10281.02"/>
    <n v="0"/>
    <n v="10281.02"/>
    <s v="10"/>
  </r>
  <r>
    <x v="0"/>
    <s v="10-500-21-5362-2500-810"/>
    <s v="1 to 1 - Fees"/>
    <n v="91"/>
    <n v="0"/>
    <n v="0"/>
    <n v="0"/>
    <s v="10"/>
  </r>
  <r>
    <x v="0"/>
    <s v="10-500-21-5362-2580-190"/>
    <s v="Laptop Insurance - Salary"/>
    <n v="91"/>
    <n v="17019.28"/>
    <n v="0"/>
    <n v="17019.28"/>
    <s v="10"/>
  </r>
  <r>
    <x v="0"/>
    <s v="10-500-21-5362-2580-210"/>
    <s v="Laptop Insurance - Retirement"/>
    <n v="91"/>
    <n v="3407.3"/>
    <n v="0"/>
    <n v="3407.3"/>
    <s v="10"/>
  </r>
  <r>
    <x v="0"/>
    <s v="10-500-21-5362-2580-220"/>
    <s v="Laptop Insurance - FICA"/>
    <n v="91"/>
    <n v="1145.52"/>
    <n v="0"/>
    <n v="1145.52"/>
    <s v="10"/>
  </r>
  <r>
    <x v="0"/>
    <s v="10-500-21-5362-2580-241"/>
    <s v="Laptop Insurance - Insurance"/>
    <n v="91"/>
    <n v="8300.8799999999992"/>
    <n v="0"/>
    <n v="8300.8799999999992"/>
    <s v="10"/>
  </r>
  <r>
    <x v="0"/>
    <s v="10-500-21-5363-2580-190"/>
    <s v="Partner Purchasing - Salary"/>
    <n v="91"/>
    <n v="14151.62"/>
    <n v="0"/>
    <n v="14151.62"/>
    <s v="10"/>
  </r>
  <r>
    <x v="0"/>
    <s v="10-500-21-5363-2580-210"/>
    <s v="Partner Purchasing - Retirement"/>
    <n v="91"/>
    <n v="2833.15"/>
    <n v="0"/>
    <n v="2833.15"/>
    <s v="10"/>
  </r>
  <r>
    <x v="0"/>
    <s v="10-500-21-5363-2580-220"/>
    <s v="Partner Purchasing - FICA"/>
    <n v="91"/>
    <n v="1082.5999999999999"/>
    <n v="0"/>
    <n v="1082.5999999999999"/>
    <s v="10"/>
  </r>
  <r>
    <x v="0"/>
    <s v="10-500-21-5363-2580-241"/>
    <s v="Partner Purchasing - Insurance"/>
    <n v="91"/>
    <n v="3522.38"/>
    <n v="0"/>
    <n v="3522.38"/>
    <s v="10"/>
  </r>
  <r>
    <x v="0"/>
    <s v="10-500-21-5368-2130-143"/>
    <s v="NURSES SALARIES"/>
    <n v="91"/>
    <n v="60999.94"/>
    <n v="0"/>
    <n v="60999.94"/>
    <s v="10"/>
  </r>
  <r>
    <x v="0"/>
    <s v="10-500-21-5368-2130-210"/>
    <s v="RETIREMENT"/>
    <n v="91"/>
    <n v="14450.96"/>
    <n v="0"/>
    <n v="14450.96"/>
    <s v="10"/>
  </r>
  <r>
    <x v="0"/>
    <s v="10-500-21-5368-2130-220"/>
    <s v="SOCIAL SECURITY"/>
    <n v="91"/>
    <n v="4556.95"/>
    <n v="0"/>
    <n v="4556.95"/>
    <s v="10"/>
  </r>
  <r>
    <x v="0"/>
    <s v="10-500-21-5368-2130-241"/>
    <s v="INSURANCE"/>
    <n v="91"/>
    <n v="15804.03"/>
    <n v="0"/>
    <n v="15804.03"/>
    <s v="10"/>
  </r>
  <r>
    <x v="0"/>
    <s v="10-500-21-5368-2130-320"/>
    <s v="CONTR SERVICES"/>
    <n v="91"/>
    <n v="0"/>
    <n v="0"/>
    <n v="0"/>
    <s v="10"/>
  </r>
  <r>
    <x v="0"/>
    <s v="10-500-21-5368-2130-580"/>
    <s v="TRAVEL"/>
    <n v="91"/>
    <n v="0"/>
    <n v="0"/>
    <n v="0"/>
    <s v="10"/>
  </r>
  <r>
    <x v="0"/>
    <s v="10-500-21-5368-2130-610"/>
    <s v="SUPPLIES"/>
    <n v="91"/>
    <n v="716.36"/>
    <n v="0"/>
    <n v="716.36"/>
    <s v="10"/>
  </r>
  <r>
    <x v="0"/>
    <s v="10-500-21-5368-2130-730"/>
    <s v="EQUIPMENT"/>
    <n v="91"/>
    <n v="0"/>
    <n v="0"/>
    <n v="0"/>
    <s v="10"/>
  </r>
  <r>
    <x v="0"/>
    <s v="10-500-21-5368-2650-626"/>
    <s v="Nurese - Fuel"/>
    <n v="91"/>
    <n v="0"/>
    <n v="0"/>
    <n v="0"/>
    <s v="10"/>
  </r>
  <r>
    <x v="0"/>
    <s v="10-500-21-5368-7000-870"/>
    <s v="SCHOOL NURSE PROGRAM Indirects"/>
    <n v="91"/>
    <n v="0"/>
    <n v="0"/>
    <n v="0"/>
    <s v="10"/>
  </r>
  <r>
    <x v="0"/>
    <s v="10-500-21-5420-1000-241"/>
    <s v="INSURANCE"/>
    <n v="91"/>
    <n v="0"/>
    <n v="0"/>
    <n v="0"/>
    <s v="10"/>
  </r>
  <r>
    <x v="0"/>
    <s v="10-500-21-5420-1000-245"/>
    <s v="Waive Money"/>
    <n v="91"/>
    <n v="0"/>
    <n v="0"/>
    <n v="0"/>
    <s v="10"/>
  </r>
  <r>
    <x v="0"/>
    <s v="10-500-21-5420-1000-341"/>
    <s v="SUBSTITUTE COST"/>
    <n v="91"/>
    <n v="0"/>
    <n v="0"/>
    <n v="0"/>
    <s v="10"/>
  </r>
  <r>
    <x v="0"/>
    <s v="10-500-21-5470-2240-734"/>
    <s v="HB 2 COMPUTER ADAPTIVE TESTING"/>
    <n v="91"/>
    <n v="0"/>
    <n v="0"/>
    <n v="0"/>
    <s v="10"/>
  </r>
  <r>
    <x v="0"/>
    <s v="10-500-21-5470-2580-734"/>
    <s v="HB 2 COMPUTER ADAPTIVE TESTING EQUIPMENT"/>
    <n v="91"/>
    <n v="0"/>
    <n v="0"/>
    <n v="0"/>
    <s v="10"/>
  </r>
  <r>
    <x v="0"/>
    <s v="10-500-21-5604-2240-610"/>
    <s v="ADAPTIVE TESTING SUPPLIES"/>
    <n v="91"/>
    <n v="0"/>
    <n v="0"/>
    <n v="0"/>
    <s v="10"/>
  </r>
  <r>
    <x v="0"/>
    <s v="10-500-21-5610-1000-149"/>
    <s v="Home Bound"/>
    <n v="91"/>
    <n v="25804.89"/>
    <n v="0"/>
    <n v="25804.89"/>
    <s v="10"/>
  </r>
  <r>
    <x v="0"/>
    <s v="10-500-21-5610-1000-198"/>
    <s v="DR ED DRIVING"/>
    <n v="91"/>
    <n v="44090.22"/>
    <n v="0"/>
    <n v="44090.22"/>
    <s v="10"/>
  </r>
  <r>
    <x v="0"/>
    <s v="10-500-21-5610-1000-199"/>
    <s v="DR ED CLASSROOM"/>
    <n v="91"/>
    <n v="6367.87"/>
    <n v="0"/>
    <n v="6367.87"/>
    <s v="10"/>
  </r>
  <r>
    <x v="0"/>
    <s v="10-500-21-5610-1000-210"/>
    <s v="RETIREMENT"/>
    <n v="91"/>
    <n v="16459.02"/>
    <n v="0"/>
    <n v="16459.02"/>
    <s v="10"/>
  </r>
  <r>
    <x v="0"/>
    <s v="10-500-21-5610-1000-220"/>
    <s v="SOCIAL SECURITY"/>
    <n v="91"/>
    <n v="5638"/>
    <n v="0"/>
    <n v="5638"/>
    <s v="10"/>
  </r>
  <r>
    <x v="0"/>
    <s v="10-500-21-5610-1000-241"/>
    <s v="Insurance"/>
    <n v="91"/>
    <n v="231.61"/>
    <n v="0"/>
    <n v="231.61"/>
    <s v="10"/>
  </r>
  <r>
    <x v="0"/>
    <s v="10-500-21-5610-1000-521"/>
    <s v="PROPERTY INS"/>
    <n v="91"/>
    <n v="0"/>
    <n v="0"/>
    <n v="0"/>
    <s v="10"/>
  </r>
  <r>
    <x v="0"/>
    <s v="10-500-21-5610-1000-610"/>
    <s v="SUPPLIES"/>
    <n v="91"/>
    <n v="0"/>
    <n v="0"/>
    <n v="0"/>
    <s v="10"/>
  </r>
  <r>
    <x v="0"/>
    <s v="10-500-21-5610-1000-730"/>
    <s v="OTHER EQUIPMENT"/>
    <n v="91"/>
    <n v="0"/>
    <n v="0"/>
    <n v="0"/>
    <s v="10"/>
  </r>
  <r>
    <x v="0"/>
    <s v="10-500-21-5610-1000-735"/>
    <s v="VEHICLE PURCH"/>
    <n v="91"/>
    <n v="23953"/>
    <n v="0"/>
    <n v="23953"/>
    <s v="10"/>
  </r>
  <r>
    <x v="0"/>
    <s v="10-500-21-5610-2650-441"/>
    <s v="DR.ED. REPAIRS"/>
    <n v="91"/>
    <n v="235.42"/>
    <n v="0"/>
    <n v="235.42"/>
    <s v="10"/>
  </r>
  <r>
    <x v="0"/>
    <s v="10-500-21-5610-2650-682"/>
    <s v="DR ED TUB/TIRES"/>
    <n v="91"/>
    <n v="0"/>
    <n v="0"/>
    <n v="0"/>
    <s v="10"/>
  </r>
  <r>
    <x v="0"/>
    <s v="10-500-21-5610-2650-683"/>
    <s v="DR ED FLT SUPPL"/>
    <n v="91"/>
    <n v="0"/>
    <n v="0"/>
    <n v="0"/>
    <s v="10"/>
  </r>
  <r>
    <x v="0"/>
    <s v="10-500-21-5614-2210-320"/>
    <s v="ED SERVICES"/>
    <n v="91"/>
    <n v="0"/>
    <n v="0"/>
    <n v="0"/>
    <s v="10"/>
  </r>
  <r>
    <x v="0"/>
    <s v="10-500-21-5614-2210-580"/>
    <s v="TRAVEL"/>
    <n v="91"/>
    <n v="0"/>
    <n v="0"/>
    <n v="0"/>
    <s v="10"/>
  </r>
  <r>
    <x v="0"/>
    <s v="10-500-21-5614-2210-610"/>
    <s v="SUPPLIES (GEN)"/>
    <n v="91"/>
    <n v="0"/>
    <n v="0"/>
    <n v="0"/>
    <s v="10"/>
  </r>
  <r>
    <x v="0"/>
    <s v="10-500-21-5618-2210-320"/>
    <s v="PROF DEVELOPMNT"/>
    <n v="91"/>
    <n v="0"/>
    <n v="0"/>
    <n v="0"/>
    <s v="10"/>
  </r>
  <r>
    <x v="0"/>
    <s v="10-500-21-5618-2210-580"/>
    <s v="TRAVEL"/>
    <n v="91"/>
    <n v="0"/>
    <n v="0"/>
    <n v="0"/>
    <s v="10"/>
  </r>
  <r>
    <x v="0"/>
    <s v="10-500-21-5618-2210-610"/>
    <s v="SUPPLIES (GEN)"/>
    <n v="91"/>
    <n v="0"/>
    <n v="0"/>
    <n v="0"/>
    <s v="10"/>
  </r>
  <r>
    <x v="0"/>
    <s v="10-500-21-5635-1000-320"/>
    <s v="EDUCATIONAL SERVICES"/>
    <n v="91"/>
    <n v="0"/>
    <n v="0"/>
    <n v="0"/>
    <s v="10"/>
  </r>
  <r>
    <x v="0"/>
    <s v="10-500-21-5635-1000-610"/>
    <s v="SUPPLIES"/>
    <n v="91"/>
    <n v="0"/>
    <n v="0"/>
    <n v="0"/>
    <s v="10"/>
  </r>
  <r>
    <x v="0"/>
    <s v="10-500-21-5636-1000-320"/>
    <s v="PURCH SERVICE"/>
    <n v="91"/>
    <n v="0"/>
    <n v="0"/>
    <n v="0"/>
    <s v="10"/>
  </r>
  <r>
    <x v="0"/>
    <s v="10-500-21-5636-2210-152"/>
    <s v="SECRETARIAL"/>
    <n v="91"/>
    <n v="0"/>
    <n v="0"/>
    <n v="0"/>
    <s v="10"/>
  </r>
  <r>
    <x v="0"/>
    <s v="10-500-21-5636-2210-580"/>
    <s v="TRAVEL"/>
    <n v="91"/>
    <n v="0"/>
    <n v="0"/>
    <n v="0"/>
    <s v="10"/>
  </r>
  <r>
    <x v="0"/>
    <s v="10-500-21-5637-1000-131"/>
    <s v="DLI COORDINATOR"/>
    <n v="91"/>
    <n v="0"/>
    <n v="0"/>
    <n v="0"/>
    <s v="10"/>
  </r>
  <r>
    <x v="0"/>
    <s v="10-500-21-5637-1000-320"/>
    <s v="DLI - Purchased Services"/>
    <n v="91"/>
    <n v="1000"/>
    <n v="0"/>
    <n v="1000"/>
    <s v="10"/>
  </r>
  <r>
    <x v="0"/>
    <s v="10-500-21-5637-1000-580"/>
    <s v="TRAVEL"/>
    <n v="91"/>
    <n v="0"/>
    <n v="0"/>
    <n v="0"/>
    <s v="10"/>
  </r>
  <r>
    <x v="0"/>
    <s v="10-500-21-5637-2650-626"/>
    <s v="DLI - Motor Fuel"/>
    <n v="91"/>
    <n v="0"/>
    <n v="0"/>
    <n v="0"/>
    <s v="10"/>
  </r>
  <r>
    <x v="0"/>
    <s v="10-500-21-5637-7000-870"/>
    <s v="DUAL IMMERSION PROGRAM INDIRECTS"/>
    <n v="91"/>
    <n v="5338.2"/>
    <n v="0"/>
    <n v="5338.2"/>
    <s v="10"/>
  </r>
  <r>
    <x v="0"/>
    <s v="10-500-21-5641-1000-131"/>
    <s v="EARLY INTERVENT"/>
    <n v="91"/>
    <n v="0"/>
    <n v="0"/>
    <n v="0"/>
    <s v="10"/>
  </r>
  <r>
    <x v="0"/>
    <s v="10-500-21-5641-1000-241"/>
    <s v="INSURANCE"/>
    <n v="91"/>
    <n v="0"/>
    <n v="0"/>
    <n v="0"/>
    <s v="10"/>
  </r>
  <r>
    <x v="0"/>
    <s v="10-500-21-5641-1000-245"/>
    <s v="Waive"/>
    <n v="91"/>
    <n v="0"/>
    <n v="0"/>
    <n v="0"/>
    <s v="10"/>
  </r>
  <r>
    <x v="0"/>
    <s v="10-500-21-5641-1000-320"/>
    <s v="PURCHASED SERV"/>
    <n v="91"/>
    <n v="0"/>
    <n v="0"/>
    <n v="0"/>
    <s v="10"/>
  </r>
  <r>
    <x v="0"/>
    <s v="10-500-21-5641-1000-560"/>
    <s v="TUITION"/>
    <n v="91"/>
    <n v="0"/>
    <n v="0"/>
    <n v="0"/>
    <s v="10"/>
  </r>
  <r>
    <x v="0"/>
    <s v="10-500-21-5641-1000-580"/>
    <s v="TRAVEL"/>
    <n v="91"/>
    <n v="0"/>
    <n v="0"/>
    <n v="0"/>
    <s v="10"/>
  </r>
  <r>
    <x v="0"/>
    <s v="10-500-21-5641-1000-610"/>
    <s v="SUPPLIES (GEN)"/>
    <n v="91"/>
    <n v="0"/>
    <n v="0"/>
    <n v="0"/>
    <s v="10"/>
  </r>
  <r>
    <x v="0"/>
    <s v="10-500-21-5641-1000-670"/>
    <s v="COMP SUPP/ S/W"/>
    <n v="91"/>
    <n v="0"/>
    <n v="0"/>
    <n v="0"/>
    <s v="10"/>
  </r>
  <r>
    <x v="0"/>
    <s v="10-500-21-5641-7000-870"/>
    <s v="INDIRECT COSTS - R"/>
    <n v="91"/>
    <n v="19062.330000000002"/>
    <n v="0"/>
    <n v="19062.330000000002"/>
    <s v="10"/>
  </r>
  <r>
    <x v="0"/>
    <s v="10-500-21-5644-2213-330"/>
    <s v="STEM Endorsement Incentive expense"/>
    <n v="91"/>
    <n v="0"/>
    <n v="0"/>
    <n v="0"/>
    <s v="10"/>
  </r>
  <r>
    <x v="0"/>
    <s v="10-500-21-5655-1000-131"/>
    <s v="DTL EdTech"/>
    <n v="91"/>
    <n v="0"/>
    <n v="0"/>
    <n v="0"/>
    <s v="10"/>
  </r>
  <r>
    <x v="0"/>
    <s v="10-500-21-5655-1000-341"/>
    <s v="Sub Costs"/>
    <n v="91"/>
    <n v="0"/>
    <n v="0"/>
    <n v="0"/>
    <s v="10"/>
  </r>
  <r>
    <x v="0"/>
    <s v="10-500-21-5655-1000-610"/>
    <s v="DTL Supplies"/>
    <n v="91"/>
    <n v="0"/>
    <n v="0"/>
    <n v="0"/>
    <s v="10"/>
  </r>
  <r>
    <x v="0"/>
    <s v="10-500-21-5655-1000-730"/>
    <s v="Digital Teaching &amp; Learning - Equipment"/>
    <n v="91"/>
    <n v="0"/>
    <n v="0"/>
    <n v="0"/>
    <s v="10"/>
  </r>
  <r>
    <x v="0"/>
    <s v="10-500-21-5655-2213-580"/>
    <s v="DTL-Travel"/>
    <n v="91"/>
    <n v="0"/>
    <n v="0"/>
    <n v="0"/>
    <s v="10"/>
  </r>
  <r>
    <x v="0"/>
    <s v="10-500-21-5655-2230-190"/>
    <s v="DTL Salary"/>
    <n v="91"/>
    <n v="98657.71"/>
    <n v="0"/>
    <n v="98657.71"/>
    <s v="10"/>
  </r>
  <r>
    <x v="0"/>
    <s v="10-500-21-5655-2230-210"/>
    <s v="DTL Retirement"/>
    <n v="91"/>
    <n v="21695.9"/>
    <n v="0"/>
    <n v="21695.9"/>
    <s v="10"/>
  </r>
  <r>
    <x v="0"/>
    <s v="10-500-21-5655-2230-220"/>
    <s v="DTL FICA"/>
    <n v="91"/>
    <n v="7290.73"/>
    <n v="0"/>
    <n v="7290.73"/>
    <s v="10"/>
  </r>
  <r>
    <x v="0"/>
    <s v="10-500-21-5655-2230-241"/>
    <s v="Insurance"/>
    <n v="91"/>
    <n v="31464.639999999999"/>
    <n v="0"/>
    <n v="31464.639999999999"/>
    <s v="10"/>
  </r>
  <r>
    <x v="0"/>
    <s v="10-500-21-5655-2580-190"/>
    <s v="DTL COMPUTER TECH"/>
    <n v="91"/>
    <n v="0"/>
    <n v="0"/>
    <n v="0"/>
    <s v="10"/>
  </r>
  <r>
    <x v="0"/>
    <s v="10-500-21-5655-2580-210"/>
    <s v="retirement"/>
    <n v="91"/>
    <n v="0"/>
    <n v="0"/>
    <n v="0"/>
    <s v="10"/>
  </r>
  <r>
    <x v="0"/>
    <s v="10-500-21-5655-2580-220"/>
    <s v="FICA"/>
    <n v="91"/>
    <n v="0"/>
    <n v="0"/>
    <n v="0"/>
    <s v="10"/>
  </r>
  <r>
    <x v="0"/>
    <s v="10-500-21-5655-2580-241"/>
    <s v="INSURANCE"/>
    <n v="91"/>
    <n v="0"/>
    <n v="0"/>
    <n v="0"/>
    <s v="10"/>
  </r>
  <r>
    <x v="0"/>
    <s v="10-500-21-5655-2580-610"/>
    <s v="DTL Supplies"/>
    <n v="91"/>
    <n v="0"/>
    <n v="0"/>
    <n v="0"/>
    <s v="10"/>
  </r>
  <r>
    <x v="0"/>
    <s v="10-500-21-5655-2580-730"/>
    <s v="Digital Teaching &amp; Learning - Equipment"/>
    <n v="91"/>
    <n v="0"/>
    <n v="0"/>
    <n v="0"/>
    <s v="10"/>
  </r>
  <r>
    <x v="0"/>
    <s v="10-500-21-5655-2650-626"/>
    <s v="Motor fuel"/>
    <n v="91"/>
    <n v="38.950000000000003"/>
    <n v="0"/>
    <n v="38.950000000000003"/>
    <s v="10"/>
  </r>
  <r>
    <x v="0"/>
    <s v="10-500-21-5655-5900-831"/>
    <s v=" CAPITAL LEASE INTEREST"/>
    <n v="91"/>
    <n v="0"/>
    <n v="0"/>
    <n v="0"/>
    <s v="10"/>
  </r>
  <r>
    <x v="0"/>
    <s v="10-500-21-5655-5900-841"/>
    <s v="CAPITAL LEASE PRINCIPAL"/>
    <n v="91"/>
    <n v="0"/>
    <n v="0"/>
    <n v="0"/>
    <s v="10"/>
  </r>
  <r>
    <x v="0"/>
    <s v="10-500-21-5658-1000-131"/>
    <s v="Supplemental Covid Stipend"/>
    <n v="91"/>
    <n v="425170"/>
    <n v="0"/>
    <n v="425170"/>
    <s v="10"/>
  </r>
  <r>
    <x v="0"/>
    <s v="10-500-21-5658-1000-161"/>
    <s v="Supplemental Covid Stipend"/>
    <n v="91"/>
    <n v="85875"/>
    <n v="0"/>
    <n v="85875"/>
    <s v="10"/>
  </r>
  <r>
    <x v="0"/>
    <s v="10-500-21-5658-1000-210"/>
    <s v="Retirement"/>
    <n v="91"/>
    <n v="93159.11"/>
    <n v="0"/>
    <n v="93159.11"/>
    <s v="10"/>
  </r>
  <r>
    <x v="0"/>
    <s v="10-500-21-5658-1000-220"/>
    <s v="FICA"/>
    <n v="91"/>
    <n v="38866.17"/>
    <n v="0"/>
    <n v="38866.17"/>
    <s v="10"/>
  </r>
  <r>
    <x v="0"/>
    <s v="10-500-21-5658-2100-142"/>
    <s v="Supplemental Covid Stipend"/>
    <n v="91"/>
    <n v="12000"/>
    <n v="0"/>
    <n v="12000"/>
    <s v="10"/>
  </r>
  <r>
    <x v="0"/>
    <s v="10-500-21-5658-2100-210"/>
    <s v="Retirement"/>
    <n v="91"/>
    <n v="2732.7"/>
    <n v="0"/>
    <n v="2732.7"/>
    <s v="10"/>
  </r>
  <r>
    <x v="0"/>
    <s v="10-500-21-5658-2100-220"/>
    <s v="FICA"/>
    <n v="91"/>
    <n v="918"/>
    <n v="0"/>
    <n v="918"/>
    <s v="10"/>
  </r>
  <r>
    <x v="0"/>
    <s v="10-500-21-5658-2130-143"/>
    <s v="Supplemental Covid Stipend"/>
    <n v="91"/>
    <n v="1000"/>
    <n v="0"/>
    <n v="1000"/>
    <s v="10"/>
  </r>
  <r>
    <x v="0"/>
    <s v="10-500-21-5658-2130-210"/>
    <s v="Retirement"/>
    <n v="91"/>
    <n v="236.9"/>
    <n v="0"/>
    <n v="236.9"/>
    <s v="10"/>
  </r>
  <r>
    <x v="0"/>
    <s v="10-500-21-5658-2130-220"/>
    <s v="FICA"/>
    <n v="91"/>
    <n v="76.5"/>
    <n v="0"/>
    <n v="76.5"/>
    <s v="10"/>
  </r>
  <r>
    <x v="0"/>
    <s v="10-500-21-5658-2200-161"/>
    <s v="Supplemental Covid Stipend"/>
    <n v="91"/>
    <n v="102906.25"/>
    <n v="0"/>
    <n v="102906.25"/>
    <s v="10"/>
  </r>
  <r>
    <x v="0"/>
    <s v="10-500-21-5658-2200-210"/>
    <s v="Retirement"/>
    <n v="91"/>
    <n v="12497.6"/>
    <n v="0"/>
    <n v="12497.6"/>
    <s v="10"/>
  </r>
  <r>
    <x v="0"/>
    <s v="10-500-21-5658-2200-220"/>
    <s v="FICA"/>
    <n v="91"/>
    <n v="7872.61"/>
    <n v="0"/>
    <n v="7872.61"/>
    <s v="10"/>
  </r>
  <r>
    <x v="0"/>
    <s v="10-500-21-5658-2300-115"/>
    <s v="Supplemental Covid Stipend"/>
    <n v="91"/>
    <n v="3000"/>
    <n v="0"/>
    <n v="3000"/>
    <s v="10"/>
  </r>
  <r>
    <x v="0"/>
    <s v="10-500-21-5658-2300-210"/>
    <s v="Retirement"/>
    <n v="91"/>
    <n v="710.7"/>
    <n v="0"/>
    <n v="710.7"/>
    <s v="10"/>
  </r>
  <r>
    <x v="0"/>
    <s v="10-500-21-5658-2300-220"/>
    <s v="FICA"/>
    <n v="91"/>
    <n v="229.5"/>
    <n v="0"/>
    <n v="229.5"/>
    <s v="10"/>
  </r>
  <r>
    <x v="0"/>
    <s v="10-500-21-5658-2400-121"/>
    <s v="Supplemental Covid Stipend"/>
    <n v="91"/>
    <n v="15000"/>
    <n v="0"/>
    <n v="15000"/>
    <s v="10"/>
  </r>
  <r>
    <x v="0"/>
    <s v="10-500-21-5658-2400-152"/>
    <s v="Supplemental Covid Stipend"/>
    <n v="91"/>
    <n v="2000"/>
    <n v="0"/>
    <n v="2000"/>
    <s v="10"/>
  </r>
  <r>
    <x v="0"/>
    <s v="10-500-21-5658-2400-210"/>
    <s v="Retirement"/>
    <n v="91"/>
    <n v="3917.2"/>
    <n v="0"/>
    <n v="3917.2"/>
    <s v="10"/>
  </r>
  <r>
    <x v="0"/>
    <s v="10-500-21-5658-2400-220"/>
    <s v="FICA"/>
    <n v="91"/>
    <n v="1300.5"/>
    <n v="0"/>
    <n v="1300.5"/>
    <s v="10"/>
  </r>
  <r>
    <x v="0"/>
    <s v="10-500-21-5658-2500-152"/>
    <s v="Supplemental Covid Stipend"/>
    <n v="91"/>
    <n v="21687.5"/>
    <n v="0"/>
    <n v="21687.5"/>
    <s v="10"/>
  </r>
  <r>
    <x v="0"/>
    <s v="10-500-21-5658-2500-198"/>
    <s v="Supplemental Covid Stipend"/>
    <n v="91"/>
    <n v="12468.75"/>
    <n v="0"/>
    <n v="12468.75"/>
    <s v="10"/>
  </r>
  <r>
    <x v="0"/>
    <s v="10-500-21-5658-2500-210"/>
    <s v="Retirement"/>
    <n v="91"/>
    <n v="6444.84"/>
    <n v="0"/>
    <n v="6444.84"/>
    <s v="10"/>
  </r>
  <r>
    <x v="0"/>
    <s v="10-500-21-5658-2500-220"/>
    <s v="FICA"/>
    <n v="91"/>
    <n v="2613.08"/>
    <n v="0"/>
    <n v="2613.08"/>
    <s v="10"/>
  </r>
  <r>
    <x v="0"/>
    <s v="10-500-21-5658-2600-184"/>
    <s v="Supplemental Covid Stipend"/>
    <n v="91"/>
    <n v="2868.75"/>
    <n v="0"/>
    <n v="2868.75"/>
    <s v="10"/>
  </r>
  <r>
    <x v="0"/>
    <s v="10-500-21-5658-2600-198"/>
    <s v="Supplemental Covid Stipend"/>
    <n v="91"/>
    <n v="1562.5"/>
    <n v="0"/>
    <n v="1562.5"/>
    <s v="10"/>
  </r>
  <r>
    <x v="0"/>
    <s v="10-500-21-5658-2600-210"/>
    <s v="Retirement"/>
    <n v="91"/>
    <n v="143.9"/>
    <n v="0"/>
    <n v="143.9"/>
    <s v="10"/>
  </r>
  <r>
    <x v="0"/>
    <s v="10-500-21-5658-2600-220"/>
    <s v="FICA"/>
    <n v="91"/>
    <n v="339.01"/>
    <n v="0"/>
    <n v="339.01"/>
    <s v="10"/>
  </r>
  <r>
    <x v="0"/>
    <s v="10-500-21-5672-1000-149"/>
    <s v="Prevention Demension - Extra Duty"/>
    <n v="91"/>
    <n v="0"/>
    <n v="0"/>
    <n v="0"/>
    <s v="10"/>
  </r>
  <r>
    <x v="0"/>
    <s v="10-500-21-5672-1000-210"/>
    <s v="Retirement"/>
    <n v="91"/>
    <n v="0"/>
    <n v="0"/>
    <n v="0"/>
    <s v="10"/>
  </r>
  <r>
    <x v="0"/>
    <s v="10-500-21-5672-1000-220"/>
    <s v="FICA"/>
    <n v="91"/>
    <n v="0"/>
    <n v="0"/>
    <n v="0"/>
    <s v="10"/>
  </r>
  <r>
    <x v="0"/>
    <s v="10-500-21-5672-1000-340"/>
    <s v="PURCH SERVICES"/>
    <n v="91"/>
    <n v="0"/>
    <n v="0"/>
    <n v="0"/>
    <s v="10"/>
  </r>
  <r>
    <x v="0"/>
    <s v="10-500-21-5672-1000-580"/>
    <s v="Travel"/>
    <n v="91"/>
    <n v="0"/>
    <n v="0"/>
    <n v="0"/>
    <s v="10"/>
  </r>
  <r>
    <x v="0"/>
    <s v="10-500-21-5672-1000-610"/>
    <s v="SUPPLIES (GEN)"/>
    <n v="91"/>
    <n v="0"/>
    <n v="0"/>
    <n v="0"/>
    <s v="10"/>
  </r>
  <r>
    <x v="0"/>
    <s v="10-500-21-5672-2213-341"/>
    <s v="SUB TEACHERS"/>
    <n v="91"/>
    <n v="0"/>
    <n v="0"/>
    <n v="0"/>
    <s v="10"/>
  </r>
  <r>
    <x v="0"/>
    <s v="10-500-21-5672-2700-511"/>
    <s v="FEE ON FINES BUSING"/>
    <n v="91"/>
    <n v="0"/>
    <n v="0"/>
    <n v="0"/>
    <s v="10"/>
  </r>
  <r>
    <x v="0"/>
    <s v="10-500-21-5674-7000-870"/>
    <s v="SUICIDE PREVENTION INDIRECTS"/>
    <n v="91"/>
    <n v="203.94"/>
    <n v="0"/>
    <n v="203.94"/>
    <s v="10"/>
  </r>
  <r>
    <x v="0"/>
    <s v="10-500-21-5676-1000-131"/>
    <s v="TEACHERS"/>
    <n v="91"/>
    <n v="0"/>
    <n v="0"/>
    <n v="0"/>
    <s v="10"/>
  </r>
  <r>
    <x v="0"/>
    <s v="10-500-21-5676-1000-320"/>
    <s v="PURCHASED SERV"/>
    <n v="91"/>
    <n v="0"/>
    <n v="0"/>
    <n v="0"/>
    <s v="10"/>
  </r>
  <r>
    <x v="0"/>
    <s v="10-500-21-5676-1000-580"/>
    <s v="TRAVEL"/>
    <n v="91"/>
    <n v="0"/>
    <n v="0"/>
    <n v="0"/>
    <s v="10"/>
  </r>
  <r>
    <x v="0"/>
    <s v="10-500-21-5676-2700-511"/>
    <s v="Pupil Transportation"/>
    <n v="91"/>
    <n v="0"/>
    <n v="0"/>
    <n v="0"/>
    <s v="10"/>
  </r>
  <r>
    <x v="0"/>
    <s v="10-500-21-5676-7000-870"/>
    <s v="Indirect Costs"/>
    <n v="91"/>
    <n v="4771.79"/>
    <n v="0"/>
    <n v="4771.79"/>
    <s v="10"/>
  </r>
  <r>
    <x v="0"/>
    <s v="10-500-21-5693-2230-198"/>
    <s v="Cyber Corp"/>
    <n v="91"/>
    <n v="0"/>
    <n v="0"/>
    <n v="0"/>
    <s v="10"/>
  </r>
  <r>
    <x v="0"/>
    <s v="10-500-21-5693-2230-220"/>
    <s v="FICA"/>
    <n v="91"/>
    <n v="0"/>
    <n v="0"/>
    <n v="0"/>
    <s v="10"/>
  </r>
  <r>
    <x v="0"/>
    <s v="10-500-21-5693-2230-610"/>
    <s v="Supplies"/>
    <n v="91"/>
    <n v="0"/>
    <n v="0"/>
    <n v="0"/>
    <s v="10"/>
  </r>
  <r>
    <x v="0"/>
    <s v="10-500-21-5695-7000-870"/>
    <s v="Corona Relief - State INDIRECTS"/>
    <n v="91"/>
    <n v="4380.72"/>
    <n v="0"/>
    <n v="4380.72"/>
    <s v="10"/>
  </r>
  <r>
    <x v="0"/>
    <s v="10-500-21-5699-1000-161"/>
    <s v="STAFF ASSISTANT"/>
    <n v="91"/>
    <n v="0"/>
    <n v="0"/>
    <n v="0"/>
    <s v="10"/>
  </r>
  <r>
    <x v="0"/>
    <s v="10-500-21-5699-1000-320"/>
    <s v="PURCH SERVICE"/>
    <n v="91"/>
    <n v="0"/>
    <n v="0"/>
    <n v="0"/>
    <s v="10"/>
  </r>
  <r>
    <x v="0"/>
    <s v="10-500-21-5699-1000-341"/>
    <s v="SUBSTITUTE COST"/>
    <n v="91"/>
    <n v="0"/>
    <n v="0"/>
    <n v="0"/>
    <s v="10"/>
  </r>
  <r>
    <x v="0"/>
    <s v="10-500-21-5699-1000-580"/>
    <s v="TRAVEL"/>
    <n v="91"/>
    <n v="0"/>
    <n v="0"/>
    <n v="0"/>
    <s v="10"/>
  </r>
  <r>
    <x v="0"/>
    <s v="10-500-21-5699-1000-610"/>
    <s v="SUPPLIES"/>
    <n v="91"/>
    <n v="0"/>
    <n v="0"/>
    <n v="0"/>
    <s v="10"/>
  </r>
  <r>
    <x v="0"/>
    <s v="10-500-21-5699-2650-626"/>
    <s v="UPASS - Fuel Costs"/>
    <n v="91"/>
    <n v="0"/>
    <n v="0"/>
    <n v="0"/>
    <s v="10"/>
  </r>
  <r>
    <x v="0"/>
    <s v="10-500-21-5700-1000-320"/>
    <s v="ESL ENDORSEMENT"/>
    <n v="91"/>
    <n v="0"/>
    <n v="0"/>
    <n v="0"/>
    <s v="10"/>
  </r>
  <r>
    <x v="0"/>
    <s v="10-500-21-5805-1000-131"/>
    <s v="TEACHERS"/>
    <n v="91"/>
    <n v="0"/>
    <n v="0"/>
    <n v="0"/>
    <s v="10"/>
  </r>
  <r>
    <x v="0"/>
    <s v="10-500-21-5805-1000-149"/>
    <s v="OTHER CERT"/>
    <n v="91"/>
    <n v="4876.0600000000004"/>
    <n v="0"/>
    <n v="4876.0600000000004"/>
    <s v="10"/>
  </r>
  <r>
    <x v="0"/>
    <s v="10-500-21-5805-1000-198"/>
    <s v="CLASSIFIED/OTH"/>
    <n v="91"/>
    <n v="0"/>
    <n v="0"/>
    <n v="0"/>
    <s v="10"/>
  </r>
  <r>
    <x v="0"/>
    <s v="10-500-21-5805-1000-210"/>
    <s v="RETIREMENT"/>
    <n v="91"/>
    <n v="1086"/>
    <n v="0"/>
    <n v="1086"/>
    <s v="10"/>
  </r>
  <r>
    <x v="0"/>
    <s v="10-500-21-5805-1000-220"/>
    <s v="FICA"/>
    <n v="91"/>
    <n v="368.92"/>
    <n v="0"/>
    <n v="368.92"/>
    <s v="10"/>
  </r>
  <r>
    <x v="0"/>
    <s v="10-500-21-5805-1000-241"/>
    <s v="INSURANCE"/>
    <n v="91"/>
    <n v="3.38"/>
    <n v="0"/>
    <n v="3.38"/>
    <s v="10"/>
  </r>
  <r>
    <x v="0"/>
    <s v="10-500-21-5805-1000-245"/>
    <s v="Waive Money"/>
    <n v="91"/>
    <n v="0"/>
    <n v="0"/>
    <n v="0"/>
    <s v="10"/>
  </r>
  <r>
    <x v="0"/>
    <s v="10-500-21-5805-1000-320"/>
    <s v="PURCH SERVICE"/>
    <n v="91"/>
    <n v="0"/>
    <n v="0"/>
    <n v="0"/>
    <s v="10"/>
  </r>
  <r>
    <x v="0"/>
    <s v="10-500-21-5805-1000-341"/>
    <s v="SUB COSTS"/>
    <n v="91"/>
    <n v="0"/>
    <n v="0"/>
    <n v="0"/>
    <s v="10"/>
  </r>
  <r>
    <x v="0"/>
    <s v="10-500-21-5805-1000-436"/>
    <s v="SOFTWARE MAINTENANCE"/>
    <n v="91"/>
    <n v="0"/>
    <n v="0"/>
    <n v="0"/>
    <s v="10"/>
  </r>
  <r>
    <x v="0"/>
    <s v="10-500-21-5805-1000-580"/>
    <s v="TRAVEL"/>
    <n v="91"/>
    <n v="0"/>
    <n v="0"/>
    <n v="0"/>
    <s v="10"/>
  </r>
  <r>
    <x v="0"/>
    <s v="10-500-21-5805-1000-610"/>
    <s v="SUPPLIES"/>
    <n v="91"/>
    <n v="10285.370000000001"/>
    <n v="0"/>
    <n v="10285.370000000001"/>
    <s v="10"/>
  </r>
  <r>
    <x v="0"/>
    <s v="10-500-21-5805-2210-115"/>
    <s v="Director"/>
    <n v="91"/>
    <n v="0"/>
    <n v="0"/>
    <n v="0"/>
    <s v="10"/>
  </r>
  <r>
    <x v="0"/>
    <s v="10-500-21-5805-2210-152"/>
    <s v="Admin Assistant"/>
    <n v="91"/>
    <n v="0"/>
    <n v="0"/>
    <n v="0"/>
    <s v="10"/>
  </r>
  <r>
    <x v="0"/>
    <s v="10-500-21-5805-2210-210"/>
    <s v="Retirement"/>
    <n v="91"/>
    <n v="0"/>
    <n v="0"/>
    <n v="0"/>
    <s v="10"/>
  </r>
  <r>
    <x v="0"/>
    <s v="10-500-21-5805-2210-220"/>
    <s v="FICA"/>
    <n v="91"/>
    <n v="0"/>
    <n v="0"/>
    <n v="0"/>
    <s v="10"/>
  </r>
  <r>
    <x v="0"/>
    <s v="10-500-21-5805-2210-241"/>
    <s v="Insurance"/>
    <n v="91"/>
    <n v="0"/>
    <n v="0"/>
    <n v="0"/>
    <s v="10"/>
  </r>
  <r>
    <x v="0"/>
    <s v="10-500-21-5805-2210-580"/>
    <s v="TRAVEL"/>
    <n v="91"/>
    <n v="0"/>
    <n v="0"/>
    <n v="0"/>
    <s v="10"/>
  </r>
  <r>
    <x v="0"/>
    <s v="10-500-21-5805-2210-610"/>
    <s v="SUPPLIES (GEN)"/>
    <n v="91"/>
    <n v="0"/>
    <n v="0"/>
    <n v="0"/>
    <s v="10"/>
  </r>
  <r>
    <x v="0"/>
    <s v="10-500-21-5805-2213-320"/>
    <s v="PURCH SERVICE"/>
    <n v="91"/>
    <n v="0"/>
    <n v="0"/>
    <n v="0"/>
    <s v="10"/>
  </r>
  <r>
    <x v="0"/>
    <s v="10-500-21-5805-2213-560"/>
    <s v="TUITION"/>
    <n v="91"/>
    <n v="0"/>
    <n v="0"/>
    <n v="0"/>
    <s v="10"/>
  </r>
  <r>
    <x v="0"/>
    <s v="10-500-21-5805-2213-580"/>
    <s v="TRAVEL"/>
    <n v="91"/>
    <n v="0"/>
    <n v="0"/>
    <n v="0"/>
    <s v="10"/>
  </r>
  <r>
    <x v="0"/>
    <s v="10-500-21-5805-2213-610"/>
    <s v="TRNG SUPPLIES"/>
    <n v="91"/>
    <n v="0"/>
    <n v="0"/>
    <n v="0"/>
    <s v="10"/>
  </r>
  <r>
    <x v="0"/>
    <s v="10-500-21-5805-2240-550"/>
    <s v="RI TEST PRNTG"/>
    <n v="91"/>
    <n v="0"/>
    <n v="0"/>
    <n v="0"/>
    <s v="10"/>
  </r>
  <r>
    <x v="0"/>
    <s v="10-500-21-5805-2400-560"/>
    <s v="PRINCIPAL TUITI"/>
    <n v="91"/>
    <n v="0"/>
    <n v="0"/>
    <n v="0"/>
    <s v="10"/>
  </r>
  <r>
    <x v="0"/>
    <s v="10-500-21-5805-2400-580"/>
    <s v="PRINCIPAL TRVL"/>
    <n v="91"/>
    <n v="0"/>
    <n v="0"/>
    <n v="0"/>
    <s v="10"/>
  </r>
  <r>
    <x v="0"/>
    <s v="10-500-21-5805-2650-626"/>
    <s v="K-3 Reading - Fuel Cost"/>
    <n v="91"/>
    <n v="0"/>
    <n v="0"/>
    <n v="0"/>
    <s v="10"/>
  </r>
  <r>
    <x v="0"/>
    <s v="10-500-21-5805-7000-870"/>
    <s v="INDIRECT COSTS - R"/>
    <n v="91"/>
    <n v="16100.39"/>
    <n v="0"/>
    <n v="16100.39"/>
    <s v="10"/>
  </r>
  <r>
    <x v="0"/>
    <s v="10-500-21-5807-1000-131"/>
    <s v="TSSP"/>
    <n v="91"/>
    <n v="0"/>
    <n v="0"/>
    <n v="0"/>
    <s v="10"/>
  </r>
  <r>
    <x v="0"/>
    <s v="10-500-21-5807-1000-149"/>
    <s v="TSSP EDEP"/>
    <n v="91"/>
    <n v="96.8"/>
    <n v="0"/>
    <n v="96.8"/>
    <s v="10"/>
  </r>
  <r>
    <x v="0"/>
    <s v="10-500-21-5807-1000-210"/>
    <s v="retirement"/>
    <n v="91"/>
    <n v="22.93"/>
    <n v="0"/>
    <n v="22.93"/>
    <s v="10"/>
  </r>
  <r>
    <x v="0"/>
    <s v="10-500-21-5807-1000-220"/>
    <s v="FICA"/>
    <n v="91"/>
    <n v="6.58"/>
    <n v="0"/>
    <n v="6.58"/>
    <s v="10"/>
  </r>
  <r>
    <x v="0"/>
    <s v="10-500-21-5807-1000-241"/>
    <s v="INSURANCE"/>
    <n v="91"/>
    <n v="0.44"/>
    <n v="0"/>
    <n v="0.44"/>
    <s v="10"/>
  </r>
  <r>
    <x v="0"/>
    <s v="10-500-21-5840-1000-131"/>
    <s v="Ext Day Kinder - Teacher Salary"/>
    <n v="91"/>
    <n v="0"/>
    <n v="0"/>
    <n v="0"/>
    <s v="10"/>
  </r>
  <r>
    <x v="0"/>
    <s v="10-500-21-5861-1000-131"/>
    <s v="MATH/SCIEN TSSP"/>
    <n v="91"/>
    <n v="0"/>
    <n v="0"/>
    <n v="0"/>
    <s v="10"/>
  </r>
  <r>
    <x v="0"/>
    <s v="10-500-21-5861-1000-270"/>
    <s v="INDUSTRIAL INS"/>
    <n v="91"/>
    <n v="0"/>
    <n v="0"/>
    <n v="0"/>
    <s v="10"/>
  </r>
  <r>
    <x v="0"/>
    <s v="10-500-21-5862-1000-610"/>
    <s v="TECHNOLGY GRANT SUPPLIES"/>
    <n v="91"/>
    <n v="0"/>
    <n v="0"/>
    <n v="0"/>
    <s v="10"/>
  </r>
  <r>
    <x v="0"/>
    <s v="10-500-21-5862-1000-734"/>
    <s v="TECHNOLOGY GRANT EQUIPMENT"/>
    <n v="91"/>
    <n v="0"/>
    <n v="0"/>
    <n v="0"/>
    <s v="10"/>
  </r>
  <r>
    <x v="0"/>
    <s v="10-500-21-5868-1000-610"/>
    <s v="SUPPLIES"/>
    <n v="91"/>
    <n v="50409.25"/>
    <n v="0"/>
    <n v="50409.25"/>
    <s v="10"/>
  </r>
  <r>
    <x v="0"/>
    <s v="10-500-21-5876-1000-131"/>
    <s v="ESA TEACHERS"/>
    <n v="91"/>
    <n v="0"/>
    <n v="0"/>
    <n v="0"/>
    <s v="10"/>
  </r>
  <r>
    <x v="0"/>
    <s v="10-500-21-5876-1000-210"/>
    <s v="RETIREMENT"/>
    <n v="91"/>
    <n v="0"/>
    <n v="0"/>
    <n v="0"/>
    <s v="10"/>
  </r>
  <r>
    <x v="0"/>
    <s v="10-500-21-5876-1000-220"/>
    <s v="FICA"/>
    <n v="91"/>
    <n v="0"/>
    <n v="0"/>
    <n v="0"/>
    <s v="10"/>
  </r>
  <r>
    <x v="0"/>
    <s v="10-500-21-5876-1000-241"/>
    <s v="Insurance"/>
    <n v="91"/>
    <n v="0"/>
    <n v="0"/>
    <n v="0"/>
    <s v="10"/>
  </r>
  <r>
    <x v="0"/>
    <s v="10-500-21-5876-2140-144"/>
    <s v="ESA Wages"/>
    <n v="91"/>
    <n v="0"/>
    <n v="0"/>
    <n v="0"/>
    <s v="10"/>
  </r>
  <r>
    <x v="0"/>
    <s v="10-500-21-5876-2140-210"/>
    <s v="ESA Retirement"/>
    <n v="91"/>
    <n v="0"/>
    <n v="0"/>
    <n v="0"/>
    <s v="10"/>
  </r>
  <r>
    <x v="0"/>
    <s v="10-500-21-5876-2140-220"/>
    <s v="ESA FICA"/>
    <n v="91"/>
    <n v="0"/>
    <n v="0"/>
    <n v="0"/>
    <s v="10"/>
  </r>
  <r>
    <x v="0"/>
    <s v="10-500-21-5876-2150-199"/>
    <s v="ESA Wages"/>
    <n v="91"/>
    <n v="0"/>
    <n v="0"/>
    <n v="0"/>
    <s v="10"/>
  </r>
  <r>
    <x v="0"/>
    <s v="10-500-21-5876-2150-210"/>
    <s v="ESA Retirement"/>
    <n v="91"/>
    <n v="0"/>
    <n v="0"/>
    <n v="0"/>
    <s v="10"/>
  </r>
  <r>
    <x v="0"/>
    <s v="10-500-21-5876-2150-220"/>
    <s v="ESA FICA"/>
    <n v="91"/>
    <n v="0"/>
    <n v="0"/>
    <n v="0"/>
    <s v="10"/>
  </r>
  <r>
    <x v="0"/>
    <s v="10-500-21-5876-2210-115"/>
    <s v="ESA Wages"/>
    <n v="91"/>
    <n v="0"/>
    <n v="0"/>
    <n v="0"/>
    <s v="10"/>
  </r>
  <r>
    <x v="0"/>
    <s v="10-500-21-5876-2210-210"/>
    <s v="ESA Retirement"/>
    <n v="91"/>
    <n v="0"/>
    <n v="0"/>
    <n v="0"/>
    <s v="10"/>
  </r>
  <r>
    <x v="0"/>
    <s v="10-500-21-5876-2210-220"/>
    <s v="ESA FICA"/>
    <n v="91"/>
    <n v="0"/>
    <n v="0"/>
    <n v="0"/>
    <s v="10"/>
  </r>
  <r>
    <x v="0"/>
    <s v="10-500-21-5878-1000-131"/>
    <s v="EXTD YR SP ED"/>
    <n v="91"/>
    <n v="0"/>
    <n v="0"/>
    <n v="0"/>
    <s v="10"/>
  </r>
  <r>
    <x v="0"/>
    <s v="10-500-21-5881-1000-131"/>
    <s v="USTAR TEACHERS"/>
    <n v="91"/>
    <n v="0"/>
    <n v="0"/>
    <n v="0"/>
    <s v="10"/>
  </r>
  <r>
    <x v="0"/>
    <s v="10-500-21-5881-1000-148"/>
    <s v="MATH INSTRUCTION"/>
    <n v="91"/>
    <n v="0"/>
    <n v="0"/>
    <n v="0"/>
    <s v="10"/>
  </r>
  <r>
    <x v="0"/>
    <s v="10-500-21-5881-1000-149"/>
    <s v="SCIENCE INSTRUCTION"/>
    <n v="91"/>
    <n v="0"/>
    <n v="0"/>
    <n v="0"/>
    <s v="10"/>
  </r>
  <r>
    <x v="0"/>
    <s v="10-500-21-5881-1000-210"/>
    <s v="Retirement"/>
    <n v="91"/>
    <n v="0"/>
    <n v="0"/>
    <n v="0"/>
    <s v="10"/>
  </r>
  <r>
    <x v="0"/>
    <s v="10-500-21-5881-1000-220"/>
    <s v="FICA"/>
    <n v="91"/>
    <n v="0"/>
    <n v="0"/>
    <n v="0"/>
    <s v="10"/>
  </r>
  <r>
    <x v="0"/>
    <s v="10-500-21-5881-1000-241"/>
    <s v="Insurance"/>
    <n v="91"/>
    <n v="0"/>
    <n v="0"/>
    <n v="0"/>
    <s v="10"/>
  </r>
  <r>
    <x v="0"/>
    <s v="10-500-21-5881-1000-245"/>
    <s v="Waive"/>
    <n v="91"/>
    <n v="0"/>
    <n v="0"/>
    <n v="0"/>
    <s v="10"/>
  </r>
  <r>
    <x v="0"/>
    <s v="10-500-21-5881-1000-341"/>
    <s v="SUBSTITUTE COST"/>
    <n v="91"/>
    <n v="0"/>
    <n v="0"/>
    <n v="0"/>
    <s v="10"/>
  </r>
  <r>
    <x v="0"/>
    <s v="10-500-21-5881-1000-580"/>
    <s v="TRAVEL"/>
    <n v="91"/>
    <n v="0"/>
    <n v="0"/>
    <n v="0"/>
    <s v="10"/>
  </r>
  <r>
    <x v="0"/>
    <s v="10-500-21-5881-1000-610"/>
    <s v="USTAR SUPPLIES"/>
    <n v="91"/>
    <n v="0"/>
    <n v="0"/>
    <n v="0"/>
    <s v="10"/>
  </r>
  <r>
    <x v="0"/>
    <s v="10-500-21-5881-2213-149"/>
    <s v="OTHER CERT"/>
    <n v="91"/>
    <n v="0"/>
    <n v="0"/>
    <n v="0"/>
    <s v="10"/>
  </r>
  <r>
    <x v="0"/>
    <s v="10-500-21-5881-2213-241"/>
    <s v="INSURANCE"/>
    <n v="91"/>
    <n v="0"/>
    <n v="0"/>
    <n v="0"/>
    <s v="10"/>
  </r>
  <r>
    <x v="0"/>
    <s v="10-500-21-5881-2213-245"/>
    <s v="Waive Money"/>
    <n v="91"/>
    <n v="0"/>
    <n v="0"/>
    <n v="0"/>
    <s v="10"/>
  </r>
  <r>
    <x v="0"/>
    <s v="10-500-21-5881-2213-320"/>
    <s v="CONTRACT SERV"/>
    <n v="91"/>
    <n v="0"/>
    <n v="0"/>
    <n v="0"/>
    <s v="10"/>
  </r>
  <r>
    <x v="0"/>
    <s v="10-500-21-5881-2213-560"/>
    <s v="TUITION"/>
    <n v="91"/>
    <n v="0"/>
    <n v="0"/>
    <n v="0"/>
    <s v="10"/>
  </r>
  <r>
    <x v="0"/>
    <s v="10-500-21-5881-2213-580"/>
    <s v="TRAVEL"/>
    <n v="91"/>
    <n v="0"/>
    <n v="0"/>
    <n v="0"/>
    <s v="10"/>
  </r>
  <r>
    <x v="0"/>
    <s v="10-500-21-5881-2213-610"/>
    <s v="SUPPLIES (GEN)"/>
    <n v="91"/>
    <n v="0"/>
    <n v="0"/>
    <n v="0"/>
    <s v="10"/>
  </r>
  <r>
    <x v="0"/>
    <s v="10-500-21-5881-2213-670"/>
    <s v="COMPUTER SUPPLY"/>
    <n v="91"/>
    <n v="0"/>
    <n v="0"/>
    <n v="0"/>
    <s v="10"/>
  </r>
  <r>
    <x v="0"/>
    <s v="10-500-21-5881-2213-730"/>
    <s v="EQUIPMENT"/>
    <n v="91"/>
    <n v="0"/>
    <n v="0"/>
    <n v="0"/>
    <s v="10"/>
  </r>
  <r>
    <x v="0"/>
    <s v="10-500-21-5881-2213-810"/>
    <s v="DUES AND FEES"/>
    <n v="91"/>
    <n v="0"/>
    <n v="0"/>
    <n v="0"/>
    <s v="10"/>
  </r>
  <r>
    <x v="0"/>
    <s v="10-500-21-5881-2219-148"/>
    <s v="LESSON STUDY -- MATH"/>
    <n v="91"/>
    <n v="0"/>
    <n v="0"/>
    <n v="0"/>
    <s v="10"/>
  </r>
  <r>
    <x v="0"/>
    <s v="10-500-21-5881-2219-149"/>
    <s v=" LESSON STUDY -- SCIENCE"/>
    <n v="91"/>
    <n v="0"/>
    <n v="0"/>
    <n v="0"/>
    <s v="10"/>
  </r>
  <r>
    <x v="0"/>
    <s v="10-500-21-5881-2219-210"/>
    <s v="Retirement"/>
    <n v="91"/>
    <n v="0"/>
    <n v="0"/>
    <n v="0"/>
    <s v="10"/>
  </r>
  <r>
    <x v="0"/>
    <s v="10-500-21-5881-2219-220"/>
    <s v="FICA"/>
    <n v="91"/>
    <n v="0"/>
    <n v="0"/>
    <n v="0"/>
    <s v="10"/>
  </r>
  <r>
    <x v="0"/>
    <s v="10-500-21-5881-2700-511"/>
    <s v="FIELD TRIPS / TRAVEL"/>
    <n v="91"/>
    <n v="0"/>
    <n v="0"/>
    <n v="0"/>
    <s v="10"/>
  </r>
  <r>
    <x v="0"/>
    <s v="10-500-21-5881-7000-870"/>
    <s v="INDIRECT COSTS - R"/>
    <n v="91"/>
    <n v="0"/>
    <n v="0"/>
    <n v="0"/>
    <s v="10"/>
  </r>
  <r>
    <x v="0"/>
    <s v="10-500-21-5882-1000-131"/>
    <s v="BTS Teacher Salary"/>
    <n v="91"/>
    <n v="54601.68"/>
    <n v="0"/>
    <n v="54601.68"/>
    <s v="10"/>
  </r>
  <r>
    <x v="0"/>
    <s v="10-500-21-5882-1000-210"/>
    <s v="Retirement"/>
    <n v="91"/>
    <n v="5893.24"/>
    <n v="0"/>
    <n v="5893.24"/>
    <s v="10"/>
  </r>
  <r>
    <x v="0"/>
    <s v="10-500-21-5882-1000-220"/>
    <s v="FICA"/>
    <n v="91"/>
    <n v="3721.62"/>
    <n v="0"/>
    <n v="3721.62"/>
    <s v="10"/>
  </r>
  <r>
    <x v="0"/>
    <s v="10-500-21-5882-1000-241"/>
    <s v="Insurance"/>
    <n v="91"/>
    <n v="13313.7"/>
    <n v="0"/>
    <n v="13313.7"/>
    <s v="10"/>
  </r>
  <r>
    <x v="0"/>
    <s v="10-500-21-5882-1000-580"/>
    <s v="Travel"/>
    <n v="91"/>
    <n v="1250"/>
    <n v="0"/>
    <n v="1250"/>
    <s v="10"/>
  </r>
  <r>
    <x v="0"/>
    <s v="10-500-21-5882-1000-610"/>
    <s v="TEACHER SUPPLIES &amp; MATERIALS"/>
    <n v="91"/>
    <n v="226.42"/>
    <n v="0"/>
    <n v="226.42"/>
    <s v="10"/>
  </r>
  <r>
    <x v="0"/>
    <s v="10-500-21-5882-7000-870"/>
    <s v="BTS ARTS PROGRAM INDIRECTS"/>
    <n v="91"/>
    <n v="13601.9"/>
    <n v="0"/>
    <n v="13601.9"/>
    <s v="10"/>
  </r>
  <r>
    <x v="0"/>
    <s v="10-500-21-5901-1000-149"/>
    <s v="OTHER CERT"/>
    <n v="91"/>
    <n v="0"/>
    <n v="0"/>
    <n v="0"/>
    <s v="10"/>
  </r>
  <r>
    <x v="0"/>
    <s v="10-500-21-5901-1000-610"/>
    <s v="SUPPLIES (GEN)"/>
    <n v="91"/>
    <n v="0"/>
    <n v="0"/>
    <n v="0"/>
    <s v="10"/>
  </r>
  <r>
    <x v="0"/>
    <s v="10-500-21-5901-2650-626"/>
    <s v="Intro to CTE - Fuel Cost"/>
    <n v="91"/>
    <n v="0"/>
    <n v="0"/>
    <n v="0"/>
    <s v="10"/>
  </r>
  <r>
    <x v="0"/>
    <s v="10-500-21-5901-7000-870"/>
    <s v="INDIRECT COSTS - R"/>
    <n v="91"/>
    <n v="1387.15"/>
    <n v="0"/>
    <n v="1387.15"/>
    <s v="10"/>
  </r>
  <r>
    <x v="0"/>
    <s v="10-500-21-5902-1000-131"/>
    <s v="TEACHERS"/>
    <n v="91"/>
    <n v="0"/>
    <n v="0"/>
    <n v="0"/>
    <s v="10"/>
  </r>
  <r>
    <x v="0"/>
    <s v="10-500-21-5902-1000-149"/>
    <s v="OTHER CERT"/>
    <n v="91"/>
    <n v="0"/>
    <n v="0"/>
    <n v="0"/>
    <s v="10"/>
  </r>
  <r>
    <x v="0"/>
    <s v="10-500-21-5902-1000-241"/>
    <s v="INSURANCE"/>
    <n v="91"/>
    <n v="0"/>
    <n v="0"/>
    <n v="0"/>
    <s v="10"/>
  </r>
  <r>
    <x v="0"/>
    <s v="10-500-21-5902-1000-580"/>
    <s v="WBL TRAVEL"/>
    <n v="91"/>
    <n v="0"/>
    <n v="0"/>
    <n v="0"/>
    <s v="10"/>
  </r>
  <r>
    <x v="0"/>
    <s v="10-500-21-5902-1000-610"/>
    <s v="WBL SUPPLIES"/>
    <n v="91"/>
    <n v="20970"/>
    <n v="0"/>
    <n v="20970"/>
    <s v="10"/>
  </r>
  <r>
    <x v="0"/>
    <s v="10-500-21-5902-7000-870"/>
    <s v="INDIRECT COSTS - R"/>
    <n v="91"/>
    <n v="5063.8599999999997"/>
    <n v="0"/>
    <n v="5063.8599999999997"/>
    <s v="10"/>
  </r>
  <r>
    <x v="0"/>
    <s v="10-500-21-5903-1000-149"/>
    <s v="OTHER CERT"/>
    <n v="91"/>
    <n v="1000"/>
    <n v="0"/>
    <n v="1000"/>
    <s v="10"/>
  </r>
  <r>
    <x v="0"/>
    <s v="10-500-21-5903-1000-198"/>
    <s v="OTHER CLASSIF"/>
    <n v="91"/>
    <n v="0"/>
    <n v="0"/>
    <n v="0"/>
    <s v="10"/>
  </r>
  <r>
    <x v="0"/>
    <s v="10-500-21-5903-1000-210"/>
    <s v="RETIREMENT"/>
    <n v="91"/>
    <n v="236.91"/>
    <n v="0"/>
    <n v="236.91"/>
    <s v="10"/>
  </r>
  <r>
    <x v="0"/>
    <s v="10-500-21-5903-1000-220"/>
    <s v="FICA"/>
    <n v="91"/>
    <n v="73.78"/>
    <n v="0"/>
    <n v="73.78"/>
    <s v="10"/>
  </r>
  <r>
    <x v="0"/>
    <s v="10-500-21-5903-1000-241"/>
    <s v="insurance"/>
    <n v="91"/>
    <n v="2.69"/>
    <n v="0"/>
    <n v="2.69"/>
    <s v="10"/>
  </r>
  <r>
    <x v="0"/>
    <s v="10-500-21-5903-1000-320"/>
    <s v="Comp Guidance - Purchased Services"/>
    <n v="91"/>
    <n v="2400"/>
    <n v="0"/>
    <n v="2400"/>
    <s v="10"/>
  </r>
  <r>
    <x v="0"/>
    <s v="10-500-21-5903-2120-149"/>
    <s v="OTHER CERT"/>
    <n v="91"/>
    <n v="0"/>
    <n v="0"/>
    <n v="0"/>
    <s v="10"/>
  </r>
  <r>
    <x v="0"/>
    <s v="10-500-21-5903-2120-152"/>
    <s v="SECRETARIAL"/>
    <n v="91"/>
    <n v="36282.54"/>
    <n v="0"/>
    <n v="36282.54"/>
    <s v="10"/>
  </r>
  <r>
    <x v="0"/>
    <s v="10-500-21-5903-2120-210"/>
    <s v="RETIREMENT"/>
    <n v="91"/>
    <n v="7232.23"/>
    <n v="0"/>
    <n v="7232.23"/>
    <s v="10"/>
  </r>
  <r>
    <x v="0"/>
    <s v="10-500-21-5903-2120-220"/>
    <s v="FICA"/>
    <n v="91"/>
    <n v="2774.98"/>
    <n v="0"/>
    <n v="2774.98"/>
    <s v="10"/>
  </r>
  <r>
    <x v="0"/>
    <s v="10-500-21-5903-2120-241"/>
    <s v="Comp Guidance - Insurance"/>
    <n v="91"/>
    <n v="5357.47"/>
    <n v="0"/>
    <n v="5357.47"/>
    <s v="10"/>
  </r>
  <r>
    <x v="0"/>
    <s v="10-500-21-5903-2120-245"/>
    <s v="Waive"/>
    <n v="91"/>
    <n v="100.01"/>
    <n v="0"/>
    <n v="100.01"/>
    <s v="10"/>
  </r>
  <r>
    <x v="0"/>
    <s v="10-500-21-5903-2120-320"/>
    <s v="PURCH SERVICE"/>
    <n v="91"/>
    <n v="0"/>
    <n v="0"/>
    <n v="0"/>
    <s v="10"/>
  </r>
  <r>
    <x v="0"/>
    <s v="10-500-21-5903-2120-341"/>
    <s v="SUBSTITUTE COST"/>
    <n v="91"/>
    <n v="0"/>
    <n v="0"/>
    <n v="0"/>
    <s v="10"/>
  </r>
  <r>
    <x v="0"/>
    <s v="10-500-21-5903-2120-550"/>
    <s v="PRINTING SERVICE"/>
    <n v="91"/>
    <n v="0"/>
    <n v="0"/>
    <n v="0"/>
    <s v="10"/>
  </r>
  <r>
    <x v="0"/>
    <s v="10-500-21-5903-2120-580"/>
    <s v="TRAVEL"/>
    <n v="91"/>
    <n v="0"/>
    <n v="0"/>
    <n v="0"/>
    <s v="10"/>
  </r>
  <r>
    <x v="0"/>
    <s v="10-500-21-5903-2120-610"/>
    <s v="SUPPLIES"/>
    <n v="91"/>
    <n v="2749.47"/>
    <n v="0"/>
    <n v="2749.47"/>
    <s v="10"/>
  </r>
  <r>
    <x v="0"/>
    <s v="10-500-21-5903-2120-730"/>
    <s v="EQUIPMENT"/>
    <n v="91"/>
    <n v="0"/>
    <n v="0"/>
    <n v="0"/>
    <s v="10"/>
  </r>
  <r>
    <x v="0"/>
    <s v="10-500-21-5903-2120-810"/>
    <s v="DUES AND FEES"/>
    <n v="91"/>
    <n v="0"/>
    <n v="0"/>
    <n v="0"/>
    <s v="10"/>
  </r>
  <r>
    <x v="0"/>
    <s v="10-500-21-5903-7000-870"/>
    <s v="INDIRECT COSTS - R"/>
    <n v="91"/>
    <n v="11165.56"/>
    <n v="0"/>
    <n v="11165.56"/>
    <s v="10"/>
  </r>
  <r>
    <x v="0"/>
    <s v="10-500-21-5911-1000-670"/>
    <s v="English Language Learner Software"/>
    <n v="91"/>
    <n v="45600"/>
    <n v="0"/>
    <n v="45600"/>
    <s v="10"/>
  </r>
  <r>
    <x v="0"/>
    <s v="10-500-21-6000-7000-870"/>
    <s v="CTE Indirects"/>
    <n v="91"/>
    <n v="76508.27"/>
    <n v="0"/>
    <n v="76508.27"/>
    <s v="10"/>
  </r>
  <r>
    <x v="0"/>
    <s v="10-500-21-6015-2210-115"/>
    <s v="CTE DIRECTOR"/>
    <n v="91"/>
    <n v="0"/>
    <n v="0"/>
    <n v="0"/>
    <s v="10"/>
  </r>
  <r>
    <x v="0"/>
    <s v="10-500-21-6015-2210-152"/>
    <s v="CTE SECRETARY"/>
    <n v="91"/>
    <n v="0"/>
    <n v="0"/>
    <n v="0"/>
    <s v="10"/>
  </r>
  <r>
    <x v="0"/>
    <s v="10-500-21-6015-2210-210"/>
    <s v="RETIREMENT"/>
    <n v="91"/>
    <n v="0"/>
    <n v="0"/>
    <n v="0"/>
    <s v="10"/>
  </r>
  <r>
    <x v="0"/>
    <s v="10-500-21-6015-2210-220"/>
    <s v="SOCIAL SECURITY"/>
    <n v="91"/>
    <n v="0"/>
    <n v="0"/>
    <n v="0"/>
    <s v="10"/>
  </r>
  <r>
    <x v="0"/>
    <s v="10-500-21-6015-2210-241"/>
    <s v="Insurance"/>
    <n v="91"/>
    <n v="0"/>
    <n v="0"/>
    <n v="0"/>
    <s v="10"/>
  </r>
  <r>
    <x v="0"/>
    <s v="10-500-21-6015-2230-190"/>
    <s v="COMPUTER TECH"/>
    <n v="91"/>
    <n v="0"/>
    <n v="0"/>
    <n v="0"/>
    <s v="10"/>
  </r>
  <r>
    <x v="0"/>
    <s v="10-500-21-6015-2230-210"/>
    <s v="RETIREMENT"/>
    <n v="91"/>
    <n v="0"/>
    <n v="0"/>
    <n v="0"/>
    <s v="10"/>
  </r>
  <r>
    <x v="0"/>
    <s v="10-500-21-6015-2230-220"/>
    <s v="FICA"/>
    <n v="91"/>
    <n v="0"/>
    <n v="0"/>
    <n v="0"/>
    <s v="10"/>
  </r>
  <r>
    <x v="0"/>
    <s v="10-500-21-6015-2230-241"/>
    <s v="Insurance"/>
    <n v="91"/>
    <n v="0"/>
    <n v="0"/>
    <n v="0"/>
    <s v="10"/>
  </r>
  <r>
    <x v="0"/>
    <s v="10-500-21-6015-2230-245"/>
    <s v="Insurance"/>
    <n v="91"/>
    <n v="0"/>
    <n v="0"/>
    <n v="0"/>
    <s v="10"/>
  </r>
  <r>
    <x v="0"/>
    <s v="10-500-21-6043-1000-131"/>
    <s v="TEACHERS"/>
    <n v="91"/>
    <n v="0"/>
    <n v="0"/>
    <n v="0"/>
    <s v="10"/>
  </r>
  <r>
    <x v="0"/>
    <s v="10-500-21-6043-1000-149"/>
    <s v="OTHER CERT"/>
    <n v="91"/>
    <n v="0"/>
    <n v="0"/>
    <n v="0"/>
    <s v="10"/>
  </r>
  <r>
    <x v="0"/>
    <s v="10-500-21-6043-1000-161"/>
    <s v="INST. ASSISTANT"/>
    <n v="91"/>
    <n v="0"/>
    <n v="0"/>
    <n v="0"/>
    <s v="10"/>
  </r>
  <r>
    <x v="0"/>
    <s v="10-500-21-6043-1000-210"/>
    <s v="Retirement"/>
    <n v="91"/>
    <n v="0"/>
    <n v="0"/>
    <n v="0"/>
    <s v="10"/>
  </r>
  <r>
    <x v="0"/>
    <s v="10-500-21-6043-1000-220"/>
    <s v="FICA"/>
    <n v="91"/>
    <n v="0"/>
    <n v="0"/>
    <n v="0"/>
    <s v="10"/>
  </r>
  <r>
    <x v="0"/>
    <s v="10-500-21-6043-1000-241"/>
    <s v="Insurance"/>
    <n v="91"/>
    <n v="0"/>
    <n v="0"/>
    <n v="0"/>
    <s v="10"/>
  </r>
  <r>
    <x v="0"/>
    <s v="10-500-21-6043-1000-320"/>
    <s v="CONTRACTED SERV"/>
    <n v="91"/>
    <n v="0"/>
    <n v="0"/>
    <n v="0"/>
    <s v="10"/>
  </r>
  <r>
    <x v="0"/>
    <s v="10-500-21-6043-1000-341"/>
    <s v="SUB TEACHERS"/>
    <n v="91"/>
    <n v="0"/>
    <n v="0"/>
    <n v="0"/>
    <s v="10"/>
  </r>
  <r>
    <x v="0"/>
    <s v="10-500-21-6043-1000-430"/>
    <s v="REPAIRS &amp; MAINT"/>
    <n v="91"/>
    <n v="0"/>
    <n v="0"/>
    <n v="0"/>
    <s v="10"/>
  </r>
  <r>
    <x v="0"/>
    <s v="10-500-21-6043-1000-560"/>
    <s v="TUITION"/>
    <n v="91"/>
    <n v="0"/>
    <n v="0"/>
    <n v="0"/>
    <s v="10"/>
  </r>
  <r>
    <x v="0"/>
    <s v="10-500-21-6043-1000-580"/>
    <s v="TRAVEL"/>
    <n v="91"/>
    <n v="0"/>
    <n v="0"/>
    <n v="0"/>
    <s v="10"/>
  </r>
  <r>
    <x v="0"/>
    <s v="10-500-21-6043-1000-610"/>
    <s v="SUPPLIES (GEN)"/>
    <n v="91"/>
    <n v="0"/>
    <n v="0"/>
    <n v="0"/>
    <s v="10"/>
  </r>
  <r>
    <x v="0"/>
    <s v="10-500-21-6043-1000-730"/>
    <s v="EQUIPMENT"/>
    <n v="91"/>
    <n v="0"/>
    <n v="0"/>
    <n v="0"/>
    <s v="10"/>
  </r>
  <r>
    <x v="0"/>
    <s v="10-500-21-6043-7000-870"/>
    <s v="INDIRECT COSTS"/>
    <n v="91"/>
    <n v="0"/>
    <n v="0"/>
    <n v="0"/>
    <s v="10"/>
  </r>
  <r>
    <x v="0"/>
    <s v="10-500-21-6270-1000-149"/>
    <s v="OTHER CERTIFIED"/>
    <n v="91"/>
    <n v="0"/>
    <n v="0"/>
    <n v="0"/>
    <s v="10"/>
  </r>
  <r>
    <x v="0"/>
    <s v="10-500-21-6270-1000-610"/>
    <s v="SUPPLIES (GEN)"/>
    <n v="91"/>
    <n v="0"/>
    <n v="0"/>
    <n v="0"/>
    <s v="10"/>
  </r>
  <r>
    <x v="0"/>
    <s v="10-500-21-6270-1000-730"/>
    <s v="EQUIPMENT"/>
    <n v="91"/>
    <n v="0"/>
    <n v="0"/>
    <n v="0"/>
    <s v="10"/>
  </r>
  <r>
    <x v="0"/>
    <s v="10-500-21-6370-1000-131"/>
    <s v="TEACHERS"/>
    <n v="91"/>
    <n v="0"/>
    <n v="0"/>
    <n v="0"/>
    <s v="10"/>
  </r>
  <r>
    <x v="0"/>
    <s v="10-500-21-6370-1000-149"/>
    <s v="OTHER CERTIFIED"/>
    <n v="91"/>
    <n v="0"/>
    <n v="0"/>
    <n v="0"/>
    <s v="10"/>
  </r>
  <r>
    <x v="0"/>
    <s v="10-500-21-6370-1000-241"/>
    <s v="GROUP INSURANCE"/>
    <n v="91"/>
    <n v="0"/>
    <n v="0"/>
    <n v="0"/>
    <s v="10"/>
  </r>
  <r>
    <x v="0"/>
    <s v="10-500-21-6370-1000-320"/>
    <s v="PURC SERVICES"/>
    <n v="91"/>
    <n v="0"/>
    <n v="0"/>
    <n v="0"/>
    <s v="10"/>
  </r>
  <r>
    <x v="0"/>
    <s v="10-500-21-6370-1000-580"/>
    <s v="TRAVEL"/>
    <n v="91"/>
    <n v="0"/>
    <n v="0"/>
    <n v="0"/>
    <s v="10"/>
  </r>
  <r>
    <x v="0"/>
    <s v="10-500-21-6370-1000-610"/>
    <s v="SUPPLIES (GEN)"/>
    <n v="91"/>
    <n v="0"/>
    <n v="0"/>
    <n v="0"/>
    <s v="10"/>
  </r>
  <r>
    <x v="0"/>
    <s v="10-500-21-6370-1000-641"/>
    <s v="TEXTBOOKS"/>
    <n v="91"/>
    <n v="0"/>
    <n v="0"/>
    <n v="0"/>
    <s v="10"/>
  </r>
  <r>
    <x v="0"/>
    <s v="10-500-21-6370-1000-730"/>
    <s v="EQUIPMENT"/>
    <n v="91"/>
    <n v="0"/>
    <n v="0"/>
    <n v="0"/>
    <s v="10"/>
  </r>
  <r>
    <x v="0"/>
    <s v="10-500-21-6470-1000-149"/>
    <s v="OTHER CERT"/>
    <n v="91"/>
    <n v="0"/>
    <n v="0"/>
    <n v="0"/>
    <s v="10"/>
  </r>
  <r>
    <x v="0"/>
    <s v="10-500-21-6470-1000-241"/>
    <s v="INSURANCE"/>
    <n v="91"/>
    <n v="0"/>
    <n v="0"/>
    <n v="0"/>
    <s v="10"/>
  </r>
  <r>
    <x v="0"/>
    <s v="10-500-21-6470-1000-320"/>
    <s v="PURCH SERVICE"/>
    <n v="91"/>
    <n v="0"/>
    <n v="0"/>
    <n v="0"/>
    <s v="10"/>
  </r>
  <r>
    <x v="0"/>
    <s v="10-500-21-6470-1000-580"/>
    <s v="TRAVEL"/>
    <n v="91"/>
    <n v="0"/>
    <n v="0"/>
    <n v="0"/>
    <s v="10"/>
  </r>
  <r>
    <x v="0"/>
    <s v="10-500-21-6470-1000-610"/>
    <s v="SUPPLIES"/>
    <n v="91"/>
    <n v="0"/>
    <n v="0"/>
    <n v="0"/>
    <s v="10"/>
  </r>
  <r>
    <x v="0"/>
    <s v="10-500-21-6470-1000-641"/>
    <s v="TEXTBOOKS"/>
    <n v="91"/>
    <n v="0"/>
    <n v="0"/>
    <n v="0"/>
    <s v="10"/>
  </r>
  <r>
    <x v="0"/>
    <s v="10-500-21-6470-1000-730"/>
    <s v="EQUIPMENT"/>
    <n v="91"/>
    <n v="0"/>
    <n v="0"/>
    <n v="0"/>
    <s v="10"/>
  </r>
  <r>
    <x v="0"/>
    <s v="10-500-21-6570-1000-149"/>
    <s v="OTHER CERT"/>
    <n v="91"/>
    <n v="0"/>
    <n v="0"/>
    <n v="0"/>
    <s v="10"/>
  </r>
  <r>
    <x v="0"/>
    <s v="10-500-21-6570-1000-241"/>
    <s v="INSURANCE"/>
    <n v="91"/>
    <n v="0"/>
    <n v="0"/>
    <n v="0"/>
    <s v="10"/>
  </r>
  <r>
    <x v="0"/>
    <s v="10-500-21-6570-1000-320"/>
    <s v="PURCH SERVICE"/>
    <n v="91"/>
    <n v="0"/>
    <n v="0"/>
    <n v="0"/>
    <s v="10"/>
  </r>
  <r>
    <x v="0"/>
    <s v="10-500-21-6570-1000-580"/>
    <s v="TRAVEL"/>
    <n v="91"/>
    <n v="0"/>
    <n v="0"/>
    <n v="0"/>
    <s v="10"/>
  </r>
  <r>
    <x v="0"/>
    <s v="10-500-21-6570-1000-610"/>
    <s v="SUPPLIES"/>
    <n v="91"/>
    <n v="0"/>
    <n v="0"/>
    <n v="0"/>
    <s v="10"/>
  </r>
  <r>
    <x v="0"/>
    <s v="10-500-21-6570-1000-641"/>
    <s v="TEXTBOOKS"/>
    <n v="91"/>
    <n v="0"/>
    <n v="0"/>
    <n v="0"/>
    <s v="10"/>
  </r>
  <r>
    <x v="0"/>
    <s v="10-500-21-6570-1000-670"/>
    <s v="COMPUTER SUPPLY"/>
    <n v="91"/>
    <n v="0"/>
    <n v="0"/>
    <n v="0"/>
    <s v="10"/>
  </r>
  <r>
    <x v="0"/>
    <s v="10-500-21-6570-1000-730"/>
    <s v="EQUIPMENT"/>
    <n v="91"/>
    <n v="0"/>
    <n v="0"/>
    <n v="0"/>
    <s v="10"/>
  </r>
  <r>
    <x v="0"/>
    <s v="10-500-21-6570-1000-733"/>
    <s v="FURN / FIXTURES"/>
    <n v="91"/>
    <n v="0"/>
    <n v="0"/>
    <n v="0"/>
    <s v="10"/>
  </r>
  <r>
    <x v="0"/>
    <s v="10-500-21-6570-2213-560"/>
    <s v="TUITION"/>
    <n v="91"/>
    <n v="0"/>
    <n v="0"/>
    <n v="0"/>
    <s v="10"/>
  </r>
  <r>
    <x v="0"/>
    <s v="10-500-21-6670-1000-149"/>
    <s v="OTHER CERTIFIED"/>
    <n v="91"/>
    <n v="0"/>
    <n v="0"/>
    <n v="0"/>
    <s v="10"/>
  </r>
  <r>
    <x v="0"/>
    <s v="10-500-21-6670-1000-241"/>
    <s v="INSURANCE"/>
    <n v="91"/>
    <n v="0"/>
    <n v="0"/>
    <n v="0"/>
    <s v="10"/>
  </r>
  <r>
    <x v="0"/>
    <s v="10-500-21-6770-1000-241"/>
    <s v="GROUP INSURANCE"/>
    <n v="91"/>
    <n v="0"/>
    <n v="0"/>
    <n v="0"/>
    <s v="10"/>
  </r>
  <r>
    <x v="0"/>
    <s v="10-500-21-6770-1000-610"/>
    <s v="SUPPLIES (GEN)"/>
    <n v="91"/>
    <n v="0"/>
    <n v="0"/>
    <n v="0"/>
    <s v="10"/>
  </r>
  <r>
    <x v="0"/>
    <s v="10-500-21-6770-1000-730"/>
    <s v="EQUIPMENT"/>
    <n v="91"/>
    <n v="0"/>
    <n v="0"/>
    <n v="0"/>
    <s v="10"/>
  </r>
  <r>
    <x v="0"/>
    <s v="10-500-21-6870-1000-149"/>
    <s v="OTHER CERT"/>
    <n v="91"/>
    <n v="0"/>
    <n v="0"/>
    <n v="0"/>
    <s v="10"/>
  </r>
  <r>
    <x v="0"/>
    <s v="10-500-21-6870-1000-241"/>
    <s v="INSURANCE"/>
    <n v="91"/>
    <n v="0"/>
    <n v="0"/>
    <n v="0"/>
    <s v="10"/>
  </r>
  <r>
    <x v="0"/>
    <s v="10-500-21-6870-1000-610"/>
    <s v="SUPPLIES (GEN)"/>
    <n v="91"/>
    <n v="0"/>
    <n v="0"/>
    <n v="0"/>
    <s v="10"/>
  </r>
  <r>
    <x v="0"/>
    <s v="10-500-21-6870-1000-730"/>
    <s v="EQUIPMENT"/>
    <n v="91"/>
    <n v="0"/>
    <n v="0"/>
    <n v="0"/>
    <s v="10"/>
  </r>
  <r>
    <x v="0"/>
    <s v="10-500-21-6875-1000-131"/>
    <s v="TEACHERS"/>
    <n v="91"/>
    <n v="0"/>
    <n v="0"/>
    <n v="0"/>
    <s v="10"/>
  </r>
  <r>
    <x v="0"/>
    <s v="10-500-21-6875-1000-149"/>
    <s v="OTHER CERT"/>
    <n v="91"/>
    <n v="0"/>
    <n v="0"/>
    <n v="0"/>
    <s v="10"/>
  </r>
  <r>
    <x v="0"/>
    <s v="10-500-21-6875-1000-210"/>
    <s v="RETIREMENT"/>
    <n v="91"/>
    <n v="0"/>
    <n v="0"/>
    <n v="0"/>
    <s v="10"/>
  </r>
  <r>
    <x v="0"/>
    <s v="10-500-21-6875-1000-220"/>
    <s v="FICA"/>
    <n v="91"/>
    <n v="0"/>
    <n v="0"/>
    <n v="0"/>
    <s v="10"/>
  </r>
  <r>
    <x v="0"/>
    <s v="10-500-21-6875-1000-241"/>
    <s v="INSURANCE"/>
    <n v="91"/>
    <n v="0"/>
    <n v="0"/>
    <n v="0"/>
    <s v="10"/>
  </r>
  <r>
    <x v="0"/>
    <s v="10-500-21-6875-1000-320"/>
    <s v="PURCH SERVICE"/>
    <n v="91"/>
    <n v="0"/>
    <n v="0"/>
    <n v="0"/>
    <s v="10"/>
  </r>
  <r>
    <x v="0"/>
    <s v="10-500-21-6875-1000-341"/>
    <s v="SUB TEACHERS"/>
    <n v="91"/>
    <n v="0"/>
    <n v="0"/>
    <n v="0"/>
    <s v="10"/>
  </r>
  <r>
    <x v="0"/>
    <s v="10-500-21-6875-1000-430"/>
    <s v="REPAIRS &amp; MAINT"/>
    <n v="91"/>
    <n v="0"/>
    <n v="0"/>
    <n v="0"/>
    <s v="10"/>
  </r>
  <r>
    <x v="0"/>
    <s v="10-500-21-6875-1000-560"/>
    <s v="TUITIONS"/>
    <n v="91"/>
    <n v="0"/>
    <n v="0"/>
    <n v="0"/>
    <s v="10"/>
  </r>
  <r>
    <x v="0"/>
    <s v="10-500-21-6875-1000-580"/>
    <s v="TRAVEL"/>
    <n v="91"/>
    <n v="0"/>
    <n v="0"/>
    <n v="0"/>
    <s v="10"/>
  </r>
  <r>
    <x v="0"/>
    <s v="10-500-21-6875-1000-610"/>
    <s v="SUPPLIES"/>
    <n v="91"/>
    <n v="57529.77"/>
    <n v="0"/>
    <n v="57529.77"/>
    <s v="10"/>
  </r>
  <r>
    <x v="0"/>
    <s v="10-500-21-6875-1000-641"/>
    <s v="TEXTBOOKS"/>
    <n v="91"/>
    <n v="0"/>
    <n v="0"/>
    <n v="0"/>
    <s v="10"/>
  </r>
  <r>
    <x v="0"/>
    <s v="10-500-21-6875-1000-670"/>
    <s v="SOFTWARE"/>
    <n v="91"/>
    <n v="0"/>
    <n v="0"/>
    <n v="0"/>
    <s v="10"/>
  </r>
  <r>
    <x v="0"/>
    <s v="10-500-21-6875-1000-730"/>
    <s v="EQUIPMENT"/>
    <n v="91"/>
    <n v="0"/>
    <n v="0"/>
    <n v="0"/>
    <s v="10"/>
  </r>
  <r>
    <x v="0"/>
    <s v="10-500-21-6875-2120-610"/>
    <s v="Supplies"/>
    <n v="91"/>
    <n v="0"/>
    <n v="0"/>
    <n v="0"/>
    <s v="10"/>
  </r>
  <r>
    <x v="0"/>
    <s v="10-500-21-6875-2210-320"/>
    <s v="PURCH SERVICE"/>
    <n v="91"/>
    <n v="0"/>
    <n v="0"/>
    <n v="0"/>
    <s v="10"/>
  </r>
  <r>
    <x v="0"/>
    <s v="10-500-21-6875-2213-149"/>
    <s v="OTHER CERT"/>
    <n v="91"/>
    <n v="0"/>
    <n v="0"/>
    <n v="0"/>
    <s v="10"/>
  </r>
  <r>
    <x v="0"/>
    <s v="10-500-21-6875-2213-210"/>
    <s v="Retirement"/>
    <n v="91"/>
    <n v="0"/>
    <n v="0"/>
    <n v="0"/>
    <s v="10"/>
  </r>
  <r>
    <x v="0"/>
    <s v="10-500-21-6875-2213-220"/>
    <s v="FICA"/>
    <n v="91"/>
    <n v="0"/>
    <n v="0"/>
    <n v="0"/>
    <s v="10"/>
  </r>
  <r>
    <x v="0"/>
    <s v="10-500-21-6875-2213-580"/>
    <s v="TRAVEL"/>
    <n v="91"/>
    <n v="0"/>
    <n v="0"/>
    <n v="0"/>
    <s v="10"/>
  </r>
  <r>
    <x v="0"/>
    <s v="10-500-21-6875-2213-610"/>
    <s v="SUPPLIES"/>
    <n v="91"/>
    <n v="0"/>
    <n v="0"/>
    <n v="0"/>
    <s v="10"/>
  </r>
  <r>
    <x v="0"/>
    <s v="10-500-21-6875-2650-626"/>
    <s v="CTE - Fuel Cost"/>
    <n v="91"/>
    <n v="10.68"/>
    <n v="0"/>
    <n v="10.68"/>
    <s v="10"/>
  </r>
  <r>
    <x v="0"/>
    <s v="10-500-21-6875-7000-860"/>
    <s v="NR INDIRECTS"/>
    <n v="91"/>
    <n v="0"/>
    <n v="0"/>
    <n v="0"/>
    <s v="10"/>
  </r>
  <r>
    <x v="0"/>
    <s v="10-500-21-6875-7000-870"/>
    <s v="R - INDIRECTS"/>
    <n v="91"/>
    <n v="0"/>
    <n v="0"/>
    <n v="0"/>
    <s v="10"/>
  </r>
  <r>
    <x v="0"/>
    <s v="10-500-21-6901-1000-149"/>
    <s v="OTHER CERT"/>
    <n v="91"/>
    <n v="0"/>
    <n v="0"/>
    <n v="0"/>
    <s v="10"/>
  </r>
  <r>
    <x v="0"/>
    <s v="10-500-21-6901-1000-610"/>
    <s v="SUPPLIES (GEN)"/>
    <n v="91"/>
    <n v="0"/>
    <n v="0"/>
    <n v="0"/>
    <s v="10"/>
  </r>
  <r>
    <x v="0"/>
    <s v="10-500-21-6901-2650-626"/>
    <s v="Intro to CTE - Fuel Cost"/>
    <n v="91"/>
    <n v="0"/>
    <n v="0"/>
    <n v="0"/>
    <s v="10"/>
  </r>
  <r>
    <x v="0"/>
    <s v="10-500-21-6901-7000-870"/>
    <s v="INDIRECT COSTS - R"/>
    <n v="91"/>
    <n v="0"/>
    <n v="0"/>
    <n v="0"/>
    <s v="10"/>
  </r>
  <r>
    <x v="0"/>
    <s v="10-500-21-6902-1000-131"/>
    <s v="TEACHERS"/>
    <n v="91"/>
    <n v="0"/>
    <n v="0"/>
    <n v="0"/>
    <s v="10"/>
  </r>
  <r>
    <x v="0"/>
    <s v="10-500-21-6902-1000-149"/>
    <s v="OTHER CERT"/>
    <n v="91"/>
    <n v="0"/>
    <n v="0"/>
    <n v="0"/>
    <s v="10"/>
  </r>
  <r>
    <x v="0"/>
    <s v="10-500-21-6902-1000-241"/>
    <s v="INSURANCE"/>
    <n v="91"/>
    <n v="0"/>
    <n v="0"/>
    <n v="0"/>
    <s v="10"/>
  </r>
  <r>
    <x v="0"/>
    <s v="10-500-21-6902-1000-580"/>
    <s v="WBL TRAVEL"/>
    <n v="91"/>
    <n v="0"/>
    <n v="0"/>
    <n v="0"/>
    <s v="10"/>
  </r>
  <r>
    <x v="0"/>
    <s v="10-500-21-6902-1000-610"/>
    <s v="WBL SUPPLIES"/>
    <n v="91"/>
    <n v="0"/>
    <n v="0"/>
    <n v="0"/>
    <s v="10"/>
  </r>
  <r>
    <x v="0"/>
    <s v="10-500-21-6902-7000-870"/>
    <s v="INDIRECT COSTS - R"/>
    <n v="91"/>
    <n v="0"/>
    <n v="0"/>
    <n v="0"/>
    <s v="10"/>
  </r>
  <r>
    <x v="0"/>
    <s v="10-500-21-6965-2210-115"/>
    <s v="CTE DIRECTOR"/>
    <n v="91"/>
    <n v="59243.8"/>
    <n v="0"/>
    <n v="59243.8"/>
    <s v="10"/>
  </r>
  <r>
    <x v="0"/>
    <s v="10-500-21-6965-2210-131"/>
    <s v="CTE - Salary"/>
    <n v="91"/>
    <n v="0"/>
    <n v="0"/>
    <n v="0"/>
    <s v="10"/>
  </r>
  <r>
    <x v="0"/>
    <s v="10-500-21-6965-2210-152"/>
    <s v="CTE SECRETARY"/>
    <n v="91"/>
    <n v="1725.75"/>
    <n v="0"/>
    <n v="1725.75"/>
    <s v="10"/>
  </r>
  <r>
    <x v="0"/>
    <s v="10-500-21-6965-2210-210"/>
    <s v="RETIREMENT"/>
    <n v="91"/>
    <n v="14377.4"/>
    <n v="0"/>
    <n v="14377.4"/>
    <s v="10"/>
  </r>
  <r>
    <x v="0"/>
    <s v="10-500-21-6965-2210-220"/>
    <s v="SOCIAL SECURITY"/>
    <n v="91"/>
    <n v="4443.1899999999996"/>
    <n v="0"/>
    <n v="4443.1899999999996"/>
    <s v="10"/>
  </r>
  <r>
    <x v="0"/>
    <s v="10-500-21-6965-2210-241"/>
    <s v="INSURANCE"/>
    <n v="91"/>
    <n v="8376.27"/>
    <n v="0"/>
    <n v="8376.27"/>
    <s v="10"/>
  </r>
  <r>
    <x v="0"/>
    <s v="10-500-21-6965-2210-320"/>
    <s v="PURCH SERVICE"/>
    <n v="91"/>
    <n v="0"/>
    <n v="0"/>
    <n v="0"/>
    <s v="10"/>
  </r>
  <r>
    <x v="0"/>
    <s v="10-500-21-6965-2210-580"/>
    <s v="TRAVEL"/>
    <n v="91"/>
    <n v="0"/>
    <n v="0"/>
    <n v="0"/>
    <s v="10"/>
  </r>
  <r>
    <x v="0"/>
    <s v="10-500-21-6965-2210-810"/>
    <s v="DUES AND FEES"/>
    <n v="91"/>
    <n v="0"/>
    <n v="0"/>
    <n v="0"/>
    <s v="10"/>
  </r>
  <r>
    <x v="0"/>
    <s v="10-500-21-6965-2213-610"/>
    <s v="SUPPLIES (GEN)"/>
    <n v="91"/>
    <n v="0"/>
    <n v="0"/>
    <n v="0"/>
    <s v="10"/>
  </r>
  <r>
    <x v="0"/>
    <s v="10-500-21-6965-2230-190"/>
    <s v="COMPUTER TECH"/>
    <n v="91"/>
    <n v="37250"/>
    <n v="0"/>
    <n v="37250"/>
    <s v="10"/>
  </r>
  <r>
    <x v="0"/>
    <s v="10-500-21-6965-2230-210"/>
    <s v="Retirement"/>
    <n v="91"/>
    <n v="7175.81"/>
    <n v="0"/>
    <n v="7175.81"/>
    <s v="10"/>
  </r>
  <r>
    <x v="0"/>
    <s v="10-500-21-6965-2230-220"/>
    <s v="FICA"/>
    <n v="91"/>
    <n v="3003.15"/>
    <n v="0"/>
    <n v="3003.15"/>
    <s v="10"/>
  </r>
  <r>
    <x v="0"/>
    <s v="10-500-21-6965-2230-241"/>
    <s v="Insurance"/>
    <n v="91"/>
    <n v="2169.6999999999998"/>
    <n v="0"/>
    <n v="2169.6999999999998"/>
    <s v="10"/>
  </r>
  <r>
    <x v="0"/>
    <s v="10-500-21-6965-2230-245"/>
    <s v="Insurance"/>
    <n v="91"/>
    <n v="350"/>
    <n v="0"/>
    <n v="350"/>
    <s v="10"/>
  </r>
  <r>
    <x v="0"/>
    <s v="10-500-21-6965-2580-190"/>
    <s v="COMPUTER TECH"/>
    <n v="91"/>
    <n v="0"/>
    <n v="0"/>
    <n v="0"/>
    <s v="10"/>
  </r>
  <r>
    <x v="0"/>
    <s v="10-500-21-7210-1000-131"/>
    <s v="wages"/>
    <n v="91"/>
    <n v="627.19000000000005"/>
    <n v="0"/>
    <n v="627.19000000000005"/>
    <s v="10"/>
  </r>
  <r>
    <x v="0"/>
    <s v="10-500-21-7210-1000-193"/>
    <s v="SALARY COOKS"/>
    <n v="91"/>
    <n v="2153.3200000000002"/>
    <n v="0"/>
    <n v="2153.3200000000002"/>
    <s v="10"/>
  </r>
  <r>
    <x v="0"/>
    <s v="10-500-21-7210-1000-210"/>
    <s v="Retirement"/>
    <n v="91"/>
    <n v="347.78"/>
    <n v="0"/>
    <n v="347.78"/>
    <s v="10"/>
  </r>
  <r>
    <x v="0"/>
    <s v="10-500-21-7210-1000-220"/>
    <s v="FICA"/>
    <n v="91"/>
    <n v="212.11"/>
    <n v="0"/>
    <n v="212.11"/>
    <s v="10"/>
  </r>
  <r>
    <x v="0"/>
    <s v="10-500-21-7210-1000-241"/>
    <s v="Insurance"/>
    <n v="91"/>
    <n v="2.5299999999999998"/>
    <n v="0"/>
    <n v="2.5299999999999998"/>
    <s v="10"/>
  </r>
  <r>
    <x v="0"/>
    <s v="10-500-21-7210-1000-320"/>
    <s v="PURCH SERVICE"/>
    <n v="91"/>
    <n v="4237.5"/>
    <n v="0"/>
    <n v="4237.5"/>
    <s v="10"/>
  </r>
  <r>
    <x v="0"/>
    <s v="10-500-21-7210-1000-511"/>
    <s v="Transportation"/>
    <n v="91"/>
    <n v="0"/>
    <n v="0"/>
    <n v="0"/>
    <s v="10"/>
  </r>
  <r>
    <x v="0"/>
    <s v="10-500-21-7210-1000-610"/>
    <s v="Supplies"/>
    <n v="91"/>
    <n v="19132.14"/>
    <n v="0"/>
    <n v="19132.14"/>
    <s v="10"/>
  </r>
  <r>
    <x v="0"/>
    <s v="10-500-21-7210-1000-611"/>
    <s v="Supplies (IT Department CARES)"/>
    <n v="91"/>
    <n v="696167.27"/>
    <n v="0"/>
    <n v="696167.27"/>
    <s v="10"/>
  </r>
  <r>
    <x v="0"/>
    <s v="10-500-21-7210-1000-641"/>
    <s v="ESSER CARES Textbooks"/>
    <n v="91"/>
    <n v="28394.78"/>
    <n v="0"/>
    <n v="28394.78"/>
    <s v="10"/>
  </r>
  <r>
    <x v="0"/>
    <s v="10-500-21-7210-1000-642"/>
    <s v="Online Curriculum"/>
    <n v="91"/>
    <n v="9600"/>
    <n v="0"/>
    <n v="9600"/>
    <s v="10"/>
  </r>
  <r>
    <x v="0"/>
    <s v="10-500-21-7210-1000-734"/>
    <s v="Technology Related Hardware"/>
    <n v="91"/>
    <n v="251516.34"/>
    <n v="0"/>
    <n v="251516.34"/>
    <s v="10"/>
  </r>
  <r>
    <x v="0"/>
    <s v="10-500-21-7210-7000-860"/>
    <s v="ESSER CARES Program INDIRECTS"/>
    <n v="91"/>
    <n v="30054.55"/>
    <n v="0"/>
    <n v="30054.55"/>
    <s v="10"/>
  </r>
  <r>
    <x v="0"/>
    <s v="10-500-21-7215-1000-320"/>
    <s v="ESSER CARES 2 Cont Svc"/>
    <n v="91"/>
    <n v="13202.02"/>
    <n v="0"/>
    <n v="13202.02"/>
    <s v="10"/>
  </r>
  <r>
    <x v="0"/>
    <s v="10-500-21-7215-1000-610"/>
    <s v="Supplies"/>
    <n v="91"/>
    <n v="92490.47"/>
    <n v="0"/>
    <n v="92490.47"/>
    <s v="10"/>
  </r>
  <r>
    <x v="0"/>
    <s v="10-500-21-7215-7000-860"/>
    <s v="ESSER II CARES Program INDIRECTS"/>
    <n v="91"/>
    <n v="4220.83"/>
    <n v="0"/>
    <n v="4220.83"/>
    <s v="10"/>
  </r>
  <r>
    <x v="0"/>
    <s v="10-500-21-7250-2500-610"/>
    <s v="Forest Service - Supplies"/>
    <n v="91"/>
    <n v="21978.52"/>
    <n v="0"/>
    <n v="21978.52"/>
    <s v="10"/>
  </r>
  <r>
    <x v="0"/>
    <s v="10-500-21-7280-1000-610"/>
    <s v="Supplies"/>
    <n v="91"/>
    <n v="129353.60000000001"/>
    <n v="0"/>
    <n v="129353.60000000001"/>
    <s v="10"/>
  </r>
  <r>
    <x v="0"/>
    <s v="10-500-21-7280-2580-184"/>
    <s v="Other USBE CARES SALARY"/>
    <n v="91"/>
    <n v="2433.46"/>
    <n v="0"/>
    <n v="2433.46"/>
    <s v="10"/>
  </r>
  <r>
    <x v="0"/>
    <s v="10-500-21-7280-2580-210"/>
    <s v="Retirement"/>
    <n v="91"/>
    <n v="383.4"/>
    <n v="0"/>
    <n v="383.4"/>
    <s v="10"/>
  </r>
  <r>
    <x v="0"/>
    <s v="10-500-21-7280-2580-220"/>
    <s v="FICA"/>
    <n v="91"/>
    <n v="138.63999999999999"/>
    <n v="0"/>
    <n v="138.63999999999999"/>
    <s v="10"/>
  </r>
  <r>
    <x v="0"/>
    <s v="10-500-21-7280-2580-241"/>
    <s v="INSURANCE"/>
    <n v="91"/>
    <n v="4.51"/>
    <n v="0"/>
    <n v="4.51"/>
    <s v="10"/>
  </r>
  <r>
    <x v="0"/>
    <s v="10-500-21-7280-2580-320"/>
    <s v="PURCH SERVICE"/>
    <n v="91"/>
    <n v="0"/>
    <n v="0"/>
    <n v="0"/>
    <s v="10"/>
  </r>
  <r>
    <x v="0"/>
    <s v="10-500-21-7280-2580-511"/>
    <s v="Transportation"/>
    <n v="91"/>
    <n v="0"/>
    <n v="0"/>
    <n v="0"/>
    <s v="10"/>
  </r>
  <r>
    <x v="0"/>
    <s v="10-500-21-7280-2580-734"/>
    <s v="Technology Related Hardware"/>
    <n v="91"/>
    <n v="144000"/>
    <n v="0"/>
    <n v="144000"/>
    <s v="10"/>
  </r>
  <r>
    <x v="0"/>
    <s v="10-500-21-7280-2610-610"/>
    <s v="Custodial Supplies (CRF grant)"/>
    <n v="91"/>
    <n v="106934.83"/>
    <n v="0"/>
    <n v="106934.83"/>
    <s v="10"/>
  </r>
  <r>
    <x v="0"/>
    <s v="10-500-21-7280-2610-611"/>
    <s v="Custodial Supplies (CPPE Grant)"/>
    <n v="91"/>
    <n v="21117.45"/>
    <n v="0"/>
    <n v="21117.45"/>
    <s v="10"/>
  </r>
  <r>
    <x v="0"/>
    <s v="10-500-21-7280-7000-860"/>
    <s v="Other USBE CARES Programs INDIRECTS"/>
    <n v="91"/>
    <n v="41.56"/>
    <n v="0"/>
    <n v="41.56"/>
    <s v="10"/>
  </r>
  <r>
    <x v="0"/>
    <s v="10-500-21-7350-1000-131"/>
    <s v="Readiness Initiative - Teacher Salary"/>
    <n v="91"/>
    <n v="67406.559999999998"/>
    <n v="0"/>
    <n v="67406.559999999998"/>
    <s v="10"/>
  </r>
  <r>
    <x v="0"/>
    <s v="10-500-21-7350-1000-149"/>
    <s v="KEEP - extra duty"/>
    <n v="91"/>
    <n v="0"/>
    <n v="0"/>
    <n v="0"/>
    <s v="10"/>
  </r>
  <r>
    <x v="0"/>
    <s v="10-500-21-7350-1000-161"/>
    <s v="Readiness Initiative - Inst Asst"/>
    <n v="91"/>
    <n v="21455.7"/>
    <n v="0"/>
    <n v="21455.7"/>
    <s v="10"/>
  </r>
  <r>
    <x v="0"/>
    <s v="10-500-21-7350-1000-195"/>
    <s v="Readiness Initiative - Ed Specialist"/>
    <n v="91"/>
    <n v="31593.86"/>
    <n v="0"/>
    <n v="31593.86"/>
    <s v="10"/>
  </r>
  <r>
    <x v="0"/>
    <s v="10-500-21-7350-1000-198"/>
    <s v="Translators"/>
    <n v="91"/>
    <n v="0"/>
    <n v="0"/>
    <n v="0"/>
    <s v="10"/>
  </r>
  <r>
    <x v="0"/>
    <s v="10-500-21-7350-1000-210"/>
    <s v="Retirement"/>
    <n v="91"/>
    <n v="16376.21"/>
    <n v="0"/>
    <n v="16376.21"/>
    <s v="10"/>
  </r>
  <r>
    <x v="0"/>
    <s v="10-500-21-7350-1000-220"/>
    <s v="FICA"/>
    <n v="91"/>
    <n v="9096.36"/>
    <n v="0"/>
    <n v="9096.36"/>
    <s v="10"/>
  </r>
  <r>
    <x v="0"/>
    <s v="10-500-21-7350-1000-241"/>
    <s v="Readiness Initiative - Insurance"/>
    <n v="91"/>
    <n v="5372.39"/>
    <n v="0"/>
    <n v="5372.39"/>
    <s v="10"/>
  </r>
  <r>
    <x v="0"/>
    <s v="10-500-21-7350-1000-320"/>
    <s v="Readiness Initiative-Contracted Services"/>
    <n v="91"/>
    <n v="420"/>
    <n v="0"/>
    <n v="420"/>
    <s v="10"/>
  </r>
  <r>
    <x v="0"/>
    <s v="10-500-21-7350-1000-580"/>
    <s v="Readiness Initiative - Travel"/>
    <n v="91"/>
    <n v="150"/>
    <n v="0"/>
    <n v="150"/>
    <s v="10"/>
  </r>
  <r>
    <x v="0"/>
    <s v="10-500-21-7350-1000-610"/>
    <s v="Readiness Initiative - Supplies"/>
    <n v="91"/>
    <n v="1953.95"/>
    <n v="0"/>
    <n v="1953.95"/>
    <s v="10"/>
  </r>
  <r>
    <x v="0"/>
    <s v="10-500-21-7350-1000-730"/>
    <s v="Readiness Initiative - Equipment"/>
    <n v="91"/>
    <n v="0"/>
    <n v="0"/>
    <n v="0"/>
    <s v="10"/>
  </r>
  <r>
    <x v="0"/>
    <s v="10-500-21-7350-2400-152"/>
    <s v="Readiness Initiative - Secretary"/>
    <n v="91"/>
    <n v="13568.16"/>
    <n v="0"/>
    <n v="13568.16"/>
    <s v="10"/>
  </r>
  <r>
    <x v="0"/>
    <s v="10-500-21-7350-2400-210"/>
    <s v="Retirement"/>
    <n v="91"/>
    <n v="0"/>
    <n v="0"/>
    <n v="0"/>
    <s v="10"/>
  </r>
  <r>
    <x v="0"/>
    <s v="10-500-21-7350-2400-220"/>
    <s v="FICA"/>
    <n v="91"/>
    <n v="1037.95"/>
    <n v="0"/>
    <n v="1037.95"/>
    <s v="10"/>
  </r>
  <r>
    <x v="0"/>
    <s v="10-500-21-7350-2610-183"/>
    <s v="Sweeper"/>
    <n v="91"/>
    <n v="0"/>
    <n v="0"/>
    <n v="0"/>
    <s v="10"/>
  </r>
  <r>
    <x v="0"/>
    <s v="10-500-21-7350-2610-220"/>
    <s v="FICA"/>
    <n v="91"/>
    <n v="0"/>
    <n v="0"/>
    <n v="0"/>
    <s v="10"/>
  </r>
  <r>
    <x v="0"/>
    <s v="10-500-21-7350-2650-626"/>
    <s v="Readiness Initiative - Fuel"/>
    <n v="91"/>
    <n v="0"/>
    <n v="0"/>
    <n v="0"/>
    <s v="10"/>
  </r>
  <r>
    <x v="0"/>
    <s v="10-500-21-7350-7000-860"/>
    <s v="HR READINESS GRANT INDIRECTS"/>
    <n v="91"/>
    <n v="7481.01"/>
    <n v="0"/>
    <n v="7481.01"/>
    <s v="10"/>
  </r>
  <r>
    <x v="0"/>
    <s v="10-500-21-7350-7000-870"/>
    <s v="Indirects"/>
    <n v="91"/>
    <n v="0"/>
    <n v="0"/>
    <n v="0"/>
    <s v="10"/>
  </r>
  <r>
    <x v="0"/>
    <s v="10-500-21-7352-1000-245"/>
    <s v="KEEPS - Waive"/>
    <n v="91"/>
    <n v="0"/>
    <n v="0"/>
    <n v="0"/>
    <s v="10"/>
  </r>
  <r>
    <x v="0"/>
    <s v="10-500-21-7352-7000-860"/>
    <s v="Indirects"/>
    <n v="91"/>
    <n v="0"/>
    <n v="0"/>
    <n v="0"/>
    <s v="10"/>
  </r>
  <r>
    <x v="0"/>
    <s v="10-500-21-7352-7000-870"/>
    <s v="Indirect Costs"/>
    <n v="91"/>
    <n v="0"/>
    <n v="0"/>
    <n v="0"/>
    <s v="10"/>
  </r>
  <r>
    <x v="0"/>
    <s v="10-500-21-7380-2500-340"/>
    <s v="ETI -- E-RATE Purchased Services"/>
    <n v="91"/>
    <n v="2396"/>
    <n v="0"/>
    <n v="2396"/>
    <s v="10"/>
  </r>
  <r>
    <x v="0"/>
    <s v="10-500-21-7380-2500-350"/>
    <s v="Tech Services"/>
    <n v="91"/>
    <n v="0"/>
    <n v="0"/>
    <n v="0"/>
    <s v="10"/>
  </r>
  <r>
    <x v="0"/>
    <s v="10-500-21-7380-2500-610"/>
    <s v="E-Rate - Supplies"/>
    <n v="91"/>
    <n v="0"/>
    <n v="0"/>
    <n v="0"/>
    <s v="10"/>
  </r>
  <r>
    <x v="0"/>
    <s v="10-500-21-7380-2500-734"/>
    <s v="Tech Equipment"/>
    <n v="91"/>
    <n v="12355.52"/>
    <n v="0"/>
    <n v="12355.52"/>
    <s v="10"/>
  </r>
  <r>
    <x v="0"/>
    <s v="10-500-21-7380-2500-736"/>
    <s v="Tech Software"/>
    <n v="91"/>
    <n v="121873.2"/>
    <n v="0"/>
    <n v="121873.2"/>
    <s v="10"/>
  </r>
  <r>
    <x v="0"/>
    <s v="10-500-21-7380-4380-999"/>
    <s v="ETI -- E-RATE"/>
    <n v="91"/>
    <n v="0"/>
    <n v="136624.72"/>
    <n v="-136624.72"/>
    <s v="10"/>
  </r>
  <r>
    <x v="0"/>
    <s v="10-500-21-7390-2220-644"/>
    <s v="Library books LSTA Grant (CFDA 45.310)"/>
    <n v="91"/>
    <n v="894.04"/>
    <n v="0"/>
    <n v="894.04"/>
    <s v="10"/>
  </r>
  <r>
    <x v="0"/>
    <s v="10-500-21-7395-1000-149"/>
    <s v="OTHER CERT"/>
    <n v="91"/>
    <n v="0"/>
    <n v="0"/>
    <n v="0"/>
    <s v="10"/>
  </r>
  <r>
    <x v="0"/>
    <s v="10-500-21-7395-1000-198"/>
    <s v="SITE MGR LIA"/>
    <n v="91"/>
    <n v="0"/>
    <n v="0"/>
    <n v="0"/>
    <s v="10"/>
  </r>
  <r>
    <x v="0"/>
    <s v="10-500-21-7395-1000-320"/>
    <s v="CONTRACTED SERV"/>
    <n v="91"/>
    <n v="0"/>
    <n v="0"/>
    <n v="0"/>
    <s v="10"/>
  </r>
  <r>
    <x v="0"/>
    <s v="10-500-21-7395-1000-580"/>
    <s v="TRAVEL"/>
    <n v="91"/>
    <n v="0"/>
    <n v="0"/>
    <n v="0"/>
    <s v="10"/>
  </r>
  <r>
    <x v="0"/>
    <s v="10-500-21-7395-1000-600"/>
    <s v="SUPPLIES BUDGET"/>
    <n v="91"/>
    <n v="0"/>
    <n v="0"/>
    <n v="0"/>
    <s v="10"/>
  </r>
  <r>
    <x v="0"/>
    <s v="10-500-21-7395-1000-610"/>
    <s v="SUPPLIES (GEN)"/>
    <n v="91"/>
    <n v="0"/>
    <n v="0"/>
    <n v="0"/>
    <s v="10"/>
  </r>
  <r>
    <x v="0"/>
    <s v="10-500-21-7395-1000-730"/>
    <s v="EQUIPMENT"/>
    <n v="91"/>
    <n v="0"/>
    <n v="0"/>
    <n v="0"/>
    <s v="10"/>
  </r>
  <r>
    <x v="0"/>
    <s v="10-500-21-7395-1000-890"/>
    <s v="MISC."/>
    <n v="91"/>
    <n v="0"/>
    <n v="0"/>
    <n v="0"/>
    <s v="10"/>
  </r>
  <r>
    <x v="0"/>
    <s v="10-500-21-7395-2210-152"/>
    <s v="SECRETARIAL"/>
    <n v="91"/>
    <n v="0"/>
    <n v="0"/>
    <n v="0"/>
    <s v="10"/>
  </r>
  <r>
    <x v="0"/>
    <s v="10-500-21-7395-2210-580"/>
    <s v="TRAVEL"/>
    <n v="91"/>
    <n v="0"/>
    <n v="0"/>
    <n v="0"/>
    <s v="10"/>
  </r>
  <r>
    <x v="0"/>
    <s v="10-500-21-7395-2210-610"/>
    <s v="SUPPLIES (GEN)"/>
    <n v="91"/>
    <n v="0"/>
    <n v="0"/>
    <n v="0"/>
    <s v="10"/>
  </r>
  <r>
    <x v="0"/>
    <s v="10-500-21-7395-2210-730"/>
    <s v="EQUIPMENT"/>
    <n v="91"/>
    <n v="0"/>
    <n v="0"/>
    <n v="0"/>
    <s v="10"/>
  </r>
  <r>
    <x v="0"/>
    <s v="10-500-21-7395-2213-580"/>
    <s v="TRAVEL"/>
    <n v="91"/>
    <n v="0"/>
    <n v="0"/>
    <n v="0"/>
    <s v="10"/>
  </r>
  <r>
    <x v="0"/>
    <s v="10-500-21-7395-2213-610"/>
    <s v="SUPPLIES (GEN)"/>
    <n v="91"/>
    <n v="0"/>
    <n v="0"/>
    <n v="0"/>
    <s v="10"/>
  </r>
  <r>
    <x v="0"/>
    <s v="10-500-21-7395-2700-511"/>
    <s v="LIA TRANSP."/>
    <n v="91"/>
    <n v="0"/>
    <n v="0"/>
    <n v="0"/>
    <s v="10"/>
  </r>
  <r>
    <x v="0"/>
    <s v="10-500-21-7395-7000-870"/>
    <s v="INDIRECT COSTS"/>
    <n v="91"/>
    <n v="0"/>
    <n v="0"/>
    <n v="0"/>
    <s v="10"/>
  </r>
  <r>
    <x v="0"/>
    <s v="10-500-21-7401-1000-131"/>
    <s v="TEACHERS"/>
    <n v="91"/>
    <n v="79288.160000000003"/>
    <n v="0"/>
    <n v="79288.160000000003"/>
    <s v="10"/>
  </r>
  <r>
    <x v="0"/>
    <s v="10-500-21-7401-1000-149"/>
    <s v="OTHER CERT"/>
    <n v="91"/>
    <n v="0"/>
    <n v="0"/>
    <n v="0"/>
    <s v="10"/>
  </r>
  <r>
    <x v="0"/>
    <s v="10-500-21-7401-1000-161"/>
    <s v="INST. ASSISTANT"/>
    <n v="91"/>
    <n v="0"/>
    <n v="0"/>
    <n v="0"/>
    <s v="10"/>
  </r>
  <r>
    <x v="0"/>
    <s v="10-500-21-7401-1000-210"/>
    <s v="Retirement"/>
    <n v="91"/>
    <n v="18897.07"/>
    <n v="0"/>
    <n v="18897.07"/>
    <s v="10"/>
  </r>
  <r>
    <x v="0"/>
    <s v="10-500-21-7401-1000-220"/>
    <s v="FICA"/>
    <n v="91"/>
    <n v="5815.78"/>
    <n v="0"/>
    <n v="5815.78"/>
    <s v="10"/>
  </r>
  <r>
    <x v="0"/>
    <s v="10-500-21-7401-1000-241"/>
    <s v="Insurance"/>
    <n v="91"/>
    <n v="7947.54"/>
    <n v="0"/>
    <n v="7947.54"/>
    <s v="10"/>
  </r>
  <r>
    <x v="0"/>
    <s v="10-500-21-7401-1000-245"/>
    <s v="waive"/>
    <n v="91"/>
    <n v="441.73"/>
    <n v="0"/>
    <n v="441.73"/>
    <s v="10"/>
  </r>
  <r>
    <x v="0"/>
    <s v="10-500-21-7401-1000-320"/>
    <s v="CONTRACTED SERV"/>
    <n v="91"/>
    <n v="15000"/>
    <n v="0"/>
    <n v="15000"/>
    <s v="10"/>
  </r>
  <r>
    <x v="0"/>
    <s v="10-500-21-7401-1000-341"/>
    <s v="SUB TEACHERS"/>
    <n v="91"/>
    <n v="0"/>
    <n v="0"/>
    <n v="0"/>
    <s v="10"/>
  </r>
  <r>
    <x v="0"/>
    <s v="10-500-21-7401-1000-430"/>
    <s v="REPAIRS &amp; MAINT"/>
    <n v="91"/>
    <n v="0"/>
    <n v="0"/>
    <n v="0"/>
    <s v="10"/>
  </r>
  <r>
    <x v="0"/>
    <s v="10-500-21-7401-1000-560"/>
    <s v="TUITION"/>
    <n v="91"/>
    <n v="0"/>
    <n v="0"/>
    <n v="0"/>
    <s v="10"/>
  </r>
  <r>
    <x v="0"/>
    <s v="10-500-21-7401-1000-580"/>
    <s v="TRAVEL"/>
    <n v="91"/>
    <n v="0"/>
    <n v="0"/>
    <n v="0"/>
    <s v="10"/>
  </r>
  <r>
    <x v="0"/>
    <s v="10-500-21-7401-1000-610"/>
    <s v="SUPPLIES (GEN)"/>
    <n v="91"/>
    <n v="25940.58"/>
    <n v="0"/>
    <n v="25940.58"/>
    <s v="10"/>
  </r>
  <r>
    <x v="0"/>
    <s v="10-500-21-7401-1000-730"/>
    <s v="EQUIPMENT"/>
    <n v="91"/>
    <n v="0"/>
    <n v="0"/>
    <n v="0"/>
    <s v="10"/>
  </r>
  <r>
    <x v="0"/>
    <s v="10-500-21-7401-7000-860"/>
    <s v="CTE Federal Perkins -Formula INDIRECTS"/>
    <n v="91"/>
    <n v="0"/>
    <n v="0"/>
    <n v="0"/>
    <s v="10"/>
  </r>
  <r>
    <x v="0"/>
    <s v="10-500-21-7401-7000-870"/>
    <s v="INDIRECT COSTS"/>
    <n v="91"/>
    <n v="0"/>
    <n v="0"/>
    <n v="0"/>
    <s v="10"/>
  </r>
  <r>
    <x v="0"/>
    <s v="10-500-21-7508-1000-320"/>
    <s v="USOE Stipends"/>
    <n v="91"/>
    <n v="0"/>
    <n v="0"/>
    <n v="0"/>
    <s v="10"/>
  </r>
  <r>
    <x v="0"/>
    <s v="10-500-21-7522-1000-321"/>
    <s v="Medicaid Purchased Services"/>
    <n v="91"/>
    <n v="0"/>
    <n v="0"/>
    <n v="0"/>
    <s v="10"/>
  </r>
  <r>
    <x v="0"/>
    <s v="10-500-21-7522-1000-341"/>
    <s v="IDEA Preschool - Sub Costs"/>
    <n v="91"/>
    <n v="0"/>
    <n v="0"/>
    <n v="0"/>
    <s v="10"/>
  </r>
  <r>
    <x v="0"/>
    <s v="10-500-21-7522-1000-610"/>
    <s v="SUPPLIES"/>
    <n v="91"/>
    <n v="0"/>
    <n v="0"/>
    <n v="0"/>
    <s v="10"/>
  </r>
  <r>
    <x v="0"/>
    <s v="10-500-21-7522-1000-611"/>
    <s v="Medicaid Supplies"/>
    <n v="91"/>
    <n v="0"/>
    <n v="0"/>
    <n v="0"/>
    <s v="10"/>
  </r>
  <r>
    <x v="0"/>
    <s v="10-500-21-7522-7000-860"/>
    <s v="IDEA-B - PRESCHOOL HANDCAPPED INDIRECTS"/>
    <n v="91"/>
    <n v="1378.83"/>
    <n v="0"/>
    <n v="1378.83"/>
    <s v="10"/>
  </r>
  <r>
    <x v="0"/>
    <s v="10-500-21-7522-7000-870"/>
    <s v="INDIRECT COSTS - RESTRICTED"/>
    <n v="91"/>
    <n v="0"/>
    <n v="0"/>
    <n v="0"/>
    <s v="10"/>
  </r>
  <r>
    <x v="0"/>
    <s v="10-500-21-7523-1000-161"/>
    <s v="Preschool Inst Assistant"/>
    <n v="91"/>
    <n v="0"/>
    <n v="0"/>
    <n v="0"/>
    <s v="10"/>
  </r>
  <r>
    <x v="0"/>
    <s v="10-500-21-7523-1000-195"/>
    <s v="Preschool Ed Specialist"/>
    <n v="91"/>
    <n v="0"/>
    <n v="0"/>
    <n v="0"/>
    <s v="10"/>
  </r>
  <r>
    <x v="0"/>
    <s v="10-500-21-7523-1000-210"/>
    <s v="Retirement"/>
    <n v="91"/>
    <n v="0"/>
    <n v="0"/>
    <n v="0"/>
    <s v="10"/>
  </r>
  <r>
    <x v="0"/>
    <s v="10-500-21-7523-1000-220"/>
    <s v="FICA"/>
    <n v="91"/>
    <n v="0"/>
    <n v="0"/>
    <n v="0"/>
    <s v="10"/>
  </r>
  <r>
    <x v="0"/>
    <s v="10-500-21-7523-1000-610"/>
    <s v="Preschool - Supplies"/>
    <n v="91"/>
    <n v="0"/>
    <n v="0"/>
    <n v="0"/>
    <s v="10"/>
  </r>
  <r>
    <x v="0"/>
    <s v="10-500-21-7524-1000-131"/>
    <s v="IDEA SALARIES"/>
    <n v="91"/>
    <n v="0"/>
    <n v="0"/>
    <n v="0"/>
    <s v="10"/>
  </r>
  <r>
    <x v="0"/>
    <s v="10-500-21-7524-1000-149"/>
    <s v="OTHER CERT"/>
    <n v="91"/>
    <n v="0"/>
    <n v="0"/>
    <n v="0"/>
    <s v="10"/>
  </r>
  <r>
    <x v="0"/>
    <s v="10-500-21-7524-1000-161"/>
    <s v="INST ASSISTANTS"/>
    <n v="91"/>
    <n v="0"/>
    <n v="0"/>
    <n v="0"/>
    <s v="10"/>
  </r>
  <r>
    <x v="0"/>
    <s v="10-500-21-7524-1000-198"/>
    <s v="Braille - Translator/IS"/>
    <n v="91"/>
    <n v="23604.68"/>
    <n v="0"/>
    <n v="23604.68"/>
    <s v="10"/>
  </r>
  <r>
    <x v="0"/>
    <s v="10-500-21-7524-1000-210"/>
    <s v="RETIREMENT"/>
    <n v="91"/>
    <n v="0"/>
    <n v="0"/>
    <n v="0"/>
    <s v="10"/>
  </r>
  <r>
    <x v="0"/>
    <s v="10-500-21-7524-1000-220"/>
    <s v="FICA"/>
    <n v="91"/>
    <n v="1805.74"/>
    <n v="0"/>
    <n v="1805.74"/>
    <s v="10"/>
  </r>
  <r>
    <x v="0"/>
    <s v="10-500-21-7524-1000-241"/>
    <s v="INSURANCE"/>
    <n v="91"/>
    <n v="0"/>
    <n v="0"/>
    <n v="0"/>
    <s v="10"/>
  </r>
  <r>
    <x v="0"/>
    <s v="10-500-21-7524-1000-245"/>
    <s v="Waive Money"/>
    <n v="91"/>
    <n v="0"/>
    <n v="0"/>
    <n v="0"/>
    <s v="10"/>
  </r>
  <r>
    <x v="0"/>
    <s v="10-500-21-7524-1000-320"/>
    <s v="PURCHASED SERVICES"/>
    <n v="91"/>
    <n v="0"/>
    <n v="110"/>
    <n v="-110"/>
    <s v="10"/>
  </r>
  <r>
    <x v="0"/>
    <s v="10-500-21-7524-1000-321"/>
    <s v="Medicaid Purchased Services"/>
    <n v="91"/>
    <n v="0"/>
    <n v="0"/>
    <n v="0"/>
    <s v="10"/>
  </r>
  <r>
    <x v="0"/>
    <s v="10-500-21-7524-1000-341"/>
    <s v="SUBSTITUTE COST"/>
    <n v="91"/>
    <n v="0"/>
    <n v="0"/>
    <n v="0"/>
    <s v="10"/>
  </r>
  <r>
    <x v="0"/>
    <s v="10-500-21-7524-1000-580"/>
    <s v="TRAVEL"/>
    <n v="91"/>
    <n v="0"/>
    <n v="174"/>
    <n v="-174"/>
    <s v="10"/>
  </r>
  <r>
    <x v="0"/>
    <s v="10-500-21-7524-1000-610"/>
    <s v="SUPPLIES"/>
    <n v="91"/>
    <n v="0"/>
    <n v="0"/>
    <n v="0"/>
    <s v="10"/>
  </r>
  <r>
    <x v="0"/>
    <s v="10-500-21-7524-1000-611"/>
    <s v="Medicaid Supplies"/>
    <n v="91"/>
    <n v="0"/>
    <n v="0"/>
    <n v="0"/>
    <s v="10"/>
  </r>
  <r>
    <x v="0"/>
    <s v="10-500-21-7524-1000-641"/>
    <s v="TEXTBOOKS"/>
    <n v="91"/>
    <n v="0"/>
    <n v="0"/>
    <n v="0"/>
    <s v="10"/>
  </r>
  <r>
    <x v="0"/>
    <s v="10-500-21-7524-1000-730"/>
    <s v="EQUIPMENT"/>
    <n v="91"/>
    <n v="0"/>
    <n v="0"/>
    <n v="0"/>
    <s v="10"/>
  </r>
  <r>
    <x v="0"/>
    <s v="10-500-21-7524-2130-143"/>
    <s v="NURSES SALARIES"/>
    <n v="91"/>
    <n v="0"/>
    <n v="0"/>
    <n v="0"/>
    <s v="10"/>
  </r>
  <r>
    <x v="0"/>
    <s v="10-500-21-7524-2140-580"/>
    <s v="IDEA - Travel"/>
    <n v="91"/>
    <n v="0"/>
    <n v="0"/>
    <n v="0"/>
    <s v="10"/>
  </r>
  <r>
    <x v="0"/>
    <s v="10-500-21-7524-2150-152"/>
    <s v="OFFICE ASST."/>
    <n v="91"/>
    <n v="10416.24"/>
    <n v="0"/>
    <n v="10416.24"/>
    <s v="10"/>
  </r>
  <r>
    <x v="0"/>
    <s v="10-500-21-7524-2150-195"/>
    <s v="Music Therapist"/>
    <n v="91"/>
    <n v="0"/>
    <n v="0"/>
    <n v="0"/>
    <s v="10"/>
  </r>
  <r>
    <x v="0"/>
    <s v="10-500-21-7524-2150-210"/>
    <s v="Retirement"/>
    <n v="91"/>
    <n v="0"/>
    <n v="0"/>
    <n v="0"/>
    <s v="10"/>
  </r>
  <r>
    <x v="0"/>
    <s v="10-500-21-7524-2150-220"/>
    <s v="FICA"/>
    <n v="91"/>
    <n v="796.85"/>
    <n v="0"/>
    <n v="796.85"/>
    <s v="10"/>
  </r>
  <r>
    <x v="0"/>
    <s v="10-500-21-7524-2150-580"/>
    <s v="IDEA - Travel"/>
    <n v="91"/>
    <n v="0"/>
    <n v="0"/>
    <n v="0"/>
    <s v="10"/>
  </r>
  <r>
    <x v="0"/>
    <s v="10-500-21-7524-2210-115"/>
    <s v="DIRECTORS"/>
    <n v="91"/>
    <n v="87878.26"/>
    <n v="0"/>
    <n v="87878.26"/>
    <s v="10"/>
  </r>
  <r>
    <x v="0"/>
    <s v="10-500-21-7524-2210-152"/>
    <s v="SECRETARIAL"/>
    <n v="91"/>
    <n v="74677.119999999995"/>
    <n v="0"/>
    <n v="74677.119999999995"/>
    <s v="10"/>
  </r>
  <r>
    <x v="0"/>
    <s v="10-500-21-7524-2210-210"/>
    <s v="RETIREMENT"/>
    <n v="91"/>
    <n v="32562.89"/>
    <n v="0"/>
    <n v="32562.89"/>
    <s v="10"/>
  </r>
  <r>
    <x v="0"/>
    <s v="10-500-21-7524-2210-220"/>
    <s v="FICA"/>
    <n v="91"/>
    <n v="12247.86"/>
    <n v="0"/>
    <n v="12247.86"/>
    <s v="10"/>
  </r>
  <r>
    <x v="0"/>
    <s v="10-500-21-7524-2210-241"/>
    <s v="INSURANCE"/>
    <n v="91"/>
    <n v="16407.810000000001"/>
    <n v="0"/>
    <n v="16407.810000000001"/>
    <s v="10"/>
  </r>
  <r>
    <x v="0"/>
    <s v="10-500-21-7524-2210-245"/>
    <s v="Waive Money"/>
    <n v="91"/>
    <n v="1000"/>
    <n v="0"/>
    <n v="1000"/>
    <s v="10"/>
  </r>
  <r>
    <x v="0"/>
    <s v="10-500-21-7524-2210-580"/>
    <s v="IDEA - Travel"/>
    <n v="91"/>
    <n v="1500"/>
    <n v="0"/>
    <n v="1500"/>
    <s v="10"/>
  </r>
  <r>
    <x v="0"/>
    <s v="10-500-21-7524-2650-626"/>
    <s v="IDEA - Fuel"/>
    <n v="91"/>
    <n v="0"/>
    <n v="0"/>
    <n v="0"/>
    <s v="10"/>
  </r>
  <r>
    <x v="0"/>
    <s v="10-500-21-7524-2700-511"/>
    <s v="IDEA - Transportation"/>
    <n v="91"/>
    <n v="0"/>
    <n v="0"/>
    <n v="0"/>
    <s v="10"/>
  </r>
  <r>
    <x v="0"/>
    <s v="10-500-21-7524-2700-514"/>
    <s v="IDEA - Student Transportation Allowance"/>
    <n v="91"/>
    <n v="0"/>
    <n v="0"/>
    <n v="0"/>
    <s v="10"/>
  </r>
  <r>
    <x v="0"/>
    <s v="10-500-21-7524-7000-860"/>
    <s v="FEDERAL IDEA-B PL INDIRECTS"/>
    <n v="91"/>
    <n v="41553.279999999999"/>
    <n v="0"/>
    <n v="41553.279999999999"/>
    <s v="10"/>
  </r>
  <r>
    <x v="0"/>
    <s v="10-500-21-7524-7000-870"/>
    <s v="INDIRECT COSTS - RESTRICTED"/>
    <n v="91"/>
    <n v="0"/>
    <n v="0"/>
    <n v="0"/>
    <s v="10"/>
  </r>
  <r>
    <x v="0"/>
    <s v="10-500-21-7602-1000-161"/>
    <s v="AMERICORPS"/>
    <n v="91"/>
    <n v="0"/>
    <n v="0"/>
    <n v="0"/>
    <s v="10"/>
  </r>
  <r>
    <x v="0"/>
    <s v="10-500-21-7602-1000-270"/>
    <s v="INDUSTRIAL INS"/>
    <n v="91"/>
    <n v="0"/>
    <n v="0"/>
    <n v="0"/>
    <s v="10"/>
  </r>
  <r>
    <x v="0"/>
    <s v="10-500-21-7602-1000-810"/>
    <s v="AMERICORPS PARTICIPATION FEES"/>
    <n v="91"/>
    <n v="100"/>
    <n v="0"/>
    <n v="100"/>
    <s v="10"/>
  </r>
  <r>
    <x v="0"/>
    <s v="10-500-21-7602-7000-870"/>
    <s v="Indirect Costs"/>
    <n v="91"/>
    <n v="0"/>
    <n v="0"/>
    <n v="0"/>
    <s v="10"/>
  </r>
  <r>
    <x v="0"/>
    <s v="10-500-21-7614-2213-149"/>
    <s v="OTHER CERT"/>
    <n v="91"/>
    <n v="0"/>
    <n v="0"/>
    <n v="0"/>
    <s v="10"/>
  </r>
  <r>
    <x v="0"/>
    <s v="10-500-21-7614-2213-210"/>
    <s v="Retirement"/>
    <n v="91"/>
    <n v="0"/>
    <n v="0"/>
    <n v="0"/>
    <s v="10"/>
  </r>
  <r>
    <x v="0"/>
    <s v="10-500-21-7614-2213-220"/>
    <s v="FICA"/>
    <n v="91"/>
    <n v="0"/>
    <n v="0"/>
    <n v="0"/>
    <s v="10"/>
  </r>
  <r>
    <x v="0"/>
    <s v="10-500-21-7614-2213-245"/>
    <s v="Waive Money"/>
    <n v="91"/>
    <n v="0"/>
    <n v="0"/>
    <n v="0"/>
    <s v="10"/>
  </r>
  <r>
    <x v="0"/>
    <s v="10-500-21-7614-2213-320"/>
    <s v="CONTRACTED SERV"/>
    <n v="91"/>
    <n v="0"/>
    <n v="0"/>
    <n v="0"/>
    <s v="10"/>
  </r>
  <r>
    <x v="0"/>
    <s v="10-500-21-7614-2213-560"/>
    <s v="TUITION"/>
    <n v="91"/>
    <n v="0"/>
    <n v="0"/>
    <n v="0"/>
    <s v="10"/>
  </r>
  <r>
    <x v="0"/>
    <s v="10-500-21-7614-2213-580"/>
    <s v="TRAVEL"/>
    <n v="91"/>
    <n v="0"/>
    <n v="0"/>
    <n v="0"/>
    <s v="10"/>
  </r>
  <r>
    <x v="0"/>
    <s v="10-500-21-7614-2213-610"/>
    <s v="SUPPLIES"/>
    <n v="91"/>
    <n v="0"/>
    <n v="0"/>
    <n v="0"/>
    <s v="10"/>
  </r>
  <r>
    <x v="0"/>
    <s v="10-500-21-7614-2213-870"/>
    <s v="INDIRECT COSTS"/>
    <n v="91"/>
    <n v="0"/>
    <n v="0"/>
    <n v="0"/>
    <s v="10"/>
  </r>
  <r>
    <x v="0"/>
    <s v="10-500-21-7614-7000-870"/>
    <s v="INDIRECT COSTS - R"/>
    <n v="91"/>
    <n v="0"/>
    <n v="0"/>
    <n v="0"/>
    <s v="10"/>
  </r>
  <r>
    <x v="0"/>
    <s v="10-500-21-7664-1000-131"/>
    <s v="TEACHERS"/>
    <n v="91"/>
    <n v="0"/>
    <n v="0"/>
    <n v="0"/>
    <s v="10"/>
  </r>
  <r>
    <x v="0"/>
    <s v="10-500-21-7664-1000-210"/>
    <s v="Retirement"/>
    <n v="91"/>
    <n v="0"/>
    <n v="0"/>
    <n v="0"/>
    <s v="10"/>
  </r>
  <r>
    <x v="0"/>
    <s v="10-500-21-7664-1000-220"/>
    <s v="FICA"/>
    <n v="91"/>
    <n v="0"/>
    <n v="0"/>
    <n v="0"/>
    <s v="10"/>
  </r>
  <r>
    <x v="0"/>
    <s v="10-500-21-7664-1000-320"/>
    <s v="PURCH SERVICE"/>
    <n v="91"/>
    <n v="0"/>
    <n v="0"/>
    <n v="0"/>
    <s v="10"/>
  </r>
  <r>
    <x v="0"/>
    <s v="10-500-21-7664-1000-580"/>
    <s v="TRAVEL"/>
    <n v="91"/>
    <n v="0"/>
    <n v="0"/>
    <n v="0"/>
    <s v="10"/>
  </r>
  <r>
    <x v="0"/>
    <s v="10-500-21-7664-1000-610"/>
    <s v="SUPPLIES"/>
    <n v="91"/>
    <n v="0"/>
    <n v="0"/>
    <n v="0"/>
    <s v="10"/>
  </r>
  <r>
    <x v="0"/>
    <s v="10-500-21-7664-1000-730"/>
    <s v="EQUIPMENT"/>
    <n v="91"/>
    <n v="0"/>
    <n v="0"/>
    <n v="0"/>
    <s v="10"/>
  </r>
  <r>
    <x v="0"/>
    <s v="10-500-21-7664-2110-141"/>
    <s v="ARRA SPEC ED"/>
    <n v="91"/>
    <n v="0"/>
    <n v="0"/>
    <n v="0"/>
    <s v="10"/>
  </r>
  <r>
    <x v="0"/>
    <s v="10-500-21-7664-2110-340"/>
    <s v="CONSULTING BRMH"/>
    <n v="91"/>
    <n v="0"/>
    <n v="0"/>
    <n v="0"/>
    <s v="10"/>
  </r>
  <r>
    <x v="0"/>
    <s v="10-500-21-7664-2120-610"/>
    <s v="SUPPLIES (GEN)"/>
    <n v="91"/>
    <n v="0"/>
    <n v="0"/>
    <n v="0"/>
    <s v="10"/>
  </r>
  <r>
    <x v="0"/>
    <s v="10-500-21-7664-2210-131"/>
    <s v="STAFF SUPP SAL"/>
    <n v="91"/>
    <n v="0"/>
    <n v="0"/>
    <n v="0"/>
    <s v="10"/>
  </r>
  <r>
    <x v="0"/>
    <s v="10-500-21-7664-2210-610"/>
    <s v="SUPPLIES (GEN)"/>
    <n v="91"/>
    <n v="0"/>
    <n v="0"/>
    <n v="0"/>
    <s v="10"/>
  </r>
  <r>
    <x v="0"/>
    <s v="10-500-21-7664-2210-730"/>
    <s v="EQUIPMENT"/>
    <n v="91"/>
    <n v="0"/>
    <n v="0"/>
    <n v="0"/>
    <s v="10"/>
  </r>
  <r>
    <x v="0"/>
    <s v="10-500-21-7664-7000-870"/>
    <s v="INDIRECT COSTS"/>
    <n v="91"/>
    <n v="0"/>
    <n v="0"/>
    <n v="0"/>
    <s v="10"/>
  </r>
  <r>
    <x v="0"/>
    <s v="10-500-21-7667-1000-320"/>
    <s v="PURCH SERVICE"/>
    <n v="91"/>
    <n v="0"/>
    <n v="0"/>
    <n v="0"/>
    <s v="10"/>
  </r>
  <r>
    <x v="0"/>
    <s v="10-500-21-7667-1000-610"/>
    <s v="SUPPLIES (GEN)"/>
    <n v="91"/>
    <n v="0"/>
    <n v="0"/>
    <n v="0"/>
    <s v="10"/>
  </r>
  <r>
    <x v="0"/>
    <s v="10-500-21-7667-1000-730"/>
    <s v="EQUIPMENT"/>
    <n v="91"/>
    <n v="0"/>
    <n v="0"/>
    <n v="0"/>
    <s v="10"/>
  </r>
  <r>
    <x v="0"/>
    <s v="10-500-21-7667-2213-320"/>
    <s v="PROF ED SRVICES"/>
    <n v="91"/>
    <n v="0"/>
    <n v="0"/>
    <n v="0"/>
    <s v="10"/>
  </r>
  <r>
    <x v="0"/>
    <s v="10-500-21-7669-1000-190"/>
    <s v="SALARY STIPEND"/>
    <n v="91"/>
    <n v="0"/>
    <n v="0"/>
    <n v="0"/>
    <s v="10"/>
  </r>
  <r>
    <x v="0"/>
    <s v="10-500-21-7669-1000-210"/>
    <s v="Retirement"/>
    <n v="91"/>
    <n v="0"/>
    <n v="0"/>
    <n v="0"/>
    <s v="10"/>
  </r>
  <r>
    <x v="0"/>
    <s v="10-500-21-7669-1000-220"/>
    <s v="FICA"/>
    <n v="91"/>
    <n v="0"/>
    <n v="0"/>
    <n v="0"/>
    <s v="10"/>
  </r>
  <r>
    <x v="0"/>
    <s v="10-500-21-7700-2700-519"/>
    <s v="AFT SCHL PROGMS"/>
    <n v="91"/>
    <n v="0"/>
    <n v="0"/>
    <n v="0"/>
    <s v="10"/>
  </r>
  <r>
    <x v="0"/>
    <s v="10-500-21-7701-1000-131"/>
    <s v="TEACHERS"/>
    <n v="91"/>
    <n v="0"/>
    <n v="0"/>
    <n v="0"/>
    <s v="10"/>
  </r>
  <r>
    <x v="0"/>
    <s v="10-500-21-7701-1000-149"/>
    <s v="ASC Extra duty"/>
    <n v="91"/>
    <n v="8535.67"/>
    <n v="0"/>
    <n v="8535.67"/>
    <s v="10"/>
  </r>
  <r>
    <x v="0"/>
    <s v="10-500-21-7701-1000-210"/>
    <s v="Retirement"/>
    <n v="91"/>
    <n v="2034.06"/>
    <n v="0"/>
    <n v="2034.06"/>
    <s v="10"/>
  </r>
  <r>
    <x v="0"/>
    <s v="10-500-21-7701-1000-220"/>
    <s v="FICA"/>
    <n v="91"/>
    <n v="648.92999999999995"/>
    <n v="0"/>
    <n v="648.92999999999995"/>
    <s v="10"/>
  </r>
  <r>
    <x v="0"/>
    <s v="10-500-21-7701-1000-241"/>
    <s v="Insurance"/>
    <n v="91"/>
    <n v="39.17"/>
    <n v="0"/>
    <n v="39.17"/>
    <s v="10"/>
  </r>
  <r>
    <x v="0"/>
    <s v="10-500-21-7701-1000-320"/>
    <s v="PURCHASED SERV"/>
    <n v="91"/>
    <n v="41.58"/>
    <n v="0"/>
    <n v="41.58"/>
    <s v="10"/>
  </r>
  <r>
    <x v="0"/>
    <s v="10-500-21-7701-1000-580"/>
    <s v="TRAVEL"/>
    <n v="91"/>
    <n v="0"/>
    <n v="0"/>
    <n v="0"/>
    <s v="10"/>
  </r>
  <r>
    <x v="0"/>
    <s v="10-500-21-7701-1000-610"/>
    <s v="SUPPLIES"/>
    <n v="91"/>
    <n v="0"/>
    <n v="0"/>
    <n v="0"/>
    <s v="10"/>
  </r>
  <r>
    <x v="0"/>
    <s v="10-500-21-7701-1000-630"/>
    <s v="SNACKS"/>
    <n v="91"/>
    <n v="0"/>
    <n v="0"/>
    <n v="0"/>
    <s v="10"/>
  </r>
  <r>
    <x v="0"/>
    <s v="10-500-21-7701-2210-115"/>
    <s v="GRANT COORD"/>
    <n v="91"/>
    <n v="0"/>
    <n v="0"/>
    <n v="0"/>
    <s v="10"/>
  </r>
  <r>
    <x v="0"/>
    <s v="10-500-21-7701-2700-511"/>
    <s v="YTH CNCTS TRANS"/>
    <n v="91"/>
    <n v="0"/>
    <n v="0"/>
    <n v="0"/>
    <s v="10"/>
  </r>
  <r>
    <x v="0"/>
    <s v="10-500-21-7701-2700-519"/>
    <s v="AFT SCHL PROGMS"/>
    <n v="91"/>
    <n v="0"/>
    <n v="0"/>
    <n v="0"/>
    <s v="10"/>
  </r>
  <r>
    <x v="0"/>
    <s v="10-500-21-7710-1000-241"/>
    <s v="INSURANCE"/>
    <n v="91"/>
    <n v="0"/>
    <n v="0"/>
    <n v="0"/>
    <s v="10"/>
  </r>
  <r>
    <x v="0"/>
    <s v="10-500-21-7710-1000-245"/>
    <s v="Waive Money"/>
    <n v="91"/>
    <n v="0"/>
    <n v="0"/>
    <n v="0"/>
    <s v="10"/>
  </r>
  <r>
    <x v="0"/>
    <s v="10-500-21-7710-1000-341"/>
    <s v="SUBSTITUTE TEACHERS"/>
    <n v="91"/>
    <n v="0"/>
    <n v="0"/>
    <n v="0"/>
    <s v="10"/>
  </r>
  <r>
    <x v="0"/>
    <s v="10-500-21-7710-2210-152"/>
    <s v="Admin Assistant"/>
    <n v="91"/>
    <n v="0"/>
    <n v="0"/>
    <n v="0"/>
    <s v="10"/>
  </r>
  <r>
    <x v="0"/>
    <s v="10-500-21-7710-2210-210"/>
    <s v="Retirement"/>
    <n v="91"/>
    <n v="0"/>
    <n v="0"/>
    <n v="0"/>
    <s v="10"/>
  </r>
  <r>
    <x v="0"/>
    <s v="10-500-21-7710-2210-220"/>
    <s v="FICA"/>
    <n v="91"/>
    <n v="0"/>
    <n v="0"/>
    <n v="0"/>
    <s v="10"/>
  </r>
  <r>
    <x v="0"/>
    <s v="10-500-21-7710-2210-241"/>
    <s v="Insurance"/>
    <n v="91"/>
    <n v="0"/>
    <n v="0"/>
    <n v="0"/>
    <s v="10"/>
  </r>
  <r>
    <x v="0"/>
    <s v="10-500-21-7710-2210-245"/>
    <s v="Waive"/>
    <n v="91"/>
    <n v="0"/>
    <n v="0"/>
    <n v="0"/>
    <s v="10"/>
  </r>
  <r>
    <x v="0"/>
    <s v="10-500-21-7710-7000-870"/>
    <s v="INDIRECT COSTS"/>
    <n v="91"/>
    <n v="0"/>
    <n v="0"/>
    <n v="0"/>
    <s v="10"/>
  </r>
  <r>
    <x v="0"/>
    <s v="10-500-21-7711-1000-245"/>
    <s v="Waive"/>
    <n v="91"/>
    <n v="0"/>
    <n v="0"/>
    <n v="0"/>
    <s v="10"/>
  </r>
  <r>
    <x v="0"/>
    <s v="10-500-21-7711-2210-152"/>
    <s v="Gear Up 2 - Admin Asst"/>
    <n v="91"/>
    <n v="10173.219999999999"/>
    <n v="0"/>
    <n v="10173.219999999999"/>
    <s v="10"/>
  </r>
  <r>
    <x v="0"/>
    <s v="10-500-21-7711-2210-210"/>
    <s v="Retirement"/>
    <n v="91"/>
    <n v="2409.9899999999998"/>
    <n v="0"/>
    <n v="2409.9899999999998"/>
    <s v="10"/>
  </r>
  <r>
    <x v="0"/>
    <s v="10-500-21-7711-2210-220"/>
    <s v="FICA"/>
    <n v="91"/>
    <n v="777.15"/>
    <n v="0"/>
    <n v="777.15"/>
    <s v="10"/>
  </r>
  <r>
    <x v="0"/>
    <s v="10-500-21-7711-2210-241"/>
    <s v="Insurance"/>
    <n v="91"/>
    <n v="49.36"/>
    <n v="0"/>
    <n v="49.36"/>
    <s v="10"/>
  </r>
  <r>
    <x v="0"/>
    <s v="10-500-21-7711-2210-245"/>
    <s v="Waive"/>
    <n v="91"/>
    <n v="200"/>
    <n v="0"/>
    <n v="200"/>
    <s v="10"/>
  </r>
  <r>
    <x v="0"/>
    <s v="10-500-21-7711-7000-870"/>
    <s v="GU2 Indirects"/>
    <n v="91"/>
    <n v="15368.53"/>
    <n v="0"/>
    <n v="15368.53"/>
    <s v="10"/>
  </r>
  <r>
    <x v="0"/>
    <s v="10-500-21-7712-1000-245"/>
    <s v="Waive"/>
    <n v="91"/>
    <n v="0"/>
    <n v="0"/>
    <n v="0"/>
    <s v="10"/>
  </r>
  <r>
    <x v="0"/>
    <s v="10-500-21-7712-1000-580"/>
    <s v="Travel"/>
    <n v="91"/>
    <n v="150"/>
    <n v="0"/>
    <n v="150"/>
    <s v="10"/>
  </r>
  <r>
    <x v="0"/>
    <s v="10-500-21-7712-2210-152"/>
    <s v="Gear Up 3 - Admin Asst"/>
    <n v="91"/>
    <n v="10173.24"/>
    <n v="0"/>
    <n v="10173.24"/>
    <s v="10"/>
  </r>
  <r>
    <x v="0"/>
    <s v="10-500-21-7712-2210-210"/>
    <s v="Retirement"/>
    <n v="91"/>
    <n v="2410.2600000000002"/>
    <n v="0"/>
    <n v="2410.2600000000002"/>
    <s v="10"/>
  </r>
  <r>
    <x v="0"/>
    <s v="10-500-21-7712-2210-220"/>
    <s v="FICA"/>
    <n v="91"/>
    <n v="777.44"/>
    <n v="0"/>
    <n v="777.44"/>
    <s v="10"/>
  </r>
  <r>
    <x v="0"/>
    <s v="10-500-21-7712-2210-241"/>
    <s v="Insurance"/>
    <n v="91"/>
    <n v="49.74"/>
    <n v="0"/>
    <n v="49.74"/>
    <s v="10"/>
  </r>
  <r>
    <x v="0"/>
    <s v="10-500-21-7712-2210-245"/>
    <s v="Waive"/>
    <n v="91"/>
    <n v="199.96"/>
    <n v="0"/>
    <n v="199.96"/>
    <s v="10"/>
  </r>
  <r>
    <x v="0"/>
    <s v="10-500-21-7712-7000-870"/>
    <s v="GU3 INDIRECTS"/>
    <n v="91"/>
    <n v="14613.6"/>
    <n v="0"/>
    <n v="14613.6"/>
    <s v="10"/>
  </r>
  <r>
    <x v="0"/>
    <s v="10-500-21-7801-1000-131"/>
    <s v="SALARY TEACHERS"/>
    <n v="91"/>
    <n v="28386.41"/>
    <n v="0"/>
    <n v="28386.41"/>
    <s v="10"/>
  </r>
  <r>
    <x v="0"/>
    <s v="10-500-21-7801-1000-149"/>
    <s v="OTHER CERT"/>
    <n v="91"/>
    <n v="6600"/>
    <n v="0"/>
    <n v="6600"/>
    <s v="10"/>
  </r>
  <r>
    <x v="0"/>
    <s v="10-500-21-7801-1000-161"/>
    <s v="INST ASSISTANTS"/>
    <n v="91"/>
    <n v="8955.1299999999992"/>
    <n v="0"/>
    <n v="8955.1299999999992"/>
    <s v="10"/>
  </r>
  <r>
    <x v="0"/>
    <s v="10-500-21-7801-1000-198"/>
    <s v="OTHER CLASSIF"/>
    <n v="91"/>
    <n v="0"/>
    <n v="0"/>
    <n v="0"/>
    <s v="10"/>
  </r>
  <r>
    <x v="0"/>
    <s v="10-500-21-7801-1000-210"/>
    <s v="RETIREMENT"/>
    <n v="91"/>
    <n v="6890.06"/>
    <n v="0"/>
    <n v="6890.06"/>
    <s v="10"/>
  </r>
  <r>
    <x v="0"/>
    <s v="10-500-21-7801-1000-220"/>
    <s v="FICA"/>
    <n v="91"/>
    <n v="3208.29"/>
    <n v="0"/>
    <n v="3208.29"/>
    <s v="10"/>
  </r>
  <r>
    <x v="0"/>
    <s v="10-500-21-7801-1000-241"/>
    <s v="INSURANCE"/>
    <n v="91"/>
    <n v="4694.9399999999996"/>
    <n v="0"/>
    <n v="4694.9399999999996"/>
    <s v="10"/>
  </r>
  <r>
    <x v="0"/>
    <s v="10-500-21-7801-1000-245"/>
    <s v="Waive Money"/>
    <n v="91"/>
    <n v="0"/>
    <n v="0"/>
    <n v="0"/>
    <s v="10"/>
  </r>
  <r>
    <x v="0"/>
    <s v="10-500-21-7801-1000-270"/>
    <s v="INDUSTRIAL INS"/>
    <n v="91"/>
    <n v="0"/>
    <n v="0"/>
    <n v="0"/>
    <s v="10"/>
  </r>
  <r>
    <x v="0"/>
    <s v="10-500-21-7801-1000-320"/>
    <s v="PURCH SERVICE"/>
    <n v="91"/>
    <n v="19376"/>
    <n v="0"/>
    <n v="19376"/>
    <s v="10"/>
  </r>
  <r>
    <x v="0"/>
    <s v="10-500-21-7801-1000-341"/>
    <s v="SUBSTITUTE COST"/>
    <n v="91"/>
    <n v="0"/>
    <n v="0"/>
    <n v="0"/>
    <s v="10"/>
  </r>
  <r>
    <x v="0"/>
    <s v="10-500-21-7801-1000-436"/>
    <s v="SOFTWARE LICENSES"/>
    <n v="91"/>
    <n v="0"/>
    <n v="0"/>
    <n v="0"/>
    <s v="10"/>
  </r>
  <r>
    <x v="0"/>
    <s v="10-500-21-7801-1000-550"/>
    <s v="PRINTING SERVICES"/>
    <n v="91"/>
    <n v="0"/>
    <n v="0"/>
    <n v="0"/>
    <s v="10"/>
  </r>
  <r>
    <x v="0"/>
    <s v="10-500-21-7801-1000-560"/>
    <s v="TUITION/WRKSHPS"/>
    <n v="91"/>
    <n v="0"/>
    <n v="0"/>
    <n v="0"/>
    <s v="10"/>
  </r>
  <r>
    <x v="0"/>
    <s v="10-500-21-7801-1000-580"/>
    <s v="TRAVEL"/>
    <n v="91"/>
    <n v="99"/>
    <n v="0"/>
    <n v="99"/>
    <s v="10"/>
  </r>
  <r>
    <x v="0"/>
    <s v="10-500-21-7801-1000-610"/>
    <s v="SUPPLIES (GEN)"/>
    <n v="91"/>
    <n v="7751.28"/>
    <n v="0"/>
    <n v="7751.28"/>
    <s v="10"/>
  </r>
  <r>
    <x v="0"/>
    <s v="10-500-21-7801-1000-611"/>
    <s v="Title I - Preschool Supplies"/>
    <n v="91"/>
    <n v="0"/>
    <n v="0"/>
    <n v="0"/>
    <s v="10"/>
  </r>
  <r>
    <x v="0"/>
    <s v="10-500-21-7801-1000-670"/>
    <s v="COMPUTER SUPPLY"/>
    <n v="91"/>
    <n v="0"/>
    <n v="0"/>
    <n v="0"/>
    <s v="10"/>
  </r>
  <r>
    <x v="0"/>
    <s v="10-500-21-7801-1000-730"/>
    <s v="EQUIPMENT"/>
    <n v="91"/>
    <n v="0"/>
    <n v="0"/>
    <n v="0"/>
    <s v="10"/>
  </r>
  <r>
    <x v="0"/>
    <s v="10-500-21-7801-1000-810"/>
    <s v="MISC."/>
    <n v="91"/>
    <n v="0"/>
    <n v="0"/>
    <n v="0"/>
    <s v="10"/>
  </r>
  <r>
    <x v="0"/>
    <s v="10-500-21-7801-2190-197"/>
    <s v="PARENT LIASONS"/>
    <n v="91"/>
    <n v="0"/>
    <n v="0"/>
    <n v="0"/>
    <s v="10"/>
  </r>
  <r>
    <x v="0"/>
    <s v="10-500-21-7801-2210-115"/>
    <s v="SALARY DIRECTOR"/>
    <n v="91"/>
    <n v="58736.79"/>
    <n v="0"/>
    <n v="58736.79"/>
    <s v="10"/>
  </r>
  <r>
    <x v="0"/>
    <s v="10-500-21-7801-2210-149"/>
    <s v="INST STAFF SUPP"/>
    <n v="91"/>
    <n v="0"/>
    <n v="0"/>
    <n v="0"/>
    <s v="10"/>
  </r>
  <r>
    <x v="0"/>
    <s v="10-500-21-7801-2210-152"/>
    <s v="SAL SECRETARY"/>
    <n v="91"/>
    <n v="41984.06"/>
    <n v="0"/>
    <n v="41984.06"/>
    <s v="10"/>
  </r>
  <r>
    <x v="0"/>
    <s v="10-500-21-7801-2210-190"/>
    <s v="OTHER SALARIES"/>
    <n v="91"/>
    <n v="0"/>
    <n v="0"/>
    <n v="0"/>
    <s v="10"/>
  </r>
  <r>
    <x v="0"/>
    <s v="10-500-21-7801-2210-210"/>
    <s v="RETIREMENT"/>
    <n v="91"/>
    <n v="23794.65"/>
    <n v="0"/>
    <n v="23794.65"/>
    <s v="10"/>
  </r>
  <r>
    <x v="0"/>
    <s v="10-500-21-7801-2210-220"/>
    <s v="SOCIAL SECURITY"/>
    <n v="91"/>
    <n v="7579.63"/>
    <n v="0"/>
    <n v="7579.63"/>
    <s v="10"/>
  </r>
  <r>
    <x v="0"/>
    <s v="10-500-21-7801-2210-241"/>
    <s v="INSURANCE"/>
    <n v="91"/>
    <n v="18588.72"/>
    <n v="0"/>
    <n v="18588.72"/>
    <s v="10"/>
  </r>
  <r>
    <x v="0"/>
    <s v="10-500-21-7801-2210-245"/>
    <s v="Waive"/>
    <n v="91"/>
    <n v="0"/>
    <n v="0"/>
    <n v="0"/>
    <s v="10"/>
  </r>
  <r>
    <x v="0"/>
    <s v="10-500-21-7801-2210-290"/>
    <s v="OTHER BENEFITS"/>
    <n v="91"/>
    <n v="0"/>
    <n v="0"/>
    <n v="0"/>
    <s v="10"/>
  </r>
  <r>
    <x v="0"/>
    <s v="10-500-21-7801-2210-320"/>
    <s v="CONTRACTED SERV"/>
    <n v="91"/>
    <n v="0"/>
    <n v="0"/>
    <n v="0"/>
    <s v="10"/>
  </r>
  <r>
    <x v="0"/>
    <s v="10-500-21-7801-2210-610"/>
    <s v="SUPPLIES"/>
    <n v="91"/>
    <n v="16.95"/>
    <n v="0"/>
    <n v="16.95"/>
    <s v="10"/>
  </r>
  <r>
    <x v="0"/>
    <s v="10-500-21-7801-2213-320"/>
    <s v="PURCH SERVICE"/>
    <n v="91"/>
    <n v="2765"/>
    <n v="0"/>
    <n v="2765"/>
    <s v="10"/>
  </r>
  <r>
    <x v="0"/>
    <s v="10-500-21-7801-2213-560"/>
    <s v="TUITION/REGISTR"/>
    <n v="91"/>
    <n v="0"/>
    <n v="0"/>
    <n v="0"/>
    <s v="10"/>
  </r>
  <r>
    <x v="0"/>
    <s v="10-500-21-7801-2213-580"/>
    <s v="TRAVEL"/>
    <n v="91"/>
    <n v="6323.46"/>
    <n v="0"/>
    <n v="6323.46"/>
    <s v="10"/>
  </r>
  <r>
    <x v="0"/>
    <s v="10-500-21-7801-2213-610"/>
    <s v="TRNG SUPPLIES"/>
    <n v="91"/>
    <n v="5676.99"/>
    <n v="0"/>
    <n v="5676.99"/>
    <s v="10"/>
  </r>
  <r>
    <x v="0"/>
    <s v="10-500-21-7801-2230-190"/>
    <s v="Secretary wages"/>
    <n v="91"/>
    <n v="7940.05"/>
    <n v="0"/>
    <n v="7940.05"/>
    <s v="10"/>
  </r>
  <r>
    <x v="0"/>
    <s v="10-500-21-7801-2230-210"/>
    <s v="Retirement"/>
    <n v="91"/>
    <n v="1590.15"/>
    <n v="0"/>
    <n v="1590.15"/>
    <s v="10"/>
  </r>
  <r>
    <x v="0"/>
    <s v="10-500-21-7801-2230-220"/>
    <s v="FICA"/>
    <n v="91"/>
    <n v="607.35"/>
    <n v="0"/>
    <n v="607.35"/>
    <s v="10"/>
  </r>
  <r>
    <x v="0"/>
    <s v="10-500-21-7801-2230-241"/>
    <s v="insurance"/>
    <n v="91"/>
    <n v="57.03"/>
    <n v="0"/>
    <n v="57.03"/>
    <s v="10"/>
  </r>
  <r>
    <x v="0"/>
    <s v="10-500-21-7801-2230-245"/>
    <s v="WAIVE"/>
    <n v="91"/>
    <n v="270"/>
    <n v="0"/>
    <n v="270"/>
    <s v="10"/>
  </r>
  <r>
    <x v="0"/>
    <s v="10-500-21-7801-2500-530"/>
    <s v="POSTAGE"/>
    <n v="91"/>
    <n v="0"/>
    <n v="0"/>
    <n v="0"/>
    <s v="10"/>
  </r>
  <r>
    <x v="0"/>
    <s v="10-500-21-7801-2500-610"/>
    <s v="SUPPLIES"/>
    <n v="91"/>
    <n v="2199.6799999999998"/>
    <n v="0"/>
    <n v="2199.6799999999998"/>
    <s v="10"/>
  </r>
  <r>
    <x v="0"/>
    <s v="10-500-21-7801-2650-626"/>
    <s v="Title I - Fuel"/>
    <n v="91"/>
    <n v="0"/>
    <n v="0"/>
    <n v="0"/>
    <s v="10"/>
  </r>
  <r>
    <x v="0"/>
    <s v="10-500-21-7801-2700-519"/>
    <s v="Bussing"/>
    <n v="91"/>
    <n v="186.4"/>
    <n v="0"/>
    <n v="186.4"/>
    <s v="10"/>
  </r>
  <r>
    <x v="0"/>
    <s v="10-500-21-7801-7000-860"/>
    <s v="TITLE I INDIRECTS"/>
    <n v="91"/>
    <n v="51173.3"/>
    <n v="0"/>
    <n v="51173.3"/>
    <s v="10"/>
  </r>
  <r>
    <x v="0"/>
    <s v="10-500-21-7801-7000-870"/>
    <s v="INDIRECT COSTS"/>
    <n v="91"/>
    <n v="0"/>
    <n v="0"/>
    <n v="0"/>
    <s v="10"/>
  </r>
  <r>
    <x v="0"/>
    <s v="10-500-21-7802-1000-611"/>
    <s v="Title I Preschool - Supplies"/>
    <n v="91"/>
    <n v="0"/>
    <n v="0"/>
    <n v="0"/>
    <s v="10"/>
  </r>
  <r>
    <x v="0"/>
    <s v="10-500-21-7804-1000-149"/>
    <s v="TSI Other Teaching"/>
    <n v="91"/>
    <n v="4457.7"/>
    <n v="0"/>
    <n v="4457.7"/>
    <s v="10"/>
  </r>
  <r>
    <x v="0"/>
    <s v="10-500-21-7804-1000-161"/>
    <s v="IA TSI"/>
    <n v="91"/>
    <n v="2190.44"/>
    <n v="0"/>
    <n v="2190.44"/>
    <s v="10"/>
  </r>
  <r>
    <x v="0"/>
    <s v="10-500-21-7804-1000-210"/>
    <s v="Retirement"/>
    <n v="91"/>
    <n v="528.01"/>
    <n v="0"/>
    <n v="528.01"/>
    <s v="10"/>
  </r>
  <r>
    <x v="0"/>
    <s v="10-500-21-7804-1000-220"/>
    <s v="FICA"/>
    <n v="91"/>
    <n v="508.58"/>
    <n v="0"/>
    <n v="508.58"/>
    <s v="10"/>
  </r>
  <r>
    <x v="0"/>
    <s v="10-500-21-7804-1000-241"/>
    <s v="TSI Insurance"/>
    <n v="91"/>
    <n v="0"/>
    <n v="0"/>
    <n v="0"/>
    <s v="10"/>
  </r>
  <r>
    <x v="0"/>
    <s v="10-500-21-7804-1000-610"/>
    <s v="Supplies"/>
    <n v="91"/>
    <n v="1201.8499999999999"/>
    <n v="0"/>
    <n v="1201.8499999999999"/>
    <s v="10"/>
  </r>
  <r>
    <x v="0"/>
    <s v="10-500-21-7804-7000-860"/>
    <s v="TSI indirects"/>
    <n v="91"/>
    <n v="563.42999999999995"/>
    <n v="0"/>
    <n v="563.42999999999995"/>
    <s v="10"/>
  </r>
  <r>
    <x v="0"/>
    <s v="10-500-21-7804-7000-870"/>
    <s v="TSI - INDIRECT COSTS"/>
    <n v="91"/>
    <n v="0"/>
    <n v="0"/>
    <n v="0"/>
    <s v="10"/>
  </r>
  <r>
    <x v="0"/>
    <s v="10-500-21-7830-1000-580"/>
    <s v="Travel"/>
    <n v="91"/>
    <n v="350"/>
    <n v="0"/>
    <n v="350"/>
    <s v="10"/>
  </r>
  <r>
    <x v="0"/>
    <s v="10-500-21-7830-1000-610"/>
    <s v="Migrant expense"/>
    <n v="91"/>
    <n v="6898.58"/>
    <n v="0"/>
    <n v="6898.58"/>
    <s v="10"/>
  </r>
  <r>
    <x v="0"/>
    <s v="10-500-21-7830-2230-190"/>
    <s v="Migrant Secretary"/>
    <n v="91"/>
    <n v="13527.58"/>
    <n v="0"/>
    <n v="13527.58"/>
    <s v="10"/>
  </r>
  <r>
    <x v="0"/>
    <s v="10-500-21-7830-2230-210"/>
    <s v="Retirement"/>
    <n v="91"/>
    <n v="2709.1"/>
    <n v="0"/>
    <n v="2709.1"/>
    <s v="10"/>
  </r>
  <r>
    <x v="0"/>
    <s v="10-500-21-7830-2230-220"/>
    <s v="FICA"/>
    <n v="91"/>
    <n v="1035"/>
    <n v="0"/>
    <n v="1035"/>
    <s v="10"/>
  </r>
  <r>
    <x v="0"/>
    <s v="10-500-21-7830-2230-241"/>
    <s v="Insurance"/>
    <n v="91"/>
    <n v="97.24"/>
    <n v="0"/>
    <n v="97.24"/>
    <s v="10"/>
  </r>
  <r>
    <x v="0"/>
    <s v="10-500-21-7830-2230-245"/>
    <s v="Waive"/>
    <n v="91"/>
    <n v="460"/>
    <n v="0"/>
    <n v="460"/>
    <s v="10"/>
  </r>
  <r>
    <x v="0"/>
    <s v="10-500-21-7830-7000-860"/>
    <s v="Fed NCLB Title I C  Migrant INDIRECTS"/>
    <n v="91"/>
    <n v="990.56"/>
    <n v="0"/>
    <n v="990.56"/>
    <s v="10"/>
  </r>
  <r>
    <x v="0"/>
    <s v="10-500-21-7830-7000-870"/>
    <s v="Migrant indirects"/>
    <n v="91"/>
    <n v="0"/>
    <n v="0"/>
    <n v="0"/>
    <s v="10"/>
  </r>
  <r>
    <x v="0"/>
    <s v="10-500-21-7840-1000-131"/>
    <s v="TEACHERS"/>
    <n v="91"/>
    <n v="0"/>
    <n v="0"/>
    <n v="0"/>
    <s v="10"/>
  </r>
  <r>
    <x v="0"/>
    <s v="10-500-21-7840-1000-149"/>
    <s v="OTHER CERT"/>
    <n v="91"/>
    <n v="0"/>
    <n v="0"/>
    <n v="0"/>
    <s v="10"/>
  </r>
  <r>
    <x v="0"/>
    <s v="10-500-21-7840-1000-530"/>
    <s v="TELEPHONE"/>
    <n v="91"/>
    <n v="0"/>
    <n v="0"/>
    <n v="0"/>
    <s v="10"/>
  </r>
  <r>
    <x v="0"/>
    <s v="10-500-21-7840-1000-580"/>
    <s v="TRAVEL"/>
    <n v="91"/>
    <n v="0"/>
    <n v="0"/>
    <n v="0"/>
    <s v="10"/>
  </r>
  <r>
    <x v="0"/>
    <s v="10-500-21-7840-1000-610"/>
    <s v="SUPPLIES (GEN)"/>
    <n v="91"/>
    <n v="0"/>
    <n v="0"/>
    <n v="0"/>
    <s v="10"/>
  </r>
  <r>
    <x v="0"/>
    <s v="10-500-21-7840-2120-142"/>
    <s v="GUIDANCE"/>
    <n v="91"/>
    <n v="0"/>
    <n v="0"/>
    <n v="0"/>
    <s v="10"/>
  </r>
  <r>
    <x v="0"/>
    <s v="10-500-21-7840-2540-320"/>
    <s v="PURCHASED SERVICES"/>
    <n v="91"/>
    <n v="0"/>
    <n v="0"/>
    <n v="0"/>
    <s v="10"/>
  </r>
  <r>
    <x v="0"/>
    <s v="10-500-21-7840-7000-870"/>
    <s v="INDIRECT COSTS"/>
    <n v="91"/>
    <n v="0"/>
    <n v="0"/>
    <n v="0"/>
    <s v="10"/>
  </r>
  <r>
    <x v="0"/>
    <s v="10-500-21-7860-1000-131"/>
    <s v="TITLE IIA TCHRS"/>
    <n v="91"/>
    <n v="29472.06"/>
    <n v="0"/>
    <n v="29472.06"/>
    <s v="10"/>
  </r>
  <r>
    <x v="0"/>
    <s v="10-500-21-7860-1000-149"/>
    <s v="OTHER CERT"/>
    <n v="91"/>
    <n v="37839.39"/>
    <n v="0"/>
    <n v="37839.39"/>
    <s v="10"/>
  </r>
  <r>
    <x v="0"/>
    <s v="10-500-21-7860-1000-198"/>
    <s v="CLASSIFIED/OTH"/>
    <n v="91"/>
    <n v="0"/>
    <n v="0"/>
    <n v="0"/>
    <s v="10"/>
  </r>
  <r>
    <x v="0"/>
    <s v="10-500-21-7860-1000-210"/>
    <s v="RETIREMENT"/>
    <n v="91"/>
    <n v="15308.22"/>
    <n v="0"/>
    <n v="15308.22"/>
    <s v="10"/>
  </r>
  <r>
    <x v="0"/>
    <s v="10-500-21-7860-1000-220"/>
    <s v="FICA"/>
    <n v="91"/>
    <n v="5062.18"/>
    <n v="0"/>
    <n v="5062.18"/>
    <s v="10"/>
  </r>
  <r>
    <x v="0"/>
    <s v="10-500-21-7860-1000-241"/>
    <s v="INSURANCE"/>
    <n v="91"/>
    <n v="2740.82"/>
    <n v="0"/>
    <n v="2740.82"/>
    <s v="10"/>
  </r>
  <r>
    <x v="0"/>
    <s v="10-500-21-7860-1000-245"/>
    <s v="Waive Money"/>
    <n v="91"/>
    <n v="0"/>
    <n v="0"/>
    <n v="0"/>
    <s v="10"/>
  </r>
  <r>
    <x v="0"/>
    <s v="10-500-21-7860-1000-320"/>
    <s v="PURCHASED SERVICES"/>
    <n v="91"/>
    <n v="3500"/>
    <n v="0"/>
    <n v="3500"/>
    <s v="10"/>
  </r>
  <r>
    <x v="0"/>
    <s v="10-500-21-7860-1000-341"/>
    <s v="SUBSTITUTES"/>
    <n v="91"/>
    <n v="0"/>
    <n v="0"/>
    <n v="0"/>
    <s v="10"/>
  </r>
  <r>
    <x v="0"/>
    <s v="10-500-21-7860-2210-610"/>
    <s v="SUPPLIES (GEN)"/>
    <n v="91"/>
    <n v="242.5"/>
    <n v="0"/>
    <n v="242.5"/>
    <s v="10"/>
  </r>
  <r>
    <x v="0"/>
    <s v="10-500-21-7860-2213-131"/>
    <s v="DISTRICT TRNRS"/>
    <n v="91"/>
    <n v="0"/>
    <n v="0"/>
    <n v="0"/>
    <s v="10"/>
  </r>
  <r>
    <x v="0"/>
    <s v="10-500-21-7860-2213-149"/>
    <s v="STAFF TRAINING"/>
    <n v="91"/>
    <n v="0"/>
    <n v="0"/>
    <n v="0"/>
    <s v="10"/>
  </r>
  <r>
    <x v="0"/>
    <s v="10-500-21-7860-2213-198"/>
    <s v="OTHR CLASSIFIED"/>
    <n v="91"/>
    <n v="0"/>
    <n v="0"/>
    <n v="0"/>
    <s v="10"/>
  </r>
  <r>
    <x v="0"/>
    <s v="10-500-21-7860-2213-199"/>
    <s v="PROF DEV DAY"/>
    <n v="91"/>
    <n v="0"/>
    <n v="0"/>
    <n v="0"/>
    <s v="10"/>
  </r>
  <r>
    <x v="0"/>
    <s v="10-500-21-7860-2213-210"/>
    <s v="RETIREMENT"/>
    <n v="91"/>
    <n v="0"/>
    <n v="0"/>
    <n v="0"/>
    <s v="10"/>
  </r>
  <r>
    <x v="0"/>
    <s v="10-500-21-7860-2213-220"/>
    <s v="FICA"/>
    <n v="91"/>
    <n v="0"/>
    <n v="0"/>
    <n v="0"/>
    <s v="10"/>
  </r>
  <r>
    <x v="0"/>
    <s v="10-500-21-7860-2213-241"/>
    <s v="INSURANCE"/>
    <n v="91"/>
    <n v="0"/>
    <n v="0"/>
    <n v="0"/>
    <s v="10"/>
  </r>
  <r>
    <x v="0"/>
    <s v="10-500-21-7860-2213-320"/>
    <s v="PROF. ED. SRVC"/>
    <n v="91"/>
    <n v="18485.900000000001"/>
    <n v="0"/>
    <n v="18485.900000000001"/>
    <s v="10"/>
  </r>
  <r>
    <x v="0"/>
    <s v="10-500-21-7860-2213-340"/>
    <s v="ENDORSMENTS"/>
    <n v="91"/>
    <n v="5666.2"/>
    <n v="0"/>
    <n v="5666.2"/>
    <s v="10"/>
  </r>
  <r>
    <x v="0"/>
    <s v="10-500-21-7860-2213-560"/>
    <s v="PARAPRO ACADEMY"/>
    <n v="91"/>
    <n v="0"/>
    <n v="0"/>
    <n v="0"/>
    <s v="10"/>
  </r>
  <r>
    <x v="0"/>
    <s v="10-500-21-7860-2213-580"/>
    <s v="TRAVEL &amp; WORKSHOPS"/>
    <n v="91"/>
    <n v="0"/>
    <n v="1947"/>
    <n v="-1947"/>
    <s v="10"/>
  </r>
  <r>
    <x v="0"/>
    <s v="10-500-21-7860-2213-610"/>
    <s v="SUPPLIES (GEN)"/>
    <n v="91"/>
    <n v="4865.6899999999996"/>
    <n v="0"/>
    <n v="4865.6899999999996"/>
    <s v="10"/>
  </r>
  <r>
    <x v="0"/>
    <s v="10-500-21-7860-2213-810"/>
    <s v="NUCC MEMBERSHP"/>
    <n v="91"/>
    <n v="0"/>
    <n v="0"/>
    <n v="0"/>
    <s v="10"/>
  </r>
  <r>
    <x v="0"/>
    <s v="10-500-21-7860-2570-320"/>
    <s v="CONTRACTED SERVICES"/>
    <n v="91"/>
    <n v="0"/>
    <n v="0"/>
    <n v="0"/>
    <s v="10"/>
  </r>
  <r>
    <x v="0"/>
    <s v="10-500-21-7860-2650-626"/>
    <s v="Title IIA - Fuel Cost"/>
    <n v="91"/>
    <n v="0"/>
    <n v="0"/>
    <n v="0"/>
    <s v="10"/>
  </r>
  <r>
    <x v="0"/>
    <s v="10-500-21-7860-2700-519"/>
    <s v="TRANSPORTATION"/>
    <n v="91"/>
    <n v="0"/>
    <n v="0"/>
    <n v="0"/>
    <s v="10"/>
  </r>
  <r>
    <x v="0"/>
    <s v="10-500-21-7860-7000-860"/>
    <s v="TITLE IIA TEACHER QUALITY INDIRECTS"/>
    <n v="91"/>
    <n v="8298.61"/>
    <n v="0"/>
    <n v="8298.61"/>
    <s v="10"/>
  </r>
  <r>
    <x v="0"/>
    <s v="10-500-21-7860-7000-870"/>
    <s v="INDIRECT COSTS"/>
    <n v="91"/>
    <n v="0"/>
    <n v="0"/>
    <n v="0"/>
    <s v="10"/>
  </r>
  <r>
    <x v="0"/>
    <s v="10-500-21-7870-2580-191"/>
    <s v="PART TIME TECH"/>
    <n v="91"/>
    <n v="0"/>
    <n v="0"/>
    <n v="0"/>
    <s v="10"/>
  </r>
  <r>
    <x v="0"/>
    <s v="10-500-21-7870-2580-580"/>
    <s v="TRAVEL"/>
    <n v="91"/>
    <n v="0"/>
    <n v="0"/>
    <n v="0"/>
    <s v="10"/>
  </r>
  <r>
    <x v="0"/>
    <s v="10-500-21-7870-7000-870"/>
    <s v="INDIRECT COSTS"/>
    <n v="91"/>
    <n v="0"/>
    <n v="0"/>
    <n v="0"/>
    <s v="10"/>
  </r>
  <r>
    <x v="0"/>
    <s v="10-500-21-7880-1000-131"/>
    <s v="Fed NCLB Title IIIA - Salary"/>
    <n v="91"/>
    <n v="0"/>
    <n v="0"/>
    <n v="0"/>
    <s v="10"/>
  </r>
  <r>
    <x v="0"/>
    <s v="10-500-21-7880-1000-149"/>
    <s v="OTHER CERT"/>
    <n v="91"/>
    <n v="0"/>
    <n v="0"/>
    <n v="0"/>
    <s v="10"/>
  </r>
  <r>
    <x v="0"/>
    <s v="10-500-21-7880-1000-161"/>
    <s v="STAFF ASSISTANT"/>
    <n v="91"/>
    <n v="0"/>
    <n v="0"/>
    <n v="0"/>
    <s v="10"/>
  </r>
  <r>
    <x v="0"/>
    <s v="10-500-21-7880-1000-198"/>
    <s v="ESL TRANSLATOR"/>
    <n v="91"/>
    <n v="0"/>
    <n v="0"/>
    <n v="0"/>
    <s v="10"/>
  </r>
  <r>
    <x v="0"/>
    <s v="10-500-21-7880-1000-210"/>
    <s v="RETIREMENT"/>
    <n v="91"/>
    <n v="0"/>
    <n v="0"/>
    <n v="0"/>
    <s v="10"/>
  </r>
  <r>
    <x v="0"/>
    <s v="10-500-21-7880-1000-220"/>
    <s v="FICA"/>
    <n v="91"/>
    <n v="0"/>
    <n v="0"/>
    <n v="0"/>
    <s v="10"/>
  </r>
  <r>
    <x v="0"/>
    <s v="10-500-21-7880-1000-241"/>
    <s v="Insurance"/>
    <n v="91"/>
    <n v="0"/>
    <n v="0"/>
    <n v="0"/>
    <s v="10"/>
  </r>
  <r>
    <x v="0"/>
    <s v="10-500-21-7880-1000-320"/>
    <s v="PURCH SERVICE"/>
    <n v="91"/>
    <n v="14643.75"/>
    <n v="0"/>
    <n v="14643.75"/>
    <s v="10"/>
  </r>
  <r>
    <x v="0"/>
    <s v="10-500-21-7880-1000-341"/>
    <s v="SUBSTITUTE COST"/>
    <n v="91"/>
    <n v="0"/>
    <n v="0"/>
    <n v="0"/>
    <s v="10"/>
  </r>
  <r>
    <x v="0"/>
    <s v="10-500-21-7880-1000-580"/>
    <s v="TRAVEL"/>
    <n v="91"/>
    <n v="0"/>
    <n v="0"/>
    <n v="0"/>
    <s v="10"/>
  </r>
  <r>
    <x v="0"/>
    <s v="10-500-21-7880-1000-610"/>
    <s v="SUPPLIES"/>
    <n v="91"/>
    <n v="104"/>
    <n v="0"/>
    <n v="104"/>
    <s v="10"/>
  </r>
  <r>
    <x v="0"/>
    <s v="10-500-21-7880-1000-810"/>
    <s v="DUES AND FEES"/>
    <n v="91"/>
    <n v="0"/>
    <n v="0"/>
    <n v="0"/>
    <s v="10"/>
  </r>
  <r>
    <x v="0"/>
    <s v="10-500-21-7880-2210-115"/>
    <s v="DIRECTORS"/>
    <n v="91"/>
    <n v="0"/>
    <n v="0"/>
    <n v="0"/>
    <s v="10"/>
  </r>
  <r>
    <x v="0"/>
    <s v="10-500-21-7880-2210-152"/>
    <s v="SAL SECRETARY"/>
    <n v="91"/>
    <n v="24045.57"/>
    <n v="0"/>
    <n v="24045.57"/>
    <s v="10"/>
  </r>
  <r>
    <x v="0"/>
    <s v="10-500-21-7880-2210-210"/>
    <s v="RETIREMENT"/>
    <n v="91"/>
    <n v="5003.2"/>
    <n v="0"/>
    <n v="5003.2"/>
    <s v="10"/>
  </r>
  <r>
    <x v="0"/>
    <s v="10-500-21-7880-2210-220"/>
    <s v="SOCIAL SECURITY"/>
    <n v="91"/>
    <n v="1785.9"/>
    <n v="0"/>
    <n v="1785.9"/>
    <s v="10"/>
  </r>
  <r>
    <x v="0"/>
    <s v="10-500-21-7880-2210-241"/>
    <s v="INSURANCE"/>
    <n v="91"/>
    <n v="6949.38"/>
    <n v="0"/>
    <n v="6949.38"/>
    <s v="10"/>
  </r>
  <r>
    <x v="0"/>
    <s v="10-500-21-7880-2210-245"/>
    <s v="Waive"/>
    <n v="91"/>
    <n v="0"/>
    <n v="0"/>
    <n v="0"/>
    <s v="10"/>
  </r>
  <r>
    <x v="0"/>
    <s v="10-500-21-7880-2210-320"/>
    <s v="CONTRACTED SERV"/>
    <n v="91"/>
    <n v="0"/>
    <n v="0"/>
    <n v="0"/>
    <s v="10"/>
  </r>
  <r>
    <x v="0"/>
    <s v="10-500-21-7880-2210-560"/>
    <s v="TUITION"/>
    <n v="91"/>
    <n v="0"/>
    <n v="0"/>
    <n v="0"/>
    <s v="10"/>
  </r>
  <r>
    <x v="0"/>
    <s v="10-500-21-7880-2210-580"/>
    <s v="TRAVEL"/>
    <n v="91"/>
    <n v="0"/>
    <n v="0"/>
    <n v="0"/>
    <s v="10"/>
  </r>
  <r>
    <x v="0"/>
    <s v="10-500-21-7880-2650-626"/>
    <s v="Title IIIA - Fuel"/>
    <n v="91"/>
    <n v="0"/>
    <n v="0"/>
    <n v="0"/>
    <s v="10"/>
  </r>
  <r>
    <x v="0"/>
    <s v="10-500-21-7880-2700-511"/>
    <s v="ESL TRANSPORT"/>
    <n v="91"/>
    <n v="0"/>
    <n v="0"/>
    <n v="0"/>
    <s v="10"/>
  </r>
  <r>
    <x v="0"/>
    <s v="10-500-21-7880-7000-860"/>
    <s v="TITLE III A FEDERAL - ELL INDIRECTS"/>
    <n v="91"/>
    <n v="2696.66"/>
    <n v="0"/>
    <n v="2696.66"/>
    <s v="10"/>
  </r>
  <r>
    <x v="0"/>
    <s v="10-500-21-7880-7000-870"/>
    <s v="INDIRECT COSTS"/>
    <n v="91"/>
    <n v="0"/>
    <n v="0"/>
    <n v="0"/>
    <s v="10"/>
  </r>
  <r>
    <x v="0"/>
    <s v="10-500-21-7881-1000-149"/>
    <s v="OTHER CERTIFIED"/>
    <n v="91"/>
    <n v="0"/>
    <n v="0"/>
    <n v="0"/>
    <s v="10"/>
  </r>
  <r>
    <x v="0"/>
    <s v="10-500-21-7881-1000-610"/>
    <s v="Supplies"/>
    <n v="91"/>
    <n v="0"/>
    <n v="0"/>
    <n v="0"/>
    <s v="10"/>
  </r>
  <r>
    <x v="0"/>
    <s v="10-500-21-7881-2210-149"/>
    <s v="OTHER CERTIFIED"/>
    <n v="91"/>
    <n v="0"/>
    <n v="0"/>
    <n v="0"/>
    <s v="10"/>
  </r>
  <r>
    <x v="0"/>
    <s v="10-500-21-7881-2210-580"/>
    <s v="TRAVEL"/>
    <n v="91"/>
    <n v="0"/>
    <n v="0"/>
    <n v="0"/>
    <s v="10"/>
  </r>
  <r>
    <x v="0"/>
    <s v="10-500-21-7881-2210-610"/>
    <s v="SUPPLIES"/>
    <n v="91"/>
    <n v="0"/>
    <n v="0"/>
    <n v="0"/>
    <s v="10"/>
  </r>
  <r>
    <x v="0"/>
    <s v="10-500-21-7890-1000-131"/>
    <s v="TEACHERS"/>
    <n v="91"/>
    <n v="0"/>
    <n v="0"/>
    <n v="0"/>
    <s v="10"/>
  </r>
  <r>
    <x v="0"/>
    <s v="10-500-21-7890-1000-300"/>
    <s v="PROF/TECH SERV"/>
    <n v="91"/>
    <n v="0"/>
    <n v="0"/>
    <n v="0"/>
    <s v="10"/>
  </r>
  <r>
    <x v="0"/>
    <s v="10-500-21-7890-1000-580"/>
    <s v="TRAVEL"/>
    <n v="91"/>
    <n v="0"/>
    <n v="0"/>
    <n v="0"/>
    <s v="10"/>
  </r>
  <r>
    <x v="0"/>
    <s v="10-500-21-7890-1000-610"/>
    <s v="DFS SUPPLIES"/>
    <n v="91"/>
    <n v="0"/>
    <n v="0"/>
    <n v="0"/>
    <s v="10"/>
  </r>
  <r>
    <x v="0"/>
    <s v="10-500-21-7890-2120-320"/>
    <s v="PURCH SERVICE"/>
    <n v="91"/>
    <n v="0"/>
    <n v="0"/>
    <n v="0"/>
    <s v="10"/>
  </r>
  <r>
    <x v="0"/>
    <s v="10-500-21-7890-2213-610"/>
    <s v="SUPPLIES (GEN)"/>
    <n v="91"/>
    <n v="0"/>
    <n v="0"/>
    <n v="0"/>
    <s v="10"/>
  </r>
  <r>
    <x v="0"/>
    <s v="10-500-21-7890-5210-901"/>
    <s v="TRANSFERS OUT"/>
    <n v="91"/>
    <n v="0"/>
    <n v="0"/>
    <n v="0"/>
    <s v="10"/>
  </r>
  <r>
    <x v="0"/>
    <s v="10-500-21-7890-7000-870"/>
    <s v="INDIRECT COSTS"/>
    <n v="91"/>
    <n v="0"/>
    <n v="0"/>
    <n v="0"/>
    <s v="10"/>
  </r>
  <r>
    <x v="0"/>
    <s v="10-500-21-7905-7000-860"/>
    <s v="Student Support Services Program INDIREC"/>
    <n v="91"/>
    <n v="4761.87"/>
    <n v="0"/>
    <n v="4761.87"/>
    <s v="10"/>
  </r>
  <r>
    <x v="0"/>
    <s v="10-500-21-7910-1000-131"/>
    <s v="TEACHERS"/>
    <n v="91"/>
    <n v="0"/>
    <n v="0"/>
    <n v="0"/>
    <s v="10"/>
  </r>
  <r>
    <x v="0"/>
    <s v="10-500-21-7910-1000-149"/>
    <s v="OTHER CERTIFIED"/>
    <n v="91"/>
    <n v="0"/>
    <n v="0"/>
    <n v="0"/>
    <s v="10"/>
  </r>
  <r>
    <x v="0"/>
    <s v="10-500-21-7910-1000-161"/>
    <s v="IA -- 21ST CENT"/>
    <n v="91"/>
    <n v="0"/>
    <n v="0"/>
    <n v="0"/>
    <s v="10"/>
  </r>
  <r>
    <x v="0"/>
    <s v="10-500-21-7910-1000-198"/>
    <s v="SITE MGR 21 CEN"/>
    <n v="91"/>
    <n v="0"/>
    <n v="0"/>
    <n v="0"/>
    <s v="10"/>
  </r>
  <r>
    <x v="0"/>
    <s v="10-500-21-7910-1000-210"/>
    <s v="RETIREMENT"/>
    <n v="91"/>
    <n v="0"/>
    <n v="0"/>
    <n v="0"/>
    <s v="10"/>
  </r>
  <r>
    <x v="0"/>
    <s v="10-500-21-7910-1000-220"/>
    <s v="FICA"/>
    <n v="91"/>
    <n v="0"/>
    <n v="0"/>
    <n v="0"/>
    <s v="10"/>
  </r>
  <r>
    <x v="0"/>
    <s v="10-500-21-7910-1000-241"/>
    <s v="INSURANCE"/>
    <n v="91"/>
    <n v="0"/>
    <n v="0"/>
    <n v="0"/>
    <s v="10"/>
  </r>
  <r>
    <x v="0"/>
    <s v="10-500-21-7910-1000-245"/>
    <s v="Waive Money"/>
    <n v="91"/>
    <n v="0"/>
    <n v="0"/>
    <n v="0"/>
    <s v="10"/>
  </r>
  <r>
    <x v="0"/>
    <s v="10-500-21-7910-1000-320"/>
    <s v="PURCH SERVICE"/>
    <n v="91"/>
    <n v="0"/>
    <n v="0"/>
    <n v="0"/>
    <s v="10"/>
  </r>
  <r>
    <x v="0"/>
    <s v="10-500-21-7910-1000-321"/>
    <s v="CONTRACTED SERVICES"/>
    <n v="91"/>
    <n v="0"/>
    <n v="0"/>
    <n v="0"/>
    <s v="10"/>
  </r>
  <r>
    <x v="0"/>
    <s v="10-500-21-7910-1000-580"/>
    <s v="TRAVEL"/>
    <n v="91"/>
    <n v="0"/>
    <n v="0"/>
    <n v="0"/>
    <s v="10"/>
  </r>
  <r>
    <x v="0"/>
    <s v="10-500-21-7910-1000-610"/>
    <s v="SUPPLIES (GEN)"/>
    <n v="91"/>
    <n v="0"/>
    <n v="0"/>
    <n v="0"/>
    <s v="10"/>
  </r>
  <r>
    <x v="0"/>
    <s v="10-500-21-7910-1000-630"/>
    <s v="ASC SNACKS"/>
    <n v="91"/>
    <n v="0"/>
    <n v="0"/>
    <n v="0"/>
    <s v="10"/>
  </r>
  <r>
    <x v="0"/>
    <s v="10-500-21-7910-1000-730"/>
    <s v="21st Century Grant Equipment"/>
    <n v="91"/>
    <n v="0"/>
    <n v="0"/>
    <n v="0"/>
    <s v="10"/>
  </r>
  <r>
    <x v="0"/>
    <s v="10-500-21-7910-1000-734"/>
    <s v="TECH EQUIPMENT"/>
    <n v="91"/>
    <n v="0"/>
    <n v="0"/>
    <n v="0"/>
    <s v="10"/>
  </r>
  <r>
    <x v="0"/>
    <s v="10-500-21-7910-1000-810"/>
    <s v="DUES AND FEES"/>
    <n v="91"/>
    <n v="0"/>
    <n v="0"/>
    <n v="0"/>
    <s v="10"/>
  </r>
  <r>
    <x v="0"/>
    <s v="10-500-21-7910-2210-115"/>
    <s v="GRANT COORD"/>
    <n v="91"/>
    <n v="0"/>
    <n v="0"/>
    <n v="0"/>
    <s v="10"/>
  </r>
  <r>
    <x v="0"/>
    <s v="10-500-21-7910-2400-152"/>
    <s v="SECRETARIAL"/>
    <n v="91"/>
    <n v="0"/>
    <n v="0"/>
    <n v="0"/>
    <s v="10"/>
  </r>
  <r>
    <x v="0"/>
    <s v="10-500-21-7910-2650-626"/>
    <s v="21st Century - Fuel"/>
    <n v="91"/>
    <n v="0"/>
    <n v="0"/>
    <n v="0"/>
    <s v="10"/>
  </r>
  <r>
    <x v="0"/>
    <s v="10-500-21-7910-2700-511"/>
    <s v="21ST CENT TRANS"/>
    <n v="91"/>
    <n v="0"/>
    <n v="0"/>
    <n v="0"/>
    <s v="10"/>
  </r>
  <r>
    <x v="0"/>
    <s v="10-500-21-7910-2700-519"/>
    <s v="ASC TRANSPORTAT"/>
    <n v="91"/>
    <n v="0"/>
    <n v="0"/>
    <n v="0"/>
    <s v="10"/>
  </r>
  <r>
    <x v="0"/>
    <s v="10-500-21-7910-5210-901"/>
    <s v="TRANSFERS OUT"/>
    <n v="91"/>
    <n v="0"/>
    <n v="0"/>
    <n v="0"/>
    <s v="10"/>
  </r>
  <r>
    <x v="0"/>
    <s v="10-500-21-7910-7000-860"/>
    <s v="INDIRECT COSTS"/>
    <n v="91"/>
    <n v="97.8"/>
    <n v="0"/>
    <n v="97.8"/>
    <s v="10"/>
  </r>
  <r>
    <x v="0"/>
    <s v="10-500-21-7910-7000-870"/>
    <s v="INDIRECT COSTS - R"/>
    <n v="91"/>
    <n v="0"/>
    <n v="0"/>
    <n v="0"/>
    <s v="10"/>
  </r>
  <r>
    <x v="0"/>
    <s v="10-500-21-7911-1000-149"/>
    <s v="OTHER CERTIFIED"/>
    <n v="91"/>
    <n v="0"/>
    <n v="0"/>
    <n v="0"/>
    <s v="10"/>
  </r>
  <r>
    <x v="0"/>
    <s v="10-500-21-7911-1000-198"/>
    <s v="ADMIN ASSITANT"/>
    <n v="91"/>
    <n v="0"/>
    <n v="0"/>
    <n v="0"/>
    <s v="10"/>
  </r>
  <r>
    <x v="0"/>
    <s v="10-500-21-7911-1000-210"/>
    <s v="RETIREMENT"/>
    <n v="91"/>
    <n v="0"/>
    <n v="0"/>
    <n v="0"/>
    <s v="10"/>
  </r>
  <r>
    <x v="0"/>
    <s v="10-500-21-7911-1000-220"/>
    <s v="FICA"/>
    <n v="91"/>
    <n v="0"/>
    <n v="0"/>
    <n v="0"/>
    <s v="10"/>
  </r>
  <r>
    <x v="0"/>
    <s v="10-500-21-7911-1000-241"/>
    <s v="INSURANCE"/>
    <n v="91"/>
    <n v="0"/>
    <n v="0"/>
    <n v="0"/>
    <s v="10"/>
  </r>
  <r>
    <x v="0"/>
    <s v="10-500-21-7911-1000-320"/>
    <s v="EDUCATIONAL SERVICES"/>
    <n v="91"/>
    <n v="0"/>
    <n v="0"/>
    <n v="0"/>
    <s v="10"/>
  </r>
  <r>
    <x v="0"/>
    <s v="10-500-21-7911-1000-580"/>
    <s v="TRAVEL"/>
    <n v="91"/>
    <n v="0"/>
    <n v="0"/>
    <n v="0"/>
    <s v="10"/>
  </r>
  <r>
    <x v="0"/>
    <s v="10-500-21-7911-1000-610"/>
    <s v="SUPPLIES &amp; SNACKS"/>
    <n v="91"/>
    <n v="0"/>
    <n v="0"/>
    <n v="0"/>
    <s v="10"/>
  </r>
  <r>
    <x v="0"/>
    <s v="10-500-21-7911-1000-730"/>
    <s v="EQUIPMENT"/>
    <n v="91"/>
    <n v="0"/>
    <n v="0"/>
    <n v="0"/>
    <s v="10"/>
  </r>
  <r>
    <x v="0"/>
    <s v="10-500-21-7911-2210-115"/>
    <s v="SUPERVISOR SALARIES"/>
    <n v="91"/>
    <n v="0"/>
    <n v="0"/>
    <n v="0"/>
    <s v="10"/>
  </r>
  <r>
    <x v="0"/>
    <s v="10-500-21-7911-2210-580"/>
    <s v="TRAVEL / TRANSPORTATION"/>
    <n v="91"/>
    <n v="0"/>
    <n v="0"/>
    <n v="0"/>
    <s v="10"/>
  </r>
  <r>
    <x v="0"/>
    <s v="10-500-21-7911-2650-626"/>
    <s v="21st Century - Fuel"/>
    <n v="91"/>
    <n v="0"/>
    <n v="0"/>
    <n v="0"/>
    <s v="10"/>
  </r>
  <r>
    <x v="0"/>
    <s v="10-500-21-7911-2700-519"/>
    <s v="ASC TRANSPORTATION"/>
    <n v="91"/>
    <n v="0"/>
    <n v="0"/>
    <n v="0"/>
    <s v="10"/>
  </r>
  <r>
    <x v="0"/>
    <s v="10-500-21-7911-7000-870"/>
    <s v="INDIRECT COSTS"/>
    <n v="91"/>
    <n v="0"/>
    <n v="0"/>
    <n v="0"/>
    <s v="10"/>
  </r>
  <r>
    <x v="0"/>
    <s v="10-500-21-7912-1000-610"/>
    <s v="Supplies"/>
    <n v="91"/>
    <n v="0"/>
    <n v="0"/>
    <n v="0"/>
    <s v="10"/>
  </r>
  <r>
    <x v="0"/>
    <s v="10-500-21-7913-1000-610"/>
    <s v="Supplies"/>
    <n v="91"/>
    <n v="0"/>
    <n v="0"/>
    <n v="0"/>
    <s v="10"/>
  </r>
  <r>
    <x v="0"/>
    <s v="10-500-21-7914-1000-320"/>
    <s v="Purchased Services"/>
    <n v="91"/>
    <n v="52671.519999999997"/>
    <n v="0"/>
    <n v="52671.519999999997"/>
    <s v="10"/>
  </r>
  <r>
    <x v="0"/>
    <s v="10-500-21-7914-1000-610"/>
    <s v="Supplies"/>
    <n v="91"/>
    <n v="22.81"/>
    <n v="0"/>
    <n v="22.81"/>
    <s v="10"/>
  </r>
  <r>
    <x v="0"/>
    <s v="10-500-21-7914-7000-860"/>
    <s v="indirects"/>
    <n v="91"/>
    <n v="5585"/>
    <n v="0"/>
    <n v="5585"/>
    <s v="10"/>
  </r>
  <r>
    <x v="0"/>
    <s v="10-500-21-7940-7000-860"/>
    <s v="Title VI B  Rural INDIRECTS"/>
    <n v="91"/>
    <n v="192.48"/>
    <n v="0"/>
    <n v="192.48"/>
    <s v="10"/>
  </r>
  <r>
    <x v="0"/>
    <s v="10-500-21-7940-7000-870"/>
    <s v="INDIRECT COSTS"/>
    <n v="91"/>
    <n v="0"/>
    <n v="0"/>
    <n v="0"/>
    <s v="10"/>
  </r>
  <r>
    <x v="0"/>
    <s v="10-500-21-7950-1000-131"/>
    <s v="TEACHERS"/>
    <n v="91"/>
    <n v="0"/>
    <n v="0"/>
    <n v="0"/>
    <s v="10"/>
  </r>
  <r>
    <x v="0"/>
    <s v="10-500-21-7950-1000-161"/>
    <s v="INST. ASSISTANT"/>
    <n v="91"/>
    <n v="0"/>
    <n v="0"/>
    <n v="0"/>
    <s v="10"/>
  </r>
  <r>
    <x v="0"/>
    <s v="10-500-21-7950-1000-195"/>
    <s v="SALARIES"/>
    <n v="91"/>
    <n v="0"/>
    <n v="0"/>
    <n v="0"/>
    <s v="10"/>
  </r>
  <r>
    <x v="0"/>
    <s v="10-500-21-7950-1000-610"/>
    <s v="SUPPLIES (GEN)"/>
    <n v="91"/>
    <n v="3713.1"/>
    <n v="0"/>
    <n v="3713.1"/>
    <s v="10"/>
  </r>
  <r>
    <x v="0"/>
    <s v="10-500-21-7950-2210-580"/>
    <s v="TRAVEL"/>
    <n v="91"/>
    <n v="0"/>
    <n v="0"/>
    <n v="0"/>
    <s v="10"/>
  </r>
  <r>
    <x v="0"/>
    <s v="10-500-21-7950-2210-610"/>
    <s v="SUPPLIES (GEN)"/>
    <n v="91"/>
    <n v="0"/>
    <n v="0"/>
    <n v="0"/>
    <s v="10"/>
  </r>
  <r>
    <x v="0"/>
    <s v="10-500-21-7950-2650-626"/>
    <s v="Fuel Costs"/>
    <n v="91"/>
    <n v="0"/>
    <n v="0"/>
    <n v="0"/>
    <s v="10"/>
  </r>
  <r>
    <x v="0"/>
    <s v="10-500-21-7950-7000-860"/>
    <s v=" TITLE X C HOMELESS INDIRECTS"/>
    <n v="91"/>
    <n v="146.66999999999999"/>
    <n v="0"/>
    <n v="146.66999999999999"/>
    <s v="10"/>
  </r>
  <r>
    <x v="0"/>
    <s v="10-500-21-7950-7000-870"/>
    <s v="INDIRECT COSTS"/>
    <n v="91"/>
    <n v="0"/>
    <n v="0"/>
    <n v="0"/>
    <s v="10"/>
  </r>
  <r>
    <x v="0"/>
    <s v="10-500-21-8300-3300-182"/>
    <s v="CUSTODIAL"/>
    <n v="91"/>
    <n v="0"/>
    <n v="0"/>
    <n v="0"/>
    <s v="10"/>
  </r>
  <r>
    <x v="0"/>
    <s v="10-500-21-8300-3300-183"/>
    <s v="GROUNDS KEEPING"/>
    <n v="91"/>
    <n v="0"/>
    <n v="0"/>
    <n v="0"/>
    <s v="10"/>
  </r>
  <r>
    <x v="0"/>
    <s v="10-500-21-8300-3300-210"/>
    <s v="RETIREMENT"/>
    <n v="91"/>
    <n v="0"/>
    <n v="0"/>
    <n v="0"/>
    <s v="10"/>
  </r>
  <r>
    <x v="0"/>
    <s v="10-500-21-8300-3300-220"/>
    <s v="FICA"/>
    <n v="91"/>
    <n v="0"/>
    <n v="0"/>
    <n v="0"/>
    <s v="10"/>
  </r>
  <r>
    <x v="0"/>
    <s v="10-500-21-8300-3300-241"/>
    <s v="INSURANCE"/>
    <n v="91"/>
    <n v="0"/>
    <n v="0"/>
    <n v="0"/>
    <s v="10"/>
  </r>
  <r>
    <x v="0"/>
    <s v="10-500-21-8300-3300-320"/>
    <s v="REC CENTER OPER"/>
    <n v="91"/>
    <n v="353188"/>
    <n v="0"/>
    <n v="353188"/>
    <s v="10"/>
  </r>
  <r>
    <x v="0"/>
    <s v="10-500-21-8300-3300-430"/>
    <s v="REPAIRS &amp; MAINT"/>
    <n v="91"/>
    <n v="0"/>
    <n v="0"/>
    <n v="0"/>
    <s v="10"/>
  </r>
  <r>
    <x v="0"/>
    <s v="10-500-21-8300-3300-440"/>
    <s v="MUNICIPOOL RENT"/>
    <n v="91"/>
    <n v="0"/>
    <n v="0"/>
    <n v="0"/>
    <s v="10"/>
  </r>
  <r>
    <x v="0"/>
    <s v="10-500-21-8300-3300-594"/>
    <s v="Admission Charges"/>
    <n v="91"/>
    <n v="525"/>
    <n v="0"/>
    <n v="525"/>
    <s v="10"/>
  </r>
  <r>
    <x v="0"/>
    <s v="10-500-21-8300-3300-810"/>
    <s v="REC CTR PASSES"/>
    <n v="91"/>
    <n v="0"/>
    <n v="0"/>
    <n v="0"/>
    <s v="10"/>
  </r>
  <r>
    <x v="0"/>
    <s v="10-500-21-9600-2610-182"/>
    <s v="CUSTODIANS"/>
    <n v="91"/>
    <n v="0"/>
    <n v="0"/>
    <n v="0"/>
    <s v="10"/>
  </r>
  <r>
    <x v="0"/>
    <s v="10-500-21-9600-2610-184"/>
    <s v="CUSTODIAL OVRTM"/>
    <n v="91"/>
    <n v="0"/>
    <n v="0"/>
    <n v="0"/>
    <s v="10"/>
  </r>
  <r>
    <x v="0"/>
    <s v="10-500-21-9600-2610-210"/>
    <s v="Retirement"/>
    <n v="91"/>
    <n v="0"/>
    <n v="0"/>
    <n v="0"/>
    <s v="10"/>
  </r>
  <r>
    <x v="0"/>
    <s v="10-500-21-9600-2610-220"/>
    <s v="FICA"/>
    <n v="91"/>
    <n v="0"/>
    <n v="0"/>
    <n v="0"/>
    <s v="10"/>
  </r>
  <r>
    <x v="0"/>
    <s v="10-500-21-9600-2610-241"/>
    <s v="INSURANCE"/>
    <n v="91"/>
    <n v="0"/>
    <n v="0"/>
    <n v="0"/>
    <s v="10"/>
  </r>
  <r>
    <x v="0"/>
    <s v="10-500-21-9600-2610-245"/>
    <s v="Waive"/>
    <n v="91"/>
    <n v="0"/>
    <n v="0"/>
    <n v="0"/>
    <s v="10"/>
  </r>
  <r>
    <x v="0"/>
    <s v="10-500-21-9600-2610-270"/>
    <s v="INDUSTRIAL INS."/>
    <n v="91"/>
    <n v="0"/>
    <n v="0"/>
    <n v="0"/>
    <s v="10"/>
  </r>
  <r>
    <x v="0"/>
    <s v="10-500-21-9600-2610-411"/>
    <s v="WATER &amp; SEWAGE"/>
    <n v="91"/>
    <n v="8152.24"/>
    <n v="0"/>
    <n v="8152.24"/>
    <s v="10"/>
  </r>
  <r>
    <x v="0"/>
    <s v="10-500-21-9600-2610-430"/>
    <s v="REPAIRS &amp; MAINT"/>
    <n v="91"/>
    <n v="0"/>
    <n v="0"/>
    <n v="0"/>
    <s v="10"/>
  </r>
  <r>
    <x v="0"/>
    <s v="10-500-21-9600-2610-431"/>
    <s v="GARBAGE"/>
    <n v="91"/>
    <n v="5014.43"/>
    <n v="0"/>
    <n v="5014.43"/>
    <s v="10"/>
  </r>
  <r>
    <x v="0"/>
    <s v="10-500-21-9600-2610-433"/>
    <s v="CUSTODIAL SERVC"/>
    <n v="91"/>
    <n v="33340.11"/>
    <n v="0"/>
    <n v="33340.11"/>
    <s v="10"/>
  </r>
  <r>
    <x v="0"/>
    <s v="10-500-21-9600-2610-441"/>
    <s v="STORM WATER"/>
    <n v="91"/>
    <n v="0"/>
    <n v="0"/>
    <n v="0"/>
    <s v="10"/>
  </r>
  <r>
    <x v="0"/>
    <s v="10-500-21-9600-2610-530"/>
    <s v="TELEPHONE"/>
    <n v="91"/>
    <n v="8464.24"/>
    <n v="0"/>
    <n v="8464.24"/>
    <s v="10"/>
  </r>
  <r>
    <x v="0"/>
    <s v="10-500-21-9600-2610-532"/>
    <s v="CELL PHONE ELEM"/>
    <n v="91"/>
    <n v="0"/>
    <n v="0"/>
    <n v="0"/>
    <s v="10"/>
  </r>
  <r>
    <x v="0"/>
    <s v="10-500-21-9600-2610-580"/>
    <s v="CUST. TRAVEL"/>
    <n v="91"/>
    <n v="0"/>
    <n v="0"/>
    <n v="0"/>
    <s v="10"/>
  </r>
  <r>
    <x v="0"/>
    <s v="10-500-21-9600-2610-621"/>
    <s v="NATURAL GAS"/>
    <n v="91"/>
    <n v="7788.81"/>
    <n v="0"/>
    <n v="7788.81"/>
    <s v="10"/>
  </r>
  <r>
    <x v="0"/>
    <s v="10-500-21-9600-2610-622"/>
    <s v="ELECTRICITY"/>
    <n v="91"/>
    <n v="34547.980000000003"/>
    <n v="0"/>
    <n v="34547.980000000003"/>
    <s v="10"/>
  </r>
  <r>
    <x v="0"/>
    <s v="10-500-21-9600-2610-680"/>
    <s v="CUSTODIAL SUPLY"/>
    <n v="91"/>
    <n v="1877.78"/>
    <n v="0"/>
    <n v="1877.78"/>
    <s v="10"/>
  </r>
  <r>
    <x v="0"/>
    <s v="10-500-21-9600-2610-689"/>
    <s v="BLDG &amp; GROUNDS"/>
    <n v="91"/>
    <n v="0"/>
    <n v="0"/>
    <n v="0"/>
    <s v="10"/>
  </r>
  <r>
    <x v="0"/>
    <s v="10-500-21-9600-2610-890"/>
    <s v="MISC"/>
    <n v="91"/>
    <n v="0"/>
    <n v="0"/>
    <n v="0"/>
    <s v="10"/>
  </r>
  <r>
    <x v="0"/>
    <s v="10-500-21-9600-2620-182"/>
    <s v="Salary Maintenance"/>
    <n v="91"/>
    <n v="331575.23"/>
    <n v="0"/>
    <n v="331575.23"/>
    <s v="10"/>
  </r>
  <r>
    <x v="0"/>
    <s v="10-500-21-9600-2620-187"/>
    <s v="Sal Delivery Driver"/>
    <n v="91"/>
    <n v="4590.84"/>
    <n v="0"/>
    <n v="4590.84"/>
    <s v="10"/>
  </r>
  <r>
    <x v="0"/>
    <s v="10-500-21-9600-2620-210"/>
    <s v="Retirement"/>
    <n v="91"/>
    <n v="69311.22"/>
    <n v="0"/>
    <n v="69311.22"/>
    <s v="10"/>
  </r>
  <r>
    <x v="0"/>
    <s v="10-500-21-9600-2620-220"/>
    <s v="FICA"/>
    <n v="91"/>
    <n v="24968.959999999999"/>
    <n v="0"/>
    <n v="24968.959999999999"/>
    <s v="10"/>
  </r>
  <r>
    <x v="0"/>
    <s v="10-500-21-9600-2620-241"/>
    <s v="Insurance"/>
    <n v="91"/>
    <n v="63616.67"/>
    <n v="0"/>
    <n v="63616.67"/>
    <s v="10"/>
  </r>
  <r>
    <x v="0"/>
    <s v="10-500-21-9600-2620-245"/>
    <s v="Waive Money"/>
    <n v="91"/>
    <n v="2000"/>
    <n v="0"/>
    <n v="2000"/>
    <s v="10"/>
  </r>
  <r>
    <x v="0"/>
    <s v="10-500-21-9600-2620-270"/>
    <s v="Industrial Insurance"/>
    <n v="91"/>
    <n v="0"/>
    <n v="0"/>
    <n v="0"/>
    <s v="10"/>
  </r>
  <r>
    <x v="0"/>
    <s v="10-500-21-9600-2620-412"/>
    <s v="LANDFILL"/>
    <n v="91"/>
    <n v="0"/>
    <n v="0"/>
    <n v="0"/>
    <s v="10"/>
  </r>
  <r>
    <x v="0"/>
    <s v="10-500-21-9600-2620-422"/>
    <s v="WATER ASSMNT"/>
    <n v="91"/>
    <n v="348"/>
    <n v="0"/>
    <n v="348"/>
    <s v="10"/>
  </r>
  <r>
    <x v="0"/>
    <s v="10-500-21-9600-2620-423"/>
    <s v="BOTTLED WATER"/>
    <n v="91"/>
    <n v="512.52"/>
    <n v="0"/>
    <n v="512.52"/>
    <s v="10"/>
  </r>
  <r>
    <x v="0"/>
    <s v="10-500-21-9600-2620-432"/>
    <s v="ALARM MAINT."/>
    <n v="91"/>
    <n v="13217"/>
    <n v="0"/>
    <n v="13217"/>
    <s v="10"/>
  </r>
  <r>
    <x v="0"/>
    <s v="10-500-21-9600-2620-532"/>
    <s v="CELL PHONE MAIN"/>
    <n v="91"/>
    <n v="0"/>
    <n v="0"/>
    <n v="0"/>
    <s v="10"/>
  </r>
  <r>
    <x v="0"/>
    <s v="10-500-21-9600-2620-580"/>
    <s v="TRAVEL / WRKSHP"/>
    <n v="91"/>
    <n v="0"/>
    <n v="0"/>
    <n v="0"/>
    <s v="10"/>
  </r>
  <r>
    <x v="0"/>
    <s v="10-500-21-9600-2620-629"/>
    <s v="PROPANE"/>
    <n v="91"/>
    <n v="225.46"/>
    <n v="0"/>
    <n v="225.46"/>
    <s v="10"/>
  </r>
  <r>
    <x v="0"/>
    <s v="10-500-21-9600-2620-680"/>
    <s v="MAINT. SUPPLIES"/>
    <n v="91"/>
    <n v="55677.25"/>
    <n v="0"/>
    <n v="55677.25"/>
    <s v="10"/>
  </r>
  <r>
    <x v="0"/>
    <s v="10-500-21-9600-2620-736"/>
    <s v="ENERGY SOFTWARE"/>
    <n v="91"/>
    <n v="9600"/>
    <n v="0"/>
    <n v="9600"/>
    <s v="10"/>
  </r>
  <r>
    <x v="0"/>
    <s v="10-500-21-9600-2620-890"/>
    <s v="MISC."/>
    <n v="91"/>
    <n v="4530"/>
    <n v="0"/>
    <n v="4530"/>
    <s v="10"/>
  </r>
  <r>
    <x v="0"/>
    <s v="10-500-21-9600-2650-420"/>
    <s v="CARWASH"/>
    <n v="91"/>
    <n v="40"/>
    <n v="0"/>
    <n v="40"/>
    <s v="10"/>
  </r>
  <r>
    <x v="0"/>
    <s v="10-500-21-9600-2650-441"/>
    <s v="FLEET REPAIRS"/>
    <n v="91"/>
    <n v="12537.19"/>
    <n v="0"/>
    <n v="12537.19"/>
    <s v="10"/>
  </r>
  <r>
    <x v="0"/>
    <s v="10-500-21-9600-2650-626"/>
    <s v="MOTER FUEL"/>
    <n v="91"/>
    <n v="8606.15"/>
    <n v="0"/>
    <n v="8606.15"/>
    <s v="10"/>
  </r>
  <r>
    <x v="0"/>
    <s v="10-500-21-9600-2650-682"/>
    <s v="TIRES AND TUBES"/>
    <n v="91"/>
    <n v="0"/>
    <n v="0"/>
    <n v="0"/>
    <s v="10"/>
  </r>
  <r>
    <x v="0"/>
    <s v="10-500-21-9600-2650-683"/>
    <s v="FLEET SUPPLIES"/>
    <n v="91"/>
    <n v="811.5"/>
    <n v="0"/>
    <n v="811.5"/>
    <s v="10"/>
  </r>
  <r>
    <x v="0"/>
    <s v="10-500-21-9600-2670-689"/>
    <s v="SAFETY SUPPLIES"/>
    <n v="91"/>
    <n v="0"/>
    <n v="0"/>
    <n v="0"/>
    <s v="10"/>
  </r>
  <r>
    <x v="0"/>
    <s v="10-500-21-9600-2690-899"/>
    <s v="Other"/>
    <n v="91"/>
    <n v="0"/>
    <n v="0"/>
    <n v="0"/>
    <s v="10"/>
  </r>
  <r>
    <x v="0"/>
    <s v="10-500-21-9999-1000-199"/>
    <s v="ONE-TIME PAY"/>
    <n v="91"/>
    <n v="0"/>
    <n v="0"/>
    <n v="0"/>
    <s v="10"/>
  </r>
  <r>
    <x v="0"/>
    <s v="10-500-21-9999-1000-300"/>
    <s v="BUDGET REVISION"/>
    <n v="91"/>
    <n v="0"/>
    <n v="0"/>
    <n v="0"/>
    <s v="10"/>
  </r>
  <r>
    <x v="0"/>
    <s v="10-500-21-9999-1000-400"/>
    <s v="BUDGET REVISION"/>
    <n v="91"/>
    <n v="0"/>
    <n v="0"/>
    <n v="0"/>
    <s v="10"/>
  </r>
  <r>
    <x v="0"/>
    <s v="10-500-21-9999-1000-500"/>
    <s v="BUDGET REVISION"/>
    <n v="91"/>
    <n v="0"/>
    <n v="0"/>
    <n v="0"/>
    <s v="10"/>
  </r>
  <r>
    <x v="0"/>
    <s v="10-500-21-9999-1000-600"/>
    <s v="BUDGET REVISION"/>
    <n v="91"/>
    <n v="0"/>
    <n v="0"/>
    <n v="0"/>
    <s v="10"/>
  </r>
  <r>
    <x v="0"/>
    <s v="10-500-21-9999-1000-800"/>
    <s v="BUDGET REVISION"/>
    <n v="91"/>
    <n v="0"/>
    <n v="0"/>
    <n v="0"/>
    <s v="10"/>
  </r>
  <r>
    <x v="0"/>
    <s v="10-500-21-9999-1000-899"/>
    <s v="P-Card dummy account"/>
    <n v="91"/>
    <n v="0"/>
    <n v="0"/>
    <n v="0"/>
    <s v="10"/>
  </r>
  <r>
    <x v="0"/>
    <s v="10-500-21-9999-2100-300"/>
    <s v="BUDGET REVISION"/>
    <n v="91"/>
    <n v="0"/>
    <n v="0"/>
    <n v="0"/>
    <s v="10"/>
  </r>
  <r>
    <x v="0"/>
    <s v="10-500-21-9999-2100-500"/>
    <s v="BUDGET REVISION"/>
    <n v="91"/>
    <n v="0"/>
    <n v="0"/>
    <n v="0"/>
    <s v="10"/>
  </r>
  <r>
    <x v="0"/>
    <s v="10-500-21-9999-2100-600"/>
    <s v="BUDGET REVISION"/>
    <n v="91"/>
    <n v="0"/>
    <n v="0"/>
    <n v="0"/>
    <s v="10"/>
  </r>
  <r>
    <x v="0"/>
    <s v="10-500-21-9999-2100-800"/>
    <s v="BUDGET REVISION"/>
    <n v="91"/>
    <n v="0"/>
    <n v="0"/>
    <n v="0"/>
    <s v="10"/>
  </r>
  <r>
    <x v="0"/>
    <s v="10-500-21-9999-2200-300"/>
    <s v="BUDGET REVISION"/>
    <n v="91"/>
    <n v="0"/>
    <n v="0"/>
    <n v="0"/>
    <s v="10"/>
  </r>
  <r>
    <x v="0"/>
    <s v="10-500-21-9999-2200-400"/>
    <s v="BUDGET REVISION"/>
    <n v="91"/>
    <n v="0"/>
    <n v="0"/>
    <n v="0"/>
    <s v="10"/>
  </r>
  <r>
    <x v="0"/>
    <s v="10-500-21-9999-2200-500"/>
    <s v="BUDGET REVISION"/>
    <n v="91"/>
    <n v="0"/>
    <n v="0"/>
    <n v="0"/>
    <s v="10"/>
  </r>
  <r>
    <x v="0"/>
    <s v="10-500-21-9999-2200-600"/>
    <s v="BUDGET REVISION"/>
    <n v="91"/>
    <n v="0"/>
    <n v="0"/>
    <n v="0"/>
    <s v="10"/>
  </r>
  <r>
    <x v="0"/>
    <s v="10-500-21-9999-2200-800"/>
    <s v="BUDGET REVISION"/>
    <n v="91"/>
    <n v="0"/>
    <n v="0"/>
    <n v="0"/>
    <s v="10"/>
  </r>
  <r>
    <x v="0"/>
    <s v="10-500-21-9999-2300-300"/>
    <s v="BUDGET REVISION"/>
    <n v="91"/>
    <n v="0"/>
    <n v="0"/>
    <n v="0"/>
    <s v="10"/>
  </r>
  <r>
    <x v="0"/>
    <s v="10-500-21-9999-2300-500"/>
    <s v="BUDGET REVISION"/>
    <n v="91"/>
    <n v="0"/>
    <n v="0"/>
    <n v="0"/>
    <s v="10"/>
  </r>
  <r>
    <x v="0"/>
    <s v="10-500-21-9999-2300-600"/>
    <s v="BUDGET REVISION"/>
    <n v="91"/>
    <n v="0"/>
    <n v="0"/>
    <n v="0"/>
    <s v="10"/>
  </r>
  <r>
    <x v="0"/>
    <s v="10-500-21-9999-2300-800"/>
    <s v="BUDGET REVISION"/>
    <n v="91"/>
    <n v="0"/>
    <n v="0"/>
    <n v="0"/>
    <s v="10"/>
  </r>
  <r>
    <x v="0"/>
    <s v="10-500-21-9999-2400-300"/>
    <s v="BUDGET REVISION"/>
    <n v="91"/>
    <n v="0"/>
    <n v="0"/>
    <n v="0"/>
    <s v="10"/>
  </r>
  <r>
    <x v="0"/>
    <s v="10-500-21-9999-2400-500"/>
    <s v="BUDGET REVISION"/>
    <n v="91"/>
    <n v="0"/>
    <n v="0"/>
    <n v="0"/>
    <s v="10"/>
  </r>
  <r>
    <x v="0"/>
    <s v="10-500-21-9999-2400-600"/>
    <s v="BUDGET REVISION"/>
    <n v="91"/>
    <n v="0"/>
    <n v="0"/>
    <n v="0"/>
    <s v="10"/>
  </r>
  <r>
    <x v="0"/>
    <s v="10-500-21-9999-2400-800"/>
    <s v="BUDGET REVISION"/>
    <n v="91"/>
    <n v="0"/>
    <n v="0"/>
    <n v="0"/>
    <s v="10"/>
  </r>
  <r>
    <x v="0"/>
    <s v="10-500-21-9999-2500-300"/>
    <s v="BUDGET REVISION"/>
    <n v="91"/>
    <n v="0"/>
    <n v="0"/>
    <n v="0"/>
    <s v="10"/>
  </r>
  <r>
    <x v="0"/>
    <s v="10-500-21-9999-2500-400"/>
    <s v="BUDGET REVISION"/>
    <n v="91"/>
    <n v="0"/>
    <n v="0"/>
    <n v="0"/>
    <s v="10"/>
  </r>
  <r>
    <x v="0"/>
    <s v="10-500-21-9999-2500-500"/>
    <s v="BUDGET REVISION"/>
    <n v="91"/>
    <n v="0"/>
    <n v="0"/>
    <n v="0"/>
    <s v="10"/>
  </r>
  <r>
    <x v="0"/>
    <s v="10-500-21-9999-2500-600"/>
    <s v="BUDGET REVISION"/>
    <n v="91"/>
    <n v="0"/>
    <n v="0"/>
    <n v="0"/>
    <s v="10"/>
  </r>
  <r>
    <x v="0"/>
    <s v="10-500-21-9999-2500-800"/>
    <s v="BUDGET REVISION"/>
    <n v="91"/>
    <n v="0"/>
    <n v="0"/>
    <n v="0"/>
    <s v="10"/>
  </r>
  <r>
    <x v="0"/>
    <s v="10-500-21-9999-2700-500"/>
    <s v="BUDGET REVISION"/>
    <n v="91"/>
    <n v="0"/>
    <n v="0"/>
    <n v="0"/>
    <s v="10"/>
  </r>
  <r>
    <x v="0"/>
    <s v="10-500-21-9999-3300-100"/>
    <s v="BUDGET REVISION"/>
    <n v="91"/>
    <n v="0"/>
    <n v="0"/>
    <n v="0"/>
    <s v="10"/>
  </r>
  <r>
    <x v="0"/>
    <s v="10-500-21-9999-3300-400"/>
    <s v="BUDGET REVISION"/>
    <n v="91"/>
    <n v="0"/>
    <n v="0"/>
    <n v="0"/>
    <s v="10"/>
  </r>
  <r>
    <x v="0"/>
    <s v="10-500-21-9999-3300-500"/>
    <s v="BUDGET REVISION"/>
    <n v="91"/>
    <n v="0"/>
    <n v="0"/>
    <n v="0"/>
    <s v="10"/>
  </r>
  <r>
    <x v="0"/>
    <s v="10-500-21-9999-3300-600"/>
    <s v="BUDGET REVISION"/>
    <n v="91"/>
    <n v="0"/>
    <n v="0"/>
    <n v="0"/>
    <s v="10"/>
  </r>
  <r>
    <x v="0"/>
    <s v="10-500-21-9999-3300-800"/>
    <s v="BUDGET REVISION"/>
    <n v="91"/>
    <n v="0"/>
    <n v="0"/>
    <n v="0"/>
    <s v="10"/>
  </r>
  <r>
    <x v="0"/>
    <s v="10-500-21-9999-5210-901"/>
    <s v="TRANSFERS OUT"/>
    <n v="91"/>
    <n v="0"/>
    <n v="0"/>
    <n v="0"/>
    <s v="10"/>
  </r>
  <r>
    <x v="0"/>
    <s v="10-500-21-9999-6000-900"/>
    <s v="BUDGET REVISION"/>
    <n v="91"/>
    <n v="0"/>
    <n v="0"/>
    <n v="0"/>
    <s v="10"/>
  </r>
  <r>
    <x v="0"/>
    <s v="10-500-21-9999-7000-860"/>
    <s v="INDIRECT COSTS"/>
    <n v="91"/>
    <n v="0"/>
    <n v="0"/>
    <n v="0"/>
    <s v="10"/>
  </r>
  <r>
    <x v="0"/>
    <s v="10-500-21-9999-7000-870"/>
    <s v="INDIRECT COSTS CONTRA ACCT - R"/>
    <n v="91"/>
    <n v="0"/>
    <n v="0"/>
    <n v="0"/>
    <s v="10"/>
  </r>
  <r>
    <x v="0"/>
    <s v="10-704-21-0180-1000-430"/>
    <s v="Insturment Repairs"/>
    <n v="91"/>
    <n v="0"/>
    <n v="0"/>
    <n v="0"/>
    <s v="10"/>
  </r>
  <r>
    <x v="0"/>
    <s v="10-704-21-0180-1000-580"/>
    <s v="Travel"/>
    <n v="91"/>
    <n v="0"/>
    <n v="0"/>
    <n v="0"/>
    <s v="10"/>
  </r>
  <r>
    <x v="0"/>
    <s v="10-704-21-0180-1000-610"/>
    <s v="Supplies"/>
    <n v="91"/>
    <n v="0"/>
    <n v="0"/>
    <n v="0"/>
    <s v="10"/>
  </r>
  <r>
    <x v="0"/>
    <s v="10-704-21-0181-1000-161"/>
    <s v="BAND - LHS ACCOMPIANIST"/>
    <n v="91"/>
    <n v="12119.22"/>
    <n v="0"/>
    <n v="12119.22"/>
    <s v="10"/>
  </r>
  <r>
    <x v="0"/>
    <s v="10-704-21-0181-1000-220"/>
    <s v="FICA"/>
    <n v="91"/>
    <n v="927.1"/>
    <n v="0"/>
    <n v="927.1"/>
    <s v="10"/>
  </r>
  <r>
    <x v="0"/>
    <s v="10-704-21-0181-1000-430"/>
    <s v="BAND REPAIRS"/>
    <n v="91"/>
    <n v="0"/>
    <n v="0"/>
    <n v="0"/>
    <s v="10"/>
  </r>
  <r>
    <x v="0"/>
    <s v="10-704-21-0181-1000-580"/>
    <s v="Travel"/>
    <n v="91"/>
    <n v="0"/>
    <n v="0"/>
    <n v="0"/>
    <s v="10"/>
  </r>
  <r>
    <x v="0"/>
    <s v="10-704-21-0181-1000-610"/>
    <s v="Supplies"/>
    <n v="91"/>
    <n v="0"/>
    <n v="0"/>
    <n v="0"/>
    <s v="10"/>
  </r>
  <r>
    <x v="0"/>
    <s v="10-704-21-0181-2650-626"/>
    <s v="Fuel Costs"/>
    <n v="91"/>
    <n v="0"/>
    <n v="0"/>
    <n v="0"/>
    <s v="10"/>
  </r>
  <r>
    <x v="0"/>
    <s v="10-704-21-0230-2130-199"/>
    <s v="ATHLETIC TRAINER"/>
    <n v="91"/>
    <n v="20868"/>
    <n v="0"/>
    <n v="20868"/>
    <s v="10"/>
  </r>
  <r>
    <x v="0"/>
    <s v="10-704-21-0230-2130-210"/>
    <s v="RETIREMENT"/>
    <n v="91"/>
    <n v="4943.6400000000003"/>
    <n v="0"/>
    <n v="4943.6400000000003"/>
    <s v="10"/>
  </r>
  <r>
    <x v="0"/>
    <s v="10-704-21-0230-2130-220"/>
    <s v="FICA"/>
    <n v="91"/>
    <n v="1588.85"/>
    <n v="0"/>
    <n v="1588.85"/>
    <s v="10"/>
  </r>
  <r>
    <x v="0"/>
    <s v="10-704-21-0230-2130-241"/>
    <s v="Insurance"/>
    <n v="91"/>
    <n v="59.24"/>
    <n v="0"/>
    <n v="59.24"/>
    <s v="10"/>
  </r>
  <r>
    <x v="0"/>
    <s v="10-704-21-0230-2130-340"/>
    <s v="ATHLETICS TRAINER -- CVSH"/>
    <n v="91"/>
    <n v="0"/>
    <n v="0"/>
    <n v="0"/>
    <s v="10"/>
  </r>
  <r>
    <x v="0"/>
    <s v="10-704-21-0230-2400-152"/>
    <s v="SPRTS SECRETARY"/>
    <n v="91"/>
    <n v="5977.89"/>
    <n v="0"/>
    <n v="5977.89"/>
    <s v="10"/>
  </r>
  <r>
    <x v="0"/>
    <s v="10-704-21-0230-2400-210"/>
    <s v="RETIREMENT"/>
    <n v="91"/>
    <n v="1416.22"/>
    <n v="0"/>
    <n v="1416.22"/>
    <s v="10"/>
  </r>
  <r>
    <x v="0"/>
    <s v="10-704-21-0230-2400-220"/>
    <s v="FICA"/>
    <n v="91"/>
    <n v="440.37"/>
    <n v="0"/>
    <n v="440.37"/>
    <s v="10"/>
  </r>
  <r>
    <x v="0"/>
    <s v="10-704-21-0230-2400-241"/>
    <s v="INSURANCE"/>
    <n v="91"/>
    <n v="2164.84"/>
    <n v="0"/>
    <n v="2164.84"/>
    <s v="10"/>
  </r>
  <r>
    <x v="0"/>
    <s v="10-704-21-0230-2660-340"/>
    <s v="Rec Center Hall Monitors"/>
    <n v="91"/>
    <n v="0"/>
    <n v="0"/>
    <n v="0"/>
    <s v="10"/>
  </r>
  <r>
    <x v="0"/>
    <s v="10-704-21-0230-5210-901"/>
    <s v="TRANSFERS OUT"/>
    <n v="91"/>
    <n v="0"/>
    <n v="0"/>
    <n v="0"/>
    <s v="10"/>
  </r>
  <r>
    <x v="0"/>
    <s v="10-704-21-0230-6000-901"/>
    <s v="TRANSF TO SCHLS"/>
    <n v="91"/>
    <n v="0"/>
    <n v="0"/>
    <n v="0"/>
    <s v="10"/>
  </r>
  <r>
    <x v="0"/>
    <s v="10-704-21-0247-3300-440"/>
    <s v="USU POOL RENTAL"/>
    <n v="91"/>
    <n v="8000"/>
    <n v="0"/>
    <n v="8000"/>
    <s v="10"/>
  </r>
  <r>
    <x v="0"/>
    <s v="10-704-21-0290-1000-198"/>
    <s v="ACT TEST SUPERVISION"/>
    <n v="91"/>
    <n v="0"/>
    <n v="0"/>
    <n v="0"/>
    <s v="10"/>
  </r>
  <r>
    <x v="0"/>
    <s v="10-704-21-0290-2240-320"/>
    <s v="TESTNG SERVICES"/>
    <n v="91"/>
    <n v="0"/>
    <n v="0"/>
    <n v="0"/>
    <s v="10"/>
  </r>
  <r>
    <x v="0"/>
    <s v="10-704-21-0290-2240-610"/>
    <s v="TESTNG SUPPLIES"/>
    <n v="91"/>
    <n v="0"/>
    <n v="0"/>
    <n v="0"/>
    <s v="10"/>
  </r>
  <r>
    <x v="0"/>
    <s v="10-704-21-0290-5200-901"/>
    <s v="TRANSFERS OUT"/>
    <n v="91"/>
    <n v="0"/>
    <n v="0"/>
    <n v="0"/>
    <s v="10"/>
  </r>
  <r>
    <x v="0"/>
    <s v="10-704-21-0504-1000-149"/>
    <s v="504 - Extra Duty"/>
    <n v="91"/>
    <n v="0"/>
    <n v="0"/>
    <n v="0"/>
    <s v="10"/>
  </r>
  <r>
    <x v="0"/>
    <s v="10-704-21-0504-1000-161"/>
    <s v="504 INST ASSITANT"/>
    <n v="91"/>
    <n v="0"/>
    <n v="0"/>
    <n v="0"/>
    <s v="10"/>
  </r>
  <r>
    <x v="0"/>
    <s v="10-704-21-0504-1000-220"/>
    <s v="FICA"/>
    <n v="91"/>
    <n v="0"/>
    <n v="0"/>
    <n v="0"/>
    <s v="10"/>
  </r>
  <r>
    <x v="0"/>
    <s v="10-704-21-0505-1000-149"/>
    <s v="Homebound - Extra Duty"/>
    <n v="91"/>
    <n v="0"/>
    <n v="0"/>
    <n v="0"/>
    <s v="10"/>
  </r>
  <r>
    <x v="0"/>
    <s v="10-704-21-0505-1000-210"/>
    <s v="Retirement"/>
    <n v="91"/>
    <n v="0"/>
    <n v="0"/>
    <n v="0"/>
    <s v="10"/>
  </r>
  <r>
    <x v="0"/>
    <s v="10-704-21-0505-1000-220"/>
    <s v="FICA"/>
    <n v="91"/>
    <n v="0"/>
    <n v="0"/>
    <n v="0"/>
    <s v="10"/>
  </r>
  <r>
    <x v="0"/>
    <s v="10-704-21-0575-1000-161"/>
    <s v="INSTRUCTIONAL ASSISTANT"/>
    <n v="91"/>
    <n v="0"/>
    <n v="0"/>
    <n v="0"/>
    <s v="10"/>
  </r>
  <r>
    <x v="0"/>
    <s v="10-704-21-0575-1000-210"/>
    <s v="RETIREMENT"/>
    <n v="91"/>
    <n v="0"/>
    <n v="0"/>
    <n v="0"/>
    <s v="10"/>
  </r>
  <r>
    <x v="0"/>
    <s v="10-704-21-0575-1000-220"/>
    <s v="FICA"/>
    <n v="91"/>
    <n v="0"/>
    <n v="0"/>
    <n v="0"/>
    <s v="10"/>
  </r>
  <r>
    <x v="0"/>
    <s v="10-704-21-0575-2400-152"/>
    <s v="SCHOOL SPONSORED ASSISTANT"/>
    <n v="91"/>
    <n v="11510.48"/>
    <n v="0"/>
    <n v="11510.48"/>
    <s v="10"/>
  </r>
  <r>
    <x v="0"/>
    <s v="10-704-21-0575-2400-210"/>
    <s v="RETIREMENT"/>
    <n v="91"/>
    <n v="274.08999999999997"/>
    <n v="0"/>
    <n v="274.08999999999997"/>
    <s v="10"/>
  </r>
  <r>
    <x v="0"/>
    <s v="10-704-21-0575-2400-220"/>
    <s v="FICA"/>
    <n v="91"/>
    <n v="880.49"/>
    <n v="0"/>
    <n v="880.49"/>
    <s v="10"/>
  </r>
  <r>
    <x v="0"/>
    <s v="10-704-21-0575-2400-241"/>
    <s v="Insurance"/>
    <n v="91"/>
    <n v="0"/>
    <n v="0"/>
    <n v="0"/>
    <s v="10"/>
  </r>
  <r>
    <x v="0"/>
    <s v="10-704-21-0575-2400-245"/>
    <s v="Waive"/>
    <n v="91"/>
    <n v="0"/>
    <n v="0"/>
    <n v="0"/>
    <s v="10"/>
  </r>
  <r>
    <x v="0"/>
    <s v="10-704-21-0600-2700-511"/>
    <s v="STUDENT TRAVEL"/>
    <n v="91"/>
    <n v="2431.3200000000002"/>
    <n v="0"/>
    <n v="2431.3200000000002"/>
    <s v="10"/>
  </r>
  <r>
    <x v="0"/>
    <s v="10-704-21-0600-2700-519"/>
    <s v="ATHLETICS TRANS"/>
    <n v="91"/>
    <n v="97975.26"/>
    <n v="0"/>
    <n v="97975.26"/>
    <s v="10"/>
  </r>
  <r>
    <x v="0"/>
    <s v="10-704-21-0600-2700-580"/>
    <s v="BUS DRIVER TRVL"/>
    <n v="91"/>
    <n v="0"/>
    <n v="0"/>
    <n v="0"/>
    <s v="10"/>
  </r>
  <r>
    <x v="0"/>
    <s v="10-704-21-1050-1000-131"/>
    <s v="TEACHERS"/>
    <n v="91"/>
    <n v="2604968.69"/>
    <n v="0"/>
    <n v="2604968.69"/>
    <s v="10"/>
  </r>
  <r>
    <x v="0"/>
    <s v="10-704-21-1050-1000-136"/>
    <s v="COACH STIPENDS"/>
    <n v="91"/>
    <n v="144608.74"/>
    <n v="0"/>
    <n v="144608.74"/>
    <s v="10"/>
  </r>
  <r>
    <x v="0"/>
    <s v="10-704-21-1050-1000-137"/>
    <s v="ATHLETIC DIR"/>
    <n v="91"/>
    <n v="0"/>
    <n v="0"/>
    <n v="0"/>
    <s v="10"/>
  </r>
  <r>
    <x v="0"/>
    <s v="10-704-21-1050-1000-149"/>
    <s v="Homebound"/>
    <n v="91"/>
    <n v="76686.080000000002"/>
    <n v="0"/>
    <n v="76686.080000000002"/>
    <s v="10"/>
  </r>
  <r>
    <x v="0"/>
    <s v="10-704-21-1050-1000-161"/>
    <s v="INST. ASSISTANT"/>
    <n v="91"/>
    <n v="11406.54"/>
    <n v="0"/>
    <n v="11406.54"/>
    <s v="10"/>
  </r>
  <r>
    <x v="0"/>
    <s v="10-704-21-1050-1000-163"/>
    <s v="CAMPUS MONITOR"/>
    <n v="91"/>
    <n v="0"/>
    <n v="0"/>
    <n v="0"/>
    <s v="10"/>
  </r>
  <r>
    <x v="0"/>
    <s v="10-704-21-1050-1000-210"/>
    <s v="RETIREMENT"/>
    <n v="91"/>
    <n v="651335.30000000005"/>
    <n v="0"/>
    <n v="651335.30000000005"/>
    <s v="10"/>
  </r>
  <r>
    <x v="0"/>
    <s v="10-704-21-1050-1000-220"/>
    <s v="FICA"/>
    <n v="91"/>
    <n v="185178.6"/>
    <n v="0"/>
    <n v="185178.6"/>
    <s v="10"/>
  </r>
  <r>
    <x v="0"/>
    <s v="10-704-21-1050-1000-241"/>
    <s v="INSURANCE"/>
    <n v="91"/>
    <n v="443057.23"/>
    <n v="0"/>
    <n v="443057.23"/>
    <s v="10"/>
  </r>
  <r>
    <x v="0"/>
    <s v="10-704-21-1050-1000-245"/>
    <s v="Waive"/>
    <n v="91"/>
    <n v="9449.4699999999993"/>
    <n v="0"/>
    <n v="9449.4699999999993"/>
    <s v="10"/>
  </r>
  <r>
    <x v="0"/>
    <s v="10-704-21-1050-1000-270"/>
    <s v="INDUSTRIAL INS"/>
    <n v="91"/>
    <n v="0"/>
    <n v="0"/>
    <n v="0"/>
    <s v="10"/>
  </r>
  <r>
    <x v="0"/>
    <s v="10-704-21-1050-1000-280"/>
    <s v="UNEMPL INS"/>
    <n v="91"/>
    <n v="0"/>
    <n v="0"/>
    <n v="0"/>
    <s v="10"/>
  </r>
  <r>
    <x v="0"/>
    <s v="10-704-21-1050-1000-290"/>
    <s v="HSA FEES"/>
    <n v="91"/>
    <n v="0"/>
    <n v="0"/>
    <n v="0"/>
    <s v="10"/>
  </r>
  <r>
    <x v="0"/>
    <s v="10-704-21-1050-1000-300"/>
    <s v="PROF/TECH SERV"/>
    <n v="91"/>
    <n v="0"/>
    <n v="0"/>
    <n v="0"/>
    <s v="10"/>
  </r>
  <r>
    <x v="0"/>
    <s v="10-704-21-1050-1000-340"/>
    <s v="PURCHASED SERV."/>
    <n v="91"/>
    <n v="0"/>
    <n v="0"/>
    <n v="0"/>
    <s v="10"/>
  </r>
  <r>
    <x v="0"/>
    <s v="10-704-21-1050-1000-341"/>
    <s v="SUBSTITUTE COST"/>
    <n v="91"/>
    <n v="70113"/>
    <n v="0"/>
    <n v="70113"/>
    <s v="10"/>
  </r>
  <r>
    <x v="0"/>
    <s v="10-704-21-1050-1000-430"/>
    <s v="INST. REP/MAINT"/>
    <n v="91"/>
    <n v="0"/>
    <n v="0"/>
    <n v="0"/>
    <s v="10"/>
  </r>
  <r>
    <x v="0"/>
    <s v="10-704-21-1050-1000-440"/>
    <s v="FACILITY RENTAL"/>
    <n v="91"/>
    <n v="0"/>
    <n v="0"/>
    <n v="0"/>
    <s v="10"/>
  </r>
  <r>
    <x v="0"/>
    <s v="10-704-21-1050-1000-580"/>
    <s v="STAFF TRAVEL"/>
    <n v="91"/>
    <n v="602.20000000000005"/>
    <n v="0"/>
    <n v="602.20000000000005"/>
    <s v="10"/>
  </r>
  <r>
    <x v="0"/>
    <s v="10-704-21-1050-1000-594"/>
    <s v="ADMISSION CHGS"/>
    <n v="91"/>
    <n v="0"/>
    <n v="0"/>
    <n v="0"/>
    <s v="10"/>
  </r>
  <r>
    <x v="0"/>
    <s v="10-704-21-1050-1000-610"/>
    <s v="SUPPLIES"/>
    <n v="91"/>
    <n v="22459.73"/>
    <n v="0"/>
    <n v="22459.73"/>
    <s v="10"/>
  </r>
  <r>
    <x v="0"/>
    <s v="10-704-21-1050-1000-641"/>
    <s v="TEXTBOOKS"/>
    <n v="91"/>
    <n v="0"/>
    <n v="0"/>
    <n v="0"/>
    <s v="10"/>
  </r>
  <r>
    <x v="0"/>
    <s v="10-704-21-1050-1000-670"/>
    <s v="COMPUTER SUPPLY"/>
    <n v="91"/>
    <n v="0"/>
    <n v="0"/>
    <n v="0"/>
    <s v="10"/>
  </r>
  <r>
    <x v="0"/>
    <s v="10-704-21-1050-1000-730"/>
    <s v="INSTR EQUIPMENT"/>
    <n v="91"/>
    <n v="0"/>
    <n v="0"/>
    <n v="0"/>
    <s v="10"/>
  </r>
  <r>
    <x v="0"/>
    <s v="10-704-21-1050-1000-810"/>
    <s v="DUES AND FEES"/>
    <n v="91"/>
    <n v="0"/>
    <n v="0"/>
    <n v="0"/>
    <s v="10"/>
  </r>
  <r>
    <x v="0"/>
    <s v="10-704-21-1050-2100-270"/>
    <s v="INDUSTRIAL INS"/>
    <n v="91"/>
    <n v="0"/>
    <n v="0"/>
    <n v="0"/>
    <s v="10"/>
  </r>
  <r>
    <x v="0"/>
    <s v="10-704-21-1050-2110-153"/>
    <s v="SECRETARY ATTND"/>
    <n v="91"/>
    <n v="24630.77"/>
    <n v="0"/>
    <n v="24630.77"/>
    <s v="10"/>
  </r>
  <r>
    <x v="0"/>
    <s v="10-704-21-1050-2110-210"/>
    <s v="RETIREMENT"/>
    <n v="91"/>
    <n v="4972.37"/>
    <n v="0"/>
    <n v="4972.37"/>
    <s v="10"/>
  </r>
  <r>
    <x v="0"/>
    <s v="10-704-21-1050-2110-220"/>
    <s v="FICA"/>
    <n v="91"/>
    <n v="1354.42"/>
    <n v="0"/>
    <n v="1354.42"/>
    <s v="10"/>
  </r>
  <r>
    <x v="0"/>
    <s v="10-704-21-1050-2110-241"/>
    <s v="INSURANCE"/>
    <n v="91"/>
    <n v="16581.37"/>
    <n v="0"/>
    <n v="16581.37"/>
    <s v="10"/>
  </r>
  <r>
    <x v="0"/>
    <s v="10-704-21-1050-2120-142"/>
    <s v="COUNSELOR SAL"/>
    <n v="91"/>
    <n v="271727.42"/>
    <n v="0"/>
    <n v="271727.42"/>
    <s v="10"/>
  </r>
  <r>
    <x v="0"/>
    <s v="10-704-21-1050-2120-152"/>
    <s v="REGISTRAR"/>
    <n v="91"/>
    <n v="35514.74"/>
    <n v="0"/>
    <n v="35514.74"/>
    <s v="10"/>
  </r>
  <r>
    <x v="0"/>
    <s v="10-704-21-1050-2120-210"/>
    <s v="RETIREMENT"/>
    <n v="91"/>
    <n v="68696.08"/>
    <n v="0"/>
    <n v="68696.08"/>
    <s v="10"/>
  </r>
  <r>
    <x v="0"/>
    <s v="10-704-21-1050-2120-220"/>
    <s v="FICA"/>
    <n v="91"/>
    <n v="22490.65"/>
    <n v="0"/>
    <n v="22490.65"/>
    <s v="10"/>
  </r>
  <r>
    <x v="0"/>
    <s v="10-704-21-1050-2120-241"/>
    <s v="INSURANCE"/>
    <n v="91"/>
    <n v="44086.35"/>
    <n v="0"/>
    <n v="44086.35"/>
    <s v="10"/>
  </r>
  <r>
    <x v="0"/>
    <s v="10-704-21-1050-2120-245"/>
    <s v="waive"/>
    <n v="91"/>
    <n v="950"/>
    <n v="0"/>
    <n v="950"/>
    <s v="10"/>
  </r>
  <r>
    <x v="0"/>
    <s v="10-704-21-1050-2120-580"/>
    <s v="COUNSELR TRAVEL"/>
    <n v="91"/>
    <n v="0"/>
    <n v="0"/>
    <n v="0"/>
    <s v="10"/>
  </r>
  <r>
    <x v="0"/>
    <s v="10-704-21-1050-2120-610"/>
    <s v="COUNSELR SUPPLY"/>
    <n v="91"/>
    <n v="0"/>
    <n v="0"/>
    <n v="0"/>
    <s v="10"/>
  </r>
  <r>
    <x v="0"/>
    <s v="10-704-21-1050-2120-730"/>
    <s v="COUNSELR EQUIP."/>
    <n v="91"/>
    <n v="0"/>
    <n v="0"/>
    <n v="0"/>
    <s v="10"/>
  </r>
  <r>
    <x v="0"/>
    <s v="10-704-21-1050-2120-810"/>
    <s v="DUES AND FEES"/>
    <n v="91"/>
    <n v="0"/>
    <n v="0"/>
    <n v="0"/>
    <s v="10"/>
  </r>
  <r>
    <x v="0"/>
    <s v="10-704-21-1050-2190-142"/>
    <s v="STUDENT DEAN -- SC"/>
    <n v="91"/>
    <n v="83512.570000000007"/>
    <n v="0"/>
    <n v="83512.570000000007"/>
    <s v="10"/>
  </r>
  <r>
    <x v="0"/>
    <s v="10-704-21-1050-2190-210"/>
    <s v="RETIREMENT"/>
    <n v="91"/>
    <n v="19784.22"/>
    <n v="0"/>
    <n v="19784.22"/>
    <s v="10"/>
  </r>
  <r>
    <x v="0"/>
    <s v="10-704-21-1050-2190-220"/>
    <s v="SOCIAL SECURITY"/>
    <n v="91"/>
    <n v="6039.89"/>
    <n v="0"/>
    <n v="6039.89"/>
    <s v="10"/>
  </r>
  <r>
    <x v="0"/>
    <s v="10-704-21-1050-2190-241"/>
    <s v="INSURANCE"/>
    <n v="91"/>
    <n v="11043.9"/>
    <n v="0"/>
    <n v="11043.9"/>
    <s v="10"/>
  </r>
  <r>
    <x v="0"/>
    <s v="10-704-21-1050-2190-320"/>
    <s v="DURG TESTING"/>
    <n v="91"/>
    <n v="1932.62"/>
    <n v="0"/>
    <n v="1932.62"/>
    <s v="10"/>
  </r>
  <r>
    <x v="0"/>
    <s v="10-704-21-1050-2190-340"/>
    <s v="RESOURCE OFF."/>
    <n v="91"/>
    <n v="99465"/>
    <n v="0"/>
    <n v="99465"/>
    <s v="10"/>
  </r>
  <r>
    <x v="0"/>
    <s v="10-704-21-1050-2200-270"/>
    <s v="INDUSTRIAL INS"/>
    <n v="91"/>
    <n v="0"/>
    <n v="0"/>
    <n v="0"/>
    <s v="10"/>
  </r>
  <r>
    <x v="0"/>
    <s v="10-704-21-1050-2220-145"/>
    <s v="MEDIA EDUCATOR"/>
    <n v="91"/>
    <n v="68252.08"/>
    <n v="0"/>
    <n v="68252.08"/>
    <s v="10"/>
  </r>
  <r>
    <x v="0"/>
    <s v="10-704-21-1050-2220-162"/>
    <s v="MEDIA ASSISTANT"/>
    <n v="91"/>
    <n v="0"/>
    <n v="0"/>
    <n v="0"/>
    <s v="10"/>
  </r>
  <r>
    <x v="0"/>
    <s v="10-704-21-1050-2220-210"/>
    <s v="RETIREMENT"/>
    <n v="91"/>
    <n v="16168.96"/>
    <n v="0"/>
    <n v="16168.96"/>
    <s v="10"/>
  </r>
  <r>
    <x v="0"/>
    <s v="10-704-21-1050-2220-220"/>
    <s v="FICA"/>
    <n v="91"/>
    <n v="5040.29"/>
    <n v="0"/>
    <n v="5040.29"/>
    <s v="10"/>
  </r>
  <r>
    <x v="0"/>
    <s v="10-704-21-1050-2220-241"/>
    <s v="INSURANCE"/>
    <n v="91"/>
    <n v="242.92"/>
    <n v="0"/>
    <n v="242.92"/>
    <s v="10"/>
  </r>
  <r>
    <x v="0"/>
    <s v="10-704-21-1050-2220-245"/>
    <s v="Waive"/>
    <n v="91"/>
    <n v="1000"/>
    <n v="0"/>
    <n v="1000"/>
    <s v="10"/>
  </r>
  <r>
    <x v="0"/>
    <s v="10-704-21-1050-2220-430"/>
    <s v="AV REP &amp; MAINT."/>
    <n v="91"/>
    <n v="839.95"/>
    <n v="0"/>
    <n v="839.95"/>
    <s v="10"/>
  </r>
  <r>
    <x v="0"/>
    <s v="10-704-21-1050-2220-644"/>
    <s v="LIBRARY BOOKS"/>
    <n v="91"/>
    <n v="3753.46"/>
    <n v="0"/>
    <n v="3753.46"/>
    <s v="10"/>
  </r>
  <r>
    <x v="0"/>
    <s v="10-704-21-1050-2220-645"/>
    <s v="PERIODICALS"/>
    <n v="91"/>
    <n v="1357.52"/>
    <n v="0"/>
    <n v="1357.52"/>
    <s v="10"/>
  </r>
  <r>
    <x v="0"/>
    <s v="10-704-21-1050-2220-646"/>
    <s v="AV/LIBRY SUPPLY"/>
    <n v="91"/>
    <n v="2104.59"/>
    <n v="0"/>
    <n v="2104.59"/>
    <s v="10"/>
  </r>
  <r>
    <x v="0"/>
    <s v="10-704-21-1050-2220-734"/>
    <s v="AV/LIBRY EQUIP."/>
    <n v="91"/>
    <n v="48.25"/>
    <n v="0"/>
    <n v="48.25"/>
    <s v="10"/>
  </r>
  <r>
    <x v="0"/>
    <s v="10-704-21-1050-2240-152"/>
    <s v="SECRETARY TESTG"/>
    <n v="91"/>
    <n v="0"/>
    <n v="0"/>
    <n v="0"/>
    <s v="10"/>
  </r>
  <r>
    <x v="0"/>
    <s v="10-704-21-1050-2290-610"/>
    <s v="STAFF APPRECIAT"/>
    <n v="91"/>
    <n v="0"/>
    <n v="0"/>
    <n v="0"/>
    <s v="10"/>
  </r>
  <r>
    <x v="0"/>
    <s v="10-704-21-1050-2300-270"/>
    <s v="INDUSTRIAL INS"/>
    <n v="91"/>
    <n v="0"/>
    <n v="0"/>
    <n v="0"/>
    <s v="10"/>
  </r>
  <r>
    <x v="0"/>
    <s v="10-704-21-1050-2400-121"/>
    <s v="PRINCIPALS SAL"/>
    <n v="91"/>
    <n v="232372.56"/>
    <n v="0"/>
    <n v="232372.56"/>
    <s v="10"/>
  </r>
  <r>
    <x v="0"/>
    <s v="10-704-21-1050-2400-122"/>
    <s v="VICE PRIN SAL"/>
    <n v="91"/>
    <n v="103841.12"/>
    <n v="0"/>
    <n v="103841.12"/>
    <s v="10"/>
  </r>
  <r>
    <x v="0"/>
    <s v="10-704-21-1050-2400-151"/>
    <s v="FINANCE SECRETA"/>
    <n v="91"/>
    <n v="74663.710000000006"/>
    <n v="0"/>
    <n v="74663.710000000006"/>
    <s v="10"/>
  </r>
  <r>
    <x v="0"/>
    <s v="10-704-21-1050-2400-152"/>
    <s v="ADMIN ASSISTANT"/>
    <n v="91"/>
    <n v="54380.86"/>
    <n v="0"/>
    <n v="54380.86"/>
    <s v="10"/>
  </r>
  <r>
    <x v="0"/>
    <s v="10-704-21-1050-2400-210"/>
    <s v="RETIREMENT"/>
    <n v="91"/>
    <n v="102135.93"/>
    <n v="0"/>
    <n v="102135.93"/>
    <s v="10"/>
  </r>
  <r>
    <x v="0"/>
    <s v="10-704-21-1050-2400-220"/>
    <s v="FICA"/>
    <n v="91"/>
    <n v="34907.72"/>
    <n v="0"/>
    <n v="34907.72"/>
    <s v="10"/>
  </r>
  <r>
    <x v="0"/>
    <s v="10-704-21-1050-2400-241"/>
    <s v="INSURANCE"/>
    <n v="91"/>
    <n v="71577.509999999995"/>
    <n v="0"/>
    <n v="71577.509999999995"/>
    <s v="10"/>
  </r>
  <r>
    <x v="0"/>
    <s v="10-704-21-1050-2400-270"/>
    <s v="INDUSTRIAL INS"/>
    <n v="91"/>
    <n v="0"/>
    <n v="0"/>
    <n v="0"/>
    <s v="10"/>
  </r>
  <r>
    <x v="0"/>
    <s v="10-704-21-1050-2400-300"/>
    <s v="PROF/TECH SERV"/>
    <n v="91"/>
    <n v="0"/>
    <n v="0"/>
    <n v="0"/>
    <s v="10"/>
  </r>
  <r>
    <x v="0"/>
    <s v="10-704-21-1050-2400-530"/>
    <s v="POSTAGE"/>
    <n v="91"/>
    <n v="6636.27"/>
    <n v="0"/>
    <n v="6636.27"/>
    <s v="10"/>
  </r>
  <r>
    <x v="0"/>
    <s v="10-704-21-1050-2400-580"/>
    <s v="ADMIN TRAVEL"/>
    <n v="91"/>
    <n v="2250"/>
    <n v="0"/>
    <n v="2250"/>
    <s v="10"/>
  </r>
  <r>
    <x v="0"/>
    <s v="10-704-21-1050-2400-610"/>
    <s v="ADMIN SUPPLIES"/>
    <n v="91"/>
    <n v="0"/>
    <n v="0"/>
    <n v="0"/>
    <s v="10"/>
  </r>
  <r>
    <x v="0"/>
    <s v="10-704-21-1050-2400-730"/>
    <s v="EQUIPMENT"/>
    <n v="91"/>
    <n v="0"/>
    <n v="0"/>
    <n v="0"/>
    <s v="10"/>
  </r>
  <r>
    <x v="0"/>
    <s v="10-704-21-1050-2400-810"/>
    <s v="DUES AND FEES"/>
    <n v="91"/>
    <n v="0"/>
    <n v="0"/>
    <n v="0"/>
    <s v="10"/>
  </r>
  <r>
    <x v="0"/>
    <s v="10-704-21-1050-2500-270"/>
    <s v="INDUSTRIAL INS"/>
    <n v="91"/>
    <n v="0"/>
    <n v="0"/>
    <n v="0"/>
    <s v="10"/>
  </r>
  <r>
    <x v="0"/>
    <s v="10-704-21-1050-2500-290"/>
    <s v="FSA FEES"/>
    <n v="91"/>
    <n v="0"/>
    <n v="0"/>
    <n v="0"/>
    <s v="10"/>
  </r>
  <r>
    <x v="0"/>
    <s v="10-704-21-1050-2600-270"/>
    <s v="Industrial Insurance"/>
    <n v="91"/>
    <n v="0"/>
    <n v="0"/>
    <n v="0"/>
    <s v="10"/>
  </r>
  <r>
    <x v="0"/>
    <s v="10-704-21-1050-3300-270"/>
    <s v="Industrial Insurance"/>
    <n v="91"/>
    <n v="0"/>
    <n v="0"/>
    <n v="0"/>
    <s v="10"/>
  </r>
  <r>
    <x v="0"/>
    <s v="10-704-21-1051-1000-641"/>
    <s v="TEXTBOOKS"/>
    <n v="91"/>
    <n v="0"/>
    <n v="0"/>
    <n v="0"/>
    <s v="10"/>
  </r>
  <r>
    <x v="0"/>
    <s v="10-704-21-1052-1000-131"/>
    <s v="Cell Tower - Teacher Salary"/>
    <n v="91"/>
    <n v="0"/>
    <n v="0"/>
    <n v="0"/>
    <s v="10"/>
  </r>
  <r>
    <x v="0"/>
    <s v="10-704-21-1052-1000-149"/>
    <s v="Cell Tower - Extra Duty"/>
    <n v="91"/>
    <n v="0"/>
    <n v="0"/>
    <n v="0"/>
    <s v="10"/>
  </r>
  <r>
    <x v="0"/>
    <s v="10-704-21-1052-1000-198"/>
    <s v="Americorps"/>
    <n v="91"/>
    <n v="0"/>
    <n v="0"/>
    <n v="0"/>
    <s v="10"/>
  </r>
  <r>
    <x v="0"/>
    <s v="10-704-21-1052-1000-210"/>
    <s v="Cell Tower - Retirement"/>
    <n v="91"/>
    <n v="0"/>
    <n v="0"/>
    <n v="0"/>
    <s v="10"/>
  </r>
  <r>
    <x v="0"/>
    <s v="10-704-21-1052-1000-220"/>
    <s v="Cell Tower - FICA"/>
    <n v="91"/>
    <n v="0"/>
    <n v="0"/>
    <n v="0"/>
    <s v="10"/>
  </r>
  <r>
    <x v="0"/>
    <s v="10-704-21-1052-1000-241"/>
    <s v="Cell Tower - Insurance"/>
    <n v="91"/>
    <n v="0"/>
    <n v="0"/>
    <n v="0"/>
    <s v="10"/>
  </r>
  <r>
    <x v="0"/>
    <s v="10-704-21-1052-1000-610"/>
    <s v="Supplies"/>
    <n v="91"/>
    <n v="16262.89"/>
    <n v="0"/>
    <n v="16262.89"/>
    <s v="10"/>
  </r>
  <r>
    <x v="0"/>
    <s v="10-704-21-1205-1000-131"/>
    <s v="TEACHER SALARY"/>
    <n v="91"/>
    <n v="294496.15000000002"/>
    <n v="0"/>
    <n v="294496.15000000002"/>
    <s v="10"/>
  </r>
  <r>
    <x v="0"/>
    <s v="10-704-21-1205-1000-149"/>
    <s v="Extra Duty"/>
    <n v="91"/>
    <n v="897.94"/>
    <n v="0"/>
    <n v="897.94"/>
    <s v="10"/>
  </r>
  <r>
    <x v="0"/>
    <s v="10-704-21-1205-1000-161"/>
    <s v="INST. ASSISTANT"/>
    <n v="91"/>
    <n v="77669.06"/>
    <n v="0"/>
    <n v="77669.06"/>
    <s v="10"/>
  </r>
  <r>
    <x v="0"/>
    <s v="10-704-21-1205-1000-210"/>
    <s v="RETIREMENT"/>
    <n v="91"/>
    <n v="65185.7"/>
    <n v="0"/>
    <n v="65185.7"/>
    <s v="10"/>
  </r>
  <r>
    <x v="0"/>
    <s v="10-704-21-1205-1000-220"/>
    <s v="FICA"/>
    <n v="91"/>
    <n v="27707.94"/>
    <n v="0"/>
    <n v="27707.94"/>
    <s v="10"/>
  </r>
  <r>
    <x v="0"/>
    <s v="10-704-21-1205-1000-241"/>
    <s v="INSURANCE"/>
    <n v="91"/>
    <n v="63988.37"/>
    <n v="0"/>
    <n v="63988.37"/>
    <s v="10"/>
  </r>
  <r>
    <x v="0"/>
    <s v="10-704-21-1205-1000-245"/>
    <s v="Waive"/>
    <n v="91"/>
    <n v="0"/>
    <n v="0"/>
    <n v="0"/>
    <s v="10"/>
  </r>
  <r>
    <x v="0"/>
    <s v="10-704-21-1205-1000-270"/>
    <s v="INDUSTRIAL INS"/>
    <n v="91"/>
    <n v="0"/>
    <n v="0"/>
    <n v="0"/>
    <s v="10"/>
  </r>
  <r>
    <x v="0"/>
    <s v="10-704-21-1205-1000-341"/>
    <s v="Substitute Cost"/>
    <n v="91"/>
    <n v="14588.65"/>
    <n v="0"/>
    <n v="14588.65"/>
    <s v="10"/>
  </r>
  <r>
    <x v="0"/>
    <s v="10-704-21-1205-2150-149"/>
    <s v="SLP SALARIES"/>
    <n v="91"/>
    <n v="0"/>
    <n v="0"/>
    <n v="0"/>
    <s v="10"/>
  </r>
  <r>
    <x v="0"/>
    <s v="10-704-21-1205-2150-199"/>
    <s v="SLP Salaries"/>
    <n v="91"/>
    <n v="48868.62"/>
    <n v="0"/>
    <n v="48868.62"/>
    <s v="10"/>
  </r>
  <r>
    <x v="0"/>
    <s v="10-704-21-1205-2150-210"/>
    <s v="Retirement"/>
    <n v="91"/>
    <n v="6028.69"/>
    <n v="0"/>
    <n v="6028.69"/>
    <s v="10"/>
  </r>
  <r>
    <x v="0"/>
    <s v="10-704-21-1205-2150-220"/>
    <s v="FICA"/>
    <n v="91"/>
    <n v="3738.52"/>
    <n v="0"/>
    <n v="3738.52"/>
    <s v="10"/>
  </r>
  <r>
    <x v="0"/>
    <s v="10-704-21-1205-2150-241"/>
    <s v="Insurance"/>
    <n v="91"/>
    <n v="0"/>
    <n v="0"/>
    <n v="0"/>
    <s v="10"/>
  </r>
  <r>
    <x v="0"/>
    <s v="10-704-21-1205-2150-245"/>
    <s v="Waive"/>
    <n v="91"/>
    <n v="0"/>
    <n v="0"/>
    <n v="0"/>
    <s v="10"/>
  </r>
  <r>
    <x v="0"/>
    <s v="10-704-21-1205-2190-197"/>
    <s v="TEMP DELETE"/>
    <n v="91"/>
    <n v="0"/>
    <n v="0"/>
    <n v="0"/>
    <s v="10"/>
  </r>
  <r>
    <x v="0"/>
    <s v="10-704-21-1206-2150-149"/>
    <s v="SLP SALARIES"/>
    <n v="91"/>
    <n v="0"/>
    <n v="0"/>
    <n v="0"/>
    <s v="10"/>
  </r>
  <r>
    <x v="0"/>
    <s v="10-704-21-1206-2150-199"/>
    <s v="SLP Salaries"/>
    <n v="91"/>
    <n v="0"/>
    <n v="0"/>
    <n v="0"/>
    <s v="10"/>
  </r>
  <r>
    <x v="0"/>
    <s v="10-704-21-1206-2150-220"/>
    <s v="FICA"/>
    <n v="91"/>
    <n v="0"/>
    <n v="0"/>
    <n v="0"/>
    <s v="10"/>
  </r>
  <r>
    <x v="0"/>
    <s v="10-704-21-1210-1000-161"/>
    <s v="INST. ASSISTANTS Self Contained"/>
    <n v="91"/>
    <n v="12840.11"/>
    <n v="0"/>
    <n v="12840.11"/>
    <s v="10"/>
  </r>
  <r>
    <x v="0"/>
    <s v="10-704-21-1210-1000-210"/>
    <s v="RETIREMENT"/>
    <n v="91"/>
    <n v="0"/>
    <n v="0"/>
    <n v="0"/>
    <s v="10"/>
  </r>
  <r>
    <x v="0"/>
    <s v="10-704-21-1210-1000-220"/>
    <s v="FICA"/>
    <n v="91"/>
    <n v="982.28"/>
    <n v="0"/>
    <n v="982.28"/>
    <s v="10"/>
  </r>
  <r>
    <x v="0"/>
    <s v="10-704-21-1210-1000-241"/>
    <s v="INSURANCE"/>
    <n v="91"/>
    <n v="0"/>
    <n v="0"/>
    <n v="0"/>
    <s v="10"/>
  </r>
  <r>
    <x v="0"/>
    <s v="10-704-21-1210-1000-341"/>
    <s v="Sub Costs"/>
    <n v="91"/>
    <n v="85.39"/>
    <n v="0"/>
    <n v="85.39"/>
    <s v="10"/>
  </r>
  <r>
    <x v="0"/>
    <s v="10-704-21-1220-1000-149"/>
    <s v="ESY TEACHER"/>
    <n v="91"/>
    <n v="0"/>
    <n v="0"/>
    <n v="0"/>
    <s v="10"/>
  </r>
  <r>
    <x v="0"/>
    <s v="10-704-21-1220-1000-161"/>
    <s v="ESY CLASSIFIED"/>
    <n v="91"/>
    <n v="0"/>
    <n v="0"/>
    <n v="0"/>
    <s v="10"/>
  </r>
  <r>
    <x v="0"/>
    <s v="10-704-21-1220-1000-210"/>
    <s v="retirement"/>
    <n v="91"/>
    <n v="0"/>
    <n v="0"/>
    <n v="0"/>
    <s v="10"/>
  </r>
  <r>
    <x v="0"/>
    <s v="10-704-21-1220-1000-220"/>
    <s v="FICA"/>
    <n v="91"/>
    <n v="0"/>
    <n v="0"/>
    <n v="0"/>
    <s v="10"/>
  </r>
  <r>
    <x v="0"/>
    <s v="10-704-21-1225-1000-161"/>
    <s v="SPED State Impact Aid"/>
    <n v="91"/>
    <n v="43090.32"/>
    <n v="0"/>
    <n v="43090.32"/>
    <s v="10"/>
  </r>
  <r>
    <x v="0"/>
    <s v="10-704-21-1225-1000-210"/>
    <s v="RETIREMENT"/>
    <n v="91"/>
    <n v="0"/>
    <n v="0"/>
    <n v="0"/>
    <s v="10"/>
  </r>
  <r>
    <x v="0"/>
    <s v="10-704-21-1225-1000-220"/>
    <s v="FICA"/>
    <n v="91"/>
    <n v="3296.49"/>
    <n v="0"/>
    <n v="3296.49"/>
    <s v="10"/>
  </r>
  <r>
    <x v="0"/>
    <s v="10-704-21-1225-1000-241"/>
    <s v="INSURANCE"/>
    <n v="91"/>
    <n v="0"/>
    <n v="0"/>
    <n v="0"/>
    <s v="10"/>
  </r>
  <r>
    <x v="0"/>
    <s v="10-704-21-1225-1000-341"/>
    <s v="Sub"/>
    <n v="91"/>
    <n v="60.75"/>
    <n v="0"/>
    <n v="60.75"/>
    <s v="10"/>
  </r>
  <r>
    <x v="0"/>
    <s v="10-704-21-1609-2650-626"/>
    <s v="Adult Ed - Fuel"/>
    <n v="91"/>
    <n v="0"/>
    <n v="0"/>
    <n v="0"/>
    <s v="10"/>
  </r>
  <r>
    <x v="0"/>
    <s v="10-704-21-2000-1000-149"/>
    <s v="Salaries"/>
    <n v="91"/>
    <n v="1519.91"/>
    <n v="0"/>
    <n v="1519.91"/>
    <s v="10"/>
  </r>
  <r>
    <x v="0"/>
    <s v="10-704-21-2000-1000-210"/>
    <s v="Retirement"/>
    <n v="91"/>
    <n v="351.46"/>
    <n v="0"/>
    <n v="351.46"/>
    <s v="10"/>
  </r>
  <r>
    <x v="0"/>
    <s v="10-704-21-2000-1000-220"/>
    <s v="FICA"/>
    <n v="91"/>
    <n v="116.27"/>
    <n v="0"/>
    <n v="116.27"/>
    <s v="10"/>
  </r>
  <r>
    <x v="0"/>
    <s v="10-704-21-2100-2650-626"/>
    <s v="GU Fuel"/>
    <n v="91"/>
    <n v="1758.55"/>
    <n v="0"/>
    <n v="1758.55"/>
    <s v="10"/>
  </r>
  <r>
    <x v="0"/>
    <s v="10-704-21-2101-1000-131"/>
    <s v="TEACHER SALARY"/>
    <n v="91"/>
    <n v="81751.75"/>
    <n v="0"/>
    <n v="81751.75"/>
    <s v="10"/>
  </r>
  <r>
    <x v="0"/>
    <s v="10-704-21-2101-1000-210"/>
    <s v="RETIREMENT"/>
    <n v="91"/>
    <n v="19366.990000000002"/>
    <n v="0"/>
    <n v="19366.990000000002"/>
    <s v="10"/>
  </r>
  <r>
    <x v="0"/>
    <s v="10-704-21-2101-1000-220"/>
    <s v="FICA"/>
    <n v="91"/>
    <n v="6053.61"/>
    <n v="0"/>
    <n v="6053.61"/>
    <s v="10"/>
  </r>
  <r>
    <x v="0"/>
    <s v="10-704-21-2101-1000-241"/>
    <s v="STEM Levy - Insurance"/>
    <n v="91"/>
    <n v="219.59"/>
    <n v="0"/>
    <n v="219.59"/>
    <s v="10"/>
  </r>
  <r>
    <x v="0"/>
    <s v="10-704-21-2101-1000-245"/>
    <s v="Waive"/>
    <n v="91"/>
    <n v="946.02"/>
    <n v="0"/>
    <n v="946.02"/>
    <s v="10"/>
  </r>
  <r>
    <x v="0"/>
    <s v="10-704-21-2101-1000-341"/>
    <s v="STEM Levy - Sub Costs"/>
    <n v="91"/>
    <n v="786.42"/>
    <n v="0"/>
    <n v="786.42"/>
    <s v="10"/>
  </r>
  <r>
    <x v="0"/>
    <s v="10-704-21-2103-1000-131"/>
    <s v="Levy Arts - Teacher Salary"/>
    <n v="91"/>
    <n v="97157.34"/>
    <n v="0"/>
    <n v="97157.34"/>
    <s v="10"/>
  </r>
  <r>
    <x v="0"/>
    <s v="10-704-21-2103-1000-210"/>
    <s v="Retirement"/>
    <n v="91"/>
    <n v="23016.63"/>
    <n v="0"/>
    <n v="23016.63"/>
    <s v="10"/>
  </r>
  <r>
    <x v="0"/>
    <s v="10-704-21-2103-1000-220"/>
    <s v="FICA"/>
    <n v="91"/>
    <n v="7399.06"/>
    <n v="0"/>
    <n v="7399.06"/>
    <s v="10"/>
  </r>
  <r>
    <x v="0"/>
    <s v="10-704-21-2103-1000-241"/>
    <s v="Insurance"/>
    <n v="91"/>
    <n v="7618.14"/>
    <n v="0"/>
    <n v="7618.14"/>
    <s v="10"/>
  </r>
  <r>
    <x v="0"/>
    <s v="10-704-21-2103-1000-245"/>
    <s v="waive"/>
    <n v="91"/>
    <n v="600"/>
    <n v="0"/>
    <n v="600"/>
    <s v="10"/>
  </r>
  <r>
    <x v="0"/>
    <s v="10-704-21-2103-1000-341"/>
    <s v="Sub Costs"/>
    <n v="91"/>
    <n v="1656.5"/>
    <n v="0"/>
    <n v="1656.5"/>
    <s v="10"/>
  </r>
  <r>
    <x v="0"/>
    <s v="10-704-21-2112-1000-131"/>
    <s v="TEACHERS"/>
    <n v="91"/>
    <n v="0"/>
    <n v="0"/>
    <n v="0"/>
    <s v="10"/>
  </r>
  <r>
    <x v="0"/>
    <s v="10-704-21-2112-1000-161"/>
    <s v="INST ASSISTANT"/>
    <n v="91"/>
    <n v="0"/>
    <n v="0"/>
    <n v="0"/>
    <s v="10"/>
  </r>
  <r>
    <x v="0"/>
    <s v="10-704-21-2112-1000-341"/>
    <s v="Substitute Cost"/>
    <n v="91"/>
    <n v="105.3"/>
    <n v="0"/>
    <n v="105.3"/>
    <s v="10"/>
  </r>
  <r>
    <x v="0"/>
    <s v="10-704-21-2132-1000-131"/>
    <s v="AP Levy - Teacher"/>
    <n v="91"/>
    <n v="14773.6"/>
    <n v="0"/>
    <n v="14773.6"/>
    <s v="10"/>
  </r>
  <r>
    <x v="0"/>
    <s v="10-704-21-2132-1000-210"/>
    <s v="Retirement"/>
    <n v="91"/>
    <n v="3499.94"/>
    <n v="0"/>
    <n v="3499.94"/>
    <s v="10"/>
  </r>
  <r>
    <x v="0"/>
    <s v="10-704-21-2132-1000-220"/>
    <s v="FICA"/>
    <n v="91"/>
    <n v="1057.56"/>
    <n v="0"/>
    <n v="1057.56"/>
    <s v="10"/>
  </r>
  <r>
    <x v="0"/>
    <s v="10-704-21-2132-1000-241"/>
    <s v="Insurance"/>
    <n v="91"/>
    <n v="3313.11"/>
    <n v="0"/>
    <n v="3313.11"/>
    <s v="10"/>
  </r>
  <r>
    <x v="0"/>
    <s v="10-704-21-2132-1000-341"/>
    <s v="Sub Costs"/>
    <n v="91"/>
    <n v="1034.0999999999999"/>
    <n v="0"/>
    <n v="1034.0999999999999"/>
    <s v="10"/>
  </r>
  <r>
    <x v="0"/>
    <s v="10-704-21-3450-1000-430"/>
    <s v="COPIER REPAIRS"/>
    <n v="91"/>
    <n v="3410.5"/>
    <n v="0"/>
    <n v="3410.5"/>
    <s v="10"/>
  </r>
  <r>
    <x v="0"/>
    <s v="10-704-21-3450-1000-550"/>
    <s v="PRINTNG SERVICE"/>
    <n v="91"/>
    <n v="0"/>
    <n v="0"/>
    <n v="0"/>
    <s v="10"/>
  </r>
  <r>
    <x v="0"/>
    <s v="10-704-21-3450-1000-610"/>
    <s v="COPIER SUPPLIES"/>
    <n v="91"/>
    <n v="27329.89"/>
    <n v="0"/>
    <n v="27329.89"/>
    <s v="10"/>
  </r>
  <r>
    <x v="0"/>
    <s v="10-704-21-3450-1000-734"/>
    <s v="Copier Equipment"/>
    <n v="91"/>
    <n v="7722.9"/>
    <n v="0"/>
    <n v="7722.9"/>
    <s v="10"/>
  </r>
  <r>
    <x v="0"/>
    <s v="10-704-21-3880-3390-198"/>
    <s v="OTHER CLASSIFIED"/>
    <n v="91"/>
    <n v="0"/>
    <n v="0"/>
    <n v="0"/>
    <s v="10"/>
  </r>
  <r>
    <x v="0"/>
    <s v="10-704-21-3880-3390-560"/>
    <s v="TUITIONS --- IME BECAS ESL PROGRAM"/>
    <n v="91"/>
    <n v="0"/>
    <n v="0"/>
    <n v="0"/>
    <s v="10"/>
  </r>
  <r>
    <x v="0"/>
    <s v="10-704-21-5270-1000-131"/>
    <s v="TEACHER ESL"/>
    <n v="91"/>
    <n v="0"/>
    <n v="0"/>
    <n v="0"/>
    <s v="10"/>
  </r>
  <r>
    <x v="0"/>
    <s v="10-704-21-5270-1000-341"/>
    <s v="Sub Costs"/>
    <n v="91"/>
    <n v="0"/>
    <n v="0"/>
    <n v="0"/>
    <s v="10"/>
  </r>
  <r>
    <x v="0"/>
    <s v="10-704-21-5332-1000-131"/>
    <s v="AP INSTRUCTION"/>
    <n v="91"/>
    <n v="241784.7"/>
    <n v="0"/>
    <n v="241784.7"/>
    <s v="10"/>
  </r>
  <r>
    <x v="0"/>
    <s v="10-704-21-5332-1000-149"/>
    <s v="OTHER CERTIFIED"/>
    <n v="91"/>
    <n v="0"/>
    <n v="0"/>
    <n v="0"/>
    <s v="10"/>
  </r>
  <r>
    <x v="0"/>
    <s v="10-704-21-5332-1000-161"/>
    <s v="TESTING AIDE"/>
    <n v="91"/>
    <n v="0"/>
    <n v="0"/>
    <n v="0"/>
    <s v="10"/>
  </r>
  <r>
    <x v="0"/>
    <s v="10-704-21-5332-1000-210"/>
    <s v="RETIREMENT"/>
    <n v="91"/>
    <n v="56941.62"/>
    <n v="0"/>
    <n v="56941.62"/>
    <s v="10"/>
  </r>
  <r>
    <x v="0"/>
    <s v="10-704-21-5332-1000-220"/>
    <s v="SOCIAL SECURITY"/>
    <n v="91"/>
    <n v="18018.060000000001"/>
    <n v="0"/>
    <n v="18018.060000000001"/>
    <s v="10"/>
  </r>
  <r>
    <x v="0"/>
    <s v="10-704-21-5332-1000-241"/>
    <s v="INSURANCE"/>
    <n v="91"/>
    <n v="26899.27"/>
    <n v="0"/>
    <n v="26899.27"/>
    <s v="10"/>
  </r>
  <r>
    <x v="0"/>
    <s v="10-704-21-5332-1000-245"/>
    <s v="Waive"/>
    <n v="91"/>
    <n v="1776.05"/>
    <n v="0"/>
    <n v="1776.05"/>
    <s v="10"/>
  </r>
  <r>
    <x v="0"/>
    <s v="10-704-21-5332-1000-341"/>
    <s v="SUB COST"/>
    <n v="91"/>
    <n v="5989.88"/>
    <n v="0"/>
    <n v="5989.88"/>
    <s v="10"/>
  </r>
  <r>
    <x v="0"/>
    <s v="10-704-21-5332-1000-580"/>
    <s v="AP - Travel"/>
    <n v="91"/>
    <n v="0"/>
    <n v="0"/>
    <n v="0"/>
    <s v="10"/>
  </r>
  <r>
    <x v="0"/>
    <s v="10-704-21-5332-1000-610"/>
    <s v="SUPPLIES (School Budget)"/>
    <n v="91"/>
    <n v="0"/>
    <n v="0"/>
    <n v="0"/>
    <s v="10"/>
  </r>
  <r>
    <x v="0"/>
    <s v="10-704-21-5332-1000-641"/>
    <s v="TEXTBOOKS"/>
    <n v="91"/>
    <n v="0"/>
    <n v="0"/>
    <n v="0"/>
    <s v="10"/>
  </r>
  <r>
    <x v="0"/>
    <s v="10-704-21-5332-1000-730"/>
    <s v="EQUIPMENT"/>
    <n v="91"/>
    <n v="0"/>
    <n v="0"/>
    <n v="0"/>
    <s v="10"/>
  </r>
  <r>
    <x v="0"/>
    <s v="10-704-21-5332-2650-626"/>
    <s v="LHS Gifted Fuel"/>
    <n v="91"/>
    <n v="0"/>
    <n v="0"/>
    <n v="0"/>
    <s v="10"/>
  </r>
  <r>
    <x v="0"/>
    <s v="10-704-21-5333-1000-131"/>
    <s v="TEACHERS"/>
    <n v="91"/>
    <n v="69134.47"/>
    <n v="0"/>
    <n v="69134.47"/>
    <s v="10"/>
  </r>
  <r>
    <x v="0"/>
    <s v="10-704-21-5333-1000-210"/>
    <s v="RETIREMENT"/>
    <n v="91"/>
    <n v="15910.29"/>
    <n v="0"/>
    <n v="15910.29"/>
    <s v="10"/>
  </r>
  <r>
    <x v="0"/>
    <s v="10-704-21-5333-1000-220"/>
    <s v="FICA"/>
    <n v="91"/>
    <n v="4921.7700000000004"/>
    <n v="0"/>
    <n v="4921.7700000000004"/>
    <s v="10"/>
  </r>
  <r>
    <x v="0"/>
    <s v="10-704-21-5333-1000-241"/>
    <s v="INSURANCE"/>
    <n v="91"/>
    <n v="11250.29"/>
    <n v="0"/>
    <n v="11250.29"/>
    <s v="10"/>
  </r>
  <r>
    <x v="0"/>
    <s v="10-704-21-5333-1000-341"/>
    <s v="Concurrent Enrollment - Substitue Cost"/>
    <n v="91"/>
    <n v="1169.6400000000001"/>
    <n v="0"/>
    <n v="1169.6400000000001"/>
    <s v="10"/>
  </r>
  <r>
    <x v="0"/>
    <s v="10-704-21-5333-1000-610"/>
    <s v="SUPPLIES (School Budget)"/>
    <n v="91"/>
    <n v="0"/>
    <n v="0"/>
    <n v="0"/>
    <s v="10"/>
  </r>
  <r>
    <x v="0"/>
    <s v="10-704-21-5333-1000-641"/>
    <s v="Textbooks"/>
    <n v="91"/>
    <n v="0"/>
    <n v="0"/>
    <n v="0"/>
    <s v="10"/>
  </r>
  <r>
    <x v="0"/>
    <s v="10-704-21-5333-1000-730"/>
    <s v="EQUIPMENT"/>
    <n v="91"/>
    <n v="0"/>
    <n v="0"/>
    <n v="0"/>
    <s v="10"/>
  </r>
  <r>
    <x v="0"/>
    <s v="10-704-21-5336-1000-131"/>
    <s v="At-Risk - Teacher Salary"/>
    <n v="91"/>
    <n v="52964.08"/>
    <n v="0"/>
    <n v="52964.08"/>
    <s v="10"/>
  </r>
  <r>
    <x v="0"/>
    <s v="10-704-21-5336-1000-210"/>
    <s v="Retirement"/>
    <n v="91"/>
    <n v="10719.82"/>
    <n v="0"/>
    <n v="10719.82"/>
    <s v="10"/>
  </r>
  <r>
    <x v="0"/>
    <s v="10-704-21-5336-1000-220"/>
    <s v="FICA"/>
    <n v="91"/>
    <n v="4051.76"/>
    <n v="0"/>
    <n v="4051.76"/>
    <s v="10"/>
  </r>
  <r>
    <x v="0"/>
    <s v="10-704-21-5336-1000-241"/>
    <s v="Insurance"/>
    <n v="91"/>
    <n v="220.17"/>
    <n v="0"/>
    <n v="220.17"/>
    <s v="10"/>
  </r>
  <r>
    <x v="0"/>
    <s v="10-704-21-5336-1000-245"/>
    <s v="At-Risk - Waive"/>
    <n v="91"/>
    <n v="1000"/>
    <n v="0"/>
    <n v="1000"/>
    <s v="10"/>
  </r>
  <r>
    <x v="0"/>
    <s v="10-704-21-5336-1000-341"/>
    <s v="Sub Costs"/>
    <n v="91"/>
    <n v="101.25"/>
    <n v="0"/>
    <n v="101.25"/>
    <s v="10"/>
  </r>
  <r>
    <x v="0"/>
    <s v="10-704-21-5336-5210-901"/>
    <s v="TRANSFERS OUT"/>
    <n v="91"/>
    <n v="0"/>
    <n v="0"/>
    <n v="0"/>
    <s v="10"/>
  </r>
  <r>
    <x v="0"/>
    <s v="10-704-21-5340-1000-341"/>
    <s v="Sub Costs"/>
    <n v="91"/>
    <n v="10.46"/>
    <n v="0"/>
    <n v="10.46"/>
    <s v="10"/>
  </r>
  <r>
    <x v="0"/>
    <s v="10-704-21-5340-2120-142"/>
    <s v="COUNSELOR SAL YIC"/>
    <n v="91"/>
    <n v="14251.02"/>
    <n v="0"/>
    <n v="14251.02"/>
    <s v="10"/>
  </r>
  <r>
    <x v="0"/>
    <s v="10-704-21-5340-2120-210"/>
    <s v="RETIREMENT"/>
    <n v="91"/>
    <n v="3293.14"/>
    <n v="0"/>
    <n v="3293.14"/>
    <s v="10"/>
  </r>
  <r>
    <x v="0"/>
    <s v="10-704-21-5340-2120-220"/>
    <s v="FICA"/>
    <n v="91"/>
    <n v="1054.04"/>
    <n v="0"/>
    <n v="1054.04"/>
    <s v="10"/>
  </r>
  <r>
    <x v="0"/>
    <s v="10-704-21-5340-2120-241"/>
    <s v="INSURANCE"/>
    <n v="91"/>
    <n v="1432.2"/>
    <n v="0"/>
    <n v="1432.2"/>
    <s v="10"/>
  </r>
  <r>
    <x v="0"/>
    <s v="10-704-21-5340-2120-245"/>
    <s v="Waive"/>
    <n v="91"/>
    <n v="100"/>
    <n v="0"/>
    <n v="100"/>
    <s v="10"/>
  </r>
  <r>
    <x v="0"/>
    <s v="10-704-21-5360-1000-341"/>
    <s v="Sub Costs"/>
    <n v="91"/>
    <n v="0"/>
    <n v="0"/>
    <n v="0"/>
    <s v="10"/>
  </r>
  <r>
    <x v="0"/>
    <s v="10-704-21-5360-2580-610"/>
    <s v="TECH SUPPLIES"/>
    <n v="91"/>
    <n v="0"/>
    <n v="0"/>
    <n v="0"/>
    <s v="10"/>
  </r>
  <r>
    <x v="0"/>
    <s v="10-704-21-5361-1000-341"/>
    <s v="SUBSTITUTES"/>
    <n v="91"/>
    <n v="0"/>
    <n v="0"/>
    <n v="0"/>
    <s v="10"/>
  </r>
  <r>
    <x v="0"/>
    <s v="10-704-21-5361-2200-610"/>
    <s v="SUPPLIES"/>
    <n v="91"/>
    <n v="0"/>
    <n v="0"/>
    <n v="0"/>
    <s v="10"/>
  </r>
  <r>
    <x v="0"/>
    <s v="10-704-21-5420-1000-131"/>
    <s v="TEACHERS"/>
    <n v="91"/>
    <n v="65268.66"/>
    <n v="0"/>
    <n v="65268.66"/>
    <s v="10"/>
  </r>
  <r>
    <x v="0"/>
    <s v="10-704-21-5420-1000-149"/>
    <s v="LIA ADVISOR"/>
    <n v="91"/>
    <n v="0"/>
    <n v="0"/>
    <n v="0"/>
    <s v="10"/>
  </r>
  <r>
    <x v="0"/>
    <s v="10-704-21-5420-1000-161"/>
    <s v="INST ASSISTANTS"/>
    <n v="91"/>
    <n v="44997.57"/>
    <n v="0"/>
    <n v="44997.57"/>
    <s v="10"/>
  </r>
  <r>
    <x v="0"/>
    <s v="10-704-21-5420-1000-198"/>
    <s v="Trustlands (Americorps)"/>
    <n v="91"/>
    <n v="0"/>
    <n v="0"/>
    <n v="0"/>
    <s v="10"/>
  </r>
  <r>
    <x v="0"/>
    <s v="10-704-21-5420-1000-210"/>
    <s v="RETIREMENT"/>
    <n v="91"/>
    <n v="14757.9"/>
    <n v="0"/>
    <n v="14757.9"/>
    <s v="10"/>
  </r>
  <r>
    <x v="0"/>
    <s v="10-704-21-5420-1000-220"/>
    <s v="FICA"/>
    <n v="91"/>
    <n v="8528.89"/>
    <n v="0"/>
    <n v="8528.89"/>
    <s v="10"/>
  </r>
  <r>
    <x v="0"/>
    <s v="10-704-21-5420-1000-241"/>
    <s v="Insurance"/>
    <n v="91"/>
    <n v="11448.05"/>
    <n v="0"/>
    <n v="11448.05"/>
    <s v="10"/>
  </r>
  <r>
    <x v="0"/>
    <s v="10-704-21-5420-1000-245"/>
    <s v="Waive"/>
    <n v="91"/>
    <n v="250"/>
    <n v="0"/>
    <n v="250"/>
    <s v="10"/>
  </r>
  <r>
    <x v="0"/>
    <s v="10-704-21-5420-1000-320"/>
    <s v="PURCH SERVICE"/>
    <n v="91"/>
    <n v="0"/>
    <n v="0"/>
    <n v="0"/>
    <s v="10"/>
  </r>
  <r>
    <x v="0"/>
    <s v="10-704-21-5420-1000-341"/>
    <s v="Trustlands - Sub Costs"/>
    <n v="91"/>
    <n v="101.27"/>
    <n v="0"/>
    <n v="101.27"/>
    <s v="10"/>
  </r>
  <r>
    <x v="0"/>
    <s v="10-704-21-5420-1000-580"/>
    <s v="TRAVEL"/>
    <n v="91"/>
    <n v="0"/>
    <n v="0"/>
    <n v="0"/>
    <s v="10"/>
  </r>
  <r>
    <x v="0"/>
    <s v="10-704-21-5420-1000-610"/>
    <s v="SUPPLIES"/>
    <n v="91"/>
    <n v="2169.75"/>
    <n v="0"/>
    <n v="2169.75"/>
    <s v="10"/>
  </r>
  <r>
    <x v="0"/>
    <s v="10-704-21-5420-1000-670"/>
    <s v="COMPUTER SUPPLY"/>
    <n v="91"/>
    <n v="0"/>
    <n v="0"/>
    <n v="0"/>
    <s v="10"/>
  </r>
  <r>
    <x v="0"/>
    <s v="10-704-21-5420-1000-730"/>
    <s v="EQUIPMENT"/>
    <n v="91"/>
    <n v="100000"/>
    <n v="0"/>
    <n v="100000"/>
    <s v="10"/>
  </r>
  <r>
    <x v="0"/>
    <s v="10-704-21-5420-1000-895"/>
    <s v="Trustlands budgeted carryover LHS"/>
    <n v="91"/>
    <n v="0"/>
    <n v="0"/>
    <n v="0"/>
    <s v="10"/>
  </r>
  <r>
    <x v="0"/>
    <s v="10-704-21-5420-2100-142"/>
    <s v="Psychology Assistant"/>
    <n v="91"/>
    <n v="18880.86"/>
    <n v="0"/>
    <n v="18880.86"/>
    <s v="10"/>
  </r>
  <r>
    <x v="0"/>
    <s v="10-704-21-5420-2190-149"/>
    <s v="STUDENT INTERVN"/>
    <n v="91"/>
    <n v="0"/>
    <n v="0"/>
    <n v="0"/>
    <s v="10"/>
  </r>
  <r>
    <x v="0"/>
    <s v="10-704-21-5420-2210-152"/>
    <s v="Secretary"/>
    <n v="91"/>
    <n v="4166.59"/>
    <n v="0"/>
    <n v="4166.59"/>
    <s v="10"/>
  </r>
  <r>
    <x v="0"/>
    <s v="10-704-21-5420-2650-626"/>
    <s v="Fuel"/>
    <n v="91"/>
    <n v="0"/>
    <n v="0"/>
    <n v="0"/>
    <s v="10"/>
  </r>
  <r>
    <x v="0"/>
    <s v="10-704-21-5610-1000-341"/>
    <s v="SUBSTITUTE COST"/>
    <n v="91"/>
    <n v="0"/>
    <n v="0"/>
    <n v="0"/>
    <s v="10"/>
  </r>
  <r>
    <x v="0"/>
    <s v="10-704-21-5610-1000-580"/>
    <s v="TRAVEL"/>
    <n v="91"/>
    <n v="0"/>
    <n v="0"/>
    <n v="0"/>
    <s v="10"/>
  </r>
  <r>
    <x v="0"/>
    <s v="10-704-21-5610-2650-626"/>
    <s v="MOTER FUEL"/>
    <n v="91"/>
    <n v="3747.21"/>
    <n v="0"/>
    <n v="3747.21"/>
    <s v="10"/>
  </r>
  <r>
    <x v="0"/>
    <s v="10-704-21-5635-1000-131"/>
    <s v="TEACHER CHINESE"/>
    <n v="91"/>
    <n v="0"/>
    <n v="0"/>
    <n v="0"/>
    <s v="10"/>
  </r>
  <r>
    <x v="0"/>
    <s v="10-704-21-5635-1000-641"/>
    <s v="TEXTBOOKS"/>
    <n v="91"/>
    <n v="0"/>
    <n v="0"/>
    <n v="0"/>
    <s v="10"/>
  </r>
  <r>
    <x v="0"/>
    <s v="10-704-21-5655-2580-610"/>
    <s v="DTL Supplies"/>
    <n v="91"/>
    <n v="0"/>
    <n v="0"/>
    <n v="0"/>
    <s v="10"/>
  </r>
  <r>
    <x v="0"/>
    <s v="10-704-21-5670-1000-131"/>
    <s v="LHS Comp based Teacher Salary"/>
    <n v="91"/>
    <n v="0"/>
    <n v="0"/>
    <n v="0"/>
    <s v="10"/>
  </r>
  <r>
    <x v="0"/>
    <s v="10-704-21-5670-1000-149"/>
    <s v="LHS Comp based Extra Duty"/>
    <n v="91"/>
    <n v="0"/>
    <n v="0"/>
    <n v="0"/>
    <s v="10"/>
  </r>
  <r>
    <x v="0"/>
    <s v="10-704-21-5670-1000-161"/>
    <s v="LHS Comp based Teacher Aids"/>
    <n v="91"/>
    <n v="0"/>
    <n v="0"/>
    <n v="0"/>
    <s v="10"/>
  </r>
  <r>
    <x v="0"/>
    <s v="10-704-21-5670-1000-210"/>
    <s v="LHS Comp based Retirement"/>
    <n v="91"/>
    <n v="0"/>
    <n v="0"/>
    <n v="0"/>
    <s v="10"/>
  </r>
  <r>
    <x v="0"/>
    <s v="10-704-21-5670-1000-220"/>
    <s v="LHS Comp based FICA"/>
    <n v="91"/>
    <n v="0"/>
    <n v="0"/>
    <n v="0"/>
    <s v="10"/>
  </r>
  <r>
    <x v="0"/>
    <s v="10-704-21-5670-1000-241"/>
    <s v="LHS Comp based Insurance"/>
    <n v="91"/>
    <n v="0"/>
    <n v="0"/>
    <n v="0"/>
    <s v="10"/>
  </r>
  <r>
    <x v="0"/>
    <s v="10-704-21-5670-1000-245"/>
    <s v="waive"/>
    <n v="91"/>
    <n v="0"/>
    <n v="0"/>
    <n v="0"/>
    <s v="10"/>
  </r>
  <r>
    <x v="0"/>
    <s v="10-704-21-5670-1000-320"/>
    <s v="LHS Comp based purchased services"/>
    <n v="91"/>
    <n v="0"/>
    <n v="0"/>
    <n v="0"/>
    <s v="10"/>
  </r>
  <r>
    <x v="0"/>
    <s v="10-704-21-5670-1000-610"/>
    <s v="Supplies"/>
    <n v="91"/>
    <n v="0"/>
    <n v="0"/>
    <n v="0"/>
    <s v="10"/>
  </r>
  <r>
    <x v="0"/>
    <s v="10-704-21-5672-5210-901"/>
    <s v="TRANSFERS OUT"/>
    <n v="91"/>
    <n v="0"/>
    <n v="0"/>
    <n v="0"/>
    <s v="10"/>
  </r>
  <r>
    <x v="0"/>
    <s v="10-704-21-5674-1000-580"/>
    <s v="Travel"/>
    <n v="91"/>
    <n v="0"/>
    <n v="0"/>
    <n v="0"/>
    <s v="10"/>
  </r>
  <r>
    <x v="0"/>
    <s v="10-704-21-5674-1000-610"/>
    <s v="Supplies"/>
    <n v="91"/>
    <n v="500"/>
    <n v="0"/>
    <n v="500"/>
    <s v="10"/>
  </r>
  <r>
    <x v="0"/>
    <s v="10-704-21-5678-1000-131"/>
    <s v="LHS TSSA Teacher Salary"/>
    <n v="91"/>
    <n v="95581"/>
    <n v="0"/>
    <n v="95581"/>
    <s v="10"/>
  </r>
  <r>
    <x v="0"/>
    <s v="10-704-21-5678-1000-149"/>
    <s v="LHS TSSAExtra"/>
    <n v="91"/>
    <n v="81574.27"/>
    <n v="0"/>
    <n v="81574.27"/>
    <s v="10"/>
  </r>
  <r>
    <x v="0"/>
    <s v="10-704-21-5678-1000-210"/>
    <s v="LHS TSSARetirement"/>
    <n v="91"/>
    <n v="18590.560000000001"/>
    <n v="0"/>
    <n v="18590.560000000001"/>
    <s v="10"/>
  </r>
  <r>
    <x v="0"/>
    <s v="10-704-21-5678-1000-220"/>
    <s v="LHS TSSAFICA"/>
    <n v="91"/>
    <n v="6078.68"/>
    <n v="0"/>
    <n v="6078.68"/>
    <s v="10"/>
  </r>
  <r>
    <x v="0"/>
    <s v="10-704-21-5678-1000-241"/>
    <s v="LHS TSSAInsurance"/>
    <n v="91"/>
    <n v="191.82"/>
    <n v="0"/>
    <n v="191.82"/>
    <s v="10"/>
  </r>
  <r>
    <x v="0"/>
    <s v="10-704-21-5678-1000-320"/>
    <s v="LHS TSSApurchased services"/>
    <n v="91"/>
    <n v="5200"/>
    <n v="0"/>
    <n v="5200"/>
    <s v="10"/>
  </r>
  <r>
    <x v="0"/>
    <s v="10-704-21-5678-1000-580"/>
    <s v="LHS TSSA travel"/>
    <n v="91"/>
    <n v="3400"/>
    <n v="0"/>
    <n v="3400"/>
    <s v="10"/>
  </r>
  <r>
    <x v="0"/>
    <s v="10-704-21-5801-1000-131"/>
    <s v="Instructional salary"/>
    <n v="91"/>
    <n v="0"/>
    <n v="0"/>
    <n v="0"/>
    <s v="10"/>
  </r>
  <r>
    <x v="0"/>
    <s v="10-704-21-5801-1000-210"/>
    <s v="Retirement"/>
    <n v="91"/>
    <n v="0"/>
    <n v="0"/>
    <n v="0"/>
    <s v="10"/>
  </r>
  <r>
    <x v="0"/>
    <s v="10-704-21-5801-1000-220"/>
    <s v="FICA"/>
    <n v="91"/>
    <n v="0"/>
    <n v="0"/>
    <n v="0"/>
    <s v="10"/>
  </r>
  <r>
    <x v="0"/>
    <s v="10-704-21-5807-1000-131"/>
    <s v="TEACHER TSSP STIPEND"/>
    <n v="91"/>
    <n v="32158"/>
    <n v="0"/>
    <n v="32158"/>
    <s v="10"/>
  </r>
  <r>
    <x v="0"/>
    <s v="10-704-21-5807-1000-149"/>
    <s v="TSSP EDEP"/>
    <n v="91"/>
    <n v="20761.82"/>
    <n v="0"/>
    <n v="20761.82"/>
    <s v="10"/>
  </r>
  <r>
    <x v="0"/>
    <s v="10-704-21-5807-1000-210"/>
    <s v="Retirement"/>
    <n v="91"/>
    <n v="11478.01"/>
    <n v="0"/>
    <n v="11478.01"/>
    <s v="10"/>
  </r>
  <r>
    <x v="0"/>
    <s v="10-704-21-5807-1000-220"/>
    <s v="FICA"/>
    <n v="91"/>
    <n v="3982.15"/>
    <n v="0"/>
    <n v="3982.15"/>
    <s v="10"/>
  </r>
  <r>
    <x v="0"/>
    <s v="10-704-21-5807-1000-241"/>
    <s v="INSURANCE"/>
    <n v="91"/>
    <n v="70.37"/>
    <n v="0"/>
    <n v="70.37"/>
    <s v="10"/>
  </r>
  <r>
    <x v="0"/>
    <s v="10-704-21-5810-2220-644"/>
    <s v="LIBRARY BOOKS"/>
    <n v="91"/>
    <n v="1962.46"/>
    <n v="0"/>
    <n v="1962.46"/>
    <s v="10"/>
  </r>
  <r>
    <x v="0"/>
    <s v="10-704-21-5810-2220-646"/>
    <s v="AV/LIBRY SUPPLY"/>
    <n v="91"/>
    <n v="0"/>
    <n v="0"/>
    <n v="0"/>
    <s v="10"/>
  </r>
  <r>
    <x v="0"/>
    <s v="10-704-21-5861-1000-270"/>
    <s v="INDUSTRIAL INS"/>
    <n v="91"/>
    <n v="0"/>
    <n v="0"/>
    <n v="0"/>
    <s v="10"/>
  </r>
  <r>
    <x v="0"/>
    <s v="10-704-21-5868-1000-610"/>
    <s v="SUPPLIES"/>
    <n v="91"/>
    <n v="0"/>
    <n v="0"/>
    <n v="0"/>
    <s v="10"/>
  </r>
  <r>
    <x v="0"/>
    <s v="10-704-21-5876-1000-131"/>
    <s v="ESA TEACHERS"/>
    <n v="91"/>
    <n v="0"/>
    <n v="0"/>
    <n v="0"/>
    <s v="10"/>
  </r>
  <r>
    <x v="0"/>
    <s v="10-704-21-5876-1000-149"/>
    <s v="ESA Wages"/>
    <n v="91"/>
    <n v="0"/>
    <n v="0"/>
    <n v="0"/>
    <s v="10"/>
  </r>
  <r>
    <x v="0"/>
    <s v="10-704-21-5876-1000-210"/>
    <s v="RETIREMENT"/>
    <n v="91"/>
    <n v="0"/>
    <n v="0"/>
    <n v="0"/>
    <s v="10"/>
  </r>
  <r>
    <x v="0"/>
    <s v="10-704-21-5876-1000-220"/>
    <s v="FICA"/>
    <n v="91"/>
    <n v="0"/>
    <n v="0"/>
    <n v="0"/>
    <s v="10"/>
  </r>
  <r>
    <x v="0"/>
    <s v="10-704-21-5876-2120-142"/>
    <s v="ESA Wages"/>
    <n v="91"/>
    <n v="0"/>
    <n v="0"/>
    <n v="0"/>
    <s v="10"/>
  </r>
  <r>
    <x v="0"/>
    <s v="10-704-21-5876-2120-210"/>
    <s v="ESA Retirement"/>
    <n v="91"/>
    <n v="0"/>
    <n v="0"/>
    <n v="0"/>
    <s v="10"/>
  </r>
  <r>
    <x v="0"/>
    <s v="10-704-21-5876-2120-220"/>
    <s v="ESA FICA"/>
    <n v="91"/>
    <n v="0"/>
    <n v="0"/>
    <n v="0"/>
    <s v="10"/>
  </r>
  <r>
    <x v="0"/>
    <s v="10-704-21-5876-2150-199"/>
    <s v="ESA Wages"/>
    <n v="91"/>
    <n v="0"/>
    <n v="0"/>
    <n v="0"/>
    <s v="10"/>
  </r>
  <r>
    <x v="0"/>
    <s v="10-704-21-5876-2150-210"/>
    <s v="ESA Retirement"/>
    <n v="91"/>
    <n v="0"/>
    <n v="0"/>
    <n v="0"/>
    <s v="10"/>
  </r>
  <r>
    <x v="0"/>
    <s v="10-704-21-5876-2150-220"/>
    <s v="ESA FICA"/>
    <n v="91"/>
    <n v="0"/>
    <n v="0"/>
    <n v="0"/>
    <s v="10"/>
  </r>
  <r>
    <x v="0"/>
    <s v="10-704-21-5876-2190-149"/>
    <s v="ESA Wages"/>
    <n v="91"/>
    <n v="0"/>
    <n v="0"/>
    <n v="0"/>
    <s v="10"/>
  </r>
  <r>
    <x v="0"/>
    <s v="10-704-21-5876-2190-210"/>
    <s v="ESA Retirement"/>
    <n v="91"/>
    <n v="0"/>
    <n v="0"/>
    <n v="0"/>
    <s v="10"/>
  </r>
  <r>
    <x v="0"/>
    <s v="10-704-21-5876-2190-220"/>
    <s v="ESA FICA"/>
    <n v="91"/>
    <n v="0"/>
    <n v="0"/>
    <n v="0"/>
    <s v="10"/>
  </r>
  <r>
    <x v="0"/>
    <s v="10-704-21-5876-2220-145"/>
    <s v="ESA Wages"/>
    <n v="91"/>
    <n v="0"/>
    <n v="0"/>
    <n v="0"/>
    <s v="10"/>
  </r>
  <r>
    <x v="0"/>
    <s v="10-704-21-5876-2220-210"/>
    <s v="ESA Retirement"/>
    <n v="91"/>
    <n v="0"/>
    <n v="0"/>
    <n v="0"/>
    <s v="10"/>
  </r>
  <r>
    <x v="0"/>
    <s v="10-704-21-5876-2220-220"/>
    <s v="ESA FICA"/>
    <n v="91"/>
    <n v="0"/>
    <n v="0"/>
    <n v="0"/>
    <s v="10"/>
  </r>
  <r>
    <x v="0"/>
    <s v="10-704-21-5876-2400-121"/>
    <s v="ESA Wages"/>
    <n v="91"/>
    <n v="0"/>
    <n v="0"/>
    <n v="0"/>
    <s v="10"/>
  </r>
  <r>
    <x v="0"/>
    <s v="10-704-21-5876-2400-122"/>
    <s v="ESA Wages"/>
    <n v="91"/>
    <n v="0"/>
    <n v="0"/>
    <n v="0"/>
    <s v="10"/>
  </r>
  <r>
    <x v="0"/>
    <s v="10-704-21-5876-2400-210"/>
    <s v="ESA Retirement"/>
    <n v="91"/>
    <n v="0"/>
    <n v="0"/>
    <n v="0"/>
    <s v="10"/>
  </r>
  <r>
    <x v="0"/>
    <s v="10-704-21-5876-2400-220"/>
    <s v="ESA FICA"/>
    <n v="91"/>
    <n v="0"/>
    <n v="0"/>
    <n v="0"/>
    <s v="10"/>
  </r>
  <r>
    <x v="0"/>
    <s v="10-704-21-5881-1000-131"/>
    <s v="Teacher"/>
    <n v="91"/>
    <n v="0"/>
    <n v="0"/>
    <n v="0"/>
    <s v="10"/>
  </r>
  <r>
    <x v="0"/>
    <s v="10-704-21-5881-1000-148"/>
    <s v="MATH INSTRUCTION"/>
    <n v="91"/>
    <n v="0"/>
    <n v="0"/>
    <n v="0"/>
    <s v="10"/>
  </r>
  <r>
    <x v="0"/>
    <s v="10-704-21-5881-1000-149"/>
    <s v="SCIENCE INSTRUCTION"/>
    <n v="91"/>
    <n v="0"/>
    <n v="0"/>
    <n v="0"/>
    <s v="10"/>
  </r>
  <r>
    <x v="0"/>
    <s v="10-704-21-5881-1000-210"/>
    <s v="USTAR RETIREMET"/>
    <n v="91"/>
    <n v="0"/>
    <n v="0"/>
    <n v="0"/>
    <s v="10"/>
  </r>
  <r>
    <x v="0"/>
    <s v="10-704-21-5881-1000-220"/>
    <s v="USTAR -- FICA"/>
    <n v="91"/>
    <n v="0"/>
    <n v="0"/>
    <n v="0"/>
    <s v="10"/>
  </r>
  <r>
    <x v="0"/>
    <s v="10-704-21-5881-1000-241"/>
    <s v="Insurance"/>
    <n v="91"/>
    <n v="0"/>
    <n v="0"/>
    <n v="0"/>
    <s v="10"/>
  </r>
  <r>
    <x v="0"/>
    <s v="10-704-21-5881-1000-341"/>
    <s v="Substitute Cost"/>
    <n v="91"/>
    <n v="0"/>
    <n v="0"/>
    <n v="0"/>
    <s v="10"/>
  </r>
  <r>
    <x v="0"/>
    <s v="10-704-21-5881-1000-610"/>
    <s v="SUPPLIES"/>
    <n v="91"/>
    <n v="0"/>
    <n v="0"/>
    <n v="0"/>
    <s v="10"/>
  </r>
  <r>
    <x v="0"/>
    <s v="10-704-21-5881-1000-810"/>
    <s v="MISC. FEES"/>
    <n v="91"/>
    <n v="0"/>
    <n v="0"/>
    <n v="0"/>
    <s v="10"/>
  </r>
  <r>
    <x v="0"/>
    <s v="10-704-21-5881-2213-131"/>
    <s v="USTAR COACH"/>
    <n v="91"/>
    <n v="0"/>
    <n v="0"/>
    <n v="0"/>
    <s v="10"/>
  </r>
  <r>
    <x v="0"/>
    <s v="10-704-21-5881-2213-149"/>
    <s v="OTHER CERT"/>
    <n v="91"/>
    <n v="0"/>
    <n v="0"/>
    <n v="0"/>
    <s v="10"/>
  </r>
  <r>
    <x v="0"/>
    <s v="10-704-21-5881-2213-320"/>
    <s v="USTAR -- SUBS"/>
    <n v="91"/>
    <n v="0"/>
    <n v="0"/>
    <n v="0"/>
    <s v="10"/>
  </r>
  <r>
    <x v="0"/>
    <s v="10-704-21-5881-2219-148"/>
    <s v="MATH LESSON STUDY"/>
    <n v="91"/>
    <n v="0"/>
    <n v="0"/>
    <n v="0"/>
    <s v="10"/>
  </r>
  <r>
    <x v="0"/>
    <s v="10-704-21-5881-2219-149"/>
    <s v="SCIENCE LESSON STUDY"/>
    <n v="91"/>
    <n v="0"/>
    <n v="0"/>
    <n v="0"/>
    <s v="10"/>
  </r>
  <r>
    <x v="0"/>
    <s v="10-704-21-5881-2219-210"/>
    <s v="RETIREMENT"/>
    <n v="91"/>
    <n v="0"/>
    <n v="0"/>
    <n v="0"/>
    <s v="10"/>
  </r>
  <r>
    <x v="0"/>
    <s v="10-704-21-5881-2219-220"/>
    <s v="FICA"/>
    <n v="91"/>
    <n v="0"/>
    <n v="0"/>
    <n v="0"/>
    <s v="10"/>
  </r>
  <r>
    <x v="0"/>
    <s v="10-704-21-5881-5210-901"/>
    <s v="TRANSFERS OUT"/>
    <n v="91"/>
    <n v="0"/>
    <n v="0"/>
    <n v="0"/>
    <s v="10"/>
  </r>
  <r>
    <x v="0"/>
    <s v="10-704-21-5902-1000-131"/>
    <s v="WBL CTE TEACHER"/>
    <n v="91"/>
    <n v="0"/>
    <n v="0"/>
    <n v="0"/>
    <s v="10"/>
  </r>
  <r>
    <x v="0"/>
    <s v="10-704-21-5902-1000-161"/>
    <s v="WBL - IA"/>
    <n v="91"/>
    <n v="16649.21"/>
    <n v="0"/>
    <n v="16649.21"/>
    <s v="10"/>
  </r>
  <r>
    <x v="0"/>
    <s v="10-704-21-5902-1000-210"/>
    <s v="RETIREMENT"/>
    <n v="91"/>
    <n v="0"/>
    <n v="0"/>
    <n v="0"/>
    <s v="10"/>
  </r>
  <r>
    <x v="0"/>
    <s v="10-704-21-5902-1000-220"/>
    <s v="FICA"/>
    <n v="91"/>
    <n v="1273.69"/>
    <n v="0"/>
    <n v="1273.69"/>
    <s v="10"/>
  </r>
  <r>
    <x v="0"/>
    <s v="10-704-21-5902-1000-241"/>
    <s v="INSURANCE"/>
    <n v="91"/>
    <n v="0"/>
    <n v="0"/>
    <n v="0"/>
    <s v="10"/>
  </r>
  <r>
    <x v="0"/>
    <s v="10-704-21-5902-1000-341"/>
    <s v="WBL - Sub Costs"/>
    <n v="91"/>
    <n v="0"/>
    <n v="0"/>
    <n v="0"/>
    <s v="10"/>
  </r>
  <r>
    <x v="0"/>
    <s v="10-704-21-5902-1000-610"/>
    <s v="Supplies"/>
    <n v="91"/>
    <n v="0"/>
    <n v="0"/>
    <n v="0"/>
    <s v="10"/>
  </r>
  <r>
    <x v="0"/>
    <s v="10-704-21-5903-1000-149"/>
    <s v="Testing coordinator"/>
    <n v="91"/>
    <n v="0"/>
    <n v="0"/>
    <n v="0"/>
    <s v="10"/>
  </r>
  <r>
    <x v="0"/>
    <s v="10-704-21-5903-1000-161"/>
    <s v="IA - CTE"/>
    <n v="91"/>
    <n v="0"/>
    <n v="0"/>
    <n v="0"/>
    <s v="10"/>
  </r>
  <r>
    <x v="0"/>
    <s v="10-704-21-5903-1000-210"/>
    <s v="retirement"/>
    <n v="91"/>
    <n v="0"/>
    <n v="0"/>
    <n v="0"/>
    <s v="10"/>
  </r>
  <r>
    <x v="0"/>
    <s v="10-704-21-5903-1000-220"/>
    <s v="Social Security"/>
    <n v="91"/>
    <n v="0"/>
    <n v="0"/>
    <n v="0"/>
    <s v="10"/>
  </r>
  <r>
    <x v="0"/>
    <s v="10-704-21-5903-1000-241"/>
    <s v="Insurance"/>
    <n v="91"/>
    <n v="0"/>
    <n v="0"/>
    <n v="0"/>
    <s v="10"/>
  </r>
  <r>
    <x v="0"/>
    <s v="10-704-21-5903-2120-142"/>
    <s v="COMP GUIDE SAL"/>
    <n v="91"/>
    <n v="0"/>
    <n v="0"/>
    <n v="0"/>
    <s v="10"/>
  </r>
  <r>
    <x v="0"/>
    <s v="10-704-21-5903-2120-152"/>
    <s v="SEC-COMP GUID"/>
    <n v="91"/>
    <n v="0"/>
    <n v="0"/>
    <n v="0"/>
    <s v="10"/>
  </r>
  <r>
    <x v="0"/>
    <s v="10-704-21-5903-2120-210"/>
    <s v="RETIREMENT"/>
    <n v="91"/>
    <n v="0"/>
    <n v="0"/>
    <n v="0"/>
    <s v="10"/>
  </r>
  <r>
    <x v="0"/>
    <s v="10-704-21-5903-2120-220"/>
    <s v="FICA"/>
    <n v="91"/>
    <n v="0"/>
    <n v="0"/>
    <n v="0"/>
    <s v="10"/>
  </r>
  <r>
    <x v="0"/>
    <s v="10-704-21-5903-2120-241"/>
    <s v="Comp Guidance - Insurance"/>
    <n v="91"/>
    <n v="0"/>
    <n v="0"/>
    <n v="0"/>
    <s v="10"/>
  </r>
  <r>
    <x v="0"/>
    <s v="10-704-21-5903-2120-245"/>
    <s v="Waive"/>
    <n v="91"/>
    <n v="0"/>
    <n v="0"/>
    <n v="0"/>
    <s v="10"/>
  </r>
  <r>
    <x v="0"/>
    <s v="10-704-21-5903-2120-550"/>
    <s v="PRINTING"/>
    <n v="91"/>
    <n v="0"/>
    <n v="0"/>
    <n v="0"/>
    <s v="10"/>
  </r>
  <r>
    <x v="0"/>
    <s v="10-704-21-5903-2120-580"/>
    <s v="Comp Guidance - Travel"/>
    <n v="91"/>
    <n v="0"/>
    <n v="0"/>
    <n v="0"/>
    <s v="10"/>
  </r>
  <r>
    <x v="0"/>
    <s v="10-704-21-5903-2120-610"/>
    <s v="SUPPLIES (GEN)"/>
    <n v="91"/>
    <n v="11712.92"/>
    <n v="0"/>
    <n v="11712.92"/>
    <s v="10"/>
  </r>
  <r>
    <x v="0"/>
    <s v="10-704-21-5903-2650-626"/>
    <s v="Comp Guidance - Motor Fuel"/>
    <n v="91"/>
    <n v="0"/>
    <n v="0"/>
    <n v="0"/>
    <s v="10"/>
  </r>
  <r>
    <x v="0"/>
    <s v="10-704-21-6043-1000-161"/>
    <s v="INST. ASSISTANT"/>
    <n v="91"/>
    <n v="0"/>
    <n v="0"/>
    <n v="0"/>
    <s v="10"/>
  </r>
  <r>
    <x v="0"/>
    <s v="10-704-21-6043-1000-341"/>
    <s v="Carl Perkins - Substitute Cost"/>
    <n v="91"/>
    <n v="0"/>
    <n v="0"/>
    <n v="0"/>
    <s v="10"/>
  </r>
  <r>
    <x v="0"/>
    <s v="10-704-21-6043-1000-610"/>
    <s v="Perkins - Supplies"/>
    <n v="91"/>
    <n v="0"/>
    <n v="0"/>
    <n v="0"/>
    <s v="10"/>
  </r>
  <r>
    <x v="0"/>
    <s v="10-704-21-6170-1000-131"/>
    <s v="TEACHERS"/>
    <n v="91"/>
    <n v="39422.480000000003"/>
    <n v="0"/>
    <n v="39422.480000000003"/>
    <s v="10"/>
  </r>
  <r>
    <x v="0"/>
    <s v="10-704-21-6170-1000-210"/>
    <s v="STATE RETIREMEN"/>
    <n v="91"/>
    <n v="7943.36"/>
    <n v="0"/>
    <n v="7943.36"/>
    <s v="10"/>
  </r>
  <r>
    <x v="0"/>
    <s v="10-704-21-6170-1000-220"/>
    <s v="SOCIAL SECURITY"/>
    <n v="91"/>
    <n v="3015.79"/>
    <n v="0"/>
    <n v="3015.79"/>
    <s v="10"/>
  </r>
  <r>
    <x v="0"/>
    <s v="10-704-21-6170-1000-241"/>
    <s v="GROUP INSURANCE"/>
    <n v="91"/>
    <n v="107.58"/>
    <n v="0"/>
    <n v="107.58"/>
    <s v="10"/>
  </r>
  <r>
    <x v="0"/>
    <s v="10-704-21-6170-1000-245"/>
    <s v="Waive"/>
    <n v="91"/>
    <n v="875"/>
    <n v="0"/>
    <n v="875"/>
    <s v="10"/>
  </r>
  <r>
    <x v="0"/>
    <s v="10-704-21-6170-1000-341"/>
    <s v="Sub Costs"/>
    <n v="91"/>
    <n v="6378.76"/>
    <n v="0"/>
    <n v="6378.76"/>
    <s v="10"/>
  </r>
  <r>
    <x v="0"/>
    <s v="10-704-21-6270-1000-131"/>
    <s v="TEACHERS"/>
    <n v="91"/>
    <n v="43785.9"/>
    <n v="0"/>
    <n v="43785.9"/>
    <s v="10"/>
  </r>
  <r>
    <x v="0"/>
    <s v="10-704-21-6270-1000-210"/>
    <s v="Retirement"/>
    <n v="91"/>
    <n v="9798.7800000000007"/>
    <n v="0"/>
    <n v="9798.7800000000007"/>
    <s v="10"/>
  </r>
  <r>
    <x v="0"/>
    <s v="10-704-21-6270-1000-220"/>
    <s v="FICA"/>
    <n v="91"/>
    <n v="3188.42"/>
    <n v="0"/>
    <n v="3188.42"/>
    <s v="10"/>
  </r>
  <r>
    <x v="0"/>
    <s v="10-704-21-6270-1000-241"/>
    <s v="Insurance"/>
    <n v="91"/>
    <n v="3923.38"/>
    <n v="0"/>
    <n v="3923.38"/>
    <s v="10"/>
  </r>
  <r>
    <x v="0"/>
    <s v="10-704-21-6270-1000-245"/>
    <s v="Waive"/>
    <n v="91"/>
    <n v="295"/>
    <n v="0"/>
    <n v="295"/>
    <s v="10"/>
  </r>
  <r>
    <x v="0"/>
    <s v="10-704-21-6270-1000-341"/>
    <s v="CTE Marketing - Sub Costs"/>
    <n v="91"/>
    <n v="89.61"/>
    <n v="0"/>
    <n v="89.61"/>
    <s v="10"/>
  </r>
  <r>
    <x v="0"/>
    <s v="10-704-21-6370-1000-131"/>
    <s v="TEACHERS"/>
    <n v="91"/>
    <n v="86036.08"/>
    <n v="0"/>
    <n v="86036.08"/>
    <s v="10"/>
  </r>
  <r>
    <x v="0"/>
    <s v="10-704-21-6370-1000-210"/>
    <s v="STATE RETIREMEN"/>
    <n v="91"/>
    <n v="20381.96"/>
    <n v="0"/>
    <n v="20381.96"/>
    <s v="10"/>
  </r>
  <r>
    <x v="0"/>
    <s v="10-704-21-6370-1000-220"/>
    <s v="SOCIAL SECURITY"/>
    <n v="91"/>
    <n v="6551.88"/>
    <n v="0"/>
    <n v="6551.88"/>
    <s v="10"/>
  </r>
  <r>
    <x v="0"/>
    <s v="10-704-21-6370-1000-241"/>
    <s v="GROUP INSURANCE"/>
    <n v="91"/>
    <n v="11671.08"/>
    <n v="0"/>
    <n v="11671.08"/>
    <s v="10"/>
  </r>
  <r>
    <x v="0"/>
    <s v="10-704-21-6370-1000-341"/>
    <s v="Sub Costs"/>
    <n v="91"/>
    <n v="805.95"/>
    <n v="0"/>
    <n v="805.95"/>
    <s v="10"/>
  </r>
  <r>
    <x v="0"/>
    <s v="10-704-21-6370-2700-519"/>
    <s v="HOSA TRANSPORTATION"/>
    <n v="91"/>
    <n v="0"/>
    <n v="0"/>
    <n v="0"/>
    <s v="10"/>
  </r>
  <r>
    <x v="0"/>
    <s v="10-704-21-6470-1000-131"/>
    <s v="TCHRS FACS CTE"/>
    <n v="91"/>
    <n v="87538.83"/>
    <n v="0"/>
    <n v="87538.83"/>
    <s v="10"/>
  </r>
  <r>
    <x v="0"/>
    <s v="10-704-21-6470-1000-210"/>
    <s v="RETIREMENT"/>
    <n v="91"/>
    <n v="19019.72"/>
    <n v="0"/>
    <n v="19019.72"/>
    <s v="10"/>
  </r>
  <r>
    <x v="0"/>
    <s v="10-704-21-6470-1000-220"/>
    <s v="SOCIAL SECURITY"/>
    <n v="91"/>
    <n v="6245.47"/>
    <n v="0"/>
    <n v="6245.47"/>
    <s v="10"/>
  </r>
  <r>
    <x v="0"/>
    <s v="10-704-21-6470-1000-241"/>
    <s v="INSURANCE"/>
    <n v="91"/>
    <n v="19678.400000000001"/>
    <n v="0"/>
    <n v="19678.400000000001"/>
    <s v="10"/>
  </r>
  <r>
    <x v="0"/>
    <s v="10-704-21-6470-1000-245"/>
    <s v="insurance"/>
    <n v="91"/>
    <n v="0"/>
    <n v="0"/>
    <n v="0"/>
    <s v="10"/>
  </r>
  <r>
    <x v="0"/>
    <s v="10-704-21-6470-1000-341"/>
    <s v="CTE - Substitute Cost"/>
    <n v="91"/>
    <n v="1356.75"/>
    <n v="0"/>
    <n v="1356.75"/>
    <s v="10"/>
  </r>
  <r>
    <x v="0"/>
    <s v="10-704-21-6570-1000-131"/>
    <s v="BUSINESS TCHRS"/>
    <n v="91"/>
    <n v="180034.54"/>
    <n v="0"/>
    <n v="180034.54"/>
    <s v="10"/>
  </r>
  <r>
    <x v="0"/>
    <s v="10-704-21-6570-1000-210"/>
    <s v="RETIREMENT"/>
    <n v="91"/>
    <n v="42778.04"/>
    <n v="0"/>
    <n v="42778.04"/>
    <s v="10"/>
  </r>
  <r>
    <x v="0"/>
    <s v="10-704-21-6570-1000-220"/>
    <s v="SOCIAL SECURITY"/>
    <n v="91"/>
    <n v="13026.5"/>
    <n v="0"/>
    <n v="13026.5"/>
    <s v="10"/>
  </r>
  <r>
    <x v="0"/>
    <s v="10-704-21-6570-1000-241"/>
    <s v="INSURANCE"/>
    <n v="91"/>
    <n v="38751.49"/>
    <n v="0"/>
    <n v="38751.49"/>
    <s v="10"/>
  </r>
  <r>
    <x v="0"/>
    <s v="10-704-21-6570-1000-341"/>
    <s v="Substitute Cost"/>
    <n v="91"/>
    <n v="3172.78"/>
    <n v="0"/>
    <n v="3172.78"/>
    <s v="10"/>
  </r>
  <r>
    <x v="0"/>
    <s v="10-704-21-6670-1000-131"/>
    <s v="TEACHER SALARY"/>
    <n v="91"/>
    <n v="88389.41"/>
    <n v="0"/>
    <n v="88389.41"/>
    <s v="10"/>
  </r>
  <r>
    <x v="0"/>
    <s v="10-704-21-6670-1000-210"/>
    <s v="RETIREMENT"/>
    <n v="91"/>
    <n v="20820.53"/>
    <n v="0"/>
    <n v="20820.53"/>
    <s v="10"/>
  </r>
  <r>
    <x v="0"/>
    <s v="10-704-21-6670-1000-220"/>
    <s v="FICA"/>
    <n v="91"/>
    <n v="6230.31"/>
    <n v="0"/>
    <n v="6230.31"/>
    <s v="10"/>
  </r>
  <r>
    <x v="0"/>
    <s v="10-704-21-6670-1000-241"/>
    <s v="INSURANCE"/>
    <n v="91"/>
    <n v="18126.990000000002"/>
    <n v="0"/>
    <n v="18126.990000000002"/>
    <s v="10"/>
  </r>
  <r>
    <x v="0"/>
    <s v="10-704-21-6670-1000-341"/>
    <s v="Sub Costs"/>
    <n v="91"/>
    <n v="1141.6199999999999"/>
    <n v="0"/>
    <n v="1141.6199999999999"/>
    <s v="10"/>
  </r>
  <r>
    <x v="0"/>
    <s v="10-704-21-6770-1000-131"/>
    <s v="TEACHERS"/>
    <n v="91"/>
    <n v="4260.3900000000003"/>
    <n v="0"/>
    <n v="4260.3900000000003"/>
    <s v="10"/>
  </r>
  <r>
    <x v="0"/>
    <s v="10-704-21-6770-1000-149"/>
    <s v="CTE Teacher"/>
    <n v="91"/>
    <n v="0"/>
    <n v="0"/>
    <n v="0"/>
    <s v="10"/>
  </r>
  <r>
    <x v="0"/>
    <s v="10-704-21-6770-1000-210"/>
    <s v="STATE RETIREMEN"/>
    <n v="91"/>
    <n v="969.66"/>
    <n v="0"/>
    <n v="969.66"/>
    <s v="10"/>
  </r>
  <r>
    <x v="0"/>
    <s v="10-704-21-6770-1000-220"/>
    <s v="SOCIAL SECURITY"/>
    <n v="91"/>
    <n v="296.66000000000003"/>
    <n v="0"/>
    <n v="296.66000000000003"/>
    <s v="10"/>
  </r>
  <r>
    <x v="0"/>
    <s v="10-704-21-6770-1000-241"/>
    <s v="GROUP INSURANCE"/>
    <n v="91"/>
    <n v="1234.53"/>
    <n v="0"/>
    <n v="1234.53"/>
    <s v="10"/>
  </r>
  <r>
    <x v="0"/>
    <s v="10-704-21-6770-1000-245"/>
    <s v="waive"/>
    <n v="91"/>
    <n v="0"/>
    <n v="0"/>
    <n v="0"/>
    <s v="10"/>
  </r>
  <r>
    <x v="0"/>
    <s v="10-704-21-6870-1000-131"/>
    <s v="TECH ED - CTE"/>
    <n v="91"/>
    <n v="44890.03"/>
    <n v="0"/>
    <n v="44890.03"/>
    <s v="10"/>
  </r>
  <r>
    <x v="0"/>
    <s v="10-704-21-6870-1000-210"/>
    <s v="RETIREMENT"/>
    <n v="91"/>
    <n v="10634.5"/>
    <n v="0"/>
    <n v="10634.5"/>
    <s v="10"/>
  </r>
  <r>
    <x v="0"/>
    <s v="10-704-21-6870-1000-220"/>
    <s v="SOCIAL SECURITY"/>
    <n v="91"/>
    <n v="3434.07"/>
    <n v="0"/>
    <n v="3434.07"/>
    <s v="10"/>
  </r>
  <r>
    <x v="0"/>
    <s v="10-704-21-6870-1000-241"/>
    <s v="INSURANCE"/>
    <n v="91"/>
    <n v="127.5"/>
    <n v="0"/>
    <n v="127.5"/>
    <s v="10"/>
  </r>
  <r>
    <x v="0"/>
    <s v="10-704-21-6870-1000-245"/>
    <s v="waive"/>
    <n v="91"/>
    <n v="441.73"/>
    <n v="0"/>
    <n v="441.73"/>
    <s v="10"/>
  </r>
  <r>
    <x v="0"/>
    <s v="10-704-21-6870-1000-320"/>
    <s v="PURCH SERVICE"/>
    <n v="91"/>
    <n v="0"/>
    <n v="0"/>
    <n v="0"/>
    <s v="10"/>
  </r>
  <r>
    <x v="0"/>
    <s v="10-704-21-6870-1000-341"/>
    <s v="Substitute Cost"/>
    <n v="91"/>
    <n v="405.02"/>
    <n v="0"/>
    <n v="405.02"/>
    <s v="10"/>
  </r>
  <r>
    <x v="0"/>
    <s v="10-704-21-6870-1000-610"/>
    <s v="SUPPLIES"/>
    <n v="91"/>
    <n v="0"/>
    <n v="0"/>
    <n v="0"/>
    <s v="10"/>
  </r>
  <r>
    <x v="0"/>
    <s v="10-704-21-6875-1000-131"/>
    <s v="TEACHERS"/>
    <n v="91"/>
    <n v="0"/>
    <n v="0"/>
    <n v="0"/>
    <s v="10"/>
  </r>
  <r>
    <x v="0"/>
    <s v="10-704-21-6875-1000-149"/>
    <s v="CTE -- GEN PRGM"/>
    <n v="91"/>
    <n v="13200"/>
    <n v="0"/>
    <n v="13200"/>
    <s v="10"/>
  </r>
  <r>
    <x v="0"/>
    <s v="10-704-21-6875-1000-161"/>
    <s v="IA - CTE GEN PR"/>
    <n v="91"/>
    <n v="0"/>
    <n v="0"/>
    <n v="0"/>
    <s v="10"/>
  </r>
  <r>
    <x v="0"/>
    <s v="10-704-21-6875-1000-210"/>
    <s v="Retirement"/>
    <n v="91"/>
    <n v="3039.01"/>
    <n v="0"/>
    <n v="3039.01"/>
    <s v="10"/>
  </r>
  <r>
    <x v="0"/>
    <s v="10-704-21-6875-1000-220"/>
    <s v="FICA"/>
    <n v="91"/>
    <n v="973.7"/>
    <n v="0"/>
    <n v="973.7"/>
    <s v="10"/>
  </r>
  <r>
    <x v="0"/>
    <s v="10-704-21-6875-1000-241"/>
    <s v="Insurance"/>
    <n v="91"/>
    <n v="53.72"/>
    <n v="0"/>
    <n v="53.72"/>
    <s v="10"/>
  </r>
  <r>
    <x v="0"/>
    <s v="10-704-21-6875-1000-341"/>
    <s v="SUB TEACHERS"/>
    <n v="91"/>
    <n v="2106"/>
    <n v="0"/>
    <n v="2106"/>
    <s v="10"/>
  </r>
  <r>
    <x v="0"/>
    <s v="10-704-21-6875-1000-511"/>
    <s v="Student Transportation"/>
    <n v="91"/>
    <n v="0"/>
    <n v="0"/>
    <n v="0"/>
    <s v="10"/>
  </r>
  <r>
    <x v="0"/>
    <s v="10-704-21-6875-1000-560"/>
    <s v="TUITION"/>
    <n v="91"/>
    <n v="0"/>
    <n v="0"/>
    <n v="0"/>
    <s v="10"/>
  </r>
  <r>
    <x v="0"/>
    <s v="10-704-21-6875-1000-580"/>
    <s v="TRAVEL"/>
    <n v="91"/>
    <n v="0"/>
    <n v="0"/>
    <n v="0"/>
    <s v="10"/>
  </r>
  <r>
    <x v="0"/>
    <s v="10-704-21-6875-1000-610"/>
    <s v="CTE SUPPLIES"/>
    <n v="91"/>
    <n v="133152.73000000001"/>
    <n v="0"/>
    <n v="133152.73000000001"/>
    <s v="10"/>
  </r>
  <r>
    <x v="0"/>
    <s v="10-704-21-6875-1000-670"/>
    <s v="Instructional Software"/>
    <n v="91"/>
    <n v="0"/>
    <n v="0"/>
    <n v="0"/>
    <s v="10"/>
  </r>
  <r>
    <x v="0"/>
    <s v="10-704-21-6875-1000-730"/>
    <s v="EQUIPMENT"/>
    <n v="91"/>
    <n v="0"/>
    <n v="0"/>
    <n v="0"/>
    <s v="10"/>
  </r>
  <r>
    <x v="0"/>
    <s v="10-704-21-6875-2120-152"/>
    <s v="Secretary"/>
    <n v="91"/>
    <n v="8502.9"/>
    <n v="0"/>
    <n v="8502.9"/>
    <s v="10"/>
  </r>
  <r>
    <x v="0"/>
    <s v="10-704-21-6875-2120-210"/>
    <s v="Retirement"/>
    <n v="91"/>
    <n v="1702.34"/>
    <n v="0"/>
    <n v="1702.34"/>
    <s v="10"/>
  </r>
  <r>
    <x v="0"/>
    <s v="10-704-21-6875-2120-220"/>
    <s v="FICA"/>
    <n v="91"/>
    <n v="650.46"/>
    <n v="0"/>
    <n v="650.46"/>
    <s v="10"/>
  </r>
  <r>
    <x v="0"/>
    <s v="10-704-21-6875-2120-241"/>
    <s v="Insurance"/>
    <n v="91"/>
    <n v="49.83"/>
    <n v="0"/>
    <n v="49.83"/>
    <s v="10"/>
  </r>
  <r>
    <x v="0"/>
    <s v="10-704-21-6875-2120-245"/>
    <s v="Waive"/>
    <n v="91"/>
    <n v="499.99"/>
    <n v="0"/>
    <n v="499.99"/>
    <s v="10"/>
  </r>
  <r>
    <x v="0"/>
    <s v="10-704-21-6875-2650-626"/>
    <s v="LHS FBLA Fuel"/>
    <n v="91"/>
    <n v="0"/>
    <n v="0"/>
    <n v="0"/>
    <s v="10"/>
  </r>
  <r>
    <x v="0"/>
    <s v="10-704-21-6875-2700-511"/>
    <s v="CTE student transportation"/>
    <n v="91"/>
    <n v="0"/>
    <n v="0"/>
    <n v="0"/>
    <s v="10"/>
  </r>
  <r>
    <x v="0"/>
    <s v="10-704-21-6875-5210-901"/>
    <s v="TRANSFERS OUT"/>
    <n v="91"/>
    <n v="0"/>
    <n v="0"/>
    <n v="0"/>
    <s v="10"/>
  </r>
  <r>
    <x v="0"/>
    <s v="10-704-21-6902-1000-131"/>
    <s v="WBL CTE TEACHER"/>
    <n v="91"/>
    <n v="0"/>
    <n v="0"/>
    <n v="0"/>
    <s v="10"/>
  </r>
  <r>
    <x v="0"/>
    <s v="10-704-21-6902-1000-161"/>
    <s v="WBL - IA"/>
    <n v="91"/>
    <n v="0"/>
    <n v="0"/>
    <n v="0"/>
    <s v="10"/>
  </r>
  <r>
    <x v="0"/>
    <s v="10-704-21-6902-1000-210"/>
    <s v="RETIREMENT"/>
    <n v="91"/>
    <n v="0"/>
    <n v="0"/>
    <n v="0"/>
    <s v="10"/>
  </r>
  <r>
    <x v="0"/>
    <s v="10-704-21-6902-1000-220"/>
    <s v="FICA"/>
    <n v="91"/>
    <n v="0"/>
    <n v="0"/>
    <n v="0"/>
    <s v="10"/>
  </r>
  <r>
    <x v="0"/>
    <s v="10-704-21-6902-1000-241"/>
    <s v="INSURANCE"/>
    <n v="91"/>
    <n v="0"/>
    <n v="0"/>
    <n v="0"/>
    <s v="10"/>
  </r>
  <r>
    <x v="0"/>
    <s v="10-704-21-6902-1000-341"/>
    <s v="WBL - Sub Costs"/>
    <n v="91"/>
    <n v="0"/>
    <n v="0"/>
    <n v="0"/>
    <s v="10"/>
  </r>
  <r>
    <x v="0"/>
    <s v="10-704-21-6970-1000-131"/>
    <s v="TEACHERS"/>
    <n v="91"/>
    <n v="11285.77"/>
    <n v="0"/>
    <n v="11285.77"/>
    <s v="10"/>
  </r>
  <r>
    <x v="0"/>
    <s v="10-704-21-6970-1000-210"/>
    <s v="STATE RETIREMEN"/>
    <n v="91"/>
    <n v="2712.18"/>
    <n v="0"/>
    <n v="2712.18"/>
    <s v="10"/>
  </r>
  <r>
    <x v="0"/>
    <s v="10-704-21-6970-1000-220"/>
    <s v="SOCIAL SECURITY"/>
    <n v="91"/>
    <n v="783.04"/>
    <n v="0"/>
    <n v="783.04"/>
    <s v="10"/>
  </r>
  <r>
    <x v="0"/>
    <s v="10-704-21-6970-1000-241"/>
    <s v="GROUP INSURANCE"/>
    <n v="91"/>
    <n v="2502.44"/>
    <n v="0"/>
    <n v="2502.44"/>
    <s v="10"/>
  </r>
  <r>
    <x v="0"/>
    <s v="10-704-21-6970-1000-341"/>
    <s v="Sub Costs"/>
    <n v="91"/>
    <n v="75.739999999999995"/>
    <n v="0"/>
    <n v="75.739999999999995"/>
    <s v="10"/>
  </r>
  <r>
    <x v="0"/>
    <s v="10-704-21-7215-1000-131"/>
    <s v="TEACHERS"/>
    <n v="91"/>
    <n v="0"/>
    <n v="0"/>
    <n v="0"/>
    <s v="10"/>
  </r>
  <r>
    <x v="0"/>
    <s v="10-704-21-7215-1000-149"/>
    <s v="Extra Duty"/>
    <n v="91"/>
    <n v="0"/>
    <n v="0"/>
    <n v="0"/>
    <s v="10"/>
  </r>
  <r>
    <x v="0"/>
    <s v="10-704-21-7215-1000-161"/>
    <s v="INST. ASSISTANT"/>
    <n v="91"/>
    <n v="0"/>
    <n v="0"/>
    <n v="0"/>
    <s v="10"/>
  </r>
  <r>
    <x v="0"/>
    <s v="10-704-21-7215-1000-210"/>
    <s v="RETIREMENT"/>
    <n v="91"/>
    <n v="0"/>
    <n v="0"/>
    <n v="0"/>
    <s v="10"/>
  </r>
  <r>
    <x v="0"/>
    <s v="10-704-21-7215-1000-220"/>
    <s v="FICA"/>
    <n v="91"/>
    <n v="0"/>
    <n v="0"/>
    <n v="0"/>
    <s v="10"/>
  </r>
  <r>
    <x v="0"/>
    <s v="10-704-21-7215-1000-610"/>
    <s v="ESSER CARES 2 supplies"/>
    <n v="91"/>
    <n v="0"/>
    <n v="0"/>
    <n v="0"/>
    <s v="10"/>
  </r>
  <r>
    <x v="0"/>
    <s v="10-704-21-7395-1000-161"/>
    <s v="INST. ASSISTANT"/>
    <n v="91"/>
    <n v="0"/>
    <n v="0"/>
    <n v="0"/>
    <s v="10"/>
  </r>
  <r>
    <x v="0"/>
    <s v="10-704-21-7395-1000-195"/>
    <s v="SPECIALIST"/>
    <n v="91"/>
    <n v="0"/>
    <n v="0"/>
    <n v="0"/>
    <s v="10"/>
  </r>
  <r>
    <x v="0"/>
    <s v="10-704-21-7401-1000-131"/>
    <s v="TEACHERS"/>
    <n v="91"/>
    <n v="0"/>
    <n v="0"/>
    <n v="0"/>
    <s v="10"/>
  </r>
  <r>
    <x v="0"/>
    <s v="10-704-21-7401-1000-161"/>
    <s v="INST. ASSISTANT"/>
    <n v="91"/>
    <n v="0"/>
    <n v="0"/>
    <n v="0"/>
    <s v="10"/>
  </r>
  <r>
    <x v="0"/>
    <s v="10-704-21-7401-1000-210"/>
    <s v="RETIREMENT"/>
    <n v="91"/>
    <n v="0"/>
    <n v="0"/>
    <n v="0"/>
    <s v="10"/>
  </r>
  <r>
    <x v="0"/>
    <s v="10-704-21-7401-1000-220"/>
    <s v="FICA"/>
    <n v="91"/>
    <n v="0"/>
    <n v="0"/>
    <n v="0"/>
    <s v="10"/>
  </r>
  <r>
    <x v="0"/>
    <s v="10-704-21-7401-1000-241"/>
    <s v="Insurance"/>
    <n v="91"/>
    <n v="0"/>
    <n v="0"/>
    <n v="0"/>
    <s v="10"/>
  </r>
  <r>
    <x v="0"/>
    <s v="10-704-21-7401-1000-245"/>
    <s v="Waive"/>
    <n v="91"/>
    <n v="0"/>
    <n v="0"/>
    <n v="0"/>
    <s v="10"/>
  </r>
  <r>
    <x v="0"/>
    <s v="10-704-21-7401-1000-341"/>
    <s v="Carl Perkins - Substitute Cost"/>
    <n v="91"/>
    <n v="475.9"/>
    <n v="0"/>
    <n v="475.9"/>
    <s v="10"/>
  </r>
  <r>
    <x v="0"/>
    <s v="10-704-21-7401-1000-610"/>
    <s v="Perkins - Supplies"/>
    <n v="91"/>
    <n v="2425.87"/>
    <n v="0"/>
    <n v="2425.87"/>
    <s v="10"/>
  </r>
  <r>
    <x v="0"/>
    <s v="10-704-21-7524-1000-131"/>
    <s v="TEACHERS"/>
    <n v="91"/>
    <n v="161128.24"/>
    <n v="0"/>
    <n v="161128.24"/>
    <s v="10"/>
  </r>
  <r>
    <x v="0"/>
    <s v="10-704-21-7524-1000-149"/>
    <s v="Extra Duty"/>
    <n v="91"/>
    <n v="2670.7"/>
    <n v="0"/>
    <n v="2670.7"/>
    <s v="10"/>
  </r>
  <r>
    <x v="0"/>
    <s v="10-704-21-7524-1000-161"/>
    <s v="STAFF ASSISTANT"/>
    <n v="91"/>
    <n v="47365.25"/>
    <n v="0"/>
    <n v="47365.25"/>
    <s v="10"/>
  </r>
  <r>
    <x v="0"/>
    <s v="10-704-21-7524-1000-210"/>
    <s v="RETIREMENT"/>
    <n v="91"/>
    <n v="35877.43"/>
    <n v="0"/>
    <n v="35877.43"/>
    <s v="10"/>
  </r>
  <r>
    <x v="0"/>
    <s v="10-704-21-7524-1000-220"/>
    <s v="FICA"/>
    <n v="91"/>
    <n v="15718.95"/>
    <n v="0"/>
    <n v="15718.95"/>
    <s v="10"/>
  </r>
  <r>
    <x v="0"/>
    <s v="10-704-21-7524-1000-241"/>
    <s v="INSURANCE"/>
    <n v="91"/>
    <n v="22275.26"/>
    <n v="0"/>
    <n v="22275.26"/>
    <s v="10"/>
  </r>
  <r>
    <x v="0"/>
    <s v="10-704-21-7524-1000-245"/>
    <s v="Waive"/>
    <n v="91"/>
    <n v="0"/>
    <n v="0"/>
    <n v="0"/>
    <s v="10"/>
  </r>
  <r>
    <x v="0"/>
    <s v="10-704-21-7524-1000-341"/>
    <s v="IDEA - Substitute Cost"/>
    <n v="91"/>
    <n v="1534.43"/>
    <n v="0"/>
    <n v="1534.43"/>
    <s v="10"/>
  </r>
  <r>
    <x v="0"/>
    <s v="10-704-21-7524-2190-149"/>
    <s v="STUDENT INTERVN"/>
    <n v="91"/>
    <n v="0"/>
    <n v="0"/>
    <n v="0"/>
    <s v="10"/>
  </r>
  <r>
    <x v="0"/>
    <s v="10-704-21-7602-1000-161"/>
    <s v="IA - AMERICORPS"/>
    <n v="91"/>
    <n v="0"/>
    <n v="0"/>
    <n v="0"/>
    <s v="10"/>
  </r>
  <r>
    <x v="0"/>
    <s v="10-704-21-7602-1000-220"/>
    <s v="FICA"/>
    <n v="91"/>
    <n v="0"/>
    <n v="0"/>
    <n v="0"/>
    <s v="10"/>
  </r>
  <r>
    <x v="0"/>
    <s v="10-704-21-7602-1000-270"/>
    <s v="INDUSTRIAL INS"/>
    <n v="91"/>
    <n v="0"/>
    <n v="0"/>
    <n v="0"/>
    <s v="10"/>
  </r>
  <r>
    <x v="0"/>
    <s v="10-704-21-7664-1000-161"/>
    <s v="IA - ARRA IDEA"/>
    <n v="91"/>
    <n v="0"/>
    <n v="0"/>
    <n v="0"/>
    <s v="10"/>
  </r>
  <r>
    <x v="0"/>
    <s v="10-704-21-7664-2110-141"/>
    <s v="SOCIAL WORKERS"/>
    <n v="91"/>
    <n v="0"/>
    <n v="0"/>
    <n v="0"/>
    <s v="10"/>
  </r>
  <r>
    <x v="0"/>
    <s v="10-704-21-7710-1000-131"/>
    <s v="TEACHERS - GEAR UP"/>
    <n v="91"/>
    <n v="0"/>
    <n v="0"/>
    <n v="0"/>
    <s v="10"/>
  </r>
  <r>
    <x v="0"/>
    <s v="10-704-21-7710-1000-149"/>
    <s v="OTHER CERTIFIED"/>
    <n v="91"/>
    <n v="0"/>
    <n v="0"/>
    <n v="0"/>
    <s v="10"/>
  </r>
  <r>
    <x v="0"/>
    <s v="10-704-21-7710-1000-161"/>
    <s v="INSTRUCTIONAL ASSISTANT"/>
    <n v="91"/>
    <n v="0"/>
    <n v="0"/>
    <n v="0"/>
    <s v="10"/>
  </r>
  <r>
    <x v="0"/>
    <s v="10-704-21-7710-1000-198"/>
    <s v="Gear Up 1 - Site Coordinator"/>
    <n v="91"/>
    <n v="0"/>
    <n v="0"/>
    <n v="0"/>
    <s v="10"/>
  </r>
  <r>
    <x v="0"/>
    <s v="10-704-21-7710-1000-210"/>
    <s v="GEAR UP - Retirement"/>
    <n v="91"/>
    <n v="0"/>
    <n v="0"/>
    <n v="0"/>
    <s v="10"/>
  </r>
  <r>
    <x v="0"/>
    <s v="10-704-21-7710-1000-220"/>
    <s v="GEAR UP - FICA"/>
    <n v="91"/>
    <n v="0"/>
    <n v="0"/>
    <n v="0"/>
    <s v="10"/>
  </r>
  <r>
    <x v="0"/>
    <s v="10-704-21-7710-1000-241"/>
    <s v="Gear Up - Insurance"/>
    <n v="91"/>
    <n v="0"/>
    <n v="0"/>
    <n v="0"/>
    <s v="10"/>
  </r>
  <r>
    <x v="0"/>
    <s v="10-704-21-7710-1000-245"/>
    <s v="Waive"/>
    <n v="91"/>
    <n v="0"/>
    <n v="0"/>
    <n v="0"/>
    <s v="10"/>
  </r>
  <r>
    <x v="0"/>
    <s v="10-704-21-7710-1000-320"/>
    <s v="Gear Up - Purchased Services"/>
    <n v="91"/>
    <n v="0"/>
    <n v="0"/>
    <n v="0"/>
    <s v="10"/>
  </r>
  <r>
    <x v="0"/>
    <s v="10-704-21-7710-1000-341"/>
    <s v="SUBSTITUTE COST"/>
    <n v="91"/>
    <n v="0"/>
    <n v="0"/>
    <n v="0"/>
    <s v="10"/>
  </r>
  <r>
    <x v="0"/>
    <s v="10-704-21-7710-1000-580"/>
    <s v="TRAVEL"/>
    <n v="91"/>
    <n v="0"/>
    <n v="0"/>
    <n v="0"/>
    <s v="10"/>
  </r>
  <r>
    <x v="0"/>
    <s v="10-704-21-7710-1000-610"/>
    <s v="SUPPLIES"/>
    <n v="91"/>
    <n v="0"/>
    <n v="0"/>
    <n v="0"/>
    <s v="10"/>
  </r>
  <r>
    <x v="0"/>
    <s v="10-704-21-7710-1000-642"/>
    <s v="Online Curriculum"/>
    <n v="91"/>
    <n v="0"/>
    <n v="0"/>
    <n v="0"/>
    <s v="10"/>
  </r>
  <r>
    <x v="0"/>
    <s v="10-704-21-7710-1000-734"/>
    <s v="TECHNOLOGY EQUIPMENT"/>
    <n v="91"/>
    <n v="0"/>
    <n v="0"/>
    <n v="0"/>
    <s v="10"/>
  </r>
  <r>
    <x v="0"/>
    <s v="10-704-21-7710-1000-890"/>
    <s v="MISC."/>
    <n v="91"/>
    <n v="0"/>
    <n v="0"/>
    <n v="0"/>
    <s v="10"/>
  </r>
  <r>
    <x v="0"/>
    <s v="10-704-21-7710-2100-152"/>
    <s v="Gear Up 1 - Career Center Asst"/>
    <n v="91"/>
    <n v="0"/>
    <n v="0"/>
    <n v="0"/>
    <s v="10"/>
  </r>
  <r>
    <x v="0"/>
    <s v="10-704-21-7710-2100-220"/>
    <s v="FICA"/>
    <n v="91"/>
    <n v="0"/>
    <n v="0"/>
    <n v="0"/>
    <s v="10"/>
  </r>
  <r>
    <x v="0"/>
    <s v="10-704-21-7710-2190-197"/>
    <s v="Gear Up 1 - Parent Liason"/>
    <n v="91"/>
    <n v="0"/>
    <n v="0"/>
    <n v="0"/>
    <s v="10"/>
  </r>
  <r>
    <x v="0"/>
    <s v="10-704-21-7710-2190-210"/>
    <s v="Retirement"/>
    <n v="91"/>
    <n v="0"/>
    <n v="0"/>
    <n v="0"/>
    <s v="10"/>
  </r>
  <r>
    <x v="0"/>
    <s v="10-704-21-7710-2190-220"/>
    <s v="FICA"/>
    <n v="91"/>
    <n v="0"/>
    <n v="0"/>
    <n v="0"/>
    <s v="10"/>
  </r>
  <r>
    <x v="0"/>
    <s v="10-704-21-7710-2210-152"/>
    <s v="Admin Assistant"/>
    <n v="91"/>
    <n v="0"/>
    <n v="0"/>
    <n v="0"/>
    <s v="10"/>
  </r>
  <r>
    <x v="0"/>
    <s v="10-704-21-7710-2400-152"/>
    <s v="Gear Up 1 - Office Assistant"/>
    <n v="91"/>
    <n v="0"/>
    <n v="0"/>
    <n v="0"/>
    <s v="10"/>
  </r>
  <r>
    <x v="0"/>
    <s v="10-704-21-7710-2400-210"/>
    <s v="Retirement"/>
    <n v="91"/>
    <n v="0"/>
    <n v="0"/>
    <n v="0"/>
    <s v="10"/>
  </r>
  <r>
    <x v="0"/>
    <s v="10-704-21-7710-2400-220"/>
    <s v="FICA"/>
    <n v="91"/>
    <n v="0"/>
    <n v="0"/>
    <n v="0"/>
    <s v="10"/>
  </r>
  <r>
    <x v="0"/>
    <s v="10-704-21-7710-2650-626"/>
    <s v="GEAR UP - Motor Fuel"/>
    <n v="91"/>
    <n v="0"/>
    <n v="0"/>
    <n v="0"/>
    <s v="10"/>
  </r>
  <r>
    <x v="0"/>
    <s v="10-704-21-7710-2700-519"/>
    <s v="TRANSPORTATION"/>
    <n v="91"/>
    <n v="0"/>
    <n v="0"/>
    <n v="0"/>
    <s v="10"/>
  </r>
  <r>
    <x v="0"/>
    <s v="10-704-21-7711-1000-131"/>
    <s v="Teacher Salary"/>
    <n v="91"/>
    <n v="160917.56"/>
    <n v="0"/>
    <n v="160917.56"/>
    <s v="10"/>
  </r>
  <r>
    <x v="0"/>
    <s v="10-704-21-7711-1000-149"/>
    <s v="Gear Up 2 - Extra Duty"/>
    <n v="91"/>
    <n v="23207.21"/>
    <n v="0"/>
    <n v="23207.21"/>
    <s v="10"/>
  </r>
  <r>
    <x v="0"/>
    <s v="10-704-21-7711-1000-161"/>
    <s v="Gear Up 2 - Inst Assitant"/>
    <n v="91"/>
    <n v="4483.7"/>
    <n v="0"/>
    <n v="4483.7"/>
    <s v="10"/>
  </r>
  <r>
    <x v="0"/>
    <s v="10-704-21-7711-1000-198"/>
    <s v="GEAR UP 2 - Site Coordinator"/>
    <n v="91"/>
    <n v="27523.59"/>
    <n v="0"/>
    <n v="27523.59"/>
    <s v="10"/>
  </r>
  <r>
    <x v="0"/>
    <s v="10-704-21-7711-1000-210"/>
    <s v="Gear Up 2 - Retirement"/>
    <n v="91"/>
    <n v="43047.29"/>
    <n v="0"/>
    <n v="43047.29"/>
    <s v="10"/>
  </r>
  <r>
    <x v="0"/>
    <s v="10-704-21-7711-1000-220"/>
    <s v="Gear Up 2 - FICA"/>
    <n v="91"/>
    <n v="15337.45"/>
    <n v="0"/>
    <n v="15337.45"/>
    <s v="10"/>
  </r>
  <r>
    <x v="0"/>
    <s v="10-704-21-7711-1000-241"/>
    <s v="Insurance"/>
    <n v="91"/>
    <n v="29350.04"/>
    <n v="0"/>
    <n v="29350.04"/>
    <s v="10"/>
  </r>
  <r>
    <x v="0"/>
    <s v="10-704-21-7711-1000-245"/>
    <s v="Waive"/>
    <n v="91"/>
    <n v="1000"/>
    <n v="0"/>
    <n v="1000"/>
    <s v="10"/>
  </r>
  <r>
    <x v="0"/>
    <s v="10-704-21-7711-1000-320"/>
    <s v="GearUp 2 - Purchased Services"/>
    <n v="91"/>
    <n v="4060"/>
    <n v="0"/>
    <n v="4060"/>
    <s v="10"/>
  </r>
  <r>
    <x v="0"/>
    <s v="10-704-21-7711-1000-341"/>
    <s v="GEAR UP 2 - Substitute Cost"/>
    <n v="91"/>
    <n v="576.74"/>
    <n v="0"/>
    <n v="576.74"/>
    <s v="10"/>
  </r>
  <r>
    <x v="0"/>
    <s v="10-704-21-7711-1000-580"/>
    <s v="GEAR UP 2 - Travel"/>
    <n v="91"/>
    <n v="2626.3"/>
    <n v="0"/>
    <n v="2626.3"/>
    <s v="10"/>
  </r>
  <r>
    <x v="0"/>
    <s v="10-704-21-7711-1000-610"/>
    <s v="GEAR UP 2 - Supplies"/>
    <n v="91"/>
    <n v="46969.45"/>
    <n v="0"/>
    <n v="46969.45"/>
    <s v="10"/>
  </r>
  <r>
    <x v="0"/>
    <s v="10-704-21-7711-1000-642"/>
    <s v="Online Curriculum"/>
    <n v="91"/>
    <n v="0"/>
    <n v="0"/>
    <n v="0"/>
    <s v="10"/>
  </r>
  <r>
    <x v="0"/>
    <s v="10-704-21-7711-1000-730"/>
    <s v="Gear Up 2 - Equipment"/>
    <n v="91"/>
    <n v="0"/>
    <n v="0"/>
    <n v="0"/>
    <s v="10"/>
  </r>
  <r>
    <x v="0"/>
    <s v="10-704-21-7711-1000-890"/>
    <s v="GEAR UP 2 - Misc"/>
    <n v="91"/>
    <n v="0"/>
    <n v="0"/>
    <n v="0"/>
    <s v="10"/>
  </r>
  <r>
    <x v="0"/>
    <s v="10-704-21-7711-2100-152"/>
    <s v="Gear Up 2 - Career Center Asst"/>
    <n v="91"/>
    <n v="4166.3900000000003"/>
    <n v="0"/>
    <n v="4166.3900000000003"/>
    <s v="10"/>
  </r>
  <r>
    <x v="0"/>
    <s v="10-704-21-7711-2100-210"/>
    <s v="Retirement"/>
    <n v="91"/>
    <n v="834.09"/>
    <n v="0"/>
    <n v="834.09"/>
    <s v="10"/>
  </r>
  <r>
    <x v="0"/>
    <s v="10-704-21-7711-2100-220"/>
    <s v="FICA"/>
    <n v="91"/>
    <n v="318.81"/>
    <n v="0"/>
    <n v="318.81"/>
    <s v="10"/>
  </r>
  <r>
    <x v="0"/>
    <s v="10-704-21-7711-2100-241"/>
    <s v="Insurance"/>
    <n v="91"/>
    <n v="24.87"/>
    <n v="0"/>
    <n v="24.87"/>
    <s v="10"/>
  </r>
  <r>
    <x v="0"/>
    <s v="10-704-21-7711-2100-245"/>
    <s v="Waive"/>
    <n v="91"/>
    <n v="250.01"/>
    <n v="0"/>
    <n v="250.01"/>
    <s v="10"/>
  </r>
  <r>
    <x v="0"/>
    <s v="10-704-21-7711-2120-142"/>
    <s v="GU 2 Counselor"/>
    <n v="91"/>
    <n v="14451.32"/>
    <n v="0"/>
    <n v="14451.32"/>
    <s v="10"/>
  </r>
  <r>
    <x v="0"/>
    <s v="10-704-21-7711-2120-210"/>
    <s v="Gear Up 2 - Retirement"/>
    <n v="91"/>
    <n v="2893.11"/>
    <n v="0"/>
    <n v="2893.11"/>
    <s v="10"/>
  </r>
  <r>
    <x v="0"/>
    <s v="10-704-21-7711-2120-220"/>
    <s v="Gear Up 2 - FICA"/>
    <n v="91"/>
    <n v="1015.77"/>
    <n v="0"/>
    <n v="1015.77"/>
    <s v="10"/>
  </r>
  <r>
    <x v="0"/>
    <s v="10-704-21-7711-2120-241"/>
    <s v="Insurance"/>
    <n v="91"/>
    <n v="2741.81"/>
    <n v="0"/>
    <n v="2741.81"/>
    <s v="10"/>
  </r>
  <r>
    <x v="0"/>
    <s v="10-704-21-7711-2190-197"/>
    <s v="Gear Up 2 - Parent Liason"/>
    <n v="91"/>
    <n v="9662.4599999999991"/>
    <n v="0"/>
    <n v="9662.4599999999991"/>
    <s v="10"/>
  </r>
  <r>
    <x v="0"/>
    <s v="10-704-21-7711-2190-220"/>
    <s v="FICA"/>
    <n v="91"/>
    <n v="739.17"/>
    <n v="0"/>
    <n v="739.17"/>
    <s v="10"/>
  </r>
  <r>
    <x v="0"/>
    <s v="10-704-21-7711-2400-152"/>
    <s v="Gear Up 2 - Office Assistant"/>
    <n v="91"/>
    <n v="1495.89"/>
    <n v="0"/>
    <n v="1495.89"/>
    <s v="10"/>
  </r>
  <r>
    <x v="0"/>
    <s v="10-704-21-7711-2400-220"/>
    <s v="FICA"/>
    <n v="91"/>
    <n v="114.44"/>
    <n v="0"/>
    <n v="114.44"/>
    <s v="10"/>
  </r>
  <r>
    <x v="0"/>
    <s v="10-704-21-7711-2650-626"/>
    <s v="GEAR UP 2 - Motor Fuel"/>
    <n v="91"/>
    <n v="13.87"/>
    <n v="0"/>
    <n v="13.87"/>
    <s v="10"/>
  </r>
  <r>
    <x v="0"/>
    <s v="10-704-21-7711-2700-519"/>
    <s v="GEAR UP 2 - Transportation"/>
    <n v="91"/>
    <n v="0"/>
    <n v="0"/>
    <n v="0"/>
    <s v="10"/>
  </r>
  <r>
    <x v="0"/>
    <s v="10-704-21-7712-1000-131"/>
    <s v="GU3 Teacher Salary"/>
    <n v="91"/>
    <n v="120177.87"/>
    <n v="0"/>
    <n v="120177.87"/>
    <s v="10"/>
  </r>
  <r>
    <x v="0"/>
    <s v="10-704-21-7712-1000-149"/>
    <s v="GU3 extra duty"/>
    <n v="91"/>
    <n v="12002.34"/>
    <n v="0"/>
    <n v="12002.34"/>
    <s v="10"/>
  </r>
  <r>
    <x v="0"/>
    <s v="10-704-21-7712-1000-152"/>
    <s v="GU3 CAREER CENTER ASSISTANT"/>
    <n v="91"/>
    <n v="0"/>
    <n v="0"/>
    <n v="0"/>
    <s v="10"/>
  </r>
  <r>
    <x v="0"/>
    <s v="10-704-21-7712-1000-161"/>
    <s v="GU3 INST ASSISTANT"/>
    <n v="91"/>
    <n v="4199.34"/>
    <n v="0"/>
    <n v="4199.34"/>
    <s v="10"/>
  </r>
  <r>
    <x v="0"/>
    <s v="10-704-21-7712-1000-198"/>
    <s v="GU3 SITE COORDINATOR"/>
    <n v="91"/>
    <n v="29264.09"/>
    <n v="0"/>
    <n v="29264.09"/>
    <s v="10"/>
  </r>
  <r>
    <x v="0"/>
    <s v="10-704-21-7712-1000-210"/>
    <s v="GU3 RETIREMENT"/>
    <n v="91"/>
    <n v="36048.199999999997"/>
    <n v="0"/>
    <n v="36048.199999999997"/>
    <s v="10"/>
  </r>
  <r>
    <x v="0"/>
    <s v="10-704-21-7712-1000-220"/>
    <s v="GU3 FICA"/>
    <n v="91"/>
    <n v="12413.86"/>
    <n v="0"/>
    <n v="12413.86"/>
    <s v="10"/>
  </r>
  <r>
    <x v="0"/>
    <s v="10-704-21-7712-1000-241"/>
    <s v="GU3 INSURANCE"/>
    <n v="91"/>
    <n v="25740.01"/>
    <n v="0"/>
    <n v="25740.01"/>
    <s v="10"/>
  </r>
  <r>
    <x v="0"/>
    <s v="10-704-21-7712-1000-245"/>
    <s v="GU3 WAIVE"/>
    <n v="91"/>
    <n v="1125"/>
    <n v="0"/>
    <n v="1125"/>
    <s v="10"/>
  </r>
  <r>
    <x v="0"/>
    <s v="10-704-21-7712-1000-320"/>
    <s v="GU3 PURCHASED SERVICES"/>
    <n v="91"/>
    <n v="4940"/>
    <n v="0"/>
    <n v="4940"/>
    <s v="10"/>
  </r>
  <r>
    <x v="0"/>
    <s v="10-704-21-7712-1000-341"/>
    <s v="GU3 SUB COST"/>
    <n v="91"/>
    <n v="1674.86"/>
    <n v="0"/>
    <n v="1674.86"/>
    <s v="10"/>
  </r>
  <r>
    <x v="0"/>
    <s v="10-704-21-7712-1000-580"/>
    <s v="GU3 TRAVEL"/>
    <n v="91"/>
    <n v="3325.78"/>
    <n v="0"/>
    <n v="3325.78"/>
    <s v="10"/>
  </r>
  <r>
    <x v="0"/>
    <s v="10-704-21-7712-1000-610"/>
    <s v="GU3 SUPPLIES"/>
    <n v="91"/>
    <n v="79633.38"/>
    <n v="0"/>
    <n v="79633.38"/>
    <s v="10"/>
  </r>
  <r>
    <x v="0"/>
    <s v="10-704-21-7712-1000-730"/>
    <s v="GU3 EQUIPMENT"/>
    <n v="91"/>
    <n v="0"/>
    <n v="0"/>
    <n v="0"/>
    <s v="10"/>
  </r>
  <r>
    <x v="0"/>
    <s v="10-704-21-7712-1000-890"/>
    <s v="GU3 MISC"/>
    <n v="91"/>
    <n v="0"/>
    <n v="0"/>
    <n v="0"/>
    <s v="10"/>
  </r>
  <r>
    <x v="0"/>
    <s v="10-704-21-7712-2120-142"/>
    <s v="GU3 Counselor"/>
    <n v="91"/>
    <n v="14451.32"/>
    <n v="0"/>
    <n v="14451.32"/>
    <s v="10"/>
  </r>
  <r>
    <x v="0"/>
    <s v="10-704-21-7712-2120-210"/>
    <s v="Gear Up 3 - Retirement"/>
    <n v="91"/>
    <n v="2893.13"/>
    <n v="0"/>
    <n v="2893.13"/>
    <s v="10"/>
  </r>
  <r>
    <x v="0"/>
    <s v="10-704-21-7712-2120-220"/>
    <s v="Gear Up 3 - FICA"/>
    <n v="91"/>
    <n v="1015.69"/>
    <n v="0"/>
    <n v="1015.69"/>
    <s v="10"/>
  </r>
  <r>
    <x v="0"/>
    <s v="10-704-21-7712-2120-241"/>
    <s v="Insurance"/>
    <n v="91"/>
    <n v="2741.81"/>
    <n v="0"/>
    <n v="2741.81"/>
    <s v="10"/>
  </r>
  <r>
    <x v="0"/>
    <s v="10-704-21-7712-2190-197"/>
    <s v="Parent Liason GU3 LHS (Sal)"/>
    <n v="91"/>
    <n v="9283.5400000000009"/>
    <n v="0"/>
    <n v="9283.5400000000009"/>
    <s v="10"/>
  </r>
  <r>
    <x v="0"/>
    <s v="10-704-21-7712-2190-210"/>
    <s v="Parent Liason GU3 LHS (Ret)"/>
    <n v="91"/>
    <n v="0"/>
    <n v="0"/>
    <n v="0"/>
    <s v="10"/>
  </r>
  <r>
    <x v="0"/>
    <s v="10-704-21-7712-2190-220"/>
    <s v="Parent Liason GU3 LHS (FICA)"/>
    <n v="91"/>
    <n v="710.18"/>
    <n v="0"/>
    <n v="710.18"/>
    <s v="10"/>
  </r>
  <r>
    <x v="0"/>
    <s v="10-704-21-7712-2190-241"/>
    <s v="Parent Liason GU3 LHS (INS)"/>
    <n v="91"/>
    <n v="0"/>
    <n v="0"/>
    <n v="0"/>
    <s v="10"/>
  </r>
  <r>
    <x v="0"/>
    <s v="10-704-21-7712-2400-152"/>
    <s v="GU2 Office Assistant (Sal)"/>
    <n v="91"/>
    <n v="0"/>
    <n v="0"/>
    <n v="0"/>
    <s v="10"/>
  </r>
  <r>
    <x v="0"/>
    <s v="10-704-21-7712-2400-210"/>
    <s v="GU2 Office Assistant (Ret)"/>
    <n v="91"/>
    <n v="0"/>
    <n v="0"/>
    <n v="0"/>
    <s v="10"/>
  </r>
  <r>
    <x v="0"/>
    <s v="10-704-21-7712-2400-220"/>
    <s v="GU2 Office Assistant (FICA)"/>
    <n v="91"/>
    <n v="0"/>
    <n v="0"/>
    <n v="0"/>
    <s v="10"/>
  </r>
  <r>
    <x v="0"/>
    <s v="10-704-21-7712-2400-241"/>
    <s v="GU2 Office Assistant (INS)"/>
    <n v="91"/>
    <n v="0"/>
    <n v="0"/>
    <n v="0"/>
    <s v="10"/>
  </r>
  <r>
    <x v="0"/>
    <s v="10-704-21-7712-2650-519"/>
    <s v="GU3 TRANSPORTATION"/>
    <n v="91"/>
    <n v="0"/>
    <n v="0"/>
    <n v="0"/>
    <s v="10"/>
  </r>
  <r>
    <x v="0"/>
    <s v="10-704-21-7712-2650-626"/>
    <s v="GU3 MOTOR FUEL"/>
    <n v="91"/>
    <n v="13.33"/>
    <n v="0"/>
    <n v="13.33"/>
    <s v="10"/>
  </r>
  <r>
    <x v="0"/>
    <s v="10-704-21-7712-2700-519"/>
    <s v="GEAR UP 3 - Transportation"/>
    <n v="91"/>
    <n v="1557.6"/>
    <n v="0"/>
    <n v="1557.6"/>
    <s v="10"/>
  </r>
  <r>
    <x v="0"/>
    <s v="10-704-21-7801-1000-161"/>
    <s v="INSTRUCTIONAL ASSISTANTS"/>
    <n v="91"/>
    <n v="0"/>
    <n v="0"/>
    <n v="0"/>
    <s v="10"/>
  </r>
  <r>
    <x v="0"/>
    <s v="10-704-21-7801-1000-220"/>
    <s v="FICA"/>
    <n v="91"/>
    <n v="0"/>
    <n v="0"/>
    <n v="0"/>
    <s v="10"/>
  </r>
  <r>
    <x v="0"/>
    <s v="10-704-21-7801-1000-270"/>
    <s v="INDUSTRIAL INS"/>
    <n v="91"/>
    <n v="0"/>
    <n v="0"/>
    <n v="0"/>
    <s v="10"/>
  </r>
  <r>
    <x v="0"/>
    <s v="10-704-21-7801-1000-730"/>
    <s v="EQUIPMENT"/>
    <n v="91"/>
    <n v="0"/>
    <n v="0"/>
    <n v="0"/>
    <s v="10"/>
  </r>
  <r>
    <x v="0"/>
    <s v="10-704-21-7801-2210-290"/>
    <s v="OTHER BENEFITS"/>
    <n v="91"/>
    <n v="0"/>
    <n v="0"/>
    <n v="0"/>
    <s v="10"/>
  </r>
  <r>
    <x v="0"/>
    <s v="10-704-21-7860-1000-341"/>
    <s v="Substitute Cost"/>
    <n v="91"/>
    <n v="0"/>
    <n v="0"/>
    <n v="0"/>
    <s v="10"/>
  </r>
  <r>
    <x v="0"/>
    <s v="10-704-21-7860-1000-580"/>
    <s v="Title II - Travel"/>
    <n v="91"/>
    <n v="0"/>
    <n v="0"/>
    <n v="0"/>
    <s v="10"/>
  </r>
  <r>
    <x v="0"/>
    <s v="10-704-21-7860-2213-149"/>
    <s v="STAFF TRAINING"/>
    <n v="91"/>
    <n v="0"/>
    <n v="0"/>
    <n v="0"/>
    <s v="10"/>
  </r>
  <r>
    <x v="0"/>
    <s v="10-704-21-7860-2213-210"/>
    <s v="Retirement"/>
    <n v="91"/>
    <n v="0"/>
    <n v="0"/>
    <n v="0"/>
    <s v="10"/>
  </r>
  <r>
    <x v="0"/>
    <s v="10-704-21-7860-2213-220"/>
    <s v="FICA"/>
    <n v="91"/>
    <n v="0"/>
    <n v="0"/>
    <n v="0"/>
    <s v="10"/>
  </r>
  <r>
    <x v="0"/>
    <s v="10-704-21-7860-2650-626"/>
    <s v="Title II - Fuel"/>
    <n v="91"/>
    <n v="0"/>
    <n v="0"/>
    <n v="0"/>
    <s v="10"/>
  </r>
  <r>
    <x v="0"/>
    <s v="10-704-21-7880-1000-131"/>
    <s v="FED ESL TCHRS"/>
    <n v="91"/>
    <n v="0"/>
    <n v="0"/>
    <n v="0"/>
    <s v="10"/>
  </r>
  <r>
    <x v="0"/>
    <s v="10-704-21-7880-1000-161"/>
    <s v="IA -- FED ESL"/>
    <n v="91"/>
    <n v="0"/>
    <n v="0"/>
    <n v="0"/>
    <s v="10"/>
  </r>
  <r>
    <x v="0"/>
    <s v="10-704-21-7890-1000-610"/>
    <s v="DFS SUPPLIES"/>
    <n v="91"/>
    <n v="0"/>
    <n v="0"/>
    <n v="0"/>
    <s v="10"/>
  </r>
  <r>
    <x v="0"/>
    <s v="10-704-21-7910-1000-161"/>
    <s v="IA -- 21ST CENT"/>
    <n v="91"/>
    <n v="0"/>
    <n v="0"/>
    <n v="0"/>
    <s v="10"/>
  </r>
  <r>
    <x v="0"/>
    <s v="10-704-21-7940-1000-131"/>
    <s v="LHS Title VB Teacher Salary"/>
    <n v="91"/>
    <n v="0"/>
    <n v="0"/>
    <n v="0"/>
    <s v="10"/>
  </r>
  <r>
    <x v="0"/>
    <s v="10-704-21-7940-1000-149"/>
    <s v="LHS Title VB Extra Duty"/>
    <n v="91"/>
    <n v="0"/>
    <n v="0"/>
    <n v="0"/>
    <s v="10"/>
  </r>
  <r>
    <x v="0"/>
    <s v="10-704-21-7940-1000-161"/>
    <s v="LHS Title VB Teacher Aids"/>
    <n v="91"/>
    <n v="0"/>
    <n v="0"/>
    <n v="0"/>
    <s v="10"/>
  </r>
  <r>
    <x v="0"/>
    <s v="10-704-21-7940-1000-210"/>
    <s v="LHS Title VB Retirement"/>
    <n v="91"/>
    <n v="0"/>
    <n v="0"/>
    <n v="0"/>
    <s v="10"/>
  </r>
  <r>
    <x v="0"/>
    <s v="10-704-21-7940-1000-220"/>
    <s v="LHS Title VB FICA"/>
    <n v="91"/>
    <n v="0"/>
    <n v="0"/>
    <n v="0"/>
    <s v="10"/>
  </r>
  <r>
    <x v="0"/>
    <s v="10-704-21-7940-1000-241"/>
    <s v="LHS Title VB Insurance"/>
    <n v="91"/>
    <n v="0"/>
    <n v="0"/>
    <n v="0"/>
    <s v="10"/>
  </r>
  <r>
    <x v="0"/>
    <s v="10-704-21-7950-1000-161"/>
    <s v="INST. ASSISTANT"/>
    <n v="91"/>
    <n v="0"/>
    <n v="0"/>
    <n v="0"/>
    <s v="10"/>
  </r>
  <r>
    <x v="0"/>
    <s v="10-704-21-8300-1000-136"/>
    <s v="Coaches Stipends"/>
    <n v="91"/>
    <n v="143421.03"/>
    <n v="0"/>
    <n v="143421.03"/>
    <s v="10"/>
  </r>
  <r>
    <x v="0"/>
    <s v="10-704-21-8300-1000-210"/>
    <s v="Retirement"/>
    <n v="91"/>
    <n v="6302.63"/>
    <n v="0"/>
    <n v="6302.63"/>
    <s v="10"/>
  </r>
  <r>
    <x v="0"/>
    <s v="10-704-21-8300-1000-220"/>
    <s v="FICA"/>
    <n v="91"/>
    <n v="10884.96"/>
    <n v="0"/>
    <n v="10884.96"/>
    <s v="10"/>
  </r>
  <r>
    <x v="0"/>
    <s v="10-704-21-8300-1000-241"/>
    <s v="Insurance"/>
    <n v="91"/>
    <n v="716.25"/>
    <n v="0"/>
    <n v="716.25"/>
    <s v="10"/>
  </r>
  <r>
    <x v="0"/>
    <s v="10-704-21-9600-2610-182"/>
    <s v="CUSTODIANS"/>
    <n v="91"/>
    <n v="121998.88"/>
    <n v="0"/>
    <n v="121998.88"/>
    <s v="10"/>
  </r>
  <r>
    <x v="0"/>
    <s v="10-704-21-9600-2610-183"/>
    <s v="SWEEPERS"/>
    <n v="91"/>
    <n v="155578.23999999999"/>
    <n v="0"/>
    <n v="155578.23999999999"/>
    <s v="10"/>
  </r>
  <r>
    <x v="0"/>
    <s v="10-704-21-9600-2610-210"/>
    <s v="RETIREMENT"/>
    <n v="91"/>
    <n v="25909.9"/>
    <n v="0"/>
    <n v="25909.9"/>
    <s v="10"/>
  </r>
  <r>
    <x v="0"/>
    <s v="10-704-21-9600-2610-220"/>
    <s v="FICA"/>
    <n v="91"/>
    <n v="20757.189999999999"/>
    <n v="0"/>
    <n v="20757.189999999999"/>
    <s v="10"/>
  </r>
  <r>
    <x v="0"/>
    <s v="10-704-21-9600-2610-241"/>
    <s v="INSURANCE"/>
    <n v="91"/>
    <n v="30826.6"/>
    <n v="0"/>
    <n v="30826.6"/>
    <s v="10"/>
  </r>
  <r>
    <x v="0"/>
    <s v="10-704-21-9600-2610-245"/>
    <s v="waive"/>
    <n v="91"/>
    <n v="1000"/>
    <n v="0"/>
    <n v="1000"/>
    <s v="10"/>
  </r>
  <r>
    <x v="0"/>
    <s v="10-704-21-9600-2610-270"/>
    <s v="INDUSTRIAL INS."/>
    <n v="91"/>
    <n v="0"/>
    <n v="0"/>
    <n v="0"/>
    <s v="10"/>
  </r>
  <r>
    <x v="0"/>
    <s v="10-704-21-9600-2610-411"/>
    <s v="WATER &amp; SEWAGE"/>
    <n v="91"/>
    <n v="40727.71"/>
    <n v="0"/>
    <n v="40727.71"/>
    <s v="10"/>
  </r>
  <r>
    <x v="0"/>
    <s v="10-704-21-9600-2610-430"/>
    <s v="REPAIRS &amp; MAINT"/>
    <n v="91"/>
    <n v="0"/>
    <n v="0"/>
    <n v="0"/>
    <s v="10"/>
  </r>
  <r>
    <x v="0"/>
    <s v="10-704-21-9600-2610-431"/>
    <s v="GARBAGE"/>
    <n v="91"/>
    <n v="26709.53"/>
    <n v="0"/>
    <n v="26709.53"/>
    <s v="10"/>
  </r>
  <r>
    <x v="0"/>
    <s v="10-704-21-9600-2610-441"/>
    <s v="STORM WATER"/>
    <n v="91"/>
    <n v="0"/>
    <n v="0"/>
    <n v="0"/>
    <s v="10"/>
  </r>
  <r>
    <x v="0"/>
    <s v="10-704-21-9600-2610-530"/>
    <s v="TELEPHONE"/>
    <n v="91"/>
    <n v="1298.8800000000001"/>
    <n v="0"/>
    <n v="1298.8800000000001"/>
    <s v="10"/>
  </r>
  <r>
    <x v="0"/>
    <s v="10-704-21-9600-2610-532"/>
    <s v="CELL PHONE LHS"/>
    <n v="91"/>
    <n v="0"/>
    <n v="0"/>
    <n v="0"/>
    <s v="10"/>
  </r>
  <r>
    <x v="0"/>
    <s v="10-704-21-9600-2610-580"/>
    <s v="CUST. TRAVEL"/>
    <n v="91"/>
    <n v="170.73"/>
    <n v="0"/>
    <n v="170.73"/>
    <s v="10"/>
  </r>
  <r>
    <x v="0"/>
    <s v="10-704-21-9600-2610-621"/>
    <s v="NATURAL GAS"/>
    <n v="91"/>
    <n v="62282.95"/>
    <n v="0"/>
    <n v="62282.95"/>
    <s v="10"/>
  </r>
  <r>
    <x v="0"/>
    <s v="10-704-21-9600-2610-622"/>
    <s v="ELECTRICITY"/>
    <n v="91"/>
    <n v="192026.01"/>
    <n v="0"/>
    <n v="192026.01"/>
    <s v="10"/>
  </r>
  <r>
    <x v="0"/>
    <s v="10-704-21-9600-2610-680"/>
    <s v="CUSTODIAL SUPLY"/>
    <n v="91"/>
    <n v="28854.33"/>
    <n v="0"/>
    <n v="28854.33"/>
    <s v="10"/>
  </r>
  <r>
    <x v="0"/>
    <s v="10-704-21-9600-2610-689"/>
    <s v="BLDG &amp; GROUNDS"/>
    <n v="91"/>
    <n v="962"/>
    <n v="0"/>
    <n v="962"/>
    <s v="10"/>
  </r>
  <r>
    <x v="0"/>
    <s v="10-704-21-9600-2610-739"/>
    <s v="CUSTODIAL EQUIPMENT"/>
    <n v="91"/>
    <n v="0"/>
    <n v="0"/>
    <n v="0"/>
    <s v="10"/>
  </r>
  <r>
    <x v="0"/>
    <s v="10-704-21-9600-2620-270"/>
    <s v="Industrial Insurance"/>
    <n v="91"/>
    <n v="0"/>
    <n v="0"/>
    <n v="0"/>
    <s v="10"/>
  </r>
  <r>
    <x v="0"/>
    <s v="10-704-21-9600-2620-680"/>
    <s v="MAINT. SUPPLIES"/>
    <n v="91"/>
    <n v="10351.34"/>
    <n v="0"/>
    <n v="10351.34"/>
    <s v="10"/>
  </r>
  <r>
    <x v="0"/>
    <s v="10-704-21-9600-2650-626"/>
    <s v="MOTER FUEL"/>
    <n v="91"/>
    <n v="1094.72"/>
    <n v="0"/>
    <n v="1094.72"/>
    <s v="10"/>
  </r>
  <r>
    <x v="0"/>
    <s v="10-801-21-1050-1000-131"/>
    <s v="TEACHERS"/>
    <n v="91"/>
    <n v="0"/>
    <n v="0"/>
    <n v="0"/>
    <s v="10"/>
  </r>
  <r>
    <x v="0"/>
    <s v="10-801-21-1050-1000-161"/>
    <s v="INST. ASSISTANT"/>
    <n v="91"/>
    <n v="0"/>
    <n v="0"/>
    <n v="0"/>
    <s v="10"/>
  </r>
  <r>
    <x v="0"/>
    <s v="10-801-21-1050-1000-341"/>
    <s v="SUBSTITUTE COST"/>
    <n v="91"/>
    <n v="0"/>
    <n v="0"/>
    <n v="0"/>
    <s v="10"/>
  </r>
  <r>
    <x v="0"/>
    <s v="10-801-21-1050-1000-610"/>
    <s v="SUPPLIES"/>
    <n v="91"/>
    <n v="0"/>
    <n v="0"/>
    <n v="0"/>
    <s v="10"/>
  </r>
  <r>
    <x v="0"/>
    <s v="10-801-21-1050-2220-645"/>
    <s v="PERIODICALS"/>
    <n v="91"/>
    <n v="0"/>
    <n v="0"/>
    <n v="0"/>
    <s v="10"/>
  </r>
  <r>
    <x v="0"/>
    <s v="10-801-21-1050-2400-152"/>
    <s v="OFFICE ASSIST"/>
    <n v="91"/>
    <n v="0"/>
    <n v="0"/>
    <n v="0"/>
    <s v="10"/>
  </r>
  <r>
    <x v="0"/>
    <s v="10-801-21-1205-1000-161"/>
    <s v="INST. ASSISTANT"/>
    <n v="91"/>
    <n v="0"/>
    <n v="0"/>
    <n v="0"/>
    <s v="10"/>
  </r>
  <r>
    <x v="0"/>
    <s v="10-801-21-3450-1000-430"/>
    <s v="COPIER REPAIRS"/>
    <n v="91"/>
    <n v="0"/>
    <n v="0"/>
    <n v="0"/>
    <s v="10"/>
  </r>
  <r>
    <x v="0"/>
    <s v="10-801-21-3450-1000-550"/>
    <s v="PRINTNG SERIVCE"/>
    <n v="91"/>
    <n v="0"/>
    <n v="0"/>
    <n v="0"/>
    <s v="10"/>
  </r>
  <r>
    <x v="0"/>
    <s v="10-801-21-3450-1000-610"/>
    <s v="COPIER SUPPIES"/>
    <n v="91"/>
    <n v="0"/>
    <n v="0"/>
    <n v="0"/>
    <s v="10"/>
  </r>
  <r>
    <x v="0"/>
    <s v="10-801-21-5868-1000-610"/>
    <s v="SUPPLIES"/>
    <n v="91"/>
    <n v="0"/>
    <n v="0"/>
    <n v="0"/>
    <s v="10"/>
  </r>
  <r>
    <x v="0"/>
    <s v="10-801-21-5876-1000-131"/>
    <s v="ESA TEACHERS"/>
    <n v="91"/>
    <n v="0"/>
    <n v="0"/>
    <n v="0"/>
    <s v="10"/>
  </r>
  <r>
    <x v="0"/>
    <s v="10-801-21-6470-1000-131"/>
    <s v="TEACHERS"/>
    <n v="91"/>
    <n v="0"/>
    <n v="0"/>
    <n v="0"/>
    <s v="10"/>
  </r>
  <r>
    <x v="0"/>
    <s v="10-801-21-9600-2610-411"/>
    <s v="WATER &amp; SEWAGE"/>
    <n v="91"/>
    <n v="0"/>
    <n v="0"/>
    <n v="0"/>
    <s v="10"/>
  </r>
  <r>
    <x v="0"/>
    <s v="10-801-21-9600-2610-431"/>
    <s v="GARBAGE"/>
    <n v="91"/>
    <n v="0"/>
    <n v="0"/>
    <n v="0"/>
    <s v="10"/>
  </r>
  <r>
    <x v="0"/>
    <s v="10-801-21-9600-2610-441"/>
    <s v="STORM WATER"/>
    <n v="91"/>
    <n v="0"/>
    <n v="0"/>
    <n v="0"/>
    <s v="10"/>
  </r>
  <r>
    <x v="0"/>
    <s v="10-801-21-9600-2610-530"/>
    <s v="TELEPHONE"/>
    <n v="91"/>
    <n v="0"/>
    <n v="0"/>
    <n v="0"/>
    <s v="10"/>
  </r>
  <r>
    <x v="0"/>
    <s v="10-801-21-9600-2610-621"/>
    <s v="NATURAL GAS"/>
    <n v="91"/>
    <n v="0"/>
    <n v="0"/>
    <n v="0"/>
    <s v="10"/>
  </r>
  <r>
    <x v="0"/>
    <s v="10-801-21-9600-2610-622"/>
    <s v="ELECTRICITY"/>
    <n v="91"/>
    <n v="0"/>
    <n v="0"/>
    <n v="0"/>
    <s v="10"/>
  </r>
  <r>
    <x v="0"/>
    <s v="10-801-21-9600-2610-680"/>
    <s v="CUSTODIAL SUPLY"/>
    <n v="91"/>
    <n v="0"/>
    <n v="0"/>
    <n v="0"/>
    <s v="10"/>
  </r>
  <r>
    <x v="0"/>
    <s v="10-803-21-1050-1000-270"/>
    <s v="INDUSTRIAL INS"/>
    <n v="91"/>
    <n v="0"/>
    <n v="0"/>
    <n v="0"/>
    <s v="10"/>
  </r>
  <r>
    <x v="0"/>
    <s v="10-803-21-1050-1000-280"/>
    <s v="UNEMPL INS"/>
    <n v="91"/>
    <n v="0"/>
    <n v="0"/>
    <n v="0"/>
    <s v="10"/>
  </r>
  <r>
    <x v="0"/>
    <s v="10-803-21-1050-1000-290"/>
    <s v="HSA FEES"/>
    <n v="91"/>
    <n v="0"/>
    <n v="0"/>
    <n v="0"/>
    <s v="10"/>
  </r>
  <r>
    <x v="0"/>
    <s v="10-803-21-1050-2100-270"/>
    <s v="INDUSTRIAL INS"/>
    <n v="91"/>
    <n v="0"/>
    <n v="0"/>
    <n v="0"/>
    <s v="10"/>
  </r>
  <r>
    <x v="0"/>
    <s v="10-803-21-1050-2200-270"/>
    <s v="INDUSTRIAL INS"/>
    <n v="91"/>
    <n v="0"/>
    <n v="0"/>
    <n v="0"/>
    <s v="10"/>
  </r>
  <r>
    <x v="0"/>
    <s v="10-803-21-1050-2300-270"/>
    <s v="INDUSTRIAL INS"/>
    <n v="91"/>
    <n v="0"/>
    <n v="0"/>
    <n v="0"/>
    <s v="10"/>
  </r>
  <r>
    <x v="0"/>
    <s v="10-803-21-1050-2400-270"/>
    <s v="INDUSTRIAL INS"/>
    <n v="91"/>
    <n v="0"/>
    <n v="0"/>
    <n v="0"/>
    <s v="10"/>
  </r>
  <r>
    <x v="0"/>
    <s v="10-803-21-1050-2500-270"/>
    <s v="INDUSTRIAL INS"/>
    <n v="91"/>
    <n v="0"/>
    <n v="0"/>
    <n v="0"/>
    <s v="10"/>
  </r>
  <r>
    <x v="0"/>
    <s v="10-803-21-1050-2500-290"/>
    <s v="FSA FEES"/>
    <n v="91"/>
    <n v="0"/>
    <n v="0"/>
    <n v="0"/>
    <s v="10"/>
  </r>
  <r>
    <x v="0"/>
    <s v="10-803-21-1050-2600-270"/>
    <s v="Industrial Insurance"/>
    <n v="91"/>
    <n v="0"/>
    <n v="0"/>
    <n v="0"/>
    <s v="10"/>
  </r>
  <r>
    <x v="0"/>
    <s v="10-803-21-1050-3300-270"/>
    <s v="Industrial Insurance"/>
    <n v="91"/>
    <n v="0"/>
    <n v="0"/>
    <n v="0"/>
    <s v="10"/>
  </r>
  <r>
    <x v="0"/>
    <s v="10-803-21-1205-1000-270"/>
    <s v="INDUSTRIAL INS"/>
    <n v="91"/>
    <n v="0"/>
    <n v="0"/>
    <n v="0"/>
    <s v="10"/>
  </r>
  <r>
    <x v="0"/>
    <s v="10-803-21-5861-1000-270"/>
    <s v="INDUSTRIAL INS"/>
    <n v="91"/>
    <n v="0"/>
    <n v="0"/>
    <n v="0"/>
    <s v="10"/>
  </r>
  <r>
    <x v="0"/>
    <s v="10-803-21-7602-1000-270"/>
    <s v="INDUSTRIAL INS"/>
    <n v="91"/>
    <n v="0"/>
    <n v="0"/>
    <n v="0"/>
    <s v="10"/>
  </r>
  <r>
    <x v="0"/>
    <s v="10-803-21-7801-1000-270"/>
    <s v="INDUSTRIAL INS"/>
    <n v="91"/>
    <n v="0"/>
    <n v="0"/>
    <n v="0"/>
    <s v="10"/>
  </r>
  <r>
    <x v="0"/>
    <s v="10-803-21-7801-2210-290"/>
    <s v="OTHER BENEFITS"/>
    <n v="91"/>
    <n v="0"/>
    <n v="0"/>
    <n v="0"/>
    <s v="10"/>
  </r>
  <r>
    <x v="0"/>
    <s v="10-803-21-9600-2610-270"/>
    <s v="INDUSTRIAL INS."/>
    <n v="91"/>
    <n v="0"/>
    <n v="0"/>
    <n v="0"/>
    <s v="10"/>
  </r>
  <r>
    <x v="0"/>
    <s v="10-803-21-9600-2620-270"/>
    <s v="Industrial Insurance"/>
    <n v="91"/>
    <n v="0"/>
    <n v="0"/>
    <n v="0"/>
    <s v="10"/>
  </r>
  <r>
    <x v="0"/>
    <s v="10-803-21-9600-2620-680"/>
    <s v="Rec Center Supplies &amp; Maintenance"/>
    <n v="91"/>
    <n v="230"/>
    <n v="0"/>
    <n v="230"/>
    <s v="10"/>
  </r>
  <r>
    <x v="1"/>
    <s v="21-000-21-0000-8111-888"/>
    <s v="Cash"/>
    <n v="11"/>
    <n v="933757.88"/>
    <n v="0"/>
    <n v="933757.88"/>
    <s v="21"/>
  </r>
  <r>
    <x v="1"/>
    <s v="21-000-21-0000-8135-888"/>
    <s v="Interfund/ Due to/from type 19"/>
    <n v="19"/>
    <n v="0"/>
    <n v="0"/>
    <n v="0"/>
    <s v="21"/>
  </r>
  <r>
    <x v="1"/>
    <s v="21-000-21-0000-9512-888"/>
    <s v="Payable"/>
    <n v="21"/>
    <n v="0"/>
    <n v="89981.51"/>
    <n v="-89981.51"/>
    <s v="21"/>
  </r>
  <r>
    <x v="1"/>
    <s v="21-000-21-0000-9510-888"/>
    <s v="ACCOUNTS PAY"/>
    <n v="22"/>
    <n v="0"/>
    <n v="0"/>
    <n v="0"/>
    <s v="21"/>
  </r>
  <r>
    <x v="1"/>
    <s v="21-000-21-0000-9800-888"/>
    <s v="CURRENT REVENUE"/>
    <n v="34"/>
    <n v="0"/>
    <n v="0"/>
    <n v="0"/>
    <s v="21"/>
  </r>
  <r>
    <x v="1"/>
    <s v="21-000-21-0000-9900-888"/>
    <s v="CURRENT EXPENSE"/>
    <n v="34"/>
    <n v="0"/>
    <n v="0"/>
    <n v="0"/>
    <s v="21"/>
  </r>
  <r>
    <x v="1"/>
    <s v="21-000-21-0000-9890-888"/>
    <s v="ASSIGNED FUND BALANCES SCHOOL ACCTS"/>
    <n v="36"/>
    <n v="0"/>
    <n v="303587.63"/>
    <n v="-303587.63"/>
    <s v="21"/>
  </r>
  <r>
    <x v="1"/>
    <s v="21-000-21-0000-9893-888"/>
    <s v="PTIF RESERVES LHS &amp; MLMS"/>
    <n v="36"/>
    <n v="0"/>
    <n v="202229"/>
    <n v="-202229"/>
    <s v="21"/>
  </r>
  <r>
    <x v="1"/>
    <s v="21-000-21-0000-9811-888"/>
    <s v="Fund Balance"/>
    <n v="39"/>
    <n v="0"/>
    <n v="337959.74"/>
    <n v="-337959.74"/>
    <s v="21"/>
  </r>
  <r>
    <x v="1"/>
    <s v="21-000-21-0000-9440-888"/>
    <s v="Encumbrance Control"/>
    <n v="61"/>
    <n v="0"/>
    <n v="0"/>
    <n v="0"/>
    <s v="21"/>
  </r>
  <r>
    <x v="1"/>
    <s v="21-000-21-0000-9430-888"/>
    <s v="Encumbrance"/>
    <n v="62"/>
    <n v="0"/>
    <n v="0"/>
    <n v="0"/>
    <s v="21"/>
  </r>
  <r>
    <x v="1"/>
    <s v="21-000-21-0000-9435-888"/>
    <s v="G/L Encumbrance"/>
    <n v="67"/>
    <n v="0"/>
    <n v="0"/>
    <n v="0"/>
    <s v="21"/>
  </r>
  <r>
    <x v="1"/>
    <s v="21-104-21-1050-1310-999"/>
    <s v="STUDENT TUITION"/>
    <n v="81"/>
    <n v="0"/>
    <n v="0"/>
    <n v="0"/>
    <s v="21"/>
  </r>
  <r>
    <x v="1"/>
    <s v="21-104-21-1050-1320-999"/>
    <s v="IN STATE LEA'S"/>
    <n v="81"/>
    <n v="0"/>
    <n v="0"/>
    <n v="0"/>
    <s v="21"/>
  </r>
  <r>
    <x v="1"/>
    <s v="21-104-21-1050-1400-999"/>
    <s v="TRANSP FEES"/>
    <n v="81"/>
    <n v="0"/>
    <n v="0"/>
    <n v="0"/>
    <s v="21"/>
  </r>
  <r>
    <x v="1"/>
    <s v="21-104-21-1050-1500-999"/>
    <s v="INTEREST INCOME"/>
    <n v="81"/>
    <n v="0"/>
    <n v="0"/>
    <n v="0"/>
    <s v="21"/>
  </r>
  <r>
    <x v="1"/>
    <s v="21-104-21-1050-1510-999"/>
    <s v="INTEREST INCOME"/>
    <n v="81"/>
    <n v="0"/>
    <n v="6.65"/>
    <n v="-6.65"/>
    <s v="21"/>
  </r>
  <r>
    <x v="1"/>
    <s v="21-104-21-1050-1740-999"/>
    <s v="STUDENT FEES"/>
    <n v="81"/>
    <n v="0"/>
    <n v="0"/>
    <n v="0"/>
    <s v="21"/>
  </r>
  <r>
    <x v="1"/>
    <s v="21-104-21-1050-1750-999"/>
    <s v="SCHOOL VENDING"/>
    <n v="81"/>
    <n v="0"/>
    <n v="0"/>
    <n v="0"/>
    <s v="21"/>
  </r>
  <r>
    <x v="1"/>
    <s v="21-104-21-1050-1800-999"/>
    <s v="COMMUNITY SERV"/>
    <n v="81"/>
    <n v="0"/>
    <n v="0"/>
    <n v="0"/>
    <s v="21"/>
  </r>
  <r>
    <x v="1"/>
    <s v="21-104-21-1050-1900-999"/>
    <s v="OTHER LOCAL REV"/>
    <n v="81"/>
    <n v="0"/>
    <n v="9418.61"/>
    <n v="-9418.61"/>
    <s v="21"/>
  </r>
  <r>
    <x v="1"/>
    <s v="21-104-21-1050-1940-999"/>
    <s v="TEXTBOOK FEES"/>
    <n v="81"/>
    <n v="0"/>
    <n v="0"/>
    <n v="0"/>
    <s v="21"/>
  </r>
  <r>
    <x v="1"/>
    <s v="21-104-21-1050-3900-999"/>
    <s v="OTHER AGENCIES"/>
    <n v="81"/>
    <n v="0"/>
    <n v="0"/>
    <n v="0"/>
    <s v="21"/>
  </r>
  <r>
    <x v="1"/>
    <s v="21-104-21-1050-5200-999"/>
    <s v="TRANSFERS IN"/>
    <n v="81"/>
    <n v="0"/>
    <n v="0"/>
    <n v="0"/>
    <s v="21"/>
  </r>
  <r>
    <x v="1"/>
    <s v="21-104-21-9999-5200-999"/>
    <s v="TRANSFERS IN"/>
    <n v="81"/>
    <n v="0"/>
    <n v="0"/>
    <n v="0"/>
    <s v="21"/>
  </r>
  <r>
    <x v="1"/>
    <s v="21-104-21-9999-6100-999"/>
    <s v="TRANSFERS IN"/>
    <n v="81"/>
    <n v="0"/>
    <n v="0"/>
    <n v="0"/>
    <s v="21"/>
  </r>
  <r>
    <x v="1"/>
    <s v="21-110-21-1050-1310-999"/>
    <s v="STUDENT TUITION"/>
    <n v="81"/>
    <n v="0"/>
    <n v="0"/>
    <n v="0"/>
    <s v="21"/>
  </r>
  <r>
    <x v="1"/>
    <s v="21-110-21-1050-1320-999"/>
    <s v="IN STATE LEA'S"/>
    <n v="81"/>
    <n v="0"/>
    <n v="0"/>
    <n v="0"/>
    <s v="21"/>
  </r>
  <r>
    <x v="1"/>
    <s v="21-110-21-1050-1400-999"/>
    <s v="TRANSP FEES"/>
    <n v="81"/>
    <n v="0"/>
    <n v="0"/>
    <n v="0"/>
    <s v="21"/>
  </r>
  <r>
    <x v="1"/>
    <s v="21-110-21-1050-1500-999"/>
    <s v="INTEREST INCOME"/>
    <n v="81"/>
    <n v="0"/>
    <n v="0"/>
    <n v="0"/>
    <s v="21"/>
  </r>
  <r>
    <x v="1"/>
    <s v="21-110-21-1050-1510-999"/>
    <s v="INTEREST INCOME"/>
    <n v="81"/>
    <n v="0"/>
    <n v="0"/>
    <n v="0"/>
    <s v="21"/>
  </r>
  <r>
    <x v="1"/>
    <s v="21-110-21-1050-1740-999"/>
    <s v="STUDENT FEES"/>
    <n v="81"/>
    <n v="0"/>
    <n v="0"/>
    <n v="0"/>
    <s v="21"/>
  </r>
  <r>
    <x v="1"/>
    <s v="21-110-21-1050-1750-999"/>
    <s v="SCHOOL VENDING"/>
    <n v="81"/>
    <n v="0"/>
    <n v="0"/>
    <n v="0"/>
    <s v="21"/>
  </r>
  <r>
    <x v="1"/>
    <s v="21-110-21-1050-1800-999"/>
    <s v="COMMUNITY SERV"/>
    <n v="81"/>
    <n v="0"/>
    <n v="8172.14"/>
    <n v="-8172.14"/>
    <s v="21"/>
  </r>
  <r>
    <x v="1"/>
    <s v="21-110-21-1050-1900-999"/>
    <s v="OTHER LOCAL REV"/>
    <n v="81"/>
    <n v="0"/>
    <n v="0"/>
    <n v="0"/>
    <s v="21"/>
  </r>
  <r>
    <x v="1"/>
    <s v="21-110-21-1050-1940-999"/>
    <s v="TEXTBOOK FEES"/>
    <n v="81"/>
    <n v="0"/>
    <n v="0"/>
    <n v="0"/>
    <s v="21"/>
  </r>
  <r>
    <x v="1"/>
    <s v="21-110-21-1050-3900-999"/>
    <s v="OTHER AGENCIES"/>
    <n v="81"/>
    <n v="0"/>
    <n v="0"/>
    <n v="0"/>
    <s v="21"/>
  </r>
  <r>
    <x v="1"/>
    <s v="21-110-21-1050-5200-999"/>
    <s v="TRANSFERS IN"/>
    <n v="81"/>
    <n v="0"/>
    <n v="0"/>
    <n v="0"/>
    <s v="21"/>
  </r>
  <r>
    <x v="1"/>
    <s v="21-110-21-9999-5200-999"/>
    <s v="TRANSFERS IN"/>
    <n v="81"/>
    <n v="0"/>
    <n v="0"/>
    <n v="0"/>
    <s v="21"/>
  </r>
  <r>
    <x v="1"/>
    <s v="21-110-21-9999-6100-999"/>
    <s v="TRANSFERS IN"/>
    <n v="81"/>
    <n v="0"/>
    <n v="0"/>
    <n v="0"/>
    <s v="21"/>
  </r>
  <r>
    <x v="1"/>
    <s v="21-112-21-1050-1310-999"/>
    <s v="STUDENT TUITION"/>
    <n v="81"/>
    <n v="0"/>
    <n v="0"/>
    <n v="0"/>
    <s v="21"/>
  </r>
  <r>
    <x v="1"/>
    <s v="21-112-21-1050-1320-999"/>
    <s v="IN STATE LEA'S"/>
    <n v="81"/>
    <n v="0"/>
    <n v="0"/>
    <n v="0"/>
    <s v="21"/>
  </r>
  <r>
    <x v="1"/>
    <s v="21-112-21-1050-1400-999"/>
    <s v="TRANSP FEES"/>
    <n v="81"/>
    <n v="0"/>
    <n v="0"/>
    <n v="0"/>
    <s v="21"/>
  </r>
  <r>
    <x v="1"/>
    <s v="21-112-21-1050-1500-999"/>
    <s v="INTEREST INCOME"/>
    <n v="81"/>
    <n v="0"/>
    <n v="0"/>
    <n v="0"/>
    <s v="21"/>
  </r>
  <r>
    <x v="1"/>
    <s v="21-112-21-1050-1510-999"/>
    <s v="INTEREST INCOME"/>
    <n v="81"/>
    <n v="0"/>
    <n v="26.99"/>
    <n v="-26.99"/>
    <s v="21"/>
  </r>
  <r>
    <x v="1"/>
    <s v="21-112-21-1050-1740-999"/>
    <s v="STUDENT FEES"/>
    <n v="81"/>
    <n v="0"/>
    <n v="0"/>
    <n v="0"/>
    <s v="21"/>
  </r>
  <r>
    <x v="1"/>
    <s v="21-112-21-1050-1750-999"/>
    <s v="SCHOOL VENDING"/>
    <n v="81"/>
    <n v="0"/>
    <n v="0"/>
    <n v="0"/>
    <s v="21"/>
  </r>
  <r>
    <x v="1"/>
    <s v="21-112-21-1050-1800-999"/>
    <s v="COMMUNITY SERV"/>
    <n v="81"/>
    <n v="0"/>
    <n v="0"/>
    <n v="0"/>
    <s v="21"/>
  </r>
  <r>
    <x v="1"/>
    <s v="21-112-21-1050-1900-999"/>
    <s v="OTHER LOCAL REV"/>
    <n v="81"/>
    <n v="0"/>
    <n v="9178.25"/>
    <n v="-9178.25"/>
    <s v="21"/>
  </r>
  <r>
    <x v="1"/>
    <s v="21-112-21-1050-1940-999"/>
    <s v="TEXTBOOK FEES"/>
    <n v="81"/>
    <n v="0"/>
    <n v="0"/>
    <n v="0"/>
    <s v="21"/>
  </r>
  <r>
    <x v="1"/>
    <s v="21-112-21-1050-3900-999"/>
    <s v="OTHER AGENCIES"/>
    <n v="81"/>
    <n v="0"/>
    <n v="0"/>
    <n v="0"/>
    <s v="21"/>
  </r>
  <r>
    <x v="1"/>
    <s v="21-112-21-1050-5200-999"/>
    <s v="TRANSFERS IN"/>
    <n v="81"/>
    <n v="0"/>
    <n v="0"/>
    <n v="0"/>
    <s v="21"/>
  </r>
  <r>
    <x v="1"/>
    <s v="21-112-21-9999-5200-999"/>
    <s v="TRANSFERS IN"/>
    <n v="81"/>
    <n v="0"/>
    <n v="0"/>
    <n v="0"/>
    <s v="21"/>
  </r>
  <r>
    <x v="1"/>
    <s v="21-112-21-9999-6100-999"/>
    <s v="TRANSFERS IN"/>
    <n v="81"/>
    <n v="0"/>
    <n v="0"/>
    <n v="0"/>
    <s v="21"/>
  </r>
  <r>
    <x v="1"/>
    <s v="21-116-21-1050-1310-999"/>
    <s v="STUDENT TUITION"/>
    <n v="81"/>
    <n v="0"/>
    <n v="0"/>
    <n v="0"/>
    <s v="21"/>
  </r>
  <r>
    <x v="1"/>
    <s v="21-116-21-1050-1320-999"/>
    <s v="IN STATE LEA'S"/>
    <n v="81"/>
    <n v="0"/>
    <n v="0"/>
    <n v="0"/>
    <s v="21"/>
  </r>
  <r>
    <x v="1"/>
    <s v="21-116-21-1050-1400-999"/>
    <s v="TRANSP FEES"/>
    <n v="81"/>
    <n v="0"/>
    <n v="0"/>
    <n v="0"/>
    <s v="21"/>
  </r>
  <r>
    <x v="1"/>
    <s v="21-116-21-1050-1500-999"/>
    <s v="INTEREST INCOME"/>
    <n v="81"/>
    <n v="0"/>
    <n v="0"/>
    <n v="0"/>
    <s v="21"/>
  </r>
  <r>
    <x v="1"/>
    <s v="21-116-21-1050-1510-999"/>
    <s v="INTEREST INCOME"/>
    <n v="81"/>
    <n v="0"/>
    <n v="39.93"/>
    <n v="-39.93"/>
    <s v="21"/>
  </r>
  <r>
    <x v="1"/>
    <s v="21-116-21-1050-1740-999"/>
    <s v="STUDENT FEES"/>
    <n v="81"/>
    <n v="0"/>
    <n v="0"/>
    <n v="0"/>
    <s v="21"/>
  </r>
  <r>
    <x v="1"/>
    <s v="21-116-21-1050-1750-999"/>
    <s v="SCHOOL VENDING"/>
    <n v="81"/>
    <n v="0"/>
    <n v="0"/>
    <n v="0"/>
    <s v="21"/>
  </r>
  <r>
    <x v="1"/>
    <s v="21-116-21-1050-1800-999"/>
    <s v="COMMUNITY SERV"/>
    <n v="81"/>
    <n v="0"/>
    <n v="0"/>
    <n v="0"/>
    <s v="21"/>
  </r>
  <r>
    <x v="1"/>
    <s v="21-116-21-1050-1900-999"/>
    <s v="OTHER LOCAL REV"/>
    <n v="81"/>
    <n v="0"/>
    <n v="14968.1"/>
    <n v="-14968.1"/>
    <s v="21"/>
  </r>
  <r>
    <x v="1"/>
    <s v="21-116-21-1050-1940-999"/>
    <s v="TEXTBOOK FEES"/>
    <n v="81"/>
    <n v="0"/>
    <n v="0"/>
    <n v="0"/>
    <s v="21"/>
  </r>
  <r>
    <x v="1"/>
    <s v="21-116-21-1050-3900-999"/>
    <s v="OTHER AGENCIES"/>
    <n v="81"/>
    <n v="0"/>
    <n v="0"/>
    <n v="0"/>
    <s v="21"/>
  </r>
  <r>
    <x v="1"/>
    <s v="21-116-21-1050-5200-999"/>
    <s v="TRANSFERS IN"/>
    <n v="81"/>
    <n v="0"/>
    <n v="0"/>
    <n v="0"/>
    <s v="21"/>
  </r>
  <r>
    <x v="1"/>
    <s v="21-116-21-9999-5200-999"/>
    <s v="TRANSFERS IN"/>
    <n v="81"/>
    <n v="0"/>
    <n v="0"/>
    <n v="0"/>
    <s v="21"/>
  </r>
  <r>
    <x v="1"/>
    <s v="21-116-21-9999-6100-999"/>
    <s v="TRANSFERS IN"/>
    <n v="81"/>
    <n v="0"/>
    <n v="0"/>
    <n v="0"/>
    <s v="21"/>
  </r>
  <r>
    <x v="1"/>
    <s v="21-120-21-1050-1310-999"/>
    <s v="STUDENT TUITION"/>
    <n v="81"/>
    <n v="0"/>
    <n v="0"/>
    <n v="0"/>
    <s v="21"/>
  </r>
  <r>
    <x v="1"/>
    <s v="21-120-21-1050-1320-999"/>
    <s v="IN STATE LEA'S"/>
    <n v="81"/>
    <n v="0"/>
    <n v="0"/>
    <n v="0"/>
    <s v="21"/>
  </r>
  <r>
    <x v="1"/>
    <s v="21-120-21-1050-1400-999"/>
    <s v="TRANSP FEES"/>
    <n v="81"/>
    <n v="0"/>
    <n v="0"/>
    <n v="0"/>
    <s v="21"/>
  </r>
  <r>
    <x v="1"/>
    <s v="21-120-21-1050-1500-999"/>
    <s v="INTEREST INCOME"/>
    <n v="81"/>
    <n v="0"/>
    <n v="0"/>
    <n v="0"/>
    <s v="21"/>
  </r>
  <r>
    <x v="1"/>
    <s v="21-120-21-1050-1510-999"/>
    <s v="INTEREST INCOME"/>
    <n v="81"/>
    <n v="0"/>
    <n v="40.83"/>
    <n v="-40.83"/>
    <s v="21"/>
  </r>
  <r>
    <x v="1"/>
    <s v="21-120-21-1050-1740-999"/>
    <s v="STUDENT FEES"/>
    <n v="81"/>
    <n v="0"/>
    <n v="0"/>
    <n v="0"/>
    <s v="21"/>
  </r>
  <r>
    <x v="1"/>
    <s v="21-120-21-1050-1750-999"/>
    <s v="SCHOOL VENDING"/>
    <n v="81"/>
    <n v="0"/>
    <n v="435.22"/>
    <n v="-435.22"/>
    <s v="21"/>
  </r>
  <r>
    <x v="1"/>
    <s v="21-120-21-1050-1800-999"/>
    <s v="COMMUNITY SERV"/>
    <n v="81"/>
    <n v="0"/>
    <n v="352.77"/>
    <n v="-352.77"/>
    <s v="21"/>
  </r>
  <r>
    <x v="1"/>
    <s v="21-120-21-1050-1900-999"/>
    <s v="OTHER LOCAL REV"/>
    <n v="81"/>
    <n v="0"/>
    <n v="0"/>
    <n v="0"/>
    <s v="21"/>
  </r>
  <r>
    <x v="1"/>
    <s v="21-120-21-1050-1940-999"/>
    <s v="TEXTBOOK FEES"/>
    <n v="81"/>
    <n v="0"/>
    <n v="0"/>
    <n v="0"/>
    <s v="21"/>
  </r>
  <r>
    <x v="1"/>
    <s v="21-120-21-1050-3900-999"/>
    <s v="OTHER AGENCIES"/>
    <n v="81"/>
    <n v="0"/>
    <n v="0"/>
    <n v="0"/>
    <s v="21"/>
  </r>
  <r>
    <x v="1"/>
    <s v="21-120-21-1050-5200-999"/>
    <s v="TRANSFERS IN"/>
    <n v="81"/>
    <n v="0"/>
    <n v="0"/>
    <n v="0"/>
    <s v="21"/>
  </r>
  <r>
    <x v="1"/>
    <s v="21-120-21-9999-5200-999"/>
    <s v="TRANSFERS IN"/>
    <n v="81"/>
    <n v="0"/>
    <n v="0"/>
    <n v="0"/>
    <s v="21"/>
  </r>
  <r>
    <x v="1"/>
    <s v="21-120-21-9999-6100-999"/>
    <s v="TRANSFERS IN"/>
    <n v="81"/>
    <n v="0"/>
    <n v="0"/>
    <n v="0"/>
    <s v="21"/>
  </r>
  <r>
    <x v="1"/>
    <s v="21-124-21-1050-1310-999"/>
    <s v="STUDENT TUITION"/>
    <n v="81"/>
    <n v="0"/>
    <n v="0"/>
    <n v="0"/>
    <s v="21"/>
  </r>
  <r>
    <x v="1"/>
    <s v="21-124-21-1050-1320-999"/>
    <s v="IN STATE LEA'S"/>
    <n v="81"/>
    <n v="0"/>
    <n v="0"/>
    <n v="0"/>
    <s v="21"/>
  </r>
  <r>
    <x v="1"/>
    <s v="21-124-21-1050-1400-999"/>
    <s v="TRANSP FEES"/>
    <n v="81"/>
    <n v="0"/>
    <n v="0"/>
    <n v="0"/>
    <s v="21"/>
  </r>
  <r>
    <x v="1"/>
    <s v="21-124-21-1050-1500-999"/>
    <s v="INTEREST INCOME"/>
    <n v="81"/>
    <n v="0"/>
    <n v="0"/>
    <n v="0"/>
    <s v="21"/>
  </r>
  <r>
    <x v="1"/>
    <s v="21-124-21-1050-1510-999"/>
    <s v="INTEREST INCOME"/>
    <n v="81"/>
    <n v="0"/>
    <n v="0"/>
    <n v="0"/>
    <s v="21"/>
  </r>
  <r>
    <x v="1"/>
    <s v="21-124-21-1050-1740-999"/>
    <s v="STUDENT FEES"/>
    <n v="81"/>
    <n v="0"/>
    <n v="0"/>
    <n v="0"/>
    <s v="21"/>
  </r>
  <r>
    <x v="1"/>
    <s v="21-124-21-1050-1750-999"/>
    <s v="SCHOOL VENDING"/>
    <n v="81"/>
    <n v="0"/>
    <n v="0"/>
    <n v="0"/>
    <s v="21"/>
  </r>
  <r>
    <x v="1"/>
    <s v="21-124-21-1050-1800-999"/>
    <s v="COMMUNITY SERV"/>
    <n v="81"/>
    <n v="0"/>
    <n v="0"/>
    <n v="0"/>
    <s v="21"/>
  </r>
  <r>
    <x v="1"/>
    <s v="21-124-21-1050-1900-999"/>
    <s v="OTHER LOCAL REV"/>
    <n v="81"/>
    <n v="0"/>
    <n v="0"/>
    <n v="0"/>
    <s v="21"/>
  </r>
  <r>
    <x v="1"/>
    <s v="21-124-21-1050-1940-999"/>
    <s v="TEXTBOOK FEES"/>
    <n v="81"/>
    <n v="0"/>
    <n v="0"/>
    <n v="0"/>
    <s v="21"/>
  </r>
  <r>
    <x v="1"/>
    <s v="21-124-21-1050-3900-999"/>
    <s v="OTHER AGENCIES"/>
    <n v="81"/>
    <n v="0"/>
    <n v="0"/>
    <n v="0"/>
    <s v="21"/>
  </r>
  <r>
    <x v="1"/>
    <s v="21-124-21-1050-5200-999"/>
    <s v="TRANSFERS IN"/>
    <n v="81"/>
    <n v="0"/>
    <n v="0"/>
    <n v="0"/>
    <s v="21"/>
  </r>
  <r>
    <x v="1"/>
    <s v="21-124-21-9999-5200-999"/>
    <s v="TRANSFERS IN"/>
    <n v="81"/>
    <n v="0"/>
    <n v="0"/>
    <n v="0"/>
    <s v="21"/>
  </r>
  <r>
    <x v="1"/>
    <s v="21-124-21-9999-6100-999"/>
    <s v="TRANSFERS IN"/>
    <n v="81"/>
    <n v="0"/>
    <n v="0"/>
    <n v="0"/>
    <s v="21"/>
  </r>
  <r>
    <x v="1"/>
    <s v="21-404-21-1050-1310-999"/>
    <s v="STUDENT TUITION"/>
    <n v="81"/>
    <n v="0"/>
    <n v="0"/>
    <n v="0"/>
    <s v="21"/>
  </r>
  <r>
    <x v="1"/>
    <s v="21-404-21-1050-1320-999"/>
    <s v="IN STATE LEA'S"/>
    <n v="81"/>
    <n v="0"/>
    <n v="0"/>
    <n v="0"/>
    <s v="21"/>
  </r>
  <r>
    <x v="1"/>
    <s v="21-404-21-1050-1400-999"/>
    <s v="TRANSP FEES"/>
    <n v="81"/>
    <n v="0"/>
    <n v="0"/>
    <n v="0"/>
    <s v="21"/>
  </r>
  <r>
    <x v="1"/>
    <s v="21-404-21-1050-1500-999"/>
    <s v="INTEREST INCOME"/>
    <n v="81"/>
    <n v="0"/>
    <n v="0"/>
    <n v="0"/>
    <s v="21"/>
  </r>
  <r>
    <x v="1"/>
    <s v="21-404-21-1050-1510-999"/>
    <s v="INTEREST INCOME"/>
    <n v="81"/>
    <n v="0"/>
    <n v="62.79"/>
    <n v="-62.79"/>
    <s v="21"/>
  </r>
  <r>
    <x v="1"/>
    <s v="21-404-21-1050-1740-999"/>
    <s v="STUDENT FEES"/>
    <n v="81"/>
    <n v="0"/>
    <n v="112302.58"/>
    <n v="-112302.58"/>
    <s v="21"/>
  </r>
  <r>
    <x v="1"/>
    <s v="21-404-21-1050-1750-999"/>
    <s v="SCHOOL VENDING"/>
    <n v="81"/>
    <n v="0"/>
    <n v="1295.52"/>
    <n v="-1295.52"/>
    <s v="21"/>
  </r>
  <r>
    <x v="1"/>
    <s v="21-404-21-1050-1800-999"/>
    <s v="COMMUNITY SERV"/>
    <n v="81"/>
    <n v="0"/>
    <n v="673.01"/>
    <n v="-673.01"/>
    <s v="21"/>
  </r>
  <r>
    <x v="1"/>
    <s v="21-404-21-1050-1900-999"/>
    <s v="OTHER LOCAL REV"/>
    <n v="81"/>
    <n v="0"/>
    <n v="32013.89"/>
    <n v="-32013.89"/>
    <s v="21"/>
  </r>
  <r>
    <x v="1"/>
    <s v="21-404-21-1050-1940-999"/>
    <s v="TEXTBOOK FEES"/>
    <n v="81"/>
    <n v="0"/>
    <n v="0"/>
    <n v="0"/>
    <s v="21"/>
  </r>
  <r>
    <x v="1"/>
    <s v="21-404-21-1050-3900-999"/>
    <s v="OTHER AGENCIES"/>
    <n v="81"/>
    <n v="0"/>
    <n v="0"/>
    <n v="0"/>
    <s v="21"/>
  </r>
  <r>
    <x v="1"/>
    <s v="21-404-21-1050-5200-999"/>
    <s v="TRANSFERS IN"/>
    <n v="81"/>
    <n v="0"/>
    <n v="0"/>
    <n v="0"/>
    <s v="21"/>
  </r>
  <r>
    <x v="1"/>
    <s v="21-404-21-9999-5200-999"/>
    <s v="TRANSFERS IN"/>
    <n v="81"/>
    <n v="0"/>
    <n v="0"/>
    <n v="0"/>
    <s v="21"/>
  </r>
  <r>
    <x v="1"/>
    <s v="21-404-21-9999-5210-901"/>
    <s v="TRANSFERS OUT"/>
    <n v="81"/>
    <n v="10116.51"/>
    <n v="0"/>
    <n v="10116.51"/>
    <s v="21"/>
  </r>
  <r>
    <x v="1"/>
    <s v="21-404-21-9999-6100-999"/>
    <s v="TRANSFERS IN"/>
    <n v="81"/>
    <n v="0"/>
    <n v="0"/>
    <n v="0"/>
    <s v="21"/>
  </r>
  <r>
    <x v="1"/>
    <s v="21-500-21-1050-1310-999"/>
    <s v="STUDENT TUITION"/>
    <n v="81"/>
    <n v="0"/>
    <n v="0"/>
    <n v="0"/>
    <s v="21"/>
  </r>
  <r>
    <x v="1"/>
    <s v="21-500-21-1050-1320-999"/>
    <s v="IN STATE LEA'S"/>
    <n v="81"/>
    <n v="0"/>
    <n v="0"/>
    <n v="0"/>
    <s v="21"/>
  </r>
  <r>
    <x v="1"/>
    <s v="21-500-21-1050-1400-999"/>
    <s v="TRANSP FEES"/>
    <n v="81"/>
    <n v="0"/>
    <n v="0"/>
    <n v="0"/>
    <s v="21"/>
  </r>
  <r>
    <x v="1"/>
    <s v="21-500-21-1050-1500-999"/>
    <s v="INTEREST INCOME"/>
    <n v="81"/>
    <n v="0"/>
    <n v="0"/>
    <n v="0"/>
    <s v="21"/>
  </r>
  <r>
    <x v="1"/>
    <s v="21-500-21-1050-1740-999"/>
    <s v="STUDENT FEES"/>
    <n v="81"/>
    <n v="0"/>
    <n v="0"/>
    <n v="0"/>
    <s v="21"/>
  </r>
  <r>
    <x v="1"/>
    <s v="21-500-21-1050-1750-999"/>
    <s v="SCHOOL VENDING"/>
    <n v="81"/>
    <n v="0"/>
    <n v="0"/>
    <n v="0"/>
    <s v="21"/>
  </r>
  <r>
    <x v="1"/>
    <s v="21-500-21-1050-1800-999"/>
    <s v="COMMUNITY SERV"/>
    <n v="81"/>
    <n v="0"/>
    <n v="0"/>
    <n v="0"/>
    <s v="21"/>
  </r>
  <r>
    <x v="1"/>
    <s v="21-500-21-1050-1900-999"/>
    <s v="OTHER LOCAL REV"/>
    <n v="81"/>
    <n v="0"/>
    <n v="0"/>
    <n v="0"/>
    <s v="21"/>
  </r>
  <r>
    <x v="1"/>
    <s v="21-500-21-1050-1940-999"/>
    <s v="TEXTBOOK FEES"/>
    <n v="81"/>
    <n v="0"/>
    <n v="0"/>
    <n v="0"/>
    <s v="21"/>
  </r>
  <r>
    <x v="1"/>
    <s v="21-500-21-1050-3900-999"/>
    <s v="OTHER AGENCIES"/>
    <n v="81"/>
    <n v="0"/>
    <n v="0"/>
    <n v="0"/>
    <s v="21"/>
  </r>
  <r>
    <x v="1"/>
    <s v="21-500-21-1050-5200-999"/>
    <s v="TRANSFERS IN"/>
    <n v="81"/>
    <n v="0"/>
    <n v="0"/>
    <n v="0"/>
    <s v="21"/>
  </r>
  <r>
    <x v="1"/>
    <s v="21-500-21-9999-6100-999"/>
    <s v="TRANSFERS IN"/>
    <n v="81"/>
    <n v="0"/>
    <n v="0"/>
    <n v="0"/>
    <s v="21"/>
  </r>
  <r>
    <x v="1"/>
    <s v="21-704-21-1050-1310-999"/>
    <s v="STUDENT TUITION"/>
    <n v="81"/>
    <n v="0"/>
    <n v="0"/>
    <n v="0"/>
    <s v="21"/>
  </r>
  <r>
    <x v="1"/>
    <s v="21-704-21-1050-1320-999"/>
    <s v="IN STATE LEA'S"/>
    <n v="81"/>
    <n v="0"/>
    <n v="0"/>
    <n v="0"/>
    <s v="21"/>
  </r>
  <r>
    <x v="1"/>
    <s v="21-704-21-1050-1400-999"/>
    <s v="TRANSP FEES"/>
    <n v="81"/>
    <n v="0"/>
    <n v="0"/>
    <n v="0"/>
    <s v="21"/>
  </r>
  <r>
    <x v="1"/>
    <s v="21-704-21-1050-1500-999"/>
    <s v="INTEREST INCOME"/>
    <n v="81"/>
    <n v="0"/>
    <n v="0"/>
    <n v="0"/>
    <s v="21"/>
  </r>
  <r>
    <x v="1"/>
    <s v="21-704-21-1050-1510-999"/>
    <s v="INTEREST INCOME"/>
    <n v="81"/>
    <n v="0"/>
    <n v="2921.48"/>
    <n v="-2921.48"/>
    <s v="21"/>
  </r>
  <r>
    <x v="1"/>
    <s v="21-704-21-1050-1740-999"/>
    <s v="STUDENT FEES"/>
    <n v="81"/>
    <n v="0"/>
    <n v="839274.26"/>
    <n v="-839274.26"/>
    <s v="21"/>
  </r>
  <r>
    <x v="1"/>
    <s v="21-704-21-1050-1750-999"/>
    <s v="SCHOOL VENDING"/>
    <n v="81"/>
    <n v="0"/>
    <n v="4537.3999999999996"/>
    <n v="-4537.3999999999996"/>
    <s v="21"/>
  </r>
  <r>
    <x v="1"/>
    <s v="21-704-21-1050-1800-999"/>
    <s v="COMMUNITY SERV"/>
    <n v="81"/>
    <n v="0"/>
    <n v="0"/>
    <n v="0"/>
    <s v="21"/>
  </r>
  <r>
    <x v="1"/>
    <s v="21-704-21-1050-1900-999"/>
    <s v="OTHER LOCAL REV"/>
    <n v="81"/>
    <n v="0"/>
    <n v="95457.55"/>
    <n v="-95457.55"/>
    <s v="21"/>
  </r>
  <r>
    <x v="1"/>
    <s v="21-704-21-1050-1940-999"/>
    <s v="TEXTBOOK FEES"/>
    <n v="81"/>
    <n v="0"/>
    <n v="0"/>
    <n v="0"/>
    <s v="21"/>
  </r>
  <r>
    <x v="1"/>
    <s v="21-704-21-1050-3900-999"/>
    <s v="OTHER AGENCIES"/>
    <n v="81"/>
    <n v="0"/>
    <n v="0"/>
    <n v="0"/>
    <s v="21"/>
  </r>
  <r>
    <x v="1"/>
    <s v="21-704-21-1050-5200-999"/>
    <s v="TRANSFERS IN"/>
    <n v="81"/>
    <n v="0"/>
    <n v="0"/>
    <n v="0"/>
    <s v="21"/>
  </r>
  <r>
    <x v="1"/>
    <s v="21-704-21-9999-5200-999"/>
    <s v="TRANSFERS IN"/>
    <n v="81"/>
    <n v="0"/>
    <n v="230800"/>
    <n v="-230800"/>
    <s v="21"/>
  </r>
  <r>
    <x v="1"/>
    <s v="21-704-21-9999-5210-901"/>
    <s v="TRANSFERS OUT"/>
    <n v="81"/>
    <n v="89417.65"/>
    <n v="0"/>
    <n v="89417.65"/>
    <s v="21"/>
  </r>
  <r>
    <x v="1"/>
    <s v="21-704-21-9999-6100-999"/>
    <s v="TRANSFERS IN"/>
    <n v="81"/>
    <n v="0"/>
    <n v="0"/>
    <n v="0"/>
    <s v="21"/>
  </r>
  <r>
    <x v="1"/>
    <s v="21-104-21-1050-1000-320"/>
    <s v="PROF/TECH SERV"/>
    <n v="91"/>
    <n v="0"/>
    <n v="0"/>
    <n v="0"/>
    <s v="21"/>
  </r>
  <r>
    <x v="1"/>
    <s v="21-104-21-1050-1000-430"/>
    <s v="PROPRTY SERVICE"/>
    <n v="91"/>
    <n v="0"/>
    <n v="0"/>
    <n v="0"/>
    <s v="21"/>
  </r>
  <r>
    <x v="1"/>
    <s v="21-104-21-1050-1000-580"/>
    <s v="OTHER PURCH SRV"/>
    <n v="91"/>
    <n v="0"/>
    <n v="0"/>
    <n v="0"/>
    <s v="21"/>
  </r>
  <r>
    <x v="1"/>
    <s v="21-104-21-1050-1000-610"/>
    <s v="SUPPLIES"/>
    <n v="91"/>
    <n v="9647.56"/>
    <n v="0"/>
    <n v="9647.56"/>
    <s v="21"/>
  </r>
  <r>
    <x v="1"/>
    <s v="21-104-21-1050-1000-730"/>
    <s v="Equipment"/>
    <n v="91"/>
    <n v="0"/>
    <n v="0"/>
    <n v="0"/>
    <s v="21"/>
  </r>
  <r>
    <x v="1"/>
    <s v="21-104-21-1050-1000-800"/>
    <s v="OTHER MISC."/>
    <n v="91"/>
    <n v="0"/>
    <n v="0"/>
    <n v="0"/>
    <s v="21"/>
  </r>
  <r>
    <x v="1"/>
    <s v="21-104-21-1050-1000-810"/>
    <s v="DUES AND FEES"/>
    <n v="91"/>
    <n v="0"/>
    <n v="0"/>
    <n v="0"/>
    <s v="21"/>
  </r>
  <r>
    <x v="1"/>
    <s v="21-104-21-1050-2000-320"/>
    <s v="PROF/TECH SERV"/>
    <n v="91"/>
    <n v="0"/>
    <n v="0"/>
    <n v="0"/>
    <s v="21"/>
  </r>
  <r>
    <x v="1"/>
    <s v="21-104-21-1050-2000-580"/>
    <s v="OTH PURCH SERV"/>
    <n v="91"/>
    <n v="0"/>
    <n v="0"/>
    <n v="0"/>
    <s v="21"/>
  </r>
  <r>
    <x v="1"/>
    <s v="21-104-21-1050-2000-610"/>
    <s v="SUPPLIES"/>
    <n v="91"/>
    <n v="0"/>
    <n v="0"/>
    <n v="0"/>
    <s v="21"/>
  </r>
  <r>
    <x v="1"/>
    <s v="21-104-21-1050-2000-730"/>
    <s v="Property"/>
    <n v="91"/>
    <n v="0"/>
    <n v="0"/>
    <n v="0"/>
    <s v="21"/>
  </r>
  <r>
    <x v="1"/>
    <s v="21-104-21-1050-2000-800"/>
    <s v="OTHER OBJECTS"/>
    <n v="91"/>
    <n v="0"/>
    <n v="0"/>
    <n v="0"/>
    <s v="21"/>
  </r>
  <r>
    <x v="1"/>
    <s v="21-104-21-1050-2000-810"/>
    <s v="Dues and Fees"/>
    <n v="91"/>
    <n v="0"/>
    <n v="0"/>
    <n v="0"/>
    <s v="21"/>
  </r>
  <r>
    <x v="1"/>
    <s v="21-104-21-1050-3300-580"/>
    <s v="OTHER PURCHASED SERVICES"/>
    <n v="91"/>
    <n v="0"/>
    <n v="0"/>
    <n v="0"/>
    <s v="21"/>
  </r>
  <r>
    <x v="1"/>
    <s v="21-104-21-1050-3300-610"/>
    <s v="SUPPLIES"/>
    <n v="91"/>
    <n v="0"/>
    <n v="0"/>
    <n v="0"/>
    <s v="21"/>
  </r>
  <r>
    <x v="1"/>
    <s v="21-104-21-1050-3300-800"/>
    <s v="OTHER OBJECTS"/>
    <n v="91"/>
    <n v="0"/>
    <n v="0"/>
    <n v="0"/>
    <s v="21"/>
  </r>
  <r>
    <x v="1"/>
    <s v="21-104-21-1050-3300-810"/>
    <s v="DUES AND FEES"/>
    <n v="91"/>
    <n v="0"/>
    <n v="0"/>
    <n v="0"/>
    <s v="21"/>
  </r>
  <r>
    <x v="1"/>
    <s v="21-104-21-9999-5210-901"/>
    <s v="TRANSFERS OUT"/>
    <n v="91"/>
    <n v="0"/>
    <n v="0"/>
    <n v="0"/>
    <s v="21"/>
  </r>
  <r>
    <x v="1"/>
    <s v="21-104-21-9999-6100-900"/>
    <s v="TRANSFERS OUT"/>
    <n v="91"/>
    <n v="0"/>
    <n v="0"/>
    <n v="0"/>
    <s v="21"/>
  </r>
  <r>
    <x v="1"/>
    <s v="21-110-21-1050-1000-320"/>
    <s v="PROF/TECH SERV"/>
    <n v="91"/>
    <n v="0"/>
    <n v="0"/>
    <n v="0"/>
    <s v="21"/>
  </r>
  <r>
    <x v="1"/>
    <s v="21-110-21-1050-1000-430"/>
    <s v="PROPRTY SERVICE"/>
    <n v="91"/>
    <n v="0"/>
    <n v="0"/>
    <n v="0"/>
    <s v="21"/>
  </r>
  <r>
    <x v="1"/>
    <s v="21-110-21-1050-1000-580"/>
    <s v="OTHER PURCH SRV"/>
    <n v="91"/>
    <n v="0"/>
    <n v="0"/>
    <n v="0"/>
    <s v="21"/>
  </r>
  <r>
    <x v="1"/>
    <s v="21-110-21-1050-1000-610"/>
    <s v="SUPPLIES"/>
    <n v="91"/>
    <n v="11600.01"/>
    <n v="0"/>
    <n v="11600.01"/>
    <s v="21"/>
  </r>
  <r>
    <x v="1"/>
    <s v="21-110-21-1050-1000-730"/>
    <s v="Equipment"/>
    <n v="91"/>
    <n v="0"/>
    <n v="0"/>
    <n v="0"/>
    <s v="21"/>
  </r>
  <r>
    <x v="1"/>
    <s v="21-110-21-1050-1000-800"/>
    <s v="OTHER MISC."/>
    <n v="91"/>
    <n v="0"/>
    <n v="0"/>
    <n v="0"/>
    <s v="21"/>
  </r>
  <r>
    <x v="1"/>
    <s v="21-110-21-1050-1000-810"/>
    <s v="DUES AND FEES"/>
    <n v="91"/>
    <n v="0"/>
    <n v="0"/>
    <n v="0"/>
    <s v="21"/>
  </r>
  <r>
    <x v="1"/>
    <s v="21-110-21-1050-2000-320"/>
    <s v="PROF/TECH SERV"/>
    <n v="91"/>
    <n v="0"/>
    <n v="0"/>
    <n v="0"/>
    <s v="21"/>
  </r>
  <r>
    <x v="1"/>
    <s v="21-110-21-1050-2000-580"/>
    <s v="OTH PURCH SERV"/>
    <n v="91"/>
    <n v="0"/>
    <n v="0"/>
    <n v="0"/>
    <s v="21"/>
  </r>
  <r>
    <x v="1"/>
    <s v="21-110-21-1050-2000-610"/>
    <s v="SUPPLIES"/>
    <n v="91"/>
    <n v="0"/>
    <n v="0"/>
    <n v="0"/>
    <s v="21"/>
  </r>
  <r>
    <x v="1"/>
    <s v="21-110-21-1050-2000-730"/>
    <s v="Property"/>
    <n v="91"/>
    <n v="0"/>
    <n v="0"/>
    <n v="0"/>
    <s v="21"/>
  </r>
  <r>
    <x v="1"/>
    <s v="21-110-21-1050-2000-800"/>
    <s v="OTHER OBJECTS"/>
    <n v="91"/>
    <n v="0"/>
    <n v="0"/>
    <n v="0"/>
    <s v="21"/>
  </r>
  <r>
    <x v="1"/>
    <s v="21-110-21-1050-2000-810"/>
    <s v="Dues and Fees"/>
    <n v="91"/>
    <n v="0"/>
    <n v="0"/>
    <n v="0"/>
    <s v="21"/>
  </r>
  <r>
    <x v="1"/>
    <s v="21-110-21-1050-3300-580"/>
    <s v="OTHER PURCHASED SERVICES"/>
    <n v="91"/>
    <n v="0"/>
    <n v="0"/>
    <n v="0"/>
    <s v="21"/>
  </r>
  <r>
    <x v="1"/>
    <s v="21-110-21-1050-3300-610"/>
    <s v="SUPPLIES"/>
    <n v="91"/>
    <n v="0"/>
    <n v="0"/>
    <n v="0"/>
    <s v="21"/>
  </r>
  <r>
    <x v="1"/>
    <s v="21-110-21-1050-3300-800"/>
    <s v="OTHER OBJECTS"/>
    <n v="91"/>
    <n v="0"/>
    <n v="0"/>
    <n v="0"/>
    <s v="21"/>
  </r>
  <r>
    <x v="1"/>
    <s v="21-110-21-1050-3300-810"/>
    <s v="DUES AND FEES"/>
    <n v="91"/>
    <n v="0"/>
    <n v="0"/>
    <n v="0"/>
    <s v="21"/>
  </r>
  <r>
    <x v="1"/>
    <s v="21-110-21-9999-5210-901"/>
    <s v="TRANSFERS OUT"/>
    <n v="91"/>
    <n v="0"/>
    <n v="0"/>
    <n v="0"/>
    <s v="21"/>
  </r>
  <r>
    <x v="1"/>
    <s v="21-110-21-9999-6100-900"/>
    <s v="TRANSFERS OUT"/>
    <n v="91"/>
    <n v="0"/>
    <n v="0"/>
    <n v="0"/>
    <s v="21"/>
  </r>
  <r>
    <x v="1"/>
    <s v="21-112-21-1050-1000-320"/>
    <s v="PROF/TECH SERV"/>
    <n v="91"/>
    <n v="0"/>
    <n v="0"/>
    <n v="0"/>
    <s v="21"/>
  </r>
  <r>
    <x v="1"/>
    <s v="21-112-21-1050-1000-430"/>
    <s v="PROPRTY SERVICE"/>
    <n v="91"/>
    <n v="0"/>
    <n v="0"/>
    <n v="0"/>
    <s v="21"/>
  </r>
  <r>
    <x v="1"/>
    <s v="21-112-21-1050-1000-580"/>
    <s v="OTHER PURCH SRV"/>
    <n v="91"/>
    <n v="0"/>
    <n v="0"/>
    <n v="0"/>
    <s v="21"/>
  </r>
  <r>
    <x v="1"/>
    <s v="21-112-21-1050-1000-610"/>
    <s v="SUPPLIES"/>
    <n v="91"/>
    <n v="10646.33"/>
    <n v="0"/>
    <n v="10646.33"/>
    <s v="21"/>
  </r>
  <r>
    <x v="1"/>
    <s v="21-112-21-1050-1000-730"/>
    <s v="Equipment"/>
    <n v="91"/>
    <n v="0"/>
    <n v="0"/>
    <n v="0"/>
    <s v="21"/>
  </r>
  <r>
    <x v="1"/>
    <s v="21-112-21-1050-1000-800"/>
    <s v="OTHER MISC."/>
    <n v="91"/>
    <n v="0"/>
    <n v="0"/>
    <n v="0"/>
    <s v="21"/>
  </r>
  <r>
    <x v="1"/>
    <s v="21-112-21-1050-1000-810"/>
    <s v="DUES AND FEES"/>
    <n v="91"/>
    <n v="0"/>
    <n v="0"/>
    <n v="0"/>
    <s v="21"/>
  </r>
  <r>
    <x v="1"/>
    <s v="21-112-21-1050-2000-320"/>
    <s v="PROF/TECH SERV"/>
    <n v="91"/>
    <n v="0"/>
    <n v="0"/>
    <n v="0"/>
    <s v="21"/>
  </r>
  <r>
    <x v="1"/>
    <s v="21-112-21-1050-2000-580"/>
    <s v="OTH PURCH SERV"/>
    <n v="91"/>
    <n v="0"/>
    <n v="0"/>
    <n v="0"/>
    <s v="21"/>
  </r>
  <r>
    <x v="1"/>
    <s v="21-112-21-1050-2000-610"/>
    <s v="SUPPLIES"/>
    <n v="91"/>
    <n v="0"/>
    <n v="0"/>
    <n v="0"/>
    <s v="21"/>
  </r>
  <r>
    <x v="1"/>
    <s v="21-112-21-1050-2000-730"/>
    <s v="Property"/>
    <n v="91"/>
    <n v="0"/>
    <n v="0"/>
    <n v="0"/>
    <s v="21"/>
  </r>
  <r>
    <x v="1"/>
    <s v="21-112-21-1050-2000-800"/>
    <s v="OTHER OBJECTS"/>
    <n v="91"/>
    <n v="0"/>
    <n v="0"/>
    <n v="0"/>
    <s v="21"/>
  </r>
  <r>
    <x v="1"/>
    <s v="21-112-21-1050-2000-810"/>
    <s v="Dues and Fees"/>
    <n v="91"/>
    <n v="0"/>
    <n v="0"/>
    <n v="0"/>
    <s v="21"/>
  </r>
  <r>
    <x v="1"/>
    <s v="21-112-21-1050-3300-580"/>
    <s v="OTHER PURCHASED SERVICES"/>
    <n v="91"/>
    <n v="0"/>
    <n v="0"/>
    <n v="0"/>
    <s v="21"/>
  </r>
  <r>
    <x v="1"/>
    <s v="21-112-21-1050-3300-610"/>
    <s v="SUPPLIES"/>
    <n v="91"/>
    <n v="0"/>
    <n v="0"/>
    <n v="0"/>
    <s v="21"/>
  </r>
  <r>
    <x v="1"/>
    <s v="21-112-21-1050-3300-800"/>
    <s v="OTHER OBJECTS"/>
    <n v="91"/>
    <n v="0"/>
    <n v="0"/>
    <n v="0"/>
    <s v="21"/>
  </r>
  <r>
    <x v="1"/>
    <s v="21-112-21-1050-3300-810"/>
    <s v="DUES AND FEES"/>
    <n v="91"/>
    <n v="0"/>
    <n v="0"/>
    <n v="0"/>
    <s v="21"/>
  </r>
  <r>
    <x v="1"/>
    <s v="21-112-21-9999-5210-901"/>
    <s v="TRANSFERS OUT"/>
    <n v="91"/>
    <n v="0"/>
    <n v="0"/>
    <n v="0"/>
    <s v="21"/>
  </r>
  <r>
    <x v="1"/>
    <s v="21-112-21-9999-6100-900"/>
    <s v="TRANSFERS OUT"/>
    <n v="91"/>
    <n v="0"/>
    <n v="0"/>
    <n v="0"/>
    <s v="21"/>
  </r>
  <r>
    <x v="1"/>
    <s v="21-116-21-1050-1000-320"/>
    <s v="PROF/TECH SERV"/>
    <n v="91"/>
    <n v="0"/>
    <n v="0"/>
    <n v="0"/>
    <s v="21"/>
  </r>
  <r>
    <x v="1"/>
    <s v="21-116-21-1050-1000-430"/>
    <s v="PROPRTY SERVICE"/>
    <n v="91"/>
    <n v="0"/>
    <n v="0"/>
    <n v="0"/>
    <s v="21"/>
  </r>
  <r>
    <x v="1"/>
    <s v="21-116-21-1050-1000-580"/>
    <s v="OTHER PURCH SRV"/>
    <n v="91"/>
    <n v="0"/>
    <n v="0"/>
    <n v="0"/>
    <s v="21"/>
  </r>
  <r>
    <x v="1"/>
    <s v="21-116-21-1050-1000-610"/>
    <s v="SUPPLIES"/>
    <n v="91"/>
    <n v="16806.95"/>
    <n v="0"/>
    <n v="16806.95"/>
    <s v="21"/>
  </r>
  <r>
    <x v="1"/>
    <s v="21-116-21-1050-1000-730"/>
    <s v="Equipment"/>
    <n v="91"/>
    <n v="0"/>
    <n v="0"/>
    <n v="0"/>
    <s v="21"/>
  </r>
  <r>
    <x v="1"/>
    <s v="21-116-21-1050-1000-800"/>
    <s v="OTHER MISC."/>
    <n v="91"/>
    <n v="0"/>
    <n v="0"/>
    <n v="0"/>
    <s v="21"/>
  </r>
  <r>
    <x v="1"/>
    <s v="21-116-21-1050-1000-810"/>
    <s v="DUES AND FEES"/>
    <n v="91"/>
    <n v="0"/>
    <n v="0"/>
    <n v="0"/>
    <s v="21"/>
  </r>
  <r>
    <x v="1"/>
    <s v="21-116-21-1050-2000-320"/>
    <s v="PROF/TECH SERV"/>
    <n v="91"/>
    <n v="0"/>
    <n v="0"/>
    <n v="0"/>
    <s v="21"/>
  </r>
  <r>
    <x v="1"/>
    <s v="21-116-21-1050-2000-580"/>
    <s v="OTH PURCH SERV"/>
    <n v="91"/>
    <n v="0"/>
    <n v="0"/>
    <n v="0"/>
    <s v="21"/>
  </r>
  <r>
    <x v="1"/>
    <s v="21-116-21-1050-2000-610"/>
    <s v="SUPPLIES"/>
    <n v="91"/>
    <n v="0"/>
    <n v="0"/>
    <n v="0"/>
    <s v="21"/>
  </r>
  <r>
    <x v="1"/>
    <s v="21-116-21-1050-2000-730"/>
    <s v="Property"/>
    <n v="91"/>
    <n v="0"/>
    <n v="0"/>
    <n v="0"/>
    <s v="21"/>
  </r>
  <r>
    <x v="1"/>
    <s v="21-116-21-1050-2000-800"/>
    <s v="OTHER OBJECTS"/>
    <n v="91"/>
    <n v="0"/>
    <n v="0"/>
    <n v="0"/>
    <s v="21"/>
  </r>
  <r>
    <x v="1"/>
    <s v="21-116-21-1050-2000-810"/>
    <s v="Dues and Fees"/>
    <n v="91"/>
    <n v="0"/>
    <n v="0"/>
    <n v="0"/>
    <s v="21"/>
  </r>
  <r>
    <x v="1"/>
    <s v="21-116-21-1050-3300-580"/>
    <s v="OTHER PURCHASED SERVICES"/>
    <n v="91"/>
    <n v="0"/>
    <n v="0"/>
    <n v="0"/>
    <s v="21"/>
  </r>
  <r>
    <x v="1"/>
    <s v="21-116-21-1050-3300-610"/>
    <s v="SUPPLIES"/>
    <n v="91"/>
    <n v="0"/>
    <n v="0"/>
    <n v="0"/>
    <s v="21"/>
  </r>
  <r>
    <x v="1"/>
    <s v="21-116-21-1050-3300-800"/>
    <s v="OTHER OBJECTS"/>
    <n v="91"/>
    <n v="0"/>
    <n v="0"/>
    <n v="0"/>
    <s v="21"/>
  </r>
  <r>
    <x v="1"/>
    <s v="21-116-21-1050-3300-810"/>
    <s v="DUES AND FEES"/>
    <n v="91"/>
    <n v="0"/>
    <n v="0"/>
    <n v="0"/>
    <s v="21"/>
  </r>
  <r>
    <x v="1"/>
    <s v="21-116-21-9999-5210-901"/>
    <s v="TRANSFERS OUT"/>
    <n v="91"/>
    <n v="0"/>
    <n v="0"/>
    <n v="0"/>
    <s v="21"/>
  </r>
  <r>
    <x v="1"/>
    <s v="21-116-21-9999-6100-900"/>
    <s v="TRANSFERS OUT"/>
    <n v="91"/>
    <n v="0"/>
    <n v="0"/>
    <n v="0"/>
    <s v="21"/>
  </r>
  <r>
    <x v="1"/>
    <s v="21-120-21-1050-1000-320"/>
    <s v="PROF/TECH SERV"/>
    <n v="91"/>
    <n v="0"/>
    <n v="0"/>
    <n v="0"/>
    <s v="21"/>
  </r>
  <r>
    <x v="1"/>
    <s v="21-120-21-1050-1000-430"/>
    <s v="PROPRTY SERVICE"/>
    <n v="91"/>
    <n v="0"/>
    <n v="0"/>
    <n v="0"/>
    <s v="21"/>
  </r>
  <r>
    <x v="1"/>
    <s v="21-120-21-1050-1000-580"/>
    <s v="OTHER PURCH SRV"/>
    <n v="91"/>
    <n v="0"/>
    <n v="0"/>
    <n v="0"/>
    <s v="21"/>
  </r>
  <r>
    <x v="1"/>
    <s v="21-120-21-1050-1000-610"/>
    <s v="SUPPLIES"/>
    <n v="91"/>
    <n v="3510.57"/>
    <n v="0"/>
    <n v="3510.57"/>
    <s v="21"/>
  </r>
  <r>
    <x v="1"/>
    <s v="21-120-21-1050-1000-730"/>
    <s v="Equipment"/>
    <n v="91"/>
    <n v="0"/>
    <n v="0"/>
    <n v="0"/>
    <s v="21"/>
  </r>
  <r>
    <x v="1"/>
    <s v="21-120-21-1050-1000-800"/>
    <s v="OTHER MISC."/>
    <n v="91"/>
    <n v="0"/>
    <n v="0"/>
    <n v="0"/>
    <s v="21"/>
  </r>
  <r>
    <x v="1"/>
    <s v="21-120-21-1050-1000-810"/>
    <s v="DUES AND FEES"/>
    <n v="91"/>
    <n v="0"/>
    <n v="0"/>
    <n v="0"/>
    <s v="21"/>
  </r>
  <r>
    <x v="1"/>
    <s v="21-120-21-1050-2000-320"/>
    <s v="PROF/TECH SERV"/>
    <n v="91"/>
    <n v="0"/>
    <n v="0"/>
    <n v="0"/>
    <s v="21"/>
  </r>
  <r>
    <x v="1"/>
    <s v="21-120-21-1050-2000-580"/>
    <s v="OTH PURCH SERV"/>
    <n v="91"/>
    <n v="0"/>
    <n v="0"/>
    <n v="0"/>
    <s v="21"/>
  </r>
  <r>
    <x v="1"/>
    <s v="21-120-21-1050-2000-610"/>
    <s v="SUPPLIES"/>
    <n v="91"/>
    <n v="0"/>
    <n v="0"/>
    <n v="0"/>
    <s v="21"/>
  </r>
  <r>
    <x v="1"/>
    <s v="21-120-21-1050-2000-730"/>
    <s v="Property"/>
    <n v="91"/>
    <n v="0"/>
    <n v="0"/>
    <n v="0"/>
    <s v="21"/>
  </r>
  <r>
    <x v="1"/>
    <s v="21-120-21-1050-2000-800"/>
    <s v="OTHER OBJECTS"/>
    <n v="91"/>
    <n v="0"/>
    <n v="0"/>
    <n v="0"/>
    <s v="21"/>
  </r>
  <r>
    <x v="1"/>
    <s v="21-120-21-1050-2000-810"/>
    <s v="Dues and Fees"/>
    <n v="91"/>
    <n v="0"/>
    <n v="0"/>
    <n v="0"/>
    <s v="21"/>
  </r>
  <r>
    <x v="1"/>
    <s v="21-120-21-1050-3300-580"/>
    <s v="OTHER PURCHASED SERVICES"/>
    <n v="91"/>
    <n v="0"/>
    <n v="0"/>
    <n v="0"/>
    <s v="21"/>
  </r>
  <r>
    <x v="1"/>
    <s v="21-120-21-1050-3300-610"/>
    <s v="SUPPLIES"/>
    <n v="91"/>
    <n v="0"/>
    <n v="0"/>
    <n v="0"/>
    <s v="21"/>
  </r>
  <r>
    <x v="1"/>
    <s v="21-120-21-1050-3300-800"/>
    <s v="OTHER OBJECTS"/>
    <n v="91"/>
    <n v="0"/>
    <n v="0"/>
    <n v="0"/>
    <s v="21"/>
  </r>
  <r>
    <x v="1"/>
    <s v="21-120-21-1050-3300-810"/>
    <s v="DUES AND FEES"/>
    <n v="91"/>
    <n v="0"/>
    <n v="0"/>
    <n v="0"/>
    <s v="21"/>
  </r>
  <r>
    <x v="1"/>
    <s v="21-120-21-9999-5210-901"/>
    <s v="TRANSFERS OUT"/>
    <n v="91"/>
    <n v="0"/>
    <n v="0"/>
    <n v="0"/>
    <s v="21"/>
  </r>
  <r>
    <x v="1"/>
    <s v="21-120-21-9999-6100-900"/>
    <s v="TRANSFERS OUT"/>
    <n v="91"/>
    <n v="0"/>
    <n v="0"/>
    <n v="0"/>
    <s v="21"/>
  </r>
  <r>
    <x v="1"/>
    <s v="21-124-21-1050-1000-320"/>
    <s v="PROF/TECH SERV"/>
    <n v="91"/>
    <n v="0"/>
    <n v="0"/>
    <n v="0"/>
    <s v="21"/>
  </r>
  <r>
    <x v="1"/>
    <s v="21-124-21-1050-1000-430"/>
    <s v="PROPRTY SERVICE"/>
    <n v="91"/>
    <n v="0"/>
    <n v="0"/>
    <n v="0"/>
    <s v="21"/>
  </r>
  <r>
    <x v="1"/>
    <s v="21-124-21-1050-1000-580"/>
    <s v="OTHER PURCH SRV"/>
    <n v="91"/>
    <n v="0"/>
    <n v="0"/>
    <n v="0"/>
    <s v="21"/>
  </r>
  <r>
    <x v="1"/>
    <s v="21-124-21-1050-1000-610"/>
    <s v="SUPPLIES"/>
    <n v="91"/>
    <n v="0"/>
    <n v="0"/>
    <n v="0"/>
    <s v="21"/>
  </r>
  <r>
    <x v="1"/>
    <s v="21-124-21-1050-1000-730"/>
    <s v="Equipment"/>
    <n v="91"/>
    <n v="0"/>
    <n v="0"/>
    <n v="0"/>
    <s v="21"/>
  </r>
  <r>
    <x v="1"/>
    <s v="21-124-21-1050-1000-800"/>
    <s v="OTHER MISC."/>
    <n v="91"/>
    <n v="0"/>
    <n v="0"/>
    <n v="0"/>
    <s v="21"/>
  </r>
  <r>
    <x v="1"/>
    <s v="21-124-21-1050-1000-810"/>
    <s v="DUES AND FEES"/>
    <n v="91"/>
    <n v="0"/>
    <n v="0"/>
    <n v="0"/>
    <s v="21"/>
  </r>
  <r>
    <x v="1"/>
    <s v="21-124-21-1050-2000-320"/>
    <s v="PROF/TECH SERV"/>
    <n v="91"/>
    <n v="0"/>
    <n v="0"/>
    <n v="0"/>
    <s v="21"/>
  </r>
  <r>
    <x v="1"/>
    <s v="21-124-21-1050-2000-580"/>
    <s v="OTH PURCH SERV"/>
    <n v="91"/>
    <n v="0"/>
    <n v="0"/>
    <n v="0"/>
    <s v="21"/>
  </r>
  <r>
    <x v="1"/>
    <s v="21-124-21-1050-2000-610"/>
    <s v="SUPPLIES"/>
    <n v="91"/>
    <n v="0"/>
    <n v="0"/>
    <n v="0"/>
    <s v="21"/>
  </r>
  <r>
    <x v="1"/>
    <s v="21-124-21-1050-2000-730"/>
    <s v="Property"/>
    <n v="91"/>
    <n v="0"/>
    <n v="0"/>
    <n v="0"/>
    <s v="21"/>
  </r>
  <r>
    <x v="1"/>
    <s v="21-124-21-1050-2000-800"/>
    <s v="OTHER OBJECTS"/>
    <n v="91"/>
    <n v="0"/>
    <n v="0"/>
    <n v="0"/>
    <s v="21"/>
  </r>
  <r>
    <x v="1"/>
    <s v="21-124-21-1050-2000-810"/>
    <s v="Dues and Fees"/>
    <n v="91"/>
    <n v="0"/>
    <n v="0"/>
    <n v="0"/>
    <s v="21"/>
  </r>
  <r>
    <x v="1"/>
    <s v="21-124-21-1050-2100-610"/>
    <s v="SUPPLIES"/>
    <n v="91"/>
    <n v="1750.43"/>
    <n v="0"/>
    <n v="1750.43"/>
    <s v="21"/>
  </r>
  <r>
    <x v="1"/>
    <s v="21-124-21-1050-3300-580"/>
    <s v="OTHER PURCHASED SERVICES"/>
    <n v="91"/>
    <n v="0"/>
    <n v="0"/>
    <n v="0"/>
    <s v="21"/>
  </r>
  <r>
    <x v="1"/>
    <s v="21-124-21-1050-3300-610"/>
    <s v="SUPPLIES"/>
    <n v="91"/>
    <n v="0"/>
    <n v="0"/>
    <n v="0"/>
    <s v="21"/>
  </r>
  <r>
    <x v="1"/>
    <s v="21-124-21-1050-3300-800"/>
    <s v="OTHER OBJECTS"/>
    <n v="91"/>
    <n v="0"/>
    <n v="0"/>
    <n v="0"/>
    <s v="21"/>
  </r>
  <r>
    <x v="1"/>
    <s v="21-124-21-1050-3300-810"/>
    <s v="DUES AND FEES"/>
    <n v="91"/>
    <n v="0"/>
    <n v="0"/>
    <n v="0"/>
    <s v="21"/>
  </r>
  <r>
    <x v="1"/>
    <s v="21-124-21-9999-5210-901"/>
    <s v="TRANSFERS OUT"/>
    <n v="91"/>
    <n v="0"/>
    <n v="0"/>
    <n v="0"/>
    <s v="21"/>
  </r>
  <r>
    <x v="1"/>
    <s v="21-124-21-9999-6100-900"/>
    <s v="TRANSFERS OUT"/>
    <n v="91"/>
    <n v="0"/>
    <n v="0"/>
    <n v="0"/>
    <s v="21"/>
  </r>
  <r>
    <x v="1"/>
    <s v="21-404-21-1050-1000-320"/>
    <s v="PROF/TECH SERV"/>
    <n v="91"/>
    <n v="0"/>
    <n v="0"/>
    <n v="0"/>
    <s v="21"/>
  </r>
  <r>
    <x v="1"/>
    <s v="21-404-21-1050-1000-430"/>
    <s v="PROPRTY SERVICE"/>
    <n v="91"/>
    <n v="0"/>
    <n v="0"/>
    <n v="0"/>
    <s v="21"/>
  </r>
  <r>
    <x v="1"/>
    <s v="21-404-21-1050-1000-580"/>
    <s v="OTHER PURCH SRV"/>
    <n v="91"/>
    <n v="0"/>
    <n v="0"/>
    <n v="0"/>
    <s v="21"/>
  </r>
  <r>
    <x v="1"/>
    <s v="21-404-21-1050-1000-610"/>
    <s v="SUPPLIES"/>
    <n v="91"/>
    <n v="108734.43"/>
    <n v="0"/>
    <n v="108734.43"/>
    <s v="21"/>
  </r>
  <r>
    <x v="1"/>
    <s v="21-404-21-1050-1000-730"/>
    <s v="Equipment"/>
    <n v="91"/>
    <n v="0"/>
    <n v="0"/>
    <n v="0"/>
    <s v="21"/>
  </r>
  <r>
    <x v="1"/>
    <s v="21-404-21-1050-1000-800"/>
    <s v="OTHER MISC."/>
    <n v="91"/>
    <n v="0"/>
    <n v="0"/>
    <n v="0"/>
    <s v="21"/>
  </r>
  <r>
    <x v="1"/>
    <s v="21-404-21-1050-1000-810"/>
    <s v="DUES AND FEES"/>
    <n v="91"/>
    <n v="5534.91"/>
    <n v="0"/>
    <n v="5534.91"/>
    <s v="21"/>
  </r>
  <r>
    <x v="1"/>
    <s v="21-404-21-1050-2000-320"/>
    <s v="PROF/TECH SERV"/>
    <n v="91"/>
    <n v="0"/>
    <n v="0"/>
    <n v="0"/>
    <s v="21"/>
  </r>
  <r>
    <x v="1"/>
    <s v="21-404-21-1050-2000-580"/>
    <s v="OTH PURCH SERV"/>
    <n v="91"/>
    <n v="0"/>
    <n v="0"/>
    <n v="0"/>
    <s v="21"/>
  </r>
  <r>
    <x v="1"/>
    <s v="21-404-21-1050-2000-610"/>
    <s v="SUPPLIES"/>
    <n v="91"/>
    <n v="0"/>
    <n v="0"/>
    <n v="0"/>
    <s v="21"/>
  </r>
  <r>
    <x v="1"/>
    <s v="21-404-21-1050-2000-730"/>
    <s v="Property"/>
    <n v="91"/>
    <n v="0"/>
    <n v="0"/>
    <n v="0"/>
    <s v="21"/>
  </r>
  <r>
    <x v="1"/>
    <s v="21-404-21-1050-2000-800"/>
    <s v="OTHER OBJECTS"/>
    <n v="91"/>
    <n v="0"/>
    <n v="0"/>
    <n v="0"/>
    <s v="21"/>
  </r>
  <r>
    <x v="1"/>
    <s v="21-404-21-1050-2000-810"/>
    <s v="Dues and Fees"/>
    <n v="91"/>
    <n v="0"/>
    <n v="0"/>
    <n v="0"/>
    <s v="21"/>
  </r>
  <r>
    <x v="1"/>
    <s v="21-404-21-1050-2100-610"/>
    <s v="SUPPLIES"/>
    <n v="91"/>
    <n v="31324"/>
    <n v="0"/>
    <n v="31324"/>
    <s v="21"/>
  </r>
  <r>
    <x v="1"/>
    <s v="21-404-21-1050-3300-580"/>
    <s v="OTHER PURCHASED SERVICES"/>
    <n v="91"/>
    <n v="0"/>
    <n v="0"/>
    <n v="0"/>
    <s v="21"/>
  </r>
  <r>
    <x v="1"/>
    <s v="21-404-21-1050-3300-610"/>
    <s v="SUPPLIES"/>
    <n v="91"/>
    <n v="0"/>
    <n v="0"/>
    <n v="0"/>
    <s v="21"/>
  </r>
  <r>
    <x v="1"/>
    <s v="21-404-21-1050-3300-800"/>
    <s v="OTHER OBJECTS"/>
    <n v="91"/>
    <n v="0"/>
    <n v="0"/>
    <n v="0"/>
    <s v="21"/>
  </r>
  <r>
    <x v="1"/>
    <s v="21-404-21-1050-3300-810"/>
    <s v="DUES AND FEES"/>
    <n v="91"/>
    <n v="0"/>
    <n v="0"/>
    <n v="0"/>
    <s v="21"/>
  </r>
  <r>
    <x v="1"/>
    <s v="21-404-21-9999-6100-900"/>
    <s v="TRANSFERS OUT"/>
    <n v="91"/>
    <n v="0"/>
    <n v="0"/>
    <n v="0"/>
    <s v="21"/>
  </r>
  <r>
    <x v="1"/>
    <s v="21-500-21-1050-1000-320"/>
    <s v="PROF/TECH SERV"/>
    <n v="91"/>
    <n v="0"/>
    <n v="0"/>
    <n v="0"/>
    <s v="21"/>
  </r>
  <r>
    <x v="1"/>
    <s v="21-500-21-1050-1000-430"/>
    <s v="PROPRTY SERVICE"/>
    <n v="91"/>
    <n v="0"/>
    <n v="0"/>
    <n v="0"/>
    <s v="21"/>
  </r>
  <r>
    <x v="1"/>
    <s v="21-500-21-1050-1000-580"/>
    <s v="OTHER PURCH SRV"/>
    <n v="91"/>
    <n v="0"/>
    <n v="0"/>
    <n v="0"/>
    <s v="21"/>
  </r>
  <r>
    <x v="1"/>
    <s v="21-500-21-1050-1000-610"/>
    <s v="SUPPLIES"/>
    <n v="91"/>
    <n v="0"/>
    <n v="0"/>
    <n v="0"/>
    <s v="21"/>
  </r>
  <r>
    <x v="1"/>
    <s v="21-500-21-1050-1000-730"/>
    <s v="Equipment"/>
    <n v="91"/>
    <n v="0"/>
    <n v="0"/>
    <n v="0"/>
    <s v="21"/>
  </r>
  <r>
    <x v="1"/>
    <s v="21-500-21-1050-1000-800"/>
    <s v="OTHER MISC."/>
    <n v="91"/>
    <n v="0"/>
    <n v="0"/>
    <n v="0"/>
    <s v="21"/>
  </r>
  <r>
    <x v="1"/>
    <s v="21-500-21-1050-1000-810"/>
    <s v="DUES AND FEES"/>
    <n v="91"/>
    <n v="0"/>
    <n v="0"/>
    <n v="0"/>
    <s v="21"/>
  </r>
  <r>
    <x v="1"/>
    <s v="21-500-21-1050-2000-320"/>
    <s v="PROF/TECH SERV"/>
    <n v="91"/>
    <n v="0"/>
    <n v="0"/>
    <n v="0"/>
    <s v="21"/>
  </r>
  <r>
    <x v="1"/>
    <s v="21-500-21-1050-2000-580"/>
    <s v="OTH PURCH SERV"/>
    <n v="91"/>
    <n v="0"/>
    <n v="0"/>
    <n v="0"/>
    <s v="21"/>
  </r>
  <r>
    <x v="1"/>
    <s v="21-500-21-1050-2000-610"/>
    <s v="SUPPLIES"/>
    <n v="91"/>
    <n v="0"/>
    <n v="0"/>
    <n v="0"/>
    <s v="21"/>
  </r>
  <r>
    <x v="1"/>
    <s v="21-500-21-1050-2000-730"/>
    <s v="Property"/>
    <n v="91"/>
    <n v="0"/>
    <n v="0"/>
    <n v="0"/>
    <s v="21"/>
  </r>
  <r>
    <x v="1"/>
    <s v="21-500-21-1050-2000-800"/>
    <s v="OTHER OBJECTS"/>
    <n v="91"/>
    <n v="0"/>
    <n v="0"/>
    <n v="0"/>
    <s v="21"/>
  </r>
  <r>
    <x v="1"/>
    <s v="21-500-21-1050-2000-810"/>
    <s v="Dues and Fees"/>
    <n v="91"/>
    <n v="0"/>
    <n v="0"/>
    <n v="0"/>
    <s v="21"/>
  </r>
  <r>
    <x v="1"/>
    <s v="21-500-21-1050-3300-580"/>
    <s v="OTHER PURCHASED SERVICES"/>
    <n v="91"/>
    <n v="0"/>
    <n v="0"/>
    <n v="0"/>
    <s v="21"/>
  </r>
  <r>
    <x v="1"/>
    <s v="21-500-21-1050-3300-610"/>
    <s v="SUPPLIES"/>
    <n v="91"/>
    <n v="0"/>
    <n v="0"/>
    <n v="0"/>
    <s v="21"/>
  </r>
  <r>
    <x v="1"/>
    <s v="21-500-21-1050-3300-800"/>
    <s v="OTHER OBJECTS"/>
    <n v="91"/>
    <n v="0"/>
    <n v="0"/>
    <n v="0"/>
    <s v="21"/>
  </r>
  <r>
    <x v="1"/>
    <s v="21-500-21-1050-3300-810"/>
    <s v="DUES AND FEES"/>
    <n v="91"/>
    <n v="0"/>
    <n v="0"/>
    <n v="0"/>
    <s v="21"/>
  </r>
  <r>
    <x v="1"/>
    <s v="21-500-21-9999-5210-901"/>
    <s v="TRANSFERS OUT"/>
    <n v="91"/>
    <n v="0"/>
    <n v="0"/>
    <n v="0"/>
    <s v="21"/>
  </r>
  <r>
    <x v="1"/>
    <s v="21-500-21-9999-6100-900"/>
    <s v="TRANSFERS OUT"/>
    <n v="91"/>
    <n v="0"/>
    <n v="0"/>
    <n v="0"/>
    <s v="21"/>
  </r>
  <r>
    <x v="1"/>
    <s v="21-704-21-1050-1000-320"/>
    <s v="PROF/TECH SERV"/>
    <n v="91"/>
    <n v="59319.01"/>
    <n v="0"/>
    <n v="59319.01"/>
    <s v="21"/>
  </r>
  <r>
    <x v="1"/>
    <s v="21-704-21-1050-1000-430"/>
    <s v="PROPRTY SERVICE"/>
    <n v="91"/>
    <n v="0"/>
    <n v="0"/>
    <n v="0"/>
    <s v="21"/>
  </r>
  <r>
    <x v="1"/>
    <s v="21-704-21-1050-1000-580"/>
    <s v="OTHER PURCH SRV"/>
    <n v="91"/>
    <n v="32333.58"/>
    <n v="0"/>
    <n v="32333.58"/>
    <s v="21"/>
  </r>
  <r>
    <x v="1"/>
    <s v="21-704-21-1050-1000-610"/>
    <s v="SUPPLIES"/>
    <n v="91"/>
    <n v="762307.89"/>
    <n v="0"/>
    <n v="762307.89"/>
    <s v="21"/>
  </r>
  <r>
    <x v="1"/>
    <s v="21-704-21-1050-1000-730"/>
    <s v="Equipment"/>
    <n v="91"/>
    <n v="0"/>
    <n v="0"/>
    <n v="0"/>
    <s v="21"/>
  </r>
  <r>
    <x v="1"/>
    <s v="21-704-21-1050-1000-800"/>
    <s v="OTHER MISC."/>
    <n v="91"/>
    <n v="0"/>
    <n v="0"/>
    <n v="0"/>
    <s v="21"/>
  </r>
  <r>
    <x v="1"/>
    <s v="21-704-21-1050-1000-810"/>
    <s v="DUES AND FEES"/>
    <n v="91"/>
    <n v="62407.08"/>
    <n v="0"/>
    <n v="62407.08"/>
    <s v="21"/>
  </r>
  <r>
    <x v="1"/>
    <s v="21-704-21-1050-2000-320"/>
    <s v="PROF/TECH SERV"/>
    <n v="91"/>
    <n v="0"/>
    <n v="0"/>
    <n v="0"/>
    <s v="21"/>
  </r>
  <r>
    <x v="1"/>
    <s v="21-704-21-1050-2000-580"/>
    <s v="OTH PURCH SERV"/>
    <n v="91"/>
    <n v="0"/>
    <n v="0"/>
    <n v="0"/>
    <s v="21"/>
  </r>
  <r>
    <x v="1"/>
    <s v="21-704-21-1050-2000-610"/>
    <s v="SUPPLIES"/>
    <n v="91"/>
    <n v="0"/>
    <n v="0"/>
    <n v="0"/>
    <s v="21"/>
  </r>
  <r>
    <x v="1"/>
    <s v="21-704-21-1050-2000-730"/>
    <s v="Property"/>
    <n v="91"/>
    <n v="0"/>
    <n v="0"/>
    <n v="0"/>
    <s v="21"/>
  </r>
  <r>
    <x v="1"/>
    <s v="21-704-21-1050-2000-800"/>
    <s v="OTHER OBJECTS"/>
    <n v="91"/>
    <n v="0"/>
    <n v="0"/>
    <n v="0"/>
    <s v="21"/>
  </r>
  <r>
    <x v="1"/>
    <s v="21-704-21-1050-2000-810"/>
    <s v="Dues and Fees"/>
    <n v="91"/>
    <n v="0"/>
    <n v="0"/>
    <n v="0"/>
    <s v="21"/>
  </r>
  <r>
    <x v="1"/>
    <s v="21-704-21-1050-2100-340"/>
    <s v="PROF/TECH SERV"/>
    <n v="91"/>
    <n v="5101.5600000000004"/>
    <n v="0"/>
    <n v="5101.5600000000004"/>
    <s v="21"/>
  </r>
  <r>
    <x v="1"/>
    <s v="21-704-21-1050-2100-580"/>
    <s v="OTH PURCH SERV"/>
    <n v="91"/>
    <n v="9140.2000000000007"/>
    <n v="0"/>
    <n v="9140.2000000000007"/>
    <s v="21"/>
  </r>
  <r>
    <x v="1"/>
    <s v="21-704-21-1050-2100-610"/>
    <s v="SUPPLIES"/>
    <n v="91"/>
    <n v="1941.58"/>
    <n v="0"/>
    <n v="1941.58"/>
    <s v="21"/>
  </r>
  <r>
    <x v="1"/>
    <s v="21-704-21-1050-3300-580"/>
    <s v="OTHER PURCHASED SERVICES"/>
    <n v="91"/>
    <n v="0"/>
    <n v="0"/>
    <n v="0"/>
    <s v="21"/>
  </r>
  <r>
    <x v="1"/>
    <s v="21-704-21-1050-3300-610"/>
    <s v="SUPPLIES"/>
    <n v="91"/>
    <n v="0"/>
    <n v="0"/>
    <n v="0"/>
    <s v="21"/>
  </r>
  <r>
    <x v="1"/>
    <s v="21-704-21-1050-3300-800"/>
    <s v="OTHER OBJECTS"/>
    <n v="91"/>
    <n v="0"/>
    <n v="0"/>
    <n v="0"/>
    <s v="21"/>
  </r>
  <r>
    <x v="1"/>
    <s v="21-704-21-1050-3300-810"/>
    <s v="DUES AND FEES"/>
    <n v="91"/>
    <n v="0"/>
    <n v="0"/>
    <n v="0"/>
    <s v="21"/>
  </r>
  <r>
    <x v="1"/>
    <s v="21-704-21-9999-6100-900"/>
    <s v="TRANSFERS OUT"/>
    <n v="91"/>
    <n v="0"/>
    <n v="0"/>
    <n v="0"/>
    <s v="21"/>
  </r>
  <r>
    <x v="2"/>
    <s v="26-000-21-0000-8111-888"/>
    <s v="Cash"/>
    <n v="11"/>
    <n v="0"/>
    <n v="0"/>
    <n v="0"/>
    <s v="26"/>
  </r>
  <r>
    <x v="2"/>
    <s v="26-000-21-1050-8139-888"/>
    <s v="Taxes Receivable"/>
    <n v="14"/>
    <n v="1894521"/>
    <n v="0"/>
    <n v="1894521"/>
    <s v="26"/>
  </r>
  <r>
    <x v="2"/>
    <s v="26-000-21-0000-8135-888"/>
    <s v="Interfund Due to/from"/>
    <n v="19"/>
    <n v="0"/>
    <n v="0"/>
    <n v="0"/>
    <s v="26"/>
  </r>
  <r>
    <x v="2"/>
    <s v="26-000-21-0000-9512-888"/>
    <s v="Payable"/>
    <n v="21"/>
    <n v="0"/>
    <n v="0"/>
    <n v="0"/>
    <s v="26"/>
  </r>
  <r>
    <x v="2"/>
    <s v="26-000-21-0000-9560-888"/>
    <s v="DFRD BACK TAXES"/>
    <n v="22"/>
    <n v="0"/>
    <n v="22786"/>
    <n v="-22786"/>
    <s v="26"/>
  </r>
  <r>
    <x v="2"/>
    <s v="26-000-21-0000-9562-888"/>
    <s v="Deferred Revenue - Property Taxes"/>
    <n v="25"/>
    <n v="0"/>
    <n v="1871735"/>
    <n v="-1871735"/>
    <s v="26"/>
  </r>
  <r>
    <x v="2"/>
    <s v="26-000-21-0000-9811-888"/>
    <s v="Fund Balance"/>
    <n v="39"/>
    <n v="0"/>
    <n v="0"/>
    <n v="0"/>
    <s v="26"/>
  </r>
  <r>
    <x v="2"/>
    <s v="26-000-21-0000-9440-888"/>
    <s v="Encumbrance Control"/>
    <n v="61"/>
    <n v="0"/>
    <n v="0"/>
    <n v="0"/>
    <s v="26"/>
  </r>
  <r>
    <x v="2"/>
    <s v="26-000-21-0000-9430-888"/>
    <s v="Encumbrance"/>
    <n v="62"/>
    <n v="0"/>
    <n v="0"/>
    <n v="0"/>
    <s v="26"/>
  </r>
  <r>
    <x v="2"/>
    <s v="26-500-21-9999-1110-999"/>
    <s v="RDA - Basic School Levy"/>
    <n v="81"/>
    <n v="0"/>
    <n v="0"/>
    <n v="0"/>
    <s v="26"/>
  </r>
  <r>
    <x v="2"/>
    <s v="26-500-21-9999-1112-999"/>
    <s v="RDA - Voted Local Levy"/>
    <n v="81"/>
    <n v="0"/>
    <n v="0"/>
    <n v="0"/>
    <s v="26"/>
  </r>
  <r>
    <x v="2"/>
    <s v="26-500-21-9999-1114-999"/>
    <s v="RDA - Board Local Levy"/>
    <n v="81"/>
    <n v="0"/>
    <n v="0"/>
    <n v="0"/>
    <s v="26"/>
  </r>
  <r>
    <x v="2"/>
    <s v="26-500-21-9999-1124-999"/>
    <s v="RDA - Capitol Projects"/>
    <n v="81"/>
    <n v="0"/>
    <n v="0"/>
    <n v="0"/>
    <s v="26"/>
  </r>
  <r>
    <x v="2"/>
    <s v="26-500-21-9999-1128-999"/>
    <s v="RDA - Debt Service"/>
    <n v="81"/>
    <n v="0"/>
    <n v="0"/>
    <n v="0"/>
    <s v="26"/>
  </r>
  <r>
    <x v="2"/>
    <s v="26-500-21-9999-1190-999"/>
    <s v="RDA - Tax Revenue"/>
    <n v="81"/>
    <n v="0"/>
    <n v="1840094"/>
    <n v="-1840094"/>
    <s v="26"/>
  </r>
  <r>
    <x v="2"/>
    <s v="26-500-21-9999-3390-890"/>
    <s v="RDA - Expenditure"/>
    <n v="91"/>
    <n v="1840094"/>
    <n v="0"/>
    <n v="1840094"/>
    <s v="26"/>
  </r>
  <r>
    <x v="3"/>
    <s v="31-000-21-0000-8111-888"/>
    <s v="Cash"/>
    <n v="11"/>
    <n v="952054.46"/>
    <n v="0"/>
    <n v="952054.46"/>
    <s v="31"/>
  </r>
  <r>
    <x v="3"/>
    <s v="31-000-21-0000-8130-888"/>
    <s v="ACCOUNTS RECEIV"/>
    <n v="12"/>
    <n v="0"/>
    <n v="0"/>
    <n v="0"/>
    <s v="31"/>
  </r>
  <r>
    <x v="3"/>
    <s v="31-000-21-1050-8139-888"/>
    <s v="TAXES RECEIVABL"/>
    <n v="12"/>
    <n v="3375627"/>
    <n v="0"/>
    <n v="3375627"/>
    <s v="31"/>
  </r>
  <r>
    <x v="3"/>
    <s v="31-000-21-0000-8131-888"/>
    <s v="ACCOUNTS RECEIVABLE"/>
    <n v="15"/>
    <n v="0"/>
    <n v="0"/>
    <n v="0"/>
    <s v="31"/>
  </r>
  <r>
    <x v="3"/>
    <s v="31-000-21-0000-8135-888"/>
    <s v="Interfund/ Due to/from type 19"/>
    <n v="19"/>
    <n v="0"/>
    <n v="0"/>
    <n v="0"/>
    <s v="31"/>
  </r>
  <r>
    <x v="3"/>
    <s v="31-000-21-0000-9512-888"/>
    <s v="Payable"/>
    <n v="21"/>
    <n v="0"/>
    <n v="0"/>
    <n v="0"/>
    <s v="31"/>
  </r>
  <r>
    <x v="3"/>
    <s v="31-000-21-0000-9560-888"/>
    <s v="DFRD BACK TAXES"/>
    <n v="22"/>
    <n v="0"/>
    <n v="39644"/>
    <n v="-39644"/>
    <s v="31"/>
  </r>
  <r>
    <x v="3"/>
    <s v="31-000-21-0000-9561-888"/>
    <s v="DEFERRED REVENU"/>
    <n v="22"/>
    <n v="0"/>
    <n v="0"/>
    <n v="0"/>
    <s v="31"/>
  </r>
  <r>
    <x v="3"/>
    <s v="31-000-21-0000-9562-888"/>
    <s v="DEFERRED REVENUE --- PROPERTY TAXES"/>
    <n v="25"/>
    <n v="0"/>
    <n v="3256551"/>
    <n v="-3256551"/>
    <s v="31"/>
  </r>
  <r>
    <x v="3"/>
    <s v="31-000-21-0000-9800-888"/>
    <s v="CURRENT REVENUE"/>
    <n v="34"/>
    <n v="0"/>
    <n v="0"/>
    <n v="0"/>
    <s v="31"/>
  </r>
  <r>
    <x v="3"/>
    <s v="31-000-21-0000-9860-888"/>
    <s v="UNDES FUND BAL"/>
    <n v="34"/>
    <n v="0"/>
    <n v="0"/>
    <n v="0"/>
    <s v="31"/>
  </r>
  <r>
    <x v="3"/>
    <s v="31-000-21-0000-9900-888"/>
    <s v="CURRENT EXPENSE"/>
    <n v="34"/>
    <n v="0"/>
    <n v="0"/>
    <n v="0"/>
    <s v="31"/>
  </r>
  <r>
    <x v="3"/>
    <s v="31-000-21-0000-9870-888"/>
    <s v="RESTRICTED DEBT SERVICE FUND BALANCE"/>
    <n v="35"/>
    <n v="0"/>
    <n v="0"/>
    <n v="0"/>
    <s v="31"/>
  </r>
  <r>
    <x v="3"/>
    <s v="31-000-21-0000-9890-888"/>
    <s v="ASSIGNED FUND BALANCE -- DEBT SERVICE"/>
    <n v="36"/>
    <n v="0"/>
    <n v="1401949.91"/>
    <n v="-1401949.91"/>
    <s v="31"/>
  </r>
  <r>
    <x v="3"/>
    <s v="31-000-21-0000-9811-888"/>
    <s v="Fund Balance"/>
    <n v="39"/>
    <n v="370463.45"/>
    <n v="0"/>
    <n v="370463.45"/>
    <s v="31"/>
  </r>
  <r>
    <x v="3"/>
    <s v="31-000-21-0000-9440-888"/>
    <s v="Encumbrance Control"/>
    <n v="61"/>
    <n v="0"/>
    <n v="0"/>
    <n v="0"/>
    <s v="31"/>
  </r>
  <r>
    <x v="3"/>
    <s v="31-000-21-0000-9430-888"/>
    <s v="Encumbrance"/>
    <n v="62"/>
    <n v="0"/>
    <n v="0"/>
    <n v="0"/>
    <s v="31"/>
  </r>
  <r>
    <x v="3"/>
    <s v="31-000-21-0000-9435-888"/>
    <s v="G/L Encumbrance"/>
    <n v="67"/>
    <n v="0"/>
    <n v="0"/>
    <n v="0"/>
    <s v="31"/>
  </r>
  <r>
    <x v="3"/>
    <s v="31-500-21-5575-1128-999"/>
    <s v="PROP TAXES DEBT"/>
    <n v="81"/>
    <n v="0"/>
    <n v="3415211.86"/>
    <n v="-3415211.86"/>
    <s v="31"/>
  </r>
  <r>
    <x v="3"/>
    <s v="31-500-21-5575-1129-999"/>
    <s v="REDEMPTIONS"/>
    <n v="81"/>
    <n v="0"/>
    <n v="56183.839999999997"/>
    <n v="-56183.839999999997"/>
    <s v="31"/>
  </r>
  <r>
    <x v="3"/>
    <s v="31-500-21-5575-1178-999"/>
    <s v="FEES IN LIEU"/>
    <n v="81"/>
    <n v="0"/>
    <n v="211723.22"/>
    <n v="-211723.22"/>
    <s v="31"/>
  </r>
  <r>
    <x v="3"/>
    <s v="31-500-21-5575-1500-999"/>
    <s v="INTEREST BOND G"/>
    <n v="81"/>
    <n v="0"/>
    <n v="6166.1"/>
    <n v="-6166.1"/>
    <s v="31"/>
  </r>
  <r>
    <x v="3"/>
    <s v="31-500-21-9999-5100-800"/>
    <s v="BUDGET REVISION"/>
    <n v="91"/>
    <n v="0"/>
    <n v="0"/>
    <n v="0"/>
    <s v="31"/>
  </r>
  <r>
    <x v="3"/>
    <s v="31-500-21-9999-5100-810"/>
    <s v="BOND ISSUANCE COSTS"/>
    <n v="91"/>
    <n v="0"/>
    <n v="0"/>
    <n v="0"/>
    <s v="31"/>
  </r>
  <r>
    <x v="3"/>
    <s v="31-500-21-9999-5100-830"/>
    <s v="BOND INTEREST"/>
    <n v="91"/>
    <n v="2035455.97"/>
    <n v="0"/>
    <n v="2035455.97"/>
    <s v="31"/>
  </r>
  <r>
    <x v="3"/>
    <s v="31-500-21-9999-5100-840"/>
    <s v="BOND PRINCIPAL"/>
    <n v="91"/>
    <n v="1805000"/>
    <n v="0"/>
    <n v="1805000"/>
    <s v="31"/>
  </r>
  <r>
    <x v="3"/>
    <s v="31-500-21-9999-5100-890"/>
    <s v="PAY AGENT FEES"/>
    <n v="91"/>
    <n v="6250"/>
    <n v="0"/>
    <n v="6250"/>
    <s v="31"/>
  </r>
  <r>
    <x v="4"/>
    <s v="32-000-21-0000-8111-888"/>
    <s v="Cash"/>
    <n v="11"/>
    <n v="13367045.4"/>
    <n v="0"/>
    <n v="13367045.4"/>
    <s v="32"/>
  </r>
  <r>
    <x v="4"/>
    <s v="32-000-21-0000-8119-888"/>
    <s v="Cash in Trust"/>
    <n v="12"/>
    <n v="0"/>
    <n v="0"/>
    <n v="0"/>
    <s v="32"/>
  </r>
  <r>
    <x v="4"/>
    <s v="32-000-21-0000-8121-888"/>
    <s v="ZIONS BOND FUND"/>
    <n v="12"/>
    <n v="0"/>
    <n v="0"/>
    <n v="0"/>
    <s v="32"/>
  </r>
  <r>
    <x v="4"/>
    <s v="32-000-21-0000-8122-888"/>
    <s v="ZIONS CIF"/>
    <n v="12"/>
    <n v="0"/>
    <n v="0"/>
    <n v="0"/>
    <s v="32"/>
  </r>
  <r>
    <x v="4"/>
    <s v="32-000-21-0000-8130-888"/>
    <s v="ACCOUNTS RECEIV"/>
    <n v="12"/>
    <n v="0"/>
    <n v="0"/>
    <n v="0"/>
    <s v="32"/>
  </r>
  <r>
    <x v="4"/>
    <s v="32-000-21-0000-8131-888"/>
    <s v="LOCAL ACCTS REC"/>
    <n v="12"/>
    <n v="0"/>
    <n v="0"/>
    <n v="0"/>
    <s v="32"/>
  </r>
  <r>
    <x v="4"/>
    <s v="32-000-21-1050-8139-888"/>
    <s v="TAXES RECEIVABL"/>
    <n v="12"/>
    <n v="5660713"/>
    <n v="0"/>
    <n v="5660713"/>
    <s v="32"/>
  </r>
  <r>
    <x v="4"/>
    <s v="32-000-21-0000-8133-888"/>
    <s v="State A/R"/>
    <n v="15"/>
    <n v="0"/>
    <n v="0"/>
    <n v="0"/>
    <s v="32"/>
  </r>
  <r>
    <x v="4"/>
    <s v="32-000-21-0000-8152-888"/>
    <s v="Prepaids"/>
    <n v="16"/>
    <n v="5028160"/>
    <n v="0"/>
    <n v="5028160"/>
    <s v="32"/>
  </r>
  <r>
    <x v="4"/>
    <s v="32-000-21-0000-8135-888"/>
    <s v="Interfund/ Due to/from type 19"/>
    <n v="19"/>
    <n v="0"/>
    <n v="0"/>
    <n v="0"/>
    <s v="32"/>
  </r>
  <r>
    <x v="4"/>
    <s v="32-000-21-0000-9512-888"/>
    <s v="Payable"/>
    <n v="21"/>
    <n v="0"/>
    <n v="2203514.16"/>
    <n v="-2203514.16"/>
    <s v="32"/>
  </r>
  <r>
    <x v="4"/>
    <s v="32-000-21-0000-9510-888"/>
    <s v="ACCOUNTS PAY"/>
    <n v="22"/>
    <n v="0"/>
    <n v="0"/>
    <n v="0"/>
    <s v="32"/>
  </r>
  <r>
    <x v="4"/>
    <s v="32-000-21-0000-9530-888"/>
    <s v="WAGES PAYABLE"/>
    <n v="22"/>
    <n v="0"/>
    <n v="0"/>
    <n v="0"/>
    <s v="32"/>
  </r>
  <r>
    <x v="4"/>
    <s v="32-000-21-0000-9531-888"/>
    <s v="FICA OFFSET"/>
    <n v="22"/>
    <n v="0"/>
    <n v="0"/>
    <n v="0"/>
    <s v="32"/>
  </r>
  <r>
    <x v="4"/>
    <s v="32-000-21-0000-9532-888"/>
    <s v="RETIRE OFFSET"/>
    <n v="22"/>
    <n v="0"/>
    <n v="0"/>
    <n v="0"/>
    <s v="32"/>
  </r>
  <r>
    <x v="4"/>
    <s v="32-000-21-0000-9540-888"/>
    <s v="ACCRUED SALARIES &amp; BENEFITS"/>
    <n v="22"/>
    <n v="0"/>
    <n v="0"/>
    <n v="0"/>
    <s v="32"/>
  </r>
  <r>
    <x v="4"/>
    <s v="32-000-21-0000-9560-888"/>
    <s v="DFRD BACK TAXES"/>
    <n v="22"/>
    <n v="0"/>
    <n v="66444"/>
    <n v="-66444"/>
    <s v="32"/>
  </r>
  <r>
    <x v="4"/>
    <s v="32-000-21-0000-9561-888"/>
    <s v="DEFERRED REVENU"/>
    <n v="22"/>
    <n v="0"/>
    <n v="0"/>
    <n v="0"/>
    <s v="32"/>
  </r>
  <r>
    <x v="4"/>
    <s v="32-112-21-0000-9530-888"/>
    <s v="Ellis Retainage Payable"/>
    <n v="22"/>
    <n v="0"/>
    <n v="502246.91"/>
    <n v="-502246.91"/>
    <s v="32"/>
  </r>
  <r>
    <x v="4"/>
    <s v="32-124-21-0000-9530-888"/>
    <s v="Hillcrest Retainage Payable"/>
    <n v="22"/>
    <n v="0"/>
    <n v="89955.55"/>
    <n v="-89955.55"/>
    <s v="32"/>
  </r>
  <r>
    <x v="4"/>
    <s v="32-000-21-0000-9562-888"/>
    <s v="DEFERRED REVENUE -- PROPERTY TAXES"/>
    <n v="25"/>
    <n v="0"/>
    <n v="5457979"/>
    <n v="-5457979"/>
    <s v="32"/>
  </r>
  <r>
    <x v="4"/>
    <s v="32-000-21-0000-9800-888"/>
    <s v="CURRENT REVENUE"/>
    <n v="34"/>
    <n v="0"/>
    <n v="0"/>
    <n v="0"/>
    <s v="32"/>
  </r>
  <r>
    <x v="4"/>
    <s v="32-000-21-0000-9855-888"/>
    <s v="BLDG RESERVES"/>
    <n v="34"/>
    <n v="0"/>
    <n v="0"/>
    <n v="0"/>
    <s v="32"/>
  </r>
  <r>
    <x v="4"/>
    <s v="32-000-21-0000-9860-888"/>
    <s v="UNDES FUND BAL"/>
    <n v="34"/>
    <n v="0"/>
    <n v="0"/>
    <n v="0"/>
    <s v="32"/>
  </r>
  <r>
    <x v="4"/>
    <s v="32-000-21-0000-9899-888"/>
    <s v="UNDES FUND BAL"/>
    <n v="34"/>
    <n v="0"/>
    <n v="7385305.8600000003"/>
    <n v="-7385305.8600000003"/>
    <s v="32"/>
  </r>
  <r>
    <x v="4"/>
    <s v="32-000-21-0000-9900-888"/>
    <s v="CURRENT EXPENSE"/>
    <n v="34"/>
    <n v="0"/>
    <n v="0"/>
    <n v="0"/>
    <s v="32"/>
  </r>
  <r>
    <x v="4"/>
    <s v="32-000-21-0000-9910-888"/>
    <s v="SYSTEM CREATED"/>
    <n v="34"/>
    <n v="0"/>
    <n v="0"/>
    <n v="0"/>
    <s v="32"/>
  </r>
  <r>
    <x v="4"/>
    <s v="32-000-21-1050-9860-888"/>
    <s v="10 % OF BASIC"/>
    <n v="34"/>
    <n v="0"/>
    <n v="0"/>
    <n v="0"/>
    <s v="32"/>
  </r>
  <r>
    <x v="4"/>
    <s v="32-000-21-5599-9890-888"/>
    <s v="Schools Carryover - Assigned"/>
    <n v="34"/>
    <n v="0"/>
    <n v="0"/>
    <n v="0"/>
    <s v="32"/>
  </r>
  <r>
    <x v="4"/>
    <s v="32-000-21-0000-9890-888"/>
    <s v="ASSIGNED FUND BALANCE"/>
    <n v="36"/>
    <n v="21696"/>
    <n v="0"/>
    <n v="21696"/>
    <s v="32"/>
  </r>
  <r>
    <x v="4"/>
    <s v="32-000-21-0000-9891-888"/>
    <s v="ASSIGNED BUILDING RESERVE"/>
    <n v="36"/>
    <n v="0"/>
    <n v="2500000"/>
    <n v="-2500000"/>
    <s v="32"/>
  </r>
  <r>
    <x v="4"/>
    <s v="32-000-21-0000-9811-888"/>
    <s v="Fund Balance"/>
    <n v="39"/>
    <n v="0"/>
    <n v="5872168.9199999999"/>
    <n v="-5872168.9199999999"/>
    <s v="32"/>
  </r>
  <r>
    <x v="4"/>
    <s v="32-000-21-0000-9440-888"/>
    <s v="Encumbrance Control"/>
    <n v="61"/>
    <n v="253574.25"/>
    <n v="0"/>
    <n v="253574.25"/>
    <s v="32"/>
  </r>
  <r>
    <x v="4"/>
    <s v="32-000-21-0000-9430-888"/>
    <s v="Encumbrance"/>
    <n v="62"/>
    <n v="0"/>
    <n v="253574.25"/>
    <n v="-253574.25"/>
    <s v="32"/>
  </r>
  <r>
    <x v="4"/>
    <s v="32-000-21-0000-9435-888"/>
    <s v="G/L Encumbrance"/>
    <n v="67"/>
    <n v="0"/>
    <n v="0"/>
    <n v="0"/>
    <s v="32"/>
  </r>
  <r>
    <x v="4"/>
    <s v="32-500-21-5361-1990-999"/>
    <s v="iSchools Campus Revenue"/>
    <n v="81"/>
    <n v="0"/>
    <n v="0"/>
    <n v="0"/>
    <s v="32"/>
  </r>
  <r>
    <x v="4"/>
    <s v="32-500-21-5361-5100-999"/>
    <s v="Computer Lease Revenue"/>
    <n v="81"/>
    <n v="0"/>
    <n v="0"/>
    <n v="0"/>
    <s v="32"/>
  </r>
  <r>
    <x v="4"/>
    <s v="32-500-21-5550-3650-999"/>
    <s v="EQUAL CAP OUT"/>
    <n v="81"/>
    <n v="0"/>
    <n v="0"/>
    <n v="0"/>
    <s v="32"/>
  </r>
  <r>
    <x v="4"/>
    <s v="32-500-21-5560-5100-999"/>
    <s v="Computer Lease Revenue"/>
    <n v="81"/>
    <n v="0"/>
    <n v="0"/>
    <n v="0"/>
    <s v="32"/>
  </r>
  <r>
    <x v="4"/>
    <s v="32-500-21-5561-3661-999"/>
    <s v="ENROLL GROWTH"/>
    <n v="81"/>
    <n v="0"/>
    <n v="0"/>
    <n v="0"/>
    <s v="32"/>
  </r>
  <r>
    <x v="4"/>
    <s v="32-500-21-5599-1124-999"/>
    <s v="CAPITAL OUTLAY"/>
    <n v="81"/>
    <n v="0"/>
    <n v="5859880.9400000004"/>
    <n v="-5859880.9400000004"/>
    <s v="32"/>
  </r>
  <r>
    <x v="4"/>
    <s v="32-500-21-5599-1125-999"/>
    <s v="REDEMPTIONS"/>
    <n v="81"/>
    <n v="0"/>
    <n v="96401.23"/>
    <n v="-96401.23"/>
    <s v="32"/>
  </r>
  <r>
    <x v="4"/>
    <s v="32-500-21-5599-1174-999"/>
    <s v="FEES IN LIEU"/>
    <n v="81"/>
    <n v="0"/>
    <n v="363278.44"/>
    <n v="-363278.44"/>
    <s v="32"/>
  </r>
  <r>
    <x v="4"/>
    <s v="32-500-21-5599-1500-999"/>
    <s v="EARNINGS ON INV"/>
    <n v="81"/>
    <n v="0"/>
    <n v="87874.58"/>
    <n v="-87874.58"/>
    <s v="32"/>
  </r>
  <r>
    <x v="4"/>
    <s v="32-500-21-5599-1900-999"/>
    <s v="MISC REVENUE"/>
    <n v="81"/>
    <n v="0"/>
    <n v="12042"/>
    <n v="-12042"/>
    <s v="32"/>
  </r>
  <r>
    <x v="4"/>
    <s v="32-500-21-5599-1920-999"/>
    <s v="DONATIONS --- FACILITY IMPROVEMENTS"/>
    <n v="81"/>
    <n v="0"/>
    <n v="0"/>
    <n v="0"/>
    <s v="32"/>
  </r>
  <r>
    <x v="4"/>
    <s v="32-500-21-5599-3900-999"/>
    <s v="INSURANCE CLAIM"/>
    <n v="81"/>
    <n v="0"/>
    <n v="0"/>
    <n v="0"/>
    <s v="32"/>
  </r>
  <r>
    <x v="4"/>
    <s v="32-500-21-5599-5100-999"/>
    <s v="BOND REVENUE"/>
    <n v="81"/>
    <n v="0"/>
    <n v="5020000"/>
    <n v="-5020000"/>
    <s v="32"/>
  </r>
  <r>
    <x v="4"/>
    <s v="32-500-21-5599-5300-999"/>
    <s v="SURPLUS SALES"/>
    <n v="81"/>
    <n v="0"/>
    <n v="209947"/>
    <n v="-209947"/>
    <s v="32"/>
  </r>
  <r>
    <x v="4"/>
    <s v="32-104-21-5500-2620-270"/>
    <s v="INDUSTRIAL INS."/>
    <n v="91"/>
    <n v="0"/>
    <n v="0"/>
    <n v="0"/>
    <s v="32"/>
  </r>
  <r>
    <x v="4"/>
    <s v="32-104-21-5500-2620-430"/>
    <s v="REPAIRS &amp; MAINT"/>
    <n v="91"/>
    <n v="55032.17"/>
    <n v="0"/>
    <n v="55032.17"/>
    <s v="32"/>
  </r>
  <r>
    <x v="4"/>
    <s v="32-104-21-5500-4000-720"/>
    <s v="BUILDING IMPROV"/>
    <n v="91"/>
    <n v="0"/>
    <n v="0"/>
    <n v="0"/>
    <s v="32"/>
  </r>
  <r>
    <x v="4"/>
    <s v="32-104-21-5500-4300-300"/>
    <s v="ARCHITECT FEES"/>
    <n v="91"/>
    <n v="0"/>
    <n v="0"/>
    <n v="0"/>
    <s v="32"/>
  </r>
  <r>
    <x v="4"/>
    <s v="32-104-21-5500-4600-450"/>
    <s v="CONSTR SERVICE"/>
    <n v="91"/>
    <n v="0"/>
    <n v="0"/>
    <n v="0"/>
    <s v="32"/>
  </r>
  <r>
    <x v="4"/>
    <s v="32-104-21-5500-4601-430"/>
    <s v="ASPHALT MAINT."/>
    <n v="91"/>
    <n v="0"/>
    <n v="0"/>
    <n v="0"/>
    <s v="32"/>
  </r>
  <r>
    <x v="4"/>
    <s v="32-104-21-5500-4701-430"/>
    <s v="Carppet Maint."/>
    <n v="91"/>
    <n v="0"/>
    <n v="0"/>
    <n v="0"/>
    <s v="32"/>
  </r>
  <r>
    <x v="4"/>
    <s v="32-104-21-5500-4702-430"/>
    <s v="ROOFING MAINT."/>
    <n v="91"/>
    <n v="0"/>
    <n v="0"/>
    <n v="0"/>
    <s v="32"/>
  </r>
  <r>
    <x v="4"/>
    <s v="32-104-21-5534-4000-734"/>
    <s v="COPIER EQUIPMNT"/>
    <n v="91"/>
    <n v="0"/>
    <n v="0"/>
    <n v="0"/>
    <s v="32"/>
  </r>
  <r>
    <x v="4"/>
    <s v="32-104-21-5560-4000-734"/>
    <s v="Technology Related Hardware"/>
    <n v="91"/>
    <n v="0"/>
    <n v="0"/>
    <n v="0"/>
    <s v="32"/>
  </r>
  <r>
    <x v="4"/>
    <s v="32-104-21-5560-4000-739"/>
    <s v="AUDIO ENHANCMNT"/>
    <n v="91"/>
    <n v="0"/>
    <n v="0"/>
    <n v="0"/>
    <s v="32"/>
  </r>
  <r>
    <x v="4"/>
    <s v="32-104-21-5599-4000-710"/>
    <s v="FACILITY IMPROV"/>
    <n v="91"/>
    <n v="2041.48"/>
    <n v="0"/>
    <n v="2041.48"/>
    <s v="32"/>
  </r>
  <r>
    <x v="4"/>
    <s v="32-104-21-5599-4000-730"/>
    <s v="euipment"/>
    <n v="91"/>
    <n v="0"/>
    <n v="0"/>
    <n v="0"/>
    <s v="32"/>
  </r>
  <r>
    <x v="4"/>
    <s v="32-104-21-5599-4000-733"/>
    <s v="FURN &amp; FIXTURES"/>
    <n v="91"/>
    <n v="1847.39"/>
    <n v="0"/>
    <n v="1847.39"/>
    <s v="32"/>
  </r>
  <r>
    <x v="4"/>
    <s v="32-104-21-5599-4000-739"/>
    <s v="NEW EQUIPMENT"/>
    <n v="91"/>
    <n v="6409.76"/>
    <n v="0"/>
    <n v="6409.76"/>
    <s v="32"/>
  </r>
  <r>
    <x v="4"/>
    <s v="32-110-21-5500-2620-270"/>
    <s v="INDUSTRIAL INS."/>
    <n v="91"/>
    <n v="0"/>
    <n v="0"/>
    <n v="0"/>
    <s v="32"/>
  </r>
  <r>
    <x v="4"/>
    <s v="32-110-21-5500-2620-430"/>
    <s v="REPAIRS &amp; MAINT"/>
    <n v="91"/>
    <n v="66543.47"/>
    <n v="0"/>
    <n v="66543.47"/>
    <s v="32"/>
  </r>
  <r>
    <x v="4"/>
    <s v="32-110-21-5500-4000-720"/>
    <s v="BUILDING IMPROV"/>
    <n v="91"/>
    <n v="0"/>
    <n v="0"/>
    <n v="0"/>
    <s v="32"/>
  </r>
  <r>
    <x v="4"/>
    <s v="32-110-21-5500-4300-300"/>
    <s v="ARCHITECT FEES"/>
    <n v="91"/>
    <n v="0"/>
    <n v="0"/>
    <n v="0"/>
    <s v="32"/>
  </r>
  <r>
    <x v="4"/>
    <s v="32-110-21-5500-4300-350"/>
    <s v="TECHNICAL SERV."/>
    <n v="91"/>
    <n v="0"/>
    <n v="0"/>
    <n v="0"/>
    <s v="32"/>
  </r>
  <r>
    <x v="4"/>
    <s v="32-110-21-5534-4000-734"/>
    <s v="COPIER EQUIPMNT"/>
    <n v="91"/>
    <n v="0"/>
    <n v="0"/>
    <n v="0"/>
    <s v="32"/>
  </r>
  <r>
    <x v="4"/>
    <s v="32-110-21-5560-4000-734"/>
    <s v="Technology Related Hardware"/>
    <n v="91"/>
    <n v="0"/>
    <n v="0"/>
    <n v="0"/>
    <s v="32"/>
  </r>
  <r>
    <x v="4"/>
    <s v="32-110-21-5560-4000-739"/>
    <s v="AUDIO ENHANCEMENT"/>
    <n v="91"/>
    <n v="0"/>
    <n v="0"/>
    <n v="0"/>
    <s v="32"/>
  </r>
  <r>
    <x v="4"/>
    <s v="32-110-21-5599-4000-710"/>
    <s v="FACILITY IMPROV"/>
    <n v="91"/>
    <n v="0"/>
    <n v="0"/>
    <n v="0"/>
    <s v="32"/>
  </r>
  <r>
    <x v="4"/>
    <s v="32-110-21-5599-4000-733"/>
    <s v="FURN &amp; FIXTURES"/>
    <n v="91"/>
    <n v="7586.51"/>
    <n v="0"/>
    <n v="7586.51"/>
    <s v="32"/>
  </r>
  <r>
    <x v="4"/>
    <s v="32-110-21-5599-4000-734"/>
    <s v="TECH EQUIPMENT"/>
    <n v="91"/>
    <n v="0"/>
    <n v="0"/>
    <n v="0"/>
    <s v="32"/>
  </r>
  <r>
    <x v="4"/>
    <s v="32-110-21-5599-4000-739"/>
    <s v="NEW EQUIPMENT"/>
    <n v="91"/>
    <n v="6800"/>
    <n v="0"/>
    <n v="6800"/>
    <s v="32"/>
  </r>
  <r>
    <x v="4"/>
    <s v="32-112-21-5500-2620-270"/>
    <s v="INDUSTRIAL INS."/>
    <n v="91"/>
    <n v="0"/>
    <n v="0"/>
    <n v="0"/>
    <s v="32"/>
  </r>
  <r>
    <x v="4"/>
    <s v="32-112-21-5500-2620-430"/>
    <s v="REPAIRS &amp; MAINT"/>
    <n v="91"/>
    <n v="23377.13"/>
    <n v="0"/>
    <n v="23377.13"/>
    <s v="32"/>
  </r>
  <r>
    <x v="4"/>
    <s v="32-112-21-5500-4000-720"/>
    <s v="BUILDING IMPROV"/>
    <n v="91"/>
    <n v="45741"/>
    <n v="0"/>
    <n v="45741"/>
    <s v="32"/>
  </r>
  <r>
    <x v="4"/>
    <s v="32-112-21-5500-4300-300"/>
    <s v="ARCHITECT FEES"/>
    <n v="91"/>
    <n v="86734.19"/>
    <n v="0"/>
    <n v="86734.19"/>
    <s v="32"/>
  </r>
  <r>
    <x v="4"/>
    <s v="32-112-21-5500-4300-350"/>
    <s v="TECHNICAL SERV."/>
    <n v="91"/>
    <n v="5625"/>
    <n v="0"/>
    <n v="5625"/>
    <s v="32"/>
  </r>
  <r>
    <x v="4"/>
    <s v="32-112-21-5500-4600-450"/>
    <s v="CONSTR SERVICE"/>
    <n v="91"/>
    <n v="0"/>
    <n v="0"/>
    <n v="0"/>
    <s v="32"/>
  </r>
  <r>
    <x v="4"/>
    <s v="32-112-21-5500-4601-430"/>
    <s v="ASPHALT MAINTENANCE"/>
    <n v="91"/>
    <n v="0"/>
    <n v="0"/>
    <n v="0"/>
    <s v="32"/>
  </r>
  <r>
    <x v="4"/>
    <s v="32-112-21-5500-4701-430"/>
    <s v="CARPET MAINT."/>
    <n v="91"/>
    <n v="0"/>
    <n v="0"/>
    <n v="0"/>
    <s v="32"/>
  </r>
  <r>
    <x v="4"/>
    <s v="32-112-21-5500-4702-430"/>
    <s v="ROOFING MAINT."/>
    <n v="91"/>
    <n v="0"/>
    <n v="0"/>
    <n v="0"/>
    <s v="32"/>
  </r>
  <r>
    <x v="4"/>
    <s v="32-112-21-5500-5100-810"/>
    <s v="MBA Admin Fees"/>
    <n v="91"/>
    <n v="0"/>
    <n v="0"/>
    <n v="0"/>
    <s v="32"/>
  </r>
  <r>
    <x v="4"/>
    <s v="32-112-21-5500-5100-830"/>
    <s v="MBA Interest"/>
    <n v="91"/>
    <n v="43930.58"/>
    <n v="0"/>
    <n v="43930.58"/>
    <s v="32"/>
  </r>
  <r>
    <x v="4"/>
    <s v="32-112-21-5500-5100-840"/>
    <s v="MBA Principal"/>
    <n v="91"/>
    <n v="231268.08"/>
    <n v="0"/>
    <n v="231268.08"/>
    <s v="32"/>
  </r>
  <r>
    <x v="4"/>
    <s v="32-112-21-5534-4000-734"/>
    <s v="COPIER EQUIPMNT"/>
    <n v="91"/>
    <n v="0"/>
    <n v="0"/>
    <n v="0"/>
    <s v="32"/>
  </r>
  <r>
    <x v="4"/>
    <s v="32-112-21-5560-4000-734"/>
    <s v="Technology Related Hardware"/>
    <n v="91"/>
    <n v="12565.18"/>
    <n v="0"/>
    <n v="12565.18"/>
    <s v="32"/>
  </r>
  <r>
    <x v="4"/>
    <s v="32-112-21-5599-4000-710"/>
    <s v="FACILITY IMPROV"/>
    <n v="91"/>
    <n v="0"/>
    <n v="0"/>
    <n v="0"/>
    <s v="32"/>
  </r>
  <r>
    <x v="4"/>
    <s v="32-112-21-5599-4000-733"/>
    <s v="FURN &amp; FIXTURES"/>
    <n v="91"/>
    <n v="4073.06"/>
    <n v="0"/>
    <n v="4073.06"/>
    <s v="32"/>
  </r>
  <r>
    <x v="4"/>
    <s v="32-112-21-5599-4000-739"/>
    <s v="NEW EQUIPMENT"/>
    <n v="91"/>
    <n v="6639"/>
    <n v="0"/>
    <n v="6639"/>
    <s v="32"/>
  </r>
  <r>
    <x v="4"/>
    <s v="32-112-21-5599-4100-711"/>
    <s v="New Ellis Construction - Land"/>
    <n v="91"/>
    <n v="0"/>
    <n v="0"/>
    <n v="0"/>
    <s v="32"/>
  </r>
  <r>
    <x v="4"/>
    <s v="32-112-21-5599-4500-300"/>
    <s v="New Ellis Construction Architect"/>
    <n v="91"/>
    <n v="47356.54"/>
    <n v="0"/>
    <n v="47356.54"/>
    <s v="32"/>
  </r>
  <r>
    <x v="4"/>
    <s v="32-112-21-5599-4500-451"/>
    <s v="New Ellis Construction"/>
    <n v="91"/>
    <n v="9696246.1500000004"/>
    <n v="0"/>
    <n v="9696246.1500000004"/>
    <s v="32"/>
  </r>
  <r>
    <x v="4"/>
    <s v="32-112-21-5599-4500-733"/>
    <s v="New Ellis Construction - FF&amp;E"/>
    <n v="91"/>
    <n v="0"/>
    <n v="0"/>
    <n v="0"/>
    <s v="32"/>
  </r>
  <r>
    <x v="4"/>
    <s v="32-113-21-5500-2620-270"/>
    <s v="INDUSTRIAL INS."/>
    <n v="91"/>
    <n v="0"/>
    <n v="0"/>
    <n v="0"/>
    <s v="32"/>
  </r>
  <r>
    <x v="4"/>
    <s v="32-113-21-5500-2620-430"/>
    <s v="REPAIRS &amp; MAINTENANCE"/>
    <n v="91"/>
    <n v="1778.58"/>
    <n v="0"/>
    <n v="1778.58"/>
    <s v="32"/>
  </r>
  <r>
    <x v="4"/>
    <s v="32-113-21-5500-4701-430"/>
    <s v="Carpet Maint."/>
    <n v="91"/>
    <n v="0"/>
    <n v="0"/>
    <n v="0"/>
    <s v="32"/>
  </r>
  <r>
    <x v="4"/>
    <s v="32-113-21-5534-4000-734"/>
    <s v="COPIER EQUIPMNT"/>
    <n v="91"/>
    <n v="0"/>
    <n v="0"/>
    <n v="0"/>
    <s v="32"/>
  </r>
  <r>
    <x v="4"/>
    <s v="32-113-21-5560-4000-734"/>
    <s v="Technology Related Hardware"/>
    <n v="91"/>
    <n v="0"/>
    <n v="0"/>
    <n v="0"/>
    <s v="32"/>
  </r>
  <r>
    <x v="4"/>
    <s v="32-114-21-5500-2620-270"/>
    <s v="INDUSTRIAL INS."/>
    <n v="91"/>
    <n v="0"/>
    <n v="0"/>
    <n v="0"/>
    <s v="32"/>
  </r>
  <r>
    <x v="4"/>
    <s v="32-114-21-5500-2620-430"/>
    <s v="REPAIRS &amp; MAINTENANCE"/>
    <n v="91"/>
    <n v="20898.810000000001"/>
    <n v="0"/>
    <n v="20898.810000000001"/>
    <s v="32"/>
  </r>
  <r>
    <x v="4"/>
    <s v="32-114-21-5500-4701-430"/>
    <s v="CARPET MAINT."/>
    <n v="91"/>
    <n v="0"/>
    <n v="0"/>
    <n v="0"/>
    <s v="32"/>
  </r>
  <r>
    <x v="4"/>
    <s v="32-114-21-5534-4000-734"/>
    <s v="COPIER EQUIPMNT"/>
    <n v="91"/>
    <n v="0"/>
    <n v="0"/>
    <n v="0"/>
    <s v="32"/>
  </r>
  <r>
    <x v="4"/>
    <s v="32-114-21-5560-4000-730"/>
    <s v="Technology Equipment"/>
    <n v="91"/>
    <n v="0"/>
    <n v="0"/>
    <n v="0"/>
    <s v="32"/>
  </r>
  <r>
    <x v="4"/>
    <s v="32-114-21-5560-4000-734"/>
    <s v="TECH EQUIPMENT"/>
    <n v="91"/>
    <n v="0"/>
    <n v="0"/>
    <n v="0"/>
    <s v="32"/>
  </r>
  <r>
    <x v="4"/>
    <s v="32-114-21-5599-4000-710"/>
    <s v="FACILITY IMPROV"/>
    <n v="91"/>
    <n v="0"/>
    <n v="0"/>
    <n v="0"/>
    <s v="32"/>
  </r>
  <r>
    <x v="4"/>
    <s v="32-114-21-5599-4000-733"/>
    <s v="FURN &amp; FIXTURES"/>
    <n v="91"/>
    <n v="0"/>
    <n v="0"/>
    <n v="0"/>
    <s v="32"/>
  </r>
  <r>
    <x v="4"/>
    <s v="32-114-21-5599-4000-739"/>
    <s v="NEW EQUIPMENT"/>
    <n v="91"/>
    <n v="0"/>
    <n v="0"/>
    <n v="0"/>
    <s v="32"/>
  </r>
  <r>
    <x v="4"/>
    <s v="32-114-21-5599-4100-711"/>
    <s v="New ECC Construction - Land"/>
    <n v="91"/>
    <n v="0"/>
    <n v="0"/>
    <n v="0"/>
    <s v="32"/>
  </r>
  <r>
    <x v="4"/>
    <s v="32-114-21-5599-4500-300"/>
    <s v="New ECC Construction Architect"/>
    <n v="91"/>
    <n v="25293.200000000001"/>
    <n v="0"/>
    <n v="25293.200000000001"/>
    <s v="32"/>
  </r>
  <r>
    <x v="4"/>
    <s v="32-114-21-5599-4500-451"/>
    <s v="New ECC Construction"/>
    <n v="91"/>
    <n v="0"/>
    <n v="0"/>
    <n v="0"/>
    <s v="32"/>
  </r>
  <r>
    <x v="4"/>
    <s v="32-114-21-5599-4500-733"/>
    <s v="New ECCConstruction - FF&amp;E"/>
    <n v="91"/>
    <n v="0"/>
    <n v="0"/>
    <n v="0"/>
    <s v="32"/>
  </r>
  <r>
    <x v="4"/>
    <s v="32-116-21-5500-2620-270"/>
    <s v="INDUSTRIAL INS."/>
    <n v="91"/>
    <n v="0"/>
    <n v="0"/>
    <n v="0"/>
    <s v="32"/>
  </r>
  <r>
    <x v="4"/>
    <s v="32-116-21-5500-2620-430"/>
    <s v="REPAIRS / MAINT"/>
    <n v="91"/>
    <n v="89530.3"/>
    <n v="0"/>
    <n v="89530.3"/>
    <s v="32"/>
  </r>
  <r>
    <x v="4"/>
    <s v="32-116-21-5500-4000-720"/>
    <s v="BUILDING IMPROV"/>
    <n v="91"/>
    <n v="0"/>
    <n v="0"/>
    <n v="0"/>
    <s v="32"/>
  </r>
  <r>
    <x v="4"/>
    <s v="32-116-21-5500-4300-300"/>
    <s v="ARCHITECT FEES"/>
    <n v="91"/>
    <n v="0"/>
    <n v="0"/>
    <n v="0"/>
    <s v="32"/>
  </r>
  <r>
    <x v="4"/>
    <s v="32-116-21-5500-4300-350"/>
    <s v="TECHNICAL SERVICES"/>
    <n v="91"/>
    <n v="0"/>
    <n v="0"/>
    <n v="0"/>
    <s v="32"/>
  </r>
  <r>
    <x v="4"/>
    <s v="32-116-21-5500-4701-430"/>
    <s v="CARPET MAINT."/>
    <n v="91"/>
    <n v="0"/>
    <n v="0"/>
    <n v="0"/>
    <s v="32"/>
  </r>
  <r>
    <x v="4"/>
    <s v="32-116-21-5534-4000-734"/>
    <s v="COPIER EQUIPMNT"/>
    <n v="91"/>
    <n v="0"/>
    <n v="0"/>
    <n v="0"/>
    <s v="32"/>
  </r>
  <r>
    <x v="4"/>
    <s v="32-116-21-5560-4000-734"/>
    <s v="Technology Related Hardware"/>
    <n v="91"/>
    <n v="0"/>
    <n v="115.02"/>
    <n v="-115.02"/>
    <s v="32"/>
  </r>
  <r>
    <x v="4"/>
    <s v="32-116-21-5599-4000-710"/>
    <s v="FACILITY IMPROV"/>
    <n v="91"/>
    <n v="0"/>
    <n v="0"/>
    <n v="0"/>
    <s v="32"/>
  </r>
  <r>
    <x v="4"/>
    <s v="32-116-21-5599-4000-733"/>
    <s v="FURN &amp; FIXTURES"/>
    <n v="91"/>
    <n v="2555.73"/>
    <n v="0"/>
    <n v="2555.73"/>
    <s v="32"/>
  </r>
  <r>
    <x v="4"/>
    <s v="32-116-21-5599-4000-739"/>
    <s v="NEW EQUIPMENT"/>
    <n v="91"/>
    <n v="11141.32"/>
    <n v="0"/>
    <n v="11141.32"/>
    <s v="32"/>
  </r>
  <r>
    <x v="4"/>
    <s v="32-120-21-5500-2620-270"/>
    <s v="INDUSTRIAL INS."/>
    <n v="91"/>
    <n v="0"/>
    <n v="0"/>
    <n v="0"/>
    <s v="32"/>
  </r>
  <r>
    <x v="4"/>
    <s v="32-120-21-5500-2620-430"/>
    <s v="REPAIRS &amp; MAINT"/>
    <n v="91"/>
    <n v="27597.05"/>
    <n v="0"/>
    <n v="27597.05"/>
    <s v="32"/>
  </r>
  <r>
    <x v="4"/>
    <s v="32-120-21-5500-4000-720"/>
    <s v="BUILDING IMPROV"/>
    <n v="91"/>
    <n v="0"/>
    <n v="0"/>
    <n v="0"/>
    <s v="32"/>
  </r>
  <r>
    <x v="4"/>
    <s v="32-120-21-5500-4300-300"/>
    <s v="ARCHITECT FEES"/>
    <n v="91"/>
    <n v="0"/>
    <n v="0"/>
    <n v="0"/>
    <s v="32"/>
  </r>
  <r>
    <x v="4"/>
    <s v="32-120-21-5500-4300-340"/>
    <s v="CONTRACTED SERVICES"/>
    <n v="91"/>
    <n v="0"/>
    <n v="0"/>
    <n v="0"/>
    <s v="32"/>
  </r>
  <r>
    <x v="4"/>
    <s v="32-120-21-5500-4300-350"/>
    <s v="TECHNICAL SERV."/>
    <n v="91"/>
    <n v="0"/>
    <n v="0"/>
    <n v="0"/>
    <s v="32"/>
  </r>
  <r>
    <x v="4"/>
    <s v="32-120-21-5500-4600-450"/>
    <s v="CONSTR SERVICE"/>
    <n v="91"/>
    <n v="0"/>
    <n v="0"/>
    <n v="0"/>
    <s v="32"/>
  </r>
  <r>
    <x v="4"/>
    <s v="32-120-21-5500-4701-430"/>
    <s v="CARPET MAINT."/>
    <n v="91"/>
    <n v="0"/>
    <n v="0"/>
    <n v="0"/>
    <s v="32"/>
  </r>
  <r>
    <x v="4"/>
    <s v="32-120-21-5500-5100-810"/>
    <s v="REV BOND ADMIN"/>
    <n v="91"/>
    <n v="0"/>
    <n v="0"/>
    <n v="0"/>
    <s v="32"/>
  </r>
  <r>
    <x v="4"/>
    <s v="32-120-21-5500-5100-830"/>
    <s v="MBA INTEREST"/>
    <n v="91"/>
    <n v="38332"/>
    <n v="0"/>
    <n v="38332"/>
    <s v="32"/>
  </r>
  <r>
    <x v="4"/>
    <s v="32-120-21-5500-5100-840"/>
    <s v="MBA PRINCIPAL"/>
    <n v="91"/>
    <n v="376000"/>
    <n v="0"/>
    <n v="376000"/>
    <s v="32"/>
  </r>
  <r>
    <x v="4"/>
    <s v="32-120-21-5534-4000-734"/>
    <s v="COPIER EQUIPMNT"/>
    <n v="91"/>
    <n v="0"/>
    <n v="0"/>
    <n v="0"/>
    <s v="32"/>
  </r>
  <r>
    <x v="4"/>
    <s v="32-120-21-5560-4000-734"/>
    <s v="Technology Related Hardware"/>
    <n v="91"/>
    <n v="28080.69"/>
    <n v="0"/>
    <n v="28080.69"/>
    <s v="32"/>
  </r>
  <r>
    <x v="4"/>
    <s v="32-120-21-5560-4000-739"/>
    <s v="AUDIO ENHANCEMENT"/>
    <n v="91"/>
    <n v="0"/>
    <n v="0"/>
    <n v="0"/>
    <s v="32"/>
  </r>
  <r>
    <x v="4"/>
    <s v="32-120-21-5599-4000-710"/>
    <s v="FACILITY IMPROV"/>
    <n v="91"/>
    <n v="3871"/>
    <n v="0"/>
    <n v="3871"/>
    <s v="32"/>
  </r>
  <r>
    <x v="4"/>
    <s v="32-120-21-5599-4000-733"/>
    <s v="FURN &amp; FIXTURES"/>
    <n v="91"/>
    <n v="2104.9499999999998"/>
    <n v="0"/>
    <n v="2104.9499999999998"/>
    <s v="32"/>
  </r>
  <r>
    <x v="4"/>
    <s v="32-120-21-5599-4000-739"/>
    <s v="NEW EQUIPMENT"/>
    <n v="91"/>
    <n v="15316.12"/>
    <n v="0"/>
    <n v="15316.12"/>
    <s v="32"/>
  </r>
  <r>
    <x v="4"/>
    <s v="32-124-21-5500-2620-270"/>
    <s v="INDUSTRIAL INS."/>
    <n v="91"/>
    <n v="0"/>
    <n v="0"/>
    <n v="0"/>
    <s v="32"/>
  </r>
  <r>
    <x v="4"/>
    <s v="32-124-21-5500-2620-430"/>
    <s v="REPAIRS &amp; MAINTENANCE"/>
    <n v="91"/>
    <n v="13112.28"/>
    <n v="0"/>
    <n v="13112.28"/>
    <s v="32"/>
  </r>
  <r>
    <x v="4"/>
    <s v="32-124-21-5500-4000-720"/>
    <s v="BUILDING IMPROV"/>
    <n v="91"/>
    <n v="0"/>
    <n v="0"/>
    <n v="0"/>
    <s v="32"/>
  </r>
  <r>
    <x v="4"/>
    <s v="32-124-21-5500-4300-300"/>
    <s v="ARCHITECT FEES"/>
    <n v="91"/>
    <n v="0"/>
    <n v="0"/>
    <n v="0"/>
    <s v="32"/>
  </r>
  <r>
    <x v="4"/>
    <s v="32-124-21-5500-4300-350"/>
    <s v="TECHNICAL SERV."/>
    <n v="91"/>
    <n v="36750"/>
    <n v="0"/>
    <n v="36750"/>
    <s v="32"/>
  </r>
  <r>
    <x v="4"/>
    <s v="32-124-21-5500-4600-450"/>
    <s v="CONSTR SERVICE"/>
    <n v="91"/>
    <n v="0"/>
    <n v="0"/>
    <n v="0"/>
    <s v="32"/>
  </r>
  <r>
    <x v="4"/>
    <s v="32-124-21-5500-4601-430"/>
    <s v="ASPHALT MAINT."/>
    <n v="91"/>
    <n v="0"/>
    <n v="0"/>
    <n v="0"/>
    <s v="32"/>
  </r>
  <r>
    <x v="4"/>
    <s v="32-124-21-5500-4701-430"/>
    <s v="CARPET MAINT."/>
    <n v="91"/>
    <n v="0"/>
    <n v="0"/>
    <n v="0"/>
    <s v="32"/>
  </r>
  <r>
    <x v="4"/>
    <s v="32-124-21-5500-4703-430"/>
    <s v="Paint Services"/>
    <n v="91"/>
    <n v="0"/>
    <n v="0"/>
    <n v="0"/>
    <s v="32"/>
  </r>
  <r>
    <x v="4"/>
    <s v="32-124-21-5534-4000-734"/>
    <s v="COPIER EQUIPMNT"/>
    <n v="91"/>
    <n v="0"/>
    <n v="0"/>
    <n v="0"/>
    <s v="32"/>
  </r>
  <r>
    <x v="4"/>
    <s v="32-124-21-5560-4000-734"/>
    <s v="Technology Related Hardware"/>
    <n v="91"/>
    <n v="0"/>
    <n v="0"/>
    <n v="0"/>
    <s v="32"/>
  </r>
  <r>
    <x v="4"/>
    <s v="32-124-21-5560-4000-739"/>
    <s v="AUDIO ENHANCMNT"/>
    <n v="91"/>
    <n v="0"/>
    <n v="0"/>
    <n v="0"/>
    <s v="32"/>
  </r>
  <r>
    <x v="4"/>
    <s v="32-124-21-5599-4000-710"/>
    <s v="FACILITY IMPROV"/>
    <n v="91"/>
    <n v="0"/>
    <n v="0"/>
    <n v="0"/>
    <s v="32"/>
  </r>
  <r>
    <x v="4"/>
    <s v="32-124-21-5599-4000-733"/>
    <s v="FURN &amp; FIXTURES"/>
    <n v="91"/>
    <n v="4164.55"/>
    <n v="0"/>
    <n v="4164.55"/>
    <s v="32"/>
  </r>
  <r>
    <x v="4"/>
    <s v="32-124-21-5599-4000-739"/>
    <s v="NEW EQUIPMENT"/>
    <n v="91"/>
    <n v="12599.08"/>
    <n v="0"/>
    <n v="12599.08"/>
    <s v="32"/>
  </r>
  <r>
    <x v="4"/>
    <s v="32-124-21-5599-4100-711"/>
    <s v="New Hillcrest Construction - Land"/>
    <n v="91"/>
    <n v="0"/>
    <n v="0"/>
    <n v="0"/>
    <s v="32"/>
  </r>
  <r>
    <x v="4"/>
    <s v="32-124-21-5599-4500-300"/>
    <s v="New Hillcrest Construction Architects"/>
    <n v="91"/>
    <n v="53287.5"/>
    <n v="0"/>
    <n v="53287.5"/>
    <s v="32"/>
  </r>
  <r>
    <x v="4"/>
    <s v="32-124-21-5599-4500-451"/>
    <s v="New Hillcrest Construction"/>
    <n v="91"/>
    <n v="2658874.41"/>
    <n v="0"/>
    <n v="2658874.41"/>
    <s v="32"/>
  </r>
  <r>
    <x v="4"/>
    <s v="32-124-21-5599-4500-733"/>
    <s v="New Hillcrest Construction - FF&amp;E"/>
    <n v="91"/>
    <n v="303770.59000000003"/>
    <n v="0"/>
    <n v="303770.59000000003"/>
    <s v="32"/>
  </r>
  <r>
    <x v="4"/>
    <s v="32-404-21-5500-2620-270"/>
    <s v="INDUSTRIAL INS."/>
    <n v="91"/>
    <n v="0"/>
    <n v="0"/>
    <n v="0"/>
    <s v="32"/>
  </r>
  <r>
    <x v="4"/>
    <s v="32-404-21-5500-2620-430"/>
    <s v="REPAIRS/MAINT"/>
    <n v="91"/>
    <n v="150972.29"/>
    <n v="0"/>
    <n v="150972.29"/>
    <s v="32"/>
  </r>
  <r>
    <x v="4"/>
    <s v="32-404-21-5500-4000-720"/>
    <s v="BUILDING IMPROV"/>
    <n v="91"/>
    <n v="0"/>
    <n v="0"/>
    <n v="0"/>
    <s v="32"/>
  </r>
  <r>
    <x v="4"/>
    <s v="32-404-21-5500-4300-300"/>
    <s v="ARCHITECT FEES"/>
    <n v="91"/>
    <n v="0"/>
    <n v="0"/>
    <n v="0"/>
    <s v="32"/>
  </r>
  <r>
    <x v="4"/>
    <s v="32-404-21-5500-4300-350"/>
    <s v="TECHNICAL SERV."/>
    <n v="91"/>
    <n v="0"/>
    <n v="0"/>
    <n v="0"/>
    <s v="32"/>
  </r>
  <r>
    <x v="4"/>
    <s v="32-404-21-5500-4600-450"/>
    <s v="CONSTRUCTION SERVICES"/>
    <n v="91"/>
    <n v="0"/>
    <n v="0"/>
    <n v="0"/>
    <s v="32"/>
  </r>
  <r>
    <x v="4"/>
    <s v="32-404-21-5500-4600-710"/>
    <s v="SITE IMPROVEMNT"/>
    <n v="91"/>
    <n v="0"/>
    <n v="0"/>
    <n v="0"/>
    <s v="32"/>
  </r>
  <r>
    <x v="4"/>
    <s v="32-404-21-5500-4601-430"/>
    <s v="ASPHALT MAINT."/>
    <n v="91"/>
    <n v="0"/>
    <n v="0"/>
    <n v="0"/>
    <s v="32"/>
  </r>
  <r>
    <x v="4"/>
    <s v="32-404-21-5500-4701-430"/>
    <s v="CARPET MAINT."/>
    <n v="91"/>
    <n v="0"/>
    <n v="0"/>
    <n v="0"/>
    <s v="32"/>
  </r>
  <r>
    <x v="4"/>
    <s v="32-404-21-5500-4702-430"/>
    <s v="ROOFING MAINT."/>
    <n v="91"/>
    <n v="0"/>
    <n v="0"/>
    <n v="0"/>
    <s v="32"/>
  </r>
  <r>
    <x v="4"/>
    <s v="32-404-21-5534-4000-734"/>
    <s v="COPIER EQUIPMNT"/>
    <n v="91"/>
    <n v="0"/>
    <n v="0"/>
    <n v="0"/>
    <s v="32"/>
  </r>
  <r>
    <x v="4"/>
    <s v="32-404-21-5560-4000-432"/>
    <s v="TECH REPAIRS"/>
    <n v="91"/>
    <n v="0"/>
    <n v="0"/>
    <n v="0"/>
    <s v="32"/>
  </r>
  <r>
    <x v="4"/>
    <s v="32-404-21-5560-4000-734"/>
    <s v="Technology Related Hardware"/>
    <n v="91"/>
    <n v="26357.360000000001"/>
    <n v="0"/>
    <n v="26357.360000000001"/>
    <s v="32"/>
  </r>
  <r>
    <x v="4"/>
    <s v="32-404-21-5560-4000-736"/>
    <s v="TECH SOFTWARE"/>
    <n v="91"/>
    <n v="0"/>
    <n v="0"/>
    <n v="0"/>
    <s v="32"/>
  </r>
  <r>
    <x v="4"/>
    <s v="32-404-21-5560-4000-739"/>
    <s v="AUDIO ENHANCMNT"/>
    <n v="91"/>
    <n v="0"/>
    <n v="0"/>
    <n v="0"/>
    <s v="32"/>
  </r>
  <r>
    <x v="4"/>
    <s v="32-404-21-5599-4000-710"/>
    <s v="FACILITY IMPROV"/>
    <n v="91"/>
    <n v="1168.49"/>
    <n v="0"/>
    <n v="1168.49"/>
    <s v="32"/>
  </r>
  <r>
    <x v="4"/>
    <s v="32-404-21-5599-4000-733"/>
    <s v="FURN &amp; FIXTURES"/>
    <n v="91"/>
    <n v="2686.89"/>
    <n v="0"/>
    <n v="2686.89"/>
    <s v="32"/>
  </r>
  <r>
    <x v="4"/>
    <s v="32-404-21-5599-4000-739"/>
    <s v="NEW EQUIPMENT"/>
    <n v="91"/>
    <n v="19523.32"/>
    <n v="0"/>
    <n v="19523.32"/>
    <s v="32"/>
  </r>
  <r>
    <x v="4"/>
    <s v="32-404-21-5599-4100-711"/>
    <s v="Land Acquisition Services"/>
    <n v="91"/>
    <n v="0"/>
    <n v="0"/>
    <n v="0"/>
    <s v="32"/>
  </r>
  <r>
    <x v="4"/>
    <s v="32-500-21-0450-1000-190"/>
    <s v="SALARY STIPEND"/>
    <n v="91"/>
    <n v="0"/>
    <n v="0"/>
    <n v="0"/>
    <s v="32"/>
  </r>
  <r>
    <x v="4"/>
    <s v="32-500-21-1050-2500-730"/>
    <s v="EQUIPMENT"/>
    <n v="91"/>
    <n v="0"/>
    <n v="0"/>
    <n v="0"/>
    <s v="32"/>
  </r>
  <r>
    <x v="4"/>
    <s v="32-500-21-1050-2500-891"/>
    <s v="BS Reconciling"/>
    <n v="91"/>
    <n v="0"/>
    <n v="0"/>
    <n v="0"/>
    <s v="32"/>
  </r>
  <r>
    <x v="4"/>
    <s v="32-500-21-1050-4700-733"/>
    <s v="EQUIPMENT"/>
    <n v="91"/>
    <n v="0"/>
    <n v="0"/>
    <n v="0"/>
    <s v="32"/>
  </r>
  <r>
    <x v="4"/>
    <s v="32-500-21-3810-5210-901"/>
    <s v="TRANSFERS OUT"/>
    <n v="91"/>
    <n v="0"/>
    <n v="0"/>
    <n v="0"/>
    <s v="32"/>
  </r>
  <r>
    <x v="4"/>
    <s v="32-500-21-5500-2620-182"/>
    <s v="SALARY MAINT"/>
    <n v="91"/>
    <n v="0"/>
    <n v="0"/>
    <n v="0"/>
    <s v="32"/>
  </r>
  <r>
    <x v="4"/>
    <s v="32-500-21-5500-2620-184"/>
    <s v="MAINT. SAL - OT"/>
    <n v="91"/>
    <n v="0"/>
    <n v="0"/>
    <n v="0"/>
    <s v="32"/>
  </r>
  <r>
    <x v="4"/>
    <s v="32-500-21-5500-2620-185"/>
    <s v="SALARY PAINTERS"/>
    <n v="91"/>
    <n v="0"/>
    <n v="0"/>
    <n v="0"/>
    <s v="32"/>
  </r>
  <r>
    <x v="4"/>
    <s v="32-500-21-5500-2620-187"/>
    <s v="SAL DELIVERY"/>
    <n v="91"/>
    <n v="0"/>
    <n v="0"/>
    <n v="0"/>
    <s v="32"/>
  </r>
  <r>
    <x v="4"/>
    <s v="32-500-21-5500-2620-241"/>
    <s v="INSURANCE"/>
    <n v="91"/>
    <n v="0"/>
    <n v="0"/>
    <n v="0"/>
    <s v="32"/>
  </r>
  <r>
    <x v="4"/>
    <s v="32-500-21-5500-2620-245"/>
    <s v="Waive Money"/>
    <n v="91"/>
    <n v="0"/>
    <n v="0"/>
    <n v="0"/>
    <s v="32"/>
  </r>
  <r>
    <x v="4"/>
    <s v="32-500-21-5500-2620-270"/>
    <s v="INDUSTRIAL INS."/>
    <n v="91"/>
    <n v="0"/>
    <n v="0"/>
    <n v="0"/>
    <s v="32"/>
  </r>
  <r>
    <x v="4"/>
    <s v="32-500-21-5500-2620-340"/>
    <s v="PROF SERVICES"/>
    <n v="91"/>
    <n v="0"/>
    <n v="0"/>
    <n v="0"/>
    <s v="32"/>
  </r>
  <r>
    <x v="4"/>
    <s v="32-500-21-5500-2620-350"/>
    <s v="TECHNICAL SERVS"/>
    <n v="91"/>
    <n v="0"/>
    <n v="0"/>
    <n v="0"/>
    <s v="32"/>
  </r>
  <r>
    <x v="4"/>
    <s v="32-500-21-5500-2620-430"/>
    <s v="REPAIRS / MAINT"/>
    <n v="91"/>
    <n v="115602.99"/>
    <n v="0"/>
    <n v="115602.99"/>
    <s v="32"/>
  </r>
  <r>
    <x v="4"/>
    <s v="32-500-21-5500-2620-431"/>
    <s v="ELECTRICAL REP"/>
    <n v="91"/>
    <n v="0"/>
    <n v="0"/>
    <n v="0"/>
    <s v="32"/>
  </r>
  <r>
    <x v="4"/>
    <s v="32-500-21-5500-2620-442"/>
    <s v="EQUIP RENTAL"/>
    <n v="91"/>
    <n v="3596.23"/>
    <n v="0"/>
    <n v="3596.23"/>
    <s v="32"/>
  </r>
  <r>
    <x v="4"/>
    <s v="32-500-21-5500-2620-735"/>
    <s v="VEHICLES"/>
    <n v="91"/>
    <n v="231416"/>
    <n v="0"/>
    <n v="231416"/>
    <s v="32"/>
  </r>
  <r>
    <x v="4"/>
    <s v="32-500-21-5500-2620-739"/>
    <s v="MAINT. EQUIPMNT"/>
    <n v="91"/>
    <n v="31500"/>
    <n v="0"/>
    <n v="31500"/>
    <s v="32"/>
  </r>
  <r>
    <x v="4"/>
    <s v="32-500-21-5500-2620-890"/>
    <s v="MISC."/>
    <n v="91"/>
    <n v="0"/>
    <n v="0"/>
    <n v="0"/>
    <s v="32"/>
  </r>
  <r>
    <x v="4"/>
    <s v="32-500-21-5500-2630-340"/>
    <s v="PROF SERV GROUN"/>
    <n v="91"/>
    <n v="0"/>
    <n v="0"/>
    <n v="0"/>
    <s v="32"/>
  </r>
  <r>
    <x v="4"/>
    <s v="32-500-21-5500-4000-720"/>
    <s v="BUILDING IMPROV"/>
    <n v="91"/>
    <n v="0"/>
    <n v="0"/>
    <n v="0"/>
    <s v="32"/>
  </r>
  <r>
    <x v="4"/>
    <s v="32-500-21-5500-4300-300"/>
    <s v="ARCHITECT FEES"/>
    <n v="91"/>
    <n v="0"/>
    <n v="0"/>
    <n v="0"/>
    <s v="32"/>
  </r>
  <r>
    <x v="4"/>
    <s v="32-500-21-5500-4300-301"/>
    <s v="MHTN-FAMP SERV."/>
    <n v="91"/>
    <n v="0"/>
    <n v="0"/>
    <n v="0"/>
    <s v="32"/>
  </r>
  <r>
    <x v="4"/>
    <s v="32-500-21-5500-4300-340"/>
    <s v="CONTRACT SERV"/>
    <n v="91"/>
    <n v="0"/>
    <n v="0"/>
    <n v="0"/>
    <s v="32"/>
  </r>
  <r>
    <x v="4"/>
    <s v="32-500-21-5500-4300-350"/>
    <s v="INSPECTION SERV"/>
    <n v="91"/>
    <n v="25981"/>
    <n v="0"/>
    <n v="25981"/>
    <s v="32"/>
  </r>
  <r>
    <x v="4"/>
    <s v="32-500-21-5500-4300-351"/>
    <s v="ASBESTOS SRVCES"/>
    <n v="91"/>
    <n v="39115.35"/>
    <n v="0"/>
    <n v="39115.35"/>
    <s v="32"/>
  </r>
  <r>
    <x v="4"/>
    <s v="32-500-21-5500-4500-441"/>
    <s v="STORAGE RENTAL"/>
    <n v="91"/>
    <n v="0"/>
    <n v="0"/>
    <n v="0"/>
    <s v="32"/>
  </r>
  <r>
    <x v="4"/>
    <s v="32-500-21-5500-4600-450"/>
    <s v="CONSTR SERVICE"/>
    <n v="91"/>
    <n v="0"/>
    <n v="0"/>
    <n v="0"/>
    <s v="32"/>
  </r>
  <r>
    <x v="4"/>
    <s v="32-500-21-5500-4601-430"/>
    <s v="Asphalt Maint."/>
    <n v="91"/>
    <n v="0"/>
    <n v="0"/>
    <n v="0"/>
    <s v="32"/>
  </r>
  <r>
    <x v="4"/>
    <s v="32-500-21-5500-4701-430"/>
    <s v="CARPET MAINT"/>
    <n v="91"/>
    <n v="0"/>
    <n v="0"/>
    <n v="0"/>
    <s v="32"/>
  </r>
  <r>
    <x v="4"/>
    <s v="32-500-21-5500-4701-431"/>
    <s v="CARPET MAINT."/>
    <n v="91"/>
    <n v="0"/>
    <n v="0"/>
    <n v="0"/>
    <s v="32"/>
  </r>
  <r>
    <x v="4"/>
    <s v="32-500-21-5500-4702-430"/>
    <s v="ROOFING MAINT."/>
    <n v="91"/>
    <n v="0"/>
    <n v="0"/>
    <n v="0"/>
    <s v="32"/>
  </r>
  <r>
    <x v="4"/>
    <s v="32-500-21-5500-4703-430"/>
    <s v="PAINT SERVICES"/>
    <n v="91"/>
    <n v="0"/>
    <n v="0"/>
    <n v="0"/>
    <s v="32"/>
  </r>
  <r>
    <x v="4"/>
    <s v="32-500-21-5534-4000-734"/>
    <s v="COPIER EQUIPMNT"/>
    <n v="91"/>
    <n v="0"/>
    <n v="0"/>
    <n v="0"/>
    <s v="32"/>
  </r>
  <r>
    <x v="4"/>
    <s v="32-500-21-5560-2580-650"/>
    <s v="Technology supplies"/>
    <n v="91"/>
    <n v="1484.17"/>
    <n v="0"/>
    <n v="1484.17"/>
    <s v="32"/>
  </r>
  <r>
    <x v="4"/>
    <s v="32-500-21-5560-2580-670"/>
    <s v="District tech related software"/>
    <n v="91"/>
    <n v="10916"/>
    <n v="0"/>
    <n v="10916"/>
    <s v="32"/>
  </r>
  <r>
    <x v="4"/>
    <s v="32-500-21-5560-4000-340"/>
    <s v="TECH Contract Services"/>
    <n v="91"/>
    <n v="0"/>
    <n v="0"/>
    <n v="0"/>
    <s v="32"/>
  </r>
  <r>
    <x v="4"/>
    <s v="32-500-21-5560-4000-350"/>
    <s v="TECH SERVICES"/>
    <n v="91"/>
    <n v="1868.25"/>
    <n v="0"/>
    <n v="1868.25"/>
    <s v="32"/>
  </r>
  <r>
    <x v="4"/>
    <s v="32-500-21-5560-4000-432"/>
    <s v="TECH REPAIRS"/>
    <n v="91"/>
    <n v="0"/>
    <n v="0"/>
    <n v="0"/>
    <s v="32"/>
  </r>
  <r>
    <x v="4"/>
    <s v="32-500-21-5560-4000-436"/>
    <s v="TECH SOFTWARE"/>
    <n v="91"/>
    <n v="93099.25"/>
    <n v="0"/>
    <n v="93099.25"/>
    <s v="32"/>
  </r>
  <r>
    <x v="4"/>
    <s v="32-500-21-5560-4000-734"/>
    <s v="District Tech Related Software - Capital"/>
    <n v="91"/>
    <n v="36163.870000000003"/>
    <n v="0"/>
    <n v="36163.870000000003"/>
    <s v="32"/>
  </r>
  <r>
    <x v="4"/>
    <s v="32-500-21-5560-4000-736"/>
    <s v="software"/>
    <n v="91"/>
    <n v="221732.4"/>
    <n v="0"/>
    <n v="221732.4"/>
    <s v="32"/>
  </r>
  <r>
    <x v="4"/>
    <s v="32-500-21-5560-4000-739"/>
    <s v="AUDIO ENHANCMNT"/>
    <n v="91"/>
    <n v="0"/>
    <n v="0"/>
    <n v="0"/>
    <s v="32"/>
  </r>
  <r>
    <x v="4"/>
    <s v="32-500-21-5560-5100-831"/>
    <s v=" CAPITAL LEASE INTEREST"/>
    <n v="91"/>
    <n v="2685"/>
    <n v="0"/>
    <n v="2685"/>
    <s v="32"/>
  </r>
  <r>
    <x v="4"/>
    <s v="32-500-21-5560-5100-841"/>
    <s v="CAPITAL LEASE PRINCIPAL"/>
    <n v="91"/>
    <n v="22205"/>
    <n v="0"/>
    <n v="22205"/>
    <s v="32"/>
  </r>
  <r>
    <x v="4"/>
    <s v="32-500-21-5599-1000-300"/>
    <s v="BUDGET REVISION"/>
    <n v="91"/>
    <n v="0"/>
    <n v="0"/>
    <n v="0"/>
    <s v="32"/>
  </r>
  <r>
    <x v="4"/>
    <s v="32-500-21-5599-1000-400"/>
    <s v="BUDGET REVISION"/>
    <n v="91"/>
    <n v="0"/>
    <n v="0"/>
    <n v="0"/>
    <s v="32"/>
  </r>
  <r>
    <x v="4"/>
    <s v="32-500-21-5599-1000-600"/>
    <s v="BUDGET REVISION"/>
    <n v="91"/>
    <n v="0"/>
    <n v="0"/>
    <n v="0"/>
    <s v="32"/>
  </r>
  <r>
    <x v="4"/>
    <s v="32-500-21-5599-2500-500"/>
    <s v="BUDGET REVISION"/>
    <n v="91"/>
    <n v="0"/>
    <n v="0"/>
    <n v="0"/>
    <s v="32"/>
  </r>
  <r>
    <x v="4"/>
    <s v="32-500-21-5599-2500-610"/>
    <s v="District Supplies"/>
    <n v="91"/>
    <n v="0"/>
    <n v="0"/>
    <n v="0"/>
    <s v="32"/>
  </r>
  <r>
    <x v="4"/>
    <s v="32-500-21-5599-4000-300"/>
    <s v="BUDGET REVISION"/>
    <n v="91"/>
    <n v="0"/>
    <n v="0"/>
    <n v="0"/>
    <s v="32"/>
  </r>
  <r>
    <x v="4"/>
    <s v="32-500-21-5599-4000-400"/>
    <s v="BUDGET REVISION"/>
    <n v="91"/>
    <n v="0"/>
    <n v="0"/>
    <n v="0"/>
    <s v="32"/>
  </r>
  <r>
    <x v="4"/>
    <s v="32-500-21-5599-4000-460"/>
    <s v="BUDGET REVISION"/>
    <n v="91"/>
    <n v="0"/>
    <n v="0"/>
    <n v="0"/>
    <s v="32"/>
  </r>
  <r>
    <x v="4"/>
    <s v="32-500-21-5599-4000-521"/>
    <s v="PROPERTY INSUR"/>
    <n v="91"/>
    <n v="2607.06"/>
    <n v="0"/>
    <n v="2607.06"/>
    <s v="32"/>
  </r>
  <r>
    <x v="4"/>
    <s v="32-500-21-5599-4000-710"/>
    <s v="FACILITY IMPROV"/>
    <n v="91"/>
    <n v="0"/>
    <n v="0"/>
    <n v="0"/>
    <s v="32"/>
  </r>
  <r>
    <x v="4"/>
    <s v="32-500-21-5599-4000-732"/>
    <s v="SCHOOL BUSES"/>
    <n v="91"/>
    <n v="0"/>
    <n v="0"/>
    <n v="0"/>
    <s v="32"/>
  </r>
  <r>
    <x v="4"/>
    <s v="32-500-21-5599-4000-733"/>
    <s v="FURN &amp; FIXTURES"/>
    <n v="91"/>
    <n v="0"/>
    <n v="0"/>
    <n v="0"/>
    <s v="32"/>
  </r>
  <r>
    <x v="4"/>
    <s v="32-500-21-5599-4000-739"/>
    <s v="NEW EQUIPMENT"/>
    <n v="91"/>
    <n v="2327.09"/>
    <n v="0"/>
    <n v="2327.09"/>
    <s v="32"/>
  </r>
  <r>
    <x v="4"/>
    <s v="32-500-21-5599-4000-800"/>
    <s v="BUDGET REVISION"/>
    <n v="91"/>
    <n v="0"/>
    <n v="0"/>
    <n v="0"/>
    <s v="32"/>
  </r>
  <r>
    <x v="4"/>
    <s v="32-500-21-5599-4000-890"/>
    <s v="Misc."/>
    <n v="91"/>
    <n v="0"/>
    <n v="0"/>
    <n v="0"/>
    <s v="32"/>
  </r>
  <r>
    <x v="4"/>
    <s v="32-500-21-5599-4100-710"/>
    <s v="PROPERTY PURCH"/>
    <n v="91"/>
    <n v="20000"/>
    <n v="0"/>
    <n v="20000"/>
    <s v="32"/>
  </r>
  <r>
    <x v="4"/>
    <s v="32-500-21-5599-4500-720"/>
    <s v="Building Acquisition"/>
    <n v="91"/>
    <n v="0"/>
    <n v="0"/>
    <n v="0"/>
    <s v="32"/>
  </r>
  <r>
    <x v="4"/>
    <s v="32-500-21-5599-5100-833"/>
    <s v="BOND ISSUANCE COSTS"/>
    <n v="91"/>
    <n v="0"/>
    <n v="0"/>
    <n v="0"/>
    <s v="32"/>
  </r>
  <r>
    <x v="4"/>
    <s v="32-500-21-5599-5210-901"/>
    <s v="TRANSFERS OUT"/>
    <n v="91"/>
    <n v="0"/>
    <n v="0"/>
    <n v="0"/>
    <s v="32"/>
  </r>
  <r>
    <x v="4"/>
    <s v="32-701-21-5560-4000-734"/>
    <s v="TECH EQUIPMENT"/>
    <n v="91"/>
    <n v="0"/>
    <n v="0"/>
    <n v="0"/>
    <s v="32"/>
  </r>
  <r>
    <x v="4"/>
    <s v="32-704-21-5361-2100-734"/>
    <s v="ISCHOOLS COMPUTER PURCHASE"/>
    <n v="91"/>
    <n v="0"/>
    <n v="0"/>
    <n v="0"/>
    <s v="32"/>
  </r>
  <r>
    <x v="4"/>
    <s v="32-704-21-5500-2610-182"/>
    <s v="Construction Custodian"/>
    <n v="91"/>
    <n v="0"/>
    <n v="0"/>
    <n v="0"/>
    <s v="32"/>
  </r>
  <r>
    <x v="4"/>
    <s v="32-704-21-5500-2610-210"/>
    <s v="Retirement"/>
    <n v="91"/>
    <n v="0"/>
    <n v="0"/>
    <n v="0"/>
    <s v="32"/>
  </r>
  <r>
    <x v="4"/>
    <s v="32-704-21-5500-2610-220"/>
    <s v="FICA"/>
    <n v="91"/>
    <n v="0"/>
    <n v="0"/>
    <n v="0"/>
    <s v="32"/>
  </r>
  <r>
    <x v="4"/>
    <s v="32-704-21-5500-2610-241"/>
    <s v="Insurance"/>
    <n v="91"/>
    <n v="0"/>
    <n v="0"/>
    <n v="0"/>
    <s v="32"/>
  </r>
  <r>
    <x v="4"/>
    <s v="32-704-21-5500-2620-270"/>
    <s v="INDUSTRIAL INS."/>
    <n v="91"/>
    <n v="0"/>
    <n v="0"/>
    <n v="0"/>
    <s v="32"/>
  </r>
  <r>
    <x v="4"/>
    <s v="32-704-21-5500-2620-430"/>
    <s v="REPAIRS / MAINT"/>
    <n v="91"/>
    <n v="117844.83"/>
    <n v="0"/>
    <n v="117844.83"/>
    <s v="32"/>
  </r>
  <r>
    <x v="4"/>
    <s v="32-704-21-5500-4000-720"/>
    <s v="BUILDING IMPROV"/>
    <n v="91"/>
    <n v="494237.9"/>
    <n v="0"/>
    <n v="494237.9"/>
    <s v="32"/>
  </r>
  <r>
    <x v="4"/>
    <s v="32-704-21-5500-4300-300"/>
    <s v="ARCHITECT FEES"/>
    <n v="91"/>
    <n v="9775"/>
    <n v="0"/>
    <n v="9775"/>
    <s v="32"/>
  </r>
  <r>
    <x v="4"/>
    <s v="32-704-21-5500-4300-301"/>
    <s v="ARCHITECT FEES LHS RENOVATION"/>
    <n v="91"/>
    <n v="0"/>
    <n v="0"/>
    <n v="0"/>
    <s v="32"/>
  </r>
  <r>
    <x v="4"/>
    <s v="32-704-21-5500-4300-350"/>
    <s v="GEOTECHNICAL SERVICES"/>
    <n v="91"/>
    <n v="0"/>
    <n v="0"/>
    <n v="0"/>
    <s v="32"/>
  </r>
  <r>
    <x v="4"/>
    <s v="32-704-21-5500-4701-430"/>
    <s v="CARPET MAINT."/>
    <n v="91"/>
    <n v="0"/>
    <n v="0"/>
    <n v="0"/>
    <s v="32"/>
  </r>
  <r>
    <x v="4"/>
    <s v="32-704-21-5500-4703-430"/>
    <s v="Paint Services"/>
    <n v="91"/>
    <n v="0"/>
    <n v="0"/>
    <n v="0"/>
    <s v="32"/>
  </r>
  <r>
    <x v="4"/>
    <s v="32-704-21-5500-5100-810"/>
    <s v="MBA Admin Fees"/>
    <n v="91"/>
    <n v="0"/>
    <n v="0"/>
    <n v="0"/>
    <s v="32"/>
  </r>
  <r>
    <x v="4"/>
    <s v="32-704-21-5500-5100-830"/>
    <s v="MBA Interest"/>
    <n v="91"/>
    <n v="105499.5"/>
    <n v="0"/>
    <n v="105499.5"/>
    <s v="32"/>
  </r>
  <r>
    <x v="4"/>
    <s v="32-704-21-5500-5100-840"/>
    <s v="MBA Principal"/>
    <n v="91"/>
    <n v="271999.81"/>
    <n v="0"/>
    <n v="271999.81"/>
    <s v="32"/>
  </r>
  <r>
    <x v="4"/>
    <s v="32-704-21-5534-4000-734"/>
    <s v="COPIER EQUIPMNT"/>
    <n v="91"/>
    <n v="0"/>
    <n v="0"/>
    <n v="0"/>
    <s v="32"/>
  </r>
  <r>
    <x v="4"/>
    <s v="32-704-21-5560-4000-432"/>
    <s v="TECH REPAIRS"/>
    <n v="91"/>
    <n v="0"/>
    <n v="0"/>
    <n v="0"/>
    <s v="32"/>
  </r>
  <r>
    <x v="4"/>
    <s v="32-704-21-5560-4000-734"/>
    <s v="Technology Related Hardware"/>
    <n v="91"/>
    <n v="73193.16"/>
    <n v="0"/>
    <n v="73193.16"/>
    <s v="32"/>
  </r>
  <r>
    <x v="4"/>
    <s v="32-704-21-5599-4000-198"/>
    <s v="Construction Related Payroll"/>
    <n v="91"/>
    <n v="0"/>
    <n v="0"/>
    <n v="0"/>
    <s v="32"/>
  </r>
  <r>
    <x v="4"/>
    <s v="32-704-21-5599-4000-710"/>
    <s v="FACILITY IMPROV"/>
    <n v="91"/>
    <n v="11333.77"/>
    <n v="0"/>
    <n v="11333.77"/>
    <s v="32"/>
  </r>
  <r>
    <x v="4"/>
    <s v="32-704-21-5599-4000-733"/>
    <s v="FURN &amp; FIXTURES"/>
    <n v="91"/>
    <n v="656"/>
    <n v="0"/>
    <n v="656"/>
    <s v="32"/>
  </r>
  <r>
    <x v="4"/>
    <s v="32-704-21-5599-4000-739"/>
    <s v="NEW EQUIPMENT"/>
    <n v="91"/>
    <n v="45153.599999999999"/>
    <n v="0"/>
    <n v="45153.599999999999"/>
    <s v="32"/>
  </r>
  <r>
    <x v="4"/>
    <s v="32-704-21-5599-4100-711"/>
    <s v="LHS RENOVATION LAND"/>
    <n v="91"/>
    <n v="0"/>
    <n v="0"/>
    <n v="0"/>
    <s v="32"/>
  </r>
  <r>
    <x v="4"/>
    <s v="32-704-21-5599-4500-450"/>
    <s v="CONSTRUCTION SERVICES"/>
    <n v="91"/>
    <n v="0"/>
    <n v="0"/>
    <n v="0"/>
    <s v="32"/>
  </r>
  <r>
    <x v="4"/>
    <s v="32-704-21-5599-4500-451"/>
    <s v="LHS RENOVATION"/>
    <n v="91"/>
    <n v="0"/>
    <n v="0"/>
    <n v="0"/>
    <s v="32"/>
  </r>
  <r>
    <x v="4"/>
    <s v="32-704-21-5599-4500-733"/>
    <s v="LHS Renovation FF&amp;E"/>
    <n v="91"/>
    <n v="0"/>
    <n v="0"/>
    <n v="0"/>
    <s v="32"/>
  </r>
  <r>
    <x v="4"/>
    <s v="32-801-21-5500-2620-430"/>
    <s v="REPAIRS &amp; MAINTENANCE"/>
    <n v="91"/>
    <n v="0"/>
    <n v="0"/>
    <n v="0"/>
    <s v="32"/>
  </r>
  <r>
    <x v="4"/>
    <s v="32-801-21-5500-4701-430"/>
    <s v="CARPET MAINT."/>
    <n v="91"/>
    <n v="0"/>
    <n v="0"/>
    <n v="0"/>
    <s v="32"/>
  </r>
  <r>
    <x v="4"/>
    <s v="32-801-21-5534-4000-734"/>
    <s v="COPIER EQUIPMNT"/>
    <n v="91"/>
    <n v="0"/>
    <n v="0"/>
    <n v="0"/>
    <s v="32"/>
  </r>
  <r>
    <x v="4"/>
    <s v="32-803-21-5500-2620-270"/>
    <s v="INDUSTRIAL INS."/>
    <n v="91"/>
    <n v="0"/>
    <n v="0"/>
    <n v="0"/>
    <s v="32"/>
  </r>
  <r>
    <x v="4"/>
    <s v="32-803-21-5500-2620-430"/>
    <s v="REPAIRS / MAINT"/>
    <n v="91"/>
    <n v="8583.5400000000009"/>
    <n v="0"/>
    <n v="8583.5400000000009"/>
    <s v="32"/>
  </r>
  <r>
    <x v="5"/>
    <s v="49-000-21-0000-8111-888"/>
    <s v="Cash"/>
    <n v="11"/>
    <n v="1195950.7"/>
    <n v="0"/>
    <n v="1195950.7"/>
    <s v="49"/>
  </r>
  <r>
    <x v="5"/>
    <s v="49-000-21-0000-8130-888"/>
    <s v="ACCOUNTS RECEIV"/>
    <n v="12"/>
    <n v="0"/>
    <n v="0"/>
    <n v="0"/>
    <s v="49"/>
  </r>
  <r>
    <x v="5"/>
    <s v="49-000-21-0000-8143-888"/>
    <s v="INVENTORY"/>
    <n v="12"/>
    <n v="88289.74"/>
    <n v="0"/>
    <n v="88289.74"/>
    <s v="49"/>
  </r>
  <r>
    <x v="5"/>
    <s v="49-000-21-8001-8133-888"/>
    <s v="A/R ST SCL LNCH"/>
    <n v="12"/>
    <n v="54518.7"/>
    <n v="0"/>
    <n v="54518.7"/>
    <s v="49"/>
  </r>
  <r>
    <x v="5"/>
    <s v="49-000-21-8001-8134-888"/>
    <s v="A/R FED SCH LUN"/>
    <n v="12"/>
    <n v="43065.760000000002"/>
    <n v="0"/>
    <n v="43065.760000000002"/>
    <s v="49"/>
  </r>
  <r>
    <x v="5"/>
    <s v="49-000-21-0000-8131-888"/>
    <s v="LOCAL ACCOUNTS RECEIVABLE"/>
    <n v="15"/>
    <n v="0"/>
    <n v="0"/>
    <n v="0"/>
    <s v="49"/>
  </r>
  <r>
    <x v="5"/>
    <s v="49-000-21-0000-8135-888"/>
    <s v="Interfund/ Due to/from type 19"/>
    <n v="19"/>
    <n v="0"/>
    <n v="0"/>
    <n v="0"/>
    <s v="49"/>
  </r>
  <r>
    <x v="5"/>
    <s v="49-000-21-0000-9512-888"/>
    <s v="Payable"/>
    <n v="21"/>
    <n v="0"/>
    <n v="217125.6"/>
    <n v="-217125.6"/>
    <s v="49"/>
  </r>
  <r>
    <x v="5"/>
    <s v="49-000-21-0000-9510-888"/>
    <s v="ACCOUNTS PAY"/>
    <n v="22"/>
    <n v="0"/>
    <n v="0"/>
    <n v="0"/>
    <s v="49"/>
  </r>
  <r>
    <x v="5"/>
    <s v="49-000-21-0000-9530-888"/>
    <s v="WAGES PAYABLE"/>
    <n v="22"/>
    <n v="0"/>
    <n v="0"/>
    <n v="0"/>
    <s v="49"/>
  </r>
  <r>
    <x v="5"/>
    <s v="49-000-21-0000-9531-888"/>
    <s v="FICA OFFSET"/>
    <n v="22"/>
    <n v="0"/>
    <n v="0"/>
    <n v="0"/>
    <s v="49"/>
  </r>
  <r>
    <x v="5"/>
    <s v="49-000-21-0000-9532-888"/>
    <s v="RETIRE OFFSET"/>
    <n v="22"/>
    <n v="0"/>
    <n v="0"/>
    <n v="0"/>
    <s v="49"/>
  </r>
  <r>
    <x v="5"/>
    <s v="49-000-21-0000-9540-888"/>
    <s v="ACCRUED SALARIES &amp; BENEFITS"/>
    <n v="22"/>
    <n v="0"/>
    <n v="0"/>
    <n v="0"/>
    <s v="49"/>
  </r>
  <r>
    <x v="5"/>
    <s v="49-000-21-0000-9800-888"/>
    <s v="CURRENT REVENUE"/>
    <n v="34"/>
    <n v="0"/>
    <n v="0"/>
    <n v="0"/>
    <s v="49"/>
  </r>
  <r>
    <x v="5"/>
    <s v="49-000-21-0000-9860-888"/>
    <s v="INVENTORY"/>
    <n v="34"/>
    <n v="0"/>
    <n v="88289.74"/>
    <n v="-88289.74"/>
    <s v="49"/>
  </r>
  <r>
    <x v="5"/>
    <s v="49-000-21-0000-9900-888"/>
    <s v="CURRENT EXPENSE"/>
    <n v="34"/>
    <n v="0"/>
    <n v="0"/>
    <n v="0"/>
    <s v="49"/>
  </r>
  <r>
    <x v="5"/>
    <s v="49-000-21-0000-9910-888"/>
    <s v="SYSTEM CREATED"/>
    <n v="34"/>
    <n v="0"/>
    <n v="0"/>
    <n v="0"/>
    <s v="49"/>
  </r>
  <r>
    <x v="5"/>
    <s v="49-000-21-0000-9890-888"/>
    <s v="ASSIGNED FUND BALANCE CNP PROGRAMS"/>
    <n v="36"/>
    <n v="0"/>
    <n v="1023886.3"/>
    <n v="-1023886.3"/>
    <s v="49"/>
  </r>
  <r>
    <x v="5"/>
    <s v="49-000-21-0000-9811-888"/>
    <s v="Fund Balance"/>
    <n v="39"/>
    <n v="0"/>
    <n v="52523.26"/>
    <n v="-52523.26"/>
    <s v="49"/>
  </r>
  <r>
    <x v="5"/>
    <s v="49-000-21-0000-9440-888"/>
    <s v="Encumbrance Control"/>
    <n v="61"/>
    <n v="16999.16"/>
    <n v="0"/>
    <n v="16999.16"/>
    <s v="49"/>
  </r>
  <r>
    <x v="5"/>
    <s v="49-000-21-0000-9430-888"/>
    <s v="Encumbrance"/>
    <n v="62"/>
    <n v="0"/>
    <n v="16999.16"/>
    <n v="-16999.16"/>
    <s v="49"/>
  </r>
  <r>
    <x v="5"/>
    <s v="49-000-21-0000-9435-888"/>
    <s v="G/L Encumbrance"/>
    <n v="67"/>
    <n v="0"/>
    <n v="0"/>
    <n v="0"/>
    <s v="49"/>
  </r>
  <r>
    <x v="5"/>
    <s v="49-104-21-8001-1610-999"/>
    <s v="STUDENT MEALS"/>
    <n v="81"/>
    <n v="0"/>
    <n v="961.6"/>
    <n v="-961.6"/>
    <s v="49"/>
  </r>
  <r>
    <x v="5"/>
    <s v="49-104-21-8001-1620-999"/>
    <s v="ADULT MEALS"/>
    <n v="81"/>
    <n v="0"/>
    <n v="1762.8"/>
    <n v="-1762.8"/>
    <s v="49"/>
  </r>
  <r>
    <x v="5"/>
    <s v="49-110-21-8001-1610-999"/>
    <s v="STUDENT MEALS"/>
    <n v="81"/>
    <n v="0"/>
    <n v="2139.98"/>
    <n v="-2139.98"/>
    <s v="49"/>
  </r>
  <r>
    <x v="5"/>
    <s v="49-110-21-8001-1620-999"/>
    <s v="ADULT MEALS"/>
    <n v="81"/>
    <n v="0"/>
    <n v="1828.75"/>
    <n v="-1828.75"/>
    <s v="49"/>
  </r>
  <r>
    <x v="5"/>
    <s v="49-112-21-8001-1610-999"/>
    <s v="STUDENT MEALS"/>
    <n v="81"/>
    <n v="0"/>
    <n v="1048.5"/>
    <n v="-1048.5"/>
    <s v="49"/>
  </r>
  <r>
    <x v="5"/>
    <s v="49-112-21-8001-1620-999"/>
    <s v="ADULT MEALS"/>
    <n v="81"/>
    <n v="0"/>
    <n v="1519.9"/>
    <n v="-1519.9"/>
    <s v="49"/>
  </r>
  <r>
    <x v="5"/>
    <s v="49-114-21-8001-1610-999"/>
    <s v="STUDENT MEALS"/>
    <n v="81"/>
    <n v="0"/>
    <n v="0"/>
    <n v="0"/>
    <s v="49"/>
  </r>
  <r>
    <x v="5"/>
    <s v="49-114-21-8001-1620-999"/>
    <s v="ADULT MEALS"/>
    <n v="81"/>
    <n v="0"/>
    <n v="0"/>
    <n v="0"/>
    <s v="49"/>
  </r>
  <r>
    <x v="5"/>
    <s v="49-116-21-8001-1610-999"/>
    <s v="STUDENT MEALS"/>
    <n v="81"/>
    <n v="0"/>
    <n v="3591.4"/>
    <n v="-3591.4"/>
    <s v="49"/>
  </r>
  <r>
    <x v="5"/>
    <s v="49-116-21-8001-1620-999"/>
    <s v="ADULT MEALS"/>
    <n v="81"/>
    <n v="0"/>
    <n v="327.85"/>
    <n v="-327.85"/>
    <s v="49"/>
  </r>
  <r>
    <x v="5"/>
    <s v="49-120-21-8001-1610-999"/>
    <s v="STUDENT MEALS"/>
    <n v="81"/>
    <n v="0"/>
    <n v="3050.9"/>
    <n v="-3050.9"/>
    <s v="49"/>
  </r>
  <r>
    <x v="5"/>
    <s v="49-120-21-8001-1620-999"/>
    <s v="ADULT MEALS"/>
    <n v="81"/>
    <n v="0"/>
    <n v="1284.8"/>
    <n v="-1284.8"/>
    <s v="49"/>
  </r>
  <r>
    <x v="5"/>
    <s v="49-124-21-8001-1610-999"/>
    <s v="STUDENT MEALS"/>
    <n v="81"/>
    <n v="0"/>
    <n v="4306.2"/>
    <n v="-4306.2"/>
    <s v="49"/>
  </r>
  <r>
    <x v="5"/>
    <s v="49-124-21-8001-1620-999"/>
    <s v="ADULT MEALS"/>
    <n v="81"/>
    <n v="0"/>
    <n v="2595.1"/>
    <n v="-2595.1"/>
    <s v="49"/>
  </r>
  <r>
    <x v="5"/>
    <s v="49-404-21-8001-1610-999"/>
    <s v="STUDENT MEALS"/>
    <n v="81"/>
    <n v="0"/>
    <n v="8288.68"/>
    <n v="-8288.68"/>
    <s v="49"/>
  </r>
  <r>
    <x v="5"/>
    <s v="49-404-21-8001-1620-999"/>
    <s v="ADULT MEALS"/>
    <n v="81"/>
    <n v="0"/>
    <n v="3636.2"/>
    <n v="-3636.2"/>
    <s v="49"/>
  </r>
  <r>
    <x v="5"/>
    <s v="49-500-21-8001-1610-999"/>
    <s v="LUNCH-STUDENTS"/>
    <n v="81"/>
    <n v="0"/>
    <n v="0"/>
    <n v="0"/>
    <s v="49"/>
  </r>
  <r>
    <x v="5"/>
    <s v="49-500-21-8001-1620-999"/>
    <s v="LUNCH-ADULTS"/>
    <n v="81"/>
    <n v="9439.44"/>
    <n v="0"/>
    <n v="9439.44"/>
    <s v="49"/>
  </r>
  <r>
    <x v="5"/>
    <s v="49-500-21-8001-1690-999"/>
    <s v="BAD DEBT REIMBURSEMENT"/>
    <n v="81"/>
    <n v="0"/>
    <n v="344.9"/>
    <n v="-344.9"/>
    <s v="49"/>
  </r>
  <r>
    <x v="5"/>
    <s v="49-500-21-8001-1691-999"/>
    <s v="STUDN A LA CART"/>
    <n v="81"/>
    <n v="0"/>
    <n v="0"/>
    <n v="0"/>
    <s v="49"/>
  </r>
  <r>
    <x v="5"/>
    <s v="49-500-21-8001-1990-999"/>
    <s v="OTHER LOCAL REV"/>
    <n v="81"/>
    <n v="0"/>
    <n v="100035.46"/>
    <n v="-100035.46"/>
    <s v="49"/>
  </r>
  <r>
    <x v="5"/>
    <s v="49-500-21-8001-1991-999"/>
    <s v="SUPLUS SALES"/>
    <n v="81"/>
    <n v="0"/>
    <n v="16303.01"/>
    <n v="-16303.01"/>
    <s v="49"/>
  </r>
  <r>
    <x v="5"/>
    <s v="49-500-21-8001-3770-999"/>
    <s v="STATE SCH LUNCH"/>
    <n v="81"/>
    <n v="0"/>
    <n v="0"/>
    <n v="0"/>
    <s v="49"/>
  </r>
  <r>
    <x v="5"/>
    <s v="49-500-21-8001-4571-999"/>
    <s v="FED SCH LUNCH"/>
    <n v="81"/>
    <n v="0"/>
    <n v="0"/>
    <n v="0"/>
    <s v="49"/>
  </r>
  <r>
    <x v="5"/>
    <s v="49-500-21-8001-4572-999"/>
    <s v="FED SPEC ASST"/>
    <n v="81"/>
    <n v="0"/>
    <n v="0"/>
    <n v="0"/>
    <s v="49"/>
  </r>
  <r>
    <x v="5"/>
    <s v="49-500-21-8001-4573-999"/>
    <s v="FED SPEC MILK"/>
    <n v="81"/>
    <n v="0"/>
    <n v="0"/>
    <n v="0"/>
    <s v="49"/>
  </r>
  <r>
    <x v="5"/>
    <s v="49-500-21-8001-4579-999"/>
    <s v="DIRECT CERTIFICATION GRANT"/>
    <n v="81"/>
    <n v="0"/>
    <n v="0"/>
    <n v="0"/>
    <s v="49"/>
  </r>
  <r>
    <x v="5"/>
    <s v="49-500-21-8001-4970-999"/>
    <s v="USDA COMM CONTR"/>
    <n v="81"/>
    <n v="0"/>
    <n v="213528.74"/>
    <n v="-213528.74"/>
    <s v="49"/>
  </r>
  <r>
    <x v="5"/>
    <s v="49-500-21-8002-4574-999"/>
    <s v="BREAKFAST PROG"/>
    <n v="81"/>
    <n v="0"/>
    <n v="0"/>
    <n v="0"/>
    <s v="49"/>
  </r>
  <r>
    <x v="5"/>
    <s v="49-500-21-8070-3770-999"/>
    <s v="STATE SCHOOL LUNCH -- LIQUOR TAX"/>
    <n v="81"/>
    <n v="0"/>
    <n v="547588.4"/>
    <n v="-547588.4"/>
    <s v="49"/>
  </r>
  <r>
    <x v="5"/>
    <s v="49-500-21-8071-4571-999"/>
    <s v="FEDERAL SCHOOL LUNCH"/>
    <n v="81"/>
    <n v="0"/>
    <n v="213789.66"/>
    <n v="-213789.66"/>
    <s v="49"/>
  </r>
  <r>
    <x v="5"/>
    <s v="49-500-21-8072-4572-999"/>
    <s v="FEDERAL FREE &amp; REDUCED LUNCHES"/>
    <n v="81"/>
    <n v="0"/>
    <n v="1600527.38"/>
    <n v="-1600527.38"/>
    <s v="49"/>
  </r>
  <r>
    <x v="5"/>
    <s v="49-500-21-8073-4573-999"/>
    <s v="SPECIAL MILK PROGRAM"/>
    <n v="81"/>
    <n v="0"/>
    <n v="0"/>
    <n v="0"/>
    <s v="49"/>
  </r>
  <r>
    <x v="5"/>
    <s v="49-500-21-8074-4574-999"/>
    <s v="SCHOOL BREAKFAST"/>
    <n v="81"/>
    <n v="0"/>
    <n v="319996.42"/>
    <n v="-319996.42"/>
    <s v="49"/>
  </r>
  <r>
    <x v="5"/>
    <s v="49-500-21-8075-4575-999"/>
    <s v="SCHOOL ASSP"/>
    <n v="81"/>
    <n v="0"/>
    <n v="72175.070000000007"/>
    <n v="-72175.070000000007"/>
    <s v="49"/>
  </r>
  <r>
    <x v="5"/>
    <s v="49-500-21-9999-1500-999"/>
    <s v="INVEST EARNINGS"/>
    <n v="81"/>
    <n v="0"/>
    <n v="4364.79"/>
    <n v="-4364.79"/>
    <s v="49"/>
  </r>
  <r>
    <x v="5"/>
    <s v="49-704-21-8001-1610-999"/>
    <s v="STUDENT MEALS"/>
    <n v="81"/>
    <n v="0"/>
    <n v="8548.73"/>
    <n v="-8548.73"/>
    <s v="49"/>
  </r>
  <r>
    <x v="5"/>
    <s v="49-704-21-8001-1620-999"/>
    <s v="ADULT MEALS"/>
    <n v="81"/>
    <n v="0"/>
    <n v="3125.84"/>
    <n v="-3125.84"/>
    <s v="49"/>
  </r>
  <r>
    <x v="5"/>
    <s v="49-104-21-8001-3100-182"/>
    <s v="SALARY CUSTODIA"/>
    <n v="91"/>
    <n v="5419.94"/>
    <n v="0"/>
    <n v="5419.94"/>
    <s v="49"/>
  </r>
  <r>
    <x v="5"/>
    <s v="49-104-21-8001-3100-193"/>
    <s v="SALARY COOKS"/>
    <n v="91"/>
    <n v="60128.37"/>
    <n v="0"/>
    <n v="60128.37"/>
    <s v="49"/>
  </r>
  <r>
    <x v="5"/>
    <s v="49-104-21-8001-3100-194"/>
    <s v="CASHIERS"/>
    <n v="91"/>
    <n v="4394.0200000000004"/>
    <n v="0"/>
    <n v="4394.0200000000004"/>
    <s v="49"/>
  </r>
  <r>
    <x v="5"/>
    <s v="49-104-21-8001-3100-210"/>
    <s v="RETIREMENT"/>
    <n v="91"/>
    <n v="10967.39"/>
    <n v="0"/>
    <n v="10967.39"/>
    <s v="49"/>
  </r>
  <r>
    <x v="5"/>
    <s v="49-104-21-8001-3100-220"/>
    <s v="FICA"/>
    <n v="91"/>
    <n v="5325.37"/>
    <n v="0"/>
    <n v="5325.37"/>
    <s v="49"/>
  </r>
  <r>
    <x v="5"/>
    <s v="49-104-21-8001-3100-241"/>
    <s v="INSURANCE"/>
    <n v="91"/>
    <n v="1656.67"/>
    <n v="0"/>
    <n v="1656.67"/>
    <s v="49"/>
  </r>
  <r>
    <x v="5"/>
    <s v="49-104-21-8001-3100-270"/>
    <s v="INDUSTRIAL INS"/>
    <n v="91"/>
    <n v="0"/>
    <n v="0"/>
    <n v="0"/>
    <s v="49"/>
  </r>
  <r>
    <x v="5"/>
    <s v="49-104-21-8001-3100-280"/>
    <s v="UNEMPLYMNT INS"/>
    <n v="91"/>
    <n v="0"/>
    <n v="0"/>
    <n v="0"/>
    <s v="49"/>
  </r>
  <r>
    <x v="5"/>
    <s v="49-104-21-8001-3100-610"/>
    <s v="SUPPLIES"/>
    <n v="91"/>
    <n v="0"/>
    <n v="0"/>
    <n v="0"/>
    <s v="49"/>
  </r>
  <r>
    <x v="5"/>
    <s v="49-104-21-8001-3100-630"/>
    <s v="FOOD"/>
    <n v="91"/>
    <n v="0"/>
    <n v="0"/>
    <n v="0"/>
    <s v="49"/>
  </r>
  <r>
    <x v="5"/>
    <s v="49-110-21-8001-3100-182"/>
    <s v="SALARY CUSTODIA"/>
    <n v="91"/>
    <n v="4459.04"/>
    <n v="0"/>
    <n v="4459.04"/>
    <s v="49"/>
  </r>
  <r>
    <x v="5"/>
    <s v="49-110-21-8001-3100-193"/>
    <s v="SALARY COOKS"/>
    <n v="91"/>
    <n v="89939.23"/>
    <n v="0"/>
    <n v="89939.23"/>
    <s v="49"/>
  </r>
  <r>
    <x v="5"/>
    <s v="49-110-21-8001-3100-194"/>
    <s v="CASHIERS"/>
    <n v="91"/>
    <n v="0"/>
    <n v="0"/>
    <n v="0"/>
    <s v="49"/>
  </r>
  <r>
    <x v="5"/>
    <s v="49-110-21-8001-3100-210"/>
    <s v="RETIREMENT"/>
    <n v="91"/>
    <n v="19812.11"/>
    <n v="0"/>
    <n v="19812.11"/>
    <s v="49"/>
  </r>
  <r>
    <x v="5"/>
    <s v="49-110-21-8001-3100-220"/>
    <s v="FICA"/>
    <n v="91"/>
    <n v="7163.24"/>
    <n v="0"/>
    <n v="7163.24"/>
    <s v="49"/>
  </r>
  <r>
    <x v="5"/>
    <s v="49-110-21-8001-3100-241"/>
    <s v="INSURANCE"/>
    <n v="91"/>
    <n v="1662.03"/>
    <n v="0"/>
    <n v="1662.03"/>
    <s v="49"/>
  </r>
  <r>
    <x v="5"/>
    <s v="49-110-21-8001-3100-270"/>
    <s v="INDUSTRIAL INS"/>
    <n v="91"/>
    <n v="0"/>
    <n v="0"/>
    <n v="0"/>
    <s v="49"/>
  </r>
  <r>
    <x v="5"/>
    <s v="49-110-21-8001-3100-280"/>
    <s v="UNEMPLYMNT INS"/>
    <n v="91"/>
    <n v="0"/>
    <n v="0"/>
    <n v="0"/>
    <s v="49"/>
  </r>
  <r>
    <x v="5"/>
    <s v="49-110-21-8001-3100-610"/>
    <s v="SUPPLIES"/>
    <n v="91"/>
    <n v="0"/>
    <n v="0"/>
    <n v="0"/>
    <s v="49"/>
  </r>
  <r>
    <x v="5"/>
    <s v="49-110-21-8001-3100-630"/>
    <s v="FOOD"/>
    <n v="91"/>
    <n v="0"/>
    <n v="0"/>
    <n v="0"/>
    <s v="49"/>
  </r>
  <r>
    <x v="5"/>
    <s v="49-112-21-8001-1000-341"/>
    <s v="Sub Cost"/>
    <n v="91"/>
    <n v="0"/>
    <n v="0"/>
    <n v="0"/>
    <s v="49"/>
  </r>
  <r>
    <x v="5"/>
    <s v="49-112-21-8001-3100-182"/>
    <s v="SALARY CUSTODIA"/>
    <n v="91"/>
    <n v="3714.91"/>
    <n v="0"/>
    <n v="3714.91"/>
    <s v="49"/>
  </r>
  <r>
    <x v="5"/>
    <s v="49-112-21-8001-3100-193"/>
    <s v="SALARY COOKS"/>
    <n v="91"/>
    <n v="63620.53"/>
    <n v="0"/>
    <n v="63620.53"/>
    <s v="49"/>
  </r>
  <r>
    <x v="5"/>
    <s v="49-112-21-8001-3100-194"/>
    <s v="CASHIERS"/>
    <n v="91"/>
    <n v="5163.5200000000004"/>
    <n v="0"/>
    <n v="5163.5200000000004"/>
    <s v="49"/>
  </r>
  <r>
    <x v="5"/>
    <s v="49-112-21-8001-3100-210"/>
    <s v="RETIREMENT"/>
    <n v="91"/>
    <n v="9356.65"/>
    <n v="0"/>
    <n v="9356.65"/>
    <s v="49"/>
  </r>
  <r>
    <x v="5"/>
    <s v="49-112-21-8001-3100-220"/>
    <s v="FICA"/>
    <n v="91"/>
    <n v="5525.96"/>
    <n v="0"/>
    <n v="5525.96"/>
    <s v="49"/>
  </r>
  <r>
    <x v="5"/>
    <s v="49-112-21-8001-3100-241"/>
    <s v="INSURANCE"/>
    <n v="91"/>
    <n v="1661.06"/>
    <n v="0"/>
    <n v="1661.06"/>
    <s v="49"/>
  </r>
  <r>
    <x v="5"/>
    <s v="49-112-21-8001-3100-270"/>
    <s v="INDUSTRIAL INS"/>
    <n v="91"/>
    <n v="0"/>
    <n v="0"/>
    <n v="0"/>
    <s v="49"/>
  </r>
  <r>
    <x v="5"/>
    <s v="49-112-21-8001-3100-280"/>
    <s v="UNEMPLYMNT INS"/>
    <n v="91"/>
    <n v="0"/>
    <n v="0"/>
    <n v="0"/>
    <s v="49"/>
  </r>
  <r>
    <x v="5"/>
    <s v="49-112-21-8001-3100-610"/>
    <s v="SUPPLIES"/>
    <n v="91"/>
    <n v="0"/>
    <n v="0"/>
    <n v="0"/>
    <s v="49"/>
  </r>
  <r>
    <x v="5"/>
    <s v="49-112-21-8001-3100-630"/>
    <s v="FOOD"/>
    <n v="91"/>
    <n v="0"/>
    <n v="0"/>
    <n v="0"/>
    <s v="49"/>
  </r>
  <r>
    <x v="5"/>
    <s v="49-113-21-8001-3100-270"/>
    <s v="INDUSTRIAL INS"/>
    <n v="91"/>
    <n v="0"/>
    <n v="0"/>
    <n v="0"/>
    <s v="49"/>
  </r>
  <r>
    <x v="5"/>
    <s v="49-113-21-8001-3100-280"/>
    <s v="UNEMPLYMNT INS"/>
    <n v="91"/>
    <n v="0"/>
    <n v="0"/>
    <n v="0"/>
    <s v="49"/>
  </r>
  <r>
    <x v="5"/>
    <s v="49-114-21-8001-3100-270"/>
    <s v="INDUSTRIAL INS"/>
    <n v="91"/>
    <n v="0"/>
    <n v="0"/>
    <n v="0"/>
    <s v="49"/>
  </r>
  <r>
    <x v="5"/>
    <s v="49-114-21-8001-3100-280"/>
    <s v="UNEMPLYMNT INS"/>
    <n v="91"/>
    <n v="0"/>
    <n v="0"/>
    <n v="0"/>
    <s v="49"/>
  </r>
  <r>
    <x v="5"/>
    <s v="49-116-21-8001-3100-182"/>
    <s v="SALARY CUSTODIA"/>
    <n v="91"/>
    <n v="4514.04"/>
    <n v="0"/>
    <n v="4514.04"/>
    <s v="49"/>
  </r>
  <r>
    <x v="5"/>
    <s v="49-116-21-8001-3100-193"/>
    <s v="SALARY COOKS"/>
    <n v="91"/>
    <n v="63991.62"/>
    <n v="0"/>
    <n v="63991.62"/>
    <s v="49"/>
  </r>
  <r>
    <x v="5"/>
    <s v="49-116-21-8001-3100-194"/>
    <s v="CASHIERS"/>
    <n v="91"/>
    <n v="6512.8"/>
    <n v="0"/>
    <n v="6512.8"/>
    <s v="49"/>
  </r>
  <r>
    <x v="5"/>
    <s v="49-116-21-8001-3100-210"/>
    <s v="RETIREMENT"/>
    <n v="91"/>
    <n v="7174.73"/>
    <n v="0"/>
    <n v="7174.73"/>
    <s v="49"/>
  </r>
  <r>
    <x v="5"/>
    <s v="49-116-21-8001-3100-220"/>
    <s v="FICA"/>
    <n v="91"/>
    <n v="5670.59"/>
    <n v="0"/>
    <n v="5670.59"/>
    <s v="49"/>
  </r>
  <r>
    <x v="5"/>
    <s v="49-116-21-8001-3100-241"/>
    <s v="INSURANCE"/>
    <n v="91"/>
    <n v="1652.79"/>
    <n v="0"/>
    <n v="1652.79"/>
    <s v="49"/>
  </r>
  <r>
    <x v="5"/>
    <s v="49-116-21-8001-3100-270"/>
    <s v="INDUSTRIAL INS"/>
    <n v="91"/>
    <n v="0"/>
    <n v="0"/>
    <n v="0"/>
    <s v="49"/>
  </r>
  <r>
    <x v="5"/>
    <s v="49-116-21-8001-3100-280"/>
    <s v="UNEMPLYMNT INS"/>
    <n v="91"/>
    <n v="0"/>
    <n v="0"/>
    <n v="0"/>
    <s v="49"/>
  </r>
  <r>
    <x v="5"/>
    <s v="49-116-21-8001-3100-610"/>
    <s v="SUPPLIES"/>
    <n v="91"/>
    <n v="0"/>
    <n v="0"/>
    <n v="0"/>
    <s v="49"/>
  </r>
  <r>
    <x v="5"/>
    <s v="49-116-21-8001-3100-630"/>
    <s v="FOOD"/>
    <n v="91"/>
    <n v="0"/>
    <n v="0"/>
    <n v="0"/>
    <s v="49"/>
  </r>
  <r>
    <x v="5"/>
    <s v="49-120-21-8001-3100-182"/>
    <s v="SALARY CUSTODIA"/>
    <n v="91"/>
    <n v="5732.74"/>
    <n v="0"/>
    <n v="5732.74"/>
    <s v="49"/>
  </r>
  <r>
    <x v="5"/>
    <s v="49-120-21-8001-3100-192"/>
    <s v="SALARY MANAGER"/>
    <n v="91"/>
    <n v="34664.199999999997"/>
    <n v="0"/>
    <n v="34664.199999999997"/>
    <s v="49"/>
  </r>
  <r>
    <x v="5"/>
    <s v="49-120-21-8001-3100-193"/>
    <s v="SALARY COOKS"/>
    <n v="91"/>
    <n v="130891.58"/>
    <n v="0"/>
    <n v="130891.58"/>
    <s v="49"/>
  </r>
  <r>
    <x v="5"/>
    <s v="49-120-21-8001-3100-194"/>
    <s v="CASHIERS"/>
    <n v="91"/>
    <n v="16038.87"/>
    <n v="0"/>
    <n v="16038.87"/>
    <s v="49"/>
  </r>
  <r>
    <x v="5"/>
    <s v="49-120-21-8001-3100-210"/>
    <s v="RETIREMENT"/>
    <n v="91"/>
    <n v="26642.31"/>
    <n v="0"/>
    <n v="26642.31"/>
    <s v="49"/>
  </r>
  <r>
    <x v="5"/>
    <s v="49-120-21-8001-3100-220"/>
    <s v="FICA"/>
    <n v="91"/>
    <n v="14285.78"/>
    <n v="0"/>
    <n v="14285.78"/>
    <s v="49"/>
  </r>
  <r>
    <x v="5"/>
    <s v="49-120-21-8001-3100-241"/>
    <s v="INSURANCE"/>
    <n v="91"/>
    <n v="17782.8"/>
    <n v="0"/>
    <n v="17782.8"/>
    <s v="49"/>
  </r>
  <r>
    <x v="5"/>
    <s v="49-120-21-8001-3100-245"/>
    <s v="Waive"/>
    <n v="91"/>
    <n v="0"/>
    <n v="0"/>
    <n v="0"/>
    <s v="49"/>
  </r>
  <r>
    <x v="5"/>
    <s v="49-120-21-8001-3100-270"/>
    <s v="INDUSTRIAL INS"/>
    <n v="91"/>
    <n v="0"/>
    <n v="0"/>
    <n v="0"/>
    <s v="49"/>
  </r>
  <r>
    <x v="5"/>
    <s v="49-120-21-8001-3100-280"/>
    <s v="UNEMPLYMNT INS"/>
    <n v="91"/>
    <n v="0"/>
    <n v="0"/>
    <n v="0"/>
    <s v="49"/>
  </r>
  <r>
    <x v="5"/>
    <s v="49-120-21-8001-3100-610"/>
    <s v="SUPPLIES"/>
    <n v="91"/>
    <n v="0"/>
    <n v="0"/>
    <n v="0"/>
    <s v="49"/>
  </r>
  <r>
    <x v="5"/>
    <s v="49-120-21-8001-3100-630"/>
    <s v="FOOD"/>
    <n v="91"/>
    <n v="0"/>
    <n v="0"/>
    <n v="0"/>
    <s v="49"/>
  </r>
  <r>
    <x v="5"/>
    <s v="49-124-21-8001-3100-182"/>
    <s v="SALARY CUSTODIA"/>
    <n v="91"/>
    <n v="5692.83"/>
    <n v="0"/>
    <n v="5692.83"/>
    <s v="49"/>
  </r>
  <r>
    <x v="5"/>
    <s v="49-124-21-8001-3100-192"/>
    <s v="SALARY MANAGER"/>
    <n v="91"/>
    <n v="38790.269999999997"/>
    <n v="0"/>
    <n v="38790.269999999997"/>
    <s v="49"/>
  </r>
  <r>
    <x v="5"/>
    <s v="49-124-21-8001-3100-193"/>
    <s v="SALARY COOKS"/>
    <n v="91"/>
    <n v="73808.31"/>
    <n v="0"/>
    <n v="73808.31"/>
    <s v="49"/>
  </r>
  <r>
    <x v="5"/>
    <s v="49-124-21-8001-3100-194"/>
    <s v="CASHIERS"/>
    <n v="91"/>
    <n v="5439.6"/>
    <n v="0"/>
    <n v="5439.6"/>
    <s v="49"/>
  </r>
  <r>
    <x v="5"/>
    <s v="49-124-21-8001-3100-210"/>
    <s v="RETIREMENT"/>
    <n v="91"/>
    <n v="16579.32"/>
    <n v="0"/>
    <n v="16579.32"/>
    <s v="49"/>
  </r>
  <r>
    <x v="5"/>
    <s v="49-124-21-8001-3100-220"/>
    <s v="FICA"/>
    <n v="91"/>
    <n v="9463.7900000000009"/>
    <n v="0"/>
    <n v="9463.7900000000009"/>
    <s v="49"/>
  </r>
  <r>
    <x v="5"/>
    <s v="49-124-21-8001-3100-241"/>
    <s v="Insurance"/>
    <n v="91"/>
    <n v="1313.8"/>
    <n v="0"/>
    <n v="1313.8"/>
    <s v="49"/>
  </r>
  <r>
    <x v="5"/>
    <s v="49-124-21-8001-3100-245"/>
    <s v="Waive"/>
    <n v="91"/>
    <n v="1000"/>
    <n v="0"/>
    <n v="1000"/>
    <s v="49"/>
  </r>
  <r>
    <x v="5"/>
    <s v="49-124-21-8001-3100-270"/>
    <s v="INDUSTRIAL INS"/>
    <n v="91"/>
    <n v="0"/>
    <n v="0"/>
    <n v="0"/>
    <s v="49"/>
  </r>
  <r>
    <x v="5"/>
    <s v="49-124-21-8001-3100-280"/>
    <s v="UNEMPLYMNT INS"/>
    <n v="91"/>
    <n v="0"/>
    <n v="0"/>
    <n v="0"/>
    <s v="49"/>
  </r>
  <r>
    <x v="5"/>
    <s v="49-124-21-8001-3100-610"/>
    <s v="SUPPLIES"/>
    <n v="91"/>
    <n v="0"/>
    <n v="0"/>
    <n v="0"/>
    <s v="49"/>
  </r>
  <r>
    <x v="5"/>
    <s v="49-124-21-8001-3100-630"/>
    <s v="FOOD"/>
    <n v="91"/>
    <n v="0"/>
    <n v="0"/>
    <n v="0"/>
    <s v="49"/>
  </r>
  <r>
    <x v="5"/>
    <s v="49-404-21-8001-3100-192"/>
    <s v="SALARY MANAGER"/>
    <n v="91"/>
    <n v="43247.32"/>
    <n v="0"/>
    <n v="43247.32"/>
    <s v="49"/>
  </r>
  <r>
    <x v="5"/>
    <s v="49-404-21-8001-3100-193"/>
    <s v="SALARY COOKS"/>
    <n v="91"/>
    <n v="171977.44"/>
    <n v="0"/>
    <n v="171977.44"/>
    <s v="49"/>
  </r>
  <r>
    <x v="5"/>
    <s v="49-404-21-8001-3100-194"/>
    <s v="CASHIERS"/>
    <n v="91"/>
    <n v="14736.84"/>
    <n v="0"/>
    <n v="14736.84"/>
    <s v="49"/>
  </r>
  <r>
    <x v="5"/>
    <s v="49-404-21-8001-3100-210"/>
    <s v="RETIREMENT"/>
    <n v="91"/>
    <n v="29278.77"/>
    <n v="0"/>
    <n v="29278.77"/>
    <s v="49"/>
  </r>
  <r>
    <x v="5"/>
    <s v="49-404-21-8001-3100-220"/>
    <s v="FICA"/>
    <n v="91"/>
    <n v="17420.66"/>
    <n v="0"/>
    <n v="17420.66"/>
    <s v="49"/>
  </r>
  <r>
    <x v="5"/>
    <s v="49-404-21-8001-3100-241"/>
    <s v="Insurance"/>
    <n v="91"/>
    <n v="7294.99"/>
    <n v="0"/>
    <n v="7294.99"/>
    <s v="49"/>
  </r>
  <r>
    <x v="5"/>
    <s v="49-404-21-8001-3100-245"/>
    <s v="Waive"/>
    <n v="91"/>
    <n v="1000"/>
    <n v="0"/>
    <n v="1000"/>
    <s v="49"/>
  </r>
  <r>
    <x v="5"/>
    <s v="49-404-21-8001-3100-270"/>
    <s v="INDUSTRIAL INS"/>
    <n v="91"/>
    <n v="0"/>
    <n v="0"/>
    <n v="0"/>
    <s v="49"/>
  </r>
  <r>
    <x v="5"/>
    <s v="49-404-21-8001-3100-280"/>
    <s v="UNEMPLYMNT INS"/>
    <n v="91"/>
    <n v="0"/>
    <n v="0"/>
    <n v="0"/>
    <s v="49"/>
  </r>
  <r>
    <x v="5"/>
    <s v="49-404-21-8001-3100-610"/>
    <s v="SUPPLIES"/>
    <n v="91"/>
    <n v="0"/>
    <n v="0"/>
    <n v="0"/>
    <s v="49"/>
  </r>
  <r>
    <x v="5"/>
    <s v="49-404-21-8001-3100-630"/>
    <s v="FOOD"/>
    <n v="91"/>
    <n v="0"/>
    <n v="0"/>
    <n v="0"/>
    <s v="49"/>
  </r>
  <r>
    <x v="5"/>
    <s v="49-500-21-0450-1000-190"/>
    <s v="SALARY STIPEND"/>
    <n v="91"/>
    <n v="0"/>
    <n v="0"/>
    <n v="0"/>
    <s v="49"/>
  </r>
  <r>
    <x v="5"/>
    <s v="49-500-21-0450-1000-210"/>
    <s v="RETIREMENT"/>
    <n v="91"/>
    <n v="0"/>
    <n v="0"/>
    <n v="0"/>
    <s v="49"/>
  </r>
  <r>
    <x v="5"/>
    <s v="49-500-21-0450-1000-220"/>
    <s v="FICA"/>
    <n v="91"/>
    <n v="0"/>
    <n v="0"/>
    <n v="0"/>
    <s v="49"/>
  </r>
  <r>
    <x v="5"/>
    <s v="49-500-21-0450-1000-241"/>
    <s v="INSURANCE"/>
    <n v="91"/>
    <n v="0"/>
    <n v="0"/>
    <n v="0"/>
    <s v="49"/>
  </r>
  <r>
    <x v="5"/>
    <s v="49-500-21-0450-1000-245"/>
    <s v="Waive Money"/>
    <n v="91"/>
    <n v="0"/>
    <n v="0"/>
    <n v="0"/>
    <s v="49"/>
  </r>
  <r>
    <x v="5"/>
    <s v="49-500-21-1050-2500-891"/>
    <s v="BS Reconciling"/>
    <n v="91"/>
    <n v="0"/>
    <n v="0"/>
    <n v="0"/>
    <s v="49"/>
  </r>
  <r>
    <x v="5"/>
    <s v="49-500-21-8001-3100-152"/>
    <s v="SALARY SECRETAR"/>
    <n v="91"/>
    <n v="45172.15"/>
    <n v="0"/>
    <n v="45172.15"/>
    <s v="49"/>
  </r>
  <r>
    <x v="5"/>
    <s v="49-500-21-8001-3100-191"/>
    <s v="SALARY SUPERVIS"/>
    <n v="91"/>
    <n v="75364.639999999999"/>
    <n v="0"/>
    <n v="75364.639999999999"/>
    <s v="49"/>
  </r>
  <r>
    <x v="5"/>
    <s v="49-500-21-8001-3100-195"/>
    <s v="SALARY DELIVERY"/>
    <n v="91"/>
    <n v="53214.55"/>
    <n v="0"/>
    <n v="53214.55"/>
    <s v="49"/>
  </r>
  <r>
    <x v="5"/>
    <s v="49-500-21-8001-3100-196"/>
    <s v="SALARY SUBSTUTE"/>
    <n v="91"/>
    <n v="0"/>
    <n v="0"/>
    <n v="0"/>
    <s v="49"/>
  </r>
  <r>
    <x v="5"/>
    <s v="49-500-21-8001-3100-198"/>
    <s v="UNUSED SICK LVE"/>
    <n v="91"/>
    <n v="0"/>
    <n v="0"/>
    <n v="0"/>
    <s v="49"/>
  </r>
  <r>
    <x v="5"/>
    <s v="49-500-21-8001-3100-199"/>
    <s v="OTHER SALARIES"/>
    <n v="91"/>
    <n v="0"/>
    <n v="0"/>
    <n v="0"/>
    <s v="49"/>
  </r>
  <r>
    <x v="5"/>
    <s v="49-500-21-8001-3100-210"/>
    <s v="RETIREMENT"/>
    <n v="91"/>
    <n v="36381.089999999997"/>
    <n v="0"/>
    <n v="36381.089999999997"/>
    <s v="49"/>
  </r>
  <r>
    <x v="5"/>
    <s v="49-500-21-8001-3100-220"/>
    <s v="FICA"/>
    <n v="91"/>
    <n v="12919.32"/>
    <n v="0"/>
    <n v="12919.32"/>
    <s v="49"/>
  </r>
  <r>
    <x v="5"/>
    <s v="49-500-21-8001-3100-241"/>
    <s v="INSURANCE"/>
    <n v="91"/>
    <n v="20541.509999999998"/>
    <n v="0"/>
    <n v="20541.509999999998"/>
    <s v="49"/>
  </r>
  <r>
    <x v="5"/>
    <s v="49-500-21-8001-3100-245"/>
    <s v="Waive Money"/>
    <n v="91"/>
    <n v="1000"/>
    <n v="0"/>
    <n v="1000"/>
    <s v="49"/>
  </r>
  <r>
    <x v="5"/>
    <s v="49-500-21-8001-3100-270"/>
    <s v="INDUSTRIAL INS"/>
    <n v="91"/>
    <n v="0"/>
    <n v="0"/>
    <n v="0"/>
    <s v="49"/>
  </r>
  <r>
    <x v="5"/>
    <s v="49-500-21-8001-3100-280"/>
    <s v="UNEMPLYMNT INS"/>
    <n v="91"/>
    <n v="0"/>
    <n v="0"/>
    <n v="0"/>
    <s v="49"/>
  </r>
  <r>
    <x v="5"/>
    <s v="49-500-21-8001-3100-340"/>
    <s v="PROF SERVICES"/>
    <n v="91"/>
    <n v="35832.01"/>
    <n v="0"/>
    <n v="35832.01"/>
    <s v="49"/>
  </r>
  <r>
    <x v="5"/>
    <s v="49-500-21-8001-3100-341"/>
    <s v="SUBSTITUTE WORKERS"/>
    <n v="91"/>
    <n v="22896.36"/>
    <n v="0"/>
    <n v="22896.36"/>
    <s v="49"/>
  </r>
  <r>
    <x v="5"/>
    <s v="49-500-21-8001-3100-345"/>
    <s v="PURCH BUSINESS SERVICE"/>
    <n v="91"/>
    <n v="0"/>
    <n v="0"/>
    <n v="0"/>
    <s v="49"/>
  </r>
  <r>
    <x v="5"/>
    <s v="49-500-21-8001-3100-430"/>
    <s v="REPAIRS/MAINT"/>
    <n v="91"/>
    <n v="27706.3"/>
    <n v="0"/>
    <n v="27706.3"/>
    <s v="49"/>
  </r>
  <r>
    <x v="5"/>
    <s v="49-500-21-8001-3100-440"/>
    <s v="STORAGE RENTAL"/>
    <n v="91"/>
    <n v="0"/>
    <n v="0"/>
    <n v="0"/>
    <s v="49"/>
  </r>
  <r>
    <x v="5"/>
    <s v="49-500-21-8001-3100-490"/>
    <s v="OTHER PROP SERV"/>
    <n v="91"/>
    <n v="0"/>
    <n v="0"/>
    <n v="0"/>
    <s v="49"/>
  </r>
  <r>
    <x v="5"/>
    <s v="49-500-21-8001-3100-530"/>
    <s v="POSTAGE"/>
    <n v="91"/>
    <n v="0"/>
    <n v="0"/>
    <n v="0"/>
    <s v="49"/>
  </r>
  <r>
    <x v="5"/>
    <s v="49-500-21-8001-3100-532"/>
    <s v="CELL PHONE"/>
    <n v="91"/>
    <n v="0"/>
    <n v="0"/>
    <n v="0"/>
    <s v="49"/>
  </r>
  <r>
    <x v="5"/>
    <s v="49-500-21-8001-3100-580"/>
    <s v="TRAVEL"/>
    <n v="91"/>
    <n v="2628.8"/>
    <n v="0"/>
    <n v="2628.8"/>
    <s v="49"/>
  </r>
  <r>
    <x v="5"/>
    <s v="49-500-21-8001-3100-610"/>
    <s v="SUPPLIES"/>
    <n v="91"/>
    <n v="61388.65"/>
    <n v="0"/>
    <n v="61388.65"/>
    <s v="49"/>
  </r>
  <r>
    <x v="5"/>
    <s v="49-500-21-8001-3100-626"/>
    <s v="MOTER FUEL"/>
    <n v="91"/>
    <n v="984.98"/>
    <n v="0"/>
    <n v="984.98"/>
    <s v="49"/>
  </r>
  <r>
    <x v="5"/>
    <s v="49-500-21-8001-3100-630"/>
    <s v="FOOD"/>
    <n v="91"/>
    <n v="978073.75"/>
    <n v="0"/>
    <n v="978073.75"/>
    <s v="49"/>
  </r>
  <r>
    <x v="5"/>
    <s v="49-500-21-8001-3100-635"/>
    <s v="COMMODITIES"/>
    <n v="91"/>
    <n v="213528.74"/>
    <n v="0"/>
    <n v="213528.74"/>
    <s v="49"/>
  </r>
  <r>
    <x v="5"/>
    <s v="49-500-21-8001-3100-730"/>
    <s v="EQUIPMENT"/>
    <n v="91"/>
    <n v="398504.09"/>
    <n v="0"/>
    <n v="398504.09"/>
    <s v="49"/>
  </r>
  <r>
    <x v="5"/>
    <s v="49-500-21-8001-3100-810"/>
    <s v="DUES AND FEES"/>
    <n v="91"/>
    <n v="0"/>
    <n v="0"/>
    <n v="0"/>
    <s v="49"/>
  </r>
  <r>
    <x v="5"/>
    <s v="49-500-21-8001-3100-860"/>
    <s v="INDIRECT COSTS"/>
    <n v="91"/>
    <n v="180906.57"/>
    <n v="0"/>
    <n v="180906.57"/>
    <s v="49"/>
  </r>
  <r>
    <x v="5"/>
    <s v="49-500-21-8001-3100-890"/>
    <s v="OTHER EXPENSE"/>
    <n v="91"/>
    <n v="10316.09"/>
    <n v="0"/>
    <n v="10316.09"/>
    <s v="49"/>
  </r>
  <r>
    <x v="5"/>
    <s v="49-500-21-8001-7000-860"/>
    <s v="INDIRECT COSTS"/>
    <n v="91"/>
    <n v="0"/>
    <n v="0"/>
    <n v="0"/>
    <s v="49"/>
  </r>
  <r>
    <x v="5"/>
    <s v="49-500-21-9999-3100-300"/>
    <s v="BUDGET REVISION"/>
    <n v="91"/>
    <n v="0"/>
    <n v="0"/>
    <n v="0"/>
    <s v="49"/>
  </r>
  <r>
    <x v="5"/>
    <s v="49-500-21-9999-3100-400"/>
    <s v="BUDGET REVISION"/>
    <n v="91"/>
    <n v="0"/>
    <n v="0"/>
    <n v="0"/>
    <s v="49"/>
  </r>
  <r>
    <x v="5"/>
    <s v="49-500-21-9999-3100-500"/>
    <s v="BUDGET REVISION"/>
    <n v="91"/>
    <n v="0"/>
    <n v="0"/>
    <n v="0"/>
    <s v="49"/>
  </r>
  <r>
    <x v="5"/>
    <s v="49-500-21-9999-3100-600"/>
    <s v="BUDGET REVISION"/>
    <n v="91"/>
    <n v="0"/>
    <n v="0"/>
    <n v="0"/>
    <s v="49"/>
  </r>
  <r>
    <x v="5"/>
    <s v="49-500-21-9999-3100-800"/>
    <s v="BUDGET REVISION"/>
    <n v="91"/>
    <n v="0"/>
    <n v="0"/>
    <n v="0"/>
    <s v="49"/>
  </r>
  <r>
    <x v="5"/>
    <s v="49-704-21-8001-3100-192"/>
    <s v="SALARY MANAGER"/>
    <n v="91"/>
    <n v="38831.620000000003"/>
    <n v="0"/>
    <n v="38831.620000000003"/>
    <s v="49"/>
  </r>
  <r>
    <x v="5"/>
    <s v="49-704-21-8001-3100-193"/>
    <s v="SALARY COOKS"/>
    <n v="91"/>
    <n v="193030.27"/>
    <n v="0"/>
    <n v="193030.27"/>
    <s v="49"/>
  </r>
  <r>
    <x v="5"/>
    <s v="49-704-21-8001-3100-194"/>
    <s v="CASHIERS"/>
    <n v="91"/>
    <n v="14488.9"/>
    <n v="0"/>
    <n v="14488.9"/>
    <s v="49"/>
  </r>
  <r>
    <x v="5"/>
    <s v="49-704-21-8001-3100-210"/>
    <s v="RETIREMENT"/>
    <n v="91"/>
    <n v="37722.980000000003"/>
    <n v="0"/>
    <n v="37722.980000000003"/>
    <s v="49"/>
  </r>
  <r>
    <x v="5"/>
    <s v="49-704-21-8001-3100-220"/>
    <s v="FICA"/>
    <n v="91"/>
    <n v="18556.68"/>
    <n v="0"/>
    <n v="18556.68"/>
    <s v="49"/>
  </r>
  <r>
    <x v="5"/>
    <s v="49-704-21-8001-3100-241"/>
    <s v="Insurance"/>
    <n v="91"/>
    <n v="10788.21"/>
    <n v="0"/>
    <n v="10788.21"/>
    <s v="49"/>
  </r>
  <r>
    <x v="5"/>
    <s v="49-704-21-8001-3100-270"/>
    <s v="INDUSTRIAL INS"/>
    <n v="91"/>
    <n v="0"/>
    <n v="0"/>
    <n v="0"/>
    <s v="49"/>
  </r>
  <r>
    <x v="5"/>
    <s v="49-704-21-8001-3100-280"/>
    <s v="UNEMPLYMNT INS"/>
    <n v="91"/>
    <n v="0"/>
    <n v="0"/>
    <n v="0"/>
    <s v="49"/>
  </r>
  <r>
    <x v="5"/>
    <s v="49-704-21-8001-3100-610"/>
    <s v="SUPPLIES"/>
    <n v="91"/>
    <n v="0"/>
    <n v="0"/>
    <n v="0"/>
    <s v="49"/>
  </r>
  <r>
    <x v="5"/>
    <s v="49-704-21-8001-3100-630"/>
    <s v="FOOD"/>
    <n v="91"/>
    <n v="0"/>
    <n v="0"/>
    <n v="0"/>
    <s v="49"/>
  </r>
  <r>
    <x v="5"/>
    <s v="49-803-21-8001-3100-270"/>
    <s v="INDUSTRIAL INS"/>
    <n v="91"/>
    <n v="0"/>
    <n v="0"/>
    <n v="0"/>
    <s v="49"/>
  </r>
  <r>
    <x v="5"/>
    <s v="49-803-21-8001-3100-280"/>
    <s v="UNEMPLYMNT INS"/>
    <n v="91"/>
    <n v="0"/>
    <n v="0"/>
    <n v="0"/>
    <s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6:O64" firstHeaderRow="1" firstDataRow="2" firstDataCol="2" rowPageCount="3" colPageCount="1"/>
  <pivotFields count="21">
    <pivotField axis="axisPage" compact="0" outline="0" multipleItemSelectionAllowed="1" showAll="0" defaultSubtotal="0">
      <items count="6">
        <item x="0"/>
        <item h="1" x="1"/>
        <item h="1" x="2"/>
        <item h="1" x="3"/>
        <item h="1" x="4"/>
        <item h="1" x="5"/>
      </items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</items>
    </pivotField>
    <pivotField compact="0" outline="0" showAll="0" defaultSubtotal="0"/>
    <pivotField compact="0" outline="0" showAll="0" defaultSubtotal="0"/>
    <pivotField dataField="1" compact="0" numFmtId="4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7">
        <item x="3"/>
        <item h="1" x="0"/>
        <item x="4"/>
        <item x="13"/>
        <item x="5"/>
        <item x="10"/>
        <item x="7"/>
        <item x="12"/>
        <item x="11"/>
        <item h="1" x="2"/>
        <item h="1" x="15"/>
        <item x="6"/>
        <item x="8"/>
        <item x="9"/>
        <item x="16"/>
        <item x="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48">
        <item x="0"/>
        <item x="1"/>
        <item x="101"/>
        <item x="99"/>
        <item x="126"/>
        <item x="102"/>
        <item x="135"/>
        <item x="127"/>
        <item x="94"/>
        <item x="95"/>
        <item x="2"/>
        <item x="69"/>
        <item x="3"/>
        <item x="70"/>
        <item x="71"/>
        <item x="72"/>
        <item x="103"/>
        <item x="52"/>
        <item x="98"/>
        <item x="121"/>
        <item x="104"/>
        <item x="128"/>
        <item x="105"/>
        <item x="73"/>
        <item x="129"/>
        <item x="4"/>
        <item x="5"/>
        <item x="74"/>
        <item x="75"/>
        <item x="47"/>
        <item x="130"/>
        <item x="6"/>
        <item x="90"/>
        <item x="53"/>
        <item x="124"/>
        <item x="91"/>
        <item x="54"/>
        <item x="7"/>
        <item x="46"/>
        <item x="55"/>
        <item x="68"/>
        <item x="106"/>
        <item x="56"/>
        <item x="107"/>
        <item x="97"/>
        <item x="139"/>
        <item x="137"/>
        <item x="138"/>
        <item x="136"/>
        <item x="48"/>
        <item x="108"/>
        <item x="8"/>
        <item x="9"/>
        <item x="131"/>
        <item x="10"/>
        <item x="109"/>
        <item x="110"/>
        <item x="76"/>
        <item x="125"/>
        <item x="77"/>
        <item x="11"/>
        <item x="111"/>
        <item x="57"/>
        <item x="112"/>
        <item x="113"/>
        <item x="12"/>
        <item x="13"/>
        <item x="14"/>
        <item x="15"/>
        <item x="78"/>
        <item x="132"/>
        <item x="79"/>
        <item x="88"/>
        <item x="114"/>
        <item x="92"/>
        <item x="16"/>
        <item x="80"/>
        <item x="49"/>
        <item x="133"/>
        <item x="58"/>
        <item x="93"/>
        <item x="134"/>
        <item x="81"/>
        <item x="115"/>
        <item x="59"/>
        <item x="50"/>
        <item x="82"/>
        <item x="85"/>
        <item x="83"/>
        <item x="86"/>
        <item x="116"/>
        <item x="17"/>
        <item x="118"/>
        <item x="117"/>
        <item x="60"/>
        <item x="84"/>
        <item x="18"/>
        <item x="19"/>
        <item x="20"/>
        <item x="122"/>
        <item x="119"/>
        <item x="21"/>
        <item x="22"/>
        <item x="61"/>
        <item x="62"/>
        <item x="28"/>
        <item x="23"/>
        <item x="87"/>
        <item x="24"/>
        <item x="100"/>
        <item x="63"/>
        <item x="64"/>
        <item x="25"/>
        <item x="120"/>
        <item x="26"/>
        <item x="27"/>
        <item x="29"/>
        <item x="30"/>
        <item x="31"/>
        <item x="32"/>
        <item x="33"/>
        <item x="66"/>
        <item x="34"/>
        <item x="67"/>
        <item x="35"/>
        <item x="36"/>
        <item x="51"/>
        <item x="37"/>
        <item x="65"/>
        <item x="38"/>
        <item x="39"/>
        <item x="40"/>
        <item x="41"/>
        <item x="42"/>
        <item x="43"/>
        <item x="44"/>
        <item x="140"/>
        <item x="141"/>
        <item x="142"/>
        <item x="143"/>
        <item x="144"/>
        <item x="145"/>
        <item x="146"/>
        <item x="147"/>
        <item x="45"/>
        <item x="96"/>
        <item x="123"/>
        <item x="89"/>
      </items>
    </pivotField>
    <pivotField compact="0" outline="0" showAll="0" defaultSubtotal="0"/>
    <pivotField axis="axisRow" compact="0" outline="0" showAll="0" defaultSubtotal="0">
      <items count="146">
        <item x="85"/>
        <item x="93"/>
        <item x="132"/>
        <item x="58"/>
        <item x="42"/>
        <item x="29"/>
        <item x="52"/>
        <item x="89"/>
        <item x="32"/>
        <item x="33"/>
        <item x="30"/>
        <item x="31"/>
        <item x="34"/>
        <item x="90"/>
        <item x="123"/>
        <item x="54"/>
        <item x="98"/>
        <item x="0"/>
        <item x="56"/>
        <item x="81"/>
        <item x="136"/>
        <item x="145"/>
        <item x="108"/>
        <item x="7"/>
        <item x="84"/>
        <item x="53"/>
        <item x="78"/>
        <item x="117"/>
        <item x="63"/>
        <item x="131"/>
        <item x="135"/>
        <item x="57"/>
        <item x="9"/>
        <item x="75"/>
        <item x="76"/>
        <item x="24"/>
        <item x="65"/>
        <item x="46"/>
        <item x="112"/>
        <item x="11"/>
        <item x="115"/>
        <item x="137"/>
        <item x="99"/>
        <item x="113"/>
        <item x="19"/>
        <item x="20"/>
        <item x="86"/>
        <item x="87"/>
        <item x="124"/>
        <item x="71"/>
        <item x="69"/>
        <item x="109"/>
        <item x="36"/>
        <item x="43"/>
        <item x="62"/>
        <item x="18"/>
        <item x="27"/>
        <item x="51"/>
        <item x="130"/>
        <item x="100"/>
        <item x="66"/>
        <item x="121"/>
        <item x="6"/>
        <item x="49"/>
        <item x="61"/>
        <item x="26"/>
        <item x="14"/>
        <item x="15"/>
        <item x="5"/>
        <item x="119"/>
        <item x="28"/>
        <item x="114"/>
        <item x="133"/>
        <item x="48"/>
        <item x="4"/>
        <item x="106"/>
        <item x="127"/>
        <item x="92"/>
        <item x="64"/>
        <item x="79"/>
        <item x="125"/>
        <item x="143"/>
        <item x="142"/>
        <item x="38"/>
        <item x="44"/>
        <item x="21"/>
        <item x="25"/>
        <item x="107"/>
        <item x="103"/>
        <item x="10"/>
        <item x="73"/>
        <item x="96"/>
        <item x="47"/>
        <item x="91"/>
        <item x="138"/>
        <item x="140"/>
        <item x="55"/>
        <item x="67"/>
        <item x="129"/>
        <item x="97"/>
        <item x="74"/>
        <item x="59"/>
        <item x="2"/>
        <item x="70"/>
        <item x="3"/>
        <item x="68"/>
        <item x="144"/>
        <item x="101"/>
        <item x="72"/>
        <item x="141"/>
        <item x="12"/>
        <item x="110"/>
        <item x="41"/>
        <item x="8"/>
        <item x="13"/>
        <item x="104"/>
        <item x="111"/>
        <item x="83"/>
        <item x="134"/>
        <item x="77"/>
        <item x="80"/>
        <item x="22"/>
        <item x="60"/>
        <item x="126"/>
        <item x="35"/>
        <item x="37"/>
        <item x="39"/>
        <item x="40"/>
        <item x="23"/>
        <item x="45"/>
        <item x="16"/>
        <item x="88"/>
        <item x="118"/>
        <item x="50"/>
        <item x="17"/>
        <item x="105"/>
        <item x="82"/>
        <item x="1"/>
        <item x="94"/>
        <item x="95"/>
        <item x="102"/>
        <item x="116"/>
        <item x="120"/>
        <item x="122"/>
        <item x="128"/>
        <item x="139"/>
      </items>
    </pivotField>
    <pivotField compact="0" outline="0" showAll="0" defaultSubtotal="0"/>
    <pivotField axis="axisPage" compact="0" outline="0" multipleItemSelectionAllowed="1" showAll="0" defaultSubtotal="0">
      <items count="62">
        <item x="1"/>
        <item x="33"/>
        <item x="2"/>
        <item x="34"/>
        <item x="35"/>
        <item x="36"/>
        <item x="37"/>
        <item x="38"/>
        <item x="39"/>
        <item x="24"/>
        <item x="3"/>
        <item x="50"/>
        <item x="26"/>
        <item x="51"/>
        <item x="27"/>
        <item x="32"/>
        <item x="53"/>
        <item x="28"/>
        <item x="4"/>
        <item x="40"/>
        <item x="41"/>
        <item x="5"/>
        <item x="54"/>
        <item x="29"/>
        <item x="55"/>
        <item x="56"/>
        <item x="6"/>
        <item x="7"/>
        <item x="8"/>
        <item x="42"/>
        <item x="43"/>
        <item x="52"/>
        <item x="9"/>
        <item x="44"/>
        <item x="45"/>
        <item x="57"/>
        <item x="25"/>
        <item x="46"/>
        <item x="48"/>
        <item x="47"/>
        <item x="49"/>
        <item x="58"/>
        <item x="10"/>
        <item x="11"/>
        <item x="12"/>
        <item x="59"/>
        <item x="13"/>
        <item x="30"/>
        <item x="31"/>
        <item x="14"/>
        <item x="15"/>
        <item x="16"/>
        <item x="17"/>
        <item x="18"/>
        <item x="19"/>
        <item x="20"/>
        <item x="21"/>
        <item x="22"/>
        <item x="23"/>
        <item x="60"/>
        <item x="61"/>
        <item h="1" x="0"/>
      </items>
    </pivotField>
  </pivotFields>
  <rowFields count="2">
    <field x="16"/>
    <field x="18"/>
  </rowFields>
  <rowItems count="57">
    <i>
      <x v="10"/>
      <x v="102"/>
    </i>
    <i>
      <x v="11"/>
      <x v="105"/>
    </i>
    <i>
      <x v="12"/>
      <x v="104"/>
    </i>
    <i>
      <x v="13"/>
      <x v="50"/>
    </i>
    <i>
      <x v="14"/>
      <x v="103"/>
    </i>
    <i>
      <x v="15"/>
      <x v="49"/>
    </i>
    <i>
      <x v="23"/>
      <x v="108"/>
    </i>
    <i>
      <x v="28"/>
      <x v="100"/>
    </i>
    <i>
      <x v="29"/>
      <x v="92"/>
    </i>
    <i>
      <x v="31"/>
      <x v="62"/>
    </i>
    <i>
      <x v="32"/>
      <x v="7"/>
    </i>
    <i>
      <x v="33"/>
      <x v="25"/>
    </i>
    <i>
      <x v="35"/>
      <x v="13"/>
    </i>
    <i>
      <x v="36"/>
      <x v="15"/>
    </i>
    <i>
      <x v="40"/>
      <x v="97"/>
    </i>
    <i>
      <x v="52"/>
      <x v="32"/>
    </i>
    <i>
      <x v="57"/>
      <x v="33"/>
    </i>
    <i>
      <x v="59"/>
      <x v="34"/>
    </i>
    <i>
      <x v="60"/>
      <x v="39"/>
    </i>
    <i>
      <x v="61"/>
      <x v="111"/>
    </i>
    <i>
      <x v="62"/>
      <x v="31"/>
    </i>
    <i>
      <x v="63"/>
      <x v="116"/>
    </i>
    <i>
      <x v="64"/>
      <x v="38"/>
    </i>
    <i>
      <x v="66"/>
      <x v="114"/>
    </i>
    <i>
      <x v="67"/>
      <x v="66"/>
    </i>
    <i>
      <x v="68"/>
      <x v="67"/>
    </i>
    <i>
      <x v="69"/>
      <x v="119"/>
    </i>
    <i>
      <x v="71"/>
      <x v="26"/>
    </i>
    <i>
      <x v="74"/>
      <x v="93"/>
    </i>
    <i>
      <x v="75"/>
      <x v="130"/>
    </i>
    <i>
      <x v="76"/>
      <x v="79"/>
    </i>
    <i>
      <x v="82"/>
      <x v="120"/>
    </i>
    <i>
      <x v="83"/>
      <x v="71"/>
    </i>
    <i>
      <x v="85"/>
      <x v="133"/>
    </i>
    <i>
      <x v="86"/>
      <x v="19"/>
    </i>
    <i>
      <x v="87"/>
      <x v="24"/>
    </i>
    <i>
      <x v="88"/>
      <x v="136"/>
    </i>
    <i>
      <x v="89"/>
      <x/>
    </i>
    <i>
      <x v="90"/>
      <x v="40"/>
    </i>
    <i>
      <x v="91"/>
      <x v="134"/>
    </i>
    <i>
      <x v="97"/>
      <x v="44"/>
    </i>
    <i>
      <x v="98"/>
      <x v="45"/>
    </i>
    <i>
      <x v="99"/>
      <x v="61"/>
    </i>
    <i>
      <x v="101"/>
      <x v="85"/>
    </i>
    <i>
      <x v="104"/>
      <x v="70"/>
    </i>
    <i>
      <x v="111"/>
      <x v="28"/>
    </i>
    <i>
      <x v="114"/>
      <x v="65"/>
    </i>
    <i>
      <x v="115"/>
      <x v="56"/>
    </i>
    <i>
      <x v="124"/>
      <x v="124"/>
    </i>
    <i>
      <x v="125"/>
      <x v="52"/>
    </i>
    <i>
      <x v="127"/>
      <x v="125"/>
    </i>
    <i>
      <x v="130"/>
      <x v="126"/>
    </i>
    <i>
      <x v="132"/>
      <x v="112"/>
    </i>
    <i>
      <x v="133"/>
      <x v="4"/>
    </i>
    <i>
      <x v="134"/>
      <x v="53"/>
    </i>
    <i>
      <x v="135"/>
      <x v="84"/>
    </i>
    <i t="grand">
      <x/>
    </i>
  </rowItems>
  <colFields count="1">
    <field x="10"/>
  </colFields>
  <col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5"/>
    </i>
    <i t="grand">
      <x/>
    </i>
  </colItems>
  <pageFields count="3">
    <pageField fld="0" hier="-1"/>
    <pageField fld="3" hier="-1"/>
    <pageField fld="20" hier="-1"/>
  </pageFields>
  <dataFields count="1">
    <dataField name="Sum of DR/(CR)" fld="6" baseField="0" baseItem="0" numFmtId="43"/>
  </dataFields>
  <formats count="4">
    <format dxfId="11">
      <pivotArea outline="0" collapsedLevelsAreSubtotals="1" fieldPosition="0"/>
    </format>
    <format dxfId="10">
      <pivotArea outline="0" fieldPosition="0">
        <references count="2">
          <reference field="16" count="1" selected="0">
            <x v="124"/>
          </reference>
          <reference field="18" count="1" selected="0">
            <x v="124"/>
          </reference>
        </references>
      </pivotArea>
    </format>
    <format dxfId="9">
      <pivotArea dataOnly="0" labelOnly="1" outline="0" fieldPosition="0">
        <references count="1">
          <reference field="16" count="1">
            <x v="124"/>
          </reference>
        </references>
      </pivotArea>
    </format>
    <format dxfId="8">
      <pivotArea dataOnly="0" labelOnly="1" outline="0" fieldPosition="0">
        <references count="2">
          <reference field="16" count="1" selected="0">
            <x v="124"/>
          </reference>
          <reference field="18" count="1">
            <x v="1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Y5:Z12" firstHeaderRow="1" firstDataRow="1" firstDataCol="1"/>
  <pivotFields count="8"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43" outline="0" showAll="0" defaultSubtotal="0"/>
    <pivotField compact="0" outline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DR/(CR)" fld="6" baseField="0" baseItem="0"/>
  </dataFields>
  <formats count="5">
    <format dxfId="7">
      <pivotArea outline="0" fieldPosition="0">
        <references count="1">
          <reference field="0" count="1" selected="0">
            <x v="0"/>
          </reference>
        </references>
      </pivotArea>
    </format>
    <format dxfId="6">
      <pivotArea outline="0" fieldPosition="0">
        <references count="1">
          <reference field="0" count="1" selected="0">
            <x v="3"/>
          </reference>
        </references>
      </pivotArea>
    </format>
    <format dxfId="5">
      <pivotArea outline="0" fieldPosition="0">
        <references count="1">
          <reference field="0" count="1" selected="0">
            <x v="4"/>
          </reference>
        </references>
      </pivotArea>
    </format>
    <format dxfId="4">
      <pivotArea outline="0" fieldPosition="0">
        <references count="1">
          <reference field="0" count="1" selected="0">
            <x v="5"/>
          </reference>
        </references>
      </pivotArea>
    </format>
    <format dxfId="3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K3:M1006" firstHeaderRow="1" firstDataRow="1" firstDataCol="3" rowPageCount="1" colPageCount="1"/>
  <pivotFields count="9">
    <pivotField compact="0" outline="0" showAll="0" defaultSubtotal="0"/>
    <pivotField axis="axisRow" compact="0" outline="0" showAll="0" defaultSubtotal="0">
      <items count="1503">
        <item x="9"/>
        <item x="33"/>
        <item x="1490"/>
        <item x="1491"/>
        <item x="1492"/>
        <item x="151"/>
        <item x="1500"/>
        <item x="1501"/>
        <item x="1502"/>
        <item x="0"/>
        <item x="1462"/>
        <item x="1463"/>
        <item x="1464"/>
        <item x="1465"/>
        <item x="89"/>
        <item x="1466"/>
        <item x="1467"/>
        <item x="1468"/>
        <item x="1469"/>
        <item x="1"/>
        <item x="2"/>
        <item x="1493"/>
        <item x="3"/>
        <item x="1494"/>
        <item x="1495"/>
        <item x="4"/>
        <item x="1496"/>
        <item x="1497"/>
        <item x="133"/>
        <item x="5"/>
        <item x="6"/>
        <item x="1498"/>
        <item x="1470"/>
        <item x="1471"/>
        <item x="1472"/>
        <item x="1473"/>
        <item x="7"/>
        <item x="1474"/>
        <item x="1475"/>
        <item x="1476"/>
        <item x="1499"/>
        <item x="1477"/>
        <item x="1478"/>
        <item x="1479"/>
        <item x="1480"/>
        <item x="8"/>
        <item x="32"/>
        <item x="1481"/>
        <item x="1482"/>
        <item x="1483"/>
        <item x="1484"/>
        <item x="1485"/>
        <item x="1486"/>
        <item x="402"/>
        <item x="1487"/>
        <item x="1488"/>
        <item x="1489"/>
        <item x="34"/>
        <item x="1333"/>
        <item x="11"/>
        <item x="12"/>
        <item x="1334"/>
        <item x="13"/>
        <item x="14"/>
        <item x="15"/>
        <item x="1335"/>
        <item x="16"/>
        <item x="17"/>
        <item x="1336"/>
        <item x="18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339"/>
        <item x="1340"/>
        <item x="1341"/>
        <item x="1342"/>
        <item x="1343"/>
        <item x="110"/>
        <item x="1344"/>
        <item x="1345"/>
        <item x="1346"/>
        <item x="25"/>
        <item x="111"/>
        <item x="26"/>
        <item x="1347"/>
        <item x="1348"/>
        <item x="1349"/>
        <item x="1350"/>
        <item x="1351"/>
        <item x="1352"/>
        <item x="1337"/>
        <item x="1353"/>
        <item x="1338"/>
        <item x="112"/>
        <item x="114"/>
        <item x="115"/>
        <item x="116"/>
        <item x="117"/>
        <item x="118"/>
        <item x="119"/>
        <item x="120"/>
        <item x="121"/>
        <item x="122"/>
        <item x="27"/>
        <item x="123"/>
        <item x="124"/>
        <item x="125"/>
        <item x="126"/>
        <item x="127"/>
        <item x="1354"/>
        <item x="128"/>
        <item x="129"/>
        <item x="130"/>
        <item x="131"/>
        <item x="28"/>
        <item x="132"/>
        <item x="1355"/>
        <item x="1356"/>
        <item x="29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30"/>
        <item x="19"/>
        <item x="1369"/>
        <item x="1370"/>
        <item x="1371"/>
        <item x="1368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0"/>
        <item x="153"/>
        <item x="158"/>
        <item x="167"/>
        <item x="1384"/>
        <item x="1385"/>
        <item x="1386"/>
        <item x="190"/>
        <item x="192"/>
        <item x="1387"/>
        <item x="1388"/>
        <item x="1389"/>
        <item x="1390"/>
        <item x="1391"/>
        <item x="1392"/>
        <item x="1393"/>
        <item x="1394"/>
        <item x="287"/>
        <item x="292"/>
        <item x="1395"/>
        <item x="347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9"/>
        <item x="1408"/>
        <item x="1410"/>
        <item x="1412"/>
        <item x="1411"/>
        <item x="1413"/>
        <item x="1414"/>
        <item x="1415"/>
        <item x="1416"/>
        <item x="1417"/>
        <item x="20"/>
        <item x="1419"/>
        <item x="1420"/>
        <item x="1418"/>
        <item x="1422"/>
        <item x="1423"/>
        <item x="1424"/>
        <item x="1425"/>
        <item x="1426"/>
        <item x="1427"/>
        <item x="21"/>
        <item x="22"/>
        <item x="23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005"/>
        <item x="35"/>
        <item x="36"/>
        <item x="1006"/>
        <item x="1007"/>
        <item x="1008"/>
        <item x="1009"/>
        <item x="1010"/>
        <item x="1011"/>
        <item x="1012"/>
        <item x="1013"/>
        <item x="1272"/>
        <item x="1273"/>
        <item x="1014"/>
        <item x="1015"/>
        <item x="1016"/>
        <item x="1017"/>
        <item x="1018"/>
        <item x="1019"/>
        <item x="1020"/>
        <item x="1021"/>
        <item x="1022"/>
        <item x="1023"/>
        <item x="1274"/>
        <item x="1275"/>
        <item x="1024"/>
        <item x="1025"/>
        <item x="1276"/>
        <item x="1277"/>
        <item x="1278"/>
        <item x="1026"/>
        <item x="1027"/>
        <item x="1028"/>
        <item x="1029"/>
        <item x="1030"/>
        <item x="1031"/>
        <item x="1032"/>
        <item x="1033"/>
        <item x="1034"/>
        <item x="1035"/>
        <item x="1279"/>
        <item x="1036"/>
        <item x="1037"/>
        <item x="1038"/>
        <item x="1039"/>
        <item x="1040"/>
        <item x="1280"/>
        <item x="1041"/>
        <item x="1281"/>
        <item x="1282"/>
        <item x="1283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1042"/>
        <item x="1043"/>
        <item x="67"/>
        <item x="1044"/>
        <item x="1045"/>
        <item x="68"/>
        <item x="69"/>
        <item x="70"/>
        <item x="1046"/>
        <item x="1047"/>
        <item x="1048"/>
        <item x="71"/>
        <item x="72"/>
        <item x="40"/>
        <item x="1049"/>
        <item x="1050"/>
        <item x="1051"/>
        <item x="1052"/>
        <item x="1053"/>
        <item x="1054"/>
        <item x="1055"/>
        <item x="1056"/>
        <item x="1057"/>
        <item x="1284"/>
        <item x="1285"/>
        <item x="1286"/>
        <item x="1287"/>
        <item x="12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58"/>
        <item x="107"/>
        <item x="108"/>
        <item x="109"/>
        <item x="1059"/>
        <item x="1060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304"/>
        <item x="1305"/>
        <item x="1306"/>
        <item x="1307"/>
        <item x="1308"/>
        <item x="1075"/>
        <item x="1076"/>
        <item x="1077"/>
        <item x="1078"/>
        <item x="1079"/>
        <item x="1080"/>
        <item x="113"/>
        <item x="1082"/>
        <item x="1083"/>
        <item x="1084"/>
        <item x="1085"/>
        <item x="1086"/>
        <item x="1087"/>
        <item x="1088"/>
        <item x="1081"/>
        <item x="1089"/>
        <item x="1091"/>
        <item x="1092"/>
        <item x="1093"/>
        <item x="1094"/>
        <item x="1090"/>
        <item x="1095"/>
        <item x="1096"/>
        <item x="1097"/>
        <item x="1098"/>
        <item x="1099"/>
        <item x="1100"/>
        <item x="1101"/>
        <item x="1255"/>
        <item x="1102"/>
        <item x="1103"/>
        <item x="1104"/>
        <item x="1105"/>
        <item x="1106"/>
        <item x="1107"/>
        <item x="1108"/>
        <item x="134"/>
        <item x="1309"/>
        <item x="135"/>
        <item x="1109"/>
        <item x="1311"/>
        <item x="136"/>
        <item x="1110"/>
        <item x="137"/>
        <item x="138"/>
        <item x="139"/>
        <item x="1111"/>
        <item x="1112"/>
        <item x="1113"/>
        <item x="1114"/>
        <item x="1115"/>
        <item x="1116"/>
        <item x="1117"/>
        <item x="1118"/>
        <item x="140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41"/>
        <item x="1134"/>
        <item x="1135"/>
        <item x="1136"/>
        <item x="142"/>
        <item x="1137"/>
        <item x="1138"/>
        <item x="1139"/>
        <item x="1140"/>
        <item x="1141"/>
        <item x="1142"/>
        <item x="1143"/>
        <item x="143"/>
        <item x="1144"/>
        <item x="1145"/>
        <item x="1146"/>
        <item x="1147"/>
        <item x="1148"/>
        <item x="1149"/>
        <item x="1150"/>
        <item x="1151"/>
        <item x="1152"/>
        <item x="1153"/>
        <item x="144"/>
        <item x="1154"/>
        <item x="1155"/>
        <item x="1156"/>
        <item x="1157"/>
        <item x="1158"/>
        <item x="1159"/>
        <item x="1160"/>
        <item x="1312"/>
        <item x="1161"/>
        <item x="1313"/>
        <item x="1314"/>
        <item x="1315"/>
        <item x="1162"/>
        <item x="1163"/>
        <item x="1164"/>
        <item x="1165"/>
        <item x="1166"/>
        <item x="1167"/>
        <item x="1168"/>
        <item x="145"/>
        <item x="1169"/>
        <item x="1317"/>
        <item x="1318"/>
        <item x="1319"/>
        <item x="1170"/>
        <item x="1320"/>
        <item x="1171"/>
        <item x="1172"/>
        <item x="1173"/>
        <item x="1174"/>
        <item x="1310"/>
        <item x="1175"/>
        <item x="1176"/>
        <item x="1177"/>
        <item x="1178"/>
        <item x="1179"/>
        <item x="1180"/>
        <item x="1181"/>
        <item x="146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316"/>
        <item x="147"/>
        <item x="148"/>
        <item x="1204"/>
        <item x="149"/>
        <item x="1205"/>
        <item x="1206"/>
        <item x="1207"/>
        <item x="1208"/>
        <item x="1209"/>
        <item x="150"/>
        <item x="1210"/>
        <item x="1211"/>
        <item x="1212"/>
        <item x="1213"/>
        <item x="1214"/>
        <item x="1215"/>
        <item x="1216"/>
        <item x="1217"/>
        <item x="1218"/>
        <item x="1321"/>
        <item x="1219"/>
        <item x="1220"/>
        <item x="1221"/>
        <item x="1222"/>
        <item x="1322"/>
        <item x="1323"/>
        <item x="1223"/>
        <item x="1224"/>
        <item x="1225"/>
        <item x="1324"/>
        <item x="13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326"/>
        <item x="1327"/>
        <item x="1328"/>
        <item x="1329"/>
        <item x="1244"/>
        <item x="1245"/>
        <item x="1246"/>
        <item x="1247"/>
        <item x="1330"/>
        <item x="1248"/>
        <item x="1249"/>
        <item x="1250"/>
        <item x="1251"/>
        <item x="1252"/>
        <item x="1253"/>
        <item x="1254"/>
        <item x="1331"/>
        <item x="1332"/>
        <item x="152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1256"/>
        <item x="1257"/>
        <item x="1258"/>
        <item x="1259"/>
        <item x="1260"/>
        <item x="1261"/>
        <item x="1262"/>
        <item x="1263"/>
        <item x="343"/>
        <item x="344"/>
        <item x="345"/>
        <item x="346"/>
        <item x="348"/>
        <item x="350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1264"/>
        <item x="399"/>
        <item x="328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70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882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36"/>
        <item x="937"/>
        <item x="963"/>
        <item x="939"/>
        <item x="964"/>
        <item x="965"/>
        <item x="938"/>
        <item x="940"/>
        <item x="941"/>
        <item x="966"/>
        <item x="967"/>
        <item x="968"/>
        <item x="969"/>
        <item x="970"/>
        <item x="1265"/>
        <item x="971"/>
        <item x="1266"/>
        <item x="1267"/>
        <item x="1268"/>
        <item x="12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270"/>
        <item x="1271"/>
        <item x="24"/>
        <item x="1421"/>
      </items>
    </pivotField>
    <pivotField compact="0" outline="0" showAll="0" defaultSubtotal="0"/>
    <pivotField axis="axisPage" compact="0" outline="0" multipleItemSelectionAllowed="1" showAll="0" defaultSubtotal="0">
      <items count="17">
        <item h="1" x="4"/>
        <item h="1" x="5"/>
        <item h="1" x="10"/>
        <item h="1" x="12"/>
        <item h="1" x="0"/>
        <item h="1" x="1"/>
        <item h="1" x="15"/>
        <item h="1" x="16"/>
        <item h="1" x="7"/>
        <item h="1" x="13"/>
        <item x="3"/>
        <item h="1" x="6"/>
        <item h="1" x="11"/>
        <item h="1" x="9"/>
        <item h="1" x="8"/>
        <item h="1" x="14"/>
        <item h="1" x="2"/>
      </items>
    </pivotField>
    <pivotField axis="axisRow" compact="0" outline="0" showAll="0" defaultSubtotal="0">
      <items count="1722">
        <item x="9"/>
        <item x="41"/>
        <item x="1700"/>
        <item x="1701"/>
        <item x="10"/>
        <item x="180"/>
        <item x="1709"/>
        <item x="1710"/>
        <item x="1711"/>
        <item x="0"/>
        <item x="1673"/>
        <item x="1674"/>
        <item x="1675"/>
        <item x="1676"/>
        <item x="103"/>
        <item x="1677"/>
        <item x="1678"/>
        <item x="1679"/>
        <item x="1680"/>
        <item x="1"/>
        <item x="2"/>
        <item x="1702"/>
        <item x="3"/>
        <item x="1703"/>
        <item x="1704"/>
        <item x="4"/>
        <item x="1705"/>
        <item x="1706"/>
        <item x="156"/>
        <item x="5"/>
        <item x="6"/>
        <item x="1707"/>
        <item x="1681"/>
        <item x="1682"/>
        <item x="1683"/>
        <item x="11"/>
        <item x="7"/>
        <item x="1684"/>
        <item x="1685"/>
        <item x="1686"/>
        <item x="1708"/>
        <item x="1687"/>
        <item x="1688"/>
        <item x="1689"/>
        <item x="1690"/>
        <item x="8"/>
        <item x="181"/>
        <item x="1691"/>
        <item x="1692"/>
        <item x="1693"/>
        <item x="1694"/>
        <item x="1695"/>
        <item x="1696"/>
        <item x="443"/>
        <item x="1697"/>
        <item x="1698"/>
        <item x="1699"/>
        <item x="1712"/>
        <item x="1713"/>
        <item x="42"/>
        <item x="1507"/>
        <item x="12"/>
        <item x="13"/>
        <item x="1508"/>
        <item x="14"/>
        <item x="15"/>
        <item x="16"/>
        <item x="1509"/>
        <item x="17"/>
        <item x="18"/>
        <item x="1510"/>
        <item x="1511"/>
        <item x="19"/>
        <item x="87"/>
        <item x="88"/>
        <item x="89"/>
        <item x="90"/>
        <item x="91"/>
        <item x="92"/>
        <item x="1512"/>
        <item x="93"/>
        <item x="94"/>
        <item x="95"/>
        <item x="96"/>
        <item x="97"/>
        <item x="98"/>
        <item x="99"/>
        <item x="100"/>
        <item x="101"/>
        <item x="102"/>
        <item x="1513"/>
        <item x="1514"/>
        <item x="1515"/>
        <item x="1516"/>
        <item x="1517"/>
        <item x="1518"/>
        <item x="1519"/>
        <item x="1520"/>
        <item x="124"/>
        <item x="1521"/>
        <item x="1522"/>
        <item x="1523"/>
        <item x="27"/>
        <item x="28"/>
        <item x="125"/>
        <item x="29"/>
        <item x="30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26"/>
        <item x="129"/>
        <item x="131"/>
        <item x="20"/>
        <item x="132"/>
        <item x="139"/>
        <item x="140"/>
        <item x="141"/>
        <item x="142"/>
        <item x="143"/>
        <item x="144"/>
        <item x="31"/>
        <item x="1539"/>
        <item x="145"/>
        <item x="146"/>
        <item x="147"/>
        <item x="148"/>
        <item x="149"/>
        <item x="1540"/>
        <item x="150"/>
        <item x="151"/>
        <item x="152"/>
        <item x="153"/>
        <item x="32"/>
        <item x="154"/>
        <item x="1541"/>
        <item x="1542"/>
        <item x="33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75"/>
        <item x="21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34"/>
        <item x="1574"/>
        <item x="1575"/>
        <item x="1576"/>
        <item x="1577"/>
        <item x="1578"/>
        <item x="22"/>
        <item x="183"/>
        <item x="35"/>
        <item x="36"/>
        <item x="196"/>
        <item x="1579"/>
        <item x="1580"/>
        <item x="1581"/>
        <item x="219"/>
        <item x="221"/>
        <item x="1582"/>
        <item x="1583"/>
        <item x="1584"/>
        <item x="1585"/>
        <item x="1586"/>
        <item x="1587"/>
        <item x="1588"/>
        <item x="1589"/>
        <item x="1590"/>
        <item x="1591"/>
        <item x="323"/>
        <item x="331"/>
        <item x="1592"/>
        <item x="37"/>
        <item x="386"/>
        <item x="1593"/>
        <item x="1594"/>
        <item x="1595"/>
        <item x="1596"/>
        <item x="38"/>
        <item x="39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40"/>
        <item x="23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24"/>
        <item x="25"/>
        <item x="26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094"/>
        <item x="1095"/>
        <item x="43"/>
        <item x="44"/>
        <item x="45"/>
        <item x="46"/>
        <item x="47"/>
        <item x="48"/>
        <item x="1096"/>
        <item x="1097"/>
        <item x="1098"/>
        <item x="1099"/>
        <item x="1100"/>
        <item x="1101"/>
        <item x="1102"/>
        <item x="1103"/>
        <item x="1360"/>
        <item x="1361"/>
        <item x="1104"/>
        <item x="1105"/>
        <item x="1106"/>
        <item x="1107"/>
        <item x="1108"/>
        <item x="1109"/>
        <item x="1110"/>
        <item x="1111"/>
        <item x="1112"/>
        <item x="1113"/>
        <item x="1362"/>
        <item x="1363"/>
        <item x="1114"/>
        <item x="1115"/>
        <item x="1364"/>
        <item x="1365"/>
        <item x="1366"/>
        <item x="1116"/>
        <item x="1117"/>
        <item x="1118"/>
        <item x="1119"/>
        <item x="1120"/>
        <item x="1121"/>
        <item x="1122"/>
        <item x="1123"/>
        <item x="1124"/>
        <item x="1125"/>
        <item x="1367"/>
        <item x="1126"/>
        <item x="1127"/>
        <item x="1128"/>
        <item x="1129"/>
        <item x="1130"/>
        <item x="1368"/>
        <item x="1131"/>
        <item x="1369"/>
        <item x="1370"/>
        <item x="137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32"/>
        <item x="1133"/>
        <item x="80"/>
        <item x="1134"/>
        <item x="1135"/>
        <item x="81"/>
        <item x="82"/>
        <item x="83"/>
        <item x="1136"/>
        <item x="1137"/>
        <item x="1138"/>
        <item x="84"/>
        <item x="85"/>
        <item x="86"/>
        <item x="1139"/>
        <item x="1140"/>
        <item x="1141"/>
        <item x="1142"/>
        <item x="1143"/>
        <item x="1144"/>
        <item x="1145"/>
        <item x="1146"/>
        <item x="1147"/>
        <item x="1372"/>
        <item x="1373"/>
        <item x="1374"/>
        <item x="1375"/>
        <item x="1376"/>
        <item x="1377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148"/>
        <item x="121"/>
        <item x="122"/>
        <item x="123"/>
        <item x="1149"/>
        <item x="1150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393"/>
        <item x="1394"/>
        <item x="1395"/>
        <item x="1396"/>
        <item x="1397"/>
        <item x="1398"/>
        <item x="1165"/>
        <item x="1166"/>
        <item x="1167"/>
        <item x="1168"/>
        <item x="1399"/>
        <item x="1169"/>
        <item x="1170"/>
        <item x="1400"/>
        <item x="127"/>
        <item x="128"/>
        <item x="130"/>
        <item x="133"/>
        <item x="134"/>
        <item x="135"/>
        <item x="136"/>
        <item x="1171"/>
        <item x="137"/>
        <item x="1172"/>
        <item x="1173"/>
        <item x="138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55"/>
        <item x="157"/>
        <item x="1401"/>
        <item x="158"/>
        <item x="1201"/>
        <item x="1402"/>
        <item x="1403"/>
        <item x="159"/>
        <item x="1202"/>
        <item x="160"/>
        <item x="161"/>
        <item x="162"/>
        <item x="1203"/>
        <item x="1204"/>
        <item x="1205"/>
        <item x="1206"/>
        <item x="1207"/>
        <item x="1208"/>
        <item x="1209"/>
        <item x="1404"/>
        <item x="1210"/>
        <item x="1211"/>
        <item x="163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405"/>
        <item x="1226"/>
        <item x="164"/>
        <item x="1406"/>
        <item x="1227"/>
        <item x="1228"/>
        <item x="1229"/>
        <item x="165"/>
        <item x="1230"/>
        <item x="1231"/>
        <item x="1232"/>
        <item x="1233"/>
        <item x="1407"/>
        <item x="1234"/>
        <item x="1408"/>
        <item x="1235"/>
        <item x="1236"/>
        <item x="166"/>
        <item x="1237"/>
        <item x="1238"/>
        <item x="1239"/>
        <item x="1240"/>
        <item x="1241"/>
        <item x="1242"/>
        <item x="1243"/>
        <item x="1244"/>
        <item x="1245"/>
        <item x="1246"/>
        <item x="1409"/>
        <item x="1410"/>
        <item x="1411"/>
        <item x="167"/>
        <item x="1247"/>
        <item x="1248"/>
        <item x="1249"/>
        <item x="1250"/>
        <item x="1251"/>
        <item x="1412"/>
        <item x="1413"/>
        <item x="1252"/>
        <item x="1253"/>
        <item x="1254"/>
        <item x="1414"/>
        <item x="1415"/>
        <item x="1416"/>
        <item x="1417"/>
        <item x="1255"/>
        <item x="1256"/>
        <item x="1257"/>
        <item x="1418"/>
        <item x="1419"/>
        <item x="1258"/>
        <item x="1259"/>
        <item x="1260"/>
        <item x="1420"/>
        <item x="1261"/>
        <item x="168"/>
        <item x="1421"/>
        <item x="1262"/>
        <item x="1422"/>
        <item x="1423"/>
        <item x="1424"/>
        <item x="1263"/>
        <item x="1425"/>
        <item x="1264"/>
        <item x="1265"/>
        <item x="1266"/>
        <item x="1426"/>
        <item x="1267"/>
        <item x="1427"/>
        <item x="1428"/>
        <item x="1429"/>
        <item x="1430"/>
        <item x="1431"/>
        <item x="1432"/>
        <item x="1268"/>
        <item x="1433"/>
        <item x="1434"/>
        <item x="1435"/>
        <item x="1436"/>
        <item x="1437"/>
        <item x="1438"/>
        <item x="1439"/>
        <item x="1269"/>
        <item x="1270"/>
        <item x="1271"/>
        <item x="1440"/>
        <item x="1441"/>
        <item x="1272"/>
        <item x="1273"/>
        <item x="1442"/>
        <item x="1443"/>
        <item x="1274"/>
        <item x="169"/>
        <item x="170"/>
        <item x="1275"/>
        <item x="171"/>
        <item x="1444"/>
        <item x="1445"/>
        <item x="1276"/>
        <item x="1277"/>
        <item x="1278"/>
        <item x="1446"/>
        <item x="1279"/>
        <item x="1280"/>
        <item x="1281"/>
        <item x="1282"/>
        <item x="1283"/>
        <item x="1284"/>
        <item x="1285"/>
        <item x="1447"/>
        <item x="1286"/>
        <item x="1448"/>
        <item x="1287"/>
        <item x="1288"/>
        <item x="1289"/>
        <item x="1290"/>
        <item x="1291"/>
        <item x="1292"/>
        <item x="1293"/>
        <item x="172"/>
        <item x="173"/>
        <item x="1449"/>
        <item x="1450"/>
        <item x="174"/>
        <item x="1451"/>
        <item x="176"/>
        <item x="177"/>
        <item x="1294"/>
        <item x="1452"/>
        <item x="178"/>
        <item x="1295"/>
        <item x="1296"/>
        <item x="1453"/>
        <item x="1454"/>
        <item x="1455"/>
        <item x="1456"/>
        <item x="1457"/>
        <item x="1297"/>
        <item x="1458"/>
        <item x="1459"/>
        <item x="1460"/>
        <item x="1461"/>
        <item x="1462"/>
        <item x="1463"/>
        <item x="1298"/>
        <item x="1299"/>
        <item x="179"/>
        <item x="1300"/>
        <item x="1301"/>
        <item x="1302"/>
        <item x="1303"/>
        <item x="1304"/>
        <item x="1305"/>
        <item x="1306"/>
        <item x="1307"/>
        <item x="1308"/>
        <item x="1464"/>
        <item x="1309"/>
        <item x="1310"/>
        <item x="1311"/>
        <item x="1312"/>
        <item x="1465"/>
        <item x="1466"/>
        <item x="1313"/>
        <item x="1314"/>
        <item x="1315"/>
        <item x="1467"/>
        <item x="1468"/>
        <item x="1469"/>
        <item x="1316"/>
        <item x="1317"/>
        <item x="1318"/>
        <item x="1319"/>
        <item x="1320"/>
        <item x="1321"/>
        <item x="1470"/>
        <item x="1471"/>
        <item x="1322"/>
        <item x="1323"/>
        <item x="1324"/>
        <item x="1325"/>
        <item x="1326"/>
        <item x="1472"/>
        <item x="1473"/>
        <item x="1327"/>
        <item x="1328"/>
        <item x="1329"/>
        <item x="1330"/>
        <item x="1331"/>
        <item x="1474"/>
        <item x="1475"/>
        <item x="1332"/>
        <item x="1333"/>
        <item x="1476"/>
        <item x="1334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335"/>
        <item x="1336"/>
        <item x="1337"/>
        <item x="1489"/>
        <item x="1490"/>
        <item x="1338"/>
        <item x="1339"/>
        <item x="1340"/>
        <item x="1341"/>
        <item x="1342"/>
        <item x="1491"/>
        <item x="1492"/>
        <item x="1343"/>
        <item x="1344"/>
        <item x="1493"/>
        <item x="1494"/>
        <item x="1495"/>
        <item x="1345"/>
        <item x="1496"/>
        <item x="1497"/>
        <item x="1498"/>
        <item x="1499"/>
        <item x="1500"/>
        <item x="1346"/>
        <item x="1347"/>
        <item x="1348"/>
        <item x="1501"/>
        <item x="1502"/>
        <item x="1503"/>
        <item x="1504"/>
        <item x="1349"/>
        <item x="1505"/>
        <item x="1506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1350"/>
        <item x="1351"/>
        <item x="1352"/>
        <item x="1353"/>
        <item x="1354"/>
        <item x="1355"/>
        <item x="1356"/>
        <item x="1357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1358"/>
        <item x="439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06"/>
        <item x="1007"/>
        <item x="1039"/>
        <item x="1008"/>
        <item x="1009"/>
        <item x="1040"/>
        <item x="1041"/>
        <item x="1010"/>
        <item x="1011"/>
        <item x="1012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1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14"/>
        <item x="1359"/>
        <item x="1015"/>
        <item x="1716"/>
        <item x="1714"/>
        <item x="1715"/>
        <item x="1717"/>
        <item x="1718"/>
        <item x="1719"/>
        <item x="1720"/>
        <item x="1721"/>
      </items>
    </pivotField>
    <pivotField axis="axisRow" compact="0" outline="0" showAll="0" defaultSubtotal="0">
      <items count="1745">
        <item x="421"/>
        <item x="181"/>
        <item x="385"/>
        <item x="388"/>
        <item x="394"/>
        <item x="400"/>
        <item x="407"/>
        <item x="415"/>
        <item x="920"/>
        <item x="1234"/>
        <item x="919"/>
        <item x="921"/>
        <item x="1420"/>
        <item x="38"/>
        <item x="894"/>
        <item x="1079"/>
        <item x="228"/>
        <item x="1540"/>
        <item x="592"/>
        <item x="619"/>
        <item x="593"/>
        <item x="620"/>
        <item x="1256"/>
        <item x="974"/>
        <item x="1252"/>
        <item x="1257"/>
        <item x="1259"/>
        <item x="977"/>
        <item x="976"/>
        <item x="978"/>
        <item x="968"/>
        <item x="1705"/>
        <item x="447"/>
        <item x="1255"/>
        <item x="1186"/>
        <item x="12"/>
        <item x="1672"/>
        <item x="1099"/>
        <item x="1524"/>
        <item x="1086"/>
        <item x="743"/>
        <item x="1357"/>
        <item x="1627"/>
        <item x="1323"/>
        <item x="1062"/>
        <item x="1465"/>
        <item x="122"/>
        <item x="1111"/>
        <item x="120"/>
        <item x="862"/>
        <item x="180"/>
        <item x="1110"/>
        <item x="1366"/>
        <item x="123"/>
        <item x="1216"/>
        <item x="867"/>
        <item x="882"/>
        <item x="558"/>
        <item x="119"/>
        <item x="482"/>
        <item x="479"/>
        <item x="197"/>
        <item x="1479"/>
        <item x="1113"/>
        <item x="1622"/>
        <item x="495"/>
        <item x="45"/>
        <item x="229"/>
        <item x="466"/>
        <item x="467"/>
        <item x="464"/>
        <item x="461"/>
        <item x="470"/>
        <item x="465"/>
        <item x="471"/>
        <item x="462"/>
        <item x="463"/>
        <item x="469"/>
        <item x="468"/>
        <item x="474"/>
        <item x="472"/>
        <item x="459"/>
        <item x="457"/>
        <item x="434"/>
        <item x="432"/>
        <item x="458"/>
        <item x="436"/>
        <item x="437"/>
        <item x="446"/>
        <item x="453"/>
        <item x="440"/>
        <item x="107"/>
        <item x="473"/>
        <item x="1478"/>
        <item x="699"/>
        <item x="790"/>
        <item x="605"/>
        <item x="1136"/>
        <item x="393"/>
        <item x="288"/>
        <item x="275"/>
        <item x="612"/>
        <item x="784"/>
        <item x="1438"/>
        <item x="1469"/>
        <item x="872"/>
        <item x="1519"/>
        <item x="449"/>
        <item x="450"/>
        <item x="451"/>
        <item x="438"/>
        <item x="448"/>
        <item x="524"/>
        <item x="1107"/>
        <item x="1108"/>
        <item x="609"/>
        <item x="334"/>
        <item x="1363"/>
        <item x="1364"/>
        <item x="326"/>
        <item x="1584"/>
        <item x="641"/>
        <item x="1722"/>
        <item x="897"/>
        <item x="898"/>
        <item x="895"/>
        <item x="896"/>
        <item x="1224"/>
        <item x="1486"/>
        <item x="1225"/>
        <item x="1223"/>
        <item x="51"/>
        <item x="1350"/>
        <item x="161"/>
        <item x="131"/>
        <item x="1157"/>
        <item x="1403"/>
        <item x="199"/>
        <item x="1199"/>
        <item x="893"/>
        <item x="901"/>
        <item x="1382"/>
        <item x="736"/>
        <item x="1741"/>
        <item x="947"/>
        <item x="1010"/>
        <item x="1033"/>
        <item x="200"/>
        <item x="232"/>
        <item x="261"/>
        <item x="235"/>
        <item x="262"/>
        <item x="233"/>
        <item x="263"/>
        <item x="234"/>
        <item x="231"/>
        <item x="260"/>
        <item x="230"/>
        <item x="264"/>
        <item x="1123"/>
        <item x="296"/>
        <item x="1395"/>
        <item x="1669"/>
        <item x="162"/>
        <item x="1367"/>
        <item x="1375"/>
        <item x="1119"/>
        <item x="1117"/>
        <item x="1118"/>
        <item x="1116"/>
        <item x="1115"/>
        <item x="236"/>
        <item x="1369"/>
        <item x="1368"/>
        <item x="1370"/>
        <item x="1560"/>
        <item x="1068"/>
        <item x="552"/>
        <item x="1642"/>
        <item x="98"/>
        <item x="695"/>
        <item x="696"/>
        <item x="1643"/>
        <item x="714"/>
        <item x="1739"/>
        <item x="9"/>
        <item x="31"/>
        <item x="1659"/>
        <item x="614"/>
        <item x="595"/>
        <item x="151"/>
        <item x="652"/>
        <item x="643"/>
        <item x="644"/>
        <item x="646"/>
        <item x="651"/>
        <item x="559"/>
        <item x="653"/>
        <item x="27"/>
        <item x="1270"/>
        <item x="888"/>
        <item x="650"/>
        <item x="152"/>
        <item x="1625"/>
        <item x="426"/>
        <item x="139"/>
        <item x="1012"/>
        <item x="79"/>
        <item x="78"/>
        <item x="1578"/>
        <item x="1731"/>
        <item x="1187"/>
        <item x="194"/>
        <item x="213"/>
        <item x="146"/>
        <item x="1242"/>
        <item x="293"/>
        <item x="1274"/>
        <item x="1276"/>
        <item x="1667"/>
        <item x="1726"/>
        <item x="985"/>
        <item x="594"/>
        <item x="1324"/>
        <item x="1597"/>
        <item x="176"/>
        <item x="678"/>
        <item x="816"/>
        <item x="13"/>
        <item x="1046"/>
        <item x="1044"/>
        <item x="1431"/>
        <item x="417"/>
        <item x="993"/>
        <item x="1189"/>
        <item x="1724"/>
        <item x="1226"/>
        <item x="1089"/>
        <item x="1088"/>
        <item x="946"/>
        <item x="7"/>
        <item x="966"/>
        <item x="824"/>
        <item x="825"/>
        <item x="1548"/>
        <item x="638"/>
        <item x="483"/>
        <item x="1526"/>
        <item x="613"/>
        <item x="610"/>
        <item x="597"/>
        <item x="598"/>
        <item x="611"/>
        <item x="596"/>
        <item x="608"/>
        <item x="616"/>
        <item x="498"/>
        <item x="617"/>
        <item x="1589"/>
        <item x="591"/>
        <item x="631"/>
        <item x="632"/>
        <item x="629"/>
        <item x="626"/>
        <item x="635"/>
        <item x="630"/>
        <item x="636"/>
        <item x="627"/>
        <item x="628"/>
        <item x="634"/>
        <item x="633"/>
        <item x="639"/>
        <item x="637"/>
        <item x="1518"/>
        <item x="1516"/>
        <item x="1702"/>
        <item x="1284"/>
        <item x="307"/>
        <item x="6"/>
        <item x="751"/>
        <item x="215"/>
        <item x="752"/>
        <item x="749"/>
        <item x="889"/>
        <item x="49"/>
        <item x="789"/>
        <item x="1038"/>
        <item x="680"/>
        <item x="948"/>
        <item x="951"/>
        <item x="1251"/>
        <item x="949"/>
        <item x="50"/>
        <item x="1134"/>
        <item x="1398"/>
        <item x="1372"/>
        <item x="1083"/>
        <item x="525"/>
        <item x="1137"/>
        <item x="276"/>
        <item x="1405"/>
        <item x="1390"/>
        <item x="1402"/>
        <item x="1097"/>
        <item x="1424"/>
        <item x="1423"/>
        <item x="1480"/>
        <item x="488"/>
        <item x="147"/>
        <item x="1210"/>
        <item x="935"/>
        <item x="1458"/>
        <item x="928"/>
        <item x="95"/>
        <item x="554"/>
        <item x="335"/>
        <item x="1055"/>
        <item x="1065"/>
        <item x="165"/>
        <item x="809"/>
        <item x="1120"/>
        <item x="1140"/>
        <item x="214"/>
        <item x="270"/>
        <item x="1371"/>
        <item x="1421"/>
        <item x="187"/>
        <item x="1594"/>
        <item x="521"/>
        <item x="522"/>
        <item x="92"/>
        <item x="555"/>
        <item x="1454"/>
        <item x="1534"/>
        <item x="673"/>
        <item x="1332"/>
        <item x="1331"/>
        <item x="419"/>
        <item x="1612"/>
        <item x="702"/>
        <item x="703"/>
        <item x="423"/>
        <item x="1007"/>
        <item x="1008"/>
        <item x="1009"/>
        <item x="1006"/>
        <item x="76"/>
        <item x="648"/>
        <item x="1675"/>
        <item x="177"/>
        <item x="164"/>
        <item x="1034"/>
        <item x="791"/>
        <item x="1049"/>
        <item x="1122"/>
        <item x="163"/>
        <item x="1132"/>
        <item x="207"/>
        <item x="349"/>
        <item x="1426"/>
        <item x="553"/>
        <item x="269"/>
        <item x="1380"/>
        <item x="682"/>
        <item x="1114"/>
        <item x="216"/>
        <item x="410"/>
        <item x="405"/>
        <item x="1608"/>
        <item x="642"/>
        <item x="715"/>
        <item x="1606"/>
        <item x="688"/>
        <item x="564"/>
        <item x="556"/>
        <item x="792"/>
        <item x="1248"/>
        <item x="254"/>
        <item x="1129"/>
        <item x="1063"/>
        <item x="1339"/>
        <item x="1744"/>
        <item x="694"/>
        <item x="476"/>
        <item x="551"/>
        <item x="516"/>
        <item x="317"/>
        <item x="360"/>
        <item x="1203"/>
        <item x="327"/>
        <item x="672"/>
        <item x="1150"/>
        <item x="299"/>
        <item x="439"/>
        <item x="668"/>
        <item x="730"/>
        <item x="548"/>
        <item x="513"/>
        <item x="767"/>
        <item x="430"/>
        <item x="823"/>
        <item x="1269"/>
        <item x="972"/>
        <item x="1267"/>
        <item x="1330"/>
        <item x="1329"/>
        <item x="112"/>
        <item x="1557"/>
        <item x="1600"/>
        <item x="1550"/>
        <item x="1552"/>
        <item x="1551"/>
        <item x="167"/>
        <item x="753"/>
        <item x="1556"/>
        <item x="359"/>
        <item x="1591"/>
        <item x="73"/>
        <item x="72"/>
        <item x="1706"/>
        <item x="311"/>
        <item x="1286"/>
        <item x="5"/>
        <item x="980"/>
        <item x="1181"/>
        <item x="519"/>
        <item x="1657"/>
        <item x="808"/>
        <item x="624"/>
        <item x="361"/>
        <item x="1416"/>
        <item x="343"/>
        <item x="111"/>
        <item x="1527"/>
        <item x="1441"/>
        <item x="255"/>
        <item x="747"/>
        <item x="484"/>
        <item x="1593"/>
        <item x="1481"/>
        <item x="1039"/>
        <item x="1040"/>
        <item x="47"/>
        <item x="11"/>
        <item x="700"/>
        <item x="1036"/>
        <item x="323"/>
        <item x="46"/>
        <item x="1397"/>
        <item x="1396"/>
        <item x="1156"/>
        <item x="324"/>
        <item x="1155"/>
        <item x="871"/>
        <item x="671"/>
        <item x="683"/>
        <item x="337"/>
        <item x="959"/>
        <item x="979"/>
        <item x="1658"/>
        <item x="575"/>
        <item x="1393"/>
        <item x="1152"/>
        <item x="339"/>
        <item x="819"/>
        <item x="1318"/>
        <item x="1041"/>
        <item x="851"/>
        <item x="1410"/>
        <item x="622"/>
        <item x="1133"/>
        <item x="1177"/>
        <item x="793"/>
        <item x="899"/>
        <item x="794"/>
        <item x="209"/>
        <item x="1723"/>
        <item x="411"/>
        <item x="271"/>
        <item x="1427"/>
        <item x="10"/>
        <item x="1376"/>
        <item x="1178"/>
        <item x="348"/>
        <item x="1145"/>
        <item x="287"/>
        <item x="1386"/>
        <item x="99"/>
        <item x="681"/>
        <item x="1634"/>
        <item x="340"/>
        <item x="828"/>
        <item x="171"/>
        <item x="192"/>
        <item x="208"/>
        <item x="1440"/>
        <item x="1151"/>
        <item x="14"/>
        <item x="1221"/>
        <item x="308"/>
        <item x="810"/>
        <item x="878"/>
        <item x="892"/>
        <item x="1472"/>
        <item x="520"/>
        <item x="384"/>
        <item x="1245"/>
        <item x="811"/>
        <item x="1674"/>
        <item x="1632"/>
        <item x="786"/>
        <item x="179"/>
        <item x="720"/>
        <item x="53"/>
        <item x="422"/>
        <item x="1158"/>
        <item x="1404"/>
        <item x="1466"/>
        <item x="1507"/>
        <item x="832"/>
        <item x="1154"/>
        <item x="309"/>
        <item x="924"/>
        <item x="485"/>
        <item x="569"/>
        <item x="795"/>
        <item x="820"/>
        <item x="1153"/>
        <item x="967"/>
        <item x="1605"/>
        <item x="1091"/>
        <item x="1743"/>
        <item x="852"/>
        <item x="842"/>
        <item x="850"/>
        <item x="859"/>
        <item x="218"/>
        <item x="363"/>
        <item x="778"/>
        <item x="779"/>
        <item x="1639"/>
        <item x="796"/>
        <item x="818"/>
        <item x="1188"/>
        <item x="362"/>
        <item x="365"/>
        <item x="1417"/>
        <item x="1738"/>
        <item x="1740"/>
        <item x="1143"/>
        <item x="1144"/>
        <item x="285"/>
        <item x="286"/>
        <item x="71"/>
        <item x="1037"/>
        <item x="338"/>
        <item x="134"/>
        <item x="136"/>
        <item x="110"/>
        <item x="87"/>
        <item x="1428"/>
        <item x="64"/>
        <item x="84"/>
        <item x="1361"/>
        <item x="1179"/>
        <item x="1334"/>
        <item x="1333"/>
        <item x="1521"/>
        <item x="1135"/>
        <item x="1509"/>
        <item x="1182"/>
        <item x="994"/>
        <item x="589"/>
        <item x="336"/>
        <item x="435"/>
        <item x="573"/>
        <item x="1351"/>
        <item x="1215"/>
        <item x="1213"/>
        <item x="1209"/>
        <item x="1211"/>
        <item x="1231"/>
        <item x="1207"/>
        <item x="1206"/>
        <item x="910"/>
        <item x="922"/>
        <item x="868"/>
        <item x="958"/>
        <item x="821"/>
        <item x="1476"/>
        <item x="1462"/>
        <item x="864"/>
        <item x="865"/>
        <item x="1450"/>
        <item x="1459"/>
        <item x="936"/>
        <item x="1453"/>
        <item x="431"/>
        <item x="768"/>
        <item x="1205"/>
        <item x="773"/>
        <item x="1491"/>
        <item x="1235"/>
        <item x="847"/>
        <item x="1399"/>
        <item x="1490"/>
        <item x="1493"/>
        <item x="1492"/>
        <item x="1494"/>
        <item x="911"/>
        <item x="1495"/>
        <item x="1496"/>
        <item x="1230"/>
        <item x="1498"/>
        <item x="1497"/>
        <item x="1499"/>
        <item x="1500"/>
        <item x="1501"/>
        <item x="1502"/>
        <item x="1503"/>
        <item x="1504"/>
        <item x="1505"/>
        <item x="1506"/>
        <item x="1489"/>
        <item x="1700"/>
        <item x="861"/>
        <item x="772"/>
        <item x="1445"/>
        <item x="1699"/>
        <item x="1457"/>
        <item x="866"/>
        <item x="855"/>
        <item x="1208"/>
        <item x="1456"/>
        <item x="1460"/>
        <item x="1261"/>
        <item x="1508"/>
        <item x="777"/>
        <item x="1031"/>
        <item x="1326"/>
        <item x="364"/>
        <item x="1260"/>
        <item x="1619"/>
        <item x="1615"/>
        <item x="939"/>
        <item x="1303"/>
        <item x="1295"/>
        <item x="1028"/>
        <item x="1021"/>
        <item x="1294"/>
        <item x="1023"/>
        <item x="1296"/>
        <item x="1027"/>
        <item x="1300"/>
        <item x="1301"/>
        <item x="1029"/>
        <item x="1302"/>
        <item x="1305"/>
        <item x="1297"/>
        <item x="1024"/>
        <item x="1030"/>
        <item x="1304"/>
        <item x="1026"/>
        <item x="1299"/>
        <item x="1025"/>
        <item x="1298"/>
        <item x="1022"/>
        <item x="486"/>
        <item x="328"/>
        <item x="1244"/>
        <item x="26"/>
        <item x="964"/>
        <item x="1127"/>
        <item x="684"/>
        <item x="442"/>
        <item x="1341"/>
        <item x="797"/>
        <item x="1637"/>
        <item x="576"/>
        <item x="487"/>
        <item x="676"/>
        <item x="1624"/>
        <item x="1101"/>
        <item x="1558"/>
        <item x="93"/>
        <item x="153"/>
        <item x="29"/>
        <item x="455"/>
        <item x="1204"/>
        <item x="735"/>
        <item x="1"/>
        <item x="880"/>
        <item x="570"/>
        <item x="252"/>
        <item x="1635"/>
        <item x="989"/>
        <item x="1671"/>
        <item x="1651"/>
        <item x="1340"/>
        <item x="322"/>
        <item x="903"/>
        <item x="904"/>
        <item x="905"/>
        <item x="1467"/>
        <item x="780"/>
        <item x="1081"/>
        <item x="0"/>
        <item x="48"/>
        <item x="126"/>
        <item x="148"/>
        <item x="100"/>
        <item x="1328"/>
        <item x="1327"/>
        <item x="193"/>
        <item x="211"/>
        <item x="1679"/>
        <item x="1112"/>
        <item x="1056"/>
        <item x="154"/>
        <item x="347"/>
        <item x="346"/>
        <item x="1394"/>
        <item x="701"/>
        <item x="101"/>
        <item x="443"/>
        <item x="1090"/>
        <item x="1571"/>
        <item x="1381"/>
        <item x="1536"/>
        <item x="741"/>
        <item x="1069"/>
        <item x="85"/>
        <item x="377"/>
        <item x="389"/>
        <item x="390"/>
        <item x="378"/>
        <item x="1172"/>
        <item x="1169"/>
        <item x="427"/>
        <item x="799"/>
        <item x="517"/>
        <item x="518"/>
        <item x="529"/>
        <item x="533"/>
        <item x="1070"/>
        <item x="81"/>
        <item x="691"/>
        <item x="692"/>
        <item x="1374"/>
        <item x="1138"/>
        <item x="277"/>
        <item x="19"/>
        <item x="541"/>
        <item x="542"/>
        <item x="539"/>
        <item x="536"/>
        <item x="545"/>
        <item x="540"/>
        <item x="546"/>
        <item x="537"/>
        <item x="538"/>
        <item x="544"/>
        <item x="543"/>
        <item x="549"/>
        <item x="547"/>
        <item x="582"/>
        <item x="583"/>
        <item x="580"/>
        <item x="577"/>
        <item x="586"/>
        <item x="581"/>
        <item x="587"/>
        <item x="578"/>
        <item x="579"/>
        <item x="585"/>
        <item x="584"/>
        <item x="588"/>
        <item x="523"/>
        <item x="39"/>
        <item x="80"/>
        <item x="1222"/>
        <item x="879"/>
        <item x="94"/>
        <item x="91"/>
        <item x="478"/>
        <item x="560"/>
        <item x="813"/>
        <item x="1474"/>
        <item x="1201"/>
        <item x="1200"/>
        <item x="1202"/>
        <item x="854"/>
        <item x="845"/>
        <item x="853"/>
        <item x="1447"/>
        <item x="1446"/>
        <item x="849"/>
        <item x="857"/>
        <item x="1449"/>
        <item x="848"/>
        <item x="856"/>
        <item x="1448"/>
        <item x="353"/>
        <item x="354"/>
        <item x="774"/>
        <item x="1435"/>
        <item x="1075"/>
        <item x="1130"/>
        <item x="258"/>
        <item x="801"/>
        <item x="800"/>
        <item x="1057"/>
        <item x="1250"/>
        <item x="883"/>
        <item x="661"/>
        <item x="662"/>
        <item x="659"/>
        <item x="689"/>
        <item x="665"/>
        <item x="660"/>
        <item x="666"/>
        <item x="657"/>
        <item x="658"/>
        <item x="664"/>
        <item x="663"/>
        <item x="669"/>
        <item x="667"/>
        <item x="1052"/>
        <item x="97"/>
        <item x="649"/>
        <item x="428"/>
        <item x="102"/>
        <item x="719"/>
        <item x="690"/>
        <item x="1576"/>
        <item x="693"/>
        <item x="670"/>
        <item x="738"/>
        <item x="1060"/>
        <item x="1664"/>
        <item x="1131"/>
        <item x="268"/>
        <item x="113"/>
        <item x="1074"/>
        <item x="1543"/>
        <item x="1013"/>
        <item x="1078"/>
        <item x="404"/>
        <item x="206"/>
        <item x="1409"/>
        <item x="623"/>
        <item x="717"/>
        <item x="169"/>
        <item x="65"/>
        <item x="1661"/>
        <item x="1317"/>
        <item x="1042"/>
        <item x="1237"/>
        <item x="1388"/>
        <item x="246"/>
        <item x="1373"/>
        <item x="1121"/>
        <item x="534"/>
        <item x="481"/>
        <item x="490"/>
        <item x="961"/>
        <item x="953"/>
        <item x="272"/>
        <item x="1511"/>
        <item x="833"/>
        <item x="710"/>
        <item x="1387"/>
        <item x="54"/>
        <item x="1291"/>
        <item x="1660"/>
        <item x="814"/>
        <item x="606"/>
        <item x="607"/>
        <item x="965"/>
        <item x="1183"/>
        <item x="1720"/>
        <item x="1721"/>
        <item x="444"/>
        <item x="273"/>
        <item x="1601"/>
        <item x="677"/>
        <item x="20"/>
        <item x="333"/>
        <item x="987"/>
        <item x="1609"/>
        <item x="1728"/>
        <item x="291"/>
        <item x="1588"/>
        <item x="413"/>
        <item x="376"/>
        <item x="402"/>
        <item x="143"/>
        <item x="144"/>
        <item x="142"/>
        <item x="141"/>
        <item x="140"/>
        <item x="313"/>
        <item x="1742"/>
        <item x="971"/>
        <item x="1618"/>
        <item x="1640"/>
        <item x="1164"/>
        <item x="315"/>
        <item x="1142"/>
        <item x="1418"/>
        <item x="562"/>
        <item x="742"/>
        <item x="1515"/>
        <item x="1568"/>
        <item x="955"/>
        <item x="245"/>
        <item x="295"/>
        <item x="1124"/>
        <item x="41"/>
        <item x="956"/>
        <item x="16"/>
        <item x="22"/>
        <item x="173"/>
        <item x="984"/>
        <item x="1045"/>
        <item x="1043"/>
        <item x="604"/>
        <item x="706"/>
        <item x="1553"/>
        <item x="745"/>
        <item x="647"/>
        <item x="1087"/>
        <item x="494"/>
        <item x="496"/>
        <item x="477"/>
        <item x="716"/>
        <item x="877"/>
        <item x="881"/>
        <item x="401"/>
        <item x="204"/>
        <item x="913"/>
        <item x="1383"/>
        <item x="1422"/>
        <item x="1220"/>
        <item x="1170"/>
        <item x="128"/>
        <item x="1477"/>
        <item x="310"/>
        <item x="705"/>
        <item x="103"/>
        <item x="1549"/>
        <item x="1538"/>
        <item x="1544"/>
        <item x="1076"/>
        <item x="371"/>
        <item x="59"/>
        <item x="1233"/>
        <item x="526"/>
        <item x="532"/>
        <item x="822"/>
        <item x="104"/>
        <item x="802"/>
        <item x="1471"/>
        <item x="712"/>
        <item x="674"/>
        <item x="1648"/>
        <item x="1626"/>
        <item x="1344"/>
        <item x="1343"/>
        <item x="1347"/>
        <item x="1691"/>
        <item x="506"/>
        <item x="507"/>
        <item x="504"/>
        <item x="501"/>
        <item x="510"/>
        <item x="505"/>
        <item x="511"/>
        <item x="502"/>
        <item x="503"/>
        <item x="509"/>
        <item x="508"/>
        <item x="514"/>
        <item x="512"/>
        <item x="763"/>
        <item x="21"/>
        <item x="654"/>
        <item x="70"/>
        <item x="69"/>
        <item x="67"/>
        <item x="32"/>
        <item x="130"/>
        <item x="30"/>
        <item x="884"/>
        <item x="830"/>
        <item x="934"/>
        <item x="933"/>
        <item x="1455"/>
        <item x="1633"/>
        <item x="914"/>
        <item x="923"/>
        <item x="174"/>
        <item x="1355"/>
        <item x="973"/>
        <item x="812"/>
        <item x="1461"/>
        <item x="930"/>
        <item x="990"/>
        <item x="1054"/>
        <item x="403"/>
        <item x="3"/>
        <item x="1704"/>
        <item x="995"/>
        <item x="996"/>
        <item x="1336"/>
        <item x="23"/>
        <item x="975"/>
        <item x="986"/>
        <item x="445"/>
        <item x="530"/>
        <item x="571"/>
        <item x="565"/>
        <item x="566"/>
        <item x="590"/>
        <item x="475"/>
        <item x="550"/>
        <item x="515"/>
        <item x="557"/>
        <item x="567"/>
        <item x="572"/>
        <item x="574"/>
        <item x="568"/>
        <item x="601"/>
        <item x="500"/>
        <item x="599"/>
        <item x="37"/>
        <item x="1345"/>
        <item x="1717"/>
        <item x="441"/>
        <item x="460"/>
        <item x="75"/>
        <item x="74"/>
        <item x="1565"/>
        <item x="1621"/>
        <item x="1264"/>
        <item x="1582"/>
        <item x="1232"/>
        <item x="1047"/>
        <item x="1212"/>
        <item x="1676"/>
        <item x="1246"/>
        <item x="1616"/>
        <item x="1094"/>
        <item x="1528"/>
        <item x="952"/>
        <item x="1539"/>
        <item x="938"/>
        <item x="1564"/>
        <item x="1125"/>
        <item x="988"/>
        <item x="1254"/>
        <item x="1266"/>
        <item x="963"/>
        <item x="983"/>
        <item x="1729"/>
        <item x="970"/>
        <item x="1719"/>
        <item x="1655"/>
        <item x="1725"/>
        <item x="1217"/>
        <item x="1488"/>
        <item x="1452"/>
        <item x="1468"/>
        <item x="870"/>
        <item x="1698"/>
        <item x="1517"/>
        <item x="1703"/>
        <item x="969"/>
        <item x="1077"/>
        <item x="182"/>
        <item x="981"/>
        <item x="1061"/>
        <item x="1321"/>
        <item x="1610"/>
        <item x="1734"/>
        <item x="960"/>
        <item x="869"/>
        <item x="1050"/>
        <item x="1686"/>
        <item x="1522"/>
        <item x="932"/>
        <item x="1711"/>
        <item x="1433"/>
        <item x="1690"/>
        <item x="1160"/>
        <item x="1337"/>
        <item x="1645"/>
        <item x="1080"/>
        <item x="1073"/>
        <item x="1306"/>
        <item x="1436"/>
        <item x="776"/>
        <item x="782"/>
        <item x="201"/>
        <item x="281"/>
        <item x="220"/>
        <item x="257"/>
        <item x="1278"/>
        <item x="1228"/>
        <item x="685"/>
        <item x="860"/>
        <item x="1563"/>
        <item x="274"/>
        <item x="829"/>
        <item x="1512"/>
        <item x="826"/>
        <item x="283"/>
        <item x="1307"/>
        <item x="318"/>
        <item x="1392"/>
        <item x="1641"/>
        <item x="1451"/>
        <item x="618"/>
        <item x="1085"/>
        <item x="675"/>
        <item x="950"/>
        <item x="535"/>
        <item x="132"/>
        <item x="135"/>
        <item x="137"/>
        <item x="945"/>
        <item x="149"/>
        <item x="1146"/>
        <item x="734"/>
        <item x="1084"/>
        <item x="452"/>
        <item x="711"/>
        <item x="1545"/>
        <item x="687"/>
        <item x="1614"/>
        <item x="124"/>
        <item x="125"/>
        <item x="531"/>
        <item x="709"/>
        <item x="1510"/>
        <item x="962"/>
        <item x="1253"/>
        <item x="88"/>
        <item x="846"/>
        <item x="1570"/>
        <item x="1574"/>
        <item x="1572"/>
        <item x="1573"/>
        <item x="1529"/>
        <item x="357"/>
        <item x="655"/>
        <item x="1559"/>
        <item x="1058"/>
        <item x="172"/>
        <item x="863"/>
        <item x="1214"/>
        <item x="1463"/>
        <item x="202"/>
        <item x="256"/>
        <item x="330"/>
        <item x="1581"/>
        <item x="1098"/>
        <item x="1583"/>
        <item x="247"/>
        <item x="713"/>
        <item x="890"/>
        <item x="1356"/>
        <item x="844"/>
        <item x="316"/>
        <item x="785"/>
        <item x="1229"/>
        <item x="1636"/>
        <item x="1736"/>
        <item x="1617"/>
        <item x="1604"/>
        <item x="1014"/>
        <item x="982"/>
        <item x="1537"/>
        <item x="1071"/>
        <item x="297"/>
        <item x="312"/>
        <item x="1184"/>
        <item x="166"/>
        <item x="1354"/>
        <item x="267"/>
        <item x="266"/>
        <item x="1128"/>
        <item x="253"/>
        <item x="290"/>
        <item x="265"/>
        <item x="1732"/>
        <item x="1733"/>
        <item x="1586"/>
        <item x="243"/>
        <item x="4"/>
        <item x="138"/>
        <item x="369"/>
        <item x="1163"/>
        <item x="1378"/>
        <item x="1406"/>
        <item x="480"/>
        <item x="954"/>
        <item x="1542"/>
        <item x="1019"/>
        <item x="491"/>
        <item x="25"/>
        <item x="941"/>
        <item x="1662"/>
        <item x="1663"/>
        <item x="1483"/>
        <item x="1482"/>
        <item x="1346"/>
        <item x="1032"/>
        <item x="1096"/>
        <item x="1377"/>
        <item x="744"/>
        <item x="186"/>
        <item x="44"/>
        <item x="1353"/>
        <item x="1352"/>
        <item x="248"/>
        <item x="1365"/>
        <item x="1218"/>
        <item x="454"/>
        <item x="1649"/>
        <item x="1338"/>
        <item x="1607"/>
        <item x="1051"/>
        <item x="1647"/>
        <item x="1598"/>
        <item x="1603"/>
        <item x="1656"/>
        <item x="737"/>
        <item x="1268"/>
        <item x="858"/>
        <item x="1585"/>
        <item x="221"/>
        <item x="499"/>
        <item x="223"/>
        <item x="1185"/>
        <item x="1697"/>
        <item x="1443"/>
        <item x="991"/>
        <item x="1696"/>
        <item x="998"/>
        <item x="997"/>
        <item x="999"/>
        <item x="1001"/>
        <item x="1005"/>
        <item x="1004"/>
        <item x="1003"/>
        <item x="1000"/>
        <item x="1002"/>
        <item x="489"/>
        <item x="1263"/>
        <item x="1265"/>
        <item x="1681"/>
        <item x="1685"/>
        <item x="1710"/>
        <item x="1687"/>
        <item x="1708"/>
        <item x="1707"/>
        <item x="1693"/>
        <item x="1709"/>
        <item x="1688"/>
        <item x="1682"/>
        <item x="1737"/>
        <item x="885"/>
        <item x="15"/>
        <item x="244"/>
        <item x="686"/>
        <item x="804"/>
        <item x="1580"/>
        <item x="1579"/>
        <item x="1093"/>
        <item x="1258"/>
        <item x="1236"/>
        <item x="1241"/>
        <item x="1240"/>
        <item x="1514"/>
        <item x="1668"/>
        <item x="1320"/>
        <item x="1319"/>
        <item x="383"/>
        <item x="303"/>
        <item x="381"/>
        <item x="380"/>
        <item x="305"/>
        <item x="391"/>
        <item x="304"/>
        <item x="387"/>
        <item x="386"/>
        <item x="398"/>
        <item x="397"/>
        <item x="399"/>
        <item x="395"/>
        <item x="396"/>
        <item x="375"/>
        <item x="373"/>
        <item x="302"/>
        <item x="374"/>
        <item x="372"/>
        <item x="1166"/>
        <item x="1171"/>
        <item x="1174"/>
        <item x="1173"/>
        <item x="301"/>
        <item x="1149"/>
        <item x="1168"/>
        <item x="1141"/>
        <item x="1082"/>
        <item x="1148"/>
        <item x="300"/>
        <item x="1523"/>
        <item x="926"/>
        <item x="298"/>
        <item x="1391"/>
        <item x="1650"/>
        <item x="1243"/>
        <item x="788"/>
        <item x="366"/>
        <item x="8"/>
        <item x="1147"/>
        <item x="1385"/>
        <item x="1159"/>
        <item x="332"/>
        <item x="925"/>
        <item x="1411"/>
        <item x="1412"/>
        <item x="331"/>
        <item x="805"/>
        <item x="278"/>
        <item x="1379"/>
        <item x="356"/>
        <item x="1473"/>
        <item x="183"/>
        <item x="40"/>
        <item x="279"/>
        <item x="289"/>
        <item x="1335"/>
        <item x="783"/>
        <item x="184"/>
        <item x="145"/>
        <item x="1413"/>
        <item x="259"/>
        <item x="1541"/>
        <item x="615"/>
        <item x="746"/>
        <item x="1227"/>
        <item x="875"/>
        <item x="874"/>
        <item x="876"/>
        <item x="1470"/>
        <item x="873"/>
        <item x="66"/>
        <item x="740"/>
        <item x="133"/>
        <item x="707"/>
        <item x="325"/>
        <item x="602"/>
        <item x="603"/>
        <item x="1105"/>
        <item x="1575"/>
        <item x="1139"/>
        <item x="748"/>
        <item x="1219"/>
        <item x="1165"/>
        <item x="497"/>
        <item x="697"/>
        <item x="1555"/>
        <item x="1407"/>
        <item x="1126"/>
        <item x="1567"/>
        <item x="249"/>
        <item x="251"/>
        <item x="250"/>
        <item x="787"/>
        <item x="1439"/>
        <item x="150"/>
        <item x="1535"/>
        <item x="155"/>
        <item x="1644"/>
        <item x="1602"/>
        <item x="24"/>
        <item x="1102"/>
        <item x="1104"/>
        <item x="1103"/>
        <item x="1106"/>
        <item x="1100"/>
        <item x="342"/>
        <item x="344"/>
        <item x="414"/>
        <item x="57"/>
        <item x="58"/>
        <item x="68"/>
        <item x="62"/>
        <item x="63"/>
        <item x="61"/>
        <item x="56"/>
        <item x="1689"/>
        <item x="1358"/>
        <item x="1360"/>
        <item x="1359"/>
        <item x="1362"/>
        <item x="1520"/>
        <item x="927"/>
        <item x="196"/>
        <item x="1569"/>
        <item x="205"/>
        <item x="284"/>
        <item x="189"/>
        <item x="424"/>
        <item x="83"/>
        <item x="82"/>
        <item x="55"/>
        <item x="1072"/>
        <item x="34"/>
        <item x="759"/>
        <item x="760"/>
        <item x="757"/>
        <item x="754"/>
        <item x="765"/>
        <item x="758"/>
        <item x="755"/>
        <item x="756"/>
        <item x="764"/>
        <item x="770"/>
        <item x="739"/>
        <item x="1401"/>
        <item x="160"/>
        <item x="1554"/>
        <item x="957"/>
        <item x="224"/>
        <item x="1389"/>
        <item x="1464"/>
        <item x="392"/>
        <item x="1400"/>
        <item x="1566"/>
        <item x="1434"/>
        <item x="931"/>
        <item x="351"/>
        <item x="1262"/>
        <item x="379"/>
        <item x="1384"/>
        <item x="219"/>
        <item x="1666"/>
        <item x="341"/>
        <item x="321"/>
        <item x="1247"/>
        <item x="1048"/>
        <item x="1322"/>
        <item x="1677"/>
        <item x="1684"/>
        <item x="2"/>
        <item x="1613"/>
        <item x="1419"/>
        <item x="1325"/>
        <item x="1067"/>
        <item x="918"/>
        <item x="1095"/>
        <item x="1718"/>
        <item x="1546"/>
        <item x="1531"/>
        <item x="1532"/>
        <item x="320"/>
        <item x="1587"/>
        <item x="352"/>
        <item x="117"/>
        <item x="115"/>
        <item x="937"/>
        <item x="929"/>
        <item x="114"/>
        <item x="109"/>
        <item x="108"/>
        <item x="1035"/>
        <item x="60"/>
        <item x="116"/>
        <item x="433"/>
        <item x="175"/>
        <item x="1525"/>
        <item x="89"/>
        <item x="1547"/>
        <item x="367"/>
        <item x="345"/>
        <item x="1692"/>
        <item x="1628"/>
        <item x="1629"/>
        <item x="1735"/>
        <item x="1630"/>
        <item x="1631"/>
        <item x="731"/>
        <item x="1716"/>
        <item x="1714"/>
        <item x="1713"/>
        <item x="1715"/>
        <item x="1712"/>
        <item x="943"/>
        <item x="1239"/>
        <item x="35"/>
        <item x="1562"/>
        <item x="718"/>
        <item x="1727"/>
        <item x="1293"/>
        <item x="1015"/>
        <item x="1016"/>
        <item x="1018"/>
        <item x="1020"/>
        <item x="1275"/>
        <item x="1271"/>
        <item x="1292"/>
        <item x="1273"/>
        <item x="1285"/>
        <item x="1279"/>
        <item x="1277"/>
        <item x="1287"/>
        <item x="1283"/>
        <item x="1290"/>
        <item x="1282"/>
        <item x="1281"/>
        <item x="1289"/>
        <item x="1176"/>
        <item x="1533"/>
        <item x="355"/>
        <item x="806"/>
        <item x="306"/>
        <item x="406"/>
        <item x="195"/>
        <item x="1432"/>
        <item x="418"/>
        <item x="1530"/>
        <item x="1175"/>
        <item x="1425"/>
        <item x="86"/>
        <item x="408"/>
        <item x="803"/>
        <item x="724"/>
        <item x="721"/>
        <item x="725"/>
        <item x="727"/>
        <item x="722"/>
        <item x="723"/>
        <item x="728"/>
        <item x="1652"/>
        <item x="761"/>
        <item x="1599"/>
        <item x="1590"/>
        <item x="1654"/>
        <item x="1414"/>
        <item x="726"/>
        <item x="52"/>
        <item x="1161"/>
        <item x="282"/>
        <item x="358"/>
        <item x="771"/>
        <item x="729"/>
        <item x="294"/>
        <item x="1475"/>
        <item x="640"/>
        <item x="563"/>
        <item x="625"/>
        <item x="1620"/>
        <item x="698"/>
        <item x="159"/>
        <item x="36"/>
        <item x="329"/>
        <item x="1059"/>
        <item x="222"/>
        <item x="1342"/>
        <item x="210"/>
        <item x="679"/>
        <item x="1646"/>
        <item x="907"/>
        <item x="839"/>
        <item x="834"/>
        <item x="840"/>
        <item x="843"/>
        <item x="841"/>
        <item x="908"/>
        <item x="838"/>
        <item x="1191"/>
        <item x="1195"/>
        <item x="1190"/>
        <item x="1196"/>
        <item x="1198"/>
        <item x="1197"/>
        <item x="1194"/>
        <item x="1444"/>
        <item x="912"/>
        <item x="831"/>
        <item x="915"/>
        <item x="916"/>
        <item x="917"/>
        <item x="837"/>
        <item x="836"/>
        <item x="1193"/>
        <item x="1192"/>
        <item x="732"/>
        <item x="217"/>
        <item x="121"/>
        <item x="191"/>
        <item x="240"/>
        <item x="891"/>
        <item x="382"/>
        <item x="198"/>
        <item x="798"/>
        <item x="817"/>
        <item x="835"/>
        <item x="827"/>
        <item x="212"/>
        <item x="815"/>
        <item x="940"/>
        <item x="170"/>
        <item x="43"/>
        <item x="157"/>
        <item x="656"/>
        <item x="1665"/>
        <item x="1513"/>
        <item x="1238"/>
        <item x="1701"/>
        <item x="1730"/>
        <item x="1670"/>
        <item x="1249"/>
        <item x="1167"/>
        <item x="1017"/>
        <item x="412"/>
        <item x="1312"/>
        <item x="1314"/>
        <item x="1315"/>
        <item x="1316"/>
        <item x="1313"/>
        <item x="769"/>
        <item x="645"/>
        <item x="1280"/>
        <item x="1611"/>
        <item x="1485"/>
        <item x="909"/>
        <item x="370"/>
        <item x="368"/>
        <item x="1623"/>
        <item x="1309"/>
        <item x="1310"/>
        <item x="1311"/>
        <item x="1308"/>
        <item x="1683"/>
        <item x="190"/>
        <item x="1429"/>
        <item x="1011"/>
        <item x="319"/>
        <item x="1673"/>
        <item x="28"/>
        <item x="1053"/>
        <item x="1577"/>
        <item x="127"/>
        <item x="942"/>
        <item x="775"/>
        <item x="906"/>
        <item x="900"/>
        <item x="781"/>
        <item x="1487"/>
        <item x="185"/>
        <item x="188"/>
        <item x="90"/>
        <item x="118"/>
        <item x="944"/>
        <item x="1442"/>
        <item x="314"/>
        <item x="242"/>
        <item x="1437"/>
        <item x="1695"/>
        <item x="992"/>
        <item x="1694"/>
        <item x="1162"/>
        <item x="1415"/>
        <item x="704"/>
        <item x="178"/>
        <item x="1638"/>
        <item x="1430"/>
        <item x="1180"/>
        <item x="416"/>
        <item x="33"/>
        <item x="1484"/>
        <item x="1408"/>
        <item x="493"/>
        <item x="1092"/>
        <item x="1653"/>
        <item x="1066"/>
        <item x="1064"/>
        <item x="1349"/>
        <item x="1348"/>
        <item x="527"/>
        <item x="77"/>
        <item x="129"/>
        <item x="762"/>
        <item x="429"/>
        <item x="750"/>
        <item x="96"/>
        <item x="886"/>
        <item x="425"/>
        <item x="156"/>
        <item x="350"/>
        <item x="1288"/>
        <item x="292"/>
        <item x="1272"/>
        <item x="1678"/>
        <item x="492"/>
        <item x="528"/>
        <item x="1561"/>
        <item x="1596"/>
        <item x="1592"/>
        <item x="1595"/>
        <item x="1680"/>
        <item x="105"/>
        <item x="708"/>
        <item x="168"/>
        <item x="456"/>
        <item x="17"/>
        <item x="807"/>
        <item x="887"/>
        <item x="18"/>
        <item x="106"/>
        <item x="600"/>
        <item x="621"/>
        <item x="766"/>
        <item x="420"/>
        <item x="733"/>
        <item x="158"/>
        <item x="280"/>
        <item x="226"/>
        <item x="241"/>
        <item x="238"/>
        <item x="237"/>
        <item x="225"/>
        <item x="239"/>
        <item x="227"/>
        <item x="561"/>
        <item x="902"/>
        <item x="1109"/>
        <item x="203"/>
        <item x="409"/>
        <item x="42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4"/>
    <field x="1"/>
    <field x="5"/>
  </rowFields>
  <rowItems count="1003">
    <i>
      <x/>
      <x/>
      <x v="198"/>
    </i>
    <i r="1">
      <x v="1501"/>
      <x v="1654"/>
    </i>
    <i>
      <x v="1"/>
      <x v="1"/>
      <x v="1222"/>
    </i>
    <i>
      <x v="5"/>
      <x v="5"/>
      <x v="1221"/>
    </i>
    <i>
      <x v="9"/>
      <x v="9"/>
      <x v="66"/>
    </i>
    <i>
      <x v="14"/>
      <x v="14"/>
      <x v="91"/>
    </i>
    <i>
      <x v="19"/>
      <x v="19"/>
      <x v="134"/>
    </i>
    <i>
      <x v="28"/>
      <x v="28"/>
      <x v="163"/>
    </i>
    <i>
      <x v="36"/>
      <x v="36"/>
      <x v="50"/>
    </i>
    <i>
      <x v="46"/>
      <x v="46"/>
      <x v="326"/>
    </i>
    <i>
      <x v="53"/>
      <x v="53"/>
      <x v="341"/>
    </i>
    <i>
      <x v="59"/>
      <x v="57"/>
      <x v="447"/>
    </i>
    <i>
      <x v="62"/>
      <x v="60"/>
      <x v="513"/>
    </i>
    <i>
      <x v="64"/>
      <x v="62"/>
      <x v="872"/>
    </i>
    <i>
      <x v="66"/>
      <x v="64"/>
      <x v="1419"/>
    </i>
    <i>
      <x v="69"/>
      <x v="67"/>
      <x v="686"/>
    </i>
    <i>
      <x v="73"/>
      <x v="70"/>
      <x v="783"/>
    </i>
    <i>
      <x v="74"/>
      <x v="71"/>
      <x v="330"/>
    </i>
    <i>
      <x v="75"/>
      <x v="72"/>
      <x v="684"/>
    </i>
    <i>
      <x v="76"/>
      <x v="73"/>
      <x v="782"/>
    </i>
    <i>
      <x v="77"/>
      <x v="74"/>
      <x v="313"/>
    </i>
    <i>
      <x v="78"/>
      <x v="75"/>
      <x v="1700"/>
    </i>
    <i>
      <x v="80"/>
      <x v="76"/>
      <x v="828"/>
    </i>
    <i>
      <x v="81"/>
      <x v="77"/>
      <x v="179"/>
    </i>
    <i>
      <x v="82"/>
      <x v="78"/>
      <x v="487"/>
    </i>
    <i>
      <x v="83"/>
      <x v="79"/>
      <x v="710"/>
    </i>
    <i>
      <x v="84"/>
      <x v="80"/>
      <x v="723"/>
    </i>
    <i>
      <x v="85"/>
      <x v="81"/>
      <x v="831"/>
    </i>
    <i>
      <x v="86"/>
      <x v="82"/>
      <x v="949"/>
    </i>
    <i>
      <x v="87"/>
      <x v="83"/>
      <x v="960"/>
    </i>
    <i>
      <x v="88"/>
      <x v="84"/>
      <x v="1716"/>
    </i>
    <i>
      <x v="89"/>
      <x v="85"/>
      <x v="1724"/>
    </i>
    <i>
      <x v="98"/>
      <x v="91"/>
      <x v="945"/>
    </i>
    <i>
      <x v="102"/>
      <x v="95"/>
      <x v="992"/>
    </i>
    <i>
      <x v="103"/>
      <x v="95"/>
      <x v="186"/>
    </i>
    <i>
      <x v="104"/>
      <x v="96"/>
      <x v="1696"/>
    </i>
    <i>
      <x v="105"/>
      <x v="97"/>
      <x v="990"/>
    </i>
    <i r="2">
      <x v="991"/>
    </i>
    <i>
      <x v="106"/>
      <x v="95"/>
      <x v="1684"/>
    </i>
    <i>
      <x v="122"/>
      <x v="107"/>
      <x v="1127"/>
    </i>
    <i>
      <x v="123"/>
      <x v="108"/>
      <x v="1128"/>
    </i>
    <i>
      <x v="124"/>
      <x v="109"/>
      <x v="1129"/>
    </i>
    <i>
      <x v="126"/>
      <x v="110"/>
      <x v="1200"/>
    </i>
    <i>
      <x v="127"/>
      <x v="111"/>
      <x v="1347"/>
    </i>
    <i>
      <x v="128"/>
      <x v="112"/>
      <x v="214"/>
    </i>
    <i>
      <x v="129"/>
      <x v="113"/>
      <x v="308"/>
    </i>
    <i>
      <x v="130"/>
      <x v="114"/>
      <x v="709"/>
    </i>
    <i>
      <x v="131"/>
      <x v="115"/>
      <x v="1131"/>
    </i>
    <i>
      <x v="132"/>
      <x v="116"/>
      <x v="1383"/>
    </i>
    <i>
      <x v="133"/>
      <x v="117"/>
      <x v="1421"/>
    </i>
    <i>
      <x v="135"/>
      <x v="118"/>
      <x v="190"/>
    </i>
    <i>
      <x v="136"/>
      <x v="119"/>
      <x v="202"/>
    </i>
    <i>
      <x v="137"/>
      <x v="120"/>
      <x v="685"/>
    </i>
    <i>
      <x v="138"/>
      <x v="121"/>
      <x v="718"/>
    </i>
    <i>
      <x v="139"/>
      <x v="122"/>
      <x v="1385"/>
    </i>
    <i>
      <x v="141"/>
      <x v="124"/>
      <x v="1703"/>
    </i>
    <i>
      <x v="142"/>
      <x v="125"/>
      <x v="1618"/>
    </i>
    <i>
      <x v="143"/>
      <x v="126"/>
      <x v="1730"/>
    </i>
    <i>
      <x v="144"/>
      <x v="127"/>
      <x v="1567"/>
    </i>
    <i>
      <x v="145"/>
      <x v="128"/>
      <x v="1503"/>
    </i>
    <i>
      <x v="146"/>
      <x v="129"/>
      <x v="1434"/>
    </i>
    <i>
      <x v="149"/>
      <x v="132"/>
      <x v="1568"/>
    </i>
    <i>
      <x v="166"/>
      <x v="144"/>
      <x v="1"/>
    </i>
    <i>
      <x v="183"/>
      <x v="144"/>
      <x v="1035"/>
    </i>
    <i>
      <x v="189"/>
      <x v="162"/>
      <x v="1665"/>
    </i>
    <i>
      <x v="190"/>
      <x v="163"/>
      <x v="1649"/>
    </i>
    <i>
      <x v="191"/>
      <x v="162"/>
      <x v="13"/>
    </i>
    <i>
      <x v="192"/>
      <x v="162"/>
      <x v="778"/>
    </i>
    <i r="1">
      <x v="164"/>
      <x v="1531"/>
    </i>
    <i>
      <x v="193"/>
      <x v="165"/>
      <x v="939"/>
    </i>
    <i>
      <x v="197"/>
      <x v="169"/>
      <x v="536"/>
    </i>
    <i>
      <x v="198"/>
      <x v="170"/>
      <x v="1105"/>
    </i>
    <i>
      <x v="209"/>
      <x v="179"/>
      <x v="1529"/>
    </i>
    <i>
      <x v="210"/>
      <x v="180"/>
      <x v="901"/>
    </i>
    <i>
      <x v="212"/>
      <x v="162"/>
      <x v="1341"/>
    </i>
    <i>
      <x v="213"/>
      <x v="182"/>
      <x v="1325"/>
    </i>
    <i>
      <x v="218"/>
      <x v="162"/>
      <x v="918"/>
    </i>
    <i>
      <x v="219"/>
      <x v="714"/>
      <x v="1416"/>
    </i>
    <i r="2">
      <x v="1744"/>
    </i>
    <i>
      <x v="243"/>
      <x v="46"/>
      <x v="1617"/>
    </i>
    <i>
      <x v="303"/>
      <x v="253"/>
      <x v="442"/>
    </i>
    <i>
      <x v="304"/>
      <x v="46"/>
      <x v="707"/>
    </i>
    <i>
      <x v="305"/>
      <x v="46"/>
      <x v="284"/>
    </i>
    <i>
      <x v="306"/>
      <x v="46"/>
      <x v="292"/>
    </i>
    <i>
      <x v="307"/>
      <x v="46"/>
      <x v="131"/>
    </i>
    <i>
      <x v="308"/>
      <x v="254"/>
      <x v="1554"/>
    </i>
    <i>
      <x v="357"/>
      <x v="303"/>
      <x v="1403"/>
    </i>
    <i>
      <x v="358"/>
      <x v="304"/>
      <x v="1397"/>
    </i>
    <i>
      <x v="359"/>
      <x v="305"/>
      <x v="1398"/>
    </i>
    <i>
      <x v="360"/>
      <x v="345"/>
      <x v="955"/>
    </i>
    <i>
      <x v="361"/>
      <x v="306"/>
      <x v="1480"/>
    </i>
    <i>
      <x v="362"/>
      <x v="307"/>
      <x v="1402"/>
    </i>
    <i>
      <x v="363"/>
      <x v="308"/>
      <x v="1400"/>
    </i>
    <i>
      <x v="364"/>
      <x v="308"/>
      <x v="1401"/>
    </i>
    <i>
      <x v="365"/>
      <x v="309"/>
      <x v="561"/>
    </i>
    <i>
      <x v="366"/>
      <x v="310"/>
      <x v="853"/>
    </i>
    <i>
      <x v="367"/>
      <x v="311"/>
      <x v="1359"/>
    </i>
    <i>
      <x v="368"/>
      <x v="312"/>
      <x v="1359"/>
    </i>
    <i>
      <x v="369"/>
      <x v="313"/>
      <x v="989"/>
    </i>
    <i>
      <x v="370"/>
      <x v="314"/>
      <x v="1399"/>
    </i>
    <i>
      <x v="371"/>
      <x v="315"/>
      <x v="988"/>
    </i>
    <i>
      <x v="372"/>
      <x v="316"/>
      <x v="987"/>
    </i>
    <i>
      <x v="373"/>
      <x v="317"/>
      <x v="553"/>
    </i>
    <i>
      <x v="374"/>
      <x v="318"/>
      <x v="418"/>
    </i>
    <i>
      <x v="375"/>
      <x v="319"/>
      <x v="417"/>
    </i>
    <i>
      <x v="376"/>
      <x v="320"/>
      <x v="1041"/>
    </i>
    <i>
      <x v="377"/>
      <x v="321"/>
      <x v="1040"/>
    </i>
    <i>
      <x v="378"/>
      <x v="322"/>
      <x v="346"/>
    </i>
    <i>
      <x v="379"/>
      <x v="323"/>
      <x v="346"/>
    </i>
    <i>
      <x v="380"/>
      <x v="324"/>
      <x v="1695"/>
    </i>
    <i>
      <x v="381"/>
      <x v="325"/>
      <x v="208"/>
    </i>
    <i>
      <x v="382"/>
      <x v="326"/>
      <x v="207"/>
    </i>
    <i>
      <x v="383"/>
      <x v="327"/>
      <x v="779"/>
    </i>
    <i>
      <x v="384"/>
      <x v="328"/>
      <x v="745"/>
    </i>
    <i>
      <x v="385"/>
      <x v="329"/>
      <x v="745"/>
    </i>
    <i>
      <x v="386"/>
      <x v="330"/>
      <x v="1418"/>
    </i>
    <i>
      <x v="387"/>
      <x v="331"/>
      <x v="1417"/>
    </i>
    <i>
      <x v="390"/>
      <x v="334"/>
      <x v="562"/>
    </i>
    <i>
      <x v="393"/>
      <x v="337"/>
      <x v="731"/>
    </i>
    <i>
      <x v="394"/>
      <x v="338"/>
      <x v="1537"/>
    </i>
    <i>
      <x v="395"/>
      <x v="339"/>
      <x v="559"/>
    </i>
    <i>
      <x v="399"/>
      <x v="343"/>
      <x v="1147"/>
    </i>
    <i>
      <x v="400"/>
      <x v="344"/>
      <x v="1485"/>
    </i>
    <i>
      <x v="401"/>
      <x v="345"/>
      <x v="1666"/>
    </i>
    <i>
      <x v="417"/>
      <x v="360"/>
      <x v="1478"/>
    </i>
    <i>
      <x v="418"/>
      <x v="361"/>
      <x v="1477"/>
    </i>
    <i>
      <x v="419"/>
      <x v="362"/>
      <x v="558"/>
    </i>
    <i>
      <x v="420"/>
      <x v="363"/>
      <x v="432"/>
    </i>
    <i>
      <x v="421"/>
      <x v="364"/>
      <x v="406"/>
    </i>
    <i>
      <x v="422"/>
      <x v="365"/>
      <x v="842"/>
    </i>
    <i>
      <x v="423"/>
      <x v="366"/>
      <x v="1476"/>
    </i>
    <i>
      <x v="424"/>
      <x v="367"/>
      <x v="1473"/>
    </i>
    <i>
      <x v="425"/>
      <x v="368"/>
      <x v="1481"/>
    </i>
    <i>
      <x v="426"/>
      <x v="369"/>
      <x v="1472"/>
    </i>
    <i>
      <x v="427"/>
      <x v="370"/>
      <x v="1667"/>
    </i>
    <i>
      <x v="428"/>
      <x v="371"/>
      <x v="58"/>
    </i>
    <i>
      <x v="429"/>
      <x v="372"/>
      <x v="48"/>
    </i>
    <i>
      <x v="430"/>
      <x v="373"/>
      <x v="1603"/>
    </i>
    <i>
      <x v="431"/>
      <x v="374"/>
      <x v="46"/>
    </i>
    <i>
      <x v="432"/>
      <x v="375"/>
      <x v="53"/>
    </i>
    <i>
      <x v="433"/>
      <x v="376"/>
      <x v="1140"/>
    </i>
    <i>
      <x v="435"/>
      <x v="378"/>
      <x v="1141"/>
    </i>
    <i>
      <x v="436"/>
      <x v="379"/>
      <x v="708"/>
    </i>
    <i>
      <x v="437"/>
      <x v="380"/>
      <x v="1657"/>
    </i>
    <i>
      <x v="483"/>
      <x v="46"/>
      <x v="1361"/>
    </i>
    <i>
      <x v="484"/>
      <x v="423"/>
      <x v="556"/>
    </i>
    <i>
      <x v="485"/>
      <x v="423"/>
      <x v="557"/>
    </i>
    <i>
      <x v="486"/>
      <x v="46"/>
      <x v="205"/>
    </i>
    <i>
      <x v="487"/>
      <x v="46"/>
      <x v="900"/>
    </i>
    <i>
      <x v="488"/>
      <x v="46"/>
      <x v="899"/>
    </i>
    <i>
      <x v="489"/>
      <x v="46"/>
      <x v="898"/>
    </i>
    <i>
      <x v="491"/>
      <x v="46"/>
      <x v="896"/>
    </i>
    <i>
      <x v="494"/>
      <x v="46"/>
      <x v="897"/>
    </i>
    <i>
      <x v="522"/>
      <x v="423"/>
      <x v="133"/>
    </i>
    <i>
      <x v="523"/>
      <x v="453"/>
      <x v="355"/>
    </i>
    <i>
      <x v="525"/>
      <x v="455"/>
      <x v="350"/>
    </i>
    <i>
      <x v="529"/>
      <x v="458"/>
      <x v="318"/>
    </i>
    <i>
      <x v="531"/>
      <x v="460"/>
      <x v="1187"/>
    </i>
    <i>
      <x v="532"/>
      <x v="461"/>
      <x v="412"/>
    </i>
    <i>
      <x v="533"/>
      <x v="462"/>
      <x v="1718"/>
    </i>
    <i>
      <x v="544"/>
      <x v="471"/>
      <x v="852"/>
    </i>
    <i>
      <x v="561"/>
      <x v="487"/>
      <x v="1616"/>
    </i>
    <i>
      <x v="566"/>
      <x v="491"/>
      <x v="492"/>
    </i>
    <i>
      <x v="576"/>
      <x v="499"/>
      <x v="1158"/>
    </i>
    <i>
      <x v="590"/>
      <x v="510"/>
      <x v="922"/>
    </i>
    <i>
      <x v="615"/>
      <x v="530"/>
      <x v="1001"/>
    </i>
    <i>
      <x v="652"/>
      <x v="549"/>
      <x v="1483"/>
    </i>
    <i>
      <x v="653"/>
      <x v="549"/>
      <x v="225"/>
    </i>
    <i>
      <x v="655"/>
      <x v="549"/>
      <x v="349"/>
    </i>
    <i>
      <x v="679"/>
      <x v="491"/>
      <x v="1679"/>
    </i>
    <i>
      <x v="680"/>
      <x v="549"/>
      <x v="349"/>
    </i>
    <i>
      <x v="683"/>
      <x v="549"/>
      <x v="511"/>
    </i>
    <i>
      <x v="685"/>
      <x v="573"/>
      <x v="1079"/>
    </i>
    <i>
      <x v="686"/>
      <x v="574"/>
      <x v="1340"/>
    </i>
    <i>
      <x v="689"/>
      <x v="576"/>
      <x v="1346"/>
    </i>
    <i>
      <x v="706"/>
      <x v="582"/>
      <x v="1664"/>
    </i>
    <i>
      <x v="800"/>
      <x v="640"/>
      <x v="1415"/>
    </i>
    <i>
      <x v="801"/>
      <x v="641"/>
      <x v="1604"/>
    </i>
    <i>
      <x v="802"/>
      <x v="642"/>
      <x v="493"/>
    </i>
    <i>
      <x v="803"/>
      <x v="643"/>
      <x v="713"/>
    </i>
    <i>
      <x v="804"/>
      <x v="644"/>
      <x v="212"/>
    </i>
    <i>
      <x v="805"/>
      <x v="645"/>
      <x v="1411"/>
    </i>
    <i>
      <x v="806"/>
      <x v="646"/>
      <x v="61"/>
    </i>
    <i>
      <x v="807"/>
      <x v="647"/>
      <x v="1608"/>
    </i>
    <i>
      <x v="808"/>
      <x v="648"/>
      <x v="137"/>
    </i>
    <i>
      <x v="809"/>
      <x v="649"/>
      <x v="147"/>
    </i>
    <i>
      <x v="810"/>
      <x v="650"/>
      <x v="1103"/>
    </i>
    <i>
      <x v="811"/>
      <x v="651"/>
      <x v="1162"/>
    </i>
    <i>
      <x v="812"/>
      <x v="652"/>
      <x v="1742"/>
    </i>
    <i>
      <x v="813"/>
      <x v="653"/>
      <x v="1413"/>
    </i>
    <i>
      <x v="814"/>
      <x v="654"/>
      <x v="848"/>
    </i>
    <i>
      <x v="815"/>
      <x v="655"/>
      <x v="357"/>
    </i>
    <i>
      <x v="816"/>
      <x v="656"/>
      <x v="494"/>
    </i>
    <i>
      <x v="817"/>
      <x v="657"/>
      <x v="349"/>
    </i>
    <i>
      <x v="818"/>
      <x v="658"/>
      <x v="61"/>
    </i>
    <i>
      <x v="819"/>
      <x v="659"/>
      <x v="475"/>
    </i>
    <i>
      <x v="820"/>
      <x v="660"/>
      <x v="493"/>
    </i>
    <i>
      <x v="821"/>
      <x v="661"/>
      <x v="1573"/>
    </i>
    <i>
      <x v="822"/>
      <x v="662"/>
      <x v="714"/>
    </i>
    <i>
      <x v="823"/>
      <x v="663"/>
      <x v="1613"/>
    </i>
    <i>
      <x v="824"/>
      <x v="664"/>
      <x v="213"/>
    </i>
    <i>
      <x v="825"/>
      <x v="665"/>
      <x v="322"/>
    </i>
    <i>
      <x v="826"/>
      <x v="666"/>
      <x v="1411"/>
    </i>
    <i>
      <x v="827"/>
      <x v="667"/>
      <x v="61"/>
    </i>
    <i>
      <x v="828"/>
      <x v="668"/>
      <x v="280"/>
    </i>
    <i>
      <x v="829"/>
      <x v="669"/>
      <x v="322"/>
    </i>
    <i>
      <x v="830"/>
      <x v="670"/>
      <x v="349"/>
    </i>
    <i>
      <x v="831"/>
      <x v="671"/>
      <x v="357"/>
    </i>
    <i>
      <x v="832"/>
      <x v="672"/>
      <x v="365"/>
    </i>
    <i>
      <x v="833"/>
      <x v="673"/>
      <x v="475"/>
    </i>
    <i>
      <x v="834"/>
      <x v="674"/>
      <x v="1602"/>
    </i>
    <i>
      <x v="835"/>
      <x v="675"/>
      <x v="1449"/>
    </i>
    <i>
      <x v="836"/>
      <x v="676"/>
      <x v="848"/>
    </i>
    <i>
      <x v="837"/>
      <x v="677"/>
      <x v="1241"/>
    </i>
    <i>
      <x v="838"/>
      <x v="678"/>
      <x v="1411"/>
    </i>
    <i>
      <x v="839"/>
      <x v="679"/>
      <x v="1571"/>
    </i>
    <i>
      <x v="840"/>
      <x v="680"/>
      <x v="1243"/>
    </i>
    <i>
      <x v="841"/>
      <x v="681"/>
      <x v="1437"/>
    </i>
    <i>
      <x v="842"/>
      <x v="682"/>
      <x v="1742"/>
    </i>
    <i>
      <x v="843"/>
      <x v="683"/>
      <x v="1736"/>
    </i>
    <i>
      <x v="844"/>
      <x v="684"/>
      <x v="1732"/>
    </i>
    <i>
      <x v="845"/>
      <x v="685"/>
      <x v="1738"/>
    </i>
    <i>
      <x v="846"/>
      <x v="686"/>
      <x v="16"/>
    </i>
    <i>
      <x v="847"/>
      <x v="687"/>
      <x v="713"/>
    </i>
    <i>
      <x v="848"/>
      <x v="688"/>
      <x v="61"/>
    </i>
    <i>
      <x v="849"/>
      <x v="689"/>
      <x v="365"/>
    </i>
    <i>
      <x v="850"/>
      <x v="690"/>
      <x v="67"/>
    </i>
    <i>
      <x v="851"/>
      <x v="691"/>
      <x v="157"/>
    </i>
    <i>
      <x v="852"/>
      <x v="692"/>
      <x v="155"/>
    </i>
    <i>
      <x v="853"/>
      <x v="693"/>
      <x v="148"/>
    </i>
    <i>
      <x v="854"/>
      <x v="694"/>
      <x v="152"/>
    </i>
    <i>
      <x v="855"/>
      <x v="695"/>
      <x v="154"/>
    </i>
    <i>
      <x v="856"/>
      <x v="696"/>
      <x v="150"/>
    </i>
    <i>
      <x v="857"/>
      <x v="697"/>
      <x v="171"/>
    </i>
    <i>
      <x v="858"/>
      <x v="698"/>
      <x v="1735"/>
    </i>
    <i>
      <x v="859"/>
      <x v="699"/>
      <x v="1734"/>
    </i>
    <i>
      <x v="860"/>
      <x v="700"/>
      <x v="1737"/>
    </i>
    <i>
      <x v="861"/>
      <x v="701"/>
      <x v="284"/>
    </i>
    <i>
      <x v="862"/>
      <x v="702"/>
      <x v="1605"/>
    </i>
    <i>
      <x v="863"/>
      <x v="703"/>
      <x v="1733"/>
    </i>
    <i>
      <x v="864"/>
      <x v="704"/>
      <x v="1671"/>
    </i>
    <i>
      <x v="865"/>
      <x v="705"/>
      <x v="1198"/>
    </i>
    <i>
      <x v="866"/>
      <x v="704"/>
      <x v="1274"/>
    </i>
    <i>
      <x v="867"/>
      <x v="706"/>
      <x v="915"/>
    </i>
    <i>
      <x v="868"/>
      <x v="707"/>
      <x v="859"/>
    </i>
    <i>
      <x v="869"/>
      <x v="708"/>
      <x v="1168"/>
    </i>
    <i>
      <x v="870"/>
      <x v="709"/>
      <x v="1225"/>
    </i>
    <i>
      <x v="871"/>
      <x v="710"/>
      <x v="1378"/>
    </i>
    <i>
      <x v="872"/>
      <x v="711"/>
      <x v="1380"/>
    </i>
    <i>
      <x v="873"/>
      <x v="712"/>
      <x v="1379"/>
    </i>
    <i>
      <x v="874"/>
      <x v="713"/>
      <x v="693"/>
    </i>
    <i>
      <x v="875"/>
      <x v="714"/>
      <x v="1192"/>
    </i>
    <i>
      <x v="876"/>
      <x v="715"/>
      <x v="377"/>
    </i>
    <i>
      <x v="877"/>
      <x v="716"/>
      <x v="435"/>
    </i>
    <i>
      <x v="878"/>
      <x v="717"/>
      <x v="1163"/>
    </i>
    <i>
      <x v="879"/>
      <x v="718"/>
      <x v="1106"/>
    </i>
    <i>
      <x v="880"/>
      <x v="719"/>
      <x v="808"/>
    </i>
    <i>
      <x v="881"/>
      <x v="720"/>
      <x v="808"/>
    </i>
    <i>
      <x v="882"/>
      <x v="721"/>
      <x v="1349"/>
    </i>
    <i>
      <x v="883"/>
      <x v="722"/>
      <x v="714"/>
    </i>
    <i>
      <x v="884"/>
      <x v="723"/>
      <x v="61"/>
    </i>
    <i>
      <x v="885"/>
      <x v="724"/>
      <x v="365"/>
    </i>
    <i>
      <x v="886"/>
      <x v="725"/>
      <x v="156"/>
    </i>
    <i>
      <x v="887"/>
      <x v="726"/>
      <x v="149"/>
    </i>
    <i>
      <x v="888"/>
      <x v="726"/>
      <x v="151"/>
    </i>
    <i>
      <x v="889"/>
      <x v="726"/>
      <x v="153"/>
    </i>
    <i>
      <x v="890"/>
      <x v="727"/>
      <x v="158"/>
    </i>
    <i>
      <x v="891"/>
      <x v="728"/>
      <x v="1194"/>
    </i>
    <i>
      <x v="892"/>
      <x v="729"/>
      <x v="1190"/>
    </i>
    <i>
      <x v="893"/>
      <x v="730"/>
      <x v="1189"/>
    </i>
    <i>
      <x v="894"/>
      <x v="731"/>
      <x v="841"/>
    </i>
    <i>
      <x v="895"/>
      <x v="732"/>
      <x v="361"/>
    </i>
    <i>
      <x v="896"/>
      <x v="733"/>
      <x v="323"/>
    </i>
    <i>
      <x v="897"/>
      <x v="734"/>
      <x v="478"/>
    </i>
    <i>
      <x v="898"/>
      <x v="734"/>
      <x v="867"/>
    </i>
    <i>
      <x v="899"/>
      <x v="734"/>
      <x v="883"/>
    </i>
    <i>
      <x v="900"/>
      <x v="734"/>
      <x v="1112"/>
    </i>
    <i>
      <x v="901"/>
      <x v="735"/>
      <x v="100"/>
    </i>
    <i>
      <x v="902"/>
      <x v="736"/>
      <x v="299"/>
    </i>
    <i>
      <x v="903"/>
      <x v="737"/>
      <x v="750"/>
    </i>
    <i>
      <x v="904"/>
      <x v="738"/>
      <x v="322"/>
    </i>
    <i>
      <x v="905"/>
      <x v="739"/>
      <x v="1336"/>
    </i>
    <i>
      <x v="906"/>
      <x v="740"/>
      <x v="1342"/>
    </i>
    <i>
      <x v="907"/>
      <x v="741"/>
      <x v="1731"/>
    </i>
    <i>
      <x v="908"/>
      <x v="742"/>
      <x v="1104"/>
    </i>
    <i>
      <x v="909"/>
      <x v="743"/>
      <x v="1556"/>
    </i>
    <i>
      <x v="910"/>
      <x v="744"/>
      <x v="1116"/>
    </i>
    <i>
      <x v="911"/>
      <x v="745"/>
      <x v="1414"/>
    </i>
    <i>
      <x v="912"/>
      <x v="746"/>
      <x v="551"/>
    </i>
    <i>
      <x v="913"/>
      <x v="747"/>
      <x v="552"/>
    </i>
    <i>
      <x v="914"/>
      <x v="748"/>
      <x v="485"/>
    </i>
    <i>
      <x v="915"/>
      <x v="749"/>
      <x v="99"/>
    </i>
    <i>
      <x v="916"/>
      <x v="750"/>
      <x v="1343"/>
    </i>
    <i>
      <x v="917"/>
      <x v="751"/>
      <x v="1193"/>
    </i>
    <i>
      <x v="918"/>
      <x v="752"/>
      <x v="891"/>
    </i>
    <i>
      <x v="919"/>
      <x v="753"/>
      <x v="1706"/>
    </i>
    <i>
      <x v="920"/>
      <x v="754"/>
      <x v="216"/>
    </i>
    <i>
      <x v="921"/>
      <x v="755"/>
      <x v="1560"/>
    </i>
    <i>
      <x v="922"/>
      <x v="756"/>
      <x v="916"/>
    </i>
    <i>
      <x v="923"/>
      <x v="757"/>
      <x v="16"/>
    </i>
    <i>
      <x v="924"/>
      <x v="758"/>
      <x v="713"/>
    </i>
    <i>
      <x v="925"/>
      <x v="759"/>
      <x v="61"/>
    </i>
    <i>
      <x v="926"/>
      <x v="760"/>
      <x v="365"/>
    </i>
    <i>
      <x v="927"/>
      <x v="761"/>
      <x v="160"/>
    </i>
    <i>
      <x v="928"/>
      <x v="762"/>
      <x v="1184"/>
    </i>
    <i>
      <x v="929"/>
      <x v="763"/>
      <x v="1320"/>
    </i>
    <i>
      <x v="930"/>
      <x v="764"/>
      <x v="392"/>
    </i>
    <i>
      <x v="931"/>
      <x v="765"/>
      <x v="1317"/>
    </i>
    <i>
      <x v="932"/>
      <x v="766"/>
      <x v="1311"/>
    </i>
    <i>
      <x v="933"/>
      <x v="767"/>
      <x v="1304"/>
    </i>
    <i>
      <x v="934"/>
      <x v="768"/>
      <x v="1289"/>
    </i>
    <i>
      <x v="935"/>
      <x v="769"/>
      <x v="1294"/>
    </i>
    <i>
      <x v="936"/>
      <x v="770"/>
      <x v="1292"/>
    </i>
    <i>
      <x v="937"/>
      <x v="771"/>
      <x v="277"/>
    </i>
    <i>
      <x v="938"/>
      <x v="762"/>
      <x v="867"/>
    </i>
    <i>
      <x v="939"/>
      <x v="762"/>
      <x v="499"/>
    </i>
    <i>
      <x v="940"/>
      <x v="772"/>
      <x v="521"/>
    </i>
    <i>
      <x v="941"/>
      <x v="773"/>
      <x v="947"/>
    </i>
    <i>
      <x v="942"/>
      <x v="774"/>
      <x v="420"/>
    </i>
    <i>
      <x v="943"/>
      <x v="762"/>
      <x v="1185"/>
    </i>
    <i>
      <x v="944"/>
      <x v="775"/>
      <x v="1670"/>
    </i>
    <i>
      <x v="945"/>
      <x v="776"/>
      <x v="907"/>
    </i>
    <i>
      <x v="946"/>
      <x v="777"/>
      <x v="1173"/>
    </i>
    <i>
      <x v="947"/>
      <x v="778"/>
      <x v="386"/>
    </i>
    <i>
      <x v="948"/>
      <x v="779"/>
      <x v="1118"/>
    </i>
    <i>
      <x v="949"/>
      <x v="780"/>
      <x v="1652"/>
    </i>
    <i>
      <x v="950"/>
      <x v="781"/>
      <x v="1469"/>
    </i>
    <i>
      <x v="951"/>
      <x v="782"/>
      <x v="1452"/>
    </i>
    <i>
      <x v="952"/>
      <x v="783"/>
      <x v="699"/>
    </i>
    <i>
      <x v="953"/>
      <x v="784"/>
      <x v="446"/>
    </i>
    <i>
      <x v="954"/>
      <x v="785"/>
      <x v="451"/>
    </i>
    <i>
      <x v="955"/>
      <x v="786"/>
      <x v="1363"/>
    </i>
    <i>
      <x v="956"/>
      <x v="787"/>
      <x v="119"/>
    </i>
    <i>
      <x v="957"/>
      <x v="788"/>
      <x v="389"/>
    </i>
    <i>
      <x v="958"/>
      <x v="789"/>
      <x v="668"/>
    </i>
    <i>
      <x v="959"/>
      <x v="790"/>
      <x v="1569"/>
    </i>
    <i>
      <x v="960"/>
      <x v="791"/>
      <x v="1164"/>
    </i>
    <i>
      <x v="961"/>
      <x v="792"/>
      <x v="1334"/>
    </i>
    <i>
      <x v="962"/>
      <x v="793"/>
      <x v="1330"/>
    </i>
    <i>
      <x v="963"/>
      <x v="794"/>
      <x v="887"/>
    </i>
    <i>
      <x v="964"/>
      <x v="795"/>
      <x v="116"/>
    </i>
    <i>
      <x v="965"/>
      <x v="796"/>
      <x v="315"/>
    </i>
    <i>
      <x v="966"/>
      <x v="797"/>
      <x v="573"/>
    </i>
    <i>
      <x v="967"/>
      <x v="798"/>
      <x v="456"/>
    </i>
    <i>
      <x v="968"/>
      <x v="799"/>
      <x v="555"/>
    </i>
    <i>
      <x v="969"/>
      <x v="800"/>
      <x v="463"/>
    </i>
    <i>
      <x v="970"/>
      <x v="801"/>
      <x v="490"/>
    </i>
    <i>
      <x v="971"/>
      <x v="802"/>
      <x v="1451"/>
    </i>
    <i>
      <x v="972"/>
      <x v="803"/>
      <x v="1394"/>
    </i>
    <i>
      <x v="973"/>
      <x v="804"/>
      <x v="431"/>
    </i>
    <i>
      <x v="974"/>
      <x v="805"/>
      <x v="1395"/>
    </i>
    <i>
      <x v="975"/>
      <x v="806"/>
      <x v="1488"/>
    </i>
    <i>
      <x v="976"/>
      <x v="807"/>
      <x v="720"/>
    </i>
    <i>
      <x v="977"/>
      <x v="808"/>
      <x v="719"/>
    </i>
    <i>
      <x v="978"/>
      <x v="809"/>
      <x v="483"/>
    </i>
    <i>
      <x v="979"/>
      <x v="889"/>
      <x v="358"/>
    </i>
    <i>
      <x v="980"/>
      <x v="810"/>
      <x v="1704"/>
    </i>
    <i>
      <x v="981"/>
      <x v="811"/>
      <x v="1445"/>
    </i>
    <i>
      <x v="982"/>
      <x v="812"/>
      <x v="1471"/>
    </i>
    <i>
      <x v="983"/>
      <x v="813"/>
      <x v="802"/>
    </i>
    <i>
      <x v="984"/>
      <x v="814"/>
      <x v="803"/>
    </i>
    <i>
      <x v="985"/>
      <x v="815"/>
      <x v="1527"/>
    </i>
    <i>
      <x v="986"/>
      <x v="816"/>
      <x v="1338"/>
    </i>
    <i>
      <x v="987"/>
      <x v="817"/>
      <x v="1154"/>
    </i>
    <i>
      <x v="988"/>
      <x v="818"/>
      <x v="1557"/>
    </i>
    <i>
      <x v="989"/>
      <x v="819"/>
      <x v="415"/>
    </i>
    <i>
      <x v="990"/>
      <x v="820"/>
      <x v="387"/>
    </i>
    <i>
      <x v="991"/>
      <x v="821"/>
      <x v="429"/>
    </i>
    <i>
      <x v="992"/>
      <x v="822"/>
      <x v="544"/>
    </i>
    <i>
      <x v="993"/>
      <x v="823"/>
      <x v="537"/>
    </i>
    <i>
      <x v="1002"/>
      <x v="832"/>
      <x v="1704"/>
    </i>
    <i>
      <x v="1003"/>
      <x v="833"/>
      <x v="640"/>
    </i>
    <i>
      <x v="1004"/>
      <x v="834"/>
      <x v="1557"/>
    </i>
    <i>
      <x v="1005"/>
      <x v="835"/>
      <x v="545"/>
    </i>
    <i>
      <x v="1006"/>
      <x v="836"/>
      <x v="1487"/>
    </i>
    <i>
      <x v="1007"/>
      <x v="838"/>
      <x v="1642"/>
    </i>
    <i>
      <x v="1008"/>
      <x v="837"/>
      <x v="1201"/>
    </i>
    <i>
      <x v="1009"/>
      <x v="838"/>
      <x v="1641"/>
    </i>
    <i>
      <x v="1010"/>
      <x v="839"/>
      <x v="954"/>
    </i>
    <i>
      <x v="1011"/>
      <x v="840"/>
      <x v="1306"/>
    </i>
    <i>
      <x v="1012"/>
      <x v="841"/>
      <x v="1303"/>
    </i>
    <i>
      <x v="1013"/>
      <x v="842"/>
      <x v="1305"/>
    </i>
    <i>
      <x v="1014"/>
      <x v="843"/>
      <x v="1302"/>
    </i>
    <i>
      <x v="1015"/>
      <x v="844"/>
      <x v="894"/>
    </i>
    <i>
      <x v="1016"/>
      <x v="845"/>
      <x v="732"/>
    </i>
    <i>
      <x v="1017"/>
      <x v="846"/>
      <x v="735"/>
    </i>
    <i>
      <x v="1018"/>
      <x v="847"/>
      <x v="1447"/>
    </i>
    <i>
      <x v="1019"/>
      <x v="848"/>
      <x v="1291"/>
    </i>
    <i>
      <x v="1020"/>
      <x v="849"/>
      <x v="1290"/>
    </i>
    <i>
      <x v="1021"/>
      <x v="850"/>
      <x v="1607"/>
    </i>
    <i>
      <x v="1022"/>
      <x v="851"/>
      <x v="1288"/>
    </i>
    <i>
      <x v="1023"/>
      <x v="852"/>
      <x v="505"/>
    </i>
    <i>
      <x v="1024"/>
      <x v="853"/>
      <x v="2"/>
    </i>
    <i>
      <x v="1025"/>
      <x v="854"/>
      <x v="1296"/>
    </i>
    <i>
      <x v="1026"/>
      <x v="855"/>
      <x v="1295"/>
    </i>
    <i>
      <x v="1027"/>
      <x v="856"/>
      <x v="3"/>
    </i>
    <i>
      <x v="1028"/>
      <x v="857"/>
      <x v="733"/>
    </i>
    <i>
      <x v="1029"/>
      <x v="858"/>
      <x v="734"/>
    </i>
    <i>
      <x v="1030"/>
      <x v="859"/>
      <x v="1293"/>
    </i>
    <i>
      <x v="1031"/>
      <x v="860"/>
      <x v="1440"/>
    </i>
    <i>
      <x v="1032"/>
      <x v="861"/>
      <x v="98"/>
    </i>
    <i>
      <x v="1033"/>
      <x v="862"/>
      <x v="4"/>
    </i>
    <i>
      <x v="1034"/>
      <x v="863"/>
      <x v="1300"/>
    </i>
    <i>
      <x v="1035"/>
      <x v="864"/>
      <x v="1301"/>
    </i>
    <i>
      <x v="1036"/>
      <x v="865"/>
      <x v="1298"/>
    </i>
    <i>
      <x v="1037"/>
      <x v="866"/>
      <x v="1297"/>
    </i>
    <i>
      <x v="1038"/>
      <x v="867"/>
      <x v="1299"/>
    </i>
    <i>
      <x v="1039"/>
      <x v="868"/>
      <x v="5"/>
    </i>
    <i>
      <x v="1040"/>
      <x v="869"/>
      <x v="938"/>
    </i>
    <i>
      <x v="1041"/>
      <x v="870"/>
      <x v="895"/>
    </i>
    <i>
      <x v="1042"/>
      <x v="871"/>
      <x v="1009"/>
    </i>
    <i>
      <x v="1043"/>
      <x v="872"/>
      <x v="847"/>
    </i>
    <i>
      <x v="1044"/>
      <x v="873"/>
      <x v="367"/>
    </i>
    <i>
      <x v="1045"/>
      <x v="874"/>
      <x v="1530"/>
    </i>
    <i>
      <x v="1046"/>
      <x v="875"/>
      <x v="6"/>
    </i>
    <i>
      <x v="1047"/>
      <x v="876"/>
      <x v="1538"/>
    </i>
    <i>
      <x v="1048"/>
      <x v="877"/>
      <x v="1743"/>
    </i>
    <i>
      <x v="1049"/>
      <x v="878"/>
      <x v="366"/>
    </i>
    <i>
      <x v="1050"/>
      <x v="879"/>
      <x v="477"/>
    </i>
    <i>
      <x v="1051"/>
      <x v="880"/>
      <x v="1629"/>
    </i>
    <i>
      <x v="1052"/>
      <x v="881"/>
      <x v="893"/>
    </i>
    <i>
      <x v="1053"/>
      <x v="882"/>
      <x v="1396"/>
    </i>
    <i>
      <x v="1054"/>
      <x v="883"/>
      <x v="7"/>
    </i>
    <i>
      <x v="1055"/>
      <x v="884"/>
      <x v="1683"/>
    </i>
    <i>
      <x v="1056"/>
      <x v="885"/>
      <x v="232"/>
    </i>
    <i>
      <x v="1057"/>
      <x v="886"/>
      <x v="1533"/>
    </i>
    <i>
      <x v="1059"/>
      <x v="888"/>
      <x v="337"/>
    </i>
    <i>
      <x v="1060"/>
      <x v="889"/>
      <x v="1728"/>
    </i>
    <i>
      <x v="1061"/>
      <x v="890"/>
      <x/>
    </i>
    <i>
      <x v="1062"/>
      <x v="891"/>
      <x v="514"/>
    </i>
    <i>
      <x v="1063"/>
      <x v="892"/>
      <x v="1702"/>
    </i>
    <i>
      <x v="1064"/>
      <x v="893"/>
      <x v="204"/>
    </i>
    <i>
      <x v="1065"/>
      <x v="894"/>
      <x v="738"/>
    </i>
    <i>
      <x v="1066"/>
      <x v="895"/>
      <x v="830"/>
    </i>
    <i>
      <x v="1067"/>
      <x v="896"/>
      <x v="1698"/>
    </i>
    <i>
      <x v="1068"/>
      <x v="897"/>
      <x v="1698"/>
    </i>
    <i>
      <x v="1069"/>
      <x v="898"/>
      <x v="399"/>
    </i>
    <i>
      <x v="1070"/>
      <x v="892"/>
      <x v="597"/>
    </i>
    <i>
      <x v="1071"/>
      <x v="899"/>
      <x v="84"/>
    </i>
    <i>
      <x v="1072"/>
      <x v="900"/>
      <x v="1482"/>
    </i>
    <i>
      <x v="1073"/>
      <x v="901"/>
      <x v="83"/>
    </i>
    <i>
      <x v="1074"/>
      <x v="902"/>
      <x v="574"/>
    </i>
    <i>
      <x v="1075"/>
      <x v="903"/>
      <x v="86"/>
    </i>
    <i>
      <x v="1076"/>
      <x v="904"/>
      <x v="87"/>
    </i>
    <i>
      <x v="1077"/>
      <x v="905"/>
      <x v="110"/>
    </i>
    <i>
      <x v="1078"/>
      <x v="906"/>
      <x v="393"/>
    </i>
    <i>
      <x v="1079"/>
      <x v="907"/>
      <x v="90"/>
    </i>
    <i>
      <x v="1080"/>
      <x v="908"/>
      <x v="1038"/>
    </i>
    <i>
      <x v="1081"/>
      <x v="909"/>
      <x v="674"/>
    </i>
    <i>
      <x v="1082"/>
      <x v="910"/>
      <x v="724"/>
    </i>
    <i>
      <x v="1083"/>
      <x v="911"/>
      <x v="882"/>
    </i>
    <i>
      <x v="1084"/>
      <x v="912"/>
      <x v="1018"/>
    </i>
    <i>
      <x v="1085"/>
      <x v="913"/>
      <x v="88"/>
    </i>
    <i>
      <x v="1086"/>
      <x v="914"/>
      <x v="32"/>
    </i>
    <i>
      <x v="1087"/>
      <x v="915"/>
      <x v="111"/>
    </i>
    <i>
      <x v="1088"/>
      <x v="916"/>
      <x v="107"/>
    </i>
    <i>
      <x v="1089"/>
      <x v="917"/>
      <x v="108"/>
    </i>
    <i>
      <x v="1090"/>
      <x v="918"/>
      <x v="109"/>
    </i>
    <i>
      <x v="1091"/>
      <x v="919"/>
      <x v="1135"/>
    </i>
    <i>
      <x v="1092"/>
      <x v="920"/>
      <x v="89"/>
    </i>
    <i>
      <x v="1093"/>
      <x v="921"/>
      <x v="1228"/>
    </i>
    <i>
      <x v="1094"/>
      <x v="922"/>
      <x v="687"/>
    </i>
    <i>
      <x v="1095"/>
      <x v="923"/>
      <x v="1719"/>
    </i>
    <i>
      <x v="1096"/>
      <x v="924"/>
      <x v="82"/>
    </i>
    <i>
      <x v="1097"/>
      <x v="925"/>
      <x v="85"/>
    </i>
    <i>
      <x v="1098"/>
      <x v="926"/>
      <x v="81"/>
    </i>
    <i>
      <x v="1099"/>
      <x v="927"/>
      <x v="1039"/>
    </i>
    <i>
      <x v="1100"/>
      <x v="928"/>
      <x v="71"/>
    </i>
    <i>
      <x v="1101"/>
      <x v="929"/>
      <x v="75"/>
    </i>
    <i>
      <x v="1102"/>
      <x v="930"/>
      <x v="76"/>
    </i>
    <i>
      <x v="1103"/>
      <x v="931"/>
      <x v="70"/>
    </i>
    <i>
      <x v="1104"/>
      <x v="932"/>
      <x v="73"/>
    </i>
    <i>
      <x v="1105"/>
      <x v="933"/>
      <x v="68"/>
    </i>
    <i>
      <x v="1106"/>
      <x v="934"/>
      <x v="69"/>
    </i>
    <i>
      <x v="1107"/>
      <x v="935"/>
      <x v="78"/>
    </i>
    <i>
      <x v="1108"/>
      <x v="936"/>
      <x v="77"/>
    </i>
    <i>
      <x v="1109"/>
      <x v="937"/>
      <x v="72"/>
    </i>
    <i>
      <x v="1110"/>
      <x v="938"/>
      <x v="74"/>
    </i>
    <i>
      <x v="1111"/>
      <x v="939"/>
      <x v="80"/>
    </i>
    <i>
      <x v="1112"/>
      <x v="899"/>
      <x v="92"/>
    </i>
    <i>
      <x v="1113"/>
      <x v="940"/>
      <x v="79"/>
    </i>
    <i>
      <x v="1114"/>
      <x v="941"/>
      <x v="1024"/>
    </i>
    <i>
      <x v="1115"/>
      <x v="942"/>
      <x v="383"/>
    </i>
    <i>
      <x v="1116"/>
      <x v="943"/>
      <x v="934"/>
    </i>
    <i>
      <x v="1117"/>
      <x v="944"/>
      <x v="784"/>
    </i>
    <i>
      <x v="1118"/>
      <x v="945"/>
      <x v="60"/>
    </i>
    <i>
      <x v="1119"/>
      <x v="946"/>
      <x v="1205"/>
    </i>
    <i>
      <x v="1120"/>
      <x v="947"/>
      <x v="863"/>
    </i>
    <i>
      <x v="1121"/>
      <x v="948"/>
      <x v="59"/>
    </i>
    <i>
      <x v="1122"/>
      <x v="949"/>
      <x v="246"/>
    </i>
    <i>
      <x v="1123"/>
      <x v="950"/>
      <x v="437"/>
    </i>
    <i>
      <x v="1124"/>
      <x v="951"/>
      <x v="523"/>
    </i>
    <i>
      <x v="1125"/>
      <x v="952"/>
      <x v="667"/>
    </i>
    <i>
      <x v="1126"/>
      <x v="953"/>
      <x v="679"/>
    </i>
    <i>
      <x v="1127"/>
      <x v="954"/>
      <x v="307"/>
    </i>
    <i>
      <x v="1128"/>
      <x v="955"/>
      <x v="1258"/>
    </i>
    <i>
      <x v="1129"/>
      <x v="956"/>
      <x v="864"/>
    </i>
    <i>
      <x v="1130"/>
      <x v="957"/>
      <x v="1209"/>
    </i>
    <i>
      <x v="1131"/>
      <x v="958"/>
      <x v="1709"/>
    </i>
    <i>
      <x v="1132"/>
      <x v="959"/>
      <x v="1687"/>
    </i>
    <i>
      <x v="1133"/>
      <x v="960"/>
      <x v="932"/>
    </i>
    <i>
      <x v="1134"/>
      <x v="961"/>
      <x v="65"/>
    </i>
    <i>
      <x v="1135"/>
      <x v="962"/>
      <x v="933"/>
    </i>
    <i>
      <x v="1136"/>
      <x v="963"/>
      <x v="1372"/>
    </i>
    <i>
      <x v="1137"/>
      <x v="964"/>
      <x v="256"/>
    </i>
    <i>
      <x v="1138"/>
      <x v="965"/>
      <x v="1242"/>
    </i>
    <i>
      <x v="1139"/>
      <x v="966"/>
      <x v="1033"/>
    </i>
    <i>
      <x v="1140"/>
      <x v="967"/>
      <x v="974"/>
    </i>
    <i>
      <x v="1141"/>
      <x v="968"/>
      <x v="978"/>
    </i>
    <i>
      <x v="1142"/>
      <x v="969"/>
      <x v="979"/>
    </i>
    <i>
      <x v="1143"/>
      <x v="970"/>
      <x v="973"/>
    </i>
    <i>
      <x v="1144"/>
      <x v="971"/>
      <x v="976"/>
    </i>
    <i>
      <x v="1145"/>
      <x v="972"/>
      <x v="971"/>
    </i>
    <i>
      <x v="1146"/>
      <x v="973"/>
      <x v="972"/>
    </i>
    <i>
      <x v="1147"/>
      <x v="974"/>
      <x v="981"/>
    </i>
    <i>
      <x v="1148"/>
      <x v="975"/>
      <x v="980"/>
    </i>
    <i>
      <x v="1149"/>
      <x v="976"/>
      <x v="975"/>
    </i>
    <i>
      <x v="1150"/>
      <x v="977"/>
      <x v="977"/>
    </i>
    <i>
      <x v="1151"/>
      <x v="978"/>
      <x v="983"/>
    </i>
    <i>
      <x v="1152"/>
      <x v="892"/>
      <x v="397"/>
    </i>
    <i>
      <x v="1153"/>
      <x v="979"/>
      <x v="982"/>
    </i>
    <i>
      <x v="1154"/>
      <x v="980"/>
      <x v="1026"/>
    </i>
    <i>
      <x v="1155"/>
      <x v="981"/>
      <x v="385"/>
    </i>
    <i>
      <x v="1156"/>
      <x v="982"/>
      <x v="740"/>
    </i>
    <i>
      <x v="1157"/>
      <x v="983"/>
      <x v="741"/>
    </i>
    <i>
      <x v="1158"/>
      <x v="984"/>
      <x v="425"/>
    </i>
    <i>
      <x v="1159"/>
      <x v="985"/>
      <x v="504"/>
    </i>
    <i>
      <x v="1160"/>
      <x v="986"/>
      <x v="328"/>
    </i>
    <i>
      <x v="1161"/>
      <x v="987"/>
      <x v="329"/>
    </i>
    <i>
      <x v="1162"/>
      <x v="988"/>
      <x v="777"/>
    </i>
    <i>
      <x v="1163"/>
      <x v="989"/>
      <x v="112"/>
    </i>
    <i>
      <x v="1164"/>
      <x v="990"/>
      <x v="297"/>
    </i>
    <i>
      <x v="1165"/>
      <x v="991"/>
      <x v="957"/>
    </i>
    <i>
      <x v="1166"/>
      <x v="992"/>
      <x v="1694"/>
    </i>
    <i>
      <x v="1167"/>
      <x v="993"/>
      <x v="1710"/>
    </i>
    <i>
      <x v="1168"/>
      <x v="994"/>
      <x v="742"/>
    </i>
    <i>
      <x v="1169"/>
      <x v="995"/>
      <x v="1019"/>
    </i>
    <i>
      <x v="1170"/>
      <x v="996"/>
      <x v="1142"/>
    </i>
    <i>
      <x v="1171"/>
      <x v="997"/>
      <x v="958"/>
    </i>
    <i>
      <x v="1172"/>
      <x v="998"/>
      <x v="743"/>
    </i>
    <i>
      <x v="1173"/>
      <x v="999"/>
      <x v="862"/>
    </i>
    <i>
      <x v="1174"/>
      <x v="1000"/>
      <x v="1126"/>
    </i>
    <i>
      <x v="1175"/>
      <x v="1001"/>
      <x v="755"/>
    </i>
    <i>
      <x v="1176"/>
      <x v="1002"/>
      <x v="759"/>
    </i>
    <i>
      <x v="1177"/>
      <x v="1003"/>
      <x v="760"/>
    </i>
    <i>
      <x v="1178"/>
      <x v="1004"/>
      <x v="754"/>
    </i>
    <i>
      <x v="1179"/>
      <x v="1005"/>
      <x v="757"/>
    </i>
    <i>
      <x v="1180"/>
      <x v="1006"/>
      <x v="752"/>
    </i>
    <i>
      <x v="1181"/>
      <x v="1007"/>
      <x v="753"/>
    </i>
    <i>
      <x v="1182"/>
      <x v="1008"/>
      <x v="762"/>
    </i>
    <i>
      <x v="1183"/>
      <x v="1009"/>
      <x v="761"/>
    </i>
    <i>
      <x v="1184"/>
      <x v="1010"/>
      <x v="756"/>
    </i>
    <i>
      <x v="1185"/>
      <x v="1011"/>
      <x v="758"/>
    </i>
    <i>
      <x v="1186"/>
      <x v="1012"/>
      <x v="764"/>
    </i>
    <i>
      <x v="1187"/>
      <x v="892"/>
      <x v="396"/>
    </i>
    <i>
      <x v="1188"/>
      <x v="1013"/>
      <x v="763"/>
    </i>
    <i>
      <x v="1189"/>
      <x v="1014"/>
      <x v="1025"/>
    </i>
    <i>
      <x v="1190"/>
      <x v="1015"/>
      <x v="384"/>
    </i>
    <i>
      <x v="1191"/>
      <x v="1016"/>
      <x v="177"/>
    </i>
    <i>
      <x v="1192"/>
      <x v="1017"/>
      <x v="360"/>
    </i>
    <i>
      <x v="1193"/>
      <x v="1018"/>
      <x v="314"/>
    </i>
    <i>
      <x v="1194"/>
      <x v="1019"/>
      <x v="331"/>
    </i>
    <i>
      <x v="1195"/>
      <x v="1020"/>
      <x v="374"/>
    </i>
    <i>
      <x v="1196"/>
      <x v="1021"/>
      <x v="1027"/>
    </i>
    <i>
      <x v="1197"/>
      <x v="1022"/>
      <x v="57"/>
    </i>
    <i>
      <x v="1198"/>
      <x v="1023"/>
      <x v="196"/>
    </i>
    <i>
      <x v="1199"/>
      <x v="1024"/>
      <x v="785"/>
    </i>
    <i>
      <x v="1200"/>
      <x v="1025"/>
      <x v="1739"/>
    </i>
    <i>
      <x v="1201"/>
      <x v="1026"/>
      <x v="910"/>
    </i>
    <i>
      <x v="1202"/>
      <x v="1027"/>
      <x v="1563"/>
    </i>
    <i>
      <x v="1203"/>
      <x v="1028"/>
      <x v="373"/>
    </i>
    <i>
      <x v="1204"/>
      <x v="1029"/>
      <x v="1021"/>
    </i>
    <i>
      <x v="1205"/>
      <x v="1030"/>
      <x v="1022"/>
    </i>
    <i>
      <x v="1206"/>
      <x v="1031"/>
      <x v="1028"/>
    </i>
    <i>
      <x v="1207"/>
      <x v="1032"/>
      <x v="1031"/>
    </i>
    <i>
      <x v="1208"/>
      <x v="1033"/>
      <x v="524"/>
    </i>
    <i>
      <x v="1209"/>
      <x v="1034"/>
      <x v="692"/>
    </i>
    <i>
      <x v="1210"/>
      <x v="1035"/>
      <x v="1020"/>
    </i>
    <i>
      <x v="1211"/>
      <x v="1036"/>
      <x v="1029"/>
    </i>
    <i>
      <x v="1212"/>
      <x v="1037"/>
      <x v="575"/>
    </i>
    <i>
      <x v="1213"/>
      <x v="1038"/>
      <x v="1030"/>
    </i>
    <i>
      <x v="1214"/>
      <x v="1039"/>
      <x v="460"/>
    </i>
    <i>
      <x v="1215"/>
      <x v="1040"/>
      <x v="678"/>
    </i>
    <i>
      <x v="1216"/>
      <x v="1041"/>
      <x v="768"/>
    </i>
    <i>
      <x v="1217"/>
      <x v="1042"/>
      <x v="772"/>
    </i>
    <i>
      <x v="1218"/>
      <x v="1043"/>
      <x v="773"/>
    </i>
    <i>
      <x v="1219"/>
      <x v="1044"/>
      <x v="767"/>
    </i>
    <i>
      <x v="1220"/>
      <x v="1045"/>
      <x v="770"/>
    </i>
    <i>
      <x v="1221"/>
      <x v="1046"/>
      <x v="765"/>
    </i>
    <i>
      <x v="1222"/>
      <x v="1047"/>
      <x v="766"/>
    </i>
    <i>
      <x v="1223"/>
      <x v="1048"/>
      <x v="775"/>
    </i>
    <i>
      <x v="1224"/>
      <x v="1049"/>
      <x v="774"/>
    </i>
    <i>
      <x v="1225"/>
      <x v="1050"/>
      <x v="769"/>
    </i>
    <i>
      <x v="1226"/>
      <x v="1051"/>
      <x v="771"/>
    </i>
    <i>
      <x v="1227"/>
      <x v="1052"/>
      <x v="776"/>
    </i>
    <i>
      <x v="1228"/>
      <x v="892"/>
      <x v="572"/>
    </i>
    <i>
      <x v="1229"/>
      <x v="1053"/>
      <x v="1023"/>
    </i>
    <i>
      <x v="1230"/>
      <x v="1054"/>
      <x v="384"/>
    </i>
    <i>
      <x v="1231"/>
      <x v="1055"/>
      <x v="259"/>
    </i>
    <i>
      <x v="1232"/>
      <x v="1056"/>
      <x v="18"/>
    </i>
    <i>
      <x v="1233"/>
      <x v="1057"/>
      <x v="20"/>
    </i>
    <i>
      <x v="1234"/>
      <x v="1058"/>
      <x v="222"/>
    </i>
    <i>
      <x v="1235"/>
      <x v="1059"/>
      <x v="189"/>
    </i>
    <i>
      <x v="1236"/>
      <x v="1060"/>
      <x v="253"/>
    </i>
    <i>
      <x v="1237"/>
      <x v="1061"/>
      <x v="250"/>
    </i>
    <i>
      <x v="1238"/>
      <x v="1062"/>
      <x v="251"/>
    </i>
    <i>
      <x v="1239"/>
      <x v="1063"/>
      <x v="1034"/>
    </i>
    <i>
      <x v="1240"/>
      <x v="1064"/>
      <x v="1725"/>
    </i>
    <i>
      <x v="1241"/>
      <x v="1065"/>
      <x v="1032"/>
    </i>
    <i>
      <x v="1242"/>
      <x v="1066"/>
      <x v="1364"/>
    </i>
    <i>
      <x v="1243"/>
      <x v="1067"/>
      <x v="1365"/>
    </i>
    <i>
      <x v="1244"/>
      <x v="1068"/>
      <x v="926"/>
    </i>
    <i>
      <x v="1245"/>
      <x v="1069"/>
      <x v="96"/>
    </i>
    <i>
      <x v="1246"/>
      <x v="1070"/>
      <x v="876"/>
    </i>
    <i>
      <x v="1247"/>
      <x v="1071"/>
      <x v="877"/>
    </i>
    <i>
      <x v="1248"/>
      <x v="1072"/>
      <x v="254"/>
    </i>
    <i>
      <x v="1249"/>
      <x v="1073"/>
      <x v="115"/>
    </i>
    <i>
      <x v="1250"/>
      <x v="1074"/>
      <x v="249"/>
    </i>
    <i>
      <x v="1251"/>
      <x v="1075"/>
      <x v="252"/>
    </i>
    <i>
      <x v="1252"/>
      <x v="1076"/>
      <x v="101"/>
    </i>
    <i>
      <x v="1253"/>
      <x v="1077"/>
      <x v="248"/>
    </i>
    <i>
      <x v="1254"/>
      <x v="1078"/>
      <x v="188"/>
    </i>
    <i>
      <x v="1255"/>
      <x v="1079"/>
      <x v="1351"/>
    </i>
    <i>
      <x v="1256"/>
      <x v="1080"/>
      <x v="1351"/>
    </i>
    <i>
      <x v="1257"/>
      <x v="1081"/>
      <x v="255"/>
    </i>
    <i>
      <x v="1258"/>
      <x v="1082"/>
      <x v="257"/>
    </i>
    <i>
      <x v="1259"/>
      <x v="1083"/>
      <x v="1122"/>
    </i>
    <i>
      <x v="1260"/>
      <x v="1084"/>
      <x v="19"/>
    </i>
    <i>
      <x v="1261"/>
      <x v="1085"/>
      <x v="21"/>
    </i>
    <i>
      <x v="1262"/>
      <x v="1086"/>
      <x v="1726"/>
    </i>
    <i>
      <x v="1263"/>
      <x v="1087"/>
      <x v="469"/>
    </i>
    <i>
      <x v="1264"/>
      <x v="1088"/>
      <x v="850"/>
    </i>
    <i>
      <x v="1265"/>
      <x v="1089"/>
      <x v="428"/>
    </i>
    <i>
      <x v="1266"/>
      <x v="1090"/>
      <x v="1564"/>
    </i>
    <i>
      <x v="1267"/>
      <x v="1091"/>
      <x v="263"/>
    </i>
    <i>
      <x v="1268"/>
      <x v="1092"/>
      <x v="267"/>
    </i>
    <i>
      <x v="1269"/>
      <x v="1093"/>
      <x v="268"/>
    </i>
    <i>
      <x v="1270"/>
      <x v="1094"/>
      <x v="262"/>
    </i>
    <i>
      <x v="1271"/>
      <x v="1095"/>
      <x v="265"/>
    </i>
    <i>
      <x v="1272"/>
      <x v="1096"/>
      <x v="260"/>
    </i>
    <i>
      <x v="1273"/>
      <x v="1097"/>
      <x v="261"/>
    </i>
    <i>
      <x v="1274"/>
      <x v="1098"/>
      <x v="270"/>
    </i>
    <i>
      <x v="1275"/>
      <x v="1099"/>
      <x v="269"/>
    </i>
    <i>
      <x v="1276"/>
      <x v="1100"/>
      <x v="264"/>
    </i>
    <i>
      <x v="1277"/>
      <x v="1101"/>
      <x v="266"/>
    </i>
    <i>
      <x v="1278"/>
      <x v="1102"/>
      <x v="272"/>
    </i>
    <i>
      <x v="1279"/>
      <x v="892"/>
      <x v="245"/>
    </i>
    <i>
      <x v="1280"/>
      <x v="1103"/>
      <x v="271"/>
    </i>
    <i>
      <x v="1281"/>
      <x v="1104"/>
      <x v="1562"/>
    </i>
    <i>
      <x v="1282"/>
      <x v="1105"/>
      <x v="1026"/>
    </i>
    <i>
      <x v="1283"/>
      <x v="1106"/>
      <x v="384"/>
    </i>
    <i>
      <x v="1284"/>
      <x v="1107"/>
      <x v="121"/>
    </i>
    <i>
      <x v="1285"/>
      <x v="1108"/>
      <x v="369"/>
    </i>
    <i>
      <x v="1286"/>
      <x v="1109"/>
      <x v="192"/>
    </i>
    <i>
      <x v="1287"/>
      <x v="1110"/>
      <x v="193"/>
    </i>
    <i>
      <x v="1288"/>
      <x v="1111"/>
      <x v="1636"/>
    </i>
    <i>
      <x v="1289"/>
      <x v="1112"/>
      <x v="194"/>
    </i>
    <i>
      <x v="1290"/>
      <x v="1113"/>
      <x v="930"/>
    </i>
    <i>
      <x v="1291"/>
      <x v="1114"/>
      <x v="347"/>
    </i>
    <i>
      <x v="1292"/>
      <x v="1115"/>
      <x v="829"/>
    </i>
    <i>
      <x v="1293"/>
      <x v="1116"/>
      <x v="201"/>
    </i>
    <i>
      <x v="1294"/>
      <x v="1117"/>
      <x v="195"/>
    </i>
    <i>
      <x v="1295"/>
      <x v="1118"/>
      <x v="191"/>
    </i>
    <i>
      <x v="1296"/>
      <x v="1119"/>
      <x v="197"/>
    </i>
    <i>
      <x v="1297"/>
      <x v="1120"/>
      <x v="986"/>
    </i>
    <i>
      <x v="1298"/>
      <x v="1121"/>
      <x v="1155"/>
    </i>
    <i>
      <x v="1299"/>
      <x v="1122"/>
      <x v="1619"/>
    </i>
    <i>
      <x v="1300"/>
      <x v="1123"/>
      <x v="821"/>
    </i>
    <i>
      <x v="1301"/>
      <x v="1124"/>
      <x v="822"/>
    </i>
    <i>
      <x v="1302"/>
      <x v="1125"/>
      <x v="816"/>
    </i>
    <i>
      <x v="1303"/>
      <x v="1126"/>
      <x v="819"/>
    </i>
    <i>
      <x v="1304"/>
      <x v="1127"/>
      <x v="814"/>
    </i>
    <i>
      <x v="1305"/>
      <x v="1128"/>
      <x v="815"/>
    </i>
    <i>
      <x v="1306"/>
      <x v="1129"/>
      <x v="824"/>
    </i>
    <i>
      <x v="1307"/>
      <x v="1130"/>
      <x v="823"/>
    </i>
    <i>
      <x v="1308"/>
      <x v="1131"/>
      <x v="818"/>
    </i>
    <i>
      <x v="1309"/>
      <x v="1132"/>
      <x v="820"/>
    </i>
    <i>
      <x v="1310"/>
      <x v="1133"/>
      <x v="826"/>
    </i>
    <i>
      <x v="1311"/>
      <x v="892"/>
      <x v="394"/>
    </i>
    <i>
      <x v="1312"/>
      <x v="1134"/>
      <x v="825"/>
    </i>
    <i>
      <x v="1313"/>
      <x v="1135"/>
      <x v="836"/>
    </i>
    <i>
      <x v="1314"/>
      <x v="1136"/>
      <x v="454"/>
    </i>
    <i>
      <x v="1315"/>
      <x v="1137"/>
      <x v="390"/>
    </i>
    <i>
      <x v="1316"/>
      <x v="1138"/>
      <x v="334"/>
    </i>
    <i>
      <x v="1317"/>
      <x v="1139"/>
      <x v="964"/>
    </i>
    <i>
      <x v="1318"/>
      <x v="1140"/>
      <x v="1124"/>
    </i>
    <i>
      <x v="1319"/>
      <x v="1141"/>
      <x v="680"/>
    </i>
    <i>
      <x v="1320"/>
      <x v="1142"/>
      <x v="885"/>
    </i>
    <i>
      <x v="1321"/>
      <x v="1143"/>
      <x v="226"/>
    </i>
    <i>
      <x v="1322"/>
      <x v="1144"/>
      <x v="1574"/>
    </i>
    <i>
      <x v="1323"/>
      <x v="1145"/>
      <x v="287"/>
    </i>
    <i>
      <x v="1324"/>
      <x v="1146"/>
      <x v="488"/>
    </i>
    <i>
      <x v="1325"/>
      <x v="1147"/>
      <x v="363"/>
    </i>
    <i>
      <x v="1326"/>
      <x v="1148"/>
      <x v="455"/>
    </i>
    <i>
      <x v="1327"/>
      <x v="1149"/>
      <x v="673"/>
    </i>
    <i>
      <x v="1328"/>
      <x v="1150"/>
      <x v="1109"/>
    </i>
    <i>
      <x v="1329"/>
      <x v="1151"/>
      <x v="1275"/>
    </i>
    <i>
      <x v="1330"/>
      <x v="1152"/>
      <x v="1138"/>
    </i>
    <i>
      <x v="1331"/>
      <x v="1153"/>
      <x v="372"/>
    </i>
    <i>
      <x v="1332"/>
      <x v="1154"/>
      <x v="817"/>
    </i>
    <i>
      <x v="1333"/>
      <x v="1155"/>
      <x v="821"/>
    </i>
    <i>
      <x v="1334"/>
      <x v="1156"/>
      <x v="822"/>
    </i>
    <i>
      <x v="1335"/>
      <x v="1157"/>
      <x v="816"/>
    </i>
    <i>
      <x v="1336"/>
      <x v="1158"/>
      <x v="819"/>
    </i>
    <i>
      <x v="1337"/>
      <x v="1159"/>
      <x v="814"/>
    </i>
    <i>
      <x v="1338"/>
      <x v="1160"/>
      <x v="815"/>
    </i>
    <i>
      <x v="1339"/>
      <x v="1161"/>
      <x v="824"/>
    </i>
    <i>
      <x v="1340"/>
      <x v="1162"/>
      <x v="833"/>
    </i>
    <i>
      <x v="1341"/>
      <x v="1163"/>
      <x v="746"/>
    </i>
    <i>
      <x v="1342"/>
      <x v="1164"/>
      <x v="747"/>
    </i>
    <i>
      <x v="1343"/>
      <x v="1165"/>
      <x v="835"/>
    </i>
    <i>
      <x v="1344"/>
      <x v="1166"/>
      <x v="382"/>
    </i>
    <i>
      <x v="1345"/>
      <x v="1167"/>
      <x v="180"/>
    </i>
    <i>
      <x v="1346"/>
      <x v="1168"/>
      <x v="181"/>
    </i>
    <i>
      <x v="1347"/>
      <x v="1169"/>
      <x v="1373"/>
    </i>
    <i>
      <x v="1348"/>
      <x v="1170"/>
      <x v="1566"/>
    </i>
    <i>
      <x v="1349"/>
      <x v="1171"/>
      <x v="94"/>
    </i>
    <i>
      <x v="1350"/>
      <x v="1172"/>
      <x v="823"/>
    </i>
    <i>
      <x v="1351"/>
      <x v="1173"/>
      <x v="818"/>
    </i>
    <i>
      <x v="1352"/>
      <x v="1174"/>
      <x v="820"/>
    </i>
    <i>
      <x v="1353"/>
      <x v="1175"/>
      <x v="826"/>
    </i>
    <i>
      <x v="1354"/>
      <x v="892"/>
      <x v="836"/>
    </i>
    <i>
      <x v="1355"/>
      <x v="1176"/>
      <x v="444"/>
    </i>
    <i>
      <x v="1356"/>
      <x v="1177"/>
      <x v="722"/>
    </i>
    <i>
      <x v="1357"/>
      <x v="1178"/>
      <x v="339"/>
    </i>
    <i>
      <x v="1358"/>
      <x v="1179"/>
      <x v="340"/>
    </i>
    <i>
      <x v="1359"/>
      <x v="1180"/>
      <x v="825"/>
    </i>
    <i>
      <x v="1360"/>
      <x v="1181"/>
      <x v="1678"/>
    </i>
    <i>
      <x v="1361"/>
      <x v="1182"/>
      <x v="948"/>
    </i>
    <i>
      <x v="1362"/>
      <x v="1183"/>
      <x v="927"/>
    </i>
    <i>
      <x v="1363"/>
      <x v="1184"/>
      <x v="1362"/>
    </i>
    <i>
      <x v="1364"/>
      <x v="1185"/>
      <x v="1717"/>
    </i>
    <i>
      <x v="1365"/>
      <x v="1186"/>
      <x v="1143"/>
    </i>
    <i>
      <x v="1366"/>
      <x v="1187"/>
      <x v="870"/>
    </i>
    <i>
      <x v="1367"/>
      <x v="1188"/>
      <x v="1136"/>
    </i>
    <i>
      <x v="1368"/>
      <x v="1189"/>
      <x v="963"/>
    </i>
    <i>
      <x v="1369"/>
      <x v="1190"/>
      <x v="1169"/>
    </i>
    <i>
      <x v="1370"/>
      <x v="1191"/>
      <x v="183"/>
    </i>
    <i>
      <x v="1371"/>
      <x v="1192"/>
      <x v="370"/>
    </i>
    <i>
      <x v="1372"/>
      <x v="1193"/>
      <x v="935"/>
    </i>
    <i>
      <x v="1373"/>
      <x v="1194"/>
      <x v="851"/>
    </i>
    <i>
      <x v="1374"/>
      <x v="1195"/>
      <x v="1505"/>
    </i>
    <i>
      <x v="1375"/>
      <x v="1196"/>
      <x v="1155"/>
    </i>
    <i>
      <x v="1376"/>
      <x v="1197"/>
      <x v="832"/>
    </i>
    <i>
      <x v="1377"/>
      <x v="1198"/>
      <x v="512"/>
    </i>
    <i>
      <x v="1378"/>
      <x v="1199"/>
      <x v="1541"/>
    </i>
    <i>
      <x v="1379"/>
      <x v="1200"/>
      <x v="1544"/>
    </i>
    <i>
      <x v="1380"/>
      <x v="1201"/>
      <x v="1545"/>
    </i>
    <i>
      <x v="1381"/>
      <x v="1202"/>
      <x v="1540"/>
    </i>
    <i>
      <x v="1382"/>
      <x v="1203"/>
      <x v="1542"/>
    </i>
    <i>
      <x v="1383"/>
      <x v="1204"/>
      <x v="814"/>
    </i>
    <i>
      <x v="1384"/>
      <x v="1205"/>
      <x v="815"/>
    </i>
    <i>
      <x v="1385"/>
      <x v="1206"/>
      <x v="1553"/>
    </i>
    <i>
      <x v="1386"/>
      <x v="1207"/>
      <x v="823"/>
    </i>
    <i>
      <x v="1387"/>
      <x v="1208"/>
      <x v="818"/>
    </i>
    <i>
      <x v="1388"/>
      <x v="1209"/>
      <x v="1543"/>
    </i>
    <i>
      <x v="1389"/>
      <x v="1210"/>
      <x v="1546"/>
    </i>
    <i>
      <x v="1390"/>
      <x v="892"/>
      <x v="1559"/>
    </i>
    <i>
      <x v="1391"/>
      <x v="892"/>
      <x v="395"/>
    </i>
    <i>
      <x v="1392"/>
      <x v="1211"/>
      <x v="1026"/>
    </i>
    <i>
      <x v="1393"/>
      <x v="1212"/>
      <x v="1026"/>
    </i>
    <i>
      <x v="1394"/>
      <x v="1213"/>
      <x v="1495"/>
    </i>
    <i>
      <x v="1395"/>
      <x v="888"/>
      <x v="1601"/>
    </i>
    <i>
      <x v="1396"/>
      <x v="889"/>
      <x v="1729"/>
    </i>
    <i>
      <x v="1397"/>
      <x v="890"/>
      <x v="361"/>
    </i>
    <i>
      <x v="1398"/>
      <x v="1214"/>
      <x v="1133"/>
    </i>
    <i>
      <x v="1399"/>
      <x v="1215"/>
      <x v="389"/>
    </i>
    <i>
      <x v="1400"/>
      <x v="1216"/>
      <x v="689"/>
    </i>
    <i>
      <x v="1401"/>
      <x v="1217"/>
      <x v="142"/>
    </i>
    <i>
      <x v="1402"/>
      <x v="1218"/>
      <x v="1237"/>
    </i>
    <i>
      <x v="1403"/>
      <x v="1219"/>
      <x v="837"/>
    </i>
    <i>
      <x v="1404"/>
      <x v="1220"/>
      <x v="280"/>
    </i>
    <i>
      <x v="1405"/>
      <x v="1221"/>
      <x v="1432"/>
    </i>
    <i>
      <x v="1406"/>
      <x v="1222"/>
      <x v="1360"/>
    </i>
    <i>
      <x v="1407"/>
      <x v="1223"/>
      <x v="729"/>
    </i>
    <i>
      <x v="1408"/>
      <x v="1224"/>
      <x v="911"/>
    </i>
    <i>
      <x v="1409"/>
      <x v="1225"/>
      <x v="40"/>
    </i>
    <i>
      <x v="1410"/>
      <x v="1226"/>
      <x v="1220"/>
    </i>
    <i>
      <x v="1411"/>
      <x v="1227"/>
      <x v="929"/>
    </i>
    <i>
      <x v="1412"/>
      <x v="1228"/>
      <x v="1352"/>
    </i>
    <i>
      <x v="1413"/>
      <x v="1229"/>
      <x v="436"/>
    </i>
    <i>
      <x v="1414"/>
      <x v="1230"/>
      <x v="1369"/>
    </i>
    <i>
      <x v="1415"/>
      <x v="1231"/>
      <x v="282"/>
    </i>
    <i>
      <x v="1416"/>
      <x v="1232"/>
      <x v="1699"/>
    </i>
    <i>
      <x v="1417"/>
      <x v="1233"/>
      <x v="279"/>
    </i>
    <i>
      <x v="1418"/>
      <x v="1234"/>
      <x v="281"/>
    </i>
    <i>
      <x v="1419"/>
      <x v="1235"/>
      <x v="413"/>
    </i>
    <i>
      <x v="1420"/>
      <x v="1236"/>
      <x v="1425"/>
    </i>
    <i>
      <x v="1421"/>
      <x v="1237"/>
      <x v="1428"/>
    </i>
    <i>
      <x v="1422"/>
      <x v="1238"/>
      <x v="1429"/>
    </i>
    <i>
      <x v="1423"/>
      <x v="1239"/>
      <x v="1424"/>
    </i>
    <i>
      <x v="1424"/>
      <x v="1240"/>
      <x v="1427"/>
    </i>
    <i>
      <x v="1425"/>
      <x v="1241"/>
      <x v="1422"/>
    </i>
    <i>
      <x v="1426"/>
      <x v="1242"/>
      <x v="1423"/>
    </i>
    <i>
      <x v="1427"/>
      <x v="1243"/>
      <x v="1548"/>
    </i>
    <i>
      <x v="1428"/>
      <x v="1244"/>
      <x v="1697"/>
    </i>
    <i>
      <x v="1429"/>
      <x v="1245"/>
      <x v="984"/>
    </i>
    <i>
      <x v="1430"/>
      <x v="1246"/>
      <x v="1430"/>
    </i>
    <i>
      <x v="1431"/>
      <x v="1247"/>
      <x v="1426"/>
    </i>
    <i>
      <x v="1432"/>
      <x v="1248"/>
      <x v="1727"/>
    </i>
    <i>
      <x v="1433"/>
      <x v="898"/>
      <x v="398"/>
    </i>
    <i>
      <x v="1434"/>
      <x v="1249"/>
      <x v="598"/>
    </i>
    <i>
      <x v="1435"/>
      <x v="1213"/>
      <x v="1635"/>
    </i>
    <i>
      <x v="1436"/>
      <x v="1250"/>
      <x v="1431"/>
    </i>
    <i>
      <x v="1437"/>
      <x v="1251"/>
      <x v="1558"/>
    </i>
    <i>
      <x v="1438"/>
      <x v="1252"/>
      <x v="626"/>
    </i>
    <i>
      <x v="1439"/>
      <x v="1253"/>
      <x v="600"/>
    </i>
    <i>
      <x v="1440"/>
      <x v="1254"/>
      <x v="804"/>
    </i>
    <i>
      <x v="1441"/>
      <x v="1255"/>
      <x v="1659"/>
    </i>
    <i>
      <x v="1442"/>
      <x v="1256"/>
      <x v="1101"/>
    </i>
    <i>
      <x v="1443"/>
      <x v="1257"/>
      <x v="637"/>
    </i>
    <i>
      <x v="1444"/>
      <x v="1258"/>
      <x v="538"/>
    </i>
    <i>
      <x v="1445"/>
      <x v="1259"/>
      <x v="539"/>
    </i>
    <i>
      <x v="1446"/>
      <x v="1260"/>
      <x v="704"/>
    </i>
    <i>
      <x v="1447"/>
      <x v="1261"/>
      <x v="1662"/>
    </i>
    <i>
      <x v="1448"/>
      <x v="1262"/>
      <x v="1102"/>
    </i>
    <i>
      <x v="1449"/>
      <x v="1263"/>
      <x v="1345"/>
    </i>
    <i>
      <x v="1450"/>
      <x v="1264"/>
      <x v="102"/>
    </i>
    <i>
      <x v="1451"/>
      <x v="1265"/>
      <x v="1174"/>
    </i>
    <i>
      <x v="1452"/>
      <x v="1266"/>
      <x v="510"/>
    </i>
    <i>
      <x v="1453"/>
      <x v="1267"/>
      <x v="1381"/>
    </i>
    <i>
      <x v="1454"/>
      <x v="1268"/>
      <x v="1324"/>
    </i>
    <i>
      <x v="1455"/>
      <x v="1269"/>
      <x v="285"/>
    </i>
    <i>
      <x v="1456"/>
      <x v="1270"/>
      <x v="95"/>
    </i>
    <i>
      <x v="1457"/>
      <x v="1271"/>
      <x v="213"/>
    </i>
    <i>
      <x v="1458"/>
      <x v="1272"/>
      <x v="352"/>
    </i>
    <i>
      <x v="1459"/>
      <x v="1273"/>
      <x v="375"/>
    </i>
    <i>
      <x v="1460"/>
      <x v="1274"/>
      <x v="472"/>
    </i>
    <i>
      <x v="1461"/>
      <x v="1275"/>
      <x v="474"/>
    </i>
    <i>
      <x v="1462"/>
      <x v="1276"/>
      <x v="525"/>
    </i>
    <i>
      <x v="1463"/>
      <x v="1277"/>
      <x v="541"/>
    </i>
    <i>
      <x v="1464"/>
      <x v="1278"/>
      <x v="676"/>
    </i>
    <i>
      <x v="1465"/>
      <x v="1279"/>
      <x v="1609"/>
    </i>
    <i>
      <x v="1466"/>
      <x v="1280"/>
      <x v="739"/>
    </i>
    <i>
      <x v="1467"/>
      <x v="1281"/>
      <x v="810"/>
    </i>
    <i>
      <x v="1468"/>
      <x v="1282"/>
      <x v="809"/>
    </i>
    <i>
      <x v="1469"/>
      <x v="1283"/>
      <x v="961"/>
    </i>
    <i>
      <x v="1470"/>
      <x v="1284"/>
      <x v="1539"/>
    </i>
    <i>
      <x v="1471"/>
      <x v="1285"/>
      <x v="1276"/>
    </i>
    <i>
      <x v="1472"/>
      <x v="1286"/>
      <x v="1335"/>
    </i>
    <i>
      <x v="1473"/>
      <x v="1287"/>
      <x v="1528"/>
    </i>
    <i>
      <x v="1474"/>
      <x v="1288"/>
      <x v="1721"/>
    </i>
    <i>
      <x v="1475"/>
      <x v="1289"/>
      <x v="810"/>
    </i>
    <i>
      <x v="1476"/>
      <x v="1290"/>
      <x v="427"/>
    </i>
    <i>
      <x v="1477"/>
      <x v="1291"/>
      <x v="319"/>
    </i>
    <i>
      <x v="1478"/>
      <x v="1292"/>
      <x v="500"/>
    </i>
    <i>
      <x v="1479"/>
      <x v="1293"/>
      <x v="507"/>
    </i>
    <i>
      <x v="1480"/>
      <x v="1294"/>
      <x v="280"/>
    </i>
    <i>
      <x v="1481"/>
      <x v="1295"/>
      <x v="1004"/>
    </i>
    <i>
      <x v="1482"/>
      <x v="1296"/>
      <x v="786"/>
    </i>
    <i>
      <x v="1483"/>
      <x v="1297"/>
      <x v="875"/>
    </i>
    <i>
      <x v="1484"/>
      <x v="1299"/>
      <x v="1614"/>
    </i>
    <i>
      <x v="1485"/>
      <x v="1300"/>
      <x v="227"/>
    </i>
    <i>
      <x v="1486"/>
      <x v="1301"/>
      <x v="1610"/>
    </i>
    <i>
      <x v="1487"/>
      <x v="1302"/>
      <x v="542"/>
    </i>
    <i>
      <x v="1488"/>
      <x v="1303"/>
      <x v="464"/>
    </i>
    <i>
      <x v="1489"/>
      <x v="1304"/>
      <x v="526"/>
    </i>
    <i>
      <x v="1490"/>
      <x v="1305"/>
      <x v="588"/>
    </i>
    <i>
      <x v="1491"/>
      <x v="1306"/>
      <x v="959"/>
    </i>
    <i>
      <x v="1492"/>
      <x v="1307"/>
      <x v="400"/>
    </i>
    <i>
      <x v="1493"/>
      <x v="1308"/>
      <x v="242"/>
    </i>
    <i>
      <x v="1494"/>
      <x v="1309"/>
      <x v="243"/>
    </i>
    <i>
      <x v="1495"/>
      <x v="1310"/>
      <x v="1115"/>
    </i>
    <i>
      <x v="1496"/>
      <x v="1311"/>
      <x v="1612"/>
    </i>
    <i>
      <x v="1497"/>
      <x v="1312"/>
      <x v="491"/>
    </i>
    <i>
      <x v="1498"/>
      <x v="1313"/>
      <x v="1113"/>
    </i>
    <i>
      <x v="1499"/>
      <x v="1314"/>
      <x v="994"/>
    </i>
    <i>
      <x v="1500"/>
      <x v="1315"/>
      <x v="1593"/>
    </i>
    <i>
      <x v="1501"/>
      <x v="1316"/>
      <x v="519"/>
    </i>
    <i>
      <x v="1502"/>
      <x v="1317"/>
      <x v="869"/>
    </i>
    <i>
      <x v="1503"/>
      <x v="1318"/>
      <x v="1578"/>
    </i>
    <i>
      <x v="1504"/>
      <x v="1319"/>
      <x v="1611"/>
    </i>
    <i>
      <x v="1505"/>
      <x v="1320"/>
      <x v="1598"/>
    </i>
    <i>
      <x v="1506"/>
      <x v="1321"/>
      <x v="1597"/>
    </i>
    <i>
      <x v="1507"/>
      <x v="1322"/>
      <x v="1583"/>
    </i>
    <i>
      <x v="1508"/>
      <x v="1323"/>
      <x v="1577"/>
    </i>
    <i>
      <x v="1509"/>
      <x v="1324"/>
      <x v="1579"/>
    </i>
    <i>
      <x v="1510"/>
      <x v="1325"/>
      <x v="1581"/>
    </i>
    <i>
      <x v="1511"/>
      <x v="1326"/>
      <x v="533"/>
    </i>
    <i>
      <x v="1512"/>
      <x v="1327"/>
      <x v="1580"/>
    </i>
    <i>
      <x v="1513"/>
      <x v="1328"/>
      <x v="1172"/>
    </i>
    <i>
      <x v="1514"/>
      <x v="1329"/>
      <x v="792"/>
    </i>
    <i>
      <x v="1515"/>
      <x v="1330"/>
      <x v="1148"/>
    </i>
    <i>
      <x v="1516"/>
      <x v="1330"/>
      <x v="603"/>
    </i>
    <i>
      <x v="1517"/>
      <x v="1331"/>
      <x v="799"/>
    </i>
    <i>
      <x v="1518"/>
      <x v="1332"/>
      <x v="796"/>
    </i>
    <i>
      <x v="1519"/>
      <x v="1333"/>
      <x v="534"/>
    </i>
    <i>
      <x v="1520"/>
      <x v="1334"/>
      <x v="533"/>
    </i>
    <i>
      <x v="1521"/>
      <x v="1335"/>
      <x v="467"/>
    </i>
    <i>
      <x v="1522"/>
      <x v="1336"/>
      <x v="532"/>
    </i>
    <i>
      <x v="1523"/>
      <x v="1337"/>
      <x v="1172"/>
    </i>
    <i>
      <x v="1524"/>
      <x v="1338"/>
      <x v="793"/>
    </i>
    <i>
      <x v="1525"/>
      <x v="1339"/>
      <x v="791"/>
    </i>
    <i>
      <x v="1526"/>
      <x v="1340"/>
      <x v="631"/>
    </i>
    <i>
      <x v="1527"/>
      <x v="1341"/>
      <x v="800"/>
    </i>
    <i>
      <x v="1528"/>
      <x v="1342"/>
      <x v="797"/>
    </i>
    <i>
      <x v="1529"/>
      <x v="1343"/>
      <x v="1239"/>
    </i>
    <i>
      <x v="1530"/>
      <x v="1344"/>
      <x v="535"/>
    </i>
    <i>
      <x v="1531"/>
      <x v="1345"/>
      <x v="1110"/>
    </i>
    <i>
      <x v="1532"/>
      <x v="1346"/>
      <x v="625"/>
    </i>
    <i>
      <x v="1533"/>
      <x v="1347"/>
      <x v="49"/>
    </i>
    <i>
      <x v="1534"/>
      <x v="1348"/>
      <x v="1159"/>
    </i>
    <i>
      <x v="1535"/>
      <x v="1349"/>
      <x v="591"/>
    </i>
    <i>
      <x v="1536"/>
      <x v="1350"/>
      <x v="592"/>
    </i>
    <i>
      <x v="1537"/>
      <x v="1351"/>
      <x v="630"/>
    </i>
    <i>
      <x v="1538"/>
      <x v="1352"/>
      <x v="55"/>
    </i>
    <i>
      <x v="1539"/>
      <x v="1353"/>
      <x v="586"/>
    </i>
    <i>
      <x v="1540"/>
      <x v="1354"/>
      <x v="592"/>
    </i>
    <i>
      <x v="1541"/>
      <x v="1355"/>
      <x v="591"/>
    </i>
    <i>
      <x v="1542"/>
      <x v="1356"/>
      <x v="911"/>
    </i>
    <i>
      <x v="1543"/>
      <x v="1357"/>
      <x v="1086"/>
    </i>
    <i>
      <x v="1544"/>
      <x v="1358"/>
      <x v="1073"/>
    </i>
    <i>
      <x v="1545"/>
      <x v="1359"/>
      <x v="453"/>
    </i>
    <i>
      <x v="1546"/>
      <x v="1298"/>
      <x v="105"/>
    </i>
    <i>
      <x v="1547"/>
      <x v="1360"/>
      <x v="1358"/>
    </i>
    <i>
      <x v="1548"/>
      <x v="1361"/>
      <x v="1355"/>
    </i>
    <i>
      <x v="1549"/>
      <x v="1362"/>
      <x v="1354"/>
    </i>
    <i>
      <x v="1550"/>
      <x v="1363"/>
      <x v="1356"/>
    </i>
    <i>
      <x v="1551"/>
      <x v="1364"/>
      <x v="936"/>
    </i>
    <i>
      <x v="1552"/>
      <x v="1365"/>
      <x v="501"/>
    </i>
    <i>
      <x v="1553"/>
      <x v="1366"/>
      <x v="472"/>
    </i>
    <i>
      <x v="1554"/>
      <x v="1367"/>
      <x v="781"/>
    </i>
    <i>
      <x v="1555"/>
      <x v="1368"/>
      <x v="541"/>
    </i>
    <i>
      <x v="1556"/>
      <x v="1369"/>
      <x v="691"/>
    </i>
    <i>
      <x v="1557"/>
      <x v="1370"/>
      <x v="676"/>
    </i>
    <i>
      <x v="1558"/>
      <x v="1399"/>
      <x v="937"/>
    </i>
    <i>
      <x v="1559"/>
      <x v="1371"/>
      <x v="56"/>
    </i>
    <i>
      <x v="1560"/>
      <x v="1372"/>
      <x v="813"/>
    </i>
    <i>
      <x v="1561"/>
      <x v="1373"/>
      <x v="961"/>
    </i>
    <i>
      <x v="1562"/>
      <x v="1374"/>
      <x v="993"/>
    </i>
    <i>
      <x v="1563"/>
      <x v="1375"/>
      <x v="1272"/>
    </i>
    <i>
      <x v="1564"/>
      <x v="1376"/>
      <x v="1528"/>
    </i>
    <i>
      <x v="1565"/>
      <x v="1377"/>
      <x v="1701"/>
    </i>
    <i>
      <x v="1566"/>
      <x v="1378"/>
      <x v="1722"/>
    </i>
    <i>
      <x v="1567"/>
      <x v="1379"/>
      <x v="200"/>
    </i>
    <i>
      <x v="1568"/>
      <x v="1380"/>
      <x v="283"/>
    </i>
    <i>
      <x v="1569"/>
      <x v="1381"/>
      <x v="1170"/>
    </i>
    <i>
      <x v="1570"/>
      <x v="1382"/>
      <x v="1606"/>
    </i>
    <i>
      <x v="1571"/>
      <x v="1383"/>
      <x v="502"/>
    </i>
    <i>
      <x v="1572"/>
      <x v="1384"/>
      <x v="139"/>
    </i>
    <i>
      <x v="1573"/>
      <x v="1385"/>
      <x v="14"/>
    </i>
    <i>
      <x v="1574"/>
      <x v="1386"/>
      <x v="125"/>
    </i>
    <i>
      <x v="1575"/>
      <x v="1387"/>
      <x v="126"/>
    </i>
    <i>
      <x v="1576"/>
      <x v="1388"/>
      <x v="123"/>
    </i>
    <i>
      <x v="1577"/>
      <x v="1389"/>
      <x v="124"/>
    </i>
    <i>
      <x v="1578"/>
      <x v="1390"/>
      <x v="473"/>
    </i>
    <i>
      <x v="1579"/>
      <x v="1391"/>
      <x v="1661"/>
    </i>
    <i>
      <x v="1580"/>
      <x v="1392"/>
      <x v="140"/>
    </i>
    <i>
      <x v="1581"/>
      <x v="46"/>
      <x v="1740"/>
    </i>
    <i>
      <x v="1582"/>
      <x v="1393"/>
      <x v="700"/>
    </i>
    <i>
      <x v="1583"/>
      <x v="1393"/>
      <x v="701"/>
    </i>
    <i>
      <x v="1584"/>
      <x v="1393"/>
      <x v="702"/>
    </i>
    <i>
      <x v="1585"/>
      <x v="1394"/>
      <x v="1660"/>
    </i>
    <i>
      <x v="1586"/>
      <x v="1395"/>
      <x v="1576"/>
    </i>
    <i>
      <x v="1587"/>
      <x v="1395"/>
      <x v="1582"/>
    </i>
    <i>
      <x v="1588"/>
      <x v="1395"/>
      <x v="1640"/>
    </i>
    <i>
      <x v="1589"/>
      <x v="1396"/>
      <x v="584"/>
    </i>
    <i>
      <x v="1590"/>
      <x v="1397"/>
      <x v="609"/>
    </i>
    <i>
      <x v="1591"/>
      <x v="1398"/>
      <x v="1592"/>
    </i>
    <i>
      <x v="1592"/>
      <x v="1399"/>
      <x v="940"/>
    </i>
    <i>
      <x v="1593"/>
      <x v="1400"/>
      <x v="999"/>
    </i>
    <i>
      <x v="1594"/>
      <x v="1401"/>
      <x v="1594"/>
    </i>
    <i>
      <x v="1595"/>
      <x v="1401"/>
      <x v="1595"/>
    </i>
    <i>
      <x v="1596"/>
      <x v="1402"/>
      <x v="1596"/>
    </i>
    <i>
      <x v="1597"/>
      <x v="1403"/>
      <x v="1463"/>
    </i>
    <i>
      <x v="1598"/>
      <x v="1404"/>
      <x v="10"/>
    </i>
    <i>
      <x v="1599"/>
      <x v="1404"/>
      <x v="8"/>
    </i>
    <i>
      <x v="1600"/>
      <x v="1404"/>
      <x v="10"/>
    </i>
    <i>
      <x v="1601"/>
      <x v="1404"/>
      <x v="10"/>
    </i>
    <i>
      <x v="1602"/>
      <x v="1404"/>
      <x v="10"/>
    </i>
    <i>
      <x v="1603"/>
      <x v="1404"/>
      <x v="11"/>
    </i>
    <i>
      <x v="1604"/>
      <x v="1405"/>
      <x v="585"/>
    </i>
    <i>
      <x v="1605"/>
      <x v="1406"/>
      <x v="1000"/>
    </i>
    <i>
      <x v="1606"/>
      <x v="1407"/>
      <x v="522"/>
    </i>
    <i>
      <x v="1607"/>
      <x v="1407"/>
      <x v="1331"/>
    </i>
    <i>
      <x v="1608"/>
      <x v="1408"/>
      <x v="1319"/>
    </i>
    <i>
      <x v="1609"/>
      <x v="1409"/>
      <x v="1410"/>
    </i>
    <i>
      <x v="1610"/>
      <x v="1410"/>
      <x v="312"/>
    </i>
    <i>
      <x v="1611"/>
      <x v="1411"/>
      <x v="1475"/>
    </i>
    <i>
      <x v="1612"/>
      <x v="1412"/>
      <x v="1006"/>
    </i>
    <i>
      <x v="1613"/>
      <x v="1413"/>
      <x v="1444"/>
    </i>
    <i>
      <x v="1614"/>
      <x v="1414"/>
      <x v="1090"/>
    </i>
    <i>
      <x v="1615"/>
      <x v="1415"/>
      <x v="1444"/>
    </i>
    <i>
      <x v="1616"/>
      <x v="1416"/>
      <x v="996"/>
    </i>
    <i>
      <x v="1617"/>
      <x v="1417"/>
      <x v="995"/>
    </i>
    <i>
      <x v="1618"/>
      <x v="1418"/>
      <x v="1410"/>
    </i>
    <i>
      <x v="1619"/>
      <x v="1419"/>
      <x v="1319"/>
    </i>
    <i>
      <x v="1620"/>
      <x v="1420"/>
      <x v="310"/>
    </i>
    <i>
      <x v="1621"/>
      <x v="1421"/>
      <x v="595"/>
    </i>
    <i>
      <x v="1622"/>
      <x v="1422"/>
      <x v="1474"/>
    </i>
    <i>
      <x v="1623"/>
      <x v="1423"/>
      <x v="1006"/>
    </i>
    <i>
      <x v="1624"/>
      <x v="1424"/>
      <x v="1056"/>
    </i>
    <i>
      <x v="1648"/>
      <x v="1446"/>
      <x v="644"/>
    </i>
    <i>
      <x v="1649"/>
      <x v="1447"/>
      <x v="1615"/>
    </i>
    <i>
      <x v="1651"/>
      <x v="1452"/>
      <x v="1211"/>
    </i>
    <i>
      <x v="1652"/>
      <x v="1449"/>
      <x v="1210"/>
    </i>
    <i>
      <x v="1655"/>
      <x v="1452"/>
      <x v="1658"/>
    </i>
    <i>
      <x v="1656"/>
      <x v="1453"/>
      <x v="1501"/>
    </i>
    <i>
      <x v="1657"/>
      <x v="1454"/>
      <x v="1668"/>
    </i>
    <i>
      <x v="1680"/>
      <x v="1453"/>
      <x v="1130"/>
    </i>
    <i>
      <x v="1711"/>
      <x v="1453"/>
      <x v="239"/>
    </i>
    <i>
      <x v="1713"/>
      <x v="1501"/>
      <x v="1654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P3:R22" firstHeaderRow="1" firstDataRow="1" firstDataCol="3" rowPageCount="1" colPageCount="1"/>
  <pivotFields count="9">
    <pivotField compact="0" outline="0" showAll="0" defaultSubtotal="0"/>
    <pivotField axis="axisRow" compact="0" outline="0" showAll="0" defaultSubtotal="0">
      <items count="1503">
        <item x="9"/>
        <item x="33"/>
        <item x="1490"/>
        <item x="1491"/>
        <item x="1492"/>
        <item x="151"/>
        <item x="1500"/>
        <item x="1501"/>
        <item x="1502"/>
        <item x="0"/>
        <item x="1462"/>
        <item x="1463"/>
        <item x="1464"/>
        <item x="1465"/>
        <item x="89"/>
        <item x="1466"/>
        <item x="1467"/>
        <item x="1468"/>
        <item x="1469"/>
        <item x="1"/>
        <item x="2"/>
        <item x="1493"/>
        <item x="3"/>
        <item x="1494"/>
        <item x="1495"/>
        <item x="4"/>
        <item x="1496"/>
        <item x="1497"/>
        <item x="133"/>
        <item x="5"/>
        <item x="6"/>
        <item x="1498"/>
        <item x="1470"/>
        <item x="1471"/>
        <item x="1472"/>
        <item x="1473"/>
        <item x="7"/>
        <item x="1474"/>
        <item x="1475"/>
        <item x="1476"/>
        <item x="1499"/>
        <item x="1477"/>
        <item x="1478"/>
        <item x="1479"/>
        <item x="1480"/>
        <item x="8"/>
        <item x="32"/>
        <item x="1481"/>
        <item x="1482"/>
        <item x="1483"/>
        <item x="1484"/>
        <item x="1485"/>
        <item x="1486"/>
        <item x="402"/>
        <item x="1487"/>
        <item x="1488"/>
        <item x="1489"/>
        <item x="34"/>
        <item x="1333"/>
        <item x="11"/>
        <item x="12"/>
        <item x="1334"/>
        <item x="13"/>
        <item x="14"/>
        <item x="15"/>
        <item x="1335"/>
        <item x="16"/>
        <item x="17"/>
        <item x="1336"/>
        <item x="18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339"/>
        <item x="1340"/>
        <item x="1341"/>
        <item x="1342"/>
        <item x="1343"/>
        <item x="110"/>
        <item x="1344"/>
        <item x="1345"/>
        <item x="1346"/>
        <item x="25"/>
        <item x="111"/>
        <item x="26"/>
        <item x="1347"/>
        <item x="1348"/>
        <item x="1349"/>
        <item x="1350"/>
        <item x="1351"/>
        <item x="1352"/>
        <item x="1337"/>
        <item x="1353"/>
        <item x="1338"/>
        <item x="112"/>
        <item x="114"/>
        <item x="115"/>
        <item x="116"/>
        <item x="117"/>
        <item x="118"/>
        <item x="119"/>
        <item x="120"/>
        <item x="121"/>
        <item x="122"/>
        <item x="27"/>
        <item x="123"/>
        <item x="124"/>
        <item x="125"/>
        <item x="126"/>
        <item x="127"/>
        <item x="1354"/>
        <item x="128"/>
        <item x="129"/>
        <item x="130"/>
        <item x="131"/>
        <item x="28"/>
        <item x="132"/>
        <item x="1355"/>
        <item x="1356"/>
        <item x="29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30"/>
        <item x="19"/>
        <item x="1369"/>
        <item x="1370"/>
        <item x="1371"/>
        <item x="1368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0"/>
        <item x="153"/>
        <item x="158"/>
        <item x="167"/>
        <item x="1384"/>
        <item x="1385"/>
        <item x="1386"/>
        <item x="190"/>
        <item x="192"/>
        <item x="1387"/>
        <item x="1388"/>
        <item x="1389"/>
        <item x="1390"/>
        <item x="1391"/>
        <item x="1392"/>
        <item x="1393"/>
        <item x="1394"/>
        <item x="287"/>
        <item x="292"/>
        <item x="1395"/>
        <item x="347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9"/>
        <item x="1408"/>
        <item x="1410"/>
        <item x="1412"/>
        <item x="1411"/>
        <item x="1413"/>
        <item x="1414"/>
        <item x="1415"/>
        <item x="1416"/>
        <item x="1417"/>
        <item x="20"/>
        <item x="1419"/>
        <item x="1420"/>
        <item x="1418"/>
        <item x="1422"/>
        <item x="1423"/>
        <item x="1424"/>
        <item x="1425"/>
        <item x="1426"/>
        <item x="1427"/>
        <item x="21"/>
        <item x="22"/>
        <item x="23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005"/>
        <item x="35"/>
        <item x="36"/>
        <item x="1006"/>
        <item x="1007"/>
        <item x="1008"/>
        <item x="1009"/>
        <item x="1010"/>
        <item x="1011"/>
        <item x="1012"/>
        <item x="1013"/>
        <item x="1272"/>
        <item x="1273"/>
        <item x="1014"/>
        <item x="1015"/>
        <item x="1016"/>
        <item x="1017"/>
        <item x="1018"/>
        <item x="1019"/>
        <item x="1020"/>
        <item x="1021"/>
        <item x="1022"/>
        <item x="1023"/>
        <item x="1274"/>
        <item x="1275"/>
        <item x="1024"/>
        <item x="1025"/>
        <item x="1276"/>
        <item x="1277"/>
        <item x="1278"/>
        <item x="1026"/>
        <item x="1027"/>
        <item x="1028"/>
        <item x="1029"/>
        <item x="1030"/>
        <item x="1031"/>
        <item x="1032"/>
        <item x="1033"/>
        <item x="1034"/>
        <item x="1035"/>
        <item x="1279"/>
        <item x="1036"/>
        <item x="1037"/>
        <item x="1038"/>
        <item x="1039"/>
        <item x="1040"/>
        <item x="1280"/>
        <item x="1041"/>
        <item x="1281"/>
        <item x="1282"/>
        <item x="1283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1042"/>
        <item x="1043"/>
        <item x="67"/>
        <item x="1044"/>
        <item x="1045"/>
        <item x="68"/>
        <item x="69"/>
        <item x="70"/>
        <item x="1046"/>
        <item x="1047"/>
        <item x="1048"/>
        <item x="71"/>
        <item x="72"/>
        <item x="40"/>
        <item x="1049"/>
        <item x="1050"/>
        <item x="1051"/>
        <item x="1052"/>
        <item x="1053"/>
        <item x="1054"/>
        <item x="1055"/>
        <item x="1056"/>
        <item x="1057"/>
        <item x="1284"/>
        <item x="1285"/>
        <item x="1286"/>
        <item x="1287"/>
        <item x="12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58"/>
        <item x="107"/>
        <item x="108"/>
        <item x="109"/>
        <item x="1059"/>
        <item x="1060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304"/>
        <item x="1305"/>
        <item x="1306"/>
        <item x="1307"/>
        <item x="1308"/>
        <item x="1075"/>
        <item x="1076"/>
        <item x="1077"/>
        <item x="1078"/>
        <item x="1079"/>
        <item x="1080"/>
        <item x="113"/>
        <item x="1082"/>
        <item x="1083"/>
        <item x="1084"/>
        <item x="1085"/>
        <item x="1086"/>
        <item x="1087"/>
        <item x="1088"/>
        <item x="1081"/>
        <item x="1089"/>
        <item x="1091"/>
        <item x="1092"/>
        <item x="1093"/>
        <item x="1094"/>
        <item x="1090"/>
        <item x="1095"/>
        <item x="1096"/>
        <item x="1097"/>
        <item x="1098"/>
        <item x="1099"/>
        <item x="1100"/>
        <item x="1101"/>
        <item x="1255"/>
        <item x="1102"/>
        <item x="1103"/>
        <item x="1104"/>
        <item x="1105"/>
        <item x="1106"/>
        <item x="1107"/>
        <item x="1108"/>
        <item x="134"/>
        <item x="1309"/>
        <item x="135"/>
        <item x="1109"/>
        <item x="1311"/>
        <item x="136"/>
        <item x="1110"/>
        <item x="137"/>
        <item x="138"/>
        <item x="139"/>
        <item x="1111"/>
        <item x="1112"/>
        <item x="1113"/>
        <item x="1114"/>
        <item x="1115"/>
        <item x="1116"/>
        <item x="1117"/>
        <item x="1118"/>
        <item x="140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41"/>
        <item x="1134"/>
        <item x="1135"/>
        <item x="1136"/>
        <item x="142"/>
        <item x="1137"/>
        <item x="1138"/>
        <item x="1139"/>
        <item x="1140"/>
        <item x="1141"/>
        <item x="1142"/>
        <item x="1143"/>
        <item x="143"/>
        <item x="1144"/>
        <item x="1145"/>
        <item x="1146"/>
        <item x="1147"/>
        <item x="1148"/>
        <item x="1149"/>
        <item x="1150"/>
        <item x="1151"/>
        <item x="1152"/>
        <item x="1153"/>
        <item x="144"/>
        <item x="1154"/>
        <item x="1155"/>
        <item x="1156"/>
        <item x="1157"/>
        <item x="1158"/>
        <item x="1159"/>
        <item x="1160"/>
        <item x="1312"/>
        <item x="1161"/>
        <item x="1313"/>
        <item x="1314"/>
        <item x="1315"/>
        <item x="1162"/>
        <item x="1163"/>
        <item x="1164"/>
        <item x="1165"/>
        <item x="1166"/>
        <item x="1167"/>
        <item x="1168"/>
        <item x="145"/>
        <item x="1169"/>
        <item x="1317"/>
        <item x="1318"/>
        <item x="1319"/>
        <item x="1170"/>
        <item x="1320"/>
        <item x="1171"/>
        <item x="1172"/>
        <item x="1173"/>
        <item x="1174"/>
        <item x="1310"/>
        <item x="1175"/>
        <item x="1176"/>
        <item x="1177"/>
        <item x="1178"/>
        <item x="1179"/>
        <item x="1180"/>
        <item x="1181"/>
        <item x="146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316"/>
        <item x="147"/>
        <item x="148"/>
        <item x="1204"/>
        <item x="149"/>
        <item x="1205"/>
        <item x="1206"/>
        <item x="1207"/>
        <item x="1208"/>
        <item x="1209"/>
        <item x="150"/>
        <item x="1210"/>
        <item x="1211"/>
        <item x="1212"/>
        <item x="1213"/>
        <item x="1214"/>
        <item x="1215"/>
        <item x="1216"/>
        <item x="1217"/>
        <item x="1218"/>
        <item x="1321"/>
        <item x="1219"/>
        <item x="1220"/>
        <item x="1221"/>
        <item x="1222"/>
        <item x="1322"/>
        <item x="1323"/>
        <item x="1223"/>
        <item x="1224"/>
        <item x="1225"/>
        <item x="1324"/>
        <item x="13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326"/>
        <item x="1327"/>
        <item x="1328"/>
        <item x="1329"/>
        <item x="1244"/>
        <item x="1245"/>
        <item x="1246"/>
        <item x="1247"/>
        <item x="1330"/>
        <item x="1248"/>
        <item x="1249"/>
        <item x="1250"/>
        <item x="1251"/>
        <item x="1252"/>
        <item x="1253"/>
        <item x="1254"/>
        <item x="1331"/>
        <item x="1332"/>
        <item x="152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1256"/>
        <item x="1257"/>
        <item x="1258"/>
        <item x="1259"/>
        <item x="1260"/>
        <item x="1261"/>
        <item x="1262"/>
        <item x="1263"/>
        <item x="343"/>
        <item x="344"/>
        <item x="345"/>
        <item x="346"/>
        <item x="348"/>
        <item x="350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1264"/>
        <item x="399"/>
        <item x="328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70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882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36"/>
        <item x="937"/>
        <item x="963"/>
        <item x="939"/>
        <item x="964"/>
        <item x="965"/>
        <item x="938"/>
        <item x="940"/>
        <item x="941"/>
        <item x="966"/>
        <item x="967"/>
        <item x="968"/>
        <item x="969"/>
        <item x="970"/>
        <item x="1265"/>
        <item x="971"/>
        <item x="1266"/>
        <item x="1267"/>
        <item x="1268"/>
        <item x="12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270"/>
        <item x="1271"/>
        <item x="24"/>
        <item x="1421"/>
      </items>
    </pivotField>
    <pivotField compact="0" outline="0" showAll="0" defaultSubtotal="0"/>
    <pivotField axis="axisPage" compact="0" outline="0" multipleItemSelectionAllowed="1" showAll="0" defaultSubtotal="0">
      <items count="17">
        <item h="1" x="4"/>
        <item h="1" x="5"/>
        <item h="1" x="10"/>
        <item h="1" x="12"/>
        <item h="1" x="0"/>
        <item x="1"/>
        <item h="1" x="15"/>
        <item h="1" x="16"/>
        <item h="1" x="7"/>
        <item h="1" x="13"/>
        <item h="1" x="3"/>
        <item h="1" x="6"/>
        <item h="1" x="11"/>
        <item h="1" x="9"/>
        <item h="1" x="8"/>
        <item h="1" x="14"/>
        <item h="1" x="2"/>
      </items>
    </pivotField>
    <pivotField axis="axisRow" compact="0" outline="0" showAll="0" defaultSubtotal="0">
      <items count="1722">
        <item x="9"/>
        <item x="41"/>
        <item x="1700"/>
        <item x="1701"/>
        <item x="10"/>
        <item x="180"/>
        <item x="1709"/>
        <item x="1710"/>
        <item x="1711"/>
        <item x="0"/>
        <item x="1673"/>
        <item x="1674"/>
        <item x="1675"/>
        <item x="1676"/>
        <item x="103"/>
        <item x="1677"/>
        <item x="1678"/>
        <item x="1679"/>
        <item x="1680"/>
        <item x="1"/>
        <item x="2"/>
        <item x="1702"/>
        <item x="3"/>
        <item x="1703"/>
        <item x="1704"/>
        <item x="4"/>
        <item x="1705"/>
        <item x="1706"/>
        <item x="156"/>
        <item x="5"/>
        <item x="6"/>
        <item x="1707"/>
        <item x="1681"/>
        <item x="1682"/>
        <item x="1683"/>
        <item x="11"/>
        <item x="7"/>
        <item x="1684"/>
        <item x="1685"/>
        <item x="1686"/>
        <item x="1708"/>
        <item x="1687"/>
        <item x="1688"/>
        <item x="1689"/>
        <item x="1690"/>
        <item x="8"/>
        <item x="181"/>
        <item x="1691"/>
        <item x="1692"/>
        <item x="1693"/>
        <item x="1694"/>
        <item x="1695"/>
        <item x="1696"/>
        <item x="443"/>
        <item x="1697"/>
        <item x="1698"/>
        <item x="1699"/>
        <item x="1712"/>
        <item x="1713"/>
        <item x="42"/>
        <item x="1507"/>
        <item x="12"/>
        <item x="13"/>
        <item x="1508"/>
        <item x="14"/>
        <item x="15"/>
        <item x="16"/>
        <item x="1509"/>
        <item x="17"/>
        <item x="18"/>
        <item x="1510"/>
        <item x="1511"/>
        <item x="19"/>
        <item x="87"/>
        <item x="88"/>
        <item x="89"/>
        <item x="90"/>
        <item x="91"/>
        <item x="92"/>
        <item x="1512"/>
        <item x="93"/>
        <item x="94"/>
        <item x="95"/>
        <item x="96"/>
        <item x="97"/>
        <item x="98"/>
        <item x="99"/>
        <item x="100"/>
        <item x="101"/>
        <item x="102"/>
        <item x="1513"/>
        <item x="1514"/>
        <item x="1515"/>
        <item x="1516"/>
        <item x="1517"/>
        <item x="1518"/>
        <item x="1519"/>
        <item x="1520"/>
        <item x="124"/>
        <item x="1521"/>
        <item x="1522"/>
        <item x="1523"/>
        <item x="27"/>
        <item x="28"/>
        <item x="125"/>
        <item x="29"/>
        <item x="30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26"/>
        <item x="129"/>
        <item x="131"/>
        <item x="20"/>
        <item x="132"/>
        <item x="139"/>
        <item x="140"/>
        <item x="141"/>
        <item x="142"/>
        <item x="143"/>
        <item x="144"/>
        <item x="31"/>
        <item x="1539"/>
        <item x="145"/>
        <item x="146"/>
        <item x="147"/>
        <item x="148"/>
        <item x="149"/>
        <item x="1540"/>
        <item x="150"/>
        <item x="151"/>
        <item x="152"/>
        <item x="153"/>
        <item x="32"/>
        <item x="154"/>
        <item x="1541"/>
        <item x="1542"/>
        <item x="33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75"/>
        <item x="21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34"/>
        <item x="1574"/>
        <item x="1575"/>
        <item x="1576"/>
        <item x="1577"/>
        <item x="1578"/>
        <item x="22"/>
        <item x="183"/>
        <item x="35"/>
        <item x="36"/>
        <item x="196"/>
        <item x="1579"/>
        <item x="1580"/>
        <item x="1581"/>
        <item x="219"/>
        <item x="221"/>
        <item x="1582"/>
        <item x="1583"/>
        <item x="1584"/>
        <item x="1585"/>
        <item x="1586"/>
        <item x="1587"/>
        <item x="1588"/>
        <item x="1589"/>
        <item x="1590"/>
        <item x="1591"/>
        <item x="323"/>
        <item x="331"/>
        <item x="1592"/>
        <item x="37"/>
        <item x="386"/>
        <item x="1593"/>
        <item x="1594"/>
        <item x="1595"/>
        <item x="1596"/>
        <item x="38"/>
        <item x="39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40"/>
        <item x="23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24"/>
        <item x="25"/>
        <item x="26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094"/>
        <item x="1095"/>
        <item x="43"/>
        <item x="44"/>
        <item x="45"/>
        <item x="46"/>
        <item x="47"/>
        <item x="48"/>
        <item x="1096"/>
        <item x="1097"/>
        <item x="1098"/>
        <item x="1099"/>
        <item x="1100"/>
        <item x="1101"/>
        <item x="1102"/>
        <item x="1103"/>
        <item x="1360"/>
        <item x="1361"/>
        <item x="1104"/>
        <item x="1105"/>
        <item x="1106"/>
        <item x="1107"/>
        <item x="1108"/>
        <item x="1109"/>
        <item x="1110"/>
        <item x="1111"/>
        <item x="1112"/>
        <item x="1113"/>
        <item x="1362"/>
        <item x="1363"/>
        <item x="1114"/>
        <item x="1115"/>
        <item x="1364"/>
        <item x="1365"/>
        <item x="1366"/>
        <item x="1116"/>
        <item x="1117"/>
        <item x="1118"/>
        <item x="1119"/>
        <item x="1120"/>
        <item x="1121"/>
        <item x="1122"/>
        <item x="1123"/>
        <item x="1124"/>
        <item x="1125"/>
        <item x="1367"/>
        <item x="1126"/>
        <item x="1127"/>
        <item x="1128"/>
        <item x="1129"/>
        <item x="1130"/>
        <item x="1368"/>
        <item x="1131"/>
        <item x="1369"/>
        <item x="1370"/>
        <item x="137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32"/>
        <item x="1133"/>
        <item x="80"/>
        <item x="1134"/>
        <item x="1135"/>
        <item x="81"/>
        <item x="82"/>
        <item x="83"/>
        <item x="1136"/>
        <item x="1137"/>
        <item x="1138"/>
        <item x="84"/>
        <item x="85"/>
        <item x="86"/>
        <item x="1139"/>
        <item x="1140"/>
        <item x="1141"/>
        <item x="1142"/>
        <item x="1143"/>
        <item x="1144"/>
        <item x="1145"/>
        <item x="1146"/>
        <item x="1147"/>
        <item x="1372"/>
        <item x="1373"/>
        <item x="1374"/>
        <item x="1375"/>
        <item x="1376"/>
        <item x="1377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148"/>
        <item x="121"/>
        <item x="122"/>
        <item x="123"/>
        <item x="1149"/>
        <item x="1150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393"/>
        <item x="1394"/>
        <item x="1395"/>
        <item x="1396"/>
        <item x="1397"/>
        <item x="1398"/>
        <item x="1165"/>
        <item x="1166"/>
        <item x="1167"/>
        <item x="1168"/>
        <item x="1399"/>
        <item x="1169"/>
        <item x="1170"/>
        <item x="1400"/>
        <item x="127"/>
        <item x="128"/>
        <item x="130"/>
        <item x="133"/>
        <item x="134"/>
        <item x="135"/>
        <item x="136"/>
        <item x="1171"/>
        <item x="137"/>
        <item x="1172"/>
        <item x="1173"/>
        <item x="138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55"/>
        <item x="157"/>
        <item x="1401"/>
        <item x="158"/>
        <item x="1201"/>
        <item x="1402"/>
        <item x="1403"/>
        <item x="159"/>
        <item x="1202"/>
        <item x="160"/>
        <item x="161"/>
        <item x="162"/>
        <item x="1203"/>
        <item x="1204"/>
        <item x="1205"/>
        <item x="1206"/>
        <item x="1207"/>
        <item x="1208"/>
        <item x="1209"/>
        <item x="1404"/>
        <item x="1210"/>
        <item x="1211"/>
        <item x="163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405"/>
        <item x="1226"/>
        <item x="164"/>
        <item x="1406"/>
        <item x="1227"/>
        <item x="1228"/>
        <item x="1229"/>
        <item x="165"/>
        <item x="1230"/>
        <item x="1231"/>
        <item x="1232"/>
        <item x="1233"/>
        <item x="1407"/>
        <item x="1234"/>
        <item x="1408"/>
        <item x="1235"/>
        <item x="1236"/>
        <item x="166"/>
        <item x="1237"/>
        <item x="1238"/>
        <item x="1239"/>
        <item x="1240"/>
        <item x="1241"/>
        <item x="1242"/>
        <item x="1243"/>
        <item x="1244"/>
        <item x="1245"/>
        <item x="1246"/>
        <item x="1409"/>
        <item x="1410"/>
        <item x="1411"/>
        <item x="167"/>
        <item x="1247"/>
        <item x="1248"/>
        <item x="1249"/>
        <item x="1250"/>
        <item x="1251"/>
        <item x="1412"/>
        <item x="1413"/>
        <item x="1252"/>
        <item x="1253"/>
        <item x="1254"/>
        <item x="1414"/>
        <item x="1415"/>
        <item x="1416"/>
        <item x="1417"/>
        <item x="1255"/>
        <item x="1256"/>
        <item x="1257"/>
        <item x="1418"/>
        <item x="1419"/>
        <item x="1258"/>
        <item x="1259"/>
        <item x="1260"/>
        <item x="1420"/>
        <item x="1261"/>
        <item x="168"/>
        <item x="1421"/>
        <item x="1262"/>
        <item x="1422"/>
        <item x="1423"/>
        <item x="1424"/>
        <item x="1263"/>
        <item x="1425"/>
        <item x="1264"/>
        <item x="1265"/>
        <item x="1266"/>
        <item x="1426"/>
        <item x="1267"/>
        <item x="1427"/>
        <item x="1428"/>
        <item x="1429"/>
        <item x="1430"/>
        <item x="1431"/>
        <item x="1432"/>
        <item x="1268"/>
        <item x="1433"/>
        <item x="1434"/>
        <item x="1435"/>
        <item x="1436"/>
        <item x="1437"/>
        <item x="1438"/>
        <item x="1439"/>
        <item x="1269"/>
        <item x="1270"/>
        <item x="1271"/>
        <item x="1440"/>
        <item x="1441"/>
        <item x="1272"/>
        <item x="1273"/>
        <item x="1442"/>
        <item x="1443"/>
        <item x="1274"/>
        <item x="169"/>
        <item x="170"/>
        <item x="1275"/>
        <item x="171"/>
        <item x="1444"/>
        <item x="1445"/>
        <item x="1276"/>
        <item x="1277"/>
        <item x="1278"/>
        <item x="1446"/>
        <item x="1279"/>
        <item x="1280"/>
        <item x="1281"/>
        <item x="1282"/>
        <item x="1283"/>
        <item x="1284"/>
        <item x="1285"/>
        <item x="1447"/>
        <item x="1286"/>
        <item x="1448"/>
        <item x="1287"/>
        <item x="1288"/>
        <item x="1289"/>
        <item x="1290"/>
        <item x="1291"/>
        <item x="1292"/>
        <item x="1293"/>
        <item x="172"/>
        <item x="173"/>
        <item x="1449"/>
        <item x="1450"/>
        <item x="174"/>
        <item x="1451"/>
        <item x="176"/>
        <item x="177"/>
        <item x="1294"/>
        <item x="1452"/>
        <item x="178"/>
        <item x="1295"/>
        <item x="1296"/>
        <item x="1453"/>
        <item x="1454"/>
        <item x="1455"/>
        <item x="1456"/>
        <item x="1457"/>
        <item x="1297"/>
        <item x="1458"/>
        <item x="1459"/>
        <item x="1460"/>
        <item x="1461"/>
        <item x="1462"/>
        <item x="1463"/>
        <item x="1298"/>
        <item x="1299"/>
        <item x="179"/>
        <item x="1300"/>
        <item x="1301"/>
        <item x="1302"/>
        <item x="1303"/>
        <item x="1304"/>
        <item x="1305"/>
        <item x="1306"/>
        <item x="1307"/>
        <item x="1308"/>
        <item x="1464"/>
        <item x="1309"/>
        <item x="1310"/>
        <item x="1311"/>
        <item x="1312"/>
        <item x="1465"/>
        <item x="1466"/>
        <item x="1313"/>
        <item x="1314"/>
        <item x="1315"/>
        <item x="1467"/>
        <item x="1468"/>
        <item x="1469"/>
        <item x="1316"/>
        <item x="1317"/>
        <item x="1318"/>
        <item x="1319"/>
        <item x="1320"/>
        <item x="1321"/>
        <item x="1470"/>
        <item x="1471"/>
        <item x="1322"/>
        <item x="1323"/>
        <item x="1324"/>
        <item x="1325"/>
        <item x="1326"/>
        <item x="1472"/>
        <item x="1473"/>
        <item x="1327"/>
        <item x="1328"/>
        <item x="1329"/>
        <item x="1330"/>
        <item x="1331"/>
        <item x="1474"/>
        <item x="1475"/>
        <item x="1332"/>
        <item x="1333"/>
        <item x="1476"/>
        <item x="1334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335"/>
        <item x="1336"/>
        <item x="1337"/>
        <item x="1489"/>
        <item x="1490"/>
        <item x="1338"/>
        <item x="1339"/>
        <item x="1340"/>
        <item x="1341"/>
        <item x="1342"/>
        <item x="1491"/>
        <item x="1492"/>
        <item x="1343"/>
        <item x="1344"/>
        <item x="1493"/>
        <item x="1494"/>
        <item x="1495"/>
        <item x="1345"/>
        <item x="1496"/>
        <item x="1497"/>
        <item x="1498"/>
        <item x="1499"/>
        <item x="1500"/>
        <item x="1346"/>
        <item x="1347"/>
        <item x="1348"/>
        <item x="1501"/>
        <item x="1502"/>
        <item x="1503"/>
        <item x="1504"/>
        <item x="1349"/>
        <item x="1505"/>
        <item x="1506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1350"/>
        <item x="1351"/>
        <item x="1352"/>
        <item x="1353"/>
        <item x="1354"/>
        <item x="1355"/>
        <item x="1356"/>
        <item x="1357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1358"/>
        <item x="439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06"/>
        <item x="1007"/>
        <item x="1039"/>
        <item x="1008"/>
        <item x="1009"/>
        <item x="1040"/>
        <item x="1041"/>
        <item x="1010"/>
        <item x="1011"/>
        <item x="1012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1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14"/>
        <item x="1359"/>
        <item x="1015"/>
        <item x="1716"/>
        <item x="1714"/>
        <item x="1715"/>
        <item x="1717"/>
        <item x="1718"/>
        <item x="1719"/>
        <item x="1720"/>
        <item x="1721"/>
      </items>
    </pivotField>
    <pivotField axis="axisRow" compact="0" outline="0" showAll="0" defaultSubtotal="0">
      <items count="1745">
        <item x="421"/>
        <item x="181"/>
        <item x="385"/>
        <item x="388"/>
        <item x="394"/>
        <item x="400"/>
        <item x="407"/>
        <item x="415"/>
        <item x="920"/>
        <item x="1234"/>
        <item x="919"/>
        <item x="921"/>
        <item x="1420"/>
        <item x="38"/>
        <item x="894"/>
        <item x="1079"/>
        <item x="228"/>
        <item x="1540"/>
        <item x="592"/>
        <item x="619"/>
        <item x="593"/>
        <item x="620"/>
        <item x="1256"/>
        <item x="974"/>
        <item x="1252"/>
        <item x="1257"/>
        <item x="1259"/>
        <item x="977"/>
        <item x="976"/>
        <item x="978"/>
        <item x="968"/>
        <item x="1705"/>
        <item x="447"/>
        <item x="1255"/>
        <item x="1186"/>
        <item x="12"/>
        <item x="1672"/>
        <item x="1099"/>
        <item x="1524"/>
        <item x="1086"/>
        <item x="743"/>
        <item x="1357"/>
        <item x="1627"/>
        <item x="1323"/>
        <item x="1062"/>
        <item x="1465"/>
        <item x="122"/>
        <item x="1111"/>
        <item x="120"/>
        <item x="862"/>
        <item x="180"/>
        <item x="1110"/>
        <item x="1366"/>
        <item x="123"/>
        <item x="1216"/>
        <item x="867"/>
        <item x="882"/>
        <item x="558"/>
        <item x="119"/>
        <item x="482"/>
        <item x="479"/>
        <item x="197"/>
        <item x="1479"/>
        <item x="1113"/>
        <item x="1622"/>
        <item x="495"/>
        <item x="45"/>
        <item x="229"/>
        <item x="466"/>
        <item x="467"/>
        <item x="464"/>
        <item x="461"/>
        <item x="470"/>
        <item x="465"/>
        <item x="471"/>
        <item x="462"/>
        <item x="463"/>
        <item x="469"/>
        <item x="468"/>
        <item x="474"/>
        <item x="472"/>
        <item x="459"/>
        <item x="457"/>
        <item x="434"/>
        <item x="432"/>
        <item x="458"/>
        <item x="436"/>
        <item x="437"/>
        <item x="446"/>
        <item x="453"/>
        <item x="440"/>
        <item x="107"/>
        <item x="473"/>
        <item x="1478"/>
        <item x="699"/>
        <item x="790"/>
        <item x="605"/>
        <item x="1136"/>
        <item x="393"/>
        <item x="288"/>
        <item x="275"/>
        <item x="612"/>
        <item x="784"/>
        <item x="1438"/>
        <item x="1469"/>
        <item x="872"/>
        <item x="1519"/>
        <item x="449"/>
        <item x="450"/>
        <item x="451"/>
        <item x="438"/>
        <item x="448"/>
        <item x="524"/>
        <item x="1107"/>
        <item x="1108"/>
        <item x="609"/>
        <item x="334"/>
        <item x="1363"/>
        <item x="1364"/>
        <item x="326"/>
        <item x="1584"/>
        <item x="641"/>
        <item x="1722"/>
        <item x="897"/>
        <item x="898"/>
        <item x="895"/>
        <item x="896"/>
        <item x="1224"/>
        <item x="1486"/>
        <item x="1225"/>
        <item x="1223"/>
        <item x="51"/>
        <item x="1350"/>
        <item x="161"/>
        <item x="131"/>
        <item x="1157"/>
        <item x="1403"/>
        <item x="199"/>
        <item x="1199"/>
        <item x="893"/>
        <item x="901"/>
        <item x="1382"/>
        <item x="736"/>
        <item x="1741"/>
        <item x="947"/>
        <item x="1010"/>
        <item x="1033"/>
        <item x="200"/>
        <item x="232"/>
        <item x="261"/>
        <item x="235"/>
        <item x="262"/>
        <item x="233"/>
        <item x="263"/>
        <item x="234"/>
        <item x="231"/>
        <item x="260"/>
        <item x="230"/>
        <item x="264"/>
        <item x="1123"/>
        <item x="296"/>
        <item x="1395"/>
        <item x="1669"/>
        <item x="162"/>
        <item x="1367"/>
        <item x="1375"/>
        <item x="1119"/>
        <item x="1117"/>
        <item x="1118"/>
        <item x="1116"/>
        <item x="1115"/>
        <item x="236"/>
        <item x="1369"/>
        <item x="1368"/>
        <item x="1370"/>
        <item x="1560"/>
        <item x="1068"/>
        <item x="552"/>
        <item x="1642"/>
        <item x="98"/>
        <item x="695"/>
        <item x="696"/>
        <item x="1643"/>
        <item x="714"/>
        <item x="1739"/>
        <item x="9"/>
        <item x="31"/>
        <item x="1659"/>
        <item x="614"/>
        <item x="595"/>
        <item x="151"/>
        <item x="652"/>
        <item x="643"/>
        <item x="644"/>
        <item x="646"/>
        <item x="651"/>
        <item x="559"/>
        <item x="653"/>
        <item x="27"/>
        <item x="1270"/>
        <item x="888"/>
        <item x="650"/>
        <item x="152"/>
        <item x="1625"/>
        <item x="426"/>
        <item x="139"/>
        <item x="1012"/>
        <item x="79"/>
        <item x="78"/>
        <item x="1578"/>
        <item x="1731"/>
        <item x="1187"/>
        <item x="194"/>
        <item x="213"/>
        <item x="146"/>
        <item x="1242"/>
        <item x="293"/>
        <item x="1274"/>
        <item x="1276"/>
        <item x="1667"/>
        <item x="1726"/>
        <item x="985"/>
        <item x="594"/>
        <item x="1324"/>
        <item x="1597"/>
        <item x="176"/>
        <item x="678"/>
        <item x="816"/>
        <item x="13"/>
        <item x="1046"/>
        <item x="1044"/>
        <item x="1431"/>
        <item x="417"/>
        <item x="993"/>
        <item x="1189"/>
        <item x="1724"/>
        <item x="1226"/>
        <item x="1089"/>
        <item x="1088"/>
        <item x="946"/>
        <item x="7"/>
        <item x="966"/>
        <item x="824"/>
        <item x="825"/>
        <item x="1548"/>
        <item x="638"/>
        <item x="483"/>
        <item x="1526"/>
        <item x="613"/>
        <item x="610"/>
        <item x="597"/>
        <item x="598"/>
        <item x="611"/>
        <item x="596"/>
        <item x="608"/>
        <item x="616"/>
        <item x="498"/>
        <item x="617"/>
        <item x="1589"/>
        <item x="591"/>
        <item x="631"/>
        <item x="632"/>
        <item x="629"/>
        <item x="626"/>
        <item x="635"/>
        <item x="630"/>
        <item x="636"/>
        <item x="627"/>
        <item x="628"/>
        <item x="634"/>
        <item x="633"/>
        <item x="639"/>
        <item x="637"/>
        <item x="1518"/>
        <item x="1516"/>
        <item x="1702"/>
        <item x="1284"/>
        <item x="307"/>
        <item x="6"/>
        <item x="751"/>
        <item x="215"/>
        <item x="752"/>
        <item x="749"/>
        <item x="889"/>
        <item x="49"/>
        <item x="789"/>
        <item x="1038"/>
        <item x="680"/>
        <item x="948"/>
        <item x="951"/>
        <item x="1251"/>
        <item x="949"/>
        <item x="50"/>
        <item x="1134"/>
        <item x="1398"/>
        <item x="1372"/>
        <item x="1083"/>
        <item x="525"/>
        <item x="1137"/>
        <item x="276"/>
        <item x="1405"/>
        <item x="1390"/>
        <item x="1402"/>
        <item x="1097"/>
        <item x="1424"/>
        <item x="1423"/>
        <item x="1480"/>
        <item x="488"/>
        <item x="147"/>
        <item x="1210"/>
        <item x="935"/>
        <item x="1458"/>
        <item x="928"/>
        <item x="95"/>
        <item x="554"/>
        <item x="335"/>
        <item x="1055"/>
        <item x="1065"/>
        <item x="165"/>
        <item x="809"/>
        <item x="1120"/>
        <item x="1140"/>
        <item x="214"/>
        <item x="270"/>
        <item x="1371"/>
        <item x="1421"/>
        <item x="187"/>
        <item x="1594"/>
        <item x="521"/>
        <item x="522"/>
        <item x="92"/>
        <item x="555"/>
        <item x="1454"/>
        <item x="1534"/>
        <item x="673"/>
        <item x="1332"/>
        <item x="1331"/>
        <item x="419"/>
        <item x="1612"/>
        <item x="702"/>
        <item x="703"/>
        <item x="423"/>
        <item x="1007"/>
        <item x="1008"/>
        <item x="1009"/>
        <item x="1006"/>
        <item x="76"/>
        <item x="648"/>
        <item x="1675"/>
        <item x="177"/>
        <item x="164"/>
        <item x="1034"/>
        <item x="791"/>
        <item x="1049"/>
        <item x="1122"/>
        <item x="163"/>
        <item x="1132"/>
        <item x="207"/>
        <item x="349"/>
        <item x="1426"/>
        <item x="553"/>
        <item x="269"/>
        <item x="1380"/>
        <item x="682"/>
        <item x="1114"/>
        <item x="216"/>
        <item x="410"/>
        <item x="405"/>
        <item x="1608"/>
        <item x="642"/>
        <item x="715"/>
        <item x="1606"/>
        <item x="688"/>
        <item x="564"/>
        <item x="556"/>
        <item x="792"/>
        <item x="1248"/>
        <item x="254"/>
        <item x="1129"/>
        <item x="1063"/>
        <item x="1339"/>
        <item x="1744"/>
        <item x="694"/>
        <item x="476"/>
        <item x="551"/>
        <item x="516"/>
        <item x="317"/>
        <item x="360"/>
        <item x="1203"/>
        <item x="327"/>
        <item x="672"/>
        <item x="1150"/>
        <item x="299"/>
        <item x="439"/>
        <item x="668"/>
        <item x="730"/>
        <item x="548"/>
        <item x="513"/>
        <item x="767"/>
        <item x="430"/>
        <item x="823"/>
        <item x="1269"/>
        <item x="972"/>
        <item x="1267"/>
        <item x="1330"/>
        <item x="1329"/>
        <item x="112"/>
        <item x="1557"/>
        <item x="1600"/>
        <item x="1550"/>
        <item x="1552"/>
        <item x="1551"/>
        <item x="167"/>
        <item x="753"/>
        <item x="1556"/>
        <item x="359"/>
        <item x="1591"/>
        <item x="73"/>
        <item x="72"/>
        <item x="1706"/>
        <item x="311"/>
        <item x="1286"/>
        <item x="5"/>
        <item x="980"/>
        <item x="1181"/>
        <item x="519"/>
        <item x="1657"/>
        <item x="808"/>
        <item x="624"/>
        <item x="361"/>
        <item x="1416"/>
        <item x="343"/>
        <item x="111"/>
        <item x="1527"/>
        <item x="1441"/>
        <item x="255"/>
        <item x="747"/>
        <item x="484"/>
        <item x="1593"/>
        <item x="1481"/>
        <item x="1039"/>
        <item x="1040"/>
        <item x="47"/>
        <item x="11"/>
        <item x="700"/>
        <item x="1036"/>
        <item x="323"/>
        <item x="46"/>
        <item x="1397"/>
        <item x="1396"/>
        <item x="1156"/>
        <item x="324"/>
        <item x="1155"/>
        <item x="871"/>
        <item x="671"/>
        <item x="683"/>
        <item x="337"/>
        <item x="959"/>
        <item x="979"/>
        <item x="1658"/>
        <item x="575"/>
        <item x="1393"/>
        <item x="1152"/>
        <item x="339"/>
        <item x="819"/>
        <item x="1318"/>
        <item x="1041"/>
        <item x="851"/>
        <item x="1410"/>
        <item x="622"/>
        <item x="1133"/>
        <item x="1177"/>
        <item x="793"/>
        <item x="899"/>
        <item x="794"/>
        <item x="209"/>
        <item x="1723"/>
        <item x="411"/>
        <item x="271"/>
        <item x="1427"/>
        <item x="10"/>
        <item x="1376"/>
        <item x="1178"/>
        <item x="348"/>
        <item x="1145"/>
        <item x="287"/>
        <item x="1386"/>
        <item x="99"/>
        <item x="681"/>
        <item x="1634"/>
        <item x="340"/>
        <item x="828"/>
        <item x="171"/>
        <item x="192"/>
        <item x="208"/>
        <item x="1440"/>
        <item x="1151"/>
        <item x="14"/>
        <item x="1221"/>
        <item x="308"/>
        <item x="810"/>
        <item x="878"/>
        <item x="892"/>
        <item x="1472"/>
        <item x="520"/>
        <item x="384"/>
        <item x="1245"/>
        <item x="811"/>
        <item x="1674"/>
        <item x="1632"/>
        <item x="786"/>
        <item x="179"/>
        <item x="720"/>
        <item x="53"/>
        <item x="422"/>
        <item x="1158"/>
        <item x="1404"/>
        <item x="1466"/>
        <item x="1507"/>
        <item x="832"/>
        <item x="1154"/>
        <item x="309"/>
        <item x="924"/>
        <item x="485"/>
        <item x="569"/>
        <item x="795"/>
        <item x="820"/>
        <item x="1153"/>
        <item x="967"/>
        <item x="1605"/>
        <item x="1091"/>
        <item x="1743"/>
        <item x="852"/>
        <item x="842"/>
        <item x="850"/>
        <item x="859"/>
        <item x="218"/>
        <item x="363"/>
        <item x="778"/>
        <item x="779"/>
        <item x="1639"/>
        <item x="796"/>
        <item x="818"/>
        <item x="1188"/>
        <item x="362"/>
        <item x="365"/>
        <item x="1417"/>
        <item x="1738"/>
        <item x="1740"/>
        <item x="1143"/>
        <item x="1144"/>
        <item x="285"/>
        <item x="286"/>
        <item x="71"/>
        <item x="1037"/>
        <item x="338"/>
        <item x="134"/>
        <item x="136"/>
        <item x="110"/>
        <item x="87"/>
        <item x="1428"/>
        <item x="64"/>
        <item x="84"/>
        <item x="1361"/>
        <item x="1179"/>
        <item x="1334"/>
        <item x="1333"/>
        <item x="1521"/>
        <item x="1135"/>
        <item x="1509"/>
        <item x="1182"/>
        <item x="994"/>
        <item x="589"/>
        <item x="336"/>
        <item x="435"/>
        <item x="573"/>
        <item x="1351"/>
        <item x="1215"/>
        <item x="1213"/>
        <item x="1209"/>
        <item x="1211"/>
        <item x="1231"/>
        <item x="1207"/>
        <item x="1206"/>
        <item x="910"/>
        <item x="922"/>
        <item x="868"/>
        <item x="958"/>
        <item x="821"/>
        <item x="1476"/>
        <item x="1462"/>
        <item x="864"/>
        <item x="865"/>
        <item x="1450"/>
        <item x="1459"/>
        <item x="936"/>
        <item x="1453"/>
        <item x="431"/>
        <item x="768"/>
        <item x="1205"/>
        <item x="773"/>
        <item x="1491"/>
        <item x="1235"/>
        <item x="847"/>
        <item x="1399"/>
        <item x="1490"/>
        <item x="1493"/>
        <item x="1492"/>
        <item x="1494"/>
        <item x="911"/>
        <item x="1495"/>
        <item x="1496"/>
        <item x="1230"/>
        <item x="1498"/>
        <item x="1497"/>
        <item x="1499"/>
        <item x="1500"/>
        <item x="1501"/>
        <item x="1502"/>
        <item x="1503"/>
        <item x="1504"/>
        <item x="1505"/>
        <item x="1506"/>
        <item x="1489"/>
        <item x="1700"/>
        <item x="861"/>
        <item x="772"/>
        <item x="1445"/>
        <item x="1699"/>
        <item x="1457"/>
        <item x="866"/>
        <item x="855"/>
        <item x="1208"/>
        <item x="1456"/>
        <item x="1460"/>
        <item x="1261"/>
        <item x="1508"/>
        <item x="777"/>
        <item x="1031"/>
        <item x="1326"/>
        <item x="364"/>
        <item x="1260"/>
        <item x="1619"/>
        <item x="1615"/>
        <item x="939"/>
        <item x="1303"/>
        <item x="1295"/>
        <item x="1028"/>
        <item x="1021"/>
        <item x="1294"/>
        <item x="1023"/>
        <item x="1296"/>
        <item x="1027"/>
        <item x="1300"/>
        <item x="1301"/>
        <item x="1029"/>
        <item x="1302"/>
        <item x="1305"/>
        <item x="1297"/>
        <item x="1024"/>
        <item x="1030"/>
        <item x="1304"/>
        <item x="1026"/>
        <item x="1299"/>
        <item x="1025"/>
        <item x="1298"/>
        <item x="1022"/>
        <item x="486"/>
        <item x="328"/>
        <item x="1244"/>
        <item x="26"/>
        <item x="964"/>
        <item x="1127"/>
        <item x="684"/>
        <item x="442"/>
        <item x="1341"/>
        <item x="797"/>
        <item x="1637"/>
        <item x="576"/>
        <item x="487"/>
        <item x="676"/>
        <item x="1624"/>
        <item x="1101"/>
        <item x="1558"/>
        <item x="93"/>
        <item x="153"/>
        <item x="29"/>
        <item x="455"/>
        <item x="1204"/>
        <item x="735"/>
        <item x="1"/>
        <item x="880"/>
        <item x="570"/>
        <item x="252"/>
        <item x="1635"/>
        <item x="989"/>
        <item x="1671"/>
        <item x="1651"/>
        <item x="1340"/>
        <item x="322"/>
        <item x="903"/>
        <item x="904"/>
        <item x="905"/>
        <item x="1467"/>
        <item x="780"/>
        <item x="1081"/>
        <item x="0"/>
        <item x="48"/>
        <item x="126"/>
        <item x="148"/>
        <item x="100"/>
        <item x="1328"/>
        <item x="1327"/>
        <item x="193"/>
        <item x="211"/>
        <item x="1679"/>
        <item x="1112"/>
        <item x="1056"/>
        <item x="154"/>
        <item x="347"/>
        <item x="346"/>
        <item x="1394"/>
        <item x="701"/>
        <item x="101"/>
        <item x="443"/>
        <item x="1090"/>
        <item x="1571"/>
        <item x="1381"/>
        <item x="1536"/>
        <item x="741"/>
        <item x="1069"/>
        <item x="85"/>
        <item x="377"/>
        <item x="389"/>
        <item x="390"/>
        <item x="378"/>
        <item x="1172"/>
        <item x="1169"/>
        <item x="427"/>
        <item x="799"/>
        <item x="517"/>
        <item x="518"/>
        <item x="529"/>
        <item x="533"/>
        <item x="1070"/>
        <item x="81"/>
        <item x="691"/>
        <item x="692"/>
        <item x="1374"/>
        <item x="1138"/>
        <item x="277"/>
        <item x="19"/>
        <item x="541"/>
        <item x="542"/>
        <item x="539"/>
        <item x="536"/>
        <item x="545"/>
        <item x="540"/>
        <item x="546"/>
        <item x="537"/>
        <item x="538"/>
        <item x="544"/>
        <item x="543"/>
        <item x="549"/>
        <item x="547"/>
        <item x="582"/>
        <item x="583"/>
        <item x="580"/>
        <item x="577"/>
        <item x="586"/>
        <item x="581"/>
        <item x="587"/>
        <item x="578"/>
        <item x="579"/>
        <item x="585"/>
        <item x="584"/>
        <item x="588"/>
        <item x="523"/>
        <item x="39"/>
        <item x="80"/>
        <item x="1222"/>
        <item x="879"/>
        <item x="94"/>
        <item x="91"/>
        <item x="478"/>
        <item x="560"/>
        <item x="813"/>
        <item x="1474"/>
        <item x="1201"/>
        <item x="1200"/>
        <item x="1202"/>
        <item x="854"/>
        <item x="845"/>
        <item x="853"/>
        <item x="1447"/>
        <item x="1446"/>
        <item x="849"/>
        <item x="857"/>
        <item x="1449"/>
        <item x="848"/>
        <item x="856"/>
        <item x="1448"/>
        <item x="353"/>
        <item x="354"/>
        <item x="774"/>
        <item x="1435"/>
        <item x="1075"/>
        <item x="1130"/>
        <item x="258"/>
        <item x="801"/>
        <item x="800"/>
        <item x="1057"/>
        <item x="1250"/>
        <item x="883"/>
        <item x="661"/>
        <item x="662"/>
        <item x="659"/>
        <item x="689"/>
        <item x="665"/>
        <item x="660"/>
        <item x="666"/>
        <item x="657"/>
        <item x="658"/>
        <item x="664"/>
        <item x="663"/>
        <item x="669"/>
        <item x="667"/>
        <item x="1052"/>
        <item x="97"/>
        <item x="649"/>
        <item x="428"/>
        <item x="102"/>
        <item x="719"/>
        <item x="690"/>
        <item x="1576"/>
        <item x="693"/>
        <item x="670"/>
        <item x="738"/>
        <item x="1060"/>
        <item x="1664"/>
        <item x="1131"/>
        <item x="268"/>
        <item x="113"/>
        <item x="1074"/>
        <item x="1543"/>
        <item x="1013"/>
        <item x="1078"/>
        <item x="404"/>
        <item x="206"/>
        <item x="1409"/>
        <item x="623"/>
        <item x="717"/>
        <item x="169"/>
        <item x="65"/>
        <item x="1661"/>
        <item x="1317"/>
        <item x="1042"/>
        <item x="1237"/>
        <item x="1388"/>
        <item x="246"/>
        <item x="1373"/>
        <item x="1121"/>
        <item x="534"/>
        <item x="481"/>
        <item x="490"/>
        <item x="961"/>
        <item x="953"/>
        <item x="272"/>
        <item x="1511"/>
        <item x="833"/>
        <item x="710"/>
        <item x="1387"/>
        <item x="54"/>
        <item x="1291"/>
        <item x="1660"/>
        <item x="814"/>
        <item x="606"/>
        <item x="607"/>
        <item x="965"/>
        <item x="1183"/>
        <item x="1720"/>
        <item x="1721"/>
        <item x="444"/>
        <item x="273"/>
        <item x="1601"/>
        <item x="677"/>
        <item x="20"/>
        <item x="333"/>
        <item x="987"/>
        <item x="1609"/>
        <item x="1728"/>
        <item x="291"/>
        <item x="1588"/>
        <item x="413"/>
        <item x="376"/>
        <item x="402"/>
        <item x="143"/>
        <item x="144"/>
        <item x="142"/>
        <item x="141"/>
        <item x="140"/>
        <item x="313"/>
        <item x="1742"/>
        <item x="971"/>
        <item x="1618"/>
        <item x="1640"/>
        <item x="1164"/>
        <item x="315"/>
        <item x="1142"/>
        <item x="1418"/>
        <item x="562"/>
        <item x="742"/>
        <item x="1515"/>
        <item x="1568"/>
        <item x="955"/>
        <item x="245"/>
        <item x="295"/>
        <item x="1124"/>
        <item x="41"/>
        <item x="956"/>
        <item x="16"/>
        <item x="22"/>
        <item x="173"/>
        <item x="984"/>
        <item x="1045"/>
        <item x="1043"/>
        <item x="604"/>
        <item x="706"/>
        <item x="1553"/>
        <item x="745"/>
        <item x="647"/>
        <item x="1087"/>
        <item x="494"/>
        <item x="496"/>
        <item x="477"/>
        <item x="716"/>
        <item x="877"/>
        <item x="881"/>
        <item x="401"/>
        <item x="204"/>
        <item x="913"/>
        <item x="1383"/>
        <item x="1422"/>
        <item x="1220"/>
        <item x="1170"/>
        <item x="128"/>
        <item x="1477"/>
        <item x="310"/>
        <item x="705"/>
        <item x="103"/>
        <item x="1549"/>
        <item x="1538"/>
        <item x="1544"/>
        <item x="1076"/>
        <item x="371"/>
        <item x="59"/>
        <item x="1233"/>
        <item x="526"/>
        <item x="532"/>
        <item x="822"/>
        <item x="104"/>
        <item x="802"/>
        <item x="1471"/>
        <item x="712"/>
        <item x="674"/>
        <item x="1648"/>
        <item x="1626"/>
        <item x="1344"/>
        <item x="1343"/>
        <item x="1347"/>
        <item x="1691"/>
        <item x="506"/>
        <item x="507"/>
        <item x="504"/>
        <item x="501"/>
        <item x="510"/>
        <item x="505"/>
        <item x="511"/>
        <item x="502"/>
        <item x="503"/>
        <item x="509"/>
        <item x="508"/>
        <item x="514"/>
        <item x="512"/>
        <item x="763"/>
        <item x="21"/>
        <item x="654"/>
        <item x="70"/>
        <item x="69"/>
        <item x="67"/>
        <item x="32"/>
        <item x="130"/>
        <item x="30"/>
        <item x="884"/>
        <item x="830"/>
        <item x="934"/>
        <item x="933"/>
        <item x="1455"/>
        <item x="1633"/>
        <item x="914"/>
        <item x="923"/>
        <item x="174"/>
        <item x="1355"/>
        <item x="973"/>
        <item x="812"/>
        <item x="1461"/>
        <item x="930"/>
        <item x="990"/>
        <item x="1054"/>
        <item x="403"/>
        <item x="3"/>
        <item x="1704"/>
        <item x="995"/>
        <item x="996"/>
        <item x="1336"/>
        <item x="23"/>
        <item x="975"/>
        <item x="986"/>
        <item x="445"/>
        <item x="530"/>
        <item x="571"/>
        <item x="565"/>
        <item x="566"/>
        <item x="590"/>
        <item x="475"/>
        <item x="550"/>
        <item x="515"/>
        <item x="557"/>
        <item x="567"/>
        <item x="572"/>
        <item x="574"/>
        <item x="568"/>
        <item x="601"/>
        <item x="500"/>
        <item x="599"/>
        <item x="37"/>
        <item x="1345"/>
        <item x="1717"/>
        <item x="441"/>
        <item x="460"/>
        <item x="75"/>
        <item x="74"/>
        <item x="1565"/>
        <item x="1621"/>
        <item x="1264"/>
        <item x="1582"/>
        <item x="1232"/>
        <item x="1047"/>
        <item x="1212"/>
        <item x="1676"/>
        <item x="1246"/>
        <item x="1616"/>
        <item x="1094"/>
        <item x="1528"/>
        <item x="952"/>
        <item x="1539"/>
        <item x="938"/>
        <item x="1564"/>
        <item x="1125"/>
        <item x="988"/>
        <item x="1254"/>
        <item x="1266"/>
        <item x="963"/>
        <item x="983"/>
        <item x="1729"/>
        <item x="970"/>
        <item x="1719"/>
        <item x="1655"/>
        <item x="1725"/>
        <item x="1217"/>
        <item x="1488"/>
        <item x="1452"/>
        <item x="1468"/>
        <item x="870"/>
        <item x="1698"/>
        <item x="1517"/>
        <item x="1703"/>
        <item x="969"/>
        <item x="1077"/>
        <item x="182"/>
        <item x="981"/>
        <item x="1061"/>
        <item x="1321"/>
        <item x="1610"/>
        <item x="1734"/>
        <item x="960"/>
        <item x="869"/>
        <item x="1050"/>
        <item x="1686"/>
        <item x="1522"/>
        <item x="932"/>
        <item x="1711"/>
        <item x="1433"/>
        <item x="1690"/>
        <item x="1160"/>
        <item x="1337"/>
        <item x="1645"/>
        <item x="1080"/>
        <item x="1073"/>
        <item x="1306"/>
        <item x="1436"/>
        <item x="776"/>
        <item x="782"/>
        <item x="201"/>
        <item x="281"/>
        <item x="220"/>
        <item x="257"/>
        <item x="1278"/>
        <item x="1228"/>
        <item x="685"/>
        <item x="860"/>
        <item x="1563"/>
        <item x="274"/>
        <item x="829"/>
        <item x="1512"/>
        <item x="826"/>
        <item x="283"/>
        <item x="1307"/>
        <item x="318"/>
        <item x="1392"/>
        <item x="1641"/>
        <item x="1451"/>
        <item x="618"/>
        <item x="1085"/>
        <item x="675"/>
        <item x="950"/>
        <item x="535"/>
        <item x="132"/>
        <item x="135"/>
        <item x="137"/>
        <item x="945"/>
        <item x="149"/>
        <item x="1146"/>
        <item x="734"/>
        <item x="1084"/>
        <item x="452"/>
        <item x="711"/>
        <item x="1545"/>
        <item x="687"/>
        <item x="1614"/>
        <item x="124"/>
        <item x="125"/>
        <item x="531"/>
        <item x="709"/>
        <item x="1510"/>
        <item x="962"/>
        <item x="1253"/>
        <item x="88"/>
        <item x="846"/>
        <item x="1570"/>
        <item x="1574"/>
        <item x="1572"/>
        <item x="1573"/>
        <item x="1529"/>
        <item x="357"/>
        <item x="655"/>
        <item x="1559"/>
        <item x="1058"/>
        <item x="172"/>
        <item x="863"/>
        <item x="1214"/>
        <item x="1463"/>
        <item x="202"/>
        <item x="256"/>
        <item x="330"/>
        <item x="1581"/>
        <item x="1098"/>
        <item x="1583"/>
        <item x="247"/>
        <item x="713"/>
        <item x="890"/>
        <item x="1356"/>
        <item x="844"/>
        <item x="316"/>
        <item x="785"/>
        <item x="1229"/>
        <item x="1636"/>
        <item x="1736"/>
        <item x="1617"/>
        <item x="1604"/>
        <item x="1014"/>
        <item x="982"/>
        <item x="1537"/>
        <item x="1071"/>
        <item x="297"/>
        <item x="312"/>
        <item x="1184"/>
        <item x="166"/>
        <item x="1354"/>
        <item x="267"/>
        <item x="266"/>
        <item x="1128"/>
        <item x="253"/>
        <item x="290"/>
        <item x="265"/>
        <item x="1732"/>
        <item x="1733"/>
        <item x="1586"/>
        <item x="243"/>
        <item x="4"/>
        <item x="138"/>
        <item x="369"/>
        <item x="1163"/>
        <item x="1378"/>
        <item x="1406"/>
        <item x="480"/>
        <item x="954"/>
        <item x="1542"/>
        <item x="1019"/>
        <item x="491"/>
        <item x="25"/>
        <item x="941"/>
        <item x="1662"/>
        <item x="1663"/>
        <item x="1483"/>
        <item x="1482"/>
        <item x="1346"/>
        <item x="1032"/>
        <item x="1096"/>
        <item x="1377"/>
        <item x="744"/>
        <item x="186"/>
        <item x="44"/>
        <item x="1353"/>
        <item x="1352"/>
        <item x="248"/>
        <item x="1365"/>
        <item x="1218"/>
        <item x="454"/>
        <item x="1649"/>
        <item x="1338"/>
        <item x="1607"/>
        <item x="1051"/>
        <item x="1647"/>
        <item x="1598"/>
        <item x="1603"/>
        <item x="1656"/>
        <item x="737"/>
        <item x="1268"/>
        <item x="858"/>
        <item x="1585"/>
        <item x="221"/>
        <item x="499"/>
        <item x="223"/>
        <item x="1185"/>
        <item x="1697"/>
        <item x="1443"/>
        <item x="991"/>
        <item x="1696"/>
        <item x="998"/>
        <item x="997"/>
        <item x="999"/>
        <item x="1001"/>
        <item x="1005"/>
        <item x="1004"/>
        <item x="1003"/>
        <item x="1000"/>
        <item x="1002"/>
        <item x="489"/>
        <item x="1263"/>
        <item x="1265"/>
        <item x="1681"/>
        <item x="1685"/>
        <item x="1710"/>
        <item x="1687"/>
        <item x="1708"/>
        <item x="1707"/>
        <item x="1693"/>
        <item x="1709"/>
        <item x="1688"/>
        <item x="1682"/>
        <item x="1737"/>
        <item x="885"/>
        <item x="15"/>
        <item x="244"/>
        <item x="686"/>
        <item x="804"/>
        <item x="1580"/>
        <item x="1579"/>
        <item x="1093"/>
        <item x="1258"/>
        <item x="1236"/>
        <item x="1241"/>
        <item x="1240"/>
        <item x="1514"/>
        <item x="1668"/>
        <item x="1320"/>
        <item x="1319"/>
        <item x="383"/>
        <item x="303"/>
        <item x="381"/>
        <item x="380"/>
        <item x="305"/>
        <item x="391"/>
        <item x="304"/>
        <item x="387"/>
        <item x="386"/>
        <item x="398"/>
        <item x="397"/>
        <item x="399"/>
        <item x="395"/>
        <item x="396"/>
        <item x="375"/>
        <item x="373"/>
        <item x="302"/>
        <item x="374"/>
        <item x="372"/>
        <item x="1166"/>
        <item x="1171"/>
        <item x="1174"/>
        <item x="1173"/>
        <item x="301"/>
        <item x="1149"/>
        <item x="1168"/>
        <item x="1141"/>
        <item x="1082"/>
        <item x="1148"/>
        <item x="300"/>
        <item x="1523"/>
        <item x="926"/>
        <item x="298"/>
        <item x="1391"/>
        <item x="1650"/>
        <item x="1243"/>
        <item x="788"/>
        <item x="366"/>
        <item x="8"/>
        <item x="1147"/>
        <item x="1385"/>
        <item x="1159"/>
        <item x="332"/>
        <item x="925"/>
        <item x="1411"/>
        <item x="1412"/>
        <item x="331"/>
        <item x="805"/>
        <item x="278"/>
        <item x="1379"/>
        <item x="356"/>
        <item x="1473"/>
        <item x="183"/>
        <item x="40"/>
        <item x="279"/>
        <item x="289"/>
        <item x="1335"/>
        <item x="783"/>
        <item x="184"/>
        <item x="145"/>
        <item x="1413"/>
        <item x="259"/>
        <item x="1541"/>
        <item x="615"/>
        <item x="746"/>
        <item x="1227"/>
        <item x="875"/>
        <item x="874"/>
        <item x="876"/>
        <item x="1470"/>
        <item x="873"/>
        <item x="66"/>
        <item x="740"/>
        <item x="133"/>
        <item x="707"/>
        <item x="325"/>
        <item x="602"/>
        <item x="603"/>
        <item x="1105"/>
        <item x="1575"/>
        <item x="1139"/>
        <item x="748"/>
        <item x="1219"/>
        <item x="1165"/>
        <item x="497"/>
        <item x="697"/>
        <item x="1555"/>
        <item x="1407"/>
        <item x="1126"/>
        <item x="1567"/>
        <item x="249"/>
        <item x="251"/>
        <item x="250"/>
        <item x="787"/>
        <item x="1439"/>
        <item x="150"/>
        <item x="1535"/>
        <item x="155"/>
        <item x="1644"/>
        <item x="1602"/>
        <item x="24"/>
        <item x="1102"/>
        <item x="1104"/>
        <item x="1103"/>
        <item x="1106"/>
        <item x="1100"/>
        <item x="342"/>
        <item x="344"/>
        <item x="414"/>
        <item x="57"/>
        <item x="58"/>
        <item x="68"/>
        <item x="62"/>
        <item x="63"/>
        <item x="61"/>
        <item x="56"/>
        <item x="1689"/>
        <item x="1358"/>
        <item x="1360"/>
        <item x="1359"/>
        <item x="1362"/>
        <item x="1520"/>
        <item x="927"/>
        <item x="196"/>
        <item x="1569"/>
        <item x="205"/>
        <item x="284"/>
        <item x="189"/>
        <item x="424"/>
        <item x="83"/>
        <item x="82"/>
        <item x="55"/>
        <item x="1072"/>
        <item x="34"/>
        <item x="759"/>
        <item x="760"/>
        <item x="757"/>
        <item x="754"/>
        <item x="765"/>
        <item x="758"/>
        <item x="755"/>
        <item x="756"/>
        <item x="764"/>
        <item x="770"/>
        <item x="739"/>
        <item x="1401"/>
        <item x="160"/>
        <item x="1554"/>
        <item x="957"/>
        <item x="224"/>
        <item x="1389"/>
        <item x="1464"/>
        <item x="392"/>
        <item x="1400"/>
        <item x="1566"/>
        <item x="1434"/>
        <item x="931"/>
        <item x="351"/>
        <item x="1262"/>
        <item x="379"/>
        <item x="1384"/>
        <item x="219"/>
        <item x="1666"/>
        <item x="341"/>
        <item x="321"/>
        <item x="1247"/>
        <item x="1048"/>
        <item x="1322"/>
        <item x="1677"/>
        <item x="1684"/>
        <item x="2"/>
        <item x="1613"/>
        <item x="1419"/>
        <item x="1325"/>
        <item x="1067"/>
        <item x="918"/>
        <item x="1095"/>
        <item x="1718"/>
        <item x="1546"/>
        <item x="1531"/>
        <item x="1532"/>
        <item x="320"/>
        <item x="1587"/>
        <item x="352"/>
        <item x="117"/>
        <item x="115"/>
        <item x="937"/>
        <item x="929"/>
        <item x="114"/>
        <item x="109"/>
        <item x="108"/>
        <item x="1035"/>
        <item x="60"/>
        <item x="116"/>
        <item x="433"/>
        <item x="175"/>
        <item x="1525"/>
        <item x="89"/>
        <item x="1547"/>
        <item x="367"/>
        <item x="345"/>
        <item x="1692"/>
        <item x="1628"/>
        <item x="1629"/>
        <item x="1735"/>
        <item x="1630"/>
        <item x="1631"/>
        <item x="731"/>
        <item x="1716"/>
        <item x="1714"/>
        <item x="1713"/>
        <item x="1715"/>
        <item x="1712"/>
        <item x="943"/>
        <item x="1239"/>
        <item x="35"/>
        <item x="1562"/>
        <item x="718"/>
        <item x="1727"/>
        <item x="1293"/>
        <item x="1015"/>
        <item x="1016"/>
        <item x="1018"/>
        <item x="1020"/>
        <item x="1275"/>
        <item x="1271"/>
        <item x="1292"/>
        <item x="1273"/>
        <item x="1285"/>
        <item x="1279"/>
        <item x="1277"/>
        <item x="1287"/>
        <item x="1283"/>
        <item x="1290"/>
        <item x="1282"/>
        <item x="1281"/>
        <item x="1289"/>
        <item x="1176"/>
        <item x="1533"/>
        <item x="355"/>
        <item x="806"/>
        <item x="306"/>
        <item x="406"/>
        <item x="195"/>
        <item x="1432"/>
        <item x="418"/>
        <item x="1530"/>
        <item x="1175"/>
        <item x="1425"/>
        <item x="86"/>
        <item x="408"/>
        <item x="803"/>
        <item x="724"/>
        <item x="721"/>
        <item x="725"/>
        <item x="727"/>
        <item x="722"/>
        <item x="723"/>
        <item x="728"/>
        <item x="1652"/>
        <item x="761"/>
        <item x="1599"/>
        <item x="1590"/>
        <item x="1654"/>
        <item x="1414"/>
        <item x="726"/>
        <item x="52"/>
        <item x="1161"/>
        <item x="282"/>
        <item x="358"/>
        <item x="771"/>
        <item x="729"/>
        <item x="294"/>
        <item x="1475"/>
        <item x="640"/>
        <item x="563"/>
        <item x="625"/>
        <item x="1620"/>
        <item x="698"/>
        <item x="159"/>
        <item x="36"/>
        <item x="329"/>
        <item x="1059"/>
        <item x="222"/>
        <item x="1342"/>
        <item x="210"/>
        <item x="679"/>
        <item x="1646"/>
        <item x="907"/>
        <item x="839"/>
        <item x="834"/>
        <item x="840"/>
        <item x="843"/>
        <item x="841"/>
        <item x="908"/>
        <item x="838"/>
        <item x="1191"/>
        <item x="1195"/>
        <item x="1190"/>
        <item x="1196"/>
        <item x="1198"/>
        <item x="1197"/>
        <item x="1194"/>
        <item x="1444"/>
        <item x="912"/>
        <item x="831"/>
        <item x="915"/>
        <item x="916"/>
        <item x="917"/>
        <item x="837"/>
        <item x="836"/>
        <item x="1193"/>
        <item x="1192"/>
        <item x="732"/>
        <item x="217"/>
        <item x="121"/>
        <item x="191"/>
        <item x="240"/>
        <item x="891"/>
        <item x="382"/>
        <item x="198"/>
        <item x="798"/>
        <item x="817"/>
        <item x="835"/>
        <item x="827"/>
        <item x="212"/>
        <item x="815"/>
        <item x="940"/>
        <item x="170"/>
        <item x="43"/>
        <item x="157"/>
        <item x="656"/>
        <item x="1665"/>
        <item x="1513"/>
        <item x="1238"/>
        <item x="1701"/>
        <item x="1730"/>
        <item x="1670"/>
        <item x="1249"/>
        <item x="1167"/>
        <item x="1017"/>
        <item x="412"/>
        <item x="1312"/>
        <item x="1314"/>
        <item x="1315"/>
        <item x="1316"/>
        <item x="1313"/>
        <item x="769"/>
        <item x="645"/>
        <item x="1280"/>
        <item x="1611"/>
        <item x="1485"/>
        <item x="909"/>
        <item x="370"/>
        <item x="368"/>
        <item x="1623"/>
        <item x="1309"/>
        <item x="1310"/>
        <item x="1311"/>
        <item x="1308"/>
        <item x="1683"/>
        <item x="190"/>
        <item x="1429"/>
        <item x="1011"/>
        <item x="319"/>
        <item x="1673"/>
        <item x="28"/>
        <item x="1053"/>
        <item x="1577"/>
        <item x="127"/>
        <item x="942"/>
        <item x="775"/>
        <item x="906"/>
        <item x="900"/>
        <item x="781"/>
        <item x="1487"/>
        <item x="185"/>
        <item x="188"/>
        <item x="90"/>
        <item x="118"/>
        <item x="944"/>
        <item x="1442"/>
        <item x="314"/>
        <item x="242"/>
        <item x="1437"/>
        <item x="1695"/>
        <item x="992"/>
        <item x="1694"/>
        <item x="1162"/>
        <item x="1415"/>
        <item x="704"/>
        <item x="178"/>
        <item x="1638"/>
        <item x="1430"/>
        <item x="1180"/>
        <item x="416"/>
        <item x="33"/>
        <item x="1484"/>
        <item x="1408"/>
        <item x="493"/>
        <item x="1092"/>
        <item x="1653"/>
        <item x="1066"/>
        <item x="1064"/>
        <item x="1349"/>
        <item x="1348"/>
        <item x="527"/>
        <item x="77"/>
        <item x="129"/>
        <item x="762"/>
        <item x="429"/>
        <item x="750"/>
        <item x="96"/>
        <item x="886"/>
        <item x="425"/>
        <item x="156"/>
        <item x="350"/>
        <item x="1288"/>
        <item x="292"/>
        <item x="1272"/>
        <item x="1678"/>
        <item x="492"/>
        <item x="528"/>
        <item x="1561"/>
        <item x="1596"/>
        <item x="1592"/>
        <item x="1595"/>
        <item x="1680"/>
        <item x="105"/>
        <item x="708"/>
        <item x="168"/>
        <item x="456"/>
        <item x="17"/>
        <item x="807"/>
        <item x="887"/>
        <item x="18"/>
        <item x="106"/>
        <item x="600"/>
        <item x="621"/>
        <item x="766"/>
        <item x="420"/>
        <item x="733"/>
        <item x="158"/>
        <item x="280"/>
        <item x="226"/>
        <item x="241"/>
        <item x="238"/>
        <item x="237"/>
        <item x="225"/>
        <item x="239"/>
        <item x="227"/>
        <item x="561"/>
        <item x="902"/>
        <item x="1109"/>
        <item x="203"/>
        <item x="409"/>
        <item x="42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4"/>
    <field x="1"/>
    <field x="5"/>
  </rowFields>
  <rowItems count="19">
    <i>
      <x/>
      <x/>
      <x v="185"/>
    </i>
    <i>
      <x v="4"/>
      <x v="162"/>
      <x v="480"/>
    </i>
    <i>
      <x v="35"/>
      <x v="162"/>
      <x v="443"/>
    </i>
    <i>
      <x v="61"/>
      <x v="59"/>
      <x v="35"/>
    </i>
    <i>
      <x v="62"/>
      <x v="60"/>
      <x v="228"/>
    </i>
    <i>
      <x v="64"/>
      <x v="62"/>
      <x v="497"/>
    </i>
    <i>
      <x v="65"/>
      <x v="63"/>
      <x v="1273"/>
    </i>
    <i>
      <x v="66"/>
      <x v="64"/>
      <x v="920"/>
    </i>
    <i>
      <x v="68"/>
      <x v="66"/>
      <x v="1720"/>
    </i>
    <i>
      <x v="69"/>
      <x v="67"/>
      <x v="1723"/>
    </i>
    <i>
      <x v="72"/>
      <x v="69"/>
      <x v="751"/>
    </i>
    <i>
      <x v="125"/>
      <x v="162"/>
      <x v="886"/>
    </i>
    <i>
      <x v="167"/>
      <x v="145"/>
      <x v="985"/>
    </i>
    <i>
      <x v="189"/>
      <x v="162"/>
      <x v="443"/>
    </i>
    <i>
      <x v="244"/>
      <x v="205"/>
      <x v="921"/>
    </i>
    <i>
      <x v="258"/>
      <x v="215"/>
      <x v="1015"/>
    </i>
    <i>
      <x v="259"/>
      <x v="216"/>
      <x v="1388"/>
    </i>
    <i>
      <x v="260"/>
      <x v="217"/>
      <x v="1210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"/>
  <sheetViews>
    <sheetView tabSelected="1" zoomScale="70" zoomScaleNormal="70" workbookViewId="0">
      <selection activeCell="F36" sqref="F36"/>
    </sheetView>
  </sheetViews>
  <sheetFormatPr defaultRowHeight="15"/>
  <cols>
    <col min="1" max="1" width="28.85546875" style="43" bestFit="1" customWidth="1"/>
    <col min="2" max="2" width="51.5703125" style="43" bestFit="1" customWidth="1"/>
    <col min="3" max="3" width="30.28515625" style="43" bestFit="1" customWidth="1"/>
    <col min="4" max="4" width="23.42578125" style="43" bestFit="1" customWidth="1"/>
    <col min="5" max="5" width="33.85546875" style="43" bestFit="1" customWidth="1"/>
    <col min="6" max="6" width="19.5703125" style="43" bestFit="1" customWidth="1"/>
    <col min="7" max="7" width="24.42578125" style="43" bestFit="1" customWidth="1"/>
    <col min="8" max="8" width="36" style="43" bestFit="1" customWidth="1"/>
    <col min="9" max="9" width="23.5703125" style="43" bestFit="1" customWidth="1"/>
    <col min="10" max="10" width="33.85546875" style="43" bestFit="1" customWidth="1"/>
    <col min="11" max="11" width="25.7109375" style="43" bestFit="1" customWidth="1"/>
    <col min="12" max="12" width="22.5703125" style="43" bestFit="1" customWidth="1"/>
    <col min="13" max="13" width="25.42578125" style="43" bestFit="1" customWidth="1"/>
    <col min="14" max="14" width="18.5703125" style="43" bestFit="1" customWidth="1"/>
    <col min="15" max="15" width="20" style="43" bestFit="1" customWidth="1"/>
    <col min="16" max="16" width="31.7109375" style="44" bestFit="1" customWidth="1"/>
    <col min="17" max="17" width="11.140625" style="43" bestFit="1" customWidth="1"/>
    <col min="18" max="18" width="20" style="43" bestFit="1" customWidth="1"/>
    <col min="19" max="16384" width="9.140625" style="43"/>
  </cols>
  <sheetData>
    <row r="1" spans="1:17">
      <c r="A1" s="42" t="s">
        <v>10023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 s="1"/>
      <c r="Q1"/>
    </row>
    <row r="2" spans="1:17">
      <c r="A2" s="4" t="s">
        <v>15</v>
      </c>
      <c r="B2" s="5">
        <v>10</v>
      </c>
      <c r="C2"/>
      <c r="D2"/>
      <c r="E2"/>
      <c r="F2"/>
      <c r="G2"/>
      <c r="H2"/>
      <c r="I2"/>
      <c r="J2"/>
      <c r="K2"/>
      <c r="L2"/>
      <c r="M2"/>
      <c r="N2"/>
      <c r="O2"/>
      <c r="P2" s="1"/>
      <c r="Q2"/>
    </row>
    <row r="3" spans="1:17">
      <c r="A3" s="4" t="s">
        <v>18</v>
      </c>
      <c r="B3" s="5">
        <v>91</v>
      </c>
      <c r="C3"/>
      <c r="D3"/>
      <c r="E3"/>
      <c r="F3"/>
      <c r="G3"/>
      <c r="H3"/>
      <c r="I3"/>
      <c r="J3"/>
      <c r="K3"/>
      <c r="L3"/>
      <c r="M3"/>
      <c r="N3"/>
      <c r="O3"/>
      <c r="P3" s="1"/>
      <c r="Q3"/>
    </row>
    <row r="4" spans="1:17">
      <c r="A4" s="4" t="s">
        <v>10015</v>
      </c>
      <c r="B4" t="s">
        <v>10020</v>
      </c>
      <c r="C4"/>
      <c r="D4"/>
      <c r="E4"/>
      <c r="F4"/>
      <c r="G4"/>
      <c r="H4"/>
      <c r="I4"/>
      <c r="J4"/>
      <c r="K4"/>
      <c r="L4"/>
      <c r="M4"/>
      <c r="N4"/>
      <c r="O4"/>
      <c r="P4" s="1"/>
      <c r="Q4"/>
    </row>
    <row r="5" spans="1:17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 s="1"/>
      <c r="Q5"/>
    </row>
    <row r="6" spans="1:17">
      <c r="A6" s="4" t="s">
        <v>7930</v>
      </c>
      <c r="B6"/>
      <c r="C6" s="4" t="s">
        <v>10019</v>
      </c>
      <c r="D6"/>
      <c r="E6"/>
      <c r="F6"/>
      <c r="G6"/>
      <c r="H6"/>
      <c r="I6"/>
      <c r="J6"/>
      <c r="K6"/>
      <c r="L6"/>
      <c r="M6"/>
      <c r="N6"/>
      <c r="O6"/>
      <c r="P6" s="1"/>
      <c r="Q6"/>
    </row>
    <row r="7" spans="1:17">
      <c r="A7" s="4" t="s">
        <v>7937</v>
      </c>
      <c r="B7" s="4" t="s">
        <v>9681</v>
      </c>
      <c r="C7" t="s">
        <v>7961</v>
      </c>
      <c r="D7" t="s">
        <v>7962</v>
      </c>
      <c r="E7" t="s">
        <v>1049</v>
      </c>
      <c r="F7" t="s">
        <v>7963</v>
      </c>
      <c r="G7" t="s">
        <v>7968</v>
      </c>
      <c r="H7" t="s">
        <v>7965</v>
      </c>
      <c r="I7" t="s">
        <v>7971</v>
      </c>
      <c r="J7" t="s">
        <v>7970</v>
      </c>
      <c r="K7" t="s">
        <v>7964</v>
      </c>
      <c r="L7" t="s">
        <v>7966</v>
      </c>
      <c r="M7" t="s">
        <v>7967</v>
      </c>
      <c r="N7" t="s">
        <v>7960</v>
      </c>
      <c r="O7" t="s">
        <v>7929</v>
      </c>
      <c r="P7" s="39" t="s">
        <v>10024</v>
      </c>
      <c r="Q7" s="38" t="s">
        <v>10022</v>
      </c>
    </row>
    <row r="8" spans="1:17">
      <c r="A8">
        <v>1205</v>
      </c>
      <c r="B8" t="s">
        <v>8007</v>
      </c>
      <c r="C8" s="35">
        <v>185972.21999999997</v>
      </c>
      <c r="D8" s="35">
        <v>182796.00000000003</v>
      </c>
      <c r="E8" s="35">
        <v>-147067.20000000001</v>
      </c>
      <c r="F8" s="35">
        <v>152456.13</v>
      </c>
      <c r="G8" s="35">
        <v>129621.55</v>
      </c>
      <c r="H8" s="35">
        <v>81791.41</v>
      </c>
      <c r="I8" s="35">
        <v>603169.64</v>
      </c>
      <c r="J8" s="35">
        <v>510154.17000000004</v>
      </c>
      <c r="K8" s="35">
        <v>76268.900000000009</v>
      </c>
      <c r="L8" s="35">
        <v>183688.78</v>
      </c>
      <c r="M8" s="35">
        <v>168512.31000000003</v>
      </c>
      <c r="N8" s="35">
        <v>947605.43000000017</v>
      </c>
      <c r="O8" s="35">
        <v>3074969.34</v>
      </c>
      <c r="P8" s="1"/>
      <c r="Q8" s="40"/>
    </row>
    <row r="9" spans="1:17">
      <c r="A9">
        <v>1210</v>
      </c>
      <c r="B9" t="s">
        <v>8010</v>
      </c>
      <c r="C9" s="35"/>
      <c r="D9" s="35">
        <v>81882.97</v>
      </c>
      <c r="E9" s="35">
        <v>-20568.84</v>
      </c>
      <c r="F9" s="35"/>
      <c r="G9" s="35"/>
      <c r="H9" s="35"/>
      <c r="I9" s="35">
        <v>13907.78</v>
      </c>
      <c r="J9" s="35">
        <v>83991.94</v>
      </c>
      <c r="K9" s="35">
        <v>10309.379999999999</v>
      </c>
      <c r="L9" s="35">
        <v>83214.319999999992</v>
      </c>
      <c r="M9" s="35">
        <v>74255.5</v>
      </c>
      <c r="N9" s="35"/>
      <c r="O9" s="35">
        <v>326993.05</v>
      </c>
      <c r="P9" s="1"/>
      <c r="Q9" s="40"/>
    </row>
    <row r="10" spans="1:17">
      <c r="A10">
        <v>1215</v>
      </c>
      <c r="B10" t="s">
        <v>8011</v>
      </c>
      <c r="C10" s="35">
        <v>0</v>
      </c>
      <c r="D10" s="35">
        <v>0</v>
      </c>
      <c r="E10" s="35">
        <v>-25711.050000000003</v>
      </c>
      <c r="F10" s="35"/>
      <c r="G10" s="35"/>
      <c r="H10" s="35">
        <v>187405.52000000005</v>
      </c>
      <c r="I10" s="35"/>
      <c r="J10" s="35"/>
      <c r="K10" s="35">
        <v>394072.82999999996</v>
      </c>
      <c r="L10" s="35"/>
      <c r="M10" s="35"/>
      <c r="N10" s="35">
        <v>24132.16</v>
      </c>
      <c r="O10" s="35">
        <v>579899.46000000008</v>
      </c>
      <c r="P10" s="1"/>
      <c r="Q10" s="40"/>
    </row>
    <row r="11" spans="1:17">
      <c r="A11">
        <v>1220</v>
      </c>
      <c r="B11" t="s">
        <v>8013</v>
      </c>
      <c r="C11" s="35"/>
      <c r="D11" s="35">
        <v>0</v>
      </c>
      <c r="E11" s="35"/>
      <c r="F11" s="35"/>
      <c r="G11" s="35"/>
      <c r="H11" s="35"/>
      <c r="I11" s="35">
        <v>0</v>
      </c>
      <c r="J11" s="35">
        <v>0</v>
      </c>
      <c r="K11" s="35">
        <v>0</v>
      </c>
      <c r="L11" s="35"/>
      <c r="M11" s="35"/>
      <c r="N11" s="35">
        <v>4107.47</v>
      </c>
      <c r="O11" s="35">
        <v>4107.47</v>
      </c>
      <c r="P11" s="1"/>
      <c r="Q11" s="40"/>
    </row>
    <row r="12" spans="1:17">
      <c r="A12">
        <v>1225</v>
      </c>
      <c r="B12" t="s">
        <v>8017</v>
      </c>
      <c r="C12" s="35"/>
      <c r="D12" s="35"/>
      <c r="E12" s="35"/>
      <c r="F12" s="35"/>
      <c r="G12" s="35"/>
      <c r="H12" s="35"/>
      <c r="I12" s="35">
        <v>46447.56</v>
      </c>
      <c r="J12" s="35"/>
      <c r="K12" s="35"/>
      <c r="L12" s="35"/>
      <c r="M12" s="35"/>
      <c r="N12" s="35">
        <v>0</v>
      </c>
      <c r="O12" s="35">
        <v>46447.56</v>
      </c>
      <c r="P12" s="1"/>
      <c r="Q12" s="40"/>
    </row>
    <row r="13" spans="1:17">
      <c r="A13">
        <v>1278</v>
      </c>
      <c r="B13" t="s">
        <v>8036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>
        <v>32316.32</v>
      </c>
      <c r="O13" s="35">
        <v>32316.32</v>
      </c>
      <c r="P13" s="1"/>
      <c r="Q13" s="40"/>
    </row>
    <row r="14" spans="1:17">
      <c r="A14">
        <v>5201</v>
      </c>
      <c r="B14" t="s">
        <v>8168</v>
      </c>
      <c r="C14" s="35">
        <v>245946.60999999996</v>
      </c>
      <c r="D14" s="35">
        <v>320861.40000000002</v>
      </c>
      <c r="E14" s="35">
        <v>-107986.41</v>
      </c>
      <c r="F14" s="35">
        <v>320012.30000000005</v>
      </c>
      <c r="G14" s="35">
        <v>298139.53999999998</v>
      </c>
      <c r="H14" s="35"/>
      <c r="I14" s="35"/>
      <c r="J14" s="35">
        <v>648</v>
      </c>
      <c r="K14" s="35"/>
      <c r="L14" s="35">
        <v>247396.04</v>
      </c>
      <c r="M14" s="35">
        <v>322604.55999999994</v>
      </c>
      <c r="N14" s="35">
        <v>0</v>
      </c>
      <c r="O14" s="35">
        <v>1647622.04</v>
      </c>
      <c r="P14" s="1"/>
      <c r="Q14" s="40"/>
    </row>
    <row r="15" spans="1:17">
      <c r="A15">
        <v>5310</v>
      </c>
      <c r="B15" t="s">
        <v>8195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>
        <v>0</v>
      </c>
      <c r="O15" s="35">
        <v>0</v>
      </c>
      <c r="P15" s="1"/>
      <c r="Q15" s="40"/>
    </row>
    <row r="16" spans="1:17">
      <c r="A16">
        <v>5315</v>
      </c>
      <c r="B16" t="s">
        <v>8197</v>
      </c>
      <c r="C16" s="35">
        <v>108</v>
      </c>
      <c r="D16" s="35">
        <v>0</v>
      </c>
      <c r="E16" s="35"/>
      <c r="F16" s="35">
        <v>0</v>
      </c>
      <c r="G16" s="35">
        <v>1748.8</v>
      </c>
      <c r="H16" s="35">
        <v>0</v>
      </c>
      <c r="I16" s="35">
        <v>100406.58</v>
      </c>
      <c r="J16" s="35">
        <v>103.2</v>
      </c>
      <c r="K16" s="35"/>
      <c r="L16" s="35">
        <v>573</v>
      </c>
      <c r="M16" s="35">
        <v>1057.5999999999999</v>
      </c>
      <c r="N16" s="35">
        <v>1434647.75</v>
      </c>
      <c r="O16" s="35">
        <v>1538644.93</v>
      </c>
      <c r="P16" s="1"/>
      <c r="Q16" s="40"/>
    </row>
    <row r="17" spans="1:17">
      <c r="A17">
        <v>5331</v>
      </c>
      <c r="B17" t="s">
        <v>8156</v>
      </c>
      <c r="C17" s="35">
        <v>3147.8</v>
      </c>
      <c r="D17" s="35">
        <v>852.55000000000007</v>
      </c>
      <c r="E17" s="35"/>
      <c r="F17" s="35">
        <v>5720.09</v>
      </c>
      <c r="G17" s="35">
        <v>2432.2399999999998</v>
      </c>
      <c r="H17" s="35"/>
      <c r="I17" s="35"/>
      <c r="J17" s="35"/>
      <c r="K17" s="35"/>
      <c r="L17" s="35">
        <v>3520.2999999999997</v>
      </c>
      <c r="M17" s="35">
        <v>78.22</v>
      </c>
      <c r="N17" s="35">
        <v>3003.0099999999998</v>
      </c>
      <c r="O17" s="35">
        <v>18754.21</v>
      </c>
      <c r="P17" s="1"/>
      <c r="Q17" s="40"/>
    </row>
    <row r="18" spans="1:17">
      <c r="A18">
        <v>5332</v>
      </c>
      <c r="B18" t="s">
        <v>8142</v>
      </c>
      <c r="C18" s="35"/>
      <c r="D18" s="35"/>
      <c r="E18" s="35">
        <v>-18049.189999999999</v>
      </c>
      <c r="F18" s="35"/>
      <c r="G18" s="35"/>
      <c r="H18" s="35"/>
      <c r="I18" s="35">
        <v>351409.58</v>
      </c>
      <c r="J18" s="35"/>
      <c r="K18" s="35"/>
      <c r="L18" s="35"/>
      <c r="M18" s="35"/>
      <c r="N18" s="35">
        <v>6804.6900000000005</v>
      </c>
      <c r="O18" s="35">
        <v>340165.08</v>
      </c>
      <c r="P18" s="1"/>
      <c r="Q18" s="40"/>
    </row>
    <row r="19" spans="1:17">
      <c r="A19">
        <v>5333</v>
      </c>
      <c r="B19" t="s">
        <v>8161</v>
      </c>
      <c r="C19" s="35"/>
      <c r="D19" s="35"/>
      <c r="E19" s="35">
        <v>-4730.7999999999993</v>
      </c>
      <c r="F19" s="35"/>
      <c r="G19" s="35"/>
      <c r="H19" s="35"/>
      <c r="I19" s="35">
        <v>102386.46</v>
      </c>
      <c r="J19" s="35"/>
      <c r="K19" s="35"/>
      <c r="L19" s="35"/>
      <c r="M19" s="35"/>
      <c r="N19" s="35">
        <v>6804.6900000000005</v>
      </c>
      <c r="O19" s="35">
        <v>104460.35</v>
      </c>
      <c r="P19" s="1"/>
      <c r="Q19" s="40"/>
    </row>
    <row r="20" spans="1:17">
      <c r="A20">
        <v>5336</v>
      </c>
      <c r="B20" t="s">
        <v>4893</v>
      </c>
      <c r="C20" s="35">
        <v>91824.81</v>
      </c>
      <c r="D20" s="35">
        <v>94451.470000000016</v>
      </c>
      <c r="E20" s="35">
        <v>-30853.260000000002</v>
      </c>
      <c r="F20" s="35">
        <v>127926.90999999999</v>
      </c>
      <c r="G20" s="35">
        <v>107513.24</v>
      </c>
      <c r="H20" s="35">
        <v>0</v>
      </c>
      <c r="I20" s="35">
        <v>69057.08</v>
      </c>
      <c r="J20" s="35">
        <v>116197.69</v>
      </c>
      <c r="K20" s="35"/>
      <c r="L20" s="35">
        <v>121904.46</v>
      </c>
      <c r="M20" s="35">
        <v>99844.640000000014</v>
      </c>
      <c r="N20" s="35">
        <v>168837.76000000004</v>
      </c>
      <c r="O20" s="35">
        <v>966704.79999999993</v>
      </c>
      <c r="P20" s="1"/>
      <c r="Q20" s="40"/>
    </row>
    <row r="21" spans="1:17">
      <c r="A21">
        <v>5340</v>
      </c>
      <c r="B21" t="s">
        <v>398</v>
      </c>
      <c r="C21" s="35"/>
      <c r="D21" s="35"/>
      <c r="E21" s="35">
        <v>-10284.42</v>
      </c>
      <c r="F21" s="35"/>
      <c r="G21" s="35"/>
      <c r="H21" s="35"/>
      <c r="I21" s="35">
        <v>20140.86</v>
      </c>
      <c r="J21" s="35">
        <v>15831.59</v>
      </c>
      <c r="K21" s="35"/>
      <c r="L21" s="35"/>
      <c r="M21" s="35"/>
      <c r="N21" s="35">
        <v>438925.69000000006</v>
      </c>
      <c r="O21" s="35">
        <v>464613.72000000009</v>
      </c>
      <c r="P21" s="1"/>
      <c r="Q21" s="40"/>
    </row>
    <row r="22" spans="1:17">
      <c r="A22">
        <v>5420</v>
      </c>
      <c r="B22" t="s">
        <v>8231</v>
      </c>
      <c r="C22" s="35">
        <v>43401.39</v>
      </c>
      <c r="D22" s="35">
        <v>79761.08</v>
      </c>
      <c r="E22" s="35">
        <v>-16146.51</v>
      </c>
      <c r="F22" s="35">
        <v>40464.089999999997</v>
      </c>
      <c r="G22" s="35">
        <v>57607.510000000009</v>
      </c>
      <c r="H22" s="35">
        <v>0</v>
      </c>
      <c r="I22" s="35">
        <v>270569.53999999998</v>
      </c>
      <c r="J22" s="35">
        <v>211336.59</v>
      </c>
      <c r="K22" s="35"/>
      <c r="L22" s="35">
        <v>63960.35</v>
      </c>
      <c r="M22" s="35">
        <v>116127.19</v>
      </c>
      <c r="N22" s="35">
        <v>0</v>
      </c>
      <c r="O22" s="35">
        <v>867081.23</v>
      </c>
      <c r="P22" s="1"/>
      <c r="Q22" s="40"/>
    </row>
    <row r="23" spans="1:17">
      <c r="A23">
        <v>5610</v>
      </c>
      <c r="B23" t="s">
        <v>8264</v>
      </c>
      <c r="C23" s="35"/>
      <c r="D23" s="35"/>
      <c r="E23" s="35"/>
      <c r="F23" s="35"/>
      <c r="G23" s="35"/>
      <c r="H23" s="35"/>
      <c r="I23" s="35">
        <v>3747.21</v>
      </c>
      <c r="J23" s="35"/>
      <c r="K23" s="35"/>
      <c r="L23" s="35"/>
      <c r="M23" s="35"/>
      <c r="N23" s="35">
        <v>122780.03000000001</v>
      </c>
      <c r="O23" s="35">
        <v>126527.24000000002</v>
      </c>
      <c r="P23" s="1"/>
      <c r="Q23" s="40"/>
    </row>
    <row r="24" spans="1:17">
      <c r="A24">
        <v>5637</v>
      </c>
      <c r="B24" t="s">
        <v>709</v>
      </c>
      <c r="C24" s="35"/>
      <c r="D24" s="35">
        <v>22500</v>
      </c>
      <c r="E24" s="35">
        <v>-1928.33</v>
      </c>
      <c r="F24" s="35"/>
      <c r="G24" s="35">
        <v>6656.9</v>
      </c>
      <c r="H24" s="35"/>
      <c r="I24" s="35"/>
      <c r="J24" s="35">
        <v>17248.02</v>
      </c>
      <c r="K24" s="35"/>
      <c r="L24" s="35"/>
      <c r="M24" s="35"/>
      <c r="N24" s="35">
        <v>6338.2</v>
      </c>
      <c r="O24" s="35">
        <v>50814.789999999994</v>
      </c>
      <c r="P24" s="1"/>
      <c r="Q24" s="40"/>
    </row>
    <row r="25" spans="1:17">
      <c r="A25">
        <v>5641</v>
      </c>
      <c r="B25" t="s">
        <v>8278</v>
      </c>
      <c r="C25" s="35">
        <v>36622.99</v>
      </c>
      <c r="D25" s="35">
        <v>36299.930000000008</v>
      </c>
      <c r="E25" s="35">
        <v>-7713.3300000000008</v>
      </c>
      <c r="F25" s="35">
        <v>35969.180000000008</v>
      </c>
      <c r="G25" s="35">
        <v>0</v>
      </c>
      <c r="H25" s="35"/>
      <c r="I25" s="35"/>
      <c r="J25" s="35"/>
      <c r="K25" s="35"/>
      <c r="L25" s="35">
        <v>0</v>
      </c>
      <c r="M25" s="35">
        <v>45229.31</v>
      </c>
      <c r="N25" s="35">
        <v>19062.330000000002</v>
      </c>
      <c r="O25" s="35">
        <v>165470.41000000003</v>
      </c>
      <c r="P25" s="1"/>
      <c r="Q25" s="40"/>
    </row>
    <row r="26" spans="1:17">
      <c r="A26">
        <v>5642</v>
      </c>
      <c r="B26" t="s">
        <v>8279</v>
      </c>
      <c r="C26" s="35"/>
      <c r="D26" s="35">
        <v>85420.9</v>
      </c>
      <c r="E26" s="35">
        <v>-4268.04</v>
      </c>
      <c r="F26" s="35"/>
      <c r="G26" s="35"/>
      <c r="H26" s="35"/>
      <c r="I26" s="35"/>
      <c r="J26" s="35"/>
      <c r="K26" s="35"/>
      <c r="L26" s="35"/>
      <c r="M26" s="35"/>
      <c r="N26" s="35"/>
      <c r="O26" s="35">
        <v>81152.86</v>
      </c>
      <c r="P26" s="1"/>
      <c r="Q26" s="40"/>
    </row>
    <row r="27" spans="1:17">
      <c r="A27">
        <v>5644</v>
      </c>
      <c r="B27" t="s">
        <v>719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>
        <v>0</v>
      </c>
      <c r="O27" s="35">
        <v>0</v>
      </c>
      <c r="P27" s="1"/>
      <c r="Q27" s="40"/>
    </row>
    <row r="28" spans="1:17">
      <c r="A28">
        <v>5655</v>
      </c>
      <c r="B28" t="s">
        <v>8281</v>
      </c>
      <c r="C28" s="35">
        <v>0</v>
      </c>
      <c r="D28" s="35">
        <v>0</v>
      </c>
      <c r="E28" s="35"/>
      <c r="F28" s="35">
        <v>0</v>
      </c>
      <c r="G28" s="35">
        <v>0</v>
      </c>
      <c r="H28" s="35">
        <v>1875.92</v>
      </c>
      <c r="I28" s="35">
        <v>0</v>
      </c>
      <c r="J28" s="35">
        <v>499</v>
      </c>
      <c r="K28" s="35">
        <v>0</v>
      </c>
      <c r="L28" s="35">
        <v>0</v>
      </c>
      <c r="M28" s="35">
        <v>0</v>
      </c>
      <c r="N28" s="35">
        <v>159147.93</v>
      </c>
      <c r="O28" s="35">
        <v>161522.85</v>
      </c>
      <c r="P28" s="1"/>
      <c r="Q28" s="40"/>
    </row>
    <row r="29" spans="1:17">
      <c r="A29">
        <v>5658</v>
      </c>
      <c r="B29" t="s">
        <v>724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>
        <v>857597.07000000007</v>
      </c>
      <c r="O29" s="35">
        <v>857597.07000000007</v>
      </c>
      <c r="P29" s="1"/>
      <c r="Q29" s="40"/>
    </row>
    <row r="30" spans="1:17">
      <c r="A30">
        <v>5668</v>
      </c>
      <c r="B30" t="s">
        <v>8285</v>
      </c>
      <c r="C30" s="35"/>
      <c r="D30" s="35">
        <v>4474.16</v>
      </c>
      <c r="E30" s="35"/>
      <c r="F30" s="35">
        <v>8943.15</v>
      </c>
      <c r="G30" s="35"/>
      <c r="H30" s="35"/>
      <c r="I30" s="35"/>
      <c r="J30" s="35"/>
      <c r="K30" s="35"/>
      <c r="L30" s="35"/>
      <c r="M30" s="35"/>
      <c r="N30" s="35"/>
      <c r="O30" s="35">
        <v>13417.31</v>
      </c>
      <c r="P30" s="1"/>
      <c r="Q30" s="40"/>
    </row>
    <row r="31" spans="1:17">
      <c r="A31">
        <v>5674</v>
      </c>
      <c r="B31" t="s">
        <v>8289</v>
      </c>
      <c r="C31" s="35"/>
      <c r="D31" s="35"/>
      <c r="E31" s="35"/>
      <c r="F31" s="35"/>
      <c r="G31" s="35">
        <v>0</v>
      </c>
      <c r="H31" s="35"/>
      <c r="I31" s="35">
        <v>500</v>
      </c>
      <c r="J31" s="35">
        <v>1066.3399999999999</v>
      </c>
      <c r="K31" s="35"/>
      <c r="L31" s="35"/>
      <c r="M31" s="35"/>
      <c r="N31" s="35">
        <v>203.94</v>
      </c>
      <c r="O31" s="35">
        <v>1770.28</v>
      </c>
      <c r="P31" s="1"/>
      <c r="Q31" s="40"/>
    </row>
    <row r="32" spans="1:17">
      <c r="A32">
        <v>5676</v>
      </c>
      <c r="B32" t="s">
        <v>8290</v>
      </c>
      <c r="C32" s="35"/>
      <c r="D32" s="35">
        <v>36649.659999999996</v>
      </c>
      <c r="E32" s="35"/>
      <c r="F32" s="35"/>
      <c r="G32" s="35"/>
      <c r="H32" s="35"/>
      <c r="I32" s="35"/>
      <c r="J32" s="35"/>
      <c r="K32" s="35"/>
      <c r="L32" s="35"/>
      <c r="M32" s="35"/>
      <c r="N32" s="35">
        <v>4771.79</v>
      </c>
      <c r="O32" s="35">
        <v>41421.449999999997</v>
      </c>
      <c r="P32" s="1"/>
      <c r="Q32" s="40"/>
    </row>
    <row r="33" spans="1:17">
      <c r="A33">
        <v>5677</v>
      </c>
      <c r="B33" t="s">
        <v>8291</v>
      </c>
      <c r="C33" s="35"/>
      <c r="D33" s="35">
        <v>0</v>
      </c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>
        <v>0</v>
      </c>
      <c r="P33" s="1"/>
      <c r="Q33" s="40"/>
    </row>
    <row r="34" spans="1:17">
      <c r="A34">
        <v>5678</v>
      </c>
      <c r="B34" t="s">
        <v>8292</v>
      </c>
      <c r="C34" s="35">
        <v>48877.74</v>
      </c>
      <c r="D34" s="35">
        <v>84136.23000000001</v>
      </c>
      <c r="E34" s="35">
        <v>-4165.1900000000005</v>
      </c>
      <c r="F34" s="35">
        <v>39665.300000000003</v>
      </c>
      <c r="G34" s="35">
        <v>31585.32</v>
      </c>
      <c r="H34" s="35"/>
      <c r="I34" s="35">
        <v>210616.33000000002</v>
      </c>
      <c r="J34" s="35">
        <v>226999.41000000003</v>
      </c>
      <c r="K34" s="35">
        <v>0</v>
      </c>
      <c r="L34" s="35">
        <v>67406.189999999988</v>
      </c>
      <c r="M34" s="35">
        <v>91170.420000000013</v>
      </c>
      <c r="N34" s="35"/>
      <c r="O34" s="35">
        <v>796291.75000000012</v>
      </c>
      <c r="P34" s="1"/>
      <c r="Q34" s="40"/>
    </row>
    <row r="35" spans="1:17">
      <c r="A35">
        <v>5695</v>
      </c>
      <c r="B35" t="s">
        <v>746</v>
      </c>
      <c r="C35" s="35"/>
      <c r="D35" s="35">
        <v>33646.06</v>
      </c>
      <c r="E35" s="35"/>
      <c r="F35" s="35"/>
      <c r="G35" s="35"/>
      <c r="H35" s="35"/>
      <c r="I35" s="35"/>
      <c r="J35" s="35"/>
      <c r="K35" s="35"/>
      <c r="L35" s="35"/>
      <c r="M35" s="35"/>
      <c r="N35" s="35">
        <v>4380.72</v>
      </c>
      <c r="O35" s="35">
        <v>38026.78</v>
      </c>
      <c r="P35" s="1"/>
      <c r="Q35" s="40"/>
    </row>
    <row r="36" spans="1:17">
      <c r="A36">
        <v>5805</v>
      </c>
      <c r="B36" t="s">
        <v>8305</v>
      </c>
      <c r="C36" s="35">
        <v>62650.46</v>
      </c>
      <c r="D36" s="35">
        <v>80425</v>
      </c>
      <c r="E36" s="35">
        <v>-12855.55</v>
      </c>
      <c r="F36" s="35">
        <v>59729.29</v>
      </c>
      <c r="G36" s="35">
        <v>89891.55</v>
      </c>
      <c r="H36" s="35"/>
      <c r="I36" s="35"/>
      <c r="J36" s="35"/>
      <c r="K36" s="35"/>
      <c r="L36" s="35">
        <v>75531.459999999992</v>
      </c>
      <c r="M36" s="35">
        <v>61597.569999999992</v>
      </c>
      <c r="N36" s="35">
        <v>32720.120000000003</v>
      </c>
      <c r="O36" s="35">
        <v>449689.89999999997</v>
      </c>
      <c r="P36" s="1"/>
      <c r="Q36" s="40"/>
    </row>
    <row r="37" spans="1:17">
      <c r="A37">
        <v>5807</v>
      </c>
      <c r="B37" t="s">
        <v>1472</v>
      </c>
      <c r="C37" s="35">
        <v>5702.2300000000005</v>
      </c>
      <c r="D37" s="35">
        <v>8170.8499999999995</v>
      </c>
      <c r="E37" s="35"/>
      <c r="F37" s="35">
        <v>5703.62</v>
      </c>
      <c r="G37" s="35"/>
      <c r="H37" s="35"/>
      <c r="I37" s="35">
        <v>68450.350000000006</v>
      </c>
      <c r="J37" s="35">
        <v>30520.339999999997</v>
      </c>
      <c r="K37" s="35">
        <v>16802.900000000001</v>
      </c>
      <c r="L37" s="35">
        <v>12328.759999999998</v>
      </c>
      <c r="M37" s="35">
        <v>3490.2400000000007</v>
      </c>
      <c r="N37" s="35">
        <v>126.75</v>
      </c>
      <c r="O37" s="35">
        <v>151296.04</v>
      </c>
      <c r="P37" s="1"/>
      <c r="Q37" s="40"/>
    </row>
    <row r="38" spans="1:17">
      <c r="A38">
        <v>5810</v>
      </c>
      <c r="B38" t="s">
        <v>8306</v>
      </c>
      <c r="C38" s="35">
        <v>384.91</v>
      </c>
      <c r="D38" s="35">
        <v>1012.2</v>
      </c>
      <c r="E38" s="35"/>
      <c r="F38" s="35">
        <v>385.2</v>
      </c>
      <c r="G38" s="35">
        <v>555.15</v>
      </c>
      <c r="H38" s="35">
        <v>0</v>
      </c>
      <c r="I38" s="35">
        <v>1962.46</v>
      </c>
      <c r="J38" s="35">
        <v>1265.02</v>
      </c>
      <c r="K38" s="35"/>
      <c r="L38" s="35">
        <v>625</v>
      </c>
      <c r="M38" s="35">
        <v>1085.76</v>
      </c>
      <c r="N38" s="35"/>
      <c r="O38" s="35">
        <v>7275.7000000000007</v>
      </c>
      <c r="P38" s="1"/>
      <c r="Q38" s="40"/>
    </row>
    <row r="39" spans="1:17">
      <c r="A39">
        <v>5868</v>
      </c>
      <c r="B39" t="s">
        <v>8341</v>
      </c>
      <c r="C39" s="35">
        <v>0</v>
      </c>
      <c r="D39" s="35">
        <v>0</v>
      </c>
      <c r="E39" s="35"/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5">
        <v>50409.25</v>
      </c>
      <c r="O39" s="35">
        <v>50409.25</v>
      </c>
      <c r="P39" s="1"/>
      <c r="Q39" s="40"/>
    </row>
    <row r="40" spans="1:17">
      <c r="A40">
        <v>5876</v>
      </c>
      <c r="B40" t="s">
        <v>8348</v>
      </c>
      <c r="C40" s="35">
        <v>0</v>
      </c>
      <c r="D40" s="35">
        <v>0</v>
      </c>
      <c r="E40" s="35">
        <v>1571028.76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1571028.76</v>
      </c>
      <c r="P40" s="1"/>
      <c r="Q40" s="40"/>
    </row>
    <row r="41" spans="1:17">
      <c r="A41">
        <v>5881</v>
      </c>
      <c r="B41" t="s">
        <v>8351</v>
      </c>
      <c r="C41" s="35"/>
      <c r="D41" s="35"/>
      <c r="E41" s="35"/>
      <c r="F41" s="35"/>
      <c r="G41" s="35"/>
      <c r="H41" s="35"/>
      <c r="I41" s="35">
        <v>0</v>
      </c>
      <c r="J41" s="35">
        <v>177.2</v>
      </c>
      <c r="K41" s="35"/>
      <c r="L41" s="35"/>
      <c r="M41" s="35"/>
      <c r="N41" s="35">
        <v>0</v>
      </c>
      <c r="O41" s="35">
        <v>177.2</v>
      </c>
      <c r="P41" s="1"/>
      <c r="Q41" s="40"/>
    </row>
    <row r="42" spans="1:17">
      <c r="A42">
        <v>5882</v>
      </c>
      <c r="B42" t="s">
        <v>8352</v>
      </c>
      <c r="C42" s="35">
        <v>0</v>
      </c>
      <c r="D42" s="35">
        <v>0</v>
      </c>
      <c r="E42" s="35">
        <v>-8227.5399999999991</v>
      </c>
      <c r="F42" s="35">
        <v>0</v>
      </c>
      <c r="G42" s="35">
        <v>37399.97</v>
      </c>
      <c r="H42" s="35"/>
      <c r="I42" s="35"/>
      <c r="J42" s="35"/>
      <c r="K42" s="35"/>
      <c r="L42" s="35">
        <v>35738.47</v>
      </c>
      <c r="M42" s="35"/>
      <c r="N42" s="35">
        <v>92608.56</v>
      </c>
      <c r="O42" s="35">
        <v>157519.46</v>
      </c>
      <c r="P42" s="1"/>
      <c r="Q42" s="40"/>
    </row>
    <row r="43" spans="1:17">
      <c r="A43">
        <v>5901</v>
      </c>
      <c r="B43" t="s">
        <v>8353</v>
      </c>
      <c r="C43" s="35"/>
      <c r="D43" s="35"/>
      <c r="E43" s="35"/>
      <c r="F43" s="35"/>
      <c r="G43" s="35"/>
      <c r="H43" s="35"/>
      <c r="I43" s="35"/>
      <c r="J43" s="35">
        <v>13519.75</v>
      </c>
      <c r="K43" s="35"/>
      <c r="L43" s="35"/>
      <c r="M43" s="35"/>
      <c r="N43" s="35">
        <v>1387.15</v>
      </c>
      <c r="O43" s="35">
        <v>14906.9</v>
      </c>
      <c r="P43" s="1"/>
      <c r="Q43" s="40"/>
    </row>
    <row r="44" spans="1:17">
      <c r="A44">
        <v>5902</v>
      </c>
      <c r="B44" t="s">
        <v>8354</v>
      </c>
      <c r="C44" s="35"/>
      <c r="D44" s="35"/>
      <c r="E44" s="35">
        <v>0</v>
      </c>
      <c r="F44" s="35"/>
      <c r="G44" s="35"/>
      <c r="H44" s="35"/>
      <c r="I44" s="35">
        <v>17922.899999999998</v>
      </c>
      <c r="J44" s="35"/>
      <c r="K44" s="35"/>
      <c r="L44" s="35"/>
      <c r="M44" s="35"/>
      <c r="N44" s="35">
        <v>26033.86</v>
      </c>
      <c r="O44" s="35">
        <v>43956.759999999995</v>
      </c>
      <c r="P44" s="1"/>
      <c r="Q44" s="40"/>
    </row>
    <row r="45" spans="1:17">
      <c r="A45">
        <v>5903</v>
      </c>
      <c r="B45">
        <v>5903</v>
      </c>
      <c r="C45" s="35"/>
      <c r="D45" s="35"/>
      <c r="E45" s="35"/>
      <c r="F45" s="35"/>
      <c r="G45" s="35"/>
      <c r="H45" s="35"/>
      <c r="I45" s="35">
        <v>11712.92</v>
      </c>
      <c r="J45" s="35">
        <v>30793.020000000004</v>
      </c>
      <c r="K45" s="35"/>
      <c r="L45" s="35"/>
      <c r="M45" s="35"/>
      <c r="N45" s="35">
        <v>69375.64</v>
      </c>
      <c r="O45" s="35">
        <v>111881.58</v>
      </c>
      <c r="P45" s="1"/>
      <c r="Q45" s="40"/>
    </row>
    <row r="46" spans="1:17">
      <c r="A46">
        <v>5911</v>
      </c>
      <c r="B46" t="s">
        <v>804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>
        <v>45600</v>
      </c>
      <c r="O46" s="35">
        <v>45600</v>
      </c>
      <c r="P46" s="1"/>
      <c r="Q46" s="40"/>
    </row>
    <row r="47" spans="1:17">
      <c r="A47">
        <v>6000</v>
      </c>
      <c r="B47" t="s">
        <v>8357</v>
      </c>
      <c r="C47" s="35"/>
      <c r="D47" s="35"/>
      <c r="E47" s="35">
        <v>-35764.019999999997</v>
      </c>
      <c r="F47" s="35"/>
      <c r="G47" s="35"/>
      <c r="H47" s="35"/>
      <c r="I47" s="35">
        <v>963464.18999999983</v>
      </c>
      <c r="J47" s="35">
        <v>0</v>
      </c>
      <c r="K47" s="35"/>
      <c r="L47" s="35"/>
      <c r="M47" s="35"/>
      <c r="N47" s="35">
        <v>134048.72</v>
      </c>
      <c r="O47" s="35">
        <v>1061748.8899999999</v>
      </c>
      <c r="P47" s="1"/>
      <c r="Q47" s="40"/>
    </row>
    <row r="48" spans="1:17">
      <c r="A48">
        <v>7210</v>
      </c>
      <c r="B48" t="s">
        <v>8711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>
        <v>1042445.51</v>
      </c>
      <c r="O48" s="35">
        <v>1042445.51</v>
      </c>
      <c r="P48" s="1"/>
      <c r="Q48" s="40"/>
    </row>
    <row r="49" spans="1:17">
      <c r="A49">
        <v>7215</v>
      </c>
      <c r="B49" t="s">
        <v>8712</v>
      </c>
      <c r="C49" s="35">
        <v>702.9</v>
      </c>
      <c r="D49" s="35">
        <v>0</v>
      </c>
      <c r="E49" s="35"/>
      <c r="F49" s="35">
        <v>0</v>
      </c>
      <c r="G49" s="35">
        <v>0</v>
      </c>
      <c r="H49" s="35"/>
      <c r="I49" s="35">
        <v>0</v>
      </c>
      <c r="J49" s="35">
        <v>461.13</v>
      </c>
      <c r="K49" s="35">
        <v>0</v>
      </c>
      <c r="L49" s="35">
        <v>0</v>
      </c>
      <c r="M49" s="35">
        <v>0</v>
      </c>
      <c r="N49" s="35">
        <v>109913.32</v>
      </c>
      <c r="O49" s="35">
        <v>111077.35</v>
      </c>
      <c r="P49" s="1"/>
      <c r="Q49" s="40"/>
    </row>
    <row r="50" spans="1:17">
      <c r="A50">
        <v>7220</v>
      </c>
      <c r="B50" t="s">
        <v>8713</v>
      </c>
      <c r="C50" s="35">
        <v>0</v>
      </c>
      <c r="D50" s="35">
        <v>0</v>
      </c>
      <c r="E50" s="35"/>
      <c r="F50" s="35">
        <v>0</v>
      </c>
      <c r="G50" s="35">
        <v>0</v>
      </c>
      <c r="H50" s="35"/>
      <c r="I50" s="35"/>
      <c r="J50" s="35"/>
      <c r="K50" s="35">
        <v>0</v>
      </c>
      <c r="L50" s="35">
        <v>0</v>
      </c>
      <c r="M50" s="35">
        <v>0</v>
      </c>
      <c r="N50" s="35"/>
      <c r="O50" s="35">
        <v>0</v>
      </c>
      <c r="P50" s="1"/>
      <c r="Q50" s="40"/>
    </row>
    <row r="51" spans="1:17">
      <c r="A51">
        <v>7280</v>
      </c>
      <c r="B51" t="s">
        <v>853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>
        <v>404407.45000000007</v>
      </c>
      <c r="O51" s="35">
        <v>404407.45000000007</v>
      </c>
      <c r="P51" s="1"/>
      <c r="Q51" s="40"/>
    </row>
    <row r="52" spans="1:17">
      <c r="A52">
        <v>7352</v>
      </c>
      <c r="B52" t="s">
        <v>8746</v>
      </c>
      <c r="C52" s="35"/>
      <c r="D52" s="35"/>
      <c r="E52" s="35"/>
      <c r="F52" s="35"/>
      <c r="G52" s="35">
        <v>0</v>
      </c>
      <c r="H52" s="35"/>
      <c r="I52" s="35"/>
      <c r="J52" s="35"/>
      <c r="K52" s="35"/>
      <c r="L52" s="35"/>
      <c r="M52" s="35">
        <v>0</v>
      </c>
      <c r="N52" s="35">
        <v>0</v>
      </c>
      <c r="O52" s="35">
        <v>0</v>
      </c>
      <c r="P52" s="1"/>
      <c r="Q52" s="40"/>
    </row>
    <row r="53" spans="1:17">
      <c r="A53">
        <v>7401</v>
      </c>
      <c r="B53" t="s">
        <v>8755</v>
      </c>
      <c r="C53" s="35"/>
      <c r="D53" s="35"/>
      <c r="E53" s="35">
        <v>-5142.2199999999993</v>
      </c>
      <c r="F53" s="35"/>
      <c r="G53" s="35"/>
      <c r="H53" s="35"/>
      <c r="I53" s="35">
        <v>2901.77</v>
      </c>
      <c r="J53" s="35">
        <v>2740.38</v>
      </c>
      <c r="K53" s="35"/>
      <c r="L53" s="35"/>
      <c r="M53" s="35"/>
      <c r="N53" s="35">
        <v>153330.86000000002</v>
      </c>
      <c r="O53" s="35">
        <v>153830.79</v>
      </c>
      <c r="P53" s="1"/>
      <c r="Q53" s="40"/>
    </row>
    <row r="54" spans="1:17">
      <c r="A54">
        <v>7522</v>
      </c>
      <c r="B54" t="s">
        <v>8777</v>
      </c>
      <c r="C54" s="35"/>
      <c r="D54" s="35"/>
      <c r="E54" s="35"/>
      <c r="F54" s="35"/>
      <c r="G54" s="35"/>
      <c r="H54" s="35">
        <v>4814.96</v>
      </c>
      <c r="I54" s="35"/>
      <c r="J54" s="35"/>
      <c r="K54" s="35">
        <v>30092.09</v>
      </c>
      <c r="L54" s="35"/>
      <c r="M54" s="35"/>
      <c r="N54" s="35">
        <v>1378.83</v>
      </c>
      <c r="O54" s="35">
        <v>36285.880000000005</v>
      </c>
      <c r="P54" s="1"/>
      <c r="Q54" s="40"/>
    </row>
    <row r="55" spans="1:17">
      <c r="A55">
        <v>7524</v>
      </c>
      <c r="B55" t="s">
        <v>8779</v>
      </c>
      <c r="C55" s="35">
        <v>14770.650000000001</v>
      </c>
      <c r="D55" s="35">
        <v>114592.32000000001</v>
      </c>
      <c r="E55" s="35">
        <v>-30853.260000000002</v>
      </c>
      <c r="F55" s="35">
        <v>14855.34</v>
      </c>
      <c r="G55" s="35">
        <v>13491.79</v>
      </c>
      <c r="H55" s="35">
        <v>0</v>
      </c>
      <c r="I55" s="35">
        <v>286570.26</v>
      </c>
      <c r="J55" s="35">
        <v>200941.59000000003</v>
      </c>
      <c r="K55" s="35">
        <v>9021.1200000000008</v>
      </c>
      <c r="L55" s="35">
        <v>97522.11</v>
      </c>
      <c r="M55" s="35">
        <v>68456.39</v>
      </c>
      <c r="N55" s="35">
        <v>304166.72999999992</v>
      </c>
      <c r="O55" s="35">
        <v>1093535.0399999998</v>
      </c>
      <c r="P55" s="1"/>
      <c r="Q55" s="40"/>
    </row>
    <row r="56" spans="1:17">
      <c r="A56" s="36">
        <v>7801</v>
      </c>
      <c r="B56" s="36" t="s">
        <v>8838</v>
      </c>
      <c r="C56" s="37">
        <v>113027.62</v>
      </c>
      <c r="D56" s="37">
        <v>248115.89000000007</v>
      </c>
      <c r="E56" s="37">
        <v>-23757</v>
      </c>
      <c r="F56" s="37">
        <v>169659.38000000003</v>
      </c>
      <c r="G56" s="37">
        <v>117087.17</v>
      </c>
      <c r="H56" s="37">
        <v>5573.64</v>
      </c>
      <c r="I56" s="37">
        <v>0</v>
      </c>
      <c r="J56" s="37">
        <v>0</v>
      </c>
      <c r="K56" s="37">
        <v>0</v>
      </c>
      <c r="L56" s="37">
        <v>139558.30000000002</v>
      </c>
      <c r="M56" s="37">
        <v>267361.08999999997</v>
      </c>
      <c r="N56" s="37">
        <v>324901.32999999996</v>
      </c>
      <c r="O56" s="37">
        <v>1361527.4200000002</v>
      </c>
      <c r="P56" s="7">
        <v>1360843</v>
      </c>
      <c r="Q56" s="41">
        <f>+O56-P56</f>
        <v>684.42000000015832</v>
      </c>
    </row>
    <row r="57" spans="1:17">
      <c r="A57">
        <v>7830</v>
      </c>
      <c r="B57" t="s">
        <v>8841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>
        <v>26068.059999999998</v>
      </c>
      <c r="O57" s="35">
        <v>26068.059999999998</v>
      </c>
      <c r="P57" s="1">
        <v>26068</v>
      </c>
      <c r="Q57" s="41">
        <f>+O57-P57</f>
        <v>5.9999999997671694E-2</v>
      </c>
    </row>
    <row r="58" spans="1:17">
      <c r="A58">
        <v>7860</v>
      </c>
      <c r="B58" t="s">
        <v>8843</v>
      </c>
      <c r="C58" s="35">
        <v>6860.6799999999994</v>
      </c>
      <c r="D58" s="35">
        <v>10854.78</v>
      </c>
      <c r="E58" s="35">
        <v>-2571.1099999999997</v>
      </c>
      <c r="F58" s="35">
        <v>6824.68</v>
      </c>
      <c r="G58" s="35">
        <v>13648.41</v>
      </c>
      <c r="H58" s="35"/>
      <c r="I58" s="35">
        <v>0</v>
      </c>
      <c r="J58" s="35">
        <v>33617.14</v>
      </c>
      <c r="K58" s="35"/>
      <c r="L58" s="35">
        <v>8280.59</v>
      </c>
      <c r="M58" s="35">
        <v>11340.189999999999</v>
      </c>
      <c r="N58" s="35">
        <v>129534.57</v>
      </c>
      <c r="O58" s="35">
        <v>218389.93</v>
      </c>
      <c r="P58" s="1">
        <v>218390</v>
      </c>
      <c r="Q58" s="41">
        <f>+O58-P58</f>
        <v>-7.0000000006984919E-2</v>
      </c>
    </row>
    <row r="59" spans="1:17">
      <c r="A59">
        <v>7880</v>
      </c>
      <c r="B59" t="s">
        <v>8845</v>
      </c>
      <c r="C59" s="35">
        <v>0</v>
      </c>
      <c r="D59" s="35">
        <v>0</v>
      </c>
      <c r="E59" s="35"/>
      <c r="F59" s="35">
        <v>0</v>
      </c>
      <c r="G59" s="35">
        <v>0</v>
      </c>
      <c r="H59" s="35"/>
      <c r="I59" s="35">
        <v>0</v>
      </c>
      <c r="J59" s="35">
        <v>15738.08</v>
      </c>
      <c r="K59" s="35"/>
      <c r="L59" s="35">
        <v>0</v>
      </c>
      <c r="M59" s="35">
        <v>0</v>
      </c>
      <c r="N59" s="35">
        <v>55228.46</v>
      </c>
      <c r="O59" s="35">
        <v>70966.539999999994</v>
      </c>
      <c r="P59" s="1">
        <v>70967</v>
      </c>
      <c r="Q59" s="41">
        <f>+O59-P59</f>
        <v>-0.46000000000640284</v>
      </c>
    </row>
    <row r="60" spans="1:17">
      <c r="A60">
        <v>7905</v>
      </c>
      <c r="B60" t="s">
        <v>8848</v>
      </c>
      <c r="C60" s="35"/>
      <c r="D60" s="35">
        <v>125695.95</v>
      </c>
      <c r="E60" s="35">
        <v>-5142.21</v>
      </c>
      <c r="F60" s="35"/>
      <c r="G60" s="35"/>
      <c r="H60" s="35"/>
      <c r="I60" s="35"/>
      <c r="J60" s="35"/>
      <c r="K60" s="35"/>
      <c r="L60" s="35"/>
      <c r="M60" s="35"/>
      <c r="N60" s="35">
        <v>4761.87</v>
      </c>
      <c r="O60" s="35">
        <v>125315.60999999999</v>
      </c>
      <c r="P60" s="1">
        <v>125316</v>
      </c>
      <c r="Q60" s="41">
        <f>+O60-P60</f>
        <v>-0.39000000001396984</v>
      </c>
    </row>
    <row r="61" spans="1:17">
      <c r="A61">
        <v>7910</v>
      </c>
      <c r="B61" t="s">
        <v>8849</v>
      </c>
      <c r="C61" s="35">
        <v>0</v>
      </c>
      <c r="D61" s="35">
        <v>0</v>
      </c>
      <c r="E61" s="35"/>
      <c r="F61" s="35">
        <v>828.52</v>
      </c>
      <c r="G61" s="35">
        <v>32217.37</v>
      </c>
      <c r="H61" s="35"/>
      <c r="I61" s="35">
        <v>0</v>
      </c>
      <c r="J61" s="35">
        <v>0</v>
      </c>
      <c r="K61" s="35"/>
      <c r="L61" s="35">
        <v>56480.600000000006</v>
      </c>
      <c r="M61" s="35">
        <v>1647.4399999999998</v>
      </c>
      <c r="N61" s="35">
        <v>58377.13</v>
      </c>
      <c r="O61" s="35">
        <v>149551.06</v>
      </c>
      <c r="P61" s="1"/>
      <c r="Q61" s="40"/>
    </row>
    <row r="62" spans="1:17">
      <c r="A62">
        <v>7940</v>
      </c>
      <c r="B62" t="s">
        <v>8852</v>
      </c>
      <c r="C62" s="35"/>
      <c r="D62" s="35"/>
      <c r="E62" s="35"/>
      <c r="F62" s="35"/>
      <c r="G62" s="35"/>
      <c r="H62" s="35"/>
      <c r="I62" s="35">
        <v>0</v>
      </c>
      <c r="J62" s="35">
        <v>4872.8999999999996</v>
      </c>
      <c r="K62" s="35"/>
      <c r="L62" s="35"/>
      <c r="M62" s="35"/>
      <c r="N62" s="35">
        <v>192.48</v>
      </c>
      <c r="O62" s="35">
        <v>5065.3799999999992</v>
      </c>
      <c r="P62" s="1"/>
      <c r="Q62" s="40"/>
    </row>
    <row r="63" spans="1:17">
      <c r="A63">
        <v>7950</v>
      </c>
      <c r="B63" t="s">
        <v>8853</v>
      </c>
      <c r="C63" s="35"/>
      <c r="D63" s="35"/>
      <c r="E63" s="35"/>
      <c r="F63" s="35"/>
      <c r="G63" s="35"/>
      <c r="H63" s="35"/>
      <c r="I63" s="35">
        <v>0</v>
      </c>
      <c r="J63" s="35">
        <v>0</v>
      </c>
      <c r="K63" s="35"/>
      <c r="L63" s="35"/>
      <c r="M63" s="35"/>
      <c r="N63" s="35">
        <v>3859.77</v>
      </c>
      <c r="O63" s="35">
        <v>3859.77</v>
      </c>
      <c r="P63" s="1"/>
      <c r="Q63" s="40"/>
    </row>
    <row r="64" spans="1:17">
      <c r="A64" t="s">
        <v>7929</v>
      </c>
      <c r="B64"/>
      <c r="C64" s="35">
        <v>860001.01</v>
      </c>
      <c r="D64" s="35">
        <v>1652599.4000000004</v>
      </c>
      <c r="E64" s="35">
        <v>1047243.28</v>
      </c>
      <c r="F64" s="35">
        <v>989143.18000000017</v>
      </c>
      <c r="G64" s="35">
        <v>939596.51000000013</v>
      </c>
      <c r="H64" s="35">
        <v>281461.45000000007</v>
      </c>
      <c r="I64" s="35">
        <v>3145343.4699999997</v>
      </c>
      <c r="J64" s="35">
        <v>1518722.4999999998</v>
      </c>
      <c r="K64" s="35">
        <v>536567.22</v>
      </c>
      <c r="L64" s="35">
        <v>1197728.73</v>
      </c>
      <c r="M64" s="35">
        <v>1333858.4299999997</v>
      </c>
      <c r="N64" s="35">
        <v>7312343.4000000004</v>
      </c>
      <c r="O64" s="35">
        <v>20814608.579999991</v>
      </c>
      <c r="P64" s="1"/>
      <c r="Q64"/>
    </row>
  </sheetData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119"/>
  <sheetViews>
    <sheetView workbookViewId="0">
      <pane ySplit="5" topLeftCell="A6" activePane="bottomLeft" state="frozen"/>
      <selection pane="bottomLeft" activeCell="B17" sqref="B17"/>
    </sheetView>
  </sheetViews>
  <sheetFormatPr defaultRowHeight="15"/>
  <cols>
    <col min="1" max="1" width="9.140625" style="43"/>
    <col min="2" max="2" width="23" style="43" bestFit="1" customWidth="1"/>
    <col min="3" max="3" width="44.85546875" style="43" bestFit="1" customWidth="1"/>
    <col min="4" max="6" width="9.140625" style="43"/>
    <col min="7" max="7" width="15" style="43" bestFit="1" customWidth="1"/>
    <col min="8" max="8" width="9.140625" style="43"/>
    <col min="9" max="9" width="13" style="43" bestFit="1" customWidth="1"/>
    <col min="10" max="10" width="9.140625" style="43"/>
    <col min="11" max="11" width="21.42578125" style="43" bestFit="1" customWidth="1"/>
    <col min="12" max="12" width="9.140625" style="43"/>
    <col min="13" max="13" width="13" style="43" customWidth="1"/>
    <col min="14" max="15" width="9.140625" style="43"/>
    <col min="16" max="16" width="11.28515625" style="43" bestFit="1" customWidth="1"/>
    <col min="17" max="17" width="14.7109375" style="44" bestFit="1" customWidth="1"/>
    <col min="18" max="18" width="14.7109375" style="44" customWidth="1"/>
    <col min="19" max="19" width="42.85546875" style="44" customWidth="1"/>
    <col min="20" max="20" width="9.140625" style="43"/>
    <col min="21" max="21" width="13.28515625" style="43" customWidth="1"/>
    <col min="22" max="24" width="9.140625" style="43"/>
    <col min="25" max="25" width="11.28515625" style="43" bestFit="1" customWidth="1"/>
    <col min="26" max="26" width="14.7109375" style="43" bestFit="1" customWidth="1"/>
    <col min="27" max="16384" width="9.140625" style="43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/>
      <c r="K1"/>
      <c r="L1"/>
      <c r="M1"/>
      <c r="N1"/>
      <c r="O1"/>
      <c r="P1"/>
      <c r="Q1" s="1"/>
      <c r="R1" s="1"/>
      <c r="S1" s="1"/>
      <c r="T1"/>
      <c r="U1"/>
      <c r="V1"/>
      <c r="W1"/>
      <c r="X1"/>
      <c r="Y1"/>
      <c r="Z1"/>
    </row>
    <row r="2" spans="1:26">
      <c r="A2" t="s">
        <v>9</v>
      </c>
      <c r="B2" t="s">
        <v>10</v>
      </c>
      <c r="C2" t="s">
        <v>11</v>
      </c>
      <c r="D2">
        <v>21</v>
      </c>
      <c r="E2">
        <v>10</v>
      </c>
      <c r="F2">
        <v>49</v>
      </c>
      <c r="G2">
        <v>0</v>
      </c>
      <c r="H2">
        <v>13</v>
      </c>
      <c r="I2" t="s">
        <v>12</v>
      </c>
      <c r="J2"/>
      <c r="K2"/>
      <c r="L2"/>
      <c r="M2"/>
      <c r="N2"/>
      <c r="O2"/>
      <c r="P2"/>
      <c r="Q2" s="1"/>
      <c r="R2" s="1"/>
      <c r="S2" s="1"/>
      <c r="T2"/>
      <c r="U2"/>
      <c r="V2"/>
      <c r="W2"/>
      <c r="X2"/>
      <c r="Y2"/>
      <c r="Z2"/>
    </row>
    <row r="3" spans="1:26">
      <c r="A3" t="s">
        <v>13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 s="1"/>
      <c r="R3" s="1"/>
      <c r="S3" s="1"/>
      <c r="T3"/>
      <c r="U3"/>
      <c r="V3"/>
      <c r="W3"/>
      <c r="X3"/>
      <c r="Y3"/>
      <c r="Z3" s="1"/>
    </row>
    <row r="4" spans="1:26">
      <c r="A4" t="s">
        <v>14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 s="1"/>
      <c r="R4" s="1"/>
      <c r="S4" s="1"/>
      <c r="T4"/>
      <c r="U4"/>
      <c r="V4"/>
      <c r="W4"/>
      <c r="X4"/>
      <c r="Y4" s="8" t="s">
        <v>7931</v>
      </c>
      <c r="Z4" s="1"/>
    </row>
    <row r="5" spans="1:26" ht="45">
      <c r="A5" s="32" t="s">
        <v>15</v>
      </c>
      <c r="B5" s="32" t="s">
        <v>16</v>
      </c>
      <c r="C5" s="32" t="s">
        <v>17</v>
      </c>
      <c r="D5" s="32" t="s">
        <v>18</v>
      </c>
      <c r="E5" s="32" t="s">
        <v>19</v>
      </c>
      <c r="F5" s="32" t="s">
        <v>20</v>
      </c>
      <c r="G5" s="9" t="s">
        <v>7928</v>
      </c>
      <c r="H5" s="9" t="s">
        <v>15</v>
      </c>
      <c r="I5" s="9" t="s">
        <v>7932</v>
      </c>
      <c r="J5" s="9" t="s">
        <v>10021</v>
      </c>
      <c r="K5" s="9" t="s">
        <v>10019</v>
      </c>
      <c r="L5" s="9" t="s">
        <v>7933</v>
      </c>
      <c r="M5" s="9" t="s">
        <v>9679</v>
      </c>
      <c r="N5" s="9" t="s">
        <v>7934</v>
      </c>
      <c r="O5" s="9" t="s">
        <v>7935</v>
      </c>
      <c r="P5" s="9" t="s">
        <v>7936</v>
      </c>
      <c r="Q5" s="9" t="s">
        <v>7937</v>
      </c>
      <c r="R5" s="9" t="s">
        <v>10016</v>
      </c>
      <c r="S5" s="9" t="s">
        <v>9681</v>
      </c>
      <c r="T5" s="9" t="s">
        <v>9680</v>
      </c>
      <c r="U5" s="9" t="s">
        <v>10015</v>
      </c>
      <c r="V5"/>
      <c r="W5"/>
      <c r="X5"/>
      <c r="Y5" s="4" t="s">
        <v>15</v>
      </c>
      <c r="Z5" t="s">
        <v>7930</v>
      </c>
    </row>
    <row r="6" spans="1:26">
      <c r="A6">
        <v>10</v>
      </c>
      <c r="B6" t="s">
        <v>21</v>
      </c>
      <c r="C6" t="s">
        <v>22</v>
      </c>
      <c r="D6">
        <v>11</v>
      </c>
      <c r="E6">
        <v>24264902.579999998</v>
      </c>
      <c r="F6">
        <v>0</v>
      </c>
      <c r="G6" s="2">
        <f>+E6-F6</f>
        <v>24264902.579999998</v>
      </c>
      <c r="H6" s="3" t="str">
        <f>+LEFT(B6,2)</f>
        <v>10</v>
      </c>
      <c r="I6" s="3" t="str">
        <f>+MID(B6,4,3)</f>
        <v>000</v>
      </c>
      <c r="J6" s="3">
        <v>0</v>
      </c>
      <c r="K6" s="3" t="str">
        <f>+VLOOKUP(J6,'Dimension descriptions'!P:R,3,FALSE)</f>
        <v>Balance Sheet Account</v>
      </c>
      <c r="L6" s="3" t="str">
        <f t="shared" ref="L6:L70" si="0">+MID(B6,11,4)</f>
        <v>0000</v>
      </c>
      <c r="M6" s="10">
        <v>0</v>
      </c>
      <c r="N6" s="3" t="str">
        <f t="shared" ref="N6:N69" si="1">+MID(B6,16,4)</f>
        <v>8111</v>
      </c>
      <c r="O6" s="3" t="str">
        <f t="shared" ref="O6:O69" si="2">+RIGHT(B6,3)</f>
        <v>888</v>
      </c>
      <c r="P6" s="3" t="str">
        <f>+LEFT(O6,1)</f>
        <v>8</v>
      </c>
      <c r="Q6" s="11">
        <f>+VLOOKUP(M6,'Dimension descriptions'!K:M,2,FALSE)</f>
        <v>0</v>
      </c>
      <c r="R6" s="33">
        <v>0</v>
      </c>
      <c r="S6" s="11" t="str">
        <f>+VLOOKUP(R6,'Dimension descriptions'!K:M,3)</f>
        <v>BASIC PROGRAM</v>
      </c>
      <c r="T6" s="3" t="str">
        <f>+IF(Q6=M6,"N","Y")</f>
        <v>N</v>
      </c>
      <c r="U6" t="e">
        <f>+VLOOKUP(R6,'FY21 P13 Allotment memo'!O:O,1,FALSE)</f>
        <v>#N/A</v>
      </c>
      <c r="V6"/>
      <c r="W6"/>
      <c r="X6"/>
      <c r="Y6">
        <v>10</v>
      </c>
      <c r="Z6" s="34">
        <v>-220659.38000010228</v>
      </c>
    </row>
    <row r="7" spans="1:26">
      <c r="A7">
        <v>10</v>
      </c>
      <c r="B7" t="s">
        <v>23</v>
      </c>
      <c r="C7" t="s">
        <v>24</v>
      </c>
      <c r="D7">
        <v>11</v>
      </c>
      <c r="E7">
        <v>0</v>
      </c>
      <c r="F7">
        <v>0</v>
      </c>
      <c r="G7" s="2">
        <f t="shared" ref="G7:G70" si="3">+E7-F7</f>
        <v>0</v>
      </c>
      <c r="H7" s="3" t="str">
        <f t="shared" ref="H7:H70" si="4">+LEFT(B7,2)</f>
        <v>10</v>
      </c>
      <c r="I7" s="3" t="str">
        <f t="shared" ref="I7:I70" si="5">+MID(B7,4,3)</f>
        <v>000</v>
      </c>
      <c r="J7" s="3">
        <v>0</v>
      </c>
      <c r="K7" s="3" t="str">
        <f>+VLOOKUP(J7,'Dimension descriptions'!P:R,3,FALSE)</f>
        <v>Balance Sheet Account</v>
      </c>
      <c r="L7" s="3" t="str">
        <f t="shared" si="0"/>
        <v>0000</v>
      </c>
      <c r="M7" s="10">
        <v>0</v>
      </c>
      <c r="N7" s="3" t="str">
        <f t="shared" si="1"/>
        <v>8113</v>
      </c>
      <c r="O7" s="3" t="str">
        <f t="shared" si="2"/>
        <v>888</v>
      </c>
      <c r="P7" s="3" t="str">
        <f t="shared" ref="P7:P70" si="6">+LEFT(O7,1)</f>
        <v>8</v>
      </c>
      <c r="Q7" s="11">
        <f>+VLOOKUP(M7,'Dimension descriptions'!K:M,2,FALSE)</f>
        <v>0</v>
      </c>
      <c r="R7" s="33">
        <v>0</v>
      </c>
      <c r="S7" s="11" t="str">
        <f>+VLOOKUP(R7,'Dimension descriptions'!K:M,3)</f>
        <v>BASIC PROGRAM</v>
      </c>
      <c r="T7" s="3" t="str">
        <f t="shared" ref="T7:T70" si="7">+IF(Q7=M7,"N","Y")</f>
        <v>N</v>
      </c>
      <c r="U7" t="e">
        <f>+VLOOKUP(R7,'FY21 P13 Allotment memo'!O:O,1,FALSE)</f>
        <v>#N/A</v>
      </c>
      <c r="V7"/>
      <c r="W7"/>
      <c r="X7"/>
      <c r="Y7">
        <v>21</v>
      </c>
      <c r="Z7" s="34">
        <v>-130337.7200000001</v>
      </c>
    </row>
    <row r="8" spans="1:26">
      <c r="A8">
        <v>10</v>
      </c>
      <c r="B8" t="s">
        <v>25</v>
      </c>
      <c r="C8" t="s">
        <v>26</v>
      </c>
      <c r="D8">
        <v>12</v>
      </c>
      <c r="E8">
        <v>346.39</v>
      </c>
      <c r="F8">
        <v>0</v>
      </c>
      <c r="G8" s="2">
        <f t="shared" si="3"/>
        <v>346.39</v>
      </c>
      <c r="H8" s="3" t="str">
        <f t="shared" si="4"/>
        <v>10</v>
      </c>
      <c r="I8" s="3" t="str">
        <f t="shared" si="5"/>
        <v>000</v>
      </c>
      <c r="J8" s="3">
        <v>0</v>
      </c>
      <c r="K8" s="3" t="str">
        <f>+VLOOKUP(J8,'Dimension descriptions'!P:R,3,FALSE)</f>
        <v>Balance Sheet Account</v>
      </c>
      <c r="L8" s="3" t="str">
        <f t="shared" si="0"/>
        <v>0000</v>
      </c>
      <c r="M8" s="10">
        <v>0</v>
      </c>
      <c r="N8" s="3" t="str">
        <f t="shared" si="1"/>
        <v>8112</v>
      </c>
      <c r="O8" s="3" t="str">
        <f t="shared" si="2"/>
        <v>888</v>
      </c>
      <c r="P8" s="3" t="str">
        <f t="shared" si="6"/>
        <v>8</v>
      </c>
      <c r="Q8" s="11">
        <f>+VLOOKUP(M8,'Dimension descriptions'!K:M,2,FALSE)</f>
        <v>0</v>
      </c>
      <c r="R8" s="33">
        <v>0</v>
      </c>
      <c r="S8" s="11" t="str">
        <f>+VLOOKUP(R8,'Dimension descriptions'!K:M,3)</f>
        <v>BASIC PROGRAM</v>
      </c>
      <c r="T8" s="3" t="str">
        <f t="shared" si="7"/>
        <v>N</v>
      </c>
      <c r="U8" t="e">
        <f>+VLOOKUP(R8,'FY21 P13 Allotment memo'!O:O,1,FALSE)</f>
        <v>#N/A</v>
      </c>
      <c r="V8"/>
      <c r="W8"/>
      <c r="X8"/>
      <c r="Y8">
        <v>26</v>
      </c>
      <c r="Z8" s="6">
        <v>0</v>
      </c>
    </row>
    <row r="9" spans="1:26">
      <c r="A9">
        <v>10</v>
      </c>
      <c r="B9" t="s">
        <v>27</v>
      </c>
      <c r="C9" t="s">
        <v>28</v>
      </c>
      <c r="D9">
        <v>12</v>
      </c>
      <c r="E9">
        <v>16146.33</v>
      </c>
      <c r="F9">
        <v>0</v>
      </c>
      <c r="G9" s="2">
        <f t="shared" si="3"/>
        <v>16146.33</v>
      </c>
      <c r="H9" s="3" t="str">
        <f t="shared" si="4"/>
        <v>10</v>
      </c>
      <c r="I9" s="3" t="str">
        <f t="shared" si="5"/>
        <v>000</v>
      </c>
      <c r="J9" s="3">
        <v>0</v>
      </c>
      <c r="K9" s="3" t="str">
        <f>+VLOOKUP(J9,'Dimension descriptions'!P:R,3,FALSE)</f>
        <v>Balance Sheet Account</v>
      </c>
      <c r="L9" s="3" t="str">
        <f t="shared" si="0"/>
        <v>0000</v>
      </c>
      <c r="M9" s="10">
        <v>0</v>
      </c>
      <c r="N9" s="3" t="str">
        <f t="shared" si="1"/>
        <v>8130</v>
      </c>
      <c r="O9" s="3" t="str">
        <f t="shared" si="2"/>
        <v>888</v>
      </c>
      <c r="P9" s="3" t="str">
        <f t="shared" si="6"/>
        <v>8</v>
      </c>
      <c r="Q9" s="11">
        <f>+VLOOKUP(M9,'Dimension descriptions'!K:M,2,FALSE)</f>
        <v>0</v>
      </c>
      <c r="R9" s="33">
        <v>0</v>
      </c>
      <c r="S9" s="11" t="str">
        <f>+VLOOKUP(R9,'Dimension descriptions'!K:M,3)</f>
        <v>BASIC PROGRAM</v>
      </c>
      <c r="T9" s="3" t="str">
        <f t="shared" si="7"/>
        <v>N</v>
      </c>
      <c r="U9" t="e">
        <f>+VLOOKUP(R9,'FY21 P13 Allotment memo'!O:O,1,FALSE)</f>
        <v>#N/A</v>
      </c>
      <c r="V9"/>
      <c r="W9"/>
      <c r="X9"/>
      <c r="Y9">
        <v>31</v>
      </c>
      <c r="Z9" s="34">
        <v>157420.94999999995</v>
      </c>
    </row>
    <row r="10" spans="1:26">
      <c r="A10">
        <v>10</v>
      </c>
      <c r="B10" t="s">
        <v>29</v>
      </c>
      <c r="C10" t="s">
        <v>30</v>
      </c>
      <c r="D10">
        <v>12</v>
      </c>
      <c r="E10">
        <v>0</v>
      </c>
      <c r="F10">
        <v>0</v>
      </c>
      <c r="G10" s="2">
        <f t="shared" si="3"/>
        <v>0</v>
      </c>
      <c r="H10" s="3" t="str">
        <f t="shared" si="4"/>
        <v>10</v>
      </c>
      <c r="I10" s="3" t="str">
        <f t="shared" si="5"/>
        <v>000</v>
      </c>
      <c r="J10" s="3">
        <v>0</v>
      </c>
      <c r="K10" s="3" t="str">
        <f>+VLOOKUP(J10,'Dimension descriptions'!P:R,3,FALSE)</f>
        <v>Balance Sheet Account</v>
      </c>
      <c r="L10" s="3" t="str">
        <f t="shared" si="0"/>
        <v>0000</v>
      </c>
      <c r="M10" s="10">
        <v>0</v>
      </c>
      <c r="N10" s="3" t="str">
        <f t="shared" si="1"/>
        <v>8133</v>
      </c>
      <c r="O10" s="3" t="str">
        <f t="shared" si="2"/>
        <v>888</v>
      </c>
      <c r="P10" s="3" t="str">
        <f t="shared" si="6"/>
        <v>8</v>
      </c>
      <c r="Q10" s="11">
        <f>+VLOOKUP(M10,'Dimension descriptions'!K:M,2,FALSE)</f>
        <v>0</v>
      </c>
      <c r="R10" s="33">
        <v>0</v>
      </c>
      <c r="S10" s="11" t="str">
        <f>+VLOOKUP(R10,'Dimension descriptions'!K:M,3)</f>
        <v>BASIC PROGRAM</v>
      </c>
      <c r="T10" s="3" t="str">
        <f t="shared" si="7"/>
        <v>N</v>
      </c>
      <c r="U10" t="e">
        <f>+VLOOKUP(R10,'FY21 P13 Allotment memo'!O:O,1,FALSE)</f>
        <v>#N/A</v>
      </c>
      <c r="V10"/>
      <c r="W10"/>
      <c r="X10"/>
      <c r="Y10">
        <v>32</v>
      </c>
      <c r="Z10" s="34">
        <v>4626620.7599999961</v>
      </c>
    </row>
    <row r="11" spans="1:26">
      <c r="A11">
        <v>10</v>
      </c>
      <c r="B11" t="s">
        <v>31</v>
      </c>
      <c r="C11" t="s">
        <v>32</v>
      </c>
      <c r="D11">
        <v>12</v>
      </c>
      <c r="E11">
        <v>0</v>
      </c>
      <c r="F11">
        <v>0</v>
      </c>
      <c r="G11" s="2">
        <f t="shared" si="3"/>
        <v>0</v>
      </c>
      <c r="H11" s="3" t="str">
        <f t="shared" si="4"/>
        <v>10</v>
      </c>
      <c r="I11" s="3" t="str">
        <f t="shared" si="5"/>
        <v>000</v>
      </c>
      <c r="J11" s="3">
        <v>0</v>
      </c>
      <c r="K11" s="3" t="str">
        <f>+VLOOKUP(J11,'Dimension descriptions'!P:R,3,FALSE)</f>
        <v>Balance Sheet Account</v>
      </c>
      <c r="L11" s="3" t="str">
        <f t="shared" si="0"/>
        <v>0000</v>
      </c>
      <c r="M11" s="10">
        <v>0</v>
      </c>
      <c r="N11" s="3" t="str">
        <f t="shared" si="1"/>
        <v>8152</v>
      </c>
      <c r="O11" s="3" t="str">
        <f t="shared" si="2"/>
        <v>888</v>
      </c>
      <c r="P11" s="3" t="str">
        <f t="shared" si="6"/>
        <v>8</v>
      </c>
      <c r="Q11" s="11">
        <f>+VLOOKUP(M11,'Dimension descriptions'!K:M,2,FALSE)</f>
        <v>0</v>
      </c>
      <c r="R11" s="33">
        <v>0</v>
      </c>
      <c r="S11" s="11" t="str">
        <f>+VLOOKUP(R11,'Dimension descriptions'!K:M,3)</f>
        <v>BASIC PROGRAM</v>
      </c>
      <c r="T11" s="3" t="str">
        <f t="shared" si="7"/>
        <v>N</v>
      </c>
      <c r="U11" t="e">
        <f>+VLOOKUP(R11,'FY21 P13 Allotment memo'!O:O,1,FALSE)</f>
        <v>#N/A</v>
      </c>
      <c r="V11"/>
      <c r="W11"/>
      <c r="X11"/>
      <c r="Y11">
        <v>49</v>
      </c>
      <c r="Z11" s="34">
        <v>436115.47000000009</v>
      </c>
    </row>
    <row r="12" spans="1:26">
      <c r="A12">
        <v>10</v>
      </c>
      <c r="B12" t="s">
        <v>33</v>
      </c>
      <c r="C12" t="s">
        <v>34</v>
      </c>
      <c r="D12">
        <v>12</v>
      </c>
      <c r="E12">
        <v>0</v>
      </c>
      <c r="F12">
        <v>0</v>
      </c>
      <c r="G12" s="2">
        <f t="shared" si="3"/>
        <v>0</v>
      </c>
      <c r="H12" s="3" t="str">
        <f t="shared" si="4"/>
        <v>10</v>
      </c>
      <c r="I12" s="3" t="str">
        <f t="shared" si="5"/>
        <v>000</v>
      </c>
      <c r="J12" s="3">
        <v>0</v>
      </c>
      <c r="K12" s="3" t="str">
        <f>+VLOOKUP(J12,'Dimension descriptions'!P:R,3,FALSE)</f>
        <v>Balance Sheet Account</v>
      </c>
      <c r="L12" s="3" t="str">
        <f t="shared" si="0"/>
        <v>0000</v>
      </c>
      <c r="M12" s="10">
        <v>0</v>
      </c>
      <c r="N12" s="3" t="str">
        <f t="shared" si="1"/>
        <v>8153</v>
      </c>
      <c r="O12" s="3" t="str">
        <f t="shared" si="2"/>
        <v>888</v>
      </c>
      <c r="P12" s="3" t="str">
        <f t="shared" si="6"/>
        <v>8</v>
      </c>
      <c r="Q12" s="11">
        <f>+VLOOKUP(M12,'Dimension descriptions'!K:M,2,FALSE)</f>
        <v>0</v>
      </c>
      <c r="R12" s="33">
        <v>0</v>
      </c>
      <c r="S12" s="11" t="str">
        <f>+VLOOKUP(R12,'Dimension descriptions'!K:M,3)</f>
        <v>BASIC PROGRAM</v>
      </c>
      <c r="T12" s="3" t="str">
        <f t="shared" si="7"/>
        <v>N</v>
      </c>
      <c r="U12" t="e">
        <f>+VLOOKUP(R12,'FY21 P13 Allotment memo'!O:O,1,FALSE)</f>
        <v>#N/A</v>
      </c>
      <c r="V12"/>
      <c r="W12"/>
      <c r="X12"/>
      <c r="Y12" t="s">
        <v>7929</v>
      </c>
      <c r="Z12" s="6">
        <v>4869160.079999893</v>
      </c>
    </row>
    <row r="13" spans="1:26">
      <c r="A13">
        <v>10</v>
      </c>
      <c r="B13" t="s">
        <v>35</v>
      </c>
      <c r="C13" t="s">
        <v>36</v>
      </c>
      <c r="D13">
        <v>12</v>
      </c>
      <c r="E13">
        <v>0</v>
      </c>
      <c r="F13">
        <v>0</v>
      </c>
      <c r="G13" s="2">
        <f t="shared" si="3"/>
        <v>0</v>
      </c>
      <c r="H13" s="3" t="str">
        <f t="shared" si="4"/>
        <v>10</v>
      </c>
      <c r="I13" s="3" t="str">
        <f t="shared" si="5"/>
        <v>000</v>
      </c>
      <c r="J13" s="3">
        <v>0</v>
      </c>
      <c r="K13" s="3" t="str">
        <f>+VLOOKUP(J13,'Dimension descriptions'!P:R,3,FALSE)</f>
        <v>Balance Sheet Account</v>
      </c>
      <c r="L13" s="3" t="str">
        <f t="shared" si="0"/>
        <v>0000</v>
      </c>
      <c r="M13" s="10">
        <v>0</v>
      </c>
      <c r="N13" s="3" t="str">
        <f t="shared" si="1"/>
        <v>8154</v>
      </c>
      <c r="O13" s="3" t="str">
        <f t="shared" si="2"/>
        <v>888</v>
      </c>
      <c r="P13" s="3" t="str">
        <f t="shared" si="6"/>
        <v>8</v>
      </c>
      <c r="Q13" s="11">
        <f>+VLOOKUP(M13,'Dimension descriptions'!K:M,2,FALSE)</f>
        <v>0</v>
      </c>
      <c r="R13" s="33">
        <v>0</v>
      </c>
      <c r="S13" s="11" t="str">
        <f>+VLOOKUP(R13,'Dimension descriptions'!K:M,3)</f>
        <v>BASIC PROGRAM</v>
      </c>
      <c r="T13" s="3" t="str">
        <f t="shared" si="7"/>
        <v>N</v>
      </c>
      <c r="U13" t="e">
        <f>+VLOOKUP(R13,'FY21 P13 Allotment memo'!O:O,1,FALSE)</f>
        <v>#N/A</v>
      </c>
      <c r="V13"/>
      <c r="W13"/>
      <c r="X13"/>
      <c r="Y13"/>
      <c r="Z13" s="1"/>
    </row>
    <row r="14" spans="1:26">
      <c r="A14">
        <v>10</v>
      </c>
      <c r="B14" t="s">
        <v>37</v>
      </c>
      <c r="C14" t="s">
        <v>38</v>
      </c>
      <c r="D14">
        <v>12</v>
      </c>
      <c r="E14">
        <v>0</v>
      </c>
      <c r="F14">
        <v>0</v>
      </c>
      <c r="G14" s="2">
        <f t="shared" si="3"/>
        <v>0</v>
      </c>
      <c r="H14" s="3" t="str">
        <f t="shared" si="4"/>
        <v>10</v>
      </c>
      <c r="I14" s="3" t="str">
        <f t="shared" si="5"/>
        <v>000</v>
      </c>
      <c r="J14" s="3">
        <v>0</v>
      </c>
      <c r="K14" s="3" t="str">
        <f>+VLOOKUP(J14,'Dimension descriptions'!P:R,3,FALSE)</f>
        <v>Balance Sheet Account</v>
      </c>
      <c r="L14" s="3" t="str">
        <f t="shared" si="0"/>
        <v>0700</v>
      </c>
      <c r="M14" s="10">
        <v>700</v>
      </c>
      <c r="N14" s="3" t="str">
        <f t="shared" si="1"/>
        <v>8152</v>
      </c>
      <c r="O14" s="3" t="str">
        <f t="shared" si="2"/>
        <v>888</v>
      </c>
      <c r="P14" s="3" t="str">
        <f t="shared" si="6"/>
        <v>8</v>
      </c>
      <c r="Q14" s="11">
        <f>+VLOOKUP(M14,'Dimension descriptions'!K:M,2,FALSE)</f>
        <v>50</v>
      </c>
      <c r="R14" s="33">
        <v>50</v>
      </c>
      <c r="S14" s="11" t="str">
        <f>+VLOOKUP(R14,'Dimension descriptions'!K:M,3)</f>
        <v>CLASSROOM-GENERAL</v>
      </c>
      <c r="T14" s="3" t="str">
        <f t="shared" si="7"/>
        <v>Y</v>
      </c>
      <c r="U14" t="e">
        <f>+VLOOKUP(R14,'FY21 P13 Allotment memo'!O:O,1,FALSE)</f>
        <v>#N/A</v>
      </c>
      <c r="V14"/>
      <c r="W14"/>
      <c r="X14"/>
      <c r="Y14"/>
      <c r="Z14" s="1"/>
    </row>
    <row r="15" spans="1:26">
      <c r="A15">
        <v>10</v>
      </c>
      <c r="B15" t="s">
        <v>39</v>
      </c>
      <c r="C15" t="s">
        <v>40</v>
      </c>
      <c r="D15">
        <v>12</v>
      </c>
      <c r="E15">
        <v>15452946</v>
      </c>
      <c r="F15">
        <v>0</v>
      </c>
      <c r="G15" s="2">
        <f t="shared" si="3"/>
        <v>15452946</v>
      </c>
      <c r="H15" s="3" t="str">
        <f t="shared" si="4"/>
        <v>10</v>
      </c>
      <c r="I15" s="3" t="str">
        <f t="shared" si="5"/>
        <v>000</v>
      </c>
      <c r="J15" s="3">
        <v>0</v>
      </c>
      <c r="K15" s="3" t="str">
        <f>+VLOOKUP(J15,'Dimension descriptions'!P:R,3,FALSE)</f>
        <v>Balance Sheet Account</v>
      </c>
      <c r="L15" s="3" t="str">
        <f t="shared" si="0"/>
        <v>1050</v>
      </c>
      <c r="M15" s="10">
        <v>1050</v>
      </c>
      <c r="N15" s="3" t="str">
        <f t="shared" si="1"/>
        <v>8139</v>
      </c>
      <c r="O15" s="3" t="str">
        <f t="shared" si="2"/>
        <v>888</v>
      </c>
      <c r="P15" s="3" t="str">
        <f t="shared" si="6"/>
        <v>8</v>
      </c>
      <c r="Q15" s="11">
        <f>+VLOOKUP(M15,'Dimension descriptions'!K:M,2,FALSE)</f>
        <v>50</v>
      </c>
      <c r="R15" s="33">
        <v>50</v>
      </c>
      <c r="S15" s="11" t="str">
        <f>+VLOOKUP(R15,'Dimension descriptions'!K:M,3)</f>
        <v>CLASSROOM-GENERAL</v>
      </c>
      <c r="T15" s="3" t="str">
        <f t="shared" si="7"/>
        <v>Y</v>
      </c>
      <c r="U15" t="e">
        <f>+VLOOKUP(R15,'FY21 P13 Allotment memo'!O:O,1,FALSE)</f>
        <v>#N/A</v>
      </c>
      <c r="V15"/>
      <c r="W15"/>
      <c r="X15"/>
      <c r="Y15"/>
      <c r="Z15" s="1"/>
    </row>
    <row r="16" spans="1:26">
      <c r="A16">
        <v>10</v>
      </c>
      <c r="B16" t="s">
        <v>41</v>
      </c>
      <c r="C16" t="s">
        <v>42</v>
      </c>
      <c r="D16">
        <v>12</v>
      </c>
      <c r="E16">
        <v>0</v>
      </c>
      <c r="F16">
        <v>0</v>
      </c>
      <c r="G16" s="2">
        <f t="shared" si="3"/>
        <v>0</v>
      </c>
      <c r="H16" s="3" t="str">
        <f t="shared" si="4"/>
        <v>10</v>
      </c>
      <c r="I16" s="3" t="str">
        <f t="shared" si="5"/>
        <v>000</v>
      </c>
      <c r="J16" s="3">
        <v>0</v>
      </c>
      <c r="K16" s="3" t="str">
        <f>+VLOOKUP(J16,'Dimension descriptions'!P:R,3,FALSE)</f>
        <v>Balance Sheet Account</v>
      </c>
      <c r="L16" s="3" t="str">
        <f t="shared" si="0"/>
        <v>1205</v>
      </c>
      <c r="M16" s="10">
        <v>1205</v>
      </c>
      <c r="N16" s="3" t="str">
        <f t="shared" si="1"/>
        <v>8131</v>
      </c>
      <c r="O16" s="3" t="str">
        <f t="shared" si="2"/>
        <v>888</v>
      </c>
      <c r="P16" s="3" t="str">
        <f t="shared" si="6"/>
        <v>8</v>
      </c>
      <c r="Q16" s="11">
        <f>+VLOOKUP(M16,'Dimension descriptions'!K:M,2,FALSE)</f>
        <v>1205</v>
      </c>
      <c r="R16" s="33">
        <v>1205</v>
      </c>
      <c r="S16" s="11" t="str">
        <f>+VLOOKUP(R16,'Dimension descriptions'!K:M,3)</f>
        <v>SPECIAL EDUCATION</v>
      </c>
      <c r="T16" s="3" t="str">
        <f t="shared" si="7"/>
        <v>N</v>
      </c>
      <c r="U16">
        <f>+VLOOKUP(R16,'FY21 P13 Allotment memo'!O:O,1,FALSE)</f>
        <v>1205</v>
      </c>
      <c r="V16"/>
      <c r="W16"/>
      <c r="X16"/>
      <c r="Y16"/>
      <c r="Z16" s="1"/>
    </row>
    <row r="17" spans="1:26">
      <c r="A17">
        <v>10</v>
      </c>
      <c r="B17" t="s">
        <v>43</v>
      </c>
      <c r="C17" t="s">
        <v>44</v>
      </c>
      <c r="D17">
        <v>12</v>
      </c>
      <c r="E17">
        <v>0</v>
      </c>
      <c r="F17">
        <v>0</v>
      </c>
      <c r="G17" s="2">
        <f t="shared" si="3"/>
        <v>0</v>
      </c>
      <c r="H17" s="3" t="str">
        <f t="shared" si="4"/>
        <v>10</v>
      </c>
      <c r="I17" s="3" t="str">
        <f t="shared" si="5"/>
        <v>000</v>
      </c>
      <c r="J17" s="3">
        <v>0</v>
      </c>
      <c r="K17" s="3" t="str">
        <f>+VLOOKUP(J17,'Dimension descriptions'!P:R,3,FALSE)</f>
        <v>Balance Sheet Account</v>
      </c>
      <c r="L17" s="3" t="str">
        <f t="shared" si="0"/>
        <v>1205</v>
      </c>
      <c r="M17" s="10">
        <v>1205</v>
      </c>
      <c r="N17" s="3" t="str">
        <f t="shared" si="1"/>
        <v>8134</v>
      </c>
      <c r="O17" s="3" t="str">
        <f t="shared" si="2"/>
        <v>888</v>
      </c>
      <c r="P17" s="3" t="str">
        <f t="shared" si="6"/>
        <v>8</v>
      </c>
      <c r="Q17" s="11">
        <f>+VLOOKUP(M17,'Dimension descriptions'!K:M,2,FALSE)</f>
        <v>1205</v>
      </c>
      <c r="R17" s="33">
        <v>1205</v>
      </c>
      <c r="S17" s="11" t="str">
        <f>+VLOOKUP(R17,'Dimension descriptions'!K:M,3)</f>
        <v>SPECIAL EDUCATION</v>
      </c>
      <c r="T17" s="3" t="str">
        <f t="shared" si="7"/>
        <v>N</v>
      </c>
      <c r="U17">
        <f>+VLOOKUP(R17,'FY21 P13 Allotment memo'!O:O,1,FALSE)</f>
        <v>1205</v>
      </c>
      <c r="V17"/>
      <c r="W17"/>
      <c r="X17"/>
      <c r="Y17"/>
      <c r="Z17" s="1"/>
    </row>
    <row r="18" spans="1:26">
      <c r="A18">
        <v>10</v>
      </c>
      <c r="B18" t="s">
        <v>45</v>
      </c>
      <c r="C18" t="s">
        <v>46</v>
      </c>
      <c r="D18">
        <v>12</v>
      </c>
      <c r="E18">
        <v>0</v>
      </c>
      <c r="F18">
        <v>0</v>
      </c>
      <c r="G18" s="2">
        <f t="shared" si="3"/>
        <v>0</v>
      </c>
      <c r="H18" s="3" t="str">
        <f t="shared" si="4"/>
        <v>10</v>
      </c>
      <c r="I18" s="3" t="str">
        <f t="shared" si="5"/>
        <v>000</v>
      </c>
      <c r="J18" s="3">
        <v>0</v>
      </c>
      <c r="K18" s="3" t="str">
        <f>+VLOOKUP(J18,'Dimension descriptions'!P:R,3,FALSE)</f>
        <v>Balance Sheet Account</v>
      </c>
      <c r="L18" s="3" t="str">
        <f t="shared" si="0"/>
        <v>1215</v>
      </c>
      <c r="M18" s="10">
        <v>1215</v>
      </c>
      <c r="N18" s="3" t="str">
        <f t="shared" si="1"/>
        <v>8134</v>
      </c>
      <c r="O18" s="3" t="str">
        <f t="shared" si="2"/>
        <v>888</v>
      </c>
      <c r="P18" s="3" t="str">
        <f t="shared" si="6"/>
        <v>8</v>
      </c>
      <c r="Q18" s="11">
        <f>+VLOOKUP(M18,'Dimension descriptions'!K:M,2,FALSE)</f>
        <v>1215</v>
      </c>
      <c r="R18" s="33">
        <v>1215</v>
      </c>
      <c r="S18" s="11" t="str">
        <f>+VLOOKUP(R18,'Dimension descriptions'!K:M,3)</f>
        <v>SPECIAL EDUCATION -- PRESCHOOL</v>
      </c>
      <c r="T18" s="3" t="str">
        <f t="shared" si="7"/>
        <v>N</v>
      </c>
      <c r="U18">
        <f>+VLOOKUP(R18,'FY21 P13 Allotment memo'!O:O,1,FALSE)</f>
        <v>1215</v>
      </c>
      <c r="V18"/>
      <c r="W18"/>
      <c r="X18"/>
      <c r="Y18"/>
      <c r="Z18" s="1"/>
    </row>
    <row r="19" spans="1:26">
      <c r="A19">
        <v>10</v>
      </c>
      <c r="B19" t="s">
        <v>47</v>
      </c>
      <c r="C19" t="s">
        <v>48</v>
      </c>
      <c r="D19">
        <v>12</v>
      </c>
      <c r="E19">
        <v>0</v>
      </c>
      <c r="F19">
        <v>0</v>
      </c>
      <c r="G19" s="2">
        <f t="shared" si="3"/>
        <v>0</v>
      </c>
      <c r="H19" s="3" t="str">
        <f t="shared" si="4"/>
        <v>10</v>
      </c>
      <c r="I19" s="3" t="str">
        <f t="shared" si="5"/>
        <v>000</v>
      </c>
      <c r="J19" s="3">
        <v>0</v>
      </c>
      <c r="K19" s="3" t="str">
        <f>+VLOOKUP(J19,'Dimension descriptions'!P:R,3,FALSE)</f>
        <v>Balance Sheet Account</v>
      </c>
      <c r="L19" s="3" t="str">
        <f t="shared" si="0"/>
        <v>5260</v>
      </c>
      <c r="M19" s="10">
        <v>5260</v>
      </c>
      <c r="N19" s="3" t="str">
        <f t="shared" si="1"/>
        <v>8133</v>
      </c>
      <c r="O19" s="3" t="str">
        <f t="shared" si="2"/>
        <v>888</v>
      </c>
      <c r="P19" s="3" t="str">
        <f t="shared" si="6"/>
        <v>8</v>
      </c>
      <c r="Q19" s="11">
        <f>+VLOOKUP(M19,'Dimension descriptions'!K:M,2,FALSE)</f>
        <v>5260</v>
      </c>
      <c r="R19" s="33">
        <v>5260</v>
      </c>
      <c r="S19" s="11" t="str">
        <f>+VLOOKUP(R19,'Dimension descriptions'!K:M,3)</f>
        <v>LOCAL DISCRETIONARY BLOCK</v>
      </c>
      <c r="T19" s="3" t="str">
        <f t="shared" si="7"/>
        <v>N</v>
      </c>
      <c r="U19" t="e">
        <f>+VLOOKUP(R19,'FY21 P13 Allotment memo'!O:O,1,FALSE)</f>
        <v>#N/A</v>
      </c>
      <c r="V19"/>
      <c r="W19"/>
      <c r="X19"/>
      <c r="Y19"/>
      <c r="Z19" s="1"/>
    </row>
    <row r="20" spans="1:26">
      <c r="A20">
        <v>10</v>
      </c>
      <c r="B20" t="s">
        <v>49</v>
      </c>
      <c r="C20" t="s">
        <v>50</v>
      </c>
      <c r="D20">
        <v>12</v>
      </c>
      <c r="E20">
        <v>0</v>
      </c>
      <c r="F20">
        <v>0</v>
      </c>
      <c r="G20" s="2">
        <f t="shared" si="3"/>
        <v>0</v>
      </c>
      <c r="H20" s="3" t="str">
        <f t="shared" si="4"/>
        <v>10</v>
      </c>
      <c r="I20" s="3" t="str">
        <f t="shared" si="5"/>
        <v>000</v>
      </c>
      <c r="J20" s="3">
        <v>0</v>
      </c>
      <c r="K20" s="3" t="str">
        <f>+VLOOKUP(J20,'Dimension descriptions'!P:R,3,FALSE)</f>
        <v>Balance Sheet Account</v>
      </c>
      <c r="L20" s="3" t="str">
        <f t="shared" si="0"/>
        <v>5270</v>
      </c>
      <c r="M20" s="10">
        <v>5270</v>
      </c>
      <c r="N20" s="3" t="str">
        <f t="shared" si="1"/>
        <v>8133</v>
      </c>
      <c r="O20" s="3" t="str">
        <f t="shared" si="2"/>
        <v>888</v>
      </c>
      <c r="P20" s="3" t="str">
        <f t="shared" si="6"/>
        <v>8</v>
      </c>
      <c r="Q20" s="11">
        <f>+VLOOKUP(M20,'Dimension descriptions'!K:M,2,FALSE)</f>
        <v>5270</v>
      </c>
      <c r="R20" s="33">
        <v>5270</v>
      </c>
      <c r="S20" s="11" t="str">
        <f>+VLOOKUP(R20,'Dimension descriptions'!K:M,3)</f>
        <v>INTERVENTIONS FOR STUDENT SUCCESS</v>
      </c>
      <c r="T20" s="3" t="str">
        <f t="shared" si="7"/>
        <v>N</v>
      </c>
      <c r="U20" t="e">
        <f>+VLOOKUP(R20,'FY21 P13 Allotment memo'!O:O,1,FALSE)</f>
        <v>#N/A</v>
      </c>
      <c r="V20"/>
      <c r="W20"/>
      <c r="X20"/>
      <c r="Y20"/>
      <c r="Z20" s="1"/>
    </row>
    <row r="21" spans="1:26">
      <c r="A21">
        <v>10</v>
      </c>
      <c r="B21" t="s">
        <v>51</v>
      </c>
      <c r="C21" t="s">
        <v>52</v>
      </c>
      <c r="D21">
        <v>12</v>
      </c>
      <c r="E21">
        <v>0</v>
      </c>
      <c r="F21">
        <v>0</v>
      </c>
      <c r="G21" s="2">
        <f t="shared" si="3"/>
        <v>0</v>
      </c>
      <c r="H21" s="3" t="str">
        <f t="shared" si="4"/>
        <v>10</v>
      </c>
      <c r="I21" s="3" t="str">
        <f t="shared" si="5"/>
        <v>000</v>
      </c>
      <c r="J21" s="3">
        <v>0</v>
      </c>
      <c r="K21" s="3" t="str">
        <f>+VLOOKUP(J21,'Dimension descriptions'!P:R,3,FALSE)</f>
        <v>Balance Sheet Account</v>
      </c>
      <c r="L21" s="3" t="str">
        <f t="shared" si="0"/>
        <v>5331</v>
      </c>
      <c r="M21" s="10">
        <v>5331</v>
      </c>
      <c r="N21" s="3" t="str">
        <f t="shared" si="1"/>
        <v>8133</v>
      </c>
      <c r="O21" s="3" t="str">
        <f t="shared" si="2"/>
        <v>888</v>
      </c>
      <c r="P21" s="3" t="str">
        <f t="shared" si="6"/>
        <v>8</v>
      </c>
      <c r="Q21" s="11">
        <f>+VLOOKUP(M21,'Dimension descriptions'!K:M,2,FALSE)</f>
        <v>5331</v>
      </c>
      <c r="R21" s="33">
        <v>5331</v>
      </c>
      <c r="S21" s="11" t="str">
        <f>+VLOOKUP(R21,'Dimension descriptions'!K:M,3)</f>
        <v>GIFTED AND TALENTED</v>
      </c>
      <c r="T21" s="3" t="str">
        <f t="shared" si="7"/>
        <v>N</v>
      </c>
      <c r="U21">
        <f>+VLOOKUP(R21,'FY21 P13 Allotment memo'!O:O,1,FALSE)</f>
        <v>5331</v>
      </c>
      <c r="V21"/>
      <c r="W21"/>
      <c r="X21"/>
      <c r="Y21"/>
      <c r="Z21" s="1"/>
    </row>
    <row r="22" spans="1:26">
      <c r="A22">
        <v>10</v>
      </c>
      <c r="B22" t="s">
        <v>53</v>
      </c>
      <c r="C22" t="s">
        <v>54</v>
      </c>
      <c r="D22">
        <v>12</v>
      </c>
      <c r="E22">
        <v>0</v>
      </c>
      <c r="F22">
        <v>0</v>
      </c>
      <c r="G22" s="2">
        <f t="shared" si="3"/>
        <v>0</v>
      </c>
      <c r="H22" s="3" t="str">
        <f t="shared" si="4"/>
        <v>10</v>
      </c>
      <c r="I22" s="3" t="str">
        <f t="shared" si="5"/>
        <v>000</v>
      </c>
      <c r="J22" s="3">
        <v>0</v>
      </c>
      <c r="K22" s="3" t="str">
        <f>+VLOOKUP(J22,'Dimension descriptions'!P:R,3,FALSE)</f>
        <v>Balance Sheet Account</v>
      </c>
      <c r="L22" s="3" t="str">
        <f t="shared" si="0"/>
        <v>5350</v>
      </c>
      <c r="M22" s="10">
        <v>5350</v>
      </c>
      <c r="N22" s="3" t="str">
        <f t="shared" si="1"/>
        <v>8133</v>
      </c>
      <c r="O22" s="3" t="str">
        <f t="shared" si="2"/>
        <v>888</v>
      </c>
      <c r="P22" s="3" t="str">
        <f t="shared" si="6"/>
        <v>8</v>
      </c>
      <c r="Q22" s="11">
        <f>+VLOOKUP(M22,'Dimension descriptions'!K:M,2,FALSE)</f>
        <v>5350</v>
      </c>
      <c r="R22" s="33">
        <v>5350</v>
      </c>
      <c r="S22" s="11" t="str">
        <f>+VLOOKUP(R22,'Dimension descriptions'!K:M,3)</f>
        <v>CLASS SIZE REDUCTION -- 2ND GR</v>
      </c>
      <c r="T22" s="3" t="str">
        <f t="shared" si="7"/>
        <v>N</v>
      </c>
      <c r="U22" t="e">
        <f>+VLOOKUP(R22,'FY21 P13 Allotment memo'!O:O,1,FALSE)</f>
        <v>#N/A</v>
      </c>
      <c r="V22"/>
      <c r="W22"/>
      <c r="X22"/>
      <c r="Y22"/>
      <c r="Z22" s="1"/>
    </row>
    <row r="23" spans="1:26">
      <c r="A23">
        <v>10</v>
      </c>
      <c r="B23" t="s">
        <v>55</v>
      </c>
      <c r="C23" t="s">
        <v>56</v>
      </c>
      <c r="D23">
        <v>12</v>
      </c>
      <c r="E23">
        <v>0</v>
      </c>
      <c r="F23">
        <v>0</v>
      </c>
      <c r="G23" s="2">
        <f t="shared" si="3"/>
        <v>0</v>
      </c>
      <c r="H23" s="3" t="str">
        <f t="shared" si="4"/>
        <v>10</v>
      </c>
      <c r="I23" s="3" t="str">
        <f t="shared" si="5"/>
        <v>000</v>
      </c>
      <c r="J23" s="3">
        <v>0</v>
      </c>
      <c r="K23" s="3" t="str">
        <f>+VLOOKUP(J23,'Dimension descriptions'!P:R,3,FALSE)</f>
        <v>Balance Sheet Account</v>
      </c>
      <c r="L23" s="3" t="str">
        <f t="shared" si="0"/>
        <v>5606</v>
      </c>
      <c r="M23" s="10">
        <v>5606</v>
      </c>
      <c r="N23" s="3" t="str">
        <f t="shared" si="1"/>
        <v>8133</v>
      </c>
      <c r="O23" s="3" t="str">
        <f t="shared" si="2"/>
        <v>888</v>
      </c>
      <c r="P23" s="3" t="str">
        <f t="shared" si="6"/>
        <v>8</v>
      </c>
      <c r="Q23" s="11">
        <f>+VLOOKUP(M23,'Dimension descriptions'!K:M,2,FALSE)</f>
        <v>5606</v>
      </c>
      <c r="R23" s="33">
        <v>5606</v>
      </c>
      <c r="S23" s="11" t="str">
        <f>+VLOOKUP(R23,'Dimension descriptions'!K:M,3)</f>
        <v>SUBSTANCE ABUSE PREVENTION</v>
      </c>
      <c r="T23" s="3" t="str">
        <f t="shared" si="7"/>
        <v>N</v>
      </c>
      <c r="U23" t="e">
        <f>+VLOOKUP(R23,'FY21 P13 Allotment memo'!O:O,1,FALSE)</f>
        <v>#N/A</v>
      </c>
      <c r="V23"/>
      <c r="W23"/>
      <c r="X23"/>
      <c r="Y23"/>
      <c r="Z23" s="1"/>
    </row>
    <row r="24" spans="1:26">
      <c r="A24">
        <v>10</v>
      </c>
      <c r="B24" t="s">
        <v>57</v>
      </c>
      <c r="C24" t="s">
        <v>58</v>
      </c>
      <c r="D24">
        <v>12</v>
      </c>
      <c r="E24">
        <v>13403.23</v>
      </c>
      <c r="F24">
        <v>0</v>
      </c>
      <c r="G24" s="2">
        <f t="shared" si="3"/>
        <v>13403.23</v>
      </c>
      <c r="H24" s="3" t="str">
        <f t="shared" si="4"/>
        <v>10</v>
      </c>
      <c r="I24" s="3" t="str">
        <f t="shared" si="5"/>
        <v>000</v>
      </c>
      <c r="J24" s="3">
        <v>0</v>
      </c>
      <c r="K24" s="3" t="str">
        <f>+VLOOKUP(J24,'Dimension descriptions'!P:R,3,FALSE)</f>
        <v>Balance Sheet Account</v>
      </c>
      <c r="L24" s="3" t="str">
        <f t="shared" si="0"/>
        <v>5610</v>
      </c>
      <c r="M24" s="10">
        <v>5610</v>
      </c>
      <c r="N24" s="3" t="str">
        <f t="shared" si="1"/>
        <v>8133</v>
      </c>
      <c r="O24" s="3" t="str">
        <f t="shared" si="2"/>
        <v>888</v>
      </c>
      <c r="P24" s="3" t="str">
        <f t="shared" si="6"/>
        <v>8</v>
      </c>
      <c r="Q24" s="11">
        <f>+VLOOKUP(M24,'Dimension descriptions'!K:M,2,FALSE)</f>
        <v>5610</v>
      </c>
      <c r="R24" s="33">
        <v>5610</v>
      </c>
      <c r="S24" s="11" t="str">
        <f>+VLOOKUP(R24,'Dimension descriptions'!K:M,3)</f>
        <v>DRIVERS EDUCATION</v>
      </c>
      <c r="T24" s="3" t="str">
        <f t="shared" si="7"/>
        <v>N</v>
      </c>
      <c r="U24">
        <f>+VLOOKUP(R24,'FY21 P13 Allotment memo'!O:O,1,FALSE)</f>
        <v>5610</v>
      </c>
      <c r="V24"/>
      <c r="W24"/>
      <c r="X24"/>
      <c r="Y24"/>
      <c r="Z24" s="1"/>
    </row>
    <row r="25" spans="1:26">
      <c r="A25">
        <v>10</v>
      </c>
      <c r="B25" t="s">
        <v>59</v>
      </c>
      <c r="C25" t="s">
        <v>60</v>
      </c>
      <c r="D25">
        <v>12</v>
      </c>
      <c r="E25">
        <v>0</v>
      </c>
      <c r="F25">
        <v>0</v>
      </c>
      <c r="G25" s="2">
        <f t="shared" si="3"/>
        <v>0</v>
      </c>
      <c r="H25" s="3" t="str">
        <f t="shared" si="4"/>
        <v>10</v>
      </c>
      <c r="I25" s="3" t="str">
        <f t="shared" si="5"/>
        <v>000</v>
      </c>
      <c r="J25" s="3">
        <v>0</v>
      </c>
      <c r="K25" s="3" t="str">
        <f>+VLOOKUP(J25,'Dimension descriptions'!P:R,3,FALSE)</f>
        <v>Balance Sheet Account</v>
      </c>
      <c r="L25" s="3" t="str">
        <f t="shared" si="0"/>
        <v>5618</v>
      </c>
      <c r="M25" s="10">
        <v>5618</v>
      </c>
      <c r="N25" s="3" t="str">
        <f t="shared" si="1"/>
        <v>8133</v>
      </c>
      <c r="O25" s="3" t="str">
        <f t="shared" si="2"/>
        <v>888</v>
      </c>
      <c r="P25" s="3" t="str">
        <f t="shared" si="6"/>
        <v>8</v>
      </c>
      <c r="Q25" s="11">
        <f>+VLOOKUP(M25,'Dimension descriptions'!K:M,2,FALSE)</f>
        <v>5618</v>
      </c>
      <c r="R25" s="33">
        <v>5618</v>
      </c>
      <c r="S25" s="11" t="str">
        <f>+VLOOKUP(R25,'Dimension descriptions'!K:M,3)</f>
        <v>PROF DEVELOPMENT - State Grants</v>
      </c>
      <c r="T25" s="3" t="str">
        <f t="shared" si="7"/>
        <v>N</v>
      </c>
      <c r="U25" t="e">
        <f>+VLOOKUP(R25,'FY21 P13 Allotment memo'!O:O,1,FALSE)</f>
        <v>#N/A</v>
      </c>
      <c r="V25"/>
      <c r="W25"/>
      <c r="X25"/>
      <c r="Y25"/>
      <c r="Z25" s="1"/>
    </row>
    <row r="26" spans="1:26">
      <c r="A26">
        <v>10</v>
      </c>
      <c r="B26" t="s">
        <v>61</v>
      </c>
      <c r="C26" t="s">
        <v>62</v>
      </c>
      <c r="D26">
        <v>12</v>
      </c>
      <c r="E26">
        <v>0</v>
      </c>
      <c r="F26">
        <v>0</v>
      </c>
      <c r="G26" s="2">
        <f t="shared" si="3"/>
        <v>0</v>
      </c>
      <c r="H26" s="3" t="str">
        <f t="shared" si="4"/>
        <v>10</v>
      </c>
      <c r="I26" s="3" t="str">
        <f t="shared" si="5"/>
        <v>000</v>
      </c>
      <c r="J26" s="3">
        <v>0</v>
      </c>
      <c r="K26" s="3" t="str">
        <f>+VLOOKUP(J26,'Dimension descriptions'!P:R,3,FALSE)</f>
        <v>Balance Sheet Account</v>
      </c>
      <c r="L26" s="3" t="str">
        <f t="shared" si="0"/>
        <v>5642</v>
      </c>
      <c r="M26" s="10">
        <v>5642</v>
      </c>
      <c r="N26" s="3" t="str">
        <f t="shared" si="1"/>
        <v>8134</v>
      </c>
      <c r="O26" s="3" t="str">
        <f t="shared" si="2"/>
        <v>888</v>
      </c>
      <c r="P26" s="3" t="str">
        <f t="shared" si="6"/>
        <v>8</v>
      </c>
      <c r="Q26" s="11">
        <f>+VLOOKUP(M26,'Dimension descriptions'!K:M,2,FALSE)</f>
        <v>5642</v>
      </c>
      <c r="R26" s="33">
        <v>5642</v>
      </c>
      <c r="S26" s="11" t="str">
        <f>+VLOOKUP(R26,'Dimension descriptions'!K:M,3)</f>
        <v>ELED COUNSELOR</v>
      </c>
      <c r="T26" s="3" t="str">
        <f t="shared" si="7"/>
        <v>N</v>
      </c>
      <c r="U26">
        <f>+VLOOKUP(R26,'FY21 P13 Allotment memo'!O:O,1,FALSE)</f>
        <v>5642</v>
      </c>
      <c r="V26"/>
      <c r="W26"/>
      <c r="X26"/>
      <c r="Y26"/>
      <c r="Z26" s="1"/>
    </row>
    <row r="27" spans="1:26">
      <c r="A27">
        <v>10</v>
      </c>
      <c r="B27" t="s">
        <v>63</v>
      </c>
      <c r="C27" t="s">
        <v>64</v>
      </c>
      <c r="D27">
        <v>12</v>
      </c>
      <c r="E27">
        <v>0</v>
      </c>
      <c r="F27">
        <v>0</v>
      </c>
      <c r="G27" s="2">
        <f t="shared" si="3"/>
        <v>0</v>
      </c>
      <c r="H27" s="3" t="str">
        <f t="shared" si="4"/>
        <v>10</v>
      </c>
      <c r="I27" s="3" t="str">
        <f t="shared" si="5"/>
        <v>000</v>
      </c>
      <c r="J27" s="3">
        <v>0</v>
      </c>
      <c r="K27" s="3" t="str">
        <f>+VLOOKUP(J27,'Dimension descriptions'!P:R,3,FALSE)</f>
        <v>Balance Sheet Account</v>
      </c>
      <c r="L27" s="3" t="str">
        <f t="shared" si="0"/>
        <v>5672</v>
      </c>
      <c r="M27" s="10">
        <v>5672</v>
      </c>
      <c r="N27" s="3" t="str">
        <f t="shared" si="1"/>
        <v>8133</v>
      </c>
      <c r="O27" s="3" t="str">
        <f t="shared" si="2"/>
        <v>888</v>
      </c>
      <c r="P27" s="3" t="str">
        <f t="shared" si="6"/>
        <v>8</v>
      </c>
      <c r="Q27" s="11">
        <f>+VLOOKUP(M27,'Dimension descriptions'!K:M,2,FALSE)</f>
        <v>5672</v>
      </c>
      <c r="R27" s="33">
        <v>5672</v>
      </c>
      <c r="S27" s="11" t="str">
        <f>+VLOOKUP(R27,'Dimension descriptions'!K:M,3)</f>
        <v>STATE SUBSTANCE ABUSE-FEE ON FINES</v>
      </c>
      <c r="T27" s="3" t="str">
        <f t="shared" si="7"/>
        <v>N</v>
      </c>
      <c r="U27" t="e">
        <f>+VLOOKUP(R27,'FY21 P13 Allotment memo'!O:O,1,FALSE)</f>
        <v>#N/A</v>
      </c>
      <c r="V27"/>
      <c r="W27"/>
      <c r="X27"/>
      <c r="Y27"/>
      <c r="Z27" s="1"/>
    </row>
    <row r="28" spans="1:26">
      <c r="A28">
        <v>10</v>
      </c>
      <c r="B28" t="s">
        <v>65</v>
      </c>
      <c r="C28" t="s">
        <v>66</v>
      </c>
      <c r="D28">
        <v>12</v>
      </c>
      <c r="E28">
        <v>0</v>
      </c>
      <c r="F28">
        <v>0</v>
      </c>
      <c r="G28" s="2">
        <f t="shared" si="3"/>
        <v>0</v>
      </c>
      <c r="H28" s="3" t="str">
        <f t="shared" si="4"/>
        <v>10</v>
      </c>
      <c r="I28" s="3" t="str">
        <f t="shared" si="5"/>
        <v>000</v>
      </c>
      <c r="J28" s="3">
        <v>0</v>
      </c>
      <c r="K28" s="3" t="str">
        <f>+VLOOKUP(J28,'Dimension descriptions'!P:R,3,FALSE)</f>
        <v>Balance Sheet Account</v>
      </c>
      <c r="L28" s="3" t="str">
        <f t="shared" si="0"/>
        <v>5674</v>
      </c>
      <c r="M28" s="10">
        <v>5674</v>
      </c>
      <c r="N28" s="3" t="str">
        <f t="shared" si="1"/>
        <v>8133</v>
      </c>
      <c r="O28" s="3" t="str">
        <f t="shared" si="2"/>
        <v>888</v>
      </c>
      <c r="P28" s="3" t="str">
        <f t="shared" si="6"/>
        <v>8</v>
      </c>
      <c r="Q28" s="11">
        <f>+VLOOKUP(M28,'Dimension descriptions'!K:M,2,FALSE)</f>
        <v>5674</v>
      </c>
      <c r="R28" s="33">
        <v>5674</v>
      </c>
      <c r="S28" s="11" t="str">
        <f>+VLOOKUP(R28,'Dimension descriptions'!K:M,3)</f>
        <v>SUICIDE PREVENTION</v>
      </c>
      <c r="T28" s="3" t="str">
        <f t="shared" si="7"/>
        <v>N</v>
      </c>
      <c r="U28">
        <f>+VLOOKUP(R28,'FY21 P13 Allotment memo'!O:O,1,FALSE)</f>
        <v>5674</v>
      </c>
      <c r="V28"/>
      <c r="W28"/>
      <c r="X28"/>
      <c r="Y28"/>
      <c r="Z28" s="1"/>
    </row>
    <row r="29" spans="1:26">
      <c r="A29">
        <v>10</v>
      </c>
      <c r="B29" t="s">
        <v>67</v>
      </c>
      <c r="C29" t="s">
        <v>68</v>
      </c>
      <c r="D29">
        <v>12</v>
      </c>
      <c r="E29">
        <v>7052.75</v>
      </c>
      <c r="F29">
        <v>0</v>
      </c>
      <c r="G29" s="2">
        <f t="shared" si="3"/>
        <v>7052.75</v>
      </c>
      <c r="H29" s="3" t="str">
        <f t="shared" si="4"/>
        <v>10</v>
      </c>
      <c r="I29" s="3" t="str">
        <f t="shared" si="5"/>
        <v>000</v>
      </c>
      <c r="J29" s="3">
        <v>0</v>
      </c>
      <c r="K29" s="3" t="str">
        <f>+VLOOKUP(J29,'Dimension descriptions'!P:R,3,FALSE)</f>
        <v>Balance Sheet Account</v>
      </c>
      <c r="L29" s="3" t="str">
        <f t="shared" si="0"/>
        <v>5676</v>
      </c>
      <c r="M29" s="10">
        <v>5676</v>
      </c>
      <c r="N29" s="3" t="str">
        <f t="shared" si="1"/>
        <v>8133</v>
      </c>
      <c r="O29" s="3" t="str">
        <f t="shared" si="2"/>
        <v>888</v>
      </c>
      <c r="P29" s="3" t="str">
        <f t="shared" si="6"/>
        <v>8</v>
      </c>
      <c r="Q29" s="11">
        <f>+VLOOKUP(M29,'Dimension descriptions'!K:M,2,FALSE)</f>
        <v>5676</v>
      </c>
      <c r="R29" s="33">
        <v>5676</v>
      </c>
      <c r="S29" s="11" t="str">
        <f>+VLOOKUP(R29,'Dimension descriptions'!K:M,3)</f>
        <v>IGP</v>
      </c>
      <c r="T29" s="3" t="str">
        <f t="shared" si="7"/>
        <v>N</v>
      </c>
      <c r="U29">
        <f>+VLOOKUP(R29,'FY21 P13 Allotment memo'!O:O,1,FALSE)</f>
        <v>5676</v>
      </c>
      <c r="V29"/>
      <c r="W29"/>
      <c r="X29"/>
      <c r="Y29"/>
      <c r="Z29" s="1"/>
    </row>
    <row r="30" spans="1:26">
      <c r="A30">
        <v>10</v>
      </c>
      <c r="B30" t="s">
        <v>69</v>
      </c>
      <c r="C30" t="s">
        <v>70</v>
      </c>
      <c r="D30">
        <v>12</v>
      </c>
      <c r="E30">
        <v>18049</v>
      </c>
      <c r="F30">
        <v>0</v>
      </c>
      <c r="G30" s="2">
        <f t="shared" si="3"/>
        <v>18049</v>
      </c>
      <c r="H30" s="3" t="str">
        <f t="shared" si="4"/>
        <v>10</v>
      </c>
      <c r="I30" s="3" t="str">
        <f t="shared" si="5"/>
        <v>000</v>
      </c>
      <c r="J30" s="3">
        <v>0</v>
      </c>
      <c r="K30" s="3" t="str">
        <f>+VLOOKUP(J30,'Dimension descriptions'!P:R,3,FALSE)</f>
        <v>Balance Sheet Account</v>
      </c>
      <c r="L30" s="3" t="str">
        <f t="shared" si="0"/>
        <v>5677</v>
      </c>
      <c r="M30" s="10">
        <v>5677</v>
      </c>
      <c r="N30" s="3" t="str">
        <f t="shared" si="1"/>
        <v>8133</v>
      </c>
      <c r="O30" s="3" t="str">
        <f t="shared" si="2"/>
        <v>888</v>
      </c>
      <c r="P30" s="3" t="str">
        <f t="shared" si="6"/>
        <v>8</v>
      </c>
      <c r="Q30" s="11">
        <f>+VLOOKUP(M30,'Dimension descriptions'!K:M,2,FALSE)</f>
        <v>5677</v>
      </c>
      <c r="R30" s="33">
        <v>5677</v>
      </c>
      <c r="S30" s="11" t="str">
        <f>+VLOOKUP(R30,'Dimension descriptions'!K:M,3)</f>
        <v>IGP SUPPLEMENTAL</v>
      </c>
      <c r="T30" s="3" t="str">
        <f t="shared" si="7"/>
        <v>N</v>
      </c>
      <c r="U30">
        <f>+VLOOKUP(R30,'FY21 P13 Allotment memo'!O:O,1,FALSE)</f>
        <v>5677</v>
      </c>
      <c r="V30"/>
      <c r="W30"/>
      <c r="X30"/>
      <c r="Y30"/>
      <c r="Z30" s="1"/>
    </row>
    <row r="31" spans="1:26">
      <c r="A31">
        <v>10</v>
      </c>
      <c r="B31" t="s">
        <v>71</v>
      </c>
      <c r="C31" t="s">
        <v>72</v>
      </c>
      <c r="D31">
        <v>12</v>
      </c>
      <c r="E31">
        <v>0.13</v>
      </c>
      <c r="F31">
        <v>0</v>
      </c>
      <c r="G31" s="2">
        <f t="shared" si="3"/>
        <v>0.13</v>
      </c>
      <c r="H31" s="3" t="str">
        <f t="shared" si="4"/>
        <v>10</v>
      </c>
      <c r="I31" s="3" t="str">
        <f t="shared" si="5"/>
        <v>000</v>
      </c>
      <c r="J31" s="3">
        <v>0</v>
      </c>
      <c r="K31" s="3" t="str">
        <f>+VLOOKUP(J31,'Dimension descriptions'!P:R,3,FALSE)</f>
        <v>Balance Sheet Account</v>
      </c>
      <c r="L31" s="3" t="str">
        <f t="shared" si="0"/>
        <v>5677</v>
      </c>
      <c r="M31" s="10">
        <v>5677</v>
      </c>
      <c r="N31" s="3" t="str">
        <f t="shared" si="1"/>
        <v>8134</v>
      </c>
      <c r="O31" s="3" t="str">
        <f t="shared" si="2"/>
        <v>888</v>
      </c>
      <c r="P31" s="3" t="str">
        <f t="shared" si="6"/>
        <v>8</v>
      </c>
      <c r="Q31" s="11">
        <f>+VLOOKUP(M31,'Dimension descriptions'!K:M,2,FALSE)</f>
        <v>5677</v>
      </c>
      <c r="R31" s="33">
        <v>5677</v>
      </c>
      <c r="S31" s="11" t="str">
        <f>+VLOOKUP(R31,'Dimension descriptions'!K:M,3)</f>
        <v>IGP SUPPLEMENTAL</v>
      </c>
      <c r="T31" s="3" t="str">
        <f t="shared" si="7"/>
        <v>N</v>
      </c>
      <c r="U31">
        <f>+VLOOKUP(R31,'FY21 P13 Allotment memo'!O:O,1,FALSE)</f>
        <v>5677</v>
      </c>
      <c r="V31"/>
      <c r="W31"/>
      <c r="X31"/>
      <c r="Y31"/>
      <c r="Z31" s="1"/>
    </row>
    <row r="32" spans="1:26">
      <c r="A32">
        <v>10</v>
      </c>
      <c r="B32" t="s">
        <v>73</v>
      </c>
      <c r="C32" t="s">
        <v>74</v>
      </c>
      <c r="D32">
        <v>12</v>
      </c>
      <c r="E32">
        <v>0</v>
      </c>
      <c r="F32">
        <v>0</v>
      </c>
      <c r="G32" s="2">
        <f t="shared" si="3"/>
        <v>0</v>
      </c>
      <c r="H32" s="3" t="str">
        <f t="shared" si="4"/>
        <v>10</v>
      </c>
      <c r="I32" s="3" t="str">
        <f t="shared" si="5"/>
        <v>000</v>
      </c>
      <c r="J32" s="3">
        <v>0</v>
      </c>
      <c r="K32" s="3" t="str">
        <f>+VLOOKUP(J32,'Dimension descriptions'!P:R,3,FALSE)</f>
        <v>Balance Sheet Account</v>
      </c>
      <c r="L32" s="3" t="str">
        <f t="shared" si="0"/>
        <v>5807</v>
      </c>
      <c r="M32" s="10">
        <v>5807</v>
      </c>
      <c r="N32" s="3" t="str">
        <f t="shared" si="1"/>
        <v>8133</v>
      </c>
      <c r="O32" s="3" t="str">
        <f t="shared" si="2"/>
        <v>888</v>
      </c>
      <c r="P32" s="3" t="str">
        <f t="shared" si="6"/>
        <v>8</v>
      </c>
      <c r="Q32" s="11">
        <f>+VLOOKUP(M32,'Dimension descriptions'!K:M,2,FALSE)</f>
        <v>5807</v>
      </c>
      <c r="R32" s="33">
        <v>5807</v>
      </c>
      <c r="S32" s="11" t="str">
        <f>+VLOOKUP(R32,'Dimension descriptions'!K:M,3)</f>
        <v>TSSP</v>
      </c>
      <c r="T32" s="3" t="str">
        <f t="shared" si="7"/>
        <v>N</v>
      </c>
      <c r="U32">
        <f>+VLOOKUP(R32,'FY21 P13 Allotment memo'!O:O,1,FALSE)</f>
        <v>5807</v>
      </c>
      <c r="V32"/>
      <c r="W32"/>
      <c r="X32"/>
      <c r="Y32"/>
      <c r="Z32" s="1"/>
    </row>
    <row r="33" spans="1:26">
      <c r="A33">
        <v>10</v>
      </c>
      <c r="B33" t="s">
        <v>75</v>
      </c>
      <c r="C33" t="s">
        <v>76</v>
      </c>
      <c r="D33">
        <v>12</v>
      </c>
      <c r="E33">
        <v>0</v>
      </c>
      <c r="F33">
        <v>0</v>
      </c>
      <c r="G33" s="2">
        <f t="shared" si="3"/>
        <v>0</v>
      </c>
      <c r="H33" s="3" t="str">
        <f t="shared" si="4"/>
        <v>10</v>
      </c>
      <c r="I33" s="3" t="str">
        <f t="shared" si="5"/>
        <v>000</v>
      </c>
      <c r="J33" s="3">
        <v>0</v>
      </c>
      <c r="K33" s="3" t="str">
        <f>+VLOOKUP(J33,'Dimension descriptions'!P:R,3,FALSE)</f>
        <v>Balance Sheet Account</v>
      </c>
      <c r="L33" s="3" t="str">
        <f t="shared" si="0"/>
        <v>6875</v>
      </c>
      <c r="M33" s="10">
        <v>6875</v>
      </c>
      <c r="N33" s="3" t="str">
        <f t="shared" si="1"/>
        <v>8131</v>
      </c>
      <c r="O33" s="3" t="str">
        <f t="shared" si="2"/>
        <v>888</v>
      </c>
      <c r="P33" s="3" t="str">
        <f t="shared" si="6"/>
        <v>8</v>
      </c>
      <c r="Q33" s="11">
        <f>+VLOOKUP(M33,'Dimension descriptions'!K:M,2,FALSE)</f>
        <v>6000</v>
      </c>
      <c r="R33" s="33">
        <v>6000</v>
      </c>
      <c r="S33" s="11" t="str">
        <f>+VLOOKUP(R33,'Dimension descriptions'!K:M,3)</f>
        <v>VOCATIONAL-TECHNICAL EDUCATION</v>
      </c>
      <c r="T33" s="3" t="str">
        <f t="shared" si="7"/>
        <v>Y</v>
      </c>
      <c r="U33">
        <f>+VLOOKUP(R33,'FY21 P13 Allotment memo'!O:O,1,FALSE)</f>
        <v>6000</v>
      </c>
      <c r="V33"/>
      <c r="W33"/>
      <c r="X33"/>
      <c r="Y33"/>
      <c r="Z33" s="1"/>
    </row>
    <row r="34" spans="1:26">
      <c r="A34">
        <v>10</v>
      </c>
      <c r="B34" t="s">
        <v>77</v>
      </c>
      <c r="C34" t="s">
        <v>78</v>
      </c>
      <c r="D34">
        <v>12</v>
      </c>
      <c r="E34">
        <v>0</v>
      </c>
      <c r="F34">
        <v>0</v>
      </c>
      <c r="G34" s="2">
        <f t="shared" si="3"/>
        <v>0</v>
      </c>
      <c r="H34" s="3" t="str">
        <f t="shared" si="4"/>
        <v>10</v>
      </c>
      <c r="I34" s="3" t="str">
        <f t="shared" si="5"/>
        <v>000</v>
      </c>
      <c r="J34" s="3">
        <v>0</v>
      </c>
      <c r="K34" s="3" t="str">
        <f>+VLOOKUP(J34,'Dimension descriptions'!P:R,3,FALSE)</f>
        <v>Balance Sheet Account</v>
      </c>
      <c r="L34" s="3" t="str">
        <f t="shared" si="0"/>
        <v>6966</v>
      </c>
      <c r="M34" s="10">
        <v>6966</v>
      </c>
      <c r="N34" s="3" t="str">
        <f t="shared" si="1"/>
        <v>8134</v>
      </c>
      <c r="O34" s="3" t="str">
        <f t="shared" si="2"/>
        <v>888</v>
      </c>
      <c r="P34" s="3" t="str">
        <f t="shared" si="6"/>
        <v>8</v>
      </c>
      <c r="Q34" s="11">
        <f>+VLOOKUP(M34,'Dimension descriptions'!K:M,2,FALSE)</f>
        <v>6966</v>
      </c>
      <c r="R34" s="33">
        <v>6966</v>
      </c>
      <c r="S34" s="11" t="str">
        <f>+VLOOKUP(R34,'Dimension descriptions'!K:M,3)</f>
        <v>FEDERAL CTE -- CARL PERKINS</v>
      </c>
      <c r="T34" s="3" t="str">
        <f t="shared" si="7"/>
        <v>N</v>
      </c>
      <c r="U34" t="e">
        <f>+VLOOKUP(R34,'FY21 P13 Allotment memo'!O:O,1,FALSE)</f>
        <v>#N/A</v>
      </c>
      <c r="V34"/>
      <c r="W34"/>
      <c r="X34"/>
      <c r="Y34"/>
      <c r="Z34" s="1"/>
    </row>
    <row r="35" spans="1:26">
      <c r="A35">
        <v>10</v>
      </c>
      <c r="B35" t="s">
        <v>79</v>
      </c>
      <c r="C35" t="s">
        <v>80</v>
      </c>
      <c r="D35">
        <v>12</v>
      </c>
      <c r="E35">
        <v>1042445.51</v>
      </c>
      <c r="F35">
        <v>0</v>
      </c>
      <c r="G35" s="2">
        <f t="shared" si="3"/>
        <v>1042445.51</v>
      </c>
      <c r="H35" s="3" t="str">
        <f t="shared" si="4"/>
        <v>10</v>
      </c>
      <c r="I35" s="3" t="str">
        <f t="shared" si="5"/>
        <v>000</v>
      </c>
      <c r="J35" s="3">
        <v>0</v>
      </c>
      <c r="K35" s="3" t="str">
        <f>+VLOOKUP(J35,'Dimension descriptions'!P:R,3,FALSE)</f>
        <v>Balance Sheet Account</v>
      </c>
      <c r="L35" s="3" t="str">
        <f t="shared" si="0"/>
        <v>7210</v>
      </c>
      <c r="M35" s="10">
        <v>7210</v>
      </c>
      <c r="N35" s="3" t="str">
        <f t="shared" si="1"/>
        <v>8134</v>
      </c>
      <c r="O35" s="3" t="str">
        <f t="shared" si="2"/>
        <v>888</v>
      </c>
      <c r="P35" s="3" t="str">
        <f t="shared" si="6"/>
        <v>8</v>
      </c>
      <c r="Q35" s="11">
        <f>+VLOOKUP(M35,'Dimension descriptions'!K:M,2,FALSE)</f>
        <v>7210</v>
      </c>
      <c r="R35" s="33">
        <v>7210</v>
      </c>
      <c r="S35" s="11" t="str">
        <f>+VLOOKUP(R35,'Dimension descriptions'!K:M,3)</f>
        <v>ESSER CARES Program</v>
      </c>
      <c r="T35" s="3" t="str">
        <f t="shared" si="7"/>
        <v>N</v>
      </c>
      <c r="U35">
        <f>+VLOOKUP(R35,'FY21 P13 Allotment memo'!O:O,1,FALSE)</f>
        <v>7210</v>
      </c>
      <c r="V35"/>
      <c r="W35"/>
      <c r="X35"/>
      <c r="Y35"/>
      <c r="Z35" s="1"/>
    </row>
    <row r="36" spans="1:26">
      <c r="A36">
        <v>10</v>
      </c>
      <c r="B36" t="s">
        <v>81</v>
      </c>
      <c r="C36" t="s">
        <v>82</v>
      </c>
      <c r="D36">
        <v>12</v>
      </c>
      <c r="E36">
        <v>111077.35</v>
      </c>
      <c r="F36">
        <v>0</v>
      </c>
      <c r="G36" s="2">
        <f t="shared" si="3"/>
        <v>111077.35</v>
      </c>
      <c r="H36" s="3" t="str">
        <f t="shared" si="4"/>
        <v>10</v>
      </c>
      <c r="I36" s="3" t="str">
        <f t="shared" si="5"/>
        <v>000</v>
      </c>
      <c r="J36" s="3">
        <v>0</v>
      </c>
      <c r="K36" s="3" t="str">
        <f>+VLOOKUP(J36,'Dimension descriptions'!P:R,3,FALSE)</f>
        <v>Balance Sheet Account</v>
      </c>
      <c r="L36" s="3" t="str">
        <f t="shared" si="0"/>
        <v>7215</v>
      </c>
      <c r="M36" s="10">
        <v>7215</v>
      </c>
      <c r="N36" s="3" t="str">
        <f t="shared" si="1"/>
        <v>8134</v>
      </c>
      <c r="O36" s="3" t="str">
        <f t="shared" si="2"/>
        <v>888</v>
      </c>
      <c r="P36" s="3" t="str">
        <f t="shared" si="6"/>
        <v>8</v>
      </c>
      <c r="Q36" s="11">
        <f>+VLOOKUP(M36,'Dimension descriptions'!K:M,2,FALSE)</f>
        <v>7215</v>
      </c>
      <c r="R36" s="33">
        <v>7215</v>
      </c>
      <c r="S36" s="11" t="str">
        <f>+VLOOKUP(R36,'Dimension descriptions'!K:M,3)</f>
        <v>ESSER II CARES Program</v>
      </c>
      <c r="T36" s="3" t="str">
        <f t="shared" si="7"/>
        <v>N</v>
      </c>
      <c r="U36">
        <f>+VLOOKUP(R36,'FY21 P13 Allotment memo'!O:O,1,FALSE)</f>
        <v>7215</v>
      </c>
      <c r="V36"/>
      <c r="W36"/>
      <c r="X36"/>
      <c r="Y36"/>
      <c r="Z36" s="1"/>
    </row>
    <row r="37" spans="1:26">
      <c r="A37">
        <v>10</v>
      </c>
      <c r="B37" t="s">
        <v>83</v>
      </c>
      <c r="C37" t="s">
        <v>84</v>
      </c>
      <c r="D37">
        <v>12</v>
      </c>
      <c r="E37">
        <v>128052.28</v>
      </c>
      <c r="F37">
        <v>0</v>
      </c>
      <c r="G37" s="2">
        <f t="shared" si="3"/>
        <v>128052.28</v>
      </c>
      <c r="H37" s="3" t="str">
        <f t="shared" si="4"/>
        <v>10</v>
      </c>
      <c r="I37" s="3" t="str">
        <f t="shared" si="5"/>
        <v>000</v>
      </c>
      <c r="J37" s="3">
        <v>0</v>
      </c>
      <c r="K37" s="3" t="str">
        <f>+VLOOKUP(J37,'Dimension descriptions'!P:R,3,FALSE)</f>
        <v>Balance Sheet Account</v>
      </c>
      <c r="L37" s="3" t="str">
        <f t="shared" si="0"/>
        <v>7280</v>
      </c>
      <c r="M37" s="10">
        <v>7280</v>
      </c>
      <c r="N37" s="3" t="str">
        <f t="shared" si="1"/>
        <v>8134</v>
      </c>
      <c r="O37" s="3" t="str">
        <f t="shared" si="2"/>
        <v>888</v>
      </c>
      <c r="P37" s="3" t="str">
        <f t="shared" si="6"/>
        <v>8</v>
      </c>
      <c r="Q37" s="11">
        <f>+VLOOKUP(M37,'Dimension descriptions'!K:M,2,FALSE)</f>
        <v>7280</v>
      </c>
      <c r="R37" s="33">
        <v>7280</v>
      </c>
      <c r="S37" s="11" t="str">
        <f>+VLOOKUP(R37,'Dimension descriptions'!K:M,3)</f>
        <v>Other USBE CARES Programs</v>
      </c>
      <c r="T37" s="3" t="str">
        <f t="shared" si="7"/>
        <v>N</v>
      </c>
      <c r="U37">
        <f>+VLOOKUP(R37,'FY21 P13 Allotment memo'!O:O,1,FALSE)</f>
        <v>7280</v>
      </c>
      <c r="V37"/>
      <c r="W37"/>
      <c r="X37"/>
      <c r="Y37"/>
      <c r="Z37" s="1"/>
    </row>
    <row r="38" spans="1:26">
      <c r="A38">
        <v>10</v>
      </c>
      <c r="B38" t="s">
        <v>85</v>
      </c>
      <c r="C38" t="s">
        <v>86</v>
      </c>
      <c r="D38">
        <v>12</v>
      </c>
      <c r="E38">
        <v>0</v>
      </c>
      <c r="F38">
        <v>0</v>
      </c>
      <c r="G38" s="2">
        <f t="shared" si="3"/>
        <v>0</v>
      </c>
      <c r="H38" s="3" t="str">
        <f t="shared" si="4"/>
        <v>10</v>
      </c>
      <c r="I38" s="3" t="str">
        <f t="shared" si="5"/>
        <v>000</v>
      </c>
      <c r="J38" s="3">
        <v>0</v>
      </c>
      <c r="K38" s="3" t="str">
        <f>+VLOOKUP(J38,'Dimension descriptions'!P:R,3,FALSE)</f>
        <v>Balance Sheet Account</v>
      </c>
      <c r="L38" s="3" t="str">
        <f t="shared" si="0"/>
        <v>7325</v>
      </c>
      <c r="M38" s="10">
        <v>7325</v>
      </c>
      <c r="N38" s="3" t="str">
        <f t="shared" si="1"/>
        <v>8134</v>
      </c>
      <c r="O38" s="3" t="str">
        <f t="shared" si="2"/>
        <v>888</v>
      </c>
      <c r="P38" s="3" t="str">
        <f t="shared" si="6"/>
        <v>8</v>
      </c>
      <c r="Q38" s="11">
        <f>+VLOOKUP(M38,'Dimension descriptions'!K:M,2,FALSE)</f>
        <v>7325</v>
      </c>
      <c r="R38" s="33">
        <v>7325</v>
      </c>
      <c r="S38" s="11" t="str">
        <f>+VLOOKUP(R38,'Dimension descriptions'!K:M,3)</f>
        <v>TEACHING AMERICAN HISTORY PHASE 2</v>
      </c>
      <c r="T38" s="3" t="str">
        <f t="shared" si="7"/>
        <v>N</v>
      </c>
      <c r="U38" t="e">
        <f>+VLOOKUP(R38,'FY21 P13 Allotment memo'!O:O,1,FALSE)</f>
        <v>#N/A</v>
      </c>
      <c r="V38"/>
      <c r="W38"/>
      <c r="X38"/>
      <c r="Y38"/>
      <c r="Z38" s="1"/>
    </row>
    <row r="39" spans="1:26">
      <c r="A39">
        <v>10</v>
      </c>
      <c r="B39" t="s">
        <v>87</v>
      </c>
      <c r="C39" t="s">
        <v>88</v>
      </c>
      <c r="D39">
        <v>12</v>
      </c>
      <c r="E39">
        <v>0</v>
      </c>
      <c r="F39">
        <v>0</v>
      </c>
      <c r="G39" s="2">
        <f t="shared" si="3"/>
        <v>0</v>
      </c>
      <c r="H39" s="3" t="str">
        <f t="shared" si="4"/>
        <v>10</v>
      </c>
      <c r="I39" s="3" t="str">
        <f t="shared" si="5"/>
        <v>000</v>
      </c>
      <c r="J39" s="3">
        <v>0</v>
      </c>
      <c r="K39" s="3" t="str">
        <f>+VLOOKUP(J39,'Dimension descriptions'!P:R,3,FALSE)</f>
        <v>Balance Sheet Account</v>
      </c>
      <c r="L39" s="3" t="str">
        <f t="shared" si="0"/>
        <v>7360</v>
      </c>
      <c r="M39" s="10">
        <v>7360</v>
      </c>
      <c r="N39" s="3" t="str">
        <f t="shared" si="1"/>
        <v>8134</v>
      </c>
      <c r="O39" s="3" t="str">
        <f t="shared" si="2"/>
        <v>888</v>
      </c>
      <c r="P39" s="3" t="str">
        <f t="shared" si="6"/>
        <v>8</v>
      </c>
      <c r="Q39" s="11">
        <f>+VLOOKUP(M39,'Dimension descriptions'!K:M,2,FALSE)</f>
        <v>7360</v>
      </c>
      <c r="R39" s="33">
        <v>7360</v>
      </c>
      <c r="S39" s="11" t="str">
        <f>+VLOOKUP(R39,'Dimension descriptions'!K:M,3)</f>
        <v>TO: 7910 (DELETE)</v>
      </c>
      <c r="T39" s="3" t="str">
        <f t="shared" si="7"/>
        <v>N</v>
      </c>
      <c r="U39" t="e">
        <f>+VLOOKUP(R39,'FY21 P13 Allotment memo'!O:O,1,FALSE)</f>
        <v>#N/A</v>
      </c>
      <c r="V39"/>
      <c r="W39"/>
      <c r="X39"/>
      <c r="Y39"/>
      <c r="Z39" s="1"/>
    </row>
    <row r="40" spans="1:26">
      <c r="A40">
        <v>10</v>
      </c>
      <c r="B40" t="s">
        <v>89</v>
      </c>
      <c r="C40" t="s">
        <v>90</v>
      </c>
      <c r="D40">
        <v>12</v>
      </c>
      <c r="E40">
        <v>28.4</v>
      </c>
      <c r="F40">
        <v>0</v>
      </c>
      <c r="G40" s="2">
        <f t="shared" si="3"/>
        <v>28.4</v>
      </c>
      <c r="H40" s="3" t="str">
        <f t="shared" si="4"/>
        <v>10</v>
      </c>
      <c r="I40" s="3" t="str">
        <f t="shared" si="5"/>
        <v>000</v>
      </c>
      <c r="J40" s="3">
        <v>0</v>
      </c>
      <c r="K40" s="3" t="str">
        <f>+VLOOKUP(J40,'Dimension descriptions'!P:R,3,FALSE)</f>
        <v>Balance Sheet Account</v>
      </c>
      <c r="L40" s="3" t="str">
        <f t="shared" si="0"/>
        <v>7390</v>
      </c>
      <c r="M40" s="10">
        <v>7390</v>
      </c>
      <c r="N40" s="3" t="str">
        <f t="shared" si="1"/>
        <v>8134</v>
      </c>
      <c r="O40" s="3" t="str">
        <f t="shared" si="2"/>
        <v>888</v>
      </c>
      <c r="P40" s="3" t="str">
        <f t="shared" si="6"/>
        <v>8</v>
      </c>
      <c r="Q40" s="11">
        <f>+VLOOKUP(M40,'Dimension descriptions'!K:M,2,FALSE)</f>
        <v>7390</v>
      </c>
      <c r="R40" s="33">
        <v>7390</v>
      </c>
      <c r="S40" s="11" t="str">
        <f>+VLOOKUP(R40,'Dimension descriptions'!K:M,3)</f>
        <v>EARLY RETIREE REINSURANCE PROGRAM</v>
      </c>
      <c r="T40" s="3" t="str">
        <f t="shared" si="7"/>
        <v>N</v>
      </c>
      <c r="U40" t="e">
        <f>+VLOOKUP(R40,'FY21 P13 Allotment memo'!O:O,1,FALSE)</f>
        <v>#N/A</v>
      </c>
      <c r="V40"/>
      <c r="W40"/>
      <c r="X40"/>
      <c r="Y40"/>
      <c r="Z40" s="1"/>
    </row>
    <row r="41" spans="1:26">
      <c r="A41">
        <v>10</v>
      </c>
      <c r="B41" t="s">
        <v>91</v>
      </c>
      <c r="C41" t="s">
        <v>92</v>
      </c>
      <c r="D41">
        <v>12</v>
      </c>
      <c r="E41">
        <v>0</v>
      </c>
      <c r="F41">
        <v>0</v>
      </c>
      <c r="G41" s="2">
        <f t="shared" si="3"/>
        <v>0</v>
      </c>
      <c r="H41" s="3" t="str">
        <f t="shared" si="4"/>
        <v>10</v>
      </c>
      <c r="I41" s="3" t="str">
        <f t="shared" si="5"/>
        <v>000</v>
      </c>
      <c r="J41" s="3">
        <v>0</v>
      </c>
      <c r="K41" s="3" t="str">
        <f>+VLOOKUP(J41,'Dimension descriptions'!P:R,3,FALSE)</f>
        <v>Balance Sheet Account</v>
      </c>
      <c r="L41" s="3" t="str">
        <f t="shared" si="0"/>
        <v>7420</v>
      </c>
      <c r="M41" s="10">
        <v>7420</v>
      </c>
      <c r="N41" s="3" t="str">
        <f t="shared" si="1"/>
        <v>8134</v>
      </c>
      <c r="O41" s="3" t="str">
        <f t="shared" si="2"/>
        <v>888</v>
      </c>
      <c r="P41" s="3" t="str">
        <f t="shared" si="6"/>
        <v>8</v>
      </c>
      <c r="Q41" s="11">
        <f>+VLOOKUP(M41,'Dimension descriptions'!K:M,2,FALSE)</f>
        <v>7420</v>
      </c>
      <c r="R41" s="33">
        <v>7420</v>
      </c>
      <c r="S41" s="11" t="str">
        <f>+VLOOKUP(R41,'Dimension descriptions'!K:M,3)</f>
        <v>PE GRANT - MLMS</v>
      </c>
      <c r="T41" s="3" t="str">
        <f t="shared" si="7"/>
        <v>N</v>
      </c>
      <c r="U41" t="e">
        <f>+VLOOKUP(R41,'FY21 P13 Allotment memo'!O:O,1,FALSE)</f>
        <v>#N/A</v>
      </c>
      <c r="V41"/>
      <c r="W41"/>
      <c r="X41"/>
      <c r="Y41"/>
      <c r="Z41" s="1"/>
    </row>
    <row r="42" spans="1:26">
      <c r="A42">
        <v>10</v>
      </c>
      <c r="B42" t="s">
        <v>93</v>
      </c>
      <c r="C42" t="s">
        <v>94</v>
      </c>
      <c r="D42">
        <v>12</v>
      </c>
      <c r="E42">
        <v>31638.98</v>
      </c>
      <c r="F42">
        <v>0</v>
      </c>
      <c r="G42" s="2">
        <f t="shared" si="3"/>
        <v>31638.98</v>
      </c>
      <c r="H42" s="3" t="str">
        <f t="shared" si="4"/>
        <v>10</v>
      </c>
      <c r="I42" s="3" t="str">
        <f t="shared" si="5"/>
        <v>000</v>
      </c>
      <c r="J42" s="3">
        <v>0</v>
      </c>
      <c r="K42" s="3" t="str">
        <f>+VLOOKUP(J42,'Dimension descriptions'!P:R,3,FALSE)</f>
        <v>Balance Sheet Account</v>
      </c>
      <c r="L42" s="3" t="str">
        <f t="shared" si="0"/>
        <v>7522</v>
      </c>
      <c r="M42" s="10">
        <v>7522</v>
      </c>
      <c r="N42" s="3" t="str">
        <f t="shared" si="1"/>
        <v>8134</v>
      </c>
      <c r="O42" s="3" t="str">
        <f t="shared" si="2"/>
        <v>888</v>
      </c>
      <c r="P42" s="3" t="str">
        <f t="shared" si="6"/>
        <v>8</v>
      </c>
      <c r="Q42" s="11">
        <f>+VLOOKUP(M42,'Dimension descriptions'!K:M,2,FALSE)</f>
        <v>7522</v>
      </c>
      <c r="R42" s="33">
        <v>7522</v>
      </c>
      <c r="S42" s="11" t="str">
        <f>+VLOOKUP(R42,'Dimension descriptions'!K:M,3)</f>
        <v>IDEA-B - PRESCHOOL HANDCAPPED</v>
      </c>
      <c r="T42" s="3" t="str">
        <f t="shared" si="7"/>
        <v>N</v>
      </c>
      <c r="U42">
        <f>+VLOOKUP(R42,'FY21 P13 Allotment memo'!O:O,1,FALSE)</f>
        <v>7522</v>
      </c>
      <c r="V42"/>
      <c r="W42"/>
      <c r="X42"/>
      <c r="Y42"/>
      <c r="Z42" s="1"/>
    </row>
    <row r="43" spans="1:26">
      <c r="A43">
        <v>10</v>
      </c>
      <c r="B43" t="s">
        <v>95</v>
      </c>
      <c r="C43" t="s">
        <v>96</v>
      </c>
      <c r="D43">
        <v>12</v>
      </c>
      <c r="E43">
        <v>1052186.22</v>
      </c>
      <c r="F43">
        <v>0</v>
      </c>
      <c r="G43" s="2">
        <f t="shared" si="3"/>
        <v>1052186.22</v>
      </c>
      <c r="H43" s="3" t="str">
        <f t="shared" si="4"/>
        <v>10</v>
      </c>
      <c r="I43" s="3" t="str">
        <f t="shared" si="5"/>
        <v>000</v>
      </c>
      <c r="J43" s="3">
        <v>0</v>
      </c>
      <c r="K43" s="3" t="str">
        <f>+VLOOKUP(J43,'Dimension descriptions'!P:R,3,FALSE)</f>
        <v>Balance Sheet Account</v>
      </c>
      <c r="L43" s="3" t="str">
        <f t="shared" si="0"/>
        <v>7524</v>
      </c>
      <c r="M43" s="10">
        <v>7524</v>
      </c>
      <c r="N43" s="3" t="str">
        <f t="shared" si="1"/>
        <v>8134</v>
      </c>
      <c r="O43" s="3" t="str">
        <f t="shared" si="2"/>
        <v>888</v>
      </c>
      <c r="P43" s="3" t="str">
        <f t="shared" si="6"/>
        <v>8</v>
      </c>
      <c r="Q43" s="11">
        <f>+VLOOKUP(M43,'Dimension descriptions'!K:M,2,FALSE)</f>
        <v>7524</v>
      </c>
      <c r="R43" s="33">
        <v>7524</v>
      </c>
      <c r="S43" s="11" t="str">
        <f>+VLOOKUP(R43,'Dimension descriptions'!K:M,3)</f>
        <v>FEDERAL IDEA-B PL</v>
      </c>
      <c r="T43" s="3" t="str">
        <f t="shared" si="7"/>
        <v>N</v>
      </c>
      <c r="U43">
        <f>+VLOOKUP(R43,'FY21 P13 Allotment memo'!O:O,1,FALSE)</f>
        <v>7524</v>
      </c>
      <c r="V43"/>
      <c r="W43"/>
      <c r="X43"/>
      <c r="Y43"/>
      <c r="Z43" s="1"/>
    </row>
    <row r="44" spans="1:26">
      <c r="A44">
        <v>10</v>
      </c>
      <c r="B44" t="s">
        <v>97</v>
      </c>
      <c r="C44" t="s">
        <v>98</v>
      </c>
      <c r="D44">
        <v>12</v>
      </c>
      <c r="E44">
        <v>0</v>
      </c>
      <c r="F44">
        <v>0</v>
      </c>
      <c r="G44" s="2">
        <f t="shared" si="3"/>
        <v>0</v>
      </c>
      <c r="H44" s="3" t="str">
        <f t="shared" si="4"/>
        <v>10</v>
      </c>
      <c r="I44" s="3" t="str">
        <f t="shared" si="5"/>
        <v>000</v>
      </c>
      <c r="J44" s="3">
        <v>0</v>
      </c>
      <c r="K44" s="3" t="str">
        <f>+VLOOKUP(J44,'Dimension descriptions'!P:R,3,FALSE)</f>
        <v>Balance Sheet Account</v>
      </c>
      <c r="L44" s="3" t="str">
        <f t="shared" si="0"/>
        <v>7602</v>
      </c>
      <c r="M44" s="10">
        <v>7602</v>
      </c>
      <c r="N44" s="3" t="str">
        <f t="shared" si="1"/>
        <v>8134</v>
      </c>
      <c r="O44" s="3" t="str">
        <f t="shared" si="2"/>
        <v>888</v>
      </c>
      <c r="P44" s="3" t="str">
        <f t="shared" si="6"/>
        <v>8</v>
      </c>
      <c r="Q44" s="11">
        <f>+VLOOKUP(M44,'Dimension descriptions'!K:M,2,FALSE)</f>
        <v>7355</v>
      </c>
      <c r="R44" s="33">
        <v>7355</v>
      </c>
      <c r="S44" s="11" t="str">
        <f>+VLOOKUP(R44,'Dimension descriptions'!K:M,3)</f>
        <v>KEEP KINDERGARTEN SUPPLEMENT ENRICHMENT</v>
      </c>
      <c r="T44" s="3" t="str">
        <f t="shared" si="7"/>
        <v>Y</v>
      </c>
      <c r="U44" t="e">
        <f>+VLOOKUP(R44,'FY21 P13 Allotment memo'!O:O,1,FALSE)</f>
        <v>#N/A</v>
      </c>
      <c r="V44"/>
      <c r="W44"/>
      <c r="X44"/>
      <c r="Y44"/>
      <c r="Z44" s="1"/>
    </row>
    <row r="45" spans="1:26">
      <c r="A45">
        <v>10</v>
      </c>
      <c r="B45" t="s">
        <v>99</v>
      </c>
      <c r="C45" t="s">
        <v>100</v>
      </c>
      <c r="D45">
        <v>12</v>
      </c>
      <c r="E45">
        <v>0</v>
      </c>
      <c r="F45">
        <v>0</v>
      </c>
      <c r="G45" s="2">
        <f t="shared" si="3"/>
        <v>0</v>
      </c>
      <c r="H45" s="3" t="str">
        <f t="shared" si="4"/>
        <v>10</v>
      </c>
      <c r="I45" s="3" t="str">
        <f t="shared" si="5"/>
        <v>000</v>
      </c>
      <c r="J45" s="3">
        <v>0</v>
      </c>
      <c r="K45" s="3" t="str">
        <f>+VLOOKUP(J45,'Dimension descriptions'!P:R,3,FALSE)</f>
        <v>Balance Sheet Account</v>
      </c>
      <c r="L45" s="3" t="str">
        <f t="shared" si="0"/>
        <v>7650</v>
      </c>
      <c r="M45" s="10">
        <v>7650</v>
      </c>
      <c r="N45" s="3" t="str">
        <f t="shared" si="1"/>
        <v>8134</v>
      </c>
      <c r="O45" s="3" t="str">
        <f t="shared" si="2"/>
        <v>888</v>
      </c>
      <c r="P45" s="3" t="str">
        <f t="shared" si="6"/>
        <v>8</v>
      </c>
      <c r="Q45" s="11">
        <f>+VLOOKUP(M45,'Dimension descriptions'!K:M,2,FALSE)</f>
        <v>7650</v>
      </c>
      <c r="R45" s="33">
        <v>7650</v>
      </c>
      <c r="S45" s="11" t="str">
        <f>+VLOOKUP(R45,'Dimension descriptions'!K:M,3)</f>
        <v>AARA - MCKINNEY VENTO (Homeless)</v>
      </c>
      <c r="T45" s="3" t="str">
        <f t="shared" si="7"/>
        <v>N</v>
      </c>
      <c r="U45" t="e">
        <f>+VLOOKUP(R45,'FY21 P13 Allotment memo'!O:O,1,FALSE)</f>
        <v>#N/A</v>
      </c>
      <c r="V45"/>
      <c r="W45"/>
      <c r="X45"/>
      <c r="Y45"/>
      <c r="Z45" s="1"/>
    </row>
    <row r="46" spans="1:26">
      <c r="A46">
        <v>10</v>
      </c>
      <c r="B46" t="s">
        <v>101</v>
      </c>
      <c r="C46" t="s">
        <v>102</v>
      </c>
      <c r="D46">
        <v>12</v>
      </c>
      <c r="E46">
        <v>0</v>
      </c>
      <c r="F46">
        <v>0</v>
      </c>
      <c r="G46" s="2">
        <f t="shared" si="3"/>
        <v>0</v>
      </c>
      <c r="H46" s="3" t="str">
        <f t="shared" si="4"/>
        <v>10</v>
      </c>
      <c r="I46" s="3" t="str">
        <f t="shared" si="5"/>
        <v>000</v>
      </c>
      <c r="J46" s="3">
        <v>0</v>
      </c>
      <c r="K46" s="3" t="str">
        <f>+VLOOKUP(J46,'Dimension descriptions'!P:R,3,FALSE)</f>
        <v>Balance Sheet Account</v>
      </c>
      <c r="L46" s="3" t="str">
        <f t="shared" si="0"/>
        <v>7661</v>
      </c>
      <c r="M46" s="10">
        <v>7661</v>
      </c>
      <c r="N46" s="3" t="str">
        <f t="shared" si="1"/>
        <v>8134</v>
      </c>
      <c r="O46" s="3" t="str">
        <f t="shared" si="2"/>
        <v>888</v>
      </c>
      <c r="P46" s="3" t="str">
        <f t="shared" si="6"/>
        <v>8</v>
      </c>
      <c r="Q46" s="11">
        <f>+VLOOKUP(M46,'Dimension descriptions'!K:M,2,FALSE)</f>
        <v>7661</v>
      </c>
      <c r="R46" s="33">
        <v>7661</v>
      </c>
      <c r="S46" s="11" t="str">
        <f>+VLOOKUP(R46,'Dimension descriptions'!K:M,3)</f>
        <v>ARRA - STABILIZATION FUNDS</v>
      </c>
      <c r="T46" s="3" t="str">
        <f t="shared" si="7"/>
        <v>N</v>
      </c>
      <c r="U46" t="e">
        <f>+VLOOKUP(R46,'FY21 P13 Allotment memo'!O:O,1,FALSE)</f>
        <v>#N/A</v>
      </c>
      <c r="V46"/>
      <c r="W46"/>
      <c r="X46"/>
      <c r="Y46"/>
      <c r="Z46" s="1"/>
    </row>
    <row r="47" spans="1:26">
      <c r="A47">
        <v>10</v>
      </c>
      <c r="B47" t="s">
        <v>103</v>
      </c>
      <c r="C47" t="s">
        <v>104</v>
      </c>
      <c r="D47">
        <v>12</v>
      </c>
      <c r="E47">
        <v>0</v>
      </c>
      <c r="F47">
        <v>0</v>
      </c>
      <c r="G47" s="2">
        <f t="shared" si="3"/>
        <v>0</v>
      </c>
      <c r="H47" s="3" t="str">
        <f t="shared" si="4"/>
        <v>10</v>
      </c>
      <c r="I47" s="3" t="str">
        <f t="shared" si="5"/>
        <v>000</v>
      </c>
      <c r="J47" s="3">
        <v>0</v>
      </c>
      <c r="K47" s="3" t="str">
        <f>+VLOOKUP(J47,'Dimension descriptions'!P:R,3,FALSE)</f>
        <v>Balance Sheet Account</v>
      </c>
      <c r="L47" s="3" t="str">
        <f t="shared" si="0"/>
        <v>7662</v>
      </c>
      <c r="M47" s="10">
        <v>7662</v>
      </c>
      <c r="N47" s="3" t="str">
        <f t="shared" si="1"/>
        <v>8134</v>
      </c>
      <c r="O47" s="3" t="str">
        <f t="shared" si="2"/>
        <v>888</v>
      </c>
      <c r="P47" s="3" t="str">
        <f t="shared" si="6"/>
        <v>8</v>
      </c>
      <c r="Q47" s="11">
        <f>+VLOOKUP(M47,'Dimension descriptions'!K:M,2,FALSE)</f>
        <v>7662</v>
      </c>
      <c r="R47" s="33">
        <v>7662</v>
      </c>
      <c r="S47" s="11" t="str">
        <f>+VLOOKUP(R47,'Dimension descriptions'!K:M,3)</f>
        <v>ARRA - TITLE I</v>
      </c>
      <c r="T47" s="3" t="str">
        <f t="shared" si="7"/>
        <v>N</v>
      </c>
      <c r="U47" t="e">
        <f>+VLOOKUP(R47,'FY21 P13 Allotment memo'!O:O,1,FALSE)</f>
        <v>#N/A</v>
      </c>
      <c r="V47"/>
      <c r="W47"/>
      <c r="X47"/>
      <c r="Y47"/>
      <c r="Z47" s="1"/>
    </row>
    <row r="48" spans="1:26">
      <c r="A48">
        <v>10</v>
      </c>
      <c r="B48" t="s">
        <v>105</v>
      </c>
      <c r="C48" t="s">
        <v>106</v>
      </c>
      <c r="D48">
        <v>12</v>
      </c>
      <c r="E48">
        <v>0</v>
      </c>
      <c r="F48">
        <v>0</v>
      </c>
      <c r="G48" s="2">
        <f t="shared" si="3"/>
        <v>0</v>
      </c>
      <c r="H48" s="3" t="str">
        <f t="shared" si="4"/>
        <v>10</v>
      </c>
      <c r="I48" s="3" t="str">
        <f t="shared" si="5"/>
        <v>000</v>
      </c>
      <c r="J48" s="3">
        <v>0</v>
      </c>
      <c r="K48" s="3" t="str">
        <f>+VLOOKUP(J48,'Dimension descriptions'!P:R,3,FALSE)</f>
        <v>Balance Sheet Account</v>
      </c>
      <c r="L48" s="3" t="str">
        <f t="shared" si="0"/>
        <v>7664</v>
      </c>
      <c r="M48" s="10">
        <v>7664</v>
      </c>
      <c r="N48" s="3" t="str">
        <f t="shared" si="1"/>
        <v>8134</v>
      </c>
      <c r="O48" s="3" t="str">
        <f t="shared" si="2"/>
        <v>888</v>
      </c>
      <c r="P48" s="3" t="str">
        <f t="shared" si="6"/>
        <v>8</v>
      </c>
      <c r="Q48" s="11">
        <f>+VLOOKUP(M48,'Dimension descriptions'!K:M,2,FALSE)</f>
        <v>7664</v>
      </c>
      <c r="R48" s="33">
        <v>7664</v>
      </c>
      <c r="S48" s="11" t="str">
        <f>+VLOOKUP(R48,'Dimension descriptions'!K:M,3)</f>
        <v>ARRA - IDEA SPECIAL ED</v>
      </c>
      <c r="T48" s="3" t="str">
        <f t="shared" si="7"/>
        <v>N</v>
      </c>
      <c r="U48" t="e">
        <f>+VLOOKUP(R48,'FY21 P13 Allotment memo'!O:O,1,FALSE)</f>
        <v>#N/A</v>
      </c>
      <c r="V48"/>
      <c r="W48"/>
      <c r="X48"/>
      <c r="Y48"/>
      <c r="Z48" s="1"/>
    </row>
    <row r="49" spans="1:26">
      <c r="A49">
        <v>10</v>
      </c>
      <c r="B49" t="s">
        <v>107</v>
      </c>
      <c r="C49" t="s">
        <v>108</v>
      </c>
      <c r="D49">
        <v>12</v>
      </c>
      <c r="E49">
        <v>0</v>
      </c>
      <c r="F49">
        <v>0</v>
      </c>
      <c r="G49" s="2">
        <f t="shared" si="3"/>
        <v>0</v>
      </c>
      <c r="H49" s="3" t="str">
        <f t="shared" si="4"/>
        <v>10</v>
      </c>
      <c r="I49" s="3" t="str">
        <f t="shared" si="5"/>
        <v>000</v>
      </c>
      <c r="J49" s="3">
        <v>0</v>
      </c>
      <c r="K49" s="3" t="str">
        <f>+VLOOKUP(J49,'Dimension descriptions'!P:R,3,FALSE)</f>
        <v>Balance Sheet Account</v>
      </c>
      <c r="L49" s="3" t="str">
        <f t="shared" si="0"/>
        <v>7667</v>
      </c>
      <c r="M49" s="10">
        <v>7667</v>
      </c>
      <c r="N49" s="3" t="str">
        <f t="shared" si="1"/>
        <v>8134</v>
      </c>
      <c r="O49" s="3" t="str">
        <f t="shared" si="2"/>
        <v>888</v>
      </c>
      <c r="P49" s="3" t="str">
        <f t="shared" si="6"/>
        <v>8</v>
      </c>
      <c r="Q49" s="11">
        <f>+VLOOKUP(M49,'Dimension descriptions'!K:M,2,FALSE)</f>
        <v>7667</v>
      </c>
      <c r="R49" s="33">
        <v>7667</v>
      </c>
      <c r="S49" s="11" t="str">
        <f>+VLOOKUP(R49,'Dimension descriptions'!K:M,3)</f>
        <v>ARRA - PRE SCHOOL</v>
      </c>
      <c r="T49" s="3" t="str">
        <f t="shared" si="7"/>
        <v>N</v>
      </c>
      <c r="U49" t="e">
        <f>+VLOOKUP(R49,'FY21 P13 Allotment memo'!O:O,1,FALSE)</f>
        <v>#N/A</v>
      </c>
      <c r="V49"/>
      <c r="W49"/>
      <c r="X49"/>
      <c r="Y49"/>
      <c r="Z49" s="1"/>
    </row>
    <row r="50" spans="1:26">
      <c r="A50">
        <v>10</v>
      </c>
      <c r="B50" t="s">
        <v>109</v>
      </c>
      <c r="C50" t="s">
        <v>110</v>
      </c>
      <c r="D50">
        <v>12</v>
      </c>
      <c r="E50">
        <v>0</v>
      </c>
      <c r="F50">
        <v>0</v>
      </c>
      <c r="G50" s="2">
        <f t="shared" si="3"/>
        <v>0</v>
      </c>
      <c r="H50" s="3" t="str">
        <f t="shared" si="4"/>
        <v>10</v>
      </c>
      <c r="I50" s="3" t="str">
        <f t="shared" si="5"/>
        <v>000</v>
      </c>
      <c r="J50" s="3">
        <v>0</v>
      </c>
      <c r="K50" s="3" t="str">
        <f>+VLOOKUP(J50,'Dimension descriptions'!P:R,3,FALSE)</f>
        <v>Balance Sheet Account</v>
      </c>
      <c r="L50" s="3" t="str">
        <f t="shared" si="0"/>
        <v>7700</v>
      </c>
      <c r="M50" s="10">
        <v>7700</v>
      </c>
      <c r="N50" s="3" t="str">
        <f t="shared" si="1"/>
        <v>8134</v>
      </c>
      <c r="O50" s="3" t="str">
        <f t="shared" si="2"/>
        <v>888</v>
      </c>
      <c r="P50" s="3" t="str">
        <f t="shared" si="6"/>
        <v>8</v>
      </c>
      <c r="Q50" s="11">
        <f>+VLOOKUP(M50,'Dimension descriptions'!K:M,2,FALSE)</f>
        <v>7700</v>
      </c>
      <c r="R50" s="33">
        <v>7700</v>
      </c>
      <c r="S50" s="11" t="str">
        <f>+VLOOKUP(R50,'Dimension descriptions'!K:M,3)</f>
        <v>ASPIRE</v>
      </c>
      <c r="T50" s="3" t="str">
        <f t="shared" si="7"/>
        <v>N</v>
      </c>
      <c r="U50" t="e">
        <f>+VLOOKUP(R50,'FY21 P13 Allotment memo'!O:O,1,FALSE)</f>
        <v>#N/A</v>
      </c>
      <c r="V50"/>
      <c r="W50"/>
      <c r="X50"/>
      <c r="Y50"/>
      <c r="Z50" s="1"/>
    </row>
    <row r="51" spans="1:26">
      <c r="A51">
        <v>10</v>
      </c>
      <c r="B51" t="s">
        <v>111</v>
      </c>
      <c r="C51" t="s">
        <v>112</v>
      </c>
      <c r="D51">
        <v>12</v>
      </c>
      <c r="E51">
        <v>0</v>
      </c>
      <c r="F51">
        <v>0</v>
      </c>
      <c r="G51" s="2">
        <f t="shared" si="3"/>
        <v>0</v>
      </c>
      <c r="H51" s="3" t="str">
        <f t="shared" si="4"/>
        <v>10</v>
      </c>
      <c r="I51" s="3" t="str">
        <f t="shared" si="5"/>
        <v>000</v>
      </c>
      <c r="J51" s="3">
        <v>0</v>
      </c>
      <c r="K51" s="3" t="str">
        <f>+VLOOKUP(J51,'Dimension descriptions'!P:R,3,FALSE)</f>
        <v>Balance Sheet Account</v>
      </c>
      <c r="L51" s="3" t="str">
        <f t="shared" si="0"/>
        <v>7701</v>
      </c>
      <c r="M51" s="10">
        <v>7701</v>
      </c>
      <c r="N51" s="3" t="str">
        <f t="shared" si="1"/>
        <v>8133</v>
      </c>
      <c r="O51" s="3" t="str">
        <f t="shared" si="2"/>
        <v>888</v>
      </c>
      <c r="P51" s="3" t="str">
        <f t="shared" si="6"/>
        <v>8</v>
      </c>
      <c r="Q51" s="11">
        <f>+VLOOKUP(M51,'Dimension descriptions'!K:M,2,FALSE)</f>
        <v>50</v>
      </c>
      <c r="R51" s="33">
        <v>50</v>
      </c>
      <c r="S51" s="11" t="str">
        <f>+VLOOKUP(R51,'Dimension descriptions'!K:M,3)</f>
        <v>CLASSROOM-GENERAL</v>
      </c>
      <c r="T51" s="3" t="str">
        <f t="shared" si="7"/>
        <v>Y</v>
      </c>
      <c r="U51" t="e">
        <f>+VLOOKUP(R51,'FY21 P13 Allotment memo'!O:O,1,FALSE)</f>
        <v>#N/A</v>
      </c>
      <c r="V51"/>
      <c r="W51"/>
      <c r="X51"/>
      <c r="Y51"/>
      <c r="Z51"/>
    </row>
    <row r="52" spans="1:26">
      <c r="A52">
        <v>10</v>
      </c>
      <c r="B52" t="s">
        <v>113</v>
      </c>
      <c r="C52" t="s">
        <v>114</v>
      </c>
      <c r="D52">
        <v>12</v>
      </c>
      <c r="E52">
        <v>0</v>
      </c>
      <c r="F52">
        <v>0</v>
      </c>
      <c r="G52" s="2">
        <f t="shared" si="3"/>
        <v>0</v>
      </c>
      <c r="H52" s="3" t="str">
        <f t="shared" si="4"/>
        <v>10</v>
      </c>
      <c r="I52" s="3" t="str">
        <f t="shared" si="5"/>
        <v>000</v>
      </c>
      <c r="J52" s="3">
        <v>0</v>
      </c>
      <c r="K52" s="3" t="str">
        <f>+VLOOKUP(J52,'Dimension descriptions'!P:R,3,FALSE)</f>
        <v>Balance Sheet Account</v>
      </c>
      <c r="L52" s="3" t="str">
        <f t="shared" si="0"/>
        <v>7701</v>
      </c>
      <c r="M52" s="10">
        <v>7701</v>
      </c>
      <c r="N52" s="3" t="str">
        <f t="shared" si="1"/>
        <v>8134</v>
      </c>
      <c r="O52" s="3" t="str">
        <f t="shared" si="2"/>
        <v>888</v>
      </c>
      <c r="P52" s="3" t="str">
        <f t="shared" si="6"/>
        <v>8</v>
      </c>
      <c r="Q52" s="11">
        <f>+VLOOKUP(M52,'Dimension descriptions'!K:M,2,FALSE)</f>
        <v>50</v>
      </c>
      <c r="R52" s="33">
        <v>50</v>
      </c>
      <c r="S52" s="11" t="str">
        <f>+VLOOKUP(R52,'Dimension descriptions'!K:M,3)</f>
        <v>CLASSROOM-GENERAL</v>
      </c>
      <c r="T52" s="3" t="str">
        <f t="shared" si="7"/>
        <v>Y</v>
      </c>
      <c r="U52" t="e">
        <f>+VLOOKUP(R52,'FY21 P13 Allotment memo'!O:O,1,FALSE)</f>
        <v>#N/A</v>
      </c>
      <c r="V52"/>
      <c r="W52"/>
      <c r="X52"/>
      <c r="Y52"/>
      <c r="Z52"/>
    </row>
    <row r="53" spans="1:26">
      <c r="A53">
        <v>10</v>
      </c>
      <c r="B53" t="s">
        <v>115</v>
      </c>
      <c r="C53" t="s">
        <v>116</v>
      </c>
      <c r="D53">
        <v>12</v>
      </c>
      <c r="E53">
        <v>494955.06</v>
      </c>
      <c r="F53">
        <v>0</v>
      </c>
      <c r="G53" s="2">
        <f t="shared" si="3"/>
        <v>494955.06</v>
      </c>
      <c r="H53" s="3" t="str">
        <f t="shared" si="4"/>
        <v>10</v>
      </c>
      <c r="I53" s="3" t="str">
        <f t="shared" si="5"/>
        <v>000</v>
      </c>
      <c r="J53" s="3">
        <v>0</v>
      </c>
      <c r="K53" s="3" t="str">
        <f>+VLOOKUP(J53,'Dimension descriptions'!P:R,3,FALSE)</f>
        <v>Balance Sheet Account</v>
      </c>
      <c r="L53" s="3" t="str">
        <f t="shared" si="0"/>
        <v>7801</v>
      </c>
      <c r="M53" s="10">
        <v>7801</v>
      </c>
      <c r="N53" s="3" t="str">
        <f t="shared" si="1"/>
        <v>8134</v>
      </c>
      <c r="O53" s="3" t="str">
        <f t="shared" si="2"/>
        <v>888</v>
      </c>
      <c r="P53" s="3" t="str">
        <f t="shared" si="6"/>
        <v>8</v>
      </c>
      <c r="Q53" s="11">
        <f>+VLOOKUP(M53,'Dimension descriptions'!K:M,2,FALSE)</f>
        <v>7801</v>
      </c>
      <c r="R53" s="33">
        <v>7801</v>
      </c>
      <c r="S53" s="11" t="str">
        <f>+VLOOKUP(R53,'Dimension descriptions'!K:M,3)</f>
        <v>TITLE I</v>
      </c>
      <c r="T53" s="3" t="str">
        <f t="shared" si="7"/>
        <v>N</v>
      </c>
      <c r="U53">
        <f>+VLOOKUP(R53,'FY21 P13 Allotment memo'!O:O,1,FALSE)</f>
        <v>7801</v>
      </c>
      <c r="V53"/>
      <c r="W53"/>
      <c r="X53"/>
      <c r="Y53"/>
      <c r="Z53"/>
    </row>
    <row r="54" spans="1:26">
      <c r="A54">
        <v>10</v>
      </c>
      <c r="B54" t="s">
        <v>117</v>
      </c>
      <c r="C54" t="s">
        <v>118</v>
      </c>
      <c r="D54">
        <v>12</v>
      </c>
      <c r="E54">
        <v>26433.95</v>
      </c>
      <c r="F54">
        <v>0</v>
      </c>
      <c r="G54" s="2">
        <f t="shared" si="3"/>
        <v>26433.95</v>
      </c>
      <c r="H54" s="3" t="str">
        <f t="shared" si="4"/>
        <v>10</v>
      </c>
      <c r="I54" s="3" t="str">
        <f t="shared" si="5"/>
        <v>000</v>
      </c>
      <c r="J54" s="3">
        <v>0</v>
      </c>
      <c r="K54" s="3" t="str">
        <f>+VLOOKUP(J54,'Dimension descriptions'!P:R,3,FALSE)</f>
        <v>Balance Sheet Account</v>
      </c>
      <c r="L54" s="3" t="str">
        <f t="shared" si="0"/>
        <v>7830</v>
      </c>
      <c r="M54" s="10">
        <v>7830</v>
      </c>
      <c r="N54" s="3" t="str">
        <f t="shared" si="1"/>
        <v>8134</v>
      </c>
      <c r="O54" s="3" t="str">
        <f t="shared" si="2"/>
        <v>888</v>
      </c>
      <c r="P54" s="3" t="str">
        <f t="shared" si="6"/>
        <v>8</v>
      </c>
      <c r="Q54" s="11">
        <f>+VLOOKUP(M54,'Dimension descriptions'!K:M,2,FALSE)</f>
        <v>7830</v>
      </c>
      <c r="R54" s="33">
        <v>7830</v>
      </c>
      <c r="S54" s="11" t="str">
        <f>+VLOOKUP(R54,'Dimension descriptions'!K:M,3)</f>
        <v>Fed NCLB Title I C  Migrant Children</v>
      </c>
      <c r="T54" s="3" t="str">
        <f t="shared" si="7"/>
        <v>N</v>
      </c>
      <c r="U54">
        <f>+VLOOKUP(R54,'FY21 P13 Allotment memo'!O:O,1,FALSE)</f>
        <v>7830</v>
      </c>
      <c r="V54"/>
      <c r="W54"/>
      <c r="X54"/>
      <c r="Y54"/>
      <c r="Z54"/>
    </row>
    <row r="55" spans="1:26">
      <c r="A55">
        <v>10</v>
      </c>
      <c r="B55" t="s">
        <v>119</v>
      </c>
      <c r="C55" t="s">
        <v>120</v>
      </c>
      <c r="D55">
        <v>12</v>
      </c>
      <c r="E55">
        <v>134561.66</v>
      </c>
      <c r="F55">
        <v>0</v>
      </c>
      <c r="G55" s="2">
        <f t="shared" si="3"/>
        <v>134561.66</v>
      </c>
      <c r="H55" s="3" t="str">
        <f t="shared" si="4"/>
        <v>10</v>
      </c>
      <c r="I55" s="3" t="str">
        <f t="shared" si="5"/>
        <v>000</v>
      </c>
      <c r="J55" s="3">
        <v>0</v>
      </c>
      <c r="K55" s="3" t="str">
        <f>+VLOOKUP(J55,'Dimension descriptions'!P:R,3,FALSE)</f>
        <v>Balance Sheet Account</v>
      </c>
      <c r="L55" s="3" t="str">
        <f t="shared" si="0"/>
        <v>7860</v>
      </c>
      <c r="M55" s="10">
        <v>7860</v>
      </c>
      <c r="N55" s="3" t="str">
        <f t="shared" si="1"/>
        <v>8134</v>
      </c>
      <c r="O55" s="3" t="str">
        <f t="shared" si="2"/>
        <v>888</v>
      </c>
      <c r="P55" s="3" t="str">
        <f t="shared" si="6"/>
        <v>8</v>
      </c>
      <c r="Q55" s="11">
        <f>+VLOOKUP(M55,'Dimension descriptions'!K:M,2,FALSE)</f>
        <v>7860</v>
      </c>
      <c r="R55" s="33">
        <v>7860</v>
      </c>
      <c r="S55" s="11" t="str">
        <f>+VLOOKUP(R55,'Dimension descriptions'!K:M,3)</f>
        <v>TITLE IIA TEACHER QUALITY</v>
      </c>
      <c r="T55" s="3" t="str">
        <f t="shared" si="7"/>
        <v>N</v>
      </c>
      <c r="U55">
        <f>+VLOOKUP(R55,'FY21 P13 Allotment memo'!O:O,1,FALSE)</f>
        <v>7860</v>
      </c>
      <c r="V55"/>
      <c r="W55"/>
      <c r="X55"/>
      <c r="Y55"/>
      <c r="Z55"/>
    </row>
    <row r="56" spans="1:26">
      <c r="A56">
        <v>10</v>
      </c>
      <c r="B56" t="s">
        <v>121</v>
      </c>
      <c r="C56" t="s">
        <v>122</v>
      </c>
      <c r="D56">
        <v>12</v>
      </c>
      <c r="E56">
        <v>0</v>
      </c>
      <c r="F56">
        <v>0</v>
      </c>
      <c r="G56" s="2">
        <f t="shared" si="3"/>
        <v>0</v>
      </c>
      <c r="H56" s="3" t="str">
        <f t="shared" si="4"/>
        <v>10</v>
      </c>
      <c r="I56" s="3" t="str">
        <f t="shared" si="5"/>
        <v>000</v>
      </c>
      <c r="J56" s="3">
        <v>0</v>
      </c>
      <c r="K56" s="3" t="str">
        <f>+VLOOKUP(J56,'Dimension descriptions'!P:R,3,FALSE)</f>
        <v>Balance Sheet Account</v>
      </c>
      <c r="L56" s="3" t="str">
        <f t="shared" si="0"/>
        <v>7870</v>
      </c>
      <c r="M56" s="10">
        <v>7870</v>
      </c>
      <c r="N56" s="3" t="str">
        <f t="shared" si="1"/>
        <v>8134</v>
      </c>
      <c r="O56" s="3" t="str">
        <f t="shared" si="2"/>
        <v>888</v>
      </c>
      <c r="P56" s="3" t="str">
        <f t="shared" si="6"/>
        <v>8</v>
      </c>
      <c r="Q56" s="11">
        <f>+VLOOKUP(M56,'Dimension descriptions'!K:M,2,FALSE)</f>
        <v>7870</v>
      </c>
      <c r="R56" s="33">
        <v>7870</v>
      </c>
      <c r="S56" s="11" t="str">
        <f>+VLOOKUP(R56,'Dimension descriptions'!K:M,3)</f>
        <v>NCLB TITLE II D</v>
      </c>
      <c r="T56" s="3" t="str">
        <f t="shared" si="7"/>
        <v>N</v>
      </c>
      <c r="U56" t="e">
        <f>+VLOOKUP(R56,'FY21 P13 Allotment memo'!O:O,1,FALSE)</f>
        <v>#N/A</v>
      </c>
      <c r="V56"/>
      <c r="W56"/>
      <c r="X56"/>
      <c r="Y56"/>
      <c r="Z56"/>
    </row>
    <row r="57" spans="1:26">
      <c r="A57">
        <v>10</v>
      </c>
      <c r="B57" t="s">
        <v>123</v>
      </c>
      <c r="C57" t="s">
        <v>124</v>
      </c>
      <c r="D57">
        <v>12</v>
      </c>
      <c r="E57">
        <v>0</v>
      </c>
      <c r="F57">
        <v>0</v>
      </c>
      <c r="G57" s="2">
        <f t="shared" si="3"/>
        <v>0</v>
      </c>
      <c r="H57" s="3" t="str">
        <f t="shared" si="4"/>
        <v>10</v>
      </c>
      <c r="I57" s="3" t="str">
        <f t="shared" si="5"/>
        <v>000</v>
      </c>
      <c r="J57" s="3">
        <v>0</v>
      </c>
      <c r="K57" s="3" t="str">
        <f>+VLOOKUP(J57,'Dimension descriptions'!P:R,3,FALSE)</f>
        <v>Balance Sheet Account</v>
      </c>
      <c r="L57" s="3" t="str">
        <f t="shared" si="0"/>
        <v>7880</v>
      </c>
      <c r="M57" s="10">
        <v>7880</v>
      </c>
      <c r="N57" s="3" t="str">
        <f t="shared" si="1"/>
        <v>8134</v>
      </c>
      <c r="O57" s="3" t="str">
        <f t="shared" si="2"/>
        <v>888</v>
      </c>
      <c r="P57" s="3" t="str">
        <f t="shared" si="6"/>
        <v>8</v>
      </c>
      <c r="Q57" s="11">
        <f>+VLOOKUP(M57,'Dimension descriptions'!K:M,2,FALSE)</f>
        <v>7880</v>
      </c>
      <c r="R57" s="33">
        <v>7880</v>
      </c>
      <c r="S57" s="11" t="str">
        <f>+VLOOKUP(R57,'Dimension descriptions'!K:M,3)</f>
        <v>TITLE III A FEDERAL - ELL</v>
      </c>
      <c r="T57" s="3" t="str">
        <f t="shared" si="7"/>
        <v>N</v>
      </c>
      <c r="U57">
        <f>+VLOOKUP(R57,'FY21 P13 Allotment memo'!O:O,1,FALSE)</f>
        <v>7880</v>
      </c>
      <c r="V57"/>
      <c r="W57"/>
      <c r="X57"/>
      <c r="Y57"/>
      <c r="Z57"/>
    </row>
    <row r="58" spans="1:26">
      <c r="A58">
        <v>10</v>
      </c>
      <c r="B58" t="s">
        <v>125</v>
      </c>
      <c r="C58" t="s">
        <v>126</v>
      </c>
      <c r="D58">
        <v>12</v>
      </c>
      <c r="E58">
        <v>0</v>
      </c>
      <c r="F58">
        <v>0</v>
      </c>
      <c r="G58" s="2">
        <f t="shared" si="3"/>
        <v>0</v>
      </c>
      <c r="H58" s="3" t="str">
        <f t="shared" si="4"/>
        <v>10</v>
      </c>
      <c r="I58" s="3" t="str">
        <f t="shared" si="5"/>
        <v>000</v>
      </c>
      <c r="J58" s="3">
        <v>0</v>
      </c>
      <c r="K58" s="3" t="str">
        <f>+VLOOKUP(J58,'Dimension descriptions'!P:R,3,FALSE)</f>
        <v>Balance Sheet Account</v>
      </c>
      <c r="L58" s="3" t="str">
        <f t="shared" si="0"/>
        <v>7890</v>
      </c>
      <c r="M58" s="10">
        <v>7890</v>
      </c>
      <c r="N58" s="3" t="str">
        <f t="shared" si="1"/>
        <v>8134</v>
      </c>
      <c r="O58" s="3" t="str">
        <f t="shared" si="2"/>
        <v>888</v>
      </c>
      <c r="P58" s="3" t="str">
        <f t="shared" si="6"/>
        <v>8</v>
      </c>
      <c r="Q58" s="11">
        <f>+VLOOKUP(M58,'Dimension descriptions'!K:M,2,FALSE)</f>
        <v>7890</v>
      </c>
      <c r="R58" s="33">
        <v>7890</v>
      </c>
      <c r="S58" s="11" t="str">
        <f>+VLOOKUP(R58,'Dimension descriptions'!K:M,3)</f>
        <v>TITLE IV A - SAFE &amp; DRUG FREE</v>
      </c>
      <c r="T58" s="3" t="str">
        <f t="shared" si="7"/>
        <v>N</v>
      </c>
      <c r="U58" t="e">
        <f>+VLOOKUP(R58,'FY21 P13 Allotment memo'!O:O,1,FALSE)</f>
        <v>#N/A</v>
      </c>
      <c r="V58"/>
      <c r="W58"/>
      <c r="X58"/>
      <c r="Y58"/>
      <c r="Z58"/>
    </row>
    <row r="59" spans="1:26">
      <c r="A59">
        <v>10</v>
      </c>
      <c r="B59" t="s">
        <v>127</v>
      </c>
      <c r="C59" t="s">
        <v>128</v>
      </c>
      <c r="D59">
        <v>12</v>
      </c>
      <c r="E59">
        <v>51070.48</v>
      </c>
      <c r="F59">
        <v>0</v>
      </c>
      <c r="G59" s="2">
        <f t="shared" si="3"/>
        <v>51070.48</v>
      </c>
      <c r="H59" s="3" t="str">
        <f t="shared" si="4"/>
        <v>10</v>
      </c>
      <c r="I59" s="3" t="str">
        <f t="shared" si="5"/>
        <v>000</v>
      </c>
      <c r="J59" s="3">
        <v>0</v>
      </c>
      <c r="K59" s="3" t="str">
        <f>+VLOOKUP(J59,'Dimension descriptions'!P:R,3,FALSE)</f>
        <v>Balance Sheet Account</v>
      </c>
      <c r="L59" s="3" t="str">
        <f t="shared" si="0"/>
        <v>7905</v>
      </c>
      <c r="M59" s="10">
        <v>7905</v>
      </c>
      <c r="N59" s="3" t="str">
        <f t="shared" si="1"/>
        <v>8134</v>
      </c>
      <c r="O59" s="3" t="str">
        <f t="shared" si="2"/>
        <v>888</v>
      </c>
      <c r="P59" s="3" t="str">
        <f t="shared" si="6"/>
        <v>8</v>
      </c>
      <c r="Q59" s="11">
        <f>+VLOOKUP(M59,'Dimension descriptions'!K:M,2,FALSE)</f>
        <v>7905</v>
      </c>
      <c r="R59" s="33">
        <v>7905</v>
      </c>
      <c r="S59" s="11" t="str">
        <f>+VLOOKUP(R59,'Dimension descriptions'!K:M,3)</f>
        <v>Student Support Services Program</v>
      </c>
      <c r="T59" s="3" t="str">
        <f t="shared" si="7"/>
        <v>N</v>
      </c>
      <c r="U59">
        <f>+VLOOKUP(R59,'FY21 P13 Allotment memo'!O:O,1,FALSE)</f>
        <v>7905</v>
      </c>
      <c r="V59"/>
      <c r="W59"/>
      <c r="X59"/>
      <c r="Y59"/>
      <c r="Z59"/>
    </row>
    <row r="60" spans="1:26">
      <c r="A60">
        <v>10</v>
      </c>
      <c r="B60" t="s">
        <v>129</v>
      </c>
      <c r="C60" t="s">
        <v>130</v>
      </c>
      <c r="D60">
        <v>12</v>
      </c>
      <c r="E60">
        <v>15076.44</v>
      </c>
      <c r="F60">
        <v>0</v>
      </c>
      <c r="G60" s="2">
        <f t="shared" si="3"/>
        <v>15076.44</v>
      </c>
      <c r="H60" s="3" t="str">
        <f t="shared" si="4"/>
        <v>10</v>
      </c>
      <c r="I60" s="3" t="str">
        <f t="shared" si="5"/>
        <v>000</v>
      </c>
      <c r="J60" s="3">
        <v>0</v>
      </c>
      <c r="K60" s="3" t="str">
        <f>+VLOOKUP(J60,'Dimension descriptions'!P:R,3,FALSE)</f>
        <v>Balance Sheet Account</v>
      </c>
      <c r="L60" s="3" t="str">
        <f t="shared" si="0"/>
        <v>7910</v>
      </c>
      <c r="M60" s="10">
        <v>7910</v>
      </c>
      <c r="N60" s="3" t="str">
        <f t="shared" si="1"/>
        <v>8134</v>
      </c>
      <c r="O60" s="3" t="str">
        <f t="shared" si="2"/>
        <v>888</v>
      </c>
      <c r="P60" s="3" t="str">
        <f t="shared" si="6"/>
        <v>8</v>
      </c>
      <c r="Q60" s="11">
        <f>+VLOOKUP(M60,'Dimension descriptions'!K:M,2,FALSE)</f>
        <v>7910</v>
      </c>
      <c r="R60" s="33">
        <v>7910</v>
      </c>
      <c r="S60" s="11" t="str">
        <f>+VLOOKUP(R60,'Dimension descriptions'!K:M,3)</f>
        <v>21ST CENTURY GRANT</v>
      </c>
      <c r="T60" s="3" t="str">
        <f t="shared" si="7"/>
        <v>N</v>
      </c>
      <c r="U60">
        <f>+VLOOKUP(R60,'FY21 P13 Allotment memo'!O:O,1,FALSE)</f>
        <v>7910</v>
      </c>
      <c r="V60"/>
      <c r="W60"/>
      <c r="X60"/>
      <c r="Y60"/>
      <c r="Z60"/>
    </row>
    <row r="61" spans="1:26">
      <c r="A61">
        <v>10</v>
      </c>
      <c r="B61" t="s">
        <v>131</v>
      </c>
      <c r="C61" t="s">
        <v>132</v>
      </c>
      <c r="D61">
        <v>12</v>
      </c>
      <c r="E61">
        <v>0</v>
      </c>
      <c r="F61">
        <v>0</v>
      </c>
      <c r="G61" s="2">
        <f t="shared" si="3"/>
        <v>0</v>
      </c>
      <c r="H61" s="3" t="str">
        <f t="shared" si="4"/>
        <v>10</v>
      </c>
      <c r="I61" s="3" t="str">
        <f t="shared" si="5"/>
        <v>000</v>
      </c>
      <c r="J61" s="3">
        <v>0</v>
      </c>
      <c r="K61" s="3" t="str">
        <f>+VLOOKUP(J61,'Dimension descriptions'!P:R,3,FALSE)</f>
        <v>Balance Sheet Account</v>
      </c>
      <c r="L61" s="3" t="str">
        <f t="shared" si="0"/>
        <v>7940</v>
      </c>
      <c r="M61" s="10">
        <v>7940</v>
      </c>
      <c r="N61" s="3" t="str">
        <f t="shared" si="1"/>
        <v>8134</v>
      </c>
      <c r="O61" s="3" t="str">
        <f t="shared" si="2"/>
        <v>888</v>
      </c>
      <c r="P61" s="3" t="str">
        <f t="shared" si="6"/>
        <v>8</v>
      </c>
      <c r="Q61" s="11">
        <f>+VLOOKUP(M61,'Dimension descriptions'!K:M,2,FALSE)</f>
        <v>7940</v>
      </c>
      <c r="R61" s="33">
        <v>7940</v>
      </c>
      <c r="S61" s="11" t="str">
        <f>+VLOOKUP(R61,'Dimension descriptions'!K:M,3)</f>
        <v>Fed NCLB Title VI B  Rural and Low Income Schools</v>
      </c>
      <c r="T61" s="3" t="str">
        <f t="shared" si="7"/>
        <v>N</v>
      </c>
      <c r="U61">
        <f>+VLOOKUP(R61,'FY21 P13 Allotment memo'!O:O,1,FALSE)</f>
        <v>7940</v>
      </c>
      <c r="V61"/>
      <c r="W61"/>
      <c r="X61"/>
      <c r="Y61"/>
      <c r="Z61"/>
    </row>
    <row r="62" spans="1:26">
      <c r="A62">
        <v>10</v>
      </c>
      <c r="B62" t="s">
        <v>133</v>
      </c>
      <c r="C62" t="s">
        <v>134</v>
      </c>
      <c r="D62">
        <v>12</v>
      </c>
      <c r="E62">
        <v>4857.41</v>
      </c>
      <c r="F62">
        <v>0</v>
      </c>
      <c r="G62" s="2">
        <f t="shared" si="3"/>
        <v>4857.41</v>
      </c>
      <c r="H62" s="3" t="str">
        <f t="shared" si="4"/>
        <v>10</v>
      </c>
      <c r="I62" s="3" t="str">
        <f t="shared" si="5"/>
        <v>000</v>
      </c>
      <c r="J62" s="3">
        <v>0</v>
      </c>
      <c r="K62" s="3" t="str">
        <f>+VLOOKUP(J62,'Dimension descriptions'!P:R,3,FALSE)</f>
        <v>Balance Sheet Account</v>
      </c>
      <c r="L62" s="3" t="str">
        <f t="shared" si="0"/>
        <v>7950</v>
      </c>
      <c r="M62" s="10">
        <v>7950</v>
      </c>
      <c r="N62" s="3" t="str">
        <f t="shared" si="1"/>
        <v>8134</v>
      </c>
      <c r="O62" s="3" t="str">
        <f t="shared" si="2"/>
        <v>888</v>
      </c>
      <c r="P62" s="3" t="str">
        <f t="shared" si="6"/>
        <v>8</v>
      </c>
      <c r="Q62" s="11">
        <f>+VLOOKUP(M62,'Dimension descriptions'!K:M,2,FALSE)</f>
        <v>7950</v>
      </c>
      <c r="R62" s="33">
        <v>7950</v>
      </c>
      <c r="S62" s="11" t="str">
        <f>+VLOOKUP(R62,'Dimension descriptions'!K:M,3)</f>
        <v>NCLB TITLE X C HOMELESS CHILDREN</v>
      </c>
      <c r="T62" s="3" t="str">
        <f t="shared" si="7"/>
        <v>N</v>
      </c>
      <c r="U62">
        <f>+VLOOKUP(R62,'FY21 P13 Allotment memo'!O:O,1,FALSE)</f>
        <v>7950</v>
      </c>
      <c r="V62"/>
      <c r="W62"/>
      <c r="X62"/>
      <c r="Y62"/>
      <c r="Z62"/>
    </row>
    <row r="63" spans="1:26">
      <c r="A63">
        <v>10</v>
      </c>
      <c r="B63" t="s">
        <v>135</v>
      </c>
      <c r="C63" t="s">
        <v>136</v>
      </c>
      <c r="D63">
        <v>12</v>
      </c>
      <c r="E63">
        <v>0</v>
      </c>
      <c r="F63">
        <v>0</v>
      </c>
      <c r="G63" s="2">
        <f t="shared" si="3"/>
        <v>0</v>
      </c>
      <c r="H63" s="3" t="str">
        <f t="shared" si="4"/>
        <v>10</v>
      </c>
      <c r="I63" s="3" t="str">
        <f t="shared" si="5"/>
        <v>000</v>
      </c>
      <c r="J63" s="3">
        <v>0</v>
      </c>
      <c r="K63" s="3" t="str">
        <f>+VLOOKUP(J63,'Dimension descriptions'!P:R,3,FALSE)</f>
        <v>Balance Sheet Account</v>
      </c>
      <c r="L63" s="3" t="str">
        <f t="shared" si="0"/>
        <v>8281</v>
      </c>
      <c r="M63" s="10">
        <v>8281</v>
      </c>
      <c r="N63" s="3" t="str">
        <f t="shared" si="1"/>
        <v>8131</v>
      </c>
      <c r="O63" s="3" t="str">
        <f t="shared" si="2"/>
        <v>888</v>
      </c>
      <c r="P63" s="3" t="str">
        <f t="shared" si="6"/>
        <v>8</v>
      </c>
      <c r="Q63" s="11">
        <f>+VLOOKUP(M63,'Dimension descriptions'!K:M,2,FALSE)</f>
        <v>8281</v>
      </c>
      <c r="R63" s="33">
        <v>8281</v>
      </c>
      <c r="S63" s="11" t="str">
        <f>+VLOOKUP(R63,'Dimension descriptions'!K:M,3)</f>
        <v>TO: 801 LOCATION IN 1050 (DELETE)</v>
      </c>
      <c r="T63" s="3" t="str">
        <f t="shared" si="7"/>
        <v>N</v>
      </c>
      <c r="U63" t="e">
        <f>+VLOOKUP(R63,'FY21 P13 Allotment memo'!O:O,1,FALSE)</f>
        <v>#N/A</v>
      </c>
      <c r="V63"/>
      <c r="W63"/>
      <c r="X63"/>
      <c r="Y63"/>
      <c r="Z63"/>
    </row>
    <row r="64" spans="1:26">
      <c r="A64">
        <v>10</v>
      </c>
      <c r="B64" t="s">
        <v>137</v>
      </c>
      <c r="C64" t="s">
        <v>138</v>
      </c>
      <c r="D64">
        <v>12</v>
      </c>
      <c r="E64">
        <v>0</v>
      </c>
      <c r="F64">
        <v>0</v>
      </c>
      <c r="G64" s="2">
        <f t="shared" si="3"/>
        <v>0</v>
      </c>
      <c r="H64" s="3" t="str">
        <f t="shared" si="4"/>
        <v>10</v>
      </c>
      <c r="I64" s="3" t="str">
        <f t="shared" si="5"/>
        <v>500</v>
      </c>
      <c r="J64" s="3">
        <v>500</v>
      </c>
      <c r="K64" s="3" t="str">
        <f>+VLOOKUP(J64,'Dimension descriptions'!P:R,3,FALSE)</f>
        <v>District Office</v>
      </c>
      <c r="L64" s="3" t="str">
        <f t="shared" si="0"/>
        <v>0000</v>
      </c>
      <c r="M64" s="10">
        <v>0</v>
      </c>
      <c r="N64" s="3" t="str">
        <f t="shared" si="1"/>
        <v>8150</v>
      </c>
      <c r="O64" s="3" t="str">
        <f t="shared" si="2"/>
        <v>888</v>
      </c>
      <c r="P64" s="3" t="str">
        <f t="shared" si="6"/>
        <v>8</v>
      </c>
      <c r="Q64" s="11">
        <f>+VLOOKUP(M64,'Dimension descriptions'!K:M,2,FALSE)</f>
        <v>0</v>
      </c>
      <c r="R64" s="33">
        <v>0</v>
      </c>
      <c r="S64" s="11" t="str">
        <f>+VLOOKUP(R64,'Dimension descriptions'!K:M,3)</f>
        <v>BASIC PROGRAM</v>
      </c>
      <c r="T64" s="3" t="str">
        <f t="shared" si="7"/>
        <v>N</v>
      </c>
      <c r="U64" t="e">
        <f>+VLOOKUP(R64,'FY21 P13 Allotment memo'!O:O,1,FALSE)</f>
        <v>#N/A</v>
      </c>
      <c r="V64"/>
      <c r="W64"/>
      <c r="X64"/>
      <c r="Y64"/>
      <c r="Z64"/>
    </row>
    <row r="65" spans="1:26">
      <c r="A65">
        <v>10</v>
      </c>
      <c r="B65" t="s">
        <v>139</v>
      </c>
      <c r="C65" t="s">
        <v>140</v>
      </c>
      <c r="D65">
        <v>12</v>
      </c>
      <c r="E65">
        <v>53188</v>
      </c>
      <c r="F65">
        <v>0</v>
      </c>
      <c r="G65" s="2">
        <f t="shared" si="3"/>
        <v>53188</v>
      </c>
      <c r="H65" s="3" t="str">
        <f t="shared" si="4"/>
        <v>10</v>
      </c>
      <c r="I65" s="3" t="str">
        <f t="shared" si="5"/>
        <v>500</v>
      </c>
      <c r="J65" s="3">
        <v>500</v>
      </c>
      <c r="K65" s="3" t="str">
        <f>+VLOOKUP(J65,'Dimension descriptions'!P:R,3,FALSE)</f>
        <v>District Office</v>
      </c>
      <c r="L65" s="3" t="str">
        <f t="shared" si="0"/>
        <v>5362</v>
      </c>
      <c r="M65" s="10">
        <v>5362</v>
      </c>
      <c r="N65" s="3" t="str">
        <f t="shared" si="1"/>
        <v>8131</v>
      </c>
      <c r="O65" s="3" t="str">
        <f t="shared" si="2"/>
        <v>888</v>
      </c>
      <c r="P65" s="3" t="str">
        <f t="shared" si="6"/>
        <v>8</v>
      </c>
      <c r="Q65" s="11">
        <f>+VLOOKUP(M65,'Dimension descriptions'!K:M,2,FALSE)</f>
        <v>5360</v>
      </c>
      <c r="R65" s="33">
        <v>5360</v>
      </c>
      <c r="S65" s="11" t="str">
        <f>+VLOOKUP(R65,'Dimension descriptions'!K:M,3)</f>
        <v>EDUCATIONAL TECHNOLOGY INITIAT</v>
      </c>
      <c r="T65" s="3" t="str">
        <f t="shared" si="7"/>
        <v>Y</v>
      </c>
      <c r="U65" t="e">
        <f>+VLOOKUP(R65,'FY21 P13 Allotment memo'!O:O,1,FALSE)</f>
        <v>#N/A</v>
      </c>
      <c r="V65"/>
      <c r="W65"/>
      <c r="X65"/>
      <c r="Y65"/>
      <c r="Z65"/>
    </row>
    <row r="66" spans="1:26">
      <c r="A66">
        <v>10</v>
      </c>
      <c r="B66" t="s">
        <v>141</v>
      </c>
      <c r="C66" t="s">
        <v>142</v>
      </c>
      <c r="D66">
        <v>12</v>
      </c>
      <c r="E66">
        <v>31035.05</v>
      </c>
      <c r="F66">
        <v>0</v>
      </c>
      <c r="G66" s="2">
        <f t="shared" si="3"/>
        <v>31035.05</v>
      </c>
      <c r="H66" s="3" t="str">
        <f t="shared" si="4"/>
        <v>10</v>
      </c>
      <c r="I66" s="3" t="str">
        <f t="shared" si="5"/>
        <v>500</v>
      </c>
      <c r="J66" s="3">
        <v>500</v>
      </c>
      <c r="K66" s="3" t="str">
        <f>+VLOOKUP(J66,'Dimension descriptions'!P:R,3,FALSE)</f>
        <v>District Office</v>
      </c>
      <c r="L66" s="3" t="str">
        <f t="shared" si="0"/>
        <v>5610</v>
      </c>
      <c r="M66" s="10">
        <v>5610</v>
      </c>
      <c r="N66" s="3" t="str">
        <f t="shared" si="1"/>
        <v>8131</v>
      </c>
      <c r="O66" s="3" t="str">
        <f t="shared" si="2"/>
        <v>888</v>
      </c>
      <c r="P66" s="3" t="str">
        <f t="shared" si="6"/>
        <v>8</v>
      </c>
      <c r="Q66" s="11">
        <f>+VLOOKUP(M66,'Dimension descriptions'!K:M,2,FALSE)</f>
        <v>5610</v>
      </c>
      <c r="R66" s="33">
        <v>5610</v>
      </c>
      <c r="S66" s="11" t="str">
        <f>+VLOOKUP(R66,'Dimension descriptions'!K:M,3)</f>
        <v>DRIVERS EDUCATION</v>
      </c>
      <c r="T66" s="3" t="str">
        <f t="shared" si="7"/>
        <v>N</v>
      </c>
      <c r="U66">
        <f>+VLOOKUP(R66,'FY21 P13 Allotment memo'!O:O,1,FALSE)</f>
        <v>5610</v>
      </c>
      <c r="V66"/>
      <c r="W66"/>
      <c r="X66"/>
      <c r="Y66"/>
      <c r="Z66"/>
    </row>
    <row r="67" spans="1:26">
      <c r="A67">
        <v>10</v>
      </c>
      <c r="B67" t="s">
        <v>143</v>
      </c>
      <c r="C67" t="s">
        <v>144</v>
      </c>
      <c r="D67">
        <v>12</v>
      </c>
      <c r="E67">
        <v>0</v>
      </c>
      <c r="F67">
        <v>0</v>
      </c>
      <c r="G67" s="2">
        <f t="shared" si="3"/>
        <v>0</v>
      </c>
      <c r="H67" s="3" t="str">
        <f t="shared" si="4"/>
        <v>10</v>
      </c>
      <c r="I67" s="3" t="str">
        <f t="shared" si="5"/>
        <v>801</v>
      </c>
      <c r="J67" s="3">
        <v>801</v>
      </c>
      <c r="K67" s="3" t="str">
        <f>+VLOOKUP(J67,'Dimension descriptions'!P:R,3,FALSE)</f>
        <v>North Campus</v>
      </c>
      <c r="L67" s="3" t="str">
        <f t="shared" si="0"/>
        <v>0000</v>
      </c>
      <c r="M67" s="10">
        <v>0</v>
      </c>
      <c r="N67" s="3" t="str">
        <f t="shared" si="1"/>
        <v>8131</v>
      </c>
      <c r="O67" s="3" t="str">
        <f t="shared" si="2"/>
        <v>888</v>
      </c>
      <c r="P67" s="3" t="str">
        <f t="shared" si="6"/>
        <v>8</v>
      </c>
      <c r="Q67" s="11">
        <f>+VLOOKUP(M67,'Dimension descriptions'!K:M,2,FALSE)</f>
        <v>0</v>
      </c>
      <c r="R67" s="33">
        <v>0</v>
      </c>
      <c r="S67" s="11" t="str">
        <f>+VLOOKUP(R67,'Dimension descriptions'!K:M,3)</f>
        <v>BASIC PROGRAM</v>
      </c>
      <c r="T67" s="3" t="str">
        <f t="shared" si="7"/>
        <v>N</v>
      </c>
      <c r="U67" t="e">
        <f>+VLOOKUP(R67,'FY21 P13 Allotment memo'!O:O,1,FALSE)</f>
        <v>#N/A</v>
      </c>
      <c r="V67"/>
      <c r="W67"/>
      <c r="X67"/>
      <c r="Y67"/>
      <c r="Z67"/>
    </row>
    <row r="68" spans="1:26">
      <c r="A68">
        <v>10</v>
      </c>
      <c r="B68" t="s">
        <v>145</v>
      </c>
      <c r="C68" t="s">
        <v>146</v>
      </c>
      <c r="D68">
        <v>14</v>
      </c>
      <c r="E68">
        <v>0</v>
      </c>
      <c r="F68">
        <v>0</v>
      </c>
      <c r="G68" s="2">
        <f t="shared" si="3"/>
        <v>0</v>
      </c>
      <c r="H68" s="3" t="str">
        <f t="shared" si="4"/>
        <v>10</v>
      </c>
      <c r="I68" s="3" t="str">
        <f t="shared" si="5"/>
        <v>000</v>
      </c>
      <c r="J68" s="3">
        <v>0</v>
      </c>
      <c r="K68" s="3" t="str">
        <f>+VLOOKUP(J68,'Dimension descriptions'!P:R,3,FALSE)</f>
        <v>Balance Sheet Account</v>
      </c>
      <c r="L68" s="3" t="str">
        <f t="shared" si="0"/>
        <v>0600</v>
      </c>
      <c r="M68" s="10">
        <v>600</v>
      </c>
      <c r="N68" s="3" t="str">
        <f t="shared" si="1"/>
        <v>8131</v>
      </c>
      <c r="O68" s="3" t="str">
        <f t="shared" si="2"/>
        <v>888</v>
      </c>
      <c r="P68" s="3" t="str">
        <f t="shared" si="6"/>
        <v>8</v>
      </c>
      <c r="Q68" s="11">
        <f>+VLOOKUP(M68,'Dimension descriptions'!K:M,2,FALSE)</f>
        <v>5315</v>
      </c>
      <c r="R68" s="33">
        <v>5315</v>
      </c>
      <c r="S68" s="11" t="str">
        <f>+VLOOKUP(R68,'Dimension descriptions'!K:M,3)</f>
        <v>PUPIL TRANSPORTATION</v>
      </c>
      <c r="T68" s="3" t="str">
        <f t="shared" si="7"/>
        <v>Y</v>
      </c>
      <c r="U68">
        <f>+VLOOKUP(R68,'FY21 P13 Allotment memo'!O:O,1,FALSE)</f>
        <v>5315</v>
      </c>
      <c r="V68"/>
      <c r="W68"/>
      <c r="X68"/>
      <c r="Y68"/>
      <c r="Z68"/>
    </row>
    <row r="69" spans="1:26">
      <c r="A69">
        <v>10</v>
      </c>
      <c r="B69" t="s">
        <v>147</v>
      </c>
      <c r="C69" t="s">
        <v>148</v>
      </c>
      <c r="D69">
        <v>14</v>
      </c>
      <c r="E69">
        <v>0</v>
      </c>
      <c r="F69">
        <v>0</v>
      </c>
      <c r="G69" s="2">
        <f t="shared" si="3"/>
        <v>0</v>
      </c>
      <c r="H69" s="3" t="str">
        <f t="shared" si="4"/>
        <v>10</v>
      </c>
      <c r="I69" s="3" t="str">
        <f t="shared" si="5"/>
        <v>000</v>
      </c>
      <c r="J69" s="3">
        <v>0</v>
      </c>
      <c r="K69" s="3" t="str">
        <f>+VLOOKUP(J69,'Dimension descriptions'!P:R,3,FALSE)</f>
        <v>Balance Sheet Account</v>
      </c>
      <c r="L69" s="3" t="str">
        <f t="shared" si="0"/>
        <v>1205</v>
      </c>
      <c r="M69" s="10">
        <v>1205</v>
      </c>
      <c r="N69" s="3" t="str">
        <f t="shared" si="1"/>
        <v>8133</v>
      </c>
      <c r="O69" s="3" t="str">
        <f t="shared" si="2"/>
        <v>888</v>
      </c>
      <c r="P69" s="3" t="str">
        <f t="shared" si="6"/>
        <v>8</v>
      </c>
      <c r="Q69" s="11">
        <f>+VLOOKUP(M69,'Dimension descriptions'!K:M,2,FALSE)</f>
        <v>1205</v>
      </c>
      <c r="R69" s="33">
        <v>1205</v>
      </c>
      <c r="S69" s="11" t="str">
        <f>+VLOOKUP(R69,'Dimension descriptions'!K:M,3)</f>
        <v>SPECIAL EDUCATION</v>
      </c>
      <c r="T69" s="3" t="str">
        <f t="shared" si="7"/>
        <v>N</v>
      </c>
      <c r="U69">
        <f>+VLOOKUP(R69,'FY21 P13 Allotment memo'!O:O,1,FALSE)</f>
        <v>1205</v>
      </c>
      <c r="V69"/>
      <c r="W69"/>
      <c r="X69"/>
      <c r="Y69"/>
      <c r="Z69"/>
    </row>
    <row r="70" spans="1:26">
      <c r="A70">
        <v>10</v>
      </c>
      <c r="B70" t="s">
        <v>149</v>
      </c>
      <c r="C70" t="s">
        <v>150</v>
      </c>
      <c r="D70">
        <v>14</v>
      </c>
      <c r="E70">
        <v>0</v>
      </c>
      <c r="F70">
        <v>0</v>
      </c>
      <c r="G70" s="2">
        <f t="shared" si="3"/>
        <v>0</v>
      </c>
      <c r="H70" s="3" t="str">
        <f t="shared" si="4"/>
        <v>10</v>
      </c>
      <c r="I70" s="3" t="str">
        <f t="shared" si="5"/>
        <v>000</v>
      </c>
      <c r="J70" s="3">
        <v>0</v>
      </c>
      <c r="K70" s="3" t="str">
        <f>+VLOOKUP(J70,'Dimension descriptions'!P:R,3,FALSE)</f>
        <v>Balance Sheet Account</v>
      </c>
      <c r="L70" s="3" t="str">
        <f t="shared" si="0"/>
        <v>5601</v>
      </c>
      <c r="M70" s="10">
        <v>5601</v>
      </c>
      <c r="N70" s="3" t="str">
        <f t="shared" ref="N70:N133" si="8">+MID(B70,16,4)</f>
        <v>8133</v>
      </c>
      <c r="O70" s="3" t="str">
        <f t="shared" ref="O70:O133" si="9">+RIGHT(B70,3)</f>
        <v>888</v>
      </c>
      <c r="P70" s="3" t="str">
        <f t="shared" si="6"/>
        <v>8</v>
      </c>
      <c r="Q70" s="11">
        <f>+VLOOKUP(M70,'Dimension descriptions'!K:M,2,FALSE)</f>
        <v>5601</v>
      </c>
      <c r="R70" s="33">
        <v>5601</v>
      </c>
      <c r="S70" s="11" t="str">
        <f>+VLOOKUP(R70,'Dimension descriptions'!K:M,3)</f>
        <v>LIBRARY SERVICES &amp; TECHNOLOGY GRANT</v>
      </c>
      <c r="T70" s="3" t="str">
        <f t="shared" si="7"/>
        <v>N</v>
      </c>
      <c r="U70" t="e">
        <f>+VLOOKUP(R70,'FY21 P13 Allotment memo'!O:O,1,FALSE)</f>
        <v>#N/A</v>
      </c>
      <c r="V70"/>
      <c r="W70"/>
      <c r="X70"/>
      <c r="Y70"/>
      <c r="Z70"/>
    </row>
    <row r="71" spans="1:26">
      <c r="A71">
        <v>10</v>
      </c>
      <c r="B71" t="s">
        <v>151</v>
      </c>
      <c r="C71" t="s">
        <v>152</v>
      </c>
      <c r="D71">
        <v>14</v>
      </c>
      <c r="E71">
        <v>0</v>
      </c>
      <c r="F71">
        <v>0</v>
      </c>
      <c r="G71" s="2">
        <f t="shared" ref="G71:G134" si="10">+E71-F71</f>
        <v>0</v>
      </c>
      <c r="H71" s="3" t="str">
        <f t="shared" ref="H71:H134" si="11">+LEFT(B71,2)</f>
        <v>10</v>
      </c>
      <c r="I71" s="3" t="str">
        <f t="shared" ref="I71:I134" si="12">+MID(B71,4,3)</f>
        <v>000</v>
      </c>
      <c r="J71" s="3">
        <v>0</v>
      </c>
      <c r="K71" s="3" t="str">
        <f>+VLOOKUP(J71,'Dimension descriptions'!P:R,3,FALSE)</f>
        <v>Balance Sheet Account</v>
      </c>
      <c r="L71" s="3" t="str">
        <f t="shared" ref="L71:L134" si="13">+MID(B71,11,4)</f>
        <v>5816</v>
      </c>
      <c r="M71" s="10">
        <v>5816</v>
      </c>
      <c r="N71" s="3" t="str">
        <f t="shared" si="8"/>
        <v>8133</v>
      </c>
      <c r="O71" s="3" t="str">
        <f t="shared" si="9"/>
        <v>888</v>
      </c>
      <c r="P71" s="3" t="str">
        <f t="shared" ref="P71:P134" si="14">+LEFT(O71,1)</f>
        <v>8</v>
      </c>
      <c r="Q71" s="11">
        <f>+VLOOKUP(M71,'Dimension descriptions'!K:M,2,FALSE)</f>
        <v>5816</v>
      </c>
      <c r="R71" s="33">
        <v>5816</v>
      </c>
      <c r="S71" s="11" t="str">
        <f>+VLOOKUP(R71,'Dimension descriptions'!K:M,3)</f>
        <v>HB 162 TEXTBOOKS</v>
      </c>
      <c r="T71" s="3" t="str">
        <f t="shared" ref="T71:T134" si="15">+IF(Q71=M71,"N","Y")</f>
        <v>N</v>
      </c>
      <c r="U71" t="e">
        <f>+VLOOKUP(R71,'FY21 P13 Allotment memo'!O:O,1,FALSE)</f>
        <v>#N/A</v>
      </c>
      <c r="V71"/>
      <c r="W71"/>
      <c r="X71"/>
      <c r="Y71"/>
      <c r="Z71"/>
    </row>
    <row r="72" spans="1:26">
      <c r="A72">
        <v>10</v>
      </c>
      <c r="B72" t="s">
        <v>153</v>
      </c>
      <c r="C72" t="s">
        <v>154</v>
      </c>
      <c r="D72">
        <v>14</v>
      </c>
      <c r="E72">
        <v>0</v>
      </c>
      <c r="F72">
        <v>0</v>
      </c>
      <c r="G72" s="2">
        <f t="shared" si="10"/>
        <v>0</v>
      </c>
      <c r="H72" s="3" t="str">
        <f t="shared" si="11"/>
        <v>10</v>
      </c>
      <c r="I72" s="3" t="str">
        <f t="shared" si="12"/>
        <v>000</v>
      </c>
      <c r="J72" s="3">
        <v>0</v>
      </c>
      <c r="K72" s="3" t="str">
        <f>+VLOOKUP(J72,'Dimension descriptions'!P:R,3,FALSE)</f>
        <v>Balance Sheet Account</v>
      </c>
      <c r="L72" s="3" t="str">
        <f t="shared" si="13"/>
        <v>5881</v>
      </c>
      <c r="M72" s="10">
        <v>5881</v>
      </c>
      <c r="N72" s="3" t="str">
        <f t="shared" si="8"/>
        <v>8133</v>
      </c>
      <c r="O72" s="3" t="str">
        <f t="shared" si="9"/>
        <v>888</v>
      </c>
      <c r="P72" s="3" t="str">
        <f t="shared" si="14"/>
        <v>8</v>
      </c>
      <c r="Q72" s="11">
        <f>+VLOOKUP(M72,'Dimension descriptions'!K:M,2,FALSE)</f>
        <v>5881</v>
      </c>
      <c r="R72" s="33">
        <v>5881</v>
      </c>
      <c r="S72" s="11" t="str">
        <f>+VLOOKUP(R72,'Dimension descriptions'!K:M,3)</f>
        <v>USTAR PROGRAM</v>
      </c>
      <c r="T72" s="3" t="str">
        <f t="shared" si="15"/>
        <v>N</v>
      </c>
      <c r="U72">
        <f>+VLOOKUP(R72,'FY21 P13 Allotment memo'!O:O,1,FALSE)</f>
        <v>5881</v>
      </c>
      <c r="V72"/>
      <c r="W72"/>
      <c r="X72"/>
      <c r="Y72"/>
      <c r="Z72"/>
    </row>
    <row r="73" spans="1:26">
      <c r="A73">
        <v>10</v>
      </c>
      <c r="B73" t="s">
        <v>155</v>
      </c>
      <c r="C73" t="s">
        <v>156</v>
      </c>
      <c r="D73">
        <v>14</v>
      </c>
      <c r="E73">
        <v>0</v>
      </c>
      <c r="F73">
        <v>0</v>
      </c>
      <c r="G73" s="2">
        <f t="shared" si="10"/>
        <v>0</v>
      </c>
      <c r="H73" s="3" t="str">
        <f t="shared" si="11"/>
        <v>10</v>
      </c>
      <c r="I73" s="3" t="str">
        <f t="shared" si="12"/>
        <v>000</v>
      </c>
      <c r="J73" s="3">
        <v>0</v>
      </c>
      <c r="K73" s="3" t="str">
        <f>+VLOOKUP(J73,'Dimension descriptions'!P:R,3,FALSE)</f>
        <v>Balance Sheet Account</v>
      </c>
      <c r="L73" s="3" t="str">
        <f t="shared" si="13"/>
        <v>7840</v>
      </c>
      <c r="M73" s="10">
        <v>7840</v>
      </c>
      <c r="N73" s="3" t="str">
        <f t="shared" si="8"/>
        <v>8134</v>
      </c>
      <c r="O73" s="3" t="str">
        <f t="shared" si="9"/>
        <v>888</v>
      </c>
      <c r="P73" s="3" t="str">
        <f t="shared" si="14"/>
        <v>8</v>
      </c>
      <c r="Q73" s="11">
        <f>+VLOOKUP(M73,'Dimension descriptions'!K:M,2,FALSE)</f>
        <v>7840</v>
      </c>
      <c r="R73" s="33">
        <v>7840</v>
      </c>
      <c r="S73" s="11" t="str">
        <f>+VLOOKUP(R73,'Dimension descriptions'!K:M,3)</f>
        <v>FEDERAL NCLB TITLE I D YIC</v>
      </c>
      <c r="T73" s="3" t="str">
        <f t="shared" si="15"/>
        <v>N</v>
      </c>
      <c r="U73" t="e">
        <f>+VLOOKUP(R73,'FY21 P13 Allotment memo'!O:O,1,FALSE)</f>
        <v>#N/A</v>
      </c>
      <c r="V73"/>
      <c r="W73"/>
      <c r="X73"/>
      <c r="Y73"/>
      <c r="Z73"/>
    </row>
    <row r="74" spans="1:26">
      <c r="A74">
        <v>10</v>
      </c>
      <c r="B74" t="s">
        <v>157</v>
      </c>
      <c r="C74" t="s">
        <v>158</v>
      </c>
      <c r="D74">
        <v>15</v>
      </c>
      <c r="E74">
        <v>11691.51</v>
      </c>
      <c r="F74">
        <v>0</v>
      </c>
      <c r="G74" s="2">
        <f t="shared" si="10"/>
        <v>11691.51</v>
      </c>
      <c r="H74" s="3" t="str">
        <f t="shared" si="11"/>
        <v>10</v>
      </c>
      <c r="I74" s="3" t="str">
        <f t="shared" si="12"/>
        <v>000</v>
      </c>
      <c r="J74" s="3">
        <v>0</v>
      </c>
      <c r="K74" s="3" t="str">
        <f>+VLOOKUP(J74,'Dimension descriptions'!P:R,3,FALSE)</f>
        <v>Balance Sheet Account</v>
      </c>
      <c r="L74" s="3" t="str">
        <f t="shared" si="13"/>
        <v>0000</v>
      </c>
      <c r="M74" s="10">
        <v>0</v>
      </c>
      <c r="N74" s="3" t="str">
        <f t="shared" si="8"/>
        <v>8131</v>
      </c>
      <c r="O74" s="3" t="str">
        <f t="shared" si="9"/>
        <v>888</v>
      </c>
      <c r="P74" s="3" t="str">
        <f t="shared" si="14"/>
        <v>8</v>
      </c>
      <c r="Q74" s="11">
        <f>+VLOOKUP(M74,'Dimension descriptions'!K:M,2,FALSE)</f>
        <v>0</v>
      </c>
      <c r="R74" s="33">
        <v>0</v>
      </c>
      <c r="S74" s="11" t="str">
        <f>+VLOOKUP(R74,'Dimension descriptions'!K:M,3)</f>
        <v>BASIC PROGRAM</v>
      </c>
      <c r="T74" s="3" t="str">
        <f t="shared" si="15"/>
        <v>N</v>
      </c>
      <c r="U74" t="e">
        <f>+VLOOKUP(R74,'FY21 P13 Allotment memo'!O:O,1,FALSE)</f>
        <v>#N/A</v>
      </c>
      <c r="V74"/>
      <c r="W74"/>
      <c r="X74"/>
      <c r="Y74"/>
      <c r="Z74"/>
    </row>
    <row r="75" spans="1:26">
      <c r="A75">
        <v>10</v>
      </c>
      <c r="B75" t="s">
        <v>159</v>
      </c>
      <c r="C75" t="s">
        <v>160</v>
      </c>
      <c r="D75">
        <v>15</v>
      </c>
      <c r="E75">
        <v>0</v>
      </c>
      <c r="F75">
        <v>0</v>
      </c>
      <c r="G75" s="2">
        <f t="shared" si="10"/>
        <v>0</v>
      </c>
      <c r="H75" s="3" t="str">
        <f t="shared" si="11"/>
        <v>10</v>
      </c>
      <c r="I75" s="3" t="str">
        <f t="shared" si="12"/>
        <v>000</v>
      </c>
      <c r="J75" s="3">
        <v>0</v>
      </c>
      <c r="K75" s="3" t="str">
        <f>+VLOOKUP(J75,'Dimension descriptions'!P:R,3,FALSE)</f>
        <v>Balance Sheet Account</v>
      </c>
      <c r="L75" s="3" t="str">
        <f t="shared" si="13"/>
        <v>1609</v>
      </c>
      <c r="M75" s="10">
        <v>1609</v>
      </c>
      <c r="N75" s="3" t="str">
        <f t="shared" si="8"/>
        <v>8133</v>
      </c>
      <c r="O75" s="3" t="str">
        <f t="shared" si="9"/>
        <v>888</v>
      </c>
      <c r="P75" s="3" t="str">
        <f t="shared" si="14"/>
        <v>8</v>
      </c>
      <c r="Q75" s="11">
        <f>+VLOOKUP(M75,'Dimension descriptions'!K:M,2,FALSE)</f>
        <v>1609</v>
      </c>
      <c r="R75" s="33">
        <v>1609</v>
      </c>
      <c r="S75" s="11" t="str">
        <f>+VLOOKUP(R75,'Dimension descriptions'!K:M,3)</f>
        <v>ADULT EDUCATION</v>
      </c>
      <c r="T75" s="3" t="str">
        <f t="shared" si="15"/>
        <v>N</v>
      </c>
      <c r="U75" t="e">
        <f>+VLOOKUP(R75,'FY21 P13 Allotment memo'!O:O,1,FALSE)</f>
        <v>#N/A</v>
      </c>
      <c r="V75"/>
      <c r="W75"/>
      <c r="X75"/>
      <c r="Y75"/>
      <c r="Z75"/>
    </row>
    <row r="76" spans="1:26">
      <c r="A76">
        <v>10</v>
      </c>
      <c r="B76" t="s">
        <v>161</v>
      </c>
      <c r="C76" t="s">
        <v>162</v>
      </c>
      <c r="D76">
        <v>15</v>
      </c>
      <c r="E76">
        <v>0</v>
      </c>
      <c r="F76">
        <v>0</v>
      </c>
      <c r="G76" s="2">
        <f t="shared" si="10"/>
        <v>0</v>
      </c>
      <c r="H76" s="3" t="str">
        <f t="shared" si="11"/>
        <v>10</v>
      </c>
      <c r="I76" s="3" t="str">
        <f t="shared" si="12"/>
        <v>000</v>
      </c>
      <c r="J76" s="3">
        <v>0</v>
      </c>
      <c r="K76" s="3" t="str">
        <f>+VLOOKUP(J76,'Dimension descriptions'!P:R,3,FALSE)</f>
        <v>Balance Sheet Account</v>
      </c>
      <c r="L76" s="3" t="str">
        <f t="shared" si="13"/>
        <v>5315</v>
      </c>
      <c r="M76" s="10">
        <v>5315</v>
      </c>
      <c r="N76" s="3" t="str">
        <f t="shared" si="8"/>
        <v>8133</v>
      </c>
      <c r="O76" s="3" t="str">
        <f t="shared" si="9"/>
        <v>888</v>
      </c>
      <c r="P76" s="3" t="str">
        <f t="shared" si="14"/>
        <v>8</v>
      </c>
      <c r="Q76" s="11">
        <f>+VLOOKUP(M76,'Dimension descriptions'!K:M,2,FALSE)</f>
        <v>5315</v>
      </c>
      <c r="R76" s="33">
        <v>5315</v>
      </c>
      <c r="S76" s="11" t="str">
        <f>+VLOOKUP(R76,'Dimension descriptions'!K:M,3)</f>
        <v>PUPIL TRANSPORTATION</v>
      </c>
      <c r="T76" s="3" t="str">
        <f t="shared" si="15"/>
        <v>N</v>
      </c>
      <c r="U76">
        <f>+VLOOKUP(R76,'FY21 P13 Allotment memo'!O:O,1,FALSE)</f>
        <v>5315</v>
      </c>
      <c r="V76"/>
      <c r="W76"/>
      <c r="X76"/>
      <c r="Y76"/>
      <c r="Z76"/>
    </row>
    <row r="77" spans="1:26">
      <c r="A77">
        <v>10</v>
      </c>
      <c r="B77" t="s">
        <v>163</v>
      </c>
      <c r="C77" t="s">
        <v>164</v>
      </c>
      <c r="D77">
        <v>15</v>
      </c>
      <c r="E77">
        <v>0</v>
      </c>
      <c r="F77">
        <v>0</v>
      </c>
      <c r="G77" s="2">
        <f t="shared" si="10"/>
        <v>0</v>
      </c>
      <c r="H77" s="3" t="str">
        <f t="shared" si="11"/>
        <v>10</v>
      </c>
      <c r="I77" s="3" t="str">
        <f t="shared" si="12"/>
        <v>000</v>
      </c>
      <c r="J77" s="3">
        <v>0</v>
      </c>
      <c r="K77" s="3" t="str">
        <f>+VLOOKUP(J77,'Dimension descriptions'!P:R,3,FALSE)</f>
        <v>Balance Sheet Account</v>
      </c>
      <c r="L77" s="3" t="str">
        <f t="shared" si="13"/>
        <v>5333</v>
      </c>
      <c r="M77" s="10">
        <v>5333</v>
      </c>
      <c r="N77" s="3" t="str">
        <f t="shared" si="8"/>
        <v>8131</v>
      </c>
      <c r="O77" s="3" t="str">
        <f t="shared" si="9"/>
        <v>888</v>
      </c>
      <c r="P77" s="3" t="str">
        <f t="shared" si="14"/>
        <v>8</v>
      </c>
      <c r="Q77" s="11">
        <f>+VLOOKUP(M77,'Dimension descriptions'!K:M,2,FALSE)</f>
        <v>5333</v>
      </c>
      <c r="R77" s="33">
        <v>5333</v>
      </c>
      <c r="S77" s="11" t="str">
        <f>+VLOOKUP(R77,'Dimension descriptions'!K:M,3)</f>
        <v>CONCURRENT ENROLLMENT</v>
      </c>
      <c r="T77" s="3" t="str">
        <f t="shared" si="15"/>
        <v>N</v>
      </c>
      <c r="U77">
        <f>+VLOOKUP(R77,'FY21 P13 Allotment memo'!O:O,1,FALSE)</f>
        <v>5333</v>
      </c>
      <c r="V77"/>
      <c r="W77"/>
      <c r="X77"/>
      <c r="Y77"/>
      <c r="Z77"/>
    </row>
    <row r="78" spans="1:26">
      <c r="A78">
        <v>10</v>
      </c>
      <c r="B78" t="s">
        <v>165</v>
      </c>
      <c r="C78" t="s">
        <v>166</v>
      </c>
      <c r="D78">
        <v>15</v>
      </c>
      <c r="E78">
        <v>0</v>
      </c>
      <c r="F78">
        <v>0</v>
      </c>
      <c r="G78" s="2">
        <f t="shared" si="10"/>
        <v>0</v>
      </c>
      <c r="H78" s="3" t="str">
        <f t="shared" si="11"/>
        <v>10</v>
      </c>
      <c r="I78" s="3" t="str">
        <f t="shared" si="12"/>
        <v>000</v>
      </c>
      <c r="J78" s="3">
        <v>0</v>
      </c>
      <c r="K78" s="3" t="str">
        <f>+VLOOKUP(J78,'Dimension descriptions'!P:R,3,FALSE)</f>
        <v>Balance Sheet Account</v>
      </c>
      <c r="L78" s="3" t="str">
        <f t="shared" si="13"/>
        <v>5340</v>
      </c>
      <c r="M78" s="10">
        <v>5340</v>
      </c>
      <c r="N78" s="3" t="str">
        <f t="shared" si="8"/>
        <v>8133</v>
      </c>
      <c r="O78" s="3" t="str">
        <f t="shared" si="9"/>
        <v>888</v>
      </c>
      <c r="P78" s="3" t="str">
        <f t="shared" si="14"/>
        <v>8</v>
      </c>
      <c r="Q78" s="11">
        <f>+VLOOKUP(M78,'Dimension descriptions'!K:M,2,FALSE)</f>
        <v>5340</v>
      </c>
      <c r="R78" s="33">
        <v>5340</v>
      </c>
      <c r="S78" s="11" t="str">
        <f>+VLOOKUP(R78,'Dimension descriptions'!K:M,3)</f>
        <v>AT RISK - YOUTH IN CUSTODY</v>
      </c>
      <c r="T78" s="3" t="str">
        <f t="shared" si="15"/>
        <v>N</v>
      </c>
      <c r="U78">
        <f>+VLOOKUP(R78,'FY21 P13 Allotment memo'!O:O,1,FALSE)</f>
        <v>5340</v>
      </c>
      <c r="V78"/>
      <c r="W78"/>
      <c r="X78"/>
      <c r="Y78"/>
      <c r="Z78"/>
    </row>
    <row r="79" spans="1:26">
      <c r="A79">
        <v>10</v>
      </c>
      <c r="B79" t="s">
        <v>167</v>
      </c>
      <c r="C79" t="s">
        <v>168</v>
      </c>
      <c r="D79">
        <v>15</v>
      </c>
      <c r="E79">
        <v>0</v>
      </c>
      <c r="F79">
        <v>0</v>
      </c>
      <c r="G79" s="2">
        <f t="shared" si="10"/>
        <v>0</v>
      </c>
      <c r="H79" s="3" t="str">
        <f t="shared" si="11"/>
        <v>10</v>
      </c>
      <c r="I79" s="3" t="str">
        <f t="shared" si="12"/>
        <v>000</v>
      </c>
      <c r="J79" s="3">
        <v>0</v>
      </c>
      <c r="K79" s="3" t="str">
        <f>+VLOOKUP(J79,'Dimension descriptions'!P:R,3,FALSE)</f>
        <v>Balance Sheet Account</v>
      </c>
      <c r="L79" s="3" t="str">
        <f t="shared" si="13"/>
        <v>5360</v>
      </c>
      <c r="M79" s="10">
        <v>5360</v>
      </c>
      <c r="N79" s="3" t="str">
        <f t="shared" si="8"/>
        <v>8139</v>
      </c>
      <c r="O79" s="3" t="str">
        <f t="shared" si="9"/>
        <v>888</v>
      </c>
      <c r="P79" s="3" t="str">
        <f t="shared" si="14"/>
        <v>8</v>
      </c>
      <c r="Q79" s="11">
        <f>+VLOOKUP(M79,'Dimension descriptions'!K:M,2,FALSE)</f>
        <v>5360</v>
      </c>
      <c r="R79" s="33">
        <v>5360</v>
      </c>
      <c r="S79" s="11" t="str">
        <f>+VLOOKUP(R79,'Dimension descriptions'!K:M,3)</f>
        <v>EDUCATIONAL TECHNOLOGY INITIAT</v>
      </c>
      <c r="T79" s="3" t="str">
        <f t="shared" si="15"/>
        <v>N</v>
      </c>
      <c r="U79" t="e">
        <f>+VLOOKUP(R79,'FY21 P13 Allotment memo'!O:O,1,FALSE)</f>
        <v>#N/A</v>
      </c>
      <c r="V79"/>
      <c r="W79"/>
      <c r="X79"/>
      <c r="Y79"/>
      <c r="Z79"/>
    </row>
    <row r="80" spans="1:26">
      <c r="A80">
        <v>10</v>
      </c>
      <c r="B80" t="s">
        <v>169</v>
      </c>
      <c r="C80" t="s">
        <v>170</v>
      </c>
      <c r="D80">
        <v>15</v>
      </c>
      <c r="E80">
        <v>0</v>
      </c>
      <c r="F80">
        <v>0</v>
      </c>
      <c r="G80" s="2">
        <f t="shared" si="10"/>
        <v>0</v>
      </c>
      <c r="H80" s="3" t="str">
        <f t="shared" si="11"/>
        <v>10</v>
      </c>
      <c r="I80" s="3" t="str">
        <f t="shared" si="12"/>
        <v>000</v>
      </c>
      <c r="J80" s="3">
        <v>0</v>
      </c>
      <c r="K80" s="3" t="str">
        <f>+VLOOKUP(J80,'Dimension descriptions'!P:R,3,FALSE)</f>
        <v>Balance Sheet Account</v>
      </c>
      <c r="L80" s="3" t="str">
        <f t="shared" si="13"/>
        <v>5368</v>
      </c>
      <c r="M80" s="10">
        <v>5368</v>
      </c>
      <c r="N80" s="3" t="str">
        <f t="shared" si="8"/>
        <v>8131</v>
      </c>
      <c r="O80" s="3" t="str">
        <f t="shared" si="9"/>
        <v>888</v>
      </c>
      <c r="P80" s="3" t="str">
        <f t="shared" si="14"/>
        <v>8</v>
      </c>
      <c r="Q80" s="11">
        <f>+VLOOKUP(M80,'Dimension descriptions'!K:M,2,FALSE)</f>
        <v>5368</v>
      </c>
      <c r="R80" s="33">
        <v>5368</v>
      </c>
      <c r="S80" s="11" t="str">
        <f>+VLOOKUP(R80,'Dimension descriptions'!K:M,3)</f>
        <v>SCHOOL NURSE PROGRAM</v>
      </c>
      <c r="T80" s="3" t="str">
        <f t="shared" si="15"/>
        <v>N</v>
      </c>
      <c r="U80" t="e">
        <f>+VLOOKUP(R80,'FY21 P13 Allotment memo'!O:O,1,FALSE)</f>
        <v>#N/A</v>
      </c>
      <c r="V80"/>
      <c r="W80"/>
      <c r="X80"/>
      <c r="Y80"/>
      <c r="Z80"/>
    </row>
    <row r="81" spans="1:26">
      <c r="A81">
        <v>10</v>
      </c>
      <c r="B81" t="s">
        <v>171</v>
      </c>
      <c r="C81" t="s">
        <v>172</v>
      </c>
      <c r="D81">
        <v>15</v>
      </c>
      <c r="E81">
        <v>0</v>
      </c>
      <c r="F81">
        <v>0</v>
      </c>
      <c r="G81" s="2">
        <f t="shared" si="10"/>
        <v>0</v>
      </c>
      <c r="H81" s="3" t="str">
        <f t="shared" si="11"/>
        <v>10</v>
      </c>
      <c r="I81" s="3" t="str">
        <f t="shared" si="12"/>
        <v>000</v>
      </c>
      <c r="J81" s="3">
        <v>0</v>
      </c>
      <c r="K81" s="3" t="str">
        <f>+VLOOKUP(J81,'Dimension descriptions'!P:R,3,FALSE)</f>
        <v>Balance Sheet Account</v>
      </c>
      <c r="L81" s="3" t="str">
        <f t="shared" si="13"/>
        <v>5460</v>
      </c>
      <c r="M81" s="10">
        <v>5460</v>
      </c>
      <c r="N81" s="3" t="str">
        <f t="shared" si="8"/>
        <v>8133</v>
      </c>
      <c r="O81" s="3" t="str">
        <f t="shared" si="9"/>
        <v>888</v>
      </c>
      <c r="P81" s="3" t="str">
        <f t="shared" si="14"/>
        <v>8</v>
      </c>
      <c r="Q81" s="11">
        <f>+VLOOKUP(M81,'Dimension descriptions'!K:M,2,FALSE)</f>
        <v>5460</v>
      </c>
      <c r="R81" s="33">
        <v>5460</v>
      </c>
      <c r="S81" s="11" t="str">
        <f>+VLOOKUP(R81,'Dimension descriptions'!K:M,3)</f>
        <v>BOARD LEEWAY</v>
      </c>
      <c r="T81" s="3" t="str">
        <f t="shared" si="15"/>
        <v>N</v>
      </c>
      <c r="U81">
        <f>+VLOOKUP(R81,'FY21 P13 Allotment memo'!O:O,1,FALSE)</f>
        <v>5460</v>
      </c>
      <c r="V81"/>
      <c r="W81"/>
      <c r="X81"/>
      <c r="Y81"/>
      <c r="Z81"/>
    </row>
    <row r="82" spans="1:26">
      <c r="A82">
        <v>10</v>
      </c>
      <c r="B82" t="s">
        <v>173</v>
      </c>
      <c r="C82" t="s">
        <v>174</v>
      </c>
      <c r="D82">
        <v>15</v>
      </c>
      <c r="E82">
        <v>0</v>
      </c>
      <c r="F82">
        <v>0</v>
      </c>
      <c r="G82" s="2">
        <f t="shared" si="10"/>
        <v>0</v>
      </c>
      <c r="H82" s="3" t="str">
        <f t="shared" si="11"/>
        <v>10</v>
      </c>
      <c r="I82" s="3" t="str">
        <f t="shared" si="12"/>
        <v>000</v>
      </c>
      <c r="J82" s="3">
        <v>0</v>
      </c>
      <c r="K82" s="3" t="str">
        <f>+VLOOKUP(J82,'Dimension descriptions'!P:R,3,FALSE)</f>
        <v>Balance Sheet Account</v>
      </c>
      <c r="L82" s="3" t="str">
        <f t="shared" si="13"/>
        <v>5618</v>
      </c>
      <c r="M82" s="10">
        <v>5618</v>
      </c>
      <c r="N82" s="3" t="str">
        <f t="shared" si="8"/>
        <v>8134</v>
      </c>
      <c r="O82" s="3" t="str">
        <f t="shared" si="9"/>
        <v>888</v>
      </c>
      <c r="P82" s="3" t="str">
        <f t="shared" si="14"/>
        <v>8</v>
      </c>
      <c r="Q82" s="11">
        <f>+VLOOKUP(M82,'Dimension descriptions'!K:M,2,FALSE)</f>
        <v>5618</v>
      </c>
      <c r="R82" s="33">
        <v>5618</v>
      </c>
      <c r="S82" s="11" t="str">
        <f>+VLOOKUP(R82,'Dimension descriptions'!K:M,3)</f>
        <v>PROF DEVELOPMENT - State Grants</v>
      </c>
      <c r="T82" s="3" t="str">
        <f t="shared" si="15"/>
        <v>N</v>
      </c>
      <c r="U82" t="e">
        <f>+VLOOKUP(R82,'FY21 P13 Allotment memo'!O:O,1,FALSE)</f>
        <v>#N/A</v>
      </c>
      <c r="V82"/>
      <c r="W82"/>
      <c r="X82"/>
      <c r="Y82"/>
      <c r="Z82"/>
    </row>
    <row r="83" spans="1:26">
      <c r="A83">
        <v>10</v>
      </c>
      <c r="B83" t="s">
        <v>175</v>
      </c>
      <c r="C83" t="s">
        <v>176</v>
      </c>
      <c r="D83">
        <v>15</v>
      </c>
      <c r="E83">
        <v>23026.05</v>
      </c>
      <c r="F83">
        <v>0</v>
      </c>
      <c r="G83" s="2">
        <f t="shared" si="10"/>
        <v>23026.05</v>
      </c>
      <c r="H83" s="3" t="str">
        <f t="shared" si="11"/>
        <v>10</v>
      </c>
      <c r="I83" s="3" t="str">
        <f t="shared" si="12"/>
        <v>000</v>
      </c>
      <c r="J83" s="3">
        <v>0</v>
      </c>
      <c r="K83" s="3" t="str">
        <f>+VLOOKUP(J83,'Dimension descriptions'!P:R,3,FALSE)</f>
        <v>Balance Sheet Account</v>
      </c>
      <c r="L83" s="3" t="str">
        <f t="shared" si="13"/>
        <v>5655</v>
      </c>
      <c r="M83" s="10">
        <v>5655</v>
      </c>
      <c r="N83" s="3" t="str">
        <f t="shared" si="8"/>
        <v>8133</v>
      </c>
      <c r="O83" s="3" t="str">
        <f t="shared" si="9"/>
        <v>888</v>
      </c>
      <c r="P83" s="3" t="str">
        <f t="shared" si="14"/>
        <v>8</v>
      </c>
      <c r="Q83" s="11">
        <f>+VLOOKUP(M83,'Dimension descriptions'!K:M,2,FALSE)</f>
        <v>5655</v>
      </c>
      <c r="R83" s="33">
        <v>5655</v>
      </c>
      <c r="S83" s="11" t="str">
        <f>+VLOOKUP(R83,'Dimension descriptions'!K:M,3)</f>
        <v>DIGITAL TEACHING &amp; LEARNING</v>
      </c>
      <c r="T83" s="3" t="str">
        <f t="shared" si="15"/>
        <v>N</v>
      </c>
      <c r="U83">
        <f>+VLOOKUP(R83,'FY21 P13 Allotment memo'!O:O,1,FALSE)</f>
        <v>5655</v>
      </c>
      <c r="V83"/>
      <c r="W83"/>
      <c r="X83"/>
      <c r="Y83"/>
      <c r="Z83"/>
    </row>
    <row r="84" spans="1:26">
      <c r="A84">
        <v>10</v>
      </c>
      <c r="B84" t="s">
        <v>177</v>
      </c>
      <c r="C84" t="s">
        <v>178</v>
      </c>
      <c r="D84">
        <v>15</v>
      </c>
      <c r="E84">
        <v>0</v>
      </c>
      <c r="F84">
        <v>0</v>
      </c>
      <c r="G84" s="2">
        <f t="shared" si="10"/>
        <v>0</v>
      </c>
      <c r="H84" s="3" t="str">
        <f t="shared" si="11"/>
        <v>10</v>
      </c>
      <c r="I84" s="3" t="str">
        <f t="shared" si="12"/>
        <v>000</v>
      </c>
      <c r="J84" s="3">
        <v>0</v>
      </c>
      <c r="K84" s="3" t="str">
        <f>+VLOOKUP(J84,'Dimension descriptions'!P:R,3,FALSE)</f>
        <v>Balance Sheet Account</v>
      </c>
      <c r="L84" s="3" t="str">
        <f t="shared" si="13"/>
        <v>5672</v>
      </c>
      <c r="M84" s="10">
        <v>5672</v>
      </c>
      <c r="N84" s="3" t="str">
        <f t="shared" si="8"/>
        <v>8134</v>
      </c>
      <c r="O84" s="3" t="str">
        <f t="shared" si="9"/>
        <v>888</v>
      </c>
      <c r="P84" s="3" t="str">
        <f t="shared" si="14"/>
        <v>8</v>
      </c>
      <c r="Q84" s="11">
        <f>+VLOOKUP(M84,'Dimension descriptions'!K:M,2,FALSE)</f>
        <v>5672</v>
      </c>
      <c r="R84" s="33">
        <v>5672</v>
      </c>
      <c r="S84" s="11" t="str">
        <f>+VLOOKUP(R84,'Dimension descriptions'!K:M,3)</f>
        <v>STATE SUBSTANCE ABUSE-FEE ON FINES</v>
      </c>
      <c r="T84" s="3" t="str">
        <f t="shared" si="15"/>
        <v>N</v>
      </c>
      <c r="U84" t="e">
        <f>+VLOOKUP(R84,'FY21 P13 Allotment memo'!O:O,1,FALSE)</f>
        <v>#N/A</v>
      </c>
      <c r="V84"/>
      <c r="W84"/>
      <c r="X84"/>
      <c r="Y84"/>
      <c r="Z84"/>
    </row>
    <row r="85" spans="1:26">
      <c r="A85">
        <v>10</v>
      </c>
      <c r="B85" t="s">
        <v>179</v>
      </c>
      <c r="C85" t="s">
        <v>180</v>
      </c>
      <c r="D85">
        <v>15</v>
      </c>
      <c r="E85">
        <v>0</v>
      </c>
      <c r="F85">
        <v>0</v>
      </c>
      <c r="G85" s="2">
        <f t="shared" si="10"/>
        <v>0</v>
      </c>
      <c r="H85" s="3" t="str">
        <f t="shared" si="11"/>
        <v>10</v>
      </c>
      <c r="I85" s="3" t="str">
        <f t="shared" si="12"/>
        <v>000</v>
      </c>
      <c r="J85" s="3">
        <v>0</v>
      </c>
      <c r="K85" s="3" t="str">
        <f>+VLOOKUP(J85,'Dimension descriptions'!P:R,3,FALSE)</f>
        <v>Balance Sheet Account</v>
      </c>
      <c r="L85" s="3" t="str">
        <f t="shared" si="13"/>
        <v>5676</v>
      </c>
      <c r="M85" s="10">
        <v>5676</v>
      </c>
      <c r="N85" s="3" t="str">
        <f t="shared" si="8"/>
        <v>8134</v>
      </c>
      <c r="O85" s="3" t="str">
        <f t="shared" si="9"/>
        <v>888</v>
      </c>
      <c r="P85" s="3" t="str">
        <f t="shared" si="14"/>
        <v>8</v>
      </c>
      <c r="Q85" s="11">
        <f>+VLOOKUP(M85,'Dimension descriptions'!K:M,2,FALSE)</f>
        <v>5676</v>
      </c>
      <c r="R85" s="33">
        <v>5676</v>
      </c>
      <c r="S85" s="11" t="str">
        <f>+VLOOKUP(R85,'Dimension descriptions'!K:M,3)</f>
        <v>IGP</v>
      </c>
      <c r="T85" s="3" t="str">
        <f t="shared" si="15"/>
        <v>N</v>
      </c>
      <c r="U85">
        <f>+VLOOKUP(R85,'FY21 P13 Allotment memo'!O:O,1,FALSE)</f>
        <v>5676</v>
      </c>
      <c r="V85"/>
      <c r="W85"/>
      <c r="X85"/>
      <c r="Y85"/>
      <c r="Z85"/>
    </row>
    <row r="86" spans="1:26">
      <c r="A86">
        <v>10</v>
      </c>
      <c r="B86" t="s">
        <v>181</v>
      </c>
      <c r="C86" t="s">
        <v>182</v>
      </c>
      <c r="D86">
        <v>15</v>
      </c>
      <c r="E86">
        <v>0</v>
      </c>
      <c r="F86">
        <v>0</v>
      </c>
      <c r="G86" s="2">
        <f t="shared" si="10"/>
        <v>0</v>
      </c>
      <c r="H86" s="3" t="str">
        <f t="shared" si="11"/>
        <v>10</v>
      </c>
      <c r="I86" s="3" t="str">
        <f t="shared" si="12"/>
        <v>000</v>
      </c>
      <c r="J86" s="3">
        <v>0</v>
      </c>
      <c r="K86" s="3" t="str">
        <f>+VLOOKUP(J86,'Dimension descriptions'!P:R,3,FALSE)</f>
        <v>Balance Sheet Account</v>
      </c>
      <c r="L86" s="3" t="str">
        <f t="shared" si="13"/>
        <v>5860</v>
      </c>
      <c r="M86" s="10">
        <v>5860</v>
      </c>
      <c r="N86" s="3" t="str">
        <f t="shared" si="8"/>
        <v>8133</v>
      </c>
      <c r="O86" s="3" t="str">
        <f t="shared" si="9"/>
        <v>888</v>
      </c>
      <c r="P86" s="3" t="str">
        <f t="shared" si="14"/>
        <v>8</v>
      </c>
      <c r="Q86" s="11">
        <f>+VLOOKUP(M86,'Dimension descriptions'!K:M,2,FALSE)</f>
        <v>5860</v>
      </c>
      <c r="R86" s="33">
        <v>5860</v>
      </c>
      <c r="S86" s="11" t="str">
        <f>+VLOOKUP(R86,'Dimension descriptions'!K:M,3)</f>
        <v>1995 LEGISLATURE</v>
      </c>
      <c r="T86" s="3" t="str">
        <f t="shared" si="15"/>
        <v>N</v>
      </c>
      <c r="U86" t="e">
        <f>+VLOOKUP(R86,'FY21 P13 Allotment memo'!O:O,1,FALSE)</f>
        <v>#N/A</v>
      </c>
      <c r="V86"/>
      <c r="W86"/>
      <c r="X86"/>
      <c r="Y86"/>
      <c r="Z86"/>
    </row>
    <row r="87" spans="1:26">
      <c r="A87">
        <v>10</v>
      </c>
      <c r="B87" t="s">
        <v>183</v>
      </c>
      <c r="C87" t="s">
        <v>184</v>
      </c>
      <c r="D87">
        <v>15</v>
      </c>
      <c r="E87">
        <v>0</v>
      </c>
      <c r="F87">
        <v>0</v>
      </c>
      <c r="G87" s="2">
        <f t="shared" si="10"/>
        <v>0</v>
      </c>
      <c r="H87" s="3" t="str">
        <f t="shared" si="11"/>
        <v>10</v>
      </c>
      <c r="I87" s="3" t="str">
        <f t="shared" si="12"/>
        <v>000</v>
      </c>
      <c r="J87" s="3">
        <v>0</v>
      </c>
      <c r="K87" s="3" t="str">
        <f>+VLOOKUP(J87,'Dimension descriptions'!P:R,3,FALSE)</f>
        <v>Balance Sheet Account</v>
      </c>
      <c r="L87" s="3" t="str">
        <f t="shared" si="13"/>
        <v>5878</v>
      </c>
      <c r="M87" s="10">
        <v>5878</v>
      </c>
      <c r="N87" s="3" t="str">
        <f t="shared" si="8"/>
        <v>8133</v>
      </c>
      <c r="O87" s="3" t="str">
        <f t="shared" si="9"/>
        <v>888</v>
      </c>
      <c r="P87" s="3" t="str">
        <f t="shared" si="14"/>
        <v>8</v>
      </c>
      <c r="Q87" s="11">
        <f>+VLOOKUP(M87,'Dimension descriptions'!K:M,2,FALSE)</f>
        <v>5878</v>
      </c>
      <c r="R87" s="33">
        <v>5878</v>
      </c>
      <c r="S87" s="11" t="str">
        <f>+VLOOKUP(R87,'Dimension descriptions'!K:M,3)</f>
        <v>SPECIAL ED EXTENDED YEAR STIPENDS</v>
      </c>
      <c r="T87" s="3" t="str">
        <f t="shared" si="15"/>
        <v>N</v>
      </c>
      <c r="U87" t="e">
        <f>+VLOOKUP(R87,'FY21 P13 Allotment memo'!O:O,1,FALSE)</f>
        <v>#N/A</v>
      </c>
      <c r="V87"/>
      <c r="W87"/>
      <c r="X87"/>
      <c r="Y87"/>
      <c r="Z87"/>
    </row>
    <row r="88" spans="1:26">
      <c r="A88">
        <v>10</v>
      </c>
      <c r="B88" t="s">
        <v>185</v>
      </c>
      <c r="C88" t="s">
        <v>186</v>
      </c>
      <c r="D88">
        <v>15</v>
      </c>
      <c r="E88">
        <v>0</v>
      </c>
      <c r="F88">
        <v>0</v>
      </c>
      <c r="G88" s="2">
        <f t="shared" si="10"/>
        <v>0</v>
      </c>
      <c r="H88" s="3" t="str">
        <f t="shared" si="11"/>
        <v>10</v>
      </c>
      <c r="I88" s="3" t="str">
        <f t="shared" si="12"/>
        <v>000</v>
      </c>
      <c r="J88" s="3">
        <v>0</v>
      </c>
      <c r="K88" s="3" t="str">
        <f>+VLOOKUP(J88,'Dimension descriptions'!P:R,3,FALSE)</f>
        <v>Balance Sheet Account</v>
      </c>
      <c r="L88" s="3" t="str">
        <f t="shared" si="13"/>
        <v>6043</v>
      </c>
      <c r="M88" s="10">
        <v>6043</v>
      </c>
      <c r="N88" s="3" t="str">
        <f t="shared" si="8"/>
        <v>8134</v>
      </c>
      <c r="O88" s="3" t="str">
        <f t="shared" si="9"/>
        <v>888</v>
      </c>
      <c r="P88" s="3" t="str">
        <f t="shared" si="14"/>
        <v>8</v>
      </c>
      <c r="Q88" s="11">
        <f>+VLOOKUP(M88,'Dimension descriptions'!K:M,2,FALSE)</f>
        <v>6000</v>
      </c>
      <c r="R88" s="33">
        <v>6000</v>
      </c>
      <c r="S88" s="11" t="str">
        <f>+VLOOKUP(R88,'Dimension descriptions'!K:M,3)</f>
        <v>VOCATIONAL-TECHNICAL EDUCATION</v>
      </c>
      <c r="T88" s="3" t="str">
        <f t="shared" si="15"/>
        <v>Y</v>
      </c>
      <c r="U88">
        <f>+VLOOKUP(R88,'FY21 P13 Allotment memo'!O:O,1,FALSE)</f>
        <v>6000</v>
      </c>
      <c r="V88"/>
      <c r="W88"/>
      <c r="X88"/>
      <c r="Y88"/>
      <c r="Z88"/>
    </row>
    <row r="89" spans="1:26">
      <c r="A89">
        <v>10</v>
      </c>
      <c r="B89" t="s">
        <v>187</v>
      </c>
      <c r="C89" t="s">
        <v>188</v>
      </c>
      <c r="D89">
        <v>15</v>
      </c>
      <c r="E89">
        <v>0</v>
      </c>
      <c r="F89">
        <v>0</v>
      </c>
      <c r="G89" s="2">
        <f t="shared" si="10"/>
        <v>0</v>
      </c>
      <c r="H89" s="3" t="str">
        <f t="shared" si="11"/>
        <v>10</v>
      </c>
      <c r="I89" s="3" t="str">
        <f t="shared" si="12"/>
        <v>000</v>
      </c>
      <c r="J89" s="3">
        <v>0</v>
      </c>
      <c r="K89" s="3" t="str">
        <f>+VLOOKUP(J89,'Dimension descriptions'!P:R,3,FALSE)</f>
        <v>Balance Sheet Account</v>
      </c>
      <c r="L89" s="3" t="str">
        <f t="shared" si="13"/>
        <v>6850</v>
      </c>
      <c r="M89" s="10">
        <v>6850</v>
      </c>
      <c r="N89" s="3" t="str">
        <f t="shared" si="8"/>
        <v>8134</v>
      </c>
      <c r="O89" s="3" t="str">
        <f t="shared" si="9"/>
        <v>888</v>
      </c>
      <c r="P89" s="3" t="str">
        <f t="shared" si="14"/>
        <v>8</v>
      </c>
      <c r="Q89" s="11">
        <f>+VLOOKUP(M89,'Dimension descriptions'!K:M,2,FALSE)</f>
        <v>6850</v>
      </c>
      <c r="R89" s="33">
        <v>6850</v>
      </c>
      <c r="S89" s="11" t="str">
        <f>+VLOOKUP(R89,'Dimension descriptions'!K:M,3)</f>
        <v>TECHNICAL EDUCATION</v>
      </c>
      <c r="T89" s="3" t="str">
        <f t="shared" si="15"/>
        <v>N</v>
      </c>
      <c r="U89" t="e">
        <f>+VLOOKUP(R89,'FY21 P13 Allotment memo'!O:O,1,FALSE)</f>
        <v>#N/A</v>
      </c>
      <c r="V89"/>
      <c r="W89"/>
      <c r="X89"/>
      <c r="Y89"/>
      <c r="Z89"/>
    </row>
    <row r="90" spans="1:26">
      <c r="A90">
        <v>10</v>
      </c>
      <c r="B90" t="s">
        <v>189</v>
      </c>
      <c r="C90" t="s">
        <v>190</v>
      </c>
      <c r="D90">
        <v>15</v>
      </c>
      <c r="E90">
        <v>0</v>
      </c>
      <c r="F90">
        <v>0</v>
      </c>
      <c r="G90" s="2">
        <f t="shared" si="10"/>
        <v>0</v>
      </c>
      <c r="H90" s="3" t="str">
        <f t="shared" si="11"/>
        <v>10</v>
      </c>
      <c r="I90" s="3" t="str">
        <f t="shared" si="12"/>
        <v>000</v>
      </c>
      <c r="J90" s="3">
        <v>0</v>
      </c>
      <c r="K90" s="3" t="str">
        <f>+VLOOKUP(J90,'Dimension descriptions'!P:R,3,FALSE)</f>
        <v>Balance Sheet Account</v>
      </c>
      <c r="L90" s="3" t="str">
        <f t="shared" si="13"/>
        <v>7350</v>
      </c>
      <c r="M90" s="10">
        <v>7350</v>
      </c>
      <c r="N90" s="3" t="str">
        <f t="shared" si="8"/>
        <v>8133</v>
      </c>
      <c r="O90" s="3" t="str">
        <f t="shared" si="9"/>
        <v>888</v>
      </c>
      <c r="P90" s="3" t="str">
        <f t="shared" si="14"/>
        <v>8</v>
      </c>
      <c r="Q90" s="11">
        <f>+VLOOKUP(M90,'Dimension descriptions'!K:M,2,FALSE)</f>
        <v>7350</v>
      </c>
      <c r="R90" s="33">
        <v>7350</v>
      </c>
      <c r="S90" s="11" t="str">
        <f>+VLOOKUP(R90,'Dimension descriptions'!K:M,3)</f>
        <v>HR READINESS GRANT</v>
      </c>
      <c r="T90" s="3" t="str">
        <f t="shared" si="15"/>
        <v>N</v>
      </c>
      <c r="U90" t="e">
        <f>+VLOOKUP(R90,'FY21 P13 Allotment memo'!O:O,1,FALSE)</f>
        <v>#N/A</v>
      </c>
      <c r="V90"/>
      <c r="W90"/>
      <c r="X90"/>
      <c r="Y90"/>
      <c r="Z90"/>
    </row>
    <row r="91" spans="1:26">
      <c r="A91">
        <v>10</v>
      </c>
      <c r="B91" t="s">
        <v>191</v>
      </c>
      <c r="C91" t="s">
        <v>192</v>
      </c>
      <c r="D91">
        <v>15</v>
      </c>
      <c r="E91">
        <v>0</v>
      </c>
      <c r="F91">
        <v>0</v>
      </c>
      <c r="G91" s="2">
        <f t="shared" si="10"/>
        <v>0</v>
      </c>
      <c r="H91" s="3" t="str">
        <f t="shared" si="11"/>
        <v>10</v>
      </c>
      <c r="I91" s="3" t="str">
        <f t="shared" si="12"/>
        <v>000</v>
      </c>
      <c r="J91" s="3">
        <v>0</v>
      </c>
      <c r="K91" s="3" t="str">
        <f>+VLOOKUP(J91,'Dimension descriptions'!P:R,3,FALSE)</f>
        <v>Balance Sheet Account</v>
      </c>
      <c r="L91" s="3" t="str">
        <f t="shared" si="13"/>
        <v>7352</v>
      </c>
      <c r="M91" s="10">
        <v>7352</v>
      </c>
      <c r="N91" s="3" t="str">
        <f t="shared" si="8"/>
        <v>8134</v>
      </c>
      <c r="O91" s="3" t="str">
        <f t="shared" si="9"/>
        <v>888</v>
      </c>
      <c r="P91" s="3" t="str">
        <f t="shared" si="14"/>
        <v>8</v>
      </c>
      <c r="Q91" s="11">
        <f>+VLOOKUP(M91,'Dimension descriptions'!K:M,2,FALSE)</f>
        <v>7352</v>
      </c>
      <c r="R91" s="33">
        <v>7352</v>
      </c>
      <c r="S91" s="11" t="str">
        <f>+VLOOKUP(R91,'Dimension descriptions'!K:M,3)</f>
        <v>KEEP KINDERGARTEN SUPPLEMENT ENRICHMENT</v>
      </c>
      <c r="T91" s="3" t="str">
        <f t="shared" si="15"/>
        <v>N</v>
      </c>
      <c r="U91">
        <f>+VLOOKUP(R91,'FY21 P13 Allotment memo'!O:O,1,FALSE)</f>
        <v>7352</v>
      </c>
      <c r="V91"/>
      <c r="W91"/>
      <c r="X91"/>
      <c r="Y91"/>
      <c r="Z91"/>
    </row>
    <row r="92" spans="1:26">
      <c r="A92">
        <v>10</v>
      </c>
      <c r="B92" t="s">
        <v>193</v>
      </c>
      <c r="C92" t="s">
        <v>194</v>
      </c>
      <c r="D92">
        <v>15</v>
      </c>
      <c r="E92">
        <v>0</v>
      </c>
      <c r="F92">
        <v>0</v>
      </c>
      <c r="G92" s="2">
        <f t="shared" si="10"/>
        <v>0</v>
      </c>
      <c r="H92" s="3" t="str">
        <f t="shared" si="11"/>
        <v>10</v>
      </c>
      <c r="I92" s="3" t="str">
        <f t="shared" si="12"/>
        <v>000</v>
      </c>
      <c r="J92" s="3">
        <v>0</v>
      </c>
      <c r="K92" s="3" t="str">
        <f>+VLOOKUP(J92,'Dimension descriptions'!P:R,3,FALSE)</f>
        <v>Balance Sheet Account</v>
      </c>
      <c r="L92" s="3" t="str">
        <f t="shared" si="13"/>
        <v>7395</v>
      </c>
      <c r="M92" s="10">
        <v>7395</v>
      </c>
      <c r="N92" s="3" t="str">
        <f t="shared" si="8"/>
        <v>8134</v>
      </c>
      <c r="O92" s="3" t="str">
        <f t="shared" si="9"/>
        <v>888</v>
      </c>
      <c r="P92" s="3" t="str">
        <f t="shared" si="14"/>
        <v>8</v>
      </c>
      <c r="Q92" s="11">
        <f>+VLOOKUP(M92,'Dimension descriptions'!K:M,2,FALSE)</f>
        <v>7395</v>
      </c>
      <c r="R92" s="33">
        <v>7395</v>
      </c>
      <c r="S92" s="11" t="str">
        <f>+VLOOKUP(R92,'Dimension descriptions'!K:M,3)</f>
        <v>Federal - Juvenile Justice Grant</v>
      </c>
      <c r="T92" s="3" t="str">
        <f t="shared" si="15"/>
        <v>N</v>
      </c>
      <c r="U92" t="e">
        <f>+VLOOKUP(R92,'FY21 P13 Allotment memo'!O:O,1,FALSE)</f>
        <v>#N/A</v>
      </c>
      <c r="V92"/>
      <c r="W92"/>
      <c r="X92"/>
      <c r="Y92"/>
      <c r="Z92"/>
    </row>
    <row r="93" spans="1:26">
      <c r="A93">
        <v>10</v>
      </c>
      <c r="B93" t="s">
        <v>195</v>
      </c>
      <c r="C93" t="s">
        <v>186</v>
      </c>
      <c r="D93">
        <v>15</v>
      </c>
      <c r="E93">
        <v>17359.849999999999</v>
      </c>
      <c r="F93">
        <v>0</v>
      </c>
      <c r="G93" s="2">
        <f t="shared" si="10"/>
        <v>17359.849999999999</v>
      </c>
      <c r="H93" s="3" t="str">
        <f t="shared" si="11"/>
        <v>10</v>
      </c>
      <c r="I93" s="3" t="str">
        <f t="shared" si="12"/>
        <v>000</v>
      </c>
      <c r="J93" s="3">
        <v>0</v>
      </c>
      <c r="K93" s="3" t="str">
        <f>+VLOOKUP(J93,'Dimension descriptions'!P:R,3,FALSE)</f>
        <v>Balance Sheet Account</v>
      </c>
      <c r="L93" s="3" t="str">
        <f t="shared" si="13"/>
        <v>7401</v>
      </c>
      <c r="M93" s="10">
        <v>7401</v>
      </c>
      <c r="N93" s="3" t="str">
        <f t="shared" si="8"/>
        <v>8134</v>
      </c>
      <c r="O93" s="3" t="str">
        <f t="shared" si="9"/>
        <v>888</v>
      </c>
      <c r="P93" s="3" t="str">
        <f t="shared" si="14"/>
        <v>8</v>
      </c>
      <c r="Q93" s="11">
        <f>+VLOOKUP(M93,'Dimension descriptions'!K:M,2,FALSE)</f>
        <v>7401</v>
      </c>
      <c r="R93" s="33">
        <v>7401</v>
      </c>
      <c r="S93" s="11" t="str">
        <f>+VLOOKUP(R93,'Dimension descriptions'!K:M,3)</f>
        <v>CTE Federal Perkins -Formula</v>
      </c>
      <c r="T93" s="3" t="str">
        <f t="shared" si="15"/>
        <v>N</v>
      </c>
      <c r="U93">
        <f>+VLOOKUP(R93,'FY21 P13 Allotment memo'!O:O,1,FALSE)</f>
        <v>7401</v>
      </c>
      <c r="V93"/>
      <c r="W93"/>
      <c r="X93"/>
      <c r="Y93"/>
      <c r="Z93"/>
    </row>
    <row r="94" spans="1:26">
      <c r="A94">
        <v>10</v>
      </c>
      <c r="B94" t="s">
        <v>196</v>
      </c>
      <c r="C94" t="s">
        <v>170</v>
      </c>
      <c r="D94">
        <v>15</v>
      </c>
      <c r="E94">
        <v>0</v>
      </c>
      <c r="F94">
        <v>0</v>
      </c>
      <c r="G94" s="2">
        <f t="shared" si="10"/>
        <v>0</v>
      </c>
      <c r="H94" s="3" t="str">
        <f t="shared" si="11"/>
        <v>10</v>
      </c>
      <c r="I94" s="3" t="str">
        <f t="shared" si="12"/>
        <v>000</v>
      </c>
      <c r="J94" s="3">
        <v>0</v>
      </c>
      <c r="K94" s="3" t="str">
        <f>+VLOOKUP(J94,'Dimension descriptions'!P:R,3,FALSE)</f>
        <v>Balance Sheet Account</v>
      </c>
      <c r="L94" s="3" t="str">
        <f t="shared" si="13"/>
        <v>7614</v>
      </c>
      <c r="M94" s="10">
        <v>7614</v>
      </c>
      <c r="N94" s="3" t="str">
        <f t="shared" si="8"/>
        <v>8131</v>
      </c>
      <c r="O94" s="3" t="str">
        <f t="shared" si="9"/>
        <v>888</v>
      </c>
      <c r="P94" s="3" t="str">
        <f t="shared" si="14"/>
        <v>8</v>
      </c>
      <c r="Q94" s="11">
        <f>+VLOOKUP(M94,'Dimension descriptions'!K:M,2,FALSE)</f>
        <v>7865</v>
      </c>
      <c r="R94" s="33">
        <v>7865</v>
      </c>
      <c r="S94" s="11" t="str">
        <f>+VLOOKUP(R94,'Dimension descriptions'!K:M,3)</f>
        <v>Math Science Partenrships</v>
      </c>
      <c r="T94" s="3" t="str">
        <f t="shared" si="15"/>
        <v>Y</v>
      </c>
      <c r="U94" t="e">
        <f>+VLOOKUP(R94,'FY21 P13 Allotment memo'!O:O,1,FALSE)</f>
        <v>#N/A</v>
      </c>
      <c r="V94"/>
      <c r="W94"/>
      <c r="X94"/>
      <c r="Y94"/>
      <c r="Z94"/>
    </row>
    <row r="95" spans="1:26">
      <c r="A95">
        <v>10</v>
      </c>
      <c r="B95" t="s">
        <v>197</v>
      </c>
      <c r="C95" t="s">
        <v>198</v>
      </c>
      <c r="D95">
        <v>15</v>
      </c>
      <c r="E95">
        <v>0</v>
      </c>
      <c r="F95">
        <v>0</v>
      </c>
      <c r="G95" s="2">
        <f t="shared" si="10"/>
        <v>0</v>
      </c>
      <c r="H95" s="3" t="str">
        <f t="shared" si="11"/>
        <v>10</v>
      </c>
      <c r="I95" s="3" t="str">
        <f t="shared" si="12"/>
        <v>000</v>
      </c>
      <c r="J95" s="3">
        <v>0</v>
      </c>
      <c r="K95" s="3" t="str">
        <f>+VLOOKUP(J95,'Dimension descriptions'!P:R,3,FALSE)</f>
        <v>Balance Sheet Account</v>
      </c>
      <c r="L95" s="3" t="str">
        <f t="shared" si="13"/>
        <v>7614</v>
      </c>
      <c r="M95" s="10">
        <v>7614</v>
      </c>
      <c r="N95" s="3" t="str">
        <f t="shared" si="8"/>
        <v>8134</v>
      </c>
      <c r="O95" s="3" t="str">
        <f t="shared" si="9"/>
        <v>888</v>
      </c>
      <c r="P95" s="3" t="str">
        <f t="shared" si="14"/>
        <v>8</v>
      </c>
      <c r="Q95" s="11">
        <f>+VLOOKUP(M95,'Dimension descriptions'!K:M,2,FALSE)</f>
        <v>7865</v>
      </c>
      <c r="R95" s="33">
        <v>7865</v>
      </c>
      <c r="S95" s="11" t="str">
        <f>+VLOOKUP(R95,'Dimension descriptions'!K:M,3)</f>
        <v>Math Science Partenrships</v>
      </c>
      <c r="T95" s="3" t="str">
        <f t="shared" si="15"/>
        <v>Y</v>
      </c>
      <c r="U95" t="e">
        <f>+VLOOKUP(R95,'FY21 P13 Allotment memo'!O:O,1,FALSE)</f>
        <v>#N/A</v>
      </c>
      <c r="V95"/>
      <c r="W95"/>
      <c r="X95"/>
      <c r="Y95"/>
      <c r="Z95"/>
    </row>
    <row r="96" spans="1:26">
      <c r="A96">
        <v>10</v>
      </c>
      <c r="B96" t="s">
        <v>199</v>
      </c>
      <c r="C96" t="s">
        <v>200</v>
      </c>
      <c r="D96">
        <v>15</v>
      </c>
      <c r="E96">
        <v>0</v>
      </c>
      <c r="F96">
        <v>0</v>
      </c>
      <c r="G96" s="2">
        <f t="shared" si="10"/>
        <v>0</v>
      </c>
      <c r="H96" s="3" t="str">
        <f t="shared" si="11"/>
        <v>10</v>
      </c>
      <c r="I96" s="3" t="str">
        <f t="shared" si="12"/>
        <v>000</v>
      </c>
      <c r="J96" s="3">
        <v>0</v>
      </c>
      <c r="K96" s="3" t="str">
        <f>+VLOOKUP(J96,'Dimension descriptions'!P:R,3,FALSE)</f>
        <v>Balance Sheet Account</v>
      </c>
      <c r="L96" s="3" t="str">
        <f t="shared" si="13"/>
        <v>7669</v>
      </c>
      <c r="M96" s="10">
        <v>7669</v>
      </c>
      <c r="N96" s="3" t="str">
        <f t="shared" si="8"/>
        <v>8134</v>
      </c>
      <c r="O96" s="3" t="str">
        <f t="shared" si="9"/>
        <v>888</v>
      </c>
      <c r="P96" s="3" t="str">
        <f t="shared" si="14"/>
        <v>8</v>
      </c>
      <c r="Q96" s="11">
        <f>+VLOOKUP(M96,'Dimension descriptions'!K:M,2,FALSE)</f>
        <v>7669</v>
      </c>
      <c r="R96" s="33">
        <v>7669</v>
      </c>
      <c r="S96" s="11" t="str">
        <f>+VLOOKUP(R96,'Dimension descriptions'!K:M,3)</f>
        <v>EDUCATION JOBS FUND PROGRAM</v>
      </c>
      <c r="T96" s="3" t="str">
        <f t="shared" si="15"/>
        <v>N</v>
      </c>
      <c r="U96" t="e">
        <f>+VLOOKUP(R96,'FY21 P13 Allotment memo'!O:O,1,FALSE)</f>
        <v>#N/A</v>
      </c>
      <c r="V96"/>
      <c r="W96"/>
      <c r="X96"/>
      <c r="Y96"/>
      <c r="Z96"/>
    </row>
    <row r="97" spans="1:26">
      <c r="A97">
        <v>10</v>
      </c>
      <c r="B97" t="s">
        <v>201</v>
      </c>
      <c r="C97" t="s">
        <v>202</v>
      </c>
      <c r="D97">
        <v>15</v>
      </c>
      <c r="E97">
        <v>0</v>
      </c>
      <c r="F97">
        <v>0</v>
      </c>
      <c r="G97" s="2">
        <f t="shared" si="10"/>
        <v>0</v>
      </c>
      <c r="H97" s="3" t="str">
        <f t="shared" si="11"/>
        <v>10</v>
      </c>
      <c r="I97" s="3" t="str">
        <f t="shared" si="12"/>
        <v>000</v>
      </c>
      <c r="J97" s="3">
        <v>0</v>
      </c>
      <c r="K97" s="3" t="str">
        <f>+VLOOKUP(J97,'Dimension descriptions'!P:R,3,FALSE)</f>
        <v>Balance Sheet Account</v>
      </c>
      <c r="L97" s="3" t="str">
        <f t="shared" si="13"/>
        <v>7710</v>
      </c>
      <c r="M97" s="10">
        <v>7710</v>
      </c>
      <c r="N97" s="3" t="str">
        <f t="shared" si="8"/>
        <v>8134</v>
      </c>
      <c r="O97" s="3" t="str">
        <f t="shared" si="9"/>
        <v>888</v>
      </c>
      <c r="P97" s="3" t="str">
        <f t="shared" si="14"/>
        <v>8</v>
      </c>
      <c r="Q97" s="11">
        <f>+VLOOKUP(M97,'Dimension descriptions'!K:M,2,FALSE)</f>
        <v>7710</v>
      </c>
      <c r="R97" s="33">
        <v>7710</v>
      </c>
      <c r="S97" s="11" t="str">
        <f>+VLOOKUP(R97,'Dimension descriptions'!K:M,3)</f>
        <v>GEAR UP</v>
      </c>
      <c r="T97" s="3" t="str">
        <f t="shared" si="15"/>
        <v>N</v>
      </c>
      <c r="U97" t="e">
        <f>+VLOOKUP(R97,'FY21 P13 Allotment memo'!O:O,1,FALSE)</f>
        <v>#N/A</v>
      </c>
      <c r="V97"/>
      <c r="W97"/>
      <c r="X97"/>
      <c r="Y97"/>
      <c r="Z97"/>
    </row>
    <row r="98" spans="1:26">
      <c r="A98">
        <v>10</v>
      </c>
      <c r="B98" t="s">
        <v>203</v>
      </c>
      <c r="C98" t="s">
        <v>204</v>
      </c>
      <c r="D98">
        <v>15</v>
      </c>
      <c r="E98">
        <v>186104.41</v>
      </c>
      <c r="F98">
        <v>0</v>
      </c>
      <c r="G98" s="2">
        <f t="shared" si="10"/>
        <v>186104.41</v>
      </c>
      <c r="H98" s="3" t="str">
        <f t="shared" si="11"/>
        <v>10</v>
      </c>
      <c r="I98" s="3" t="str">
        <f t="shared" si="12"/>
        <v>000</v>
      </c>
      <c r="J98" s="3">
        <v>0</v>
      </c>
      <c r="K98" s="3" t="str">
        <f>+VLOOKUP(J98,'Dimension descriptions'!P:R,3,FALSE)</f>
        <v>Balance Sheet Account</v>
      </c>
      <c r="L98" s="3" t="str">
        <f t="shared" si="13"/>
        <v>7711</v>
      </c>
      <c r="M98" s="10">
        <v>7711</v>
      </c>
      <c r="N98" s="3" t="str">
        <f t="shared" si="8"/>
        <v>8134</v>
      </c>
      <c r="O98" s="3" t="str">
        <f t="shared" si="9"/>
        <v>888</v>
      </c>
      <c r="P98" s="3" t="str">
        <f t="shared" si="14"/>
        <v>8</v>
      </c>
      <c r="Q98" s="11">
        <f>+VLOOKUP(M98,'Dimension descriptions'!K:M,2,FALSE)</f>
        <v>7710</v>
      </c>
      <c r="R98" s="33">
        <v>7710</v>
      </c>
      <c r="S98" s="11" t="str">
        <f>+VLOOKUP(R98,'Dimension descriptions'!K:M,3)</f>
        <v>GEAR UP</v>
      </c>
      <c r="T98" s="3" t="str">
        <f t="shared" si="15"/>
        <v>Y</v>
      </c>
      <c r="U98" t="e">
        <f>+VLOOKUP(R98,'FY21 P13 Allotment memo'!O:O,1,FALSE)</f>
        <v>#N/A</v>
      </c>
      <c r="V98"/>
      <c r="W98"/>
      <c r="X98"/>
      <c r="Y98"/>
      <c r="Z98"/>
    </row>
    <row r="99" spans="1:26">
      <c r="A99">
        <v>10</v>
      </c>
      <c r="B99" t="s">
        <v>205</v>
      </c>
      <c r="C99" t="s">
        <v>206</v>
      </c>
      <c r="D99">
        <v>15</v>
      </c>
      <c r="E99">
        <v>135512.29</v>
      </c>
      <c r="F99">
        <v>0</v>
      </c>
      <c r="G99" s="2">
        <f t="shared" si="10"/>
        <v>135512.29</v>
      </c>
      <c r="H99" s="3" t="str">
        <f t="shared" si="11"/>
        <v>10</v>
      </c>
      <c r="I99" s="3" t="str">
        <f t="shared" si="12"/>
        <v>000</v>
      </c>
      <c r="J99" s="3">
        <v>0</v>
      </c>
      <c r="K99" s="3" t="str">
        <f>+VLOOKUP(J99,'Dimension descriptions'!P:R,3,FALSE)</f>
        <v>Balance Sheet Account</v>
      </c>
      <c r="L99" s="3" t="str">
        <f t="shared" si="13"/>
        <v>7712</v>
      </c>
      <c r="M99" s="10">
        <v>7712</v>
      </c>
      <c r="N99" s="3" t="str">
        <f t="shared" si="8"/>
        <v>8134</v>
      </c>
      <c r="O99" s="3" t="str">
        <f t="shared" si="9"/>
        <v>888</v>
      </c>
      <c r="P99" s="3" t="str">
        <f t="shared" si="14"/>
        <v>8</v>
      </c>
      <c r="Q99" s="11">
        <f>+VLOOKUP(M99,'Dimension descriptions'!K:M,2,FALSE)</f>
        <v>7710</v>
      </c>
      <c r="R99" s="33">
        <v>7710</v>
      </c>
      <c r="S99" s="11" t="str">
        <f>+VLOOKUP(R99,'Dimension descriptions'!K:M,3)</f>
        <v>GEAR UP</v>
      </c>
      <c r="T99" s="3" t="str">
        <f t="shared" si="15"/>
        <v>Y</v>
      </c>
      <c r="U99" t="e">
        <f>+VLOOKUP(R99,'FY21 P13 Allotment memo'!O:O,1,FALSE)</f>
        <v>#N/A</v>
      </c>
      <c r="V99"/>
      <c r="W99"/>
      <c r="X99"/>
      <c r="Y99"/>
      <c r="Z99"/>
    </row>
    <row r="100" spans="1:26">
      <c r="A100">
        <v>10</v>
      </c>
      <c r="B100" t="s">
        <v>207</v>
      </c>
      <c r="C100" t="s">
        <v>170</v>
      </c>
      <c r="D100">
        <v>15</v>
      </c>
      <c r="E100">
        <v>0</v>
      </c>
      <c r="F100">
        <v>0</v>
      </c>
      <c r="G100" s="2">
        <f t="shared" si="10"/>
        <v>0</v>
      </c>
      <c r="H100" s="3" t="str">
        <f t="shared" si="11"/>
        <v>10</v>
      </c>
      <c r="I100" s="3" t="str">
        <f t="shared" si="12"/>
        <v>000</v>
      </c>
      <c r="J100" s="3">
        <v>0</v>
      </c>
      <c r="K100" s="3" t="str">
        <f>+VLOOKUP(J100,'Dimension descriptions'!P:R,3,FALSE)</f>
        <v>Balance Sheet Account</v>
      </c>
      <c r="L100" s="3" t="str">
        <f t="shared" si="13"/>
        <v>7860</v>
      </c>
      <c r="M100" s="10">
        <v>7860</v>
      </c>
      <c r="N100" s="3" t="str">
        <f t="shared" si="8"/>
        <v>8131</v>
      </c>
      <c r="O100" s="3" t="str">
        <f t="shared" si="9"/>
        <v>888</v>
      </c>
      <c r="P100" s="3" t="str">
        <f t="shared" si="14"/>
        <v>8</v>
      </c>
      <c r="Q100" s="11">
        <f>+VLOOKUP(M100,'Dimension descriptions'!K:M,2,FALSE)</f>
        <v>7860</v>
      </c>
      <c r="R100" s="33">
        <v>7860</v>
      </c>
      <c r="S100" s="11" t="str">
        <f>+VLOOKUP(R100,'Dimension descriptions'!K:M,3)</f>
        <v>TITLE IIA TEACHER QUALITY</v>
      </c>
      <c r="T100" s="3" t="str">
        <f t="shared" si="15"/>
        <v>N</v>
      </c>
      <c r="U100">
        <f>+VLOOKUP(R100,'FY21 P13 Allotment memo'!O:O,1,FALSE)</f>
        <v>7860</v>
      </c>
      <c r="V100"/>
      <c r="W100"/>
      <c r="X100"/>
      <c r="Y100"/>
      <c r="Z100"/>
    </row>
    <row r="101" spans="1:26">
      <c r="A101">
        <v>10</v>
      </c>
      <c r="B101" t="s">
        <v>208</v>
      </c>
      <c r="C101" t="s">
        <v>209</v>
      </c>
      <c r="D101">
        <v>15</v>
      </c>
      <c r="E101">
        <v>0</v>
      </c>
      <c r="F101">
        <v>0</v>
      </c>
      <c r="G101" s="2">
        <f t="shared" si="10"/>
        <v>0</v>
      </c>
      <c r="H101" s="3" t="str">
        <f t="shared" si="11"/>
        <v>10</v>
      </c>
      <c r="I101" s="3" t="str">
        <f t="shared" si="12"/>
        <v>000</v>
      </c>
      <c r="J101" s="3">
        <v>0</v>
      </c>
      <c r="K101" s="3" t="str">
        <f>+VLOOKUP(J101,'Dimension descriptions'!P:R,3,FALSE)</f>
        <v>Balance Sheet Account</v>
      </c>
      <c r="L101" s="3" t="str">
        <f t="shared" si="13"/>
        <v>7865</v>
      </c>
      <c r="M101" s="10">
        <v>7865</v>
      </c>
      <c r="N101" s="3" t="str">
        <f t="shared" si="8"/>
        <v>8134</v>
      </c>
      <c r="O101" s="3" t="str">
        <f t="shared" si="9"/>
        <v>888</v>
      </c>
      <c r="P101" s="3" t="str">
        <f t="shared" si="14"/>
        <v>8</v>
      </c>
      <c r="Q101" s="11">
        <f>+VLOOKUP(M101,'Dimension descriptions'!K:M,2,FALSE)</f>
        <v>7865</v>
      </c>
      <c r="R101" s="33">
        <v>7865</v>
      </c>
      <c r="S101" s="11" t="str">
        <f>+VLOOKUP(R101,'Dimension descriptions'!K:M,3)</f>
        <v>Math Science Partenrships</v>
      </c>
      <c r="T101" s="3" t="str">
        <f t="shared" si="15"/>
        <v>N</v>
      </c>
      <c r="U101" t="e">
        <f>+VLOOKUP(R101,'FY21 P13 Allotment memo'!O:O,1,FALSE)</f>
        <v>#N/A</v>
      </c>
      <c r="V101"/>
      <c r="W101"/>
      <c r="X101"/>
      <c r="Y101"/>
      <c r="Z101"/>
    </row>
    <row r="102" spans="1:26">
      <c r="A102">
        <v>10</v>
      </c>
      <c r="B102" t="s">
        <v>210</v>
      </c>
      <c r="C102" t="s">
        <v>211</v>
      </c>
      <c r="D102">
        <v>16</v>
      </c>
      <c r="E102">
        <v>0</v>
      </c>
      <c r="F102">
        <v>0</v>
      </c>
      <c r="G102" s="2">
        <f t="shared" si="10"/>
        <v>0</v>
      </c>
      <c r="H102" s="3" t="str">
        <f t="shared" si="11"/>
        <v>10</v>
      </c>
      <c r="I102" s="3" t="str">
        <f t="shared" si="12"/>
        <v>000</v>
      </c>
      <c r="J102" s="3">
        <v>0</v>
      </c>
      <c r="K102" s="3" t="str">
        <f>+VLOOKUP(J102,'Dimension descriptions'!P:R,3,FALSE)</f>
        <v>Balance Sheet Account</v>
      </c>
      <c r="L102" s="3" t="str">
        <f t="shared" si="13"/>
        <v>0000</v>
      </c>
      <c r="M102" s="10">
        <v>0</v>
      </c>
      <c r="N102" s="3" t="str">
        <f t="shared" si="8"/>
        <v>8155</v>
      </c>
      <c r="O102" s="3" t="str">
        <f t="shared" si="9"/>
        <v>888</v>
      </c>
      <c r="P102" s="3" t="str">
        <f t="shared" si="14"/>
        <v>8</v>
      </c>
      <c r="Q102" s="11">
        <f>+VLOOKUP(M102,'Dimension descriptions'!K:M,2,FALSE)</f>
        <v>0</v>
      </c>
      <c r="R102" s="33">
        <v>0</v>
      </c>
      <c r="S102" s="11" t="str">
        <f>+VLOOKUP(R102,'Dimension descriptions'!K:M,3)</f>
        <v>BASIC PROGRAM</v>
      </c>
      <c r="T102" s="3" t="str">
        <f t="shared" si="15"/>
        <v>N</v>
      </c>
      <c r="U102" t="e">
        <f>+VLOOKUP(R102,'FY21 P13 Allotment memo'!O:O,1,FALSE)</f>
        <v>#N/A</v>
      </c>
      <c r="V102"/>
      <c r="W102"/>
      <c r="X102"/>
      <c r="Y102"/>
      <c r="Z102"/>
    </row>
    <row r="103" spans="1:26">
      <c r="A103">
        <v>10</v>
      </c>
      <c r="B103" t="s">
        <v>212</v>
      </c>
      <c r="C103" t="s">
        <v>213</v>
      </c>
      <c r="D103">
        <v>16</v>
      </c>
      <c r="E103">
        <v>0</v>
      </c>
      <c r="F103">
        <v>0</v>
      </c>
      <c r="G103" s="2">
        <f t="shared" si="10"/>
        <v>0</v>
      </c>
      <c r="H103" s="3" t="str">
        <f t="shared" si="11"/>
        <v>10</v>
      </c>
      <c r="I103" s="3" t="str">
        <f t="shared" si="12"/>
        <v>000</v>
      </c>
      <c r="J103" s="3">
        <v>0</v>
      </c>
      <c r="K103" s="3" t="str">
        <f>+VLOOKUP(J103,'Dimension descriptions'!P:R,3,FALSE)</f>
        <v>Balance Sheet Account</v>
      </c>
      <c r="L103" s="3" t="str">
        <f t="shared" si="13"/>
        <v>5420</v>
      </c>
      <c r="M103" s="10">
        <v>5420</v>
      </c>
      <c r="N103" s="3" t="str">
        <f t="shared" si="8"/>
        <v>8152</v>
      </c>
      <c r="O103" s="3" t="str">
        <f t="shared" si="9"/>
        <v>888</v>
      </c>
      <c r="P103" s="3" t="str">
        <f t="shared" si="14"/>
        <v>8</v>
      </c>
      <c r="Q103" s="11">
        <f>+VLOOKUP(M103,'Dimension descriptions'!K:M,2,FALSE)</f>
        <v>5420</v>
      </c>
      <c r="R103" s="33">
        <v>5420</v>
      </c>
      <c r="S103" s="11" t="str">
        <f>+VLOOKUP(R103,'Dimension descriptions'!K:M,3)</f>
        <v>SCHOOL TRUST LANDS</v>
      </c>
      <c r="T103" s="3" t="str">
        <f t="shared" si="15"/>
        <v>N</v>
      </c>
      <c r="U103">
        <f>+VLOOKUP(R103,'FY21 P13 Allotment memo'!O:O,1,FALSE)</f>
        <v>5420</v>
      </c>
      <c r="V103"/>
      <c r="W103"/>
      <c r="X103"/>
      <c r="Y103"/>
      <c r="Z103"/>
    </row>
    <row r="104" spans="1:26">
      <c r="A104">
        <v>10</v>
      </c>
      <c r="B104" t="s">
        <v>214</v>
      </c>
      <c r="C104" t="s">
        <v>215</v>
      </c>
      <c r="D104">
        <v>16</v>
      </c>
      <c r="E104">
        <v>0</v>
      </c>
      <c r="F104">
        <v>0</v>
      </c>
      <c r="G104" s="2">
        <f t="shared" si="10"/>
        <v>0</v>
      </c>
      <c r="H104" s="3" t="str">
        <f t="shared" si="11"/>
        <v>10</v>
      </c>
      <c r="I104" s="3" t="str">
        <f t="shared" si="12"/>
        <v>000</v>
      </c>
      <c r="J104" s="3">
        <v>0</v>
      </c>
      <c r="K104" s="3" t="str">
        <f>+VLOOKUP(J104,'Dimension descriptions'!P:R,3,FALSE)</f>
        <v>Balance Sheet Account</v>
      </c>
      <c r="L104" s="3" t="str">
        <f t="shared" si="13"/>
        <v>6043</v>
      </c>
      <c r="M104" s="10">
        <v>6043</v>
      </c>
      <c r="N104" s="3" t="str">
        <f t="shared" si="8"/>
        <v>8152</v>
      </c>
      <c r="O104" s="3" t="str">
        <f t="shared" si="9"/>
        <v>888</v>
      </c>
      <c r="P104" s="3" t="str">
        <f t="shared" si="14"/>
        <v>8</v>
      </c>
      <c r="Q104" s="11">
        <f>+VLOOKUP(M104,'Dimension descriptions'!K:M,2,FALSE)</f>
        <v>6000</v>
      </c>
      <c r="R104" s="33">
        <v>6000</v>
      </c>
      <c r="S104" s="11" t="str">
        <f>+VLOOKUP(R104,'Dimension descriptions'!K:M,3)</f>
        <v>VOCATIONAL-TECHNICAL EDUCATION</v>
      </c>
      <c r="T104" s="3" t="str">
        <f t="shared" si="15"/>
        <v>Y</v>
      </c>
      <c r="U104">
        <f>+VLOOKUP(R104,'FY21 P13 Allotment memo'!O:O,1,FALSE)</f>
        <v>6000</v>
      </c>
      <c r="V104"/>
      <c r="W104"/>
      <c r="X104"/>
      <c r="Y104"/>
      <c r="Z104"/>
    </row>
    <row r="105" spans="1:26">
      <c r="A105">
        <v>10</v>
      </c>
      <c r="B105" t="s">
        <v>216</v>
      </c>
      <c r="C105" t="s">
        <v>217</v>
      </c>
      <c r="D105">
        <v>19</v>
      </c>
      <c r="E105">
        <v>0</v>
      </c>
      <c r="F105">
        <v>0</v>
      </c>
      <c r="G105" s="2">
        <f t="shared" si="10"/>
        <v>0</v>
      </c>
      <c r="H105" s="3" t="str">
        <f t="shared" si="11"/>
        <v>10</v>
      </c>
      <c r="I105" s="3" t="str">
        <f t="shared" si="12"/>
        <v>000</v>
      </c>
      <c r="J105" s="3">
        <v>0</v>
      </c>
      <c r="K105" s="3" t="str">
        <f>+VLOOKUP(J105,'Dimension descriptions'!P:R,3,FALSE)</f>
        <v>Balance Sheet Account</v>
      </c>
      <c r="L105" s="3" t="str">
        <f t="shared" si="13"/>
        <v>0000</v>
      </c>
      <c r="M105" s="10">
        <v>0</v>
      </c>
      <c r="N105" s="3" t="str">
        <f t="shared" si="8"/>
        <v>8135</v>
      </c>
      <c r="O105" s="3" t="str">
        <f t="shared" si="9"/>
        <v>888</v>
      </c>
      <c r="P105" s="3" t="str">
        <f t="shared" si="14"/>
        <v>8</v>
      </c>
      <c r="Q105" s="11">
        <f>+VLOOKUP(M105,'Dimension descriptions'!K:M,2,FALSE)</f>
        <v>0</v>
      </c>
      <c r="R105" s="33">
        <v>0</v>
      </c>
      <c r="S105" s="11" t="str">
        <f>+VLOOKUP(R105,'Dimension descriptions'!K:M,3)</f>
        <v>BASIC PROGRAM</v>
      </c>
      <c r="T105" s="3" t="str">
        <f t="shared" si="15"/>
        <v>N</v>
      </c>
      <c r="U105" t="e">
        <f>+VLOOKUP(R105,'FY21 P13 Allotment memo'!O:O,1,FALSE)</f>
        <v>#N/A</v>
      </c>
      <c r="V105"/>
      <c r="W105"/>
      <c r="X105"/>
      <c r="Y105"/>
      <c r="Z105"/>
    </row>
    <row r="106" spans="1:26">
      <c r="A106">
        <v>10</v>
      </c>
      <c r="B106" t="s">
        <v>218</v>
      </c>
      <c r="C106" t="s">
        <v>219</v>
      </c>
      <c r="D106">
        <v>21</v>
      </c>
      <c r="E106">
        <v>0</v>
      </c>
      <c r="F106">
        <v>1101953.72</v>
      </c>
      <c r="G106" s="2">
        <f t="shared" si="10"/>
        <v>-1101953.72</v>
      </c>
      <c r="H106" s="3" t="str">
        <f t="shared" si="11"/>
        <v>10</v>
      </c>
      <c r="I106" s="3" t="str">
        <f t="shared" si="12"/>
        <v>000</v>
      </c>
      <c r="J106" s="3">
        <v>0</v>
      </c>
      <c r="K106" s="3" t="str">
        <f>+VLOOKUP(J106,'Dimension descriptions'!P:R,3,FALSE)</f>
        <v>Balance Sheet Account</v>
      </c>
      <c r="L106" s="3" t="str">
        <f t="shared" si="13"/>
        <v>0000</v>
      </c>
      <c r="M106" s="10">
        <v>0</v>
      </c>
      <c r="N106" s="3" t="str">
        <f t="shared" si="8"/>
        <v>9512</v>
      </c>
      <c r="O106" s="3" t="str">
        <f t="shared" si="9"/>
        <v>888</v>
      </c>
      <c r="P106" s="3" t="str">
        <f t="shared" si="14"/>
        <v>8</v>
      </c>
      <c r="Q106" s="11">
        <f>+VLOOKUP(M106,'Dimension descriptions'!K:M,2,FALSE)</f>
        <v>0</v>
      </c>
      <c r="R106" s="33">
        <v>0</v>
      </c>
      <c r="S106" s="11" t="str">
        <f>+VLOOKUP(R106,'Dimension descriptions'!K:M,3)</f>
        <v>BASIC PROGRAM</v>
      </c>
      <c r="T106" s="3" t="str">
        <f t="shared" si="15"/>
        <v>N</v>
      </c>
      <c r="U106" t="e">
        <f>+VLOOKUP(R106,'FY21 P13 Allotment memo'!O:O,1,FALSE)</f>
        <v>#N/A</v>
      </c>
      <c r="V106"/>
      <c r="W106"/>
      <c r="X106"/>
      <c r="Y106"/>
      <c r="Z106"/>
    </row>
    <row r="107" spans="1:26">
      <c r="A107">
        <v>10</v>
      </c>
      <c r="B107" t="s">
        <v>220</v>
      </c>
      <c r="C107" t="s">
        <v>221</v>
      </c>
      <c r="D107">
        <v>21</v>
      </c>
      <c r="E107">
        <v>0</v>
      </c>
      <c r="F107">
        <v>0</v>
      </c>
      <c r="G107" s="2">
        <f t="shared" si="10"/>
        <v>0</v>
      </c>
      <c r="H107" s="3" t="str">
        <f t="shared" si="11"/>
        <v>10</v>
      </c>
      <c r="I107" s="3" t="str">
        <f t="shared" si="12"/>
        <v>000</v>
      </c>
      <c r="J107" s="3">
        <v>0</v>
      </c>
      <c r="K107" s="3" t="str">
        <f>+VLOOKUP(J107,'Dimension descriptions'!P:R,3,FALSE)</f>
        <v>Balance Sheet Account</v>
      </c>
      <c r="L107" s="3" t="str">
        <f t="shared" si="13"/>
        <v>5807</v>
      </c>
      <c r="M107" s="10">
        <v>5807</v>
      </c>
      <c r="N107" s="3" t="str">
        <f t="shared" si="8"/>
        <v>9512</v>
      </c>
      <c r="O107" s="3" t="str">
        <f t="shared" si="9"/>
        <v>888</v>
      </c>
      <c r="P107" s="3" t="str">
        <f t="shared" si="14"/>
        <v>8</v>
      </c>
      <c r="Q107" s="11">
        <f>+VLOOKUP(M107,'Dimension descriptions'!K:M,2,FALSE)</f>
        <v>5807</v>
      </c>
      <c r="R107" s="33">
        <v>5807</v>
      </c>
      <c r="S107" s="11" t="str">
        <f>+VLOOKUP(R107,'Dimension descriptions'!K:M,3)</f>
        <v>TSSP</v>
      </c>
      <c r="T107" s="3" t="str">
        <f t="shared" si="15"/>
        <v>N</v>
      </c>
      <c r="U107">
        <f>+VLOOKUP(R107,'FY21 P13 Allotment memo'!O:O,1,FALSE)</f>
        <v>5807</v>
      </c>
      <c r="V107"/>
      <c r="W107"/>
      <c r="X107"/>
      <c r="Y107"/>
      <c r="Z107"/>
    </row>
    <row r="108" spans="1:26">
      <c r="A108">
        <v>10</v>
      </c>
      <c r="B108" t="s">
        <v>222</v>
      </c>
      <c r="C108" t="s">
        <v>223</v>
      </c>
      <c r="D108">
        <v>22</v>
      </c>
      <c r="E108">
        <v>0</v>
      </c>
      <c r="F108">
        <v>0</v>
      </c>
      <c r="G108" s="2">
        <f t="shared" si="10"/>
        <v>0</v>
      </c>
      <c r="H108" s="3" t="str">
        <f t="shared" si="11"/>
        <v>10</v>
      </c>
      <c r="I108" s="3" t="str">
        <f t="shared" si="12"/>
        <v>000</v>
      </c>
      <c r="J108" s="3">
        <v>0</v>
      </c>
      <c r="K108" s="3" t="str">
        <f>+VLOOKUP(J108,'Dimension descriptions'!P:R,3,FALSE)</f>
        <v>Balance Sheet Account</v>
      </c>
      <c r="L108" s="3" t="str">
        <f t="shared" si="13"/>
        <v>0000</v>
      </c>
      <c r="M108" s="10">
        <v>0</v>
      </c>
      <c r="N108" s="3" t="str">
        <f t="shared" si="8"/>
        <v>9510</v>
      </c>
      <c r="O108" s="3" t="str">
        <f t="shared" si="9"/>
        <v>888</v>
      </c>
      <c r="P108" s="3" t="str">
        <f t="shared" si="14"/>
        <v>8</v>
      </c>
      <c r="Q108" s="11">
        <f>+VLOOKUP(M108,'Dimension descriptions'!K:M,2,FALSE)</f>
        <v>0</v>
      </c>
      <c r="R108" s="33">
        <v>0</v>
      </c>
      <c r="S108" s="11" t="str">
        <f>+VLOOKUP(R108,'Dimension descriptions'!K:M,3)</f>
        <v>BASIC PROGRAM</v>
      </c>
      <c r="T108" s="3" t="str">
        <f t="shared" si="15"/>
        <v>N</v>
      </c>
      <c r="U108" t="e">
        <f>+VLOOKUP(R108,'FY21 P13 Allotment memo'!O:O,1,FALSE)</f>
        <v>#N/A</v>
      </c>
      <c r="V108"/>
      <c r="W108"/>
      <c r="X108"/>
      <c r="Y108"/>
      <c r="Z108"/>
    </row>
    <row r="109" spans="1:26">
      <c r="A109">
        <v>10</v>
      </c>
      <c r="B109" t="s">
        <v>224</v>
      </c>
      <c r="C109" t="s">
        <v>225</v>
      </c>
      <c r="D109">
        <v>22</v>
      </c>
      <c r="E109">
        <v>0</v>
      </c>
      <c r="F109">
        <v>2211932.21</v>
      </c>
      <c r="G109" s="2">
        <f t="shared" si="10"/>
        <v>-2211932.21</v>
      </c>
      <c r="H109" s="3" t="str">
        <f t="shared" si="11"/>
        <v>10</v>
      </c>
      <c r="I109" s="3" t="str">
        <f t="shared" si="12"/>
        <v>000</v>
      </c>
      <c r="J109" s="3">
        <v>0</v>
      </c>
      <c r="K109" s="3" t="str">
        <f>+VLOOKUP(J109,'Dimension descriptions'!P:R,3,FALSE)</f>
        <v>Balance Sheet Account</v>
      </c>
      <c r="L109" s="3" t="str">
        <f t="shared" si="13"/>
        <v>0000</v>
      </c>
      <c r="M109" s="10">
        <v>0</v>
      </c>
      <c r="N109" s="3" t="str">
        <f t="shared" si="8"/>
        <v>9530</v>
      </c>
      <c r="O109" s="3" t="str">
        <f t="shared" si="9"/>
        <v>888</v>
      </c>
      <c r="P109" s="3" t="str">
        <f t="shared" si="14"/>
        <v>8</v>
      </c>
      <c r="Q109" s="11">
        <f>+VLOOKUP(M109,'Dimension descriptions'!K:M,2,FALSE)</f>
        <v>0</v>
      </c>
      <c r="R109" s="33">
        <v>0</v>
      </c>
      <c r="S109" s="11" t="str">
        <f>+VLOOKUP(R109,'Dimension descriptions'!K:M,3)</f>
        <v>BASIC PROGRAM</v>
      </c>
      <c r="T109" s="3" t="str">
        <f t="shared" si="15"/>
        <v>N</v>
      </c>
      <c r="U109" t="e">
        <f>+VLOOKUP(R109,'FY21 P13 Allotment memo'!O:O,1,FALSE)</f>
        <v>#N/A</v>
      </c>
      <c r="V109"/>
      <c r="W109"/>
      <c r="X109"/>
      <c r="Y109"/>
      <c r="Z109"/>
    </row>
    <row r="110" spans="1:26">
      <c r="A110">
        <v>10</v>
      </c>
      <c r="B110" t="s">
        <v>226</v>
      </c>
      <c r="C110" t="s">
        <v>227</v>
      </c>
      <c r="D110">
        <v>22</v>
      </c>
      <c r="E110">
        <v>0</v>
      </c>
      <c r="F110">
        <v>216787.20000000001</v>
      </c>
      <c r="G110" s="2">
        <f t="shared" si="10"/>
        <v>-216787.20000000001</v>
      </c>
      <c r="H110" s="3" t="str">
        <f t="shared" si="11"/>
        <v>10</v>
      </c>
      <c r="I110" s="3" t="str">
        <f t="shared" si="12"/>
        <v>000</v>
      </c>
      <c r="J110" s="3">
        <v>0</v>
      </c>
      <c r="K110" s="3" t="str">
        <f>+VLOOKUP(J110,'Dimension descriptions'!P:R,3,FALSE)</f>
        <v>Balance Sheet Account</v>
      </c>
      <c r="L110" s="3" t="str">
        <f t="shared" si="13"/>
        <v>0000</v>
      </c>
      <c r="M110" s="10">
        <v>0</v>
      </c>
      <c r="N110" s="3" t="str">
        <f t="shared" si="8"/>
        <v>9531</v>
      </c>
      <c r="O110" s="3" t="str">
        <f t="shared" si="9"/>
        <v>888</v>
      </c>
      <c r="P110" s="3" t="str">
        <f t="shared" si="14"/>
        <v>8</v>
      </c>
      <c r="Q110" s="11">
        <f>+VLOOKUP(M110,'Dimension descriptions'!K:M,2,FALSE)</f>
        <v>0</v>
      </c>
      <c r="R110" s="33">
        <v>0</v>
      </c>
      <c r="S110" s="11" t="str">
        <f>+VLOOKUP(R110,'Dimension descriptions'!K:M,3)</f>
        <v>BASIC PROGRAM</v>
      </c>
      <c r="T110" s="3" t="str">
        <f t="shared" si="15"/>
        <v>N</v>
      </c>
      <c r="U110" t="e">
        <f>+VLOOKUP(R110,'FY21 P13 Allotment memo'!O:O,1,FALSE)</f>
        <v>#N/A</v>
      </c>
      <c r="V110"/>
      <c r="W110"/>
      <c r="X110"/>
      <c r="Y110"/>
      <c r="Z110"/>
    </row>
    <row r="111" spans="1:26">
      <c r="A111">
        <v>10</v>
      </c>
      <c r="B111" t="s">
        <v>228</v>
      </c>
      <c r="C111" t="s">
        <v>229</v>
      </c>
      <c r="D111">
        <v>22</v>
      </c>
      <c r="E111">
        <v>0</v>
      </c>
      <c r="F111">
        <v>706404.38</v>
      </c>
      <c r="G111" s="2">
        <f t="shared" si="10"/>
        <v>-706404.38</v>
      </c>
      <c r="H111" s="3" t="str">
        <f t="shared" si="11"/>
        <v>10</v>
      </c>
      <c r="I111" s="3" t="str">
        <f t="shared" si="12"/>
        <v>000</v>
      </c>
      <c r="J111" s="3">
        <v>0</v>
      </c>
      <c r="K111" s="3" t="str">
        <f>+VLOOKUP(J111,'Dimension descriptions'!P:R,3,FALSE)</f>
        <v>Balance Sheet Account</v>
      </c>
      <c r="L111" s="3" t="str">
        <f t="shared" si="13"/>
        <v>0000</v>
      </c>
      <c r="M111" s="10">
        <v>0</v>
      </c>
      <c r="N111" s="3" t="str">
        <f t="shared" si="8"/>
        <v>9532</v>
      </c>
      <c r="O111" s="3" t="str">
        <f t="shared" si="9"/>
        <v>888</v>
      </c>
      <c r="P111" s="3" t="str">
        <f t="shared" si="14"/>
        <v>8</v>
      </c>
      <c r="Q111" s="11">
        <f>+VLOOKUP(M111,'Dimension descriptions'!K:M,2,FALSE)</f>
        <v>0</v>
      </c>
      <c r="R111" s="33">
        <v>0</v>
      </c>
      <c r="S111" s="11" t="str">
        <f>+VLOOKUP(R111,'Dimension descriptions'!K:M,3)</f>
        <v>BASIC PROGRAM</v>
      </c>
      <c r="T111" s="3" t="str">
        <f t="shared" si="15"/>
        <v>N</v>
      </c>
      <c r="U111" t="e">
        <f>+VLOOKUP(R111,'FY21 P13 Allotment memo'!O:O,1,FALSE)</f>
        <v>#N/A</v>
      </c>
      <c r="V111"/>
      <c r="W111"/>
      <c r="X111"/>
      <c r="Y111"/>
      <c r="Z111"/>
    </row>
    <row r="112" spans="1:26">
      <c r="A112">
        <v>10</v>
      </c>
      <c r="B112" t="s">
        <v>230</v>
      </c>
      <c r="C112" t="s">
        <v>231</v>
      </c>
      <c r="D112">
        <v>22</v>
      </c>
      <c r="E112">
        <v>0</v>
      </c>
      <c r="F112">
        <v>223014.47</v>
      </c>
      <c r="G112" s="2">
        <f t="shared" si="10"/>
        <v>-223014.47</v>
      </c>
      <c r="H112" s="3" t="str">
        <f t="shared" si="11"/>
        <v>10</v>
      </c>
      <c r="I112" s="3" t="str">
        <f t="shared" si="12"/>
        <v>000</v>
      </c>
      <c r="J112" s="3">
        <v>0</v>
      </c>
      <c r="K112" s="3" t="str">
        <f>+VLOOKUP(J112,'Dimension descriptions'!P:R,3,FALSE)</f>
        <v>Balance Sheet Account</v>
      </c>
      <c r="L112" s="3" t="str">
        <f t="shared" si="13"/>
        <v>0000</v>
      </c>
      <c r="M112" s="10">
        <v>0</v>
      </c>
      <c r="N112" s="3" t="str">
        <f t="shared" si="8"/>
        <v>9533</v>
      </c>
      <c r="O112" s="3" t="str">
        <f t="shared" si="9"/>
        <v>888</v>
      </c>
      <c r="P112" s="3" t="str">
        <f t="shared" si="14"/>
        <v>8</v>
      </c>
      <c r="Q112" s="11">
        <f>+VLOOKUP(M112,'Dimension descriptions'!K:M,2,FALSE)</f>
        <v>0</v>
      </c>
      <c r="R112" s="33">
        <v>0</v>
      </c>
      <c r="S112" s="11" t="str">
        <f>+VLOOKUP(R112,'Dimension descriptions'!K:M,3)</f>
        <v>BASIC PROGRAM</v>
      </c>
      <c r="T112" s="3" t="str">
        <f t="shared" si="15"/>
        <v>N</v>
      </c>
      <c r="U112" t="e">
        <f>+VLOOKUP(R112,'FY21 P13 Allotment memo'!O:O,1,FALSE)</f>
        <v>#N/A</v>
      </c>
      <c r="V112"/>
      <c r="W112"/>
      <c r="X112"/>
      <c r="Y112"/>
      <c r="Z112"/>
    </row>
    <row r="113" spans="1:26">
      <c r="A113">
        <v>10</v>
      </c>
      <c r="B113" t="s">
        <v>232</v>
      </c>
      <c r="C113" t="s">
        <v>233</v>
      </c>
      <c r="D113">
        <v>22</v>
      </c>
      <c r="E113">
        <v>0</v>
      </c>
      <c r="F113">
        <v>0</v>
      </c>
      <c r="G113" s="2">
        <f t="shared" si="10"/>
        <v>0</v>
      </c>
      <c r="H113" s="3" t="str">
        <f t="shared" si="11"/>
        <v>10</v>
      </c>
      <c r="I113" s="3" t="str">
        <f t="shared" si="12"/>
        <v>000</v>
      </c>
      <c r="J113" s="3">
        <v>0</v>
      </c>
      <c r="K113" s="3" t="str">
        <f>+VLOOKUP(J113,'Dimension descriptions'!P:R,3,FALSE)</f>
        <v>Balance Sheet Account</v>
      </c>
      <c r="L113" s="3" t="str">
        <f t="shared" si="13"/>
        <v>0000</v>
      </c>
      <c r="M113" s="10">
        <v>0</v>
      </c>
      <c r="N113" s="3" t="str">
        <f t="shared" si="8"/>
        <v>9535</v>
      </c>
      <c r="O113" s="3" t="str">
        <f t="shared" si="9"/>
        <v>888</v>
      </c>
      <c r="P113" s="3" t="str">
        <f t="shared" si="14"/>
        <v>8</v>
      </c>
      <c r="Q113" s="11">
        <f>+VLOOKUP(M113,'Dimension descriptions'!K:M,2,FALSE)</f>
        <v>0</v>
      </c>
      <c r="R113" s="33">
        <v>0</v>
      </c>
      <c r="S113" s="11" t="str">
        <f>+VLOOKUP(R113,'Dimension descriptions'!K:M,3)</f>
        <v>BASIC PROGRAM</v>
      </c>
      <c r="T113" s="3" t="str">
        <f t="shared" si="15"/>
        <v>N</v>
      </c>
      <c r="U113" t="e">
        <f>+VLOOKUP(R113,'FY21 P13 Allotment memo'!O:O,1,FALSE)</f>
        <v>#N/A</v>
      </c>
      <c r="V113"/>
      <c r="W113"/>
      <c r="X113"/>
      <c r="Y113"/>
      <c r="Z113"/>
    </row>
    <row r="114" spans="1:26">
      <c r="A114">
        <v>10</v>
      </c>
      <c r="B114" t="s">
        <v>234</v>
      </c>
      <c r="C114" t="s">
        <v>235</v>
      </c>
      <c r="D114">
        <v>22</v>
      </c>
      <c r="E114">
        <v>0</v>
      </c>
      <c r="F114">
        <v>0</v>
      </c>
      <c r="G114" s="2">
        <f t="shared" si="10"/>
        <v>0</v>
      </c>
      <c r="H114" s="3" t="str">
        <f t="shared" si="11"/>
        <v>10</v>
      </c>
      <c r="I114" s="3" t="str">
        <f t="shared" si="12"/>
        <v>000</v>
      </c>
      <c r="J114" s="3">
        <v>0</v>
      </c>
      <c r="K114" s="3" t="str">
        <f>+VLOOKUP(J114,'Dimension descriptions'!P:R,3,FALSE)</f>
        <v>Balance Sheet Account</v>
      </c>
      <c r="L114" s="3" t="str">
        <f t="shared" si="13"/>
        <v>0000</v>
      </c>
      <c r="M114" s="10">
        <v>0</v>
      </c>
      <c r="N114" s="3" t="str">
        <f t="shared" si="8"/>
        <v>9540</v>
      </c>
      <c r="O114" s="3" t="str">
        <f t="shared" si="9"/>
        <v>888</v>
      </c>
      <c r="P114" s="3" t="str">
        <f t="shared" si="14"/>
        <v>8</v>
      </c>
      <c r="Q114" s="11">
        <f>+VLOOKUP(M114,'Dimension descriptions'!K:M,2,FALSE)</f>
        <v>0</v>
      </c>
      <c r="R114" s="33">
        <v>0</v>
      </c>
      <c r="S114" s="11" t="str">
        <f>+VLOOKUP(R114,'Dimension descriptions'!K:M,3)</f>
        <v>BASIC PROGRAM</v>
      </c>
      <c r="T114" s="3" t="str">
        <f t="shared" si="15"/>
        <v>N</v>
      </c>
      <c r="U114" t="e">
        <f>+VLOOKUP(R114,'FY21 P13 Allotment memo'!O:O,1,FALSE)</f>
        <v>#N/A</v>
      </c>
      <c r="V114"/>
      <c r="W114"/>
      <c r="X114"/>
      <c r="Y114"/>
      <c r="Z114"/>
    </row>
    <row r="115" spans="1:26">
      <c r="A115">
        <v>10</v>
      </c>
      <c r="B115" t="s">
        <v>236</v>
      </c>
      <c r="C115" t="s">
        <v>237</v>
      </c>
      <c r="D115">
        <v>22</v>
      </c>
      <c r="E115">
        <v>0</v>
      </c>
      <c r="F115">
        <v>217274.04</v>
      </c>
      <c r="G115" s="2">
        <f t="shared" si="10"/>
        <v>-217274.04</v>
      </c>
      <c r="H115" s="3" t="str">
        <f t="shared" si="11"/>
        <v>10</v>
      </c>
      <c r="I115" s="3" t="str">
        <f t="shared" si="12"/>
        <v>000</v>
      </c>
      <c r="J115" s="3">
        <v>0</v>
      </c>
      <c r="K115" s="3" t="str">
        <f>+VLOOKUP(J115,'Dimension descriptions'!P:R,3,FALSE)</f>
        <v>Balance Sheet Account</v>
      </c>
      <c r="L115" s="3" t="str">
        <f t="shared" si="13"/>
        <v>0000</v>
      </c>
      <c r="M115" s="10">
        <v>0</v>
      </c>
      <c r="N115" s="3" t="str">
        <f t="shared" si="8"/>
        <v>9541</v>
      </c>
      <c r="O115" s="3" t="str">
        <f t="shared" si="9"/>
        <v>888</v>
      </c>
      <c r="P115" s="3" t="str">
        <f t="shared" si="14"/>
        <v>8</v>
      </c>
      <c r="Q115" s="11">
        <f>+VLOOKUP(M115,'Dimension descriptions'!K:M,2,FALSE)</f>
        <v>0</v>
      </c>
      <c r="R115" s="33">
        <v>0</v>
      </c>
      <c r="S115" s="11" t="str">
        <f>+VLOOKUP(R115,'Dimension descriptions'!K:M,3)</f>
        <v>BASIC PROGRAM</v>
      </c>
      <c r="T115" s="3" t="str">
        <f t="shared" si="15"/>
        <v>N</v>
      </c>
      <c r="U115" t="e">
        <f>+VLOOKUP(R115,'FY21 P13 Allotment memo'!O:O,1,FALSE)</f>
        <v>#N/A</v>
      </c>
      <c r="V115"/>
      <c r="W115"/>
      <c r="X115"/>
      <c r="Y115"/>
      <c r="Z115"/>
    </row>
    <row r="116" spans="1:26">
      <c r="A116">
        <v>10</v>
      </c>
      <c r="B116" t="s">
        <v>238</v>
      </c>
      <c r="C116" t="s">
        <v>239</v>
      </c>
      <c r="D116">
        <v>22</v>
      </c>
      <c r="E116">
        <v>0</v>
      </c>
      <c r="F116">
        <v>229624.01</v>
      </c>
      <c r="G116" s="2">
        <f t="shared" si="10"/>
        <v>-229624.01</v>
      </c>
      <c r="H116" s="3" t="str">
        <f t="shared" si="11"/>
        <v>10</v>
      </c>
      <c r="I116" s="3" t="str">
        <f t="shared" si="12"/>
        <v>000</v>
      </c>
      <c r="J116" s="3">
        <v>0</v>
      </c>
      <c r="K116" s="3" t="str">
        <f>+VLOOKUP(J116,'Dimension descriptions'!P:R,3,FALSE)</f>
        <v>Balance Sheet Account</v>
      </c>
      <c r="L116" s="3" t="str">
        <f t="shared" si="13"/>
        <v>0000</v>
      </c>
      <c r="M116" s="10">
        <v>0</v>
      </c>
      <c r="N116" s="3" t="str">
        <f t="shared" si="8"/>
        <v>9542</v>
      </c>
      <c r="O116" s="3" t="str">
        <f t="shared" si="9"/>
        <v>888</v>
      </c>
      <c r="P116" s="3" t="str">
        <f t="shared" si="14"/>
        <v>8</v>
      </c>
      <c r="Q116" s="11">
        <f>+VLOOKUP(M116,'Dimension descriptions'!K:M,2,FALSE)</f>
        <v>0</v>
      </c>
      <c r="R116" s="33">
        <v>0</v>
      </c>
      <c r="S116" s="11" t="str">
        <f>+VLOOKUP(R116,'Dimension descriptions'!K:M,3)</f>
        <v>BASIC PROGRAM</v>
      </c>
      <c r="T116" s="3" t="str">
        <f t="shared" si="15"/>
        <v>N</v>
      </c>
      <c r="U116" t="e">
        <f>+VLOOKUP(R116,'FY21 P13 Allotment memo'!O:O,1,FALSE)</f>
        <v>#N/A</v>
      </c>
      <c r="V116"/>
      <c r="W116"/>
      <c r="X116"/>
      <c r="Y116"/>
      <c r="Z116"/>
    </row>
    <row r="117" spans="1:26">
      <c r="A117">
        <v>10</v>
      </c>
      <c r="B117" t="s">
        <v>240</v>
      </c>
      <c r="C117" t="s">
        <v>241</v>
      </c>
      <c r="D117">
        <v>22</v>
      </c>
      <c r="E117">
        <v>0</v>
      </c>
      <c r="F117">
        <v>131769.34</v>
      </c>
      <c r="G117" s="2">
        <f t="shared" si="10"/>
        <v>-131769.34</v>
      </c>
      <c r="H117" s="3" t="str">
        <f t="shared" si="11"/>
        <v>10</v>
      </c>
      <c r="I117" s="3" t="str">
        <f t="shared" si="12"/>
        <v>000</v>
      </c>
      <c r="J117" s="3">
        <v>0</v>
      </c>
      <c r="K117" s="3" t="str">
        <f>+VLOOKUP(J117,'Dimension descriptions'!P:R,3,FALSE)</f>
        <v>Balance Sheet Account</v>
      </c>
      <c r="L117" s="3" t="str">
        <f t="shared" si="13"/>
        <v>0000</v>
      </c>
      <c r="M117" s="10">
        <v>0</v>
      </c>
      <c r="N117" s="3" t="str">
        <f t="shared" si="8"/>
        <v>9543</v>
      </c>
      <c r="O117" s="3" t="str">
        <f t="shared" si="9"/>
        <v>888</v>
      </c>
      <c r="P117" s="3" t="str">
        <f t="shared" si="14"/>
        <v>8</v>
      </c>
      <c r="Q117" s="11">
        <f>+VLOOKUP(M117,'Dimension descriptions'!K:M,2,FALSE)</f>
        <v>0</v>
      </c>
      <c r="R117" s="33">
        <v>0</v>
      </c>
      <c r="S117" s="11" t="str">
        <f>+VLOOKUP(R117,'Dimension descriptions'!K:M,3)</f>
        <v>BASIC PROGRAM</v>
      </c>
      <c r="T117" s="3" t="str">
        <f t="shared" si="15"/>
        <v>N</v>
      </c>
      <c r="U117" t="e">
        <f>+VLOOKUP(R117,'FY21 P13 Allotment memo'!O:O,1,FALSE)</f>
        <v>#N/A</v>
      </c>
      <c r="V117"/>
      <c r="W117"/>
      <c r="X117"/>
      <c r="Y117"/>
      <c r="Z117"/>
    </row>
    <row r="118" spans="1:26">
      <c r="A118">
        <v>10</v>
      </c>
      <c r="B118" t="s">
        <v>242</v>
      </c>
      <c r="C118" t="s">
        <v>243</v>
      </c>
      <c r="D118">
        <v>22</v>
      </c>
      <c r="E118">
        <v>0</v>
      </c>
      <c r="F118">
        <v>53587.69</v>
      </c>
      <c r="G118" s="2">
        <f t="shared" si="10"/>
        <v>-53587.69</v>
      </c>
      <c r="H118" s="3" t="str">
        <f t="shared" si="11"/>
        <v>10</v>
      </c>
      <c r="I118" s="3" t="str">
        <f t="shared" si="12"/>
        <v>000</v>
      </c>
      <c r="J118" s="3">
        <v>0</v>
      </c>
      <c r="K118" s="3" t="str">
        <f>+VLOOKUP(J118,'Dimension descriptions'!P:R,3,FALSE)</f>
        <v>Balance Sheet Account</v>
      </c>
      <c r="L118" s="3" t="str">
        <f t="shared" si="13"/>
        <v>0000</v>
      </c>
      <c r="M118" s="10">
        <v>0</v>
      </c>
      <c r="N118" s="3" t="str">
        <f t="shared" si="8"/>
        <v>9544</v>
      </c>
      <c r="O118" s="3" t="str">
        <f t="shared" si="9"/>
        <v>888</v>
      </c>
      <c r="P118" s="3" t="str">
        <f t="shared" si="14"/>
        <v>8</v>
      </c>
      <c r="Q118" s="11">
        <f>+VLOOKUP(M118,'Dimension descriptions'!K:M,2,FALSE)</f>
        <v>0</v>
      </c>
      <c r="R118" s="33">
        <v>0</v>
      </c>
      <c r="S118" s="11" t="str">
        <f>+VLOOKUP(R118,'Dimension descriptions'!K:M,3)</f>
        <v>BASIC PROGRAM</v>
      </c>
      <c r="T118" s="3" t="str">
        <f t="shared" si="15"/>
        <v>N</v>
      </c>
      <c r="U118" t="e">
        <f>+VLOOKUP(R118,'FY21 P13 Allotment memo'!O:O,1,FALSE)</f>
        <v>#N/A</v>
      </c>
      <c r="V118"/>
      <c r="W118"/>
      <c r="X118"/>
      <c r="Y118"/>
      <c r="Z118"/>
    </row>
    <row r="119" spans="1:26">
      <c r="A119">
        <v>10</v>
      </c>
      <c r="B119" t="s">
        <v>244</v>
      </c>
      <c r="C119" t="s">
        <v>245</v>
      </c>
      <c r="D119">
        <v>22</v>
      </c>
      <c r="E119">
        <v>0</v>
      </c>
      <c r="F119">
        <v>148518.97</v>
      </c>
      <c r="G119" s="2">
        <f t="shared" si="10"/>
        <v>-148518.97</v>
      </c>
      <c r="H119" s="3" t="str">
        <f t="shared" si="11"/>
        <v>10</v>
      </c>
      <c r="I119" s="3" t="str">
        <f t="shared" si="12"/>
        <v>000</v>
      </c>
      <c r="J119" s="3">
        <v>0</v>
      </c>
      <c r="K119" s="3" t="str">
        <f>+VLOOKUP(J119,'Dimension descriptions'!P:R,3,FALSE)</f>
        <v>Balance Sheet Account</v>
      </c>
      <c r="L119" s="3" t="str">
        <f t="shared" si="13"/>
        <v>0000</v>
      </c>
      <c r="M119" s="10">
        <v>0</v>
      </c>
      <c r="N119" s="3" t="str">
        <f t="shared" si="8"/>
        <v>9545</v>
      </c>
      <c r="O119" s="3" t="str">
        <f t="shared" si="9"/>
        <v>888</v>
      </c>
      <c r="P119" s="3" t="str">
        <f t="shared" si="14"/>
        <v>8</v>
      </c>
      <c r="Q119" s="11">
        <f>+VLOOKUP(M119,'Dimension descriptions'!K:M,2,FALSE)</f>
        <v>0</v>
      </c>
      <c r="R119" s="33">
        <v>0</v>
      </c>
      <c r="S119" s="11" t="str">
        <f>+VLOOKUP(R119,'Dimension descriptions'!K:M,3)</f>
        <v>BASIC PROGRAM</v>
      </c>
      <c r="T119" s="3" t="str">
        <f t="shared" si="15"/>
        <v>N</v>
      </c>
      <c r="U119" t="e">
        <f>+VLOOKUP(R119,'FY21 P13 Allotment memo'!O:O,1,FALSE)</f>
        <v>#N/A</v>
      </c>
      <c r="V119"/>
      <c r="W119"/>
      <c r="X119"/>
      <c r="Y119"/>
      <c r="Z119"/>
    </row>
    <row r="120" spans="1:26">
      <c r="A120">
        <v>10</v>
      </c>
      <c r="B120" t="s">
        <v>246</v>
      </c>
      <c r="C120" t="s">
        <v>247</v>
      </c>
      <c r="D120">
        <v>22</v>
      </c>
      <c r="E120">
        <v>0</v>
      </c>
      <c r="F120">
        <v>181611</v>
      </c>
      <c r="G120" s="2">
        <f t="shared" si="10"/>
        <v>-181611</v>
      </c>
      <c r="H120" s="3" t="str">
        <f t="shared" si="11"/>
        <v>10</v>
      </c>
      <c r="I120" s="3" t="str">
        <f t="shared" si="12"/>
        <v>000</v>
      </c>
      <c r="J120" s="3">
        <v>0</v>
      </c>
      <c r="K120" s="3" t="str">
        <f>+VLOOKUP(J120,'Dimension descriptions'!P:R,3,FALSE)</f>
        <v>Balance Sheet Account</v>
      </c>
      <c r="L120" s="3" t="str">
        <f t="shared" si="13"/>
        <v>0000</v>
      </c>
      <c r="M120" s="10">
        <v>0</v>
      </c>
      <c r="N120" s="3" t="str">
        <f t="shared" si="8"/>
        <v>9560</v>
      </c>
      <c r="O120" s="3" t="str">
        <f t="shared" si="9"/>
        <v>888</v>
      </c>
      <c r="P120" s="3" t="str">
        <f t="shared" si="14"/>
        <v>8</v>
      </c>
      <c r="Q120" s="11">
        <f>+VLOOKUP(M120,'Dimension descriptions'!K:M,2,FALSE)</f>
        <v>0</v>
      </c>
      <c r="R120" s="33">
        <v>0</v>
      </c>
      <c r="S120" s="11" t="str">
        <f>+VLOOKUP(R120,'Dimension descriptions'!K:M,3)</f>
        <v>BASIC PROGRAM</v>
      </c>
      <c r="T120" s="3" t="str">
        <f t="shared" si="15"/>
        <v>N</v>
      </c>
      <c r="U120" t="e">
        <f>+VLOOKUP(R120,'FY21 P13 Allotment memo'!O:O,1,FALSE)</f>
        <v>#N/A</v>
      </c>
      <c r="V120"/>
      <c r="W120"/>
      <c r="X120"/>
      <c r="Y120"/>
      <c r="Z120"/>
    </row>
    <row r="121" spans="1:26">
      <c r="A121">
        <v>10</v>
      </c>
      <c r="B121" t="s">
        <v>248</v>
      </c>
      <c r="C121" t="s">
        <v>249</v>
      </c>
      <c r="D121">
        <v>22</v>
      </c>
      <c r="E121">
        <v>0</v>
      </c>
      <c r="F121">
        <v>0</v>
      </c>
      <c r="G121" s="2">
        <f t="shared" si="10"/>
        <v>0</v>
      </c>
      <c r="H121" s="3" t="str">
        <f t="shared" si="11"/>
        <v>10</v>
      </c>
      <c r="I121" s="3" t="str">
        <f t="shared" si="12"/>
        <v>000</v>
      </c>
      <c r="J121" s="3">
        <v>0</v>
      </c>
      <c r="K121" s="3" t="str">
        <f>+VLOOKUP(J121,'Dimension descriptions'!P:R,3,FALSE)</f>
        <v>Balance Sheet Account</v>
      </c>
      <c r="L121" s="3" t="str">
        <f t="shared" si="13"/>
        <v>0000</v>
      </c>
      <c r="M121" s="10">
        <v>0</v>
      </c>
      <c r="N121" s="3" t="str">
        <f t="shared" si="8"/>
        <v>9561</v>
      </c>
      <c r="O121" s="3" t="str">
        <f t="shared" si="9"/>
        <v>888</v>
      </c>
      <c r="P121" s="3" t="str">
        <f t="shared" si="14"/>
        <v>8</v>
      </c>
      <c r="Q121" s="11">
        <f>+VLOOKUP(M121,'Dimension descriptions'!K:M,2,FALSE)</f>
        <v>0</v>
      </c>
      <c r="R121" s="33">
        <v>0</v>
      </c>
      <c r="S121" s="11" t="str">
        <f>+VLOOKUP(R121,'Dimension descriptions'!K:M,3)</f>
        <v>BASIC PROGRAM</v>
      </c>
      <c r="T121" s="3" t="str">
        <f t="shared" si="15"/>
        <v>N</v>
      </c>
      <c r="U121" t="e">
        <f>+VLOOKUP(R121,'FY21 P13 Allotment memo'!O:O,1,FALSE)</f>
        <v>#N/A</v>
      </c>
      <c r="V121"/>
      <c r="W121"/>
      <c r="X121"/>
      <c r="Y121"/>
      <c r="Z121"/>
    </row>
    <row r="122" spans="1:26">
      <c r="A122">
        <v>10</v>
      </c>
      <c r="B122" t="s">
        <v>250</v>
      </c>
      <c r="C122" t="s">
        <v>251</v>
      </c>
      <c r="D122">
        <v>22</v>
      </c>
      <c r="E122">
        <v>0</v>
      </c>
      <c r="F122">
        <v>273001.19</v>
      </c>
      <c r="G122" s="2">
        <f t="shared" si="10"/>
        <v>-273001.19</v>
      </c>
      <c r="H122" s="3" t="str">
        <f t="shared" si="11"/>
        <v>10</v>
      </c>
      <c r="I122" s="3" t="str">
        <f t="shared" si="12"/>
        <v>000</v>
      </c>
      <c r="J122" s="3">
        <v>0</v>
      </c>
      <c r="K122" s="3" t="str">
        <f>+VLOOKUP(J122,'Dimension descriptions'!P:R,3,FALSE)</f>
        <v>Balance Sheet Account</v>
      </c>
      <c r="L122" s="3" t="str">
        <f t="shared" si="13"/>
        <v>1205</v>
      </c>
      <c r="M122" s="10">
        <v>1205</v>
      </c>
      <c r="N122" s="3" t="str">
        <f t="shared" si="8"/>
        <v>9563</v>
      </c>
      <c r="O122" s="3" t="str">
        <f t="shared" si="9"/>
        <v>888</v>
      </c>
      <c r="P122" s="3" t="str">
        <f t="shared" si="14"/>
        <v>8</v>
      </c>
      <c r="Q122" s="11">
        <f>+VLOOKUP(M122,'Dimension descriptions'!K:M,2,FALSE)</f>
        <v>1205</v>
      </c>
      <c r="R122" s="33">
        <v>1205</v>
      </c>
      <c r="S122" s="11" t="str">
        <f>+VLOOKUP(R122,'Dimension descriptions'!K:M,3)</f>
        <v>SPECIAL EDUCATION</v>
      </c>
      <c r="T122" s="3" t="str">
        <f t="shared" si="15"/>
        <v>N</v>
      </c>
      <c r="U122">
        <f>+VLOOKUP(R122,'FY21 P13 Allotment memo'!O:O,1,FALSE)</f>
        <v>1205</v>
      </c>
      <c r="V122"/>
      <c r="W122"/>
      <c r="X122"/>
      <c r="Y122"/>
      <c r="Z122"/>
    </row>
    <row r="123" spans="1:26">
      <c r="A123">
        <v>10</v>
      </c>
      <c r="B123" t="s">
        <v>252</v>
      </c>
      <c r="C123" t="s">
        <v>253</v>
      </c>
      <c r="D123">
        <v>22</v>
      </c>
      <c r="E123">
        <v>0</v>
      </c>
      <c r="F123">
        <v>357697.48</v>
      </c>
      <c r="G123" s="2">
        <f t="shared" si="10"/>
        <v>-357697.48</v>
      </c>
      <c r="H123" s="3" t="str">
        <f t="shared" si="11"/>
        <v>10</v>
      </c>
      <c r="I123" s="3" t="str">
        <f t="shared" si="12"/>
        <v>000</v>
      </c>
      <c r="J123" s="3">
        <v>0</v>
      </c>
      <c r="K123" s="3" t="str">
        <f>+VLOOKUP(J123,'Dimension descriptions'!P:R,3,FALSE)</f>
        <v>Balance Sheet Account</v>
      </c>
      <c r="L123" s="3" t="str">
        <f t="shared" si="13"/>
        <v>1210</v>
      </c>
      <c r="M123" s="10">
        <v>1210</v>
      </c>
      <c r="N123" s="3" t="str">
        <f t="shared" si="8"/>
        <v>9563</v>
      </c>
      <c r="O123" s="3" t="str">
        <f t="shared" si="9"/>
        <v>888</v>
      </c>
      <c r="P123" s="3" t="str">
        <f t="shared" si="14"/>
        <v>8</v>
      </c>
      <c r="Q123" s="11">
        <f>+VLOOKUP(M123,'Dimension descriptions'!K:M,2,FALSE)</f>
        <v>1210</v>
      </c>
      <c r="R123" s="33">
        <v>1210</v>
      </c>
      <c r="S123" s="11" t="str">
        <f>+VLOOKUP(R123,'Dimension descriptions'!K:M,3)</f>
        <v>SPECIAL EDUCATION -- SELF-CONT</v>
      </c>
      <c r="T123" s="3" t="str">
        <f t="shared" si="15"/>
        <v>N</v>
      </c>
      <c r="U123">
        <f>+VLOOKUP(R123,'FY21 P13 Allotment memo'!O:O,1,FALSE)</f>
        <v>1210</v>
      </c>
      <c r="V123"/>
      <c r="W123"/>
      <c r="X123"/>
      <c r="Y123"/>
      <c r="Z123"/>
    </row>
    <row r="124" spans="1:26">
      <c r="A124">
        <v>10</v>
      </c>
      <c r="B124" t="s">
        <v>254</v>
      </c>
      <c r="C124" t="s">
        <v>255</v>
      </c>
      <c r="D124">
        <v>22</v>
      </c>
      <c r="E124">
        <v>0</v>
      </c>
      <c r="F124">
        <v>0</v>
      </c>
      <c r="G124" s="2">
        <f t="shared" si="10"/>
        <v>0</v>
      </c>
      <c r="H124" s="3" t="str">
        <f t="shared" si="11"/>
        <v>10</v>
      </c>
      <c r="I124" s="3" t="str">
        <f t="shared" si="12"/>
        <v>000</v>
      </c>
      <c r="J124" s="3">
        <v>0</v>
      </c>
      <c r="K124" s="3" t="str">
        <f>+VLOOKUP(J124,'Dimension descriptions'!P:R,3,FALSE)</f>
        <v>Balance Sheet Account</v>
      </c>
      <c r="L124" s="3" t="str">
        <f t="shared" si="13"/>
        <v>1215</v>
      </c>
      <c r="M124" s="10">
        <v>1215</v>
      </c>
      <c r="N124" s="3" t="str">
        <f t="shared" si="8"/>
        <v>9545</v>
      </c>
      <c r="O124" s="3" t="str">
        <f t="shared" si="9"/>
        <v>888</v>
      </c>
      <c r="P124" s="3" t="str">
        <f t="shared" si="14"/>
        <v>8</v>
      </c>
      <c r="Q124" s="11">
        <f>+VLOOKUP(M124,'Dimension descriptions'!K:M,2,FALSE)</f>
        <v>1215</v>
      </c>
      <c r="R124" s="33">
        <v>1215</v>
      </c>
      <c r="S124" s="11" t="str">
        <f>+VLOOKUP(R124,'Dimension descriptions'!K:M,3)</f>
        <v>SPECIAL EDUCATION -- PRESCHOOL</v>
      </c>
      <c r="T124" s="3" t="str">
        <f t="shared" si="15"/>
        <v>N</v>
      </c>
      <c r="U124">
        <f>+VLOOKUP(R124,'FY21 P13 Allotment memo'!O:O,1,FALSE)</f>
        <v>1215</v>
      </c>
      <c r="V124"/>
      <c r="W124"/>
      <c r="X124"/>
      <c r="Y124"/>
      <c r="Z124"/>
    </row>
    <row r="125" spans="1:26">
      <c r="A125">
        <v>10</v>
      </c>
      <c r="B125" t="s">
        <v>256</v>
      </c>
      <c r="C125" t="s">
        <v>257</v>
      </c>
      <c r="D125">
        <v>22</v>
      </c>
      <c r="E125">
        <v>0</v>
      </c>
      <c r="F125">
        <v>1261791.8700000001</v>
      </c>
      <c r="G125" s="2">
        <f t="shared" si="10"/>
        <v>-1261791.8700000001</v>
      </c>
      <c r="H125" s="3" t="str">
        <f t="shared" si="11"/>
        <v>10</v>
      </c>
      <c r="I125" s="3" t="str">
        <f t="shared" si="12"/>
        <v>000</v>
      </c>
      <c r="J125" s="3">
        <v>0</v>
      </c>
      <c r="K125" s="3" t="str">
        <f>+VLOOKUP(J125,'Dimension descriptions'!P:R,3,FALSE)</f>
        <v>Balance Sheet Account</v>
      </c>
      <c r="L125" s="3" t="str">
        <f t="shared" si="13"/>
        <v>1215</v>
      </c>
      <c r="M125" s="10">
        <v>1215</v>
      </c>
      <c r="N125" s="3" t="str">
        <f t="shared" si="8"/>
        <v>9563</v>
      </c>
      <c r="O125" s="3" t="str">
        <f t="shared" si="9"/>
        <v>888</v>
      </c>
      <c r="P125" s="3" t="str">
        <f t="shared" si="14"/>
        <v>8</v>
      </c>
      <c r="Q125" s="11">
        <f>+VLOOKUP(M125,'Dimension descriptions'!K:M,2,FALSE)</f>
        <v>1215</v>
      </c>
      <c r="R125" s="33">
        <v>1215</v>
      </c>
      <c r="S125" s="11" t="str">
        <f>+VLOOKUP(R125,'Dimension descriptions'!K:M,3)</f>
        <v>SPECIAL EDUCATION -- PRESCHOOL</v>
      </c>
      <c r="T125" s="3" t="str">
        <f t="shared" si="15"/>
        <v>N</v>
      </c>
      <c r="U125">
        <f>+VLOOKUP(R125,'FY21 P13 Allotment memo'!O:O,1,FALSE)</f>
        <v>1215</v>
      </c>
      <c r="V125"/>
      <c r="W125"/>
      <c r="X125"/>
      <c r="Y125"/>
      <c r="Z125"/>
    </row>
    <row r="126" spans="1:26">
      <c r="A126">
        <v>10</v>
      </c>
      <c r="B126" t="s">
        <v>258</v>
      </c>
      <c r="C126" t="s">
        <v>259</v>
      </c>
      <c r="D126">
        <v>22</v>
      </c>
      <c r="E126">
        <v>0</v>
      </c>
      <c r="F126">
        <v>630.64</v>
      </c>
      <c r="G126" s="2">
        <f t="shared" si="10"/>
        <v>-630.64</v>
      </c>
      <c r="H126" s="3" t="str">
        <f t="shared" si="11"/>
        <v>10</v>
      </c>
      <c r="I126" s="3" t="str">
        <f t="shared" si="12"/>
        <v>000</v>
      </c>
      <c r="J126" s="3">
        <v>0</v>
      </c>
      <c r="K126" s="3" t="str">
        <f>+VLOOKUP(J126,'Dimension descriptions'!P:R,3,FALSE)</f>
        <v>Balance Sheet Account</v>
      </c>
      <c r="L126" s="3" t="str">
        <f t="shared" si="13"/>
        <v>1216</v>
      </c>
      <c r="M126" s="10">
        <v>1216</v>
      </c>
      <c r="N126" s="3" t="str">
        <f t="shared" si="8"/>
        <v>9561</v>
      </c>
      <c r="O126" s="3" t="str">
        <f t="shared" si="9"/>
        <v>888</v>
      </c>
      <c r="P126" s="3" t="str">
        <f t="shared" si="14"/>
        <v>8</v>
      </c>
      <c r="Q126" s="11">
        <f>+VLOOKUP(M126,'Dimension descriptions'!K:M,2,FALSE)</f>
        <v>1215</v>
      </c>
      <c r="R126" s="33">
        <v>1215</v>
      </c>
      <c r="S126" s="11" t="str">
        <f>+VLOOKUP(R126,'Dimension descriptions'!K:M,3)</f>
        <v>SPECIAL EDUCATION -- PRESCHOOL</v>
      </c>
      <c r="T126" s="3" t="str">
        <f t="shared" si="15"/>
        <v>Y</v>
      </c>
      <c r="U126">
        <f>+VLOOKUP(R126,'FY21 P13 Allotment memo'!O:O,1,FALSE)</f>
        <v>1215</v>
      </c>
      <c r="V126"/>
      <c r="W126"/>
      <c r="X126"/>
      <c r="Y126"/>
      <c r="Z126"/>
    </row>
    <row r="127" spans="1:26">
      <c r="A127">
        <v>10</v>
      </c>
      <c r="B127" t="s">
        <v>260</v>
      </c>
      <c r="C127" t="s">
        <v>261</v>
      </c>
      <c r="D127">
        <v>22</v>
      </c>
      <c r="E127">
        <v>0</v>
      </c>
      <c r="F127">
        <v>0</v>
      </c>
      <c r="G127" s="2">
        <f t="shared" si="10"/>
        <v>0</v>
      </c>
      <c r="H127" s="3" t="str">
        <f t="shared" si="11"/>
        <v>10</v>
      </c>
      <c r="I127" s="3" t="str">
        <f t="shared" si="12"/>
        <v>000</v>
      </c>
      <c r="J127" s="3">
        <v>0</v>
      </c>
      <c r="K127" s="3" t="str">
        <f>+VLOOKUP(J127,'Dimension descriptions'!P:R,3,FALSE)</f>
        <v>Balance Sheet Account</v>
      </c>
      <c r="L127" s="3" t="str">
        <f t="shared" si="13"/>
        <v>1216</v>
      </c>
      <c r="M127" s="10">
        <v>1216</v>
      </c>
      <c r="N127" s="3" t="str">
        <f t="shared" si="8"/>
        <v>9563</v>
      </c>
      <c r="O127" s="3" t="str">
        <f t="shared" si="9"/>
        <v>888</v>
      </c>
      <c r="P127" s="3" t="str">
        <f t="shared" si="14"/>
        <v>8</v>
      </c>
      <c r="Q127" s="11">
        <f>+VLOOKUP(M127,'Dimension descriptions'!K:M,2,FALSE)</f>
        <v>1215</v>
      </c>
      <c r="R127" s="33">
        <v>1215</v>
      </c>
      <c r="S127" s="11" t="str">
        <f>+VLOOKUP(R127,'Dimension descriptions'!K:M,3)</f>
        <v>SPECIAL EDUCATION -- PRESCHOOL</v>
      </c>
      <c r="T127" s="3" t="str">
        <f t="shared" si="15"/>
        <v>Y</v>
      </c>
      <c r="U127">
        <f>+VLOOKUP(R127,'FY21 P13 Allotment memo'!O:O,1,FALSE)</f>
        <v>1215</v>
      </c>
      <c r="V127"/>
      <c r="W127"/>
      <c r="X127"/>
      <c r="Y127"/>
      <c r="Z127"/>
    </row>
    <row r="128" spans="1:26">
      <c r="A128">
        <v>10</v>
      </c>
      <c r="B128" t="s">
        <v>262</v>
      </c>
      <c r="C128" t="s">
        <v>263</v>
      </c>
      <c r="D128">
        <v>22</v>
      </c>
      <c r="E128">
        <v>0</v>
      </c>
      <c r="F128">
        <v>10643.28</v>
      </c>
      <c r="G128" s="2">
        <f t="shared" si="10"/>
        <v>-10643.28</v>
      </c>
      <c r="H128" s="3" t="str">
        <f t="shared" si="11"/>
        <v>10</v>
      </c>
      <c r="I128" s="3" t="str">
        <f t="shared" si="12"/>
        <v>000</v>
      </c>
      <c r="J128" s="3">
        <v>0</v>
      </c>
      <c r="K128" s="3" t="str">
        <f>+VLOOKUP(J128,'Dimension descriptions'!P:R,3,FALSE)</f>
        <v>Balance Sheet Account</v>
      </c>
      <c r="L128" s="3" t="str">
        <f t="shared" si="13"/>
        <v>1220</v>
      </c>
      <c r="M128" s="10">
        <v>1220</v>
      </c>
      <c r="N128" s="3" t="str">
        <f t="shared" si="8"/>
        <v>9563</v>
      </c>
      <c r="O128" s="3" t="str">
        <f t="shared" si="9"/>
        <v>888</v>
      </c>
      <c r="P128" s="3" t="str">
        <f t="shared" si="14"/>
        <v>8</v>
      </c>
      <c r="Q128" s="11">
        <f>+VLOOKUP(M128,'Dimension descriptions'!K:M,2,FALSE)</f>
        <v>1220</v>
      </c>
      <c r="R128" s="33">
        <v>1220</v>
      </c>
      <c r="S128" s="11" t="str">
        <f>+VLOOKUP(R128,'Dimension descriptions'!K:M,3)</f>
        <v>EXTENDED YEAR PROG FOR SEVERE</v>
      </c>
      <c r="T128" s="3" t="str">
        <f t="shared" si="15"/>
        <v>N</v>
      </c>
      <c r="U128">
        <f>+VLOOKUP(R128,'FY21 P13 Allotment memo'!O:O,1,FALSE)</f>
        <v>1220</v>
      </c>
      <c r="V128"/>
      <c r="W128"/>
      <c r="X128"/>
      <c r="Y128"/>
      <c r="Z128"/>
    </row>
    <row r="129" spans="1:26">
      <c r="A129">
        <v>10</v>
      </c>
      <c r="B129" t="s">
        <v>264</v>
      </c>
      <c r="C129" t="s">
        <v>265</v>
      </c>
      <c r="D129">
        <v>22</v>
      </c>
      <c r="E129">
        <v>0</v>
      </c>
      <c r="F129">
        <v>84193.82</v>
      </c>
      <c r="G129" s="2">
        <f t="shared" si="10"/>
        <v>-84193.82</v>
      </c>
      <c r="H129" s="3" t="str">
        <f t="shared" si="11"/>
        <v>10</v>
      </c>
      <c r="I129" s="3" t="str">
        <f t="shared" si="12"/>
        <v>000</v>
      </c>
      <c r="J129" s="3">
        <v>0</v>
      </c>
      <c r="K129" s="3" t="str">
        <f>+VLOOKUP(J129,'Dimension descriptions'!P:R,3,FALSE)</f>
        <v>Balance Sheet Account</v>
      </c>
      <c r="L129" s="3" t="str">
        <f t="shared" si="13"/>
        <v>1225</v>
      </c>
      <c r="M129" s="10">
        <v>1225</v>
      </c>
      <c r="N129" s="3" t="str">
        <f t="shared" si="8"/>
        <v>9563</v>
      </c>
      <c r="O129" s="3" t="str">
        <f t="shared" si="9"/>
        <v>888</v>
      </c>
      <c r="P129" s="3" t="str">
        <f t="shared" si="14"/>
        <v>8</v>
      </c>
      <c r="Q129" s="11">
        <f>+VLOOKUP(M129,'Dimension descriptions'!K:M,2,FALSE)</f>
        <v>1225</v>
      </c>
      <c r="R129" s="33">
        <v>1225</v>
      </c>
      <c r="S129" s="11" t="str">
        <f>+VLOOKUP(R129,'Dimension descriptions'!K:M,3)</f>
        <v>SPECIAL EDUCATION -- INST/IMPA</v>
      </c>
      <c r="T129" s="3" t="str">
        <f t="shared" si="15"/>
        <v>N</v>
      </c>
      <c r="U129">
        <f>+VLOOKUP(R129,'FY21 P13 Allotment memo'!O:O,1,FALSE)</f>
        <v>1225</v>
      </c>
      <c r="V129"/>
      <c r="W129"/>
      <c r="X129"/>
      <c r="Y129"/>
      <c r="Z129"/>
    </row>
    <row r="130" spans="1:26">
      <c r="A130">
        <v>10</v>
      </c>
      <c r="B130" t="s">
        <v>266</v>
      </c>
      <c r="C130" t="s">
        <v>267</v>
      </c>
      <c r="D130">
        <v>22</v>
      </c>
      <c r="E130">
        <v>0</v>
      </c>
      <c r="F130">
        <v>0</v>
      </c>
      <c r="G130" s="2">
        <f t="shared" si="10"/>
        <v>0</v>
      </c>
      <c r="H130" s="3" t="str">
        <f t="shared" si="11"/>
        <v>10</v>
      </c>
      <c r="I130" s="3" t="str">
        <f t="shared" si="12"/>
        <v>000</v>
      </c>
      <c r="J130" s="3">
        <v>0</v>
      </c>
      <c r="K130" s="3" t="str">
        <f>+VLOOKUP(J130,'Dimension descriptions'!P:R,3,FALSE)</f>
        <v>Balance Sheet Account</v>
      </c>
      <c r="L130" s="3" t="str">
        <f t="shared" si="13"/>
        <v>1278</v>
      </c>
      <c r="M130" s="10">
        <v>1278</v>
      </c>
      <c r="N130" s="3" t="str">
        <f t="shared" si="8"/>
        <v>9563</v>
      </c>
      <c r="O130" s="3" t="str">
        <f t="shared" si="9"/>
        <v>888</v>
      </c>
      <c r="P130" s="3" t="str">
        <f t="shared" si="14"/>
        <v>8</v>
      </c>
      <c r="Q130" s="11">
        <f>+VLOOKUP(M130,'Dimension descriptions'!K:M,2,FALSE)</f>
        <v>1278</v>
      </c>
      <c r="R130" s="33">
        <v>1278</v>
      </c>
      <c r="S130" s="11" t="str">
        <f>+VLOOKUP(R130,'Dimension descriptions'!K:M,3)</f>
        <v>EXTENDED YEAR -- SPECIAL EDUCATORS</v>
      </c>
      <c r="T130" s="3" t="str">
        <f t="shared" si="15"/>
        <v>N</v>
      </c>
      <c r="U130">
        <f>+VLOOKUP(R130,'FY21 P13 Allotment memo'!O:O,1,FALSE)</f>
        <v>1278</v>
      </c>
      <c r="V130"/>
      <c r="W130"/>
      <c r="X130"/>
      <c r="Y130"/>
      <c r="Z130"/>
    </row>
    <row r="131" spans="1:26">
      <c r="A131">
        <v>10</v>
      </c>
      <c r="B131" t="s">
        <v>268</v>
      </c>
      <c r="C131" t="s">
        <v>269</v>
      </c>
      <c r="D131">
        <v>22</v>
      </c>
      <c r="E131">
        <v>0</v>
      </c>
      <c r="F131">
        <v>26471.75</v>
      </c>
      <c r="G131" s="2">
        <f t="shared" si="10"/>
        <v>-26471.75</v>
      </c>
      <c r="H131" s="3" t="str">
        <f t="shared" si="11"/>
        <v>10</v>
      </c>
      <c r="I131" s="3" t="str">
        <f t="shared" si="12"/>
        <v>000</v>
      </c>
      <c r="J131" s="3">
        <v>0</v>
      </c>
      <c r="K131" s="3" t="str">
        <f>+VLOOKUP(J131,'Dimension descriptions'!P:R,3,FALSE)</f>
        <v>Balance Sheet Account</v>
      </c>
      <c r="L131" s="3" t="str">
        <f t="shared" si="13"/>
        <v>1609</v>
      </c>
      <c r="M131" s="10">
        <v>1609</v>
      </c>
      <c r="N131" s="3" t="str">
        <f t="shared" si="8"/>
        <v>9563</v>
      </c>
      <c r="O131" s="3" t="str">
        <f t="shared" si="9"/>
        <v>888</v>
      </c>
      <c r="P131" s="3" t="str">
        <f t="shared" si="14"/>
        <v>8</v>
      </c>
      <c r="Q131" s="11">
        <f>+VLOOKUP(M131,'Dimension descriptions'!K:M,2,FALSE)</f>
        <v>1609</v>
      </c>
      <c r="R131" s="33">
        <v>1609</v>
      </c>
      <c r="S131" s="11" t="str">
        <f>+VLOOKUP(R131,'Dimension descriptions'!K:M,3)</f>
        <v>ADULT EDUCATION</v>
      </c>
      <c r="T131" s="3" t="str">
        <f t="shared" si="15"/>
        <v>N</v>
      </c>
      <c r="U131" t="e">
        <f>+VLOOKUP(R131,'FY21 P13 Allotment memo'!O:O,1,FALSE)</f>
        <v>#N/A</v>
      </c>
      <c r="V131"/>
      <c r="W131"/>
      <c r="X131"/>
      <c r="Y131"/>
      <c r="Z131"/>
    </row>
    <row r="132" spans="1:26">
      <c r="A132">
        <v>10</v>
      </c>
      <c r="B132" t="s">
        <v>270</v>
      </c>
      <c r="C132" t="s">
        <v>271</v>
      </c>
      <c r="D132">
        <v>22</v>
      </c>
      <c r="E132">
        <v>0</v>
      </c>
      <c r="F132">
        <v>41551.9</v>
      </c>
      <c r="G132" s="2">
        <f t="shared" si="10"/>
        <v>-41551.9</v>
      </c>
      <c r="H132" s="3" t="str">
        <f t="shared" si="11"/>
        <v>10</v>
      </c>
      <c r="I132" s="3" t="str">
        <f t="shared" si="12"/>
        <v>000</v>
      </c>
      <c r="J132" s="3">
        <v>0</v>
      </c>
      <c r="K132" s="3" t="str">
        <f>+VLOOKUP(J132,'Dimension descriptions'!P:R,3,FALSE)</f>
        <v>Balance Sheet Account</v>
      </c>
      <c r="L132" s="3" t="str">
        <f t="shared" si="13"/>
        <v>5201</v>
      </c>
      <c r="M132" s="10">
        <v>5201</v>
      </c>
      <c r="N132" s="3" t="str">
        <f t="shared" si="8"/>
        <v>9563</v>
      </c>
      <c r="O132" s="3" t="str">
        <f t="shared" si="9"/>
        <v>888</v>
      </c>
      <c r="P132" s="3" t="str">
        <f t="shared" si="14"/>
        <v>8</v>
      </c>
      <c r="Q132" s="11">
        <f>+VLOOKUP(M132,'Dimension descriptions'!K:M,2,FALSE)</f>
        <v>5201</v>
      </c>
      <c r="R132" s="33">
        <v>5201</v>
      </c>
      <c r="S132" s="11" t="str">
        <f>+VLOOKUP(R132,'Dimension descriptions'!K:M,3)</f>
        <v>STATE CLASS SIZE REDUCTION</v>
      </c>
      <c r="T132" s="3" t="str">
        <f t="shared" si="15"/>
        <v>N</v>
      </c>
      <c r="U132">
        <f>+VLOOKUP(R132,'FY21 P13 Allotment memo'!O:O,1,FALSE)</f>
        <v>5201</v>
      </c>
      <c r="V132"/>
      <c r="W132"/>
      <c r="X132"/>
      <c r="Y132"/>
      <c r="Z132"/>
    </row>
    <row r="133" spans="1:26">
      <c r="A133">
        <v>10</v>
      </c>
      <c r="B133" t="s">
        <v>272</v>
      </c>
      <c r="C133" t="s">
        <v>273</v>
      </c>
      <c r="D133">
        <v>22</v>
      </c>
      <c r="E133">
        <v>0</v>
      </c>
      <c r="F133">
        <v>919.01</v>
      </c>
      <c r="G133" s="2">
        <f t="shared" si="10"/>
        <v>-919.01</v>
      </c>
      <c r="H133" s="3" t="str">
        <f t="shared" si="11"/>
        <v>10</v>
      </c>
      <c r="I133" s="3" t="str">
        <f t="shared" si="12"/>
        <v>000</v>
      </c>
      <c r="J133" s="3">
        <v>0</v>
      </c>
      <c r="K133" s="3" t="str">
        <f>+VLOOKUP(J133,'Dimension descriptions'!P:R,3,FALSE)</f>
        <v>Balance Sheet Account</v>
      </c>
      <c r="L133" s="3" t="str">
        <f t="shared" si="13"/>
        <v>5295</v>
      </c>
      <c r="M133" s="10">
        <v>5295</v>
      </c>
      <c r="N133" s="3" t="str">
        <f t="shared" si="8"/>
        <v>9563</v>
      </c>
      <c r="O133" s="3" t="str">
        <f t="shared" si="9"/>
        <v>888</v>
      </c>
      <c r="P133" s="3" t="str">
        <f t="shared" si="14"/>
        <v>8</v>
      </c>
      <c r="Q133" s="11">
        <f>+VLOOKUP(M133,'Dimension descriptions'!K:M,2,FALSE)</f>
        <v>5295</v>
      </c>
      <c r="R133" s="33">
        <v>5295</v>
      </c>
      <c r="S133" s="11" t="str">
        <f>+VLOOKUP(R133,'Dimension descriptions'!K:M,3)</f>
        <v>PROFESSIONAL DEVELOPMENT</v>
      </c>
      <c r="T133" s="3" t="str">
        <f t="shared" si="15"/>
        <v>N</v>
      </c>
      <c r="U133">
        <f>+VLOOKUP(R133,'FY21 P13 Allotment memo'!O:O,1,FALSE)</f>
        <v>5295</v>
      </c>
      <c r="V133"/>
      <c r="W133"/>
      <c r="X133"/>
      <c r="Y133"/>
      <c r="Z133"/>
    </row>
    <row r="134" spans="1:26">
      <c r="A134">
        <v>10</v>
      </c>
      <c r="B134" t="s">
        <v>274</v>
      </c>
      <c r="C134" t="s">
        <v>275</v>
      </c>
      <c r="D134">
        <v>22</v>
      </c>
      <c r="E134">
        <v>0</v>
      </c>
      <c r="F134">
        <v>64044.18</v>
      </c>
      <c r="G134" s="2">
        <f t="shared" si="10"/>
        <v>-64044.18</v>
      </c>
      <c r="H134" s="3" t="str">
        <f t="shared" si="11"/>
        <v>10</v>
      </c>
      <c r="I134" s="3" t="str">
        <f t="shared" si="12"/>
        <v>000</v>
      </c>
      <c r="J134" s="3">
        <v>0</v>
      </c>
      <c r="K134" s="3" t="str">
        <f>+VLOOKUP(J134,'Dimension descriptions'!P:R,3,FALSE)</f>
        <v>Balance Sheet Account</v>
      </c>
      <c r="L134" s="3" t="str">
        <f t="shared" si="13"/>
        <v>5310</v>
      </c>
      <c r="M134" s="10">
        <v>5310</v>
      </c>
      <c r="N134" s="3" t="str">
        <f t="shared" ref="N134:N197" si="16">+MID(B134,16,4)</f>
        <v>9563</v>
      </c>
      <c r="O134" s="3" t="str">
        <f t="shared" ref="O134:O197" si="17">+RIGHT(B134,3)</f>
        <v>888</v>
      </c>
      <c r="P134" s="3" t="str">
        <f t="shared" si="14"/>
        <v>8</v>
      </c>
      <c r="Q134" s="11">
        <f>+VLOOKUP(M134,'Dimension descriptions'!K:M,2,FALSE)</f>
        <v>5310</v>
      </c>
      <c r="R134" s="33">
        <v>5310</v>
      </c>
      <c r="S134" s="11" t="str">
        <f>+VLOOKUP(R134,'Dimension descriptions'!K:M,3)</f>
        <v>SOCIAL SECURITY &amp; RETIREMENT R</v>
      </c>
      <c r="T134" s="3" t="str">
        <f t="shared" si="15"/>
        <v>N</v>
      </c>
      <c r="U134">
        <f>+VLOOKUP(R134,'FY21 P13 Allotment memo'!O:O,1,FALSE)</f>
        <v>5310</v>
      </c>
      <c r="V134"/>
      <c r="W134"/>
      <c r="X134"/>
      <c r="Y134"/>
      <c r="Z134"/>
    </row>
    <row r="135" spans="1:26">
      <c r="A135">
        <v>10</v>
      </c>
      <c r="B135" t="s">
        <v>276</v>
      </c>
      <c r="C135" t="s">
        <v>277</v>
      </c>
      <c r="D135">
        <v>22</v>
      </c>
      <c r="E135">
        <v>0</v>
      </c>
      <c r="F135">
        <v>35592.01</v>
      </c>
      <c r="G135" s="2">
        <f t="shared" ref="G135:G198" si="18">+E135-F135</f>
        <v>-35592.01</v>
      </c>
      <c r="H135" s="3" t="str">
        <f t="shared" ref="H135:H198" si="19">+LEFT(B135,2)</f>
        <v>10</v>
      </c>
      <c r="I135" s="3" t="str">
        <f t="shared" ref="I135:I198" si="20">+MID(B135,4,3)</f>
        <v>000</v>
      </c>
      <c r="J135" s="3">
        <v>0</v>
      </c>
      <c r="K135" s="3" t="str">
        <f>+VLOOKUP(J135,'Dimension descriptions'!P:R,3,FALSE)</f>
        <v>Balance Sheet Account</v>
      </c>
      <c r="L135" s="3" t="str">
        <f t="shared" ref="L135:L198" si="21">+MID(B135,11,4)</f>
        <v>5331</v>
      </c>
      <c r="M135" s="10">
        <v>5331</v>
      </c>
      <c r="N135" s="3" t="str">
        <f t="shared" si="16"/>
        <v>9563</v>
      </c>
      <c r="O135" s="3" t="str">
        <f t="shared" si="17"/>
        <v>888</v>
      </c>
      <c r="P135" s="3" t="str">
        <f t="shared" ref="P135:P198" si="22">+LEFT(O135,1)</f>
        <v>8</v>
      </c>
      <c r="Q135" s="11">
        <f>+VLOOKUP(M135,'Dimension descriptions'!K:M,2,FALSE)</f>
        <v>5331</v>
      </c>
      <c r="R135" s="33">
        <v>5331</v>
      </c>
      <c r="S135" s="11" t="str">
        <f>+VLOOKUP(R135,'Dimension descriptions'!K:M,3)</f>
        <v>GIFTED AND TALENTED</v>
      </c>
      <c r="T135" s="3" t="str">
        <f t="shared" ref="T135:T198" si="23">+IF(Q135=M135,"N","Y")</f>
        <v>N</v>
      </c>
      <c r="U135">
        <f>+VLOOKUP(R135,'FY21 P13 Allotment memo'!O:O,1,FALSE)</f>
        <v>5331</v>
      </c>
      <c r="V135"/>
      <c r="W135"/>
      <c r="X135"/>
      <c r="Y135"/>
      <c r="Z135"/>
    </row>
    <row r="136" spans="1:26">
      <c r="A136">
        <v>10</v>
      </c>
      <c r="B136" t="s">
        <v>278</v>
      </c>
      <c r="C136" t="s">
        <v>279</v>
      </c>
      <c r="D136">
        <v>22</v>
      </c>
      <c r="E136">
        <v>0</v>
      </c>
      <c r="F136">
        <v>0</v>
      </c>
      <c r="G136" s="2">
        <f t="shared" si="18"/>
        <v>0</v>
      </c>
      <c r="H136" s="3" t="str">
        <f t="shared" si="19"/>
        <v>10</v>
      </c>
      <c r="I136" s="3" t="str">
        <f t="shared" si="20"/>
        <v>000</v>
      </c>
      <c r="J136" s="3">
        <v>0</v>
      </c>
      <c r="K136" s="3" t="str">
        <f>+VLOOKUP(J136,'Dimension descriptions'!P:R,3,FALSE)</f>
        <v>Balance Sheet Account</v>
      </c>
      <c r="L136" s="3" t="str">
        <f t="shared" si="21"/>
        <v>5333</v>
      </c>
      <c r="M136" s="10">
        <v>5333</v>
      </c>
      <c r="N136" s="3" t="str">
        <f t="shared" si="16"/>
        <v>9563</v>
      </c>
      <c r="O136" s="3" t="str">
        <f t="shared" si="17"/>
        <v>888</v>
      </c>
      <c r="P136" s="3" t="str">
        <f t="shared" si="22"/>
        <v>8</v>
      </c>
      <c r="Q136" s="11">
        <f>+VLOOKUP(M136,'Dimension descriptions'!K:M,2,FALSE)</f>
        <v>5333</v>
      </c>
      <c r="R136" s="33">
        <v>5333</v>
      </c>
      <c r="S136" s="11" t="str">
        <f>+VLOOKUP(R136,'Dimension descriptions'!K:M,3)</f>
        <v>CONCURRENT ENROLLMENT</v>
      </c>
      <c r="T136" s="3" t="str">
        <f t="shared" si="23"/>
        <v>N</v>
      </c>
      <c r="U136">
        <f>+VLOOKUP(R136,'FY21 P13 Allotment memo'!O:O,1,FALSE)</f>
        <v>5333</v>
      </c>
      <c r="V136"/>
      <c r="W136"/>
      <c r="X136"/>
      <c r="Y136"/>
      <c r="Z136"/>
    </row>
    <row r="137" spans="1:26">
      <c r="A137">
        <v>10</v>
      </c>
      <c r="B137" t="s">
        <v>280</v>
      </c>
      <c r="C137" t="s">
        <v>281</v>
      </c>
      <c r="D137">
        <v>22</v>
      </c>
      <c r="E137">
        <v>0</v>
      </c>
      <c r="F137">
        <v>37116.76</v>
      </c>
      <c r="G137" s="2">
        <f t="shared" si="18"/>
        <v>-37116.76</v>
      </c>
      <c r="H137" s="3" t="str">
        <f t="shared" si="19"/>
        <v>10</v>
      </c>
      <c r="I137" s="3" t="str">
        <f t="shared" si="20"/>
        <v>000</v>
      </c>
      <c r="J137" s="3">
        <v>0</v>
      </c>
      <c r="K137" s="3" t="str">
        <f>+VLOOKUP(J137,'Dimension descriptions'!P:R,3,FALSE)</f>
        <v>Balance Sheet Account</v>
      </c>
      <c r="L137" s="3" t="str">
        <f t="shared" si="21"/>
        <v>5340</v>
      </c>
      <c r="M137" s="10">
        <v>5340</v>
      </c>
      <c r="N137" s="3" t="str">
        <f t="shared" si="16"/>
        <v>9563</v>
      </c>
      <c r="O137" s="3" t="str">
        <f t="shared" si="17"/>
        <v>888</v>
      </c>
      <c r="P137" s="3" t="str">
        <f t="shared" si="22"/>
        <v>8</v>
      </c>
      <c r="Q137" s="11">
        <f>+VLOOKUP(M137,'Dimension descriptions'!K:M,2,FALSE)</f>
        <v>5340</v>
      </c>
      <c r="R137" s="33">
        <v>5340</v>
      </c>
      <c r="S137" s="11" t="str">
        <f>+VLOOKUP(R137,'Dimension descriptions'!K:M,3)</f>
        <v>AT RISK - YOUTH IN CUSTODY</v>
      </c>
      <c r="T137" s="3" t="str">
        <f t="shared" si="23"/>
        <v>N</v>
      </c>
      <c r="U137">
        <f>+VLOOKUP(R137,'FY21 P13 Allotment memo'!O:O,1,FALSE)</f>
        <v>5340</v>
      </c>
      <c r="V137"/>
      <c r="W137"/>
      <c r="X137"/>
      <c r="Y137"/>
      <c r="Z137"/>
    </row>
    <row r="138" spans="1:26">
      <c r="A138">
        <v>10</v>
      </c>
      <c r="B138" t="s">
        <v>282</v>
      </c>
      <c r="C138" t="s">
        <v>283</v>
      </c>
      <c r="D138">
        <v>22</v>
      </c>
      <c r="E138">
        <v>0</v>
      </c>
      <c r="F138">
        <v>117974.63</v>
      </c>
      <c r="G138" s="2">
        <f t="shared" si="18"/>
        <v>-117974.63</v>
      </c>
      <c r="H138" s="3" t="str">
        <f t="shared" si="19"/>
        <v>10</v>
      </c>
      <c r="I138" s="3" t="str">
        <f t="shared" si="20"/>
        <v>000</v>
      </c>
      <c r="J138" s="3">
        <v>0</v>
      </c>
      <c r="K138" s="3" t="str">
        <f>+VLOOKUP(J138,'Dimension descriptions'!P:R,3,FALSE)</f>
        <v>Balance Sheet Account</v>
      </c>
      <c r="L138" s="3" t="str">
        <f t="shared" si="21"/>
        <v>5420</v>
      </c>
      <c r="M138" s="10">
        <v>5420</v>
      </c>
      <c r="N138" s="3" t="str">
        <f t="shared" si="16"/>
        <v>9563</v>
      </c>
      <c r="O138" s="3" t="str">
        <f t="shared" si="17"/>
        <v>888</v>
      </c>
      <c r="P138" s="3" t="str">
        <f t="shared" si="22"/>
        <v>8</v>
      </c>
      <c r="Q138" s="11">
        <f>+VLOOKUP(M138,'Dimension descriptions'!K:M,2,FALSE)</f>
        <v>5420</v>
      </c>
      <c r="R138" s="33">
        <v>5420</v>
      </c>
      <c r="S138" s="11" t="str">
        <f>+VLOOKUP(R138,'Dimension descriptions'!K:M,3)</f>
        <v>SCHOOL TRUST LANDS</v>
      </c>
      <c r="T138" s="3" t="str">
        <f t="shared" si="23"/>
        <v>N</v>
      </c>
      <c r="U138">
        <f>+VLOOKUP(R138,'FY21 P13 Allotment memo'!O:O,1,FALSE)</f>
        <v>5420</v>
      </c>
      <c r="V138"/>
      <c r="W138"/>
      <c r="X138"/>
      <c r="Y138"/>
      <c r="Z138"/>
    </row>
    <row r="139" spans="1:26">
      <c r="A139">
        <v>10</v>
      </c>
      <c r="B139" t="s">
        <v>284</v>
      </c>
      <c r="C139" t="s">
        <v>285</v>
      </c>
      <c r="D139">
        <v>22</v>
      </c>
      <c r="E139">
        <v>0</v>
      </c>
      <c r="F139">
        <v>0</v>
      </c>
      <c r="G139" s="2">
        <f t="shared" si="18"/>
        <v>0</v>
      </c>
      <c r="H139" s="3" t="str">
        <f t="shared" si="19"/>
        <v>10</v>
      </c>
      <c r="I139" s="3" t="str">
        <f t="shared" si="20"/>
        <v>000</v>
      </c>
      <c r="J139" s="3">
        <v>0</v>
      </c>
      <c r="K139" s="3" t="str">
        <f>+VLOOKUP(J139,'Dimension descriptions'!P:R,3,FALSE)</f>
        <v>Balance Sheet Account</v>
      </c>
      <c r="L139" s="3" t="str">
        <f t="shared" si="21"/>
        <v>5610</v>
      </c>
      <c r="M139" s="10">
        <v>5610</v>
      </c>
      <c r="N139" s="3" t="str">
        <f t="shared" si="16"/>
        <v>9563</v>
      </c>
      <c r="O139" s="3" t="str">
        <f t="shared" si="17"/>
        <v>888</v>
      </c>
      <c r="P139" s="3" t="str">
        <f t="shared" si="22"/>
        <v>8</v>
      </c>
      <c r="Q139" s="11">
        <f>+VLOOKUP(M139,'Dimension descriptions'!K:M,2,FALSE)</f>
        <v>5610</v>
      </c>
      <c r="R139" s="33">
        <v>5610</v>
      </c>
      <c r="S139" s="11" t="str">
        <f>+VLOOKUP(R139,'Dimension descriptions'!K:M,3)</f>
        <v>DRIVERS EDUCATION</v>
      </c>
      <c r="T139" s="3" t="str">
        <f t="shared" si="23"/>
        <v>N</v>
      </c>
      <c r="U139">
        <f>+VLOOKUP(R139,'FY21 P13 Allotment memo'!O:O,1,FALSE)</f>
        <v>5610</v>
      </c>
      <c r="V139"/>
      <c r="W139"/>
      <c r="X139"/>
      <c r="Y139"/>
      <c r="Z139"/>
    </row>
    <row r="140" spans="1:26">
      <c r="A140">
        <v>10</v>
      </c>
      <c r="B140" t="s">
        <v>286</v>
      </c>
      <c r="C140" t="s">
        <v>287</v>
      </c>
      <c r="D140">
        <v>22</v>
      </c>
      <c r="E140">
        <v>0</v>
      </c>
      <c r="F140">
        <v>0</v>
      </c>
      <c r="G140" s="2">
        <f t="shared" si="18"/>
        <v>0</v>
      </c>
      <c r="H140" s="3" t="str">
        <f t="shared" si="19"/>
        <v>10</v>
      </c>
      <c r="I140" s="3" t="str">
        <f t="shared" si="20"/>
        <v>000</v>
      </c>
      <c r="J140" s="3">
        <v>0</v>
      </c>
      <c r="K140" s="3" t="str">
        <f>+VLOOKUP(J140,'Dimension descriptions'!P:R,3,FALSE)</f>
        <v>Balance Sheet Account</v>
      </c>
      <c r="L140" s="3" t="str">
        <f t="shared" si="21"/>
        <v>5637</v>
      </c>
      <c r="M140" s="10">
        <v>5637</v>
      </c>
      <c r="N140" s="3" t="str">
        <f t="shared" si="16"/>
        <v>9563</v>
      </c>
      <c r="O140" s="3" t="str">
        <f t="shared" si="17"/>
        <v>888</v>
      </c>
      <c r="P140" s="3" t="str">
        <f t="shared" si="22"/>
        <v>8</v>
      </c>
      <c r="Q140" s="11">
        <f>+VLOOKUP(M140,'Dimension descriptions'!K:M,2,FALSE)</f>
        <v>5637</v>
      </c>
      <c r="R140" s="33">
        <v>5637</v>
      </c>
      <c r="S140" s="11" t="str">
        <f>+VLOOKUP(R140,'Dimension descriptions'!K:M,3)</f>
        <v>DUAL IMMERSION PROGRAM</v>
      </c>
      <c r="T140" s="3" t="str">
        <f t="shared" si="23"/>
        <v>N</v>
      </c>
      <c r="U140">
        <f>+VLOOKUP(R140,'FY21 P13 Allotment memo'!O:O,1,FALSE)</f>
        <v>5637</v>
      </c>
      <c r="V140"/>
      <c r="W140"/>
      <c r="X140"/>
      <c r="Y140"/>
      <c r="Z140"/>
    </row>
    <row r="141" spans="1:26">
      <c r="A141">
        <v>10</v>
      </c>
      <c r="B141" t="s">
        <v>288</v>
      </c>
      <c r="C141" t="s">
        <v>289</v>
      </c>
      <c r="D141">
        <v>22</v>
      </c>
      <c r="E141">
        <v>0</v>
      </c>
      <c r="F141">
        <v>37485.019999999997</v>
      </c>
      <c r="G141" s="2">
        <f t="shared" si="18"/>
        <v>-37485.019999999997</v>
      </c>
      <c r="H141" s="3" t="str">
        <f t="shared" si="19"/>
        <v>10</v>
      </c>
      <c r="I141" s="3" t="str">
        <f t="shared" si="20"/>
        <v>000</v>
      </c>
      <c r="J141" s="3">
        <v>0</v>
      </c>
      <c r="K141" s="3" t="str">
        <f>+VLOOKUP(J141,'Dimension descriptions'!P:R,3,FALSE)</f>
        <v>Balance Sheet Account</v>
      </c>
      <c r="L141" s="3" t="str">
        <f t="shared" si="21"/>
        <v>5641</v>
      </c>
      <c r="M141" s="10">
        <v>5641</v>
      </c>
      <c r="N141" s="3" t="str">
        <f t="shared" si="16"/>
        <v>9563</v>
      </c>
      <c r="O141" s="3" t="str">
        <f t="shared" si="17"/>
        <v>888</v>
      </c>
      <c r="P141" s="3" t="str">
        <f t="shared" si="22"/>
        <v>8</v>
      </c>
      <c r="Q141" s="11">
        <f>+VLOOKUP(M141,'Dimension descriptions'!K:M,2,FALSE)</f>
        <v>5641</v>
      </c>
      <c r="R141" s="33">
        <v>5641</v>
      </c>
      <c r="S141" s="11" t="str">
        <f>+VLOOKUP(R141,'Dimension descriptions'!K:M,3)</f>
        <v>EARLY INTERVENTIONS PROGRAM</v>
      </c>
      <c r="T141" s="3" t="str">
        <f t="shared" si="23"/>
        <v>N</v>
      </c>
      <c r="U141">
        <f>+VLOOKUP(R141,'FY21 P13 Allotment memo'!O:O,1,FALSE)</f>
        <v>5641</v>
      </c>
      <c r="V141"/>
      <c r="W141"/>
      <c r="X141"/>
      <c r="Y141"/>
      <c r="Z141"/>
    </row>
    <row r="142" spans="1:26">
      <c r="A142">
        <v>10</v>
      </c>
      <c r="B142" t="s">
        <v>290</v>
      </c>
      <c r="C142" t="s">
        <v>291</v>
      </c>
      <c r="D142">
        <v>22</v>
      </c>
      <c r="E142">
        <v>0</v>
      </c>
      <c r="F142">
        <v>362.4</v>
      </c>
      <c r="G142" s="2">
        <f t="shared" si="18"/>
        <v>-362.4</v>
      </c>
      <c r="H142" s="3" t="str">
        <f t="shared" si="19"/>
        <v>10</v>
      </c>
      <c r="I142" s="3" t="str">
        <f t="shared" si="20"/>
        <v>000</v>
      </c>
      <c r="J142" s="3">
        <v>0</v>
      </c>
      <c r="K142" s="3" t="str">
        <f>+VLOOKUP(J142,'Dimension descriptions'!P:R,3,FALSE)</f>
        <v>Balance Sheet Account</v>
      </c>
      <c r="L142" s="3" t="str">
        <f t="shared" si="21"/>
        <v>5674</v>
      </c>
      <c r="M142" s="10">
        <v>5674</v>
      </c>
      <c r="N142" s="3" t="str">
        <f t="shared" si="16"/>
        <v>9563</v>
      </c>
      <c r="O142" s="3" t="str">
        <f t="shared" si="17"/>
        <v>888</v>
      </c>
      <c r="P142" s="3" t="str">
        <f t="shared" si="22"/>
        <v>8</v>
      </c>
      <c r="Q142" s="11">
        <f>+VLOOKUP(M142,'Dimension descriptions'!K:M,2,FALSE)</f>
        <v>5674</v>
      </c>
      <c r="R142" s="33">
        <v>5674</v>
      </c>
      <c r="S142" s="11" t="str">
        <f>+VLOOKUP(R142,'Dimension descriptions'!K:M,3)</f>
        <v>SUICIDE PREVENTION</v>
      </c>
      <c r="T142" s="3" t="str">
        <f t="shared" si="23"/>
        <v>N</v>
      </c>
      <c r="U142">
        <f>+VLOOKUP(R142,'FY21 P13 Allotment memo'!O:O,1,FALSE)</f>
        <v>5674</v>
      </c>
      <c r="V142"/>
      <c r="W142"/>
      <c r="X142"/>
      <c r="Y142"/>
      <c r="Z142"/>
    </row>
    <row r="143" spans="1:26">
      <c r="A143">
        <v>10</v>
      </c>
      <c r="B143" t="s">
        <v>292</v>
      </c>
      <c r="C143" t="s">
        <v>293</v>
      </c>
      <c r="D143">
        <v>22</v>
      </c>
      <c r="E143">
        <v>0</v>
      </c>
      <c r="F143">
        <v>27554.23</v>
      </c>
      <c r="G143" s="2">
        <f t="shared" si="18"/>
        <v>-27554.23</v>
      </c>
      <c r="H143" s="3" t="str">
        <f t="shared" si="19"/>
        <v>10</v>
      </c>
      <c r="I143" s="3" t="str">
        <f t="shared" si="20"/>
        <v>000</v>
      </c>
      <c r="J143" s="3">
        <v>0</v>
      </c>
      <c r="K143" s="3" t="str">
        <f>+VLOOKUP(J143,'Dimension descriptions'!P:R,3,FALSE)</f>
        <v>Balance Sheet Account</v>
      </c>
      <c r="L143" s="3" t="str">
        <f t="shared" si="21"/>
        <v>5677</v>
      </c>
      <c r="M143" s="10">
        <v>5677</v>
      </c>
      <c r="N143" s="3" t="str">
        <f t="shared" si="16"/>
        <v>9563</v>
      </c>
      <c r="O143" s="3" t="str">
        <f t="shared" si="17"/>
        <v>888</v>
      </c>
      <c r="P143" s="3" t="str">
        <f t="shared" si="22"/>
        <v>8</v>
      </c>
      <c r="Q143" s="11">
        <f>+VLOOKUP(M143,'Dimension descriptions'!K:M,2,FALSE)</f>
        <v>5677</v>
      </c>
      <c r="R143" s="33">
        <v>5677</v>
      </c>
      <c r="S143" s="11" t="str">
        <f>+VLOOKUP(R143,'Dimension descriptions'!K:M,3)</f>
        <v>IGP SUPPLEMENTAL</v>
      </c>
      <c r="T143" s="3" t="str">
        <f t="shared" si="23"/>
        <v>N</v>
      </c>
      <c r="U143">
        <f>+VLOOKUP(R143,'FY21 P13 Allotment memo'!O:O,1,FALSE)</f>
        <v>5677</v>
      </c>
      <c r="V143"/>
      <c r="W143"/>
      <c r="X143"/>
      <c r="Y143"/>
      <c r="Z143"/>
    </row>
    <row r="144" spans="1:26">
      <c r="A144">
        <v>10</v>
      </c>
      <c r="B144" t="s">
        <v>294</v>
      </c>
      <c r="C144" t="s">
        <v>295</v>
      </c>
      <c r="D144">
        <v>22</v>
      </c>
      <c r="E144">
        <v>0</v>
      </c>
      <c r="F144">
        <v>202761.14</v>
      </c>
      <c r="G144" s="2">
        <f t="shared" si="18"/>
        <v>-202761.14</v>
      </c>
      <c r="H144" s="3" t="str">
        <f t="shared" si="19"/>
        <v>10</v>
      </c>
      <c r="I144" s="3" t="str">
        <f t="shared" si="20"/>
        <v>000</v>
      </c>
      <c r="J144" s="3">
        <v>0</v>
      </c>
      <c r="K144" s="3" t="str">
        <f>+VLOOKUP(J144,'Dimension descriptions'!P:R,3,FALSE)</f>
        <v>Balance Sheet Account</v>
      </c>
      <c r="L144" s="3" t="str">
        <f t="shared" si="21"/>
        <v>5678</v>
      </c>
      <c r="M144" s="10">
        <v>5678</v>
      </c>
      <c r="N144" s="3" t="str">
        <f t="shared" si="16"/>
        <v>9563</v>
      </c>
      <c r="O144" s="3" t="str">
        <f t="shared" si="17"/>
        <v>888</v>
      </c>
      <c r="P144" s="3" t="str">
        <f t="shared" si="22"/>
        <v>8</v>
      </c>
      <c r="Q144" s="11">
        <f>+VLOOKUP(M144,'Dimension descriptions'!K:M,2,FALSE)</f>
        <v>5678</v>
      </c>
      <c r="R144" s="33">
        <v>5678</v>
      </c>
      <c r="S144" s="11" t="str">
        <f>+VLOOKUP(R144,'Dimension descriptions'!K:M,3)</f>
        <v>Teacher and Student Success Program</v>
      </c>
      <c r="T144" s="3" t="str">
        <f t="shared" si="23"/>
        <v>N</v>
      </c>
      <c r="U144">
        <f>+VLOOKUP(R144,'FY21 P13 Allotment memo'!O:O,1,FALSE)</f>
        <v>5678</v>
      </c>
      <c r="V144"/>
      <c r="W144"/>
      <c r="X144"/>
      <c r="Y144"/>
      <c r="Z144"/>
    </row>
    <row r="145" spans="1:26">
      <c r="A145">
        <v>10</v>
      </c>
      <c r="B145" t="s">
        <v>296</v>
      </c>
      <c r="C145" t="s">
        <v>297</v>
      </c>
      <c r="D145">
        <v>22</v>
      </c>
      <c r="E145">
        <v>0</v>
      </c>
      <c r="F145">
        <v>42844.27</v>
      </c>
      <c r="G145" s="2">
        <f t="shared" si="18"/>
        <v>-42844.27</v>
      </c>
      <c r="H145" s="3" t="str">
        <f t="shared" si="19"/>
        <v>10</v>
      </c>
      <c r="I145" s="3" t="str">
        <f t="shared" si="20"/>
        <v>000</v>
      </c>
      <c r="J145" s="3">
        <v>0</v>
      </c>
      <c r="K145" s="3" t="str">
        <f>+VLOOKUP(J145,'Dimension descriptions'!P:R,3,FALSE)</f>
        <v>Balance Sheet Account</v>
      </c>
      <c r="L145" s="3" t="str">
        <f t="shared" si="21"/>
        <v>5695</v>
      </c>
      <c r="M145" s="10">
        <v>5695</v>
      </c>
      <c r="N145" s="3" t="str">
        <f t="shared" si="16"/>
        <v>9563</v>
      </c>
      <c r="O145" s="3" t="str">
        <f t="shared" si="17"/>
        <v>888</v>
      </c>
      <c r="P145" s="3" t="str">
        <f t="shared" si="22"/>
        <v>8</v>
      </c>
      <c r="Q145" s="11">
        <f>+VLOOKUP(M145,'Dimension descriptions'!K:M,2,FALSE)</f>
        <v>5695</v>
      </c>
      <c r="R145" s="33">
        <v>5695</v>
      </c>
      <c r="S145" s="11" t="str">
        <f>+VLOOKUP(R145,'Dimension descriptions'!K:M,3)</f>
        <v>Corona Relief - State</v>
      </c>
      <c r="T145" s="3" t="str">
        <f t="shared" si="23"/>
        <v>N</v>
      </c>
      <c r="U145">
        <f>+VLOOKUP(R145,'FY21 P13 Allotment memo'!O:O,1,FALSE)</f>
        <v>5695</v>
      </c>
      <c r="V145"/>
      <c r="W145"/>
      <c r="X145"/>
      <c r="Y145"/>
      <c r="Z145"/>
    </row>
    <row r="146" spans="1:26">
      <c r="A146">
        <v>10</v>
      </c>
      <c r="B146" t="s">
        <v>298</v>
      </c>
      <c r="C146" t="s">
        <v>299</v>
      </c>
      <c r="D146">
        <v>22</v>
      </c>
      <c r="E146">
        <v>0</v>
      </c>
      <c r="F146">
        <v>6020.86</v>
      </c>
      <c r="G146" s="2">
        <f t="shared" si="18"/>
        <v>-6020.86</v>
      </c>
      <c r="H146" s="3" t="str">
        <f t="shared" si="19"/>
        <v>10</v>
      </c>
      <c r="I146" s="3" t="str">
        <f t="shared" si="20"/>
        <v>000</v>
      </c>
      <c r="J146" s="3">
        <v>0</v>
      </c>
      <c r="K146" s="3" t="str">
        <f>+VLOOKUP(J146,'Dimension descriptions'!P:R,3,FALSE)</f>
        <v>Balance Sheet Account</v>
      </c>
      <c r="L146" s="3" t="str">
        <f t="shared" si="21"/>
        <v>5807</v>
      </c>
      <c r="M146" s="10">
        <v>5807</v>
      </c>
      <c r="N146" s="3" t="str">
        <f t="shared" si="16"/>
        <v>9563</v>
      </c>
      <c r="O146" s="3" t="str">
        <f t="shared" si="17"/>
        <v>888</v>
      </c>
      <c r="P146" s="3" t="str">
        <f t="shared" si="22"/>
        <v>8</v>
      </c>
      <c r="Q146" s="11">
        <f>+VLOOKUP(M146,'Dimension descriptions'!K:M,2,FALSE)</f>
        <v>5807</v>
      </c>
      <c r="R146" s="33">
        <v>5807</v>
      </c>
      <c r="S146" s="11" t="str">
        <f>+VLOOKUP(R146,'Dimension descriptions'!K:M,3)</f>
        <v>TSSP</v>
      </c>
      <c r="T146" s="3" t="str">
        <f t="shared" si="23"/>
        <v>N</v>
      </c>
      <c r="U146">
        <f>+VLOOKUP(R146,'FY21 P13 Allotment memo'!O:O,1,FALSE)</f>
        <v>5807</v>
      </c>
      <c r="V146"/>
      <c r="W146"/>
      <c r="X146"/>
      <c r="Y146"/>
      <c r="Z146"/>
    </row>
    <row r="147" spans="1:26">
      <c r="A147">
        <v>10</v>
      </c>
      <c r="B147" t="s">
        <v>300</v>
      </c>
      <c r="C147" t="s">
        <v>301</v>
      </c>
      <c r="D147">
        <v>22</v>
      </c>
      <c r="E147">
        <v>0</v>
      </c>
      <c r="F147">
        <v>884.01</v>
      </c>
      <c r="G147" s="2">
        <f t="shared" si="18"/>
        <v>-884.01</v>
      </c>
      <c r="H147" s="3" t="str">
        <f t="shared" si="19"/>
        <v>10</v>
      </c>
      <c r="I147" s="3" t="str">
        <f t="shared" si="20"/>
        <v>000</v>
      </c>
      <c r="J147" s="3">
        <v>0</v>
      </c>
      <c r="K147" s="3" t="str">
        <f>+VLOOKUP(J147,'Dimension descriptions'!P:R,3,FALSE)</f>
        <v>Balance Sheet Account</v>
      </c>
      <c r="L147" s="3" t="str">
        <f t="shared" si="21"/>
        <v>5810</v>
      </c>
      <c r="M147" s="10">
        <v>5810</v>
      </c>
      <c r="N147" s="3" t="str">
        <f t="shared" si="16"/>
        <v>9563</v>
      </c>
      <c r="O147" s="3" t="str">
        <f t="shared" si="17"/>
        <v>888</v>
      </c>
      <c r="P147" s="3" t="str">
        <f t="shared" si="22"/>
        <v>8</v>
      </c>
      <c r="Q147" s="11">
        <f>+VLOOKUP(M147,'Dimension descriptions'!K:M,2,FALSE)</f>
        <v>5810</v>
      </c>
      <c r="R147" s="33">
        <v>5810</v>
      </c>
      <c r="S147" s="11" t="str">
        <f>+VLOOKUP(R147,'Dimension descriptions'!K:M,3)</f>
        <v>MEDIA SUPPLEMENTAL</v>
      </c>
      <c r="T147" s="3" t="str">
        <f t="shared" si="23"/>
        <v>N</v>
      </c>
      <c r="U147">
        <f>+VLOOKUP(R147,'FY21 P13 Allotment memo'!O:O,1,FALSE)</f>
        <v>5810</v>
      </c>
      <c r="V147"/>
      <c r="W147"/>
      <c r="X147"/>
      <c r="Y147"/>
      <c r="Z147"/>
    </row>
    <row r="148" spans="1:26">
      <c r="A148">
        <v>10</v>
      </c>
      <c r="B148" t="s">
        <v>302</v>
      </c>
      <c r="C148" t="s">
        <v>303</v>
      </c>
      <c r="D148">
        <v>22</v>
      </c>
      <c r="E148">
        <v>0</v>
      </c>
      <c r="F148">
        <v>1625.51</v>
      </c>
      <c r="G148" s="2">
        <f t="shared" si="18"/>
        <v>-1625.51</v>
      </c>
      <c r="H148" s="3" t="str">
        <f t="shared" si="19"/>
        <v>10</v>
      </c>
      <c r="I148" s="3" t="str">
        <f t="shared" si="20"/>
        <v>000</v>
      </c>
      <c r="J148" s="3">
        <v>0</v>
      </c>
      <c r="K148" s="3" t="str">
        <f>+VLOOKUP(J148,'Dimension descriptions'!P:R,3,FALSE)</f>
        <v>Balance Sheet Account</v>
      </c>
      <c r="L148" s="3" t="str">
        <f t="shared" si="21"/>
        <v>5868</v>
      </c>
      <c r="M148" s="10">
        <v>5868</v>
      </c>
      <c r="N148" s="3" t="str">
        <f t="shared" si="16"/>
        <v>9563</v>
      </c>
      <c r="O148" s="3" t="str">
        <f t="shared" si="17"/>
        <v>888</v>
      </c>
      <c r="P148" s="3" t="str">
        <f t="shared" si="22"/>
        <v>8</v>
      </c>
      <c r="Q148" s="11">
        <f>+VLOOKUP(M148,'Dimension descriptions'!K:M,2,FALSE)</f>
        <v>5868</v>
      </c>
      <c r="R148" s="33">
        <v>5868</v>
      </c>
      <c r="S148" s="11" t="str">
        <f>+VLOOKUP(R148,'Dimension descriptions'!K:M,3)</f>
        <v>TEACHER MATERIALS &amp; SUPPLIES</v>
      </c>
      <c r="T148" s="3" t="str">
        <f t="shared" si="23"/>
        <v>N</v>
      </c>
      <c r="U148">
        <f>+VLOOKUP(R148,'FY21 P13 Allotment memo'!O:O,1,FALSE)</f>
        <v>5868</v>
      </c>
      <c r="V148"/>
      <c r="W148"/>
      <c r="X148"/>
      <c r="Y148"/>
      <c r="Z148"/>
    </row>
    <row r="149" spans="1:26">
      <c r="A149">
        <v>10</v>
      </c>
      <c r="B149" t="s">
        <v>304</v>
      </c>
      <c r="C149" t="s">
        <v>305</v>
      </c>
      <c r="D149">
        <v>22</v>
      </c>
      <c r="E149">
        <v>0</v>
      </c>
      <c r="F149">
        <v>18197.919999999998</v>
      </c>
      <c r="G149" s="2">
        <f t="shared" si="18"/>
        <v>-18197.919999999998</v>
      </c>
      <c r="H149" s="3" t="str">
        <f t="shared" si="19"/>
        <v>10</v>
      </c>
      <c r="I149" s="3" t="str">
        <f t="shared" si="20"/>
        <v>000</v>
      </c>
      <c r="J149" s="3">
        <v>0</v>
      </c>
      <c r="K149" s="3" t="str">
        <f>+VLOOKUP(J149,'Dimension descriptions'!P:R,3,FALSE)</f>
        <v>Balance Sheet Account</v>
      </c>
      <c r="L149" s="3" t="str">
        <f t="shared" si="21"/>
        <v>5881</v>
      </c>
      <c r="M149" s="10">
        <v>5881</v>
      </c>
      <c r="N149" s="3" t="str">
        <f t="shared" si="16"/>
        <v>9563</v>
      </c>
      <c r="O149" s="3" t="str">
        <f t="shared" si="17"/>
        <v>888</v>
      </c>
      <c r="P149" s="3" t="str">
        <f t="shared" si="22"/>
        <v>8</v>
      </c>
      <c r="Q149" s="11">
        <f>+VLOOKUP(M149,'Dimension descriptions'!K:M,2,FALSE)</f>
        <v>5881</v>
      </c>
      <c r="R149" s="33">
        <v>5881</v>
      </c>
      <c r="S149" s="11" t="str">
        <f>+VLOOKUP(R149,'Dimension descriptions'!K:M,3)</f>
        <v>USTAR PROGRAM</v>
      </c>
      <c r="T149" s="3" t="str">
        <f t="shared" si="23"/>
        <v>N</v>
      </c>
      <c r="U149">
        <f>+VLOOKUP(R149,'FY21 P13 Allotment memo'!O:O,1,FALSE)</f>
        <v>5881</v>
      </c>
      <c r="V149"/>
      <c r="W149"/>
      <c r="X149"/>
      <c r="Y149"/>
      <c r="Z149"/>
    </row>
    <row r="150" spans="1:26">
      <c r="A150">
        <v>10</v>
      </c>
      <c r="B150" t="s">
        <v>306</v>
      </c>
      <c r="C150" t="s">
        <v>307</v>
      </c>
      <c r="D150">
        <v>22</v>
      </c>
      <c r="E150">
        <v>0</v>
      </c>
      <c r="F150">
        <v>0</v>
      </c>
      <c r="G150" s="2">
        <f t="shared" si="18"/>
        <v>0</v>
      </c>
      <c r="H150" s="3" t="str">
        <f t="shared" si="19"/>
        <v>10</v>
      </c>
      <c r="I150" s="3" t="str">
        <f t="shared" si="20"/>
        <v>000</v>
      </c>
      <c r="J150" s="3">
        <v>0</v>
      </c>
      <c r="K150" s="3" t="str">
        <f>+VLOOKUP(J150,'Dimension descriptions'!P:R,3,FALSE)</f>
        <v>Balance Sheet Account</v>
      </c>
      <c r="L150" s="3" t="str">
        <f t="shared" si="21"/>
        <v>5882</v>
      </c>
      <c r="M150" s="10">
        <v>5882</v>
      </c>
      <c r="N150" s="3" t="str">
        <f t="shared" si="16"/>
        <v>9563</v>
      </c>
      <c r="O150" s="3" t="str">
        <f t="shared" si="17"/>
        <v>888</v>
      </c>
      <c r="P150" s="3" t="str">
        <f t="shared" si="22"/>
        <v>8</v>
      </c>
      <c r="Q150" s="11">
        <f>+VLOOKUP(M150,'Dimension descriptions'!K:M,2,FALSE)</f>
        <v>5882</v>
      </c>
      <c r="R150" s="33">
        <v>5882</v>
      </c>
      <c r="S150" s="11" t="str">
        <f>+VLOOKUP(R150,'Dimension descriptions'!K:M,3)</f>
        <v>BTS ARTS PROGRAM</v>
      </c>
      <c r="T150" s="3" t="str">
        <f t="shared" si="23"/>
        <v>N</v>
      </c>
      <c r="U150">
        <f>+VLOOKUP(R150,'FY21 P13 Allotment memo'!O:O,1,FALSE)</f>
        <v>5882</v>
      </c>
      <c r="V150"/>
      <c r="W150"/>
      <c r="X150"/>
      <c r="Y150"/>
      <c r="Z150"/>
    </row>
    <row r="151" spans="1:26">
      <c r="A151">
        <v>10</v>
      </c>
      <c r="B151" t="s">
        <v>308</v>
      </c>
      <c r="C151" t="s">
        <v>309</v>
      </c>
      <c r="D151">
        <v>22</v>
      </c>
      <c r="E151">
        <v>0</v>
      </c>
      <c r="F151">
        <v>0</v>
      </c>
      <c r="G151" s="2">
        <f t="shared" si="18"/>
        <v>0</v>
      </c>
      <c r="H151" s="3" t="str">
        <f t="shared" si="19"/>
        <v>10</v>
      </c>
      <c r="I151" s="3" t="str">
        <f t="shared" si="20"/>
        <v>000</v>
      </c>
      <c r="J151" s="3">
        <v>0</v>
      </c>
      <c r="K151" s="3" t="str">
        <f>+VLOOKUP(J151,'Dimension descriptions'!P:R,3,FALSE)</f>
        <v>Balance Sheet Account</v>
      </c>
      <c r="L151" s="3" t="str">
        <f t="shared" si="21"/>
        <v>5902</v>
      </c>
      <c r="M151" s="10">
        <v>5902</v>
      </c>
      <c r="N151" s="3" t="str">
        <f t="shared" si="16"/>
        <v>9563</v>
      </c>
      <c r="O151" s="3" t="str">
        <f t="shared" si="17"/>
        <v>888</v>
      </c>
      <c r="P151" s="3" t="str">
        <f t="shared" si="22"/>
        <v>8</v>
      </c>
      <c r="Q151" s="11">
        <f>+VLOOKUP(M151,'Dimension descriptions'!K:M,2,FALSE)</f>
        <v>5902</v>
      </c>
      <c r="R151" s="33">
        <v>5902</v>
      </c>
      <c r="S151" s="11" t="str">
        <f>+VLOOKUP(R151,'Dimension descriptions'!K:M,3)</f>
        <v>Work Based Learning – K12</v>
      </c>
      <c r="T151" s="3" t="str">
        <f t="shared" si="23"/>
        <v>N</v>
      </c>
      <c r="U151">
        <f>+VLOOKUP(R151,'FY21 P13 Allotment memo'!O:O,1,FALSE)</f>
        <v>5902</v>
      </c>
      <c r="V151"/>
      <c r="W151"/>
      <c r="X151"/>
      <c r="Y151"/>
      <c r="Z151"/>
    </row>
    <row r="152" spans="1:26">
      <c r="A152">
        <v>10</v>
      </c>
      <c r="B152" t="s">
        <v>310</v>
      </c>
      <c r="C152" t="s">
        <v>311</v>
      </c>
      <c r="D152">
        <v>22</v>
      </c>
      <c r="E152">
        <v>0</v>
      </c>
      <c r="F152">
        <v>1000</v>
      </c>
      <c r="G152" s="2">
        <f t="shared" si="18"/>
        <v>-1000</v>
      </c>
      <c r="H152" s="3" t="str">
        <f t="shared" si="19"/>
        <v>10</v>
      </c>
      <c r="I152" s="3" t="str">
        <f t="shared" si="20"/>
        <v>000</v>
      </c>
      <c r="J152" s="3">
        <v>0</v>
      </c>
      <c r="K152" s="3" t="str">
        <f>+VLOOKUP(J152,'Dimension descriptions'!P:R,3,FALSE)</f>
        <v>Balance Sheet Account</v>
      </c>
      <c r="L152" s="3" t="str">
        <f t="shared" si="21"/>
        <v>6900</v>
      </c>
      <c r="M152" s="10">
        <v>6900</v>
      </c>
      <c r="N152" s="3" t="str">
        <f t="shared" si="16"/>
        <v>9563</v>
      </c>
      <c r="O152" s="3" t="str">
        <f t="shared" si="17"/>
        <v>888</v>
      </c>
      <c r="P152" s="3" t="str">
        <f t="shared" si="22"/>
        <v>8</v>
      </c>
      <c r="Q152" s="11">
        <f>+VLOOKUP(M152,'Dimension descriptions'!K:M,2,FALSE)</f>
        <v>6900</v>
      </c>
      <c r="R152" s="33">
        <v>6900</v>
      </c>
      <c r="S152" s="11" t="str">
        <f>+VLOOKUP(R152,'Dimension descriptions'!K:M,3)</f>
        <v>SUPPORT SERVICES</v>
      </c>
      <c r="T152" s="3" t="str">
        <f t="shared" si="23"/>
        <v>N</v>
      </c>
      <c r="U152" t="e">
        <f>+VLOOKUP(R152,'FY21 P13 Allotment memo'!O:O,1,FALSE)</f>
        <v>#N/A</v>
      </c>
      <c r="V152"/>
      <c r="W152"/>
      <c r="X152"/>
      <c r="Y152"/>
      <c r="Z152"/>
    </row>
    <row r="153" spans="1:26">
      <c r="A153">
        <v>10</v>
      </c>
      <c r="B153" t="s">
        <v>312</v>
      </c>
      <c r="C153" t="s">
        <v>313</v>
      </c>
      <c r="D153">
        <v>22</v>
      </c>
      <c r="E153">
        <v>0</v>
      </c>
      <c r="F153">
        <v>884.33</v>
      </c>
      <c r="G153" s="2">
        <f t="shared" si="18"/>
        <v>-884.33</v>
      </c>
      <c r="H153" s="3" t="str">
        <f t="shared" si="19"/>
        <v>10</v>
      </c>
      <c r="I153" s="3" t="str">
        <f t="shared" si="20"/>
        <v>000</v>
      </c>
      <c r="J153" s="3">
        <v>0</v>
      </c>
      <c r="K153" s="3" t="str">
        <f>+VLOOKUP(J153,'Dimension descriptions'!P:R,3,FALSE)</f>
        <v>Balance Sheet Account</v>
      </c>
      <c r="L153" s="3" t="str">
        <f t="shared" si="21"/>
        <v>6901</v>
      </c>
      <c r="M153" s="10">
        <v>6901</v>
      </c>
      <c r="N153" s="3" t="str">
        <f t="shared" si="16"/>
        <v>9563</v>
      </c>
      <c r="O153" s="3" t="str">
        <f t="shared" si="17"/>
        <v>888</v>
      </c>
      <c r="P153" s="3" t="str">
        <f t="shared" si="22"/>
        <v>8</v>
      </c>
      <c r="Q153" s="11">
        <f>+VLOOKUP(M153,'Dimension descriptions'!K:M,2,FALSE)</f>
        <v>5901</v>
      </c>
      <c r="R153" s="33">
        <v>5901</v>
      </c>
      <c r="S153" s="11" t="str">
        <f>+VLOOKUP(R153,'Dimension descriptions'!K:M,3)</f>
        <v>College and Career Awareness</v>
      </c>
      <c r="T153" s="3" t="str">
        <f t="shared" si="23"/>
        <v>Y</v>
      </c>
      <c r="U153">
        <f>+VLOOKUP(R153,'FY21 P13 Allotment memo'!O:O,1,FALSE)</f>
        <v>5901</v>
      </c>
      <c r="V153"/>
      <c r="W153"/>
      <c r="X153"/>
      <c r="Y153"/>
      <c r="Z153"/>
    </row>
    <row r="154" spans="1:26">
      <c r="A154">
        <v>10</v>
      </c>
      <c r="B154" t="s">
        <v>314</v>
      </c>
      <c r="C154" t="s">
        <v>315</v>
      </c>
      <c r="D154">
        <v>22</v>
      </c>
      <c r="E154">
        <v>0</v>
      </c>
      <c r="F154">
        <v>24796.93</v>
      </c>
      <c r="G154" s="2">
        <f t="shared" si="18"/>
        <v>-24796.93</v>
      </c>
      <c r="H154" s="3" t="str">
        <f t="shared" si="19"/>
        <v>10</v>
      </c>
      <c r="I154" s="3" t="str">
        <f t="shared" si="20"/>
        <v>000</v>
      </c>
      <c r="J154" s="3">
        <v>0</v>
      </c>
      <c r="K154" s="3" t="str">
        <f>+VLOOKUP(J154,'Dimension descriptions'!P:R,3,FALSE)</f>
        <v>Balance Sheet Account</v>
      </c>
      <c r="L154" s="3" t="str">
        <f t="shared" si="21"/>
        <v>6902</v>
      </c>
      <c r="M154" s="10">
        <v>6902</v>
      </c>
      <c r="N154" s="3" t="str">
        <f t="shared" si="16"/>
        <v>9563</v>
      </c>
      <c r="O154" s="3" t="str">
        <f t="shared" si="17"/>
        <v>888</v>
      </c>
      <c r="P154" s="3" t="str">
        <f t="shared" si="22"/>
        <v>8</v>
      </c>
      <c r="Q154" s="11">
        <f>+VLOOKUP(M154,'Dimension descriptions'!K:M,2,FALSE)</f>
        <v>5902</v>
      </c>
      <c r="R154" s="33">
        <v>5902</v>
      </c>
      <c r="S154" s="11" t="str">
        <f>+VLOOKUP(R154,'Dimension descriptions'!K:M,3)</f>
        <v>Work Based Learning – K12</v>
      </c>
      <c r="T154" s="3" t="str">
        <f t="shared" si="23"/>
        <v>Y</v>
      </c>
      <c r="U154">
        <f>+VLOOKUP(R154,'FY21 P13 Allotment memo'!O:O,1,FALSE)</f>
        <v>5902</v>
      </c>
      <c r="V154"/>
      <c r="W154"/>
      <c r="X154"/>
      <c r="Y154"/>
      <c r="Z154"/>
    </row>
    <row r="155" spans="1:26">
      <c r="A155">
        <v>10</v>
      </c>
      <c r="B155" t="s">
        <v>316</v>
      </c>
      <c r="C155" t="s">
        <v>317</v>
      </c>
      <c r="D155">
        <v>22</v>
      </c>
      <c r="E155">
        <v>0</v>
      </c>
      <c r="F155">
        <v>0</v>
      </c>
      <c r="G155" s="2">
        <f t="shared" si="18"/>
        <v>0</v>
      </c>
      <c r="H155" s="3" t="str">
        <f t="shared" si="19"/>
        <v>10</v>
      </c>
      <c r="I155" s="3" t="str">
        <f t="shared" si="20"/>
        <v>000</v>
      </c>
      <c r="J155" s="3">
        <v>0</v>
      </c>
      <c r="K155" s="3" t="str">
        <f>+VLOOKUP(J155,'Dimension descriptions'!P:R,3,FALSE)</f>
        <v>Balance Sheet Account</v>
      </c>
      <c r="L155" s="3" t="str">
        <f t="shared" si="21"/>
        <v>6903</v>
      </c>
      <c r="M155" s="10">
        <v>6903</v>
      </c>
      <c r="N155" s="3" t="str">
        <f t="shared" si="16"/>
        <v>9563</v>
      </c>
      <c r="O155" s="3" t="str">
        <f t="shared" si="17"/>
        <v>888</v>
      </c>
      <c r="P155" s="3" t="str">
        <f t="shared" si="22"/>
        <v>8</v>
      </c>
      <c r="Q155" s="11">
        <f>+VLOOKUP(M155,'Dimension descriptions'!K:M,2,FALSE)</f>
        <v>5903</v>
      </c>
      <c r="R155" s="33">
        <v>5903</v>
      </c>
      <c r="S155" s="11">
        <f>+VLOOKUP(R155,'Dimension descriptions'!K:M,3)</f>
        <v>5903</v>
      </c>
      <c r="T155" s="3" t="str">
        <f t="shared" si="23"/>
        <v>Y</v>
      </c>
      <c r="U155">
        <f>+VLOOKUP(R155,'FY21 P13 Allotment memo'!O:O,1,FALSE)</f>
        <v>5903</v>
      </c>
      <c r="V155"/>
      <c r="W155"/>
      <c r="X155"/>
      <c r="Y155"/>
      <c r="Z155"/>
    </row>
    <row r="156" spans="1:26">
      <c r="A156">
        <v>10</v>
      </c>
      <c r="B156" t="s">
        <v>318</v>
      </c>
      <c r="C156" t="s">
        <v>319</v>
      </c>
      <c r="D156">
        <v>22</v>
      </c>
      <c r="E156">
        <v>0</v>
      </c>
      <c r="F156">
        <v>0</v>
      </c>
      <c r="G156" s="2">
        <f t="shared" si="18"/>
        <v>0</v>
      </c>
      <c r="H156" s="3" t="str">
        <f t="shared" si="19"/>
        <v>10</v>
      </c>
      <c r="I156" s="3" t="str">
        <f t="shared" si="20"/>
        <v>000</v>
      </c>
      <c r="J156" s="3">
        <v>0</v>
      </c>
      <c r="K156" s="3" t="str">
        <f>+VLOOKUP(J156,'Dimension descriptions'!P:R,3,FALSE)</f>
        <v>Balance Sheet Account</v>
      </c>
      <c r="L156" s="3" t="str">
        <f t="shared" si="21"/>
        <v>7280</v>
      </c>
      <c r="M156" s="10">
        <v>7280</v>
      </c>
      <c r="N156" s="3" t="str">
        <f t="shared" si="16"/>
        <v>9563</v>
      </c>
      <c r="O156" s="3" t="str">
        <f t="shared" si="17"/>
        <v>888</v>
      </c>
      <c r="P156" s="3" t="str">
        <f t="shared" si="22"/>
        <v>8</v>
      </c>
      <c r="Q156" s="11">
        <f>+VLOOKUP(M156,'Dimension descriptions'!K:M,2,FALSE)</f>
        <v>7280</v>
      </c>
      <c r="R156" s="33">
        <v>7280</v>
      </c>
      <c r="S156" s="11" t="str">
        <f>+VLOOKUP(R156,'Dimension descriptions'!K:M,3)</f>
        <v>Other USBE CARES Programs</v>
      </c>
      <c r="T156" s="3" t="str">
        <f t="shared" si="23"/>
        <v>N</v>
      </c>
      <c r="U156">
        <f>+VLOOKUP(R156,'FY21 P13 Allotment memo'!O:O,1,FALSE)</f>
        <v>7280</v>
      </c>
      <c r="V156"/>
      <c r="W156"/>
      <c r="X156"/>
      <c r="Y156"/>
      <c r="Z156"/>
    </row>
    <row r="157" spans="1:26">
      <c r="A157">
        <v>10</v>
      </c>
      <c r="B157" t="s">
        <v>320</v>
      </c>
      <c r="C157" t="s">
        <v>321</v>
      </c>
      <c r="D157">
        <v>22</v>
      </c>
      <c r="E157">
        <v>0</v>
      </c>
      <c r="F157">
        <v>60327.11</v>
      </c>
      <c r="G157" s="2">
        <f t="shared" si="18"/>
        <v>-60327.11</v>
      </c>
      <c r="H157" s="3" t="str">
        <f t="shared" si="19"/>
        <v>10</v>
      </c>
      <c r="I157" s="3" t="str">
        <f t="shared" si="20"/>
        <v>000</v>
      </c>
      <c r="J157" s="3">
        <v>0</v>
      </c>
      <c r="K157" s="3" t="str">
        <f>+VLOOKUP(J157,'Dimension descriptions'!P:R,3,FALSE)</f>
        <v>Balance Sheet Account</v>
      </c>
      <c r="L157" s="3" t="str">
        <f t="shared" si="21"/>
        <v>7350</v>
      </c>
      <c r="M157" s="10">
        <v>7350</v>
      </c>
      <c r="N157" s="3" t="str">
        <f t="shared" si="16"/>
        <v>9564</v>
      </c>
      <c r="O157" s="3" t="str">
        <f t="shared" si="17"/>
        <v>888</v>
      </c>
      <c r="P157" s="3" t="str">
        <f t="shared" si="22"/>
        <v>8</v>
      </c>
      <c r="Q157" s="11">
        <f>+VLOOKUP(M157,'Dimension descriptions'!K:M,2,FALSE)</f>
        <v>7350</v>
      </c>
      <c r="R157" s="33">
        <v>7350</v>
      </c>
      <c r="S157" s="11" t="str">
        <f>+VLOOKUP(R157,'Dimension descriptions'!K:M,3)</f>
        <v>HR READINESS GRANT</v>
      </c>
      <c r="T157" s="3" t="str">
        <f t="shared" si="23"/>
        <v>N</v>
      </c>
      <c r="U157" t="e">
        <f>+VLOOKUP(R157,'FY21 P13 Allotment memo'!O:O,1,FALSE)</f>
        <v>#N/A</v>
      </c>
      <c r="V157"/>
      <c r="W157"/>
      <c r="X157"/>
      <c r="Y157"/>
      <c r="Z157"/>
    </row>
    <row r="158" spans="1:26">
      <c r="A158">
        <v>10</v>
      </c>
      <c r="B158" t="s">
        <v>322</v>
      </c>
      <c r="C158" t="s">
        <v>323</v>
      </c>
      <c r="D158">
        <v>22</v>
      </c>
      <c r="E158">
        <v>0</v>
      </c>
      <c r="F158">
        <v>5460.5</v>
      </c>
      <c r="G158" s="2">
        <f t="shared" si="18"/>
        <v>-5460.5</v>
      </c>
      <c r="H158" s="3" t="str">
        <f t="shared" si="19"/>
        <v>10</v>
      </c>
      <c r="I158" s="3" t="str">
        <f t="shared" si="20"/>
        <v>000</v>
      </c>
      <c r="J158" s="3">
        <v>0</v>
      </c>
      <c r="K158" s="3" t="str">
        <f>+VLOOKUP(J158,'Dimension descriptions'!P:R,3,FALSE)</f>
        <v>Balance Sheet Account</v>
      </c>
      <c r="L158" s="3" t="str">
        <f t="shared" si="21"/>
        <v>7352</v>
      </c>
      <c r="M158" s="10">
        <v>7352</v>
      </c>
      <c r="N158" s="3" t="str">
        <f t="shared" si="16"/>
        <v>9564</v>
      </c>
      <c r="O158" s="3" t="str">
        <f t="shared" si="17"/>
        <v>888</v>
      </c>
      <c r="P158" s="3" t="str">
        <f t="shared" si="22"/>
        <v>8</v>
      </c>
      <c r="Q158" s="11">
        <f>+VLOOKUP(M158,'Dimension descriptions'!K:M,2,FALSE)</f>
        <v>7352</v>
      </c>
      <c r="R158" s="33">
        <v>7352</v>
      </c>
      <c r="S158" s="11" t="str">
        <f>+VLOOKUP(R158,'Dimension descriptions'!K:M,3)</f>
        <v>KEEP KINDERGARTEN SUPPLEMENT ENRICHMENT</v>
      </c>
      <c r="T158" s="3" t="str">
        <f t="shared" si="23"/>
        <v>N</v>
      </c>
      <c r="U158">
        <f>+VLOOKUP(R158,'FY21 P13 Allotment memo'!O:O,1,FALSE)</f>
        <v>7352</v>
      </c>
      <c r="V158"/>
      <c r="W158"/>
      <c r="X158"/>
      <c r="Y158"/>
      <c r="Z158"/>
    </row>
    <row r="159" spans="1:26">
      <c r="A159">
        <v>10</v>
      </c>
      <c r="B159" t="s">
        <v>324</v>
      </c>
      <c r="C159" t="s">
        <v>325</v>
      </c>
      <c r="D159">
        <v>22</v>
      </c>
      <c r="E159">
        <v>0</v>
      </c>
      <c r="F159">
        <v>0</v>
      </c>
      <c r="G159" s="2">
        <f t="shared" si="18"/>
        <v>0</v>
      </c>
      <c r="H159" s="3" t="str">
        <f t="shared" si="19"/>
        <v>10</v>
      </c>
      <c r="I159" s="3" t="str">
        <f t="shared" si="20"/>
        <v>000</v>
      </c>
      <c r="J159" s="3">
        <v>0</v>
      </c>
      <c r="K159" s="3" t="str">
        <f>+VLOOKUP(J159,'Dimension descriptions'!P:R,3,FALSE)</f>
        <v>Balance Sheet Account</v>
      </c>
      <c r="L159" s="3" t="str">
        <f t="shared" si="21"/>
        <v>7380</v>
      </c>
      <c r="M159" s="10">
        <v>7380</v>
      </c>
      <c r="N159" s="3" t="str">
        <f t="shared" si="16"/>
        <v>9563</v>
      </c>
      <c r="O159" s="3" t="str">
        <f t="shared" si="17"/>
        <v>888</v>
      </c>
      <c r="P159" s="3" t="str">
        <f t="shared" si="22"/>
        <v>8</v>
      </c>
      <c r="Q159" s="11">
        <f>+VLOOKUP(M159,'Dimension descriptions'!K:M,2,FALSE)</f>
        <v>7380</v>
      </c>
      <c r="R159" s="33">
        <v>7380</v>
      </c>
      <c r="S159" s="11" t="str">
        <f>+VLOOKUP(R159,'Dimension descriptions'!K:M,3)</f>
        <v>ETI - E-RATE</v>
      </c>
      <c r="T159" s="3" t="str">
        <f t="shared" si="23"/>
        <v>N</v>
      </c>
      <c r="U159" t="e">
        <f>+VLOOKUP(R159,'FY21 P13 Allotment memo'!O:O,1,FALSE)</f>
        <v>#N/A</v>
      </c>
      <c r="V159"/>
      <c r="W159"/>
      <c r="X159"/>
      <c r="Y159"/>
      <c r="Z159"/>
    </row>
    <row r="160" spans="1:26">
      <c r="A160">
        <v>10</v>
      </c>
      <c r="B160" t="s">
        <v>326</v>
      </c>
      <c r="C160" t="s">
        <v>327</v>
      </c>
      <c r="D160">
        <v>22</v>
      </c>
      <c r="E160">
        <v>0</v>
      </c>
      <c r="F160">
        <v>72595.63</v>
      </c>
      <c r="G160" s="2">
        <f t="shared" si="18"/>
        <v>-72595.63</v>
      </c>
      <c r="H160" s="3" t="str">
        <f t="shared" si="19"/>
        <v>10</v>
      </c>
      <c r="I160" s="3" t="str">
        <f t="shared" si="20"/>
        <v>000</v>
      </c>
      <c r="J160" s="3">
        <v>0</v>
      </c>
      <c r="K160" s="3" t="str">
        <f>+VLOOKUP(J160,'Dimension descriptions'!P:R,3,FALSE)</f>
        <v>Balance Sheet Account</v>
      </c>
      <c r="L160" s="3" t="str">
        <f t="shared" si="21"/>
        <v>7380</v>
      </c>
      <c r="M160" s="10">
        <v>7380</v>
      </c>
      <c r="N160" s="3" t="str">
        <f t="shared" si="16"/>
        <v>9564</v>
      </c>
      <c r="O160" s="3" t="str">
        <f t="shared" si="17"/>
        <v>888</v>
      </c>
      <c r="P160" s="3" t="str">
        <f t="shared" si="22"/>
        <v>8</v>
      </c>
      <c r="Q160" s="11">
        <f>+VLOOKUP(M160,'Dimension descriptions'!K:M,2,FALSE)</f>
        <v>7380</v>
      </c>
      <c r="R160" s="33">
        <v>7380</v>
      </c>
      <c r="S160" s="11" t="str">
        <f>+VLOOKUP(R160,'Dimension descriptions'!K:M,3)</f>
        <v>ETI - E-RATE</v>
      </c>
      <c r="T160" s="3" t="str">
        <f t="shared" si="23"/>
        <v>N</v>
      </c>
      <c r="U160" t="e">
        <f>+VLOOKUP(R160,'FY21 P13 Allotment memo'!O:O,1,FALSE)</f>
        <v>#N/A</v>
      </c>
      <c r="V160"/>
      <c r="W160"/>
      <c r="X160"/>
      <c r="Y160"/>
      <c r="Z160"/>
    </row>
    <row r="161" spans="1:26">
      <c r="A161">
        <v>10</v>
      </c>
      <c r="B161" t="s">
        <v>328</v>
      </c>
      <c r="C161" t="s">
        <v>329</v>
      </c>
      <c r="D161">
        <v>22</v>
      </c>
      <c r="E161">
        <v>0</v>
      </c>
      <c r="F161">
        <v>0</v>
      </c>
      <c r="G161" s="2">
        <f t="shared" si="18"/>
        <v>0</v>
      </c>
      <c r="H161" s="3" t="str">
        <f t="shared" si="19"/>
        <v>10</v>
      </c>
      <c r="I161" s="3" t="str">
        <f t="shared" si="20"/>
        <v>000</v>
      </c>
      <c r="J161" s="3">
        <v>0</v>
      </c>
      <c r="K161" s="3" t="str">
        <f>+VLOOKUP(J161,'Dimension descriptions'!P:R,3,FALSE)</f>
        <v>Balance Sheet Account</v>
      </c>
      <c r="L161" s="3" t="str">
        <f t="shared" si="21"/>
        <v>7390</v>
      </c>
      <c r="M161" s="10">
        <v>7390</v>
      </c>
      <c r="N161" s="3" t="str">
        <f t="shared" si="16"/>
        <v>9564</v>
      </c>
      <c r="O161" s="3" t="str">
        <f t="shared" si="17"/>
        <v>888</v>
      </c>
      <c r="P161" s="3" t="str">
        <f t="shared" si="22"/>
        <v>8</v>
      </c>
      <c r="Q161" s="11">
        <f>+VLOOKUP(M161,'Dimension descriptions'!K:M,2,FALSE)</f>
        <v>7390</v>
      </c>
      <c r="R161" s="33">
        <v>7390</v>
      </c>
      <c r="S161" s="11" t="str">
        <f>+VLOOKUP(R161,'Dimension descriptions'!K:M,3)</f>
        <v>EARLY RETIREE REINSURANCE PROGRAM</v>
      </c>
      <c r="T161" s="3" t="str">
        <f t="shared" si="23"/>
        <v>N</v>
      </c>
      <c r="U161" t="e">
        <f>+VLOOKUP(R161,'FY21 P13 Allotment memo'!O:O,1,FALSE)</f>
        <v>#N/A</v>
      </c>
      <c r="V161"/>
      <c r="W161"/>
      <c r="X161"/>
      <c r="Y161"/>
      <c r="Z161"/>
    </row>
    <row r="162" spans="1:26">
      <c r="A162">
        <v>10</v>
      </c>
      <c r="B162" t="s">
        <v>330</v>
      </c>
      <c r="C162" t="s">
        <v>331</v>
      </c>
      <c r="D162">
        <v>22</v>
      </c>
      <c r="E162">
        <v>0</v>
      </c>
      <c r="F162">
        <v>0</v>
      </c>
      <c r="G162" s="2">
        <f t="shared" si="18"/>
        <v>0</v>
      </c>
      <c r="H162" s="3" t="str">
        <f t="shared" si="19"/>
        <v>10</v>
      </c>
      <c r="I162" s="3" t="str">
        <f t="shared" si="20"/>
        <v>000</v>
      </c>
      <c r="J162" s="3">
        <v>0</v>
      </c>
      <c r="K162" s="3" t="str">
        <f>+VLOOKUP(J162,'Dimension descriptions'!P:R,3,FALSE)</f>
        <v>Balance Sheet Account</v>
      </c>
      <c r="L162" s="3" t="str">
        <f t="shared" si="21"/>
        <v>7401</v>
      </c>
      <c r="M162" s="10">
        <v>7401</v>
      </c>
      <c r="N162" s="3" t="str">
        <f t="shared" si="16"/>
        <v>9564</v>
      </c>
      <c r="O162" s="3" t="str">
        <f t="shared" si="17"/>
        <v>888</v>
      </c>
      <c r="P162" s="3" t="str">
        <f t="shared" si="22"/>
        <v>8</v>
      </c>
      <c r="Q162" s="11">
        <f>+VLOOKUP(M162,'Dimension descriptions'!K:M,2,FALSE)</f>
        <v>7401</v>
      </c>
      <c r="R162" s="33">
        <v>7401</v>
      </c>
      <c r="S162" s="11" t="str">
        <f>+VLOOKUP(R162,'Dimension descriptions'!K:M,3)</f>
        <v>CTE Federal Perkins -Formula</v>
      </c>
      <c r="T162" s="3" t="str">
        <f t="shared" si="23"/>
        <v>N</v>
      </c>
      <c r="U162">
        <f>+VLOOKUP(R162,'FY21 P13 Allotment memo'!O:O,1,FALSE)</f>
        <v>7401</v>
      </c>
      <c r="V162"/>
      <c r="W162"/>
      <c r="X162"/>
      <c r="Y162"/>
      <c r="Z162"/>
    </row>
    <row r="163" spans="1:26">
      <c r="A163">
        <v>10</v>
      </c>
      <c r="B163" t="s">
        <v>332</v>
      </c>
      <c r="C163" t="s">
        <v>333</v>
      </c>
      <c r="D163">
        <v>22</v>
      </c>
      <c r="E163">
        <v>0</v>
      </c>
      <c r="F163">
        <v>0</v>
      </c>
      <c r="G163" s="2">
        <f t="shared" si="18"/>
        <v>0</v>
      </c>
      <c r="H163" s="3" t="str">
        <f t="shared" si="19"/>
        <v>10</v>
      </c>
      <c r="I163" s="3" t="str">
        <f t="shared" si="20"/>
        <v>000</v>
      </c>
      <c r="J163" s="3">
        <v>0</v>
      </c>
      <c r="K163" s="3" t="str">
        <f>+VLOOKUP(J163,'Dimension descriptions'!P:R,3,FALSE)</f>
        <v>Balance Sheet Account</v>
      </c>
      <c r="L163" s="3" t="str">
        <f t="shared" si="21"/>
        <v>7524</v>
      </c>
      <c r="M163" s="10">
        <v>7524</v>
      </c>
      <c r="N163" s="3" t="str">
        <f t="shared" si="16"/>
        <v>9564</v>
      </c>
      <c r="O163" s="3" t="str">
        <f t="shared" si="17"/>
        <v>888</v>
      </c>
      <c r="P163" s="3" t="str">
        <f t="shared" si="22"/>
        <v>8</v>
      </c>
      <c r="Q163" s="11">
        <f>+VLOOKUP(M163,'Dimension descriptions'!K:M,2,FALSE)</f>
        <v>7524</v>
      </c>
      <c r="R163" s="33">
        <v>7524</v>
      </c>
      <c r="S163" s="11" t="str">
        <f>+VLOOKUP(R163,'Dimension descriptions'!K:M,3)</f>
        <v>FEDERAL IDEA-B PL</v>
      </c>
      <c r="T163" s="3" t="str">
        <f t="shared" si="23"/>
        <v>N</v>
      </c>
      <c r="U163">
        <f>+VLOOKUP(R163,'FY21 P13 Allotment memo'!O:O,1,FALSE)</f>
        <v>7524</v>
      </c>
      <c r="V163"/>
      <c r="W163"/>
      <c r="X163"/>
      <c r="Y163"/>
      <c r="Z163"/>
    </row>
    <row r="164" spans="1:26">
      <c r="A164">
        <v>10</v>
      </c>
      <c r="B164" t="s">
        <v>334</v>
      </c>
      <c r="C164" t="s">
        <v>335</v>
      </c>
      <c r="D164">
        <v>22</v>
      </c>
      <c r="E164">
        <v>0</v>
      </c>
      <c r="F164">
        <v>398.86</v>
      </c>
      <c r="G164" s="2">
        <f t="shared" si="18"/>
        <v>-398.86</v>
      </c>
      <c r="H164" s="3" t="str">
        <f t="shared" si="19"/>
        <v>10</v>
      </c>
      <c r="I164" s="3" t="str">
        <f t="shared" si="20"/>
        <v>000</v>
      </c>
      <c r="J164" s="3">
        <v>0</v>
      </c>
      <c r="K164" s="3" t="str">
        <f>+VLOOKUP(J164,'Dimension descriptions'!P:R,3,FALSE)</f>
        <v>Balance Sheet Account</v>
      </c>
      <c r="L164" s="3" t="str">
        <f t="shared" si="21"/>
        <v>7711</v>
      </c>
      <c r="M164" s="10">
        <v>7711</v>
      </c>
      <c r="N164" s="3" t="str">
        <f t="shared" si="16"/>
        <v>9564</v>
      </c>
      <c r="O164" s="3" t="str">
        <f t="shared" si="17"/>
        <v>888</v>
      </c>
      <c r="P164" s="3" t="str">
        <f t="shared" si="22"/>
        <v>8</v>
      </c>
      <c r="Q164" s="11">
        <f>+VLOOKUP(M164,'Dimension descriptions'!K:M,2,FALSE)</f>
        <v>7710</v>
      </c>
      <c r="R164" s="33">
        <v>7710</v>
      </c>
      <c r="S164" s="11" t="str">
        <f>+VLOOKUP(R164,'Dimension descriptions'!K:M,3)</f>
        <v>GEAR UP</v>
      </c>
      <c r="T164" s="3" t="str">
        <f t="shared" si="23"/>
        <v>Y</v>
      </c>
      <c r="U164" t="e">
        <f>+VLOOKUP(R164,'FY21 P13 Allotment memo'!O:O,1,FALSE)</f>
        <v>#N/A</v>
      </c>
      <c r="V164"/>
      <c r="W164"/>
      <c r="X164"/>
      <c r="Y164"/>
      <c r="Z164"/>
    </row>
    <row r="165" spans="1:26">
      <c r="A165">
        <v>10</v>
      </c>
      <c r="B165" t="s">
        <v>336</v>
      </c>
      <c r="C165" t="s">
        <v>337</v>
      </c>
      <c r="D165">
        <v>22</v>
      </c>
      <c r="E165">
        <v>0</v>
      </c>
      <c r="F165">
        <v>2495.1799999999998</v>
      </c>
      <c r="G165" s="2">
        <f t="shared" si="18"/>
        <v>-2495.1799999999998</v>
      </c>
      <c r="H165" s="3" t="str">
        <f t="shared" si="19"/>
        <v>10</v>
      </c>
      <c r="I165" s="3" t="str">
        <f t="shared" si="20"/>
        <v>000</v>
      </c>
      <c r="J165" s="3">
        <v>0</v>
      </c>
      <c r="K165" s="3" t="str">
        <f>+VLOOKUP(J165,'Dimension descriptions'!P:R,3,FALSE)</f>
        <v>Balance Sheet Account</v>
      </c>
      <c r="L165" s="3" t="str">
        <f t="shared" si="21"/>
        <v>7712</v>
      </c>
      <c r="M165" s="10">
        <v>7712</v>
      </c>
      <c r="N165" s="3" t="str">
        <f t="shared" si="16"/>
        <v>9564</v>
      </c>
      <c r="O165" s="3" t="str">
        <f t="shared" si="17"/>
        <v>888</v>
      </c>
      <c r="P165" s="3" t="str">
        <f t="shared" si="22"/>
        <v>8</v>
      </c>
      <c r="Q165" s="11">
        <f>+VLOOKUP(M165,'Dimension descriptions'!K:M,2,FALSE)</f>
        <v>7710</v>
      </c>
      <c r="R165" s="33">
        <v>7710</v>
      </c>
      <c r="S165" s="11" t="str">
        <f>+VLOOKUP(R165,'Dimension descriptions'!K:M,3)</f>
        <v>GEAR UP</v>
      </c>
      <c r="T165" s="3" t="str">
        <f t="shared" si="23"/>
        <v>Y</v>
      </c>
      <c r="U165" t="e">
        <f>+VLOOKUP(R165,'FY21 P13 Allotment memo'!O:O,1,FALSE)</f>
        <v>#N/A</v>
      </c>
      <c r="V165"/>
      <c r="W165"/>
      <c r="X165"/>
      <c r="Y165"/>
      <c r="Z165"/>
    </row>
    <row r="166" spans="1:26">
      <c r="A166">
        <v>10</v>
      </c>
      <c r="B166" t="s">
        <v>338</v>
      </c>
      <c r="C166" t="s">
        <v>339</v>
      </c>
      <c r="D166">
        <v>22</v>
      </c>
      <c r="E166">
        <v>0</v>
      </c>
      <c r="F166">
        <v>29562.47</v>
      </c>
      <c r="G166" s="2">
        <f t="shared" si="18"/>
        <v>-29562.47</v>
      </c>
      <c r="H166" s="3" t="str">
        <f t="shared" si="19"/>
        <v>10</v>
      </c>
      <c r="I166" s="3" t="str">
        <f t="shared" si="20"/>
        <v>000</v>
      </c>
      <c r="J166" s="3">
        <v>0</v>
      </c>
      <c r="K166" s="3" t="str">
        <f>+VLOOKUP(J166,'Dimension descriptions'!P:R,3,FALSE)</f>
        <v>Balance Sheet Account</v>
      </c>
      <c r="L166" s="3" t="str">
        <f t="shared" si="21"/>
        <v>7802</v>
      </c>
      <c r="M166" s="10">
        <v>7802</v>
      </c>
      <c r="N166" s="3" t="str">
        <f t="shared" si="16"/>
        <v>9564</v>
      </c>
      <c r="O166" s="3" t="str">
        <f t="shared" si="17"/>
        <v>888</v>
      </c>
      <c r="P166" s="3" t="str">
        <f t="shared" si="22"/>
        <v>8</v>
      </c>
      <c r="Q166" s="11">
        <f>+VLOOKUP(M166,'Dimension descriptions'!K:M,2,FALSE)</f>
        <v>7801</v>
      </c>
      <c r="R166" s="33">
        <v>7801</v>
      </c>
      <c r="S166" s="11" t="str">
        <f>+VLOOKUP(R166,'Dimension descriptions'!K:M,3)</f>
        <v>TITLE I</v>
      </c>
      <c r="T166" s="3" t="str">
        <f t="shared" si="23"/>
        <v>Y</v>
      </c>
      <c r="U166">
        <f>+VLOOKUP(R166,'FY21 P13 Allotment memo'!O:O,1,FALSE)</f>
        <v>7801</v>
      </c>
      <c r="V166"/>
      <c r="W166"/>
      <c r="X166"/>
      <c r="Y166"/>
      <c r="Z166"/>
    </row>
    <row r="167" spans="1:26">
      <c r="A167">
        <v>10</v>
      </c>
      <c r="B167" t="s">
        <v>340</v>
      </c>
      <c r="C167" t="s">
        <v>341</v>
      </c>
      <c r="D167">
        <v>22</v>
      </c>
      <c r="E167">
        <v>0</v>
      </c>
      <c r="F167">
        <v>4296.9399999999996</v>
      </c>
      <c r="G167" s="2">
        <f t="shared" si="18"/>
        <v>-4296.9399999999996</v>
      </c>
      <c r="H167" s="3" t="str">
        <f t="shared" si="19"/>
        <v>10</v>
      </c>
      <c r="I167" s="3" t="str">
        <f t="shared" si="20"/>
        <v>000</v>
      </c>
      <c r="J167" s="3">
        <v>0</v>
      </c>
      <c r="K167" s="3" t="str">
        <f>+VLOOKUP(J167,'Dimension descriptions'!P:R,3,FALSE)</f>
        <v>Balance Sheet Account</v>
      </c>
      <c r="L167" s="3" t="str">
        <f t="shared" si="21"/>
        <v>7880</v>
      </c>
      <c r="M167" s="10">
        <v>7880</v>
      </c>
      <c r="N167" s="3" t="str">
        <f t="shared" si="16"/>
        <v>9564</v>
      </c>
      <c r="O167" s="3" t="str">
        <f t="shared" si="17"/>
        <v>888</v>
      </c>
      <c r="P167" s="3" t="str">
        <f t="shared" si="22"/>
        <v>8</v>
      </c>
      <c r="Q167" s="11">
        <f>+VLOOKUP(M167,'Dimension descriptions'!K:M,2,FALSE)</f>
        <v>7880</v>
      </c>
      <c r="R167" s="33">
        <v>7880</v>
      </c>
      <c r="S167" s="11" t="str">
        <f>+VLOOKUP(R167,'Dimension descriptions'!K:M,3)</f>
        <v>TITLE III A FEDERAL - ELL</v>
      </c>
      <c r="T167" s="3" t="str">
        <f t="shared" si="23"/>
        <v>N</v>
      </c>
      <c r="U167">
        <f>+VLOOKUP(R167,'FY21 P13 Allotment memo'!O:O,1,FALSE)</f>
        <v>7880</v>
      </c>
      <c r="V167"/>
      <c r="W167"/>
      <c r="X167"/>
      <c r="Y167"/>
      <c r="Z167"/>
    </row>
    <row r="168" spans="1:26">
      <c r="A168">
        <v>10</v>
      </c>
      <c r="B168" t="s">
        <v>342</v>
      </c>
      <c r="C168" t="s">
        <v>343</v>
      </c>
      <c r="D168">
        <v>22</v>
      </c>
      <c r="E168">
        <v>0</v>
      </c>
      <c r="F168">
        <v>0</v>
      </c>
      <c r="G168" s="2">
        <f t="shared" si="18"/>
        <v>0</v>
      </c>
      <c r="H168" s="3" t="str">
        <f t="shared" si="19"/>
        <v>10</v>
      </c>
      <c r="I168" s="3" t="str">
        <f t="shared" si="20"/>
        <v>000</v>
      </c>
      <c r="J168" s="3">
        <v>0</v>
      </c>
      <c r="K168" s="3" t="str">
        <f>+VLOOKUP(J168,'Dimension descriptions'!P:R,3,FALSE)</f>
        <v>Balance Sheet Account</v>
      </c>
      <c r="L168" s="3" t="str">
        <f t="shared" si="21"/>
        <v>7915</v>
      </c>
      <c r="M168" s="10">
        <v>7915</v>
      </c>
      <c r="N168" s="3" t="str">
        <f t="shared" si="16"/>
        <v>9564</v>
      </c>
      <c r="O168" s="3" t="str">
        <f t="shared" si="17"/>
        <v>888</v>
      </c>
      <c r="P168" s="3" t="str">
        <f t="shared" si="22"/>
        <v>8</v>
      </c>
      <c r="Q168" s="11">
        <f>+VLOOKUP(M168,'Dimension descriptions'!K:M,2,FALSE)</f>
        <v>7910</v>
      </c>
      <c r="R168" s="33">
        <v>7910</v>
      </c>
      <c r="S168" s="11" t="str">
        <f>+VLOOKUP(R168,'Dimension descriptions'!K:M,3)</f>
        <v>21ST CENTURY GRANT</v>
      </c>
      <c r="T168" s="3" t="str">
        <f t="shared" si="23"/>
        <v>Y</v>
      </c>
      <c r="U168">
        <f>+VLOOKUP(R168,'FY21 P13 Allotment memo'!O:O,1,FALSE)</f>
        <v>7910</v>
      </c>
      <c r="V168"/>
      <c r="W168"/>
      <c r="X168"/>
      <c r="Y168"/>
      <c r="Z168"/>
    </row>
    <row r="169" spans="1:26">
      <c r="A169">
        <v>10</v>
      </c>
      <c r="B169" t="s">
        <v>344</v>
      </c>
      <c r="C169" t="s">
        <v>345</v>
      </c>
      <c r="D169">
        <v>22</v>
      </c>
      <c r="E169">
        <v>0</v>
      </c>
      <c r="F169">
        <v>1408.17</v>
      </c>
      <c r="G169" s="2">
        <f t="shared" si="18"/>
        <v>-1408.17</v>
      </c>
      <c r="H169" s="3" t="str">
        <f t="shared" si="19"/>
        <v>10</v>
      </c>
      <c r="I169" s="3" t="str">
        <f t="shared" si="20"/>
        <v>000</v>
      </c>
      <c r="J169" s="3">
        <v>0</v>
      </c>
      <c r="K169" s="3" t="str">
        <f>+VLOOKUP(J169,'Dimension descriptions'!P:R,3,FALSE)</f>
        <v>Balance Sheet Account</v>
      </c>
      <c r="L169" s="3" t="str">
        <f t="shared" si="21"/>
        <v>7940</v>
      </c>
      <c r="M169" s="10">
        <v>7940</v>
      </c>
      <c r="N169" s="3" t="str">
        <f t="shared" si="16"/>
        <v>9564</v>
      </c>
      <c r="O169" s="3" t="str">
        <f t="shared" si="17"/>
        <v>888</v>
      </c>
      <c r="P169" s="3" t="str">
        <f t="shared" si="22"/>
        <v>8</v>
      </c>
      <c r="Q169" s="11">
        <f>+VLOOKUP(M169,'Dimension descriptions'!K:M,2,FALSE)</f>
        <v>7940</v>
      </c>
      <c r="R169" s="33">
        <v>7940</v>
      </c>
      <c r="S169" s="11" t="str">
        <f>+VLOOKUP(R169,'Dimension descriptions'!K:M,3)</f>
        <v>Fed NCLB Title VI B  Rural and Low Income Schools</v>
      </c>
      <c r="T169" s="3" t="str">
        <f t="shared" si="23"/>
        <v>N</v>
      </c>
      <c r="U169">
        <f>+VLOOKUP(R169,'FY21 P13 Allotment memo'!O:O,1,FALSE)</f>
        <v>7940</v>
      </c>
      <c r="V169"/>
      <c r="W169"/>
      <c r="X169"/>
      <c r="Y169"/>
      <c r="Z169"/>
    </row>
    <row r="170" spans="1:26">
      <c r="A170">
        <v>10</v>
      </c>
      <c r="B170" t="s">
        <v>346</v>
      </c>
      <c r="C170" t="s">
        <v>347</v>
      </c>
      <c r="D170">
        <v>22</v>
      </c>
      <c r="E170">
        <v>0</v>
      </c>
      <c r="F170">
        <v>0</v>
      </c>
      <c r="G170" s="2">
        <f t="shared" si="18"/>
        <v>0</v>
      </c>
      <c r="H170" s="3" t="str">
        <f t="shared" si="19"/>
        <v>10</v>
      </c>
      <c r="I170" s="3" t="str">
        <f t="shared" si="20"/>
        <v>500</v>
      </c>
      <c r="J170" s="3">
        <v>500</v>
      </c>
      <c r="K170" s="3" t="str">
        <f>+VLOOKUP(J170,'Dimension descriptions'!P:R,3,FALSE)</f>
        <v>District Office</v>
      </c>
      <c r="L170" s="3" t="str">
        <f t="shared" si="21"/>
        <v>0000</v>
      </c>
      <c r="M170" s="10">
        <v>0</v>
      </c>
      <c r="N170" s="3" t="str">
        <f t="shared" si="16"/>
        <v>9535</v>
      </c>
      <c r="O170" s="3" t="str">
        <f t="shared" si="17"/>
        <v>888</v>
      </c>
      <c r="P170" s="3" t="str">
        <f t="shared" si="22"/>
        <v>8</v>
      </c>
      <c r="Q170" s="11">
        <f>+VLOOKUP(M170,'Dimension descriptions'!K:M,2,FALSE)</f>
        <v>0</v>
      </c>
      <c r="R170" s="33">
        <v>0</v>
      </c>
      <c r="S170" s="11" t="str">
        <f>+VLOOKUP(R170,'Dimension descriptions'!K:M,3)</f>
        <v>BASIC PROGRAM</v>
      </c>
      <c r="T170" s="3" t="str">
        <f t="shared" si="23"/>
        <v>N</v>
      </c>
      <c r="U170" t="e">
        <f>+VLOOKUP(R170,'FY21 P13 Allotment memo'!O:O,1,FALSE)</f>
        <v>#N/A</v>
      </c>
      <c r="V170"/>
      <c r="W170"/>
      <c r="X170"/>
      <c r="Y170"/>
      <c r="Z170"/>
    </row>
    <row r="171" spans="1:26">
      <c r="A171">
        <v>10</v>
      </c>
      <c r="B171" t="s">
        <v>348</v>
      </c>
      <c r="C171" t="s">
        <v>349</v>
      </c>
      <c r="D171">
        <v>25</v>
      </c>
      <c r="E171">
        <v>0</v>
      </c>
      <c r="F171">
        <v>14918258</v>
      </c>
      <c r="G171" s="2">
        <f t="shared" si="18"/>
        <v>-14918258</v>
      </c>
      <c r="H171" s="3" t="str">
        <f t="shared" si="19"/>
        <v>10</v>
      </c>
      <c r="I171" s="3" t="str">
        <f t="shared" si="20"/>
        <v>000</v>
      </c>
      <c r="J171" s="3">
        <v>0</v>
      </c>
      <c r="K171" s="3" t="str">
        <f>+VLOOKUP(J171,'Dimension descriptions'!P:R,3,FALSE)</f>
        <v>Balance Sheet Account</v>
      </c>
      <c r="L171" s="3" t="str">
        <f t="shared" si="21"/>
        <v>0000</v>
      </c>
      <c r="M171" s="10">
        <v>0</v>
      </c>
      <c r="N171" s="3" t="str">
        <f t="shared" si="16"/>
        <v>9562</v>
      </c>
      <c r="O171" s="3" t="str">
        <f t="shared" si="17"/>
        <v>888</v>
      </c>
      <c r="P171" s="3" t="str">
        <f t="shared" si="22"/>
        <v>8</v>
      </c>
      <c r="Q171" s="11">
        <f>+VLOOKUP(M171,'Dimension descriptions'!K:M,2,FALSE)</f>
        <v>0</v>
      </c>
      <c r="R171" s="33">
        <v>0</v>
      </c>
      <c r="S171" s="11" t="str">
        <f>+VLOOKUP(R171,'Dimension descriptions'!K:M,3)</f>
        <v>BASIC PROGRAM</v>
      </c>
      <c r="T171" s="3" t="str">
        <f t="shared" si="23"/>
        <v>N</v>
      </c>
      <c r="U171" t="e">
        <f>+VLOOKUP(R171,'FY21 P13 Allotment memo'!O:O,1,FALSE)</f>
        <v>#N/A</v>
      </c>
      <c r="V171"/>
      <c r="W171"/>
      <c r="X171"/>
      <c r="Y171"/>
      <c r="Z171"/>
    </row>
    <row r="172" spans="1:26">
      <c r="A172">
        <v>10</v>
      </c>
      <c r="B172" t="s">
        <v>350</v>
      </c>
      <c r="C172" t="s">
        <v>351</v>
      </c>
      <c r="D172">
        <v>25</v>
      </c>
      <c r="E172">
        <v>0</v>
      </c>
      <c r="F172">
        <v>0</v>
      </c>
      <c r="G172" s="2">
        <f t="shared" si="18"/>
        <v>0</v>
      </c>
      <c r="H172" s="3" t="str">
        <f t="shared" si="19"/>
        <v>10</v>
      </c>
      <c r="I172" s="3" t="str">
        <f t="shared" si="20"/>
        <v>000</v>
      </c>
      <c r="J172" s="3">
        <v>0</v>
      </c>
      <c r="K172" s="3" t="str">
        <f>+VLOOKUP(J172,'Dimension descriptions'!P:R,3,FALSE)</f>
        <v>Balance Sheet Account</v>
      </c>
      <c r="L172" s="3" t="str">
        <f t="shared" si="21"/>
        <v>0000</v>
      </c>
      <c r="M172" s="10">
        <v>0</v>
      </c>
      <c r="N172" s="3" t="str">
        <f t="shared" si="16"/>
        <v>9862</v>
      </c>
      <c r="O172" s="3" t="str">
        <f t="shared" si="17"/>
        <v>888</v>
      </c>
      <c r="P172" s="3" t="str">
        <f t="shared" si="22"/>
        <v>8</v>
      </c>
      <c r="Q172" s="11">
        <f>+VLOOKUP(M172,'Dimension descriptions'!K:M,2,FALSE)</f>
        <v>0</v>
      </c>
      <c r="R172" s="33">
        <v>0</v>
      </c>
      <c r="S172" s="11" t="str">
        <f>+VLOOKUP(R172,'Dimension descriptions'!K:M,3)</f>
        <v>BASIC PROGRAM</v>
      </c>
      <c r="T172" s="3" t="str">
        <f t="shared" si="23"/>
        <v>N</v>
      </c>
      <c r="U172" t="e">
        <f>+VLOOKUP(R172,'FY21 P13 Allotment memo'!O:O,1,FALSE)</f>
        <v>#N/A</v>
      </c>
      <c r="V172"/>
      <c r="W172"/>
      <c r="X172"/>
      <c r="Y172"/>
      <c r="Z172"/>
    </row>
    <row r="173" spans="1:26">
      <c r="A173">
        <v>10</v>
      </c>
      <c r="B173" t="s">
        <v>352</v>
      </c>
      <c r="C173" t="s">
        <v>353</v>
      </c>
      <c r="D173">
        <v>34</v>
      </c>
      <c r="E173">
        <v>0</v>
      </c>
      <c r="F173">
        <v>0</v>
      </c>
      <c r="G173" s="2">
        <f t="shared" si="18"/>
        <v>0</v>
      </c>
      <c r="H173" s="3" t="str">
        <f t="shared" si="19"/>
        <v>10</v>
      </c>
      <c r="I173" s="3" t="str">
        <f t="shared" si="20"/>
        <v>000</v>
      </c>
      <c r="J173" s="3">
        <v>0</v>
      </c>
      <c r="K173" s="3" t="str">
        <f>+VLOOKUP(J173,'Dimension descriptions'!P:R,3,FALSE)</f>
        <v>Balance Sheet Account</v>
      </c>
      <c r="L173" s="3" t="str">
        <f t="shared" si="21"/>
        <v>0000</v>
      </c>
      <c r="M173" s="10">
        <v>0</v>
      </c>
      <c r="N173" s="3" t="str">
        <f t="shared" si="16"/>
        <v>9800</v>
      </c>
      <c r="O173" s="3" t="str">
        <f t="shared" si="17"/>
        <v>888</v>
      </c>
      <c r="P173" s="3" t="str">
        <f t="shared" si="22"/>
        <v>8</v>
      </c>
      <c r="Q173" s="11">
        <f>+VLOOKUP(M173,'Dimension descriptions'!K:M,2,FALSE)</f>
        <v>0</v>
      </c>
      <c r="R173" s="33">
        <v>0</v>
      </c>
      <c r="S173" s="11" t="str">
        <f>+VLOOKUP(R173,'Dimension descriptions'!K:M,3)</f>
        <v>BASIC PROGRAM</v>
      </c>
      <c r="T173" s="3" t="str">
        <f t="shared" si="23"/>
        <v>N</v>
      </c>
      <c r="U173" t="e">
        <f>+VLOOKUP(R173,'FY21 P13 Allotment memo'!O:O,1,FALSE)</f>
        <v>#N/A</v>
      </c>
      <c r="V173"/>
      <c r="W173"/>
      <c r="X173"/>
      <c r="Y173"/>
      <c r="Z173"/>
    </row>
    <row r="174" spans="1:26">
      <c r="A174">
        <v>10</v>
      </c>
      <c r="B174" t="s">
        <v>354</v>
      </c>
      <c r="C174" t="s">
        <v>355</v>
      </c>
      <c r="D174">
        <v>34</v>
      </c>
      <c r="E174">
        <v>0</v>
      </c>
      <c r="F174">
        <v>0</v>
      </c>
      <c r="G174" s="2">
        <f t="shared" si="18"/>
        <v>0</v>
      </c>
      <c r="H174" s="3" t="str">
        <f t="shared" si="19"/>
        <v>10</v>
      </c>
      <c r="I174" s="3" t="str">
        <f t="shared" si="20"/>
        <v>000</v>
      </c>
      <c r="J174" s="3">
        <v>0</v>
      </c>
      <c r="K174" s="3" t="str">
        <f>+VLOOKUP(J174,'Dimension descriptions'!P:R,3,FALSE)</f>
        <v>Balance Sheet Account</v>
      </c>
      <c r="L174" s="3" t="str">
        <f t="shared" si="21"/>
        <v>0000</v>
      </c>
      <c r="M174" s="10">
        <v>0</v>
      </c>
      <c r="N174" s="3" t="str">
        <f t="shared" si="16"/>
        <v>9860</v>
      </c>
      <c r="O174" s="3" t="str">
        <f t="shared" si="17"/>
        <v>888</v>
      </c>
      <c r="P174" s="3" t="str">
        <f t="shared" si="22"/>
        <v>8</v>
      </c>
      <c r="Q174" s="11">
        <f>+VLOOKUP(M174,'Dimension descriptions'!K:M,2,FALSE)</f>
        <v>0</v>
      </c>
      <c r="R174" s="33">
        <v>0</v>
      </c>
      <c r="S174" s="11" t="str">
        <f>+VLOOKUP(R174,'Dimension descriptions'!K:M,3)</f>
        <v>BASIC PROGRAM</v>
      </c>
      <c r="T174" s="3" t="str">
        <f t="shared" si="23"/>
        <v>N</v>
      </c>
      <c r="U174" t="e">
        <f>+VLOOKUP(R174,'FY21 P13 Allotment memo'!O:O,1,FALSE)</f>
        <v>#N/A</v>
      </c>
      <c r="V174"/>
      <c r="W174"/>
      <c r="X174"/>
      <c r="Y174"/>
      <c r="Z174"/>
    </row>
    <row r="175" spans="1:26">
      <c r="A175">
        <v>10</v>
      </c>
      <c r="B175" t="s">
        <v>356</v>
      </c>
      <c r="C175" t="s">
        <v>357</v>
      </c>
      <c r="D175">
        <v>34</v>
      </c>
      <c r="E175">
        <v>0</v>
      </c>
      <c r="F175">
        <v>0</v>
      </c>
      <c r="G175" s="2">
        <f t="shared" si="18"/>
        <v>0</v>
      </c>
      <c r="H175" s="3" t="str">
        <f t="shared" si="19"/>
        <v>10</v>
      </c>
      <c r="I175" s="3" t="str">
        <f t="shared" si="20"/>
        <v>000</v>
      </c>
      <c r="J175" s="3">
        <v>0</v>
      </c>
      <c r="K175" s="3" t="str">
        <f>+VLOOKUP(J175,'Dimension descriptions'!P:R,3,FALSE)</f>
        <v>Balance Sheet Account</v>
      </c>
      <c r="L175" s="3" t="str">
        <f t="shared" si="21"/>
        <v>0000</v>
      </c>
      <c r="M175" s="10">
        <v>0</v>
      </c>
      <c r="N175" s="3" t="str">
        <f t="shared" si="16"/>
        <v>9900</v>
      </c>
      <c r="O175" s="3" t="str">
        <f t="shared" si="17"/>
        <v>888</v>
      </c>
      <c r="P175" s="3" t="str">
        <f t="shared" si="22"/>
        <v>8</v>
      </c>
      <c r="Q175" s="11">
        <f>+VLOOKUP(M175,'Dimension descriptions'!K:M,2,FALSE)</f>
        <v>0</v>
      </c>
      <c r="R175" s="33">
        <v>0</v>
      </c>
      <c r="S175" s="11" t="str">
        <f>+VLOOKUP(R175,'Dimension descriptions'!K:M,3)</f>
        <v>BASIC PROGRAM</v>
      </c>
      <c r="T175" s="3" t="str">
        <f t="shared" si="23"/>
        <v>N</v>
      </c>
      <c r="U175" t="e">
        <f>+VLOOKUP(R175,'FY21 P13 Allotment memo'!O:O,1,FALSE)</f>
        <v>#N/A</v>
      </c>
      <c r="V175"/>
      <c r="W175"/>
      <c r="X175"/>
      <c r="Y175"/>
      <c r="Z175"/>
    </row>
    <row r="176" spans="1:26">
      <c r="A176">
        <v>10</v>
      </c>
      <c r="B176" t="s">
        <v>358</v>
      </c>
      <c r="C176" t="s">
        <v>359</v>
      </c>
      <c r="D176">
        <v>34</v>
      </c>
      <c r="E176">
        <v>0</v>
      </c>
      <c r="F176">
        <v>0</v>
      </c>
      <c r="G176" s="2">
        <f t="shared" si="18"/>
        <v>0</v>
      </c>
      <c r="H176" s="3" t="str">
        <f t="shared" si="19"/>
        <v>10</v>
      </c>
      <c r="I176" s="3" t="str">
        <f t="shared" si="20"/>
        <v>000</v>
      </c>
      <c r="J176" s="3">
        <v>0</v>
      </c>
      <c r="K176" s="3" t="str">
        <f>+VLOOKUP(J176,'Dimension descriptions'!P:R,3,FALSE)</f>
        <v>Balance Sheet Account</v>
      </c>
      <c r="L176" s="3" t="str">
        <f t="shared" si="21"/>
        <v>0000</v>
      </c>
      <c r="M176" s="10">
        <v>0</v>
      </c>
      <c r="N176" s="3" t="str">
        <f t="shared" si="16"/>
        <v>9910</v>
      </c>
      <c r="O176" s="3" t="str">
        <f t="shared" si="17"/>
        <v>888</v>
      </c>
      <c r="P176" s="3" t="str">
        <f t="shared" si="22"/>
        <v>8</v>
      </c>
      <c r="Q176" s="11">
        <f>+VLOOKUP(M176,'Dimension descriptions'!K:M,2,FALSE)</f>
        <v>0</v>
      </c>
      <c r="R176" s="33">
        <v>0</v>
      </c>
      <c r="S176" s="11" t="str">
        <f>+VLOOKUP(R176,'Dimension descriptions'!K:M,3)</f>
        <v>BASIC PROGRAM</v>
      </c>
      <c r="T176" s="3" t="str">
        <f t="shared" si="23"/>
        <v>N</v>
      </c>
      <c r="U176" t="e">
        <f>+VLOOKUP(R176,'FY21 P13 Allotment memo'!O:O,1,FALSE)</f>
        <v>#N/A</v>
      </c>
      <c r="V176"/>
      <c r="W176"/>
      <c r="X176"/>
      <c r="Y176"/>
      <c r="Z176"/>
    </row>
    <row r="177" spans="1:26">
      <c r="A177">
        <v>10</v>
      </c>
      <c r="B177" t="s">
        <v>360</v>
      </c>
      <c r="C177" t="s">
        <v>361</v>
      </c>
      <c r="D177">
        <v>34</v>
      </c>
      <c r="E177">
        <v>0</v>
      </c>
      <c r="F177">
        <v>0</v>
      </c>
      <c r="G177" s="2">
        <f t="shared" si="18"/>
        <v>0</v>
      </c>
      <c r="H177" s="3" t="str">
        <f t="shared" si="19"/>
        <v>10</v>
      </c>
      <c r="I177" s="3" t="str">
        <f t="shared" si="20"/>
        <v>000</v>
      </c>
      <c r="J177" s="3">
        <v>0</v>
      </c>
      <c r="K177" s="3" t="str">
        <f>+VLOOKUP(J177,'Dimension descriptions'!P:R,3,FALSE)</f>
        <v>Balance Sheet Account</v>
      </c>
      <c r="L177" s="3" t="str">
        <f t="shared" si="21"/>
        <v>0600</v>
      </c>
      <c r="M177" s="10">
        <v>600</v>
      </c>
      <c r="N177" s="3" t="str">
        <f t="shared" si="16"/>
        <v>9876</v>
      </c>
      <c r="O177" s="3" t="str">
        <f t="shared" si="17"/>
        <v>888</v>
      </c>
      <c r="P177" s="3" t="str">
        <f t="shared" si="22"/>
        <v>8</v>
      </c>
      <c r="Q177" s="11">
        <f>+VLOOKUP(M177,'Dimension descriptions'!K:M,2,FALSE)</f>
        <v>5315</v>
      </c>
      <c r="R177" s="33">
        <v>5315</v>
      </c>
      <c r="S177" s="11" t="str">
        <f>+VLOOKUP(R177,'Dimension descriptions'!K:M,3)</f>
        <v>PUPIL TRANSPORTATION</v>
      </c>
      <c r="T177" s="3" t="str">
        <f t="shared" si="23"/>
        <v>Y</v>
      </c>
      <c r="U177">
        <f>+VLOOKUP(R177,'FY21 P13 Allotment memo'!O:O,1,FALSE)</f>
        <v>5315</v>
      </c>
      <c r="V177"/>
      <c r="W177"/>
      <c r="X177"/>
      <c r="Y177"/>
      <c r="Z177"/>
    </row>
    <row r="178" spans="1:26">
      <c r="A178">
        <v>10</v>
      </c>
      <c r="B178" t="s">
        <v>362</v>
      </c>
      <c r="C178" t="s">
        <v>363</v>
      </c>
      <c r="D178">
        <v>34</v>
      </c>
      <c r="E178">
        <v>0</v>
      </c>
      <c r="F178">
        <v>0</v>
      </c>
      <c r="G178" s="2">
        <f t="shared" si="18"/>
        <v>0</v>
      </c>
      <c r="H178" s="3" t="str">
        <f t="shared" si="19"/>
        <v>10</v>
      </c>
      <c r="I178" s="3" t="str">
        <f t="shared" si="20"/>
        <v>000</v>
      </c>
      <c r="J178" s="3">
        <v>0</v>
      </c>
      <c r="K178" s="3" t="str">
        <f>+VLOOKUP(J178,'Dimension descriptions'!P:R,3,FALSE)</f>
        <v>Balance Sheet Account</v>
      </c>
      <c r="L178" s="3" t="str">
        <f t="shared" si="21"/>
        <v>0700</v>
      </c>
      <c r="M178" s="10">
        <v>700</v>
      </c>
      <c r="N178" s="3" t="str">
        <f t="shared" si="16"/>
        <v>9860</v>
      </c>
      <c r="O178" s="3" t="str">
        <f t="shared" si="17"/>
        <v>888</v>
      </c>
      <c r="P178" s="3" t="str">
        <f t="shared" si="22"/>
        <v>8</v>
      </c>
      <c r="Q178" s="11">
        <f>+VLOOKUP(M178,'Dimension descriptions'!K:M,2,FALSE)</f>
        <v>50</v>
      </c>
      <c r="R178" s="33">
        <v>50</v>
      </c>
      <c r="S178" s="11" t="str">
        <f>+VLOOKUP(R178,'Dimension descriptions'!K:M,3)</f>
        <v>CLASSROOM-GENERAL</v>
      </c>
      <c r="T178" s="3" t="str">
        <f t="shared" si="23"/>
        <v>Y</v>
      </c>
      <c r="U178" t="e">
        <f>+VLOOKUP(R178,'FY21 P13 Allotment memo'!O:O,1,FALSE)</f>
        <v>#N/A</v>
      </c>
      <c r="V178"/>
      <c r="W178"/>
      <c r="X178"/>
      <c r="Y178"/>
      <c r="Z178"/>
    </row>
    <row r="179" spans="1:26">
      <c r="A179">
        <v>10</v>
      </c>
      <c r="B179" t="s">
        <v>364</v>
      </c>
      <c r="C179" t="s">
        <v>365</v>
      </c>
      <c r="D179">
        <v>34</v>
      </c>
      <c r="E179">
        <v>0</v>
      </c>
      <c r="F179">
        <v>3461417</v>
      </c>
      <c r="G179" s="2">
        <f t="shared" si="18"/>
        <v>-3461417</v>
      </c>
      <c r="H179" s="3" t="str">
        <f t="shared" si="19"/>
        <v>10</v>
      </c>
      <c r="I179" s="3" t="str">
        <f t="shared" si="20"/>
        <v>000</v>
      </c>
      <c r="J179" s="3">
        <v>0</v>
      </c>
      <c r="K179" s="3" t="str">
        <f>+VLOOKUP(J179,'Dimension descriptions'!P:R,3,FALSE)</f>
        <v>Balance Sheet Account</v>
      </c>
      <c r="L179" s="3" t="str">
        <f t="shared" si="21"/>
        <v>1050</v>
      </c>
      <c r="M179" s="10">
        <v>1050</v>
      </c>
      <c r="N179" s="3" t="str">
        <f t="shared" si="16"/>
        <v>9855</v>
      </c>
      <c r="O179" s="3" t="str">
        <f t="shared" si="17"/>
        <v>888</v>
      </c>
      <c r="P179" s="3" t="str">
        <f t="shared" si="22"/>
        <v>8</v>
      </c>
      <c r="Q179" s="11">
        <f>+VLOOKUP(M179,'Dimension descriptions'!K:M,2,FALSE)</f>
        <v>50</v>
      </c>
      <c r="R179" s="33">
        <v>50</v>
      </c>
      <c r="S179" s="11" t="str">
        <f>+VLOOKUP(R179,'Dimension descriptions'!K:M,3)</f>
        <v>CLASSROOM-GENERAL</v>
      </c>
      <c r="T179" s="3" t="str">
        <f t="shared" si="23"/>
        <v>Y</v>
      </c>
      <c r="U179" t="e">
        <f>+VLOOKUP(R179,'FY21 P13 Allotment memo'!O:O,1,FALSE)</f>
        <v>#N/A</v>
      </c>
      <c r="V179"/>
      <c r="W179"/>
      <c r="X179"/>
      <c r="Y179"/>
      <c r="Z179"/>
    </row>
    <row r="180" spans="1:26">
      <c r="A180">
        <v>10</v>
      </c>
      <c r="B180" t="s">
        <v>366</v>
      </c>
      <c r="C180" t="s">
        <v>367</v>
      </c>
      <c r="D180">
        <v>34</v>
      </c>
      <c r="E180">
        <v>0</v>
      </c>
      <c r="F180">
        <v>0</v>
      </c>
      <c r="G180" s="2">
        <f t="shared" si="18"/>
        <v>0</v>
      </c>
      <c r="H180" s="3" t="str">
        <f t="shared" si="19"/>
        <v>10</v>
      </c>
      <c r="I180" s="3" t="str">
        <f t="shared" si="20"/>
        <v>000</v>
      </c>
      <c r="J180" s="3">
        <v>0</v>
      </c>
      <c r="K180" s="3" t="str">
        <f>+VLOOKUP(J180,'Dimension descriptions'!P:R,3,FALSE)</f>
        <v>Balance Sheet Account</v>
      </c>
      <c r="L180" s="3" t="str">
        <f t="shared" si="21"/>
        <v>1216</v>
      </c>
      <c r="M180" s="10">
        <v>1216</v>
      </c>
      <c r="N180" s="3" t="str">
        <f t="shared" si="16"/>
        <v>9879</v>
      </c>
      <c r="O180" s="3" t="str">
        <f t="shared" si="17"/>
        <v>888</v>
      </c>
      <c r="P180" s="3" t="str">
        <f t="shared" si="22"/>
        <v>8</v>
      </c>
      <c r="Q180" s="11">
        <f>+VLOOKUP(M180,'Dimension descriptions'!K:M,2,FALSE)</f>
        <v>1215</v>
      </c>
      <c r="R180" s="33">
        <v>1215</v>
      </c>
      <c r="S180" s="11" t="str">
        <f>+VLOOKUP(R180,'Dimension descriptions'!K:M,3)</f>
        <v>SPECIAL EDUCATION -- PRESCHOOL</v>
      </c>
      <c r="T180" s="3" t="str">
        <f t="shared" si="23"/>
        <v>Y</v>
      </c>
      <c r="U180">
        <f>+VLOOKUP(R180,'FY21 P13 Allotment memo'!O:O,1,FALSE)</f>
        <v>1215</v>
      </c>
      <c r="V180"/>
      <c r="W180"/>
      <c r="X180"/>
      <c r="Y180"/>
      <c r="Z180"/>
    </row>
    <row r="181" spans="1:26">
      <c r="A181">
        <v>10</v>
      </c>
      <c r="B181" t="s">
        <v>368</v>
      </c>
      <c r="C181" t="s">
        <v>369</v>
      </c>
      <c r="D181">
        <v>34</v>
      </c>
      <c r="E181">
        <v>0</v>
      </c>
      <c r="F181">
        <v>0</v>
      </c>
      <c r="G181" s="2">
        <f t="shared" si="18"/>
        <v>0</v>
      </c>
      <c r="H181" s="3" t="str">
        <f t="shared" si="19"/>
        <v>10</v>
      </c>
      <c r="I181" s="3" t="str">
        <f t="shared" si="20"/>
        <v>000</v>
      </c>
      <c r="J181" s="3">
        <v>0</v>
      </c>
      <c r="K181" s="3" t="str">
        <f>+VLOOKUP(J181,'Dimension descriptions'!P:R,3,FALSE)</f>
        <v>Balance Sheet Account</v>
      </c>
      <c r="L181" s="3" t="str">
        <f t="shared" si="21"/>
        <v>1609</v>
      </c>
      <c r="M181" s="10">
        <v>1609</v>
      </c>
      <c r="N181" s="3" t="str">
        <f t="shared" si="16"/>
        <v>9879</v>
      </c>
      <c r="O181" s="3" t="str">
        <f t="shared" si="17"/>
        <v>888</v>
      </c>
      <c r="P181" s="3" t="str">
        <f t="shared" si="22"/>
        <v>8</v>
      </c>
      <c r="Q181" s="11">
        <f>+VLOOKUP(M181,'Dimension descriptions'!K:M,2,FALSE)</f>
        <v>1609</v>
      </c>
      <c r="R181" s="33">
        <v>1609</v>
      </c>
      <c r="S181" s="11" t="str">
        <f>+VLOOKUP(R181,'Dimension descriptions'!K:M,3)</f>
        <v>ADULT EDUCATION</v>
      </c>
      <c r="T181" s="3" t="str">
        <f t="shared" si="23"/>
        <v>N</v>
      </c>
      <c r="U181" t="e">
        <f>+VLOOKUP(R181,'FY21 P13 Allotment memo'!O:O,1,FALSE)</f>
        <v>#N/A</v>
      </c>
      <c r="V181"/>
      <c r="W181"/>
      <c r="X181"/>
      <c r="Y181"/>
      <c r="Z181"/>
    </row>
    <row r="182" spans="1:26">
      <c r="A182">
        <v>10</v>
      </c>
      <c r="B182" t="s">
        <v>370</v>
      </c>
      <c r="C182" t="s">
        <v>371</v>
      </c>
      <c r="D182">
        <v>34</v>
      </c>
      <c r="E182">
        <v>0</v>
      </c>
      <c r="F182">
        <v>267959.09999999998</v>
      </c>
      <c r="G182" s="2">
        <f t="shared" si="18"/>
        <v>-267959.09999999998</v>
      </c>
      <c r="H182" s="3" t="str">
        <f t="shared" si="19"/>
        <v>10</v>
      </c>
      <c r="I182" s="3" t="str">
        <f t="shared" si="20"/>
        <v>000</v>
      </c>
      <c r="J182" s="3">
        <v>0</v>
      </c>
      <c r="K182" s="3" t="str">
        <f>+VLOOKUP(J182,'Dimension descriptions'!P:R,3,FALSE)</f>
        <v>Balance Sheet Account</v>
      </c>
      <c r="L182" s="3" t="str">
        <f t="shared" si="21"/>
        <v>5362</v>
      </c>
      <c r="M182" s="10">
        <v>5362</v>
      </c>
      <c r="N182" s="3" t="str">
        <f t="shared" si="16"/>
        <v>9879</v>
      </c>
      <c r="O182" s="3" t="str">
        <f t="shared" si="17"/>
        <v>888</v>
      </c>
      <c r="P182" s="3" t="str">
        <f t="shared" si="22"/>
        <v>8</v>
      </c>
      <c r="Q182" s="11">
        <f>+VLOOKUP(M182,'Dimension descriptions'!K:M,2,FALSE)</f>
        <v>5360</v>
      </c>
      <c r="R182" s="33">
        <v>5360</v>
      </c>
      <c r="S182" s="11" t="str">
        <f>+VLOOKUP(R182,'Dimension descriptions'!K:M,3)</f>
        <v>EDUCATIONAL TECHNOLOGY INITIAT</v>
      </c>
      <c r="T182" s="3" t="str">
        <f t="shared" si="23"/>
        <v>Y</v>
      </c>
      <c r="U182" t="e">
        <f>+VLOOKUP(R182,'FY21 P13 Allotment memo'!O:O,1,FALSE)</f>
        <v>#N/A</v>
      </c>
      <c r="V182"/>
      <c r="W182"/>
      <c r="X182"/>
      <c r="Y182"/>
      <c r="Z182"/>
    </row>
    <row r="183" spans="1:26">
      <c r="A183">
        <v>10</v>
      </c>
      <c r="B183" t="s">
        <v>372</v>
      </c>
      <c r="C183" t="s">
        <v>373</v>
      </c>
      <c r="D183">
        <v>34</v>
      </c>
      <c r="E183">
        <v>0</v>
      </c>
      <c r="F183">
        <v>116734.04</v>
      </c>
      <c r="G183" s="2">
        <f t="shared" si="18"/>
        <v>-116734.04</v>
      </c>
      <c r="H183" s="3" t="str">
        <f t="shared" si="19"/>
        <v>10</v>
      </c>
      <c r="I183" s="3" t="str">
        <f t="shared" si="20"/>
        <v>000</v>
      </c>
      <c r="J183" s="3">
        <v>0</v>
      </c>
      <c r="K183" s="3" t="str">
        <f>+VLOOKUP(J183,'Dimension descriptions'!P:R,3,FALSE)</f>
        <v>Balance Sheet Account</v>
      </c>
      <c r="L183" s="3" t="str">
        <f t="shared" si="21"/>
        <v>5363</v>
      </c>
      <c r="M183" s="10">
        <v>5363</v>
      </c>
      <c r="N183" s="3" t="str">
        <f t="shared" si="16"/>
        <v>9879</v>
      </c>
      <c r="O183" s="3" t="str">
        <f t="shared" si="17"/>
        <v>888</v>
      </c>
      <c r="P183" s="3" t="str">
        <f t="shared" si="22"/>
        <v>8</v>
      </c>
      <c r="Q183" s="11">
        <f>+VLOOKUP(M183,'Dimension descriptions'!K:M,2,FALSE)</f>
        <v>5360</v>
      </c>
      <c r="R183" s="33">
        <v>5360</v>
      </c>
      <c r="S183" s="11" t="str">
        <f>+VLOOKUP(R183,'Dimension descriptions'!K:M,3)</f>
        <v>EDUCATIONAL TECHNOLOGY INITIAT</v>
      </c>
      <c r="T183" s="3" t="str">
        <f t="shared" si="23"/>
        <v>Y</v>
      </c>
      <c r="U183" t="e">
        <f>+VLOOKUP(R183,'FY21 P13 Allotment memo'!O:O,1,FALSE)</f>
        <v>#N/A</v>
      </c>
      <c r="V183"/>
      <c r="W183"/>
      <c r="X183"/>
      <c r="Y183"/>
      <c r="Z183"/>
    </row>
    <row r="184" spans="1:26">
      <c r="A184">
        <v>10</v>
      </c>
      <c r="B184" t="s">
        <v>374</v>
      </c>
      <c r="C184" t="s">
        <v>213</v>
      </c>
      <c r="D184">
        <v>34</v>
      </c>
      <c r="E184">
        <v>0</v>
      </c>
      <c r="F184">
        <v>0</v>
      </c>
      <c r="G184" s="2">
        <f t="shared" si="18"/>
        <v>0</v>
      </c>
      <c r="H184" s="3" t="str">
        <f t="shared" si="19"/>
        <v>10</v>
      </c>
      <c r="I184" s="3" t="str">
        <f t="shared" si="20"/>
        <v>000</v>
      </c>
      <c r="J184" s="3">
        <v>0</v>
      </c>
      <c r="K184" s="3" t="str">
        <f>+VLOOKUP(J184,'Dimension descriptions'!P:R,3,FALSE)</f>
        <v>Balance Sheet Account</v>
      </c>
      <c r="L184" s="3" t="str">
        <f t="shared" si="21"/>
        <v>5420</v>
      </c>
      <c r="M184" s="10">
        <v>5420</v>
      </c>
      <c r="N184" s="3" t="str">
        <f t="shared" si="16"/>
        <v>9860</v>
      </c>
      <c r="O184" s="3" t="str">
        <f t="shared" si="17"/>
        <v>888</v>
      </c>
      <c r="P184" s="3" t="str">
        <f t="shared" si="22"/>
        <v>8</v>
      </c>
      <c r="Q184" s="11">
        <f>+VLOOKUP(M184,'Dimension descriptions'!K:M,2,FALSE)</f>
        <v>5420</v>
      </c>
      <c r="R184" s="33">
        <v>5420</v>
      </c>
      <c r="S184" s="11" t="str">
        <f>+VLOOKUP(R184,'Dimension descriptions'!K:M,3)</f>
        <v>SCHOOL TRUST LANDS</v>
      </c>
      <c r="T184" s="3" t="str">
        <f t="shared" si="23"/>
        <v>N</v>
      </c>
      <c r="U184">
        <f>+VLOOKUP(R184,'FY21 P13 Allotment memo'!O:O,1,FALSE)</f>
        <v>5420</v>
      </c>
      <c r="V184"/>
      <c r="W184"/>
      <c r="X184"/>
      <c r="Y184"/>
      <c r="Z184"/>
    </row>
    <row r="185" spans="1:26">
      <c r="A185">
        <v>10</v>
      </c>
      <c r="B185" t="s">
        <v>375</v>
      </c>
      <c r="C185" t="s">
        <v>376</v>
      </c>
      <c r="D185">
        <v>34</v>
      </c>
      <c r="E185">
        <v>0</v>
      </c>
      <c r="F185">
        <v>0</v>
      </c>
      <c r="G185" s="2">
        <f t="shared" si="18"/>
        <v>0</v>
      </c>
      <c r="H185" s="3" t="str">
        <f t="shared" si="19"/>
        <v>10</v>
      </c>
      <c r="I185" s="3" t="str">
        <f t="shared" si="20"/>
        <v>000</v>
      </c>
      <c r="J185" s="3">
        <v>0</v>
      </c>
      <c r="K185" s="3" t="str">
        <f>+VLOOKUP(J185,'Dimension descriptions'!P:R,3,FALSE)</f>
        <v>Balance Sheet Account</v>
      </c>
      <c r="L185" s="3" t="str">
        <f t="shared" si="21"/>
        <v>5699</v>
      </c>
      <c r="M185" s="10">
        <v>5699</v>
      </c>
      <c r="N185" s="3" t="str">
        <f t="shared" si="16"/>
        <v>9879</v>
      </c>
      <c r="O185" s="3" t="str">
        <f t="shared" si="17"/>
        <v>888</v>
      </c>
      <c r="P185" s="3" t="str">
        <f t="shared" si="22"/>
        <v>8</v>
      </c>
      <c r="Q185" s="11">
        <f>+VLOOKUP(M185,'Dimension descriptions'!K:M,2,FALSE)</f>
        <v>5699</v>
      </c>
      <c r="R185" s="33">
        <v>5699</v>
      </c>
      <c r="S185" s="11" t="str">
        <f>+VLOOKUP(R185,'Dimension descriptions'!K:M,3)</f>
        <v>EVALUATION AND ASSESMENT</v>
      </c>
      <c r="T185" s="3" t="str">
        <f t="shared" si="23"/>
        <v>N</v>
      </c>
      <c r="U185" t="e">
        <f>+VLOOKUP(R185,'FY21 P13 Allotment memo'!O:O,1,FALSE)</f>
        <v>#N/A</v>
      </c>
      <c r="V185"/>
      <c r="W185"/>
      <c r="X185"/>
      <c r="Y185"/>
      <c r="Z185"/>
    </row>
    <row r="186" spans="1:26">
      <c r="A186">
        <v>10</v>
      </c>
      <c r="B186" t="s">
        <v>377</v>
      </c>
      <c r="C186" t="s">
        <v>378</v>
      </c>
      <c r="D186">
        <v>34</v>
      </c>
      <c r="E186">
        <v>0</v>
      </c>
      <c r="F186">
        <v>0</v>
      </c>
      <c r="G186" s="2">
        <f t="shared" si="18"/>
        <v>0</v>
      </c>
      <c r="H186" s="3" t="str">
        <f t="shared" si="19"/>
        <v>10</v>
      </c>
      <c r="I186" s="3" t="str">
        <f t="shared" si="20"/>
        <v>000</v>
      </c>
      <c r="J186" s="3">
        <v>0</v>
      </c>
      <c r="K186" s="3" t="str">
        <f>+VLOOKUP(J186,'Dimension descriptions'!P:R,3,FALSE)</f>
        <v>Balance Sheet Account</v>
      </c>
      <c r="L186" s="3" t="str">
        <f t="shared" si="21"/>
        <v>5868</v>
      </c>
      <c r="M186" s="10">
        <v>5868</v>
      </c>
      <c r="N186" s="3" t="str">
        <f t="shared" si="16"/>
        <v>9879</v>
      </c>
      <c r="O186" s="3" t="str">
        <f t="shared" si="17"/>
        <v>888</v>
      </c>
      <c r="P186" s="3" t="str">
        <f t="shared" si="22"/>
        <v>8</v>
      </c>
      <c r="Q186" s="11">
        <f>+VLOOKUP(M186,'Dimension descriptions'!K:M,2,FALSE)</f>
        <v>5868</v>
      </c>
      <c r="R186" s="33">
        <v>5868</v>
      </c>
      <c r="S186" s="11" t="str">
        <f>+VLOOKUP(R186,'Dimension descriptions'!K:M,3)</f>
        <v>TEACHER MATERIALS &amp; SUPPLIES</v>
      </c>
      <c r="T186" s="3" t="str">
        <f t="shared" si="23"/>
        <v>N</v>
      </c>
      <c r="U186">
        <f>+VLOOKUP(R186,'FY21 P13 Allotment memo'!O:O,1,FALSE)</f>
        <v>5868</v>
      </c>
      <c r="V186"/>
      <c r="W186"/>
      <c r="X186"/>
      <c r="Y186"/>
      <c r="Z186"/>
    </row>
    <row r="187" spans="1:26">
      <c r="A187">
        <v>10</v>
      </c>
      <c r="B187" t="s">
        <v>379</v>
      </c>
      <c r="C187" t="s">
        <v>380</v>
      </c>
      <c r="D187">
        <v>34</v>
      </c>
      <c r="E187">
        <v>0</v>
      </c>
      <c r="F187">
        <v>0</v>
      </c>
      <c r="G187" s="2">
        <f t="shared" si="18"/>
        <v>0</v>
      </c>
      <c r="H187" s="3" t="str">
        <f t="shared" si="19"/>
        <v>10</v>
      </c>
      <c r="I187" s="3" t="str">
        <f t="shared" si="20"/>
        <v>000</v>
      </c>
      <c r="J187" s="3">
        <v>0</v>
      </c>
      <c r="K187" s="3" t="str">
        <f>+VLOOKUP(J187,'Dimension descriptions'!P:R,3,FALSE)</f>
        <v>Balance Sheet Account</v>
      </c>
      <c r="L187" s="3" t="str">
        <f t="shared" si="21"/>
        <v>7802</v>
      </c>
      <c r="M187" s="10">
        <v>7802</v>
      </c>
      <c r="N187" s="3" t="str">
        <f t="shared" si="16"/>
        <v>9879</v>
      </c>
      <c r="O187" s="3" t="str">
        <f t="shared" si="17"/>
        <v>888</v>
      </c>
      <c r="P187" s="3" t="str">
        <f t="shared" si="22"/>
        <v>8</v>
      </c>
      <c r="Q187" s="11">
        <f>+VLOOKUP(M187,'Dimension descriptions'!K:M,2,FALSE)</f>
        <v>7801</v>
      </c>
      <c r="R187" s="33">
        <v>7801</v>
      </c>
      <c r="S187" s="11" t="str">
        <f>+VLOOKUP(R187,'Dimension descriptions'!K:M,3)</f>
        <v>TITLE I</v>
      </c>
      <c r="T187" s="3" t="str">
        <f t="shared" si="23"/>
        <v>Y</v>
      </c>
      <c r="U187">
        <f>+VLOOKUP(R187,'FY21 P13 Allotment memo'!O:O,1,FALSE)</f>
        <v>7801</v>
      </c>
      <c r="V187"/>
      <c r="W187"/>
      <c r="X187"/>
      <c r="Y187"/>
      <c r="Z187"/>
    </row>
    <row r="188" spans="1:26">
      <c r="A188">
        <v>10</v>
      </c>
      <c r="B188" t="s">
        <v>381</v>
      </c>
      <c r="C188" t="s">
        <v>382</v>
      </c>
      <c r="D188">
        <v>34</v>
      </c>
      <c r="E188">
        <v>0</v>
      </c>
      <c r="F188">
        <v>0</v>
      </c>
      <c r="G188" s="2">
        <f t="shared" si="18"/>
        <v>0</v>
      </c>
      <c r="H188" s="3" t="str">
        <f t="shared" si="19"/>
        <v>10</v>
      </c>
      <c r="I188" s="3" t="str">
        <f t="shared" si="20"/>
        <v>000</v>
      </c>
      <c r="J188" s="3">
        <v>0</v>
      </c>
      <c r="K188" s="3" t="str">
        <f>+VLOOKUP(J188,'Dimension descriptions'!P:R,3,FALSE)</f>
        <v>Balance Sheet Account</v>
      </c>
      <c r="L188" s="3" t="str">
        <f t="shared" si="21"/>
        <v>7910</v>
      </c>
      <c r="M188" s="10">
        <v>7910</v>
      </c>
      <c r="N188" s="3" t="str">
        <f t="shared" si="16"/>
        <v>9879</v>
      </c>
      <c r="O188" s="3" t="str">
        <f t="shared" si="17"/>
        <v>888</v>
      </c>
      <c r="P188" s="3" t="str">
        <f t="shared" si="22"/>
        <v>8</v>
      </c>
      <c r="Q188" s="11">
        <f>+VLOOKUP(M188,'Dimension descriptions'!K:M,2,FALSE)</f>
        <v>7910</v>
      </c>
      <c r="R188" s="33">
        <v>7910</v>
      </c>
      <c r="S188" s="11" t="str">
        <f>+VLOOKUP(R188,'Dimension descriptions'!K:M,3)</f>
        <v>21ST CENTURY GRANT</v>
      </c>
      <c r="T188" s="3" t="str">
        <f t="shared" si="23"/>
        <v>N</v>
      </c>
      <c r="U188">
        <f>+VLOOKUP(R188,'FY21 P13 Allotment memo'!O:O,1,FALSE)</f>
        <v>7910</v>
      </c>
      <c r="V188"/>
      <c r="W188"/>
      <c r="X188"/>
      <c r="Y188"/>
      <c r="Z188"/>
    </row>
    <row r="189" spans="1:26">
      <c r="A189">
        <v>10</v>
      </c>
      <c r="B189" t="s">
        <v>383</v>
      </c>
      <c r="C189" t="s">
        <v>384</v>
      </c>
      <c r="D189">
        <v>34</v>
      </c>
      <c r="E189">
        <v>0</v>
      </c>
      <c r="F189">
        <v>0</v>
      </c>
      <c r="G189" s="2">
        <f t="shared" si="18"/>
        <v>0</v>
      </c>
      <c r="H189" s="3" t="str">
        <f t="shared" si="19"/>
        <v>10</v>
      </c>
      <c r="I189" s="3" t="str">
        <f t="shared" si="20"/>
        <v>000</v>
      </c>
      <c r="J189" s="3">
        <v>0</v>
      </c>
      <c r="K189" s="3" t="str">
        <f>+VLOOKUP(J189,'Dimension descriptions'!P:R,3,FALSE)</f>
        <v>Balance Sheet Account</v>
      </c>
      <c r="L189" s="3" t="str">
        <f t="shared" si="21"/>
        <v>9999</v>
      </c>
      <c r="M189" s="10">
        <v>9999</v>
      </c>
      <c r="N189" s="3" t="str">
        <f t="shared" si="16"/>
        <v>9890</v>
      </c>
      <c r="O189" s="3" t="str">
        <f t="shared" si="17"/>
        <v>888</v>
      </c>
      <c r="P189" s="3" t="str">
        <f t="shared" si="22"/>
        <v>8</v>
      </c>
      <c r="Q189" s="11">
        <f>+VLOOKUP(M189,'Dimension descriptions'!K:M,2,FALSE)</f>
        <v>9999</v>
      </c>
      <c r="R189" s="33">
        <v>9999</v>
      </c>
      <c r="S189" s="11" t="str">
        <f>+VLOOKUP(R189,'Dimension descriptions'!K:M,3)</f>
        <v>UNDISTRIBUTED BY PROGRAM</v>
      </c>
      <c r="T189" s="3" t="str">
        <f t="shared" si="23"/>
        <v>N</v>
      </c>
      <c r="U189" t="e">
        <f>+VLOOKUP(R189,'FY21 P13 Allotment memo'!O:O,1,FALSE)</f>
        <v>#N/A</v>
      </c>
      <c r="V189"/>
      <c r="W189"/>
      <c r="X189"/>
      <c r="Y189"/>
      <c r="Z189"/>
    </row>
    <row r="190" spans="1:26">
      <c r="A190">
        <v>10</v>
      </c>
      <c r="B190" t="s">
        <v>385</v>
      </c>
      <c r="C190" t="s">
        <v>386</v>
      </c>
      <c r="D190">
        <v>35</v>
      </c>
      <c r="E190">
        <v>0</v>
      </c>
      <c r="F190">
        <v>0</v>
      </c>
      <c r="G190" s="2">
        <f t="shared" si="18"/>
        <v>0</v>
      </c>
      <c r="H190" s="3" t="str">
        <f t="shared" si="19"/>
        <v>10</v>
      </c>
      <c r="I190" s="3" t="str">
        <f t="shared" si="20"/>
        <v>000</v>
      </c>
      <c r="J190" s="3">
        <v>0</v>
      </c>
      <c r="K190" s="3" t="str">
        <f>+VLOOKUP(J190,'Dimension descriptions'!P:R,3,FALSE)</f>
        <v>Balance Sheet Account</v>
      </c>
      <c r="L190" s="3" t="str">
        <f t="shared" si="21"/>
        <v>0700</v>
      </c>
      <c r="M190" s="10">
        <v>700</v>
      </c>
      <c r="N190" s="3" t="str">
        <f t="shared" si="16"/>
        <v>9877</v>
      </c>
      <c r="O190" s="3" t="str">
        <f t="shared" si="17"/>
        <v>888</v>
      </c>
      <c r="P190" s="3" t="str">
        <f t="shared" si="22"/>
        <v>8</v>
      </c>
      <c r="Q190" s="11">
        <f>+VLOOKUP(M190,'Dimension descriptions'!K:M,2,FALSE)</f>
        <v>50</v>
      </c>
      <c r="R190" s="33">
        <v>50</v>
      </c>
      <c r="S190" s="11" t="str">
        <f>+VLOOKUP(R190,'Dimension descriptions'!K:M,3)</f>
        <v>CLASSROOM-GENERAL</v>
      </c>
      <c r="T190" s="3" t="str">
        <f t="shared" si="23"/>
        <v>Y</v>
      </c>
      <c r="U190" t="e">
        <f>+VLOOKUP(R190,'FY21 P13 Allotment memo'!O:O,1,FALSE)</f>
        <v>#N/A</v>
      </c>
      <c r="V190"/>
      <c r="W190"/>
      <c r="X190"/>
      <c r="Y190"/>
      <c r="Z190"/>
    </row>
    <row r="191" spans="1:26">
      <c r="A191">
        <v>10</v>
      </c>
      <c r="B191" t="s">
        <v>387</v>
      </c>
      <c r="C191" t="s">
        <v>388</v>
      </c>
      <c r="D191">
        <v>35</v>
      </c>
      <c r="E191">
        <v>0</v>
      </c>
      <c r="F191">
        <v>0</v>
      </c>
      <c r="G191" s="2">
        <f t="shared" si="18"/>
        <v>0</v>
      </c>
      <c r="H191" s="3" t="str">
        <f t="shared" si="19"/>
        <v>10</v>
      </c>
      <c r="I191" s="3" t="str">
        <f t="shared" si="20"/>
        <v>000</v>
      </c>
      <c r="J191" s="3">
        <v>0</v>
      </c>
      <c r="K191" s="3" t="str">
        <f>+VLOOKUP(J191,'Dimension descriptions'!P:R,3,FALSE)</f>
        <v>Balance Sheet Account</v>
      </c>
      <c r="L191" s="3" t="str">
        <f t="shared" si="21"/>
        <v>1205</v>
      </c>
      <c r="M191" s="10">
        <v>1205</v>
      </c>
      <c r="N191" s="3" t="str">
        <f t="shared" si="16"/>
        <v>9879</v>
      </c>
      <c r="O191" s="3" t="str">
        <f t="shared" si="17"/>
        <v>888</v>
      </c>
      <c r="P191" s="3" t="str">
        <f t="shared" si="22"/>
        <v>8</v>
      </c>
      <c r="Q191" s="11">
        <f>+VLOOKUP(M191,'Dimension descriptions'!K:M,2,FALSE)</f>
        <v>1205</v>
      </c>
      <c r="R191" s="33">
        <v>1205</v>
      </c>
      <c r="S191" s="11" t="str">
        <f>+VLOOKUP(R191,'Dimension descriptions'!K:M,3)</f>
        <v>SPECIAL EDUCATION</v>
      </c>
      <c r="T191" s="3" t="str">
        <f t="shared" si="23"/>
        <v>N</v>
      </c>
      <c r="U191">
        <f>+VLOOKUP(R191,'FY21 P13 Allotment memo'!O:O,1,FALSE)</f>
        <v>1205</v>
      </c>
      <c r="V191"/>
      <c r="W191"/>
      <c r="X191"/>
      <c r="Y191"/>
      <c r="Z191"/>
    </row>
    <row r="192" spans="1:26">
      <c r="A192">
        <v>10</v>
      </c>
      <c r="B192" t="s">
        <v>389</v>
      </c>
      <c r="C192" t="s">
        <v>390</v>
      </c>
      <c r="D192">
        <v>35</v>
      </c>
      <c r="E192">
        <v>0</v>
      </c>
      <c r="F192">
        <v>0</v>
      </c>
      <c r="G192" s="2">
        <f t="shared" si="18"/>
        <v>0</v>
      </c>
      <c r="H192" s="3" t="str">
        <f t="shared" si="19"/>
        <v>10</v>
      </c>
      <c r="I192" s="3" t="str">
        <f t="shared" si="20"/>
        <v>000</v>
      </c>
      <c r="J192" s="3">
        <v>0</v>
      </c>
      <c r="K192" s="3" t="str">
        <f>+VLOOKUP(J192,'Dimension descriptions'!P:R,3,FALSE)</f>
        <v>Balance Sheet Account</v>
      </c>
      <c r="L192" s="3" t="str">
        <f t="shared" si="21"/>
        <v>5331</v>
      </c>
      <c r="M192" s="10">
        <v>5331</v>
      </c>
      <c r="N192" s="3" t="str">
        <f t="shared" si="16"/>
        <v>9879</v>
      </c>
      <c r="O192" s="3" t="str">
        <f t="shared" si="17"/>
        <v>888</v>
      </c>
      <c r="P192" s="3" t="str">
        <f t="shared" si="22"/>
        <v>8</v>
      </c>
      <c r="Q192" s="11">
        <f>+VLOOKUP(M192,'Dimension descriptions'!K:M,2,FALSE)</f>
        <v>5331</v>
      </c>
      <c r="R192" s="33">
        <v>5331</v>
      </c>
      <c r="S192" s="11" t="str">
        <f>+VLOOKUP(R192,'Dimension descriptions'!K:M,3)</f>
        <v>GIFTED AND TALENTED</v>
      </c>
      <c r="T192" s="3" t="str">
        <f t="shared" si="23"/>
        <v>N</v>
      </c>
      <c r="U192">
        <f>+VLOOKUP(R192,'FY21 P13 Allotment memo'!O:O,1,FALSE)</f>
        <v>5331</v>
      </c>
      <c r="V192"/>
      <c r="W192"/>
      <c r="X192"/>
      <c r="Y192"/>
      <c r="Z192"/>
    </row>
    <row r="193" spans="1:26">
      <c r="A193">
        <v>10</v>
      </c>
      <c r="B193" t="s">
        <v>391</v>
      </c>
      <c r="C193" t="s">
        <v>392</v>
      </c>
      <c r="D193">
        <v>35</v>
      </c>
      <c r="E193">
        <v>0</v>
      </c>
      <c r="F193">
        <v>0</v>
      </c>
      <c r="G193" s="2">
        <f t="shared" si="18"/>
        <v>0</v>
      </c>
      <c r="H193" s="3" t="str">
        <f t="shared" si="19"/>
        <v>10</v>
      </c>
      <c r="I193" s="3" t="str">
        <f t="shared" si="20"/>
        <v>000</v>
      </c>
      <c r="J193" s="3">
        <v>0</v>
      </c>
      <c r="K193" s="3" t="str">
        <f>+VLOOKUP(J193,'Dimension descriptions'!P:R,3,FALSE)</f>
        <v>Balance Sheet Account</v>
      </c>
      <c r="L193" s="3" t="str">
        <f t="shared" si="21"/>
        <v>5332</v>
      </c>
      <c r="M193" s="10">
        <v>5332</v>
      </c>
      <c r="N193" s="3" t="str">
        <f t="shared" si="16"/>
        <v>9879</v>
      </c>
      <c r="O193" s="3" t="str">
        <f t="shared" si="17"/>
        <v>888</v>
      </c>
      <c r="P193" s="3" t="str">
        <f t="shared" si="22"/>
        <v>8</v>
      </c>
      <c r="Q193" s="11">
        <f>+VLOOKUP(M193,'Dimension descriptions'!K:M,2,FALSE)</f>
        <v>5332</v>
      </c>
      <c r="R193" s="33">
        <v>5332</v>
      </c>
      <c r="S193" s="11" t="str">
        <f>+VLOOKUP(R193,'Dimension descriptions'!K:M,3)</f>
        <v>ADVANCED PLACEMENT</v>
      </c>
      <c r="T193" s="3" t="str">
        <f t="shared" si="23"/>
        <v>N</v>
      </c>
      <c r="U193">
        <f>+VLOOKUP(R193,'FY21 P13 Allotment memo'!O:O,1,FALSE)</f>
        <v>5332</v>
      </c>
      <c r="V193"/>
      <c r="W193"/>
      <c r="X193"/>
      <c r="Y193"/>
      <c r="Z193"/>
    </row>
    <row r="194" spans="1:26">
      <c r="A194">
        <v>10</v>
      </c>
      <c r="B194" t="s">
        <v>393</v>
      </c>
      <c r="C194" t="s">
        <v>394</v>
      </c>
      <c r="D194">
        <v>35</v>
      </c>
      <c r="E194">
        <v>0</v>
      </c>
      <c r="F194">
        <v>0</v>
      </c>
      <c r="G194" s="2">
        <f t="shared" si="18"/>
        <v>0</v>
      </c>
      <c r="H194" s="3" t="str">
        <f t="shared" si="19"/>
        <v>10</v>
      </c>
      <c r="I194" s="3" t="str">
        <f t="shared" si="20"/>
        <v>000</v>
      </c>
      <c r="J194" s="3">
        <v>0</v>
      </c>
      <c r="K194" s="3" t="str">
        <f>+VLOOKUP(J194,'Dimension descriptions'!P:R,3,FALSE)</f>
        <v>Balance Sheet Account</v>
      </c>
      <c r="L194" s="3" t="str">
        <f t="shared" si="21"/>
        <v>5336</v>
      </c>
      <c r="M194" s="10">
        <v>5336</v>
      </c>
      <c r="N194" s="3" t="str">
        <f t="shared" si="16"/>
        <v>9879</v>
      </c>
      <c r="O194" s="3" t="str">
        <f t="shared" si="17"/>
        <v>888</v>
      </c>
      <c r="P194" s="3" t="str">
        <f t="shared" si="22"/>
        <v>8</v>
      </c>
      <c r="Q194" s="11">
        <f>+VLOOKUP(M194,'Dimension descriptions'!K:M,2,FALSE)</f>
        <v>5336</v>
      </c>
      <c r="R194" s="33">
        <v>5336</v>
      </c>
      <c r="S194" s="11" t="str">
        <f>+VLOOKUP(R194,'Dimension descriptions'!K:M,3)</f>
        <v>AT RISK - ENHANCEMENT</v>
      </c>
      <c r="T194" s="3" t="str">
        <f t="shared" si="23"/>
        <v>N</v>
      </c>
      <c r="U194">
        <f>+VLOOKUP(R194,'FY21 P13 Allotment memo'!O:O,1,FALSE)</f>
        <v>5336</v>
      </c>
      <c r="V194"/>
      <c r="W194"/>
      <c r="X194"/>
      <c r="Y194"/>
      <c r="Z194"/>
    </row>
    <row r="195" spans="1:26">
      <c r="A195">
        <v>10</v>
      </c>
      <c r="B195" t="s">
        <v>395</v>
      </c>
      <c r="C195" t="s">
        <v>396</v>
      </c>
      <c r="D195">
        <v>35</v>
      </c>
      <c r="E195">
        <v>0</v>
      </c>
      <c r="F195">
        <v>0</v>
      </c>
      <c r="G195" s="2">
        <f t="shared" si="18"/>
        <v>0</v>
      </c>
      <c r="H195" s="3" t="str">
        <f t="shared" si="19"/>
        <v>10</v>
      </c>
      <c r="I195" s="3" t="str">
        <f t="shared" si="20"/>
        <v>000</v>
      </c>
      <c r="J195" s="3">
        <v>0</v>
      </c>
      <c r="K195" s="3" t="str">
        <f>+VLOOKUP(J195,'Dimension descriptions'!P:R,3,FALSE)</f>
        <v>Balance Sheet Account</v>
      </c>
      <c r="L195" s="3" t="str">
        <f t="shared" si="21"/>
        <v>5337</v>
      </c>
      <c r="M195" s="10">
        <v>5337</v>
      </c>
      <c r="N195" s="3" t="str">
        <f t="shared" si="16"/>
        <v>9879</v>
      </c>
      <c r="O195" s="3" t="str">
        <f t="shared" si="17"/>
        <v>888</v>
      </c>
      <c r="P195" s="3" t="str">
        <f t="shared" si="22"/>
        <v>8</v>
      </c>
      <c r="Q195" s="11">
        <f>+VLOOKUP(M195,'Dimension descriptions'!K:M,2,FALSE)</f>
        <v>5336</v>
      </c>
      <c r="R195" s="33">
        <v>5336</v>
      </c>
      <c r="S195" s="11" t="str">
        <f>+VLOOKUP(R195,'Dimension descriptions'!K:M,3)</f>
        <v>AT RISK - ENHANCEMENT</v>
      </c>
      <c r="T195" s="3" t="str">
        <f t="shared" si="23"/>
        <v>Y</v>
      </c>
      <c r="U195">
        <f>+VLOOKUP(R195,'FY21 P13 Allotment memo'!O:O,1,FALSE)</f>
        <v>5336</v>
      </c>
      <c r="V195"/>
      <c r="W195"/>
      <c r="X195"/>
      <c r="Y195"/>
      <c r="Z195"/>
    </row>
    <row r="196" spans="1:26">
      <c r="A196">
        <v>10</v>
      </c>
      <c r="B196" t="s">
        <v>397</v>
      </c>
      <c r="C196" t="s">
        <v>398</v>
      </c>
      <c r="D196">
        <v>35</v>
      </c>
      <c r="E196">
        <v>0</v>
      </c>
      <c r="F196">
        <v>0</v>
      </c>
      <c r="G196" s="2">
        <f t="shared" si="18"/>
        <v>0</v>
      </c>
      <c r="H196" s="3" t="str">
        <f t="shared" si="19"/>
        <v>10</v>
      </c>
      <c r="I196" s="3" t="str">
        <f t="shared" si="20"/>
        <v>000</v>
      </c>
      <c r="J196" s="3">
        <v>0</v>
      </c>
      <c r="K196" s="3" t="str">
        <f>+VLOOKUP(J196,'Dimension descriptions'!P:R,3,FALSE)</f>
        <v>Balance Sheet Account</v>
      </c>
      <c r="L196" s="3" t="str">
        <f t="shared" si="21"/>
        <v>5340</v>
      </c>
      <c r="M196" s="10">
        <v>5340</v>
      </c>
      <c r="N196" s="3" t="str">
        <f t="shared" si="16"/>
        <v>9879</v>
      </c>
      <c r="O196" s="3" t="str">
        <f t="shared" si="17"/>
        <v>888</v>
      </c>
      <c r="P196" s="3" t="str">
        <f t="shared" si="22"/>
        <v>8</v>
      </c>
      <c r="Q196" s="11">
        <f>+VLOOKUP(M196,'Dimension descriptions'!K:M,2,FALSE)</f>
        <v>5340</v>
      </c>
      <c r="R196" s="33">
        <v>5340</v>
      </c>
      <c r="S196" s="11" t="str">
        <f>+VLOOKUP(R196,'Dimension descriptions'!K:M,3)</f>
        <v>AT RISK - YOUTH IN CUSTODY</v>
      </c>
      <c r="T196" s="3" t="str">
        <f t="shared" si="23"/>
        <v>N</v>
      </c>
      <c r="U196">
        <f>+VLOOKUP(R196,'FY21 P13 Allotment memo'!O:O,1,FALSE)</f>
        <v>5340</v>
      </c>
      <c r="V196"/>
      <c r="W196"/>
      <c r="X196"/>
      <c r="Y196"/>
      <c r="Z196"/>
    </row>
    <row r="197" spans="1:26">
      <c r="A197">
        <v>10</v>
      </c>
      <c r="B197" t="s">
        <v>399</v>
      </c>
      <c r="C197" t="s">
        <v>400</v>
      </c>
      <c r="D197">
        <v>35</v>
      </c>
      <c r="E197">
        <v>0</v>
      </c>
      <c r="F197">
        <v>0</v>
      </c>
      <c r="G197" s="2">
        <f t="shared" si="18"/>
        <v>0</v>
      </c>
      <c r="H197" s="3" t="str">
        <f t="shared" si="19"/>
        <v>10</v>
      </c>
      <c r="I197" s="3" t="str">
        <f t="shared" si="20"/>
        <v>000</v>
      </c>
      <c r="J197" s="3">
        <v>0</v>
      </c>
      <c r="K197" s="3" t="str">
        <f>+VLOOKUP(J197,'Dimension descriptions'!P:R,3,FALSE)</f>
        <v>Balance Sheet Account</v>
      </c>
      <c r="L197" s="3" t="str">
        <f t="shared" si="21"/>
        <v>5420</v>
      </c>
      <c r="M197" s="10">
        <v>5420</v>
      </c>
      <c r="N197" s="3" t="str">
        <f t="shared" si="16"/>
        <v>9879</v>
      </c>
      <c r="O197" s="3" t="str">
        <f t="shared" si="17"/>
        <v>888</v>
      </c>
      <c r="P197" s="3" t="str">
        <f t="shared" si="22"/>
        <v>8</v>
      </c>
      <c r="Q197" s="11">
        <f>+VLOOKUP(M197,'Dimension descriptions'!K:M,2,FALSE)</f>
        <v>5420</v>
      </c>
      <c r="R197" s="33">
        <v>5420</v>
      </c>
      <c r="S197" s="11" t="str">
        <f>+VLOOKUP(R197,'Dimension descriptions'!K:M,3)</f>
        <v>SCHOOL TRUST LANDS</v>
      </c>
      <c r="T197" s="3" t="str">
        <f t="shared" si="23"/>
        <v>N</v>
      </c>
      <c r="U197">
        <f>+VLOOKUP(R197,'FY21 P13 Allotment memo'!O:O,1,FALSE)</f>
        <v>5420</v>
      </c>
      <c r="V197"/>
      <c r="W197"/>
      <c r="X197"/>
      <c r="Y197"/>
      <c r="Z197"/>
    </row>
    <row r="198" spans="1:26">
      <c r="A198">
        <v>10</v>
      </c>
      <c r="B198" t="s">
        <v>401</v>
      </c>
      <c r="C198" t="s">
        <v>402</v>
      </c>
      <c r="D198">
        <v>35</v>
      </c>
      <c r="E198">
        <v>0</v>
      </c>
      <c r="F198">
        <v>0</v>
      </c>
      <c r="G198" s="2">
        <f t="shared" si="18"/>
        <v>0</v>
      </c>
      <c r="H198" s="3" t="str">
        <f t="shared" si="19"/>
        <v>10</v>
      </c>
      <c r="I198" s="3" t="str">
        <f t="shared" si="20"/>
        <v>000</v>
      </c>
      <c r="J198" s="3">
        <v>0</v>
      </c>
      <c r="K198" s="3" t="str">
        <f>+VLOOKUP(J198,'Dimension descriptions'!P:R,3,FALSE)</f>
        <v>Balance Sheet Account</v>
      </c>
      <c r="L198" s="3" t="str">
        <f t="shared" si="21"/>
        <v>5610</v>
      </c>
      <c r="M198" s="10">
        <v>5610</v>
      </c>
      <c r="N198" s="3" t="str">
        <f t="shared" ref="N198:N261" si="24">+MID(B198,16,4)</f>
        <v>9879</v>
      </c>
      <c r="O198" s="3" t="str">
        <f t="shared" ref="O198:O261" si="25">+RIGHT(B198,3)</f>
        <v>888</v>
      </c>
      <c r="P198" s="3" t="str">
        <f t="shared" si="22"/>
        <v>8</v>
      </c>
      <c r="Q198" s="11">
        <f>+VLOOKUP(M198,'Dimension descriptions'!K:M,2,FALSE)</f>
        <v>5610</v>
      </c>
      <c r="R198" s="33">
        <v>5610</v>
      </c>
      <c r="S198" s="11" t="str">
        <f>+VLOOKUP(R198,'Dimension descriptions'!K:M,3)</f>
        <v>DRIVERS EDUCATION</v>
      </c>
      <c r="T198" s="3" t="str">
        <f t="shared" si="23"/>
        <v>N</v>
      </c>
      <c r="U198">
        <f>+VLOOKUP(R198,'FY21 P13 Allotment memo'!O:O,1,FALSE)</f>
        <v>5610</v>
      </c>
      <c r="V198"/>
      <c r="W198"/>
      <c r="X198"/>
      <c r="Y198"/>
      <c r="Z198"/>
    </row>
    <row r="199" spans="1:26">
      <c r="A199">
        <v>10</v>
      </c>
      <c r="B199" t="s">
        <v>403</v>
      </c>
      <c r="C199" t="s">
        <v>404</v>
      </c>
      <c r="D199">
        <v>35</v>
      </c>
      <c r="E199">
        <v>0</v>
      </c>
      <c r="F199">
        <v>0</v>
      </c>
      <c r="G199" s="2">
        <f t="shared" ref="G199:G262" si="26">+E199-F199</f>
        <v>0</v>
      </c>
      <c r="H199" s="3" t="str">
        <f t="shared" ref="H199:H262" si="27">+LEFT(B199,2)</f>
        <v>10</v>
      </c>
      <c r="I199" s="3" t="str">
        <f t="shared" ref="I199:I262" si="28">+MID(B199,4,3)</f>
        <v>000</v>
      </c>
      <c r="J199" s="3">
        <v>0</v>
      </c>
      <c r="K199" s="3" t="str">
        <f>+VLOOKUP(J199,'Dimension descriptions'!P:R,3,FALSE)</f>
        <v>Balance Sheet Account</v>
      </c>
      <c r="L199" s="3" t="str">
        <f t="shared" ref="L199:L262" si="29">+MID(B199,11,4)</f>
        <v>5637</v>
      </c>
      <c r="M199" s="10">
        <v>5637</v>
      </c>
      <c r="N199" s="3" t="str">
        <f t="shared" si="24"/>
        <v>9879</v>
      </c>
      <c r="O199" s="3" t="str">
        <f t="shared" si="25"/>
        <v>888</v>
      </c>
      <c r="P199" s="3" t="str">
        <f t="shared" ref="P199:P262" si="30">+LEFT(O199,1)</f>
        <v>8</v>
      </c>
      <c r="Q199" s="11">
        <f>+VLOOKUP(M199,'Dimension descriptions'!K:M,2,FALSE)</f>
        <v>5637</v>
      </c>
      <c r="R199" s="33">
        <v>5637</v>
      </c>
      <c r="S199" s="11" t="str">
        <f>+VLOOKUP(R199,'Dimension descriptions'!K:M,3)</f>
        <v>DUAL IMMERSION PROGRAM</v>
      </c>
      <c r="T199" s="3" t="str">
        <f t="shared" ref="T199:T262" si="31">+IF(Q199=M199,"N","Y")</f>
        <v>N</v>
      </c>
      <c r="U199">
        <f>+VLOOKUP(R199,'FY21 P13 Allotment memo'!O:O,1,FALSE)</f>
        <v>5637</v>
      </c>
      <c r="V199"/>
      <c r="W199"/>
      <c r="X199"/>
      <c r="Y199"/>
      <c r="Z199"/>
    </row>
    <row r="200" spans="1:26">
      <c r="A200">
        <v>10</v>
      </c>
      <c r="B200" t="s">
        <v>405</v>
      </c>
      <c r="C200" t="s">
        <v>406</v>
      </c>
      <c r="D200">
        <v>35</v>
      </c>
      <c r="E200">
        <v>0</v>
      </c>
      <c r="F200">
        <v>0</v>
      </c>
      <c r="G200" s="2">
        <f t="shared" si="26"/>
        <v>0</v>
      </c>
      <c r="H200" s="3" t="str">
        <f t="shared" si="27"/>
        <v>10</v>
      </c>
      <c r="I200" s="3" t="str">
        <f t="shared" si="28"/>
        <v>000</v>
      </c>
      <c r="J200" s="3">
        <v>0</v>
      </c>
      <c r="K200" s="3" t="str">
        <f>+VLOOKUP(J200,'Dimension descriptions'!P:R,3,FALSE)</f>
        <v>Balance Sheet Account</v>
      </c>
      <c r="L200" s="3" t="str">
        <f t="shared" si="29"/>
        <v>5641</v>
      </c>
      <c r="M200" s="10">
        <v>5641</v>
      </c>
      <c r="N200" s="3" t="str">
        <f t="shared" si="24"/>
        <v>9879</v>
      </c>
      <c r="O200" s="3" t="str">
        <f t="shared" si="25"/>
        <v>888</v>
      </c>
      <c r="P200" s="3" t="str">
        <f t="shared" si="30"/>
        <v>8</v>
      </c>
      <c r="Q200" s="11">
        <f>+VLOOKUP(M200,'Dimension descriptions'!K:M,2,FALSE)</f>
        <v>5641</v>
      </c>
      <c r="R200" s="33">
        <v>5641</v>
      </c>
      <c r="S200" s="11" t="str">
        <f>+VLOOKUP(R200,'Dimension descriptions'!K:M,3)</f>
        <v>EARLY INTERVENTIONS PROGRAM</v>
      </c>
      <c r="T200" s="3" t="str">
        <f t="shared" si="31"/>
        <v>N</v>
      </c>
      <c r="U200">
        <f>+VLOOKUP(R200,'FY21 P13 Allotment memo'!O:O,1,FALSE)</f>
        <v>5641</v>
      </c>
      <c r="V200"/>
      <c r="W200"/>
      <c r="X200"/>
      <c r="Y200"/>
      <c r="Z200"/>
    </row>
    <row r="201" spans="1:26">
      <c r="A201">
        <v>10</v>
      </c>
      <c r="B201" t="s">
        <v>407</v>
      </c>
      <c r="C201" t="s">
        <v>408</v>
      </c>
      <c r="D201">
        <v>35</v>
      </c>
      <c r="E201">
        <v>0</v>
      </c>
      <c r="F201">
        <v>0</v>
      </c>
      <c r="G201" s="2">
        <f t="shared" si="26"/>
        <v>0</v>
      </c>
      <c r="H201" s="3" t="str">
        <f t="shared" si="27"/>
        <v>10</v>
      </c>
      <c r="I201" s="3" t="str">
        <f t="shared" si="28"/>
        <v>000</v>
      </c>
      <c r="J201" s="3">
        <v>0</v>
      </c>
      <c r="K201" s="3" t="str">
        <f>+VLOOKUP(J201,'Dimension descriptions'!P:R,3,FALSE)</f>
        <v>Balance Sheet Account</v>
      </c>
      <c r="L201" s="3" t="str">
        <f t="shared" si="29"/>
        <v>5805</v>
      </c>
      <c r="M201" s="10">
        <v>5805</v>
      </c>
      <c r="N201" s="3" t="str">
        <f t="shared" si="24"/>
        <v>9878</v>
      </c>
      <c r="O201" s="3" t="str">
        <f t="shared" si="25"/>
        <v>888</v>
      </c>
      <c r="P201" s="3" t="str">
        <f t="shared" si="30"/>
        <v>8</v>
      </c>
      <c r="Q201" s="11">
        <f>+VLOOKUP(M201,'Dimension descriptions'!K:M,2,FALSE)</f>
        <v>5805</v>
      </c>
      <c r="R201" s="33">
        <v>5805</v>
      </c>
      <c r="S201" s="11" t="str">
        <f>+VLOOKUP(R201,'Dimension descriptions'!K:M,3)</f>
        <v>READING ACHIEVEMENT</v>
      </c>
      <c r="T201" s="3" t="str">
        <f t="shared" si="31"/>
        <v>N</v>
      </c>
      <c r="U201">
        <f>+VLOOKUP(R201,'FY21 P13 Allotment memo'!O:O,1,FALSE)</f>
        <v>5805</v>
      </c>
      <c r="V201"/>
      <c r="W201"/>
      <c r="X201"/>
      <c r="Y201"/>
      <c r="Z201"/>
    </row>
    <row r="202" spans="1:26">
      <c r="A202">
        <v>10</v>
      </c>
      <c r="B202" t="s">
        <v>409</v>
      </c>
      <c r="C202" t="s">
        <v>410</v>
      </c>
      <c r="D202">
        <v>35</v>
      </c>
      <c r="E202">
        <v>0</v>
      </c>
      <c r="F202">
        <v>0</v>
      </c>
      <c r="G202" s="2">
        <f t="shared" si="26"/>
        <v>0</v>
      </c>
      <c r="H202" s="3" t="str">
        <f t="shared" si="27"/>
        <v>10</v>
      </c>
      <c r="I202" s="3" t="str">
        <f t="shared" si="28"/>
        <v>000</v>
      </c>
      <c r="J202" s="3">
        <v>0</v>
      </c>
      <c r="K202" s="3" t="str">
        <f>+VLOOKUP(J202,'Dimension descriptions'!P:R,3,FALSE)</f>
        <v>Balance Sheet Account</v>
      </c>
      <c r="L202" s="3" t="str">
        <f t="shared" si="29"/>
        <v>5807</v>
      </c>
      <c r="M202" s="10">
        <v>5807</v>
      </c>
      <c r="N202" s="3" t="str">
        <f t="shared" si="24"/>
        <v>9879</v>
      </c>
      <c r="O202" s="3" t="str">
        <f t="shared" si="25"/>
        <v>888</v>
      </c>
      <c r="P202" s="3" t="str">
        <f t="shared" si="30"/>
        <v>8</v>
      </c>
      <c r="Q202" s="11">
        <f>+VLOOKUP(M202,'Dimension descriptions'!K:M,2,FALSE)</f>
        <v>5807</v>
      </c>
      <c r="R202" s="33">
        <v>5807</v>
      </c>
      <c r="S202" s="11" t="str">
        <f>+VLOOKUP(R202,'Dimension descriptions'!K:M,3)</f>
        <v>TSSP</v>
      </c>
      <c r="T202" s="3" t="str">
        <f t="shared" si="31"/>
        <v>N</v>
      </c>
      <c r="U202">
        <f>+VLOOKUP(R202,'FY21 P13 Allotment memo'!O:O,1,FALSE)</f>
        <v>5807</v>
      </c>
      <c r="V202"/>
      <c r="W202"/>
      <c r="X202"/>
      <c r="Y202"/>
      <c r="Z202"/>
    </row>
    <row r="203" spans="1:26">
      <c r="A203">
        <v>10</v>
      </c>
      <c r="B203" t="s">
        <v>411</v>
      </c>
      <c r="C203" t="s">
        <v>412</v>
      </c>
      <c r="D203">
        <v>35</v>
      </c>
      <c r="E203">
        <v>0</v>
      </c>
      <c r="F203">
        <v>0</v>
      </c>
      <c r="G203" s="2">
        <f t="shared" si="26"/>
        <v>0</v>
      </c>
      <c r="H203" s="3" t="str">
        <f t="shared" si="27"/>
        <v>10</v>
      </c>
      <c r="I203" s="3" t="str">
        <f t="shared" si="28"/>
        <v>000</v>
      </c>
      <c r="J203" s="3">
        <v>0</v>
      </c>
      <c r="K203" s="3" t="str">
        <f>+VLOOKUP(J203,'Dimension descriptions'!P:R,3,FALSE)</f>
        <v>Balance Sheet Account</v>
      </c>
      <c r="L203" s="3" t="str">
        <f t="shared" si="29"/>
        <v>5810</v>
      </c>
      <c r="M203" s="10">
        <v>5810</v>
      </c>
      <c r="N203" s="3" t="str">
        <f t="shared" si="24"/>
        <v>9879</v>
      </c>
      <c r="O203" s="3" t="str">
        <f t="shared" si="25"/>
        <v>888</v>
      </c>
      <c r="P203" s="3" t="str">
        <f t="shared" si="30"/>
        <v>8</v>
      </c>
      <c r="Q203" s="11">
        <f>+VLOOKUP(M203,'Dimension descriptions'!K:M,2,FALSE)</f>
        <v>5810</v>
      </c>
      <c r="R203" s="33">
        <v>5810</v>
      </c>
      <c r="S203" s="11" t="str">
        <f>+VLOOKUP(R203,'Dimension descriptions'!K:M,3)</f>
        <v>MEDIA SUPPLEMENTAL</v>
      </c>
      <c r="T203" s="3" t="str">
        <f t="shared" si="31"/>
        <v>N</v>
      </c>
      <c r="U203">
        <f>+VLOOKUP(R203,'FY21 P13 Allotment memo'!O:O,1,FALSE)</f>
        <v>5810</v>
      </c>
      <c r="V203"/>
      <c r="W203"/>
      <c r="X203"/>
      <c r="Y203"/>
      <c r="Z203"/>
    </row>
    <row r="204" spans="1:26">
      <c r="A204">
        <v>10</v>
      </c>
      <c r="B204" t="s">
        <v>413</v>
      </c>
      <c r="C204" t="s">
        <v>410</v>
      </c>
      <c r="D204">
        <v>35</v>
      </c>
      <c r="E204">
        <v>0</v>
      </c>
      <c r="F204">
        <v>0</v>
      </c>
      <c r="G204" s="2">
        <f t="shared" si="26"/>
        <v>0</v>
      </c>
      <c r="H204" s="3" t="str">
        <f t="shared" si="27"/>
        <v>10</v>
      </c>
      <c r="I204" s="3" t="str">
        <f t="shared" si="28"/>
        <v>000</v>
      </c>
      <c r="J204" s="3">
        <v>0</v>
      </c>
      <c r="K204" s="3" t="str">
        <f>+VLOOKUP(J204,'Dimension descriptions'!P:R,3,FALSE)</f>
        <v>Balance Sheet Account</v>
      </c>
      <c r="L204" s="3" t="str">
        <f t="shared" si="29"/>
        <v>5861</v>
      </c>
      <c r="M204" s="10">
        <v>5861</v>
      </c>
      <c r="N204" s="3" t="str">
        <f t="shared" si="24"/>
        <v>9879</v>
      </c>
      <c r="O204" s="3" t="str">
        <f t="shared" si="25"/>
        <v>888</v>
      </c>
      <c r="P204" s="3" t="str">
        <f t="shared" si="30"/>
        <v>8</v>
      </c>
      <c r="Q204" s="11">
        <f>+VLOOKUP(M204,'Dimension descriptions'!K:M,2,FALSE)</f>
        <v>5861</v>
      </c>
      <c r="R204" s="33">
        <v>5861</v>
      </c>
      <c r="S204" s="11" t="str">
        <f>+VLOOKUP(R204,'Dimension descriptions'!K:M,3)</f>
        <v>MATH &amp; SCIENCE TSSP</v>
      </c>
      <c r="T204" s="3" t="str">
        <f t="shared" si="31"/>
        <v>N</v>
      </c>
      <c r="U204" t="e">
        <f>+VLOOKUP(R204,'FY21 P13 Allotment memo'!O:O,1,FALSE)</f>
        <v>#N/A</v>
      </c>
      <c r="V204"/>
      <c r="W204"/>
      <c r="X204"/>
      <c r="Y204"/>
      <c r="Z204"/>
    </row>
    <row r="205" spans="1:26">
      <c r="A205">
        <v>10</v>
      </c>
      <c r="B205" t="s">
        <v>414</v>
      </c>
      <c r="C205" t="s">
        <v>415</v>
      </c>
      <c r="D205">
        <v>35</v>
      </c>
      <c r="E205">
        <v>0</v>
      </c>
      <c r="F205">
        <v>0</v>
      </c>
      <c r="G205" s="2">
        <f t="shared" si="26"/>
        <v>0</v>
      </c>
      <c r="H205" s="3" t="str">
        <f t="shared" si="27"/>
        <v>10</v>
      </c>
      <c r="I205" s="3" t="str">
        <f t="shared" si="28"/>
        <v>000</v>
      </c>
      <c r="J205" s="3">
        <v>0</v>
      </c>
      <c r="K205" s="3" t="str">
        <f>+VLOOKUP(J205,'Dimension descriptions'!P:R,3,FALSE)</f>
        <v>Balance Sheet Account</v>
      </c>
      <c r="L205" s="3" t="str">
        <f t="shared" si="29"/>
        <v>5881</v>
      </c>
      <c r="M205" s="10">
        <v>5881</v>
      </c>
      <c r="N205" s="3" t="str">
        <f t="shared" si="24"/>
        <v>9879</v>
      </c>
      <c r="O205" s="3" t="str">
        <f t="shared" si="25"/>
        <v>888</v>
      </c>
      <c r="P205" s="3" t="str">
        <f t="shared" si="30"/>
        <v>8</v>
      </c>
      <c r="Q205" s="11">
        <f>+VLOOKUP(M205,'Dimension descriptions'!K:M,2,FALSE)</f>
        <v>5881</v>
      </c>
      <c r="R205" s="33">
        <v>5881</v>
      </c>
      <c r="S205" s="11" t="str">
        <f>+VLOOKUP(R205,'Dimension descriptions'!K:M,3)</f>
        <v>USTAR PROGRAM</v>
      </c>
      <c r="T205" s="3" t="str">
        <f t="shared" si="31"/>
        <v>N</v>
      </c>
      <c r="U205">
        <f>+VLOOKUP(R205,'FY21 P13 Allotment memo'!O:O,1,FALSE)</f>
        <v>5881</v>
      </c>
      <c r="V205"/>
      <c r="W205"/>
      <c r="X205"/>
      <c r="Y205"/>
      <c r="Z205"/>
    </row>
    <row r="206" spans="1:26">
      <c r="A206">
        <v>10</v>
      </c>
      <c r="B206" t="s">
        <v>416</v>
      </c>
      <c r="C206" t="s">
        <v>417</v>
      </c>
      <c r="D206">
        <v>35</v>
      </c>
      <c r="E206">
        <v>0</v>
      </c>
      <c r="F206">
        <v>0</v>
      </c>
      <c r="G206" s="2">
        <f t="shared" si="26"/>
        <v>0</v>
      </c>
      <c r="H206" s="3" t="str">
        <f t="shared" si="27"/>
        <v>10</v>
      </c>
      <c r="I206" s="3" t="str">
        <f t="shared" si="28"/>
        <v>000</v>
      </c>
      <c r="J206" s="3">
        <v>0</v>
      </c>
      <c r="K206" s="3" t="str">
        <f>+VLOOKUP(J206,'Dimension descriptions'!P:R,3,FALSE)</f>
        <v>Balance Sheet Account</v>
      </c>
      <c r="L206" s="3" t="str">
        <f t="shared" si="29"/>
        <v>5882</v>
      </c>
      <c r="M206" s="10">
        <v>5882</v>
      </c>
      <c r="N206" s="3" t="str">
        <f t="shared" si="24"/>
        <v>9879</v>
      </c>
      <c r="O206" s="3" t="str">
        <f t="shared" si="25"/>
        <v>888</v>
      </c>
      <c r="P206" s="3" t="str">
        <f t="shared" si="30"/>
        <v>8</v>
      </c>
      <c r="Q206" s="11">
        <f>+VLOOKUP(M206,'Dimension descriptions'!K:M,2,FALSE)</f>
        <v>5882</v>
      </c>
      <c r="R206" s="33">
        <v>5882</v>
      </c>
      <c r="S206" s="11" t="str">
        <f>+VLOOKUP(R206,'Dimension descriptions'!K:M,3)</f>
        <v>BTS ARTS PROGRAM</v>
      </c>
      <c r="T206" s="3" t="str">
        <f t="shared" si="31"/>
        <v>N</v>
      </c>
      <c r="U206">
        <f>+VLOOKUP(R206,'FY21 P13 Allotment memo'!O:O,1,FALSE)</f>
        <v>5882</v>
      </c>
      <c r="V206"/>
      <c r="W206"/>
      <c r="X206"/>
      <c r="Y206"/>
      <c r="Z206"/>
    </row>
    <row r="207" spans="1:26">
      <c r="A207">
        <v>10</v>
      </c>
      <c r="B207" t="s">
        <v>418</v>
      </c>
      <c r="C207" t="s">
        <v>419</v>
      </c>
      <c r="D207">
        <v>35</v>
      </c>
      <c r="E207">
        <v>0</v>
      </c>
      <c r="F207">
        <v>0</v>
      </c>
      <c r="G207" s="2">
        <f t="shared" si="26"/>
        <v>0</v>
      </c>
      <c r="H207" s="3" t="str">
        <f t="shared" si="27"/>
        <v>10</v>
      </c>
      <c r="I207" s="3" t="str">
        <f t="shared" si="28"/>
        <v>000</v>
      </c>
      <c r="J207" s="3">
        <v>0</v>
      </c>
      <c r="K207" s="3" t="str">
        <f>+VLOOKUP(J207,'Dimension descriptions'!P:R,3,FALSE)</f>
        <v>Balance Sheet Account</v>
      </c>
      <c r="L207" s="3" t="str">
        <f t="shared" si="29"/>
        <v>5902</v>
      </c>
      <c r="M207" s="10">
        <v>5902</v>
      </c>
      <c r="N207" s="3" t="str">
        <f t="shared" si="24"/>
        <v>9879</v>
      </c>
      <c r="O207" s="3" t="str">
        <f t="shared" si="25"/>
        <v>888</v>
      </c>
      <c r="P207" s="3" t="str">
        <f t="shared" si="30"/>
        <v>8</v>
      </c>
      <c r="Q207" s="11">
        <f>+VLOOKUP(M207,'Dimension descriptions'!K:M,2,FALSE)</f>
        <v>5902</v>
      </c>
      <c r="R207" s="33">
        <v>5902</v>
      </c>
      <c r="S207" s="11" t="str">
        <f>+VLOOKUP(R207,'Dimension descriptions'!K:M,3)</f>
        <v>Work Based Learning – K12</v>
      </c>
      <c r="T207" s="3" t="str">
        <f t="shared" si="31"/>
        <v>N</v>
      </c>
      <c r="U207">
        <f>+VLOOKUP(R207,'FY21 P13 Allotment memo'!O:O,1,FALSE)</f>
        <v>5902</v>
      </c>
      <c r="V207"/>
      <c r="W207"/>
      <c r="X207"/>
      <c r="Y207"/>
      <c r="Z207"/>
    </row>
    <row r="208" spans="1:26">
      <c r="A208">
        <v>10</v>
      </c>
      <c r="B208" t="s">
        <v>420</v>
      </c>
      <c r="C208" t="s">
        <v>421</v>
      </c>
      <c r="D208">
        <v>35</v>
      </c>
      <c r="E208">
        <v>0</v>
      </c>
      <c r="F208">
        <v>0</v>
      </c>
      <c r="G208" s="2">
        <f t="shared" si="26"/>
        <v>0</v>
      </c>
      <c r="H208" s="3" t="str">
        <f t="shared" si="27"/>
        <v>10</v>
      </c>
      <c r="I208" s="3" t="str">
        <f t="shared" si="28"/>
        <v>000</v>
      </c>
      <c r="J208" s="3">
        <v>0</v>
      </c>
      <c r="K208" s="3" t="str">
        <f>+VLOOKUP(J208,'Dimension descriptions'!P:R,3,FALSE)</f>
        <v>Balance Sheet Account</v>
      </c>
      <c r="L208" s="3" t="str">
        <f t="shared" si="29"/>
        <v>6000</v>
      </c>
      <c r="M208" s="10">
        <v>6000</v>
      </c>
      <c r="N208" s="3" t="str">
        <f t="shared" si="24"/>
        <v>9879</v>
      </c>
      <c r="O208" s="3" t="str">
        <f t="shared" si="25"/>
        <v>888</v>
      </c>
      <c r="P208" s="3" t="str">
        <f t="shared" si="30"/>
        <v>8</v>
      </c>
      <c r="Q208" s="11">
        <f>+VLOOKUP(M208,'Dimension descriptions'!K:M,2,FALSE)</f>
        <v>6000</v>
      </c>
      <c r="R208" s="33">
        <v>6000</v>
      </c>
      <c r="S208" s="11" t="str">
        <f>+VLOOKUP(R208,'Dimension descriptions'!K:M,3)</f>
        <v>VOCATIONAL-TECHNICAL EDUCATION</v>
      </c>
      <c r="T208" s="3" t="str">
        <f t="shared" si="31"/>
        <v>N</v>
      </c>
      <c r="U208">
        <f>+VLOOKUP(R208,'FY21 P13 Allotment memo'!O:O,1,FALSE)</f>
        <v>6000</v>
      </c>
      <c r="V208"/>
      <c r="W208"/>
      <c r="X208"/>
      <c r="Y208"/>
      <c r="Z208"/>
    </row>
    <row r="209" spans="1:26">
      <c r="A209">
        <v>10</v>
      </c>
      <c r="B209" t="s">
        <v>422</v>
      </c>
      <c r="C209" t="s">
        <v>419</v>
      </c>
      <c r="D209">
        <v>35</v>
      </c>
      <c r="E209">
        <v>0</v>
      </c>
      <c r="F209">
        <v>0</v>
      </c>
      <c r="G209" s="2">
        <f t="shared" si="26"/>
        <v>0</v>
      </c>
      <c r="H209" s="3" t="str">
        <f t="shared" si="27"/>
        <v>10</v>
      </c>
      <c r="I209" s="3" t="str">
        <f t="shared" si="28"/>
        <v>000</v>
      </c>
      <c r="J209" s="3">
        <v>0</v>
      </c>
      <c r="K209" s="3" t="str">
        <f>+VLOOKUP(J209,'Dimension descriptions'!P:R,3,FALSE)</f>
        <v>Balance Sheet Account</v>
      </c>
      <c r="L209" s="3" t="str">
        <f t="shared" si="29"/>
        <v>6902</v>
      </c>
      <c r="M209" s="10">
        <v>6902</v>
      </c>
      <c r="N209" s="3" t="str">
        <f t="shared" si="24"/>
        <v>9879</v>
      </c>
      <c r="O209" s="3" t="str">
        <f t="shared" si="25"/>
        <v>888</v>
      </c>
      <c r="P209" s="3" t="str">
        <f t="shared" si="30"/>
        <v>8</v>
      </c>
      <c r="Q209" s="11">
        <f>+VLOOKUP(M209,'Dimension descriptions'!K:M,2,FALSE)</f>
        <v>5902</v>
      </c>
      <c r="R209" s="33">
        <v>5902</v>
      </c>
      <c r="S209" s="11" t="str">
        <f>+VLOOKUP(R209,'Dimension descriptions'!K:M,3)</f>
        <v>Work Based Learning – K12</v>
      </c>
      <c r="T209" s="3" t="str">
        <f t="shared" si="31"/>
        <v>Y</v>
      </c>
      <c r="U209">
        <f>+VLOOKUP(R209,'FY21 P13 Allotment memo'!O:O,1,FALSE)</f>
        <v>5902</v>
      </c>
      <c r="V209"/>
      <c r="W209"/>
      <c r="X209"/>
      <c r="Y209"/>
      <c r="Z209"/>
    </row>
    <row r="210" spans="1:26">
      <c r="A210">
        <v>10</v>
      </c>
      <c r="B210" t="s">
        <v>423</v>
      </c>
      <c r="C210" t="s">
        <v>424</v>
      </c>
      <c r="D210">
        <v>36</v>
      </c>
      <c r="E210">
        <v>0</v>
      </c>
      <c r="F210">
        <v>0</v>
      </c>
      <c r="G210" s="2">
        <f t="shared" si="26"/>
        <v>0</v>
      </c>
      <c r="H210" s="3" t="str">
        <f t="shared" si="27"/>
        <v>10</v>
      </c>
      <c r="I210" s="3" t="str">
        <f t="shared" si="28"/>
        <v>000</v>
      </c>
      <c r="J210" s="3">
        <v>0</v>
      </c>
      <c r="K210" s="3" t="str">
        <f>+VLOOKUP(J210,'Dimension descriptions'!P:R,3,FALSE)</f>
        <v>Balance Sheet Account</v>
      </c>
      <c r="L210" s="3" t="str">
        <f t="shared" si="29"/>
        <v>0400</v>
      </c>
      <c r="M210" s="10">
        <v>400</v>
      </c>
      <c r="N210" s="3" t="str">
        <f t="shared" si="24"/>
        <v>9890</v>
      </c>
      <c r="O210" s="3" t="str">
        <f t="shared" si="25"/>
        <v>888</v>
      </c>
      <c r="P210" s="3" t="str">
        <f t="shared" si="30"/>
        <v>8</v>
      </c>
      <c r="Q210" s="11">
        <f>+VLOOKUP(M210,'Dimension descriptions'!K:M,2,FALSE)</f>
        <v>400</v>
      </c>
      <c r="R210" s="33">
        <v>400</v>
      </c>
      <c r="S210" s="11" t="str">
        <f>+VLOOKUP(R210,'Dimension descriptions'!K:M,3)</f>
        <v>10% OF BASIC</v>
      </c>
      <c r="T210" s="3" t="str">
        <f t="shared" si="31"/>
        <v>N</v>
      </c>
      <c r="U210" t="e">
        <f>+VLOOKUP(R210,'FY21 P13 Allotment memo'!O:O,1,FALSE)</f>
        <v>#N/A</v>
      </c>
      <c r="V210"/>
      <c r="W210"/>
      <c r="X210"/>
      <c r="Y210"/>
      <c r="Z210"/>
    </row>
    <row r="211" spans="1:26">
      <c r="A211">
        <v>10</v>
      </c>
      <c r="B211" t="s">
        <v>425</v>
      </c>
      <c r="C211" t="s">
        <v>426</v>
      </c>
      <c r="D211">
        <v>36</v>
      </c>
      <c r="E211">
        <v>0</v>
      </c>
      <c r="F211">
        <v>1600000</v>
      </c>
      <c r="G211" s="2">
        <f t="shared" si="26"/>
        <v>-1600000</v>
      </c>
      <c r="H211" s="3" t="str">
        <f t="shared" si="27"/>
        <v>10</v>
      </c>
      <c r="I211" s="3" t="str">
        <f t="shared" si="28"/>
        <v>000</v>
      </c>
      <c r="J211" s="3">
        <v>0</v>
      </c>
      <c r="K211" s="3" t="str">
        <f>+VLOOKUP(J211,'Dimension descriptions'!P:R,3,FALSE)</f>
        <v>Balance Sheet Account</v>
      </c>
      <c r="L211" s="3" t="str">
        <f t="shared" si="29"/>
        <v>0599</v>
      </c>
      <c r="M211" s="10">
        <v>599</v>
      </c>
      <c r="N211" s="3" t="str">
        <f t="shared" si="24"/>
        <v>9890</v>
      </c>
      <c r="O211" s="3" t="str">
        <f t="shared" si="25"/>
        <v>888</v>
      </c>
      <c r="P211" s="3" t="str">
        <f t="shared" si="30"/>
        <v>8</v>
      </c>
      <c r="Q211" s="11">
        <f>+VLOOKUP(M211,'Dimension descriptions'!K:M,2,FALSE)</f>
        <v>500</v>
      </c>
      <c r="R211" s="33">
        <v>500</v>
      </c>
      <c r="S211" s="11" t="str">
        <f>+VLOOKUP(R211,'Dimension descriptions'!K:M,3)</f>
        <v>UNIQUE LOCAL REGULAR PROGRAMS</v>
      </c>
      <c r="T211" s="3" t="str">
        <f t="shared" si="31"/>
        <v>Y</v>
      </c>
      <c r="U211" t="e">
        <f>+VLOOKUP(R211,'FY21 P13 Allotment memo'!O:O,1,FALSE)</f>
        <v>#N/A</v>
      </c>
      <c r="V211"/>
      <c r="W211"/>
      <c r="X211"/>
      <c r="Y211"/>
      <c r="Z211"/>
    </row>
    <row r="212" spans="1:26">
      <c r="A212">
        <v>10</v>
      </c>
      <c r="B212" t="s">
        <v>427</v>
      </c>
      <c r="C212" t="s">
        <v>428</v>
      </c>
      <c r="D212">
        <v>36</v>
      </c>
      <c r="E212">
        <v>0</v>
      </c>
      <c r="F212">
        <v>0</v>
      </c>
      <c r="G212" s="2">
        <f t="shared" si="26"/>
        <v>0</v>
      </c>
      <c r="H212" s="3" t="str">
        <f t="shared" si="27"/>
        <v>10</v>
      </c>
      <c r="I212" s="3" t="str">
        <f t="shared" si="28"/>
        <v>000</v>
      </c>
      <c r="J212" s="3">
        <v>0</v>
      </c>
      <c r="K212" s="3" t="str">
        <f>+VLOOKUP(J212,'Dimension descriptions'!P:R,3,FALSE)</f>
        <v>Balance Sheet Account</v>
      </c>
      <c r="L212" s="3" t="str">
        <f t="shared" si="29"/>
        <v>1050</v>
      </c>
      <c r="M212" s="10">
        <v>1050</v>
      </c>
      <c r="N212" s="3" t="str">
        <f t="shared" si="24"/>
        <v>9890</v>
      </c>
      <c r="O212" s="3" t="str">
        <f t="shared" si="25"/>
        <v>888</v>
      </c>
      <c r="P212" s="3" t="str">
        <f t="shared" si="30"/>
        <v>8</v>
      </c>
      <c r="Q212" s="11">
        <f>+VLOOKUP(M212,'Dimension descriptions'!K:M,2,FALSE)</f>
        <v>50</v>
      </c>
      <c r="R212" s="33">
        <v>50</v>
      </c>
      <c r="S212" s="11" t="str">
        <f>+VLOOKUP(R212,'Dimension descriptions'!K:M,3)</f>
        <v>CLASSROOM-GENERAL</v>
      </c>
      <c r="T212" s="3" t="str">
        <f t="shared" si="31"/>
        <v>Y</v>
      </c>
      <c r="U212" t="e">
        <f>+VLOOKUP(R212,'FY21 P13 Allotment memo'!O:O,1,FALSE)</f>
        <v>#N/A</v>
      </c>
      <c r="V212"/>
      <c r="W212"/>
      <c r="X212"/>
      <c r="Y212"/>
      <c r="Z212"/>
    </row>
    <row r="213" spans="1:26">
      <c r="A213">
        <v>10</v>
      </c>
      <c r="B213" t="s">
        <v>429</v>
      </c>
      <c r="C213" t="s">
        <v>430</v>
      </c>
      <c r="D213">
        <v>36</v>
      </c>
      <c r="E213">
        <v>0</v>
      </c>
      <c r="F213">
        <v>0</v>
      </c>
      <c r="G213" s="2">
        <f t="shared" si="26"/>
        <v>0</v>
      </c>
      <c r="H213" s="3" t="str">
        <f t="shared" si="27"/>
        <v>10</v>
      </c>
      <c r="I213" s="3" t="str">
        <f t="shared" si="28"/>
        <v>000</v>
      </c>
      <c r="J213" s="3">
        <v>0</v>
      </c>
      <c r="K213" s="3" t="str">
        <f>+VLOOKUP(J213,'Dimension descriptions'!P:R,3,FALSE)</f>
        <v>Balance Sheet Account</v>
      </c>
      <c r="L213" s="3" t="str">
        <f t="shared" si="29"/>
        <v>1050</v>
      </c>
      <c r="M213" s="10">
        <v>1050</v>
      </c>
      <c r="N213" s="3" t="str">
        <f t="shared" si="24"/>
        <v>9891</v>
      </c>
      <c r="O213" s="3" t="str">
        <f t="shared" si="25"/>
        <v>888</v>
      </c>
      <c r="P213" s="3" t="str">
        <f t="shared" si="30"/>
        <v>8</v>
      </c>
      <c r="Q213" s="11">
        <f>+VLOOKUP(M213,'Dimension descriptions'!K:M,2,FALSE)</f>
        <v>50</v>
      </c>
      <c r="R213" s="33">
        <v>50</v>
      </c>
      <c r="S213" s="11" t="str">
        <f>+VLOOKUP(R213,'Dimension descriptions'!K:M,3)</f>
        <v>CLASSROOM-GENERAL</v>
      </c>
      <c r="T213" s="3" t="str">
        <f t="shared" si="31"/>
        <v>Y</v>
      </c>
      <c r="U213" t="e">
        <f>+VLOOKUP(R213,'FY21 P13 Allotment memo'!O:O,1,FALSE)</f>
        <v>#N/A</v>
      </c>
      <c r="V213"/>
      <c r="W213"/>
      <c r="X213"/>
      <c r="Y213"/>
      <c r="Z213"/>
    </row>
    <row r="214" spans="1:26">
      <c r="A214">
        <v>10</v>
      </c>
      <c r="B214" t="s">
        <v>431</v>
      </c>
      <c r="C214" t="s">
        <v>432</v>
      </c>
      <c r="D214">
        <v>37</v>
      </c>
      <c r="E214">
        <v>0</v>
      </c>
      <c r="F214">
        <v>2500000</v>
      </c>
      <c r="G214" s="2">
        <f t="shared" si="26"/>
        <v>-2500000</v>
      </c>
      <c r="H214" s="3" t="str">
        <f t="shared" si="27"/>
        <v>10</v>
      </c>
      <c r="I214" s="3" t="str">
        <f t="shared" si="28"/>
        <v>000</v>
      </c>
      <c r="J214" s="3">
        <v>0</v>
      </c>
      <c r="K214" s="3" t="str">
        <f>+VLOOKUP(J214,'Dimension descriptions'!P:R,3,FALSE)</f>
        <v>Balance Sheet Account</v>
      </c>
      <c r="L214" s="3" t="str">
        <f t="shared" si="29"/>
        <v>0000</v>
      </c>
      <c r="M214" s="10">
        <v>0</v>
      </c>
      <c r="N214" s="3" t="str">
        <f t="shared" si="24"/>
        <v>9880</v>
      </c>
      <c r="O214" s="3" t="str">
        <f t="shared" si="25"/>
        <v>888</v>
      </c>
      <c r="P214" s="3" t="str">
        <f t="shared" si="30"/>
        <v>8</v>
      </c>
      <c r="Q214" s="11">
        <f>+VLOOKUP(M214,'Dimension descriptions'!K:M,2,FALSE)</f>
        <v>0</v>
      </c>
      <c r="R214" s="33">
        <v>0</v>
      </c>
      <c r="S214" s="11" t="str">
        <f>+VLOOKUP(R214,'Dimension descriptions'!K:M,3)</f>
        <v>BASIC PROGRAM</v>
      </c>
      <c r="T214" s="3" t="str">
        <f t="shared" si="31"/>
        <v>N</v>
      </c>
      <c r="U214" t="e">
        <f>+VLOOKUP(R214,'FY21 P13 Allotment memo'!O:O,1,FALSE)</f>
        <v>#N/A</v>
      </c>
      <c r="V214"/>
      <c r="W214"/>
      <c r="X214"/>
      <c r="Y214"/>
      <c r="Z214"/>
    </row>
    <row r="215" spans="1:26">
      <c r="A215">
        <v>10</v>
      </c>
      <c r="B215" t="s">
        <v>433</v>
      </c>
      <c r="C215" t="s">
        <v>434</v>
      </c>
      <c r="D215">
        <v>37</v>
      </c>
      <c r="E215">
        <v>0</v>
      </c>
      <c r="F215">
        <v>22909.69</v>
      </c>
      <c r="G215" s="2">
        <f t="shared" si="26"/>
        <v>-22909.69</v>
      </c>
      <c r="H215" s="3" t="str">
        <f t="shared" si="27"/>
        <v>10</v>
      </c>
      <c r="I215" s="3" t="str">
        <f t="shared" si="28"/>
        <v>000</v>
      </c>
      <c r="J215" s="3">
        <v>0</v>
      </c>
      <c r="K215" s="3" t="str">
        <f>+VLOOKUP(J215,'Dimension descriptions'!P:R,3,FALSE)</f>
        <v>Balance Sheet Account</v>
      </c>
      <c r="L215" s="3" t="str">
        <f t="shared" si="29"/>
        <v>1052</v>
      </c>
      <c r="M215" s="10">
        <v>1052</v>
      </c>
      <c r="N215" s="3" t="str">
        <f t="shared" si="24"/>
        <v>9879</v>
      </c>
      <c r="O215" s="3" t="str">
        <f t="shared" si="25"/>
        <v>888</v>
      </c>
      <c r="P215" s="3" t="str">
        <f t="shared" si="30"/>
        <v>8</v>
      </c>
      <c r="Q215" s="11">
        <f>+VLOOKUP(M215,'Dimension descriptions'!K:M,2,FALSE)</f>
        <v>50</v>
      </c>
      <c r="R215" s="33">
        <v>50</v>
      </c>
      <c r="S215" s="11" t="str">
        <f>+VLOOKUP(R215,'Dimension descriptions'!K:M,3)</f>
        <v>CLASSROOM-GENERAL</v>
      </c>
      <c r="T215" s="3" t="str">
        <f t="shared" si="31"/>
        <v>Y</v>
      </c>
      <c r="U215" t="e">
        <f>+VLOOKUP(R215,'FY21 P13 Allotment memo'!O:O,1,FALSE)</f>
        <v>#N/A</v>
      </c>
      <c r="V215"/>
      <c r="W215"/>
      <c r="X215"/>
      <c r="Y215"/>
      <c r="Z215"/>
    </row>
    <row r="216" spans="1:26">
      <c r="A216">
        <v>10</v>
      </c>
      <c r="B216" t="s">
        <v>435</v>
      </c>
      <c r="C216" t="s">
        <v>436</v>
      </c>
      <c r="D216">
        <v>37</v>
      </c>
      <c r="E216">
        <v>0</v>
      </c>
      <c r="F216">
        <v>0</v>
      </c>
      <c r="G216" s="2">
        <f t="shared" si="26"/>
        <v>0</v>
      </c>
      <c r="H216" s="3" t="str">
        <f t="shared" si="27"/>
        <v>10</v>
      </c>
      <c r="I216" s="3" t="str">
        <f t="shared" si="28"/>
        <v>000</v>
      </c>
      <c r="J216" s="3">
        <v>0</v>
      </c>
      <c r="K216" s="3" t="str">
        <f>+VLOOKUP(J216,'Dimension descriptions'!P:R,3,FALSE)</f>
        <v>Balance Sheet Account</v>
      </c>
      <c r="L216" s="3" t="str">
        <f t="shared" si="29"/>
        <v>1278</v>
      </c>
      <c r="M216" s="10">
        <v>1278</v>
      </c>
      <c r="N216" s="3" t="str">
        <f t="shared" si="24"/>
        <v>9879</v>
      </c>
      <c r="O216" s="3" t="str">
        <f t="shared" si="25"/>
        <v>888</v>
      </c>
      <c r="P216" s="3" t="str">
        <f t="shared" si="30"/>
        <v>8</v>
      </c>
      <c r="Q216" s="11">
        <f>+VLOOKUP(M216,'Dimension descriptions'!K:M,2,FALSE)</f>
        <v>1278</v>
      </c>
      <c r="R216" s="33">
        <v>1278</v>
      </c>
      <c r="S216" s="11" t="str">
        <f>+VLOOKUP(R216,'Dimension descriptions'!K:M,3)</f>
        <v>EXTENDED YEAR -- SPECIAL EDUCATORS</v>
      </c>
      <c r="T216" s="3" t="str">
        <f t="shared" si="31"/>
        <v>N</v>
      </c>
      <c r="U216">
        <f>+VLOOKUP(R216,'FY21 P13 Allotment memo'!O:O,1,FALSE)</f>
        <v>1278</v>
      </c>
      <c r="V216"/>
      <c r="W216"/>
      <c r="X216"/>
      <c r="Y216"/>
      <c r="Z216"/>
    </row>
    <row r="217" spans="1:26">
      <c r="A217">
        <v>10</v>
      </c>
      <c r="B217" t="s">
        <v>437</v>
      </c>
      <c r="C217" t="s">
        <v>438</v>
      </c>
      <c r="D217">
        <v>37</v>
      </c>
      <c r="E217">
        <v>0</v>
      </c>
      <c r="F217">
        <v>0</v>
      </c>
      <c r="G217" s="2">
        <f t="shared" si="26"/>
        <v>0</v>
      </c>
      <c r="H217" s="3" t="str">
        <f t="shared" si="27"/>
        <v>10</v>
      </c>
      <c r="I217" s="3" t="str">
        <f t="shared" si="28"/>
        <v>000</v>
      </c>
      <c r="J217" s="3">
        <v>0</v>
      </c>
      <c r="K217" s="3" t="str">
        <f>+VLOOKUP(J217,'Dimension descriptions'!P:R,3,FALSE)</f>
        <v>Balance Sheet Account</v>
      </c>
      <c r="L217" s="3" t="str">
        <f t="shared" si="29"/>
        <v>2000</v>
      </c>
      <c r="M217" s="10">
        <v>2000</v>
      </c>
      <c r="N217" s="3" t="str">
        <f t="shared" si="24"/>
        <v>9879</v>
      </c>
      <c r="O217" s="3" t="str">
        <f t="shared" si="25"/>
        <v>888</v>
      </c>
      <c r="P217" s="3" t="str">
        <f t="shared" si="30"/>
        <v>8</v>
      </c>
      <c r="Q217" s="11">
        <f>+VLOOKUP(M217,'Dimension descriptions'!K:M,2,FALSE)</f>
        <v>50</v>
      </c>
      <c r="R217" s="33">
        <v>50</v>
      </c>
      <c r="S217" s="11" t="str">
        <f>+VLOOKUP(R217,'Dimension descriptions'!K:M,3)</f>
        <v>CLASSROOM-GENERAL</v>
      </c>
      <c r="T217" s="3" t="str">
        <f t="shared" si="31"/>
        <v>Y</v>
      </c>
      <c r="U217" t="e">
        <f>+VLOOKUP(R217,'FY21 P13 Allotment memo'!O:O,1,FALSE)</f>
        <v>#N/A</v>
      </c>
      <c r="V217"/>
      <c r="W217"/>
      <c r="X217"/>
      <c r="Y217"/>
      <c r="Z217"/>
    </row>
    <row r="218" spans="1:26">
      <c r="A218">
        <v>10</v>
      </c>
      <c r="B218" t="s">
        <v>439</v>
      </c>
      <c r="C218" t="s">
        <v>440</v>
      </c>
      <c r="D218">
        <v>37</v>
      </c>
      <c r="E218">
        <v>0</v>
      </c>
      <c r="F218">
        <v>0</v>
      </c>
      <c r="G218" s="2">
        <f t="shared" si="26"/>
        <v>0</v>
      </c>
      <c r="H218" s="3" t="str">
        <f t="shared" si="27"/>
        <v>10</v>
      </c>
      <c r="I218" s="3" t="str">
        <f t="shared" si="28"/>
        <v>000</v>
      </c>
      <c r="J218" s="3">
        <v>0</v>
      </c>
      <c r="K218" s="3" t="str">
        <f>+VLOOKUP(J218,'Dimension descriptions'!P:R,3,FALSE)</f>
        <v>Balance Sheet Account</v>
      </c>
      <c r="L218" s="3" t="str">
        <f t="shared" si="29"/>
        <v>5201</v>
      </c>
      <c r="M218" s="10">
        <v>5201</v>
      </c>
      <c r="N218" s="3" t="str">
        <f t="shared" si="24"/>
        <v>9879</v>
      </c>
      <c r="O218" s="3" t="str">
        <f t="shared" si="25"/>
        <v>888</v>
      </c>
      <c r="P218" s="3" t="str">
        <f t="shared" si="30"/>
        <v>8</v>
      </c>
      <c r="Q218" s="11">
        <f>+VLOOKUP(M218,'Dimension descriptions'!K:M,2,FALSE)</f>
        <v>5201</v>
      </c>
      <c r="R218" s="33">
        <v>5201</v>
      </c>
      <c r="S218" s="11" t="str">
        <f>+VLOOKUP(R218,'Dimension descriptions'!K:M,3)</f>
        <v>STATE CLASS SIZE REDUCTION</v>
      </c>
      <c r="T218" s="3" t="str">
        <f t="shared" si="31"/>
        <v>N</v>
      </c>
      <c r="U218">
        <f>+VLOOKUP(R218,'FY21 P13 Allotment memo'!O:O,1,FALSE)</f>
        <v>5201</v>
      </c>
      <c r="V218"/>
      <c r="W218"/>
      <c r="X218"/>
      <c r="Y218"/>
      <c r="Z218"/>
    </row>
    <row r="219" spans="1:26">
      <c r="A219">
        <v>10</v>
      </c>
      <c r="B219" t="s">
        <v>441</v>
      </c>
      <c r="C219" t="s">
        <v>442</v>
      </c>
      <c r="D219">
        <v>37</v>
      </c>
      <c r="E219">
        <v>0</v>
      </c>
      <c r="F219">
        <v>0</v>
      </c>
      <c r="G219" s="2">
        <f t="shared" si="26"/>
        <v>0</v>
      </c>
      <c r="H219" s="3" t="str">
        <f t="shared" si="27"/>
        <v>10</v>
      </c>
      <c r="I219" s="3" t="str">
        <f t="shared" si="28"/>
        <v>000</v>
      </c>
      <c r="J219" s="3">
        <v>0</v>
      </c>
      <c r="K219" s="3" t="str">
        <f>+VLOOKUP(J219,'Dimension descriptions'!P:R,3,FALSE)</f>
        <v>Balance Sheet Account</v>
      </c>
      <c r="L219" s="3" t="str">
        <f t="shared" si="29"/>
        <v>5362</v>
      </c>
      <c r="M219" s="10">
        <v>5362</v>
      </c>
      <c r="N219" s="3" t="str">
        <f t="shared" si="24"/>
        <v>9890</v>
      </c>
      <c r="O219" s="3" t="str">
        <f t="shared" si="25"/>
        <v>888</v>
      </c>
      <c r="P219" s="3" t="str">
        <f t="shared" si="30"/>
        <v>8</v>
      </c>
      <c r="Q219" s="11">
        <f>+VLOOKUP(M219,'Dimension descriptions'!K:M,2,FALSE)</f>
        <v>5360</v>
      </c>
      <c r="R219" s="33">
        <v>5360</v>
      </c>
      <c r="S219" s="11" t="str">
        <f>+VLOOKUP(R219,'Dimension descriptions'!K:M,3)</f>
        <v>EDUCATIONAL TECHNOLOGY INITIAT</v>
      </c>
      <c r="T219" s="3" t="str">
        <f t="shared" si="31"/>
        <v>Y</v>
      </c>
      <c r="U219" t="e">
        <f>+VLOOKUP(R219,'FY21 P13 Allotment memo'!O:O,1,FALSE)</f>
        <v>#N/A</v>
      </c>
      <c r="V219"/>
      <c r="W219"/>
      <c r="X219"/>
      <c r="Y219"/>
      <c r="Z219"/>
    </row>
    <row r="220" spans="1:26">
      <c r="A220">
        <v>10</v>
      </c>
      <c r="B220" t="s">
        <v>443</v>
      </c>
      <c r="C220" t="s">
        <v>444</v>
      </c>
      <c r="D220">
        <v>37</v>
      </c>
      <c r="E220">
        <v>0</v>
      </c>
      <c r="F220">
        <v>0</v>
      </c>
      <c r="G220" s="2">
        <f t="shared" si="26"/>
        <v>0</v>
      </c>
      <c r="H220" s="3" t="str">
        <f t="shared" si="27"/>
        <v>10</v>
      </c>
      <c r="I220" s="3" t="str">
        <f t="shared" si="28"/>
        <v>000</v>
      </c>
      <c r="J220" s="3">
        <v>0</v>
      </c>
      <c r="K220" s="3" t="str">
        <f>+VLOOKUP(J220,'Dimension descriptions'!P:R,3,FALSE)</f>
        <v>Balance Sheet Account</v>
      </c>
      <c r="L220" s="3" t="str">
        <f t="shared" si="29"/>
        <v>5901</v>
      </c>
      <c r="M220" s="10">
        <v>5901</v>
      </c>
      <c r="N220" s="3" t="str">
        <f t="shared" si="24"/>
        <v>9879</v>
      </c>
      <c r="O220" s="3" t="str">
        <f t="shared" si="25"/>
        <v>888</v>
      </c>
      <c r="P220" s="3" t="str">
        <f t="shared" si="30"/>
        <v>8</v>
      </c>
      <c r="Q220" s="11">
        <f>+VLOOKUP(M220,'Dimension descriptions'!K:M,2,FALSE)</f>
        <v>5901</v>
      </c>
      <c r="R220" s="33">
        <v>5901</v>
      </c>
      <c r="S220" s="11" t="str">
        <f>+VLOOKUP(R220,'Dimension descriptions'!K:M,3)</f>
        <v>College and Career Awareness</v>
      </c>
      <c r="T220" s="3" t="str">
        <f t="shared" si="31"/>
        <v>N</v>
      </c>
      <c r="U220">
        <f>+VLOOKUP(R220,'FY21 P13 Allotment memo'!O:O,1,FALSE)</f>
        <v>5901</v>
      </c>
      <c r="V220"/>
      <c r="W220"/>
      <c r="X220"/>
      <c r="Y220"/>
      <c r="Z220"/>
    </row>
    <row r="221" spans="1:26">
      <c r="A221">
        <v>10</v>
      </c>
      <c r="B221" t="s">
        <v>445</v>
      </c>
      <c r="C221" t="s">
        <v>446</v>
      </c>
      <c r="D221">
        <v>37</v>
      </c>
      <c r="E221">
        <v>0</v>
      </c>
      <c r="F221">
        <v>0</v>
      </c>
      <c r="G221" s="2">
        <f t="shared" si="26"/>
        <v>0</v>
      </c>
      <c r="H221" s="3" t="str">
        <f t="shared" si="27"/>
        <v>10</v>
      </c>
      <c r="I221" s="3" t="str">
        <f t="shared" si="28"/>
        <v>000</v>
      </c>
      <c r="J221" s="3">
        <v>0</v>
      </c>
      <c r="K221" s="3" t="str">
        <f>+VLOOKUP(J221,'Dimension descriptions'!P:R,3,FALSE)</f>
        <v>Balance Sheet Account</v>
      </c>
      <c r="L221" s="3" t="str">
        <f t="shared" si="29"/>
        <v>5903</v>
      </c>
      <c r="M221" s="10">
        <v>5903</v>
      </c>
      <c r="N221" s="3" t="str">
        <f t="shared" si="24"/>
        <v>9879</v>
      </c>
      <c r="O221" s="3" t="str">
        <f t="shared" si="25"/>
        <v>888</v>
      </c>
      <c r="P221" s="3" t="str">
        <f t="shared" si="30"/>
        <v>8</v>
      </c>
      <c r="Q221" s="11">
        <f>+VLOOKUP(M221,'Dimension descriptions'!K:M,2,FALSE)</f>
        <v>5903</v>
      </c>
      <c r="R221" s="33">
        <v>5903</v>
      </c>
      <c r="S221" s="11">
        <f>+VLOOKUP(R221,'Dimension descriptions'!K:M,3)</f>
        <v>5903</v>
      </c>
      <c r="T221" s="3" t="str">
        <f t="shared" si="31"/>
        <v>N</v>
      </c>
      <c r="U221">
        <f>+VLOOKUP(R221,'FY21 P13 Allotment memo'!O:O,1,FALSE)</f>
        <v>5903</v>
      </c>
      <c r="V221"/>
      <c r="W221"/>
      <c r="X221"/>
      <c r="Y221"/>
      <c r="Z221"/>
    </row>
    <row r="222" spans="1:26">
      <c r="A222">
        <v>10</v>
      </c>
      <c r="B222" t="s">
        <v>447</v>
      </c>
      <c r="C222" t="s">
        <v>448</v>
      </c>
      <c r="D222">
        <v>37</v>
      </c>
      <c r="E222">
        <v>0</v>
      </c>
      <c r="F222">
        <v>0</v>
      </c>
      <c r="G222" s="2">
        <f t="shared" si="26"/>
        <v>0</v>
      </c>
      <c r="H222" s="3" t="str">
        <f t="shared" si="27"/>
        <v>10</v>
      </c>
      <c r="I222" s="3" t="str">
        <f t="shared" si="28"/>
        <v>000</v>
      </c>
      <c r="J222" s="3">
        <v>0</v>
      </c>
      <c r="K222" s="3" t="str">
        <f>+VLOOKUP(J222,'Dimension descriptions'!P:R,3,FALSE)</f>
        <v>Balance Sheet Account</v>
      </c>
      <c r="L222" s="3" t="str">
        <f t="shared" si="29"/>
        <v>6901</v>
      </c>
      <c r="M222" s="10">
        <v>6901</v>
      </c>
      <c r="N222" s="3" t="str">
        <f t="shared" si="24"/>
        <v>9879</v>
      </c>
      <c r="O222" s="3" t="str">
        <f t="shared" si="25"/>
        <v>888</v>
      </c>
      <c r="P222" s="3" t="str">
        <f t="shared" si="30"/>
        <v>8</v>
      </c>
      <c r="Q222" s="11">
        <f>+VLOOKUP(M222,'Dimension descriptions'!K:M,2,FALSE)</f>
        <v>5901</v>
      </c>
      <c r="R222" s="33">
        <v>5901</v>
      </c>
      <c r="S222" s="11" t="str">
        <f>+VLOOKUP(R222,'Dimension descriptions'!K:M,3)</f>
        <v>College and Career Awareness</v>
      </c>
      <c r="T222" s="3" t="str">
        <f t="shared" si="31"/>
        <v>Y</v>
      </c>
      <c r="U222">
        <f>+VLOOKUP(R222,'FY21 P13 Allotment memo'!O:O,1,FALSE)</f>
        <v>5901</v>
      </c>
      <c r="V222"/>
      <c r="W222"/>
      <c r="X222"/>
      <c r="Y222"/>
      <c r="Z222"/>
    </row>
    <row r="223" spans="1:26">
      <c r="A223">
        <v>10</v>
      </c>
      <c r="B223" t="s">
        <v>449</v>
      </c>
      <c r="C223" t="s">
        <v>446</v>
      </c>
      <c r="D223">
        <v>37</v>
      </c>
      <c r="E223">
        <v>0</v>
      </c>
      <c r="F223">
        <v>0</v>
      </c>
      <c r="G223" s="2">
        <f t="shared" si="26"/>
        <v>0</v>
      </c>
      <c r="H223" s="3" t="str">
        <f t="shared" si="27"/>
        <v>10</v>
      </c>
      <c r="I223" s="3" t="str">
        <f t="shared" si="28"/>
        <v>000</v>
      </c>
      <c r="J223" s="3">
        <v>0</v>
      </c>
      <c r="K223" s="3" t="str">
        <f>+VLOOKUP(J223,'Dimension descriptions'!P:R,3,FALSE)</f>
        <v>Balance Sheet Account</v>
      </c>
      <c r="L223" s="3" t="str">
        <f t="shared" si="29"/>
        <v>6903</v>
      </c>
      <c r="M223" s="10">
        <v>6903</v>
      </c>
      <c r="N223" s="3" t="str">
        <f t="shared" si="24"/>
        <v>9879</v>
      </c>
      <c r="O223" s="3" t="str">
        <f t="shared" si="25"/>
        <v>888</v>
      </c>
      <c r="P223" s="3" t="str">
        <f t="shared" si="30"/>
        <v>8</v>
      </c>
      <c r="Q223" s="11">
        <f>+VLOOKUP(M223,'Dimension descriptions'!K:M,2,FALSE)</f>
        <v>5903</v>
      </c>
      <c r="R223" s="33">
        <v>5903</v>
      </c>
      <c r="S223" s="11">
        <f>+VLOOKUP(R223,'Dimension descriptions'!K:M,3)</f>
        <v>5903</v>
      </c>
      <c r="T223" s="3" t="str">
        <f t="shared" si="31"/>
        <v>Y</v>
      </c>
      <c r="U223">
        <f>+VLOOKUP(R223,'FY21 P13 Allotment memo'!O:O,1,FALSE)</f>
        <v>5903</v>
      </c>
      <c r="V223"/>
      <c r="W223"/>
      <c r="X223"/>
      <c r="Y223"/>
      <c r="Z223"/>
    </row>
    <row r="224" spans="1:26">
      <c r="A224">
        <v>10</v>
      </c>
      <c r="B224" t="s">
        <v>450</v>
      </c>
      <c r="C224" t="s">
        <v>451</v>
      </c>
      <c r="D224">
        <v>37</v>
      </c>
      <c r="E224">
        <v>0</v>
      </c>
      <c r="F224">
        <v>64046.54</v>
      </c>
      <c r="G224" s="2">
        <f t="shared" si="26"/>
        <v>-64046.54</v>
      </c>
      <c r="H224" s="3" t="str">
        <f t="shared" si="27"/>
        <v>10</v>
      </c>
      <c r="I224" s="3" t="str">
        <f t="shared" si="28"/>
        <v>000</v>
      </c>
      <c r="J224" s="3">
        <v>0</v>
      </c>
      <c r="K224" s="3" t="str">
        <f>+VLOOKUP(J224,'Dimension descriptions'!P:R,3,FALSE)</f>
        <v>Balance Sheet Account</v>
      </c>
      <c r="L224" s="3" t="str">
        <f t="shared" si="29"/>
        <v>7701</v>
      </c>
      <c r="M224" s="10">
        <v>7701</v>
      </c>
      <c r="N224" s="3" t="str">
        <f t="shared" si="24"/>
        <v>9879</v>
      </c>
      <c r="O224" s="3" t="str">
        <f t="shared" si="25"/>
        <v>888</v>
      </c>
      <c r="P224" s="3" t="str">
        <f t="shared" si="30"/>
        <v>8</v>
      </c>
      <c r="Q224" s="11">
        <f>+VLOOKUP(M224,'Dimension descriptions'!K:M,2,FALSE)</f>
        <v>50</v>
      </c>
      <c r="R224" s="33">
        <v>50</v>
      </c>
      <c r="S224" s="11" t="str">
        <f>+VLOOKUP(R224,'Dimension descriptions'!K:M,3)</f>
        <v>CLASSROOM-GENERAL</v>
      </c>
      <c r="T224" s="3" t="str">
        <f t="shared" si="31"/>
        <v>Y</v>
      </c>
      <c r="U224" t="e">
        <f>+VLOOKUP(R224,'FY21 P13 Allotment memo'!O:O,1,FALSE)</f>
        <v>#N/A</v>
      </c>
      <c r="V224"/>
      <c r="W224"/>
      <c r="X224"/>
      <c r="Y224"/>
      <c r="Z224"/>
    </row>
    <row r="225" spans="1:26">
      <c r="A225">
        <v>10</v>
      </c>
      <c r="B225" t="s">
        <v>452</v>
      </c>
      <c r="C225" t="s">
        <v>453</v>
      </c>
      <c r="D225">
        <v>39</v>
      </c>
      <c r="E225">
        <v>0</v>
      </c>
      <c r="F225">
        <v>2233789.9</v>
      </c>
      <c r="G225" s="2">
        <f t="shared" si="26"/>
        <v>-2233789.9</v>
      </c>
      <c r="H225" s="3" t="str">
        <f t="shared" si="27"/>
        <v>10</v>
      </c>
      <c r="I225" s="3" t="str">
        <f t="shared" si="28"/>
        <v>000</v>
      </c>
      <c r="J225" s="3">
        <v>0</v>
      </c>
      <c r="K225" s="3" t="str">
        <f>+VLOOKUP(J225,'Dimension descriptions'!P:R,3,FALSE)</f>
        <v>Balance Sheet Account</v>
      </c>
      <c r="L225" s="3" t="str">
        <f t="shared" si="29"/>
        <v>0000</v>
      </c>
      <c r="M225" s="10">
        <v>0</v>
      </c>
      <c r="N225" s="3" t="str">
        <f t="shared" si="24"/>
        <v>9811</v>
      </c>
      <c r="O225" s="3" t="str">
        <f t="shared" si="25"/>
        <v>888</v>
      </c>
      <c r="P225" s="3" t="str">
        <f t="shared" si="30"/>
        <v>8</v>
      </c>
      <c r="Q225" s="11">
        <f>+VLOOKUP(M225,'Dimension descriptions'!K:M,2,FALSE)</f>
        <v>0</v>
      </c>
      <c r="R225" s="33">
        <v>0</v>
      </c>
      <c r="S225" s="11" t="str">
        <f>+VLOOKUP(R225,'Dimension descriptions'!K:M,3)</f>
        <v>BASIC PROGRAM</v>
      </c>
      <c r="T225" s="3" t="str">
        <f t="shared" si="31"/>
        <v>N</v>
      </c>
      <c r="U225" t="e">
        <f>+VLOOKUP(R225,'FY21 P13 Allotment memo'!O:O,1,FALSE)</f>
        <v>#N/A</v>
      </c>
      <c r="V225"/>
      <c r="W225"/>
      <c r="X225"/>
      <c r="Y225"/>
      <c r="Z225"/>
    </row>
    <row r="226" spans="1:26">
      <c r="A226">
        <v>10</v>
      </c>
      <c r="B226" t="s">
        <v>454</v>
      </c>
      <c r="C226" t="s">
        <v>455</v>
      </c>
      <c r="D226">
        <v>39</v>
      </c>
      <c r="E226">
        <v>0</v>
      </c>
      <c r="F226">
        <v>150000</v>
      </c>
      <c r="G226" s="2">
        <f t="shared" si="26"/>
        <v>-150000</v>
      </c>
      <c r="H226" s="3" t="str">
        <f t="shared" si="27"/>
        <v>10</v>
      </c>
      <c r="I226" s="3" t="str">
        <f t="shared" si="28"/>
        <v>000</v>
      </c>
      <c r="J226" s="3">
        <v>0</v>
      </c>
      <c r="K226" s="3" t="str">
        <f>+VLOOKUP(J226,'Dimension descriptions'!P:R,3,FALSE)</f>
        <v>Balance Sheet Account</v>
      </c>
      <c r="L226" s="3" t="str">
        <f t="shared" si="29"/>
        <v>0000</v>
      </c>
      <c r="M226" s="10">
        <v>0</v>
      </c>
      <c r="N226" s="3" t="str">
        <f t="shared" si="24"/>
        <v>9890</v>
      </c>
      <c r="O226" s="3" t="str">
        <f t="shared" si="25"/>
        <v>888</v>
      </c>
      <c r="P226" s="3" t="str">
        <f t="shared" si="30"/>
        <v>8</v>
      </c>
      <c r="Q226" s="11">
        <f>+VLOOKUP(M226,'Dimension descriptions'!K:M,2,FALSE)</f>
        <v>0</v>
      </c>
      <c r="R226" s="33">
        <v>0</v>
      </c>
      <c r="S226" s="11" t="str">
        <f>+VLOOKUP(R226,'Dimension descriptions'!K:M,3)</f>
        <v>BASIC PROGRAM</v>
      </c>
      <c r="T226" s="3" t="str">
        <f t="shared" si="31"/>
        <v>N</v>
      </c>
      <c r="U226" t="e">
        <f>+VLOOKUP(R226,'FY21 P13 Allotment memo'!O:O,1,FALSE)</f>
        <v>#N/A</v>
      </c>
      <c r="V226"/>
      <c r="W226"/>
      <c r="X226"/>
      <c r="Y226"/>
      <c r="Z226"/>
    </row>
    <row r="227" spans="1:26">
      <c r="A227">
        <v>10</v>
      </c>
      <c r="B227" t="s">
        <v>456</v>
      </c>
      <c r="C227" t="s">
        <v>457</v>
      </c>
      <c r="D227">
        <v>39</v>
      </c>
      <c r="E227">
        <v>0</v>
      </c>
      <c r="F227">
        <v>0</v>
      </c>
      <c r="G227" s="2">
        <f t="shared" si="26"/>
        <v>0</v>
      </c>
      <c r="H227" s="3" t="str">
        <f t="shared" si="27"/>
        <v>10</v>
      </c>
      <c r="I227" s="3" t="str">
        <f t="shared" si="28"/>
        <v>000</v>
      </c>
      <c r="J227" s="3">
        <v>0</v>
      </c>
      <c r="K227" s="3" t="str">
        <f>+VLOOKUP(J227,'Dimension descriptions'!P:R,3,FALSE)</f>
        <v>Balance Sheet Account</v>
      </c>
      <c r="L227" s="3" t="str">
        <f t="shared" si="29"/>
        <v>0000</v>
      </c>
      <c r="M227" s="10">
        <v>0</v>
      </c>
      <c r="N227" s="3" t="str">
        <f t="shared" si="24"/>
        <v>9898</v>
      </c>
      <c r="O227" s="3" t="str">
        <f t="shared" si="25"/>
        <v>888</v>
      </c>
      <c r="P227" s="3" t="str">
        <f t="shared" si="30"/>
        <v>8</v>
      </c>
      <c r="Q227" s="11">
        <f>+VLOOKUP(M227,'Dimension descriptions'!K:M,2,FALSE)</f>
        <v>0</v>
      </c>
      <c r="R227" s="33">
        <v>0</v>
      </c>
      <c r="S227" s="11" t="str">
        <f>+VLOOKUP(R227,'Dimension descriptions'!K:M,3)</f>
        <v>BASIC PROGRAM</v>
      </c>
      <c r="T227" s="3" t="str">
        <f t="shared" si="31"/>
        <v>N</v>
      </c>
      <c r="U227" t="e">
        <f>+VLOOKUP(R227,'FY21 P13 Allotment memo'!O:O,1,FALSE)</f>
        <v>#N/A</v>
      </c>
      <c r="V227"/>
      <c r="W227"/>
      <c r="X227"/>
      <c r="Y227"/>
      <c r="Z227"/>
    </row>
    <row r="228" spans="1:26">
      <c r="A228">
        <v>10</v>
      </c>
      <c r="B228" t="s">
        <v>458</v>
      </c>
      <c r="C228" t="s">
        <v>459</v>
      </c>
      <c r="D228">
        <v>39</v>
      </c>
      <c r="E228">
        <v>0</v>
      </c>
      <c r="F228">
        <v>9112966.0099999998</v>
      </c>
      <c r="G228" s="2">
        <f t="shared" si="26"/>
        <v>-9112966.0099999998</v>
      </c>
      <c r="H228" s="3" t="str">
        <f t="shared" si="27"/>
        <v>10</v>
      </c>
      <c r="I228" s="3" t="str">
        <f t="shared" si="28"/>
        <v>000</v>
      </c>
      <c r="J228" s="3">
        <v>0</v>
      </c>
      <c r="K228" s="3" t="str">
        <f>+VLOOKUP(J228,'Dimension descriptions'!P:R,3,FALSE)</f>
        <v>Balance Sheet Account</v>
      </c>
      <c r="L228" s="3" t="str">
        <f t="shared" si="29"/>
        <v>0000</v>
      </c>
      <c r="M228" s="10">
        <v>0</v>
      </c>
      <c r="N228" s="3" t="str">
        <f t="shared" si="24"/>
        <v>9899</v>
      </c>
      <c r="O228" s="3" t="str">
        <f t="shared" si="25"/>
        <v>888</v>
      </c>
      <c r="P228" s="3" t="str">
        <f t="shared" si="30"/>
        <v>8</v>
      </c>
      <c r="Q228" s="11">
        <f>+VLOOKUP(M228,'Dimension descriptions'!K:M,2,FALSE)</f>
        <v>0</v>
      </c>
      <c r="R228" s="33">
        <v>0</v>
      </c>
      <c r="S228" s="11" t="str">
        <f>+VLOOKUP(R228,'Dimension descriptions'!K:M,3)</f>
        <v>BASIC PROGRAM</v>
      </c>
      <c r="T228" s="3" t="str">
        <f t="shared" si="31"/>
        <v>N</v>
      </c>
      <c r="U228" t="e">
        <f>+VLOOKUP(R228,'FY21 P13 Allotment memo'!O:O,1,FALSE)</f>
        <v>#N/A</v>
      </c>
      <c r="V228"/>
      <c r="W228"/>
      <c r="X228"/>
      <c r="Y228"/>
      <c r="Z228"/>
    </row>
    <row r="229" spans="1:26">
      <c r="A229">
        <v>10</v>
      </c>
      <c r="B229" t="s">
        <v>460</v>
      </c>
      <c r="C229" t="s">
        <v>461</v>
      </c>
      <c r="D229">
        <v>39</v>
      </c>
      <c r="E229">
        <v>0</v>
      </c>
      <c r="F229">
        <v>0</v>
      </c>
      <c r="G229" s="2">
        <f t="shared" si="26"/>
        <v>0</v>
      </c>
      <c r="H229" s="3" t="str">
        <f t="shared" si="27"/>
        <v>10</v>
      </c>
      <c r="I229" s="3" t="str">
        <f t="shared" si="28"/>
        <v>000</v>
      </c>
      <c r="J229" s="3">
        <v>0</v>
      </c>
      <c r="K229" s="3" t="str">
        <f>+VLOOKUP(J229,'Dimension descriptions'!P:R,3,FALSE)</f>
        <v>Balance Sheet Account</v>
      </c>
      <c r="L229" s="3" t="str">
        <f t="shared" si="29"/>
        <v>1215</v>
      </c>
      <c r="M229" s="10">
        <v>1215</v>
      </c>
      <c r="N229" s="3" t="str">
        <f t="shared" si="24"/>
        <v>9879</v>
      </c>
      <c r="O229" s="3" t="str">
        <f t="shared" si="25"/>
        <v>888</v>
      </c>
      <c r="P229" s="3" t="str">
        <f t="shared" si="30"/>
        <v>8</v>
      </c>
      <c r="Q229" s="11">
        <f>+VLOOKUP(M229,'Dimension descriptions'!K:M,2,FALSE)</f>
        <v>1215</v>
      </c>
      <c r="R229" s="33">
        <v>1215</v>
      </c>
      <c r="S229" s="11" t="str">
        <f>+VLOOKUP(R229,'Dimension descriptions'!K:M,3)</f>
        <v>SPECIAL EDUCATION -- PRESCHOOL</v>
      </c>
      <c r="T229" s="3" t="str">
        <f t="shared" si="31"/>
        <v>N</v>
      </c>
      <c r="U229">
        <f>+VLOOKUP(R229,'FY21 P13 Allotment memo'!O:O,1,FALSE)</f>
        <v>1215</v>
      </c>
      <c r="V229"/>
      <c r="W229"/>
      <c r="X229"/>
      <c r="Y229"/>
      <c r="Z229"/>
    </row>
    <row r="230" spans="1:26">
      <c r="A230">
        <v>10</v>
      </c>
      <c r="B230" t="s">
        <v>462</v>
      </c>
      <c r="C230" t="s">
        <v>463</v>
      </c>
      <c r="D230">
        <v>39</v>
      </c>
      <c r="E230">
        <v>0</v>
      </c>
      <c r="F230">
        <v>600000</v>
      </c>
      <c r="G230" s="2">
        <f t="shared" si="26"/>
        <v>-600000</v>
      </c>
      <c r="H230" s="3" t="str">
        <f t="shared" si="27"/>
        <v>10</v>
      </c>
      <c r="I230" s="3" t="str">
        <f t="shared" si="28"/>
        <v>000</v>
      </c>
      <c r="J230" s="3">
        <v>0</v>
      </c>
      <c r="K230" s="3" t="str">
        <f>+VLOOKUP(J230,'Dimension descriptions'!P:R,3,FALSE)</f>
        <v>Balance Sheet Account</v>
      </c>
      <c r="L230" s="3" t="str">
        <f t="shared" si="29"/>
        <v>8300</v>
      </c>
      <c r="M230" s="10">
        <v>8300</v>
      </c>
      <c r="N230" s="3" t="str">
        <f t="shared" si="24"/>
        <v>9890</v>
      </c>
      <c r="O230" s="3" t="str">
        <f t="shared" si="25"/>
        <v>888</v>
      </c>
      <c r="P230" s="3" t="str">
        <f t="shared" si="30"/>
        <v>8</v>
      </c>
      <c r="Q230" s="11">
        <f>+VLOOKUP(M230,'Dimension descriptions'!K:M,2,FALSE)</f>
        <v>8500</v>
      </c>
      <c r="R230" s="33">
        <v>8500</v>
      </c>
      <c r="S230" s="11" t="str">
        <f>+VLOOKUP(R230,'Dimension descriptions'!K:M,3)</f>
        <v>UNIQUE LOCAL ENTERPRISE</v>
      </c>
      <c r="T230" s="3" t="str">
        <f t="shared" si="31"/>
        <v>Y</v>
      </c>
      <c r="U230" t="e">
        <f>+VLOOKUP(R230,'FY21 P13 Allotment memo'!O:O,1,FALSE)</f>
        <v>#N/A</v>
      </c>
      <c r="V230"/>
      <c r="W230"/>
      <c r="X230"/>
      <c r="Y230"/>
      <c r="Z230"/>
    </row>
    <row r="231" spans="1:26">
      <c r="A231">
        <v>10</v>
      </c>
      <c r="B231" t="s">
        <v>464</v>
      </c>
      <c r="C231" t="s">
        <v>465</v>
      </c>
      <c r="D231">
        <v>61</v>
      </c>
      <c r="E231">
        <v>220821.26</v>
      </c>
      <c r="F231">
        <v>0</v>
      </c>
      <c r="G231" s="2">
        <f t="shared" si="26"/>
        <v>220821.26</v>
      </c>
      <c r="H231" s="3" t="str">
        <f t="shared" si="27"/>
        <v>10</v>
      </c>
      <c r="I231" s="3" t="str">
        <f t="shared" si="28"/>
        <v>000</v>
      </c>
      <c r="J231" s="3">
        <v>0</v>
      </c>
      <c r="K231" s="3" t="str">
        <f>+VLOOKUP(J231,'Dimension descriptions'!P:R,3,FALSE)</f>
        <v>Balance Sheet Account</v>
      </c>
      <c r="L231" s="3" t="str">
        <f t="shared" si="29"/>
        <v>0000</v>
      </c>
      <c r="M231" s="10">
        <v>0</v>
      </c>
      <c r="N231" s="3" t="str">
        <f t="shared" si="24"/>
        <v>9440</v>
      </c>
      <c r="O231" s="3" t="str">
        <f t="shared" si="25"/>
        <v>888</v>
      </c>
      <c r="P231" s="3" t="str">
        <f t="shared" si="30"/>
        <v>8</v>
      </c>
      <c r="Q231" s="11">
        <f>+VLOOKUP(M231,'Dimension descriptions'!K:M,2,FALSE)</f>
        <v>0</v>
      </c>
      <c r="R231" s="33">
        <v>0</v>
      </c>
      <c r="S231" s="11" t="str">
        <f>+VLOOKUP(R231,'Dimension descriptions'!K:M,3)</f>
        <v>BASIC PROGRAM</v>
      </c>
      <c r="T231" s="3" t="str">
        <f t="shared" si="31"/>
        <v>N</v>
      </c>
      <c r="U231" t="e">
        <f>+VLOOKUP(R231,'FY21 P13 Allotment memo'!O:O,1,FALSE)</f>
        <v>#N/A</v>
      </c>
      <c r="V231"/>
      <c r="W231"/>
      <c r="X231"/>
      <c r="Y231"/>
      <c r="Z231"/>
    </row>
    <row r="232" spans="1:26">
      <c r="A232">
        <v>10</v>
      </c>
      <c r="B232" t="s">
        <v>466</v>
      </c>
      <c r="C232" t="s">
        <v>467</v>
      </c>
      <c r="D232">
        <v>62</v>
      </c>
      <c r="E232">
        <v>0</v>
      </c>
      <c r="F232">
        <v>220821.26</v>
      </c>
      <c r="G232" s="2">
        <f t="shared" si="26"/>
        <v>-220821.26</v>
      </c>
      <c r="H232" s="3" t="str">
        <f t="shared" si="27"/>
        <v>10</v>
      </c>
      <c r="I232" s="3" t="str">
        <f t="shared" si="28"/>
        <v>000</v>
      </c>
      <c r="J232" s="3">
        <v>0</v>
      </c>
      <c r="K232" s="3" t="str">
        <f>+VLOOKUP(J232,'Dimension descriptions'!P:R,3,FALSE)</f>
        <v>Balance Sheet Account</v>
      </c>
      <c r="L232" s="3" t="str">
        <f t="shared" si="29"/>
        <v>0000</v>
      </c>
      <c r="M232" s="10">
        <v>0</v>
      </c>
      <c r="N232" s="3" t="str">
        <f t="shared" si="24"/>
        <v>9430</v>
      </c>
      <c r="O232" s="3" t="str">
        <f t="shared" si="25"/>
        <v>888</v>
      </c>
      <c r="P232" s="3" t="str">
        <f t="shared" si="30"/>
        <v>8</v>
      </c>
      <c r="Q232" s="11">
        <f>+VLOOKUP(M232,'Dimension descriptions'!K:M,2,FALSE)</f>
        <v>0</v>
      </c>
      <c r="R232" s="33">
        <v>0</v>
      </c>
      <c r="S232" s="11" t="str">
        <f>+VLOOKUP(R232,'Dimension descriptions'!K:M,3)</f>
        <v>BASIC PROGRAM</v>
      </c>
      <c r="T232" s="3" t="str">
        <f t="shared" si="31"/>
        <v>N</v>
      </c>
      <c r="U232" t="e">
        <f>+VLOOKUP(R232,'FY21 P13 Allotment memo'!O:O,1,FALSE)</f>
        <v>#N/A</v>
      </c>
      <c r="V232"/>
      <c r="W232"/>
      <c r="X232"/>
      <c r="Y232"/>
      <c r="Z232"/>
    </row>
    <row r="233" spans="1:26">
      <c r="A233">
        <v>10</v>
      </c>
      <c r="B233" t="s">
        <v>468</v>
      </c>
      <c r="C233" t="s">
        <v>469</v>
      </c>
      <c r="D233">
        <v>67</v>
      </c>
      <c r="E233">
        <v>0</v>
      </c>
      <c r="F233">
        <v>0</v>
      </c>
      <c r="G233" s="2">
        <f t="shared" si="26"/>
        <v>0</v>
      </c>
      <c r="H233" s="3" t="str">
        <f t="shared" si="27"/>
        <v>10</v>
      </c>
      <c r="I233" s="3" t="str">
        <f t="shared" si="28"/>
        <v>000</v>
      </c>
      <c r="J233" s="3">
        <v>0</v>
      </c>
      <c r="K233" s="3" t="str">
        <f>+VLOOKUP(J233,'Dimension descriptions'!P:R,3,FALSE)</f>
        <v>Balance Sheet Account</v>
      </c>
      <c r="L233" s="3" t="str">
        <f t="shared" si="29"/>
        <v>0000</v>
      </c>
      <c r="M233" s="10">
        <v>0</v>
      </c>
      <c r="N233" s="3" t="str">
        <f t="shared" si="24"/>
        <v>9435</v>
      </c>
      <c r="O233" s="3" t="str">
        <f t="shared" si="25"/>
        <v>888</v>
      </c>
      <c r="P233" s="3" t="str">
        <f t="shared" si="30"/>
        <v>8</v>
      </c>
      <c r="Q233" s="11">
        <f>+VLOOKUP(M233,'Dimension descriptions'!K:M,2,FALSE)</f>
        <v>0</v>
      </c>
      <c r="R233" s="33">
        <v>0</v>
      </c>
      <c r="S233" s="11" t="str">
        <f>+VLOOKUP(R233,'Dimension descriptions'!K:M,3)</f>
        <v>BASIC PROGRAM</v>
      </c>
      <c r="T233" s="3" t="str">
        <f t="shared" si="31"/>
        <v>N</v>
      </c>
      <c r="U233" t="e">
        <f>+VLOOKUP(R233,'FY21 P13 Allotment memo'!O:O,1,FALSE)</f>
        <v>#N/A</v>
      </c>
      <c r="V233"/>
      <c r="W233"/>
      <c r="X233"/>
      <c r="Y233"/>
      <c r="Z233"/>
    </row>
    <row r="234" spans="1:26">
      <c r="A234">
        <v>10</v>
      </c>
      <c r="B234" t="s">
        <v>470</v>
      </c>
      <c r="C234" t="s">
        <v>471</v>
      </c>
      <c r="D234">
        <v>81</v>
      </c>
      <c r="E234">
        <v>0</v>
      </c>
      <c r="F234">
        <v>0</v>
      </c>
      <c r="G234" s="2">
        <f t="shared" si="26"/>
        <v>0</v>
      </c>
      <c r="H234" s="3" t="str">
        <f t="shared" si="27"/>
        <v>10</v>
      </c>
      <c r="I234" s="3" t="str">
        <f t="shared" si="28"/>
        <v>104</v>
      </c>
      <c r="J234" s="3">
        <v>104</v>
      </c>
      <c r="K234" s="3" t="str">
        <f>+VLOOKUP(J234,'Dimension descriptions'!P:R,3,FALSE)</f>
        <v>Adams Elementary</v>
      </c>
      <c r="L234" s="3" t="str">
        <f t="shared" si="29"/>
        <v>5560</v>
      </c>
      <c r="M234" s="10">
        <v>5560</v>
      </c>
      <c r="N234" s="3" t="str">
        <f t="shared" si="24"/>
        <v>1990</v>
      </c>
      <c r="O234" s="3" t="str">
        <f t="shared" si="25"/>
        <v>999</v>
      </c>
      <c r="P234" s="3" t="str">
        <f t="shared" si="30"/>
        <v>9</v>
      </c>
      <c r="Q234" s="11">
        <f>+VLOOKUP(M234,'Dimension descriptions'!K:M,2,FALSE)</f>
        <v>5500</v>
      </c>
      <c r="R234" s="33">
        <v>5500</v>
      </c>
      <c r="S234" s="11" t="str">
        <f>+VLOOKUP(R234,'Dimension descriptions'!K:M,3)</f>
        <v>PUBLIC EDUCATION CAPITAL OUTLA</v>
      </c>
      <c r="T234" s="3" t="str">
        <f t="shared" si="31"/>
        <v>Y</v>
      </c>
      <c r="U234" t="e">
        <f>+VLOOKUP(R234,'FY21 P13 Allotment memo'!O:O,1,FALSE)</f>
        <v>#N/A</v>
      </c>
      <c r="V234"/>
      <c r="W234"/>
      <c r="X234"/>
      <c r="Y234"/>
      <c r="Z234"/>
    </row>
    <row r="235" spans="1:26">
      <c r="A235">
        <v>10</v>
      </c>
      <c r="B235" t="s">
        <v>472</v>
      </c>
      <c r="C235" t="s">
        <v>473</v>
      </c>
      <c r="D235">
        <v>81</v>
      </c>
      <c r="E235">
        <v>0</v>
      </c>
      <c r="F235">
        <v>0</v>
      </c>
      <c r="G235" s="2">
        <f t="shared" si="26"/>
        <v>0</v>
      </c>
      <c r="H235" s="3" t="str">
        <f t="shared" si="27"/>
        <v>10</v>
      </c>
      <c r="I235" s="3" t="str">
        <f t="shared" si="28"/>
        <v>104</v>
      </c>
      <c r="J235" s="3">
        <v>104</v>
      </c>
      <c r="K235" s="3" t="str">
        <f>+VLOOKUP(J235,'Dimension descriptions'!P:R,3,FALSE)</f>
        <v>Adams Elementary</v>
      </c>
      <c r="L235" s="3" t="str">
        <f t="shared" si="29"/>
        <v>9999</v>
      </c>
      <c r="M235" s="10">
        <v>9999</v>
      </c>
      <c r="N235" s="3" t="str">
        <f t="shared" si="24"/>
        <v>1910</v>
      </c>
      <c r="O235" s="3" t="str">
        <f t="shared" si="25"/>
        <v>999</v>
      </c>
      <c r="P235" s="3" t="str">
        <f t="shared" si="30"/>
        <v>9</v>
      </c>
      <c r="Q235" s="11">
        <f>+VLOOKUP(M235,'Dimension descriptions'!K:M,2,FALSE)</f>
        <v>9999</v>
      </c>
      <c r="R235" s="33">
        <v>9999</v>
      </c>
      <c r="S235" s="11" t="str">
        <f>+VLOOKUP(R235,'Dimension descriptions'!K:M,3)</f>
        <v>UNDISTRIBUTED BY PROGRAM</v>
      </c>
      <c r="T235" s="3" t="str">
        <f t="shared" si="31"/>
        <v>N</v>
      </c>
      <c r="U235" t="e">
        <f>+VLOOKUP(R235,'FY21 P13 Allotment memo'!O:O,1,FALSE)</f>
        <v>#N/A</v>
      </c>
      <c r="V235"/>
      <c r="W235"/>
      <c r="X235"/>
      <c r="Y235"/>
      <c r="Z235"/>
    </row>
    <row r="236" spans="1:26">
      <c r="A236">
        <v>10</v>
      </c>
      <c r="B236" t="s">
        <v>474</v>
      </c>
      <c r="C236" t="s">
        <v>475</v>
      </c>
      <c r="D236">
        <v>81</v>
      </c>
      <c r="E236">
        <v>0</v>
      </c>
      <c r="F236">
        <v>0</v>
      </c>
      <c r="G236" s="2">
        <f t="shared" si="26"/>
        <v>0</v>
      </c>
      <c r="H236" s="3" t="str">
        <f t="shared" si="27"/>
        <v>10</v>
      </c>
      <c r="I236" s="3" t="str">
        <f t="shared" si="28"/>
        <v>110</v>
      </c>
      <c r="J236" s="3">
        <v>110</v>
      </c>
      <c r="K236" s="3" t="str">
        <f>+VLOOKUP(J236,'Dimension descriptions'!P:R,3,FALSE)</f>
        <v>Bridger Elementary</v>
      </c>
      <c r="L236" s="3" t="str">
        <f t="shared" si="29"/>
        <v>1050</v>
      </c>
      <c r="M236" s="10">
        <v>1050</v>
      </c>
      <c r="N236" s="3" t="str">
        <f t="shared" si="24"/>
        <v>5200</v>
      </c>
      <c r="O236" s="3" t="str">
        <f t="shared" si="25"/>
        <v>999</v>
      </c>
      <c r="P236" s="3" t="str">
        <f t="shared" si="30"/>
        <v>9</v>
      </c>
      <c r="Q236" s="11">
        <f>+VLOOKUP(M236,'Dimension descriptions'!K:M,2,FALSE)</f>
        <v>50</v>
      </c>
      <c r="R236" s="33">
        <v>50</v>
      </c>
      <c r="S236" s="11" t="str">
        <f>+VLOOKUP(R236,'Dimension descriptions'!K:M,3)</f>
        <v>CLASSROOM-GENERAL</v>
      </c>
      <c r="T236" s="3" t="str">
        <f t="shared" si="31"/>
        <v>Y</v>
      </c>
      <c r="U236" t="e">
        <f>+VLOOKUP(R236,'FY21 P13 Allotment memo'!O:O,1,FALSE)</f>
        <v>#N/A</v>
      </c>
      <c r="V236"/>
      <c r="W236"/>
      <c r="X236"/>
      <c r="Y236"/>
      <c r="Z236"/>
    </row>
    <row r="237" spans="1:26">
      <c r="A237">
        <v>10</v>
      </c>
      <c r="B237" t="s">
        <v>476</v>
      </c>
      <c r="C237" t="s">
        <v>471</v>
      </c>
      <c r="D237">
        <v>81</v>
      </c>
      <c r="E237">
        <v>0</v>
      </c>
      <c r="F237">
        <v>0</v>
      </c>
      <c r="G237" s="2">
        <f t="shared" si="26"/>
        <v>0</v>
      </c>
      <c r="H237" s="3" t="str">
        <f t="shared" si="27"/>
        <v>10</v>
      </c>
      <c r="I237" s="3" t="str">
        <f t="shared" si="28"/>
        <v>110</v>
      </c>
      <c r="J237" s="3">
        <v>110</v>
      </c>
      <c r="K237" s="3" t="str">
        <f>+VLOOKUP(J237,'Dimension descriptions'!P:R,3,FALSE)</f>
        <v>Bridger Elementary</v>
      </c>
      <c r="L237" s="3" t="str">
        <f t="shared" si="29"/>
        <v>5560</v>
      </c>
      <c r="M237" s="10">
        <v>5560</v>
      </c>
      <c r="N237" s="3" t="str">
        <f t="shared" si="24"/>
        <v>1990</v>
      </c>
      <c r="O237" s="3" t="str">
        <f t="shared" si="25"/>
        <v>999</v>
      </c>
      <c r="P237" s="3" t="str">
        <f t="shared" si="30"/>
        <v>9</v>
      </c>
      <c r="Q237" s="11">
        <f>+VLOOKUP(M237,'Dimension descriptions'!K:M,2,FALSE)</f>
        <v>5500</v>
      </c>
      <c r="R237" s="33">
        <v>5500</v>
      </c>
      <c r="S237" s="11" t="str">
        <f>+VLOOKUP(R237,'Dimension descriptions'!K:M,3)</f>
        <v>PUBLIC EDUCATION CAPITAL OUTLA</v>
      </c>
      <c r="T237" s="3" t="str">
        <f t="shared" si="31"/>
        <v>Y</v>
      </c>
      <c r="U237" t="e">
        <f>+VLOOKUP(R237,'FY21 P13 Allotment memo'!O:O,1,FALSE)</f>
        <v>#N/A</v>
      </c>
      <c r="V237"/>
      <c r="W237"/>
      <c r="X237"/>
      <c r="Y237"/>
      <c r="Z237"/>
    </row>
    <row r="238" spans="1:26">
      <c r="A238">
        <v>10</v>
      </c>
      <c r="B238" t="s">
        <v>477</v>
      </c>
      <c r="C238" t="s">
        <v>478</v>
      </c>
      <c r="D238">
        <v>81</v>
      </c>
      <c r="E238">
        <v>0</v>
      </c>
      <c r="F238">
        <v>0</v>
      </c>
      <c r="G238" s="2">
        <f t="shared" si="26"/>
        <v>0</v>
      </c>
      <c r="H238" s="3" t="str">
        <f t="shared" si="27"/>
        <v>10</v>
      </c>
      <c r="I238" s="3" t="str">
        <f t="shared" si="28"/>
        <v>110</v>
      </c>
      <c r="J238" s="3">
        <v>110</v>
      </c>
      <c r="K238" s="3" t="str">
        <f>+VLOOKUP(J238,'Dimension descriptions'!P:R,3,FALSE)</f>
        <v>Bridger Elementary</v>
      </c>
      <c r="L238" s="3" t="str">
        <f t="shared" si="29"/>
        <v>9999</v>
      </c>
      <c r="M238" s="10">
        <v>9999</v>
      </c>
      <c r="N238" s="3" t="str">
        <f t="shared" si="24"/>
        <v>1910</v>
      </c>
      <c r="O238" s="3" t="str">
        <f t="shared" si="25"/>
        <v>999</v>
      </c>
      <c r="P238" s="3" t="str">
        <f t="shared" si="30"/>
        <v>9</v>
      </c>
      <c r="Q238" s="11">
        <f>+VLOOKUP(M238,'Dimension descriptions'!K:M,2,FALSE)</f>
        <v>9999</v>
      </c>
      <c r="R238" s="33">
        <v>9999</v>
      </c>
      <c r="S238" s="11" t="str">
        <f>+VLOOKUP(R238,'Dimension descriptions'!K:M,3)</f>
        <v>UNDISTRIBUTED BY PROGRAM</v>
      </c>
      <c r="T238" s="3" t="str">
        <f t="shared" si="31"/>
        <v>N</v>
      </c>
      <c r="U238" t="e">
        <f>+VLOOKUP(R238,'FY21 P13 Allotment memo'!O:O,1,FALSE)</f>
        <v>#N/A</v>
      </c>
      <c r="V238"/>
      <c r="W238"/>
      <c r="X238"/>
      <c r="Y238"/>
      <c r="Z238"/>
    </row>
    <row r="239" spans="1:26">
      <c r="A239">
        <v>10</v>
      </c>
      <c r="B239" t="s">
        <v>479</v>
      </c>
      <c r="C239" t="s">
        <v>480</v>
      </c>
      <c r="D239">
        <v>81</v>
      </c>
      <c r="E239">
        <v>0</v>
      </c>
      <c r="F239">
        <v>0</v>
      </c>
      <c r="G239" s="2">
        <f t="shared" si="26"/>
        <v>0</v>
      </c>
      <c r="H239" s="3" t="str">
        <f t="shared" si="27"/>
        <v>10</v>
      </c>
      <c r="I239" s="3" t="str">
        <f t="shared" si="28"/>
        <v>112</v>
      </c>
      <c r="J239" s="3">
        <v>112</v>
      </c>
      <c r="K239" s="3" t="str">
        <f>+VLOOKUP(J239,'Dimension descriptions'!P:R,3,FALSE)</f>
        <v>Ellis Elementary</v>
      </c>
      <c r="L239" s="3" t="str">
        <f t="shared" si="29"/>
        <v>1050</v>
      </c>
      <c r="M239" s="10">
        <v>1050</v>
      </c>
      <c r="N239" s="3" t="str">
        <f t="shared" si="24"/>
        <v>5200</v>
      </c>
      <c r="O239" s="3" t="str">
        <f t="shared" si="25"/>
        <v>999</v>
      </c>
      <c r="P239" s="3" t="str">
        <f t="shared" si="30"/>
        <v>9</v>
      </c>
      <c r="Q239" s="11">
        <f>+VLOOKUP(M239,'Dimension descriptions'!K:M,2,FALSE)</f>
        <v>50</v>
      </c>
      <c r="R239" s="33">
        <v>50</v>
      </c>
      <c r="S239" s="11" t="str">
        <f>+VLOOKUP(R239,'Dimension descriptions'!K:M,3)</f>
        <v>CLASSROOM-GENERAL</v>
      </c>
      <c r="T239" s="3" t="str">
        <f t="shared" si="31"/>
        <v>Y</v>
      </c>
      <c r="U239" t="e">
        <f>+VLOOKUP(R239,'FY21 P13 Allotment memo'!O:O,1,FALSE)</f>
        <v>#N/A</v>
      </c>
      <c r="V239"/>
      <c r="W239"/>
      <c r="X239"/>
      <c r="Y239"/>
      <c r="Z239"/>
    </row>
    <row r="240" spans="1:26">
      <c r="A240">
        <v>10</v>
      </c>
      <c r="B240" t="s">
        <v>481</v>
      </c>
      <c r="C240" t="s">
        <v>471</v>
      </c>
      <c r="D240">
        <v>81</v>
      </c>
      <c r="E240">
        <v>0</v>
      </c>
      <c r="F240">
        <v>0</v>
      </c>
      <c r="G240" s="2">
        <f t="shared" si="26"/>
        <v>0</v>
      </c>
      <c r="H240" s="3" t="str">
        <f t="shared" si="27"/>
        <v>10</v>
      </c>
      <c r="I240" s="3" t="str">
        <f t="shared" si="28"/>
        <v>112</v>
      </c>
      <c r="J240" s="3">
        <v>112</v>
      </c>
      <c r="K240" s="3" t="str">
        <f>+VLOOKUP(J240,'Dimension descriptions'!P:R,3,FALSE)</f>
        <v>Ellis Elementary</v>
      </c>
      <c r="L240" s="3" t="str">
        <f t="shared" si="29"/>
        <v>5560</v>
      </c>
      <c r="M240" s="10">
        <v>5560</v>
      </c>
      <c r="N240" s="3" t="str">
        <f t="shared" si="24"/>
        <v>1990</v>
      </c>
      <c r="O240" s="3" t="str">
        <f t="shared" si="25"/>
        <v>999</v>
      </c>
      <c r="P240" s="3" t="str">
        <f t="shared" si="30"/>
        <v>9</v>
      </c>
      <c r="Q240" s="11">
        <f>+VLOOKUP(M240,'Dimension descriptions'!K:M,2,FALSE)</f>
        <v>5500</v>
      </c>
      <c r="R240" s="33">
        <v>5500</v>
      </c>
      <c r="S240" s="11" t="str">
        <f>+VLOOKUP(R240,'Dimension descriptions'!K:M,3)</f>
        <v>PUBLIC EDUCATION CAPITAL OUTLA</v>
      </c>
      <c r="T240" s="3" t="str">
        <f t="shared" si="31"/>
        <v>Y</v>
      </c>
      <c r="U240" t="e">
        <f>+VLOOKUP(R240,'FY21 P13 Allotment memo'!O:O,1,FALSE)</f>
        <v>#N/A</v>
      </c>
      <c r="V240"/>
      <c r="W240"/>
      <c r="X240"/>
      <c r="Y240"/>
      <c r="Z240"/>
    </row>
    <row r="241" spans="1:26">
      <c r="A241">
        <v>10</v>
      </c>
      <c r="B241" t="s">
        <v>482</v>
      </c>
      <c r="C241" t="s">
        <v>483</v>
      </c>
      <c r="D241">
        <v>81</v>
      </c>
      <c r="E241">
        <v>0</v>
      </c>
      <c r="F241">
        <v>830.65</v>
      </c>
      <c r="G241" s="2">
        <f t="shared" si="26"/>
        <v>-830.65</v>
      </c>
      <c r="H241" s="3" t="str">
        <f t="shared" si="27"/>
        <v>10</v>
      </c>
      <c r="I241" s="3" t="str">
        <f t="shared" si="28"/>
        <v>113</v>
      </c>
      <c r="J241" s="3">
        <v>113</v>
      </c>
      <c r="K241" s="3" t="str">
        <f>+VLOOKUP(J241,'Dimension descriptions'!P:R,3,FALSE)</f>
        <v>Riverside Pre School</v>
      </c>
      <c r="L241" s="3" t="str">
        <f t="shared" si="29"/>
        <v>1216</v>
      </c>
      <c r="M241" s="10">
        <v>1216</v>
      </c>
      <c r="N241" s="3" t="str">
        <f t="shared" si="24"/>
        <v>1990</v>
      </c>
      <c r="O241" s="3" t="str">
        <f t="shared" si="25"/>
        <v>999</v>
      </c>
      <c r="P241" s="3" t="str">
        <f t="shared" si="30"/>
        <v>9</v>
      </c>
      <c r="Q241" s="11">
        <f>+VLOOKUP(M241,'Dimension descriptions'!K:M,2,FALSE)</f>
        <v>1215</v>
      </c>
      <c r="R241" s="33">
        <v>1215</v>
      </c>
      <c r="S241" s="11" t="str">
        <f>+VLOOKUP(R241,'Dimension descriptions'!K:M,3)</f>
        <v>SPECIAL EDUCATION -- PRESCHOOL</v>
      </c>
      <c r="T241" s="3" t="str">
        <f t="shared" si="31"/>
        <v>Y</v>
      </c>
      <c r="U241">
        <f>+VLOOKUP(R241,'FY21 P13 Allotment memo'!O:O,1,FALSE)</f>
        <v>1215</v>
      </c>
      <c r="V241"/>
      <c r="W241"/>
      <c r="X241"/>
      <c r="Y241"/>
      <c r="Z241"/>
    </row>
    <row r="242" spans="1:26">
      <c r="A242">
        <v>10</v>
      </c>
      <c r="B242" t="s">
        <v>484</v>
      </c>
      <c r="C242" t="s">
        <v>471</v>
      </c>
      <c r="D242">
        <v>81</v>
      </c>
      <c r="E242">
        <v>0</v>
      </c>
      <c r="F242">
        <v>0</v>
      </c>
      <c r="G242" s="2">
        <f t="shared" si="26"/>
        <v>0</v>
      </c>
      <c r="H242" s="3" t="str">
        <f t="shared" si="27"/>
        <v>10</v>
      </c>
      <c r="I242" s="3" t="str">
        <f t="shared" si="28"/>
        <v>113</v>
      </c>
      <c r="J242" s="3">
        <v>113</v>
      </c>
      <c r="K242" s="3" t="str">
        <f>+VLOOKUP(J242,'Dimension descriptions'!P:R,3,FALSE)</f>
        <v>Riverside Pre School</v>
      </c>
      <c r="L242" s="3" t="str">
        <f t="shared" si="29"/>
        <v>5560</v>
      </c>
      <c r="M242" s="10">
        <v>5560</v>
      </c>
      <c r="N242" s="3" t="str">
        <f t="shared" si="24"/>
        <v>1990</v>
      </c>
      <c r="O242" s="3" t="str">
        <f t="shared" si="25"/>
        <v>999</v>
      </c>
      <c r="P242" s="3" t="str">
        <f t="shared" si="30"/>
        <v>9</v>
      </c>
      <c r="Q242" s="11">
        <f>+VLOOKUP(M242,'Dimension descriptions'!K:M,2,FALSE)</f>
        <v>5500</v>
      </c>
      <c r="R242" s="33">
        <v>5500</v>
      </c>
      <c r="S242" s="11" t="str">
        <f>+VLOOKUP(R242,'Dimension descriptions'!K:M,3)</f>
        <v>PUBLIC EDUCATION CAPITAL OUTLA</v>
      </c>
      <c r="T242" s="3" t="str">
        <f t="shared" si="31"/>
        <v>Y</v>
      </c>
      <c r="U242" t="e">
        <f>+VLOOKUP(R242,'FY21 P13 Allotment memo'!O:O,1,FALSE)</f>
        <v>#N/A</v>
      </c>
      <c r="V242"/>
      <c r="W242"/>
      <c r="X242"/>
      <c r="Y242"/>
      <c r="Z242"/>
    </row>
    <row r="243" spans="1:26">
      <c r="A243">
        <v>10</v>
      </c>
      <c r="B243" t="s">
        <v>485</v>
      </c>
      <c r="C243" t="s">
        <v>486</v>
      </c>
      <c r="D243">
        <v>81</v>
      </c>
      <c r="E243">
        <v>0</v>
      </c>
      <c r="F243">
        <v>516</v>
      </c>
      <c r="G243" s="2">
        <f t="shared" si="26"/>
        <v>-516</v>
      </c>
      <c r="H243" s="3" t="str">
        <f t="shared" si="27"/>
        <v>10</v>
      </c>
      <c r="I243" s="3" t="str">
        <f t="shared" si="28"/>
        <v>114</v>
      </c>
      <c r="J243" s="3">
        <v>114</v>
      </c>
      <c r="K243" s="3" t="str">
        <f>+VLOOKUP(J243,'Dimension descriptions'!P:R,3,FALSE)</f>
        <v>Logan Early Childhood Center</v>
      </c>
      <c r="L243" s="3" t="str">
        <f t="shared" si="29"/>
        <v>1050</v>
      </c>
      <c r="M243" s="10">
        <v>1050</v>
      </c>
      <c r="N243" s="3" t="str">
        <f t="shared" si="24"/>
        <v>1990</v>
      </c>
      <c r="O243" s="3" t="str">
        <f t="shared" si="25"/>
        <v>999</v>
      </c>
      <c r="P243" s="3" t="str">
        <f t="shared" si="30"/>
        <v>9</v>
      </c>
      <c r="Q243" s="11">
        <f>+VLOOKUP(M243,'Dimension descriptions'!K:M,2,FALSE)</f>
        <v>50</v>
      </c>
      <c r="R243" s="33">
        <v>50</v>
      </c>
      <c r="S243" s="11" t="str">
        <f>+VLOOKUP(R243,'Dimension descriptions'!K:M,3)</f>
        <v>CLASSROOM-GENERAL</v>
      </c>
      <c r="T243" s="3" t="str">
        <f t="shared" si="31"/>
        <v>Y</v>
      </c>
      <c r="U243" t="e">
        <f>+VLOOKUP(R243,'FY21 P13 Allotment memo'!O:O,1,FALSE)</f>
        <v>#N/A</v>
      </c>
      <c r="V243"/>
      <c r="W243"/>
      <c r="X243"/>
      <c r="Y243"/>
      <c r="Z243"/>
    </row>
    <row r="244" spans="1:26">
      <c r="A244">
        <v>10</v>
      </c>
      <c r="B244" t="s">
        <v>487</v>
      </c>
      <c r="C244" t="s">
        <v>488</v>
      </c>
      <c r="D244">
        <v>81</v>
      </c>
      <c r="E244">
        <v>0</v>
      </c>
      <c r="F244">
        <v>0</v>
      </c>
      <c r="G244" s="2">
        <f t="shared" si="26"/>
        <v>0</v>
      </c>
      <c r="H244" s="3" t="str">
        <f t="shared" si="27"/>
        <v>10</v>
      </c>
      <c r="I244" s="3" t="str">
        <f t="shared" si="28"/>
        <v>114</v>
      </c>
      <c r="J244" s="3">
        <v>114</v>
      </c>
      <c r="K244" s="3" t="str">
        <f>+VLOOKUP(J244,'Dimension descriptions'!P:R,3,FALSE)</f>
        <v>Logan Early Childhood Center</v>
      </c>
      <c r="L244" s="3" t="str">
        <f t="shared" si="29"/>
        <v>1050</v>
      </c>
      <c r="M244" s="10">
        <v>1050</v>
      </c>
      <c r="N244" s="3" t="str">
        <f t="shared" si="24"/>
        <v>5200</v>
      </c>
      <c r="O244" s="3" t="str">
        <f t="shared" si="25"/>
        <v>999</v>
      </c>
      <c r="P244" s="3" t="str">
        <f t="shared" si="30"/>
        <v>9</v>
      </c>
      <c r="Q244" s="11">
        <f>+VLOOKUP(M244,'Dimension descriptions'!K:M,2,FALSE)</f>
        <v>50</v>
      </c>
      <c r="R244" s="33">
        <v>50</v>
      </c>
      <c r="S244" s="11" t="str">
        <f>+VLOOKUP(R244,'Dimension descriptions'!K:M,3)</f>
        <v>CLASSROOM-GENERAL</v>
      </c>
      <c r="T244" s="3" t="str">
        <f t="shared" si="31"/>
        <v>Y</v>
      </c>
      <c r="U244" t="e">
        <f>+VLOOKUP(R244,'FY21 P13 Allotment memo'!O:O,1,FALSE)</f>
        <v>#N/A</v>
      </c>
      <c r="V244"/>
      <c r="W244"/>
      <c r="X244"/>
      <c r="Y244"/>
      <c r="Z244"/>
    </row>
    <row r="245" spans="1:26">
      <c r="A245">
        <v>10</v>
      </c>
      <c r="B245" t="s">
        <v>489</v>
      </c>
      <c r="C245" t="s">
        <v>471</v>
      </c>
      <c r="D245">
        <v>81</v>
      </c>
      <c r="E245">
        <v>0</v>
      </c>
      <c r="F245">
        <v>0</v>
      </c>
      <c r="G245" s="2">
        <f t="shared" si="26"/>
        <v>0</v>
      </c>
      <c r="H245" s="3" t="str">
        <f t="shared" si="27"/>
        <v>10</v>
      </c>
      <c r="I245" s="3" t="str">
        <f t="shared" si="28"/>
        <v>114</v>
      </c>
      <c r="J245" s="3">
        <v>114</v>
      </c>
      <c r="K245" s="3" t="str">
        <f>+VLOOKUP(J245,'Dimension descriptions'!P:R,3,FALSE)</f>
        <v>Logan Early Childhood Center</v>
      </c>
      <c r="L245" s="3" t="str">
        <f t="shared" si="29"/>
        <v>5560</v>
      </c>
      <c r="M245" s="10">
        <v>5560</v>
      </c>
      <c r="N245" s="3" t="str">
        <f t="shared" si="24"/>
        <v>1990</v>
      </c>
      <c r="O245" s="3" t="str">
        <f t="shared" si="25"/>
        <v>999</v>
      </c>
      <c r="P245" s="3" t="str">
        <f t="shared" si="30"/>
        <v>9</v>
      </c>
      <c r="Q245" s="11">
        <f>+VLOOKUP(M245,'Dimension descriptions'!K:M,2,FALSE)</f>
        <v>5500</v>
      </c>
      <c r="R245" s="33">
        <v>5500</v>
      </c>
      <c r="S245" s="11" t="str">
        <f>+VLOOKUP(R245,'Dimension descriptions'!K:M,3)</f>
        <v>PUBLIC EDUCATION CAPITAL OUTLA</v>
      </c>
      <c r="T245" s="3" t="str">
        <f t="shared" si="31"/>
        <v>Y</v>
      </c>
      <c r="U245" t="e">
        <f>+VLOOKUP(R245,'FY21 P13 Allotment memo'!O:O,1,FALSE)</f>
        <v>#N/A</v>
      </c>
      <c r="V245"/>
      <c r="W245"/>
      <c r="X245"/>
      <c r="Y245"/>
      <c r="Z245"/>
    </row>
    <row r="246" spans="1:26">
      <c r="A246">
        <v>10</v>
      </c>
      <c r="B246" t="s">
        <v>490</v>
      </c>
      <c r="C246" t="s">
        <v>475</v>
      </c>
      <c r="D246">
        <v>81</v>
      </c>
      <c r="E246">
        <v>0</v>
      </c>
      <c r="F246">
        <v>0</v>
      </c>
      <c r="G246" s="2">
        <f t="shared" si="26"/>
        <v>0</v>
      </c>
      <c r="H246" s="3" t="str">
        <f t="shared" si="27"/>
        <v>10</v>
      </c>
      <c r="I246" s="3" t="str">
        <f t="shared" si="28"/>
        <v>116</v>
      </c>
      <c r="J246" s="3">
        <v>116</v>
      </c>
      <c r="K246" s="3" t="str">
        <f>+VLOOKUP(J246,'Dimension descriptions'!P:R,3,FALSE)</f>
        <v>Wilson Elementary</v>
      </c>
      <c r="L246" s="3" t="str">
        <f t="shared" si="29"/>
        <v>1050</v>
      </c>
      <c r="M246" s="10">
        <v>1050</v>
      </c>
      <c r="N246" s="3" t="str">
        <f t="shared" si="24"/>
        <v>5200</v>
      </c>
      <c r="O246" s="3" t="str">
        <f t="shared" si="25"/>
        <v>999</v>
      </c>
      <c r="P246" s="3" t="str">
        <f t="shared" si="30"/>
        <v>9</v>
      </c>
      <c r="Q246" s="11">
        <f>+VLOOKUP(M246,'Dimension descriptions'!K:M,2,FALSE)</f>
        <v>50</v>
      </c>
      <c r="R246" s="33">
        <v>50</v>
      </c>
      <c r="S246" s="11" t="str">
        <f>+VLOOKUP(R246,'Dimension descriptions'!K:M,3)</f>
        <v>CLASSROOM-GENERAL</v>
      </c>
      <c r="T246" s="3" t="str">
        <f t="shared" si="31"/>
        <v>Y</v>
      </c>
      <c r="U246" t="e">
        <f>+VLOOKUP(R246,'FY21 P13 Allotment memo'!O:O,1,FALSE)</f>
        <v>#N/A</v>
      </c>
      <c r="V246"/>
      <c r="W246"/>
      <c r="X246"/>
      <c r="Y246"/>
      <c r="Z246"/>
    </row>
    <row r="247" spans="1:26">
      <c r="A247">
        <v>10</v>
      </c>
      <c r="B247" t="s">
        <v>491</v>
      </c>
      <c r="C247" t="s">
        <v>471</v>
      </c>
      <c r="D247">
        <v>81</v>
      </c>
      <c r="E247">
        <v>0</v>
      </c>
      <c r="F247">
        <v>0</v>
      </c>
      <c r="G247" s="2">
        <f t="shared" si="26"/>
        <v>0</v>
      </c>
      <c r="H247" s="3" t="str">
        <f t="shared" si="27"/>
        <v>10</v>
      </c>
      <c r="I247" s="3" t="str">
        <f t="shared" si="28"/>
        <v>116</v>
      </c>
      <c r="J247" s="3">
        <v>116</v>
      </c>
      <c r="K247" s="3" t="str">
        <f>+VLOOKUP(J247,'Dimension descriptions'!P:R,3,FALSE)</f>
        <v>Wilson Elementary</v>
      </c>
      <c r="L247" s="3" t="str">
        <f t="shared" si="29"/>
        <v>5560</v>
      </c>
      <c r="M247" s="10">
        <v>5560</v>
      </c>
      <c r="N247" s="3" t="str">
        <f t="shared" si="24"/>
        <v>1990</v>
      </c>
      <c r="O247" s="3" t="str">
        <f t="shared" si="25"/>
        <v>999</v>
      </c>
      <c r="P247" s="3" t="str">
        <f t="shared" si="30"/>
        <v>9</v>
      </c>
      <c r="Q247" s="11">
        <f>+VLOOKUP(M247,'Dimension descriptions'!K:M,2,FALSE)</f>
        <v>5500</v>
      </c>
      <c r="R247" s="33">
        <v>5500</v>
      </c>
      <c r="S247" s="11" t="str">
        <f>+VLOOKUP(R247,'Dimension descriptions'!K:M,3)</f>
        <v>PUBLIC EDUCATION CAPITAL OUTLA</v>
      </c>
      <c r="T247" s="3" t="str">
        <f t="shared" si="31"/>
        <v>Y</v>
      </c>
      <c r="U247" t="e">
        <f>+VLOOKUP(R247,'FY21 P13 Allotment memo'!O:O,1,FALSE)</f>
        <v>#N/A</v>
      </c>
      <c r="V247"/>
      <c r="W247"/>
      <c r="X247"/>
      <c r="Y247"/>
      <c r="Z247"/>
    </row>
    <row r="248" spans="1:26">
      <c r="A248">
        <v>10</v>
      </c>
      <c r="B248" t="s">
        <v>492</v>
      </c>
      <c r="C248" t="s">
        <v>480</v>
      </c>
      <c r="D248">
        <v>81</v>
      </c>
      <c r="E248">
        <v>0</v>
      </c>
      <c r="F248">
        <v>0</v>
      </c>
      <c r="G248" s="2">
        <f t="shared" si="26"/>
        <v>0</v>
      </c>
      <c r="H248" s="3" t="str">
        <f t="shared" si="27"/>
        <v>10</v>
      </c>
      <c r="I248" s="3" t="str">
        <f t="shared" si="28"/>
        <v>120</v>
      </c>
      <c r="J248" s="3">
        <v>120</v>
      </c>
      <c r="K248" s="3" t="str">
        <f>+VLOOKUP(J248,'Dimension descriptions'!P:R,3,FALSE)</f>
        <v>Woodruff Elementary</v>
      </c>
      <c r="L248" s="3" t="str">
        <f t="shared" si="29"/>
        <v>1050</v>
      </c>
      <c r="M248" s="10">
        <v>1050</v>
      </c>
      <c r="N248" s="3" t="str">
        <f t="shared" si="24"/>
        <v>5200</v>
      </c>
      <c r="O248" s="3" t="str">
        <f t="shared" si="25"/>
        <v>999</v>
      </c>
      <c r="P248" s="3" t="str">
        <f t="shared" si="30"/>
        <v>9</v>
      </c>
      <c r="Q248" s="11">
        <f>+VLOOKUP(M248,'Dimension descriptions'!K:M,2,FALSE)</f>
        <v>50</v>
      </c>
      <c r="R248" s="33">
        <v>50</v>
      </c>
      <c r="S248" s="11" t="str">
        <f>+VLOOKUP(R248,'Dimension descriptions'!K:M,3)</f>
        <v>CLASSROOM-GENERAL</v>
      </c>
      <c r="T248" s="3" t="str">
        <f t="shared" si="31"/>
        <v>Y</v>
      </c>
      <c r="U248" t="e">
        <f>+VLOOKUP(R248,'FY21 P13 Allotment memo'!O:O,1,FALSE)</f>
        <v>#N/A</v>
      </c>
      <c r="V248"/>
      <c r="W248"/>
      <c r="X248"/>
      <c r="Y248"/>
      <c r="Z248"/>
    </row>
    <row r="249" spans="1:26">
      <c r="A249">
        <v>10</v>
      </c>
      <c r="B249" t="s">
        <v>493</v>
      </c>
      <c r="C249" t="s">
        <v>471</v>
      </c>
      <c r="D249">
        <v>81</v>
      </c>
      <c r="E249">
        <v>0</v>
      </c>
      <c r="F249">
        <v>0</v>
      </c>
      <c r="G249" s="2">
        <f t="shared" si="26"/>
        <v>0</v>
      </c>
      <c r="H249" s="3" t="str">
        <f t="shared" si="27"/>
        <v>10</v>
      </c>
      <c r="I249" s="3" t="str">
        <f t="shared" si="28"/>
        <v>120</v>
      </c>
      <c r="J249" s="3">
        <v>120</v>
      </c>
      <c r="K249" s="3" t="str">
        <f>+VLOOKUP(J249,'Dimension descriptions'!P:R,3,FALSE)</f>
        <v>Woodruff Elementary</v>
      </c>
      <c r="L249" s="3" t="str">
        <f t="shared" si="29"/>
        <v>5560</v>
      </c>
      <c r="M249" s="10">
        <v>5560</v>
      </c>
      <c r="N249" s="3" t="str">
        <f t="shared" si="24"/>
        <v>1990</v>
      </c>
      <c r="O249" s="3" t="str">
        <f t="shared" si="25"/>
        <v>999</v>
      </c>
      <c r="P249" s="3" t="str">
        <f t="shared" si="30"/>
        <v>9</v>
      </c>
      <c r="Q249" s="11">
        <f>+VLOOKUP(M249,'Dimension descriptions'!K:M,2,FALSE)</f>
        <v>5500</v>
      </c>
      <c r="R249" s="33">
        <v>5500</v>
      </c>
      <c r="S249" s="11" t="str">
        <f>+VLOOKUP(R249,'Dimension descriptions'!K:M,3)</f>
        <v>PUBLIC EDUCATION CAPITAL OUTLA</v>
      </c>
      <c r="T249" s="3" t="str">
        <f t="shared" si="31"/>
        <v>Y</v>
      </c>
      <c r="U249" t="e">
        <f>+VLOOKUP(R249,'FY21 P13 Allotment memo'!O:O,1,FALSE)</f>
        <v>#N/A</v>
      </c>
      <c r="V249"/>
      <c r="W249"/>
      <c r="X249"/>
      <c r="Y249"/>
      <c r="Z249"/>
    </row>
    <row r="250" spans="1:26">
      <c r="A250">
        <v>10</v>
      </c>
      <c r="B250" t="s">
        <v>494</v>
      </c>
      <c r="C250" t="s">
        <v>478</v>
      </c>
      <c r="D250">
        <v>81</v>
      </c>
      <c r="E250">
        <v>0</v>
      </c>
      <c r="F250">
        <v>0</v>
      </c>
      <c r="G250" s="2">
        <f t="shared" si="26"/>
        <v>0</v>
      </c>
      <c r="H250" s="3" t="str">
        <f t="shared" si="27"/>
        <v>10</v>
      </c>
      <c r="I250" s="3" t="str">
        <f t="shared" si="28"/>
        <v>120</v>
      </c>
      <c r="J250" s="3">
        <v>120</v>
      </c>
      <c r="K250" s="3" t="str">
        <f>+VLOOKUP(J250,'Dimension descriptions'!P:R,3,FALSE)</f>
        <v>Woodruff Elementary</v>
      </c>
      <c r="L250" s="3" t="str">
        <f t="shared" si="29"/>
        <v>9999</v>
      </c>
      <c r="M250" s="10">
        <v>9999</v>
      </c>
      <c r="N250" s="3" t="str">
        <f t="shared" si="24"/>
        <v>1910</v>
      </c>
      <c r="O250" s="3" t="str">
        <f t="shared" si="25"/>
        <v>999</v>
      </c>
      <c r="P250" s="3" t="str">
        <f t="shared" si="30"/>
        <v>9</v>
      </c>
      <c r="Q250" s="11">
        <f>+VLOOKUP(M250,'Dimension descriptions'!K:M,2,FALSE)</f>
        <v>9999</v>
      </c>
      <c r="R250" s="33">
        <v>9999</v>
      </c>
      <c r="S250" s="11" t="str">
        <f>+VLOOKUP(R250,'Dimension descriptions'!K:M,3)</f>
        <v>UNDISTRIBUTED BY PROGRAM</v>
      </c>
      <c r="T250" s="3" t="str">
        <f t="shared" si="31"/>
        <v>N</v>
      </c>
      <c r="U250" t="e">
        <f>+VLOOKUP(R250,'FY21 P13 Allotment memo'!O:O,1,FALSE)</f>
        <v>#N/A</v>
      </c>
      <c r="V250"/>
      <c r="W250"/>
      <c r="X250"/>
      <c r="Y250"/>
      <c r="Z250"/>
    </row>
    <row r="251" spans="1:26">
      <c r="A251">
        <v>10</v>
      </c>
      <c r="B251" t="s">
        <v>495</v>
      </c>
      <c r="C251" t="s">
        <v>496</v>
      </c>
      <c r="D251">
        <v>81</v>
      </c>
      <c r="E251">
        <v>0</v>
      </c>
      <c r="F251">
        <v>44018.75</v>
      </c>
      <c r="G251" s="2">
        <f t="shared" si="26"/>
        <v>-44018.75</v>
      </c>
      <c r="H251" s="3" t="str">
        <f t="shared" si="27"/>
        <v>10</v>
      </c>
      <c r="I251" s="3" t="str">
        <f t="shared" si="28"/>
        <v>124</v>
      </c>
      <c r="J251" s="3">
        <v>124</v>
      </c>
      <c r="K251" s="3" t="str">
        <f>+VLOOKUP(J251,'Dimension descriptions'!P:R,3,FALSE)</f>
        <v>Hillcrest Elementary</v>
      </c>
      <c r="L251" s="3" t="str">
        <f t="shared" si="29"/>
        <v>2001</v>
      </c>
      <c r="M251" s="10">
        <v>2001</v>
      </c>
      <c r="N251" s="3" t="str">
        <f t="shared" si="24"/>
        <v>1310</v>
      </c>
      <c r="O251" s="3" t="str">
        <f t="shared" si="25"/>
        <v>999</v>
      </c>
      <c r="P251" s="3" t="str">
        <f t="shared" si="30"/>
        <v>9</v>
      </c>
      <c r="Q251" s="11">
        <f>+VLOOKUP(M251,'Dimension descriptions'!K:M,2,FALSE)</f>
        <v>2000</v>
      </c>
      <c r="R251" s="33">
        <v>2000</v>
      </c>
      <c r="S251" s="11" t="str">
        <f>+VLOOKUP(R251,'Dimension descriptions'!K:M,3)</f>
        <v>SHARP SURVEY</v>
      </c>
      <c r="T251" s="3" t="str">
        <f t="shared" si="31"/>
        <v>Y</v>
      </c>
      <c r="U251" t="e">
        <f>+VLOOKUP(R251,'FY21 P13 Allotment memo'!O:O,1,FALSE)</f>
        <v>#N/A</v>
      </c>
      <c r="V251"/>
      <c r="W251"/>
      <c r="X251"/>
      <c r="Y251"/>
      <c r="Z251"/>
    </row>
    <row r="252" spans="1:26">
      <c r="A252">
        <v>10</v>
      </c>
      <c r="B252" t="s">
        <v>497</v>
      </c>
      <c r="C252" t="s">
        <v>471</v>
      </c>
      <c r="D252">
        <v>81</v>
      </c>
      <c r="E252">
        <v>0</v>
      </c>
      <c r="F252">
        <v>0</v>
      </c>
      <c r="G252" s="2">
        <f t="shared" si="26"/>
        <v>0</v>
      </c>
      <c r="H252" s="3" t="str">
        <f t="shared" si="27"/>
        <v>10</v>
      </c>
      <c r="I252" s="3" t="str">
        <f t="shared" si="28"/>
        <v>124</v>
      </c>
      <c r="J252" s="3">
        <v>124</v>
      </c>
      <c r="K252" s="3" t="str">
        <f>+VLOOKUP(J252,'Dimension descriptions'!P:R,3,FALSE)</f>
        <v>Hillcrest Elementary</v>
      </c>
      <c r="L252" s="3" t="str">
        <f t="shared" si="29"/>
        <v>5560</v>
      </c>
      <c r="M252" s="10">
        <v>5560</v>
      </c>
      <c r="N252" s="3" t="str">
        <f t="shared" si="24"/>
        <v>1990</v>
      </c>
      <c r="O252" s="3" t="str">
        <f t="shared" si="25"/>
        <v>999</v>
      </c>
      <c r="P252" s="3" t="str">
        <f t="shared" si="30"/>
        <v>9</v>
      </c>
      <c r="Q252" s="11">
        <f>+VLOOKUP(M252,'Dimension descriptions'!K:M,2,FALSE)</f>
        <v>5500</v>
      </c>
      <c r="R252" s="33">
        <v>5500</v>
      </c>
      <c r="S252" s="11" t="str">
        <f>+VLOOKUP(R252,'Dimension descriptions'!K:M,3)</f>
        <v>PUBLIC EDUCATION CAPITAL OUTLA</v>
      </c>
      <c r="T252" s="3" t="str">
        <f t="shared" si="31"/>
        <v>Y</v>
      </c>
      <c r="U252" t="e">
        <f>+VLOOKUP(R252,'FY21 P13 Allotment memo'!O:O,1,FALSE)</f>
        <v>#N/A</v>
      </c>
      <c r="V252"/>
      <c r="W252"/>
      <c r="X252"/>
      <c r="Y252"/>
      <c r="Z252"/>
    </row>
    <row r="253" spans="1:26">
      <c r="A253">
        <v>10</v>
      </c>
      <c r="B253" t="s">
        <v>498</v>
      </c>
      <c r="C253" t="s">
        <v>478</v>
      </c>
      <c r="D253">
        <v>81</v>
      </c>
      <c r="E253">
        <v>0</v>
      </c>
      <c r="F253">
        <v>0</v>
      </c>
      <c r="G253" s="2">
        <f t="shared" si="26"/>
        <v>0</v>
      </c>
      <c r="H253" s="3" t="str">
        <f t="shared" si="27"/>
        <v>10</v>
      </c>
      <c r="I253" s="3" t="str">
        <f t="shared" si="28"/>
        <v>124</v>
      </c>
      <c r="J253" s="3">
        <v>124</v>
      </c>
      <c r="K253" s="3" t="str">
        <f>+VLOOKUP(J253,'Dimension descriptions'!P:R,3,FALSE)</f>
        <v>Hillcrest Elementary</v>
      </c>
      <c r="L253" s="3" t="str">
        <f t="shared" si="29"/>
        <v>9999</v>
      </c>
      <c r="M253" s="10">
        <v>9999</v>
      </c>
      <c r="N253" s="3" t="str">
        <f t="shared" si="24"/>
        <v>1910</v>
      </c>
      <c r="O253" s="3" t="str">
        <f t="shared" si="25"/>
        <v>999</v>
      </c>
      <c r="P253" s="3" t="str">
        <f t="shared" si="30"/>
        <v>9</v>
      </c>
      <c r="Q253" s="11">
        <f>+VLOOKUP(M253,'Dimension descriptions'!K:M,2,FALSE)</f>
        <v>9999</v>
      </c>
      <c r="R253" s="33">
        <v>9999</v>
      </c>
      <c r="S253" s="11" t="str">
        <f>+VLOOKUP(R253,'Dimension descriptions'!K:M,3)</f>
        <v>UNDISTRIBUTED BY PROGRAM</v>
      </c>
      <c r="T253" s="3" t="str">
        <f t="shared" si="31"/>
        <v>N</v>
      </c>
      <c r="U253" t="e">
        <f>+VLOOKUP(R253,'FY21 P13 Allotment memo'!O:O,1,FALSE)</f>
        <v>#N/A</v>
      </c>
      <c r="V253"/>
      <c r="W253"/>
      <c r="X253"/>
      <c r="Y253"/>
      <c r="Z253"/>
    </row>
    <row r="254" spans="1:26">
      <c r="A254">
        <v>10</v>
      </c>
      <c r="B254" t="s">
        <v>499</v>
      </c>
      <c r="C254" t="s">
        <v>500</v>
      </c>
      <c r="D254">
        <v>81</v>
      </c>
      <c r="E254">
        <v>0</v>
      </c>
      <c r="F254">
        <v>0</v>
      </c>
      <c r="G254" s="2">
        <f t="shared" si="26"/>
        <v>0</v>
      </c>
      <c r="H254" s="3" t="str">
        <f t="shared" si="27"/>
        <v>10</v>
      </c>
      <c r="I254" s="3" t="str">
        <f t="shared" si="28"/>
        <v>404</v>
      </c>
      <c r="J254" s="3">
        <v>404</v>
      </c>
      <c r="K254" s="3" t="str">
        <f>+VLOOKUP(J254,'Dimension descriptions'!P:R,3,FALSE)</f>
        <v>Mount Logan Middle School</v>
      </c>
      <c r="L254" s="3" t="str">
        <f t="shared" si="29"/>
        <v>0181</v>
      </c>
      <c r="M254" s="10">
        <v>181</v>
      </c>
      <c r="N254" s="3" t="str">
        <f t="shared" si="24"/>
        <v>1990</v>
      </c>
      <c r="O254" s="3" t="str">
        <f t="shared" si="25"/>
        <v>999</v>
      </c>
      <c r="P254" s="3" t="str">
        <f t="shared" si="30"/>
        <v>9</v>
      </c>
      <c r="Q254" s="11">
        <f>+VLOOKUP(M254,'Dimension descriptions'!K:M,2,FALSE)</f>
        <v>181</v>
      </c>
      <c r="R254" s="33">
        <v>181</v>
      </c>
      <c r="S254" s="11" t="str">
        <f>+VLOOKUP(R254,'Dimension descriptions'!K:M,3)</f>
        <v>BAND PROGRAMS</v>
      </c>
      <c r="T254" s="3" t="str">
        <f t="shared" si="31"/>
        <v>N</v>
      </c>
      <c r="U254" t="e">
        <f>+VLOOKUP(R254,'FY21 P13 Allotment memo'!O:O,1,FALSE)</f>
        <v>#N/A</v>
      </c>
      <c r="V254"/>
      <c r="W254"/>
      <c r="X254"/>
      <c r="Y254"/>
      <c r="Z254"/>
    </row>
    <row r="255" spans="1:26">
      <c r="A255">
        <v>10</v>
      </c>
      <c r="B255" t="s">
        <v>501</v>
      </c>
      <c r="C255" t="s">
        <v>480</v>
      </c>
      <c r="D255">
        <v>81</v>
      </c>
      <c r="E255">
        <v>0</v>
      </c>
      <c r="F255">
        <v>10116.51</v>
      </c>
      <c r="G255" s="2">
        <f t="shared" si="26"/>
        <v>-10116.51</v>
      </c>
      <c r="H255" s="3" t="str">
        <f t="shared" si="27"/>
        <v>10</v>
      </c>
      <c r="I255" s="3" t="str">
        <f t="shared" si="28"/>
        <v>404</v>
      </c>
      <c r="J255" s="3">
        <v>404</v>
      </c>
      <c r="K255" s="3" t="str">
        <f>+VLOOKUP(J255,'Dimension descriptions'!P:R,3,FALSE)</f>
        <v>Mount Logan Middle School</v>
      </c>
      <c r="L255" s="3" t="str">
        <f t="shared" si="29"/>
        <v>1050</v>
      </c>
      <c r="M255" s="10">
        <v>1050</v>
      </c>
      <c r="N255" s="3" t="str">
        <f t="shared" si="24"/>
        <v>5200</v>
      </c>
      <c r="O255" s="3" t="str">
        <f t="shared" si="25"/>
        <v>999</v>
      </c>
      <c r="P255" s="3" t="str">
        <f t="shared" si="30"/>
        <v>9</v>
      </c>
      <c r="Q255" s="11">
        <f>+VLOOKUP(M255,'Dimension descriptions'!K:M,2,FALSE)</f>
        <v>50</v>
      </c>
      <c r="R255" s="33">
        <v>50</v>
      </c>
      <c r="S255" s="11" t="str">
        <f>+VLOOKUP(R255,'Dimension descriptions'!K:M,3)</f>
        <v>CLASSROOM-GENERAL</v>
      </c>
      <c r="T255" s="3" t="str">
        <f t="shared" si="31"/>
        <v>Y</v>
      </c>
      <c r="U255" t="e">
        <f>+VLOOKUP(R255,'FY21 P13 Allotment memo'!O:O,1,FALSE)</f>
        <v>#N/A</v>
      </c>
      <c r="V255"/>
      <c r="W255"/>
      <c r="X255"/>
      <c r="Y255"/>
      <c r="Z255"/>
    </row>
    <row r="256" spans="1:26">
      <c r="A256">
        <v>10</v>
      </c>
      <c r="B256" t="s">
        <v>502</v>
      </c>
      <c r="C256" t="s">
        <v>471</v>
      </c>
      <c r="D256">
        <v>81</v>
      </c>
      <c r="E256">
        <v>0</v>
      </c>
      <c r="F256">
        <v>0</v>
      </c>
      <c r="G256" s="2">
        <f t="shared" si="26"/>
        <v>0</v>
      </c>
      <c r="H256" s="3" t="str">
        <f t="shared" si="27"/>
        <v>10</v>
      </c>
      <c r="I256" s="3" t="str">
        <f t="shared" si="28"/>
        <v>404</v>
      </c>
      <c r="J256" s="3">
        <v>404</v>
      </c>
      <c r="K256" s="3" t="str">
        <f>+VLOOKUP(J256,'Dimension descriptions'!P:R,3,FALSE)</f>
        <v>Mount Logan Middle School</v>
      </c>
      <c r="L256" s="3" t="str">
        <f t="shared" si="29"/>
        <v>5560</v>
      </c>
      <c r="M256" s="10">
        <v>5560</v>
      </c>
      <c r="N256" s="3" t="str">
        <f t="shared" si="24"/>
        <v>1990</v>
      </c>
      <c r="O256" s="3" t="str">
        <f t="shared" si="25"/>
        <v>999</v>
      </c>
      <c r="P256" s="3" t="str">
        <f t="shared" si="30"/>
        <v>9</v>
      </c>
      <c r="Q256" s="11">
        <f>+VLOOKUP(M256,'Dimension descriptions'!K:M,2,FALSE)</f>
        <v>5500</v>
      </c>
      <c r="R256" s="33">
        <v>5500</v>
      </c>
      <c r="S256" s="11" t="str">
        <f>+VLOOKUP(R256,'Dimension descriptions'!K:M,3)</f>
        <v>PUBLIC EDUCATION CAPITAL OUTLA</v>
      </c>
      <c r="T256" s="3" t="str">
        <f t="shared" si="31"/>
        <v>Y</v>
      </c>
      <c r="U256" t="e">
        <f>+VLOOKUP(R256,'FY21 P13 Allotment memo'!O:O,1,FALSE)</f>
        <v>#N/A</v>
      </c>
      <c r="V256"/>
      <c r="W256"/>
      <c r="X256"/>
      <c r="Y256"/>
      <c r="Z256"/>
    </row>
    <row r="257" spans="1:26">
      <c r="A257">
        <v>10</v>
      </c>
      <c r="B257" t="s">
        <v>503</v>
      </c>
      <c r="C257" t="s">
        <v>504</v>
      </c>
      <c r="D257">
        <v>81</v>
      </c>
      <c r="E257">
        <v>0</v>
      </c>
      <c r="F257">
        <v>0</v>
      </c>
      <c r="G257" s="2">
        <f t="shared" si="26"/>
        <v>0</v>
      </c>
      <c r="H257" s="3" t="str">
        <f t="shared" si="27"/>
        <v>10</v>
      </c>
      <c r="I257" s="3" t="str">
        <f t="shared" si="28"/>
        <v>404</v>
      </c>
      <c r="J257" s="3">
        <v>404</v>
      </c>
      <c r="K257" s="3" t="str">
        <f>+VLOOKUP(J257,'Dimension descriptions'!P:R,3,FALSE)</f>
        <v>Mount Logan Middle School</v>
      </c>
      <c r="L257" s="3" t="str">
        <f t="shared" si="29"/>
        <v>7391</v>
      </c>
      <c r="M257" s="10">
        <v>7391</v>
      </c>
      <c r="N257" s="3" t="str">
        <f t="shared" si="24"/>
        <v>4390</v>
      </c>
      <c r="O257" s="3" t="str">
        <f t="shared" si="25"/>
        <v>999</v>
      </c>
      <c r="P257" s="3" t="str">
        <f t="shared" si="30"/>
        <v>9</v>
      </c>
      <c r="Q257" s="11">
        <f>+VLOOKUP(M257,'Dimension descriptions'!K:M,2,FALSE)</f>
        <v>7391</v>
      </c>
      <c r="R257" s="33">
        <v>7391</v>
      </c>
      <c r="S257" s="11" t="str">
        <f>+VLOOKUP(R257,'Dimension descriptions'!K:M,3)</f>
        <v>EPA GRANT - MLMS</v>
      </c>
      <c r="T257" s="3" t="str">
        <f t="shared" si="31"/>
        <v>N</v>
      </c>
      <c r="U257" t="e">
        <f>+VLOOKUP(R257,'FY21 P13 Allotment memo'!O:O,1,FALSE)</f>
        <v>#N/A</v>
      </c>
      <c r="V257"/>
      <c r="W257"/>
      <c r="X257"/>
      <c r="Y257"/>
      <c r="Z257"/>
    </row>
    <row r="258" spans="1:26">
      <c r="A258">
        <v>10</v>
      </c>
      <c r="B258" t="s">
        <v>505</v>
      </c>
      <c r="C258" t="s">
        <v>506</v>
      </c>
      <c r="D258">
        <v>81</v>
      </c>
      <c r="E258">
        <v>0</v>
      </c>
      <c r="F258">
        <v>0</v>
      </c>
      <c r="G258" s="2">
        <f t="shared" si="26"/>
        <v>0</v>
      </c>
      <c r="H258" s="3" t="str">
        <f t="shared" si="27"/>
        <v>10</v>
      </c>
      <c r="I258" s="3" t="str">
        <f t="shared" si="28"/>
        <v>404</v>
      </c>
      <c r="J258" s="3">
        <v>404</v>
      </c>
      <c r="K258" s="3" t="str">
        <f>+VLOOKUP(J258,'Dimension descriptions'!P:R,3,FALSE)</f>
        <v>Mount Logan Middle School</v>
      </c>
      <c r="L258" s="3" t="str">
        <f t="shared" si="29"/>
        <v>9999</v>
      </c>
      <c r="M258" s="10">
        <v>9999</v>
      </c>
      <c r="N258" s="3" t="str">
        <f t="shared" si="24"/>
        <v>1310</v>
      </c>
      <c r="O258" s="3" t="str">
        <f t="shared" si="25"/>
        <v>999</v>
      </c>
      <c r="P258" s="3" t="str">
        <f t="shared" si="30"/>
        <v>9</v>
      </c>
      <c r="Q258" s="11">
        <f>+VLOOKUP(M258,'Dimension descriptions'!K:M,2,FALSE)</f>
        <v>9999</v>
      </c>
      <c r="R258" s="33">
        <v>9999</v>
      </c>
      <c r="S258" s="11" t="str">
        <f>+VLOOKUP(R258,'Dimension descriptions'!K:M,3)</f>
        <v>UNDISTRIBUTED BY PROGRAM</v>
      </c>
      <c r="T258" s="3" t="str">
        <f t="shared" si="31"/>
        <v>N</v>
      </c>
      <c r="U258" t="e">
        <f>+VLOOKUP(R258,'FY21 P13 Allotment memo'!O:O,1,FALSE)</f>
        <v>#N/A</v>
      </c>
      <c r="V258"/>
      <c r="W258"/>
      <c r="X258"/>
      <c r="Y258"/>
      <c r="Z258"/>
    </row>
    <row r="259" spans="1:26">
      <c r="A259">
        <v>10</v>
      </c>
      <c r="B259" t="s">
        <v>507</v>
      </c>
      <c r="C259" t="s">
        <v>478</v>
      </c>
      <c r="D259">
        <v>81</v>
      </c>
      <c r="E259">
        <v>0</v>
      </c>
      <c r="F259">
        <v>0</v>
      </c>
      <c r="G259" s="2">
        <f t="shared" si="26"/>
        <v>0</v>
      </c>
      <c r="H259" s="3" t="str">
        <f t="shared" si="27"/>
        <v>10</v>
      </c>
      <c r="I259" s="3" t="str">
        <f t="shared" si="28"/>
        <v>404</v>
      </c>
      <c r="J259" s="3">
        <v>404</v>
      </c>
      <c r="K259" s="3" t="str">
        <f>+VLOOKUP(J259,'Dimension descriptions'!P:R,3,FALSE)</f>
        <v>Mount Logan Middle School</v>
      </c>
      <c r="L259" s="3" t="str">
        <f t="shared" si="29"/>
        <v>9999</v>
      </c>
      <c r="M259" s="10">
        <v>9999</v>
      </c>
      <c r="N259" s="3" t="str">
        <f t="shared" si="24"/>
        <v>1910</v>
      </c>
      <c r="O259" s="3" t="str">
        <f t="shared" si="25"/>
        <v>999</v>
      </c>
      <c r="P259" s="3" t="str">
        <f t="shared" si="30"/>
        <v>9</v>
      </c>
      <c r="Q259" s="11">
        <f>+VLOOKUP(M259,'Dimension descriptions'!K:M,2,FALSE)</f>
        <v>9999</v>
      </c>
      <c r="R259" s="33">
        <v>9999</v>
      </c>
      <c r="S259" s="11" t="str">
        <f>+VLOOKUP(R259,'Dimension descriptions'!K:M,3)</f>
        <v>UNDISTRIBUTED BY PROGRAM</v>
      </c>
      <c r="T259" s="3" t="str">
        <f t="shared" si="31"/>
        <v>N</v>
      </c>
      <c r="U259" t="e">
        <f>+VLOOKUP(R259,'FY21 P13 Allotment memo'!O:O,1,FALSE)</f>
        <v>#N/A</v>
      </c>
      <c r="V259"/>
      <c r="W259"/>
      <c r="X259"/>
      <c r="Y259"/>
      <c r="Z259"/>
    </row>
    <row r="260" spans="1:26">
      <c r="A260">
        <v>10</v>
      </c>
      <c r="B260" t="s">
        <v>508</v>
      </c>
      <c r="C260" t="s">
        <v>509</v>
      </c>
      <c r="D260">
        <v>81</v>
      </c>
      <c r="E260">
        <v>0</v>
      </c>
      <c r="F260">
        <v>0</v>
      </c>
      <c r="G260" s="2">
        <f t="shared" si="26"/>
        <v>0</v>
      </c>
      <c r="H260" s="3" t="str">
        <f t="shared" si="27"/>
        <v>10</v>
      </c>
      <c r="I260" s="3" t="str">
        <f t="shared" si="28"/>
        <v>500</v>
      </c>
      <c r="J260" s="3">
        <v>500</v>
      </c>
      <c r="K260" s="3" t="str">
        <f>+VLOOKUP(J260,'Dimension descriptions'!P:R,3,FALSE)</f>
        <v>District Office</v>
      </c>
      <c r="L260" s="3" t="str">
        <f t="shared" si="29"/>
        <v>0120</v>
      </c>
      <c r="M260" s="10">
        <v>120</v>
      </c>
      <c r="N260" s="3" t="str">
        <f t="shared" si="24"/>
        <v>3010</v>
      </c>
      <c r="O260" s="3" t="str">
        <f t="shared" si="25"/>
        <v>999</v>
      </c>
      <c r="P260" s="3" t="str">
        <f t="shared" si="30"/>
        <v>9</v>
      </c>
      <c r="Q260" s="11">
        <f>+VLOOKUP(M260,'Dimension descriptions'!K:M,2,FALSE)</f>
        <v>120</v>
      </c>
      <c r="R260" s="33">
        <v>120</v>
      </c>
      <c r="S260" s="11" t="str">
        <f>+VLOOKUP(R260,'Dimension descriptions'!K:M,3)</f>
        <v>FOREIGN LANGUAGE</v>
      </c>
      <c r="T260" s="3" t="str">
        <f t="shared" si="31"/>
        <v>N</v>
      </c>
      <c r="U260" t="e">
        <f>+VLOOKUP(R260,'FY21 P13 Allotment memo'!O:O,1,FALSE)</f>
        <v>#N/A</v>
      </c>
      <c r="V260"/>
      <c r="W260"/>
      <c r="X260"/>
      <c r="Y260"/>
      <c r="Z260"/>
    </row>
    <row r="261" spans="1:26">
      <c r="A261">
        <v>10</v>
      </c>
      <c r="B261" t="s">
        <v>510</v>
      </c>
      <c r="C261" t="s">
        <v>511</v>
      </c>
      <c r="D261">
        <v>81</v>
      </c>
      <c r="E261">
        <v>0</v>
      </c>
      <c r="F261">
        <v>0</v>
      </c>
      <c r="G261" s="2">
        <f t="shared" si="26"/>
        <v>0</v>
      </c>
      <c r="H261" s="3" t="str">
        <f t="shared" si="27"/>
        <v>10</v>
      </c>
      <c r="I261" s="3" t="str">
        <f t="shared" si="28"/>
        <v>500</v>
      </c>
      <c r="J261" s="3">
        <v>500</v>
      </c>
      <c r="K261" s="3" t="str">
        <f>+VLOOKUP(J261,'Dimension descriptions'!P:R,3,FALSE)</f>
        <v>District Office</v>
      </c>
      <c r="L261" s="3" t="str">
        <f t="shared" si="29"/>
        <v>0180</v>
      </c>
      <c r="M261" s="10">
        <v>180</v>
      </c>
      <c r="N261" s="3" t="str">
        <f t="shared" si="24"/>
        <v>1920</v>
      </c>
      <c r="O261" s="3" t="str">
        <f t="shared" si="25"/>
        <v>999</v>
      </c>
      <c r="P261" s="3" t="str">
        <f t="shared" si="30"/>
        <v>9</v>
      </c>
      <c r="Q261" s="11">
        <f>+VLOOKUP(M261,'Dimension descriptions'!K:M,2,FALSE)</f>
        <v>181</v>
      </c>
      <c r="R261" s="33">
        <v>181</v>
      </c>
      <c r="S261" s="11" t="str">
        <f>+VLOOKUP(R261,'Dimension descriptions'!K:M,3)</f>
        <v>BAND PROGRAMS</v>
      </c>
      <c r="T261" s="3" t="str">
        <f t="shared" si="31"/>
        <v>Y</v>
      </c>
      <c r="U261" t="e">
        <f>+VLOOKUP(R261,'FY21 P13 Allotment memo'!O:O,1,FALSE)</f>
        <v>#N/A</v>
      </c>
      <c r="V261"/>
      <c r="W261"/>
      <c r="X261"/>
      <c r="Y261"/>
      <c r="Z261"/>
    </row>
    <row r="262" spans="1:26">
      <c r="A262">
        <v>10</v>
      </c>
      <c r="B262" t="s">
        <v>512</v>
      </c>
      <c r="C262" t="s">
        <v>513</v>
      </c>
      <c r="D262">
        <v>81</v>
      </c>
      <c r="E262">
        <v>0</v>
      </c>
      <c r="F262">
        <v>0</v>
      </c>
      <c r="G262" s="2">
        <f t="shared" si="26"/>
        <v>0</v>
      </c>
      <c r="H262" s="3" t="str">
        <f t="shared" si="27"/>
        <v>10</v>
      </c>
      <c r="I262" s="3" t="str">
        <f t="shared" si="28"/>
        <v>500</v>
      </c>
      <c r="J262" s="3">
        <v>500</v>
      </c>
      <c r="K262" s="3" t="str">
        <f>+VLOOKUP(J262,'Dimension descriptions'!P:R,3,FALSE)</f>
        <v>District Office</v>
      </c>
      <c r="L262" s="3" t="str">
        <f t="shared" si="29"/>
        <v>0184</v>
      </c>
      <c r="M262" s="10">
        <v>184</v>
      </c>
      <c r="N262" s="3" t="str">
        <f t="shared" ref="N262:N325" si="32">+MID(B262,16,4)</f>
        <v>1990</v>
      </c>
      <c r="O262" s="3" t="str">
        <f t="shared" ref="O262:O325" si="33">+RIGHT(B262,3)</f>
        <v>999</v>
      </c>
      <c r="P262" s="3" t="str">
        <f t="shared" si="30"/>
        <v>9</v>
      </c>
      <c r="Q262" s="11">
        <f>+VLOOKUP(M262,'Dimension descriptions'!K:M,2,FALSE)</f>
        <v>181</v>
      </c>
      <c r="R262" s="33">
        <v>181</v>
      </c>
      <c r="S262" s="11" t="str">
        <f>+VLOOKUP(R262,'Dimension descriptions'!K:M,3)</f>
        <v>BAND PROGRAMS</v>
      </c>
      <c r="T262" s="3" t="str">
        <f t="shared" si="31"/>
        <v>Y</v>
      </c>
      <c r="U262" t="e">
        <f>+VLOOKUP(R262,'FY21 P13 Allotment memo'!O:O,1,FALSE)</f>
        <v>#N/A</v>
      </c>
      <c r="V262"/>
      <c r="W262"/>
      <c r="X262"/>
      <c r="Y262"/>
      <c r="Z262"/>
    </row>
    <row r="263" spans="1:26">
      <c r="A263">
        <v>10</v>
      </c>
      <c r="B263" t="s">
        <v>514</v>
      </c>
      <c r="C263" t="s">
        <v>515</v>
      </c>
      <c r="D263">
        <v>81</v>
      </c>
      <c r="E263">
        <v>0</v>
      </c>
      <c r="F263">
        <v>0</v>
      </c>
      <c r="G263" s="2">
        <f t="shared" ref="G263:G326" si="34">+E263-F263</f>
        <v>0</v>
      </c>
      <c r="H263" s="3" t="str">
        <f t="shared" ref="H263:H326" si="35">+LEFT(B263,2)</f>
        <v>10</v>
      </c>
      <c r="I263" s="3" t="str">
        <f t="shared" ref="I263:I326" si="36">+MID(B263,4,3)</f>
        <v>500</v>
      </c>
      <c r="J263" s="3">
        <v>500</v>
      </c>
      <c r="K263" s="3" t="str">
        <f>+VLOOKUP(J263,'Dimension descriptions'!P:R,3,FALSE)</f>
        <v>District Office</v>
      </c>
      <c r="L263" s="3" t="str">
        <f t="shared" ref="L263:L326" si="37">+MID(B263,11,4)</f>
        <v>0230</v>
      </c>
      <c r="M263" s="10">
        <v>230</v>
      </c>
      <c r="N263" s="3" t="str">
        <f t="shared" si="32"/>
        <v>1310</v>
      </c>
      <c r="O263" s="3" t="str">
        <f t="shared" si="33"/>
        <v>999</v>
      </c>
      <c r="P263" s="3" t="str">
        <f t="shared" ref="P263:P326" si="38">+LEFT(O263,1)</f>
        <v>9</v>
      </c>
      <c r="Q263" s="11">
        <f>+VLOOKUP(M263,'Dimension descriptions'!K:M,2,FALSE)</f>
        <v>230</v>
      </c>
      <c r="R263" s="33">
        <v>230</v>
      </c>
      <c r="S263" s="11" t="str">
        <f>+VLOOKUP(R263,'Dimension descriptions'!K:M,3)</f>
        <v>SPORTS</v>
      </c>
      <c r="T263" s="3" t="str">
        <f t="shared" ref="T263:T326" si="39">+IF(Q263=M263,"N","Y")</f>
        <v>N</v>
      </c>
      <c r="U263" t="e">
        <f>+VLOOKUP(R263,'FY21 P13 Allotment memo'!O:O,1,FALSE)</f>
        <v>#N/A</v>
      </c>
      <c r="V263"/>
      <c r="W263"/>
      <c r="X263"/>
      <c r="Y263"/>
      <c r="Z263"/>
    </row>
    <row r="264" spans="1:26">
      <c r="A264">
        <v>10</v>
      </c>
      <c r="B264" t="s">
        <v>516</v>
      </c>
      <c r="C264" t="s">
        <v>517</v>
      </c>
      <c r="D264">
        <v>81</v>
      </c>
      <c r="E264">
        <v>0</v>
      </c>
      <c r="F264">
        <v>0</v>
      </c>
      <c r="G264" s="2">
        <f t="shared" si="34"/>
        <v>0</v>
      </c>
      <c r="H264" s="3" t="str">
        <f t="shared" si="35"/>
        <v>10</v>
      </c>
      <c r="I264" s="3" t="str">
        <f t="shared" si="36"/>
        <v>500</v>
      </c>
      <c r="J264" s="3">
        <v>500</v>
      </c>
      <c r="K264" s="3" t="str">
        <f>+VLOOKUP(J264,'Dimension descriptions'!P:R,3,FALSE)</f>
        <v>District Office</v>
      </c>
      <c r="L264" s="3" t="str">
        <f t="shared" si="37"/>
        <v>0230</v>
      </c>
      <c r="M264" s="10">
        <v>230</v>
      </c>
      <c r="N264" s="3" t="str">
        <f t="shared" si="32"/>
        <v>1920</v>
      </c>
      <c r="O264" s="3" t="str">
        <f t="shared" si="33"/>
        <v>999</v>
      </c>
      <c r="P264" s="3" t="str">
        <f t="shared" si="38"/>
        <v>9</v>
      </c>
      <c r="Q264" s="11">
        <f>+VLOOKUP(M264,'Dimension descriptions'!K:M,2,FALSE)</f>
        <v>230</v>
      </c>
      <c r="R264" s="33">
        <v>230</v>
      </c>
      <c r="S264" s="11" t="str">
        <f>+VLOOKUP(R264,'Dimension descriptions'!K:M,3)</f>
        <v>SPORTS</v>
      </c>
      <c r="T264" s="3" t="str">
        <f t="shared" si="39"/>
        <v>N</v>
      </c>
      <c r="U264" t="e">
        <f>+VLOOKUP(R264,'FY21 P13 Allotment memo'!O:O,1,FALSE)</f>
        <v>#N/A</v>
      </c>
      <c r="V264"/>
      <c r="W264"/>
      <c r="X264"/>
      <c r="Y264"/>
      <c r="Z264"/>
    </row>
    <row r="265" spans="1:26">
      <c r="A265">
        <v>10</v>
      </c>
      <c r="B265" t="s">
        <v>518</v>
      </c>
      <c r="C265" t="s">
        <v>519</v>
      </c>
      <c r="D265">
        <v>81</v>
      </c>
      <c r="E265">
        <v>0</v>
      </c>
      <c r="F265">
        <v>0</v>
      </c>
      <c r="G265" s="2">
        <f t="shared" si="34"/>
        <v>0</v>
      </c>
      <c r="H265" s="3" t="str">
        <f t="shared" si="35"/>
        <v>10</v>
      </c>
      <c r="I265" s="3" t="str">
        <f t="shared" si="36"/>
        <v>500</v>
      </c>
      <c r="J265" s="3">
        <v>500</v>
      </c>
      <c r="K265" s="3" t="str">
        <f>+VLOOKUP(J265,'Dimension descriptions'!P:R,3,FALSE)</f>
        <v>District Office</v>
      </c>
      <c r="L265" s="3" t="str">
        <f t="shared" si="37"/>
        <v>0600</v>
      </c>
      <c r="M265" s="10">
        <v>600</v>
      </c>
      <c r="N265" s="3" t="str">
        <f t="shared" si="32"/>
        <v>1120</v>
      </c>
      <c r="O265" s="3" t="str">
        <f t="shared" si="33"/>
        <v>999</v>
      </c>
      <c r="P265" s="3" t="str">
        <f t="shared" si="38"/>
        <v>9</v>
      </c>
      <c r="Q265" s="11">
        <f>+VLOOKUP(M265,'Dimension descriptions'!K:M,2,FALSE)</f>
        <v>5315</v>
      </c>
      <c r="R265" s="33">
        <v>5315</v>
      </c>
      <c r="S265" s="11" t="str">
        <f>+VLOOKUP(R265,'Dimension descriptions'!K:M,3)</f>
        <v>PUPIL TRANSPORTATION</v>
      </c>
      <c r="T265" s="3" t="str">
        <f t="shared" si="39"/>
        <v>Y</v>
      </c>
      <c r="U265">
        <f>+VLOOKUP(R265,'FY21 P13 Allotment memo'!O:O,1,FALSE)</f>
        <v>5315</v>
      </c>
      <c r="V265"/>
      <c r="W265"/>
      <c r="X265"/>
      <c r="Y265"/>
      <c r="Z265"/>
    </row>
    <row r="266" spans="1:26">
      <c r="A266">
        <v>10</v>
      </c>
      <c r="B266" t="s">
        <v>520</v>
      </c>
      <c r="C266" t="s">
        <v>521</v>
      </c>
      <c r="D266">
        <v>81</v>
      </c>
      <c r="E266">
        <v>0</v>
      </c>
      <c r="F266">
        <v>0</v>
      </c>
      <c r="G266" s="2">
        <f t="shared" si="34"/>
        <v>0</v>
      </c>
      <c r="H266" s="3" t="str">
        <f t="shared" si="35"/>
        <v>10</v>
      </c>
      <c r="I266" s="3" t="str">
        <f t="shared" si="36"/>
        <v>500</v>
      </c>
      <c r="J266" s="3">
        <v>500</v>
      </c>
      <c r="K266" s="3" t="str">
        <f>+VLOOKUP(J266,'Dimension descriptions'!P:R,3,FALSE)</f>
        <v>District Office</v>
      </c>
      <c r="L266" s="3" t="str">
        <f t="shared" si="37"/>
        <v>0600</v>
      </c>
      <c r="M266" s="10">
        <v>600</v>
      </c>
      <c r="N266" s="3" t="str">
        <f t="shared" si="32"/>
        <v>1121</v>
      </c>
      <c r="O266" s="3" t="str">
        <f t="shared" si="33"/>
        <v>999</v>
      </c>
      <c r="P266" s="3" t="str">
        <f t="shared" si="38"/>
        <v>9</v>
      </c>
      <c r="Q266" s="11">
        <f>+VLOOKUP(M266,'Dimension descriptions'!K:M,2,FALSE)</f>
        <v>5315</v>
      </c>
      <c r="R266" s="33">
        <v>5315</v>
      </c>
      <c r="S266" s="11" t="str">
        <f>+VLOOKUP(R266,'Dimension descriptions'!K:M,3)</f>
        <v>PUPIL TRANSPORTATION</v>
      </c>
      <c r="T266" s="3" t="str">
        <f t="shared" si="39"/>
        <v>Y</v>
      </c>
      <c r="U266">
        <f>+VLOOKUP(R266,'FY21 P13 Allotment memo'!O:O,1,FALSE)</f>
        <v>5315</v>
      </c>
      <c r="V266"/>
      <c r="W266"/>
      <c r="X266"/>
      <c r="Y266"/>
      <c r="Z266"/>
    </row>
    <row r="267" spans="1:26">
      <c r="A267">
        <v>10</v>
      </c>
      <c r="B267" t="s">
        <v>522</v>
      </c>
      <c r="C267" t="s">
        <v>523</v>
      </c>
      <c r="D267">
        <v>81</v>
      </c>
      <c r="E267">
        <v>0</v>
      </c>
      <c r="F267">
        <v>0</v>
      </c>
      <c r="G267" s="2">
        <f t="shared" si="34"/>
        <v>0</v>
      </c>
      <c r="H267" s="3" t="str">
        <f t="shared" si="35"/>
        <v>10</v>
      </c>
      <c r="I267" s="3" t="str">
        <f t="shared" si="36"/>
        <v>500</v>
      </c>
      <c r="J267" s="3">
        <v>500</v>
      </c>
      <c r="K267" s="3" t="str">
        <f>+VLOOKUP(J267,'Dimension descriptions'!P:R,3,FALSE)</f>
        <v>District Office</v>
      </c>
      <c r="L267" s="3" t="str">
        <f t="shared" si="37"/>
        <v>0600</v>
      </c>
      <c r="M267" s="10">
        <v>600</v>
      </c>
      <c r="N267" s="3" t="str">
        <f t="shared" si="32"/>
        <v>1170</v>
      </c>
      <c r="O267" s="3" t="str">
        <f t="shared" si="33"/>
        <v>999</v>
      </c>
      <c r="P267" s="3" t="str">
        <f t="shared" si="38"/>
        <v>9</v>
      </c>
      <c r="Q267" s="11">
        <f>+VLOOKUP(M267,'Dimension descriptions'!K:M,2,FALSE)</f>
        <v>5315</v>
      </c>
      <c r="R267" s="33">
        <v>5315</v>
      </c>
      <c r="S267" s="11" t="str">
        <f>+VLOOKUP(R267,'Dimension descriptions'!K:M,3)</f>
        <v>PUPIL TRANSPORTATION</v>
      </c>
      <c r="T267" s="3" t="str">
        <f t="shared" si="39"/>
        <v>Y</v>
      </c>
      <c r="U267">
        <f>+VLOOKUP(R267,'FY21 P13 Allotment memo'!O:O,1,FALSE)</f>
        <v>5315</v>
      </c>
      <c r="V267"/>
      <c r="W267"/>
      <c r="X267"/>
      <c r="Y267"/>
      <c r="Z267"/>
    </row>
    <row r="268" spans="1:26">
      <c r="A268">
        <v>10</v>
      </c>
      <c r="B268" t="s">
        <v>524</v>
      </c>
      <c r="C268" t="s">
        <v>525</v>
      </c>
      <c r="D268">
        <v>81</v>
      </c>
      <c r="E268">
        <v>0</v>
      </c>
      <c r="F268">
        <v>0</v>
      </c>
      <c r="G268" s="2">
        <f t="shared" si="34"/>
        <v>0</v>
      </c>
      <c r="H268" s="3" t="str">
        <f t="shared" si="35"/>
        <v>10</v>
      </c>
      <c r="I268" s="3" t="str">
        <f t="shared" si="36"/>
        <v>500</v>
      </c>
      <c r="J268" s="3">
        <v>500</v>
      </c>
      <c r="K268" s="3" t="str">
        <f>+VLOOKUP(J268,'Dimension descriptions'!P:R,3,FALSE)</f>
        <v>District Office</v>
      </c>
      <c r="L268" s="3" t="str">
        <f t="shared" si="37"/>
        <v>0600</v>
      </c>
      <c r="M268" s="10">
        <v>600</v>
      </c>
      <c r="N268" s="3" t="str">
        <f t="shared" si="32"/>
        <v>1990</v>
      </c>
      <c r="O268" s="3" t="str">
        <f t="shared" si="33"/>
        <v>999</v>
      </c>
      <c r="P268" s="3" t="str">
        <f t="shared" si="38"/>
        <v>9</v>
      </c>
      <c r="Q268" s="11">
        <f>+VLOOKUP(M268,'Dimension descriptions'!K:M,2,FALSE)</f>
        <v>5315</v>
      </c>
      <c r="R268" s="33">
        <v>5315</v>
      </c>
      <c r="S268" s="11" t="str">
        <f>+VLOOKUP(R268,'Dimension descriptions'!K:M,3)</f>
        <v>PUPIL TRANSPORTATION</v>
      </c>
      <c r="T268" s="3" t="str">
        <f t="shared" si="39"/>
        <v>Y</v>
      </c>
      <c r="U268">
        <f>+VLOOKUP(R268,'FY21 P13 Allotment memo'!O:O,1,FALSE)</f>
        <v>5315</v>
      </c>
      <c r="V268"/>
      <c r="W268"/>
      <c r="X268"/>
      <c r="Y268"/>
      <c r="Z268"/>
    </row>
    <row r="269" spans="1:26">
      <c r="A269">
        <v>10</v>
      </c>
      <c r="B269" t="s">
        <v>526</v>
      </c>
      <c r="C269" t="s">
        <v>480</v>
      </c>
      <c r="D269">
        <v>81</v>
      </c>
      <c r="E269">
        <v>0</v>
      </c>
      <c r="F269">
        <v>0</v>
      </c>
      <c r="G269" s="2">
        <f t="shared" si="34"/>
        <v>0</v>
      </c>
      <c r="H269" s="3" t="str">
        <f t="shared" si="35"/>
        <v>10</v>
      </c>
      <c r="I269" s="3" t="str">
        <f t="shared" si="36"/>
        <v>500</v>
      </c>
      <c r="J269" s="3">
        <v>500</v>
      </c>
      <c r="K269" s="3" t="str">
        <f>+VLOOKUP(J269,'Dimension descriptions'!P:R,3,FALSE)</f>
        <v>District Office</v>
      </c>
      <c r="L269" s="3" t="str">
        <f t="shared" si="37"/>
        <v>0600</v>
      </c>
      <c r="M269" s="10">
        <v>600</v>
      </c>
      <c r="N269" s="3" t="str">
        <f t="shared" si="32"/>
        <v>5200</v>
      </c>
      <c r="O269" s="3" t="str">
        <f t="shared" si="33"/>
        <v>999</v>
      </c>
      <c r="P269" s="3" t="str">
        <f t="shared" si="38"/>
        <v>9</v>
      </c>
      <c r="Q269" s="11">
        <f>+VLOOKUP(M269,'Dimension descriptions'!K:M,2,FALSE)</f>
        <v>5315</v>
      </c>
      <c r="R269" s="33">
        <v>5315</v>
      </c>
      <c r="S269" s="11" t="str">
        <f>+VLOOKUP(R269,'Dimension descriptions'!K:M,3)</f>
        <v>PUPIL TRANSPORTATION</v>
      </c>
      <c r="T269" s="3" t="str">
        <f t="shared" si="39"/>
        <v>Y</v>
      </c>
      <c r="U269">
        <f>+VLOOKUP(R269,'FY21 P13 Allotment memo'!O:O,1,FALSE)</f>
        <v>5315</v>
      </c>
      <c r="V269"/>
      <c r="W269"/>
      <c r="X269"/>
      <c r="Y269"/>
      <c r="Z269"/>
    </row>
    <row r="270" spans="1:26">
      <c r="A270">
        <v>10</v>
      </c>
      <c r="B270" t="s">
        <v>527</v>
      </c>
      <c r="C270" t="s">
        <v>528</v>
      </c>
      <c r="D270">
        <v>81</v>
      </c>
      <c r="E270">
        <v>0</v>
      </c>
      <c r="F270">
        <v>0</v>
      </c>
      <c r="G270" s="2">
        <f t="shared" si="34"/>
        <v>0</v>
      </c>
      <c r="H270" s="3" t="str">
        <f t="shared" si="35"/>
        <v>10</v>
      </c>
      <c r="I270" s="3" t="str">
        <f t="shared" si="36"/>
        <v>500</v>
      </c>
      <c r="J270" s="3">
        <v>500</v>
      </c>
      <c r="K270" s="3" t="str">
        <f>+VLOOKUP(J270,'Dimension descriptions'!P:R,3,FALSE)</f>
        <v>District Office</v>
      </c>
      <c r="L270" s="3" t="str">
        <f t="shared" si="37"/>
        <v>0700</v>
      </c>
      <c r="M270" s="10">
        <v>700</v>
      </c>
      <c r="N270" s="3" t="str">
        <f t="shared" si="32"/>
        <v>1114</v>
      </c>
      <c r="O270" s="3" t="str">
        <f t="shared" si="33"/>
        <v>999</v>
      </c>
      <c r="P270" s="3" t="str">
        <f t="shared" si="38"/>
        <v>9</v>
      </c>
      <c r="Q270" s="11">
        <f>+VLOOKUP(M270,'Dimension descriptions'!K:M,2,FALSE)</f>
        <v>50</v>
      </c>
      <c r="R270" s="33">
        <v>50</v>
      </c>
      <c r="S270" s="11" t="str">
        <f>+VLOOKUP(R270,'Dimension descriptions'!K:M,3)</f>
        <v>CLASSROOM-GENERAL</v>
      </c>
      <c r="T270" s="3" t="str">
        <f t="shared" si="39"/>
        <v>Y</v>
      </c>
      <c r="U270" t="e">
        <f>+VLOOKUP(R270,'FY21 P13 Allotment memo'!O:O,1,FALSE)</f>
        <v>#N/A</v>
      </c>
      <c r="V270"/>
      <c r="W270"/>
      <c r="X270"/>
      <c r="Y270"/>
      <c r="Z270"/>
    </row>
    <row r="271" spans="1:26">
      <c r="A271">
        <v>10</v>
      </c>
      <c r="B271" t="s">
        <v>529</v>
      </c>
      <c r="C271" t="s">
        <v>530</v>
      </c>
      <c r="D271">
        <v>81</v>
      </c>
      <c r="E271">
        <v>0</v>
      </c>
      <c r="F271">
        <v>0</v>
      </c>
      <c r="G271" s="2">
        <f t="shared" si="34"/>
        <v>0</v>
      </c>
      <c r="H271" s="3" t="str">
        <f t="shared" si="35"/>
        <v>10</v>
      </c>
      <c r="I271" s="3" t="str">
        <f t="shared" si="36"/>
        <v>500</v>
      </c>
      <c r="J271" s="3">
        <v>500</v>
      </c>
      <c r="K271" s="3" t="str">
        <f>+VLOOKUP(J271,'Dimension descriptions'!P:R,3,FALSE)</f>
        <v>District Office</v>
      </c>
      <c r="L271" s="3" t="str">
        <f t="shared" si="37"/>
        <v>0700</v>
      </c>
      <c r="M271" s="10">
        <v>700</v>
      </c>
      <c r="N271" s="3" t="str">
        <f t="shared" si="32"/>
        <v>1122</v>
      </c>
      <c r="O271" s="3" t="str">
        <f t="shared" si="33"/>
        <v>999</v>
      </c>
      <c r="P271" s="3" t="str">
        <f t="shared" si="38"/>
        <v>9</v>
      </c>
      <c r="Q271" s="11">
        <f>+VLOOKUP(M271,'Dimension descriptions'!K:M,2,FALSE)</f>
        <v>50</v>
      </c>
      <c r="R271" s="33">
        <v>50</v>
      </c>
      <c r="S271" s="11" t="str">
        <f>+VLOOKUP(R271,'Dimension descriptions'!K:M,3)</f>
        <v>CLASSROOM-GENERAL</v>
      </c>
      <c r="T271" s="3" t="str">
        <f t="shared" si="39"/>
        <v>Y</v>
      </c>
      <c r="U271" t="e">
        <f>+VLOOKUP(R271,'FY21 P13 Allotment memo'!O:O,1,FALSE)</f>
        <v>#N/A</v>
      </c>
      <c r="V271"/>
      <c r="W271"/>
      <c r="X271"/>
      <c r="Y271"/>
      <c r="Z271"/>
    </row>
    <row r="272" spans="1:26">
      <c r="A272">
        <v>10</v>
      </c>
      <c r="B272" t="s">
        <v>531</v>
      </c>
      <c r="C272" t="s">
        <v>532</v>
      </c>
      <c r="D272">
        <v>81</v>
      </c>
      <c r="E272">
        <v>0</v>
      </c>
      <c r="F272">
        <v>0</v>
      </c>
      <c r="G272" s="2">
        <f t="shared" si="34"/>
        <v>0</v>
      </c>
      <c r="H272" s="3" t="str">
        <f t="shared" si="35"/>
        <v>10</v>
      </c>
      <c r="I272" s="3" t="str">
        <f t="shared" si="36"/>
        <v>500</v>
      </c>
      <c r="J272" s="3">
        <v>500</v>
      </c>
      <c r="K272" s="3" t="str">
        <f>+VLOOKUP(J272,'Dimension descriptions'!P:R,3,FALSE)</f>
        <v>District Office</v>
      </c>
      <c r="L272" s="3" t="str">
        <f t="shared" si="37"/>
        <v>0700</v>
      </c>
      <c r="M272" s="10">
        <v>700</v>
      </c>
      <c r="N272" s="3" t="str">
        <f t="shared" si="32"/>
        <v>1123</v>
      </c>
      <c r="O272" s="3" t="str">
        <f t="shared" si="33"/>
        <v>999</v>
      </c>
      <c r="P272" s="3" t="str">
        <f t="shared" si="38"/>
        <v>9</v>
      </c>
      <c r="Q272" s="11">
        <f>+VLOOKUP(M272,'Dimension descriptions'!K:M,2,FALSE)</f>
        <v>50</v>
      </c>
      <c r="R272" s="33">
        <v>50</v>
      </c>
      <c r="S272" s="11" t="str">
        <f>+VLOOKUP(R272,'Dimension descriptions'!K:M,3)</f>
        <v>CLASSROOM-GENERAL</v>
      </c>
      <c r="T272" s="3" t="str">
        <f t="shared" si="39"/>
        <v>Y</v>
      </c>
      <c r="U272" t="e">
        <f>+VLOOKUP(R272,'FY21 P13 Allotment memo'!O:O,1,FALSE)</f>
        <v>#N/A</v>
      </c>
      <c r="V272"/>
      <c r="W272"/>
      <c r="X272"/>
      <c r="Y272"/>
      <c r="Z272"/>
    </row>
    <row r="273" spans="1:26">
      <c r="A273">
        <v>10</v>
      </c>
      <c r="B273" t="s">
        <v>533</v>
      </c>
      <c r="C273" t="s">
        <v>534</v>
      </c>
      <c r="D273">
        <v>81</v>
      </c>
      <c r="E273">
        <v>0</v>
      </c>
      <c r="F273">
        <v>0</v>
      </c>
      <c r="G273" s="2">
        <f t="shared" si="34"/>
        <v>0</v>
      </c>
      <c r="H273" s="3" t="str">
        <f t="shared" si="35"/>
        <v>10</v>
      </c>
      <c r="I273" s="3" t="str">
        <f t="shared" si="36"/>
        <v>500</v>
      </c>
      <c r="J273" s="3">
        <v>500</v>
      </c>
      <c r="K273" s="3" t="str">
        <f>+VLOOKUP(J273,'Dimension descriptions'!P:R,3,FALSE)</f>
        <v>District Office</v>
      </c>
      <c r="L273" s="3" t="str">
        <f t="shared" si="37"/>
        <v>0700</v>
      </c>
      <c r="M273" s="10">
        <v>700</v>
      </c>
      <c r="N273" s="3" t="str">
        <f t="shared" si="32"/>
        <v>1172</v>
      </c>
      <c r="O273" s="3" t="str">
        <f t="shared" si="33"/>
        <v>999</v>
      </c>
      <c r="P273" s="3" t="str">
        <f t="shared" si="38"/>
        <v>9</v>
      </c>
      <c r="Q273" s="11">
        <f>+VLOOKUP(M273,'Dimension descriptions'!K:M,2,FALSE)</f>
        <v>50</v>
      </c>
      <c r="R273" s="33">
        <v>50</v>
      </c>
      <c r="S273" s="11" t="str">
        <f>+VLOOKUP(R273,'Dimension descriptions'!K:M,3)</f>
        <v>CLASSROOM-GENERAL</v>
      </c>
      <c r="T273" s="3" t="str">
        <f t="shared" si="39"/>
        <v>Y</v>
      </c>
      <c r="U273" t="e">
        <f>+VLOOKUP(R273,'FY21 P13 Allotment memo'!O:O,1,FALSE)</f>
        <v>#N/A</v>
      </c>
      <c r="V273"/>
      <c r="W273"/>
      <c r="X273"/>
      <c r="Y273"/>
      <c r="Z273"/>
    </row>
    <row r="274" spans="1:26">
      <c r="A274">
        <v>10</v>
      </c>
      <c r="B274" t="s">
        <v>535</v>
      </c>
      <c r="C274" t="s">
        <v>536</v>
      </c>
      <c r="D274">
        <v>81</v>
      </c>
      <c r="E274">
        <v>0</v>
      </c>
      <c r="F274">
        <v>0</v>
      </c>
      <c r="G274" s="2">
        <f t="shared" si="34"/>
        <v>0</v>
      </c>
      <c r="H274" s="3" t="str">
        <f t="shared" si="35"/>
        <v>10</v>
      </c>
      <c r="I274" s="3" t="str">
        <f t="shared" si="36"/>
        <v>500</v>
      </c>
      <c r="J274" s="3">
        <v>500</v>
      </c>
      <c r="K274" s="3" t="str">
        <f>+VLOOKUP(J274,'Dimension descriptions'!P:R,3,FALSE)</f>
        <v>District Office</v>
      </c>
      <c r="L274" s="3" t="str">
        <f t="shared" si="37"/>
        <v>1050</v>
      </c>
      <c r="M274" s="10">
        <v>1050</v>
      </c>
      <c r="N274" s="3" t="str">
        <f t="shared" si="32"/>
        <v>1126</v>
      </c>
      <c r="O274" s="3" t="str">
        <f t="shared" si="33"/>
        <v>999</v>
      </c>
      <c r="P274" s="3" t="str">
        <f t="shared" si="38"/>
        <v>9</v>
      </c>
      <c r="Q274" s="11">
        <f>+VLOOKUP(M274,'Dimension descriptions'!K:M,2,FALSE)</f>
        <v>50</v>
      </c>
      <c r="R274" s="33">
        <v>50</v>
      </c>
      <c r="S274" s="11" t="str">
        <f>+VLOOKUP(R274,'Dimension descriptions'!K:M,3)</f>
        <v>CLASSROOM-GENERAL</v>
      </c>
      <c r="T274" s="3" t="str">
        <f t="shared" si="39"/>
        <v>Y</v>
      </c>
      <c r="U274" t="e">
        <f>+VLOOKUP(R274,'FY21 P13 Allotment memo'!O:O,1,FALSE)</f>
        <v>#N/A</v>
      </c>
      <c r="V274"/>
      <c r="W274"/>
      <c r="X274"/>
      <c r="Y274"/>
      <c r="Z274"/>
    </row>
    <row r="275" spans="1:26">
      <c r="A275">
        <v>10</v>
      </c>
      <c r="B275" t="s">
        <v>537</v>
      </c>
      <c r="C275" t="s">
        <v>538</v>
      </c>
      <c r="D275">
        <v>81</v>
      </c>
      <c r="E275">
        <v>0</v>
      </c>
      <c r="F275">
        <v>0</v>
      </c>
      <c r="G275" s="2">
        <f t="shared" si="34"/>
        <v>0</v>
      </c>
      <c r="H275" s="3" t="str">
        <f t="shared" si="35"/>
        <v>10</v>
      </c>
      <c r="I275" s="3" t="str">
        <f t="shared" si="36"/>
        <v>500</v>
      </c>
      <c r="J275" s="3">
        <v>500</v>
      </c>
      <c r="K275" s="3" t="str">
        <f>+VLOOKUP(J275,'Dimension descriptions'!P:R,3,FALSE)</f>
        <v>District Office</v>
      </c>
      <c r="L275" s="3" t="str">
        <f t="shared" si="37"/>
        <v>1050</v>
      </c>
      <c r="M275" s="10">
        <v>1050</v>
      </c>
      <c r="N275" s="3" t="str">
        <f t="shared" si="32"/>
        <v>1127</v>
      </c>
      <c r="O275" s="3" t="str">
        <f t="shared" si="33"/>
        <v>999</v>
      </c>
      <c r="P275" s="3" t="str">
        <f t="shared" si="38"/>
        <v>9</v>
      </c>
      <c r="Q275" s="11">
        <f>+VLOOKUP(M275,'Dimension descriptions'!K:M,2,FALSE)</f>
        <v>50</v>
      </c>
      <c r="R275" s="33">
        <v>50</v>
      </c>
      <c r="S275" s="11" t="str">
        <f>+VLOOKUP(R275,'Dimension descriptions'!K:M,3)</f>
        <v>CLASSROOM-GENERAL</v>
      </c>
      <c r="T275" s="3" t="str">
        <f t="shared" si="39"/>
        <v>Y</v>
      </c>
      <c r="U275" t="e">
        <f>+VLOOKUP(R275,'FY21 P13 Allotment memo'!O:O,1,FALSE)</f>
        <v>#N/A</v>
      </c>
      <c r="V275"/>
      <c r="W275"/>
      <c r="X275"/>
      <c r="Y275"/>
      <c r="Z275"/>
    </row>
    <row r="276" spans="1:26">
      <c r="A276">
        <v>10</v>
      </c>
      <c r="B276" t="s">
        <v>539</v>
      </c>
      <c r="C276" t="s">
        <v>540</v>
      </c>
      <c r="D276">
        <v>81</v>
      </c>
      <c r="E276">
        <v>0</v>
      </c>
      <c r="F276">
        <v>11862.35</v>
      </c>
      <c r="G276" s="2">
        <f t="shared" si="34"/>
        <v>-11862.35</v>
      </c>
      <c r="H276" s="3" t="str">
        <f t="shared" si="35"/>
        <v>10</v>
      </c>
      <c r="I276" s="3" t="str">
        <f t="shared" si="36"/>
        <v>500</v>
      </c>
      <c r="J276" s="3">
        <v>500</v>
      </c>
      <c r="K276" s="3" t="str">
        <f>+VLOOKUP(J276,'Dimension descriptions'!P:R,3,FALSE)</f>
        <v>District Office</v>
      </c>
      <c r="L276" s="3" t="str">
        <f t="shared" si="37"/>
        <v>1050</v>
      </c>
      <c r="M276" s="10">
        <v>1050</v>
      </c>
      <c r="N276" s="3" t="str">
        <f t="shared" si="32"/>
        <v>1136</v>
      </c>
      <c r="O276" s="3" t="str">
        <f t="shared" si="33"/>
        <v>999</v>
      </c>
      <c r="P276" s="3" t="str">
        <f t="shared" si="38"/>
        <v>9</v>
      </c>
      <c r="Q276" s="11">
        <f>+VLOOKUP(M276,'Dimension descriptions'!K:M,2,FALSE)</f>
        <v>50</v>
      </c>
      <c r="R276" s="33">
        <v>50</v>
      </c>
      <c r="S276" s="11" t="str">
        <f>+VLOOKUP(R276,'Dimension descriptions'!K:M,3)</f>
        <v>CLASSROOM-GENERAL</v>
      </c>
      <c r="T276" s="3" t="str">
        <f t="shared" si="39"/>
        <v>Y</v>
      </c>
      <c r="U276" t="e">
        <f>+VLOOKUP(R276,'FY21 P13 Allotment memo'!O:O,1,FALSE)</f>
        <v>#N/A</v>
      </c>
      <c r="V276"/>
      <c r="W276"/>
      <c r="X276"/>
      <c r="Y276"/>
      <c r="Z276"/>
    </row>
    <row r="277" spans="1:26">
      <c r="A277">
        <v>10</v>
      </c>
      <c r="B277" t="s">
        <v>541</v>
      </c>
      <c r="C277" t="s">
        <v>542</v>
      </c>
      <c r="D277">
        <v>81</v>
      </c>
      <c r="E277">
        <v>0</v>
      </c>
      <c r="F277">
        <v>0</v>
      </c>
      <c r="G277" s="2">
        <f t="shared" si="34"/>
        <v>0</v>
      </c>
      <c r="H277" s="3" t="str">
        <f t="shared" si="35"/>
        <v>10</v>
      </c>
      <c r="I277" s="3" t="str">
        <f t="shared" si="36"/>
        <v>500</v>
      </c>
      <c r="J277" s="3">
        <v>500</v>
      </c>
      <c r="K277" s="3" t="str">
        <f>+VLOOKUP(J277,'Dimension descriptions'!P:R,3,FALSE)</f>
        <v>District Office</v>
      </c>
      <c r="L277" s="3" t="str">
        <f t="shared" si="37"/>
        <v>1050</v>
      </c>
      <c r="M277" s="10">
        <v>1050</v>
      </c>
      <c r="N277" s="3" t="str">
        <f t="shared" si="32"/>
        <v>1176</v>
      </c>
      <c r="O277" s="3" t="str">
        <f t="shared" si="33"/>
        <v>999</v>
      </c>
      <c r="P277" s="3" t="str">
        <f t="shared" si="38"/>
        <v>9</v>
      </c>
      <c r="Q277" s="11">
        <f>+VLOOKUP(M277,'Dimension descriptions'!K:M,2,FALSE)</f>
        <v>50</v>
      </c>
      <c r="R277" s="33">
        <v>50</v>
      </c>
      <c r="S277" s="11" t="str">
        <f>+VLOOKUP(R277,'Dimension descriptions'!K:M,3)</f>
        <v>CLASSROOM-GENERAL</v>
      </c>
      <c r="T277" s="3" t="str">
        <f t="shared" si="39"/>
        <v>Y</v>
      </c>
      <c r="U277" t="e">
        <f>+VLOOKUP(R277,'FY21 P13 Allotment memo'!O:O,1,FALSE)</f>
        <v>#N/A</v>
      </c>
      <c r="V277"/>
      <c r="W277"/>
      <c r="X277"/>
      <c r="Y277"/>
      <c r="Z277"/>
    </row>
    <row r="278" spans="1:26">
      <c r="A278">
        <v>10</v>
      </c>
      <c r="B278" t="s">
        <v>543</v>
      </c>
      <c r="C278" t="s">
        <v>544</v>
      </c>
      <c r="D278">
        <v>81</v>
      </c>
      <c r="E278">
        <v>0</v>
      </c>
      <c r="F278">
        <v>14642.07</v>
      </c>
      <c r="G278" s="2">
        <f t="shared" si="34"/>
        <v>-14642.07</v>
      </c>
      <c r="H278" s="3" t="str">
        <f t="shared" si="35"/>
        <v>10</v>
      </c>
      <c r="I278" s="3" t="str">
        <f t="shared" si="36"/>
        <v>500</v>
      </c>
      <c r="J278" s="3">
        <v>500</v>
      </c>
      <c r="K278" s="3" t="str">
        <f>+VLOOKUP(J278,'Dimension descriptions'!P:R,3,FALSE)</f>
        <v>District Office</v>
      </c>
      <c r="L278" s="3" t="str">
        <f t="shared" si="37"/>
        <v>1050</v>
      </c>
      <c r="M278" s="10">
        <v>1050</v>
      </c>
      <c r="N278" s="3" t="str">
        <f t="shared" si="32"/>
        <v>1900</v>
      </c>
      <c r="O278" s="3" t="str">
        <f t="shared" si="33"/>
        <v>999</v>
      </c>
      <c r="P278" s="3" t="str">
        <f t="shared" si="38"/>
        <v>9</v>
      </c>
      <c r="Q278" s="11">
        <f>+VLOOKUP(M278,'Dimension descriptions'!K:M,2,FALSE)</f>
        <v>50</v>
      </c>
      <c r="R278" s="33">
        <v>50</v>
      </c>
      <c r="S278" s="11" t="str">
        <f>+VLOOKUP(R278,'Dimension descriptions'!K:M,3)</f>
        <v>CLASSROOM-GENERAL</v>
      </c>
      <c r="T278" s="3" t="str">
        <f t="shared" si="39"/>
        <v>Y</v>
      </c>
      <c r="U278" t="e">
        <f>+VLOOKUP(R278,'FY21 P13 Allotment memo'!O:O,1,FALSE)</f>
        <v>#N/A</v>
      </c>
      <c r="V278"/>
      <c r="W278"/>
      <c r="X278"/>
      <c r="Y278"/>
      <c r="Z278"/>
    </row>
    <row r="279" spans="1:26">
      <c r="A279">
        <v>10</v>
      </c>
      <c r="B279" t="s">
        <v>545</v>
      </c>
      <c r="C279" t="s">
        <v>546</v>
      </c>
      <c r="D279">
        <v>81</v>
      </c>
      <c r="E279">
        <v>0</v>
      </c>
      <c r="F279">
        <v>981.1</v>
      </c>
      <c r="G279" s="2">
        <f t="shared" si="34"/>
        <v>-981.1</v>
      </c>
      <c r="H279" s="3" t="str">
        <f t="shared" si="35"/>
        <v>10</v>
      </c>
      <c r="I279" s="3" t="str">
        <f t="shared" si="36"/>
        <v>500</v>
      </c>
      <c r="J279" s="3">
        <v>500</v>
      </c>
      <c r="K279" s="3" t="str">
        <f>+VLOOKUP(J279,'Dimension descriptions'!P:R,3,FALSE)</f>
        <v>District Office</v>
      </c>
      <c r="L279" s="3" t="str">
        <f t="shared" si="37"/>
        <v>1050</v>
      </c>
      <c r="M279" s="10">
        <v>1050</v>
      </c>
      <c r="N279" s="3" t="str">
        <f t="shared" si="32"/>
        <v>1990</v>
      </c>
      <c r="O279" s="3" t="str">
        <f t="shared" si="33"/>
        <v>999</v>
      </c>
      <c r="P279" s="3" t="str">
        <f t="shared" si="38"/>
        <v>9</v>
      </c>
      <c r="Q279" s="11">
        <f>+VLOOKUP(M279,'Dimension descriptions'!K:M,2,FALSE)</f>
        <v>50</v>
      </c>
      <c r="R279" s="33">
        <v>50</v>
      </c>
      <c r="S279" s="11" t="str">
        <f>+VLOOKUP(R279,'Dimension descriptions'!K:M,3)</f>
        <v>CLASSROOM-GENERAL</v>
      </c>
      <c r="T279" s="3" t="str">
        <f t="shared" si="39"/>
        <v>Y</v>
      </c>
      <c r="U279" t="e">
        <f>+VLOOKUP(R279,'FY21 P13 Allotment memo'!O:O,1,FALSE)</f>
        <v>#N/A</v>
      </c>
      <c r="V279"/>
      <c r="W279"/>
      <c r="X279"/>
      <c r="Y279"/>
      <c r="Z279"/>
    </row>
    <row r="280" spans="1:26">
      <c r="A280">
        <v>10</v>
      </c>
      <c r="B280" t="s">
        <v>547</v>
      </c>
      <c r="C280" t="s">
        <v>548</v>
      </c>
      <c r="D280">
        <v>81</v>
      </c>
      <c r="E280">
        <v>0</v>
      </c>
      <c r="F280">
        <v>659594.28</v>
      </c>
      <c r="G280" s="2">
        <f t="shared" si="34"/>
        <v>-659594.28</v>
      </c>
      <c r="H280" s="3" t="str">
        <f t="shared" si="35"/>
        <v>10</v>
      </c>
      <c r="I280" s="3" t="str">
        <f t="shared" si="36"/>
        <v>500</v>
      </c>
      <c r="J280" s="3">
        <v>500</v>
      </c>
      <c r="K280" s="3" t="str">
        <f>+VLOOKUP(J280,'Dimension descriptions'!P:R,3,FALSE)</f>
        <v>District Office</v>
      </c>
      <c r="L280" s="3" t="str">
        <f t="shared" si="37"/>
        <v>1050</v>
      </c>
      <c r="M280" s="10">
        <v>1050</v>
      </c>
      <c r="N280" s="3" t="str">
        <f t="shared" si="32"/>
        <v>3005</v>
      </c>
      <c r="O280" s="3" t="str">
        <f t="shared" si="33"/>
        <v>999</v>
      </c>
      <c r="P280" s="3" t="str">
        <f t="shared" si="38"/>
        <v>9</v>
      </c>
      <c r="Q280" s="11">
        <f>+VLOOKUP(M280,'Dimension descriptions'!K:M,2,FALSE)</f>
        <v>50</v>
      </c>
      <c r="R280" s="33">
        <v>50</v>
      </c>
      <c r="S280" s="11" t="str">
        <f>+VLOOKUP(R280,'Dimension descriptions'!K:M,3)</f>
        <v>CLASSROOM-GENERAL</v>
      </c>
      <c r="T280" s="3" t="str">
        <f t="shared" si="39"/>
        <v>Y</v>
      </c>
      <c r="U280" t="e">
        <f>+VLOOKUP(R280,'FY21 P13 Allotment memo'!O:O,1,FALSE)</f>
        <v>#N/A</v>
      </c>
      <c r="V280"/>
      <c r="W280"/>
      <c r="X280"/>
      <c r="Y280"/>
      <c r="Z280"/>
    </row>
    <row r="281" spans="1:26">
      <c r="A281">
        <v>10</v>
      </c>
      <c r="B281" t="s">
        <v>549</v>
      </c>
      <c r="C281" t="s">
        <v>550</v>
      </c>
      <c r="D281">
        <v>81</v>
      </c>
      <c r="E281">
        <v>0</v>
      </c>
      <c r="F281">
        <v>12440830.76</v>
      </c>
      <c r="G281" s="2">
        <f t="shared" si="34"/>
        <v>-12440830.76</v>
      </c>
      <c r="H281" s="3" t="str">
        <f t="shared" si="35"/>
        <v>10</v>
      </c>
      <c r="I281" s="3" t="str">
        <f t="shared" si="36"/>
        <v>500</v>
      </c>
      <c r="J281" s="3">
        <v>500</v>
      </c>
      <c r="K281" s="3" t="str">
        <f>+VLOOKUP(J281,'Dimension descriptions'!P:R,3,FALSE)</f>
        <v>District Office</v>
      </c>
      <c r="L281" s="3" t="str">
        <f t="shared" si="37"/>
        <v>1050</v>
      </c>
      <c r="M281" s="10">
        <v>1050</v>
      </c>
      <c r="N281" s="3" t="str">
        <f t="shared" si="32"/>
        <v>3010</v>
      </c>
      <c r="O281" s="3" t="str">
        <f t="shared" si="33"/>
        <v>999</v>
      </c>
      <c r="P281" s="3" t="str">
        <f t="shared" si="38"/>
        <v>9</v>
      </c>
      <c r="Q281" s="11">
        <f>+VLOOKUP(M281,'Dimension descriptions'!K:M,2,FALSE)</f>
        <v>50</v>
      </c>
      <c r="R281" s="33">
        <v>50</v>
      </c>
      <c r="S281" s="11" t="str">
        <f>+VLOOKUP(R281,'Dimension descriptions'!K:M,3)</f>
        <v>CLASSROOM-GENERAL</v>
      </c>
      <c r="T281" s="3" t="str">
        <f t="shared" si="39"/>
        <v>Y</v>
      </c>
      <c r="U281" t="e">
        <f>+VLOOKUP(R281,'FY21 P13 Allotment memo'!O:O,1,FALSE)</f>
        <v>#N/A</v>
      </c>
      <c r="V281"/>
      <c r="W281"/>
      <c r="X281"/>
      <c r="Y281"/>
      <c r="Z281"/>
    </row>
    <row r="282" spans="1:26">
      <c r="A282">
        <v>10</v>
      </c>
      <c r="B282" t="s">
        <v>551</v>
      </c>
      <c r="C282" t="s">
        <v>552</v>
      </c>
      <c r="D282">
        <v>81</v>
      </c>
      <c r="E282">
        <v>0</v>
      </c>
      <c r="F282">
        <v>0</v>
      </c>
      <c r="G282" s="2">
        <f t="shared" si="34"/>
        <v>0</v>
      </c>
      <c r="H282" s="3" t="str">
        <f t="shared" si="35"/>
        <v>10</v>
      </c>
      <c r="I282" s="3" t="str">
        <f t="shared" si="36"/>
        <v>500</v>
      </c>
      <c r="J282" s="3">
        <v>500</v>
      </c>
      <c r="K282" s="3" t="str">
        <f>+VLOOKUP(J282,'Dimension descriptions'!P:R,3,FALSE)</f>
        <v>District Office</v>
      </c>
      <c r="L282" s="3" t="str">
        <f t="shared" si="37"/>
        <v>1050</v>
      </c>
      <c r="M282" s="10">
        <v>1050</v>
      </c>
      <c r="N282" s="3" t="str">
        <f t="shared" si="32"/>
        <v>3011</v>
      </c>
      <c r="O282" s="3" t="str">
        <f t="shared" si="33"/>
        <v>999</v>
      </c>
      <c r="P282" s="3" t="str">
        <f t="shared" si="38"/>
        <v>9</v>
      </c>
      <c r="Q282" s="11">
        <f>+VLOOKUP(M282,'Dimension descriptions'!K:M,2,FALSE)</f>
        <v>50</v>
      </c>
      <c r="R282" s="33">
        <v>50</v>
      </c>
      <c r="S282" s="11" t="str">
        <f>+VLOOKUP(R282,'Dimension descriptions'!K:M,3)</f>
        <v>CLASSROOM-GENERAL</v>
      </c>
      <c r="T282" s="3" t="str">
        <f t="shared" si="39"/>
        <v>Y</v>
      </c>
      <c r="U282" t="e">
        <f>+VLOOKUP(R282,'FY21 P13 Allotment memo'!O:O,1,FALSE)</f>
        <v>#N/A</v>
      </c>
      <c r="V282"/>
      <c r="W282"/>
      <c r="X282"/>
      <c r="Y282"/>
      <c r="Z282"/>
    </row>
    <row r="283" spans="1:26">
      <c r="A283">
        <v>10</v>
      </c>
      <c r="B283" t="s">
        <v>553</v>
      </c>
      <c r="C283" t="s">
        <v>554</v>
      </c>
      <c r="D283">
        <v>81</v>
      </c>
      <c r="E283">
        <v>0</v>
      </c>
      <c r="F283">
        <v>0</v>
      </c>
      <c r="G283" s="2">
        <f t="shared" si="34"/>
        <v>0</v>
      </c>
      <c r="H283" s="3" t="str">
        <f t="shared" si="35"/>
        <v>10</v>
      </c>
      <c r="I283" s="3" t="str">
        <f t="shared" si="36"/>
        <v>500</v>
      </c>
      <c r="J283" s="3">
        <v>500</v>
      </c>
      <c r="K283" s="3" t="str">
        <f>+VLOOKUP(J283,'Dimension descriptions'!P:R,3,FALSE)</f>
        <v>District Office</v>
      </c>
      <c r="L283" s="3" t="str">
        <f t="shared" si="37"/>
        <v>1050</v>
      </c>
      <c r="M283" s="10">
        <v>1050</v>
      </c>
      <c r="N283" s="3" t="str">
        <f t="shared" si="32"/>
        <v>3012</v>
      </c>
      <c r="O283" s="3" t="str">
        <f t="shared" si="33"/>
        <v>999</v>
      </c>
      <c r="P283" s="3" t="str">
        <f t="shared" si="38"/>
        <v>9</v>
      </c>
      <c r="Q283" s="11">
        <f>+VLOOKUP(M283,'Dimension descriptions'!K:M,2,FALSE)</f>
        <v>50</v>
      </c>
      <c r="R283" s="33">
        <v>50</v>
      </c>
      <c r="S283" s="11" t="str">
        <f>+VLOOKUP(R283,'Dimension descriptions'!K:M,3)</f>
        <v>CLASSROOM-GENERAL</v>
      </c>
      <c r="T283" s="3" t="str">
        <f t="shared" si="39"/>
        <v>Y</v>
      </c>
      <c r="U283" t="e">
        <f>+VLOOKUP(R283,'FY21 P13 Allotment memo'!O:O,1,FALSE)</f>
        <v>#N/A</v>
      </c>
      <c r="V283"/>
      <c r="W283"/>
      <c r="X283"/>
      <c r="Y283"/>
      <c r="Z283"/>
    </row>
    <row r="284" spans="1:26">
      <c r="A284">
        <v>10</v>
      </c>
      <c r="B284" t="s">
        <v>555</v>
      </c>
      <c r="C284" t="s">
        <v>554</v>
      </c>
      <c r="D284">
        <v>81</v>
      </c>
      <c r="E284">
        <v>0</v>
      </c>
      <c r="F284">
        <v>0</v>
      </c>
      <c r="G284" s="2">
        <f t="shared" si="34"/>
        <v>0</v>
      </c>
      <c r="H284" s="3" t="str">
        <f t="shared" si="35"/>
        <v>10</v>
      </c>
      <c r="I284" s="3" t="str">
        <f t="shared" si="36"/>
        <v>500</v>
      </c>
      <c r="J284" s="3">
        <v>500</v>
      </c>
      <c r="K284" s="3" t="str">
        <f>+VLOOKUP(J284,'Dimension descriptions'!P:R,3,FALSE)</f>
        <v>District Office</v>
      </c>
      <c r="L284" s="3" t="str">
        <f t="shared" si="37"/>
        <v>1050</v>
      </c>
      <c r="M284" s="10">
        <v>1050</v>
      </c>
      <c r="N284" s="3" t="str">
        <f t="shared" si="32"/>
        <v>3013</v>
      </c>
      <c r="O284" s="3" t="str">
        <f t="shared" si="33"/>
        <v>999</v>
      </c>
      <c r="P284" s="3" t="str">
        <f t="shared" si="38"/>
        <v>9</v>
      </c>
      <c r="Q284" s="11">
        <f>+VLOOKUP(M284,'Dimension descriptions'!K:M,2,FALSE)</f>
        <v>50</v>
      </c>
      <c r="R284" s="33">
        <v>50</v>
      </c>
      <c r="S284" s="11" t="str">
        <f>+VLOOKUP(R284,'Dimension descriptions'!K:M,3)</f>
        <v>CLASSROOM-GENERAL</v>
      </c>
      <c r="T284" s="3" t="str">
        <f t="shared" si="39"/>
        <v>Y</v>
      </c>
      <c r="U284" t="e">
        <f>+VLOOKUP(R284,'FY21 P13 Allotment memo'!O:O,1,FALSE)</f>
        <v>#N/A</v>
      </c>
      <c r="V284"/>
      <c r="W284"/>
      <c r="X284"/>
      <c r="Y284"/>
      <c r="Z284"/>
    </row>
    <row r="285" spans="1:26">
      <c r="A285">
        <v>10</v>
      </c>
      <c r="B285" t="s">
        <v>556</v>
      </c>
      <c r="C285" t="s">
        <v>557</v>
      </c>
      <c r="D285">
        <v>81</v>
      </c>
      <c r="E285">
        <v>0</v>
      </c>
      <c r="F285">
        <v>1426578.61</v>
      </c>
      <c r="G285" s="2">
        <f t="shared" si="34"/>
        <v>-1426578.61</v>
      </c>
      <c r="H285" s="3" t="str">
        <f t="shared" si="35"/>
        <v>10</v>
      </c>
      <c r="I285" s="3" t="str">
        <f t="shared" si="36"/>
        <v>500</v>
      </c>
      <c r="J285" s="3">
        <v>500</v>
      </c>
      <c r="K285" s="3" t="str">
        <f>+VLOOKUP(J285,'Dimension descriptions'!P:R,3,FALSE)</f>
        <v>District Office</v>
      </c>
      <c r="L285" s="3" t="str">
        <f t="shared" si="37"/>
        <v>1050</v>
      </c>
      <c r="M285" s="10">
        <v>1050</v>
      </c>
      <c r="N285" s="3" t="str">
        <f t="shared" si="32"/>
        <v>3020</v>
      </c>
      <c r="O285" s="3" t="str">
        <f t="shared" si="33"/>
        <v>999</v>
      </c>
      <c r="P285" s="3" t="str">
        <f t="shared" si="38"/>
        <v>9</v>
      </c>
      <c r="Q285" s="11">
        <f>+VLOOKUP(M285,'Dimension descriptions'!K:M,2,FALSE)</f>
        <v>50</v>
      </c>
      <c r="R285" s="33">
        <v>50</v>
      </c>
      <c r="S285" s="11" t="str">
        <f>+VLOOKUP(R285,'Dimension descriptions'!K:M,3)</f>
        <v>CLASSROOM-GENERAL</v>
      </c>
      <c r="T285" s="3" t="str">
        <f t="shared" si="39"/>
        <v>Y</v>
      </c>
      <c r="U285" t="e">
        <f>+VLOOKUP(R285,'FY21 P13 Allotment memo'!O:O,1,FALSE)</f>
        <v>#N/A</v>
      </c>
      <c r="V285"/>
      <c r="W285"/>
      <c r="X285"/>
      <c r="Y285"/>
      <c r="Z285"/>
    </row>
    <row r="286" spans="1:26">
      <c r="A286">
        <v>10</v>
      </c>
      <c r="B286" t="s">
        <v>558</v>
      </c>
      <c r="C286" t="s">
        <v>559</v>
      </c>
      <c r="D286">
        <v>81</v>
      </c>
      <c r="E286">
        <v>0</v>
      </c>
      <c r="F286">
        <v>0</v>
      </c>
      <c r="G286" s="2">
        <f t="shared" si="34"/>
        <v>0</v>
      </c>
      <c r="H286" s="3" t="str">
        <f t="shared" si="35"/>
        <v>10</v>
      </c>
      <c r="I286" s="3" t="str">
        <f t="shared" si="36"/>
        <v>500</v>
      </c>
      <c r="J286" s="3">
        <v>500</v>
      </c>
      <c r="K286" s="3" t="str">
        <f>+VLOOKUP(J286,'Dimension descriptions'!P:R,3,FALSE)</f>
        <v>District Office</v>
      </c>
      <c r="L286" s="3" t="str">
        <f t="shared" si="37"/>
        <v>1050</v>
      </c>
      <c r="M286" s="10">
        <v>1050</v>
      </c>
      <c r="N286" s="3" t="str">
        <f t="shared" si="32"/>
        <v>3700</v>
      </c>
      <c r="O286" s="3" t="str">
        <f t="shared" si="33"/>
        <v>999</v>
      </c>
      <c r="P286" s="3" t="str">
        <f t="shared" si="38"/>
        <v>9</v>
      </c>
      <c r="Q286" s="11">
        <f>+VLOOKUP(M286,'Dimension descriptions'!K:M,2,FALSE)</f>
        <v>50</v>
      </c>
      <c r="R286" s="33">
        <v>50</v>
      </c>
      <c r="S286" s="11" t="str">
        <f>+VLOOKUP(R286,'Dimension descriptions'!K:M,3)</f>
        <v>CLASSROOM-GENERAL</v>
      </c>
      <c r="T286" s="3" t="str">
        <f t="shared" si="39"/>
        <v>Y</v>
      </c>
      <c r="U286" t="e">
        <f>+VLOOKUP(R286,'FY21 P13 Allotment memo'!O:O,1,FALSE)</f>
        <v>#N/A</v>
      </c>
      <c r="V286"/>
      <c r="W286"/>
      <c r="X286"/>
      <c r="Y286"/>
      <c r="Z286"/>
    </row>
    <row r="287" spans="1:26">
      <c r="A287">
        <v>10</v>
      </c>
      <c r="B287" t="s">
        <v>560</v>
      </c>
      <c r="C287" t="s">
        <v>561</v>
      </c>
      <c r="D287">
        <v>81</v>
      </c>
      <c r="E287">
        <v>0</v>
      </c>
      <c r="F287">
        <v>0</v>
      </c>
      <c r="G287" s="2">
        <f t="shared" si="34"/>
        <v>0</v>
      </c>
      <c r="H287" s="3" t="str">
        <f t="shared" si="35"/>
        <v>10</v>
      </c>
      <c r="I287" s="3" t="str">
        <f t="shared" si="36"/>
        <v>500</v>
      </c>
      <c r="J287" s="3">
        <v>500</v>
      </c>
      <c r="K287" s="3" t="str">
        <f>+VLOOKUP(J287,'Dimension descriptions'!P:R,3,FALSE)</f>
        <v>District Office</v>
      </c>
      <c r="L287" s="3" t="str">
        <f t="shared" si="37"/>
        <v>1050</v>
      </c>
      <c r="M287" s="10">
        <v>1050</v>
      </c>
      <c r="N287" s="3" t="str">
        <f t="shared" si="32"/>
        <v>3867</v>
      </c>
      <c r="O287" s="3" t="str">
        <f t="shared" si="33"/>
        <v>999</v>
      </c>
      <c r="P287" s="3" t="str">
        <f t="shared" si="38"/>
        <v>9</v>
      </c>
      <c r="Q287" s="11">
        <f>+VLOOKUP(M287,'Dimension descriptions'!K:M,2,FALSE)</f>
        <v>50</v>
      </c>
      <c r="R287" s="33">
        <v>50</v>
      </c>
      <c r="S287" s="11" t="str">
        <f>+VLOOKUP(R287,'Dimension descriptions'!K:M,3)</f>
        <v>CLASSROOM-GENERAL</v>
      </c>
      <c r="T287" s="3" t="str">
        <f t="shared" si="39"/>
        <v>Y</v>
      </c>
      <c r="U287" t="e">
        <f>+VLOOKUP(R287,'FY21 P13 Allotment memo'!O:O,1,FALSE)</f>
        <v>#N/A</v>
      </c>
      <c r="V287"/>
      <c r="W287"/>
      <c r="X287"/>
      <c r="Y287"/>
      <c r="Z287"/>
    </row>
    <row r="288" spans="1:26">
      <c r="A288">
        <v>10</v>
      </c>
      <c r="B288" t="s">
        <v>562</v>
      </c>
      <c r="C288" t="s">
        <v>563</v>
      </c>
      <c r="D288">
        <v>81</v>
      </c>
      <c r="E288">
        <v>0</v>
      </c>
      <c r="F288">
        <v>0</v>
      </c>
      <c r="G288" s="2">
        <f t="shared" si="34"/>
        <v>0</v>
      </c>
      <c r="H288" s="3" t="str">
        <f t="shared" si="35"/>
        <v>10</v>
      </c>
      <c r="I288" s="3" t="str">
        <f t="shared" si="36"/>
        <v>500</v>
      </c>
      <c r="J288" s="3">
        <v>500</v>
      </c>
      <c r="K288" s="3" t="str">
        <f>+VLOOKUP(J288,'Dimension descriptions'!P:R,3,FALSE)</f>
        <v>District Office</v>
      </c>
      <c r="L288" s="3" t="str">
        <f t="shared" si="37"/>
        <v>1050</v>
      </c>
      <c r="M288" s="10">
        <v>1050</v>
      </c>
      <c r="N288" s="3" t="str">
        <f t="shared" si="32"/>
        <v>3900</v>
      </c>
      <c r="O288" s="3" t="str">
        <f t="shared" si="33"/>
        <v>999</v>
      </c>
      <c r="P288" s="3" t="str">
        <f t="shared" si="38"/>
        <v>9</v>
      </c>
      <c r="Q288" s="11">
        <f>+VLOOKUP(M288,'Dimension descriptions'!K:M,2,FALSE)</f>
        <v>50</v>
      </c>
      <c r="R288" s="33">
        <v>50</v>
      </c>
      <c r="S288" s="11" t="str">
        <f>+VLOOKUP(R288,'Dimension descriptions'!K:M,3)</f>
        <v>CLASSROOM-GENERAL</v>
      </c>
      <c r="T288" s="3" t="str">
        <f t="shared" si="39"/>
        <v>Y</v>
      </c>
      <c r="U288" t="e">
        <f>+VLOOKUP(R288,'FY21 P13 Allotment memo'!O:O,1,FALSE)</f>
        <v>#N/A</v>
      </c>
      <c r="V288"/>
      <c r="W288"/>
      <c r="X288"/>
      <c r="Y288"/>
      <c r="Z288"/>
    </row>
    <row r="289" spans="1:26">
      <c r="A289">
        <v>10</v>
      </c>
      <c r="B289" t="s">
        <v>564</v>
      </c>
      <c r="C289" t="s">
        <v>565</v>
      </c>
      <c r="D289">
        <v>81</v>
      </c>
      <c r="E289">
        <v>0</v>
      </c>
      <c r="F289">
        <v>0</v>
      </c>
      <c r="G289" s="2">
        <f t="shared" si="34"/>
        <v>0</v>
      </c>
      <c r="H289" s="3" t="str">
        <f t="shared" si="35"/>
        <v>10</v>
      </c>
      <c r="I289" s="3" t="str">
        <f t="shared" si="36"/>
        <v>500</v>
      </c>
      <c r="J289" s="3">
        <v>500</v>
      </c>
      <c r="K289" s="3" t="str">
        <f>+VLOOKUP(J289,'Dimension descriptions'!P:R,3,FALSE)</f>
        <v>District Office</v>
      </c>
      <c r="L289" s="3" t="str">
        <f t="shared" si="37"/>
        <v>1050</v>
      </c>
      <c r="M289" s="10">
        <v>1050</v>
      </c>
      <c r="N289" s="3" t="str">
        <f t="shared" si="32"/>
        <v>4300</v>
      </c>
      <c r="O289" s="3" t="str">
        <f t="shared" si="33"/>
        <v>999</v>
      </c>
      <c r="P289" s="3" t="str">
        <f t="shared" si="38"/>
        <v>9</v>
      </c>
      <c r="Q289" s="11">
        <f>+VLOOKUP(M289,'Dimension descriptions'!K:M,2,FALSE)</f>
        <v>50</v>
      </c>
      <c r="R289" s="33">
        <v>50</v>
      </c>
      <c r="S289" s="11" t="str">
        <f>+VLOOKUP(R289,'Dimension descriptions'!K:M,3)</f>
        <v>CLASSROOM-GENERAL</v>
      </c>
      <c r="T289" s="3" t="str">
        <f t="shared" si="39"/>
        <v>Y</v>
      </c>
      <c r="U289" t="e">
        <f>+VLOOKUP(R289,'FY21 P13 Allotment memo'!O:O,1,FALSE)</f>
        <v>#N/A</v>
      </c>
      <c r="V289"/>
      <c r="W289"/>
      <c r="X289"/>
      <c r="Y289"/>
      <c r="Z289"/>
    </row>
    <row r="290" spans="1:26">
      <c r="A290">
        <v>10</v>
      </c>
      <c r="B290" t="s">
        <v>566</v>
      </c>
      <c r="C290" t="s">
        <v>567</v>
      </c>
      <c r="D290">
        <v>81</v>
      </c>
      <c r="E290">
        <v>0</v>
      </c>
      <c r="F290">
        <v>0</v>
      </c>
      <c r="G290" s="2">
        <f t="shared" si="34"/>
        <v>0</v>
      </c>
      <c r="H290" s="3" t="str">
        <f t="shared" si="35"/>
        <v>10</v>
      </c>
      <c r="I290" s="3" t="str">
        <f t="shared" si="36"/>
        <v>500</v>
      </c>
      <c r="J290" s="3">
        <v>500</v>
      </c>
      <c r="K290" s="3" t="str">
        <f>+VLOOKUP(J290,'Dimension descriptions'!P:R,3,FALSE)</f>
        <v>District Office</v>
      </c>
      <c r="L290" s="3" t="str">
        <f t="shared" si="37"/>
        <v>1050</v>
      </c>
      <c r="M290" s="10">
        <v>1050</v>
      </c>
      <c r="N290" s="3" t="str">
        <f t="shared" si="32"/>
        <v>4500</v>
      </c>
      <c r="O290" s="3" t="str">
        <f t="shared" si="33"/>
        <v>999</v>
      </c>
      <c r="P290" s="3" t="str">
        <f t="shared" si="38"/>
        <v>9</v>
      </c>
      <c r="Q290" s="11">
        <f>+VLOOKUP(M290,'Dimension descriptions'!K:M,2,FALSE)</f>
        <v>50</v>
      </c>
      <c r="R290" s="33">
        <v>50</v>
      </c>
      <c r="S290" s="11" t="str">
        <f>+VLOOKUP(R290,'Dimension descriptions'!K:M,3)</f>
        <v>CLASSROOM-GENERAL</v>
      </c>
      <c r="T290" s="3" t="str">
        <f t="shared" si="39"/>
        <v>Y</v>
      </c>
      <c r="U290" t="e">
        <f>+VLOOKUP(R290,'FY21 P13 Allotment memo'!O:O,1,FALSE)</f>
        <v>#N/A</v>
      </c>
      <c r="V290"/>
      <c r="W290"/>
      <c r="X290"/>
      <c r="Y290"/>
      <c r="Z290"/>
    </row>
    <row r="291" spans="1:26">
      <c r="A291">
        <v>10</v>
      </c>
      <c r="B291" t="s">
        <v>568</v>
      </c>
      <c r="C291" t="s">
        <v>569</v>
      </c>
      <c r="D291">
        <v>81</v>
      </c>
      <c r="E291">
        <v>0</v>
      </c>
      <c r="F291">
        <v>0</v>
      </c>
      <c r="G291" s="2">
        <f t="shared" si="34"/>
        <v>0</v>
      </c>
      <c r="H291" s="3" t="str">
        <f t="shared" si="35"/>
        <v>10</v>
      </c>
      <c r="I291" s="3" t="str">
        <f t="shared" si="36"/>
        <v>500</v>
      </c>
      <c r="J291" s="3">
        <v>500</v>
      </c>
      <c r="K291" s="3" t="str">
        <f>+VLOOKUP(J291,'Dimension descriptions'!P:R,3,FALSE)</f>
        <v>District Office</v>
      </c>
      <c r="L291" s="3" t="str">
        <f t="shared" si="37"/>
        <v>1050</v>
      </c>
      <c r="M291" s="10">
        <v>1050</v>
      </c>
      <c r="N291" s="3" t="str">
        <f t="shared" si="32"/>
        <v>4600</v>
      </c>
      <c r="O291" s="3" t="str">
        <f t="shared" si="33"/>
        <v>999</v>
      </c>
      <c r="P291" s="3" t="str">
        <f t="shared" si="38"/>
        <v>9</v>
      </c>
      <c r="Q291" s="11">
        <f>+VLOOKUP(M291,'Dimension descriptions'!K:M,2,FALSE)</f>
        <v>50</v>
      </c>
      <c r="R291" s="33">
        <v>50</v>
      </c>
      <c r="S291" s="11" t="str">
        <f>+VLOOKUP(R291,'Dimension descriptions'!K:M,3)</f>
        <v>CLASSROOM-GENERAL</v>
      </c>
      <c r="T291" s="3" t="str">
        <f t="shared" si="39"/>
        <v>Y</v>
      </c>
      <c r="U291" t="e">
        <f>+VLOOKUP(R291,'FY21 P13 Allotment memo'!O:O,1,FALSE)</f>
        <v>#N/A</v>
      </c>
      <c r="V291"/>
      <c r="W291"/>
      <c r="X291"/>
      <c r="Y291"/>
      <c r="Z291"/>
    </row>
    <row r="292" spans="1:26">
      <c r="A292">
        <v>10</v>
      </c>
      <c r="B292" t="s">
        <v>570</v>
      </c>
      <c r="C292" t="s">
        <v>571</v>
      </c>
      <c r="D292">
        <v>81</v>
      </c>
      <c r="E292">
        <v>0</v>
      </c>
      <c r="F292">
        <v>0</v>
      </c>
      <c r="G292" s="2">
        <f t="shared" si="34"/>
        <v>0</v>
      </c>
      <c r="H292" s="3" t="str">
        <f t="shared" si="35"/>
        <v>10</v>
      </c>
      <c r="I292" s="3" t="str">
        <f t="shared" si="36"/>
        <v>500</v>
      </c>
      <c r="J292" s="3">
        <v>500</v>
      </c>
      <c r="K292" s="3" t="str">
        <f>+VLOOKUP(J292,'Dimension descriptions'!P:R,3,FALSE)</f>
        <v>District Office</v>
      </c>
      <c r="L292" s="3" t="str">
        <f t="shared" si="37"/>
        <v>1050</v>
      </c>
      <c r="M292" s="10">
        <v>1050</v>
      </c>
      <c r="N292" s="3" t="str">
        <f t="shared" si="32"/>
        <v>4700</v>
      </c>
      <c r="O292" s="3" t="str">
        <f t="shared" si="33"/>
        <v>999</v>
      </c>
      <c r="P292" s="3" t="str">
        <f t="shared" si="38"/>
        <v>9</v>
      </c>
      <c r="Q292" s="11">
        <f>+VLOOKUP(M292,'Dimension descriptions'!K:M,2,FALSE)</f>
        <v>50</v>
      </c>
      <c r="R292" s="33">
        <v>50</v>
      </c>
      <c r="S292" s="11" t="str">
        <f>+VLOOKUP(R292,'Dimension descriptions'!K:M,3)</f>
        <v>CLASSROOM-GENERAL</v>
      </c>
      <c r="T292" s="3" t="str">
        <f t="shared" si="39"/>
        <v>Y</v>
      </c>
      <c r="U292" t="e">
        <f>+VLOOKUP(R292,'FY21 P13 Allotment memo'!O:O,1,FALSE)</f>
        <v>#N/A</v>
      </c>
      <c r="V292"/>
      <c r="W292"/>
      <c r="X292"/>
      <c r="Y292"/>
      <c r="Z292"/>
    </row>
    <row r="293" spans="1:26">
      <c r="A293">
        <v>10</v>
      </c>
      <c r="B293" t="s">
        <v>572</v>
      </c>
      <c r="C293" t="s">
        <v>475</v>
      </c>
      <c r="D293">
        <v>81</v>
      </c>
      <c r="E293">
        <v>0</v>
      </c>
      <c r="F293">
        <v>0</v>
      </c>
      <c r="G293" s="2">
        <f t="shared" si="34"/>
        <v>0</v>
      </c>
      <c r="H293" s="3" t="str">
        <f t="shared" si="35"/>
        <v>10</v>
      </c>
      <c r="I293" s="3" t="str">
        <f t="shared" si="36"/>
        <v>500</v>
      </c>
      <c r="J293" s="3">
        <v>500</v>
      </c>
      <c r="K293" s="3" t="str">
        <f>+VLOOKUP(J293,'Dimension descriptions'!P:R,3,FALSE)</f>
        <v>District Office</v>
      </c>
      <c r="L293" s="3" t="str">
        <f t="shared" si="37"/>
        <v>1050</v>
      </c>
      <c r="M293" s="10">
        <v>1050</v>
      </c>
      <c r="N293" s="3" t="str">
        <f t="shared" si="32"/>
        <v>5200</v>
      </c>
      <c r="O293" s="3" t="str">
        <f t="shared" si="33"/>
        <v>999</v>
      </c>
      <c r="P293" s="3" t="str">
        <f t="shared" si="38"/>
        <v>9</v>
      </c>
      <c r="Q293" s="11">
        <f>+VLOOKUP(M293,'Dimension descriptions'!K:M,2,FALSE)</f>
        <v>50</v>
      </c>
      <c r="R293" s="33">
        <v>50</v>
      </c>
      <c r="S293" s="11" t="str">
        <f>+VLOOKUP(R293,'Dimension descriptions'!K:M,3)</f>
        <v>CLASSROOM-GENERAL</v>
      </c>
      <c r="T293" s="3" t="str">
        <f t="shared" si="39"/>
        <v>Y</v>
      </c>
      <c r="U293" t="e">
        <f>+VLOOKUP(R293,'FY21 P13 Allotment memo'!O:O,1,FALSE)</f>
        <v>#N/A</v>
      </c>
      <c r="V293"/>
      <c r="W293"/>
      <c r="X293"/>
      <c r="Y293"/>
      <c r="Z293"/>
    </row>
    <row r="294" spans="1:26">
      <c r="A294">
        <v>10</v>
      </c>
      <c r="B294" t="s">
        <v>573</v>
      </c>
      <c r="C294" t="s">
        <v>574</v>
      </c>
      <c r="D294">
        <v>81</v>
      </c>
      <c r="E294">
        <v>0</v>
      </c>
      <c r="F294">
        <v>21888.89</v>
      </c>
      <c r="G294" s="2">
        <f t="shared" si="34"/>
        <v>-21888.89</v>
      </c>
      <c r="H294" s="3" t="str">
        <f t="shared" si="35"/>
        <v>10</v>
      </c>
      <c r="I294" s="3" t="str">
        <f t="shared" si="36"/>
        <v>500</v>
      </c>
      <c r="J294" s="3">
        <v>500</v>
      </c>
      <c r="K294" s="3" t="str">
        <f>+VLOOKUP(J294,'Dimension descriptions'!P:R,3,FALSE)</f>
        <v>District Office</v>
      </c>
      <c r="L294" s="3" t="str">
        <f t="shared" si="37"/>
        <v>1052</v>
      </c>
      <c r="M294" s="10">
        <v>1052</v>
      </c>
      <c r="N294" s="3" t="str">
        <f t="shared" si="32"/>
        <v>1990</v>
      </c>
      <c r="O294" s="3" t="str">
        <f t="shared" si="33"/>
        <v>999</v>
      </c>
      <c r="P294" s="3" t="str">
        <f t="shared" si="38"/>
        <v>9</v>
      </c>
      <c r="Q294" s="11">
        <f>+VLOOKUP(M294,'Dimension descriptions'!K:M,2,FALSE)</f>
        <v>50</v>
      </c>
      <c r="R294" s="33">
        <v>50</v>
      </c>
      <c r="S294" s="11" t="str">
        <f>+VLOOKUP(R294,'Dimension descriptions'!K:M,3)</f>
        <v>CLASSROOM-GENERAL</v>
      </c>
      <c r="T294" s="3" t="str">
        <f t="shared" si="39"/>
        <v>Y</v>
      </c>
      <c r="U294" t="e">
        <f>+VLOOKUP(R294,'FY21 P13 Allotment memo'!O:O,1,FALSE)</f>
        <v>#N/A</v>
      </c>
      <c r="V294"/>
      <c r="W294"/>
      <c r="X294"/>
      <c r="Y294"/>
      <c r="Z294"/>
    </row>
    <row r="295" spans="1:26">
      <c r="A295">
        <v>10</v>
      </c>
      <c r="B295" t="s">
        <v>575</v>
      </c>
      <c r="C295" t="s">
        <v>576</v>
      </c>
      <c r="D295">
        <v>81</v>
      </c>
      <c r="E295">
        <v>0</v>
      </c>
      <c r="F295">
        <v>0</v>
      </c>
      <c r="G295" s="2">
        <f t="shared" si="34"/>
        <v>0</v>
      </c>
      <c r="H295" s="3" t="str">
        <f t="shared" si="35"/>
        <v>10</v>
      </c>
      <c r="I295" s="3" t="str">
        <f t="shared" si="36"/>
        <v>500</v>
      </c>
      <c r="J295" s="3">
        <v>500</v>
      </c>
      <c r="K295" s="3" t="str">
        <f>+VLOOKUP(J295,'Dimension descriptions'!P:R,3,FALSE)</f>
        <v>District Office</v>
      </c>
      <c r="L295" s="3" t="str">
        <f t="shared" si="37"/>
        <v>1054</v>
      </c>
      <c r="M295" s="10">
        <v>1054</v>
      </c>
      <c r="N295" s="3" t="str">
        <f t="shared" si="32"/>
        <v>1994</v>
      </c>
      <c r="O295" s="3" t="str">
        <f t="shared" si="33"/>
        <v>999</v>
      </c>
      <c r="P295" s="3" t="str">
        <f t="shared" si="38"/>
        <v>9</v>
      </c>
      <c r="Q295" s="11">
        <f>+VLOOKUP(M295,'Dimension descriptions'!K:M,2,FALSE)</f>
        <v>50</v>
      </c>
      <c r="R295" s="33">
        <v>50</v>
      </c>
      <c r="S295" s="11" t="str">
        <f>+VLOOKUP(R295,'Dimension descriptions'!K:M,3)</f>
        <v>CLASSROOM-GENERAL</v>
      </c>
      <c r="T295" s="3" t="str">
        <f t="shared" si="39"/>
        <v>Y</v>
      </c>
      <c r="U295" t="e">
        <f>+VLOOKUP(R295,'FY21 P13 Allotment memo'!O:O,1,FALSE)</f>
        <v>#N/A</v>
      </c>
      <c r="V295"/>
      <c r="W295"/>
      <c r="X295"/>
      <c r="Y295"/>
      <c r="Z295"/>
    </row>
    <row r="296" spans="1:26">
      <c r="A296">
        <v>10</v>
      </c>
      <c r="B296" t="s">
        <v>577</v>
      </c>
      <c r="C296" t="s">
        <v>578</v>
      </c>
      <c r="D296">
        <v>81</v>
      </c>
      <c r="E296">
        <v>0</v>
      </c>
      <c r="F296">
        <v>0</v>
      </c>
      <c r="G296" s="2">
        <f t="shared" si="34"/>
        <v>0</v>
      </c>
      <c r="H296" s="3" t="str">
        <f t="shared" si="35"/>
        <v>10</v>
      </c>
      <c r="I296" s="3" t="str">
        <f t="shared" si="36"/>
        <v>500</v>
      </c>
      <c r="J296" s="3">
        <v>500</v>
      </c>
      <c r="K296" s="3" t="str">
        <f>+VLOOKUP(J296,'Dimension descriptions'!P:R,3,FALSE)</f>
        <v>District Office</v>
      </c>
      <c r="L296" s="3" t="str">
        <f t="shared" si="37"/>
        <v>1205</v>
      </c>
      <c r="M296" s="10">
        <v>1205</v>
      </c>
      <c r="N296" s="3" t="str">
        <f t="shared" si="32"/>
        <v>1950</v>
      </c>
      <c r="O296" s="3" t="str">
        <f t="shared" si="33"/>
        <v>999</v>
      </c>
      <c r="P296" s="3" t="str">
        <f t="shared" si="38"/>
        <v>9</v>
      </c>
      <c r="Q296" s="11">
        <f>+VLOOKUP(M296,'Dimension descriptions'!K:M,2,FALSE)</f>
        <v>1205</v>
      </c>
      <c r="R296" s="33">
        <v>1205</v>
      </c>
      <c r="S296" s="11" t="str">
        <f>+VLOOKUP(R296,'Dimension descriptions'!K:M,3)</f>
        <v>SPECIAL EDUCATION</v>
      </c>
      <c r="T296" s="3" t="str">
        <f t="shared" si="39"/>
        <v>N</v>
      </c>
      <c r="U296">
        <f>+VLOOKUP(R296,'FY21 P13 Allotment memo'!O:O,1,FALSE)</f>
        <v>1205</v>
      </c>
      <c r="V296"/>
      <c r="W296"/>
      <c r="X296"/>
      <c r="Y296"/>
      <c r="Z296"/>
    </row>
    <row r="297" spans="1:26">
      <c r="A297">
        <v>10</v>
      </c>
      <c r="B297" t="s">
        <v>579</v>
      </c>
      <c r="C297" t="s">
        <v>580</v>
      </c>
      <c r="D297">
        <v>81</v>
      </c>
      <c r="E297">
        <v>0</v>
      </c>
      <c r="F297">
        <v>0</v>
      </c>
      <c r="G297" s="2">
        <f t="shared" si="34"/>
        <v>0</v>
      </c>
      <c r="H297" s="3" t="str">
        <f t="shared" si="35"/>
        <v>10</v>
      </c>
      <c r="I297" s="3" t="str">
        <f t="shared" si="36"/>
        <v>500</v>
      </c>
      <c r="J297" s="3">
        <v>500</v>
      </c>
      <c r="K297" s="3" t="str">
        <f>+VLOOKUP(J297,'Dimension descriptions'!P:R,3,FALSE)</f>
        <v>District Office</v>
      </c>
      <c r="L297" s="3" t="str">
        <f t="shared" si="37"/>
        <v>1205</v>
      </c>
      <c r="M297" s="10">
        <v>1205</v>
      </c>
      <c r="N297" s="3" t="str">
        <f t="shared" si="32"/>
        <v>1990</v>
      </c>
      <c r="O297" s="3" t="str">
        <f t="shared" si="33"/>
        <v>999</v>
      </c>
      <c r="P297" s="3" t="str">
        <f t="shared" si="38"/>
        <v>9</v>
      </c>
      <c r="Q297" s="11">
        <f>+VLOOKUP(M297,'Dimension descriptions'!K:M,2,FALSE)</f>
        <v>1205</v>
      </c>
      <c r="R297" s="33">
        <v>1205</v>
      </c>
      <c r="S297" s="11" t="str">
        <f>+VLOOKUP(R297,'Dimension descriptions'!K:M,3)</f>
        <v>SPECIAL EDUCATION</v>
      </c>
      <c r="T297" s="3" t="str">
        <f t="shared" si="39"/>
        <v>N</v>
      </c>
      <c r="U297">
        <f>+VLOOKUP(R297,'FY21 P13 Allotment memo'!O:O,1,FALSE)</f>
        <v>1205</v>
      </c>
      <c r="V297"/>
      <c r="W297"/>
      <c r="X297"/>
      <c r="Y297"/>
      <c r="Z297"/>
    </row>
    <row r="298" spans="1:26">
      <c r="A298">
        <v>10</v>
      </c>
      <c r="B298" t="s">
        <v>581</v>
      </c>
      <c r="C298" t="s">
        <v>582</v>
      </c>
      <c r="D298">
        <v>81</v>
      </c>
      <c r="E298">
        <v>0</v>
      </c>
      <c r="F298">
        <v>3074969.34</v>
      </c>
      <c r="G298" s="2">
        <f t="shared" si="34"/>
        <v>-3074969.34</v>
      </c>
      <c r="H298" s="3" t="str">
        <f t="shared" si="35"/>
        <v>10</v>
      </c>
      <c r="I298" s="3" t="str">
        <f t="shared" si="36"/>
        <v>500</v>
      </c>
      <c r="J298" s="3">
        <v>500</v>
      </c>
      <c r="K298" s="3" t="str">
        <f>+VLOOKUP(J298,'Dimension descriptions'!P:R,3,FALSE)</f>
        <v>District Office</v>
      </c>
      <c r="L298" s="3" t="str">
        <f t="shared" si="37"/>
        <v>1205</v>
      </c>
      <c r="M298" s="10">
        <v>1205</v>
      </c>
      <c r="N298" s="3" t="str">
        <f t="shared" si="32"/>
        <v>3105</v>
      </c>
      <c r="O298" s="3" t="str">
        <f t="shared" si="33"/>
        <v>999</v>
      </c>
      <c r="P298" s="3" t="str">
        <f t="shared" si="38"/>
        <v>9</v>
      </c>
      <c r="Q298" s="11">
        <f>+VLOOKUP(M298,'Dimension descriptions'!K:M,2,FALSE)</f>
        <v>1205</v>
      </c>
      <c r="R298" s="33">
        <v>1205</v>
      </c>
      <c r="S298" s="11" t="str">
        <f>+VLOOKUP(R298,'Dimension descriptions'!K:M,3)</f>
        <v>SPECIAL EDUCATION</v>
      </c>
      <c r="T298" s="3" t="str">
        <f t="shared" si="39"/>
        <v>N</v>
      </c>
      <c r="U298">
        <f>+VLOOKUP(R298,'FY21 P13 Allotment memo'!O:O,1,FALSE)</f>
        <v>1205</v>
      </c>
      <c r="V298"/>
      <c r="W298"/>
      <c r="X298"/>
      <c r="Y298"/>
      <c r="Z298"/>
    </row>
    <row r="299" spans="1:26">
      <c r="A299">
        <v>10</v>
      </c>
      <c r="B299" t="s">
        <v>583</v>
      </c>
      <c r="C299" t="s">
        <v>584</v>
      </c>
      <c r="D299">
        <v>81</v>
      </c>
      <c r="E299">
        <v>0</v>
      </c>
      <c r="F299">
        <v>0</v>
      </c>
      <c r="G299" s="2">
        <f t="shared" si="34"/>
        <v>0</v>
      </c>
      <c r="H299" s="3" t="str">
        <f t="shared" si="35"/>
        <v>10</v>
      </c>
      <c r="I299" s="3" t="str">
        <f t="shared" si="36"/>
        <v>500</v>
      </c>
      <c r="J299" s="3">
        <v>500</v>
      </c>
      <c r="K299" s="3" t="str">
        <f>+VLOOKUP(J299,'Dimension descriptions'!P:R,3,FALSE)</f>
        <v>District Office</v>
      </c>
      <c r="L299" s="3" t="str">
        <f t="shared" si="37"/>
        <v>1205</v>
      </c>
      <c r="M299" s="10">
        <v>1205</v>
      </c>
      <c r="N299" s="3" t="str">
        <f t="shared" si="32"/>
        <v>3110</v>
      </c>
      <c r="O299" s="3" t="str">
        <f t="shared" si="33"/>
        <v>999</v>
      </c>
      <c r="P299" s="3" t="str">
        <f t="shared" si="38"/>
        <v>9</v>
      </c>
      <c r="Q299" s="11">
        <f>+VLOOKUP(M299,'Dimension descriptions'!K:M,2,FALSE)</f>
        <v>1205</v>
      </c>
      <c r="R299" s="33">
        <v>1205</v>
      </c>
      <c r="S299" s="11" t="str">
        <f>+VLOOKUP(R299,'Dimension descriptions'!K:M,3)</f>
        <v>SPECIAL EDUCATION</v>
      </c>
      <c r="T299" s="3" t="str">
        <f t="shared" si="39"/>
        <v>N</v>
      </c>
      <c r="U299">
        <f>+VLOOKUP(R299,'FY21 P13 Allotment memo'!O:O,1,FALSE)</f>
        <v>1205</v>
      </c>
      <c r="V299"/>
      <c r="W299"/>
      <c r="X299"/>
      <c r="Y299"/>
      <c r="Z299"/>
    </row>
    <row r="300" spans="1:26">
      <c r="A300">
        <v>10</v>
      </c>
      <c r="B300" t="s">
        <v>585</v>
      </c>
      <c r="C300" t="s">
        <v>586</v>
      </c>
      <c r="D300">
        <v>81</v>
      </c>
      <c r="E300">
        <v>0</v>
      </c>
      <c r="F300">
        <v>0</v>
      </c>
      <c r="G300" s="2">
        <f t="shared" si="34"/>
        <v>0</v>
      </c>
      <c r="H300" s="3" t="str">
        <f t="shared" si="35"/>
        <v>10</v>
      </c>
      <c r="I300" s="3" t="str">
        <f t="shared" si="36"/>
        <v>500</v>
      </c>
      <c r="J300" s="3">
        <v>500</v>
      </c>
      <c r="K300" s="3" t="str">
        <f>+VLOOKUP(J300,'Dimension descriptions'!P:R,3,FALSE)</f>
        <v>District Office</v>
      </c>
      <c r="L300" s="3" t="str">
        <f t="shared" si="37"/>
        <v>1205</v>
      </c>
      <c r="M300" s="10">
        <v>1205</v>
      </c>
      <c r="N300" s="3" t="str">
        <f t="shared" si="32"/>
        <v>3120</v>
      </c>
      <c r="O300" s="3" t="str">
        <f t="shared" si="33"/>
        <v>999</v>
      </c>
      <c r="P300" s="3" t="str">
        <f t="shared" si="38"/>
        <v>9</v>
      </c>
      <c r="Q300" s="11">
        <f>+VLOOKUP(M300,'Dimension descriptions'!K:M,2,FALSE)</f>
        <v>1205</v>
      </c>
      <c r="R300" s="33">
        <v>1205</v>
      </c>
      <c r="S300" s="11" t="str">
        <f>+VLOOKUP(R300,'Dimension descriptions'!K:M,3)</f>
        <v>SPECIAL EDUCATION</v>
      </c>
      <c r="T300" s="3" t="str">
        <f t="shared" si="39"/>
        <v>N</v>
      </c>
      <c r="U300">
        <f>+VLOOKUP(R300,'FY21 P13 Allotment memo'!O:O,1,FALSE)</f>
        <v>1205</v>
      </c>
      <c r="V300"/>
      <c r="W300"/>
      <c r="X300"/>
      <c r="Y300"/>
      <c r="Z300"/>
    </row>
    <row r="301" spans="1:26">
      <c r="A301">
        <v>10</v>
      </c>
      <c r="B301" t="s">
        <v>587</v>
      </c>
      <c r="C301" t="s">
        <v>588</v>
      </c>
      <c r="D301">
        <v>81</v>
      </c>
      <c r="E301">
        <v>0</v>
      </c>
      <c r="F301">
        <v>0</v>
      </c>
      <c r="G301" s="2">
        <f t="shared" si="34"/>
        <v>0</v>
      </c>
      <c r="H301" s="3" t="str">
        <f t="shared" si="35"/>
        <v>10</v>
      </c>
      <c r="I301" s="3" t="str">
        <f t="shared" si="36"/>
        <v>500</v>
      </c>
      <c r="J301" s="3">
        <v>500</v>
      </c>
      <c r="K301" s="3" t="str">
        <f>+VLOOKUP(J301,'Dimension descriptions'!P:R,3,FALSE)</f>
        <v>District Office</v>
      </c>
      <c r="L301" s="3" t="str">
        <f t="shared" si="37"/>
        <v>1205</v>
      </c>
      <c r="M301" s="10">
        <v>1205</v>
      </c>
      <c r="N301" s="3" t="str">
        <f t="shared" si="32"/>
        <v>3125</v>
      </c>
      <c r="O301" s="3" t="str">
        <f t="shared" si="33"/>
        <v>999</v>
      </c>
      <c r="P301" s="3" t="str">
        <f t="shared" si="38"/>
        <v>9</v>
      </c>
      <c r="Q301" s="11">
        <f>+VLOOKUP(M301,'Dimension descriptions'!K:M,2,FALSE)</f>
        <v>1205</v>
      </c>
      <c r="R301" s="33">
        <v>1205</v>
      </c>
      <c r="S301" s="11" t="str">
        <f>+VLOOKUP(R301,'Dimension descriptions'!K:M,3)</f>
        <v>SPECIAL EDUCATION</v>
      </c>
      <c r="T301" s="3" t="str">
        <f t="shared" si="39"/>
        <v>N</v>
      </c>
      <c r="U301">
        <f>+VLOOKUP(R301,'FY21 P13 Allotment memo'!O:O,1,FALSE)</f>
        <v>1205</v>
      </c>
      <c r="V301"/>
      <c r="W301"/>
      <c r="X301"/>
      <c r="Y301"/>
      <c r="Z301"/>
    </row>
    <row r="302" spans="1:26">
      <c r="A302">
        <v>10</v>
      </c>
      <c r="B302" t="s">
        <v>589</v>
      </c>
      <c r="C302" t="s">
        <v>590</v>
      </c>
      <c r="D302">
        <v>81</v>
      </c>
      <c r="E302">
        <v>0</v>
      </c>
      <c r="F302">
        <v>0</v>
      </c>
      <c r="G302" s="2">
        <f t="shared" si="34"/>
        <v>0</v>
      </c>
      <c r="H302" s="3" t="str">
        <f t="shared" si="35"/>
        <v>10</v>
      </c>
      <c r="I302" s="3" t="str">
        <f t="shared" si="36"/>
        <v>500</v>
      </c>
      <c r="J302" s="3">
        <v>500</v>
      </c>
      <c r="K302" s="3" t="str">
        <f>+VLOOKUP(J302,'Dimension descriptions'!P:R,3,FALSE)</f>
        <v>District Office</v>
      </c>
      <c r="L302" s="3" t="str">
        <f t="shared" si="37"/>
        <v>1205</v>
      </c>
      <c r="M302" s="10">
        <v>1205</v>
      </c>
      <c r="N302" s="3" t="str">
        <f t="shared" si="32"/>
        <v>4520</v>
      </c>
      <c r="O302" s="3" t="str">
        <f t="shared" si="33"/>
        <v>999</v>
      </c>
      <c r="P302" s="3" t="str">
        <f t="shared" si="38"/>
        <v>9</v>
      </c>
      <c r="Q302" s="11">
        <f>+VLOOKUP(M302,'Dimension descriptions'!K:M,2,FALSE)</f>
        <v>1205</v>
      </c>
      <c r="R302" s="33">
        <v>1205</v>
      </c>
      <c r="S302" s="11" t="str">
        <f>+VLOOKUP(R302,'Dimension descriptions'!K:M,3)</f>
        <v>SPECIAL EDUCATION</v>
      </c>
      <c r="T302" s="3" t="str">
        <f t="shared" si="39"/>
        <v>N</v>
      </c>
      <c r="U302">
        <f>+VLOOKUP(R302,'FY21 P13 Allotment memo'!O:O,1,FALSE)</f>
        <v>1205</v>
      </c>
      <c r="V302"/>
      <c r="W302"/>
      <c r="X302"/>
      <c r="Y302"/>
      <c r="Z302"/>
    </row>
    <row r="303" spans="1:26">
      <c r="A303">
        <v>10</v>
      </c>
      <c r="B303" t="s">
        <v>591</v>
      </c>
      <c r="C303" t="s">
        <v>592</v>
      </c>
      <c r="D303">
        <v>81</v>
      </c>
      <c r="E303">
        <v>0</v>
      </c>
      <c r="F303">
        <v>3620.12</v>
      </c>
      <c r="G303" s="2">
        <f t="shared" si="34"/>
        <v>-3620.12</v>
      </c>
      <c r="H303" s="3" t="str">
        <f t="shared" si="35"/>
        <v>10</v>
      </c>
      <c r="I303" s="3" t="str">
        <f t="shared" si="36"/>
        <v>500</v>
      </c>
      <c r="J303" s="3">
        <v>500</v>
      </c>
      <c r="K303" s="3" t="str">
        <f>+VLOOKUP(J303,'Dimension descriptions'!P:R,3,FALSE)</f>
        <v>District Office</v>
      </c>
      <c r="L303" s="3" t="str">
        <f t="shared" si="37"/>
        <v>1206</v>
      </c>
      <c r="M303" s="10">
        <v>1206</v>
      </c>
      <c r="N303" s="3" t="str">
        <f t="shared" si="32"/>
        <v>1114</v>
      </c>
      <c r="O303" s="3" t="str">
        <f t="shared" si="33"/>
        <v>999</v>
      </c>
      <c r="P303" s="3" t="str">
        <f t="shared" si="38"/>
        <v>9</v>
      </c>
      <c r="Q303" s="11">
        <f>+VLOOKUP(M303,'Dimension descriptions'!K:M,2,FALSE)</f>
        <v>1295</v>
      </c>
      <c r="R303" s="33">
        <v>1295</v>
      </c>
      <c r="S303" s="11" t="str">
        <f>+VLOOKUP(R303,'Dimension descriptions'!K:M,3)</f>
        <v>UNIQUE LOCAL SPECIAL ED PROGRA</v>
      </c>
      <c r="T303" s="3" t="str">
        <f t="shared" si="39"/>
        <v>Y</v>
      </c>
      <c r="U303" t="e">
        <f>+VLOOKUP(R303,'FY21 P13 Allotment memo'!O:O,1,FALSE)</f>
        <v>#N/A</v>
      </c>
      <c r="V303"/>
      <c r="W303"/>
      <c r="X303"/>
      <c r="Y303"/>
      <c r="Z303"/>
    </row>
    <row r="304" spans="1:26">
      <c r="A304">
        <v>10</v>
      </c>
      <c r="B304" t="s">
        <v>593</v>
      </c>
      <c r="C304" t="s">
        <v>594</v>
      </c>
      <c r="D304">
        <v>81</v>
      </c>
      <c r="E304">
        <v>0</v>
      </c>
      <c r="F304">
        <v>319340.5</v>
      </c>
      <c r="G304" s="2">
        <f t="shared" si="34"/>
        <v>-319340.5</v>
      </c>
      <c r="H304" s="3" t="str">
        <f t="shared" si="35"/>
        <v>10</v>
      </c>
      <c r="I304" s="3" t="str">
        <f t="shared" si="36"/>
        <v>500</v>
      </c>
      <c r="J304" s="3">
        <v>500</v>
      </c>
      <c r="K304" s="3" t="str">
        <f>+VLOOKUP(J304,'Dimension descriptions'!P:R,3,FALSE)</f>
        <v>District Office</v>
      </c>
      <c r="L304" s="3" t="str">
        <f t="shared" si="37"/>
        <v>1206</v>
      </c>
      <c r="M304" s="10">
        <v>1206</v>
      </c>
      <c r="N304" s="3" t="str">
        <f t="shared" si="32"/>
        <v>4901</v>
      </c>
      <c r="O304" s="3" t="str">
        <f t="shared" si="33"/>
        <v>999</v>
      </c>
      <c r="P304" s="3" t="str">
        <f t="shared" si="38"/>
        <v>9</v>
      </c>
      <c r="Q304" s="11">
        <f>+VLOOKUP(M304,'Dimension descriptions'!K:M,2,FALSE)</f>
        <v>1295</v>
      </c>
      <c r="R304" s="33">
        <v>1295</v>
      </c>
      <c r="S304" s="11" t="str">
        <f>+VLOOKUP(R304,'Dimension descriptions'!K:M,3)</f>
        <v>UNIQUE LOCAL SPECIAL ED PROGRA</v>
      </c>
      <c r="T304" s="3" t="str">
        <f t="shared" si="39"/>
        <v>Y</v>
      </c>
      <c r="U304" t="e">
        <f>+VLOOKUP(R304,'FY21 P13 Allotment memo'!O:O,1,FALSE)</f>
        <v>#N/A</v>
      </c>
      <c r="V304"/>
      <c r="W304"/>
      <c r="X304"/>
      <c r="Y304"/>
      <c r="Z304"/>
    </row>
    <row r="305" spans="1:26">
      <c r="A305">
        <v>10</v>
      </c>
      <c r="B305" t="s">
        <v>595</v>
      </c>
      <c r="C305" t="s">
        <v>596</v>
      </c>
      <c r="D305">
        <v>81</v>
      </c>
      <c r="E305">
        <v>0</v>
      </c>
      <c r="F305">
        <v>326993.05</v>
      </c>
      <c r="G305" s="2">
        <f t="shared" si="34"/>
        <v>-326993.05</v>
      </c>
      <c r="H305" s="3" t="str">
        <f t="shared" si="35"/>
        <v>10</v>
      </c>
      <c r="I305" s="3" t="str">
        <f t="shared" si="36"/>
        <v>500</v>
      </c>
      <c r="J305" s="3">
        <v>500</v>
      </c>
      <c r="K305" s="3" t="str">
        <f>+VLOOKUP(J305,'Dimension descriptions'!P:R,3,FALSE)</f>
        <v>District Office</v>
      </c>
      <c r="L305" s="3" t="str">
        <f t="shared" si="37"/>
        <v>1210</v>
      </c>
      <c r="M305" s="10">
        <v>1210</v>
      </c>
      <c r="N305" s="3" t="str">
        <f t="shared" si="32"/>
        <v>3110</v>
      </c>
      <c r="O305" s="3" t="str">
        <f t="shared" si="33"/>
        <v>999</v>
      </c>
      <c r="P305" s="3" t="str">
        <f t="shared" si="38"/>
        <v>9</v>
      </c>
      <c r="Q305" s="11">
        <f>+VLOOKUP(M305,'Dimension descriptions'!K:M,2,FALSE)</f>
        <v>1210</v>
      </c>
      <c r="R305" s="33">
        <v>1210</v>
      </c>
      <c r="S305" s="11" t="str">
        <f>+VLOOKUP(R305,'Dimension descriptions'!K:M,3)</f>
        <v>SPECIAL EDUCATION -- SELF-CONT</v>
      </c>
      <c r="T305" s="3" t="str">
        <f t="shared" si="39"/>
        <v>N</v>
      </c>
      <c r="U305">
        <f>+VLOOKUP(R305,'FY21 P13 Allotment memo'!O:O,1,FALSE)</f>
        <v>1210</v>
      </c>
      <c r="V305"/>
      <c r="W305"/>
      <c r="X305"/>
      <c r="Y305"/>
      <c r="Z305"/>
    </row>
    <row r="306" spans="1:26">
      <c r="A306">
        <v>10</v>
      </c>
      <c r="B306" t="s">
        <v>597</v>
      </c>
      <c r="C306" t="s">
        <v>598</v>
      </c>
      <c r="D306">
        <v>81</v>
      </c>
      <c r="E306">
        <v>0</v>
      </c>
      <c r="F306">
        <v>2144</v>
      </c>
      <c r="G306" s="2">
        <f t="shared" si="34"/>
        <v>-2144</v>
      </c>
      <c r="H306" s="3" t="str">
        <f t="shared" si="35"/>
        <v>10</v>
      </c>
      <c r="I306" s="3" t="str">
        <f t="shared" si="36"/>
        <v>500</v>
      </c>
      <c r="J306" s="3">
        <v>500</v>
      </c>
      <c r="K306" s="3" t="str">
        <f>+VLOOKUP(J306,'Dimension descriptions'!P:R,3,FALSE)</f>
        <v>District Office</v>
      </c>
      <c r="L306" s="3" t="str">
        <f t="shared" si="37"/>
        <v>1215</v>
      </c>
      <c r="M306" s="10">
        <v>1215</v>
      </c>
      <c r="N306" s="3" t="str">
        <f t="shared" si="32"/>
        <v>1310</v>
      </c>
      <c r="O306" s="3" t="str">
        <f t="shared" si="33"/>
        <v>999</v>
      </c>
      <c r="P306" s="3" t="str">
        <f t="shared" si="38"/>
        <v>9</v>
      </c>
      <c r="Q306" s="11">
        <f>+VLOOKUP(M306,'Dimension descriptions'!K:M,2,FALSE)</f>
        <v>1215</v>
      </c>
      <c r="R306" s="33">
        <v>1215</v>
      </c>
      <c r="S306" s="11" t="str">
        <f>+VLOOKUP(R306,'Dimension descriptions'!K:M,3)</f>
        <v>SPECIAL EDUCATION -- PRESCHOOL</v>
      </c>
      <c r="T306" s="3" t="str">
        <f t="shared" si="39"/>
        <v>N</v>
      </c>
      <c r="U306">
        <f>+VLOOKUP(R306,'FY21 P13 Allotment memo'!O:O,1,FALSE)</f>
        <v>1215</v>
      </c>
      <c r="V306"/>
      <c r="W306"/>
      <c r="X306"/>
      <c r="Y306"/>
      <c r="Z306"/>
    </row>
    <row r="307" spans="1:26">
      <c r="A307">
        <v>10</v>
      </c>
      <c r="B307" t="s">
        <v>599</v>
      </c>
      <c r="C307" t="s">
        <v>600</v>
      </c>
      <c r="D307">
        <v>81</v>
      </c>
      <c r="E307">
        <v>0</v>
      </c>
      <c r="F307">
        <v>576924.81000000006</v>
      </c>
      <c r="G307" s="2">
        <f t="shared" si="34"/>
        <v>-576924.81000000006</v>
      </c>
      <c r="H307" s="3" t="str">
        <f t="shared" si="35"/>
        <v>10</v>
      </c>
      <c r="I307" s="3" t="str">
        <f t="shared" si="36"/>
        <v>500</v>
      </c>
      <c r="J307" s="3">
        <v>500</v>
      </c>
      <c r="K307" s="3" t="str">
        <f>+VLOOKUP(J307,'Dimension descriptions'!P:R,3,FALSE)</f>
        <v>District Office</v>
      </c>
      <c r="L307" s="3" t="str">
        <f t="shared" si="37"/>
        <v>1215</v>
      </c>
      <c r="M307" s="10">
        <v>1215</v>
      </c>
      <c r="N307" s="3" t="str">
        <f t="shared" si="32"/>
        <v>3115</v>
      </c>
      <c r="O307" s="3" t="str">
        <f t="shared" si="33"/>
        <v>999</v>
      </c>
      <c r="P307" s="3" t="str">
        <f t="shared" si="38"/>
        <v>9</v>
      </c>
      <c r="Q307" s="11">
        <f>+VLOOKUP(M307,'Dimension descriptions'!K:M,2,FALSE)</f>
        <v>1215</v>
      </c>
      <c r="R307" s="33">
        <v>1215</v>
      </c>
      <c r="S307" s="11" t="str">
        <f>+VLOOKUP(R307,'Dimension descriptions'!K:M,3)</f>
        <v>SPECIAL EDUCATION -- PRESCHOOL</v>
      </c>
      <c r="T307" s="3" t="str">
        <f t="shared" si="39"/>
        <v>N</v>
      </c>
      <c r="U307">
        <f>+VLOOKUP(R307,'FY21 P13 Allotment memo'!O:O,1,FALSE)</f>
        <v>1215</v>
      </c>
      <c r="V307"/>
      <c r="W307"/>
      <c r="X307"/>
      <c r="Y307"/>
      <c r="Z307"/>
    </row>
    <row r="308" spans="1:26">
      <c r="A308">
        <v>10</v>
      </c>
      <c r="B308" t="s">
        <v>601</v>
      </c>
      <c r="C308" t="s">
        <v>602</v>
      </c>
      <c r="D308">
        <v>81</v>
      </c>
      <c r="E308">
        <v>0</v>
      </c>
      <c r="F308">
        <v>0</v>
      </c>
      <c r="G308" s="2">
        <f t="shared" si="34"/>
        <v>0</v>
      </c>
      <c r="H308" s="3" t="str">
        <f t="shared" si="35"/>
        <v>10</v>
      </c>
      <c r="I308" s="3" t="str">
        <f t="shared" si="36"/>
        <v>500</v>
      </c>
      <c r="J308" s="3">
        <v>500</v>
      </c>
      <c r="K308" s="3" t="str">
        <f>+VLOOKUP(J308,'Dimension descriptions'!P:R,3,FALSE)</f>
        <v>District Office</v>
      </c>
      <c r="L308" s="3" t="str">
        <f t="shared" si="37"/>
        <v>1220</v>
      </c>
      <c r="M308" s="10">
        <v>1220</v>
      </c>
      <c r="N308" s="3" t="str">
        <f t="shared" si="32"/>
        <v>1114</v>
      </c>
      <c r="O308" s="3" t="str">
        <f t="shared" si="33"/>
        <v>999</v>
      </c>
      <c r="P308" s="3" t="str">
        <f t="shared" si="38"/>
        <v>9</v>
      </c>
      <c r="Q308" s="11">
        <f>+VLOOKUP(M308,'Dimension descriptions'!K:M,2,FALSE)</f>
        <v>1220</v>
      </c>
      <c r="R308" s="33">
        <v>1220</v>
      </c>
      <c r="S308" s="11" t="str">
        <f>+VLOOKUP(R308,'Dimension descriptions'!K:M,3)</f>
        <v>EXTENDED YEAR PROG FOR SEVERE</v>
      </c>
      <c r="T308" s="3" t="str">
        <f t="shared" si="39"/>
        <v>N</v>
      </c>
      <c r="U308">
        <f>+VLOOKUP(R308,'FY21 P13 Allotment memo'!O:O,1,FALSE)</f>
        <v>1220</v>
      </c>
      <c r="V308"/>
      <c r="W308"/>
      <c r="X308"/>
      <c r="Y308"/>
      <c r="Z308"/>
    </row>
    <row r="309" spans="1:26">
      <c r="A309">
        <v>10</v>
      </c>
      <c r="B309" t="s">
        <v>603</v>
      </c>
      <c r="C309" t="s">
        <v>604</v>
      </c>
      <c r="D309">
        <v>81</v>
      </c>
      <c r="E309">
        <v>0</v>
      </c>
      <c r="F309">
        <v>4107.47</v>
      </c>
      <c r="G309" s="2">
        <f t="shared" si="34"/>
        <v>-4107.47</v>
      </c>
      <c r="H309" s="3" t="str">
        <f t="shared" si="35"/>
        <v>10</v>
      </c>
      <c r="I309" s="3" t="str">
        <f t="shared" si="36"/>
        <v>500</v>
      </c>
      <c r="J309" s="3">
        <v>500</v>
      </c>
      <c r="K309" s="3" t="str">
        <f>+VLOOKUP(J309,'Dimension descriptions'!P:R,3,FALSE)</f>
        <v>District Office</v>
      </c>
      <c r="L309" s="3" t="str">
        <f t="shared" si="37"/>
        <v>1220</v>
      </c>
      <c r="M309" s="10">
        <v>1220</v>
      </c>
      <c r="N309" s="3" t="str">
        <f t="shared" si="32"/>
        <v>3120</v>
      </c>
      <c r="O309" s="3" t="str">
        <f t="shared" si="33"/>
        <v>999</v>
      </c>
      <c r="P309" s="3" t="str">
        <f t="shared" si="38"/>
        <v>9</v>
      </c>
      <c r="Q309" s="11">
        <f>+VLOOKUP(M309,'Dimension descriptions'!K:M,2,FALSE)</f>
        <v>1220</v>
      </c>
      <c r="R309" s="33">
        <v>1220</v>
      </c>
      <c r="S309" s="11" t="str">
        <f>+VLOOKUP(R309,'Dimension descriptions'!K:M,3)</f>
        <v>EXTENDED YEAR PROG FOR SEVERE</v>
      </c>
      <c r="T309" s="3" t="str">
        <f t="shared" si="39"/>
        <v>N</v>
      </c>
      <c r="U309">
        <f>+VLOOKUP(R309,'FY21 P13 Allotment memo'!O:O,1,FALSE)</f>
        <v>1220</v>
      </c>
      <c r="V309"/>
      <c r="W309"/>
      <c r="X309"/>
      <c r="Y309"/>
      <c r="Z309"/>
    </row>
    <row r="310" spans="1:26">
      <c r="A310">
        <v>10</v>
      </c>
      <c r="B310" t="s">
        <v>605</v>
      </c>
      <c r="C310" t="s">
        <v>606</v>
      </c>
      <c r="D310">
        <v>81</v>
      </c>
      <c r="E310">
        <v>0</v>
      </c>
      <c r="F310">
        <v>46447.56</v>
      </c>
      <c r="G310" s="2">
        <f t="shared" si="34"/>
        <v>-46447.56</v>
      </c>
      <c r="H310" s="3" t="str">
        <f t="shared" si="35"/>
        <v>10</v>
      </c>
      <c r="I310" s="3" t="str">
        <f t="shared" si="36"/>
        <v>500</v>
      </c>
      <c r="J310" s="3">
        <v>500</v>
      </c>
      <c r="K310" s="3" t="str">
        <f>+VLOOKUP(J310,'Dimension descriptions'!P:R,3,FALSE)</f>
        <v>District Office</v>
      </c>
      <c r="L310" s="3" t="str">
        <f t="shared" si="37"/>
        <v>1225</v>
      </c>
      <c r="M310" s="10">
        <v>1225</v>
      </c>
      <c r="N310" s="3" t="str">
        <f t="shared" si="32"/>
        <v>3125</v>
      </c>
      <c r="O310" s="3" t="str">
        <f t="shared" si="33"/>
        <v>999</v>
      </c>
      <c r="P310" s="3" t="str">
        <f t="shared" si="38"/>
        <v>9</v>
      </c>
      <c r="Q310" s="11">
        <f>+VLOOKUP(M310,'Dimension descriptions'!K:M,2,FALSE)</f>
        <v>1225</v>
      </c>
      <c r="R310" s="33">
        <v>1225</v>
      </c>
      <c r="S310" s="11" t="str">
        <f>+VLOOKUP(R310,'Dimension descriptions'!K:M,3)</f>
        <v>SPECIAL EDUCATION -- INST/IMPA</v>
      </c>
      <c r="T310" s="3" t="str">
        <f t="shared" si="39"/>
        <v>N</v>
      </c>
      <c r="U310">
        <f>+VLOOKUP(R310,'FY21 P13 Allotment memo'!O:O,1,FALSE)</f>
        <v>1225</v>
      </c>
      <c r="V310"/>
      <c r="W310"/>
      <c r="X310"/>
      <c r="Y310"/>
      <c r="Z310"/>
    </row>
    <row r="311" spans="1:26">
      <c r="A311">
        <v>10</v>
      </c>
      <c r="B311" t="s">
        <v>607</v>
      </c>
      <c r="C311" t="s">
        <v>608</v>
      </c>
      <c r="D311">
        <v>81</v>
      </c>
      <c r="E311">
        <v>0</v>
      </c>
      <c r="F311">
        <v>0</v>
      </c>
      <c r="G311" s="2">
        <f t="shared" si="34"/>
        <v>0</v>
      </c>
      <c r="H311" s="3" t="str">
        <f t="shared" si="35"/>
        <v>10</v>
      </c>
      <c r="I311" s="3" t="str">
        <f t="shared" si="36"/>
        <v>500</v>
      </c>
      <c r="J311" s="3">
        <v>500</v>
      </c>
      <c r="K311" s="3" t="str">
        <f>+VLOOKUP(J311,'Dimension descriptions'!P:R,3,FALSE)</f>
        <v>District Office</v>
      </c>
      <c r="L311" s="3" t="str">
        <f t="shared" si="37"/>
        <v>1225</v>
      </c>
      <c r="M311" s="10">
        <v>1225</v>
      </c>
      <c r="N311" s="3" t="str">
        <f t="shared" si="32"/>
        <v>3128</v>
      </c>
      <c r="O311" s="3" t="str">
        <f t="shared" si="33"/>
        <v>999</v>
      </c>
      <c r="P311" s="3" t="str">
        <f t="shared" si="38"/>
        <v>9</v>
      </c>
      <c r="Q311" s="11">
        <f>+VLOOKUP(M311,'Dimension descriptions'!K:M,2,FALSE)</f>
        <v>1225</v>
      </c>
      <c r="R311" s="33">
        <v>1225</v>
      </c>
      <c r="S311" s="11" t="str">
        <f>+VLOOKUP(R311,'Dimension descriptions'!K:M,3)</f>
        <v>SPECIAL EDUCATION -- INST/IMPA</v>
      </c>
      <c r="T311" s="3" t="str">
        <f t="shared" si="39"/>
        <v>N</v>
      </c>
      <c r="U311">
        <f>+VLOOKUP(R311,'FY21 P13 Allotment memo'!O:O,1,FALSE)</f>
        <v>1225</v>
      </c>
      <c r="V311"/>
      <c r="W311"/>
      <c r="X311"/>
      <c r="Y311"/>
      <c r="Z311"/>
    </row>
    <row r="312" spans="1:26">
      <c r="A312">
        <v>10</v>
      </c>
      <c r="B312" t="s">
        <v>609</v>
      </c>
      <c r="C312" t="s">
        <v>610</v>
      </c>
      <c r="D312">
        <v>81</v>
      </c>
      <c r="E312">
        <v>0</v>
      </c>
      <c r="F312">
        <v>5624.89</v>
      </c>
      <c r="G312" s="2">
        <f t="shared" si="34"/>
        <v>-5624.89</v>
      </c>
      <c r="H312" s="3" t="str">
        <f t="shared" si="35"/>
        <v>10</v>
      </c>
      <c r="I312" s="3" t="str">
        <f t="shared" si="36"/>
        <v>500</v>
      </c>
      <c r="J312" s="3">
        <v>500</v>
      </c>
      <c r="K312" s="3" t="str">
        <f>+VLOOKUP(J312,'Dimension descriptions'!P:R,3,FALSE)</f>
        <v>District Office</v>
      </c>
      <c r="L312" s="3" t="str">
        <f t="shared" si="37"/>
        <v>1278</v>
      </c>
      <c r="M312" s="10">
        <v>1278</v>
      </c>
      <c r="N312" s="3" t="str">
        <f t="shared" si="32"/>
        <v>1114</v>
      </c>
      <c r="O312" s="3" t="str">
        <f t="shared" si="33"/>
        <v>999</v>
      </c>
      <c r="P312" s="3" t="str">
        <f t="shared" si="38"/>
        <v>9</v>
      </c>
      <c r="Q312" s="11">
        <f>+VLOOKUP(M312,'Dimension descriptions'!K:M,2,FALSE)</f>
        <v>1278</v>
      </c>
      <c r="R312" s="33">
        <v>1278</v>
      </c>
      <c r="S312" s="11" t="str">
        <f>+VLOOKUP(R312,'Dimension descriptions'!K:M,3)</f>
        <v>EXTENDED YEAR -- SPECIAL EDUCATORS</v>
      </c>
      <c r="T312" s="3" t="str">
        <f t="shared" si="39"/>
        <v>N</v>
      </c>
      <c r="U312">
        <f>+VLOOKUP(R312,'FY21 P13 Allotment memo'!O:O,1,FALSE)</f>
        <v>1278</v>
      </c>
      <c r="V312"/>
      <c r="W312"/>
      <c r="X312"/>
      <c r="Y312"/>
      <c r="Z312"/>
    </row>
    <row r="313" spans="1:26">
      <c r="A313">
        <v>10</v>
      </c>
      <c r="B313" t="s">
        <v>611</v>
      </c>
      <c r="C313" t="s">
        <v>612</v>
      </c>
      <c r="D313">
        <v>81</v>
      </c>
      <c r="E313">
        <v>0</v>
      </c>
      <c r="F313">
        <v>26691.43</v>
      </c>
      <c r="G313" s="2">
        <f t="shared" si="34"/>
        <v>-26691.43</v>
      </c>
      <c r="H313" s="3" t="str">
        <f t="shared" si="35"/>
        <v>10</v>
      </c>
      <c r="I313" s="3" t="str">
        <f t="shared" si="36"/>
        <v>500</v>
      </c>
      <c r="J313" s="3">
        <v>500</v>
      </c>
      <c r="K313" s="3" t="str">
        <f>+VLOOKUP(J313,'Dimension descriptions'!P:R,3,FALSE)</f>
        <v>District Office</v>
      </c>
      <c r="L313" s="3" t="str">
        <f t="shared" si="37"/>
        <v>1278</v>
      </c>
      <c r="M313" s="10">
        <v>1278</v>
      </c>
      <c r="N313" s="3" t="str">
        <f t="shared" si="32"/>
        <v>3120</v>
      </c>
      <c r="O313" s="3" t="str">
        <f t="shared" si="33"/>
        <v>999</v>
      </c>
      <c r="P313" s="3" t="str">
        <f t="shared" si="38"/>
        <v>9</v>
      </c>
      <c r="Q313" s="11">
        <f>+VLOOKUP(M313,'Dimension descriptions'!K:M,2,FALSE)</f>
        <v>1278</v>
      </c>
      <c r="R313" s="33">
        <v>1278</v>
      </c>
      <c r="S313" s="11" t="str">
        <f>+VLOOKUP(R313,'Dimension descriptions'!K:M,3)</f>
        <v>EXTENDED YEAR -- SPECIAL EDUCATORS</v>
      </c>
      <c r="T313" s="3" t="str">
        <f t="shared" si="39"/>
        <v>N</v>
      </c>
      <c r="U313">
        <f>+VLOOKUP(R313,'FY21 P13 Allotment memo'!O:O,1,FALSE)</f>
        <v>1278</v>
      </c>
      <c r="V313"/>
      <c r="W313"/>
      <c r="X313"/>
      <c r="Y313"/>
      <c r="Z313"/>
    </row>
    <row r="314" spans="1:26">
      <c r="A314">
        <v>10</v>
      </c>
      <c r="B314" t="s">
        <v>613</v>
      </c>
      <c r="C314" t="s">
        <v>614</v>
      </c>
      <c r="D314">
        <v>81</v>
      </c>
      <c r="E314">
        <v>0</v>
      </c>
      <c r="F314">
        <v>0</v>
      </c>
      <c r="G314" s="2">
        <f t="shared" si="34"/>
        <v>0</v>
      </c>
      <c r="H314" s="3" t="str">
        <f t="shared" si="35"/>
        <v>10</v>
      </c>
      <c r="I314" s="3" t="str">
        <f t="shared" si="36"/>
        <v>500</v>
      </c>
      <c r="J314" s="3">
        <v>500</v>
      </c>
      <c r="K314" s="3" t="str">
        <f>+VLOOKUP(J314,'Dimension descriptions'!P:R,3,FALSE)</f>
        <v>District Office</v>
      </c>
      <c r="L314" s="3" t="str">
        <f t="shared" si="37"/>
        <v>1609</v>
      </c>
      <c r="M314" s="10">
        <v>1609</v>
      </c>
      <c r="N314" s="3" t="str">
        <f t="shared" si="32"/>
        <v>1310</v>
      </c>
      <c r="O314" s="3" t="str">
        <f t="shared" si="33"/>
        <v>999</v>
      </c>
      <c r="P314" s="3" t="str">
        <f t="shared" si="38"/>
        <v>9</v>
      </c>
      <c r="Q314" s="11">
        <f>+VLOOKUP(M314,'Dimension descriptions'!K:M,2,FALSE)</f>
        <v>1609</v>
      </c>
      <c r="R314" s="33">
        <v>1609</v>
      </c>
      <c r="S314" s="11" t="str">
        <f>+VLOOKUP(R314,'Dimension descriptions'!K:M,3)</f>
        <v>ADULT EDUCATION</v>
      </c>
      <c r="T314" s="3" t="str">
        <f t="shared" si="39"/>
        <v>N</v>
      </c>
      <c r="U314" t="e">
        <f>+VLOOKUP(R314,'FY21 P13 Allotment memo'!O:O,1,FALSE)</f>
        <v>#N/A</v>
      </c>
      <c r="V314"/>
      <c r="W314"/>
      <c r="X314"/>
      <c r="Y314"/>
      <c r="Z314"/>
    </row>
    <row r="315" spans="1:26">
      <c r="A315">
        <v>10</v>
      </c>
      <c r="B315" t="s">
        <v>615</v>
      </c>
      <c r="C315" t="s">
        <v>616</v>
      </c>
      <c r="D315">
        <v>81</v>
      </c>
      <c r="E315">
        <v>0</v>
      </c>
      <c r="F315">
        <v>0</v>
      </c>
      <c r="G315" s="2">
        <f t="shared" si="34"/>
        <v>0</v>
      </c>
      <c r="H315" s="3" t="str">
        <f t="shared" si="35"/>
        <v>10</v>
      </c>
      <c r="I315" s="3" t="str">
        <f t="shared" si="36"/>
        <v>500</v>
      </c>
      <c r="J315" s="3">
        <v>500</v>
      </c>
      <c r="K315" s="3" t="str">
        <f>+VLOOKUP(J315,'Dimension descriptions'!P:R,3,FALSE)</f>
        <v>District Office</v>
      </c>
      <c r="L315" s="3" t="str">
        <f t="shared" si="37"/>
        <v>1609</v>
      </c>
      <c r="M315" s="10">
        <v>1609</v>
      </c>
      <c r="N315" s="3" t="str">
        <f t="shared" si="32"/>
        <v>3010</v>
      </c>
      <c r="O315" s="3" t="str">
        <f t="shared" si="33"/>
        <v>999</v>
      </c>
      <c r="P315" s="3" t="str">
        <f t="shared" si="38"/>
        <v>9</v>
      </c>
      <c r="Q315" s="11">
        <f>+VLOOKUP(M315,'Dimension descriptions'!K:M,2,FALSE)</f>
        <v>1609</v>
      </c>
      <c r="R315" s="33">
        <v>1609</v>
      </c>
      <c r="S315" s="11" t="str">
        <f>+VLOOKUP(R315,'Dimension descriptions'!K:M,3)</f>
        <v>ADULT EDUCATION</v>
      </c>
      <c r="T315" s="3" t="str">
        <f t="shared" si="39"/>
        <v>N</v>
      </c>
      <c r="U315" t="e">
        <f>+VLOOKUP(R315,'FY21 P13 Allotment memo'!O:O,1,FALSE)</f>
        <v>#N/A</v>
      </c>
      <c r="V315"/>
      <c r="W315"/>
      <c r="X315"/>
      <c r="Y315"/>
      <c r="Z315"/>
    </row>
    <row r="316" spans="1:26">
      <c r="A316">
        <v>10</v>
      </c>
      <c r="B316" t="s">
        <v>617</v>
      </c>
      <c r="C316" t="s">
        <v>618</v>
      </c>
      <c r="D316">
        <v>81</v>
      </c>
      <c r="E316">
        <v>0</v>
      </c>
      <c r="F316">
        <v>0</v>
      </c>
      <c r="G316" s="2">
        <f t="shared" si="34"/>
        <v>0</v>
      </c>
      <c r="H316" s="3" t="str">
        <f t="shared" si="35"/>
        <v>10</v>
      </c>
      <c r="I316" s="3" t="str">
        <f t="shared" si="36"/>
        <v>500</v>
      </c>
      <c r="J316" s="3">
        <v>500</v>
      </c>
      <c r="K316" s="3" t="str">
        <f>+VLOOKUP(J316,'Dimension descriptions'!P:R,3,FALSE)</f>
        <v>District Office</v>
      </c>
      <c r="L316" s="3" t="str">
        <f t="shared" si="37"/>
        <v>1609</v>
      </c>
      <c r="M316" s="10">
        <v>1609</v>
      </c>
      <c r="N316" s="3" t="str">
        <f t="shared" si="32"/>
        <v>3209</v>
      </c>
      <c r="O316" s="3" t="str">
        <f t="shared" si="33"/>
        <v>999</v>
      </c>
      <c r="P316" s="3" t="str">
        <f t="shared" si="38"/>
        <v>9</v>
      </c>
      <c r="Q316" s="11">
        <f>+VLOOKUP(M316,'Dimension descriptions'!K:M,2,FALSE)</f>
        <v>1609</v>
      </c>
      <c r="R316" s="33">
        <v>1609</v>
      </c>
      <c r="S316" s="11" t="str">
        <f>+VLOOKUP(R316,'Dimension descriptions'!K:M,3)</f>
        <v>ADULT EDUCATION</v>
      </c>
      <c r="T316" s="3" t="str">
        <f t="shared" si="39"/>
        <v>N</v>
      </c>
      <c r="U316" t="e">
        <f>+VLOOKUP(R316,'FY21 P13 Allotment memo'!O:O,1,FALSE)</f>
        <v>#N/A</v>
      </c>
      <c r="V316"/>
      <c r="W316"/>
      <c r="X316"/>
      <c r="Y316"/>
      <c r="Z316"/>
    </row>
    <row r="317" spans="1:26">
      <c r="A317">
        <v>10</v>
      </c>
      <c r="B317" t="s">
        <v>619</v>
      </c>
      <c r="C317" t="s">
        <v>620</v>
      </c>
      <c r="D317">
        <v>81</v>
      </c>
      <c r="E317">
        <v>0</v>
      </c>
      <c r="F317">
        <v>0</v>
      </c>
      <c r="G317" s="2">
        <f t="shared" si="34"/>
        <v>0</v>
      </c>
      <c r="H317" s="3" t="str">
        <f t="shared" si="35"/>
        <v>10</v>
      </c>
      <c r="I317" s="3" t="str">
        <f t="shared" si="36"/>
        <v>500</v>
      </c>
      <c r="J317" s="3">
        <v>500</v>
      </c>
      <c r="K317" s="3" t="str">
        <f>+VLOOKUP(J317,'Dimension descriptions'!P:R,3,FALSE)</f>
        <v>District Office</v>
      </c>
      <c r="L317" s="3" t="str">
        <f t="shared" si="37"/>
        <v>2000</v>
      </c>
      <c r="M317" s="10">
        <v>2000</v>
      </c>
      <c r="N317" s="3" t="str">
        <f t="shared" si="32"/>
        <v>1900</v>
      </c>
      <c r="O317" s="3" t="str">
        <f t="shared" si="33"/>
        <v>999</v>
      </c>
      <c r="P317" s="3" t="str">
        <f t="shared" si="38"/>
        <v>9</v>
      </c>
      <c r="Q317" s="11">
        <f>+VLOOKUP(M317,'Dimension descriptions'!K:M,2,FALSE)</f>
        <v>50</v>
      </c>
      <c r="R317" s="33">
        <v>50</v>
      </c>
      <c r="S317" s="11" t="str">
        <f>+VLOOKUP(R317,'Dimension descriptions'!K:M,3)</f>
        <v>CLASSROOM-GENERAL</v>
      </c>
      <c r="T317" s="3" t="str">
        <f t="shared" si="39"/>
        <v>Y</v>
      </c>
      <c r="U317" t="e">
        <f>+VLOOKUP(R317,'FY21 P13 Allotment memo'!O:O,1,FALSE)</f>
        <v>#N/A</v>
      </c>
      <c r="V317"/>
      <c r="W317"/>
      <c r="X317"/>
      <c r="Y317"/>
      <c r="Z317"/>
    </row>
    <row r="318" spans="1:26">
      <c r="A318">
        <v>10</v>
      </c>
      <c r="B318" t="s">
        <v>621</v>
      </c>
      <c r="C318" t="s">
        <v>622</v>
      </c>
      <c r="D318">
        <v>81</v>
      </c>
      <c r="E318">
        <v>0</v>
      </c>
      <c r="F318">
        <v>0</v>
      </c>
      <c r="G318" s="2">
        <f t="shared" si="34"/>
        <v>0</v>
      </c>
      <c r="H318" s="3" t="str">
        <f t="shared" si="35"/>
        <v>10</v>
      </c>
      <c r="I318" s="3" t="str">
        <f t="shared" si="36"/>
        <v>500</v>
      </c>
      <c r="J318" s="3">
        <v>500</v>
      </c>
      <c r="K318" s="3" t="str">
        <f>+VLOOKUP(J318,'Dimension descriptions'!P:R,3,FALSE)</f>
        <v>District Office</v>
      </c>
      <c r="L318" s="3" t="str">
        <f t="shared" si="37"/>
        <v>2882</v>
      </c>
      <c r="M318" s="10">
        <v>2882</v>
      </c>
      <c r="N318" s="3" t="str">
        <f t="shared" si="32"/>
        <v>1990</v>
      </c>
      <c r="O318" s="3" t="str">
        <f t="shared" si="33"/>
        <v>999</v>
      </c>
      <c r="P318" s="3" t="str">
        <f t="shared" si="38"/>
        <v>9</v>
      </c>
      <c r="Q318" s="11">
        <f>+VLOOKUP(M318,'Dimension descriptions'!K:M,2,FALSE)</f>
        <v>2000</v>
      </c>
      <c r="R318" s="33">
        <v>2000</v>
      </c>
      <c r="S318" s="11" t="str">
        <f>+VLOOKUP(R318,'Dimension descriptions'!K:M,3)</f>
        <v>SHARP SURVEY</v>
      </c>
      <c r="T318" s="3" t="str">
        <f t="shared" si="39"/>
        <v>Y</v>
      </c>
      <c r="U318" t="e">
        <f>+VLOOKUP(R318,'FY21 P13 Allotment memo'!O:O,1,FALSE)</f>
        <v>#N/A</v>
      </c>
      <c r="V318"/>
      <c r="W318"/>
      <c r="X318"/>
      <c r="Y318"/>
      <c r="Z318"/>
    </row>
    <row r="319" spans="1:26">
      <c r="A319">
        <v>10</v>
      </c>
      <c r="B319" t="s">
        <v>623</v>
      </c>
      <c r="C319" t="s">
        <v>624</v>
      </c>
      <c r="D319">
        <v>81</v>
      </c>
      <c r="E319">
        <v>0</v>
      </c>
      <c r="F319">
        <v>125.4</v>
      </c>
      <c r="G319" s="2">
        <f t="shared" si="34"/>
        <v>-125.4</v>
      </c>
      <c r="H319" s="3" t="str">
        <f t="shared" si="35"/>
        <v>10</v>
      </c>
      <c r="I319" s="3" t="str">
        <f t="shared" si="36"/>
        <v>500</v>
      </c>
      <c r="J319" s="3">
        <v>500</v>
      </c>
      <c r="K319" s="3" t="str">
        <f>+VLOOKUP(J319,'Dimension descriptions'!P:R,3,FALSE)</f>
        <v>District Office</v>
      </c>
      <c r="L319" s="3" t="str">
        <f t="shared" si="37"/>
        <v>3450</v>
      </c>
      <c r="M319" s="10">
        <v>3450</v>
      </c>
      <c r="N319" s="3" t="str">
        <f t="shared" si="32"/>
        <v>1900</v>
      </c>
      <c r="O319" s="3" t="str">
        <f t="shared" si="33"/>
        <v>999</v>
      </c>
      <c r="P319" s="3" t="str">
        <f t="shared" si="38"/>
        <v>9</v>
      </c>
      <c r="Q319" s="11">
        <f>+VLOOKUP(M319,'Dimension descriptions'!K:M,2,FALSE)</f>
        <v>3450</v>
      </c>
      <c r="R319" s="33">
        <v>3450</v>
      </c>
      <c r="S319" s="11" t="str">
        <f>+VLOOKUP(R319,'Dimension descriptions'!K:M,3)</f>
        <v>PRINTING SERVICES</v>
      </c>
      <c r="T319" s="3" t="str">
        <f t="shared" si="39"/>
        <v>N</v>
      </c>
      <c r="U319" t="e">
        <f>+VLOOKUP(R319,'FY21 P13 Allotment memo'!O:O,1,FALSE)</f>
        <v>#N/A</v>
      </c>
      <c r="V319"/>
      <c r="W319"/>
      <c r="X319"/>
      <c r="Y319"/>
      <c r="Z319"/>
    </row>
    <row r="320" spans="1:26">
      <c r="A320">
        <v>10</v>
      </c>
      <c r="B320" t="s">
        <v>625</v>
      </c>
      <c r="C320" t="s">
        <v>626</v>
      </c>
      <c r="D320">
        <v>81</v>
      </c>
      <c r="E320">
        <v>0</v>
      </c>
      <c r="F320">
        <v>0</v>
      </c>
      <c r="G320" s="2">
        <f t="shared" si="34"/>
        <v>0</v>
      </c>
      <c r="H320" s="3" t="str">
        <f t="shared" si="35"/>
        <v>10</v>
      </c>
      <c r="I320" s="3" t="str">
        <f t="shared" si="36"/>
        <v>500</v>
      </c>
      <c r="J320" s="3">
        <v>500</v>
      </c>
      <c r="K320" s="3" t="str">
        <f>+VLOOKUP(J320,'Dimension descriptions'!P:R,3,FALSE)</f>
        <v>District Office</v>
      </c>
      <c r="L320" s="3" t="str">
        <f t="shared" si="37"/>
        <v>3800</v>
      </c>
      <c r="M320" s="10">
        <v>3800</v>
      </c>
      <c r="N320" s="3" t="str">
        <f t="shared" si="32"/>
        <v>1310</v>
      </c>
      <c r="O320" s="3" t="str">
        <f t="shared" si="33"/>
        <v>999</v>
      </c>
      <c r="P320" s="3" t="str">
        <f t="shared" si="38"/>
        <v>9</v>
      </c>
      <c r="Q320" s="11">
        <f>+VLOOKUP(M320,'Dimension descriptions'!K:M,2,FALSE)</f>
        <v>3800</v>
      </c>
      <c r="R320" s="33">
        <v>3800</v>
      </c>
      <c r="S320" s="11" t="str">
        <f>+VLOOKUP(R320,'Dimension descriptions'!K:M,3)</f>
        <v>SUMMERFEST</v>
      </c>
      <c r="T320" s="3" t="str">
        <f t="shared" si="39"/>
        <v>N</v>
      </c>
      <c r="U320" t="e">
        <f>+VLOOKUP(R320,'FY21 P13 Allotment memo'!O:O,1,FALSE)</f>
        <v>#N/A</v>
      </c>
      <c r="V320"/>
      <c r="W320"/>
      <c r="X320"/>
      <c r="Y320"/>
      <c r="Z320"/>
    </row>
    <row r="321" spans="1:26">
      <c r="A321">
        <v>10</v>
      </c>
      <c r="B321" t="s">
        <v>627</v>
      </c>
      <c r="C321" t="s">
        <v>628</v>
      </c>
      <c r="D321">
        <v>81</v>
      </c>
      <c r="E321">
        <v>0</v>
      </c>
      <c r="F321">
        <v>0</v>
      </c>
      <c r="G321" s="2">
        <f t="shared" si="34"/>
        <v>0</v>
      </c>
      <c r="H321" s="3" t="str">
        <f t="shared" si="35"/>
        <v>10</v>
      </c>
      <c r="I321" s="3" t="str">
        <f t="shared" si="36"/>
        <v>500</v>
      </c>
      <c r="J321" s="3">
        <v>500</v>
      </c>
      <c r="K321" s="3" t="str">
        <f>+VLOOKUP(J321,'Dimension descriptions'!P:R,3,FALSE)</f>
        <v>District Office</v>
      </c>
      <c r="L321" s="3" t="str">
        <f t="shared" si="37"/>
        <v>3810</v>
      </c>
      <c r="M321" s="10">
        <v>3810</v>
      </c>
      <c r="N321" s="3" t="str">
        <f t="shared" si="32"/>
        <v>1310</v>
      </c>
      <c r="O321" s="3" t="str">
        <f t="shared" si="33"/>
        <v>999</v>
      </c>
      <c r="P321" s="3" t="str">
        <f t="shared" si="38"/>
        <v>9</v>
      </c>
      <c r="Q321" s="11">
        <f>+VLOOKUP(M321,'Dimension descriptions'!K:M,2,FALSE)</f>
        <v>3800</v>
      </c>
      <c r="R321" s="33">
        <v>3800</v>
      </c>
      <c r="S321" s="11" t="str">
        <f>+VLOOKUP(R321,'Dimension descriptions'!K:M,3)</f>
        <v>SUMMERFEST</v>
      </c>
      <c r="T321" s="3" t="str">
        <f t="shared" si="39"/>
        <v>Y</v>
      </c>
      <c r="U321" t="e">
        <f>+VLOOKUP(R321,'FY21 P13 Allotment memo'!O:O,1,FALSE)</f>
        <v>#N/A</v>
      </c>
      <c r="V321"/>
      <c r="W321"/>
      <c r="X321"/>
      <c r="Y321"/>
      <c r="Z321"/>
    </row>
    <row r="322" spans="1:26">
      <c r="A322">
        <v>10</v>
      </c>
      <c r="B322" t="s">
        <v>629</v>
      </c>
      <c r="C322" t="s">
        <v>630</v>
      </c>
      <c r="D322">
        <v>81</v>
      </c>
      <c r="E322">
        <v>0</v>
      </c>
      <c r="F322">
        <v>1647622.04</v>
      </c>
      <c r="G322" s="2">
        <f t="shared" si="34"/>
        <v>-1647622.04</v>
      </c>
      <c r="H322" s="3" t="str">
        <f t="shared" si="35"/>
        <v>10</v>
      </c>
      <c r="I322" s="3" t="str">
        <f t="shared" si="36"/>
        <v>500</v>
      </c>
      <c r="J322" s="3">
        <v>500</v>
      </c>
      <c r="K322" s="3" t="str">
        <f>+VLOOKUP(J322,'Dimension descriptions'!P:R,3,FALSE)</f>
        <v>District Office</v>
      </c>
      <c r="L322" s="3" t="str">
        <f t="shared" si="37"/>
        <v>5201</v>
      </c>
      <c r="M322" s="10">
        <v>5201</v>
      </c>
      <c r="N322" s="3" t="str">
        <f t="shared" si="32"/>
        <v>3230</v>
      </c>
      <c r="O322" s="3" t="str">
        <f t="shared" si="33"/>
        <v>999</v>
      </c>
      <c r="P322" s="3" t="str">
        <f t="shared" si="38"/>
        <v>9</v>
      </c>
      <c r="Q322" s="11">
        <f>+VLOOKUP(M322,'Dimension descriptions'!K:M,2,FALSE)</f>
        <v>5201</v>
      </c>
      <c r="R322" s="33">
        <v>5201</v>
      </c>
      <c r="S322" s="11" t="str">
        <f>+VLOOKUP(R322,'Dimension descriptions'!K:M,3)</f>
        <v>STATE CLASS SIZE REDUCTION</v>
      </c>
      <c r="T322" s="3" t="str">
        <f t="shared" si="39"/>
        <v>N</v>
      </c>
      <c r="U322">
        <f>+VLOOKUP(R322,'FY21 P13 Allotment memo'!O:O,1,FALSE)</f>
        <v>5201</v>
      </c>
      <c r="V322"/>
      <c r="W322"/>
      <c r="X322"/>
      <c r="Y322"/>
      <c r="Z322"/>
    </row>
    <row r="323" spans="1:26">
      <c r="A323">
        <v>10</v>
      </c>
      <c r="B323" t="s">
        <v>631</v>
      </c>
      <c r="C323" t="s">
        <v>50</v>
      </c>
      <c r="D323">
        <v>81</v>
      </c>
      <c r="E323">
        <v>0</v>
      </c>
      <c r="F323">
        <v>0</v>
      </c>
      <c r="G323" s="2">
        <f t="shared" si="34"/>
        <v>0</v>
      </c>
      <c r="H323" s="3" t="str">
        <f t="shared" si="35"/>
        <v>10</v>
      </c>
      <c r="I323" s="3" t="str">
        <f t="shared" si="36"/>
        <v>500</v>
      </c>
      <c r="J323" s="3">
        <v>500</v>
      </c>
      <c r="K323" s="3" t="str">
        <f>+VLOOKUP(J323,'Dimension descriptions'!P:R,3,FALSE)</f>
        <v>District Office</v>
      </c>
      <c r="L323" s="3" t="str">
        <f t="shared" si="37"/>
        <v>5270</v>
      </c>
      <c r="M323" s="10">
        <v>5270</v>
      </c>
      <c r="N323" s="3" t="str">
        <f t="shared" si="32"/>
        <v>3270</v>
      </c>
      <c r="O323" s="3" t="str">
        <f t="shared" si="33"/>
        <v>999</v>
      </c>
      <c r="P323" s="3" t="str">
        <f t="shared" si="38"/>
        <v>9</v>
      </c>
      <c r="Q323" s="11">
        <f>+VLOOKUP(M323,'Dimension descriptions'!K:M,2,FALSE)</f>
        <v>5270</v>
      </c>
      <c r="R323" s="33">
        <v>5270</v>
      </c>
      <c r="S323" s="11" t="str">
        <f>+VLOOKUP(R323,'Dimension descriptions'!K:M,3)</f>
        <v>INTERVENTIONS FOR STUDENT SUCCESS</v>
      </c>
      <c r="T323" s="3" t="str">
        <f t="shared" si="39"/>
        <v>N</v>
      </c>
      <c r="U323" t="e">
        <f>+VLOOKUP(R323,'FY21 P13 Allotment memo'!O:O,1,FALSE)</f>
        <v>#N/A</v>
      </c>
      <c r="V323"/>
      <c r="W323"/>
      <c r="X323"/>
      <c r="Y323"/>
      <c r="Z323"/>
    </row>
    <row r="324" spans="1:26">
      <c r="A324">
        <v>10</v>
      </c>
      <c r="B324" t="s">
        <v>632</v>
      </c>
      <c r="C324" t="s">
        <v>633</v>
      </c>
      <c r="D324">
        <v>81</v>
      </c>
      <c r="E324">
        <v>0</v>
      </c>
      <c r="F324">
        <v>0</v>
      </c>
      <c r="G324" s="2">
        <f t="shared" si="34"/>
        <v>0</v>
      </c>
      <c r="H324" s="3" t="str">
        <f t="shared" si="35"/>
        <v>10</v>
      </c>
      <c r="I324" s="3" t="str">
        <f t="shared" si="36"/>
        <v>500</v>
      </c>
      <c r="J324" s="3">
        <v>500</v>
      </c>
      <c r="K324" s="3" t="str">
        <f>+VLOOKUP(J324,'Dimension descriptions'!P:R,3,FALSE)</f>
        <v>District Office</v>
      </c>
      <c r="L324" s="3" t="str">
        <f t="shared" si="37"/>
        <v>5295</v>
      </c>
      <c r="M324" s="10">
        <v>5295</v>
      </c>
      <c r="N324" s="3" t="str">
        <f t="shared" si="32"/>
        <v>3800</v>
      </c>
      <c r="O324" s="3" t="str">
        <f t="shared" si="33"/>
        <v>999</v>
      </c>
      <c r="P324" s="3" t="str">
        <f t="shared" si="38"/>
        <v>9</v>
      </c>
      <c r="Q324" s="11">
        <f>+VLOOKUP(M324,'Dimension descriptions'!K:M,2,FALSE)</f>
        <v>5295</v>
      </c>
      <c r="R324" s="33">
        <v>5295</v>
      </c>
      <c r="S324" s="11" t="str">
        <f>+VLOOKUP(R324,'Dimension descriptions'!K:M,3)</f>
        <v>PROFESSIONAL DEVELOPMENT</v>
      </c>
      <c r="T324" s="3" t="str">
        <f t="shared" si="39"/>
        <v>N</v>
      </c>
      <c r="U324">
        <f>+VLOOKUP(R324,'FY21 P13 Allotment memo'!O:O,1,FALSE)</f>
        <v>5295</v>
      </c>
      <c r="V324"/>
      <c r="W324"/>
      <c r="X324"/>
      <c r="Y324"/>
      <c r="Z324"/>
    </row>
    <row r="325" spans="1:26">
      <c r="A325">
        <v>10</v>
      </c>
      <c r="B325" t="s">
        <v>634</v>
      </c>
      <c r="C325" t="s">
        <v>635</v>
      </c>
      <c r="D325">
        <v>81</v>
      </c>
      <c r="E325">
        <v>0</v>
      </c>
      <c r="F325">
        <v>0</v>
      </c>
      <c r="G325" s="2">
        <f t="shared" si="34"/>
        <v>0</v>
      </c>
      <c r="H325" s="3" t="str">
        <f t="shared" si="35"/>
        <v>10</v>
      </c>
      <c r="I325" s="3" t="str">
        <f t="shared" si="36"/>
        <v>500</v>
      </c>
      <c r="J325" s="3">
        <v>500</v>
      </c>
      <c r="K325" s="3" t="str">
        <f>+VLOOKUP(J325,'Dimension descriptions'!P:R,3,FALSE)</f>
        <v>District Office</v>
      </c>
      <c r="L325" s="3" t="str">
        <f t="shared" si="37"/>
        <v>5310</v>
      </c>
      <c r="M325" s="10">
        <v>5310</v>
      </c>
      <c r="N325" s="3" t="str">
        <f t="shared" si="32"/>
        <v>3410</v>
      </c>
      <c r="O325" s="3" t="str">
        <f t="shared" si="33"/>
        <v>999</v>
      </c>
      <c r="P325" s="3" t="str">
        <f t="shared" si="38"/>
        <v>9</v>
      </c>
      <c r="Q325" s="11">
        <f>+VLOOKUP(M325,'Dimension descriptions'!K:M,2,FALSE)</f>
        <v>5310</v>
      </c>
      <c r="R325" s="33">
        <v>5310</v>
      </c>
      <c r="S325" s="11" t="str">
        <f>+VLOOKUP(R325,'Dimension descriptions'!K:M,3)</f>
        <v>SOCIAL SECURITY &amp; RETIREMENT R</v>
      </c>
      <c r="T325" s="3" t="str">
        <f t="shared" si="39"/>
        <v>N</v>
      </c>
      <c r="U325">
        <f>+VLOOKUP(R325,'FY21 P13 Allotment memo'!O:O,1,FALSE)</f>
        <v>5310</v>
      </c>
      <c r="V325"/>
      <c r="W325"/>
      <c r="X325"/>
      <c r="Y325"/>
      <c r="Z325"/>
    </row>
    <row r="326" spans="1:26">
      <c r="A326">
        <v>10</v>
      </c>
      <c r="B326" t="s">
        <v>636</v>
      </c>
      <c r="C326" t="s">
        <v>528</v>
      </c>
      <c r="D326">
        <v>81</v>
      </c>
      <c r="E326">
        <v>0</v>
      </c>
      <c r="F326">
        <v>415525.15</v>
      </c>
      <c r="G326" s="2">
        <f t="shared" si="34"/>
        <v>-415525.15</v>
      </c>
      <c r="H326" s="3" t="str">
        <f t="shared" si="35"/>
        <v>10</v>
      </c>
      <c r="I326" s="3" t="str">
        <f t="shared" si="36"/>
        <v>500</v>
      </c>
      <c r="J326" s="3">
        <v>500</v>
      </c>
      <c r="K326" s="3" t="str">
        <f>+VLOOKUP(J326,'Dimension descriptions'!P:R,3,FALSE)</f>
        <v>District Office</v>
      </c>
      <c r="L326" s="3" t="str">
        <f t="shared" si="37"/>
        <v>5315</v>
      </c>
      <c r="M326" s="10">
        <v>5315</v>
      </c>
      <c r="N326" s="3" t="str">
        <f t="shared" ref="N326:N389" si="40">+MID(B326,16,4)</f>
        <v>1114</v>
      </c>
      <c r="O326" s="3" t="str">
        <f t="shared" ref="O326:O389" si="41">+RIGHT(B326,3)</f>
        <v>999</v>
      </c>
      <c r="P326" s="3" t="str">
        <f t="shared" si="38"/>
        <v>9</v>
      </c>
      <c r="Q326" s="11">
        <f>+VLOOKUP(M326,'Dimension descriptions'!K:M,2,FALSE)</f>
        <v>5315</v>
      </c>
      <c r="R326" s="33">
        <v>5315</v>
      </c>
      <c r="S326" s="11" t="str">
        <f>+VLOOKUP(R326,'Dimension descriptions'!K:M,3)</f>
        <v>PUPIL TRANSPORTATION</v>
      </c>
      <c r="T326" s="3" t="str">
        <f t="shared" si="39"/>
        <v>N</v>
      </c>
      <c r="U326">
        <f>+VLOOKUP(R326,'FY21 P13 Allotment memo'!O:O,1,FALSE)</f>
        <v>5315</v>
      </c>
      <c r="V326"/>
      <c r="W326"/>
      <c r="X326"/>
      <c r="Y326"/>
      <c r="Z326"/>
    </row>
    <row r="327" spans="1:26">
      <c r="A327">
        <v>10</v>
      </c>
      <c r="B327" t="s">
        <v>637</v>
      </c>
      <c r="C327" t="s">
        <v>519</v>
      </c>
      <c r="D327">
        <v>81</v>
      </c>
      <c r="E327">
        <v>0</v>
      </c>
      <c r="F327">
        <v>1123119.78</v>
      </c>
      <c r="G327" s="2">
        <f t="shared" ref="G327:G390" si="42">+E327-F327</f>
        <v>-1123119.78</v>
      </c>
      <c r="H327" s="3" t="str">
        <f t="shared" ref="H327:H390" si="43">+LEFT(B327,2)</f>
        <v>10</v>
      </c>
      <c r="I327" s="3" t="str">
        <f t="shared" ref="I327:I390" si="44">+MID(B327,4,3)</f>
        <v>500</v>
      </c>
      <c r="J327" s="3">
        <v>500</v>
      </c>
      <c r="K327" s="3" t="str">
        <f>+VLOOKUP(J327,'Dimension descriptions'!P:R,3,FALSE)</f>
        <v>District Office</v>
      </c>
      <c r="L327" s="3" t="str">
        <f t="shared" ref="L327:L390" si="45">+MID(B327,11,4)</f>
        <v>5315</v>
      </c>
      <c r="M327" s="10">
        <v>5315</v>
      </c>
      <c r="N327" s="3" t="str">
        <f t="shared" si="40"/>
        <v>3415</v>
      </c>
      <c r="O327" s="3" t="str">
        <f t="shared" si="41"/>
        <v>999</v>
      </c>
      <c r="P327" s="3" t="str">
        <f t="shared" ref="P327:P390" si="46">+LEFT(O327,1)</f>
        <v>9</v>
      </c>
      <c r="Q327" s="11">
        <f>+VLOOKUP(M327,'Dimension descriptions'!K:M,2,FALSE)</f>
        <v>5315</v>
      </c>
      <c r="R327" s="33">
        <v>5315</v>
      </c>
      <c r="S327" s="11" t="str">
        <f>+VLOOKUP(R327,'Dimension descriptions'!K:M,3)</f>
        <v>PUPIL TRANSPORTATION</v>
      </c>
      <c r="T327" s="3" t="str">
        <f t="shared" ref="T327:T390" si="47">+IF(Q327=M327,"N","Y")</f>
        <v>N</v>
      </c>
      <c r="U327">
        <f>+VLOOKUP(R327,'FY21 P13 Allotment memo'!O:O,1,FALSE)</f>
        <v>5315</v>
      </c>
      <c r="V327"/>
      <c r="W327"/>
      <c r="X327"/>
      <c r="Y327"/>
      <c r="Z327"/>
    </row>
    <row r="328" spans="1:26">
      <c r="A328">
        <v>10</v>
      </c>
      <c r="B328" t="s">
        <v>638</v>
      </c>
      <c r="C328" t="s">
        <v>528</v>
      </c>
      <c r="D328">
        <v>81</v>
      </c>
      <c r="E328">
        <v>0</v>
      </c>
      <c r="F328">
        <v>0</v>
      </c>
      <c r="G328" s="2">
        <f t="shared" si="42"/>
        <v>0</v>
      </c>
      <c r="H328" s="3" t="str">
        <f t="shared" si="43"/>
        <v>10</v>
      </c>
      <c r="I328" s="3" t="str">
        <f t="shared" si="44"/>
        <v>500</v>
      </c>
      <c r="J328" s="3">
        <v>500</v>
      </c>
      <c r="K328" s="3" t="str">
        <f>+VLOOKUP(J328,'Dimension descriptions'!P:R,3,FALSE)</f>
        <v>District Office</v>
      </c>
      <c r="L328" s="3" t="str">
        <f t="shared" si="45"/>
        <v>5331</v>
      </c>
      <c r="M328" s="10">
        <v>5331</v>
      </c>
      <c r="N328" s="3" t="str">
        <f t="shared" si="40"/>
        <v>1114</v>
      </c>
      <c r="O328" s="3" t="str">
        <f t="shared" si="41"/>
        <v>999</v>
      </c>
      <c r="P328" s="3" t="str">
        <f t="shared" si="46"/>
        <v>9</v>
      </c>
      <c r="Q328" s="11">
        <f>+VLOOKUP(M328,'Dimension descriptions'!K:M,2,FALSE)</f>
        <v>5331</v>
      </c>
      <c r="R328" s="33">
        <v>5331</v>
      </c>
      <c r="S328" s="11" t="str">
        <f>+VLOOKUP(R328,'Dimension descriptions'!K:M,3)</f>
        <v>GIFTED AND TALENTED</v>
      </c>
      <c r="T328" s="3" t="str">
        <f t="shared" si="47"/>
        <v>N</v>
      </c>
      <c r="U328">
        <f>+VLOOKUP(R328,'FY21 P13 Allotment memo'!O:O,1,FALSE)</f>
        <v>5331</v>
      </c>
      <c r="V328"/>
      <c r="W328"/>
      <c r="X328"/>
      <c r="Y328"/>
      <c r="Z328"/>
    </row>
    <row r="329" spans="1:26">
      <c r="A329">
        <v>10</v>
      </c>
      <c r="B329" t="s">
        <v>639</v>
      </c>
      <c r="C329" t="s">
        <v>578</v>
      </c>
      <c r="D329">
        <v>81</v>
      </c>
      <c r="E329">
        <v>0</v>
      </c>
      <c r="F329">
        <v>0</v>
      </c>
      <c r="G329" s="2">
        <f t="shared" si="42"/>
        <v>0</v>
      </c>
      <c r="H329" s="3" t="str">
        <f t="shared" si="43"/>
        <v>10</v>
      </c>
      <c r="I329" s="3" t="str">
        <f t="shared" si="44"/>
        <v>500</v>
      </c>
      <c r="J329" s="3">
        <v>500</v>
      </c>
      <c r="K329" s="3" t="str">
        <f>+VLOOKUP(J329,'Dimension descriptions'!P:R,3,FALSE)</f>
        <v>District Office</v>
      </c>
      <c r="L329" s="3" t="str">
        <f t="shared" si="45"/>
        <v>5331</v>
      </c>
      <c r="M329" s="10">
        <v>5331</v>
      </c>
      <c r="N329" s="3" t="str">
        <f t="shared" si="40"/>
        <v>1320</v>
      </c>
      <c r="O329" s="3" t="str">
        <f t="shared" si="41"/>
        <v>999</v>
      </c>
      <c r="P329" s="3" t="str">
        <f t="shared" si="46"/>
        <v>9</v>
      </c>
      <c r="Q329" s="11">
        <f>+VLOOKUP(M329,'Dimension descriptions'!K:M,2,FALSE)</f>
        <v>5331</v>
      </c>
      <c r="R329" s="33">
        <v>5331</v>
      </c>
      <c r="S329" s="11" t="str">
        <f>+VLOOKUP(R329,'Dimension descriptions'!K:M,3)</f>
        <v>GIFTED AND TALENTED</v>
      </c>
      <c r="T329" s="3" t="str">
        <f t="shared" si="47"/>
        <v>N</v>
      </c>
      <c r="U329">
        <f>+VLOOKUP(R329,'FY21 P13 Allotment memo'!O:O,1,FALSE)</f>
        <v>5331</v>
      </c>
      <c r="V329"/>
      <c r="W329"/>
      <c r="X329"/>
      <c r="Y329"/>
      <c r="Z329"/>
    </row>
    <row r="330" spans="1:26">
      <c r="A330">
        <v>10</v>
      </c>
      <c r="B330" t="s">
        <v>640</v>
      </c>
      <c r="C330" t="s">
        <v>641</v>
      </c>
      <c r="D330">
        <v>81</v>
      </c>
      <c r="E330">
        <v>0</v>
      </c>
      <c r="F330">
        <v>21754.21</v>
      </c>
      <c r="G330" s="2">
        <f t="shared" si="42"/>
        <v>-21754.21</v>
      </c>
      <c r="H330" s="3" t="str">
        <f t="shared" si="43"/>
        <v>10</v>
      </c>
      <c r="I330" s="3" t="str">
        <f t="shared" si="44"/>
        <v>500</v>
      </c>
      <c r="J330" s="3">
        <v>500</v>
      </c>
      <c r="K330" s="3" t="str">
        <f>+VLOOKUP(J330,'Dimension descriptions'!P:R,3,FALSE)</f>
        <v>District Office</v>
      </c>
      <c r="L330" s="3" t="str">
        <f t="shared" si="45"/>
        <v>5331</v>
      </c>
      <c r="M330" s="10">
        <v>5331</v>
      </c>
      <c r="N330" s="3" t="str">
        <f t="shared" si="40"/>
        <v>3211</v>
      </c>
      <c r="O330" s="3" t="str">
        <f t="shared" si="41"/>
        <v>999</v>
      </c>
      <c r="P330" s="3" t="str">
        <f t="shared" si="46"/>
        <v>9</v>
      </c>
      <c r="Q330" s="11">
        <f>+VLOOKUP(M330,'Dimension descriptions'!K:M,2,FALSE)</f>
        <v>5331</v>
      </c>
      <c r="R330" s="33">
        <v>5331</v>
      </c>
      <c r="S330" s="11" t="str">
        <f>+VLOOKUP(R330,'Dimension descriptions'!K:M,3)</f>
        <v>GIFTED AND TALENTED</v>
      </c>
      <c r="T330" s="3" t="str">
        <f t="shared" si="47"/>
        <v>N</v>
      </c>
      <c r="U330">
        <f>+VLOOKUP(R330,'FY21 P13 Allotment memo'!O:O,1,FALSE)</f>
        <v>5331</v>
      </c>
      <c r="V330"/>
      <c r="W330"/>
      <c r="X330"/>
      <c r="Y330"/>
      <c r="Z330"/>
    </row>
    <row r="331" spans="1:26">
      <c r="A331">
        <v>10</v>
      </c>
      <c r="B331" t="s">
        <v>642</v>
      </c>
      <c r="C331" t="s">
        <v>643</v>
      </c>
      <c r="D331">
        <v>81</v>
      </c>
      <c r="E331">
        <v>0</v>
      </c>
      <c r="F331">
        <v>322103.53000000003</v>
      </c>
      <c r="G331" s="2">
        <f t="shared" si="42"/>
        <v>-322103.53000000003</v>
      </c>
      <c r="H331" s="3" t="str">
        <f t="shared" si="43"/>
        <v>10</v>
      </c>
      <c r="I331" s="3" t="str">
        <f t="shared" si="44"/>
        <v>500</v>
      </c>
      <c r="J331" s="3">
        <v>500</v>
      </c>
      <c r="K331" s="3" t="str">
        <f>+VLOOKUP(J331,'Dimension descriptions'!P:R,3,FALSE)</f>
        <v>District Office</v>
      </c>
      <c r="L331" s="3" t="str">
        <f t="shared" si="45"/>
        <v>5332</v>
      </c>
      <c r="M331" s="10">
        <v>5332</v>
      </c>
      <c r="N331" s="3" t="str">
        <f t="shared" si="40"/>
        <v>1114</v>
      </c>
      <c r="O331" s="3" t="str">
        <f t="shared" si="41"/>
        <v>999</v>
      </c>
      <c r="P331" s="3" t="str">
        <f t="shared" si="46"/>
        <v>9</v>
      </c>
      <c r="Q331" s="11">
        <f>+VLOOKUP(M331,'Dimension descriptions'!K:M,2,FALSE)</f>
        <v>5332</v>
      </c>
      <c r="R331" s="33">
        <v>5332</v>
      </c>
      <c r="S331" s="11" t="str">
        <f>+VLOOKUP(R331,'Dimension descriptions'!K:M,3)</f>
        <v>ADVANCED PLACEMENT</v>
      </c>
      <c r="T331" s="3" t="str">
        <f t="shared" si="47"/>
        <v>N</v>
      </c>
      <c r="U331">
        <f>+VLOOKUP(R331,'FY21 P13 Allotment memo'!O:O,1,FALSE)</f>
        <v>5332</v>
      </c>
      <c r="V331"/>
      <c r="W331"/>
      <c r="X331"/>
      <c r="Y331"/>
      <c r="Z331"/>
    </row>
    <row r="332" spans="1:26">
      <c r="A332">
        <v>10</v>
      </c>
      <c r="B332" t="s">
        <v>644</v>
      </c>
      <c r="C332" t="s">
        <v>645</v>
      </c>
      <c r="D332">
        <v>81</v>
      </c>
      <c r="E332">
        <v>0</v>
      </c>
      <c r="F332">
        <v>18061.55</v>
      </c>
      <c r="G332" s="2">
        <f t="shared" si="42"/>
        <v>-18061.55</v>
      </c>
      <c r="H332" s="3" t="str">
        <f t="shared" si="43"/>
        <v>10</v>
      </c>
      <c r="I332" s="3" t="str">
        <f t="shared" si="44"/>
        <v>500</v>
      </c>
      <c r="J332" s="3">
        <v>500</v>
      </c>
      <c r="K332" s="3" t="str">
        <f>+VLOOKUP(J332,'Dimension descriptions'!P:R,3,FALSE)</f>
        <v>District Office</v>
      </c>
      <c r="L332" s="3" t="str">
        <f t="shared" si="45"/>
        <v>5332</v>
      </c>
      <c r="M332" s="10">
        <v>5332</v>
      </c>
      <c r="N332" s="3" t="str">
        <f t="shared" si="40"/>
        <v>3212</v>
      </c>
      <c r="O332" s="3" t="str">
        <f t="shared" si="41"/>
        <v>999</v>
      </c>
      <c r="P332" s="3" t="str">
        <f t="shared" si="46"/>
        <v>9</v>
      </c>
      <c r="Q332" s="11">
        <f>+VLOOKUP(M332,'Dimension descriptions'!K:M,2,FALSE)</f>
        <v>5332</v>
      </c>
      <c r="R332" s="33">
        <v>5332</v>
      </c>
      <c r="S332" s="11" t="str">
        <f>+VLOOKUP(R332,'Dimension descriptions'!K:M,3)</f>
        <v>ADVANCED PLACEMENT</v>
      </c>
      <c r="T332" s="3" t="str">
        <f t="shared" si="47"/>
        <v>N</v>
      </c>
      <c r="U332">
        <f>+VLOOKUP(R332,'FY21 P13 Allotment memo'!O:O,1,FALSE)</f>
        <v>5332</v>
      </c>
      <c r="V332"/>
      <c r="W332"/>
      <c r="X332"/>
      <c r="Y332"/>
      <c r="Z332"/>
    </row>
    <row r="333" spans="1:26">
      <c r="A333">
        <v>10</v>
      </c>
      <c r="B333" t="s">
        <v>646</v>
      </c>
      <c r="C333" t="s">
        <v>647</v>
      </c>
      <c r="D333">
        <v>81</v>
      </c>
      <c r="E333">
        <v>0</v>
      </c>
      <c r="F333">
        <v>45752.94</v>
      </c>
      <c r="G333" s="2">
        <f t="shared" si="42"/>
        <v>-45752.94</v>
      </c>
      <c r="H333" s="3" t="str">
        <f t="shared" si="43"/>
        <v>10</v>
      </c>
      <c r="I333" s="3" t="str">
        <f t="shared" si="44"/>
        <v>500</v>
      </c>
      <c r="J333" s="3">
        <v>500</v>
      </c>
      <c r="K333" s="3" t="str">
        <f>+VLOOKUP(J333,'Dimension descriptions'!P:R,3,FALSE)</f>
        <v>District Office</v>
      </c>
      <c r="L333" s="3" t="str">
        <f t="shared" si="45"/>
        <v>5333</v>
      </c>
      <c r="M333" s="10">
        <v>5333</v>
      </c>
      <c r="N333" s="3" t="str">
        <f t="shared" si="40"/>
        <v>1114</v>
      </c>
      <c r="O333" s="3" t="str">
        <f t="shared" si="41"/>
        <v>999</v>
      </c>
      <c r="P333" s="3" t="str">
        <f t="shared" si="46"/>
        <v>9</v>
      </c>
      <c r="Q333" s="11">
        <f>+VLOOKUP(M333,'Dimension descriptions'!K:M,2,FALSE)</f>
        <v>5333</v>
      </c>
      <c r="R333" s="33">
        <v>5333</v>
      </c>
      <c r="S333" s="11" t="str">
        <f>+VLOOKUP(R333,'Dimension descriptions'!K:M,3)</f>
        <v>CONCURRENT ENROLLMENT</v>
      </c>
      <c r="T333" s="3" t="str">
        <f t="shared" si="47"/>
        <v>N</v>
      </c>
      <c r="U333">
        <f>+VLOOKUP(R333,'FY21 P13 Allotment memo'!O:O,1,FALSE)</f>
        <v>5333</v>
      </c>
      <c r="V333"/>
      <c r="W333"/>
      <c r="X333"/>
      <c r="Y333"/>
      <c r="Z333"/>
    </row>
    <row r="334" spans="1:26">
      <c r="A334">
        <v>10</v>
      </c>
      <c r="B334" t="s">
        <v>648</v>
      </c>
      <c r="C334" t="s">
        <v>649</v>
      </c>
      <c r="D334">
        <v>81</v>
      </c>
      <c r="E334">
        <v>0</v>
      </c>
      <c r="F334">
        <v>0</v>
      </c>
      <c r="G334" s="2">
        <f t="shared" si="42"/>
        <v>0</v>
      </c>
      <c r="H334" s="3" t="str">
        <f t="shared" si="43"/>
        <v>10</v>
      </c>
      <c r="I334" s="3" t="str">
        <f t="shared" si="44"/>
        <v>500</v>
      </c>
      <c r="J334" s="3">
        <v>500</v>
      </c>
      <c r="K334" s="3" t="str">
        <f>+VLOOKUP(J334,'Dimension descriptions'!P:R,3,FALSE)</f>
        <v>District Office</v>
      </c>
      <c r="L334" s="3" t="str">
        <f t="shared" si="45"/>
        <v>5333</v>
      </c>
      <c r="M334" s="10">
        <v>5333</v>
      </c>
      <c r="N334" s="3" t="str">
        <f t="shared" si="40"/>
        <v>1310</v>
      </c>
      <c r="O334" s="3" t="str">
        <f t="shared" si="41"/>
        <v>999</v>
      </c>
      <c r="P334" s="3" t="str">
        <f t="shared" si="46"/>
        <v>9</v>
      </c>
      <c r="Q334" s="11">
        <f>+VLOOKUP(M334,'Dimension descriptions'!K:M,2,FALSE)</f>
        <v>5333</v>
      </c>
      <c r="R334" s="33">
        <v>5333</v>
      </c>
      <c r="S334" s="11" t="str">
        <f>+VLOOKUP(R334,'Dimension descriptions'!K:M,3)</f>
        <v>CONCURRENT ENROLLMENT</v>
      </c>
      <c r="T334" s="3" t="str">
        <f t="shared" si="47"/>
        <v>N</v>
      </c>
      <c r="U334">
        <f>+VLOOKUP(R334,'FY21 P13 Allotment memo'!O:O,1,FALSE)</f>
        <v>5333</v>
      </c>
      <c r="V334"/>
      <c r="W334"/>
      <c r="X334"/>
      <c r="Y334"/>
      <c r="Z334"/>
    </row>
    <row r="335" spans="1:26">
      <c r="A335">
        <v>10</v>
      </c>
      <c r="B335" t="s">
        <v>650</v>
      </c>
      <c r="C335" t="s">
        <v>651</v>
      </c>
      <c r="D335">
        <v>81</v>
      </c>
      <c r="E335">
        <v>0</v>
      </c>
      <c r="F335">
        <v>58707.41</v>
      </c>
      <c r="G335" s="2">
        <f t="shared" si="42"/>
        <v>-58707.41</v>
      </c>
      <c r="H335" s="3" t="str">
        <f t="shared" si="43"/>
        <v>10</v>
      </c>
      <c r="I335" s="3" t="str">
        <f t="shared" si="44"/>
        <v>500</v>
      </c>
      <c r="J335" s="3">
        <v>500</v>
      </c>
      <c r="K335" s="3" t="str">
        <f>+VLOOKUP(J335,'Dimension descriptions'!P:R,3,FALSE)</f>
        <v>District Office</v>
      </c>
      <c r="L335" s="3" t="str">
        <f t="shared" si="45"/>
        <v>5333</v>
      </c>
      <c r="M335" s="10">
        <v>5333</v>
      </c>
      <c r="N335" s="3" t="str">
        <f t="shared" si="40"/>
        <v>3213</v>
      </c>
      <c r="O335" s="3" t="str">
        <f t="shared" si="41"/>
        <v>999</v>
      </c>
      <c r="P335" s="3" t="str">
        <f t="shared" si="46"/>
        <v>9</v>
      </c>
      <c r="Q335" s="11">
        <f>+VLOOKUP(M335,'Dimension descriptions'!K:M,2,FALSE)</f>
        <v>5333</v>
      </c>
      <c r="R335" s="33">
        <v>5333</v>
      </c>
      <c r="S335" s="11" t="str">
        <f>+VLOOKUP(R335,'Dimension descriptions'!K:M,3)</f>
        <v>CONCURRENT ENROLLMENT</v>
      </c>
      <c r="T335" s="3" t="str">
        <f t="shared" si="47"/>
        <v>N</v>
      </c>
      <c r="U335">
        <f>+VLOOKUP(R335,'FY21 P13 Allotment memo'!O:O,1,FALSE)</f>
        <v>5333</v>
      </c>
      <c r="V335"/>
      <c r="W335"/>
      <c r="X335"/>
      <c r="Y335"/>
      <c r="Z335"/>
    </row>
    <row r="336" spans="1:26">
      <c r="A336">
        <v>10</v>
      </c>
      <c r="B336" t="s">
        <v>652</v>
      </c>
      <c r="C336" t="s">
        <v>653</v>
      </c>
      <c r="D336">
        <v>81</v>
      </c>
      <c r="E336">
        <v>0</v>
      </c>
      <c r="F336">
        <v>340222.2</v>
      </c>
      <c r="G336" s="2">
        <f t="shared" si="42"/>
        <v>-340222.2</v>
      </c>
      <c r="H336" s="3" t="str">
        <f t="shared" si="43"/>
        <v>10</v>
      </c>
      <c r="I336" s="3" t="str">
        <f t="shared" si="44"/>
        <v>500</v>
      </c>
      <c r="J336" s="3">
        <v>500</v>
      </c>
      <c r="K336" s="3" t="str">
        <f>+VLOOKUP(J336,'Dimension descriptions'!P:R,3,FALSE)</f>
        <v>District Office</v>
      </c>
      <c r="L336" s="3" t="str">
        <f t="shared" si="45"/>
        <v>5336</v>
      </c>
      <c r="M336" s="10">
        <v>5336</v>
      </c>
      <c r="N336" s="3" t="str">
        <f t="shared" si="40"/>
        <v>1114</v>
      </c>
      <c r="O336" s="3" t="str">
        <f t="shared" si="41"/>
        <v>999</v>
      </c>
      <c r="P336" s="3" t="str">
        <f t="shared" si="46"/>
        <v>9</v>
      </c>
      <c r="Q336" s="11">
        <f>+VLOOKUP(M336,'Dimension descriptions'!K:M,2,FALSE)</f>
        <v>5336</v>
      </c>
      <c r="R336" s="33">
        <v>5336</v>
      </c>
      <c r="S336" s="11" t="str">
        <f>+VLOOKUP(R336,'Dimension descriptions'!K:M,3)</f>
        <v>AT RISK - ENHANCEMENT</v>
      </c>
      <c r="T336" s="3" t="str">
        <f t="shared" si="47"/>
        <v>N</v>
      </c>
      <c r="U336">
        <f>+VLOOKUP(R336,'FY21 P13 Allotment memo'!O:O,1,FALSE)</f>
        <v>5336</v>
      </c>
      <c r="V336"/>
      <c r="W336"/>
      <c r="X336"/>
      <c r="Y336"/>
      <c r="Z336"/>
    </row>
    <row r="337" spans="1:26">
      <c r="A337">
        <v>10</v>
      </c>
      <c r="B337" t="s">
        <v>654</v>
      </c>
      <c r="C337" t="s">
        <v>655</v>
      </c>
      <c r="D337">
        <v>81</v>
      </c>
      <c r="E337">
        <v>0</v>
      </c>
      <c r="F337">
        <v>628359.09</v>
      </c>
      <c r="G337" s="2">
        <f t="shared" si="42"/>
        <v>-628359.09</v>
      </c>
      <c r="H337" s="3" t="str">
        <f t="shared" si="43"/>
        <v>10</v>
      </c>
      <c r="I337" s="3" t="str">
        <f t="shared" si="44"/>
        <v>500</v>
      </c>
      <c r="J337" s="3">
        <v>500</v>
      </c>
      <c r="K337" s="3" t="str">
        <f>+VLOOKUP(J337,'Dimension descriptions'!P:R,3,FALSE)</f>
        <v>District Office</v>
      </c>
      <c r="L337" s="3" t="str">
        <f t="shared" si="45"/>
        <v>5336</v>
      </c>
      <c r="M337" s="10">
        <v>5336</v>
      </c>
      <c r="N337" s="3" t="str">
        <f t="shared" si="40"/>
        <v>3336</v>
      </c>
      <c r="O337" s="3" t="str">
        <f t="shared" si="41"/>
        <v>999</v>
      </c>
      <c r="P337" s="3" t="str">
        <f t="shared" si="46"/>
        <v>9</v>
      </c>
      <c r="Q337" s="11">
        <f>+VLOOKUP(M337,'Dimension descriptions'!K:M,2,FALSE)</f>
        <v>5336</v>
      </c>
      <c r="R337" s="33">
        <v>5336</v>
      </c>
      <c r="S337" s="11" t="str">
        <f>+VLOOKUP(R337,'Dimension descriptions'!K:M,3)</f>
        <v>AT RISK - ENHANCEMENT</v>
      </c>
      <c r="T337" s="3" t="str">
        <f t="shared" si="47"/>
        <v>N</v>
      </c>
      <c r="U337">
        <f>+VLOOKUP(R337,'FY21 P13 Allotment memo'!O:O,1,FALSE)</f>
        <v>5336</v>
      </c>
      <c r="V337"/>
      <c r="W337"/>
      <c r="X337"/>
      <c r="Y337"/>
      <c r="Z337"/>
    </row>
    <row r="338" spans="1:26">
      <c r="A338">
        <v>10</v>
      </c>
      <c r="B338" t="s">
        <v>656</v>
      </c>
      <c r="C338" t="s">
        <v>657</v>
      </c>
      <c r="D338">
        <v>81</v>
      </c>
      <c r="E338">
        <v>0</v>
      </c>
      <c r="F338">
        <v>0</v>
      </c>
      <c r="G338" s="2">
        <f t="shared" si="42"/>
        <v>0</v>
      </c>
      <c r="H338" s="3" t="str">
        <f t="shared" si="43"/>
        <v>10</v>
      </c>
      <c r="I338" s="3" t="str">
        <f t="shared" si="44"/>
        <v>500</v>
      </c>
      <c r="J338" s="3">
        <v>500</v>
      </c>
      <c r="K338" s="3" t="str">
        <f>+VLOOKUP(J338,'Dimension descriptions'!P:R,3,FALSE)</f>
        <v>District Office</v>
      </c>
      <c r="L338" s="3" t="str">
        <f t="shared" si="45"/>
        <v>5338</v>
      </c>
      <c r="M338" s="10">
        <v>5338</v>
      </c>
      <c r="N338" s="3" t="str">
        <f t="shared" si="40"/>
        <v>1310</v>
      </c>
      <c r="O338" s="3" t="str">
        <f t="shared" si="41"/>
        <v>999</v>
      </c>
      <c r="P338" s="3" t="str">
        <f t="shared" si="46"/>
        <v>9</v>
      </c>
      <c r="Q338" s="11">
        <f>+VLOOKUP(M338,'Dimension descriptions'!K:M,2,FALSE)</f>
        <v>5336</v>
      </c>
      <c r="R338" s="33">
        <v>5336</v>
      </c>
      <c r="S338" s="11" t="str">
        <f>+VLOOKUP(R338,'Dimension descriptions'!K:M,3)</f>
        <v>AT RISK - ENHANCEMENT</v>
      </c>
      <c r="T338" s="3" t="str">
        <f t="shared" si="47"/>
        <v>Y</v>
      </c>
      <c r="U338">
        <f>+VLOOKUP(R338,'FY21 P13 Allotment memo'!O:O,1,FALSE)</f>
        <v>5336</v>
      </c>
      <c r="V338"/>
      <c r="W338"/>
      <c r="X338"/>
      <c r="Y338"/>
      <c r="Z338"/>
    </row>
    <row r="339" spans="1:26">
      <c r="A339">
        <v>10</v>
      </c>
      <c r="B339" t="s">
        <v>658</v>
      </c>
      <c r="C339" t="s">
        <v>659</v>
      </c>
      <c r="D339">
        <v>81</v>
      </c>
      <c r="E339">
        <v>0</v>
      </c>
      <c r="F339">
        <v>464613.72</v>
      </c>
      <c r="G339" s="2">
        <f t="shared" si="42"/>
        <v>-464613.72</v>
      </c>
      <c r="H339" s="3" t="str">
        <f t="shared" si="43"/>
        <v>10</v>
      </c>
      <c r="I339" s="3" t="str">
        <f t="shared" si="44"/>
        <v>500</v>
      </c>
      <c r="J339" s="3">
        <v>500</v>
      </c>
      <c r="K339" s="3" t="str">
        <f>+VLOOKUP(J339,'Dimension descriptions'!P:R,3,FALSE)</f>
        <v>District Office</v>
      </c>
      <c r="L339" s="3" t="str">
        <f t="shared" si="45"/>
        <v>5340</v>
      </c>
      <c r="M339" s="10">
        <v>5340</v>
      </c>
      <c r="N339" s="3" t="str">
        <f t="shared" si="40"/>
        <v>3221</v>
      </c>
      <c r="O339" s="3" t="str">
        <f t="shared" si="41"/>
        <v>999</v>
      </c>
      <c r="P339" s="3" t="str">
        <f t="shared" si="46"/>
        <v>9</v>
      </c>
      <c r="Q339" s="11">
        <f>+VLOOKUP(M339,'Dimension descriptions'!K:M,2,FALSE)</f>
        <v>5340</v>
      </c>
      <c r="R339" s="33">
        <v>5340</v>
      </c>
      <c r="S339" s="11" t="str">
        <f>+VLOOKUP(R339,'Dimension descriptions'!K:M,3)</f>
        <v>AT RISK - YOUTH IN CUSTODY</v>
      </c>
      <c r="T339" s="3" t="str">
        <f t="shared" si="47"/>
        <v>N</v>
      </c>
      <c r="U339">
        <f>+VLOOKUP(R339,'FY21 P13 Allotment memo'!O:O,1,FALSE)</f>
        <v>5340</v>
      </c>
      <c r="V339"/>
      <c r="W339"/>
      <c r="X339"/>
      <c r="Y339"/>
      <c r="Z339"/>
    </row>
    <row r="340" spans="1:26">
      <c r="A340">
        <v>10</v>
      </c>
      <c r="B340" t="s">
        <v>660</v>
      </c>
      <c r="C340" t="s">
        <v>661</v>
      </c>
      <c r="D340">
        <v>81</v>
      </c>
      <c r="E340">
        <v>0</v>
      </c>
      <c r="F340">
        <v>0</v>
      </c>
      <c r="G340" s="2">
        <f t="shared" si="42"/>
        <v>0</v>
      </c>
      <c r="H340" s="3" t="str">
        <f t="shared" si="43"/>
        <v>10</v>
      </c>
      <c r="I340" s="3" t="str">
        <f t="shared" si="44"/>
        <v>500</v>
      </c>
      <c r="J340" s="3">
        <v>500</v>
      </c>
      <c r="K340" s="3" t="str">
        <f>+VLOOKUP(J340,'Dimension descriptions'!P:R,3,FALSE)</f>
        <v>District Office</v>
      </c>
      <c r="L340" s="3" t="str">
        <f t="shared" si="45"/>
        <v>5360</v>
      </c>
      <c r="M340" s="10">
        <v>5360</v>
      </c>
      <c r="N340" s="3" t="str">
        <f t="shared" si="40"/>
        <v>1920</v>
      </c>
      <c r="O340" s="3" t="str">
        <f t="shared" si="41"/>
        <v>999</v>
      </c>
      <c r="P340" s="3" t="str">
        <f t="shared" si="46"/>
        <v>9</v>
      </c>
      <c r="Q340" s="11">
        <f>+VLOOKUP(M340,'Dimension descriptions'!K:M,2,FALSE)</f>
        <v>5360</v>
      </c>
      <c r="R340" s="33">
        <v>5360</v>
      </c>
      <c r="S340" s="11" t="str">
        <f>+VLOOKUP(R340,'Dimension descriptions'!K:M,3)</f>
        <v>EDUCATIONAL TECHNOLOGY INITIAT</v>
      </c>
      <c r="T340" s="3" t="str">
        <f t="shared" si="47"/>
        <v>N</v>
      </c>
      <c r="U340" t="e">
        <f>+VLOOKUP(R340,'FY21 P13 Allotment memo'!O:O,1,FALSE)</f>
        <v>#N/A</v>
      </c>
      <c r="V340"/>
      <c r="W340"/>
      <c r="X340"/>
      <c r="Y340"/>
      <c r="Z340"/>
    </row>
    <row r="341" spans="1:26">
      <c r="A341">
        <v>10</v>
      </c>
      <c r="B341" t="s">
        <v>662</v>
      </c>
      <c r="C341" t="s">
        <v>663</v>
      </c>
      <c r="D341">
        <v>81</v>
      </c>
      <c r="E341">
        <v>0</v>
      </c>
      <c r="F341">
        <v>0</v>
      </c>
      <c r="G341" s="2">
        <f t="shared" si="42"/>
        <v>0</v>
      </c>
      <c r="H341" s="3" t="str">
        <f t="shared" si="43"/>
        <v>10</v>
      </c>
      <c r="I341" s="3" t="str">
        <f t="shared" si="44"/>
        <v>500</v>
      </c>
      <c r="J341" s="3">
        <v>500</v>
      </c>
      <c r="K341" s="3" t="str">
        <f>+VLOOKUP(J341,'Dimension descriptions'!P:R,3,FALSE)</f>
        <v>District Office</v>
      </c>
      <c r="L341" s="3" t="str">
        <f t="shared" si="45"/>
        <v>5360</v>
      </c>
      <c r="M341" s="10">
        <v>5360</v>
      </c>
      <c r="N341" s="3" t="str">
        <f t="shared" si="40"/>
        <v>1990</v>
      </c>
      <c r="O341" s="3" t="str">
        <f t="shared" si="41"/>
        <v>999</v>
      </c>
      <c r="P341" s="3" t="str">
        <f t="shared" si="46"/>
        <v>9</v>
      </c>
      <c r="Q341" s="11">
        <f>+VLOOKUP(M341,'Dimension descriptions'!K:M,2,FALSE)</f>
        <v>5360</v>
      </c>
      <c r="R341" s="33">
        <v>5360</v>
      </c>
      <c r="S341" s="11" t="str">
        <f>+VLOOKUP(R341,'Dimension descriptions'!K:M,3)</f>
        <v>EDUCATIONAL TECHNOLOGY INITIAT</v>
      </c>
      <c r="T341" s="3" t="str">
        <f t="shared" si="47"/>
        <v>N</v>
      </c>
      <c r="U341" t="e">
        <f>+VLOOKUP(R341,'FY21 P13 Allotment memo'!O:O,1,FALSE)</f>
        <v>#N/A</v>
      </c>
      <c r="V341"/>
      <c r="W341"/>
      <c r="X341"/>
      <c r="Y341"/>
      <c r="Z341"/>
    </row>
    <row r="342" spans="1:26">
      <c r="A342">
        <v>10</v>
      </c>
      <c r="B342" t="s">
        <v>664</v>
      </c>
      <c r="C342" t="s">
        <v>665</v>
      </c>
      <c r="D342">
        <v>81</v>
      </c>
      <c r="E342">
        <v>0</v>
      </c>
      <c r="F342">
        <v>0</v>
      </c>
      <c r="G342" s="2">
        <f t="shared" si="42"/>
        <v>0</v>
      </c>
      <c r="H342" s="3" t="str">
        <f t="shared" si="43"/>
        <v>10</v>
      </c>
      <c r="I342" s="3" t="str">
        <f t="shared" si="44"/>
        <v>500</v>
      </c>
      <c r="J342" s="3">
        <v>500</v>
      </c>
      <c r="K342" s="3" t="str">
        <f>+VLOOKUP(J342,'Dimension descriptions'!P:R,3,FALSE)</f>
        <v>District Office</v>
      </c>
      <c r="L342" s="3" t="str">
        <f t="shared" si="45"/>
        <v>5360</v>
      </c>
      <c r="M342" s="10">
        <v>5360</v>
      </c>
      <c r="N342" s="3" t="str">
        <f t="shared" si="40"/>
        <v>1999</v>
      </c>
      <c r="O342" s="3" t="str">
        <f t="shared" si="41"/>
        <v>999</v>
      </c>
      <c r="P342" s="3" t="str">
        <f t="shared" si="46"/>
        <v>9</v>
      </c>
      <c r="Q342" s="11">
        <f>+VLOOKUP(M342,'Dimension descriptions'!K:M,2,FALSE)</f>
        <v>5360</v>
      </c>
      <c r="R342" s="33">
        <v>5360</v>
      </c>
      <c r="S342" s="11" t="str">
        <f>+VLOOKUP(R342,'Dimension descriptions'!K:M,3)</f>
        <v>EDUCATIONAL TECHNOLOGY INITIAT</v>
      </c>
      <c r="T342" s="3" t="str">
        <f t="shared" si="47"/>
        <v>N</v>
      </c>
      <c r="U342" t="e">
        <f>+VLOOKUP(R342,'FY21 P13 Allotment memo'!O:O,1,FALSE)</f>
        <v>#N/A</v>
      </c>
      <c r="V342"/>
      <c r="W342"/>
      <c r="X342"/>
      <c r="Y342"/>
      <c r="Z342"/>
    </row>
    <row r="343" spans="1:26">
      <c r="A343">
        <v>10</v>
      </c>
      <c r="B343" t="s">
        <v>666</v>
      </c>
      <c r="C343" t="s">
        <v>667</v>
      </c>
      <c r="D343">
        <v>81</v>
      </c>
      <c r="E343">
        <v>0</v>
      </c>
      <c r="F343">
        <v>0</v>
      </c>
      <c r="G343" s="2">
        <f t="shared" si="42"/>
        <v>0</v>
      </c>
      <c r="H343" s="3" t="str">
        <f t="shared" si="43"/>
        <v>10</v>
      </c>
      <c r="I343" s="3" t="str">
        <f t="shared" si="44"/>
        <v>500</v>
      </c>
      <c r="J343" s="3">
        <v>500</v>
      </c>
      <c r="K343" s="3" t="str">
        <f>+VLOOKUP(J343,'Dimension descriptions'!P:R,3,FALSE)</f>
        <v>District Office</v>
      </c>
      <c r="L343" s="3" t="str">
        <f t="shared" si="45"/>
        <v>5360</v>
      </c>
      <c r="M343" s="10">
        <v>5360</v>
      </c>
      <c r="N343" s="3" t="str">
        <f t="shared" si="40"/>
        <v>3010</v>
      </c>
      <c r="O343" s="3" t="str">
        <f t="shared" si="41"/>
        <v>999</v>
      </c>
      <c r="P343" s="3" t="str">
        <f t="shared" si="46"/>
        <v>9</v>
      </c>
      <c r="Q343" s="11">
        <f>+VLOOKUP(M343,'Dimension descriptions'!K:M,2,FALSE)</f>
        <v>5360</v>
      </c>
      <c r="R343" s="33">
        <v>5360</v>
      </c>
      <c r="S343" s="11" t="str">
        <f>+VLOOKUP(R343,'Dimension descriptions'!K:M,3)</f>
        <v>EDUCATIONAL TECHNOLOGY INITIAT</v>
      </c>
      <c r="T343" s="3" t="str">
        <f t="shared" si="47"/>
        <v>N</v>
      </c>
      <c r="U343" t="e">
        <f>+VLOOKUP(R343,'FY21 P13 Allotment memo'!O:O,1,FALSE)</f>
        <v>#N/A</v>
      </c>
      <c r="V343"/>
      <c r="W343"/>
      <c r="X343"/>
      <c r="Y343"/>
      <c r="Z343"/>
    </row>
    <row r="344" spans="1:26">
      <c r="A344">
        <v>10</v>
      </c>
      <c r="B344" t="s">
        <v>668</v>
      </c>
      <c r="C344" t="s">
        <v>669</v>
      </c>
      <c r="D344">
        <v>81</v>
      </c>
      <c r="E344">
        <v>0</v>
      </c>
      <c r="F344">
        <v>39997.4</v>
      </c>
      <c r="G344" s="2">
        <f t="shared" si="42"/>
        <v>-39997.4</v>
      </c>
      <c r="H344" s="3" t="str">
        <f t="shared" si="43"/>
        <v>10</v>
      </c>
      <c r="I344" s="3" t="str">
        <f t="shared" si="44"/>
        <v>500</v>
      </c>
      <c r="J344" s="3">
        <v>500</v>
      </c>
      <c r="K344" s="3" t="str">
        <f>+VLOOKUP(J344,'Dimension descriptions'!P:R,3,FALSE)</f>
        <v>District Office</v>
      </c>
      <c r="L344" s="3" t="str">
        <f t="shared" si="45"/>
        <v>5362</v>
      </c>
      <c r="M344" s="10">
        <v>5362</v>
      </c>
      <c r="N344" s="3" t="str">
        <f t="shared" si="40"/>
        <v>1990</v>
      </c>
      <c r="O344" s="3" t="str">
        <f t="shared" si="41"/>
        <v>999</v>
      </c>
      <c r="P344" s="3" t="str">
        <f t="shared" si="46"/>
        <v>9</v>
      </c>
      <c r="Q344" s="11">
        <f>+VLOOKUP(M344,'Dimension descriptions'!K:M,2,FALSE)</f>
        <v>5360</v>
      </c>
      <c r="R344" s="33">
        <v>5360</v>
      </c>
      <c r="S344" s="11" t="str">
        <f>+VLOOKUP(R344,'Dimension descriptions'!K:M,3)</f>
        <v>EDUCATIONAL TECHNOLOGY INITIAT</v>
      </c>
      <c r="T344" s="3" t="str">
        <f t="shared" si="47"/>
        <v>Y</v>
      </c>
      <c r="U344" t="e">
        <f>+VLOOKUP(R344,'FY21 P13 Allotment memo'!O:O,1,FALSE)</f>
        <v>#N/A</v>
      </c>
      <c r="V344"/>
      <c r="W344"/>
      <c r="X344"/>
      <c r="Y344"/>
      <c r="Z344"/>
    </row>
    <row r="345" spans="1:26">
      <c r="A345">
        <v>10</v>
      </c>
      <c r="B345" t="s">
        <v>670</v>
      </c>
      <c r="C345" t="s">
        <v>669</v>
      </c>
      <c r="D345">
        <v>81</v>
      </c>
      <c r="E345">
        <v>0</v>
      </c>
      <c r="F345">
        <v>0</v>
      </c>
      <c r="G345" s="2">
        <f t="shared" si="42"/>
        <v>0</v>
      </c>
      <c r="H345" s="3" t="str">
        <f t="shared" si="43"/>
        <v>10</v>
      </c>
      <c r="I345" s="3" t="str">
        <f t="shared" si="44"/>
        <v>500</v>
      </c>
      <c r="J345" s="3">
        <v>500</v>
      </c>
      <c r="K345" s="3" t="str">
        <f>+VLOOKUP(J345,'Dimension descriptions'!P:R,3,FALSE)</f>
        <v>District Office</v>
      </c>
      <c r="L345" s="3" t="str">
        <f t="shared" si="45"/>
        <v>5362</v>
      </c>
      <c r="M345" s="10">
        <v>5362</v>
      </c>
      <c r="N345" s="3" t="str">
        <f t="shared" si="40"/>
        <v>5200</v>
      </c>
      <c r="O345" s="3" t="str">
        <f t="shared" si="41"/>
        <v>999</v>
      </c>
      <c r="P345" s="3" t="str">
        <f t="shared" si="46"/>
        <v>9</v>
      </c>
      <c r="Q345" s="11">
        <f>+VLOOKUP(M345,'Dimension descriptions'!K:M,2,FALSE)</f>
        <v>5360</v>
      </c>
      <c r="R345" s="33">
        <v>5360</v>
      </c>
      <c r="S345" s="11" t="str">
        <f>+VLOOKUP(R345,'Dimension descriptions'!K:M,3)</f>
        <v>EDUCATIONAL TECHNOLOGY INITIAT</v>
      </c>
      <c r="T345" s="3" t="str">
        <f t="shared" si="47"/>
        <v>Y</v>
      </c>
      <c r="U345" t="e">
        <f>+VLOOKUP(R345,'FY21 P13 Allotment memo'!O:O,1,FALSE)</f>
        <v>#N/A</v>
      </c>
      <c r="V345"/>
      <c r="W345"/>
      <c r="X345"/>
      <c r="Y345"/>
      <c r="Z345"/>
    </row>
    <row r="346" spans="1:26">
      <c r="A346">
        <v>10</v>
      </c>
      <c r="B346" t="s">
        <v>671</v>
      </c>
      <c r="C346" t="s">
        <v>672</v>
      </c>
      <c r="D346">
        <v>81</v>
      </c>
      <c r="E346">
        <v>0</v>
      </c>
      <c r="F346">
        <v>39196.1</v>
      </c>
      <c r="G346" s="2">
        <f t="shared" si="42"/>
        <v>-39196.1</v>
      </c>
      <c r="H346" s="3" t="str">
        <f t="shared" si="43"/>
        <v>10</v>
      </c>
      <c r="I346" s="3" t="str">
        <f t="shared" si="44"/>
        <v>500</v>
      </c>
      <c r="J346" s="3">
        <v>500</v>
      </c>
      <c r="K346" s="3" t="str">
        <f>+VLOOKUP(J346,'Dimension descriptions'!P:R,3,FALSE)</f>
        <v>District Office</v>
      </c>
      <c r="L346" s="3" t="str">
        <f t="shared" si="45"/>
        <v>5363</v>
      </c>
      <c r="M346" s="10">
        <v>5363</v>
      </c>
      <c r="N346" s="3" t="str">
        <f t="shared" si="40"/>
        <v>1990</v>
      </c>
      <c r="O346" s="3" t="str">
        <f t="shared" si="41"/>
        <v>999</v>
      </c>
      <c r="P346" s="3" t="str">
        <f t="shared" si="46"/>
        <v>9</v>
      </c>
      <c r="Q346" s="11">
        <f>+VLOOKUP(M346,'Dimension descriptions'!K:M,2,FALSE)</f>
        <v>5360</v>
      </c>
      <c r="R346" s="33">
        <v>5360</v>
      </c>
      <c r="S346" s="11" t="str">
        <f>+VLOOKUP(R346,'Dimension descriptions'!K:M,3)</f>
        <v>EDUCATIONAL TECHNOLOGY INITIAT</v>
      </c>
      <c r="T346" s="3" t="str">
        <f t="shared" si="47"/>
        <v>Y</v>
      </c>
      <c r="U346" t="e">
        <f>+VLOOKUP(R346,'FY21 P13 Allotment memo'!O:O,1,FALSE)</f>
        <v>#N/A</v>
      </c>
      <c r="V346"/>
      <c r="W346"/>
      <c r="X346"/>
      <c r="Y346"/>
      <c r="Z346"/>
    </row>
    <row r="347" spans="1:26">
      <c r="A347">
        <v>10</v>
      </c>
      <c r="B347" t="s">
        <v>673</v>
      </c>
      <c r="C347" t="s">
        <v>674</v>
      </c>
      <c r="D347">
        <v>81</v>
      </c>
      <c r="E347">
        <v>0</v>
      </c>
      <c r="F347">
        <v>96528.24</v>
      </c>
      <c r="G347" s="2">
        <f t="shared" si="42"/>
        <v>-96528.24</v>
      </c>
      <c r="H347" s="3" t="str">
        <f t="shared" si="43"/>
        <v>10</v>
      </c>
      <c r="I347" s="3" t="str">
        <f t="shared" si="44"/>
        <v>500</v>
      </c>
      <c r="J347" s="3">
        <v>500</v>
      </c>
      <c r="K347" s="3" t="str">
        <f>+VLOOKUP(J347,'Dimension descriptions'!P:R,3,FALSE)</f>
        <v>District Office</v>
      </c>
      <c r="L347" s="3" t="str">
        <f t="shared" si="45"/>
        <v>5368</v>
      </c>
      <c r="M347" s="10">
        <v>5368</v>
      </c>
      <c r="N347" s="3" t="str">
        <f t="shared" si="40"/>
        <v>1114</v>
      </c>
      <c r="O347" s="3" t="str">
        <f t="shared" si="41"/>
        <v>999</v>
      </c>
      <c r="P347" s="3" t="str">
        <f t="shared" si="46"/>
        <v>9</v>
      </c>
      <c r="Q347" s="11">
        <f>+VLOOKUP(M347,'Dimension descriptions'!K:M,2,FALSE)</f>
        <v>5368</v>
      </c>
      <c r="R347" s="33">
        <v>5368</v>
      </c>
      <c r="S347" s="11" t="str">
        <f>+VLOOKUP(R347,'Dimension descriptions'!K:M,3)</f>
        <v>SCHOOL NURSE PROGRAM</v>
      </c>
      <c r="T347" s="3" t="str">
        <f t="shared" si="47"/>
        <v>N</v>
      </c>
      <c r="U347" t="e">
        <f>+VLOOKUP(R347,'FY21 P13 Allotment memo'!O:O,1,FALSE)</f>
        <v>#N/A</v>
      </c>
      <c r="V347"/>
      <c r="W347"/>
      <c r="X347"/>
      <c r="Y347"/>
      <c r="Z347"/>
    </row>
    <row r="348" spans="1:26">
      <c r="A348">
        <v>10</v>
      </c>
      <c r="B348" t="s">
        <v>675</v>
      </c>
      <c r="C348" t="s">
        <v>676</v>
      </c>
      <c r="D348">
        <v>81</v>
      </c>
      <c r="E348">
        <v>0</v>
      </c>
      <c r="F348">
        <v>0</v>
      </c>
      <c r="G348" s="2">
        <f t="shared" si="42"/>
        <v>0</v>
      </c>
      <c r="H348" s="3" t="str">
        <f t="shared" si="43"/>
        <v>10</v>
      </c>
      <c r="I348" s="3" t="str">
        <f t="shared" si="44"/>
        <v>500</v>
      </c>
      <c r="J348" s="3">
        <v>500</v>
      </c>
      <c r="K348" s="3" t="str">
        <f>+VLOOKUP(J348,'Dimension descriptions'!P:R,3,FALSE)</f>
        <v>District Office</v>
      </c>
      <c r="L348" s="3" t="str">
        <f t="shared" si="45"/>
        <v>5368</v>
      </c>
      <c r="M348" s="10">
        <v>5368</v>
      </c>
      <c r="N348" s="3" t="str">
        <f t="shared" si="40"/>
        <v>3468</v>
      </c>
      <c r="O348" s="3" t="str">
        <f t="shared" si="41"/>
        <v>999</v>
      </c>
      <c r="P348" s="3" t="str">
        <f t="shared" si="46"/>
        <v>9</v>
      </c>
      <c r="Q348" s="11">
        <f>+VLOOKUP(M348,'Dimension descriptions'!K:M,2,FALSE)</f>
        <v>5368</v>
      </c>
      <c r="R348" s="33">
        <v>5368</v>
      </c>
      <c r="S348" s="11" t="str">
        <f>+VLOOKUP(R348,'Dimension descriptions'!K:M,3)</f>
        <v>SCHOOL NURSE PROGRAM</v>
      </c>
      <c r="T348" s="3" t="str">
        <f t="shared" si="47"/>
        <v>N</v>
      </c>
      <c r="U348" t="e">
        <f>+VLOOKUP(R348,'FY21 P13 Allotment memo'!O:O,1,FALSE)</f>
        <v>#N/A</v>
      </c>
      <c r="V348"/>
      <c r="W348"/>
      <c r="X348"/>
      <c r="Y348"/>
      <c r="Z348"/>
    </row>
    <row r="349" spans="1:26">
      <c r="A349">
        <v>10</v>
      </c>
      <c r="B349" t="s">
        <v>677</v>
      </c>
      <c r="C349" t="s">
        <v>678</v>
      </c>
      <c r="D349">
        <v>81</v>
      </c>
      <c r="E349">
        <v>0</v>
      </c>
      <c r="F349">
        <v>0</v>
      </c>
      <c r="G349" s="2">
        <f t="shared" si="42"/>
        <v>0</v>
      </c>
      <c r="H349" s="3" t="str">
        <f t="shared" si="43"/>
        <v>10</v>
      </c>
      <c r="I349" s="3" t="str">
        <f t="shared" si="44"/>
        <v>500</v>
      </c>
      <c r="J349" s="3">
        <v>500</v>
      </c>
      <c r="K349" s="3" t="str">
        <f>+VLOOKUP(J349,'Dimension descriptions'!P:R,3,FALSE)</f>
        <v>District Office</v>
      </c>
      <c r="L349" s="3" t="str">
        <f t="shared" si="45"/>
        <v>5368</v>
      </c>
      <c r="M349" s="10">
        <v>5368</v>
      </c>
      <c r="N349" s="3" t="str">
        <f t="shared" si="40"/>
        <v>3900</v>
      </c>
      <c r="O349" s="3" t="str">
        <f t="shared" si="41"/>
        <v>999</v>
      </c>
      <c r="P349" s="3" t="str">
        <f t="shared" si="46"/>
        <v>9</v>
      </c>
      <c r="Q349" s="11">
        <f>+VLOOKUP(M349,'Dimension descriptions'!K:M,2,FALSE)</f>
        <v>5368</v>
      </c>
      <c r="R349" s="33">
        <v>5368</v>
      </c>
      <c r="S349" s="11" t="str">
        <f>+VLOOKUP(R349,'Dimension descriptions'!K:M,3)</f>
        <v>SCHOOL NURSE PROGRAM</v>
      </c>
      <c r="T349" s="3" t="str">
        <f t="shared" si="47"/>
        <v>N</v>
      </c>
      <c r="U349" t="e">
        <f>+VLOOKUP(R349,'FY21 P13 Allotment memo'!O:O,1,FALSE)</f>
        <v>#N/A</v>
      </c>
      <c r="V349"/>
      <c r="W349"/>
      <c r="X349"/>
      <c r="Y349"/>
      <c r="Z349"/>
    </row>
    <row r="350" spans="1:26">
      <c r="A350">
        <v>10</v>
      </c>
      <c r="B350" t="s">
        <v>679</v>
      </c>
      <c r="C350" t="s">
        <v>680</v>
      </c>
      <c r="D350">
        <v>81</v>
      </c>
      <c r="E350">
        <v>0</v>
      </c>
      <c r="F350">
        <v>867081.23</v>
      </c>
      <c r="G350" s="2">
        <f t="shared" si="42"/>
        <v>-867081.23</v>
      </c>
      <c r="H350" s="3" t="str">
        <f t="shared" si="43"/>
        <v>10</v>
      </c>
      <c r="I350" s="3" t="str">
        <f t="shared" si="44"/>
        <v>500</v>
      </c>
      <c r="J350" s="3">
        <v>500</v>
      </c>
      <c r="K350" s="3" t="str">
        <f>+VLOOKUP(J350,'Dimension descriptions'!P:R,3,FALSE)</f>
        <v>District Office</v>
      </c>
      <c r="L350" s="3" t="str">
        <f t="shared" si="45"/>
        <v>5420</v>
      </c>
      <c r="M350" s="10">
        <v>5420</v>
      </c>
      <c r="N350" s="3" t="str">
        <f t="shared" si="40"/>
        <v>3520</v>
      </c>
      <c r="O350" s="3" t="str">
        <f t="shared" si="41"/>
        <v>999</v>
      </c>
      <c r="P350" s="3" t="str">
        <f t="shared" si="46"/>
        <v>9</v>
      </c>
      <c r="Q350" s="11">
        <f>+VLOOKUP(M350,'Dimension descriptions'!K:M,2,FALSE)</f>
        <v>5420</v>
      </c>
      <c r="R350" s="33">
        <v>5420</v>
      </c>
      <c r="S350" s="11" t="str">
        <f>+VLOOKUP(R350,'Dimension descriptions'!K:M,3)</f>
        <v>SCHOOL TRUST LANDS</v>
      </c>
      <c r="T350" s="3" t="str">
        <f t="shared" si="47"/>
        <v>N</v>
      </c>
      <c r="U350">
        <f>+VLOOKUP(R350,'FY21 P13 Allotment memo'!O:O,1,FALSE)</f>
        <v>5420</v>
      </c>
      <c r="V350"/>
      <c r="W350"/>
      <c r="X350"/>
      <c r="Y350"/>
      <c r="Z350"/>
    </row>
    <row r="351" spans="1:26">
      <c r="A351">
        <v>10</v>
      </c>
      <c r="B351" t="s">
        <v>681</v>
      </c>
      <c r="C351" t="s">
        <v>682</v>
      </c>
      <c r="D351">
        <v>81</v>
      </c>
      <c r="E351">
        <v>0</v>
      </c>
      <c r="F351">
        <v>973793.7</v>
      </c>
      <c r="G351" s="2">
        <f t="shared" si="42"/>
        <v>-973793.7</v>
      </c>
      <c r="H351" s="3" t="str">
        <f t="shared" si="43"/>
        <v>10</v>
      </c>
      <c r="I351" s="3" t="str">
        <f t="shared" si="44"/>
        <v>500</v>
      </c>
      <c r="J351" s="3">
        <v>500</v>
      </c>
      <c r="K351" s="3" t="str">
        <f>+VLOOKUP(J351,'Dimension descriptions'!P:R,3,FALSE)</f>
        <v>District Office</v>
      </c>
      <c r="L351" s="3" t="str">
        <f t="shared" si="45"/>
        <v>5455</v>
      </c>
      <c r="M351" s="10">
        <v>5455</v>
      </c>
      <c r="N351" s="3" t="str">
        <f t="shared" si="40"/>
        <v>3555</v>
      </c>
      <c r="O351" s="3" t="str">
        <f t="shared" si="41"/>
        <v>999</v>
      </c>
      <c r="P351" s="3" t="str">
        <f t="shared" si="46"/>
        <v>9</v>
      </c>
      <c r="Q351" s="11">
        <f>+VLOOKUP(M351,'Dimension descriptions'!K:M,2,FALSE)</f>
        <v>5455</v>
      </c>
      <c r="R351" s="33">
        <v>5455</v>
      </c>
      <c r="S351" s="11" t="str">
        <f>+VLOOKUP(R351,'Dimension descriptions'!K:M,3)</f>
        <v>VOTED LEEWAY</v>
      </c>
      <c r="T351" s="3" t="str">
        <f t="shared" si="47"/>
        <v>N</v>
      </c>
      <c r="U351">
        <f>+VLOOKUP(R351,'FY21 P13 Allotment memo'!O:O,1,FALSE)</f>
        <v>5455</v>
      </c>
      <c r="V351"/>
      <c r="W351"/>
      <c r="X351"/>
      <c r="Y351"/>
      <c r="Z351"/>
    </row>
    <row r="352" spans="1:26">
      <c r="A352">
        <v>10</v>
      </c>
      <c r="B352" t="s">
        <v>683</v>
      </c>
      <c r="C352" t="s">
        <v>172</v>
      </c>
      <c r="D352">
        <v>81</v>
      </c>
      <c r="E352">
        <v>0</v>
      </c>
      <c r="F352">
        <v>68866.83</v>
      </c>
      <c r="G352" s="2">
        <f t="shared" si="42"/>
        <v>-68866.83</v>
      </c>
      <c r="H352" s="3" t="str">
        <f t="shared" si="43"/>
        <v>10</v>
      </c>
      <c r="I352" s="3" t="str">
        <f t="shared" si="44"/>
        <v>500</v>
      </c>
      <c r="J352" s="3">
        <v>500</v>
      </c>
      <c r="K352" s="3" t="str">
        <f>+VLOOKUP(J352,'Dimension descriptions'!P:R,3,FALSE)</f>
        <v>District Office</v>
      </c>
      <c r="L352" s="3" t="str">
        <f t="shared" si="45"/>
        <v>5460</v>
      </c>
      <c r="M352" s="10">
        <v>5460</v>
      </c>
      <c r="N352" s="3" t="str">
        <f t="shared" si="40"/>
        <v>3560</v>
      </c>
      <c r="O352" s="3" t="str">
        <f t="shared" si="41"/>
        <v>999</v>
      </c>
      <c r="P352" s="3" t="str">
        <f t="shared" si="46"/>
        <v>9</v>
      </c>
      <c r="Q352" s="11">
        <f>+VLOOKUP(M352,'Dimension descriptions'!K:M,2,FALSE)</f>
        <v>5460</v>
      </c>
      <c r="R352" s="33">
        <v>5460</v>
      </c>
      <c r="S352" s="11" t="str">
        <f>+VLOOKUP(R352,'Dimension descriptions'!K:M,3)</f>
        <v>BOARD LEEWAY</v>
      </c>
      <c r="T352" s="3" t="str">
        <f t="shared" si="47"/>
        <v>N</v>
      </c>
      <c r="U352">
        <f>+VLOOKUP(R352,'FY21 P13 Allotment memo'!O:O,1,FALSE)</f>
        <v>5460</v>
      </c>
      <c r="V352"/>
      <c r="W352"/>
      <c r="X352"/>
      <c r="Y352"/>
      <c r="Z352"/>
    </row>
    <row r="353" spans="1:26">
      <c r="A353">
        <v>10</v>
      </c>
      <c r="B353" t="s">
        <v>684</v>
      </c>
      <c r="C353" t="s">
        <v>685</v>
      </c>
      <c r="D353">
        <v>81</v>
      </c>
      <c r="E353">
        <v>0</v>
      </c>
      <c r="F353">
        <v>0</v>
      </c>
      <c r="G353" s="2">
        <f t="shared" si="42"/>
        <v>0</v>
      </c>
      <c r="H353" s="3" t="str">
        <f t="shared" si="43"/>
        <v>10</v>
      </c>
      <c r="I353" s="3" t="str">
        <f t="shared" si="44"/>
        <v>500</v>
      </c>
      <c r="J353" s="3">
        <v>500</v>
      </c>
      <c r="K353" s="3" t="str">
        <f>+VLOOKUP(J353,'Dimension descriptions'!P:R,3,FALSE)</f>
        <v>District Office</v>
      </c>
      <c r="L353" s="3" t="str">
        <f t="shared" si="45"/>
        <v>5470</v>
      </c>
      <c r="M353" s="10">
        <v>5470</v>
      </c>
      <c r="N353" s="3" t="str">
        <f t="shared" si="40"/>
        <v>3470</v>
      </c>
      <c r="O353" s="3" t="str">
        <f t="shared" si="41"/>
        <v>999</v>
      </c>
      <c r="P353" s="3" t="str">
        <f t="shared" si="46"/>
        <v>9</v>
      </c>
      <c r="Q353" s="11">
        <f>+VLOOKUP(M353,'Dimension descriptions'!K:M,2,FALSE)</f>
        <v>5470</v>
      </c>
      <c r="R353" s="33">
        <v>5470</v>
      </c>
      <c r="S353" s="11" t="str">
        <f>+VLOOKUP(R353,'Dimension descriptions'!K:M,3)</f>
        <v>LOCAL INCENTIVE PROGRAM</v>
      </c>
      <c r="T353" s="3" t="str">
        <f t="shared" si="47"/>
        <v>N</v>
      </c>
      <c r="U353" t="e">
        <f>+VLOOKUP(R353,'FY21 P13 Allotment memo'!O:O,1,FALSE)</f>
        <v>#N/A</v>
      </c>
      <c r="V353"/>
      <c r="W353"/>
      <c r="X353"/>
      <c r="Y353"/>
      <c r="Z353"/>
    </row>
    <row r="354" spans="1:26">
      <c r="A354">
        <v>10</v>
      </c>
      <c r="B354" t="s">
        <v>686</v>
      </c>
      <c r="C354" t="s">
        <v>687</v>
      </c>
      <c r="D354">
        <v>81</v>
      </c>
      <c r="E354">
        <v>0</v>
      </c>
      <c r="F354">
        <v>0</v>
      </c>
      <c r="G354" s="2">
        <f t="shared" si="42"/>
        <v>0</v>
      </c>
      <c r="H354" s="3" t="str">
        <f t="shared" si="43"/>
        <v>10</v>
      </c>
      <c r="I354" s="3" t="str">
        <f t="shared" si="44"/>
        <v>500</v>
      </c>
      <c r="J354" s="3">
        <v>500</v>
      </c>
      <c r="K354" s="3" t="str">
        <f>+VLOOKUP(J354,'Dimension descriptions'!P:R,3,FALSE)</f>
        <v>District Office</v>
      </c>
      <c r="L354" s="3" t="str">
        <f t="shared" si="45"/>
        <v>5601</v>
      </c>
      <c r="M354" s="10">
        <v>5601</v>
      </c>
      <c r="N354" s="3" t="str">
        <f t="shared" si="40"/>
        <v>3701</v>
      </c>
      <c r="O354" s="3" t="str">
        <f t="shared" si="41"/>
        <v>999</v>
      </c>
      <c r="P354" s="3" t="str">
        <f t="shared" si="46"/>
        <v>9</v>
      </c>
      <c r="Q354" s="11">
        <f>+VLOOKUP(M354,'Dimension descriptions'!K:M,2,FALSE)</f>
        <v>5601</v>
      </c>
      <c r="R354" s="33">
        <v>5601</v>
      </c>
      <c r="S354" s="11" t="str">
        <f>+VLOOKUP(R354,'Dimension descriptions'!K:M,3)</f>
        <v>LIBRARY SERVICES &amp; TECHNOLOGY GRANT</v>
      </c>
      <c r="T354" s="3" t="str">
        <f t="shared" si="47"/>
        <v>N</v>
      </c>
      <c r="U354" t="e">
        <f>+VLOOKUP(R354,'FY21 P13 Allotment memo'!O:O,1,FALSE)</f>
        <v>#N/A</v>
      </c>
      <c r="V354"/>
      <c r="W354"/>
      <c r="X354"/>
      <c r="Y354"/>
      <c r="Z354"/>
    </row>
    <row r="355" spans="1:26">
      <c r="A355">
        <v>10</v>
      </c>
      <c r="B355" t="s">
        <v>688</v>
      </c>
      <c r="C355" t="s">
        <v>689</v>
      </c>
      <c r="D355">
        <v>81</v>
      </c>
      <c r="E355">
        <v>0</v>
      </c>
      <c r="F355">
        <v>0</v>
      </c>
      <c r="G355" s="2">
        <f t="shared" si="42"/>
        <v>0</v>
      </c>
      <c r="H355" s="3" t="str">
        <f t="shared" si="43"/>
        <v>10</v>
      </c>
      <c r="I355" s="3" t="str">
        <f t="shared" si="44"/>
        <v>500</v>
      </c>
      <c r="J355" s="3">
        <v>500</v>
      </c>
      <c r="K355" s="3" t="str">
        <f>+VLOOKUP(J355,'Dimension descriptions'!P:R,3,FALSE)</f>
        <v>District Office</v>
      </c>
      <c r="L355" s="3" t="str">
        <f t="shared" si="45"/>
        <v>5604</v>
      </c>
      <c r="M355" s="10">
        <v>5604</v>
      </c>
      <c r="N355" s="3" t="str">
        <f t="shared" si="40"/>
        <v>3704</v>
      </c>
      <c r="O355" s="3" t="str">
        <f t="shared" si="41"/>
        <v>999</v>
      </c>
      <c r="P355" s="3" t="str">
        <f t="shared" si="46"/>
        <v>9</v>
      </c>
      <c r="Q355" s="11">
        <f>+VLOOKUP(M355,'Dimension descriptions'!K:M,2,FALSE)</f>
        <v>5604</v>
      </c>
      <c r="R355" s="33">
        <v>5604</v>
      </c>
      <c r="S355" s="11" t="str">
        <f>+VLOOKUP(R355,'Dimension descriptions'!K:M,3)</f>
        <v>PERFORMANCE ASSESSMENT</v>
      </c>
      <c r="T355" s="3" t="str">
        <f t="shared" si="47"/>
        <v>N</v>
      </c>
      <c r="U355" t="e">
        <f>+VLOOKUP(R355,'FY21 P13 Allotment memo'!O:O,1,FALSE)</f>
        <v>#N/A</v>
      </c>
      <c r="V355"/>
      <c r="W355"/>
      <c r="X355"/>
      <c r="Y355"/>
      <c r="Z355"/>
    </row>
    <row r="356" spans="1:26">
      <c r="A356">
        <v>10</v>
      </c>
      <c r="B356" t="s">
        <v>690</v>
      </c>
      <c r="C356" t="s">
        <v>691</v>
      </c>
      <c r="D356">
        <v>81</v>
      </c>
      <c r="E356">
        <v>0</v>
      </c>
      <c r="F356">
        <v>0</v>
      </c>
      <c r="G356" s="2">
        <f t="shared" si="42"/>
        <v>0</v>
      </c>
      <c r="H356" s="3" t="str">
        <f t="shared" si="43"/>
        <v>10</v>
      </c>
      <c r="I356" s="3" t="str">
        <f t="shared" si="44"/>
        <v>500</v>
      </c>
      <c r="J356" s="3">
        <v>500</v>
      </c>
      <c r="K356" s="3" t="str">
        <f>+VLOOKUP(J356,'Dimension descriptions'!P:R,3,FALSE)</f>
        <v>District Office</v>
      </c>
      <c r="L356" s="3" t="str">
        <f t="shared" si="45"/>
        <v>5610</v>
      </c>
      <c r="M356" s="10">
        <v>5610</v>
      </c>
      <c r="N356" s="3" t="str">
        <f t="shared" si="40"/>
        <v>1114</v>
      </c>
      <c r="O356" s="3" t="str">
        <f t="shared" si="41"/>
        <v>999</v>
      </c>
      <c r="P356" s="3" t="str">
        <f t="shared" si="46"/>
        <v>9</v>
      </c>
      <c r="Q356" s="11">
        <f>+VLOOKUP(M356,'Dimension descriptions'!K:M,2,FALSE)</f>
        <v>5610</v>
      </c>
      <c r="R356" s="33">
        <v>5610</v>
      </c>
      <c r="S356" s="11" t="str">
        <f>+VLOOKUP(R356,'Dimension descriptions'!K:M,3)</f>
        <v>DRIVERS EDUCATION</v>
      </c>
      <c r="T356" s="3" t="str">
        <f t="shared" si="47"/>
        <v>N</v>
      </c>
      <c r="U356">
        <f>+VLOOKUP(R356,'FY21 P13 Allotment memo'!O:O,1,FALSE)</f>
        <v>5610</v>
      </c>
      <c r="V356"/>
      <c r="W356"/>
      <c r="X356"/>
      <c r="Y356"/>
      <c r="Z356"/>
    </row>
    <row r="357" spans="1:26">
      <c r="A357">
        <v>10</v>
      </c>
      <c r="B357" t="s">
        <v>692</v>
      </c>
      <c r="C357" t="s">
        <v>693</v>
      </c>
      <c r="D357">
        <v>81</v>
      </c>
      <c r="E357">
        <v>0</v>
      </c>
      <c r="F357">
        <v>0</v>
      </c>
      <c r="G357" s="2">
        <f t="shared" si="42"/>
        <v>0</v>
      </c>
      <c r="H357" s="3" t="str">
        <f t="shared" si="43"/>
        <v>10</v>
      </c>
      <c r="I357" s="3" t="str">
        <f t="shared" si="44"/>
        <v>500</v>
      </c>
      <c r="J357" s="3">
        <v>500</v>
      </c>
      <c r="K357" s="3" t="str">
        <f>+VLOOKUP(J357,'Dimension descriptions'!P:R,3,FALSE)</f>
        <v>District Office</v>
      </c>
      <c r="L357" s="3" t="str">
        <f t="shared" si="45"/>
        <v>5610</v>
      </c>
      <c r="M357" s="10">
        <v>5610</v>
      </c>
      <c r="N357" s="3" t="str">
        <f t="shared" si="40"/>
        <v>1310</v>
      </c>
      <c r="O357" s="3" t="str">
        <f t="shared" si="41"/>
        <v>999</v>
      </c>
      <c r="P357" s="3" t="str">
        <f t="shared" si="46"/>
        <v>9</v>
      </c>
      <c r="Q357" s="11">
        <f>+VLOOKUP(M357,'Dimension descriptions'!K:M,2,FALSE)</f>
        <v>5610</v>
      </c>
      <c r="R357" s="33">
        <v>5610</v>
      </c>
      <c r="S357" s="11" t="str">
        <f>+VLOOKUP(R357,'Dimension descriptions'!K:M,3)</f>
        <v>DRIVERS EDUCATION</v>
      </c>
      <c r="T357" s="3" t="str">
        <f t="shared" si="47"/>
        <v>N</v>
      </c>
      <c r="U357">
        <f>+VLOOKUP(R357,'FY21 P13 Allotment memo'!O:O,1,FALSE)</f>
        <v>5610</v>
      </c>
      <c r="V357"/>
      <c r="W357"/>
      <c r="X357"/>
      <c r="Y357"/>
      <c r="Z357"/>
    </row>
    <row r="358" spans="1:26">
      <c r="A358">
        <v>10</v>
      </c>
      <c r="B358" t="s">
        <v>694</v>
      </c>
      <c r="C358" t="s">
        <v>695</v>
      </c>
      <c r="D358">
        <v>81</v>
      </c>
      <c r="E358">
        <v>0</v>
      </c>
      <c r="F358">
        <v>90642.19</v>
      </c>
      <c r="G358" s="2">
        <f t="shared" si="42"/>
        <v>-90642.19</v>
      </c>
      <c r="H358" s="3" t="str">
        <f t="shared" si="43"/>
        <v>10</v>
      </c>
      <c r="I358" s="3" t="str">
        <f t="shared" si="44"/>
        <v>500</v>
      </c>
      <c r="J358" s="3">
        <v>500</v>
      </c>
      <c r="K358" s="3" t="str">
        <f>+VLOOKUP(J358,'Dimension descriptions'!P:R,3,FALSE)</f>
        <v>District Office</v>
      </c>
      <c r="L358" s="3" t="str">
        <f t="shared" si="45"/>
        <v>5610</v>
      </c>
      <c r="M358" s="10">
        <v>5610</v>
      </c>
      <c r="N358" s="3" t="str">
        <f t="shared" si="40"/>
        <v>3710</v>
      </c>
      <c r="O358" s="3" t="str">
        <f t="shared" si="41"/>
        <v>999</v>
      </c>
      <c r="P358" s="3" t="str">
        <f t="shared" si="46"/>
        <v>9</v>
      </c>
      <c r="Q358" s="11">
        <f>+VLOOKUP(M358,'Dimension descriptions'!K:M,2,FALSE)</f>
        <v>5610</v>
      </c>
      <c r="R358" s="33">
        <v>5610</v>
      </c>
      <c r="S358" s="11" t="str">
        <f>+VLOOKUP(R358,'Dimension descriptions'!K:M,3)</f>
        <v>DRIVERS EDUCATION</v>
      </c>
      <c r="T358" s="3" t="str">
        <f t="shared" si="47"/>
        <v>N</v>
      </c>
      <c r="U358">
        <f>+VLOOKUP(R358,'FY21 P13 Allotment memo'!O:O,1,FALSE)</f>
        <v>5610</v>
      </c>
      <c r="V358"/>
      <c r="W358"/>
      <c r="X358"/>
      <c r="Y358"/>
      <c r="Z358"/>
    </row>
    <row r="359" spans="1:26">
      <c r="A359">
        <v>10</v>
      </c>
      <c r="B359" t="s">
        <v>696</v>
      </c>
      <c r="C359" t="s">
        <v>697</v>
      </c>
      <c r="D359">
        <v>81</v>
      </c>
      <c r="E359">
        <v>0</v>
      </c>
      <c r="F359">
        <v>4850</v>
      </c>
      <c r="G359" s="2">
        <f t="shared" si="42"/>
        <v>-4850</v>
      </c>
      <c r="H359" s="3" t="str">
        <f t="shared" si="43"/>
        <v>10</v>
      </c>
      <c r="I359" s="3" t="str">
        <f t="shared" si="44"/>
        <v>500</v>
      </c>
      <c r="J359" s="3">
        <v>500</v>
      </c>
      <c r="K359" s="3" t="str">
        <f>+VLOOKUP(J359,'Dimension descriptions'!P:R,3,FALSE)</f>
        <v>District Office</v>
      </c>
      <c r="L359" s="3" t="str">
        <f t="shared" si="45"/>
        <v>5610</v>
      </c>
      <c r="M359" s="10">
        <v>5610</v>
      </c>
      <c r="N359" s="3" t="str">
        <f t="shared" si="40"/>
        <v>5300</v>
      </c>
      <c r="O359" s="3" t="str">
        <f t="shared" si="41"/>
        <v>999</v>
      </c>
      <c r="P359" s="3" t="str">
        <f t="shared" si="46"/>
        <v>9</v>
      </c>
      <c r="Q359" s="11">
        <f>+VLOOKUP(M359,'Dimension descriptions'!K:M,2,FALSE)</f>
        <v>5610</v>
      </c>
      <c r="R359" s="33">
        <v>5610</v>
      </c>
      <c r="S359" s="11" t="str">
        <f>+VLOOKUP(R359,'Dimension descriptions'!K:M,3)</f>
        <v>DRIVERS EDUCATION</v>
      </c>
      <c r="T359" s="3" t="str">
        <f t="shared" si="47"/>
        <v>N</v>
      </c>
      <c r="U359">
        <f>+VLOOKUP(R359,'FY21 P13 Allotment memo'!O:O,1,FALSE)</f>
        <v>5610</v>
      </c>
      <c r="V359"/>
      <c r="W359"/>
      <c r="X359"/>
      <c r="Y359"/>
      <c r="Z359"/>
    </row>
    <row r="360" spans="1:26">
      <c r="A360">
        <v>10</v>
      </c>
      <c r="B360" t="s">
        <v>698</v>
      </c>
      <c r="C360" t="s">
        <v>699</v>
      </c>
      <c r="D360">
        <v>81</v>
      </c>
      <c r="E360">
        <v>0</v>
      </c>
      <c r="F360">
        <v>0</v>
      </c>
      <c r="G360" s="2">
        <f t="shared" si="42"/>
        <v>0</v>
      </c>
      <c r="H360" s="3" t="str">
        <f t="shared" si="43"/>
        <v>10</v>
      </c>
      <c r="I360" s="3" t="str">
        <f t="shared" si="44"/>
        <v>500</v>
      </c>
      <c r="J360" s="3">
        <v>500</v>
      </c>
      <c r="K360" s="3" t="str">
        <f>+VLOOKUP(J360,'Dimension descriptions'!P:R,3,FALSE)</f>
        <v>District Office</v>
      </c>
      <c r="L360" s="3" t="str">
        <f t="shared" si="45"/>
        <v>5618</v>
      </c>
      <c r="M360" s="10">
        <v>5618</v>
      </c>
      <c r="N360" s="3" t="str">
        <f t="shared" si="40"/>
        <v>3800</v>
      </c>
      <c r="O360" s="3" t="str">
        <f t="shared" si="41"/>
        <v>999</v>
      </c>
      <c r="P360" s="3" t="str">
        <f t="shared" si="46"/>
        <v>9</v>
      </c>
      <c r="Q360" s="11">
        <f>+VLOOKUP(M360,'Dimension descriptions'!K:M,2,FALSE)</f>
        <v>5618</v>
      </c>
      <c r="R360" s="33">
        <v>5618</v>
      </c>
      <c r="S360" s="11" t="str">
        <f>+VLOOKUP(R360,'Dimension descriptions'!K:M,3)</f>
        <v>PROF DEVELOPMENT - State Grants</v>
      </c>
      <c r="T360" s="3" t="str">
        <f t="shared" si="47"/>
        <v>N</v>
      </c>
      <c r="U360" t="e">
        <f>+VLOOKUP(R360,'FY21 P13 Allotment memo'!O:O,1,FALSE)</f>
        <v>#N/A</v>
      </c>
      <c r="V360"/>
      <c r="W360"/>
      <c r="X360"/>
      <c r="Y360"/>
      <c r="Z360"/>
    </row>
    <row r="361" spans="1:26">
      <c r="A361">
        <v>10</v>
      </c>
      <c r="B361" t="s">
        <v>700</v>
      </c>
      <c r="C361" t="s">
        <v>701</v>
      </c>
      <c r="D361">
        <v>81</v>
      </c>
      <c r="E361">
        <v>0</v>
      </c>
      <c r="F361">
        <v>0</v>
      </c>
      <c r="G361" s="2">
        <f t="shared" si="42"/>
        <v>0</v>
      </c>
      <c r="H361" s="3" t="str">
        <f t="shared" si="43"/>
        <v>10</v>
      </c>
      <c r="I361" s="3" t="str">
        <f t="shared" si="44"/>
        <v>500</v>
      </c>
      <c r="J361" s="3">
        <v>500</v>
      </c>
      <c r="K361" s="3" t="str">
        <f>+VLOOKUP(J361,'Dimension descriptions'!P:R,3,FALSE)</f>
        <v>District Office</v>
      </c>
      <c r="L361" s="3" t="str">
        <f t="shared" si="45"/>
        <v>5635</v>
      </c>
      <c r="M361" s="10">
        <v>5635</v>
      </c>
      <c r="N361" s="3" t="str">
        <f t="shared" si="40"/>
        <v>3635</v>
      </c>
      <c r="O361" s="3" t="str">
        <f t="shared" si="41"/>
        <v>999</v>
      </c>
      <c r="P361" s="3" t="str">
        <f t="shared" si="46"/>
        <v>9</v>
      </c>
      <c r="Q361" s="11">
        <f>+VLOOKUP(M361,'Dimension descriptions'!K:M,2,FALSE)</f>
        <v>5635</v>
      </c>
      <c r="R361" s="33">
        <v>5635</v>
      </c>
      <c r="S361" s="11" t="str">
        <f>+VLOOKUP(R361,'Dimension descriptions'!K:M,3)</f>
        <v>CHINESE EDUCATION</v>
      </c>
      <c r="T361" s="3" t="str">
        <f t="shared" si="47"/>
        <v>N</v>
      </c>
      <c r="U361" t="e">
        <f>+VLOOKUP(R361,'FY21 P13 Allotment memo'!O:O,1,FALSE)</f>
        <v>#N/A</v>
      </c>
      <c r="V361"/>
      <c r="W361"/>
      <c r="X361"/>
      <c r="Y361"/>
      <c r="Z361"/>
    </row>
    <row r="362" spans="1:26">
      <c r="A362">
        <v>10</v>
      </c>
      <c r="B362" t="s">
        <v>702</v>
      </c>
      <c r="C362" t="s">
        <v>703</v>
      </c>
      <c r="D362">
        <v>81</v>
      </c>
      <c r="E362">
        <v>0</v>
      </c>
      <c r="F362">
        <v>0</v>
      </c>
      <c r="G362" s="2">
        <f t="shared" si="42"/>
        <v>0</v>
      </c>
      <c r="H362" s="3" t="str">
        <f t="shared" si="43"/>
        <v>10</v>
      </c>
      <c r="I362" s="3" t="str">
        <f t="shared" si="44"/>
        <v>500</v>
      </c>
      <c r="J362" s="3">
        <v>500</v>
      </c>
      <c r="K362" s="3" t="str">
        <f>+VLOOKUP(J362,'Dimension descriptions'!P:R,3,FALSE)</f>
        <v>District Office</v>
      </c>
      <c r="L362" s="3" t="str">
        <f t="shared" si="45"/>
        <v>5636</v>
      </c>
      <c r="M362" s="10">
        <v>5636</v>
      </c>
      <c r="N362" s="3" t="str">
        <f t="shared" si="40"/>
        <v>1114</v>
      </c>
      <c r="O362" s="3" t="str">
        <f t="shared" si="41"/>
        <v>999</v>
      </c>
      <c r="P362" s="3" t="str">
        <f t="shared" si="46"/>
        <v>9</v>
      </c>
      <c r="Q362" s="11">
        <f>+VLOOKUP(M362,'Dimension descriptions'!K:M,2,FALSE)</f>
        <v>5636</v>
      </c>
      <c r="R362" s="33">
        <v>5636</v>
      </c>
      <c r="S362" s="11" t="str">
        <f>+VLOOKUP(R362,'Dimension descriptions'!K:M,3)</f>
        <v>FAMILY LITERACY CENTERS</v>
      </c>
      <c r="T362" s="3" t="str">
        <f t="shared" si="47"/>
        <v>N</v>
      </c>
      <c r="U362" t="e">
        <f>+VLOOKUP(R362,'FY21 P13 Allotment memo'!O:O,1,FALSE)</f>
        <v>#N/A</v>
      </c>
      <c r="V362"/>
      <c r="W362"/>
      <c r="X362"/>
      <c r="Y362"/>
      <c r="Z362"/>
    </row>
    <row r="363" spans="1:26">
      <c r="A363">
        <v>10</v>
      </c>
      <c r="B363" t="s">
        <v>704</v>
      </c>
      <c r="C363" t="s">
        <v>705</v>
      </c>
      <c r="D363">
        <v>81</v>
      </c>
      <c r="E363">
        <v>0</v>
      </c>
      <c r="F363">
        <v>2034.26</v>
      </c>
      <c r="G363" s="2">
        <f t="shared" si="42"/>
        <v>-2034.26</v>
      </c>
      <c r="H363" s="3" t="str">
        <f t="shared" si="43"/>
        <v>10</v>
      </c>
      <c r="I363" s="3" t="str">
        <f t="shared" si="44"/>
        <v>500</v>
      </c>
      <c r="J363" s="3">
        <v>500</v>
      </c>
      <c r="K363" s="3" t="str">
        <f>+VLOOKUP(J363,'Dimension descriptions'!P:R,3,FALSE)</f>
        <v>District Office</v>
      </c>
      <c r="L363" s="3" t="str">
        <f t="shared" si="45"/>
        <v>5637</v>
      </c>
      <c r="M363" s="10">
        <v>5637</v>
      </c>
      <c r="N363" s="3" t="str">
        <f t="shared" si="40"/>
        <v>1114</v>
      </c>
      <c r="O363" s="3" t="str">
        <f t="shared" si="41"/>
        <v>999</v>
      </c>
      <c r="P363" s="3" t="str">
        <f t="shared" si="46"/>
        <v>9</v>
      </c>
      <c r="Q363" s="11">
        <f>+VLOOKUP(M363,'Dimension descriptions'!K:M,2,FALSE)</f>
        <v>5637</v>
      </c>
      <c r="R363" s="33">
        <v>5637</v>
      </c>
      <c r="S363" s="11" t="str">
        <f>+VLOOKUP(R363,'Dimension descriptions'!K:M,3)</f>
        <v>DUAL IMMERSION PROGRAM</v>
      </c>
      <c r="T363" s="3" t="str">
        <f t="shared" si="47"/>
        <v>N</v>
      </c>
      <c r="U363">
        <f>+VLOOKUP(R363,'FY21 P13 Allotment memo'!O:O,1,FALSE)</f>
        <v>5637</v>
      </c>
      <c r="V363"/>
      <c r="W363"/>
      <c r="X363"/>
      <c r="Y363"/>
      <c r="Z363"/>
    </row>
    <row r="364" spans="1:26">
      <c r="A364">
        <v>10</v>
      </c>
      <c r="B364" t="s">
        <v>706</v>
      </c>
      <c r="C364" t="s">
        <v>707</v>
      </c>
      <c r="D364">
        <v>81</v>
      </c>
      <c r="E364">
        <v>0</v>
      </c>
      <c r="F364">
        <v>0</v>
      </c>
      <c r="G364" s="2">
        <f t="shared" si="42"/>
        <v>0</v>
      </c>
      <c r="H364" s="3" t="str">
        <f t="shared" si="43"/>
        <v>10</v>
      </c>
      <c r="I364" s="3" t="str">
        <f t="shared" si="44"/>
        <v>500</v>
      </c>
      <c r="J364" s="3">
        <v>500</v>
      </c>
      <c r="K364" s="3" t="str">
        <f>+VLOOKUP(J364,'Dimension descriptions'!P:R,3,FALSE)</f>
        <v>District Office</v>
      </c>
      <c r="L364" s="3" t="str">
        <f t="shared" si="45"/>
        <v>5637</v>
      </c>
      <c r="M364" s="10">
        <v>5637</v>
      </c>
      <c r="N364" s="3" t="str">
        <f t="shared" si="40"/>
        <v>1920</v>
      </c>
      <c r="O364" s="3" t="str">
        <f t="shared" si="41"/>
        <v>999</v>
      </c>
      <c r="P364" s="3" t="str">
        <f t="shared" si="46"/>
        <v>9</v>
      </c>
      <c r="Q364" s="11">
        <f>+VLOOKUP(M364,'Dimension descriptions'!K:M,2,FALSE)</f>
        <v>5637</v>
      </c>
      <c r="R364" s="33">
        <v>5637</v>
      </c>
      <c r="S364" s="11" t="str">
        <f>+VLOOKUP(R364,'Dimension descriptions'!K:M,3)</f>
        <v>DUAL IMMERSION PROGRAM</v>
      </c>
      <c r="T364" s="3" t="str">
        <f t="shared" si="47"/>
        <v>N</v>
      </c>
      <c r="U364">
        <f>+VLOOKUP(R364,'FY21 P13 Allotment memo'!O:O,1,FALSE)</f>
        <v>5637</v>
      </c>
      <c r="V364"/>
      <c r="W364"/>
      <c r="X364"/>
      <c r="Y364"/>
      <c r="Z364"/>
    </row>
    <row r="365" spans="1:26">
      <c r="A365">
        <v>10</v>
      </c>
      <c r="B365" t="s">
        <v>708</v>
      </c>
      <c r="C365" t="s">
        <v>709</v>
      </c>
      <c r="D365">
        <v>81</v>
      </c>
      <c r="E365">
        <v>0</v>
      </c>
      <c r="F365">
        <v>48780.53</v>
      </c>
      <c r="G365" s="2">
        <f t="shared" si="42"/>
        <v>-48780.53</v>
      </c>
      <c r="H365" s="3" t="str">
        <f t="shared" si="43"/>
        <v>10</v>
      </c>
      <c r="I365" s="3" t="str">
        <f t="shared" si="44"/>
        <v>500</v>
      </c>
      <c r="J365" s="3">
        <v>500</v>
      </c>
      <c r="K365" s="3" t="str">
        <f>+VLOOKUP(J365,'Dimension descriptions'!P:R,3,FALSE)</f>
        <v>District Office</v>
      </c>
      <c r="L365" s="3" t="str">
        <f t="shared" si="45"/>
        <v>5637</v>
      </c>
      <c r="M365" s="10">
        <v>5637</v>
      </c>
      <c r="N365" s="3" t="str">
        <f t="shared" si="40"/>
        <v>3500</v>
      </c>
      <c r="O365" s="3" t="str">
        <f t="shared" si="41"/>
        <v>999</v>
      </c>
      <c r="P365" s="3" t="str">
        <f t="shared" si="46"/>
        <v>9</v>
      </c>
      <c r="Q365" s="11">
        <f>+VLOOKUP(M365,'Dimension descriptions'!K:M,2,FALSE)</f>
        <v>5637</v>
      </c>
      <c r="R365" s="33">
        <v>5637</v>
      </c>
      <c r="S365" s="11" t="str">
        <f>+VLOOKUP(R365,'Dimension descriptions'!K:M,3)</f>
        <v>DUAL IMMERSION PROGRAM</v>
      </c>
      <c r="T365" s="3" t="str">
        <f t="shared" si="47"/>
        <v>N</v>
      </c>
      <c r="U365">
        <f>+VLOOKUP(R365,'FY21 P13 Allotment memo'!O:O,1,FALSE)</f>
        <v>5637</v>
      </c>
      <c r="V365"/>
      <c r="W365"/>
      <c r="X365"/>
      <c r="Y365"/>
      <c r="Z365"/>
    </row>
    <row r="366" spans="1:26">
      <c r="A366">
        <v>10</v>
      </c>
      <c r="B366" t="s">
        <v>710</v>
      </c>
      <c r="C366" t="s">
        <v>711</v>
      </c>
      <c r="D366">
        <v>81</v>
      </c>
      <c r="E366">
        <v>0</v>
      </c>
      <c r="F366">
        <v>0</v>
      </c>
      <c r="G366" s="2">
        <f t="shared" si="42"/>
        <v>0</v>
      </c>
      <c r="H366" s="3" t="str">
        <f t="shared" si="43"/>
        <v>10</v>
      </c>
      <c r="I366" s="3" t="str">
        <f t="shared" si="44"/>
        <v>500</v>
      </c>
      <c r="J366" s="3">
        <v>500</v>
      </c>
      <c r="K366" s="3" t="str">
        <f>+VLOOKUP(J366,'Dimension descriptions'!P:R,3,FALSE)</f>
        <v>District Office</v>
      </c>
      <c r="L366" s="3" t="str">
        <f t="shared" si="45"/>
        <v>5641</v>
      </c>
      <c r="M366" s="10">
        <v>5641</v>
      </c>
      <c r="N366" s="3" t="str">
        <f t="shared" si="40"/>
        <v>1114</v>
      </c>
      <c r="O366" s="3" t="str">
        <f t="shared" si="41"/>
        <v>999</v>
      </c>
      <c r="P366" s="3" t="str">
        <f t="shared" si="46"/>
        <v>9</v>
      </c>
      <c r="Q366" s="11">
        <f>+VLOOKUP(M366,'Dimension descriptions'!K:M,2,FALSE)</f>
        <v>5641</v>
      </c>
      <c r="R366" s="33">
        <v>5641</v>
      </c>
      <c r="S366" s="11" t="str">
        <f>+VLOOKUP(R366,'Dimension descriptions'!K:M,3)</f>
        <v>EARLY INTERVENTIONS PROGRAM</v>
      </c>
      <c r="T366" s="3" t="str">
        <f t="shared" si="47"/>
        <v>N</v>
      </c>
      <c r="U366">
        <f>+VLOOKUP(R366,'FY21 P13 Allotment memo'!O:O,1,FALSE)</f>
        <v>5641</v>
      </c>
      <c r="V366"/>
      <c r="W366"/>
      <c r="X366"/>
      <c r="Y366"/>
      <c r="Z366"/>
    </row>
    <row r="367" spans="1:26">
      <c r="A367">
        <v>10</v>
      </c>
      <c r="B367" t="s">
        <v>712</v>
      </c>
      <c r="C367" t="s">
        <v>713</v>
      </c>
      <c r="D367">
        <v>81</v>
      </c>
      <c r="E367">
        <v>0</v>
      </c>
      <c r="F367">
        <v>165470.41</v>
      </c>
      <c r="G367" s="2">
        <f t="shared" si="42"/>
        <v>-165470.41</v>
      </c>
      <c r="H367" s="3" t="str">
        <f t="shared" si="43"/>
        <v>10</v>
      </c>
      <c r="I367" s="3" t="str">
        <f t="shared" si="44"/>
        <v>500</v>
      </c>
      <c r="J367" s="3">
        <v>500</v>
      </c>
      <c r="K367" s="3" t="str">
        <f>+VLOOKUP(J367,'Dimension descriptions'!P:R,3,FALSE)</f>
        <v>District Office</v>
      </c>
      <c r="L367" s="3" t="str">
        <f t="shared" si="45"/>
        <v>5641</v>
      </c>
      <c r="M367" s="10">
        <v>5641</v>
      </c>
      <c r="N367" s="3" t="str">
        <f t="shared" si="40"/>
        <v>3641</v>
      </c>
      <c r="O367" s="3" t="str">
        <f t="shared" si="41"/>
        <v>999</v>
      </c>
      <c r="P367" s="3" t="str">
        <f t="shared" si="46"/>
        <v>9</v>
      </c>
      <c r="Q367" s="11">
        <f>+VLOOKUP(M367,'Dimension descriptions'!K:M,2,FALSE)</f>
        <v>5641</v>
      </c>
      <c r="R367" s="33">
        <v>5641</v>
      </c>
      <c r="S367" s="11" t="str">
        <f>+VLOOKUP(R367,'Dimension descriptions'!K:M,3)</f>
        <v>EARLY INTERVENTIONS PROGRAM</v>
      </c>
      <c r="T367" s="3" t="str">
        <f t="shared" si="47"/>
        <v>N</v>
      </c>
      <c r="U367">
        <f>+VLOOKUP(R367,'FY21 P13 Allotment memo'!O:O,1,FALSE)</f>
        <v>5641</v>
      </c>
      <c r="V367"/>
      <c r="W367"/>
      <c r="X367"/>
      <c r="Y367"/>
      <c r="Z367"/>
    </row>
    <row r="368" spans="1:26">
      <c r="A368">
        <v>10</v>
      </c>
      <c r="B368" t="s">
        <v>714</v>
      </c>
      <c r="C368" t="s">
        <v>715</v>
      </c>
      <c r="D368">
        <v>81</v>
      </c>
      <c r="E368">
        <v>0</v>
      </c>
      <c r="F368">
        <v>31152.86</v>
      </c>
      <c r="G368" s="2">
        <f t="shared" si="42"/>
        <v>-31152.86</v>
      </c>
      <c r="H368" s="3" t="str">
        <f t="shared" si="43"/>
        <v>10</v>
      </c>
      <c r="I368" s="3" t="str">
        <f t="shared" si="44"/>
        <v>500</v>
      </c>
      <c r="J368" s="3">
        <v>500</v>
      </c>
      <c r="K368" s="3" t="str">
        <f>+VLOOKUP(J368,'Dimension descriptions'!P:R,3,FALSE)</f>
        <v>District Office</v>
      </c>
      <c r="L368" s="3" t="str">
        <f t="shared" si="45"/>
        <v>5642</v>
      </c>
      <c r="M368" s="10">
        <v>5642</v>
      </c>
      <c r="N368" s="3" t="str">
        <f t="shared" si="40"/>
        <v>1114</v>
      </c>
      <c r="O368" s="3" t="str">
        <f t="shared" si="41"/>
        <v>999</v>
      </c>
      <c r="P368" s="3" t="str">
        <f t="shared" si="46"/>
        <v>9</v>
      </c>
      <c r="Q368" s="11">
        <f>+VLOOKUP(M368,'Dimension descriptions'!K:M,2,FALSE)</f>
        <v>5642</v>
      </c>
      <c r="R368" s="33">
        <v>5642</v>
      </c>
      <c r="S368" s="11" t="str">
        <f>+VLOOKUP(R368,'Dimension descriptions'!K:M,3)</f>
        <v>ELED COUNSELOR</v>
      </c>
      <c r="T368" s="3" t="str">
        <f t="shared" si="47"/>
        <v>N</v>
      </c>
      <c r="U368">
        <f>+VLOOKUP(R368,'FY21 P13 Allotment memo'!O:O,1,FALSE)</f>
        <v>5642</v>
      </c>
      <c r="V368"/>
      <c r="W368"/>
      <c r="X368"/>
      <c r="Y368"/>
      <c r="Z368"/>
    </row>
    <row r="369" spans="1:26">
      <c r="A369">
        <v>10</v>
      </c>
      <c r="B369" t="s">
        <v>716</v>
      </c>
      <c r="C369" t="s">
        <v>717</v>
      </c>
      <c r="D369">
        <v>81</v>
      </c>
      <c r="E369">
        <v>0</v>
      </c>
      <c r="F369">
        <v>50000</v>
      </c>
      <c r="G369" s="2">
        <f t="shared" si="42"/>
        <v>-50000</v>
      </c>
      <c r="H369" s="3" t="str">
        <f t="shared" si="43"/>
        <v>10</v>
      </c>
      <c r="I369" s="3" t="str">
        <f t="shared" si="44"/>
        <v>500</v>
      </c>
      <c r="J369" s="3">
        <v>500</v>
      </c>
      <c r="K369" s="3" t="str">
        <f>+VLOOKUP(J369,'Dimension descriptions'!P:R,3,FALSE)</f>
        <v>District Office</v>
      </c>
      <c r="L369" s="3" t="str">
        <f t="shared" si="45"/>
        <v>5642</v>
      </c>
      <c r="M369" s="10">
        <v>5642</v>
      </c>
      <c r="N369" s="3" t="str">
        <f t="shared" si="40"/>
        <v>3400</v>
      </c>
      <c r="O369" s="3" t="str">
        <f t="shared" si="41"/>
        <v>999</v>
      </c>
      <c r="P369" s="3" t="str">
        <f t="shared" si="46"/>
        <v>9</v>
      </c>
      <c r="Q369" s="11">
        <f>+VLOOKUP(M369,'Dimension descriptions'!K:M,2,FALSE)</f>
        <v>5642</v>
      </c>
      <c r="R369" s="33">
        <v>5642</v>
      </c>
      <c r="S369" s="11" t="str">
        <f>+VLOOKUP(R369,'Dimension descriptions'!K:M,3)</f>
        <v>ELED COUNSELOR</v>
      </c>
      <c r="T369" s="3" t="str">
        <f t="shared" si="47"/>
        <v>N</v>
      </c>
      <c r="U369">
        <f>+VLOOKUP(R369,'FY21 P13 Allotment memo'!O:O,1,FALSE)</f>
        <v>5642</v>
      </c>
      <c r="V369"/>
      <c r="W369"/>
      <c r="X369"/>
      <c r="Y369"/>
      <c r="Z369"/>
    </row>
    <row r="370" spans="1:26">
      <c r="A370">
        <v>10</v>
      </c>
      <c r="B370" t="s">
        <v>718</v>
      </c>
      <c r="C370" t="s">
        <v>719</v>
      </c>
      <c r="D370">
        <v>81</v>
      </c>
      <c r="E370">
        <v>0</v>
      </c>
      <c r="F370">
        <v>0</v>
      </c>
      <c r="G370" s="2">
        <f t="shared" si="42"/>
        <v>0</v>
      </c>
      <c r="H370" s="3" t="str">
        <f t="shared" si="43"/>
        <v>10</v>
      </c>
      <c r="I370" s="3" t="str">
        <f t="shared" si="44"/>
        <v>500</v>
      </c>
      <c r="J370" s="3">
        <v>500</v>
      </c>
      <c r="K370" s="3" t="str">
        <f>+VLOOKUP(J370,'Dimension descriptions'!P:R,3,FALSE)</f>
        <v>District Office</v>
      </c>
      <c r="L370" s="3" t="str">
        <f t="shared" si="45"/>
        <v>5644</v>
      </c>
      <c r="M370" s="10">
        <v>5644</v>
      </c>
      <c r="N370" s="3" t="str">
        <f t="shared" si="40"/>
        <v>3800</v>
      </c>
      <c r="O370" s="3" t="str">
        <f t="shared" si="41"/>
        <v>999</v>
      </c>
      <c r="P370" s="3" t="str">
        <f t="shared" si="46"/>
        <v>9</v>
      </c>
      <c r="Q370" s="11">
        <f>+VLOOKUP(M370,'Dimension descriptions'!K:M,2,FALSE)</f>
        <v>5644</v>
      </c>
      <c r="R370" s="33">
        <v>5644</v>
      </c>
      <c r="S370" s="11" t="str">
        <f>+VLOOKUP(R370,'Dimension descriptions'!K:M,3)</f>
        <v>STEM Endorsement Incentive</v>
      </c>
      <c r="T370" s="3" t="str">
        <f t="shared" si="47"/>
        <v>N</v>
      </c>
      <c r="U370">
        <f>+VLOOKUP(R370,'FY21 P13 Allotment memo'!O:O,1,FALSE)</f>
        <v>5644</v>
      </c>
      <c r="V370"/>
      <c r="W370"/>
      <c r="X370"/>
      <c r="Y370"/>
      <c r="Z370"/>
    </row>
    <row r="371" spans="1:26">
      <c r="A371">
        <v>10</v>
      </c>
      <c r="B371" t="s">
        <v>720</v>
      </c>
      <c r="C371" t="s">
        <v>721</v>
      </c>
      <c r="D371">
        <v>81</v>
      </c>
      <c r="E371">
        <v>0</v>
      </c>
      <c r="F371">
        <v>0</v>
      </c>
      <c r="G371" s="2">
        <f t="shared" si="42"/>
        <v>0</v>
      </c>
      <c r="H371" s="3" t="str">
        <f t="shared" si="43"/>
        <v>10</v>
      </c>
      <c r="I371" s="3" t="str">
        <f t="shared" si="44"/>
        <v>500</v>
      </c>
      <c r="J371" s="3">
        <v>500</v>
      </c>
      <c r="K371" s="3" t="str">
        <f>+VLOOKUP(J371,'Dimension descriptions'!P:R,3,FALSE)</f>
        <v>District Office</v>
      </c>
      <c r="L371" s="3" t="str">
        <f t="shared" si="45"/>
        <v>5655</v>
      </c>
      <c r="M371" s="10">
        <v>5655</v>
      </c>
      <c r="N371" s="3" t="str">
        <f t="shared" si="40"/>
        <v>1114</v>
      </c>
      <c r="O371" s="3" t="str">
        <f t="shared" si="41"/>
        <v>999</v>
      </c>
      <c r="P371" s="3" t="str">
        <f t="shared" si="46"/>
        <v>9</v>
      </c>
      <c r="Q371" s="11">
        <f>+VLOOKUP(M371,'Dimension descriptions'!K:M,2,FALSE)</f>
        <v>5655</v>
      </c>
      <c r="R371" s="33">
        <v>5655</v>
      </c>
      <c r="S371" s="11" t="str">
        <f>+VLOOKUP(R371,'Dimension descriptions'!K:M,3)</f>
        <v>DIGITAL TEACHING &amp; LEARNING</v>
      </c>
      <c r="T371" s="3" t="str">
        <f t="shared" si="47"/>
        <v>N</v>
      </c>
      <c r="U371">
        <f>+VLOOKUP(R371,'FY21 P13 Allotment memo'!O:O,1,FALSE)</f>
        <v>5655</v>
      </c>
      <c r="V371"/>
      <c r="W371"/>
      <c r="X371"/>
      <c r="Y371"/>
      <c r="Z371"/>
    </row>
    <row r="372" spans="1:26">
      <c r="A372">
        <v>10</v>
      </c>
      <c r="B372" t="s">
        <v>722</v>
      </c>
      <c r="C372" t="s">
        <v>176</v>
      </c>
      <c r="D372">
        <v>81</v>
      </c>
      <c r="E372">
        <v>0</v>
      </c>
      <c r="F372">
        <v>161522.85</v>
      </c>
      <c r="G372" s="2">
        <f t="shared" si="42"/>
        <v>-161522.85</v>
      </c>
      <c r="H372" s="3" t="str">
        <f t="shared" si="43"/>
        <v>10</v>
      </c>
      <c r="I372" s="3" t="str">
        <f t="shared" si="44"/>
        <v>500</v>
      </c>
      <c r="J372" s="3">
        <v>500</v>
      </c>
      <c r="K372" s="3" t="str">
        <f>+VLOOKUP(J372,'Dimension descriptions'!P:R,3,FALSE)</f>
        <v>District Office</v>
      </c>
      <c r="L372" s="3" t="str">
        <f t="shared" si="45"/>
        <v>5655</v>
      </c>
      <c r="M372" s="10">
        <v>5655</v>
      </c>
      <c r="N372" s="3" t="str">
        <f t="shared" si="40"/>
        <v>3500</v>
      </c>
      <c r="O372" s="3" t="str">
        <f t="shared" si="41"/>
        <v>999</v>
      </c>
      <c r="P372" s="3" t="str">
        <f t="shared" si="46"/>
        <v>9</v>
      </c>
      <c r="Q372" s="11">
        <f>+VLOOKUP(M372,'Dimension descriptions'!K:M,2,FALSE)</f>
        <v>5655</v>
      </c>
      <c r="R372" s="33">
        <v>5655</v>
      </c>
      <c r="S372" s="11" t="str">
        <f>+VLOOKUP(R372,'Dimension descriptions'!K:M,3)</f>
        <v>DIGITAL TEACHING &amp; LEARNING</v>
      </c>
      <c r="T372" s="3" t="str">
        <f t="shared" si="47"/>
        <v>N</v>
      </c>
      <c r="U372">
        <f>+VLOOKUP(R372,'FY21 P13 Allotment memo'!O:O,1,FALSE)</f>
        <v>5655</v>
      </c>
      <c r="V372"/>
      <c r="W372"/>
      <c r="X372"/>
      <c r="Y372"/>
      <c r="Z372"/>
    </row>
    <row r="373" spans="1:26">
      <c r="A373">
        <v>10</v>
      </c>
      <c r="B373" t="s">
        <v>723</v>
      </c>
      <c r="C373" t="s">
        <v>724</v>
      </c>
      <c r="D373">
        <v>81</v>
      </c>
      <c r="E373">
        <v>0</v>
      </c>
      <c r="F373">
        <v>857597.07</v>
      </c>
      <c r="G373" s="2">
        <f t="shared" si="42"/>
        <v>-857597.07</v>
      </c>
      <c r="H373" s="3" t="str">
        <f t="shared" si="43"/>
        <v>10</v>
      </c>
      <c r="I373" s="3" t="str">
        <f t="shared" si="44"/>
        <v>500</v>
      </c>
      <c r="J373" s="3">
        <v>500</v>
      </c>
      <c r="K373" s="3" t="str">
        <f>+VLOOKUP(J373,'Dimension descriptions'!P:R,3,FALSE)</f>
        <v>District Office</v>
      </c>
      <c r="L373" s="3" t="str">
        <f t="shared" si="45"/>
        <v>5658</v>
      </c>
      <c r="M373" s="10">
        <v>5658</v>
      </c>
      <c r="N373" s="3" t="str">
        <f t="shared" si="40"/>
        <v>3200</v>
      </c>
      <c r="O373" s="3" t="str">
        <f t="shared" si="41"/>
        <v>999</v>
      </c>
      <c r="P373" s="3" t="str">
        <f t="shared" si="46"/>
        <v>9</v>
      </c>
      <c r="Q373" s="11">
        <f>+VLOOKUP(M373,'Dimension descriptions'!K:M,2,FALSE)</f>
        <v>5658</v>
      </c>
      <c r="R373" s="33">
        <v>5658</v>
      </c>
      <c r="S373" s="11" t="str">
        <f>+VLOOKUP(R373,'Dimension descriptions'!K:M,3)</f>
        <v>Supplemental Educator COVID-19 Stipend</v>
      </c>
      <c r="T373" s="3" t="str">
        <f t="shared" si="47"/>
        <v>N</v>
      </c>
      <c r="U373">
        <f>+VLOOKUP(R373,'FY21 P13 Allotment memo'!O:O,1,FALSE)</f>
        <v>5658</v>
      </c>
      <c r="V373"/>
      <c r="W373"/>
      <c r="X373"/>
      <c r="Y373"/>
      <c r="Z373"/>
    </row>
    <row r="374" spans="1:26">
      <c r="A374">
        <v>10</v>
      </c>
      <c r="B374" t="s">
        <v>725</v>
      </c>
      <c r="C374" t="s">
        <v>726</v>
      </c>
      <c r="D374">
        <v>81</v>
      </c>
      <c r="E374">
        <v>0</v>
      </c>
      <c r="F374">
        <v>6720.89</v>
      </c>
      <c r="G374" s="2">
        <f t="shared" si="42"/>
        <v>-6720.89</v>
      </c>
      <c r="H374" s="3" t="str">
        <f t="shared" si="43"/>
        <v>10</v>
      </c>
      <c r="I374" s="3" t="str">
        <f t="shared" si="44"/>
        <v>500</v>
      </c>
      <c r="J374" s="3">
        <v>500</v>
      </c>
      <c r="K374" s="3" t="str">
        <f>+VLOOKUP(J374,'Dimension descriptions'!P:R,3,FALSE)</f>
        <v>District Office</v>
      </c>
      <c r="L374" s="3" t="str">
        <f t="shared" si="45"/>
        <v>5668</v>
      </c>
      <c r="M374" s="10">
        <v>5668</v>
      </c>
      <c r="N374" s="3" t="str">
        <f t="shared" si="40"/>
        <v>1114</v>
      </c>
      <c r="O374" s="3" t="str">
        <f t="shared" si="41"/>
        <v>999</v>
      </c>
      <c r="P374" s="3" t="str">
        <f t="shared" si="46"/>
        <v>9</v>
      </c>
      <c r="Q374" s="11">
        <f>+VLOOKUP(M374,'Dimension descriptions'!K:M,2,FALSE)</f>
        <v>5668</v>
      </c>
      <c r="R374" s="33">
        <v>5668</v>
      </c>
      <c r="S374" s="11" t="str">
        <f>+VLOOKUP(R374,'Dimension descriptions'!K:M,3)</f>
        <v>Effective teach in high poverty schools</v>
      </c>
      <c r="T374" s="3" t="str">
        <f t="shared" si="47"/>
        <v>N</v>
      </c>
      <c r="U374">
        <f>+VLOOKUP(R374,'FY21 P13 Allotment memo'!O:O,1,FALSE)</f>
        <v>5668</v>
      </c>
      <c r="V374"/>
      <c r="W374"/>
      <c r="X374"/>
      <c r="Y374"/>
      <c r="Z374"/>
    </row>
    <row r="375" spans="1:26">
      <c r="A375">
        <v>10</v>
      </c>
      <c r="B375" t="s">
        <v>727</v>
      </c>
      <c r="C375" t="s">
        <v>728</v>
      </c>
      <c r="D375">
        <v>81</v>
      </c>
      <c r="E375">
        <v>0</v>
      </c>
      <c r="F375">
        <v>6696.42</v>
      </c>
      <c r="G375" s="2">
        <f t="shared" si="42"/>
        <v>-6696.42</v>
      </c>
      <c r="H375" s="3" t="str">
        <f t="shared" si="43"/>
        <v>10</v>
      </c>
      <c r="I375" s="3" t="str">
        <f t="shared" si="44"/>
        <v>500</v>
      </c>
      <c r="J375" s="3">
        <v>500</v>
      </c>
      <c r="K375" s="3" t="str">
        <f>+VLOOKUP(J375,'Dimension descriptions'!P:R,3,FALSE)</f>
        <v>District Office</v>
      </c>
      <c r="L375" s="3" t="str">
        <f t="shared" si="45"/>
        <v>5668</v>
      </c>
      <c r="M375" s="10">
        <v>5668</v>
      </c>
      <c r="N375" s="3" t="str">
        <f t="shared" si="40"/>
        <v>3400</v>
      </c>
      <c r="O375" s="3" t="str">
        <f t="shared" si="41"/>
        <v>999</v>
      </c>
      <c r="P375" s="3" t="str">
        <f t="shared" si="46"/>
        <v>9</v>
      </c>
      <c r="Q375" s="11">
        <f>+VLOOKUP(M375,'Dimension descriptions'!K:M,2,FALSE)</f>
        <v>5668</v>
      </c>
      <c r="R375" s="33">
        <v>5668</v>
      </c>
      <c r="S375" s="11" t="str">
        <f>+VLOOKUP(R375,'Dimension descriptions'!K:M,3)</f>
        <v>Effective teach in high poverty schools</v>
      </c>
      <c r="T375" s="3" t="str">
        <f t="shared" si="47"/>
        <v>N</v>
      </c>
      <c r="U375">
        <f>+VLOOKUP(R375,'FY21 P13 Allotment memo'!O:O,1,FALSE)</f>
        <v>5668</v>
      </c>
      <c r="V375"/>
      <c r="W375"/>
      <c r="X375"/>
      <c r="Y375"/>
      <c r="Z375"/>
    </row>
    <row r="376" spans="1:26">
      <c r="A376">
        <v>10</v>
      </c>
      <c r="B376" t="s">
        <v>729</v>
      </c>
      <c r="C376" t="s">
        <v>730</v>
      </c>
      <c r="D376">
        <v>81</v>
      </c>
      <c r="E376">
        <v>0</v>
      </c>
      <c r="F376">
        <v>0</v>
      </c>
      <c r="G376" s="2">
        <f t="shared" si="42"/>
        <v>0</v>
      </c>
      <c r="H376" s="3" t="str">
        <f t="shared" si="43"/>
        <v>10</v>
      </c>
      <c r="I376" s="3" t="str">
        <f t="shared" si="44"/>
        <v>500</v>
      </c>
      <c r="J376" s="3">
        <v>500</v>
      </c>
      <c r="K376" s="3" t="str">
        <f>+VLOOKUP(J376,'Dimension descriptions'!P:R,3,FALSE)</f>
        <v>District Office</v>
      </c>
      <c r="L376" s="3" t="str">
        <f t="shared" si="45"/>
        <v>5672</v>
      </c>
      <c r="M376" s="10">
        <v>5672</v>
      </c>
      <c r="N376" s="3" t="str">
        <f t="shared" si="40"/>
        <v>3772</v>
      </c>
      <c r="O376" s="3" t="str">
        <f t="shared" si="41"/>
        <v>999</v>
      </c>
      <c r="P376" s="3" t="str">
        <f t="shared" si="46"/>
        <v>9</v>
      </c>
      <c r="Q376" s="11">
        <f>+VLOOKUP(M376,'Dimension descriptions'!K:M,2,FALSE)</f>
        <v>5672</v>
      </c>
      <c r="R376" s="33">
        <v>5672</v>
      </c>
      <c r="S376" s="11" t="str">
        <f>+VLOOKUP(R376,'Dimension descriptions'!K:M,3)</f>
        <v>STATE SUBSTANCE ABUSE-FEE ON FINES</v>
      </c>
      <c r="T376" s="3" t="str">
        <f t="shared" si="47"/>
        <v>N</v>
      </c>
      <c r="U376" t="e">
        <f>+VLOOKUP(R376,'FY21 P13 Allotment memo'!O:O,1,FALSE)</f>
        <v>#N/A</v>
      </c>
      <c r="V376"/>
      <c r="W376"/>
      <c r="X376"/>
      <c r="Y376"/>
      <c r="Z376"/>
    </row>
    <row r="377" spans="1:26">
      <c r="A377">
        <v>10</v>
      </c>
      <c r="B377" t="s">
        <v>731</v>
      </c>
      <c r="C377" t="s">
        <v>732</v>
      </c>
      <c r="D377">
        <v>81</v>
      </c>
      <c r="E377">
        <v>0</v>
      </c>
      <c r="F377">
        <v>0</v>
      </c>
      <c r="G377" s="2">
        <f t="shared" si="42"/>
        <v>0</v>
      </c>
      <c r="H377" s="3" t="str">
        <f t="shared" si="43"/>
        <v>10</v>
      </c>
      <c r="I377" s="3" t="str">
        <f t="shared" si="44"/>
        <v>500</v>
      </c>
      <c r="J377" s="3">
        <v>500</v>
      </c>
      <c r="K377" s="3" t="str">
        <f>+VLOOKUP(J377,'Dimension descriptions'!P:R,3,FALSE)</f>
        <v>District Office</v>
      </c>
      <c r="L377" s="3" t="str">
        <f t="shared" si="45"/>
        <v>5674</v>
      </c>
      <c r="M377" s="10">
        <v>5674</v>
      </c>
      <c r="N377" s="3" t="str">
        <f t="shared" si="40"/>
        <v>1114</v>
      </c>
      <c r="O377" s="3" t="str">
        <f t="shared" si="41"/>
        <v>999</v>
      </c>
      <c r="P377" s="3" t="str">
        <f t="shared" si="46"/>
        <v>9</v>
      </c>
      <c r="Q377" s="11">
        <f>+VLOOKUP(M377,'Dimension descriptions'!K:M,2,FALSE)</f>
        <v>5674</v>
      </c>
      <c r="R377" s="33">
        <v>5674</v>
      </c>
      <c r="S377" s="11" t="str">
        <f>+VLOOKUP(R377,'Dimension descriptions'!K:M,3)</f>
        <v>SUICIDE PREVENTION</v>
      </c>
      <c r="T377" s="3" t="str">
        <f t="shared" si="47"/>
        <v>N</v>
      </c>
      <c r="U377">
        <f>+VLOOKUP(R377,'FY21 P13 Allotment memo'!O:O,1,FALSE)</f>
        <v>5674</v>
      </c>
      <c r="V377"/>
      <c r="W377"/>
      <c r="X377"/>
      <c r="Y377"/>
      <c r="Z377"/>
    </row>
    <row r="378" spans="1:26">
      <c r="A378">
        <v>10</v>
      </c>
      <c r="B378" t="s">
        <v>733</v>
      </c>
      <c r="C378" t="s">
        <v>734</v>
      </c>
      <c r="D378">
        <v>81</v>
      </c>
      <c r="E378">
        <v>0</v>
      </c>
      <c r="F378">
        <v>1770.28</v>
      </c>
      <c r="G378" s="2">
        <f t="shared" si="42"/>
        <v>-1770.28</v>
      </c>
      <c r="H378" s="3" t="str">
        <f t="shared" si="43"/>
        <v>10</v>
      </c>
      <c r="I378" s="3" t="str">
        <f t="shared" si="44"/>
        <v>500</v>
      </c>
      <c r="J378" s="3">
        <v>500</v>
      </c>
      <c r="K378" s="3" t="str">
        <f>+VLOOKUP(J378,'Dimension descriptions'!P:R,3,FALSE)</f>
        <v>District Office</v>
      </c>
      <c r="L378" s="3" t="str">
        <f t="shared" si="45"/>
        <v>5674</v>
      </c>
      <c r="M378" s="10">
        <v>5674</v>
      </c>
      <c r="N378" s="3" t="str">
        <f t="shared" si="40"/>
        <v>3800</v>
      </c>
      <c r="O378" s="3" t="str">
        <f t="shared" si="41"/>
        <v>999</v>
      </c>
      <c r="P378" s="3" t="str">
        <f t="shared" si="46"/>
        <v>9</v>
      </c>
      <c r="Q378" s="11">
        <f>+VLOOKUP(M378,'Dimension descriptions'!K:M,2,FALSE)</f>
        <v>5674</v>
      </c>
      <c r="R378" s="33">
        <v>5674</v>
      </c>
      <c r="S378" s="11" t="str">
        <f>+VLOOKUP(R378,'Dimension descriptions'!K:M,3)</f>
        <v>SUICIDE PREVENTION</v>
      </c>
      <c r="T378" s="3" t="str">
        <f t="shared" si="47"/>
        <v>N</v>
      </c>
      <c r="U378">
        <f>+VLOOKUP(R378,'FY21 P13 Allotment memo'!O:O,1,FALSE)</f>
        <v>5674</v>
      </c>
      <c r="V378"/>
      <c r="W378"/>
      <c r="X378"/>
      <c r="Y378"/>
      <c r="Z378"/>
    </row>
    <row r="379" spans="1:26">
      <c r="A379">
        <v>10</v>
      </c>
      <c r="B379" t="s">
        <v>735</v>
      </c>
      <c r="C379" t="s">
        <v>736</v>
      </c>
      <c r="D379">
        <v>81</v>
      </c>
      <c r="E379">
        <v>0</v>
      </c>
      <c r="F379">
        <v>41421.449999999997</v>
      </c>
      <c r="G379" s="2">
        <f t="shared" si="42"/>
        <v>-41421.449999999997</v>
      </c>
      <c r="H379" s="3" t="str">
        <f t="shared" si="43"/>
        <v>10</v>
      </c>
      <c r="I379" s="3" t="str">
        <f t="shared" si="44"/>
        <v>500</v>
      </c>
      <c r="J379" s="3">
        <v>500</v>
      </c>
      <c r="K379" s="3" t="str">
        <f>+VLOOKUP(J379,'Dimension descriptions'!P:R,3,FALSE)</f>
        <v>District Office</v>
      </c>
      <c r="L379" s="3" t="str">
        <f t="shared" si="45"/>
        <v>5676</v>
      </c>
      <c r="M379" s="10">
        <v>5676</v>
      </c>
      <c r="N379" s="3" t="str">
        <f t="shared" si="40"/>
        <v>3800</v>
      </c>
      <c r="O379" s="3" t="str">
        <f t="shared" si="41"/>
        <v>999</v>
      </c>
      <c r="P379" s="3" t="str">
        <f t="shared" si="46"/>
        <v>9</v>
      </c>
      <c r="Q379" s="11">
        <f>+VLOOKUP(M379,'Dimension descriptions'!K:M,2,FALSE)</f>
        <v>5676</v>
      </c>
      <c r="R379" s="33">
        <v>5676</v>
      </c>
      <c r="S379" s="11" t="str">
        <f>+VLOOKUP(R379,'Dimension descriptions'!K:M,3)</f>
        <v>IGP</v>
      </c>
      <c r="T379" s="3" t="str">
        <f t="shared" si="47"/>
        <v>N</v>
      </c>
      <c r="U379">
        <f>+VLOOKUP(R379,'FY21 P13 Allotment memo'!O:O,1,FALSE)</f>
        <v>5676</v>
      </c>
      <c r="V379"/>
      <c r="W379"/>
      <c r="X379"/>
      <c r="Y379"/>
      <c r="Z379"/>
    </row>
    <row r="380" spans="1:26">
      <c r="A380">
        <v>10</v>
      </c>
      <c r="B380" t="s">
        <v>737</v>
      </c>
      <c r="C380" t="s">
        <v>738</v>
      </c>
      <c r="D380">
        <v>81</v>
      </c>
      <c r="E380">
        <v>0</v>
      </c>
      <c r="F380">
        <v>0</v>
      </c>
      <c r="G380" s="2">
        <f t="shared" si="42"/>
        <v>0</v>
      </c>
      <c r="H380" s="3" t="str">
        <f t="shared" si="43"/>
        <v>10</v>
      </c>
      <c r="I380" s="3" t="str">
        <f t="shared" si="44"/>
        <v>500</v>
      </c>
      <c r="J380" s="3">
        <v>500</v>
      </c>
      <c r="K380" s="3" t="str">
        <f>+VLOOKUP(J380,'Dimension descriptions'!P:R,3,FALSE)</f>
        <v>District Office</v>
      </c>
      <c r="L380" s="3" t="str">
        <f t="shared" si="45"/>
        <v>5676</v>
      </c>
      <c r="M380" s="10">
        <v>5676</v>
      </c>
      <c r="N380" s="3" t="str">
        <f t="shared" si="40"/>
        <v>4700</v>
      </c>
      <c r="O380" s="3" t="str">
        <f t="shared" si="41"/>
        <v>999</v>
      </c>
      <c r="P380" s="3" t="str">
        <f t="shared" si="46"/>
        <v>9</v>
      </c>
      <c r="Q380" s="11">
        <f>+VLOOKUP(M380,'Dimension descriptions'!K:M,2,FALSE)</f>
        <v>5676</v>
      </c>
      <c r="R380" s="33">
        <v>5676</v>
      </c>
      <c r="S380" s="11" t="str">
        <f>+VLOOKUP(R380,'Dimension descriptions'!K:M,3)</f>
        <v>IGP</v>
      </c>
      <c r="T380" s="3" t="str">
        <f t="shared" si="47"/>
        <v>N</v>
      </c>
      <c r="U380">
        <f>+VLOOKUP(R380,'FY21 P13 Allotment memo'!O:O,1,FALSE)</f>
        <v>5676</v>
      </c>
      <c r="V380"/>
      <c r="W380"/>
      <c r="X380"/>
      <c r="Y380"/>
      <c r="Z380"/>
    </row>
    <row r="381" spans="1:26">
      <c r="A381">
        <v>10</v>
      </c>
      <c r="B381" t="s">
        <v>739</v>
      </c>
      <c r="C381" t="s">
        <v>740</v>
      </c>
      <c r="D381">
        <v>81</v>
      </c>
      <c r="E381">
        <v>0</v>
      </c>
      <c r="F381">
        <v>0</v>
      </c>
      <c r="G381" s="2">
        <f t="shared" si="42"/>
        <v>0</v>
      </c>
      <c r="H381" s="3" t="str">
        <f t="shared" si="43"/>
        <v>10</v>
      </c>
      <c r="I381" s="3" t="str">
        <f t="shared" si="44"/>
        <v>500</v>
      </c>
      <c r="J381" s="3">
        <v>500</v>
      </c>
      <c r="K381" s="3" t="str">
        <f>+VLOOKUP(J381,'Dimension descriptions'!P:R,3,FALSE)</f>
        <v>District Office</v>
      </c>
      <c r="L381" s="3" t="str">
        <f t="shared" si="45"/>
        <v>5677</v>
      </c>
      <c r="M381" s="10">
        <v>5677</v>
      </c>
      <c r="N381" s="3" t="str">
        <f t="shared" si="40"/>
        <v>3500</v>
      </c>
      <c r="O381" s="3" t="str">
        <f t="shared" si="41"/>
        <v>999</v>
      </c>
      <c r="P381" s="3" t="str">
        <f t="shared" si="46"/>
        <v>9</v>
      </c>
      <c r="Q381" s="11">
        <f>+VLOOKUP(M381,'Dimension descriptions'!K:M,2,FALSE)</f>
        <v>5677</v>
      </c>
      <c r="R381" s="33">
        <v>5677</v>
      </c>
      <c r="S381" s="11" t="str">
        <f>+VLOOKUP(R381,'Dimension descriptions'!K:M,3)</f>
        <v>IGP SUPPLEMENTAL</v>
      </c>
      <c r="T381" s="3" t="str">
        <f t="shared" si="47"/>
        <v>N</v>
      </c>
      <c r="U381">
        <f>+VLOOKUP(R381,'FY21 P13 Allotment memo'!O:O,1,FALSE)</f>
        <v>5677</v>
      </c>
      <c r="V381"/>
      <c r="W381"/>
      <c r="X381"/>
      <c r="Y381"/>
      <c r="Z381"/>
    </row>
    <row r="382" spans="1:26">
      <c r="A382">
        <v>10</v>
      </c>
      <c r="B382" t="s">
        <v>741</v>
      </c>
      <c r="C382" t="s">
        <v>742</v>
      </c>
      <c r="D382">
        <v>81</v>
      </c>
      <c r="E382">
        <v>0</v>
      </c>
      <c r="F382">
        <v>0</v>
      </c>
      <c r="G382" s="2">
        <f t="shared" si="42"/>
        <v>0</v>
      </c>
      <c r="H382" s="3" t="str">
        <f t="shared" si="43"/>
        <v>10</v>
      </c>
      <c r="I382" s="3" t="str">
        <f t="shared" si="44"/>
        <v>500</v>
      </c>
      <c r="J382" s="3">
        <v>500</v>
      </c>
      <c r="K382" s="3" t="str">
        <f>+VLOOKUP(J382,'Dimension descriptions'!P:R,3,FALSE)</f>
        <v>District Office</v>
      </c>
      <c r="L382" s="3" t="str">
        <f t="shared" si="45"/>
        <v>5677</v>
      </c>
      <c r="M382" s="10">
        <v>5677</v>
      </c>
      <c r="N382" s="3" t="str">
        <f t="shared" si="40"/>
        <v>4700</v>
      </c>
      <c r="O382" s="3" t="str">
        <f t="shared" si="41"/>
        <v>999</v>
      </c>
      <c r="P382" s="3" t="str">
        <f t="shared" si="46"/>
        <v>9</v>
      </c>
      <c r="Q382" s="11">
        <f>+VLOOKUP(M382,'Dimension descriptions'!K:M,2,FALSE)</f>
        <v>5677</v>
      </c>
      <c r="R382" s="33">
        <v>5677</v>
      </c>
      <c r="S382" s="11" t="str">
        <f>+VLOOKUP(R382,'Dimension descriptions'!K:M,3)</f>
        <v>IGP SUPPLEMENTAL</v>
      </c>
      <c r="T382" s="3" t="str">
        <f t="shared" si="47"/>
        <v>N</v>
      </c>
      <c r="U382">
        <f>+VLOOKUP(R382,'FY21 P13 Allotment memo'!O:O,1,FALSE)</f>
        <v>5677</v>
      </c>
      <c r="V382"/>
      <c r="W382"/>
      <c r="X382"/>
      <c r="Y382"/>
      <c r="Z382"/>
    </row>
    <row r="383" spans="1:26">
      <c r="A383">
        <v>10</v>
      </c>
      <c r="B383" t="s">
        <v>743</v>
      </c>
      <c r="C383" t="s">
        <v>744</v>
      </c>
      <c r="D383">
        <v>81</v>
      </c>
      <c r="E383">
        <v>0</v>
      </c>
      <c r="F383">
        <v>796291.75</v>
      </c>
      <c r="G383" s="2">
        <f t="shared" si="42"/>
        <v>-796291.75</v>
      </c>
      <c r="H383" s="3" t="str">
        <f t="shared" si="43"/>
        <v>10</v>
      </c>
      <c r="I383" s="3" t="str">
        <f t="shared" si="44"/>
        <v>500</v>
      </c>
      <c r="J383" s="3">
        <v>500</v>
      </c>
      <c r="K383" s="3" t="str">
        <f>+VLOOKUP(J383,'Dimension descriptions'!P:R,3,FALSE)</f>
        <v>District Office</v>
      </c>
      <c r="L383" s="3" t="str">
        <f t="shared" si="45"/>
        <v>5678</v>
      </c>
      <c r="M383" s="10">
        <v>5678</v>
      </c>
      <c r="N383" s="3" t="str">
        <f t="shared" si="40"/>
        <v>3500</v>
      </c>
      <c r="O383" s="3" t="str">
        <f t="shared" si="41"/>
        <v>999</v>
      </c>
      <c r="P383" s="3" t="str">
        <f t="shared" si="46"/>
        <v>9</v>
      </c>
      <c r="Q383" s="11">
        <f>+VLOOKUP(M383,'Dimension descriptions'!K:M,2,FALSE)</f>
        <v>5678</v>
      </c>
      <c r="R383" s="33">
        <v>5678</v>
      </c>
      <c r="S383" s="11" t="str">
        <f>+VLOOKUP(R383,'Dimension descriptions'!K:M,3)</f>
        <v>Teacher and Student Success Program</v>
      </c>
      <c r="T383" s="3" t="str">
        <f t="shared" si="47"/>
        <v>N</v>
      </c>
      <c r="U383">
        <f>+VLOOKUP(R383,'FY21 P13 Allotment memo'!O:O,1,FALSE)</f>
        <v>5678</v>
      </c>
      <c r="V383"/>
      <c r="W383"/>
      <c r="X383"/>
      <c r="Y383"/>
      <c r="Z383"/>
    </row>
    <row r="384" spans="1:26">
      <c r="A384">
        <v>10</v>
      </c>
      <c r="B384" t="s">
        <v>745</v>
      </c>
      <c r="C384" t="s">
        <v>746</v>
      </c>
      <c r="D384">
        <v>81</v>
      </c>
      <c r="E384">
        <v>0</v>
      </c>
      <c r="F384">
        <v>38026.78</v>
      </c>
      <c r="G384" s="2">
        <f t="shared" si="42"/>
        <v>-38026.78</v>
      </c>
      <c r="H384" s="3" t="str">
        <f t="shared" si="43"/>
        <v>10</v>
      </c>
      <c r="I384" s="3" t="str">
        <f t="shared" si="44"/>
        <v>500</v>
      </c>
      <c r="J384" s="3">
        <v>500</v>
      </c>
      <c r="K384" s="3" t="str">
        <f>+VLOOKUP(J384,'Dimension descriptions'!P:R,3,FALSE)</f>
        <v>District Office</v>
      </c>
      <c r="L384" s="3" t="str">
        <f t="shared" si="45"/>
        <v>5695</v>
      </c>
      <c r="M384" s="10">
        <v>5695</v>
      </c>
      <c r="N384" s="3" t="str">
        <f t="shared" si="40"/>
        <v>3100</v>
      </c>
      <c r="O384" s="3" t="str">
        <f t="shared" si="41"/>
        <v>999</v>
      </c>
      <c r="P384" s="3" t="str">
        <f t="shared" si="46"/>
        <v>9</v>
      </c>
      <c r="Q384" s="11">
        <f>+VLOOKUP(M384,'Dimension descriptions'!K:M,2,FALSE)</f>
        <v>5695</v>
      </c>
      <c r="R384" s="33">
        <v>5695</v>
      </c>
      <c r="S384" s="11" t="str">
        <f>+VLOOKUP(R384,'Dimension descriptions'!K:M,3)</f>
        <v>Corona Relief - State</v>
      </c>
      <c r="T384" s="3" t="str">
        <f t="shared" si="47"/>
        <v>N</v>
      </c>
      <c r="U384">
        <f>+VLOOKUP(R384,'FY21 P13 Allotment memo'!O:O,1,FALSE)</f>
        <v>5695</v>
      </c>
      <c r="V384"/>
      <c r="W384"/>
      <c r="X384"/>
      <c r="Y384"/>
      <c r="Z384"/>
    </row>
    <row r="385" spans="1:26">
      <c r="A385">
        <v>10</v>
      </c>
      <c r="B385" t="s">
        <v>747</v>
      </c>
      <c r="C385" t="s">
        <v>748</v>
      </c>
      <c r="D385">
        <v>81</v>
      </c>
      <c r="E385">
        <v>0</v>
      </c>
      <c r="F385">
        <v>0</v>
      </c>
      <c r="G385" s="2">
        <f t="shared" si="42"/>
        <v>0</v>
      </c>
      <c r="H385" s="3" t="str">
        <f t="shared" si="43"/>
        <v>10</v>
      </c>
      <c r="I385" s="3" t="str">
        <f t="shared" si="44"/>
        <v>500</v>
      </c>
      <c r="J385" s="3">
        <v>500</v>
      </c>
      <c r="K385" s="3" t="str">
        <f>+VLOOKUP(J385,'Dimension descriptions'!P:R,3,FALSE)</f>
        <v>District Office</v>
      </c>
      <c r="L385" s="3" t="str">
        <f t="shared" si="45"/>
        <v>5699</v>
      </c>
      <c r="M385" s="10">
        <v>5699</v>
      </c>
      <c r="N385" s="3" t="str">
        <f t="shared" si="40"/>
        <v>3799</v>
      </c>
      <c r="O385" s="3" t="str">
        <f t="shared" si="41"/>
        <v>999</v>
      </c>
      <c r="P385" s="3" t="str">
        <f t="shared" si="46"/>
        <v>9</v>
      </c>
      <c r="Q385" s="11">
        <f>+VLOOKUP(M385,'Dimension descriptions'!K:M,2,FALSE)</f>
        <v>5699</v>
      </c>
      <c r="R385" s="33">
        <v>5699</v>
      </c>
      <c r="S385" s="11" t="str">
        <f>+VLOOKUP(R385,'Dimension descriptions'!K:M,3)</f>
        <v>EVALUATION AND ASSESMENT</v>
      </c>
      <c r="T385" s="3" t="str">
        <f t="shared" si="47"/>
        <v>N</v>
      </c>
      <c r="U385" t="e">
        <f>+VLOOKUP(R385,'FY21 P13 Allotment memo'!O:O,1,FALSE)</f>
        <v>#N/A</v>
      </c>
      <c r="V385"/>
      <c r="W385"/>
      <c r="X385"/>
      <c r="Y385"/>
      <c r="Z385"/>
    </row>
    <row r="386" spans="1:26">
      <c r="A386">
        <v>10</v>
      </c>
      <c r="B386" t="s">
        <v>749</v>
      </c>
      <c r="C386" t="s">
        <v>750</v>
      </c>
      <c r="D386">
        <v>81</v>
      </c>
      <c r="E386">
        <v>0</v>
      </c>
      <c r="F386">
        <v>0</v>
      </c>
      <c r="G386" s="2">
        <f t="shared" si="42"/>
        <v>0</v>
      </c>
      <c r="H386" s="3" t="str">
        <f t="shared" si="43"/>
        <v>10</v>
      </c>
      <c r="I386" s="3" t="str">
        <f t="shared" si="44"/>
        <v>500</v>
      </c>
      <c r="J386" s="3">
        <v>500</v>
      </c>
      <c r="K386" s="3" t="str">
        <f>+VLOOKUP(J386,'Dimension descriptions'!P:R,3,FALSE)</f>
        <v>District Office</v>
      </c>
      <c r="L386" s="3" t="str">
        <f t="shared" si="45"/>
        <v>5700</v>
      </c>
      <c r="M386" s="10">
        <v>5700</v>
      </c>
      <c r="N386" s="3" t="str">
        <f t="shared" si="40"/>
        <v>1310</v>
      </c>
      <c r="O386" s="3" t="str">
        <f t="shared" si="41"/>
        <v>999</v>
      </c>
      <c r="P386" s="3" t="str">
        <f t="shared" si="46"/>
        <v>9</v>
      </c>
      <c r="Q386" s="11">
        <f>+VLOOKUP(M386,'Dimension descriptions'!K:M,2,FALSE)</f>
        <v>5700</v>
      </c>
      <c r="R386" s="33">
        <v>5700</v>
      </c>
      <c r="S386" s="11" t="str">
        <f>+VLOOKUP(R386,'Dimension descriptions'!K:M,3)</f>
        <v>ESL ENDORSEMENT - FISCAL AGENT</v>
      </c>
      <c r="T386" s="3" t="str">
        <f t="shared" si="47"/>
        <v>N</v>
      </c>
      <c r="U386" t="e">
        <f>+VLOOKUP(R386,'FY21 P13 Allotment memo'!O:O,1,FALSE)</f>
        <v>#N/A</v>
      </c>
      <c r="V386"/>
      <c r="W386"/>
      <c r="X386"/>
      <c r="Y386"/>
      <c r="Z386"/>
    </row>
    <row r="387" spans="1:26">
      <c r="A387">
        <v>10</v>
      </c>
      <c r="B387" t="s">
        <v>751</v>
      </c>
      <c r="C387" t="s">
        <v>752</v>
      </c>
      <c r="D387">
        <v>81</v>
      </c>
      <c r="E387">
        <v>0</v>
      </c>
      <c r="F387">
        <v>326030.99</v>
      </c>
      <c r="G387" s="2">
        <f t="shared" si="42"/>
        <v>-326030.99</v>
      </c>
      <c r="H387" s="3" t="str">
        <f t="shared" si="43"/>
        <v>10</v>
      </c>
      <c r="I387" s="3" t="str">
        <f t="shared" si="44"/>
        <v>500</v>
      </c>
      <c r="J387" s="3">
        <v>500</v>
      </c>
      <c r="K387" s="3" t="str">
        <f>+VLOOKUP(J387,'Dimension descriptions'!P:R,3,FALSE)</f>
        <v>District Office</v>
      </c>
      <c r="L387" s="3" t="str">
        <f t="shared" si="45"/>
        <v>5805</v>
      </c>
      <c r="M387" s="10">
        <v>5805</v>
      </c>
      <c r="N387" s="3" t="str">
        <f t="shared" si="40"/>
        <v>1114</v>
      </c>
      <c r="O387" s="3" t="str">
        <f t="shared" si="41"/>
        <v>999</v>
      </c>
      <c r="P387" s="3" t="str">
        <f t="shared" si="46"/>
        <v>9</v>
      </c>
      <c r="Q387" s="11">
        <f>+VLOOKUP(M387,'Dimension descriptions'!K:M,2,FALSE)</f>
        <v>5805</v>
      </c>
      <c r="R387" s="33">
        <v>5805</v>
      </c>
      <c r="S387" s="11" t="str">
        <f>+VLOOKUP(R387,'Dimension descriptions'!K:M,3)</f>
        <v>READING ACHIEVEMENT</v>
      </c>
      <c r="T387" s="3" t="str">
        <f t="shared" si="47"/>
        <v>N</v>
      </c>
      <c r="U387">
        <f>+VLOOKUP(R387,'FY21 P13 Allotment memo'!O:O,1,FALSE)</f>
        <v>5805</v>
      </c>
      <c r="V387"/>
      <c r="W387"/>
      <c r="X387"/>
      <c r="Y387"/>
      <c r="Z387"/>
    </row>
    <row r="388" spans="1:26">
      <c r="A388">
        <v>10</v>
      </c>
      <c r="B388" t="s">
        <v>753</v>
      </c>
      <c r="C388" t="s">
        <v>754</v>
      </c>
      <c r="D388">
        <v>81</v>
      </c>
      <c r="E388">
        <v>0</v>
      </c>
      <c r="F388">
        <v>0</v>
      </c>
      <c r="G388" s="2">
        <f t="shared" si="42"/>
        <v>0</v>
      </c>
      <c r="H388" s="3" t="str">
        <f t="shared" si="43"/>
        <v>10</v>
      </c>
      <c r="I388" s="3" t="str">
        <f t="shared" si="44"/>
        <v>500</v>
      </c>
      <c r="J388" s="3">
        <v>500</v>
      </c>
      <c r="K388" s="3" t="str">
        <f>+VLOOKUP(J388,'Dimension descriptions'!P:R,3,FALSE)</f>
        <v>District Office</v>
      </c>
      <c r="L388" s="3" t="str">
        <f t="shared" si="45"/>
        <v>5805</v>
      </c>
      <c r="M388" s="10">
        <v>5805</v>
      </c>
      <c r="N388" s="3" t="str">
        <f t="shared" si="40"/>
        <v>1116</v>
      </c>
      <c r="O388" s="3" t="str">
        <f t="shared" si="41"/>
        <v>999</v>
      </c>
      <c r="P388" s="3" t="str">
        <f t="shared" si="46"/>
        <v>9</v>
      </c>
      <c r="Q388" s="11">
        <f>+VLOOKUP(M388,'Dimension descriptions'!K:M,2,FALSE)</f>
        <v>5805</v>
      </c>
      <c r="R388" s="33">
        <v>5805</v>
      </c>
      <c r="S388" s="11" t="str">
        <f>+VLOOKUP(R388,'Dimension descriptions'!K:M,3)</f>
        <v>READING ACHIEVEMENT</v>
      </c>
      <c r="T388" s="3" t="str">
        <f t="shared" si="47"/>
        <v>N</v>
      </c>
      <c r="U388">
        <f>+VLOOKUP(R388,'FY21 P13 Allotment memo'!O:O,1,FALSE)</f>
        <v>5805</v>
      </c>
      <c r="V388"/>
      <c r="W388"/>
      <c r="X388"/>
      <c r="Y388"/>
      <c r="Z388"/>
    </row>
    <row r="389" spans="1:26">
      <c r="A389">
        <v>10</v>
      </c>
      <c r="B389" t="s">
        <v>755</v>
      </c>
      <c r="C389" t="s">
        <v>756</v>
      </c>
      <c r="D389">
        <v>81</v>
      </c>
      <c r="E389">
        <v>0</v>
      </c>
      <c r="F389">
        <v>0</v>
      </c>
      <c r="G389" s="2">
        <f t="shared" si="42"/>
        <v>0</v>
      </c>
      <c r="H389" s="3" t="str">
        <f t="shared" si="43"/>
        <v>10</v>
      </c>
      <c r="I389" s="3" t="str">
        <f t="shared" si="44"/>
        <v>500</v>
      </c>
      <c r="J389" s="3">
        <v>500</v>
      </c>
      <c r="K389" s="3" t="str">
        <f>+VLOOKUP(J389,'Dimension descriptions'!P:R,3,FALSE)</f>
        <v>District Office</v>
      </c>
      <c r="L389" s="3" t="str">
        <f t="shared" si="45"/>
        <v>5805</v>
      </c>
      <c r="M389" s="10">
        <v>5805</v>
      </c>
      <c r="N389" s="3" t="str">
        <f t="shared" si="40"/>
        <v>1117</v>
      </c>
      <c r="O389" s="3" t="str">
        <f t="shared" si="41"/>
        <v>999</v>
      </c>
      <c r="P389" s="3" t="str">
        <f t="shared" si="46"/>
        <v>9</v>
      </c>
      <c r="Q389" s="11">
        <f>+VLOOKUP(M389,'Dimension descriptions'!K:M,2,FALSE)</f>
        <v>5805</v>
      </c>
      <c r="R389" s="33">
        <v>5805</v>
      </c>
      <c r="S389" s="11" t="str">
        <f>+VLOOKUP(R389,'Dimension descriptions'!K:M,3)</f>
        <v>READING ACHIEVEMENT</v>
      </c>
      <c r="T389" s="3" t="str">
        <f t="shared" si="47"/>
        <v>N</v>
      </c>
      <c r="U389">
        <f>+VLOOKUP(R389,'FY21 P13 Allotment memo'!O:O,1,FALSE)</f>
        <v>5805</v>
      </c>
      <c r="V389"/>
      <c r="W389"/>
      <c r="X389"/>
      <c r="Y389"/>
      <c r="Z389"/>
    </row>
    <row r="390" spans="1:26">
      <c r="A390">
        <v>10</v>
      </c>
      <c r="B390" t="s">
        <v>757</v>
      </c>
      <c r="C390" t="s">
        <v>758</v>
      </c>
      <c r="D390">
        <v>81</v>
      </c>
      <c r="E390">
        <v>0</v>
      </c>
      <c r="F390">
        <v>0</v>
      </c>
      <c r="G390" s="2">
        <f t="shared" si="42"/>
        <v>0</v>
      </c>
      <c r="H390" s="3" t="str">
        <f t="shared" si="43"/>
        <v>10</v>
      </c>
      <c r="I390" s="3" t="str">
        <f t="shared" si="44"/>
        <v>500</v>
      </c>
      <c r="J390" s="3">
        <v>500</v>
      </c>
      <c r="K390" s="3" t="str">
        <f>+VLOOKUP(J390,'Dimension descriptions'!P:R,3,FALSE)</f>
        <v>District Office</v>
      </c>
      <c r="L390" s="3" t="str">
        <f t="shared" si="45"/>
        <v>5805</v>
      </c>
      <c r="M390" s="10">
        <v>5805</v>
      </c>
      <c r="N390" s="3" t="str">
        <f t="shared" ref="N390:N453" si="48">+MID(B390,16,4)</f>
        <v>1166</v>
      </c>
      <c r="O390" s="3" t="str">
        <f t="shared" ref="O390:O453" si="49">+RIGHT(B390,3)</f>
        <v>999</v>
      </c>
      <c r="P390" s="3" t="str">
        <f t="shared" si="46"/>
        <v>9</v>
      </c>
      <c r="Q390" s="11">
        <f>+VLOOKUP(M390,'Dimension descriptions'!K:M,2,FALSE)</f>
        <v>5805</v>
      </c>
      <c r="R390" s="33">
        <v>5805</v>
      </c>
      <c r="S390" s="11" t="str">
        <f>+VLOOKUP(R390,'Dimension descriptions'!K:M,3)</f>
        <v>READING ACHIEVEMENT</v>
      </c>
      <c r="T390" s="3" t="str">
        <f t="shared" si="47"/>
        <v>N</v>
      </c>
      <c r="U390">
        <f>+VLOOKUP(R390,'FY21 P13 Allotment memo'!O:O,1,FALSE)</f>
        <v>5805</v>
      </c>
      <c r="V390"/>
      <c r="W390"/>
      <c r="X390"/>
      <c r="Y390"/>
      <c r="Z390"/>
    </row>
    <row r="391" spans="1:26">
      <c r="A391">
        <v>10</v>
      </c>
      <c r="B391" t="s">
        <v>759</v>
      </c>
      <c r="C391" t="s">
        <v>760</v>
      </c>
      <c r="D391">
        <v>81</v>
      </c>
      <c r="E391">
        <v>0</v>
      </c>
      <c r="F391">
        <v>123658.91</v>
      </c>
      <c r="G391" s="2">
        <f t="shared" ref="G391:G454" si="50">+E391-F391</f>
        <v>-123658.91</v>
      </c>
      <c r="H391" s="3" t="str">
        <f t="shared" ref="H391:H454" si="51">+LEFT(B391,2)</f>
        <v>10</v>
      </c>
      <c r="I391" s="3" t="str">
        <f t="shared" ref="I391:I454" si="52">+MID(B391,4,3)</f>
        <v>500</v>
      </c>
      <c r="J391" s="3">
        <v>500</v>
      </c>
      <c r="K391" s="3" t="str">
        <f>+VLOOKUP(J391,'Dimension descriptions'!P:R,3,FALSE)</f>
        <v>District Office</v>
      </c>
      <c r="L391" s="3" t="str">
        <f t="shared" ref="L391:L454" si="53">+MID(B391,11,4)</f>
        <v>5805</v>
      </c>
      <c r="M391" s="10">
        <v>5805</v>
      </c>
      <c r="N391" s="3" t="str">
        <f t="shared" si="48"/>
        <v>3805</v>
      </c>
      <c r="O391" s="3" t="str">
        <f t="shared" si="49"/>
        <v>999</v>
      </c>
      <c r="P391" s="3" t="str">
        <f t="shared" ref="P391:P454" si="54">+LEFT(O391,1)</f>
        <v>9</v>
      </c>
      <c r="Q391" s="11">
        <f>+VLOOKUP(M391,'Dimension descriptions'!K:M,2,FALSE)</f>
        <v>5805</v>
      </c>
      <c r="R391" s="33">
        <v>5805</v>
      </c>
      <c r="S391" s="11" t="str">
        <f>+VLOOKUP(R391,'Dimension descriptions'!K:M,3)</f>
        <v>READING ACHIEVEMENT</v>
      </c>
      <c r="T391" s="3" t="str">
        <f t="shared" ref="T391:T454" si="55">+IF(Q391=M391,"N","Y")</f>
        <v>N</v>
      </c>
      <c r="U391">
        <f>+VLOOKUP(R391,'FY21 P13 Allotment memo'!O:O,1,FALSE)</f>
        <v>5805</v>
      </c>
      <c r="V391"/>
      <c r="W391"/>
      <c r="X391"/>
      <c r="Y391"/>
      <c r="Z391"/>
    </row>
    <row r="392" spans="1:26">
      <c r="A392">
        <v>10</v>
      </c>
      <c r="B392" t="s">
        <v>761</v>
      </c>
      <c r="C392" t="s">
        <v>762</v>
      </c>
      <c r="D392">
        <v>81</v>
      </c>
      <c r="E392">
        <v>0</v>
      </c>
      <c r="F392">
        <v>151296.04</v>
      </c>
      <c r="G392" s="2">
        <f t="shared" si="50"/>
        <v>-151296.04</v>
      </c>
      <c r="H392" s="3" t="str">
        <f t="shared" si="51"/>
        <v>10</v>
      </c>
      <c r="I392" s="3" t="str">
        <f t="shared" si="52"/>
        <v>500</v>
      </c>
      <c r="J392" s="3">
        <v>500</v>
      </c>
      <c r="K392" s="3" t="str">
        <f>+VLOOKUP(J392,'Dimension descriptions'!P:R,3,FALSE)</f>
        <v>District Office</v>
      </c>
      <c r="L392" s="3" t="str">
        <f t="shared" si="53"/>
        <v>5807</v>
      </c>
      <c r="M392" s="10">
        <v>5807</v>
      </c>
      <c r="N392" s="3" t="str">
        <f t="shared" si="48"/>
        <v>3800</v>
      </c>
      <c r="O392" s="3" t="str">
        <f t="shared" si="49"/>
        <v>999</v>
      </c>
      <c r="P392" s="3" t="str">
        <f t="shared" si="54"/>
        <v>9</v>
      </c>
      <c r="Q392" s="11">
        <f>+VLOOKUP(M392,'Dimension descriptions'!K:M,2,FALSE)</f>
        <v>5807</v>
      </c>
      <c r="R392" s="33">
        <v>5807</v>
      </c>
      <c r="S392" s="11" t="str">
        <f>+VLOOKUP(R392,'Dimension descriptions'!K:M,3)</f>
        <v>TSSP</v>
      </c>
      <c r="T392" s="3" t="str">
        <f t="shared" si="55"/>
        <v>N</v>
      </c>
      <c r="U392">
        <f>+VLOOKUP(R392,'FY21 P13 Allotment memo'!O:O,1,FALSE)</f>
        <v>5807</v>
      </c>
      <c r="V392"/>
      <c r="W392"/>
      <c r="X392"/>
      <c r="Y392"/>
      <c r="Z392"/>
    </row>
    <row r="393" spans="1:26">
      <c r="A393">
        <v>10</v>
      </c>
      <c r="B393" t="s">
        <v>763</v>
      </c>
      <c r="C393" t="s">
        <v>764</v>
      </c>
      <c r="D393">
        <v>81</v>
      </c>
      <c r="E393">
        <v>0</v>
      </c>
      <c r="F393">
        <v>0</v>
      </c>
      <c r="G393" s="2">
        <f t="shared" si="50"/>
        <v>0</v>
      </c>
      <c r="H393" s="3" t="str">
        <f t="shared" si="51"/>
        <v>10</v>
      </c>
      <c r="I393" s="3" t="str">
        <f t="shared" si="52"/>
        <v>500</v>
      </c>
      <c r="J393" s="3">
        <v>500</v>
      </c>
      <c r="K393" s="3" t="str">
        <f>+VLOOKUP(J393,'Dimension descriptions'!P:R,3,FALSE)</f>
        <v>District Office</v>
      </c>
      <c r="L393" s="3" t="str">
        <f t="shared" si="53"/>
        <v>5810</v>
      </c>
      <c r="M393" s="10">
        <v>5810</v>
      </c>
      <c r="N393" s="3" t="str">
        <f t="shared" si="48"/>
        <v>1114</v>
      </c>
      <c r="O393" s="3" t="str">
        <f t="shared" si="49"/>
        <v>999</v>
      </c>
      <c r="P393" s="3" t="str">
        <f t="shared" si="54"/>
        <v>9</v>
      </c>
      <c r="Q393" s="11">
        <f>+VLOOKUP(M393,'Dimension descriptions'!K:M,2,FALSE)</f>
        <v>5810</v>
      </c>
      <c r="R393" s="33">
        <v>5810</v>
      </c>
      <c r="S393" s="11" t="str">
        <f>+VLOOKUP(R393,'Dimension descriptions'!K:M,3)</f>
        <v>MEDIA SUPPLEMENTAL</v>
      </c>
      <c r="T393" s="3" t="str">
        <f t="shared" si="55"/>
        <v>N</v>
      </c>
      <c r="U393">
        <f>+VLOOKUP(R393,'FY21 P13 Allotment memo'!O:O,1,FALSE)</f>
        <v>5810</v>
      </c>
      <c r="V393"/>
      <c r="W393"/>
      <c r="X393"/>
      <c r="Y393"/>
      <c r="Z393"/>
    </row>
    <row r="394" spans="1:26">
      <c r="A394">
        <v>10</v>
      </c>
      <c r="B394" t="s">
        <v>765</v>
      </c>
      <c r="C394" t="s">
        <v>766</v>
      </c>
      <c r="D394">
        <v>81</v>
      </c>
      <c r="E394">
        <v>0</v>
      </c>
      <c r="F394">
        <v>7275.7</v>
      </c>
      <c r="G394" s="2">
        <f t="shared" si="50"/>
        <v>-7275.7</v>
      </c>
      <c r="H394" s="3" t="str">
        <f t="shared" si="51"/>
        <v>10</v>
      </c>
      <c r="I394" s="3" t="str">
        <f t="shared" si="52"/>
        <v>500</v>
      </c>
      <c r="J394" s="3">
        <v>500</v>
      </c>
      <c r="K394" s="3" t="str">
        <f>+VLOOKUP(J394,'Dimension descriptions'!P:R,3,FALSE)</f>
        <v>District Office</v>
      </c>
      <c r="L394" s="3" t="str">
        <f t="shared" si="53"/>
        <v>5810</v>
      </c>
      <c r="M394" s="10">
        <v>5810</v>
      </c>
      <c r="N394" s="3" t="str">
        <f t="shared" si="48"/>
        <v>3500</v>
      </c>
      <c r="O394" s="3" t="str">
        <f t="shared" si="49"/>
        <v>999</v>
      </c>
      <c r="P394" s="3" t="str">
        <f t="shared" si="54"/>
        <v>9</v>
      </c>
      <c r="Q394" s="11">
        <f>+VLOOKUP(M394,'Dimension descriptions'!K:M,2,FALSE)</f>
        <v>5810</v>
      </c>
      <c r="R394" s="33">
        <v>5810</v>
      </c>
      <c r="S394" s="11" t="str">
        <f>+VLOOKUP(R394,'Dimension descriptions'!K:M,3)</f>
        <v>MEDIA SUPPLEMENTAL</v>
      </c>
      <c r="T394" s="3" t="str">
        <f t="shared" si="55"/>
        <v>N</v>
      </c>
      <c r="U394">
        <f>+VLOOKUP(R394,'FY21 P13 Allotment memo'!O:O,1,FALSE)</f>
        <v>5810</v>
      </c>
      <c r="V394"/>
      <c r="W394"/>
      <c r="X394"/>
      <c r="Y394"/>
      <c r="Z394"/>
    </row>
    <row r="395" spans="1:26">
      <c r="A395">
        <v>10</v>
      </c>
      <c r="B395" t="s">
        <v>767</v>
      </c>
      <c r="C395" t="s">
        <v>768</v>
      </c>
      <c r="D395">
        <v>81</v>
      </c>
      <c r="E395">
        <v>0</v>
      </c>
      <c r="F395">
        <v>0</v>
      </c>
      <c r="G395" s="2">
        <f t="shared" si="50"/>
        <v>0</v>
      </c>
      <c r="H395" s="3" t="str">
        <f t="shared" si="51"/>
        <v>10</v>
      </c>
      <c r="I395" s="3" t="str">
        <f t="shared" si="52"/>
        <v>500</v>
      </c>
      <c r="J395" s="3">
        <v>500</v>
      </c>
      <c r="K395" s="3" t="str">
        <f>+VLOOKUP(J395,'Dimension descriptions'!P:R,3,FALSE)</f>
        <v>District Office</v>
      </c>
      <c r="L395" s="3" t="str">
        <f t="shared" si="53"/>
        <v>5816</v>
      </c>
      <c r="M395" s="10">
        <v>5816</v>
      </c>
      <c r="N395" s="3" t="str">
        <f t="shared" si="48"/>
        <v>1114</v>
      </c>
      <c r="O395" s="3" t="str">
        <f t="shared" si="49"/>
        <v>999</v>
      </c>
      <c r="P395" s="3" t="str">
        <f t="shared" si="54"/>
        <v>9</v>
      </c>
      <c r="Q395" s="11">
        <f>+VLOOKUP(M395,'Dimension descriptions'!K:M,2,FALSE)</f>
        <v>5816</v>
      </c>
      <c r="R395" s="33">
        <v>5816</v>
      </c>
      <c r="S395" s="11" t="str">
        <f>+VLOOKUP(R395,'Dimension descriptions'!K:M,3)</f>
        <v>HB 162 TEXTBOOKS</v>
      </c>
      <c r="T395" s="3" t="str">
        <f t="shared" si="55"/>
        <v>N</v>
      </c>
      <c r="U395" t="e">
        <f>+VLOOKUP(R395,'FY21 P13 Allotment memo'!O:O,1,FALSE)</f>
        <v>#N/A</v>
      </c>
      <c r="V395"/>
      <c r="W395"/>
      <c r="X395"/>
      <c r="Y395"/>
      <c r="Z395"/>
    </row>
    <row r="396" spans="1:26">
      <c r="A396">
        <v>10</v>
      </c>
      <c r="B396" t="s">
        <v>769</v>
      </c>
      <c r="C396" t="s">
        <v>770</v>
      </c>
      <c r="D396">
        <v>81</v>
      </c>
      <c r="E396">
        <v>0</v>
      </c>
      <c r="F396">
        <v>0</v>
      </c>
      <c r="G396" s="2">
        <f t="shared" si="50"/>
        <v>0</v>
      </c>
      <c r="H396" s="3" t="str">
        <f t="shared" si="51"/>
        <v>10</v>
      </c>
      <c r="I396" s="3" t="str">
        <f t="shared" si="52"/>
        <v>500</v>
      </c>
      <c r="J396" s="3">
        <v>500</v>
      </c>
      <c r="K396" s="3" t="str">
        <f>+VLOOKUP(J396,'Dimension descriptions'!P:R,3,FALSE)</f>
        <v>District Office</v>
      </c>
      <c r="L396" s="3" t="str">
        <f t="shared" si="53"/>
        <v>5816</v>
      </c>
      <c r="M396" s="10">
        <v>5816</v>
      </c>
      <c r="N396" s="3" t="str">
        <f t="shared" si="48"/>
        <v>3816</v>
      </c>
      <c r="O396" s="3" t="str">
        <f t="shared" si="49"/>
        <v>999</v>
      </c>
      <c r="P396" s="3" t="str">
        <f t="shared" si="54"/>
        <v>9</v>
      </c>
      <c r="Q396" s="11">
        <f>+VLOOKUP(M396,'Dimension descriptions'!K:M,2,FALSE)</f>
        <v>5816</v>
      </c>
      <c r="R396" s="33">
        <v>5816</v>
      </c>
      <c r="S396" s="11" t="str">
        <f>+VLOOKUP(R396,'Dimension descriptions'!K:M,3)</f>
        <v>HB 162 TEXTBOOKS</v>
      </c>
      <c r="T396" s="3" t="str">
        <f t="shared" si="55"/>
        <v>N</v>
      </c>
      <c r="U396" t="e">
        <f>+VLOOKUP(R396,'FY21 P13 Allotment memo'!O:O,1,FALSE)</f>
        <v>#N/A</v>
      </c>
      <c r="V396"/>
      <c r="W396"/>
      <c r="X396"/>
      <c r="Y396"/>
      <c r="Z396"/>
    </row>
    <row r="397" spans="1:26">
      <c r="A397">
        <v>10</v>
      </c>
      <c r="B397" t="s">
        <v>771</v>
      </c>
      <c r="C397" t="s">
        <v>772</v>
      </c>
      <c r="D397">
        <v>81</v>
      </c>
      <c r="E397">
        <v>0</v>
      </c>
      <c r="F397">
        <v>0</v>
      </c>
      <c r="G397" s="2">
        <f t="shared" si="50"/>
        <v>0</v>
      </c>
      <c r="H397" s="3" t="str">
        <f t="shared" si="51"/>
        <v>10</v>
      </c>
      <c r="I397" s="3" t="str">
        <f t="shared" si="52"/>
        <v>500</v>
      </c>
      <c r="J397" s="3">
        <v>500</v>
      </c>
      <c r="K397" s="3" t="str">
        <f>+VLOOKUP(J397,'Dimension descriptions'!P:R,3,FALSE)</f>
        <v>District Office</v>
      </c>
      <c r="L397" s="3" t="str">
        <f t="shared" si="53"/>
        <v>5861</v>
      </c>
      <c r="M397" s="10">
        <v>5861</v>
      </c>
      <c r="N397" s="3" t="str">
        <f t="shared" si="48"/>
        <v>3861</v>
      </c>
      <c r="O397" s="3" t="str">
        <f t="shared" si="49"/>
        <v>999</v>
      </c>
      <c r="P397" s="3" t="str">
        <f t="shared" si="54"/>
        <v>9</v>
      </c>
      <c r="Q397" s="11">
        <f>+VLOOKUP(M397,'Dimension descriptions'!K:M,2,FALSE)</f>
        <v>5861</v>
      </c>
      <c r="R397" s="33">
        <v>5861</v>
      </c>
      <c r="S397" s="11" t="str">
        <f>+VLOOKUP(R397,'Dimension descriptions'!K:M,3)</f>
        <v>MATH &amp; SCIENCE TSSP</v>
      </c>
      <c r="T397" s="3" t="str">
        <f t="shared" si="55"/>
        <v>N</v>
      </c>
      <c r="U397" t="e">
        <f>+VLOOKUP(R397,'FY21 P13 Allotment memo'!O:O,1,FALSE)</f>
        <v>#N/A</v>
      </c>
      <c r="V397"/>
      <c r="W397"/>
      <c r="X397"/>
      <c r="Y397"/>
      <c r="Z397"/>
    </row>
    <row r="398" spans="1:26">
      <c r="A398">
        <v>10</v>
      </c>
      <c r="B398" t="s">
        <v>773</v>
      </c>
      <c r="C398" t="s">
        <v>774</v>
      </c>
      <c r="D398">
        <v>81</v>
      </c>
      <c r="E398">
        <v>0</v>
      </c>
      <c r="F398">
        <v>0</v>
      </c>
      <c r="G398" s="2">
        <f t="shared" si="50"/>
        <v>0</v>
      </c>
      <c r="H398" s="3" t="str">
        <f t="shared" si="51"/>
        <v>10</v>
      </c>
      <c r="I398" s="3" t="str">
        <f t="shared" si="52"/>
        <v>500</v>
      </c>
      <c r="J398" s="3">
        <v>500</v>
      </c>
      <c r="K398" s="3" t="str">
        <f>+VLOOKUP(J398,'Dimension descriptions'!P:R,3,FALSE)</f>
        <v>District Office</v>
      </c>
      <c r="L398" s="3" t="str">
        <f t="shared" si="53"/>
        <v>5868</v>
      </c>
      <c r="M398" s="10">
        <v>5868</v>
      </c>
      <c r="N398" s="3" t="str">
        <f t="shared" si="48"/>
        <v>1114</v>
      </c>
      <c r="O398" s="3" t="str">
        <f t="shared" si="49"/>
        <v>999</v>
      </c>
      <c r="P398" s="3" t="str">
        <f t="shared" si="54"/>
        <v>9</v>
      </c>
      <c r="Q398" s="11">
        <f>+VLOOKUP(M398,'Dimension descriptions'!K:M,2,FALSE)</f>
        <v>5868</v>
      </c>
      <c r="R398" s="33">
        <v>5868</v>
      </c>
      <c r="S398" s="11" t="str">
        <f>+VLOOKUP(R398,'Dimension descriptions'!K:M,3)</f>
        <v>TEACHER MATERIALS &amp; SUPPLIES</v>
      </c>
      <c r="T398" s="3" t="str">
        <f t="shared" si="55"/>
        <v>N</v>
      </c>
      <c r="U398">
        <f>+VLOOKUP(R398,'FY21 P13 Allotment memo'!O:O,1,FALSE)</f>
        <v>5868</v>
      </c>
      <c r="V398"/>
      <c r="W398"/>
      <c r="X398"/>
      <c r="Y398"/>
      <c r="Z398"/>
    </row>
    <row r="399" spans="1:26">
      <c r="A399">
        <v>10</v>
      </c>
      <c r="B399" t="s">
        <v>775</v>
      </c>
      <c r="C399" t="s">
        <v>776</v>
      </c>
      <c r="D399">
        <v>81</v>
      </c>
      <c r="E399">
        <v>0</v>
      </c>
      <c r="F399">
        <v>50409.25</v>
      </c>
      <c r="G399" s="2">
        <f t="shared" si="50"/>
        <v>-50409.25</v>
      </c>
      <c r="H399" s="3" t="str">
        <f t="shared" si="51"/>
        <v>10</v>
      </c>
      <c r="I399" s="3" t="str">
        <f t="shared" si="52"/>
        <v>500</v>
      </c>
      <c r="J399" s="3">
        <v>500</v>
      </c>
      <c r="K399" s="3" t="str">
        <f>+VLOOKUP(J399,'Dimension descriptions'!P:R,3,FALSE)</f>
        <v>District Office</v>
      </c>
      <c r="L399" s="3" t="str">
        <f t="shared" si="53"/>
        <v>5868</v>
      </c>
      <c r="M399" s="10">
        <v>5868</v>
      </c>
      <c r="N399" s="3" t="str">
        <f t="shared" si="48"/>
        <v>3868</v>
      </c>
      <c r="O399" s="3" t="str">
        <f t="shared" si="49"/>
        <v>999</v>
      </c>
      <c r="P399" s="3" t="str">
        <f t="shared" si="54"/>
        <v>9</v>
      </c>
      <c r="Q399" s="11">
        <f>+VLOOKUP(M399,'Dimension descriptions'!K:M,2,FALSE)</f>
        <v>5868</v>
      </c>
      <c r="R399" s="33">
        <v>5868</v>
      </c>
      <c r="S399" s="11" t="str">
        <f>+VLOOKUP(R399,'Dimension descriptions'!K:M,3)</f>
        <v>TEACHER MATERIALS &amp; SUPPLIES</v>
      </c>
      <c r="T399" s="3" t="str">
        <f t="shared" si="55"/>
        <v>N</v>
      </c>
      <c r="U399">
        <f>+VLOOKUP(R399,'FY21 P13 Allotment memo'!O:O,1,FALSE)</f>
        <v>5868</v>
      </c>
      <c r="V399"/>
      <c r="W399"/>
      <c r="X399"/>
      <c r="Y399"/>
      <c r="Z399"/>
    </row>
    <row r="400" spans="1:26">
      <c r="A400">
        <v>10</v>
      </c>
      <c r="B400" t="s">
        <v>777</v>
      </c>
      <c r="C400" t="s">
        <v>778</v>
      </c>
      <c r="D400">
        <v>81</v>
      </c>
      <c r="E400">
        <v>0</v>
      </c>
      <c r="F400">
        <v>0</v>
      </c>
      <c r="G400" s="2">
        <f t="shared" si="50"/>
        <v>0</v>
      </c>
      <c r="H400" s="3" t="str">
        <f t="shared" si="51"/>
        <v>10</v>
      </c>
      <c r="I400" s="3" t="str">
        <f t="shared" si="52"/>
        <v>500</v>
      </c>
      <c r="J400" s="3">
        <v>500</v>
      </c>
      <c r="K400" s="3" t="str">
        <f>+VLOOKUP(J400,'Dimension descriptions'!P:R,3,FALSE)</f>
        <v>District Office</v>
      </c>
      <c r="L400" s="3" t="str">
        <f t="shared" si="53"/>
        <v>5876</v>
      </c>
      <c r="M400" s="10">
        <v>5876</v>
      </c>
      <c r="N400" s="3" t="str">
        <f t="shared" si="48"/>
        <v>1114</v>
      </c>
      <c r="O400" s="3" t="str">
        <f t="shared" si="49"/>
        <v>999</v>
      </c>
      <c r="P400" s="3" t="str">
        <f t="shared" si="54"/>
        <v>9</v>
      </c>
      <c r="Q400" s="11">
        <f>+VLOOKUP(M400,'Dimension descriptions'!K:M,2,FALSE)</f>
        <v>5876</v>
      </c>
      <c r="R400" s="33">
        <v>5876</v>
      </c>
      <c r="S400" s="11" t="str">
        <f>+VLOOKUP(R400,'Dimension descriptions'!K:M,3)</f>
        <v>LEGISLATIVE SALARY ADJUSTMENT</v>
      </c>
      <c r="T400" s="3" t="str">
        <f t="shared" si="55"/>
        <v>N</v>
      </c>
      <c r="U400">
        <f>+VLOOKUP(R400,'FY21 P13 Allotment memo'!O:O,1,FALSE)</f>
        <v>5876</v>
      </c>
      <c r="V400"/>
      <c r="W400"/>
      <c r="X400"/>
      <c r="Y400"/>
      <c r="Z400"/>
    </row>
    <row r="401" spans="1:26">
      <c r="A401">
        <v>10</v>
      </c>
      <c r="B401" t="s">
        <v>779</v>
      </c>
      <c r="C401" t="s">
        <v>780</v>
      </c>
      <c r="D401">
        <v>81</v>
      </c>
      <c r="E401">
        <v>0</v>
      </c>
      <c r="F401">
        <v>1571028.76</v>
      </c>
      <c r="G401" s="2">
        <f t="shared" si="50"/>
        <v>-1571028.76</v>
      </c>
      <c r="H401" s="3" t="str">
        <f t="shared" si="51"/>
        <v>10</v>
      </c>
      <c r="I401" s="3" t="str">
        <f t="shared" si="52"/>
        <v>500</v>
      </c>
      <c r="J401" s="3">
        <v>500</v>
      </c>
      <c r="K401" s="3" t="str">
        <f>+VLOOKUP(J401,'Dimension descriptions'!P:R,3,FALSE)</f>
        <v>District Office</v>
      </c>
      <c r="L401" s="3" t="str">
        <f t="shared" si="53"/>
        <v>5876</v>
      </c>
      <c r="M401" s="10">
        <v>5876</v>
      </c>
      <c r="N401" s="3" t="str">
        <f t="shared" si="48"/>
        <v>3876</v>
      </c>
      <c r="O401" s="3" t="str">
        <f t="shared" si="49"/>
        <v>999</v>
      </c>
      <c r="P401" s="3" t="str">
        <f t="shared" si="54"/>
        <v>9</v>
      </c>
      <c r="Q401" s="11">
        <f>+VLOOKUP(M401,'Dimension descriptions'!K:M,2,FALSE)</f>
        <v>5876</v>
      </c>
      <c r="R401" s="33">
        <v>5876</v>
      </c>
      <c r="S401" s="11" t="str">
        <f>+VLOOKUP(R401,'Dimension descriptions'!K:M,3)</f>
        <v>LEGISLATIVE SALARY ADJUSTMENT</v>
      </c>
      <c r="T401" s="3" t="str">
        <f t="shared" si="55"/>
        <v>N</v>
      </c>
      <c r="U401">
        <f>+VLOOKUP(R401,'FY21 P13 Allotment memo'!O:O,1,FALSE)</f>
        <v>5876</v>
      </c>
      <c r="V401"/>
      <c r="W401"/>
      <c r="X401"/>
      <c r="Y401"/>
      <c r="Z401"/>
    </row>
    <row r="402" spans="1:26">
      <c r="A402">
        <v>10</v>
      </c>
      <c r="B402" t="s">
        <v>781</v>
      </c>
      <c r="C402" t="s">
        <v>782</v>
      </c>
      <c r="D402">
        <v>81</v>
      </c>
      <c r="E402">
        <v>0</v>
      </c>
      <c r="F402">
        <v>0</v>
      </c>
      <c r="G402" s="2">
        <f t="shared" si="50"/>
        <v>0</v>
      </c>
      <c r="H402" s="3" t="str">
        <f t="shared" si="51"/>
        <v>10</v>
      </c>
      <c r="I402" s="3" t="str">
        <f t="shared" si="52"/>
        <v>500</v>
      </c>
      <c r="J402" s="3">
        <v>500</v>
      </c>
      <c r="K402" s="3" t="str">
        <f>+VLOOKUP(J402,'Dimension descriptions'!P:R,3,FALSE)</f>
        <v>District Office</v>
      </c>
      <c r="L402" s="3" t="str">
        <f t="shared" si="53"/>
        <v>5878</v>
      </c>
      <c r="M402" s="10">
        <v>5878</v>
      </c>
      <c r="N402" s="3" t="str">
        <f t="shared" si="48"/>
        <v>3878</v>
      </c>
      <c r="O402" s="3" t="str">
        <f t="shared" si="49"/>
        <v>999</v>
      </c>
      <c r="P402" s="3" t="str">
        <f t="shared" si="54"/>
        <v>9</v>
      </c>
      <c r="Q402" s="11">
        <f>+VLOOKUP(M402,'Dimension descriptions'!K:M,2,FALSE)</f>
        <v>5878</v>
      </c>
      <c r="R402" s="33">
        <v>5878</v>
      </c>
      <c r="S402" s="11" t="str">
        <f>+VLOOKUP(R402,'Dimension descriptions'!K:M,3)</f>
        <v>SPECIAL ED EXTENDED YEAR STIPENDS</v>
      </c>
      <c r="T402" s="3" t="str">
        <f t="shared" si="55"/>
        <v>N</v>
      </c>
      <c r="U402" t="e">
        <f>+VLOOKUP(R402,'FY21 P13 Allotment memo'!O:O,1,FALSE)</f>
        <v>#N/A</v>
      </c>
      <c r="V402"/>
      <c r="W402"/>
      <c r="X402"/>
      <c r="Y402"/>
      <c r="Z402"/>
    </row>
    <row r="403" spans="1:26">
      <c r="A403">
        <v>10</v>
      </c>
      <c r="B403" t="s">
        <v>783</v>
      </c>
      <c r="C403" t="s">
        <v>784</v>
      </c>
      <c r="D403">
        <v>81</v>
      </c>
      <c r="E403">
        <v>0</v>
      </c>
      <c r="F403">
        <v>0</v>
      </c>
      <c r="G403" s="2">
        <f t="shared" si="50"/>
        <v>0</v>
      </c>
      <c r="H403" s="3" t="str">
        <f t="shared" si="51"/>
        <v>10</v>
      </c>
      <c r="I403" s="3" t="str">
        <f t="shared" si="52"/>
        <v>500</v>
      </c>
      <c r="J403" s="3">
        <v>500</v>
      </c>
      <c r="K403" s="3" t="str">
        <f>+VLOOKUP(J403,'Dimension descriptions'!P:R,3,FALSE)</f>
        <v>District Office</v>
      </c>
      <c r="L403" s="3" t="str">
        <f t="shared" si="53"/>
        <v>5881</v>
      </c>
      <c r="M403" s="10">
        <v>5881</v>
      </c>
      <c r="N403" s="3" t="str">
        <f t="shared" si="48"/>
        <v>1114</v>
      </c>
      <c r="O403" s="3" t="str">
        <f t="shared" si="49"/>
        <v>999</v>
      </c>
      <c r="P403" s="3" t="str">
        <f t="shared" si="54"/>
        <v>9</v>
      </c>
      <c r="Q403" s="11">
        <f>+VLOOKUP(M403,'Dimension descriptions'!K:M,2,FALSE)</f>
        <v>5881</v>
      </c>
      <c r="R403" s="33">
        <v>5881</v>
      </c>
      <c r="S403" s="11" t="str">
        <f>+VLOOKUP(R403,'Dimension descriptions'!K:M,3)</f>
        <v>USTAR PROGRAM</v>
      </c>
      <c r="T403" s="3" t="str">
        <f t="shared" si="55"/>
        <v>N</v>
      </c>
      <c r="U403">
        <f>+VLOOKUP(R403,'FY21 P13 Allotment memo'!O:O,1,FALSE)</f>
        <v>5881</v>
      </c>
      <c r="V403"/>
      <c r="W403"/>
      <c r="X403"/>
      <c r="Y403"/>
      <c r="Z403"/>
    </row>
    <row r="404" spans="1:26">
      <c r="A404">
        <v>10</v>
      </c>
      <c r="B404" t="s">
        <v>785</v>
      </c>
      <c r="C404" t="s">
        <v>786</v>
      </c>
      <c r="D404">
        <v>81</v>
      </c>
      <c r="E404">
        <v>0</v>
      </c>
      <c r="F404">
        <v>0</v>
      </c>
      <c r="G404" s="2">
        <f t="shared" si="50"/>
        <v>0</v>
      </c>
      <c r="H404" s="3" t="str">
        <f t="shared" si="51"/>
        <v>10</v>
      </c>
      <c r="I404" s="3" t="str">
        <f t="shared" si="52"/>
        <v>500</v>
      </c>
      <c r="J404" s="3">
        <v>500</v>
      </c>
      <c r="K404" s="3" t="str">
        <f>+VLOOKUP(J404,'Dimension descriptions'!P:R,3,FALSE)</f>
        <v>District Office</v>
      </c>
      <c r="L404" s="3" t="str">
        <f t="shared" si="53"/>
        <v>5881</v>
      </c>
      <c r="M404" s="10">
        <v>5881</v>
      </c>
      <c r="N404" s="3" t="str">
        <f t="shared" si="48"/>
        <v>1900</v>
      </c>
      <c r="O404" s="3" t="str">
        <f t="shared" si="49"/>
        <v>999</v>
      </c>
      <c r="P404" s="3" t="str">
        <f t="shared" si="54"/>
        <v>9</v>
      </c>
      <c r="Q404" s="11">
        <f>+VLOOKUP(M404,'Dimension descriptions'!K:M,2,FALSE)</f>
        <v>5881</v>
      </c>
      <c r="R404" s="33">
        <v>5881</v>
      </c>
      <c r="S404" s="11" t="str">
        <f>+VLOOKUP(R404,'Dimension descriptions'!K:M,3)</f>
        <v>USTAR PROGRAM</v>
      </c>
      <c r="T404" s="3" t="str">
        <f t="shared" si="55"/>
        <v>N</v>
      </c>
      <c r="U404">
        <f>+VLOOKUP(R404,'FY21 P13 Allotment memo'!O:O,1,FALSE)</f>
        <v>5881</v>
      </c>
      <c r="V404"/>
      <c r="W404"/>
      <c r="X404"/>
      <c r="Y404"/>
      <c r="Z404"/>
    </row>
    <row r="405" spans="1:26">
      <c r="A405">
        <v>10</v>
      </c>
      <c r="B405" t="s">
        <v>787</v>
      </c>
      <c r="C405" t="s">
        <v>788</v>
      </c>
      <c r="D405">
        <v>81</v>
      </c>
      <c r="E405">
        <v>0</v>
      </c>
      <c r="F405">
        <v>177.2</v>
      </c>
      <c r="G405" s="2">
        <f t="shared" si="50"/>
        <v>-177.2</v>
      </c>
      <c r="H405" s="3" t="str">
        <f t="shared" si="51"/>
        <v>10</v>
      </c>
      <c r="I405" s="3" t="str">
        <f t="shared" si="52"/>
        <v>500</v>
      </c>
      <c r="J405" s="3">
        <v>500</v>
      </c>
      <c r="K405" s="3" t="str">
        <f>+VLOOKUP(J405,'Dimension descriptions'!P:R,3,FALSE)</f>
        <v>District Office</v>
      </c>
      <c r="L405" s="3" t="str">
        <f t="shared" si="53"/>
        <v>5881</v>
      </c>
      <c r="M405" s="10">
        <v>5881</v>
      </c>
      <c r="N405" s="3" t="str">
        <f t="shared" si="48"/>
        <v>3881</v>
      </c>
      <c r="O405" s="3" t="str">
        <f t="shared" si="49"/>
        <v>999</v>
      </c>
      <c r="P405" s="3" t="str">
        <f t="shared" si="54"/>
        <v>9</v>
      </c>
      <c r="Q405" s="11">
        <f>+VLOOKUP(M405,'Dimension descriptions'!K:M,2,FALSE)</f>
        <v>5881</v>
      </c>
      <c r="R405" s="33">
        <v>5881</v>
      </c>
      <c r="S405" s="11" t="str">
        <f>+VLOOKUP(R405,'Dimension descriptions'!K:M,3)</f>
        <v>USTAR PROGRAM</v>
      </c>
      <c r="T405" s="3" t="str">
        <f t="shared" si="55"/>
        <v>N</v>
      </c>
      <c r="U405">
        <f>+VLOOKUP(R405,'FY21 P13 Allotment memo'!O:O,1,FALSE)</f>
        <v>5881</v>
      </c>
      <c r="V405"/>
      <c r="W405"/>
      <c r="X405"/>
      <c r="Y405"/>
      <c r="Z405"/>
    </row>
    <row r="406" spans="1:26">
      <c r="A406">
        <v>10</v>
      </c>
      <c r="B406" t="s">
        <v>789</v>
      </c>
      <c r="C406" t="s">
        <v>790</v>
      </c>
      <c r="D406">
        <v>81</v>
      </c>
      <c r="E406">
        <v>0</v>
      </c>
      <c r="F406">
        <v>12639.16</v>
      </c>
      <c r="G406" s="2">
        <f t="shared" si="50"/>
        <v>-12639.16</v>
      </c>
      <c r="H406" s="3" t="str">
        <f t="shared" si="51"/>
        <v>10</v>
      </c>
      <c r="I406" s="3" t="str">
        <f t="shared" si="52"/>
        <v>500</v>
      </c>
      <c r="J406" s="3">
        <v>500</v>
      </c>
      <c r="K406" s="3" t="str">
        <f>+VLOOKUP(J406,'Dimension descriptions'!P:R,3,FALSE)</f>
        <v>District Office</v>
      </c>
      <c r="L406" s="3" t="str">
        <f t="shared" si="53"/>
        <v>5882</v>
      </c>
      <c r="M406" s="10">
        <v>5882</v>
      </c>
      <c r="N406" s="3" t="str">
        <f t="shared" si="48"/>
        <v>1114</v>
      </c>
      <c r="O406" s="3" t="str">
        <f t="shared" si="49"/>
        <v>999</v>
      </c>
      <c r="P406" s="3" t="str">
        <f t="shared" si="54"/>
        <v>9</v>
      </c>
      <c r="Q406" s="11">
        <f>+VLOOKUP(M406,'Dimension descriptions'!K:M,2,FALSE)</f>
        <v>5882</v>
      </c>
      <c r="R406" s="33">
        <v>5882</v>
      </c>
      <c r="S406" s="11" t="str">
        <f>+VLOOKUP(R406,'Dimension descriptions'!K:M,3)</f>
        <v>BTS ARTS PROGRAM</v>
      </c>
      <c r="T406" s="3" t="str">
        <f t="shared" si="55"/>
        <v>N</v>
      </c>
      <c r="U406">
        <f>+VLOOKUP(R406,'FY21 P13 Allotment memo'!O:O,1,FALSE)</f>
        <v>5882</v>
      </c>
      <c r="V406"/>
      <c r="W406"/>
      <c r="X406"/>
      <c r="Y406"/>
      <c r="Z406"/>
    </row>
    <row r="407" spans="1:26">
      <c r="A407">
        <v>10</v>
      </c>
      <c r="B407" t="s">
        <v>791</v>
      </c>
      <c r="C407" t="s">
        <v>792</v>
      </c>
      <c r="D407">
        <v>81</v>
      </c>
      <c r="E407">
        <v>0</v>
      </c>
      <c r="F407">
        <v>144880.29999999999</v>
      </c>
      <c r="G407" s="2">
        <f t="shared" si="50"/>
        <v>-144880.29999999999</v>
      </c>
      <c r="H407" s="3" t="str">
        <f t="shared" si="51"/>
        <v>10</v>
      </c>
      <c r="I407" s="3" t="str">
        <f t="shared" si="52"/>
        <v>500</v>
      </c>
      <c r="J407" s="3">
        <v>500</v>
      </c>
      <c r="K407" s="3" t="str">
        <f>+VLOOKUP(J407,'Dimension descriptions'!P:R,3,FALSE)</f>
        <v>District Office</v>
      </c>
      <c r="L407" s="3" t="str">
        <f t="shared" si="53"/>
        <v>5882</v>
      </c>
      <c r="M407" s="10">
        <v>5882</v>
      </c>
      <c r="N407" s="3" t="str">
        <f t="shared" si="48"/>
        <v>3500</v>
      </c>
      <c r="O407" s="3" t="str">
        <f t="shared" si="49"/>
        <v>999</v>
      </c>
      <c r="P407" s="3" t="str">
        <f t="shared" si="54"/>
        <v>9</v>
      </c>
      <c r="Q407" s="11">
        <f>+VLOOKUP(M407,'Dimension descriptions'!K:M,2,FALSE)</f>
        <v>5882</v>
      </c>
      <c r="R407" s="33">
        <v>5882</v>
      </c>
      <c r="S407" s="11" t="str">
        <f>+VLOOKUP(R407,'Dimension descriptions'!K:M,3)</f>
        <v>BTS ARTS PROGRAM</v>
      </c>
      <c r="T407" s="3" t="str">
        <f t="shared" si="55"/>
        <v>N</v>
      </c>
      <c r="U407">
        <f>+VLOOKUP(R407,'FY21 P13 Allotment memo'!O:O,1,FALSE)</f>
        <v>5882</v>
      </c>
      <c r="V407"/>
      <c r="W407"/>
      <c r="X407"/>
      <c r="Y407"/>
      <c r="Z407"/>
    </row>
    <row r="408" spans="1:26">
      <c r="A408">
        <v>10</v>
      </c>
      <c r="B408" t="s">
        <v>793</v>
      </c>
      <c r="C408" t="s">
        <v>794</v>
      </c>
      <c r="D408">
        <v>81</v>
      </c>
      <c r="E408">
        <v>0</v>
      </c>
      <c r="F408">
        <v>0</v>
      </c>
      <c r="G408" s="2">
        <f t="shared" si="50"/>
        <v>0</v>
      </c>
      <c r="H408" s="3" t="str">
        <f t="shared" si="51"/>
        <v>10</v>
      </c>
      <c r="I408" s="3" t="str">
        <f t="shared" si="52"/>
        <v>500</v>
      </c>
      <c r="J408" s="3">
        <v>500</v>
      </c>
      <c r="K408" s="3" t="str">
        <f>+VLOOKUP(J408,'Dimension descriptions'!P:R,3,FALSE)</f>
        <v>District Office</v>
      </c>
      <c r="L408" s="3" t="str">
        <f t="shared" si="53"/>
        <v>5901</v>
      </c>
      <c r="M408" s="10">
        <v>5901</v>
      </c>
      <c r="N408" s="3" t="str">
        <f t="shared" si="48"/>
        <v>3155</v>
      </c>
      <c r="O408" s="3" t="str">
        <f t="shared" si="49"/>
        <v>999</v>
      </c>
      <c r="P408" s="3" t="str">
        <f t="shared" si="54"/>
        <v>9</v>
      </c>
      <c r="Q408" s="11">
        <f>+VLOOKUP(M408,'Dimension descriptions'!K:M,2,FALSE)</f>
        <v>5901</v>
      </c>
      <c r="R408" s="33">
        <v>5901</v>
      </c>
      <c r="S408" s="11" t="str">
        <f>+VLOOKUP(R408,'Dimension descriptions'!K:M,3)</f>
        <v>College and Career Awareness</v>
      </c>
      <c r="T408" s="3" t="str">
        <f t="shared" si="55"/>
        <v>N</v>
      </c>
      <c r="U408">
        <f>+VLOOKUP(R408,'FY21 P13 Allotment memo'!O:O,1,FALSE)</f>
        <v>5901</v>
      </c>
      <c r="V408"/>
      <c r="W408"/>
      <c r="X408"/>
      <c r="Y408"/>
      <c r="Z408"/>
    </row>
    <row r="409" spans="1:26">
      <c r="A409">
        <v>10</v>
      </c>
      <c r="B409" t="s">
        <v>795</v>
      </c>
      <c r="C409" t="s">
        <v>796</v>
      </c>
      <c r="D409">
        <v>81</v>
      </c>
      <c r="E409">
        <v>0</v>
      </c>
      <c r="F409">
        <v>7312.25</v>
      </c>
      <c r="G409" s="2">
        <f t="shared" si="50"/>
        <v>-7312.25</v>
      </c>
      <c r="H409" s="3" t="str">
        <f t="shared" si="51"/>
        <v>10</v>
      </c>
      <c r="I409" s="3" t="str">
        <f t="shared" si="52"/>
        <v>500</v>
      </c>
      <c r="J409" s="3">
        <v>500</v>
      </c>
      <c r="K409" s="3" t="str">
        <f>+VLOOKUP(J409,'Dimension descriptions'!P:R,3,FALSE)</f>
        <v>District Office</v>
      </c>
      <c r="L409" s="3" t="str">
        <f t="shared" si="53"/>
        <v>5902</v>
      </c>
      <c r="M409" s="10">
        <v>5902</v>
      </c>
      <c r="N409" s="3" t="str">
        <f t="shared" si="48"/>
        <v>1114</v>
      </c>
      <c r="O409" s="3" t="str">
        <f t="shared" si="49"/>
        <v>999</v>
      </c>
      <c r="P409" s="3" t="str">
        <f t="shared" si="54"/>
        <v>9</v>
      </c>
      <c r="Q409" s="11">
        <f>+VLOOKUP(M409,'Dimension descriptions'!K:M,2,FALSE)</f>
        <v>5902</v>
      </c>
      <c r="R409" s="33">
        <v>5902</v>
      </c>
      <c r="S409" s="11" t="str">
        <f>+VLOOKUP(R409,'Dimension descriptions'!K:M,3)</f>
        <v>Work Based Learning – K12</v>
      </c>
      <c r="T409" s="3" t="str">
        <f t="shared" si="55"/>
        <v>N</v>
      </c>
      <c r="U409">
        <f>+VLOOKUP(R409,'FY21 P13 Allotment memo'!O:O,1,FALSE)</f>
        <v>5902</v>
      </c>
      <c r="V409"/>
      <c r="W409"/>
      <c r="X409"/>
      <c r="Y409"/>
      <c r="Z409"/>
    </row>
    <row r="410" spans="1:26">
      <c r="A410">
        <v>10</v>
      </c>
      <c r="B410" t="s">
        <v>797</v>
      </c>
      <c r="C410" t="s">
        <v>798</v>
      </c>
      <c r="D410">
        <v>81</v>
      </c>
      <c r="E410">
        <v>0</v>
      </c>
      <c r="F410">
        <v>36644.51</v>
      </c>
      <c r="G410" s="2">
        <f t="shared" si="50"/>
        <v>-36644.51</v>
      </c>
      <c r="H410" s="3" t="str">
        <f t="shared" si="51"/>
        <v>10</v>
      </c>
      <c r="I410" s="3" t="str">
        <f t="shared" si="52"/>
        <v>500</v>
      </c>
      <c r="J410" s="3">
        <v>500</v>
      </c>
      <c r="K410" s="3" t="str">
        <f>+VLOOKUP(J410,'Dimension descriptions'!P:R,3,FALSE)</f>
        <v>District Office</v>
      </c>
      <c r="L410" s="3" t="str">
        <f t="shared" si="53"/>
        <v>5902</v>
      </c>
      <c r="M410" s="10">
        <v>5902</v>
      </c>
      <c r="N410" s="3" t="str">
        <f t="shared" si="48"/>
        <v>3155</v>
      </c>
      <c r="O410" s="3" t="str">
        <f t="shared" si="49"/>
        <v>999</v>
      </c>
      <c r="P410" s="3" t="str">
        <f t="shared" si="54"/>
        <v>9</v>
      </c>
      <c r="Q410" s="11">
        <f>+VLOOKUP(M410,'Dimension descriptions'!K:M,2,FALSE)</f>
        <v>5902</v>
      </c>
      <c r="R410" s="33">
        <v>5902</v>
      </c>
      <c r="S410" s="11" t="str">
        <f>+VLOOKUP(R410,'Dimension descriptions'!K:M,3)</f>
        <v>Work Based Learning – K12</v>
      </c>
      <c r="T410" s="3" t="str">
        <f t="shared" si="55"/>
        <v>N</v>
      </c>
      <c r="U410">
        <f>+VLOOKUP(R410,'FY21 P13 Allotment memo'!O:O,1,FALSE)</f>
        <v>5902</v>
      </c>
      <c r="V410"/>
      <c r="W410"/>
      <c r="X410"/>
      <c r="Y410"/>
      <c r="Z410"/>
    </row>
    <row r="411" spans="1:26">
      <c r="A411">
        <v>10</v>
      </c>
      <c r="B411" t="s">
        <v>799</v>
      </c>
      <c r="C411" t="s">
        <v>800</v>
      </c>
      <c r="D411">
        <v>81</v>
      </c>
      <c r="E411">
        <v>0</v>
      </c>
      <c r="F411">
        <v>0</v>
      </c>
      <c r="G411" s="2">
        <f t="shared" si="50"/>
        <v>0</v>
      </c>
      <c r="H411" s="3" t="str">
        <f t="shared" si="51"/>
        <v>10</v>
      </c>
      <c r="I411" s="3" t="str">
        <f t="shared" si="52"/>
        <v>500</v>
      </c>
      <c r="J411" s="3">
        <v>500</v>
      </c>
      <c r="K411" s="3" t="str">
        <f>+VLOOKUP(J411,'Dimension descriptions'!P:R,3,FALSE)</f>
        <v>District Office</v>
      </c>
      <c r="L411" s="3" t="str">
        <f t="shared" si="53"/>
        <v>5903</v>
      </c>
      <c r="M411" s="10">
        <v>5903</v>
      </c>
      <c r="N411" s="3" t="str">
        <f t="shared" si="48"/>
        <v>1310</v>
      </c>
      <c r="O411" s="3" t="str">
        <f t="shared" si="49"/>
        <v>999</v>
      </c>
      <c r="P411" s="3" t="str">
        <f t="shared" si="54"/>
        <v>9</v>
      </c>
      <c r="Q411" s="11">
        <f>+VLOOKUP(M411,'Dimension descriptions'!K:M,2,FALSE)</f>
        <v>5903</v>
      </c>
      <c r="R411" s="33">
        <v>5903</v>
      </c>
      <c r="S411" s="11">
        <f>+VLOOKUP(R411,'Dimension descriptions'!K:M,3)</f>
        <v>5903</v>
      </c>
      <c r="T411" s="3" t="str">
        <f t="shared" si="55"/>
        <v>N</v>
      </c>
      <c r="U411">
        <f>+VLOOKUP(R411,'FY21 P13 Allotment memo'!O:O,1,FALSE)</f>
        <v>5903</v>
      </c>
      <c r="V411"/>
      <c r="W411"/>
      <c r="X411"/>
      <c r="Y411"/>
      <c r="Z411"/>
    </row>
    <row r="412" spans="1:26">
      <c r="A412">
        <v>10</v>
      </c>
      <c r="B412" t="s">
        <v>801</v>
      </c>
      <c r="C412" t="s">
        <v>802</v>
      </c>
      <c r="D412">
        <v>81</v>
      </c>
      <c r="E412">
        <v>0</v>
      </c>
      <c r="F412">
        <v>0</v>
      </c>
      <c r="G412" s="2">
        <f t="shared" si="50"/>
        <v>0</v>
      </c>
      <c r="H412" s="3" t="str">
        <f t="shared" si="51"/>
        <v>10</v>
      </c>
      <c r="I412" s="3" t="str">
        <f t="shared" si="52"/>
        <v>500</v>
      </c>
      <c r="J412" s="3">
        <v>500</v>
      </c>
      <c r="K412" s="3" t="str">
        <f>+VLOOKUP(J412,'Dimension descriptions'!P:R,3,FALSE)</f>
        <v>District Office</v>
      </c>
      <c r="L412" s="3" t="str">
        <f t="shared" si="53"/>
        <v>5903</v>
      </c>
      <c r="M412" s="10">
        <v>5903</v>
      </c>
      <c r="N412" s="3" t="str">
        <f t="shared" si="48"/>
        <v>3155</v>
      </c>
      <c r="O412" s="3" t="str">
        <f t="shared" si="49"/>
        <v>999</v>
      </c>
      <c r="P412" s="3" t="str">
        <f t="shared" si="54"/>
        <v>9</v>
      </c>
      <c r="Q412" s="11">
        <f>+VLOOKUP(M412,'Dimension descriptions'!K:M,2,FALSE)</f>
        <v>5903</v>
      </c>
      <c r="R412" s="33">
        <v>5903</v>
      </c>
      <c r="S412" s="11">
        <f>+VLOOKUP(R412,'Dimension descriptions'!K:M,3)</f>
        <v>5903</v>
      </c>
      <c r="T412" s="3" t="str">
        <f t="shared" si="55"/>
        <v>N</v>
      </c>
      <c r="U412">
        <f>+VLOOKUP(R412,'FY21 P13 Allotment memo'!O:O,1,FALSE)</f>
        <v>5903</v>
      </c>
      <c r="V412"/>
      <c r="W412"/>
      <c r="X412"/>
      <c r="Y412"/>
      <c r="Z412"/>
    </row>
    <row r="413" spans="1:26">
      <c r="A413">
        <v>10</v>
      </c>
      <c r="B413" t="s">
        <v>803</v>
      </c>
      <c r="C413" t="s">
        <v>804</v>
      </c>
      <c r="D413">
        <v>81</v>
      </c>
      <c r="E413">
        <v>0</v>
      </c>
      <c r="F413">
        <v>45600</v>
      </c>
      <c r="G413" s="2">
        <f t="shared" si="50"/>
        <v>-45600</v>
      </c>
      <c r="H413" s="3" t="str">
        <f t="shared" si="51"/>
        <v>10</v>
      </c>
      <c r="I413" s="3" t="str">
        <f t="shared" si="52"/>
        <v>500</v>
      </c>
      <c r="J413" s="3">
        <v>500</v>
      </c>
      <c r="K413" s="3" t="str">
        <f>+VLOOKUP(J413,'Dimension descriptions'!P:R,3,FALSE)</f>
        <v>District Office</v>
      </c>
      <c r="L413" s="3" t="str">
        <f t="shared" si="53"/>
        <v>5911</v>
      </c>
      <c r="M413" s="10">
        <v>5911</v>
      </c>
      <c r="N413" s="3" t="str">
        <f t="shared" si="48"/>
        <v>3400</v>
      </c>
      <c r="O413" s="3" t="str">
        <f t="shared" si="49"/>
        <v>999</v>
      </c>
      <c r="P413" s="3" t="str">
        <f t="shared" si="54"/>
        <v>9</v>
      </c>
      <c r="Q413" s="11">
        <f>+VLOOKUP(M413,'Dimension descriptions'!K:M,2,FALSE)</f>
        <v>5911</v>
      </c>
      <c r="R413" s="33">
        <v>5911</v>
      </c>
      <c r="S413" s="11" t="str">
        <f>+VLOOKUP(R413,'Dimension descriptions'!K:M,3)</f>
        <v>English Language Learner Software</v>
      </c>
      <c r="T413" s="3" t="str">
        <f t="shared" si="55"/>
        <v>N</v>
      </c>
      <c r="U413">
        <f>+VLOOKUP(R413,'FY21 P13 Allotment memo'!O:O,1,FALSE)</f>
        <v>5911</v>
      </c>
      <c r="V413"/>
      <c r="W413"/>
      <c r="X413"/>
      <c r="Y413"/>
      <c r="Z413"/>
    </row>
    <row r="414" spans="1:26">
      <c r="A414">
        <v>10</v>
      </c>
      <c r="B414" t="s">
        <v>805</v>
      </c>
      <c r="C414" t="s">
        <v>806</v>
      </c>
      <c r="D414">
        <v>81</v>
      </c>
      <c r="E414">
        <v>0</v>
      </c>
      <c r="F414">
        <v>0</v>
      </c>
      <c r="G414" s="2">
        <f t="shared" si="50"/>
        <v>0</v>
      </c>
      <c r="H414" s="3" t="str">
        <f t="shared" si="51"/>
        <v>10</v>
      </c>
      <c r="I414" s="3" t="str">
        <f t="shared" si="52"/>
        <v>500</v>
      </c>
      <c r="J414" s="3">
        <v>500</v>
      </c>
      <c r="K414" s="3" t="str">
        <f>+VLOOKUP(J414,'Dimension descriptions'!P:R,3,FALSE)</f>
        <v>District Office</v>
      </c>
      <c r="L414" s="3" t="str">
        <f t="shared" si="53"/>
        <v>6043</v>
      </c>
      <c r="M414" s="10">
        <v>6043</v>
      </c>
      <c r="N414" s="3" t="str">
        <f t="shared" si="48"/>
        <v>4552</v>
      </c>
      <c r="O414" s="3" t="str">
        <f t="shared" si="49"/>
        <v>999</v>
      </c>
      <c r="P414" s="3" t="str">
        <f t="shared" si="54"/>
        <v>9</v>
      </c>
      <c r="Q414" s="11">
        <f>+VLOOKUP(M414,'Dimension descriptions'!K:M,2,FALSE)</f>
        <v>6000</v>
      </c>
      <c r="R414" s="33">
        <v>6000</v>
      </c>
      <c r="S414" s="11" t="str">
        <f>+VLOOKUP(R414,'Dimension descriptions'!K:M,3)</f>
        <v>VOCATIONAL-TECHNICAL EDUCATION</v>
      </c>
      <c r="T414" s="3" t="str">
        <f t="shared" si="55"/>
        <v>Y</v>
      </c>
      <c r="U414">
        <f>+VLOOKUP(R414,'FY21 P13 Allotment memo'!O:O,1,FALSE)</f>
        <v>6000</v>
      </c>
      <c r="V414"/>
      <c r="W414"/>
      <c r="X414"/>
      <c r="Y414"/>
      <c r="Z414"/>
    </row>
    <row r="415" spans="1:26">
      <c r="A415">
        <v>10</v>
      </c>
      <c r="B415" t="s">
        <v>807</v>
      </c>
      <c r="C415" t="s">
        <v>808</v>
      </c>
      <c r="D415">
        <v>81</v>
      </c>
      <c r="E415">
        <v>0</v>
      </c>
      <c r="F415">
        <v>53243.55</v>
      </c>
      <c r="G415" s="2">
        <f t="shared" si="50"/>
        <v>-53243.55</v>
      </c>
      <c r="H415" s="3" t="str">
        <f t="shared" si="51"/>
        <v>10</v>
      </c>
      <c r="I415" s="3" t="str">
        <f t="shared" si="52"/>
        <v>500</v>
      </c>
      <c r="J415" s="3">
        <v>500</v>
      </c>
      <c r="K415" s="3" t="str">
        <f>+VLOOKUP(J415,'Dimension descriptions'!P:R,3,FALSE)</f>
        <v>District Office</v>
      </c>
      <c r="L415" s="3" t="str">
        <f t="shared" si="53"/>
        <v>6170</v>
      </c>
      <c r="M415" s="10">
        <v>6170</v>
      </c>
      <c r="N415" s="3" t="str">
        <f t="shared" si="48"/>
        <v>1114</v>
      </c>
      <c r="O415" s="3" t="str">
        <f t="shared" si="49"/>
        <v>999</v>
      </c>
      <c r="P415" s="3" t="str">
        <f t="shared" si="54"/>
        <v>9</v>
      </c>
      <c r="Q415" s="11">
        <f>+VLOOKUP(M415,'Dimension descriptions'!K:M,2,FALSE)</f>
        <v>6100</v>
      </c>
      <c r="R415" s="33">
        <v>6100</v>
      </c>
      <c r="S415" s="11" t="str">
        <f>+VLOOKUP(R415,'Dimension descriptions'!K:M,3)</f>
        <v>AGRICULTURAL EDUCATION</v>
      </c>
      <c r="T415" s="3" t="str">
        <f t="shared" si="55"/>
        <v>Y</v>
      </c>
      <c r="U415" t="e">
        <f>+VLOOKUP(R415,'FY21 P13 Allotment memo'!O:O,1,FALSE)</f>
        <v>#N/A</v>
      </c>
      <c r="V415"/>
      <c r="W415"/>
      <c r="X415"/>
      <c r="Y415"/>
      <c r="Z415"/>
    </row>
    <row r="416" spans="1:26">
      <c r="A416">
        <v>10</v>
      </c>
      <c r="B416" t="s">
        <v>809</v>
      </c>
      <c r="C416" t="s">
        <v>810</v>
      </c>
      <c r="D416">
        <v>81</v>
      </c>
      <c r="E416">
        <v>0</v>
      </c>
      <c r="F416">
        <v>0</v>
      </c>
      <c r="G416" s="2">
        <f t="shared" si="50"/>
        <v>0</v>
      </c>
      <c r="H416" s="3" t="str">
        <f t="shared" si="51"/>
        <v>10</v>
      </c>
      <c r="I416" s="3" t="str">
        <f t="shared" si="52"/>
        <v>500</v>
      </c>
      <c r="J416" s="3">
        <v>500</v>
      </c>
      <c r="K416" s="3" t="str">
        <f>+VLOOKUP(J416,'Dimension descriptions'!P:R,3,FALSE)</f>
        <v>District Office</v>
      </c>
      <c r="L416" s="3" t="str">
        <f t="shared" si="53"/>
        <v>6270</v>
      </c>
      <c r="M416" s="10">
        <v>6270</v>
      </c>
      <c r="N416" s="3" t="str">
        <f t="shared" si="48"/>
        <v>3155</v>
      </c>
      <c r="O416" s="3" t="str">
        <f t="shared" si="49"/>
        <v>999</v>
      </c>
      <c r="P416" s="3" t="str">
        <f t="shared" si="54"/>
        <v>9</v>
      </c>
      <c r="Q416" s="11">
        <f>+VLOOKUP(M416,'Dimension descriptions'!K:M,2,FALSE)</f>
        <v>6000</v>
      </c>
      <c r="R416" s="33">
        <v>6000</v>
      </c>
      <c r="S416" s="11" t="str">
        <f>+VLOOKUP(R416,'Dimension descriptions'!K:M,3)</f>
        <v>VOCATIONAL-TECHNICAL EDUCATION</v>
      </c>
      <c r="T416" s="3" t="str">
        <f t="shared" si="55"/>
        <v>Y</v>
      </c>
      <c r="U416">
        <f>+VLOOKUP(R416,'FY21 P13 Allotment memo'!O:O,1,FALSE)</f>
        <v>6000</v>
      </c>
      <c r="V416"/>
      <c r="W416"/>
      <c r="X416"/>
      <c r="Y416"/>
      <c r="Z416"/>
    </row>
    <row r="417" spans="1:26">
      <c r="A417">
        <v>10</v>
      </c>
      <c r="B417" t="s">
        <v>811</v>
      </c>
      <c r="C417" t="s">
        <v>812</v>
      </c>
      <c r="D417">
        <v>81</v>
      </c>
      <c r="E417">
        <v>0</v>
      </c>
      <c r="F417">
        <v>0</v>
      </c>
      <c r="G417" s="2">
        <f t="shared" si="50"/>
        <v>0</v>
      </c>
      <c r="H417" s="3" t="str">
        <f t="shared" si="51"/>
        <v>10</v>
      </c>
      <c r="I417" s="3" t="str">
        <f t="shared" si="52"/>
        <v>500</v>
      </c>
      <c r="J417" s="3">
        <v>500</v>
      </c>
      <c r="K417" s="3" t="str">
        <f>+VLOOKUP(J417,'Dimension descriptions'!P:R,3,FALSE)</f>
        <v>District Office</v>
      </c>
      <c r="L417" s="3" t="str">
        <f t="shared" si="53"/>
        <v>6370</v>
      </c>
      <c r="M417" s="10">
        <v>6370</v>
      </c>
      <c r="N417" s="3" t="str">
        <f t="shared" si="48"/>
        <v>3155</v>
      </c>
      <c r="O417" s="3" t="str">
        <f t="shared" si="49"/>
        <v>999</v>
      </c>
      <c r="P417" s="3" t="str">
        <f t="shared" si="54"/>
        <v>9</v>
      </c>
      <c r="Q417" s="11">
        <f>+VLOOKUP(M417,'Dimension descriptions'!K:M,2,FALSE)</f>
        <v>6000</v>
      </c>
      <c r="R417" s="33">
        <v>6000</v>
      </c>
      <c r="S417" s="11" t="str">
        <f>+VLOOKUP(R417,'Dimension descriptions'!K:M,3)</f>
        <v>VOCATIONAL-TECHNICAL EDUCATION</v>
      </c>
      <c r="T417" s="3" t="str">
        <f t="shared" si="55"/>
        <v>Y</v>
      </c>
      <c r="U417">
        <f>+VLOOKUP(R417,'FY21 P13 Allotment memo'!O:O,1,FALSE)</f>
        <v>6000</v>
      </c>
      <c r="V417"/>
      <c r="W417"/>
      <c r="X417"/>
      <c r="Y417"/>
      <c r="Z417"/>
    </row>
    <row r="418" spans="1:26">
      <c r="A418">
        <v>10</v>
      </c>
      <c r="B418" t="s">
        <v>813</v>
      </c>
      <c r="C418" t="s">
        <v>814</v>
      </c>
      <c r="D418">
        <v>81</v>
      </c>
      <c r="E418">
        <v>0</v>
      </c>
      <c r="F418">
        <v>0</v>
      </c>
      <c r="G418" s="2">
        <f t="shared" si="50"/>
        <v>0</v>
      </c>
      <c r="H418" s="3" t="str">
        <f t="shared" si="51"/>
        <v>10</v>
      </c>
      <c r="I418" s="3" t="str">
        <f t="shared" si="52"/>
        <v>500</v>
      </c>
      <c r="J418" s="3">
        <v>500</v>
      </c>
      <c r="K418" s="3" t="str">
        <f>+VLOOKUP(J418,'Dimension descriptions'!P:R,3,FALSE)</f>
        <v>District Office</v>
      </c>
      <c r="L418" s="3" t="str">
        <f t="shared" si="53"/>
        <v>6470</v>
      </c>
      <c r="M418" s="10">
        <v>6470</v>
      </c>
      <c r="N418" s="3" t="str">
        <f t="shared" si="48"/>
        <v>3155</v>
      </c>
      <c r="O418" s="3" t="str">
        <f t="shared" si="49"/>
        <v>999</v>
      </c>
      <c r="P418" s="3" t="str">
        <f t="shared" si="54"/>
        <v>9</v>
      </c>
      <c r="Q418" s="11">
        <f>+VLOOKUP(M418,'Dimension descriptions'!K:M,2,FALSE)</f>
        <v>6000</v>
      </c>
      <c r="R418" s="33">
        <v>6000</v>
      </c>
      <c r="S418" s="11" t="str">
        <f>+VLOOKUP(R418,'Dimension descriptions'!K:M,3)</f>
        <v>VOCATIONAL-TECHNICAL EDUCATION</v>
      </c>
      <c r="T418" s="3" t="str">
        <f t="shared" si="55"/>
        <v>Y</v>
      </c>
      <c r="U418">
        <f>+VLOOKUP(R418,'FY21 P13 Allotment memo'!O:O,1,FALSE)</f>
        <v>6000</v>
      </c>
      <c r="V418"/>
      <c r="W418"/>
      <c r="X418"/>
      <c r="Y418"/>
      <c r="Z418"/>
    </row>
    <row r="419" spans="1:26">
      <c r="A419">
        <v>10</v>
      </c>
      <c r="B419" t="s">
        <v>815</v>
      </c>
      <c r="C419" t="s">
        <v>816</v>
      </c>
      <c r="D419">
        <v>81</v>
      </c>
      <c r="E419">
        <v>0</v>
      </c>
      <c r="F419">
        <v>0</v>
      </c>
      <c r="G419" s="2">
        <f t="shared" si="50"/>
        <v>0</v>
      </c>
      <c r="H419" s="3" t="str">
        <f t="shared" si="51"/>
        <v>10</v>
      </c>
      <c r="I419" s="3" t="str">
        <f t="shared" si="52"/>
        <v>500</v>
      </c>
      <c r="J419" s="3">
        <v>500</v>
      </c>
      <c r="K419" s="3" t="str">
        <f>+VLOOKUP(J419,'Dimension descriptions'!P:R,3,FALSE)</f>
        <v>District Office</v>
      </c>
      <c r="L419" s="3" t="str">
        <f t="shared" si="53"/>
        <v>6570</v>
      </c>
      <c r="M419" s="10">
        <v>6570</v>
      </c>
      <c r="N419" s="3" t="str">
        <f t="shared" si="48"/>
        <v>1114</v>
      </c>
      <c r="O419" s="3" t="str">
        <f t="shared" si="49"/>
        <v>999</v>
      </c>
      <c r="P419" s="3" t="str">
        <f t="shared" si="54"/>
        <v>9</v>
      </c>
      <c r="Q419" s="11">
        <f>+VLOOKUP(M419,'Dimension descriptions'!K:M,2,FALSE)</f>
        <v>6000</v>
      </c>
      <c r="R419" s="33">
        <v>6000</v>
      </c>
      <c r="S419" s="11" t="str">
        <f>+VLOOKUP(R419,'Dimension descriptions'!K:M,3)</f>
        <v>VOCATIONAL-TECHNICAL EDUCATION</v>
      </c>
      <c r="T419" s="3" t="str">
        <f t="shared" si="55"/>
        <v>Y</v>
      </c>
      <c r="U419">
        <f>+VLOOKUP(R419,'FY21 P13 Allotment memo'!O:O,1,FALSE)</f>
        <v>6000</v>
      </c>
      <c r="V419"/>
      <c r="W419"/>
      <c r="X419"/>
      <c r="Y419"/>
      <c r="Z419"/>
    </row>
    <row r="420" spans="1:26">
      <c r="A420">
        <v>10</v>
      </c>
      <c r="B420" t="s">
        <v>817</v>
      </c>
      <c r="C420" t="s">
        <v>818</v>
      </c>
      <c r="D420">
        <v>81</v>
      </c>
      <c r="E420">
        <v>0</v>
      </c>
      <c r="F420">
        <v>0</v>
      </c>
      <c r="G420" s="2">
        <f t="shared" si="50"/>
        <v>0</v>
      </c>
      <c r="H420" s="3" t="str">
        <f t="shared" si="51"/>
        <v>10</v>
      </c>
      <c r="I420" s="3" t="str">
        <f t="shared" si="52"/>
        <v>500</v>
      </c>
      <c r="J420" s="3">
        <v>500</v>
      </c>
      <c r="K420" s="3" t="str">
        <f>+VLOOKUP(J420,'Dimension descriptions'!P:R,3,FALSE)</f>
        <v>District Office</v>
      </c>
      <c r="L420" s="3" t="str">
        <f t="shared" si="53"/>
        <v>6570</v>
      </c>
      <c r="M420" s="10">
        <v>6570</v>
      </c>
      <c r="N420" s="3" t="str">
        <f t="shared" si="48"/>
        <v>3155</v>
      </c>
      <c r="O420" s="3" t="str">
        <f t="shared" si="49"/>
        <v>999</v>
      </c>
      <c r="P420" s="3" t="str">
        <f t="shared" si="54"/>
        <v>9</v>
      </c>
      <c r="Q420" s="11">
        <f>+VLOOKUP(M420,'Dimension descriptions'!K:M,2,FALSE)</f>
        <v>6000</v>
      </c>
      <c r="R420" s="33">
        <v>6000</v>
      </c>
      <c r="S420" s="11" t="str">
        <f>+VLOOKUP(R420,'Dimension descriptions'!K:M,3)</f>
        <v>VOCATIONAL-TECHNICAL EDUCATION</v>
      </c>
      <c r="T420" s="3" t="str">
        <f t="shared" si="55"/>
        <v>Y</v>
      </c>
      <c r="U420">
        <f>+VLOOKUP(R420,'FY21 P13 Allotment memo'!O:O,1,FALSE)</f>
        <v>6000</v>
      </c>
      <c r="V420"/>
      <c r="W420"/>
      <c r="X420"/>
      <c r="Y420"/>
      <c r="Z420"/>
    </row>
    <row r="421" spans="1:26">
      <c r="A421">
        <v>10</v>
      </c>
      <c r="B421" t="s">
        <v>819</v>
      </c>
      <c r="C421" t="s">
        <v>784</v>
      </c>
      <c r="D421">
        <v>81</v>
      </c>
      <c r="E421">
        <v>0</v>
      </c>
      <c r="F421">
        <v>0</v>
      </c>
      <c r="G421" s="2">
        <f t="shared" si="50"/>
        <v>0</v>
      </c>
      <c r="H421" s="3" t="str">
        <f t="shared" si="51"/>
        <v>10</v>
      </c>
      <c r="I421" s="3" t="str">
        <f t="shared" si="52"/>
        <v>500</v>
      </c>
      <c r="J421" s="3">
        <v>500</v>
      </c>
      <c r="K421" s="3" t="str">
        <f>+VLOOKUP(J421,'Dimension descriptions'!P:R,3,FALSE)</f>
        <v>District Office</v>
      </c>
      <c r="L421" s="3" t="str">
        <f t="shared" si="53"/>
        <v>6670</v>
      </c>
      <c r="M421" s="10">
        <v>6670</v>
      </c>
      <c r="N421" s="3" t="str">
        <f t="shared" si="48"/>
        <v>1114</v>
      </c>
      <c r="O421" s="3" t="str">
        <f t="shared" si="49"/>
        <v>999</v>
      </c>
      <c r="P421" s="3" t="str">
        <f t="shared" si="54"/>
        <v>9</v>
      </c>
      <c r="Q421" s="11">
        <f>+VLOOKUP(M421,'Dimension descriptions'!K:M,2,FALSE)</f>
        <v>6000</v>
      </c>
      <c r="R421" s="33">
        <v>6000</v>
      </c>
      <c r="S421" s="11" t="str">
        <f>+VLOOKUP(R421,'Dimension descriptions'!K:M,3)</f>
        <v>VOCATIONAL-TECHNICAL EDUCATION</v>
      </c>
      <c r="T421" s="3" t="str">
        <f t="shared" si="55"/>
        <v>Y</v>
      </c>
      <c r="U421">
        <f>+VLOOKUP(R421,'FY21 P13 Allotment memo'!O:O,1,FALSE)</f>
        <v>6000</v>
      </c>
      <c r="V421"/>
      <c r="W421"/>
      <c r="X421"/>
      <c r="Y421"/>
      <c r="Z421"/>
    </row>
    <row r="422" spans="1:26">
      <c r="A422">
        <v>10</v>
      </c>
      <c r="B422" t="s">
        <v>820</v>
      </c>
      <c r="C422" t="s">
        <v>821</v>
      </c>
      <c r="D422">
        <v>81</v>
      </c>
      <c r="E422">
        <v>0</v>
      </c>
      <c r="F422">
        <v>0</v>
      </c>
      <c r="G422" s="2">
        <f t="shared" si="50"/>
        <v>0</v>
      </c>
      <c r="H422" s="3" t="str">
        <f t="shared" si="51"/>
        <v>10</v>
      </c>
      <c r="I422" s="3" t="str">
        <f t="shared" si="52"/>
        <v>500</v>
      </c>
      <c r="J422" s="3">
        <v>500</v>
      </c>
      <c r="K422" s="3" t="str">
        <f>+VLOOKUP(J422,'Dimension descriptions'!P:R,3,FALSE)</f>
        <v>District Office</v>
      </c>
      <c r="L422" s="3" t="str">
        <f t="shared" si="53"/>
        <v>6670</v>
      </c>
      <c r="M422" s="10">
        <v>6670</v>
      </c>
      <c r="N422" s="3" t="str">
        <f t="shared" si="48"/>
        <v>3155</v>
      </c>
      <c r="O422" s="3" t="str">
        <f t="shared" si="49"/>
        <v>999</v>
      </c>
      <c r="P422" s="3" t="str">
        <f t="shared" si="54"/>
        <v>9</v>
      </c>
      <c r="Q422" s="11">
        <f>+VLOOKUP(M422,'Dimension descriptions'!K:M,2,FALSE)</f>
        <v>6000</v>
      </c>
      <c r="R422" s="33">
        <v>6000</v>
      </c>
      <c r="S422" s="11" t="str">
        <f>+VLOOKUP(R422,'Dimension descriptions'!K:M,3)</f>
        <v>VOCATIONAL-TECHNICAL EDUCATION</v>
      </c>
      <c r="T422" s="3" t="str">
        <f t="shared" si="55"/>
        <v>Y</v>
      </c>
      <c r="U422">
        <f>+VLOOKUP(R422,'FY21 P13 Allotment memo'!O:O,1,FALSE)</f>
        <v>6000</v>
      </c>
      <c r="V422"/>
      <c r="W422"/>
      <c r="X422"/>
      <c r="Y422"/>
      <c r="Z422"/>
    </row>
    <row r="423" spans="1:26">
      <c r="A423">
        <v>10</v>
      </c>
      <c r="B423" t="s">
        <v>822</v>
      </c>
      <c r="C423" t="s">
        <v>823</v>
      </c>
      <c r="D423">
        <v>81</v>
      </c>
      <c r="E423">
        <v>0</v>
      </c>
      <c r="F423">
        <v>0</v>
      </c>
      <c r="G423" s="2">
        <f t="shared" si="50"/>
        <v>0</v>
      </c>
      <c r="H423" s="3" t="str">
        <f t="shared" si="51"/>
        <v>10</v>
      </c>
      <c r="I423" s="3" t="str">
        <f t="shared" si="52"/>
        <v>500</v>
      </c>
      <c r="J423" s="3">
        <v>500</v>
      </c>
      <c r="K423" s="3" t="str">
        <f>+VLOOKUP(J423,'Dimension descriptions'!P:R,3,FALSE)</f>
        <v>District Office</v>
      </c>
      <c r="L423" s="3" t="str">
        <f t="shared" si="53"/>
        <v>6770</v>
      </c>
      <c r="M423" s="10">
        <v>6770</v>
      </c>
      <c r="N423" s="3" t="str">
        <f t="shared" si="48"/>
        <v>3155</v>
      </c>
      <c r="O423" s="3" t="str">
        <f t="shared" si="49"/>
        <v>999</v>
      </c>
      <c r="P423" s="3" t="str">
        <f t="shared" si="54"/>
        <v>9</v>
      </c>
      <c r="Q423" s="11">
        <f>+VLOOKUP(M423,'Dimension descriptions'!K:M,2,FALSE)</f>
        <v>6000</v>
      </c>
      <c r="R423" s="33">
        <v>6000</v>
      </c>
      <c r="S423" s="11" t="str">
        <f>+VLOOKUP(R423,'Dimension descriptions'!K:M,3)</f>
        <v>VOCATIONAL-TECHNICAL EDUCATION</v>
      </c>
      <c r="T423" s="3" t="str">
        <f t="shared" si="55"/>
        <v>Y</v>
      </c>
      <c r="U423">
        <f>+VLOOKUP(R423,'FY21 P13 Allotment memo'!O:O,1,FALSE)</f>
        <v>6000</v>
      </c>
      <c r="V423"/>
      <c r="W423"/>
      <c r="X423"/>
      <c r="Y423"/>
      <c r="Z423"/>
    </row>
    <row r="424" spans="1:26">
      <c r="A424">
        <v>10</v>
      </c>
      <c r="B424" t="s">
        <v>824</v>
      </c>
      <c r="C424" t="s">
        <v>825</v>
      </c>
      <c r="D424">
        <v>81</v>
      </c>
      <c r="E424">
        <v>0</v>
      </c>
      <c r="F424">
        <v>457962.83</v>
      </c>
      <c r="G424" s="2">
        <f t="shared" si="50"/>
        <v>-457962.83</v>
      </c>
      <c r="H424" s="3" t="str">
        <f t="shared" si="51"/>
        <v>10</v>
      </c>
      <c r="I424" s="3" t="str">
        <f t="shared" si="52"/>
        <v>500</v>
      </c>
      <c r="J424" s="3">
        <v>500</v>
      </c>
      <c r="K424" s="3" t="str">
        <f>+VLOOKUP(J424,'Dimension descriptions'!P:R,3,FALSE)</f>
        <v>District Office</v>
      </c>
      <c r="L424" s="3" t="str">
        <f t="shared" si="53"/>
        <v>6875</v>
      </c>
      <c r="M424" s="10">
        <v>6875</v>
      </c>
      <c r="N424" s="3" t="str">
        <f t="shared" si="48"/>
        <v>1114</v>
      </c>
      <c r="O424" s="3" t="str">
        <f t="shared" si="49"/>
        <v>999</v>
      </c>
      <c r="P424" s="3" t="str">
        <f t="shared" si="54"/>
        <v>9</v>
      </c>
      <c r="Q424" s="11">
        <f>+VLOOKUP(M424,'Dimension descriptions'!K:M,2,FALSE)</f>
        <v>6000</v>
      </c>
      <c r="R424" s="33">
        <v>6000</v>
      </c>
      <c r="S424" s="11" t="str">
        <f>+VLOOKUP(R424,'Dimension descriptions'!K:M,3)</f>
        <v>VOCATIONAL-TECHNICAL EDUCATION</v>
      </c>
      <c r="T424" s="3" t="str">
        <f t="shared" si="55"/>
        <v>Y</v>
      </c>
      <c r="U424">
        <f>+VLOOKUP(R424,'FY21 P13 Allotment memo'!O:O,1,FALSE)</f>
        <v>6000</v>
      </c>
      <c r="V424"/>
      <c r="W424"/>
      <c r="X424"/>
      <c r="Y424"/>
      <c r="Z424"/>
    </row>
    <row r="425" spans="1:26">
      <c r="A425">
        <v>10</v>
      </c>
      <c r="B425" t="s">
        <v>826</v>
      </c>
      <c r="C425" t="s">
        <v>827</v>
      </c>
      <c r="D425">
        <v>81</v>
      </c>
      <c r="E425">
        <v>0</v>
      </c>
      <c r="F425">
        <v>0</v>
      </c>
      <c r="G425" s="2">
        <f t="shared" si="50"/>
        <v>0</v>
      </c>
      <c r="H425" s="3" t="str">
        <f t="shared" si="51"/>
        <v>10</v>
      </c>
      <c r="I425" s="3" t="str">
        <f t="shared" si="52"/>
        <v>500</v>
      </c>
      <c r="J425" s="3">
        <v>500</v>
      </c>
      <c r="K425" s="3" t="str">
        <f>+VLOOKUP(J425,'Dimension descriptions'!P:R,3,FALSE)</f>
        <v>District Office</v>
      </c>
      <c r="L425" s="3" t="str">
        <f t="shared" si="53"/>
        <v>6875</v>
      </c>
      <c r="M425" s="10">
        <v>6875</v>
      </c>
      <c r="N425" s="3" t="str">
        <f t="shared" si="48"/>
        <v>1990</v>
      </c>
      <c r="O425" s="3" t="str">
        <f t="shared" si="49"/>
        <v>999</v>
      </c>
      <c r="P425" s="3" t="str">
        <f t="shared" si="54"/>
        <v>9</v>
      </c>
      <c r="Q425" s="11">
        <f>+VLOOKUP(M425,'Dimension descriptions'!K:M,2,FALSE)</f>
        <v>6000</v>
      </c>
      <c r="R425" s="33">
        <v>6000</v>
      </c>
      <c r="S425" s="11" t="str">
        <f>+VLOOKUP(R425,'Dimension descriptions'!K:M,3)</f>
        <v>VOCATIONAL-TECHNICAL EDUCATION</v>
      </c>
      <c r="T425" s="3" t="str">
        <f t="shared" si="55"/>
        <v>Y</v>
      </c>
      <c r="U425">
        <f>+VLOOKUP(R425,'FY21 P13 Allotment memo'!O:O,1,FALSE)</f>
        <v>6000</v>
      </c>
      <c r="V425"/>
      <c r="W425"/>
      <c r="X425"/>
      <c r="Y425"/>
      <c r="Z425"/>
    </row>
    <row r="426" spans="1:26">
      <c r="A426">
        <v>10</v>
      </c>
      <c r="B426" t="s">
        <v>828</v>
      </c>
      <c r="C426" t="s">
        <v>697</v>
      </c>
      <c r="D426">
        <v>81</v>
      </c>
      <c r="E426">
        <v>0</v>
      </c>
      <c r="F426">
        <v>0</v>
      </c>
      <c r="G426" s="2">
        <f t="shared" si="50"/>
        <v>0</v>
      </c>
      <c r="H426" s="3" t="str">
        <f t="shared" si="51"/>
        <v>10</v>
      </c>
      <c r="I426" s="3" t="str">
        <f t="shared" si="52"/>
        <v>500</v>
      </c>
      <c r="J426" s="3">
        <v>500</v>
      </c>
      <c r="K426" s="3" t="str">
        <f>+VLOOKUP(J426,'Dimension descriptions'!P:R,3,FALSE)</f>
        <v>District Office</v>
      </c>
      <c r="L426" s="3" t="str">
        <f t="shared" si="53"/>
        <v>6875</v>
      </c>
      <c r="M426" s="10">
        <v>6875</v>
      </c>
      <c r="N426" s="3" t="str">
        <f t="shared" si="48"/>
        <v>1991</v>
      </c>
      <c r="O426" s="3" t="str">
        <f t="shared" si="49"/>
        <v>999</v>
      </c>
      <c r="P426" s="3" t="str">
        <f t="shared" si="54"/>
        <v>9</v>
      </c>
      <c r="Q426" s="11">
        <f>+VLOOKUP(M426,'Dimension descriptions'!K:M,2,FALSE)</f>
        <v>6000</v>
      </c>
      <c r="R426" s="33">
        <v>6000</v>
      </c>
      <c r="S426" s="11" t="str">
        <f>+VLOOKUP(R426,'Dimension descriptions'!K:M,3)</f>
        <v>VOCATIONAL-TECHNICAL EDUCATION</v>
      </c>
      <c r="T426" s="3" t="str">
        <f t="shared" si="55"/>
        <v>Y</v>
      </c>
      <c r="U426">
        <f>+VLOOKUP(R426,'FY21 P13 Allotment memo'!O:O,1,FALSE)</f>
        <v>6000</v>
      </c>
      <c r="V426"/>
      <c r="W426"/>
      <c r="X426"/>
      <c r="Y426"/>
      <c r="Z426"/>
    </row>
    <row r="427" spans="1:26">
      <c r="A427">
        <v>10</v>
      </c>
      <c r="B427" t="s">
        <v>829</v>
      </c>
      <c r="C427" t="s">
        <v>830</v>
      </c>
      <c r="D427">
        <v>81</v>
      </c>
      <c r="E427">
        <v>0</v>
      </c>
      <c r="F427">
        <v>1394.06</v>
      </c>
      <c r="G427" s="2">
        <f t="shared" si="50"/>
        <v>-1394.06</v>
      </c>
      <c r="H427" s="3" t="str">
        <f t="shared" si="51"/>
        <v>10</v>
      </c>
      <c r="I427" s="3" t="str">
        <f t="shared" si="52"/>
        <v>500</v>
      </c>
      <c r="J427" s="3">
        <v>500</v>
      </c>
      <c r="K427" s="3" t="str">
        <f>+VLOOKUP(J427,'Dimension descriptions'!P:R,3,FALSE)</f>
        <v>District Office</v>
      </c>
      <c r="L427" s="3" t="str">
        <f t="shared" si="53"/>
        <v>6875</v>
      </c>
      <c r="M427" s="10">
        <v>6875</v>
      </c>
      <c r="N427" s="3" t="str">
        <f t="shared" si="48"/>
        <v>3100</v>
      </c>
      <c r="O427" s="3" t="str">
        <f t="shared" si="49"/>
        <v>999</v>
      </c>
      <c r="P427" s="3" t="str">
        <f t="shared" si="54"/>
        <v>9</v>
      </c>
      <c r="Q427" s="11">
        <f>+VLOOKUP(M427,'Dimension descriptions'!K:M,2,FALSE)</f>
        <v>6000</v>
      </c>
      <c r="R427" s="33">
        <v>6000</v>
      </c>
      <c r="S427" s="11" t="str">
        <f>+VLOOKUP(R427,'Dimension descriptions'!K:M,3)</f>
        <v>VOCATIONAL-TECHNICAL EDUCATION</v>
      </c>
      <c r="T427" s="3" t="str">
        <f t="shared" si="55"/>
        <v>Y</v>
      </c>
      <c r="U427">
        <f>+VLOOKUP(R427,'FY21 P13 Allotment memo'!O:O,1,FALSE)</f>
        <v>6000</v>
      </c>
      <c r="V427"/>
      <c r="W427"/>
      <c r="X427"/>
      <c r="Y427"/>
      <c r="Z427"/>
    </row>
    <row r="428" spans="1:26">
      <c r="A428">
        <v>10</v>
      </c>
      <c r="B428" t="s">
        <v>831</v>
      </c>
      <c r="C428" t="s">
        <v>830</v>
      </c>
      <c r="D428">
        <v>81</v>
      </c>
      <c r="E428">
        <v>0</v>
      </c>
      <c r="F428">
        <v>602392</v>
      </c>
      <c r="G428" s="2">
        <f t="shared" si="50"/>
        <v>-602392</v>
      </c>
      <c r="H428" s="3" t="str">
        <f t="shared" si="51"/>
        <v>10</v>
      </c>
      <c r="I428" s="3" t="str">
        <f t="shared" si="52"/>
        <v>500</v>
      </c>
      <c r="J428" s="3">
        <v>500</v>
      </c>
      <c r="K428" s="3" t="str">
        <f>+VLOOKUP(J428,'Dimension descriptions'!P:R,3,FALSE)</f>
        <v>District Office</v>
      </c>
      <c r="L428" s="3" t="str">
        <f t="shared" si="53"/>
        <v>6875</v>
      </c>
      <c r="M428" s="10">
        <v>6875</v>
      </c>
      <c r="N428" s="3" t="str">
        <f t="shared" si="48"/>
        <v>3155</v>
      </c>
      <c r="O428" s="3" t="str">
        <f t="shared" si="49"/>
        <v>999</v>
      </c>
      <c r="P428" s="3" t="str">
        <f t="shared" si="54"/>
        <v>9</v>
      </c>
      <c r="Q428" s="11">
        <f>+VLOOKUP(M428,'Dimension descriptions'!K:M,2,FALSE)</f>
        <v>6000</v>
      </c>
      <c r="R428" s="33">
        <v>6000</v>
      </c>
      <c r="S428" s="11" t="str">
        <f>+VLOOKUP(R428,'Dimension descriptions'!K:M,3)</f>
        <v>VOCATIONAL-TECHNICAL EDUCATION</v>
      </c>
      <c r="T428" s="3" t="str">
        <f t="shared" si="55"/>
        <v>Y</v>
      </c>
      <c r="U428">
        <f>+VLOOKUP(R428,'FY21 P13 Allotment memo'!O:O,1,FALSE)</f>
        <v>6000</v>
      </c>
      <c r="V428"/>
      <c r="W428"/>
      <c r="X428"/>
      <c r="Y428"/>
      <c r="Z428"/>
    </row>
    <row r="429" spans="1:26">
      <c r="A429">
        <v>10</v>
      </c>
      <c r="B429" t="s">
        <v>832</v>
      </c>
      <c r="C429" t="s">
        <v>833</v>
      </c>
      <c r="D429">
        <v>81</v>
      </c>
      <c r="E429">
        <v>0</v>
      </c>
      <c r="F429">
        <v>0</v>
      </c>
      <c r="G429" s="2">
        <f t="shared" si="50"/>
        <v>0</v>
      </c>
      <c r="H429" s="3" t="str">
        <f t="shared" si="51"/>
        <v>10</v>
      </c>
      <c r="I429" s="3" t="str">
        <f t="shared" si="52"/>
        <v>500</v>
      </c>
      <c r="J429" s="3">
        <v>500</v>
      </c>
      <c r="K429" s="3" t="str">
        <f>+VLOOKUP(J429,'Dimension descriptions'!P:R,3,FALSE)</f>
        <v>District Office</v>
      </c>
      <c r="L429" s="3" t="str">
        <f t="shared" si="53"/>
        <v>6900</v>
      </c>
      <c r="M429" s="10">
        <v>6900</v>
      </c>
      <c r="N429" s="3" t="str">
        <f t="shared" si="48"/>
        <v>3800</v>
      </c>
      <c r="O429" s="3" t="str">
        <f t="shared" si="49"/>
        <v>999</v>
      </c>
      <c r="P429" s="3" t="str">
        <f t="shared" si="54"/>
        <v>9</v>
      </c>
      <c r="Q429" s="11">
        <f>+VLOOKUP(M429,'Dimension descriptions'!K:M,2,FALSE)</f>
        <v>6900</v>
      </c>
      <c r="R429" s="33">
        <v>6900</v>
      </c>
      <c r="S429" s="11" t="str">
        <f>+VLOOKUP(R429,'Dimension descriptions'!K:M,3)</f>
        <v>SUPPORT SERVICES</v>
      </c>
      <c r="T429" s="3" t="str">
        <f t="shared" si="55"/>
        <v>N</v>
      </c>
      <c r="U429" t="e">
        <f>+VLOOKUP(R429,'FY21 P13 Allotment memo'!O:O,1,FALSE)</f>
        <v>#N/A</v>
      </c>
      <c r="V429"/>
      <c r="W429"/>
      <c r="X429"/>
      <c r="Y429"/>
      <c r="Z429"/>
    </row>
    <row r="430" spans="1:26">
      <c r="A430">
        <v>10</v>
      </c>
      <c r="B430" t="s">
        <v>834</v>
      </c>
      <c r="C430" t="s">
        <v>835</v>
      </c>
      <c r="D430">
        <v>81</v>
      </c>
      <c r="E430">
        <v>0</v>
      </c>
      <c r="F430">
        <v>14906.9</v>
      </c>
      <c r="G430" s="2">
        <f t="shared" si="50"/>
        <v>-14906.9</v>
      </c>
      <c r="H430" s="3" t="str">
        <f t="shared" si="51"/>
        <v>10</v>
      </c>
      <c r="I430" s="3" t="str">
        <f t="shared" si="52"/>
        <v>500</v>
      </c>
      <c r="J430" s="3">
        <v>500</v>
      </c>
      <c r="K430" s="3" t="str">
        <f>+VLOOKUP(J430,'Dimension descriptions'!P:R,3,FALSE)</f>
        <v>District Office</v>
      </c>
      <c r="L430" s="3" t="str">
        <f t="shared" si="53"/>
        <v>6901</v>
      </c>
      <c r="M430" s="10">
        <v>6901</v>
      </c>
      <c r="N430" s="3" t="str">
        <f t="shared" si="48"/>
        <v>3155</v>
      </c>
      <c r="O430" s="3" t="str">
        <f t="shared" si="49"/>
        <v>999</v>
      </c>
      <c r="P430" s="3" t="str">
        <f t="shared" si="54"/>
        <v>9</v>
      </c>
      <c r="Q430" s="11">
        <f>+VLOOKUP(M430,'Dimension descriptions'!K:M,2,FALSE)</f>
        <v>5901</v>
      </c>
      <c r="R430" s="33">
        <v>5901</v>
      </c>
      <c r="S430" s="11" t="str">
        <f>+VLOOKUP(R430,'Dimension descriptions'!K:M,3)</f>
        <v>College and Career Awareness</v>
      </c>
      <c r="T430" s="3" t="str">
        <f t="shared" si="55"/>
        <v>Y</v>
      </c>
      <c r="U430">
        <f>+VLOOKUP(R430,'FY21 P13 Allotment memo'!O:O,1,FALSE)</f>
        <v>5901</v>
      </c>
      <c r="V430"/>
      <c r="W430"/>
      <c r="X430"/>
      <c r="Y430"/>
      <c r="Z430"/>
    </row>
    <row r="431" spans="1:26">
      <c r="A431">
        <v>10</v>
      </c>
      <c r="B431" t="s">
        <v>836</v>
      </c>
      <c r="C431" t="s">
        <v>798</v>
      </c>
      <c r="D431">
        <v>81</v>
      </c>
      <c r="E431">
        <v>0</v>
      </c>
      <c r="F431">
        <v>0</v>
      </c>
      <c r="G431" s="2">
        <f t="shared" si="50"/>
        <v>0</v>
      </c>
      <c r="H431" s="3" t="str">
        <f t="shared" si="51"/>
        <v>10</v>
      </c>
      <c r="I431" s="3" t="str">
        <f t="shared" si="52"/>
        <v>500</v>
      </c>
      <c r="J431" s="3">
        <v>500</v>
      </c>
      <c r="K431" s="3" t="str">
        <f>+VLOOKUP(J431,'Dimension descriptions'!P:R,3,FALSE)</f>
        <v>District Office</v>
      </c>
      <c r="L431" s="3" t="str">
        <f t="shared" si="53"/>
        <v>6902</v>
      </c>
      <c r="M431" s="10">
        <v>6902</v>
      </c>
      <c r="N431" s="3" t="str">
        <f t="shared" si="48"/>
        <v>3155</v>
      </c>
      <c r="O431" s="3" t="str">
        <f t="shared" si="49"/>
        <v>999</v>
      </c>
      <c r="P431" s="3" t="str">
        <f t="shared" si="54"/>
        <v>9</v>
      </c>
      <c r="Q431" s="11">
        <f>+VLOOKUP(M431,'Dimension descriptions'!K:M,2,FALSE)</f>
        <v>5902</v>
      </c>
      <c r="R431" s="33">
        <v>5902</v>
      </c>
      <c r="S431" s="11" t="str">
        <f>+VLOOKUP(R431,'Dimension descriptions'!K:M,3)</f>
        <v>Work Based Learning – K12</v>
      </c>
      <c r="T431" s="3" t="str">
        <f t="shared" si="55"/>
        <v>Y</v>
      </c>
      <c r="U431">
        <f>+VLOOKUP(R431,'FY21 P13 Allotment memo'!O:O,1,FALSE)</f>
        <v>5902</v>
      </c>
      <c r="V431"/>
      <c r="W431"/>
      <c r="X431"/>
      <c r="Y431"/>
      <c r="Z431"/>
    </row>
    <row r="432" spans="1:26">
      <c r="A432">
        <v>10</v>
      </c>
      <c r="B432" t="s">
        <v>837</v>
      </c>
      <c r="C432" t="s">
        <v>838</v>
      </c>
      <c r="D432">
        <v>81</v>
      </c>
      <c r="E432">
        <v>0</v>
      </c>
      <c r="F432">
        <v>11086</v>
      </c>
      <c r="G432" s="2">
        <f t="shared" si="50"/>
        <v>-11086</v>
      </c>
      <c r="H432" s="3" t="str">
        <f t="shared" si="51"/>
        <v>10</v>
      </c>
      <c r="I432" s="3" t="str">
        <f t="shared" si="52"/>
        <v>500</v>
      </c>
      <c r="J432" s="3">
        <v>500</v>
      </c>
      <c r="K432" s="3" t="str">
        <f>+VLOOKUP(J432,'Dimension descriptions'!P:R,3,FALSE)</f>
        <v>District Office</v>
      </c>
      <c r="L432" s="3" t="str">
        <f t="shared" si="53"/>
        <v>6903</v>
      </c>
      <c r="M432" s="10">
        <v>6903</v>
      </c>
      <c r="N432" s="3" t="str">
        <f t="shared" si="48"/>
        <v>1114</v>
      </c>
      <c r="O432" s="3" t="str">
        <f t="shared" si="49"/>
        <v>999</v>
      </c>
      <c r="P432" s="3" t="str">
        <f t="shared" si="54"/>
        <v>9</v>
      </c>
      <c r="Q432" s="11">
        <f>+VLOOKUP(M432,'Dimension descriptions'!K:M,2,FALSE)</f>
        <v>5903</v>
      </c>
      <c r="R432" s="33">
        <v>5903</v>
      </c>
      <c r="S432" s="11">
        <f>+VLOOKUP(R432,'Dimension descriptions'!K:M,3)</f>
        <v>5903</v>
      </c>
      <c r="T432" s="3" t="str">
        <f t="shared" si="55"/>
        <v>Y</v>
      </c>
      <c r="U432">
        <f>+VLOOKUP(R432,'FY21 P13 Allotment memo'!O:O,1,FALSE)</f>
        <v>5903</v>
      </c>
      <c r="V432"/>
      <c r="W432"/>
      <c r="X432"/>
      <c r="Y432"/>
      <c r="Z432"/>
    </row>
    <row r="433" spans="1:26">
      <c r="A433">
        <v>10</v>
      </c>
      <c r="B433" t="s">
        <v>839</v>
      </c>
      <c r="C433" t="s">
        <v>800</v>
      </c>
      <c r="D433">
        <v>81</v>
      </c>
      <c r="E433">
        <v>0</v>
      </c>
      <c r="F433">
        <v>0</v>
      </c>
      <c r="G433" s="2">
        <f t="shared" si="50"/>
        <v>0</v>
      </c>
      <c r="H433" s="3" t="str">
        <f t="shared" si="51"/>
        <v>10</v>
      </c>
      <c r="I433" s="3" t="str">
        <f t="shared" si="52"/>
        <v>500</v>
      </c>
      <c r="J433" s="3">
        <v>500</v>
      </c>
      <c r="K433" s="3" t="str">
        <f>+VLOOKUP(J433,'Dimension descriptions'!P:R,3,FALSE)</f>
        <v>District Office</v>
      </c>
      <c r="L433" s="3" t="str">
        <f t="shared" si="53"/>
        <v>6903</v>
      </c>
      <c r="M433" s="10">
        <v>6903</v>
      </c>
      <c r="N433" s="3" t="str">
        <f t="shared" si="48"/>
        <v>1310</v>
      </c>
      <c r="O433" s="3" t="str">
        <f t="shared" si="49"/>
        <v>999</v>
      </c>
      <c r="P433" s="3" t="str">
        <f t="shared" si="54"/>
        <v>9</v>
      </c>
      <c r="Q433" s="11">
        <f>+VLOOKUP(M433,'Dimension descriptions'!K:M,2,FALSE)</f>
        <v>5903</v>
      </c>
      <c r="R433" s="33">
        <v>5903</v>
      </c>
      <c r="S433" s="11">
        <f>+VLOOKUP(R433,'Dimension descriptions'!K:M,3)</f>
        <v>5903</v>
      </c>
      <c r="T433" s="3" t="str">
        <f t="shared" si="55"/>
        <v>Y</v>
      </c>
      <c r="U433">
        <f>+VLOOKUP(R433,'FY21 P13 Allotment memo'!O:O,1,FALSE)</f>
        <v>5903</v>
      </c>
      <c r="V433"/>
      <c r="W433"/>
      <c r="X433"/>
      <c r="Y433"/>
      <c r="Z433"/>
    </row>
    <row r="434" spans="1:26">
      <c r="A434">
        <v>10</v>
      </c>
      <c r="B434" t="s">
        <v>840</v>
      </c>
      <c r="C434" t="s">
        <v>802</v>
      </c>
      <c r="D434">
        <v>81</v>
      </c>
      <c r="E434">
        <v>0</v>
      </c>
      <c r="F434">
        <v>100795.58</v>
      </c>
      <c r="G434" s="2">
        <f t="shared" si="50"/>
        <v>-100795.58</v>
      </c>
      <c r="H434" s="3" t="str">
        <f t="shared" si="51"/>
        <v>10</v>
      </c>
      <c r="I434" s="3" t="str">
        <f t="shared" si="52"/>
        <v>500</v>
      </c>
      <c r="J434" s="3">
        <v>500</v>
      </c>
      <c r="K434" s="3" t="str">
        <f>+VLOOKUP(J434,'Dimension descriptions'!P:R,3,FALSE)</f>
        <v>District Office</v>
      </c>
      <c r="L434" s="3" t="str">
        <f t="shared" si="53"/>
        <v>6903</v>
      </c>
      <c r="M434" s="10">
        <v>6903</v>
      </c>
      <c r="N434" s="3" t="str">
        <f t="shared" si="48"/>
        <v>3155</v>
      </c>
      <c r="O434" s="3" t="str">
        <f t="shared" si="49"/>
        <v>999</v>
      </c>
      <c r="P434" s="3" t="str">
        <f t="shared" si="54"/>
        <v>9</v>
      </c>
      <c r="Q434" s="11">
        <f>+VLOOKUP(M434,'Dimension descriptions'!K:M,2,FALSE)</f>
        <v>5903</v>
      </c>
      <c r="R434" s="33">
        <v>5903</v>
      </c>
      <c r="S434" s="11">
        <f>+VLOOKUP(R434,'Dimension descriptions'!K:M,3)</f>
        <v>5903</v>
      </c>
      <c r="T434" s="3" t="str">
        <f t="shared" si="55"/>
        <v>Y</v>
      </c>
      <c r="U434">
        <f>+VLOOKUP(R434,'FY21 P13 Allotment memo'!O:O,1,FALSE)</f>
        <v>5903</v>
      </c>
      <c r="V434"/>
      <c r="W434"/>
      <c r="X434"/>
      <c r="Y434"/>
      <c r="Z434"/>
    </row>
    <row r="435" spans="1:26">
      <c r="A435">
        <v>10</v>
      </c>
      <c r="B435" t="s">
        <v>841</v>
      </c>
      <c r="C435" t="s">
        <v>528</v>
      </c>
      <c r="D435">
        <v>81</v>
      </c>
      <c r="E435">
        <v>0</v>
      </c>
      <c r="F435">
        <v>138115.07</v>
      </c>
      <c r="G435" s="2">
        <f t="shared" si="50"/>
        <v>-138115.07</v>
      </c>
      <c r="H435" s="3" t="str">
        <f t="shared" si="51"/>
        <v>10</v>
      </c>
      <c r="I435" s="3" t="str">
        <f t="shared" si="52"/>
        <v>500</v>
      </c>
      <c r="J435" s="3">
        <v>500</v>
      </c>
      <c r="K435" s="3" t="str">
        <f>+VLOOKUP(J435,'Dimension descriptions'!P:R,3,FALSE)</f>
        <v>District Office</v>
      </c>
      <c r="L435" s="3" t="str">
        <f t="shared" si="53"/>
        <v>6965</v>
      </c>
      <c r="M435" s="10">
        <v>6965</v>
      </c>
      <c r="N435" s="3" t="str">
        <f t="shared" si="48"/>
        <v>1114</v>
      </c>
      <c r="O435" s="3" t="str">
        <f t="shared" si="49"/>
        <v>999</v>
      </c>
      <c r="P435" s="3" t="str">
        <f t="shared" si="54"/>
        <v>9</v>
      </c>
      <c r="Q435" s="11">
        <f>+VLOOKUP(M435,'Dimension descriptions'!K:M,2,FALSE)</f>
        <v>6015</v>
      </c>
      <c r="R435" s="33">
        <v>6015</v>
      </c>
      <c r="S435" s="11" t="str">
        <f>+VLOOKUP(R435,'Dimension descriptions'!K:M,3)</f>
        <v>CTE Administration &amp; Support Services</v>
      </c>
      <c r="T435" s="3" t="str">
        <f t="shared" si="55"/>
        <v>Y</v>
      </c>
      <c r="U435" t="e">
        <f>+VLOOKUP(R435,'FY21 P13 Allotment memo'!O:O,1,FALSE)</f>
        <v>#N/A</v>
      </c>
      <c r="V435"/>
      <c r="W435"/>
      <c r="X435"/>
      <c r="Y435"/>
      <c r="Z435"/>
    </row>
    <row r="436" spans="1:26">
      <c r="A436">
        <v>10</v>
      </c>
      <c r="B436" t="s">
        <v>842</v>
      </c>
      <c r="C436" t="s">
        <v>843</v>
      </c>
      <c r="D436">
        <v>81</v>
      </c>
      <c r="E436">
        <v>0</v>
      </c>
      <c r="F436">
        <v>0</v>
      </c>
      <c r="G436" s="2">
        <f t="shared" si="50"/>
        <v>0</v>
      </c>
      <c r="H436" s="3" t="str">
        <f t="shared" si="51"/>
        <v>10</v>
      </c>
      <c r="I436" s="3" t="str">
        <f t="shared" si="52"/>
        <v>500</v>
      </c>
      <c r="J436" s="3">
        <v>500</v>
      </c>
      <c r="K436" s="3" t="str">
        <f>+VLOOKUP(J436,'Dimension descriptions'!P:R,3,FALSE)</f>
        <v>District Office</v>
      </c>
      <c r="L436" s="3" t="str">
        <f t="shared" si="53"/>
        <v>6965</v>
      </c>
      <c r="M436" s="10">
        <v>6965</v>
      </c>
      <c r="N436" s="3" t="str">
        <f t="shared" si="48"/>
        <v>3155</v>
      </c>
      <c r="O436" s="3" t="str">
        <f t="shared" si="49"/>
        <v>999</v>
      </c>
      <c r="P436" s="3" t="str">
        <f t="shared" si="54"/>
        <v>9</v>
      </c>
      <c r="Q436" s="11">
        <f>+VLOOKUP(M436,'Dimension descriptions'!K:M,2,FALSE)</f>
        <v>6015</v>
      </c>
      <c r="R436" s="33">
        <v>6015</v>
      </c>
      <c r="S436" s="11" t="str">
        <f>+VLOOKUP(R436,'Dimension descriptions'!K:M,3)</f>
        <v>CTE Administration &amp; Support Services</v>
      </c>
      <c r="T436" s="3" t="str">
        <f t="shared" si="55"/>
        <v>Y</v>
      </c>
      <c r="U436" t="e">
        <f>+VLOOKUP(R436,'FY21 P13 Allotment memo'!O:O,1,FALSE)</f>
        <v>#N/A</v>
      </c>
      <c r="V436"/>
      <c r="W436"/>
      <c r="X436"/>
      <c r="Y436"/>
      <c r="Z436"/>
    </row>
    <row r="437" spans="1:26">
      <c r="A437">
        <v>10</v>
      </c>
      <c r="B437" t="s">
        <v>844</v>
      </c>
      <c r="C437" t="s">
        <v>845</v>
      </c>
      <c r="D437">
        <v>81</v>
      </c>
      <c r="E437">
        <v>0</v>
      </c>
      <c r="F437">
        <v>16484.990000000002</v>
      </c>
      <c r="G437" s="2">
        <f t="shared" si="50"/>
        <v>-16484.990000000002</v>
      </c>
      <c r="H437" s="3" t="str">
        <f t="shared" si="51"/>
        <v>10</v>
      </c>
      <c r="I437" s="3" t="str">
        <f t="shared" si="52"/>
        <v>500</v>
      </c>
      <c r="J437" s="3">
        <v>500</v>
      </c>
      <c r="K437" s="3" t="str">
        <f>+VLOOKUP(J437,'Dimension descriptions'!P:R,3,FALSE)</f>
        <v>District Office</v>
      </c>
      <c r="L437" s="3" t="str">
        <f t="shared" si="53"/>
        <v>6970</v>
      </c>
      <c r="M437" s="10">
        <v>6970</v>
      </c>
      <c r="N437" s="3" t="str">
        <f t="shared" si="48"/>
        <v>1114</v>
      </c>
      <c r="O437" s="3" t="str">
        <f t="shared" si="49"/>
        <v>999</v>
      </c>
      <c r="P437" s="3" t="str">
        <f t="shared" si="54"/>
        <v>9</v>
      </c>
      <c r="Q437" s="11">
        <f>+VLOOKUP(M437,'Dimension descriptions'!K:M,2,FALSE)</f>
        <v>6900</v>
      </c>
      <c r="R437" s="33">
        <v>6900</v>
      </c>
      <c r="S437" s="11" t="str">
        <f>+VLOOKUP(R437,'Dimension descriptions'!K:M,3)</f>
        <v>SUPPORT SERVICES</v>
      </c>
      <c r="T437" s="3" t="str">
        <f t="shared" si="55"/>
        <v>Y</v>
      </c>
      <c r="U437" t="e">
        <f>+VLOOKUP(R437,'FY21 P13 Allotment memo'!O:O,1,FALSE)</f>
        <v>#N/A</v>
      </c>
      <c r="V437"/>
      <c r="W437"/>
      <c r="X437"/>
      <c r="Y437"/>
      <c r="Z437"/>
    </row>
    <row r="438" spans="1:26">
      <c r="A438">
        <v>10</v>
      </c>
      <c r="B438" t="s">
        <v>846</v>
      </c>
      <c r="C438" t="s">
        <v>847</v>
      </c>
      <c r="D438">
        <v>81</v>
      </c>
      <c r="E438">
        <v>0</v>
      </c>
      <c r="F438">
        <v>1042445.51</v>
      </c>
      <c r="G438" s="2">
        <f t="shared" si="50"/>
        <v>-1042445.51</v>
      </c>
      <c r="H438" s="3" t="str">
        <f t="shared" si="51"/>
        <v>10</v>
      </c>
      <c r="I438" s="3" t="str">
        <f t="shared" si="52"/>
        <v>500</v>
      </c>
      <c r="J438" s="3">
        <v>500</v>
      </c>
      <c r="K438" s="3" t="str">
        <f>+VLOOKUP(J438,'Dimension descriptions'!P:R,3,FALSE)</f>
        <v>District Office</v>
      </c>
      <c r="L438" s="3" t="str">
        <f t="shared" si="53"/>
        <v>7210</v>
      </c>
      <c r="M438" s="10">
        <v>7210</v>
      </c>
      <c r="N438" s="3" t="str">
        <f t="shared" si="48"/>
        <v>4200</v>
      </c>
      <c r="O438" s="3" t="str">
        <f t="shared" si="49"/>
        <v>999</v>
      </c>
      <c r="P438" s="3" t="str">
        <f t="shared" si="54"/>
        <v>9</v>
      </c>
      <c r="Q438" s="11">
        <f>+VLOOKUP(M438,'Dimension descriptions'!K:M,2,FALSE)</f>
        <v>7210</v>
      </c>
      <c r="R438" s="33">
        <v>7210</v>
      </c>
      <c r="S438" s="11" t="str">
        <f>+VLOOKUP(R438,'Dimension descriptions'!K:M,3)</f>
        <v>ESSER CARES Program</v>
      </c>
      <c r="T438" s="3" t="str">
        <f t="shared" si="55"/>
        <v>N</v>
      </c>
      <c r="U438">
        <f>+VLOOKUP(R438,'FY21 P13 Allotment memo'!O:O,1,FALSE)</f>
        <v>7210</v>
      </c>
      <c r="V438"/>
      <c r="W438"/>
      <c r="X438"/>
      <c r="Y438"/>
      <c r="Z438"/>
    </row>
    <row r="439" spans="1:26">
      <c r="A439">
        <v>10</v>
      </c>
      <c r="B439" t="s">
        <v>848</v>
      </c>
      <c r="C439" t="s">
        <v>849</v>
      </c>
      <c r="D439">
        <v>81</v>
      </c>
      <c r="E439">
        <v>0</v>
      </c>
      <c r="F439">
        <v>111077.35</v>
      </c>
      <c r="G439" s="2">
        <f t="shared" si="50"/>
        <v>-111077.35</v>
      </c>
      <c r="H439" s="3" t="str">
        <f t="shared" si="51"/>
        <v>10</v>
      </c>
      <c r="I439" s="3" t="str">
        <f t="shared" si="52"/>
        <v>500</v>
      </c>
      <c r="J439" s="3">
        <v>500</v>
      </c>
      <c r="K439" s="3" t="str">
        <f>+VLOOKUP(J439,'Dimension descriptions'!P:R,3,FALSE)</f>
        <v>District Office</v>
      </c>
      <c r="L439" s="3" t="str">
        <f t="shared" si="53"/>
        <v>7215</v>
      </c>
      <c r="M439" s="10">
        <v>7215</v>
      </c>
      <c r="N439" s="3" t="str">
        <f t="shared" si="48"/>
        <v>4500</v>
      </c>
      <c r="O439" s="3" t="str">
        <f t="shared" si="49"/>
        <v>999</v>
      </c>
      <c r="P439" s="3" t="str">
        <f t="shared" si="54"/>
        <v>9</v>
      </c>
      <c r="Q439" s="11">
        <f>+VLOOKUP(M439,'Dimension descriptions'!K:M,2,FALSE)</f>
        <v>7215</v>
      </c>
      <c r="R439" s="33">
        <v>7215</v>
      </c>
      <c r="S439" s="11" t="str">
        <f>+VLOOKUP(R439,'Dimension descriptions'!K:M,3)</f>
        <v>ESSER II CARES Program</v>
      </c>
      <c r="T439" s="3" t="str">
        <f t="shared" si="55"/>
        <v>N</v>
      </c>
      <c r="U439">
        <f>+VLOOKUP(R439,'FY21 P13 Allotment memo'!O:O,1,FALSE)</f>
        <v>7215</v>
      </c>
      <c r="V439"/>
      <c r="W439"/>
      <c r="X439"/>
      <c r="Y439"/>
      <c r="Z439"/>
    </row>
    <row r="440" spans="1:26">
      <c r="A440">
        <v>10</v>
      </c>
      <c r="B440" t="s">
        <v>850</v>
      </c>
      <c r="C440" t="s">
        <v>851</v>
      </c>
      <c r="D440">
        <v>81</v>
      </c>
      <c r="E440">
        <v>0</v>
      </c>
      <c r="F440">
        <v>21978.52</v>
      </c>
      <c r="G440" s="2">
        <f t="shared" si="50"/>
        <v>-21978.52</v>
      </c>
      <c r="H440" s="3" t="str">
        <f t="shared" si="51"/>
        <v>10</v>
      </c>
      <c r="I440" s="3" t="str">
        <f t="shared" si="52"/>
        <v>500</v>
      </c>
      <c r="J440" s="3">
        <v>500</v>
      </c>
      <c r="K440" s="3" t="str">
        <f>+VLOOKUP(J440,'Dimension descriptions'!P:R,3,FALSE)</f>
        <v>District Office</v>
      </c>
      <c r="L440" s="3" t="str">
        <f t="shared" si="53"/>
        <v>7250</v>
      </c>
      <c r="M440" s="10">
        <v>7250</v>
      </c>
      <c r="N440" s="3" t="str">
        <f t="shared" si="48"/>
        <v>4200</v>
      </c>
      <c r="O440" s="3" t="str">
        <f t="shared" si="49"/>
        <v>999</v>
      </c>
      <c r="P440" s="3" t="str">
        <f t="shared" si="54"/>
        <v>9</v>
      </c>
      <c r="Q440" s="11">
        <f>+VLOOKUP(M440,'Dimension descriptions'!K:M,2,FALSE)</f>
        <v>7250</v>
      </c>
      <c r="R440" s="33">
        <v>7250</v>
      </c>
      <c r="S440" s="11" t="str">
        <f>+VLOOKUP(R440,'Dimension descriptions'!K:M,3)</f>
        <v>UNIQUE LOCAL FED/STATE UNRESTR</v>
      </c>
      <c r="T440" s="3" t="str">
        <f t="shared" si="55"/>
        <v>N</v>
      </c>
      <c r="U440" t="e">
        <f>+VLOOKUP(R440,'FY21 P13 Allotment memo'!O:O,1,FALSE)</f>
        <v>#N/A</v>
      </c>
      <c r="V440"/>
      <c r="W440"/>
      <c r="X440"/>
      <c r="Y440"/>
      <c r="Z440"/>
    </row>
    <row r="441" spans="1:26">
      <c r="A441">
        <v>10</v>
      </c>
      <c r="B441" t="s">
        <v>852</v>
      </c>
      <c r="C441" t="s">
        <v>853</v>
      </c>
      <c r="D441">
        <v>81</v>
      </c>
      <c r="E441">
        <v>0</v>
      </c>
      <c r="F441">
        <v>404407.45</v>
      </c>
      <c r="G441" s="2">
        <f t="shared" si="50"/>
        <v>-404407.45</v>
      </c>
      <c r="H441" s="3" t="str">
        <f t="shared" si="51"/>
        <v>10</v>
      </c>
      <c r="I441" s="3" t="str">
        <f t="shared" si="52"/>
        <v>500</v>
      </c>
      <c r="J441" s="3">
        <v>500</v>
      </c>
      <c r="K441" s="3" t="str">
        <f>+VLOOKUP(J441,'Dimension descriptions'!P:R,3,FALSE)</f>
        <v>District Office</v>
      </c>
      <c r="L441" s="3" t="str">
        <f t="shared" si="53"/>
        <v>7280</v>
      </c>
      <c r="M441" s="10">
        <v>7280</v>
      </c>
      <c r="N441" s="3" t="str">
        <f t="shared" si="48"/>
        <v>4500</v>
      </c>
      <c r="O441" s="3" t="str">
        <f t="shared" si="49"/>
        <v>999</v>
      </c>
      <c r="P441" s="3" t="str">
        <f t="shared" si="54"/>
        <v>9</v>
      </c>
      <c r="Q441" s="11">
        <f>+VLOOKUP(M441,'Dimension descriptions'!K:M,2,FALSE)</f>
        <v>7280</v>
      </c>
      <c r="R441" s="33">
        <v>7280</v>
      </c>
      <c r="S441" s="11" t="str">
        <f>+VLOOKUP(R441,'Dimension descriptions'!K:M,3)</f>
        <v>Other USBE CARES Programs</v>
      </c>
      <c r="T441" s="3" t="str">
        <f t="shared" si="55"/>
        <v>N</v>
      </c>
      <c r="U441">
        <f>+VLOOKUP(R441,'FY21 P13 Allotment memo'!O:O,1,FALSE)</f>
        <v>7280</v>
      </c>
      <c r="V441"/>
      <c r="W441"/>
      <c r="X441"/>
      <c r="Y441"/>
      <c r="Z441"/>
    </row>
    <row r="442" spans="1:26">
      <c r="A442">
        <v>10</v>
      </c>
      <c r="B442" t="s">
        <v>854</v>
      </c>
      <c r="C442" t="s">
        <v>855</v>
      </c>
      <c r="D442">
        <v>81</v>
      </c>
      <c r="E442">
        <v>0</v>
      </c>
      <c r="F442">
        <v>0</v>
      </c>
      <c r="G442" s="2">
        <f t="shared" si="50"/>
        <v>0</v>
      </c>
      <c r="H442" s="3" t="str">
        <f t="shared" si="51"/>
        <v>10</v>
      </c>
      <c r="I442" s="3" t="str">
        <f t="shared" si="52"/>
        <v>500</v>
      </c>
      <c r="J442" s="3">
        <v>500</v>
      </c>
      <c r="K442" s="3" t="str">
        <f>+VLOOKUP(J442,'Dimension descriptions'!P:R,3,FALSE)</f>
        <v>District Office</v>
      </c>
      <c r="L442" s="3" t="str">
        <f t="shared" si="53"/>
        <v>7350</v>
      </c>
      <c r="M442" s="10">
        <v>7350</v>
      </c>
      <c r="N442" s="3" t="str">
        <f t="shared" si="48"/>
        <v>3780</v>
      </c>
      <c r="O442" s="3" t="str">
        <f t="shared" si="49"/>
        <v>999</v>
      </c>
      <c r="P442" s="3" t="str">
        <f t="shared" si="54"/>
        <v>9</v>
      </c>
      <c r="Q442" s="11">
        <f>+VLOOKUP(M442,'Dimension descriptions'!K:M,2,FALSE)</f>
        <v>7350</v>
      </c>
      <c r="R442" s="33">
        <v>7350</v>
      </c>
      <c r="S442" s="11" t="str">
        <f>+VLOOKUP(R442,'Dimension descriptions'!K:M,3)</f>
        <v>HR READINESS GRANT</v>
      </c>
      <c r="T442" s="3" t="str">
        <f t="shared" si="55"/>
        <v>N</v>
      </c>
      <c r="U442" t="e">
        <f>+VLOOKUP(R442,'FY21 P13 Allotment memo'!O:O,1,FALSE)</f>
        <v>#N/A</v>
      </c>
      <c r="V442"/>
      <c r="W442"/>
      <c r="X442"/>
      <c r="Y442"/>
      <c r="Z442"/>
    </row>
    <row r="443" spans="1:26">
      <c r="A443">
        <v>10</v>
      </c>
      <c r="B443" t="s">
        <v>856</v>
      </c>
      <c r="C443" t="s">
        <v>857</v>
      </c>
      <c r="D443">
        <v>81</v>
      </c>
      <c r="E443">
        <v>0</v>
      </c>
      <c r="F443">
        <v>196873.72</v>
      </c>
      <c r="G443" s="2">
        <f t="shared" si="50"/>
        <v>-196873.72</v>
      </c>
      <c r="H443" s="3" t="str">
        <f t="shared" si="51"/>
        <v>10</v>
      </c>
      <c r="I443" s="3" t="str">
        <f t="shared" si="52"/>
        <v>500</v>
      </c>
      <c r="J443" s="3">
        <v>500</v>
      </c>
      <c r="K443" s="3" t="str">
        <f>+VLOOKUP(J443,'Dimension descriptions'!P:R,3,FALSE)</f>
        <v>District Office</v>
      </c>
      <c r="L443" s="3" t="str">
        <f t="shared" si="53"/>
        <v>7350</v>
      </c>
      <c r="M443" s="10">
        <v>7350</v>
      </c>
      <c r="N443" s="3" t="str">
        <f t="shared" si="48"/>
        <v>4700</v>
      </c>
      <c r="O443" s="3" t="str">
        <f t="shared" si="49"/>
        <v>999</v>
      </c>
      <c r="P443" s="3" t="str">
        <f t="shared" si="54"/>
        <v>9</v>
      </c>
      <c r="Q443" s="11">
        <f>+VLOOKUP(M443,'Dimension descriptions'!K:M,2,FALSE)</f>
        <v>7350</v>
      </c>
      <c r="R443" s="33">
        <v>7350</v>
      </c>
      <c r="S443" s="11" t="str">
        <f>+VLOOKUP(R443,'Dimension descriptions'!K:M,3)</f>
        <v>HR READINESS GRANT</v>
      </c>
      <c r="T443" s="3" t="str">
        <f t="shared" si="55"/>
        <v>N</v>
      </c>
      <c r="U443" t="e">
        <f>+VLOOKUP(R443,'FY21 P13 Allotment memo'!O:O,1,FALSE)</f>
        <v>#N/A</v>
      </c>
      <c r="V443"/>
      <c r="W443"/>
      <c r="X443"/>
      <c r="Y443"/>
      <c r="Z443"/>
    </row>
    <row r="444" spans="1:26">
      <c r="A444">
        <v>10</v>
      </c>
      <c r="B444" t="s">
        <v>858</v>
      </c>
      <c r="C444" t="s">
        <v>859</v>
      </c>
      <c r="D444">
        <v>81</v>
      </c>
      <c r="E444">
        <v>0</v>
      </c>
      <c r="F444">
        <v>0</v>
      </c>
      <c r="G444" s="2">
        <f t="shared" si="50"/>
        <v>0</v>
      </c>
      <c r="H444" s="3" t="str">
        <f t="shared" si="51"/>
        <v>10</v>
      </c>
      <c r="I444" s="3" t="str">
        <f t="shared" si="52"/>
        <v>500</v>
      </c>
      <c r="J444" s="3">
        <v>500</v>
      </c>
      <c r="K444" s="3" t="str">
        <f>+VLOOKUP(J444,'Dimension descriptions'!P:R,3,FALSE)</f>
        <v>District Office</v>
      </c>
      <c r="L444" s="3" t="str">
        <f t="shared" si="53"/>
        <v>7352</v>
      </c>
      <c r="M444" s="10">
        <v>7352</v>
      </c>
      <c r="N444" s="3" t="str">
        <f t="shared" si="48"/>
        <v>4700</v>
      </c>
      <c r="O444" s="3" t="str">
        <f t="shared" si="49"/>
        <v>999</v>
      </c>
      <c r="P444" s="3" t="str">
        <f t="shared" si="54"/>
        <v>9</v>
      </c>
      <c r="Q444" s="11">
        <f>+VLOOKUP(M444,'Dimension descriptions'!K:M,2,FALSE)</f>
        <v>7352</v>
      </c>
      <c r="R444" s="33">
        <v>7352</v>
      </c>
      <c r="S444" s="11" t="str">
        <f>+VLOOKUP(R444,'Dimension descriptions'!K:M,3)</f>
        <v>KEEP KINDERGARTEN SUPPLEMENT ENRICHMENT</v>
      </c>
      <c r="T444" s="3" t="str">
        <f t="shared" si="55"/>
        <v>N</v>
      </c>
      <c r="U444">
        <f>+VLOOKUP(R444,'FY21 P13 Allotment memo'!O:O,1,FALSE)</f>
        <v>7352</v>
      </c>
      <c r="V444"/>
      <c r="W444"/>
      <c r="X444"/>
      <c r="Y444"/>
      <c r="Z444"/>
    </row>
    <row r="445" spans="1:26">
      <c r="A445">
        <v>10</v>
      </c>
      <c r="B445" t="s">
        <v>860</v>
      </c>
      <c r="C445" t="s">
        <v>861</v>
      </c>
      <c r="D445">
        <v>81</v>
      </c>
      <c r="E445">
        <v>0</v>
      </c>
      <c r="F445">
        <v>0</v>
      </c>
      <c r="G445" s="2">
        <f t="shared" si="50"/>
        <v>0</v>
      </c>
      <c r="H445" s="3" t="str">
        <f t="shared" si="51"/>
        <v>10</v>
      </c>
      <c r="I445" s="3" t="str">
        <f t="shared" si="52"/>
        <v>500</v>
      </c>
      <c r="J445" s="3">
        <v>500</v>
      </c>
      <c r="K445" s="3" t="str">
        <f>+VLOOKUP(J445,'Dimension descriptions'!P:R,3,FALSE)</f>
        <v>District Office</v>
      </c>
      <c r="L445" s="3" t="str">
        <f t="shared" si="53"/>
        <v>7352</v>
      </c>
      <c r="M445" s="10">
        <v>7352</v>
      </c>
      <c r="N445" s="3" t="str">
        <f t="shared" si="48"/>
        <v>4800</v>
      </c>
      <c r="O445" s="3" t="str">
        <f t="shared" si="49"/>
        <v>999</v>
      </c>
      <c r="P445" s="3" t="str">
        <f t="shared" si="54"/>
        <v>9</v>
      </c>
      <c r="Q445" s="11">
        <f>+VLOOKUP(M445,'Dimension descriptions'!K:M,2,FALSE)</f>
        <v>7352</v>
      </c>
      <c r="R445" s="33">
        <v>7352</v>
      </c>
      <c r="S445" s="11" t="str">
        <f>+VLOOKUP(R445,'Dimension descriptions'!K:M,3)</f>
        <v>KEEP KINDERGARTEN SUPPLEMENT ENRICHMENT</v>
      </c>
      <c r="T445" s="3" t="str">
        <f t="shared" si="55"/>
        <v>N</v>
      </c>
      <c r="U445">
        <f>+VLOOKUP(R445,'FY21 P13 Allotment memo'!O:O,1,FALSE)</f>
        <v>7352</v>
      </c>
      <c r="V445"/>
      <c r="W445"/>
      <c r="X445"/>
      <c r="Y445"/>
      <c r="Z445"/>
    </row>
    <row r="446" spans="1:26">
      <c r="A446">
        <v>10</v>
      </c>
      <c r="B446" t="s">
        <v>862</v>
      </c>
      <c r="C446" t="s">
        <v>863</v>
      </c>
      <c r="D446">
        <v>81</v>
      </c>
      <c r="E446">
        <v>0</v>
      </c>
      <c r="F446">
        <v>0</v>
      </c>
      <c r="G446" s="2">
        <f t="shared" si="50"/>
        <v>0</v>
      </c>
      <c r="H446" s="3" t="str">
        <f t="shared" si="51"/>
        <v>10</v>
      </c>
      <c r="I446" s="3" t="str">
        <f t="shared" si="52"/>
        <v>500</v>
      </c>
      <c r="J446" s="3">
        <v>500</v>
      </c>
      <c r="K446" s="3" t="str">
        <f>+VLOOKUP(J446,'Dimension descriptions'!P:R,3,FALSE)</f>
        <v>District Office</v>
      </c>
      <c r="L446" s="3" t="str">
        <f t="shared" si="53"/>
        <v>7380</v>
      </c>
      <c r="M446" s="10">
        <v>7380</v>
      </c>
      <c r="N446" s="3" t="str">
        <f t="shared" si="48"/>
        <v>3990</v>
      </c>
      <c r="O446" s="3" t="str">
        <f t="shared" si="49"/>
        <v>999</v>
      </c>
      <c r="P446" s="3" t="str">
        <f t="shared" si="54"/>
        <v>9</v>
      </c>
      <c r="Q446" s="11">
        <f>+VLOOKUP(M446,'Dimension descriptions'!K:M,2,FALSE)</f>
        <v>7380</v>
      </c>
      <c r="R446" s="33">
        <v>7380</v>
      </c>
      <c r="S446" s="11" t="str">
        <f>+VLOOKUP(R446,'Dimension descriptions'!K:M,3)</f>
        <v>ETI - E-RATE</v>
      </c>
      <c r="T446" s="3" t="str">
        <f t="shared" si="55"/>
        <v>N</v>
      </c>
      <c r="U446" t="e">
        <f>+VLOOKUP(R446,'FY21 P13 Allotment memo'!O:O,1,FALSE)</f>
        <v>#N/A</v>
      </c>
      <c r="V446"/>
      <c r="W446"/>
      <c r="X446"/>
      <c r="Y446"/>
      <c r="Z446"/>
    </row>
    <row r="447" spans="1:26">
      <c r="A447">
        <v>10</v>
      </c>
      <c r="B447" t="s">
        <v>864</v>
      </c>
      <c r="C447" t="s">
        <v>865</v>
      </c>
      <c r="D447">
        <v>81</v>
      </c>
      <c r="E447">
        <v>0</v>
      </c>
      <c r="F447">
        <v>0</v>
      </c>
      <c r="G447" s="2">
        <f t="shared" si="50"/>
        <v>0</v>
      </c>
      <c r="H447" s="3" t="str">
        <f t="shared" si="51"/>
        <v>10</v>
      </c>
      <c r="I447" s="3" t="str">
        <f t="shared" si="52"/>
        <v>500</v>
      </c>
      <c r="J447" s="3">
        <v>500</v>
      </c>
      <c r="K447" s="3" t="str">
        <f>+VLOOKUP(J447,'Dimension descriptions'!P:R,3,FALSE)</f>
        <v>District Office</v>
      </c>
      <c r="L447" s="3" t="str">
        <f t="shared" si="53"/>
        <v>7390</v>
      </c>
      <c r="M447" s="10">
        <v>7390</v>
      </c>
      <c r="N447" s="3" t="str">
        <f t="shared" si="48"/>
        <v>4390</v>
      </c>
      <c r="O447" s="3" t="str">
        <f t="shared" si="49"/>
        <v>999</v>
      </c>
      <c r="P447" s="3" t="str">
        <f t="shared" si="54"/>
        <v>9</v>
      </c>
      <c r="Q447" s="11">
        <f>+VLOOKUP(M447,'Dimension descriptions'!K:M,2,FALSE)</f>
        <v>7390</v>
      </c>
      <c r="R447" s="33">
        <v>7390</v>
      </c>
      <c r="S447" s="11" t="str">
        <f>+VLOOKUP(R447,'Dimension descriptions'!K:M,3)</f>
        <v>EARLY RETIREE REINSURANCE PROGRAM</v>
      </c>
      <c r="T447" s="3" t="str">
        <f t="shared" si="55"/>
        <v>N</v>
      </c>
      <c r="U447" t="e">
        <f>+VLOOKUP(R447,'FY21 P13 Allotment memo'!O:O,1,FALSE)</f>
        <v>#N/A</v>
      </c>
      <c r="V447"/>
      <c r="W447"/>
      <c r="X447"/>
      <c r="Y447"/>
      <c r="Z447"/>
    </row>
    <row r="448" spans="1:26">
      <c r="A448">
        <v>10</v>
      </c>
      <c r="B448" t="s">
        <v>866</v>
      </c>
      <c r="C448" t="s">
        <v>867</v>
      </c>
      <c r="D448">
        <v>81</v>
      </c>
      <c r="E448">
        <v>0</v>
      </c>
      <c r="F448">
        <v>894.04</v>
      </c>
      <c r="G448" s="2">
        <f t="shared" si="50"/>
        <v>-894.04</v>
      </c>
      <c r="H448" s="3" t="str">
        <f t="shared" si="51"/>
        <v>10</v>
      </c>
      <c r="I448" s="3" t="str">
        <f t="shared" si="52"/>
        <v>500</v>
      </c>
      <c r="J448" s="3">
        <v>500</v>
      </c>
      <c r="K448" s="3" t="str">
        <f>+VLOOKUP(J448,'Dimension descriptions'!P:R,3,FALSE)</f>
        <v>District Office</v>
      </c>
      <c r="L448" s="3" t="str">
        <f t="shared" si="53"/>
        <v>7390</v>
      </c>
      <c r="M448" s="10">
        <v>7390</v>
      </c>
      <c r="N448" s="3" t="str">
        <f t="shared" si="48"/>
        <v>4700</v>
      </c>
      <c r="O448" s="3" t="str">
        <f t="shared" si="49"/>
        <v>999</v>
      </c>
      <c r="P448" s="3" t="str">
        <f t="shared" si="54"/>
        <v>9</v>
      </c>
      <c r="Q448" s="11">
        <f>+VLOOKUP(M448,'Dimension descriptions'!K:M,2,FALSE)</f>
        <v>7390</v>
      </c>
      <c r="R448" s="33">
        <v>7390</v>
      </c>
      <c r="S448" s="11" t="str">
        <f>+VLOOKUP(R448,'Dimension descriptions'!K:M,3)</f>
        <v>EARLY RETIREE REINSURANCE PROGRAM</v>
      </c>
      <c r="T448" s="3" t="str">
        <f t="shared" si="55"/>
        <v>N</v>
      </c>
      <c r="U448" t="e">
        <f>+VLOOKUP(R448,'FY21 P13 Allotment memo'!O:O,1,FALSE)</f>
        <v>#N/A</v>
      </c>
      <c r="V448"/>
      <c r="W448"/>
      <c r="X448"/>
      <c r="Y448"/>
      <c r="Z448"/>
    </row>
    <row r="449" spans="1:26">
      <c r="A449">
        <v>10</v>
      </c>
      <c r="B449" t="s">
        <v>868</v>
      </c>
      <c r="C449" t="s">
        <v>869</v>
      </c>
      <c r="D449">
        <v>81</v>
      </c>
      <c r="E449">
        <v>0</v>
      </c>
      <c r="F449">
        <v>0</v>
      </c>
      <c r="G449" s="2">
        <f t="shared" si="50"/>
        <v>0</v>
      </c>
      <c r="H449" s="3" t="str">
        <f t="shared" si="51"/>
        <v>10</v>
      </c>
      <c r="I449" s="3" t="str">
        <f t="shared" si="52"/>
        <v>500</v>
      </c>
      <c r="J449" s="3">
        <v>500</v>
      </c>
      <c r="K449" s="3" t="str">
        <f>+VLOOKUP(J449,'Dimension descriptions'!P:R,3,FALSE)</f>
        <v>District Office</v>
      </c>
      <c r="L449" s="3" t="str">
        <f t="shared" si="53"/>
        <v>7391</v>
      </c>
      <c r="M449" s="10">
        <v>7391</v>
      </c>
      <c r="N449" s="3" t="str">
        <f t="shared" si="48"/>
        <v>1990</v>
      </c>
      <c r="O449" s="3" t="str">
        <f t="shared" si="49"/>
        <v>999</v>
      </c>
      <c r="P449" s="3" t="str">
        <f t="shared" si="54"/>
        <v>9</v>
      </c>
      <c r="Q449" s="11">
        <f>+VLOOKUP(M449,'Dimension descriptions'!K:M,2,FALSE)</f>
        <v>7391</v>
      </c>
      <c r="R449" s="33">
        <v>7391</v>
      </c>
      <c r="S449" s="11" t="str">
        <f>+VLOOKUP(R449,'Dimension descriptions'!K:M,3)</f>
        <v>EPA GRANT - MLMS</v>
      </c>
      <c r="T449" s="3" t="str">
        <f t="shared" si="55"/>
        <v>N</v>
      </c>
      <c r="U449" t="e">
        <f>+VLOOKUP(R449,'FY21 P13 Allotment memo'!O:O,1,FALSE)</f>
        <v>#N/A</v>
      </c>
      <c r="V449"/>
      <c r="W449"/>
      <c r="X449"/>
      <c r="Y449"/>
      <c r="Z449"/>
    </row>
    <row r="450" spans="1:26">
      <c r="A450">
        <v>10</v>
      </c>
      <c r="B450" t="s">
        <v>870</v>
      </c>
      <c r="C450" t="s">
        <v>871</v>
      </c>
      <c r="D450">
        <v>81</v>
      </c>
      <c r="E450">
        <v>0</v>
      </c>
      <c r="F450">
        <v>0</v>
      </c>
      <c r="G450" s="2">
        <f t="shared" si="50"/>
        <v>0</v>
      </c>
      <c r="H450" s="3" t="str">
        <f t="shared" si="51"/>
        <v>10</v>
      </c>
      <c r="I450" s="3" t="str">
        <f t="shared" si="52"/>
        <v>500</v>
      </c>
      <c r="J450" s="3">
        <v>500</v>
      </c>
      <c r="K450" s="3" t="str">
        <f>+VLOOKUP(J450,'Dimension descriptions'!P:R,3,FALSE)</f>
        <v>District Office</v>
      </c>
      <c r="L450" s="3" t="str">
        <f t="shared" si="53"/>
        <v>7395</v>
      </c>
      <c r="M450" s="10">
        <v>7395</v>
      </c>
      <c r="N450" s="3" t="str">
        <f t="shared" si="48"/>
        <v>4390</v>
      </c>
      <c r="O450" s="3" t="str">
        <f t="shared" si="49"/>
        <v>999</v>
      </c>
      <c r="P450" s="3" t="str">
        <f t="shared" si="54"/>
        <v>9</v>
      </c>
      <c r="Q450" s="11">
        <f>+VLOOKUP(M450,'Dimension descriptions'!K:M,2,FALSE)</f>
        <v>7395</v>
      </c>
      <c r="R450" s="33">
        <v>7395</v>
      </c>
      <c r="S450" s="11" t="str">
        <f>+VLOOKUP(R450,'Dimension descriptions'!K:M,3)</f>
        <v>Federal - Juvenile Justice Grant</v>
      </c>
      <c r="T450" s="3" t="str">
        <f t="shared" si="55"/>
        <v>N</v>
      </c>
      <c r="U450" t="e">
        <f>+VLOOKUP(R450,'FY21 P13 Allotment memo'!O:O,1,FALSE)</f>
        <v>#N/A</v>
      </c>
      <c r="V450"/>
      <c r="W450"/>
      <c r="X450"/>
      <c r="Y450"/>
      <c r="Z450"/>
    </row>
    <row r="451" spans="1:26">
      <c r="A451">
        <v>10</v>
      </c>
      <c r="B451" t="s">
        <v>872</v>
      </c>
      <c r="C451" t="s">
        <v>873</v>
      </c>
      <c r="D451">
        <v>81</v>
      </c>
      <c r="E451">
        <v>0</v>
      </c>
      <c r="F451">
        <v>4126.43</v>
      </c>
      <c r="G451" s="2">
        <f t="shared" si="50"/>
        <v>-4126.43</v>
      </c>
      <c r="H451" s="3" t="str">
        <f t="shared" si="51"/>
        <v>10</v>
      </c>
      <c r="I451" s="3" t="str">
        <f t="shared" si="52"/>
        <v>500</v>
      </c>
      <c r="J451" s="3">
        <v>500</v>
      </c>
      <c r="K451" s="3" t="str">
        <f>+VLOOKUP(J451,'Dimension descriptions'!P:R,3,FALSE)</f>
        <v>District Office</v>
      </c>
      <c r="L451" s="3" t="str">
        <f t="shared" si="53"/>
        <v>7401</v>
      </c>
      <c r="M451" s="10">
        <v>7401</v>
      </c>
      <c r="N451" s="3" t="str">
        <f t="shared" si="48"/>
        <v>1114</v>
      </c>
      <c r="O451" s="3" t="str">
        <f t="shared" si="49"/>
        <v>999</v>
      </c>
      <c r="P451" s="3" t="str">
        <f t="shared" si="54"/>
        <v>9</v>
      </c>
      <c r="Q451" s="11">
        <f>+VLOOKUP(M451,'Dimension descriptions'!K:M,2,FALSE)</f>
        <v>7401</v>
      </c>
      <c r="R451" s="33">
        <v>7401</v>
      </c>
      <c r="S451" s="11" t="str">
        <f>+VLOOKUP(R451,'Dimension descriptions'!K:M,3)</f>
        <v>CTE Federal Perkins -Formula</v>
      </c>
      <c r="T451" s="3" t="str">
        <f t="shared" si="55"/>
        <v>N</v>
      </c>
      <c r="U451">
        <f>+VLOOKUP(R451,'FY21 P13 Allotment memo'!O:O,1,FALSE)</f>
        <v>7401</v>
      </c>
      <c r="V451"/>
      <c r="W451"/>
      <c r="X451"/>
      <c r="Y451"/>
      <c r="Z451"/>
    </row>
    <row r="452" spans="1:26">
      <c r="A452">
        <v>10</v>
      </c>
      <c r="B452" t="s">
        <v>874</v>
      </c>
      <c r="C452" t="s">
        <v>875</v>
      </c>
      <c r="D452">
        <v>81</v>
      </c>
      <c r="E452">
        <v>0</v>
      </c>
      <c r="F452">
        <v>0</v>
      </c>
      <c r="G452" s="2">
        <f t="shared" si="50"/>
        <v>0</v>
      </c>
      <c r="H452" s="3" t="str">
        <f t="shared" si="51"/>
        <v>10</v>
      </c>
      <c r="I452" s="3" t="str">
        <f t="shared" si="52"/>
        <v>500</v>
      </c>
      <c r="J452" s="3">
        <v>500</v>
      </c>
      <c r="K452" s="3" t="str">
        <f>+VLOOKUP(J452,'Dimension descriptions'!P:R,3,FALSE)</f>
        <v>District Office</v>
      </c>
      <c r="L452" s="3" t="str">
        <f t="shared" si="53"/>
        <v>7401</v>
      </c>
      <c r="M452" s="10">
        <v>7401</v>
      </c>
      <c r="N452" s="3" t="str">
        <f t="shared" si="48"/>
        <v>3100</v>
      </c>
      <c r="O452" s="3" t="str">
        <f t="shared" si="49"/>
        <v>999</v>
      </c>
      <c r="P452" s="3" t="str">
        <f t="shared" si="54"/>
        <v>9</v>
      </c>
      <c r="Q452" s="11">
        <f>+VLOOKUP(M452,'Dimension descriptions'!K:M,2,FALSE)</f>
        <v>7401</v>
      </c>
      <c r="R452" s="33">
        <v>7401</v>
      </c>
      <c r="S452" s="11" t="str">
        <f>+VLOOKUP(R452,'Dimension descriptions'!K:M,3)</f>
        <v>CTE Federal Perkins -Formula</v>
      </c>
      <c r="T452" s="3" t="str">
        <f t="shared" si="55"/>
        <v>N</v>
      </c>
      <c r="U452">
        <f>+VLOOKUP(R452,'FY21 P13 Allotment memo'!O:O,1,FALSE)</f>
        <v>7401</v>
      </c>
      <c r="V452"/>
      <c r="W452"/>
      <c r="X452"/>
      <c r="Y452"/>
      <c r="Z452"/>
    </row>
    <row r="453" spans="1:26">
      <c r="A453">
        <v>10</v>
      </c>
      <c r="B453" t="s">
        <v>876</v>
      </c>
      <c r="C453" t="s">
        <v>877</v>
      </c>
      <c r="D453">
        <v>81</v>
      </c>
      <c r="E453">
        <v>0</v>
      </c>
      <c r="F453">
        <v>0</v>
      </c>
      <c r="G453" s="2">
        <f t="shared" si="50"/>
        <v>0</v>
      </c>
      <c r="H453" s="3" t="str">
        <f t="shared" si="51"/>
        <v>10</v>
      </c>
      <c r="I453" s="3" t="str">
        <f t="shared" si="52"/>
        <v>500</v>
      </c>
      <c r="J453" s="3">
        <v>500</v>
      </c>
      <c r="K453" s="3" t="str">
        <f>+VLOOKUP(J453,'Dimension descriptions'!P:R,3,FALSE)</f>
        <v>District Office</v>
      </c>
      <c r="L453" s="3" t="str">
        <f t="shared" si="53"/>
        <v>7401</v>
      </c>
      <c r="M453" s="10">
        <v>7401</v>
      </c>
      <c r="N453" s="3" t="str">
        <f t="shared" si="48"/>
        <v>3200</v>
      </c>
      <c r="O453" s="3" t="str">
        <f t="shared" si="49"/>
        <v>999</v>
      </c>
      <c r="P453" s="3" t="str">
        <f t="shared" si="54"/>
        <v>9</v>
      </c>
      <c r="Q453" s="11">
        <f>+VLOOKUP(M453,'Dimension descriptions'!K:M,2,FALSE)</f>
        <v>7401</v>
      </c>
      <c r="R453" s="33">
        <v>7401</v>
      </c>
      <c r="S453" s="11" t="str">
        <f>+VLOOKUP(R453,'Dimension descriptions'!K:M,3)</f>
        <v>CTE Federal Perkins -Formula</v>
      </c>
      <c r="T453" s="3" t="str">
        <f t="shared" si="55"/>
        <v>N</v>
      </c>
      <c r="U453">
        <f>+VLOOKUP(R453,'FY21 P13 Allotment memo'!O:O,1,FALSE)</f>
        <v>7401</v>
      </c>
      <c r="V453"/>
      <c r="W453"/>
      <c r="X453"/>
      <c r="Y453"/>
      <c r="Z453"/>
    </row>
    <row r="454" spans="1:26">
      <c r="A454">
        <v>10</v>
      </c>
      <c r="B454" t="s">
        <v>878</v>
      </c>
      <c r="C454" t="s">
        <v>806</v>
      </c>
      <c r="D454">
        <v>81</v>
      </c>
      <c r="E454">
        <v>0</v>
      </c>
      <c r="F454">
        <v>0</v>
      </c>
      <c r="G454" s="2">
        <f t="shared" si="50"/>
        <v>0</v>
      </c>
      <c r="H454" s="3" t="str">
        <f t="shared" si="51"/>
        <v>10</v>
      </c>
      <c r="I454" s="3" t="str">
        <f t="shared" si="52"/>
        <v>500</v>
      </c>
      <c r="J454" s="3">
        <v>500</v>
      </c>
      <c r="K454" s="3" t="str">
        <f>+VLOOKUP(J454,'Dimension descriptions'!P:R,3,FALSE)</f>
        <v>District Office</v>
      </c>
      <c r="L454" s="3" t="str">
        <f t="shared" si="53"/>
        <v>7401</v>
      </c>
      <c r="M454" s="10">
        <v>7401</v>
      </c>
      <c r="N454" s="3" t="str">
        <f t="shared" ref="N454:N517" si="56">+MID(B454,16,4)</f>
        <v>4552</v>
      </c>
      <c r="O454" s="3" t="str">
        <f t="shared" ref="O454:O517" si="57">+RIGHT(B454,3)</f>
        <v>999</v>
      </c>
      <c r="P454" s="3" t="str">
        <f t="shared" si="54"/>
        <v>9</v>
      </c>
      <c r="Q454" s="11">
        <f>+VLOOKUP(M454,'Dimension descriptions'!K:M,2,FALSE)</f>
        <v>7401</v>
      </c>
      <c r="R454" s="33">
        <v>7401</v>
      </c>
      <c r="S454" s="11" t="str">
        <f>+VLOOKUP(R454,'Dimension descriptions'!K:M,3)</f>
        <v>CTE Federal Perkins -Formula</v>
      </c>
      <c r="T454" s="3" t="str">
        <f t="shared" si="55"/>
        <v>N</v>
      </c>
      <c r="U454">
        <f>+VLOOKUP(R454,'FY21 P13 Allotment memo'!O:O,1,FALSE)</f>
        <v>7401</v>
      </c>
      <c r="V454"/>
      <c r="W454"/>
      <c r="X454"/>
      <c r="Y454"/>
      <c r="Z454"/>
    </row>
    <row r="455" spans="1:26">
      <c r="A455">
        <v>10</v>
      </c>
      <c r="B455" t="s">
        <v>879</v>
      </c>
      <c r="C455" t="s">
        <v>875</v>
      </c>
      <c r="D455">
        <v>81</v>
      </c>
      <c r="E455">
        <v>0</v>
      </c>
      <c r="F455">
        <v>149704.35999999999</v>
      </c>
      <c r="G455" s="2">
        <f t="shared" ref="G455:G518" si="58">+E455-F455</f>
        <v>-149704.35999999999</v>
      </c>
      <c r="H455" s="3" t="str">
        <f t="shared" ref="H455:H518" si="59">+LEFT(B455,2)</f>
        <v>10</v>
      </c>
      <c r="I455" s="3" t="str">
        <f t="shared" ref="I455:I518" si="60">+MID(B455,4,3)</f>
        <v>500</v>
      </c>
      <c r="J455" s="3">
        <v>500</v>
      </c>
      <c r="K455" s="3" t="str">
        <f>+VLOOKUP(J455,'Dimension descriptions'!P:R,3,FALSE)</f>
        <v>District Office</v>
      </c>
      <c r="L455" s="3" t="str">
        <f t="shared" ref="L455:L518" si="61">+MID(B455,11,4)</f>
        <v>7401</v>
      </c>
      <c r="M455" s="10">
        <v>7401</v>
      </c>
      <c r="N455" s="3" t="str">
        <f t="shared" si="56"/>
        <v>4559</v>
      </c>
      <c r="O455" s="3" t="str">
        <f t="shared" si="57"/>
        <v>999</v>
      </c>
      <c r="P455" s="3" t="str">
        <f t="shared" ref="P455:P518" si="62">+LEFT(O455,1)</f>
        <v>9</v>
      </c>
      <c r="Q455" s="11">
        <f>+VLOOKUP(M455,'Dimension descriptions'!K:M,2,FALSE)</f>
        <v>7401</v>
      </c>
      <c r="R455" s="33">
        <v>7401</v>
      </c>
      <c r="S455" s="11" t="str">
        <f>+VLOOKUP(R455,'Dimension descriptions'!K:M,3)</f>
        <v>CTE Federal Perkins -Formula</v>
      </c>
      <c r="T455" s="3" t="str">
        <f t="shared" ref="T455:T518" si="63">+IF(Q455=M455,"N","Y")</f>
        <v>N</v>
      </c>
      <c r="U455">
        <f>+VLOOKUP(R455,'FY21 P13 Allotment memo'!O:O,1,FALSE)</f>
        <v>7401</v>
      </c>
      <c r="V455"/>
      <c r="W455"/>
      <c r="X455"/>
      <c r="Y455"/>
      <c r="Z455"/>
    </row>
    <row r="456" spans="1:26">
      <c r="A456">
        <v>10</v>
      </c>
      <c r="B456" t="s">
        <v>880</v>
      </c>
      <c r="C456" t="s">
        <v>881</v>
      </c>
      <c r="D456">
        <v>81</v>
      </c>
      <c r="E456">
        <v>0</v>
      </c>
      <c r="F456">
        <v>0</v>
      </c>
      <c r="G456" s="2">
        <f t="shared" si="58"/>
        <v>0</v>
      </c>
      <c r="H456" s="3" t="str">
        <f t="shared" si="59"/>
        <v>10</v>
      </c>
      <c r="I456" s="3" t="str">
        <f t="shared" si="60"/>
        <v>500</v>
      </c>
      <c r="J456" s="3">
        <v>500</v>
      </c>
      <c r="K456" s="3" t="str">
        <f>+VLOOKUP(J456,'Dimension descriptions'!P:R,3,FALSE)</f>
        <v>District Office</v>
      </c>
      <c r="L456" s="3" t="str">
        <f t="shared" si="61"/>
        <v>7508</v>
      </c>
      <c r="M456" s="10">
        <v>7508</v>
      </c>
      <c r="N456" s="3" t="str">
        <f t="shared" si="56"/>
        <v>4600</v>
      </c>
      <c r="O456" s="3" t="str">
        <f t="shared" si="57"/>
        <v>999</v>
      </c>
      <c r="P456" s="3" t="str">
        <f t="shared" si="62"/>
        <v>9</v>
      </c>
      <c r="Q456" s="11">
        <f>+VLOOKUP(M456,'Dimension descriptions'!K:M,2,FALSE)</f>
        <v>7508</v>
      </c>
      <c r="R456" s="33">
        <v>7508</v>
      </c>
      <c r="S456" s="11" t="str">
        <f>+VLOOKUP(R456,'Dimension descriptions'!K:M,3)</f>
        <v>JAVITS ACCELERATED READERS</v>
      </c>
      <c r="T456" s="3" t="str">
        <f t="shared" si="63"/>
        <v>N</v>
      </c>
      <c r="U456" t="e">
        <f>+VLOOKUP(R456,'FY21 P13 Allotment memo'!O:O,1,FALSE)</f>
        <v>#N/A</v>
      </c>
      <c r="V456"/>
      <c r="W456"/>
      <c r="X456"/>
      <c r="Y456"/>
      <c r="Z456"/>
    </row>
    <row r="457" spans="1:26">
      <c r="A457">
        <v>10</v>
      </c>
      <c r="B457" t="s">
        <v>882</v>
      </c>
      <c r="C457" t="s">
        <v>883</v>
      </c>
      <c r="D457">
        <v>81</v>
      </c>
      <c r="E457">
        <v>0</v>
      </c>
      <c r="F457">
        <v>36285.879999999997</v>
      </c>
      <c r="G457" s="2">
        <f t="shared" si="58"/>
        <v>-36285.879999999997</v>
      </c>
      <c r="H457" s="3" t="str">
        <f t="shared" si="59"/>
        <v>10</v>
      </c>
      <c r="I457" s="3" t="str">
        <f t="shared" si="60"/>
        <v>500</v>
      </c>
      <c r="J457" s="3">
        <v>500</v>
      </c>
      <c r="K457" s="3" t="str">
        <f>+VLOOKUP(J457,'Dimension descriptions'!P:R,3,FALSE)</f>
        <v>District Office</v>
      </c>
      <c r="L457" s="3" t="str">
        <f t="shared" si="61"/>
        <v>7522</v>
      </c>
      <c r="M457" s="10">
        <v>7522</v>
      </c>
      <c r="N457" s="3" t="str">
        <f t="shared" si="56"/>
        <v>4522</v>
      </c>
      <c r="O457" s="3" t="str">
        <f t="shared" si="57"/>
        <v>999</v>
      </c>
      <c r="P457" s="3" t="str">
        <f t="shared" si="62"/>
        <v>9</v>
      </c>
      <c r="Q457" s="11">
        <f>+VLOOKUP(M457,'Dimension descriptions'!K:M,2,FALSE)</f>
        <v>7522</v>
      </c>
      <c r="R457" s="33">
        <v>7522</v>
      </c>
      <c r="S457" s="11" t="str">
        <f>+VLOOKUP(R457,'Dimension descriptions'!K:M,3)</f>
        <v>IDEA-B - PRESCHOOL HANDCAPPED</v>
      </c>
      <c r="T457" s="3" t="str">
        <f t="shared" si="63"/>
        <v>N</v>
      </c>
      <c r="U457">
        <f>+VLOOKUP(R457,'FY21 P13 Allotment memo'!O:O,1,FALSE)</f>
        <v>7522</v>
      </c>
      <c r="V457"/>
      <c r="W457"/>
      <c r="X457"/>
      <c r="Y457"/>
      <c r="Z457"/>
    </row>
    <row r="458" spans="1:26">
      <c r="A458">
        <v>10</v>
      </c>
      <c r="B458" t="s">
        <v>884</v>
      </c>
      <c r="C458" t="s">
        <v>885</v>
      </c>
      <c r="D458">
        <v>81</v>
      </c>
      <c r="E458">
        <v>0</v>
      </c>
      <c r="F458">
        <v>0</v>
      </c>
      <c r="G458" s="2">
        <f t="shared" si="58"/>
        <v>0</v>
      </c>
      <c r="H458" s="3" t="str">
        <f t="shared" si="59"/>
        <v>10</v>
      </c>
      <c r="I458" s="3" t="str">
        <f t="shared" si="60"/>
        <v>500</v>
      </c>
      <c r="J458" s="3">
        <v>500</v>
      </c>
      <c r="K458" s="3" t="str">
        <f>+VLOOKUP(J458,'Dimension descriptions'!P:R,3,FALSE)</f>
        <v>District Office</v>
      </c>
      <c r="L458" s="3" t="str">
        <f t="shared" si="61"/>
        <v>7524</v>
      </c>
      <c r="M458" s="10">
        <v>7524</v>
      </c>
      <c r="N458" s="3" t="str">
        <f t="shared" si="56"/>
        <v>1114</v>
      </c>
      <c r="O458" s="3" t="str">
        <f t="shared" si="57"/>
        <v>999</v>
      </c>
      <c r="P458" s="3" t="str">
        <f t="shared" si="62"/>
        <v>9</v>
      </c>
      <c r="Q458" s="11">
        <f>+VLOOKUP(M458,'Dimension descriptions'!K:M,2,FALSE)</f>
        <v>7524</v>
      </c>
      <c r="R458" s="33">
        <v>7524</v>
      </c>
      <c r="S458" s="11" t="str">
        <f>+VLOOKUP(R458,'Dimension descriptions'!K:M,3)</f>
        <v>FEDERAL IDEA-B PL</v>
      </c>
      <c r="T458" s="3" t="str">
        <f t="shared" si="63"/>
        <v>N</v>
      </c>
      <c r="U458">
        <f>+VLOOKUP(R458,'FY21 P13 Allotment memo'!O:O,1,FALSE)</f>
        <v>7524</v>
      </c>
      <c r="V458"/>
      <c r="W458"/>
      <c r="X458"/>
      <c r="Y458"/>
      <c r="Z458"/>
    </row>
    <row r="459" spans="1:26">
      <c r="A459">
        <v>10</v>
      </c>
      <c r="B459" t="s">
        <v>886</v>
      </c>
      <c r="C459" t="s">
        <v>887</v>
      </c>
      <c r="D459">
        <v>81</v>
      </c>
      <c r="E459">
        <v>0</v>
      </c>
      <c r="F459">
        <v>0</v>
      </c>
      <c r="G459" s="2">
        <f t="shared" si="58"/>
        <v>0</v>
      </c>
      <c r="H459" s="3" t="str">
        <f t="shared" si="59"/>
        <v>10</v>
      </c>
      <c r="I459" s="3" t="str">
        <f t="shared" si="60"/>
        <v>500</v>
      </c>
      <c r="J459" s="3">
        <v>500</v>
      </c>
      <c r="K459" s="3" t="str">
        <f>+VLOOKUP(J459,'Dimension descriptions'!P:R,3,FALSE)</f>
        <v>District Office</v>
      </c>
      <c r="L459" s="3" t="str">
        <f t="shared" si="61"/>
        <v>7524</v>
      </c>
      <c r="M459" s="10">
        <v>7524</v>
      </c>
      <c r="N459" s="3" t="str">
        <f t="shared" si="56"/>
        <v>1990</v>
      </c>
      <c r="O459" s="3" t="str">
        <f t="shared" si="57"/>
        <v>999</v>
      </c>
      <c r="P459" s="3" t="str">
        <f t="shared" si="62"/>
        <v>9</v>
      </c>
      <c r="Q459" s="11">
        <f>+VLOOKUP(M459,'Dimension descriptions'!K:M,2,FALSE)</f>
        <v>7524</v>
      </c>
      <c r="R459" s="33">
        <v>7524</v>
      </c>
      <c r="S459" s="11" t="str">
        <f>+VLOOKUP(R459,'Dimension descriptions'!K:M,3)</f>
        <v>FEDERAL IDEA-B PL</v>
      </c>
      <c r="T459" s="3" t="str">
        <f t="shared" si="63"/>
        <v>N</v>
      </c>
      <c r="U459">
        <f>+VLOOKUP(R459,'FY21 P13 Allotment memo'!O:O,1,FALSE)</f>
        <v>7524</v>
      </c>
      <c r="V459"/>
      <c r="W459"/>
      <c r="X459"/>
      <c r="Y459"/>
      <c r="Z459"/>
    </row>
    <row r="460" spans="1:26">
      <c r="A460">
        <v>10</v>
      </c>
      <c r="B460" t="s">
        <v>888</v>
      </c>
      <c r="C460" t="s">
        <v>889</v>
      </c>
      <c r="D460">
        <v>81</v>
      </c>
      <c r="E460">
        <v>0</v>
      </c>
      <c r="F460">
        <v>1093535.04</v>
      </c>
      <c r="G460" s="2">
        <f t="shared" si="58"/>
        <v>-1093535.04</v>
      </c>
      <c r="H460" s="3" t="str">
        <f t="shared" si="59"/>
        <v>10</v>
      </c>
      <c r="I460" s="3" t="str">
        <f t="shared" si="60"/>
        <v>500</v>
      </c>
      <c r="J460" s="3">
        <v>500</v>
      </c>
      <c r="K460" s="3" t="str">
        <f>+VLOOKUP(J460,'Dimension descriptions'!P:R,3,FALSE)</f>
        <v>District Office</v>
      </c>
      <c r="L460" s="3" t="str">
        <f t="shared" si="61"/>
        <v>7524</v>
      </c>
      <c r="M460" s="10">
        <v>7524</v>
      </c>
      <c r="N460" s="3" t="str">
        <f t="shared" si="56"/>
        <v>4524</v>
      </c>
      <c r="O460" s="3" t="str">
        <f t="shared" si="57"/>
        <v>999</v>
      </c>
      <c r="P460" s="3" t="str">
        <f t="shared" si="62"/>
        <v>9</v>
      </c>
      <c r="Q460" s="11">
        <f>+VLOOKUP(M460,'Dimension descriptions'!K:M,2,FALSE)</f>
        <v>7524</v>
      </c>
      <c r="R460" s="33">
        <v>7524</v>
      </c>
      <c r="S460" s="11" t="str">
        <f>+VLOOKUP(R460,'Dimension descriptions'!K:M,3)</f>
        <v>FEDERAL IDEA-B PL</v>
      </c>
      <c r="T460" s="3" t="str">
        <f t="shared" si="63"/>
        <v>N</v>
      </c>
      <c r="U460">
        <f>+VLOOKUP(R460,'FY21 P13 Allotment memo'!O:O,1,FALSE)</f>
        <v>7524</v>
      </c>
      <c r="V460"/>
      <c r="W460"/>
      <c r="X460"/>
      <c r="Y460"/>
      <c r="Z460"/>
    </row>
    <row r="461" spans="1:26">
      <c r="A461">
        <v>10</v>
      </c>
      <c r="B461" t="s">
        <v>890</v>
      </c>
      <c r="C461" t="s">
        <v>891</v>
      </c>
      <c r="D461">
        <v>81</v>
      </c>
      <c r="E461">
        <v>0</v>
      </c>
      <c r="F461">
        <v>5221.78</v>
      </c>
      <c r="G461" s="2">
        <f t="shared" si="58"/>
        <v>-5221.78</v>
      </c>
      <c r="H461" s="3" t="str">
        <f t="shared" si="59"/>
        <v>10</v>
      </c>
      <c r="I461" s="3" t="str">
        <f t="shared" si="60"/>
        <v>500</v>
      </c>
      <c r="J461" s="3">
        <v>500</v>
      </c>
      <c r="K461" s="3" t="str">
        <f>+VLOOKUP(J461,'Dimension descriptions'!P:R,3,FALSE)</f>
        <v>District Office</v>
      </c>
      <c r="L461" s="3" t="str">
        <f t="shared" si="61"/>
        <v>7602</v>
      </c>
      <c r="M461" s="10">
        <v>7602</v>
      </c>
      <c r="N461" s="3" t="str">
        <f t="shared" si="56"/>
        <v>1114</v>
      </c>
      <c r="O461" s="3" t="str">
        <f t="shared" si="57"/>
        <v>999</v>
      </c>
      <c r="P461" s="3" t="str">
        <f t="shared" si="62"/>
        <v>9</v>
      </c>
      <c r="Q461" s="11">
        <f>+VLOOKUP(M461,'Dimension descriptions'!K:M,2,FALSE)</f>
        <v>7355</v>
      </c>
      <c r="R461" s="33">
        <v>7355</v>
      </c>
      <c r="S461" s="11" t="str">
        <f>+VLOOKUP(R461,'Dimension descriptions'!K:M,3)</f>
        <v>KEEP KINDERGARTEN SUPPLEMENT ENRICHMENT</v>
      </c>
      <c r="T461" s="3" t="str">
        <f t="shared" si="63"/>
        <v>Y</v>
      </c>
      <c r="U461" t="e">
        <f>+VLOOKUP(R461,'FY21 P13 Allotment memo'!O:O,1,FALSE)</f>
        <v>#N/A</v>
      </c>
      <c r="V461"/>
      <c r="W461"/>
      <c r="X461"/>
      <c r="Y461"/>
      <c r="Z461"/>
    </row>
    <row r="462" spans="1:26">
      <c r="A462">
        <v>10</v>
      </c>
      <c r="B462" t="s">
        <v>892</v>
      </c>
      <c r="C462" t="s">
        <v>893</v>
      </c>
      <c r="D462">
        <v>81</v>
      </c>
      <c r="E462">
        <v>0</v>
      </c>
      <c r="F462">
        <v>1794.24</v>
      </c>
      <c r="G462" s="2">
        <f t="shared" si="58"/>
        <v>-1794.24</v>
      </c>
      <c r="H462" s="3" t="str">
        <f t="shared" si="59"/>
        <v>10</v>
      </c>
      <c r="I462" s="3" t="str">
        <f t="shared" si="60"/>
        <v>500</v>
      </c>
      <c r="J462" s="3">
        <v>500</v>
      </c>
      <c r="K462" s="3" t="str">
        <f>+VLOOKUP(J462,'Dimension descriptions'!P:R,3,FALSE)</f>
        <v>District Office</v>
      </c>
      <c r="L462" s="3" t="str">
        <f t="shared" si="61"/>
        <v>7602</v>
      </c>
      <c r="M462" s="10">
        <v>7602</v>
      </c>
      <c r="N462" s="3" t="str">
        <f t="shared" si="56"/>
        <v>4602</v>
      </c>
      <c r="O462" s="3" t="str">
        <f t="shared" si="57"/>
        <v>999</v>
      </c>
      <c r="P462" s="3" t="str">
        <f t="shared" si="62"/>
        <v>9</v>
      </c>
      <c r="Q462" s="11">
        <f>+VLOOKUP(M462,'Dimension descriptions'!K:M,2,FALSE)</f>
        <v>7355</v>
      </c>
      <c r="R462" s="33">
        <v>7355</v>
      </c>
      <c r="S462" s="11" t="str">
        <f>+VLOOKUP(R462,'Dimension descriptions'!K:M,3)</f>
        <v>KEEP KINDERGARTEN SUPPLEMENT ENRICHMENT</v>
      </c>
      <c r="T462" s="3" t="str">
        <f t="shared" si="63"/>
        <v>Y</v>
      </c>
      <c r="U462" t="e">
        <f>+VLOOKUP(R462,'FY21 P13 Allotment memo'!O:O,1,FALSE)</f>
        <v>#N/A</v>
      </c>
      <c r="V462"/>
      <c r="W462"/>
      <c r="X462"/>
      <c r="Y462"/>
      <c r="Z462"/>
    </row>
    <row r="463" spans="1:26">
      <c r="A463">
        <v>10</v>
      </c>
      <c r="B463" t="s">
        <v>894</v>
      </c>
      <c r="C463" t="s">
        <v>895</v>
      </c>
      <c r="D463">
        <v>81</v>
      </c>
      <c r="E463">
        <v>0</v>
      </c>
      <c r="F463">
        <v>0</v>
      </c>
      <c r="G463" s="2">
        <f t="shared" si="58"/>
        <v>0</v>
      </c>
      <c r="H463" s="3" t="str">
        <f t="shared" si="59"/>
        <v>10</v>
      </c>
      <c r="I463" s="3" t="str">
        <f t="shared" si="60"/>
        <v>500</v>
      </c>
      <c r="J463" s="3">
        <v>500</v>
      </c>
      <c r="K463" s="3" t="str">
        <f>+VLOOKUP(J463,'Dimension descriptions'!P:R,3,FALSE)</f>
        <v>District Office</v>
      </c>
      <c r="L463" s="3" t="str">
        <f t="shared" si="61"/>
        <v>7614</v>
      </c>
      <c r="M463" s="10">
        <v>7614</v>
      </c>
      <c r="N463" s="3" t="str">
        <f t="shared" si="56"/>
        <v>1114</v>
      </c>
      <c r="O463" s="3" t="str">
        <f t="shared" si="57"/>
        <v>999</v>
      </c>
      <c r="P463" s="3" t="str">
        <f t="shared" si="62"/>
        <v>9</v>
      </c>
      <c r="Q463" s="11">
        <f>+VLOOKUP(M463,'Dimension descriptions'!K:M,2,FALSE)</f>
        <v>7865</v>
      </c>
      <c r="R463" s="33">
        <v>7865</v>
      </c>
      <c r="S463" s="11" t="str">
        <f>+VLOOKUP(R463,'Dimension descriptions'!K:M,3)</f>
        <v>Math Science Partenrships</v>
      </c>
      <c r="T463" s="3" t="str">
        <f t="shared" si="63"/>
        <v>Y</v>
      </c>
      <c r="U463" t="e">
        <f>+VLOOKUP(R463,'FY21 P13 Allotment memo'!O:O,1,FALSE)</f>
        <v>#N/A</v>
      </c>
      <c r="V463"/>
      <c r="W463"/>
      <c r="X463"/>
      <c r="Y463"/>
      <c r="Z463"/>
    </row>
    <row r="464" spans="1:26">
      <c r="A464">
        <v>10</v>
      </c>
      <c r="B464" t="s">
        <v>896</v>
      </c>
      <c r="C464" t="s">
        <v>897</v>
      </c>
      <c r="D464">
        <v>81</v>
      </c>
      <c r="E464">
        <v>0</v>
      </c>
      <c r="F464">
        <v>0</v>
      </c>
      <c r="G464" s="2">
        <f t="shared" si="58"/>
        <v>0</v>
      </c>
      <c r="H464" s="3" t="str">
        <f t="shared" si="59"/>
        <v>10</v>
      </c>
      <c r="I464" s="3" t="str">
        <f t="shared" si="60"/>
        <v>500</v>
      </c>
      <c r="J464" s="3">
        <v>500</v>
      </c>
      <c r="K464" s="3" t="str">
        <f>+VLOOKUP(J464,'Dimension descriptions'!P:R,3,FALSE)</f>
        <v>District Office</v>
      </c>
      <c r="L464" s="3" t="str">
        <f t="shared" si="61"/>
        <v>7614</v>
      </c>
      <c r="M464" s="10">
        <v>7614</v>
      </c>
      <c r="N464" s="3" t="str">
        <f t="shared" si="56"/>
        <v>4614</v>
      </c>
      <c r="O464" s="3" t="str">
        <f t="shared" si="57"/>
        <v>999</v>
      </c>
      <c r="P464" s="3" t="str">
        <f t="shared" si="62"/>
        <v>9</v>
      </c>
      <c r="Q464" s="11">
        <f>+VLOOKUP(M464,'Dimension descriptions'!K:M,2,FALSE)</f>
        <v>7865</v>
      </c>
      <c r="R464" s="33">
        <v>7865</v>
      </c>
      <c r="S464" s="11" t="str">
        <f>+VLOOKUP(R464,'Dimension descriptions'!K:M,3)</f>
        <v>Math Science Partenrships</v>
      </c>
      <c r="T464" s="3" t="str">
        <f t="shared" si="63"/>
        <v>Y</v>
      </c>
      <c r="U464" t="e">
        <f>+VLOOKUP(R464,'FY21 P13 Allotment memo'!O:O,1,FALSE)</f>
        <v>#N/A</v>
      </c>
      <c r="V464"/>
      <c r="W464"/>
      <c r="X464"/>
      <c r="Y464"/>
      <c r="Z464"/>
    </row>
    <row r="465" spans="1:26">
      <c r="A465">
        <v>10</v>
      </c>
      <c r="B465" t="s">
        <v>898</v>
      </c>
      <c r="C465" t="s">
        <v>899</v>
      </c>
      <c r="D465">
        <v>81</v>
      </c>
      <c r="E465">
        <v>0</v>
      </c>
      <c r="F465">
        <v>0</v>
      </c>
      <c r="G465" s="2">
        <f t="shared" si="58"/>
        <v>0</v>
      </c>
      <c r="H465" s="3" t="str">
        <f t="shared" si="59"/>
        <v>10</v>
      </c>
      <c r="I465" s="3" t="str">
        <f t="shared" si="60"/>
        <v>500</v>
      </c>
      <c r="J465" s="3">
        <v>500</v>
      </c>
      <c r="K465" s="3" t="str">
        <f>+VLOOKUP(J465,'Dimension descriptions'!P:R,3,FALSE)</f>
        <v>District Office</v>
      </c>
      <c r="L465" s="3" t="str">
        <f t="shared" si="61"/>
        <v>7662</v>
      </c>
      <c r="M465" s="10">
        <v>7662</v>
      </c>
      <c r="N465" s="3" t="str">
        <f t="shared" si="56"/>
        <v>4662</v>
      </c>
      <c r="O465" s="3" t="str">
        <f t="shared" si="57"/>
        <v>999</v>
      </c>
      <c r="P465" s="3" t="str">
        <f t="shared" si="62"/>
        <v>9</v>
      </c>
      <c r="Q465" s="11">
        <f>+VLOOKUP(M465,'Dimension descriptions'!K:M,2,FALSE)</f>
        <v>7662</v>
      </c>
      <c r="R465" s="33">
        <v>7662</v>
      </c>
      <c r="S465" s="11" t="str">
        <f>+VLOOKUP(R465,'Dimension descriptions'!K:M,3)</f>
        <v>ARRA - TITLE I</v>
      </c>
      <c r="T465" s="3" t="str">
        <f t="shared" si="63"/>
        <v>N</v>
      </c>
      <c r="U465" t="e">
        <f>+VLOOKUP(R465,'FY21 P13 Allotment memo'!O:O,1,FALSE)</f>
        <v>#N/A</v>
      </c>
      <c r="V465"/>
      <c r="W465"/>
      <c r="X465"/>
      <c r="Y465"/>
      <c r="Z465"/>
    </row>
    <row r="466" spans="1:26">
      <c r="A466">
        <v>10</v>
      </c>
      <c r="B466" t="s">
        <v>900</v>
      </c>
      <c r="C466" t="s">
        <v>901</v>
      </c>
      <c r="D466">
        <v>81</v>
      </c>
      <c r="E466">
        <v>0</v>
      </c>
      <c r="F466">
        <v>0</v>
      </c>
      <c r="G466" s="2">
        <f t="shared" si="58"/>
        <v>0</v>
      </c>
      <c r="H466" s="3" t="str">
        <f t="shared" si="59"/>
        <v>10</v>
      </c>
      <c r="I466" s="3" t="str">
        <f t="shared" si="60"/>
        <v>500</v>
      </c>
      <c r="J466" s="3">
        <v>500</v>
      </c>
      <c r="K466" s="3" t="str">
        <f>+VLOOKUP(J466,'Dimension descriptions'!P:R,3,FALSE)</f>
        <v>District Office</v>
      </c>
      <c r="L466" s="3" t="str">
        <f t="shared" si="61"/>
        <v>7664</v>
      </c>
      <c r="M466" s="10">
        <v>7664</v>
      </c>
      <c r="N466" s="3" t="str">
        <f t="shared" si="56"/>
        <v>4664</v>
      </c>
      <c r="O466" s="3" t="str">
        <f t="shared" si="57"/>
        <v>999</v>
      </c>
      <c r="P466" s="3" t="str">
        <f t="shared" si="62"/>
        <v>9</v>
      </c>
      <c r="Q466" s="11">
        <f>+VLOOKUP(M466,'Dimension descriptions'!K:M,2,FALSE)</f>
        <v>7664</v>
      </c>
      <c r="R466" s="33">
        <v>7664</v>
      </c>
      <c r="S466" s="11" t="str">
        <f>+VLOOKUP(R466,'Dimension descriptions'!K:M,3)</f>
        <v>ARRA - IDEA SPECIAL ED</v>
      </c>
      <c r="T466" s="3" t="str">
        <f t="shared" si="63"/>
        <v>N</v>
      </c>
      <c r="U466" t="e">
        <f>+VLOOKUP(R466,'FY21 P13 Allotment memo'!O:O,1,FALSE)</f>
        <v>#N/A</v>
      </c>
      <c r="V466"/>
      <c r="W466"/>
      <c r="X466"/>
      <c r="Y466"/>
      <c r="Z466"/>
    </row>
    <row r="467" spans="1:26">
      <c r="A467">
        <v>10</v>
      </c>
      <c r="B467" t="s">
        <v>902</v>
      </c>
      <c r="C467" t="s">
        <v>903</v>
      </c>
      <c r="D467">
        <v>81</v>
      </c>
      <c r="E467">
        <v>0</v>
      </c>
      <c r="F467">
        <v>0</v>
      </c>
      <c r="G467" s="2">
        <f t="shared" si="58"/>
        <v>0</v>
      </c>
      <c r="H467" s="3" t="str">
        <f t="shared" si="59"/>
        <v>10</v>
      </c>
      <c r="I467" s="3" t="str">
        <f t="shared" si="60"/>
        <v>500</v>
      </c>
      <c r="J467" s="3">
        <v>500</v>
      </c>
      <c r="K467" s="3" t="str">
        <f>+VLOOKUP(J467,'Dimension descriptions'!P:R,3,FALSE)</f>
        <v>District Office</v>
      </c>
      <c r="L467" s="3" t="str">
        <f t="shared" si="61"/>
        <v>7667</v>
      </c>
      <c r="M467" s="10">
        <v>7667</v>
      </c>
      <c r="N467" s="3" t="str">
        <f t="shared" si="56"/>
        <v>4664</v>
      </c>
      <c r="O467" s="3" t="str">
        <f t="shared" si="57"/>
        <v>999</v>
      </c>
      <c r="P467" s="3" t="str">
        <f t="shared" si="62"/>
        <v>9</v>
      </c>
      <c r="Q467" s="11">
        <f>+VLOOKUP(M467,'Dimension descriptions'!K:M,2,FALSE)</f>
        <v>7667</v>
      </c>
      <c r="R467" s="33">
        <v>7667</v>
      </c>
      <c r="S467" s="11" t="str">
        <f>+VLOOKUP(R467,'Dimension descriptions'!K:M,3)</f>
        <v>ARRA - PRE SCHOOL</v>
      </c>
      <c r="T467" s="3" t="str">
        <f t="shared" si="63"/>
        <v>N</v>
      </c>
      <c r="U467" t="e">
        <f>+VLOOKUP(R467,'FY21 P13 Allotment memo'!O:O,1,FALSE)</f>
        <v>#N/A</v>
      </c>
      <c r="V467"/>
      <c r="W467"/>
      <c r="X467"/>
      <c r="Y467"/>
      <c r="Z467"/>
    </row>
    <row r="468" spans="1:26">
      <c r="A468">
        <v>10</v>
      </c>
      <c r="B468" t="s">
        <v>904</v>
      </c>
      <c r="C468" t="s">
        <v>905</v>
      </c>
      <c r="D468">
        <v>81</v>
      </c>
      <c r="E468">
        <v>0</v>
      </c>
      <c r="F468">
        <v>0</v>
      </c>
      <c r="G468" s="2">
        <f t="shared" si="58"/>
        <v>0</v>
      </c>
      <c r="H468" s="3" t="str">
        <f t="shared" si="59"/>
        <v>10</v>
      </c>
      <c r="I468" s="3" t="str">
        <f t="shared" si="60"/>
        <v>500</v>
      </c>
      <c r="J468" s="3">
        <v>500</v>
      </c>
      <c r="K468" s="3" t="str">
        <f>+VLOOKUP(J468,'Dimension descriptions'!P:R,3,FALSE)</f>
        <v>District Office</v>
      </c>
      <c r="L468" s="3" t="str">
        <f t="shared" si="61"/>
        <v>7669</v>
      </c>
      <c r="M468" s="10">
        <v>7669</v>
      </c>
      <c r="N468" s="3" t="str">
        <f t="shared" si="56"/>
        <v>4661</v>
      </c>
      <c r="O468" s="3" t="str">
        <f t="shared" si="57"/>
        <v>999</v>
      </c>
      <c r="P468" s="3" t="str">
        <f t="shared" si="62"/>
        <v>9</v>
      </c>
      <c r="Q468" s="11">
        <f>+VLOOKUP(M468,'Dimension descriptions'!K:M,2,FALSE)</f>
        <v>7669</v>
      </c>
      <c r="R468" s="33">
        <v>7669</v>
      </c>
      <c r="S468" s="11" t="str">
        <f>+VLOOKUP(R468,'Dimension descriptions'!K:M,3)</f>
        <v>EDUCATION JOBS FUND PROGRAM</v>
      </c>
      <c r="T468" s="3" t="str">
        <f t="shared" si="63"/>
        <v>N</v>
      </c>
      <c r="U468" t="e">
        <f>+VLOOKUP(R468,'FY21 P13 Allotment memo'!O:O,1,FALSE)</f>
        <v>#N/A</v>
      </c>
      <c r="V468"/>
      <c r="W468"/>
      <c r="X468"/>
      <c r="Y468"/>
      <c r="Z468"/>
    </row>
    <row r="469" spans="1:26">
      <c r="A469">
        <v>10</v>
      </c>
      <c r="B469" t="s">
        <v>906</v>
      </c>
      <c r="C469" t="s">
        <v>907</v>
      </c>
      <c r="D469">
        <v>81</v>
      </c>
      <c r="E469">
        <v>0</v>
      </c>
      <c r="F469">
        <v>23047.88</v>
      </c>
      <c r="G469" s="2">
        <f t="shared" si="58"/>
        <v>-23047.88</v>
      </c>
      <c r="H469" s="3" t="str">
        <f t="shared" si="59"/>
        <v>10</v>
      </c>
      <c r="I469" s="3" t="str">
        <f t="shared" si="60"/>
        <v>500</v>
      </c>
      <c r="J469" s="3">
        <v>500</v>
      </c>
      <c r="K469" s="3" t="str">
        <f>+VLOOKUP(J469,'Dimension descriptions'!P:R,3,FALSE)</f>
        <v>District Office</v>
      </c>
      <c r="L469" s="3" t="str">
        <f t="shared" si="61"/>
        <v>7701</v>
      </c>
      <c r="M469" s="10">
        <v>7701</v>
      </c>
      <c r="N469" s="3" t="str">
        <f t="shared" si="56"/>
        <v>1740</v>
      </c>
      <c r="O469" s="3" t="str">
        <f t="shared" si="57"/>
        <v>999</v>
      </c>
      <c r="P469" s="3" t="str">
        <f t="shared" si="62"/>
        <v>9</v>
      </c>
      <c r="Q469" s="11">
        <f>+VLOOKUP(M469,'Dimension descriptions'!K:M,2,FALSE)</f>
        <v>50</v>
      </c>
      <c r="R469" s="33">
        <v>50</v>
      </c>
      <c r="S469" s="11" t="str">
        <f>+VLOOKUP(R469,'Dimension descriptions'!K:M,3)</f>
        <v>CLASSROOM-GENERAL</v>
      </c>
      <c r="T469" s="3" t="str">
        <f t="shared" si="63"/>
        <v>Y</v>
      </c>
      <c r="U469" t="e">
        <f>+VLOOKUP(R469,'FY21 P13 Allotment memo'!O:O,1,FALSE)</f>
        <v>#N/A</v>
      </c>
      <c r="V469"/>
      <c r="W469"/>
      <c r="X469"/>
      <c r="Y469"/>
      <c r="Z469"/>
    </row>
    <row r="470" spans="1:26">
      <c r="A470">
        <v>10</v>
      </c>
      <c r="B470" t="s">
        <v>908</v>
      </c>
      <c r="C470" t="s">
        <v>909</v>
      </c>
      <c r="D470">
        <v>81</v>
      </c>
      <c r="E470">
        <v>0</v>
      </c>
      <c r="F470">
        <v>0</v>
      </c>
      <c r="G470" s="2">
        <f t="shared" si="58"/>
        <v>0</v>
      </c>
      <c r="H470" s="3" t="str">
        <f t="shared" si="59"/>
        <v>10</v>
      </c>
      <c r="I470" s="3" t="str">
        <f t="shared" si="60"/>
        <v>500</v>
      </c>
      <c r="J470" s="3">
        <v>500</v>
      </c>
      <c r="K470" s="3" t="str">
        <f>+VLOOKUP(J470,'Dimension descriptions'!P:R,3,FALSE)</f>
        <v>District Office</v>
      </c>
      <c r="L470" s="3" t="str">
        <f t="shared" si="61"/>
        <v>7701</v>
      </c>
      <c r="M470" s="10">
        <v>7701</v>
      </c>
      <c r="N470" s="3" t="str">
        <f t="shared" si="56"/>
        <v>3010</v>
      </c>
      <c r="O470" s="3" t="str">
        <f t="shared" si="57"/>
        <v>999</v>
      </c>
      <c r="P470" s="3" t="str">
        <f t="shared" si="62"/>
        <v>9</v>
      </c>
      <c r="Q470" s="11">
        <f>+VLOOKUP(M470,'Dimension descriptions'!K:M,2,FALSE)</f>
        <v>50</v>
      </c>
      <c r="R470" s="33">
        <v>50</v>
      </c>
      <c r="S470" s="11" t="str">
        <f>+VLOOKUP(R470,'Dimension descriptions'!K:M,3)</f>
        <v>CLASSROOM-GENERAL</v>
      </c>
      <c r="T470" s="3" t="str">
        <f t="shared" si="63"/>
        <v>Y</v>
      </c>
      <c r="U470" t="e">
        <f>+VLOOKUP(R470,'FY21 P13 Allotment memo'!O:O,1,FALSE)</f>
        <v>#N/A</v>
      </c>
      <c r="V470"/>
      <c r="W470"/>
      <c r="X470"/>
      <c r="Y470"/>
      <c r="Z470"/>
    </row>
    <row r="471" spans="1:26">
      <c r="A471">
        <v>10</v>
      </c>
      <c r="B471" t="s">
        <v>910</v>
      </c>
      <c r="C471" t="s">
        <v>911</v>
      </c>
      <c r="D471">
        <v>81</v>
      </c>
      <c r="E471">
        <v>0</v>
      </c>
      <c r="F471">
        <v>0</v>
      </c>
      <c r="G471" s="2">
        <f t="shared" si="58"/>
        <v>0</v>
      </c>
      <c r="H471" s="3" t="str">
        <f t="shared" si="59"/>
        <v>10</v>
      </c>
      <c r="I471" s="3" t="str">
        <f t="shared" si="60"/>
        <v>500</v>
      </c>
      <c r="J471" s="3">
        <v>500</v>
      </c>
      <c r="K471" s="3" t="str">
        <f>+VLOOKUP(J471,'Dimension descriptions'!P:R,3,FALSE)</f>
        <v>District Office</v>
      </c>
      <c r="L471" s="3" t="str">
        <f t="shared" si="61"/>
        <v>7701</v>
      </c>
      <c r="M471" s="10">
        <v>7701</v>
      </c>
      <c r="N471" s="3" t="str">
        <f t="shared" si="56"/>
        <v>4700</v>
      </c>
      <c r="O471" s="3" t="str">
        <f t="shared" si="57"/>
        <v>999</v>
      </c>
      <c r="P471" s="3" t="str">
        <f t="shared" si="62"/>
        <v>9</v>
      </c>
      <c r="Q471" s="11">
        <f>+VLOOKUP(M471,'Dimension descriptions'!K:M,2,FALSE)</f>
        <v>50</v>
      </c>
      <c r="R471" s="33">
        <v>50</v>
      </c>
      <c r="S471" s="11" t="str">
        <f>+VLOOKUP(R471,'Dimension descriptions'!K:M,3)</f>
        <v>CLASSROOM-GENERAL</v>
      </c>
      <c r="T471" s="3" t="str">
        <f t="shared" si="63"/>
        <v>Y</v>
      </c>
      <c r="U471" t="e">
        <f>+VLOOKUP(R471,'FY21 P13 Allotment memo'!O:O,1,FALSE)</f>
        <v>#N/A</v>
      </c>
      <c r="V471"/>
      <c r="W471"/>
      <c r="X471"/>
      <c r="Y471"/>
      <c r="Z471"/>
    </row>
    <row r="472" spans="1:26">
      <c r="A472">
        <v>10</v>
      </c>
      <c r="B472" t="s">
        <v>912</v>
      </c>
      <c r="C472" t="s">
        <v>913</v>
      </c>
      <c r="D472">
        <v>81</v>
      </c>
      <c r="E472">
        <v>0</v>
      </c>
      <c r="F472">
        <v>0</v>
      </c>
      <c r="G472" s="2">
        <f t="shared" si="58"/>
        <v>0</v>
      </c>
      <c r="H472" s="3" t="str">
        <f t="shared" si="59"/>
        <v>10</v>
      </c>
      <c r="I472" s="3" t="str">
        <f t="shared" si="60"/>
        <v>500</v>
      </c>
      <c r="J472" s="3">
        <v>500</v>
      </c>
      <c r="K472" s="3" t="str">
        <f>+VLOOKUP(J472,'Dimension descriptions'!P:R,3,FALSE)</f>
        <v>District Office</v>
      </c>
      <c r="L472" s="3" t="str">
        <f t="shared" si="61"/>
        <v>7710</v>
      </c>
      <c r="M472" s="10">
        <v>7710</v>
      </c>
      <c r="N472" s="3" t="str">
        <f t="shared" si="56"/>
        <v>1114</v>
      </c>
      <c r="O472" s="3" t="str">
        <f t="shared" si="57"/>
        <v>999</v>
      </c>
      <c r="P472" s="3" t="str">
        <f t="shared" si="62"/>
        <v>9</v>
      </c>
      <c r="Q472" s="11">
        <f>+VLOOKUP(M472,'Dimension descriptions'!K:M,2,FALSE)</f>
        <v>7710</v>
      </c>
      <c r="R472" s="33">
        <v>7710</v>
      </c>
      <c r="S472" s="11" t="str">
        <f>+VLOOKUP(R472,'Dimension descriptions'!K:M,3)</f>
        <v>GEAR UP</v>
      </c>
      <c r="T472" s="3" t="str">
        <f t="shared" si="63"/>
        <v>N</v>
      </c>
      <c r="U472" t="e">
        <f>+VLOOKUP(R472,'FY21 P13 Allotment memo'!O:O,1,FALSE)</f>
        <v>#N/A</v>
      </c>
      <c r="V472"/>
      <c r="W472"/>
      <c r="X472"/>
      <c r="Y472"/>
      <c r="Z472"/>
    </row>
    <row r="473" spans="1:26">
      <c r="A473">
        <v>10</v>
      </c>
      <c r="B473" t="s">
        <v>914</v>
      </c>
      <c r="C473" t="s">
        <v>915</v>
      </c>
      <c r="D473">
        <v>81</v>
      </c>
      <c r="E473">
        <v>0</v>
      </c>
      <c r="F473">
        <v>0</v>
      </c>
      <c r="G473" s="2">
        <f t="shared" si="58"/>
        <v>0</v>
      </c>
      <c r="H473" s="3" t="str">
        <f t="shared" si="59"/>
        <v>10</v>
      </c>
      <c r="I473" s="3" t="str">
        <f t="shared" si="60"/>
        <v>500</v>
      </c>
      <c r="J473" s="3">
        <v>500</v>
      </c>
      <c r="K473" s="3" t="str">
        <f>+VLOOKUP(J473,'Dimension descriptions'!P:R,3,FALSE)</f>
        <v>District Office</v>
      </c>
      <c r="L473" s="3" t="str">
        <f t="shared" si="61"/>
        <v>7710</v>
      </c>
      <c r="M473" s="10">
        <v>7710</v>
      </c>
      <c r="N473" s="3" t="str">
        <f t="shared" si="56"/>
        <v>4710</v>
      </c>
      <c r="O473" s="3" t="str">
        <f t="shared" si="57"/>
        <v>999</v>
      </c>
      <c r="P473" s="3" t="str">
        <f t="shared" si="62"/>
        <v>9</v>
      </c>
      <c r="Q473" s="11">
        <f>+VLOOKUP(M473,'Dimension descriptions'!K:M,2,FALSE)</f>
        <v>7710</v>
      </c>
      <c r="R473" s="33">
        <v>7710</v>
      </c>
      <c r="S473" s="11" t="str">
        <f>+VLOOKUP(R473,'Dimension descriptions'!K:M,3)</f>
        <v>GEAR UP</v>
      </c>
      <c r="T473" s="3" t="str">
        <f t="shared" si="63"/>
        <v>N</v>
      </c>
      <c r="U473" t="e">
        <f>+VLOOKUP(R473,'FY21 P13 Allotment memo'!O:O,1,FALSE)</f>
        <v>#N/A</v>
      </c>
      <c r="V473"/>
      <c r="W473"/>
      <c r="X473"/>
      <c r="Y473"/>
      <c r="Z473"/>
    </row>
    <row r="474" spans="1:26">
      <c r="A474">
        <v>10</v>
      </c>
      <c r="B474" t="s">
        <v>916</v>
      </c>
      <c r="C474" t="s">
        <v>917</v>
      </c>
      <c r="D474">
        <v>81</v>
      </c>
      <c r="E474">
        <v>0</v>
      </c>
      <c r="F474">
        <v>0</v>
      </c>
      <c r="G474" s="2">
        <f t="shared" si="58"/>
        <v>0</v>
      </c>
      <c r="H474" s="3" t="str">
        <f t="shared" si="59"/>
        <v>10</v>
      </c>
      <c r="I474" s="3" t="str">
        <f t="shared" si="60"/>
        <v>500</v>
      </c>
      <c r="J474" s="3">
        <v>500</v>
      </c>
      <c r="K474" s="3" t="str">
        <f>+VLOOKUP(J474,'Dimension descriptions'!P:R,3,FALSE)</f>
        <v>District Office</v>
      </c>
      <c r="L474" s="3" t="str">
        <f t="shared" si="61"/>
        <v>7711</v>
      </c>
      <c r="M474" s="10">
        <v>7711</v>
      </c>
      <c r="N474" s="3" t="str">
        <f t="shared" si="56"/>
        <v>1114</v>
      </c>
      <c r="O474" s="3" t="str">
        <f t="shared" si="57"/>
        <v>999</v>
      </c>
      <c r="P474" s="3" t="str">
        <f t="shared" si="62"/>
        <v>9</v>
      </c>
      <c r="Q474" s="11">
        <f>+VLOOKUP(M474,'Dimension descriptions'!K:M,2,FALSE)</f>
        <v>7710</v>
      </c>
      <c r="R474" s="33">
        <v>7710</v>
      </c>
      <c r="S474" s="11" t="str">
        <f>+VLOOKUP(R474,'Dimension descriptions'!K:M,3)</f>
        <v>GEAR UP</v>
      </c>
      <c r="T474" s="3" t="str">
        <f t="shared" si="63"/>
        <v>Y</v>
      </c>
      <c r="U474" t="e">
        <f>+VLOOKUP(R474,'FY21 P13 Allotment memo'!O:O,1,FALSE)</f>
        <v>#N/A</v>
      </c>
      <c r="V474"/>
      <c r="W474"/>
      <c r="X474"/>
      <c r="Y474"/>
      <c r="Z474"/>
    </row>
    <row r="475" spans="1:26">
      <c r="A475">
        <v>10</v>
      </c>
      <c r="B475" t="s">
        <v>918</v>
      </c>
      <c r="C475" t="s">
        <v>919</v>
      </c>
      <c r="D475">
        <v>81</v>
      </c>
      <c r="E475">
        <v>0</v>
      </c>
      <c r="F475">
        <v>417479.33</v>
      </c>
      <c r="G475" s="2">
        <f t="shared" si="58"/>
        <v>-417479.33</v>
      </c>
      <c r="H475" s="3" t="str">
        <f t="shared" si="59"/>
        <v>10</v>
      </c>
      <c r="I475" s="3" t="str">
        <f t="shared" si="60"/>
        <v>500</v>
      </c>
      <c r="J475" s="3">
        <v>500</v>
      </c>
      <c r="K475" s="3" t="str">
        <f>+VLOOKUP(J475,'Dimension descriptions'!P:R,3,FALSE)</f>
        <v>District Office</v>
      </c>
      <c r="L475" s="3" t="str">
        <f t="shared" si="61"/>
        <v>7711</v>
      </c>
      <c r="M475" s="10">
        <v>7711</v>
      </c>
      <c r="N475" s="3" t="str">
        <f t="shared" si="56"/>
        <v>4710</v>
      </c>
      <c r="O475" s="3" t="str">
        <f t="shared" si="57"/>
        <v>999</v>
      </c>
      <c r="P475" s="3" t="str">
        <f t="shared" si="62"/>
        <v>9</v>
      </c>
      <c r="Q475" s="11">
        <f>+VLOOKUP(M475,'Dimension descriptions'!K:M,2,FALSE)</f>
        <v>7710</v>
      </c>
      <c r="R475" s="33">
        <v>7710</v>
      </c>
      <c r="S475" s="11" t="str">
        <f>+VLOOKUP(R475,'Dimension descriptions'!K:M,3)</f>
        <v>GEAR UP</v>
      </c>
      <c r="T475" s="3" t="str">
        <f t="shared" si="63"/>
        <v>Y</v>
      </c>
      <c r="U475" t="e">
        <f>+VLOOKUP(R475,'FY21 P13 Allotment memo'!O:O,1,FALSE)</f>
        <v>#N/A</v>
      </c>
      <c r="V475"/>
      <c r="W475"/>
      <c r="X475"/>
      <c r="Y475"/>
      <c r="Z475"/>
    </row>
    <row r="476" spans="1:26">
      <c r="A476">
        <v>10</v>
      </c>
      <c r="B476" t="s">
        <v>920</v>
      </c>
      <c r="C476" t="s">
        <v>921</v>
      </c>
      <c r="D476">
        <v>81</v>
      </c>
      <c r="E476">
        <v>0</v>
      </c>
      <c r="F476">
        <v>0</v>
      </c>
      <c r="G476" s="2">
        <f t="shared" si="58"/>
        <v>0</v>
      </c>
      <c r="H476" s="3" t="str">
        <f t="shared" si="59"/>
        <v>10</v>
      </c>
      <c r="I476" s="3" t="str">
        <f t="shared" si="60"/>
        <v>500</v>
      </c>
      <c r="J476" s="3">
        <v>500</v>
      </c>
      <c r="K476" s="3" t="str">
        <f>+VLOOKUP(J476,'Dimension descriptions'!P:R,3,FALSE)</f>
        <v>District Office</v>
      </c>
      <c r="L476" s="3" t="str">
        <f t="shared" si="61"/>
        <v>7712</v>
      </c>
      <c r="M476" s="10">
        <v>7712</v>
      </c>
      <c r="N476" s="3" t="str">
        <f t="shared" si="56"/>
        <v>1114</v>
      </c>
      <c r="O476" s="3" t="str">
        <f t="shared" si="57"/>
        <v>999</v>
      </c>
      <c r="P476" s="3" t="str">
        <f t="shared" si="62"/>
        <v>9</v>
      </c>
      <c r="Q476" s="11">
        <f>+VLOOKUP(M476,'Dimension descriptions'!K:M,2,FALSE)</f>
        <v>7710</v>
      </c>
      <c r="R476" s="33">
        <v>7710</v>
      </c>
      <c r="S476" s="11" t="str">
        <f>+VLOOKUP(R476,'Dimension descriptions'!K:M,3)</f>
        <v>GEAR UP</v>
      </c>
      <c r="T476" s="3" t="str">
        <f t="shared" si="63"/>
        <v>Y</v>
      </c>
      <c r="U476" t="e">
        <f>+VLOOKUP(R476,'FY21 P13 Allotment memo'!O:O,1,FALSE)</f>
        <v>#N/A</v>
      </c>
      <c r="V476"/>
      <c r="W476"/>
      <c r="X476"/>
      <c r="Y476"/>
      <c r="Z476"/>
    </row>
    <row r="477" spans="1:26">
      <c r="A477">
        <v>10</v>
      </c>
      <c r="B477" t="s">
        <v>922</v>
      </c>
      <c r="C477" t="s">
        <v>923</v>
      </c>
      <c r="D477">
        <v>81</v>
      </c>
      <c r="E477">
        <v>0</v>
      </c>
      <c r="F477">
        <v>383640.64</v>
      </c>
      <c r="G477" s="2">
        <f t="shared" si="58"/>
        <v>-383640.64</v>
      </c>
      <c r="H477" s="3" t="str">
        <f t="shared" si="59"/>
        <v>10</v>
      </c>
      <c r="I477" s="3" t="str">
        <f t="shared" si="60"/>
        <v>500</v>
      </c>
      <c r="J477" s="3">
        <v>500</v>
      </c>
      <c r="K477" s="3" t="str">
        <f>+VLOOKUP(J477,'Dimension descriptions'!P:R,3,FALSE)</f>
        <v>District Office</v>
      </c>
      <c r="L477" s="3" t="str">
        <f t="shared" si="61"/>
        <v>7712</v>
      </c>
      <c r="M477" s="10">
        <v>7712</v>
      </c>
      <c r="N477" s="3" t="str">
        <f t="shared" si="56"/>
        <v>4710</v>
      </c>
      <c r="O477" s="3" t="str">
        <f t="shared" si="57"/>
        <v>999</v>
      </c>
      <c r="P477" s="3" t="str">
        <f t="shared" si="62"/>
        <v>9</v>
      </c>
      <c r="Q477" s="11">
        <f>+VLOOKUP(M477,'Dimension descriptions'!K:M,2,FALSE)</f>
        <v>7710</v>
      </c>
      <c r="R477" s="33">
        <v>7710</v>
      </c>
      <c r="S477" s="11" t="str">
        <f>+VLOOKUP(R477,'Dimension descriptions'!K:M,3)</f>
        <v>GEAR UP</v>
      </c>
      <c r="T477" s="3" t="str">
        <f t="shared" si="63"/>
        <v>Y</v>
      </c>
      <c r="U477" t="e">
        <f>+VLOOKUP(R477,'FY21 P13 Allotment memo'!O:O,1,FALSE)</f>
        <v>#N/A</v>
      </c>
      <c r="V477"/>
      <c r="W477"/>
      <c r="X477"/>
      <c r="Y477"/>
      <c r="Z477"/>
    </row>
    <row r="478" spans="1:26">
      <c r="A478">
        <v>10</v>
      </c>
      <c r="B478" t="s">
        <v>924</v>
      </c>
      <c r="C478" t="s">
        <v>925</v>
      </c>
      <c r="D478">
        <v>81</v>
      </c>
      <c r="E478">
        <v>0</v>
      </c>
      <c r="F478">
        <v>685</v>
      </c>
      <c r="G478" s="2">
        <f t="shared" si="58"/>
        <v>-685</v>
      </c>
      <c r="H478" s="3" t="str">
        <f t="shared" si="59"/>
        <v>10</v>
      </c>
      <c r="I478" s="3" t="str">
        <f t="shared" si="60"/>
        <v>500</v>
      </c>
      <c r="J478" s="3">
        <v>500</v>
      </c>
      <c r="K478" s="3" t="str">
        <f>+VLOOKUP(J478,'Dimension descriptions'!P:R,3,FALSE)</f>
        <v>District Office</v>
      </c>
      <c r="L478" s="3" t="str">
        <f t="shared" si="61"/>
        <v>7801</v>
      </c>
      <c r="M478" s="10">
        <v>7801</v>
      </c>
      <c r="N478" s="3" t="str">
        <f t="shared" si="56"/>
        <v>1990</v>
      </c>
      <c r="O478" s="3" t="str">
        <f t="shared" si="57"/>
        <v>999</v>
      </c>
      <c r="P478" s="3" t="str">
        <f t="shared" si="62"/>
        <v>9</v>
      </c>
      <c r="Q478" s="11">
        <f>+VLOOKUP(M478,'Dimension descriptions'!K:M,2,FALSE)</f>
        <v>7801</v>
      </c>
      <c r="R478" s="33">
        <v>7801</v>
      </c>
      <c r="S478" s="11" t="str">
        <f>+VLOOKUP(R478,'Dimension descriptions'!K:M,3)</f>
        <v>TITLE I</v>
      </c>
      <c r="T478" s="3" t="str">
        <f t="shared" si="63"/>
        <v>N</v>
      </c>
      <c r="U478">
        <f>+VLOOKUP(R478,'FY21 P13 Allotment memo'!O:O,1,FALSE)</f>
        <v>7801</v>
      </c>
      <c r="V478"/>
      <c r="W478"/>
      <c r="X478"/>
      <c r="Y478"/>
      <c r="Z478"/>
    </row>
    <row r="479" spans="1:26">
      <c r="A479">
        <v>10</v>
      </c>
      <c r="B479" t="s">
        <v>926</v>
      </c>
      <c r="C479" t="s">
        <v>927</v>
      </c>
      <c r="D479">
        <v>81</v>
      </c>
      <c r="E479">
        <v>0</v>
      </c>
      <c r="F479">
        <v>0</v>
      </c>
      <c r="G479" s="2">
        <f t="shared" si="58"/>
        <v>0</v>
      </c>
      <c r="H479" s="3" t="str">
        <f t="shared" si="59"/>
        <v>10</v>
      </c>
      <c r="I479" s="3" t="str">
        <f t="shared" si="60"/>
        <v>500</v>
      </c>
      <c r="J479" s="3">
        <v>500</v>
      </c>
      <c r="K479" s="3" t="str">
        <f>+VLOOKUP(J479,'Dimension descriptions'!P:R,3,FALSE)</f>
        <v>District Office</v>
      </c>
      <c r="L479" s="3" t="str">
        <f t="shared" si="61"/>
        <v>7801</v>
      </c>
      <c r="M479" s="10">
        <v>7801</v>
      </c>
      <c r="N479" s="3" t="str">
        <f t="shared" si="56"/>
        <v>1991</v>
      </c>
      <c r="O479" s="3" t="str">
        <f t="shared" si="57"/>
        <v>999</v>
      </c>
      <c r="P479" s="3" t="str">
        <f t="shared" si="62"/>
        <v>9</v>
      </c>
      <c r="Q479" s="11">
        <f>+VLOOKUP(M479,'Dimension descriptions'!K:M,2,FALSE)</f>
        <v>7801</v>
      </c>
      <c r="R479" s="33">
        <v>7801</v>
      </c>
      <c r="S479" s="11" t="str">
        <f>+VLOOKUP(R479,'Dimension descriptions'!K:M,3)</f>
        <v>TITLE I</v>
      </c>
      <c r="T479" s="3" t="str">
        <f t="shared" si="63"/>
        <v>N</v>
      </c>
      <c r="U479">
        <f>+VLOOKUP(R479,'FY21 P13 Allotment memo'!O:O,1,FALSE)</f>
        <v>7801</v>
      </c>
      <c r="V479"/>
      <c r="W479"/>
      <c r="X479"/>
      <c r="Y479"/>
      <c r="Z479"/>
    </row>
    <row r="480" spans="1:26">
      <c r="A480">
        <v>10</v>
      </c>
      <c r="B480" t="s">
        <v>928</v>
      </c>
      <c r="C480" t="s">
        <v>929</v>
      </c>
      <c r="D480">
        <v>81</v>
      </c>
      <c r="E480">
        <v>0</v>
      </c>
      <c r="F480">
        <v>1346014.86</v>
      </c>
      <c r="G480" s="2">
        <f t="shared" si="58"/>
        <v>-1346014.86</v>
      </c>
      <c r="H480" s="3" t="str">
        <f t="shared" si="59"/>
        <v>10</v>
      </c>
      <c r="I480" s="3" t="str">
        <f t="shared" si="60"/>
        <v>500</v>
      </c>
      <c r="J480" s="3">
        <v>500</v>
      </c>
      <c r="K480" s="3" t="str">
        <f>+VLOOKUP(J480,'Dimension descriptions'!P:R,3,FALSE)</f>
        <v>District Office</v>
      </c>
      <c r="L480" s="3" t="str">
        <f t="shared" si="61"/>
        <v>7801</v>
      </c>
      <c r="M480" s="10">
        <v>7801</v>
      </c>
      <c r="N480" s="3" t="str">
        <f t="shared" si="56"/>
        <v>4801</v>
      </c>
      <c r="O480" s="3" t="str">
        <f t="shared" si="57"/>
        <v>999</v>
      </c>
      <c r="P480" s="3" t="str">
        <f t="shared" si="62"/>
        <v>9</v>
      </c>
      <c r="Q480" s="11">
        <f>+VLOOKUP(M480,'Dimension descriptions'!K:M,2,FALSE)</f>
        <v>7801</v>
      </c>
      <c r="R480" s="33">
        <v>7801</v>
      </c>
      <c r="S480" s="11" t="str">
        <f>+VLOOKUP(R480,'Dimension descriptions'!K:M,3)</f>
        <v>TITLE I</v>
      </c>
      <c r="T480" s="3" t="str">
        <f t="shared" si="63"/>
        <v>N</v>
      </c>
      <c r="U480">
        <f>+VLOOKUP(R480,'FY21 P13 Allotment memo'!O:O,1,FALSE)</f>
        <v>7801</v>
      </c>
      <c r="V480"/>
      <c r="W480"/>
      <c r="X480"/>
      <c r="Y480"/>
      <c r="Z480"/>
    </row>
    <row r="481" spans="1:26">
      <c r="A481">
        <v>10</v>
      </c>
      <c r="B481" t="s">
        <v>930</v>
      </c>
      <c r="C481" t="s">
        <v>931</v>
      </c>
      <c r="D481">
        <v>81</v>
      </c>
      <c r="E481">
        <v>0</v>
      </c>
      <c r="F481">
        <v>0</v>
      </c>
      <c r="G481" s="2">
        <f t="shared" si="58"/>
        <v>0</v>
      </c>
      <c r="H481" s="3" t="str">
        <f t="shared" si="59"/>
        <v>10</v>
      </c>
      <c r="I481" s="3" t="str">
        <f t="shared" si="60"/>
        <v>500</v>
      </c>
      <c r="J481" s="3">
        <v>500</v>
      </c>
      <c r="K481" s="3" t="str">
        <f>+VLOOKUP(J481,'Dimension descriptions'!P:R,3,FALSE)</f>
        <v>District Office</v>
      </c>
      <c r="L481" s="3" t="str">
        <f t="shared" si="61"/>
        <v>7802</v>
      </c>
      <c r="M481" s="10">
        <v>7802</v>
      </c>
      <c r="N481" s="3" t="str">
        <f t="shared" si="56"/>
        <v>1991</v>
      </c>
      <c r="O481" s="3" t="str">
        <f t="shared" si="57"/>
        <v>999</v>
      </c>
      <c r="P481" s="3" t="str">
        <f t="shared" si="62"/>
        <v>9</v>
      </c>
      <c r="Q481" s="11">
        <f>+VLOOKUP(M481,'Dimension descriptions'!K:M,2,FALSE)</f>
        <v>7801</v>
      </c>
      <c r="R481" s="33">
        <v>7801</v>
      </c>
      <c r="S481" s="11" t="str">
        <f>+VLOOKUP(R481,'Dimension descriptions'!K:M,3)</f>
        <v>TITLE I</v>
      </c>
      <c r="T481" s="3" t="str">
        <f t="shared" si="63"/>
        <v>Y</v>
      </c>
      <c r="U481">
        <f>+VLOOKUP(R481,'FY21 P13 Allotment memo'!O:O,1,FALSE)</f>
        <v>7801</v>
      </c>
      <c r="V481"/>
      <c r="W481"/>
      <c r="X481"/>
      <c r="Y481"/>
      <c r="Z481"/>
    </row>
    <row r="482" spans="1:26">
      <c r="A482">
        <v>10</v>
      </c>
      <c r="B482" t="s">
        <v>932</v>
      </c>
      <c r="C482" t="s">
        <v>933</v>
      </c>
      <c r="D482">
        <v>81</v>
      </c>
      <c r="E482">
        <v>0</v>
      </c>
      <c r="F482">
        <v>0</v>
      </c>
      <c r="G482" s="2">
        <f t="shared" si="58"/>
        <v>0</v>
      </c>
      <c r="H482" s="3" t="str">
        <f t="shared" si="59"/>
        <v>10</v>
      </c>
      <c r="I482" s="3" t="str">
        <f t="shared" si="60"/>
        <v>500</v>
      </c>
      <c r="J482" s="3">
        <v>500</v>
      </c>
      <c r="K482" s="3" t="str">
        <f>+VLOOKUP(J482,'Dimension descriptions'!P:R,3,FALSE)</f>
        <v>District Office</v>
      </c>
      <c r="L482" s="3" t="str">
        <f t="shared" si="61"/>
        <v>7802</v>
      </c>
      <c r="M482" s="10">
        <v>7802</v>
      </c>
      <c r="N482" s="3" t="str">
        <f t="shared" si="56"/>
        <v>3990</v>
      </c>
      <c r="O482" s="3" t="str">
        <f t="shared" si="57"/>
        <v>999</v>
      </c>
      <c r="P482" s="3" t="str">
        <f t="shared" si="62"/>
        <v>9</v>
      </c>
      <c r="Q482" s="11">
        <f>+VLOOKUP(M482,'Dimension descriptions'!K:M,2,FALSE)</f>
        <v>7801</v>
      </c>
      <c r="R482" s="33">
        <v>7801</v>
      </c>
      <c r="S482" s="11" t="str">
        <f>+VLOOKUP(R482,'Dimension descriptions'!K:M,3)</f>
        <v>TITLE I</v>
      </c>
      <c r="T482" s="3" t="str">
        <f t="shared" si="63"/>
        <v>Y</v>
      </c>
      <c r="U482">
        <f>+VLOOKUP(R482,'FY21 P13 Allotment memo'!O:O,1,FALSE)</f>
        <v>7801</v>
      </c>
      <c r="V482"/>
      <c r="W482"/>
      <c r="X482"/>
      <c r="Y482"/>
      <c r="Z482"/>
    </row>
    <row r="483" spans="1:26">
      <c r="A483">
        <v>10</v>
      </c>
      <c r="B483" t="s">
        <v>934</v>
      </c>
      <c r="C483" t="s">
        <v>935</v>
      </c>
      <c r="D483">
        <v>81</v>
      </c>
      <c r="E483">
        <v>0</v>
      </c>
      <c r="F483">
        <v>14827.53</v>
      </c>
      <c r="G483" s="2">
        <f t="shared" si="58"/>
        <v>-14827.53</v>
      </c>
      <c r="H483" s="3" t="str">
        <f t="shared" si="59"/>
        <v>10</v>
      </c>
      <c r="I483" s="3" t="str">
        <f t="shared" si="60"/>
        <v>500</v>
      </c>
      <c r="J483" s="3">
        <v>500</v>
      </c>
      <c r="K483" s="3" t="str">
        <f>+VLOOKUP(J483,'Dimension descriptions'!P:R,3,FALSE)</f>
        <v>District Office</v>
      </c>
      <c r="L483" s="3" t="str">
        <f t="shared" si="61"/>
        <v>7804</v>
      </c>
      <c r="M483" s="10">
        <v>7804</v>
      </c>
      <c r="N483" s="3" t="str">
        <f t="shared" si="56"/>
        <v>4800</v>
      </c>
      <c r="O483" s="3" t="str">
        <f t="shared" si="57"/>
        <v>999</v>
      </c>
      <c r="P483" s="3" t="str">
        <f t="shared" si="62"/>
        <v>9</v>
      </c>
      <c r="Q483" s="11">
        <f>+VLOOKUP(M483,'Dimension descriptions'!K:M,2,FALSE)</f>
        <v>7801</v>
      </c>
      <c r="R483" s="33">
        <v>7801</v>
      </c>
      <c r="S483" s="11" t="str">
        <f>+VLOOKUP(R483,'Dimension descriptions'!K:M,3)</f>
        <v>TITLE I</v>
      </c>
      <c r="T483" s="3" t="str">
        <f t="shared" si="63"/>
        <v>Y</v>
      </c>
      <c r="U483">
        <f>+VLOOKUP(R483,'FY21 P13 Allotment memo'!O:O,1,FALSE)</f>
        <v>7801</v>
      </c>
      <c r="V483"/>
      <c r="W483"/>
      <c r="X483"/>
      <c r="Y483"/>
      <c r="Z483"/>
    </row>
    <row r="484" spans="1:26">
      <c r="A484">
        <v>10</v>
      </c>
      <c r="B484" t="s">
        <v>936</v>
      </c>
      <c r="C484" t="s">
        <v>937</v>
      </c>
      <c r="D484">
        <v>81</v>
      </c>
      <c r="E484">
        <v>0</v>
      </c>
      <c r="F484">
        <v>0</v>
      </c>
      <c r="G484" s="2">
        <f t="shared" si="58"/>
        <v>0</v>
      </c>
      <c r="H484" s="3" t="str">
        <f t="shared" si="59"/>
        <v>10</v>
      </c>
      <c r="I484" s="3" t="str">
        <f t="shared" si="60"/>
        <v>500</v>
      </c>
      <c r="J484" s="3">
        <v>500</v>
      </c>
      <c r="K484" s="3" t="str">
        <f>+VLOOKUP(J484,'Dimension descriptions'!P:R,3,FALSE)</f>
        <v>District Office</v>
      </c>
      <c r="L484" s="3" t="str">
        <f t="shared" si="61"/>
        <v>7830</v>
      </c>
      <c r="M484" s="10">
        <v>7830</v>
      </c>
      <c r="N484" s="3" t="str">
        <f t="shared" si="56"/>
        <v>4800</v>
      </c>
      <c r="O484" s="3" t="str">
        <f t="shared" si="57"/>
        <v>999</v>
      </c>
      <c r="P484" s="3" t="str">
        <f t="shared" si="62"/>
        <v>9</v>
      </c>
      <c r="Q484" s="11">
        <f>+VLOOKUP(M484,'Dimension descriptions'!K:M,2,FALSE)</f>
        <v>7830</v>
      </c>
      <c r="R484" s="33">
        <v>7830</v>
      </c>
      <c r="S484" s="11" t="str">
        <f>+VLOOKUP(R484,'Dimension descriptions'!K:M,3)</f>
        <v>Fed NCLB Title I C  Migrant Children</v>
      </c>
      <c r="T484" s="3" t="str">
        <f t="shared" si="63"/>
        <v>N</v>
      </c>
      <c r="U484">
        <f>+VLOOKUP(R484,'FY21 P13 Allotment memo'!O:O,1,FALSE)</f>
        <v>7830</v>
      </c>
      <c r="V484"/>
      <c r="W484"/>
      <c r="X484"/>
      <c r="Y484"/>
      <c r="Z484"/>
    </row>
    <row r="485" spans="1:26">
      <c r="A485">
        <v>10</v>
      </c>
      <c r="B485" t="s">
        <v>938</v>
      </c>
      <c r="C485" t="s">
        <v>937</v>
      </c>
      <c r="D485">
        <v>81</v>
      </c>
      <c r="E485">
        <v>0</v>
      </c>
      <c r="F485">
        <v>26068.06</v>
      </c>
      <c r="G485" s="2">
        <f t="shared" si="58"/>
        <v>-26068.06</v>
      </c>
      <c r="H485" s="3" t="str">
        <f t="shared" si="59"/>
        <v>10</v>
      </c>
      <c r="I485" s="3" t="str">
        <f t="shared" si="60"/>
        <v>500</v>
      </c>
      <c r="J485" s="3">
        <v>500</v>
      </c>
      <c r="K485" s="3" t="str">
        <f>+VLOOKUP(J485,'Dimension descriptions'!P:R,3,FALSE)</f>
        <v>District Office</v>
      </c>
      <c r="L485" s="3" t="str">
        <f t="shared" si="61"/>
        <v>7830</v>
      </c>
      <c r="M485" s="10">
        <v>7830</v>
      </c>
      <c r="N485" s="3" t="str">
        <f t="shared" si="56"/>
        <v>4830</v>
      </c>
      <c r="O485" s="3" t="str">
        <f t="shared" si="57"/>
        <v>999</v>
      </c>
      <c r="P485" s="3" t="str">
        <f t="shared" si="62"/>
        <v>9</v>
      </c>
      <c r="Q485" s="11">
        <f>+VLOOKUP(M485,'Dimension descriptions'!K:M,2,FALSE)</f>
        <v>7830</v>
      </c>
      <c r="R485" s="33">
        <v>7830</v>
      </c>
      <c r="S485" s="11" t="str">
        <f>+VLOOKUP(R485,'Dimension descriptions'!K:M,3)</f>
        <v>Fed NCLB Title I C  Migrant Children</v>
      </c>
      <c r="T485" s="3" t="str">
        <f t="shared" si="63"/>
        <v>N</v>
      </c>
      <c r="U485">
        <f>+VLOOKUP(R485,'FY21 P13 Allotment memo'!O:O,1,FALSE)</f>
        <v>7830</v>
      </c>
      <c r="V485"/>
      <c r="W485"/>
      <c r="X485"/>
      <c r="Y485"/>
      <c r="Z485"/>
    </row>
    <row r="486" spans="1:26">
      <c r="A486">
        <v>10</v>
      </c>
      <c r="B486" t="s">
        <v>939</v>
      </c>
      <c r="C486" t="s">
        <v>940</v>
      </c>
      <c r="D486">
        <v>81</v>
      </c>
      <c r="E486">
        <v>0</v>
      </c>
      <c r="F486">
        <v>0</v>
      </c>
      <c r="G486" s="2">
        <f t="shared" si="58"/>
        <v>0</v>
      </c>
      <c r="H486" s="3" t="str">
        <f t="shared" si="59"/>
        <v>10</v>
      </c>
      <c r="I486" s="3" t="str">
        <f t="shared" si="60"/>
        <v>500</v>
      </c>
      <c r="J486" s="3">
        <v>500</v>
      </c>
      <c r="K486" s="3" t="str">
        <f>+VLOOKUP(J486,'Dimension descriptions'!P:R,3,FALSE)</f>
        <v>District Office</v>
      </c>
      <c r="L486" s="3" t="str">
        <f t="shared" si="61"/>
        <v>7840</v>
      </c>
      <c r="M486" s="10">
        <v>7840</v>
      </c>
      <c r="N486" s="3" t="str">
        <f t="shared" si="56"/>
        <v>4840</v>
      </c>
      <c r="O486" s="3" t="str">
        <f t="shared" si="57"/>
        <v>999</v>
      </c>
      <c r="P486" s="3" t="str">
        <f t="shared" si="62"/>
        <v>9</v>
      </c>
      <c r="Q486" s="11">
        <f>+VLOOKUP(M486,'Dimension descriptions'!K:M,2,FALSE)</f>
        <v>7840</v>
      </c>
      <c r="R486" s="33">
        <v>7840</v>
      </c>
      <c r="S486" s="11" t="str">
        <f>+VLOOKUP(R486,'Dimension descriptions'!K:M,3)</f>
        <v>FEDERAL NCLB TITLE I D YIC</v>
      </c>
      <c r="T486" s="3" t="str">
        <f t="shared" si="63"/>
        <v>N</v>
      </c>
      <c r="U486" t="e">
        <f>+VLOOKUP(R486,'FY21 P13 Allotment memo'!O:O,1,FALSE)</f>
        <v>#N/A</v>
      </c>
      <c r="V486"/>
      <c r="W486"/>
      <c r="X486"/>
      <c r="Y486"/>
      <c r="Z486"/>
    </row>
    <row r="487" spans="1:26">
      <c r="A487">
        <v>10</v>
      </c>
      <c r="B487" t="s">
        <v>941</v>
      </c>
      <c r="C487" t="s">
        <v>942</v>
      </c>
      <c r="D487">
        <v>81</v>
      </c>
      <c r="E487">
        <v>0</v>
      </c>
      <c r="F487">
        <v>0</v>
      </c>
      <c r="G487" s="2">
        <f t="shared" si="58"/>
        <v>0</v>
      </c>
      <c r="H487" s="3" t="str">
        <f t="shared" si="59"/>
        <v>10</v>
      </c>
      <c r="I487" s="3" t="str">
        <f t="shared" si="60"/>
        <v>500</v>
      </c>
      <c r="J487" s="3">
        <v>500</v>
      </c>
      <c r="K487" s="3" t="str">
        <f>+VLOOKUP(J487,'Dimension descriptions'!P:R,3,FALSE)</f>
        <v>District Office</v>
      </c>
      <c r="L487" s="3" t="str">
        <f t="shared" si="61"/>
        <v>7860</v>
      </c>
      <c r="M487" s="10">
        <v>7860</v>
      </c>
      <c r="N487" s="3" t="str">
        <f t="shared" si="56"/>
        <v>1114</v>
      </c>
      <c r="O487" s="3" t="str">
        <f t="shared" si="57"/>
        <v>999</v>
      </c>
      <c r="P487" s="3" t="str">
        <f t="shared" si="62"/>
        <v>9</v>
      </c>
      <c r="Q487" s="11">
        <f>+VLOOKUP(M487,'Dimension descriptions'!K:M,2,FALSE)</f>
        <v>7860</v>
      </c>
      <c r="R487" s="33">
        <v>7860</v>
      </c>
      <c r="S487" s="11" t="str">
        <f>+VLOOKUP(R487,'Dimension descriptions'!K:M,3)</f>
        <v>TITLE IIA TEACHER QUALITY</v>
      </c>
      <c r="T487" s="3" t="str">
        <f t="shared" si="63"/>
        <v>N</v>
      </c>
      <c r="U487">
        <f>+VLOOKUP(R487,'FY21 P13 Allotment memo'!O:O,1,FALSE)</f>
        <v>7860</v>
      </c>
      <c r="V487"/>
      <c r="W487"/>
      <c r="X487"/>
      <c r="Y487"/>
      <c r="Z487"/>
    </row>
    <row r="488" spans="1:26">
      <c r="A488">
        <v>10</v>
      </c>
      <c r="B488" t="s">
        <v>943</v>
      </c>
      <c r="C488" t="s">
        <v>944</v>
      </c>
      <c r="D488">
        <v>81</v>
      </c>
      <c r="E488">
        <v>0</v>
      </c>
      <c r="F488">
        <v>218389.93</v>
      </c>
      <c r="G488" s="2">
        <f t="shared" si="58"/>
        <v>-218389.93</v>
      </c>
      <c r="H488" s="3" t="str">
        <f t="shared" si="59"/>
        <v>10</v>
      </c>
      <c r="I488" s="3" t="str">
        <f t="shared" si="60"/>
        <v>500</v>
      </c>
      <c r="J488" s="3">
        <v>500</v>
      </c>
      <c r="K488" s="3" t="str">
        <f>+VLOOKUP(J488,'Dimension descriptions'!P:R,3,FALSE)</f>
        <v>District Office</v>
      </c>
      <c r="L488" s="3" t="str">
        <f t="shared" si="61"/>
        <v>7860</v>
      </c>
      <c r="M488" s="10">
        <v>7860</v>
      </c>
      <c r="N488" s="3" t="str">
        <f t="shared" si="56"/>
        <v>4860</v>
      </c>
      <c r="O488" s="3" t="str">
        <f t="shared" si="57"/>
        <v>999</v>
      </c>
      <c r="P488" s="3" t="str">
        <f t="shared" si="62"/>
        <v>9</v>
      </c>
      <c r="Q488" s="11">
        <f>+VLOOKUP(M488,'Dimension descriptions'!K:M,2,FALSE)</f>
        <v>7860</v>
      </c>
      <c r="R488" s="33">
        <v>7860</v>
      </c>
      <c r="S488" s="11" t="str">
        <f>+VLOOKUP(R488,'Dimension descriptions'!K:M,3)</f>
        <v>TITLE IIA TEACHER QUALITY</v>
      </c>
      <c r="T488" s="3" t="str">
        <f t="shared" si="63"/>
        <v>N</v>
      </c>
      <c r="U488">
        <f>+VLOOKUP(R488,'FY21 P13 Allotment memo'!O:O,1,FALSE)</f>
        <v>7860</v>
      </c>
      <c r="V488"/>
      <c r="W488"/>
      <c r="X488"/>
      <c r="Y488"/>
      <c r="Z488"/>
    </row>
    <row r="489" spans="1:26">
      <c r="A489">
        <v>10</v>
      </c>
      <c r="B489" t="s">
        <v>945</v>
      </c>
      <c r="C489" t="s">
        <v>946</v>
      </c>
      <c r="D489">
        <v>81</v>
      </c>
      <c r="E489">
        <v>0</v>
      </c>
      <c r="F489">
        <v>0</v>
      </c>
      <c r="G489" s="2">
        <f t="shared" si="58"/>
        <v>0</v>
      </c>
      <c r="H489" s="3" t="str">
        <f t="shared" si="59"/>
        <v>10</v>
      </c>
      <c r="I489" s="3" t="str">
        <f t="shared" si="60"/>
        <v>500</v>
      </c>
      <c r="J489" s="3">
        <v>500</v>
      </c>
      <c r="K489" s="3" t="str">
        <f>+VLOOKUP(J489,'Dimension descriptions'!P:R,3,FALSE)</f>
        <v>District Office</v>
      </c>
      <c r="L489" s="3" t="str">
        <f t="shared" si="61"/>
        <v>7870</v>
      </c>
      <c r="M489" s="10">
        <v>7870</v>
      </c>
      <c r="N489" s="3" t="str">
        <f t="shared" si="56"/>
        <v>4870</v>
      </c>
      <c r="O489" s="3" t="str">
        <f t="shared" si="57"/>
        <v>999</v>
      </c>
      <c r="P489" s="3" t="str">
        <f t="shared" si="62"/>
        <v>9</v>
      </c>
      <c r="Q489" s="11">
        <f>+VLOOKUP(M489,'Dimension descriptions'!K:M,2,FALSE)</f>
        <v>7870</v>
      </c>
      <c r="R489" s="33">
        <v>7870</v>
      </c>
      <c r="S489" s="11" t="str">
        <f>+VLOOKUP(R489,'Dimension descriptions'!K:M,3)</f>
        <v>NCLB TITLE II D</v>
      </c>
      <c r="T489" s="3" t="str">
        <f t="shared" si="63"/>
        <v>N</v>
      </c>
      <c r="U489" t="e">
        <f>+VLOOKUP(R489,'FY21 P13 Allotment memo'!O:O,1,FALSE)</f>
        <v>#N/A</v>
      </c>
      <c r="V489"/>
      <c r="W489"/>
      <c r="X489"/>
      <c r="Y489"/>
      <c r="Z489"/>
    </row>
    <row r="490" spans="1:26">
      <c r="A490">
        <v>10</v>
      </c>
      <c r="B490" t="s">
        <v>947</v>
      </c>
      <c r="C490" t="s">
        <v>948</v>
      </c>
      <c r="D490">
        <v>81</v>
      </c>
      <c r="E490">
        <v>0</v>
      </c>
      <c r="F490">
        <v>0</v>
      </c>
      <c r="G490" s="2">
        <f t="shared" si="58"/>
        <v>0</v>
      </c>
      <c r="H490" s="3" t="str">
        <f t="shared" si="59"/>
        <v>10</v>
      </c>
      <c r="I490" s="3" t="str">
        <f t="shared" si="60"/>
        <v>500</v>
      </c>
      <c r="J490" s="3">
        <v>500</v>
      </c>
      <c r="K490" s="3" t="str">
        <f>+VLOOKUP(J490,'Dimension descriptions'!P:R,3,FALSE)</f>
        <v>District Office</v>
      </c>
      <c r="L490" s="3" t="str">
        <f t="shared" si="61"/>
        <v>7880</v>
      </c>
      <c r="M490" s="10">
        <v>7880</v>
      </c>
      <c r="N490" s="3" t="str">
        <f t="shared" si="56"/>
        <v>1114</v>
      </c>
      <c r="O490" s="3" t="str">
        <f t="shared" si="57"/>
        <v>999</v>
      </c>
      <c r="P490" s="3" t="str">
        <f t="shared" si="62"/>
        <v>9</v>
      </c>
      <c r="Q490" s="11">
        <f>+VLOOKUP(M490,'Dimension descriptions'!K:M,2,FALSE)</f>
        <v>7880</v>
      </c>
      <c r="R490" s="33">
        <v>7880</v>
      </c>
      <c r="S490" s="11" t="str">
        <f>+VLOOKUP(R490,'Dimension descriptions'!K:M,3)</f>
        <v>TITLE III A FEDERAL - ELL</v>
      </c>
      <c r="T490" s="3" t="str">
        <f t="shared" si="63"/>
        <v>N</v>
      </c>
      <c r="U490">
        <f>+VLOOKUP(R490,'FY21 P13 Allotment memo'!O:O,1,FALSE)</f>
        <v>7880</v>
      </c>
      <c r="V490"/>
      <c r="W490"/>
      <c r="X490"/>
      <c r="Y490"/>
      <c r="Z490"/>
    </row>
    <row r="491" spans="1:26">
      <c r="A491">
        <v>10</v>
      </c>
      <c r="B491" t="s">
        <v>949</v>
      </c>
      <c r="C491" t="s">
        <v>950</v>
      </c>
      <c r="D491">
        <v>81</v>
      </c>
      <c r="E491">
        <v>0</v>
      </c>
      <c r="F491">
        <v>0</v>
      </c>
      <c r="G491" s="2">
        <f t="shared" si="58"/>
        <v>0</v>
      </c>
      <c r="H491" s="3" t="str">
        <f t="shared" si="59"/>
        <v>10</v>
      </c>
      <c r="I491" s="3" t="str">
        <f t="shared" si="60"/>
        <v>500</v>
      </c>
      <c r="J491" s="3">
        <v>500</v>
      </c>
      <c r="K491" s="3" t="str">
        <f>+VLOOKUP(J491,'Dimension descriptions'!P:R,3,FALSE)</f>
        <v>District Office</v>
      </c>
      <c r="L491" s="3" t="str">
        <f t="shared" si="61"/>
        <v>7880</v>
      </c>
      <c r="M491" s="10">
        <v>7880</v>
      </c>
      <c r="N491" s="3" t="str">
        <f t="shared" si="56"/>
        <v>1310</v>
      </c>
      <c r="O491" s="3" t="str">
        <f t="shared" si="57"/>
        <v>999</v>
      </c>
      <c r="P491" s="3" t="str">
        <f t="shared" si="62"/>
        <v>9</v>
      </c>
      <c r="Q491" s="11">
        <f>+VLOOKUP(M491,'Dimension descriptions'!K:M,2,FALSE)</f>
        <v>7880</v>
      </c>
      <c r="R491" s="33">
        <v>7880</v>
      </c>
      <c r="S491" s="11" t="str">
        <f>+VLOOKUP(R491,'Dimension descriptions'!K:M,3)</f>
        <v>TITLE III A FEDERAL - ELL</v>
      </c>
      <c r="T491" s="3" t="str">
        <f t="shared" si="63"/>
        <v>N</v>
      </c>
      <c r="U491">
        <f>+VLOOKUP(R491,'FY21 P13 Allotment memo'!O:O,1,FALSE)</f>
        <v>7880</v>
      </c>
      <c r="V491"/>
      <c r="W491"/>
      <c r="X491"/>
      <c r="Y491"/>
      <c r="Z491"/>
    </row>
    <row r="492" spans="1:26">
      <c r="A492">
        <v>10</v>
      </c>
      <c r="B492" t="s">
        <v>951</v>
      </c>
      <c r="C492" t="s">
        <v>952</v>
      </c>
      <c r="D492">
        <v>81</v>
      </c>
      <c r="E492">
        <v>0</v>
      </c>
      <c r="F492">
        <v>70966.539999999994</v>
      </c>
      <c r="G492" s="2">
        <f t="shared" si="58"/>
        <v>-70966.539999999994</v>
      </c>
      <c r="H492" s="3" t="str">
        <f t="shared" si="59"/>
        <v>10</v>
      </c>
      <c r="I492" s="3" t="str">
        <f t="shared" si="60"/>
        <v>500</v>
      </c>
      <c r="J492" s="3">
        <v>500</v>
      </c>
      <c r="K492" s="3" t="str">
        <f>+VLOOKUP(J492,'Dimension descriptions'!P:R,3,FALSE)</f>
        <v>District Office</v>
      </c>
      <c r="L492" s="3" t="str">
        <f t="shared" si="61"/>
        <v>7880</v>
      </c>
      <c r="M492" s="10">
        <v>7880</v>
      </c>
      <c r="N492" s="3" t="str">
        <f t="shared" si="56"/>
        <v>4880</v>
      </c>
      <c r="O492" s="3" t="str">
        <f t="shared" si="57"/>
        <v>999</v>
      </c>
      <c r="P492" s="3" t="str">
        <f t="shared" si="62"/>
        <v>9</v>
      </c>
      <c r="Q492" s="11">
        <f>+VLOOKUP(M492,'Dimension descriptions'!K:M,2,FALSE)</f>
        <v>7880</v>
      </c>
      <c r="R492" s="33">
        <v>7880</v>
      </c>
      <c r="S492" s="11" t="str">
        <f>+VLOOKUP(R492,'Dimension descriptions'!K:M,3)</f>
        <v>TITLE III A FEDERAL - ELL</v>
      </c>
      <c r="T492" s="3" t="str">
        <f t="shared" si="63"/>
        <v>N</v>
      </c>
      <c r="U492">
        <f>+VLOOKUP(R492,'FY21 P13 Allotment memo'!O:O,1,FALSE)</f>
        <v>7880</v>
      </c>
      <c r="V492"/>
      <c r="W492"/>
      <c r="X492"/>
      <c r="Y492"/>
      <c r="Z492"/>
    </row>
    <row r="493" spans="1:26">
      <c r="A493">
        <v>10</v>
      </c>
      <c r="B493" t="s">
        <v>953</v>
      </c>
      <c r="C493" t="s">
        <v>954</v>
      </c>
      <c r="D493">
        <v>81</v>
      </c>
      <c r="E493">
        <v>0</v>
      </c>
      <c r="F493">
        <v>0</v>
      </c>
      <c r="G493" s="2">
        <f t="shared" si="58"/>
        <v>0</v>
      </c>
      <c r="H493" s="3" t="str">
        <f t="shared" si="59"/>
        <v>10</v>
      </c>
      <c r="I493" s="3" t="str">
        <f t="shared" si="60"/>
        <v>500</v>
      </c>
      <c r="J493" s="3">
        <v>500</v>
      </c>
      <c r="K493" s="3" t="str">
        <f>+VLOOKUP(J493,'Dimension descriptions'!P:R,3,FALSE)</f>
        <v>District Office</v>
      </c>
      <c r="L493" s="3" t="str">
        <f t="shared" si="61"/>
        <v>7890</v>
      </c>
      <c r="M493" s="10">
        <v>7890</v>
      </c>
      <c r="N493" s="3" t="str">
        <f t="shared" si="56"/>
        <v>1310</v>
      </c>
      <c r="O493" s="3" t="str">
        <f t="shared" si="57"/>
        <v>999</v>
      </c>
      <c r="P493" s="3" t="str">
        <f t="shared" si="62"/>
        <v>9</v>
      </c>
      <c r="Q493" s="11">
        <f>+VLOOKUP(M493,'Dimension descriptions'!K:M,2,FALSE)</f>
        <v>7890</v>
      </c>
      <c r="R493" s="33">
        <v>7890</v>
      </c>
      <c r="S493" s="11" t="str">
        <f>+VLOOKUP(R493,'Dimension descriptions'!K:M,3)</f>
        <v>TITLE IV A - SAFE &amp; DRUG FREE</v>
      </c>
      <c r="T493" s="3" t="str">
        <f t="shared" si="63"/>
        <v>N</v>
      </c>
      <c r="U493" t="e">
        <f>+VLOOKUP(R493,'FY21 P13 Allotment memo'!O:O,1,FALSE)</f>
        <v>#N/A</v>
      </c>
      <c r="V493"/>
      <c r="W493"/>
      <c r="X493"/>
      <c r="Y493"/>
      <c r="Z493"/>
    </row>
    <row r="494" spans="1:26">
      <c r="A494">
        <v>10</v>
      </c>
      <c r="B494" t="s">
        <v>955</v>
      </c>
      <c r="C494" t="s">
        <v>956</v>
      </c>
      <c r="D494">
        <v>81</v>
      </c>
      <c r="E494">
        <v>0</v>
      </c>
      <c r="F494">
        <v>0</v>
      </c>
      <c r="G494" s="2">
        <f t="shared" si="58"/>
        <v>0</v>
      </c>
      <c r="H494" s="3" t="str">
        <f t="shared" si="59"/>
        <v>10</v>
      </c>
      <c r="I494" s="3" t="str">
        <f t="shared" si="60"/>
        <v>500</v>
      </c>
      <c r="J494" s="3">
        <v>500</v>
      </c>
      <c r="K494" s="3" t="str">
        <f>+VLOOKUP(J494,'Dimension descriptions'!P:R,3,FALSE)</f>
        <v>District Office</v>
      </c>
      <c r="L494" s="3" t="str">
        <f t="shared" si="61"/>
        <v>7890</v>
      </c>
      <c r="M494" s="10">
        <v>7890</v>
      </c>
      <c r="N494" s="3" t="str">
        <f t="shared" si="56"/>
        <v>4890</v>
      </c>
      <c r="O494" s="3" t="str">
        <f t="shared" si="57"/>
        <v>999</v>
      </c>
      <c r="P494" s="3" t="str">
        <f t="shared" si="62"/>
        <v>9</v>
      </c>
      <c r="Q494" s="11">
        <f>+VLOOKUP(M494,'Dimension descriptions'!K:M,2,FALSE)</f>
        <v>7890</v>
      </c>
      <c r="R494" s="33">
        <v>7890</v>
      </c>
      <c r="S494" s="11" t="str">
        <f>+VLOOKUP(R494,'Dimension descriptions'!K:M,3)</f>
        <v>TITLE IV A - SAFE &amp; DRUG FREE</v>
      </c>
      <c r="T494" s="3" t="str">
        <f t="shared" si="63"/>
        <v>N</v>
      </c>
      <c r="U494" t="e">
        <f>+VLOOKUP(R494,'FY21 P13 Allotment memo'!O:O,1,FALSE)</f>
        <v>#N/A</v>
      </c>
      <c r="V494"/>
      <c r="W494"/>
      <c r="X494"/>
      <c r="Y494"/>
      <c r="Z494"/>
    </row>
    <row r="495" spans="1:26">
      <c r="A495">
        <v>10</v>
      </c>
      <c r="B495" t="s">
        <v>957</v>
      </c>
      <c r="C495" t="s">
        <v>958</v>
      </c>
      <c r="D495">
        <v>81</v>
      </c>
      <c r="E495">
        <v>0</v>
      </c>
      <c r="F495">
        <v>125315.61</v>
      </c>
      <c r="G495" s="2">
        <f t="shared" si="58"/>
        <v>-125315.61</v>
      </c>
      <c r="H495" s="3" t="str">
        <f t="shared" si="59"/>
        <v>10</v>
      </c>
      <c r="I495" s="3" t="str">
        <f t="shared" si="60"/>
        <v>500</v>
      </c>
      <c r="J495" s="3">
        <v>500</v>
      </c>
      <c r="K495" s="3" t="str">
        <f>+VLOOKUP(J495,'Dimension descriptions'!P:R,3,FALSE)</f>
        <v>District Office</v>
      </c>
      <c r="L495" s="3" t="str">
        <f t="shared" si="61"/>
        <v>7905</v>
      </c>
      <c r="M495" s="10">
        <v>7905</v>
      </c>
      <c r="N495" s="3" t="str">
        <f t="shared" si="56"/>
        <v>4800</v>
      </c>
      <c r="O495" s="3" t="str">
        <f t="shared" si="57"/>
        <v>999</v>
      </c>
      <c r="P495" s="3" t="str">
        <f t="shared" si="62"/>
        <v>9</v>
      </c>
      <c r="Q495" s="11">
        <f>+VLOOKUP(M495,'Dimension descriptions'!K:M,2,FALSE)</f>
        <v>7905</v>
      </c>
      <c r="R495" s="33">
        <v>7905</v>
      </c>
      <c r="S495" s="11" t="str">
        <f>+VLOOKUP(R495,'Dimension descriptions'!K:M,3)</f>
        <v>Student Support Services Program</v>
      </c>
      <c r="T495" s="3" t="str">
        <f t="shared" si="63"/>
        <v>N</v>
      </c>
      <c r="U495">
        <f>+VLOOKUP(R495,'FY21 P13 Allotment memo'!O:O,1,FALSE)</f>
        <v>7905</v>
      </c>
      <c r="V495"/>
      <c r="W495"/>
      <c r="X495"/>
      <c r="Y495"/>
      <c r="Z495"/>
    </row>
    <row r="496" spans="1:26">
      <c r="A496">
        <v>10</v>
      </c>
      <c r="B496" t="s">
        <v>959</v>
      </c>
      <c r="C496" t="s">
        <v>960</v>
      </c>
      <c r="D496">
        <v>81</v>
      </c>
      <c r="E496">
        <v>0</v>
      </c>
      <c r="F496">
        <v>2573.7600000000002</v>
      </c>
      <c r="G496" s="2">
        <f t="shared" si="58"/>
        <v>-2573.7600000000002</v>
      </c>
      <c r="H496" s="3" t="str">
        <f t="shared" si="59"/>
        <v>10</v>
      </c>
      <c r="I496" s="3" t="str">
        <f t="shared" si="60"/>
        <v>500</v>
      </c>
      <c r="J496" s="3">
        <v>500</v>
      </c>
      <c r="K496" s="3" t="str">
        <f>+VLOOKUP(J496,'Dimension descriptions'!P:R,3,FALSE)</f>
        <v>District Office</v>
      </c>
      <c r="L496" s="3" t="str">
        <f t="shared" si="61"/>
        <v>7910</v>
      </c>
      <c r="M496" s="10">
        <v>7910</v>
      </c>
      <c r="N496" s="3" t="str">
        <f t="shared" si="56"/>
        <v>1114</v>
      </c>
      <c r="O496" s="3" t="str">
        <f t="shared" si="57"/>
        <v>999</v>
      </c>
      <c r="P496" s="3" t="str">
        <f t="shared" si="62"/>
        <v>9</v>
      </c>
      <c r="Q496" s="11">
        <f>+VLOOKUP(M496,'Dimension descriptions'!K:M,2,FALSE)</f>
        <v>7910</v>
      </c>
      <c r="R496" s="33">
        <v>7910</v>
      </c>
      <c r="S496" s="11" t="str">
        <f>+VLOOKUP(R496,'Dimension descriptions'!K:M,3)</f>
        <v>21ST CENTURY GRANT</v>
      </c>
      <c r="T496" s="3" t="str">
        <f t="shared" si="63"/>
        <v>N</v>
      </c>
      <c r="U496">
        <f>+VLOOKUP(R496,'FY21 P13 Allotment memo'!O:O,1,FALSE)</f>
        <v>7910</v>
      </c>
      <c r="V496"/>
      <c r="W496"/>
      <c r="X496"/>
      <c r="Y496"/>
      <c r="Z496"/>
    </row>
    <row r="497" spans="1:26">
      <c r="A497">
        <v>10</v>
      </c>
      <c r="B497" t="s">
        <v>961</v>
      </c>
      <c r="C497" t="s">
        <v>962</v>
      </c>
      <c r="D497">
        <v>81</v>
      </c>
      <c r="E497">
        <v>0</v>
      </c>
      <c r="F497">
        <v>0</v>
      </c>
      <c r="G497" s="2">
        <f t="shared" si="58"/>
        <v>0</v>
      </c>
      <c r="H497" s="3" t="str">
        <f t="shared" si="59"/>
        <v>10</v>
      </c>
      <c r="I497" s="3" t="str">
        <f t="shared" si="60"/>
        <v>500</v>
      </c>
      <c r="J497" s="3">
        <v>500</v>
      </c>
      <c r="K497" s="3" t="str">
        <f>+VLOOKUP(J497,'Dimension descriptions'!P:R,3,FALSE)</f>
        <v>District Office</v>
      </c>
      <c r="L497" s="3" t="str">
        <f t="shared" si="61"/>
        <v>7910</v>
      </c>
      <c r="M497" s="10">
        <v>7910</v>
      </c>
      <c r="N497" s="3" t="str">
        <f t="shared" si="56"/>
        <v>1920</v>
      </c>
      <c r="O497" s="3" t="str">
        <f t="shared" si="57"/>
        <v>999</v>
      </c>
      <c r="P497" s="3" t="str">
        <f t="shared" si="62"/>
        <v>9</v>
      </c>
      <c r="Q497" s="11">
        <f>+VLOOKUP(M497,'Dimension descriptions'!K:M,2,FALSE)</f>
        <v>7910</v>
      </c>
      <c r="R497" s="33">
        <v>7910</v>
      </c>
      <c r="S497" s="11" t="str">
        <f>+VLOOKUP(R497,'Dimension descriptions'!K:M,3)</f>
        <v>21ST CENTURY GRANT</v>
      </c>
      <c r="T497" s="3" t="str">
        <f t="shared" si="63"/>
        <v>N</v>
      </c>
      <c r="U497">
        <f>+VLOOKUP(R497,'FY21 P13 Allotment memo'!O:O,1,FALSE)</f>
        <v>7910</v>
      </c>
      <c r="V497"/>
      <c r="W497"/>
      <c r="X497"/>
      <c r="Y497"/>
      <c r="Z497"/>
    </row>
    <row r="498" spans="1:26">
      <c r="A498">
        <v>10</v>
      </c>
      <c r="B498" t="s">
        <v>963</v>
      </c>
      <c r="C498" t="s">
        <v>964</v>
      </c>
      <c r="D498">
        <v>81</v>
      </c>
      <c r="E498">
        <v>0</v>
      </c>
      <c r="F498">
        <v>0</v>
      </c>
      <c r="G498" s="2">
        <f t="shared" si="58"/>
        <v>0</v>
      </c>
      <c r="H498" s="3" t="str">
        <f t="shared" si="59"/>
        <v>10</v>
      </c>
      <c r="I498" s="3" t="str">
        <f t="shared" si="60"/>
        <v>500</v>
      </c>
      <c r="J498" s="3">
        <v>500</v>
      </c>
      <c r="K498" s="3" t="str">
        <f>+VLOOKUP(J498,'Dimension descriptions'!P:R,3,FALSE)</f>
        <v>District Office</v>
      </c>
      <c r="L498" s="3" t="str">
        <f t="shared" si="61"/>
        <v>7910</v>
      </c>
      <c r="M498" s="10">
        <v>7910</v>
      </c>
      <c r="N498" s="3" t="str">
        <f t="shared" si="56"/>
        <v>4575</v>
      </c>
      <c r="O498" s="3" t="str">
        <f t="shared" si="57"/>
        <v>999</v>
      </c>
      <c r="P498" s="3" t="str">
        <f t="shared" si="62"/>
        <v>9</v>
      </c>
      <c r="Q498" s="11">
        <f>+VLOOKUP(M498,'Dimension descriptions'!K:M,2,FALSE)</f>
        <v>7910</v>
      </c>
      <c r="R498" s="33">
        <v>7910</v>
      </c>
      <c r="S498" s="11" t="str">
        <f>+VLOOKUP(R498,'Dimension descriptions'!K:M,3)</f>
        <v>21ST CENTURY GRANT</v>
      </c>
      <c r="T498" s="3" t="str">
        <f t="shared" si="63"/>
        <v>N</v>
      </c>
      <c r="U498">
        <f>+VLOOKUP(R498,'FY21 P13 Allotment memo'!O:O,1,FALSE)</f>
        <v>7910</v>
      </c>
      <c r="V498"/>
      <c r="W498"/>
      <c r="X498"/>
      <c r="Y498"/>
      <c r="Z498"/>
    </row>
    <row r="499" spans="1:26">
      <c r="A499">
        <v>10</v>
      </c>
      <c r="B499" t="s">
        <v>965</v>
      </c>
      <c r="C499" t="s">
        <v>966</v>
      </c>
      <c r="D499">
        <v>81</v>
      </c>
      <c r="E499">
        <v>0</v>
      </c>
      <c r="F499">
        <v>146977.29999999999</v>
      </c>
      <c r="G499" s="2">
        <f t="shared" si="58"/>
        <v>-146977.29999999999</v>
      </c>
      <c r="H499" s="3" t="str">
        <f t="shared" si="59"/>
        <v>10</v>
      </c>
      <c r="I499" s="3" t="str">
        <f t="shared" si="60"/>
        <v>500</v>
      </c>
      <c r="J499" s="3">
        <v>500</v>
      </c>
      <c r="K499" s="3" t="str">
        <f>+VLOOKUP(J499,'Dimension descriptions'!P:R,3,FALSE)</f>
        <v>District Office</v>
      </c>
      <c r="L499" s="3" t="str">
        <f t="shared" si="61"/>
        <v>7910</v>
      </c>
      <c r="M499" s="10">
        <v>7910</v>
      </c>
      <c r="N499" s="3" t="str">
        <f t="shared" si="56"/>
        <v>4910</v>
      </c>
      <c r="O499" s="3" t="str">
        <f t="shared" si="57"/>
        <v>999</v>
      </c>
      <c r="P499" s="3" t="str">
        <f t="shared" si="62"/>
        <v>9</v>
      </c>
      <c r="Q499" s="11">
        <f>+VLOOKUP(M499,'Dimension descriptions'!K:M,2,FALSE)</f>
        <v>7910</v>
      </c>
      <c r="R499" s="33">
        <v>7910</v>
      </c>
      <c r="S499" s="11" t="str">
        <f>+VLOOKUP(R499,'Dimension descriptions'!K:M,3)</f>
        <v>21ST CENTURY GRANT</v>
      </c>
      <c r="T499" s="3" t="str">
        <f t="shared" si="63"/>
        <v>N</v>
      </c>
      <c r="U499">
        <f>+VLOOKUP(R499,'FY21 P13 Allotment memo'!O:O,1,FALSE)</f>
        <v>7910</v>
      </c>
      <c r="V499"/>
      <c r="W499"/>
      <c r="X499"/>
      <c r="Y499"/>
      <c r="Z499"/>
    </row>
    <row r="500" spans="1:26">
      <c r="A500">
        <v>10</v>
      </c>
      <c r="B500" t="s">
        <v>967</v>
      </c>
      <c r="C500" t="s">
        <v>968</v>
      </c>
      <c r="D500">
        <v>81</v>
      </c>
      <c r="E500">
        <v>0</v>
      </c>
      <c r="F500">
        <v>0</v>
      </c>
      <c r="G500" s="2">
        <f t="shared" si="58"/>
        <v>0</v>
      </c>
      <c r="H500" s="3" t="str">
        <f t="shared" si="59"/>
        <v>10</v>
      </c>
      <c r="I500" s="3" t="str">
        <f t="shared" si="60"/>
        <v>500</v>
      </c>
      <c r="J500" s="3">
        <v>500</v>
      </c>
      <c r="K500" s="3" t="str">
        <f>+VLOOKUP(J500,'Dimension descriptions'!P:R,3,FALSE)</f>
        <v>District Office</v>
      </c>
      <c r="L500" s="3" t="str">
        <f t="shared" si="61"/>
        <v>7911</v>
      </c>
      <c r="M500" s="10">
        <v>7911</v>
      </c>
      <c r="N500" s="3" t="str">
        <f t="shared" si="56"/>
        <v>1920</v>
      </c>
      <c r="O500" s="3" t="str">
        <f t="shared" si="57"/>
        <v>999</v>
      </c>
      <c r="P500" s="3" t="str">
        <f t="shared" si="62"/>
        <v>9</v>
      </c>
      <c r="Q500" s="11">
        <f>+VLOOKUP(M500,'Dimension descriptions'!K:M,2,FALSE)</f>
        <v>7910</v>
      </c>
      <c r="R500" s="33">
        <v>7910</v>
      </c>
      <c r="S500" s="11" t="str">
        <f>+VLOOKUP(R500,'Dimension descriptions'!K:M,3)</f>
        <v>21ST CENTURY GRANT</v>
      </c>
      <c r="T500" s="3" t="str">
        <f t="shared" si="63"/>
        <v>Y</v>
      </c>
      <c r="U500">
        <f>+VLOOKUP(R500,'FY21 P13 Allotment memo'!O:O,1,FALSE)</f>
        <v>7910</v>
      </c>
      <c r="V500"/>
      <c r="W500"/>
      <c r="X500"/>
      <c r="Y500"/>
      <c r="Z500"/>
    </row>
    <row r="501" spans="1:26">
      <c r="A501">
        <v>10</v>
      </c>
      <c r="B501" t="s">
        <v>969</v>
      </c>
      <c r="C501" t="s">
        <v>970</v>
      </c>
      <c r="D501">
        <v>81</v>
      </c>
      <c r="E501">
        <v>0</v>
      </c>
      <c r="F501">
        <v>0</v>
      </c>
      <c r="G501" s="2">
        <f t="shared" si="58"/>
        <v>0</v>
      </c>
      <c r="H501" s="3" t="str">
        <f t="shared" si="59"/>
        <v>10</v>
      </c>
      <c r="I501" s="3" t="str">
        <f t="shared" si="60"/>
        <v>500</v>
      </c>
      <c r="J501" s="3">
        <v>500</v>
      </c>
      <c r="K501" s="3" t="str">
        <f>+VLOOKUP(J501,'Dimension descriptions'!P:R,3,FALSE)</f>
        <v>District Office</v>
      </c>
      <c r="L501" s="3" t="str">
        <f t="shared" si="61"/>
        <v>7915</v>
      </c>
      <c r="M501" s="10">
        <v>7915</v>
      </c>
      <c r="N501" s="3" t="str">
        <f t="shared" si="56"/>
        <v>4915</v>
      </c>
      <c r="O501" s="3" t="str">
        <f t="shared" si="57"/>
        <v>999</v>
      </c>
      <c r="P501" s="3" t="str">
        <f t="shared" si="62"/>
        <v>9</v>
      </c>
      <c r="Q501" s="11">
        <f>+VLOOKUP(M501,'Dimension descriptions'!K:M,2,FALSE)</f>
        <v>7910</v>
      </c>
      <c r="R501" s="33">
        <v>7910</v>
      </c>
      <c r="S501" s="11" t="str">
        <f>+VLOOKUP(R501,'Dimension descriptions'!K:M,3)</f>
        <v>21ST CENTURY GRANT</v>
      </c>
      <c r="T501" s="3" t="str">
        <f t="shared" si="63"/>
        <v>Y</v>
      </c>
      <c r="U501">
        <f>+VLOOKUP(R501,'FY21 P13 Allotment memo'!O:O,1,FALSE)</f>
        <v>7910</v>
      </c>
      <c r="V501"/>
      <c r="W501"/>
      <c r="X501"/>
      <c r="Y501"/>
      <c r="Z501"/>
    </row>
    <row r="502" spans="1:26">
      <c r="A502">
        <v>10</v>
      </c>
      <c r="B502" t="s">
        <v>971</v>
      </c>
      <c r="C502" t="s">
        <v>972</v>
      </c>
      <c r="D502">
        <v>81</v>
      </c>
      <c r="E502">
        <v>0</v>
      </c>
      <c r="F502">
        <v>5065.38</v>
      </c>
      <c r="G502" s="2">
        <f t="shared" si="58"/>
        <v>-5065.38</v>
      </c>
      <c r="H502" s="3" t="str">
        <f t="shared" si="59"/>
        <v>10</v>
      </c>
      <c r="I502" s="3" t="str">
        <f t="shared" si="60"/>
        <v>500</v>
      </c>
      <c r="J502" s="3">
        <v>500</v>
      </c>
      <c r="K502" s="3" t="str">
        <f>+VLOOKUP(J502,'Dimension descriptions'!P:R,3,FALSE)</f>
        <v>District Office</v>
      </c>
      <c r="L502" s="3" t="str">
        <f t="shared" si="61"/>
        <v>7940</v>
      </c>
      <c r="M502" s="10">
        <v>7940</v>
      </c>
      <c r="N502" s="3" t="str">
        <f t="shared" si="56"/>
        <v>4800</v>
      </c>
      <c r="O502" s="3" t="str">
        <f t="shared" si="57"/>
        <v>999</v>
      </c>
      <c r="P502" s="3" t="str">
        <f t="shared" si="62"/>
        <v>9</v>
      </c>
      <c r="Q502" s="11">
        <f>+VLOOKUP(M502,'Dimension descriptions'!K:M,2,FALSE)</f>
        <v>7940</v>
      </c>
      <c r="R502" s="33">
        <v>7940</v>
      </c>
      <c r="S502" s="11" t="str">
        <f>+VLOOKUP(R502,'Dimension descriptions'!K:M,3)</f>
        <v>Fed NCLB Title VI B  Rural and Low Income Schools</v>
      </c>
      <c r="T502" s="3" t="str">
        <f t="shared" si="63"/>
        <v>N</v>
      </c>
      <c r="U502">
        <f>+VLOOKUP(R502,'FY21 P13 Allotment memo'!O:O,1,FALSE)</f>
        <v>7940</v>
      </c>
      <c r="V502"/>
      <c r="W502"/>
      <c r="X502"/>
      <c r="Y502"/>
      <c r="Z502"/>
    </row>
    <row r="503" spans="1:26">
      <c r="A503">
        <v>10</v>
      </c>
      <c r="B503" t="s">
        <v>973</v>
      </c>
      <c r="C503" t="s">
        <v>974</v>
      </c>
      <c r="D503">
        <v>81</v>
      </c>
      <c r="E503">
        <v>0</v>
      </c>
      <c r="F503">
        <v>0</v>
      </c>
      <c r="G503" s="2">
        <f t="shared" si="58"/>
        <v>0</v>
      </c>
      <c r="H503" s="3" t="str">
        <f t="shared" si="59"/>
        <v>10</v>
      </c>
      <c r="I503" s="3" t="str">
        <f t="shared" si="60"/>
        <v>500</v>
      </c>
      <c r="J503" s="3">
        <v>500</v>
      </c>
      <c r="K503" s="3" t="str">
        <f>+VLOOKUP(J503,'Dimension descriptions'!P:R,3,FALSE)</f>
        <v>District Office</v>
      </c>
      <c r="L503" s="3" t="str">
        <f t="shared" si="61"/>
        <v>7950</v>
      </c>
      <c r="M503" s="10">
        <v>7950</v>
      </c>
      <c r="N503" s="3" t="str">
        <f t="shared" si="56"/>
        <v>1900</v>
      </c>
      <c r="O503" s="3" t="str">
        <f t="shared" si="57"/>
        <v>999</v>
      </c>
      <c r="P503" s="3" t="str">
        <f t="shared" si="62"/>
        <v>9</v>
      </c>
      <c r="Q503" s="11">
        <f>+VLOOKUP(M503,'Dimension descriptions'!K:M,2,FALSE)</f>
        <v>7950</v>
      </c>
      <c r="R503" s="33">
        <v>7950</v>
      </c>
      <c r="S503" s="11" t="str">
        <f>+VLOOKUP(R503,'Dimension descriptions'!K:M,3)</f>
        <v>NCLB TITLE X C HOMELESS CHILDREN</v>
      </c>
      <c r="T503" s="3" t="str">
        <f t="shared" si="63"/>
        <v>N</v>
      </c>
      <c r="U503">
        <f>+VLOOKUP(R503,'FY21 P13 Allotment memo'!O:O,1,FALSE)</f>
        <v>7950</v>
      </c>
      <c r="V503"/>
      <c r="W503"/>
      <c r="X503"/>
      <c r="Y503"/>
      <c r="Z503"/>
    </row>
    <row r="504" spans="1:26">
      <c r="A504">
        <v>10</v>
      </c>
      <c r="B504" t="s">
        <v>975</v>
      </c>
      <c r="C504" t="s">
        <v>976</v>
      </c>
      <c r="D504">
        <v>81</v>
      </c>
      <c r="E504">
        <v>0</v>
      </c>
      <c r="F504">
        <v>3859.77</v>
      </c>
      <c r="G504" s="2">
        <f t="shared" si="58"/>
        <v>-3859.77</v>
      </c>
      <c r="H504" s="3" t="str">
        <f t="shared" si="59"/>
        <v>10</v>
      </c>
      <c r="I504" s="3" t="str">
        <f t="shared" si="60"/>
        <v>500</v>
      </c>
      <c r="J504" s="3">
        <v>500</v>
      </c>
      <c r="K504" s="3" t="str">
        <f>+VLOOKUP(J504,'Dimension descriptions'!P:R,3,FALSE)</f>
        <v>District Office</v>
      </c>
      <c r="L504" s="3" t="str">
        <f t="shared" si="61"/>
        <v>7950</v>
      </c>
      <c r="M504" s="10">
        <v>7950</v>
      </c>
      <c r="N504" s="3" t="str">
        <f t="shared" si="56"/>
        <v>4950</v>
      </c>
      <c r="O504" s="3" t="str">
        <f t="shared" si="57"/>
        <v>999</v>
      </c>
      <c r="P504" s="3" t="str">
        <f t="shared" si="62"/>
        <v>9</v>
      </c>
      <c r="Q504" s="11">
        <f>+VLOOKUP(M504,'Dimension descriptions'!K:M,2,FALSE)</f>
        <v>7950</v>
      </c>
      <c r="R504" s="33">
        <v>7950</v>
      </c>
      <c r="S504" s="11" t="str">
        <f>+VLOOKUP(R504,'Dimension descriptions'!K:M,3)</f>
        <v>NCLB TITLE X C HOMELESS CHILDREN</v>
      </c>
      <c r="T504" s="3" t="str">
        <f t="shared" si="63"/>
        <v>N</v>
      </c>
      <c r="U504">
        <f>+VLOOKUP(R504,'FY21 P13 Allotment memo'!O:O,1,FALSE)</f>
        <v>7950</v>
      </c>
      <c r="V504"/>
      <c r="W504"/>
      <c r="X504"/>
      <c r="Y504"/>
      <c r="Z504"/>
    </row>
    <row r="505" spans="1:26">
      <c r="A505">
        <v>10</v>
      </c>
      <c r="B505" t="s">
        <v>977</v>
      </c>
      <c r="C505" t="s">
        <v>774</v>
      </c>
      <c r="D505">
        <v>81</v>
      </c>
      <c r="E505">
        <v>0</v>
      </c>
      <c r="F505">
        <v>515037.87</v>
      </c>
      <c r="G505" s="2">
        <f t="shared" si="58"/>
        <v>-515037.87</v>
      </c>
      <c r="H505" s="3" t="str">
        <f t="shared" si="59"/>
        <v>10</v>
      </c>
      <c r="I505" s="3" t="str">
        <f t="shared" si="60"/>
        <v>500</v>
      </c>
      <c r="J505" s="3">
        <v>500</v>
      </c>
      <c r="K505" s="3" t="str">
        <f>+VLOOKUP(J505,'Dimension descriptions'!P:R,3,FALSE)</f>
        <v>District Office</v>
      </c>
      <c r="L505" s="3" t="str">
        <f t="shared" si="61"/>
        <v>8300</v>
      </c>
      <c r="M505" s="10">
        <v>8300</v>
      </c>
      <c r="N505" s="3" t="str">
        <f t="shared" si="56"/>
        <v>1114</v>
      </c>
      <c r="O505" s="3" t="str">
        <f t="shared" si="57"/>
        <v>999</v>
      </c>
      <c r="P505" s="3" t="str">
        <f t="shared" si="62"/>
        <v>9</v>
      </c>
      <c r="Q505" s="11">
        <f>+VLOOKUP(M505,'Dimension descriptions'!K:M,2,FALSE)</f>
        <v>8500</v>
      </c>
      <c r="R505" s="33">
        <v>8500</v>
      </c>
      <c r="S505" s="11" t="str">
        <f>+VLOOKUP(R505,'Dimension descriptions'!K:M,3)</f>
        <v>UNIQUE LOCAL ENTERPRISE</v>
      </c>
      <c r="T505" s="3" t="str">
        <f t="shared" si="63"/>
        <v>Y</v>
      </c>
      <c r="U505" t="e">
        <f>+VLOOKUP(R505,'FY21 P13 Allotment memo'!O:O,1,FALSE)</f>
        <v>#N/A</v>
      </c>
      <c r="V505"/>
      <c r="W505"/>
      <c r="X505"/>
      <c r="Y505"/>
      <c r="Z505"/>
    </row>
    <row r="506" spans="1:26">
      <c r="A506">
        <v>10</v>
      </c>
      <c r="B506" t="s">
        <v>978</v>
      </c>
      <c r="C506" t="s">
        <v>979</v>
      </c>
      <c r="D506">
        <v>81</v>
      </c>
      <c r="E506">
        <v>0</v>
      </c>
      <c r="F506">
        <v>4989901.8</v>
      </c>
      <c r="G506" s="2">
        <f t="shared" si="58"/>
        <v>-4989901.8</v>
      </c>
      <c r="H506" s="3" t="str">
        <f t="shared" si="59"/>
        <v>10</v>
      </c>
      <c r="I506" s="3" t="str">
        <f t="shared" si="60"/>
        <v>500</v>
      </c>
      <c r="J506" s="3">
        <v>500</v>
      </c>
      <c r="K506" s="3" t="str">
        <f>+VLOOKUP(J506,'Dimension descriptions'!P:R,3,FALSE)</f>
        <v>District Office</v>
      </c>
      <c r="L506" s="3" t="str">
        <f t="shared" si="61"/>
        <v>9999</v>
      </c>
      <c r="M506" s="10">
        <v>9999</v>
      </c>
      <c r="N506" s="3" t="str">
        <f t="shared" si="56"/>
        <v>1110</v>
      </c>
      <c r="O506" s="3" t="str">
        <f t="shared" si="57"/>
        <v>999</v>
      </c>
      <c r="P506" s="3" t="str">
        <f t="shared" si="62"/>
        <v>9</v>
      </c>
      <c r="Q506" s="11">
        <f>+VLOOKUP(M506,'Dimension descriptions'!K:M,2,FALSE)</f>
        <v>9999</v>
      </c>
      <c r="R506" s="33">
        <v>9999</v>
      </c>
      <c r="S506" s="11" t="str">
        <f>+VLOOKUP(R506,'Dimension descriptions'!K:M,3)</f>
        <v>UNDISTRIBUTED BY PROGRAM</v>
      </c>
      <c r="T506" s="3" t="str">
        <f t="shared" si="63"/>
        <v>N</v>
      </c>
      <c r="U506" t="e">
        <f>+VLOOKUP(R506,'FY21 P13 Allotment memo'!O:O,1,FALSE)</f>
        <v>#N/A</v>
      </c>
      <c r="V506"/>
      <c r="W506"/>
      <c r="X506"/>
      <c r="Y506"/>
      <c r="Z506"/>
    </row>
    <row r="507" spans="1:26">
      <c r="A507">
        <v>10</v>
      </c>
      <c r="B507" t="s">
        <v>980</v>
      </c>
      <c r="C507" t="s">
        <v>981</v>
      </c>
      <c r="D507">
        <v>81</v>
      </c>
      <c r="E507">
        <v>0</v>
      </c>
      <c r="F507">
        <v>78377.429999999993</v>
      </c>
      <c r="G507" s="2">
        <f t="shared" si="58"/>
        <v>-78377.429999999993</v>
      </c>
      <c r="H507" s="3" t="str">
        <f t="shared" si="59"/>
        <v>10</v>
      </c>
      <c r="I507" s="3" t="str">
        <f t="shared" si="60"/>
        <v>500</v>
      </c>
      <c r="J507" s="3">
        <v>500</v>
      </c>
      <c r="K507" s="3" t="str">
        <f>+VLOOKUP(J507,'Dimension descriptions'!P:R,3,FALSE)</f>
        <v>District Office</v>
      </c>
      <c r="L507" s="3" t="str">
        <f t="shared" si="61"/>
        <v>9999</v>
      </c>
      <c r="M507" s="10">
        <v>9999</v>
      </c>
      <c r="N507" s="3" t="str">
        <f t="shared" si="56"/>
        <v>1111</v>
      </c>
      <c r="O507" s="3" t="str">
        <f t="shared" si="57"/>
        <v>999</v>
      </c>
      <c r="P507" s="3" t="str">
        <f t="shared" si="62"/>
        <v>9</v>
      </c>
      <c r="Q507" s="11">
        <f>+VLOOKUP(M507,'Dimension descriptions'!K:M,2,FALSE)</f>
        <v>9999</v>
      </c>
      <c r="R507" s="33">
        <v>9999</v>
      </c>
      <c r="S507" s="11" t="str">
        <f>+VLOOKUP(R507,'Dimension descriptions'!K:M,3)</f>
        <v>UNDISTRIBUTED BY PROGRAM</v>
      </c>
      <c r="T507" s="3" t="str">
        <f t="shared" si="63"/>
        <v>N</v>
      </c>
      <c r="U507" t="e">
        <f>+VLOOKUP(R507,'FY21 P13 Allotment memo'!O:O,1,FALSE)</f>
        <v>#N/A</v>
      </c>
      <c r="V507"/>
      <c r="W507"/>
      <c r="X507"/>
      <c r="Y507"/>
      <c r="Z507"/>
    </row>
    <row r="508" spans="1:26">
      <c r="A508">
        <v>10</v>
      </c>
      <c r="B508" t="s">
        <v>982</v>
      </c>
      <c r="C508" t="s">
        <v>682</v>
      </c>
      <c r="D508">
        <v>81</v>
      </c>
      <c r="E508">
        <v>0</v>
      </c>
      <c r="F508">
        <v>4230101.5599999996</v>
      </c>
      <c r="G508" s="2">
        <f t="shared" si="58"/>
        <v>-4230101.5599999996</v>
      </c>
      <c r="H508" s="3" t="str">
        <f t="shared" si="59"/>
        <v>10</v>
      </c>
      <c r="I508" s="3" t="str">
        <f t="shared" si="60"/>
        <v>500</v>
      </c>
      <c r="J508" s="3">
        <v>500</v>
      </c>
      <c r="K508" s="3" t="str">
        <f>+VLOOKUP(J508,'Dimension descriptions'!P:R,3,FALSE)</f>
        <v>District Office</v>
      </c>
      <c r="L508" s="3" t="str">
        <f t="shared" si="61"/>
        <v>9999</v>
      </c>
      <c r="M508" s="10">
        <v>9999</v>
      </c>
      <c r="N508" s="3" t="str">
        <f t="shared" si="56"/>
        <v>1112</v>
      </c>
      <c r="O508" s="3" t="str">
        <f t="shared" si="57"/>
        <v>999</v>
      </c>
      <c r="P508" s="3" t="str">
        <f t="shared" si="62"/>
        <v>9</v>
      </c>
      <c r="Q508" s="11">
        <f>+VLOOKUP(M508,'Dimension descriptions'!K:M,2,FALSE)</f>
        <v>9999</v>
      </c>
      <c r="R508" s="33">
        <v>9999</v>
      </c>
      <c r="S508" s="11" t="str">
        <f>+VLOOKUP(R508,'Dimension descriptions'!K:M,3)</f>
        <v>UNDISTRIBUTED BY PROGRAM</v>
      </c>
      <c r="T508" s="3" t="str">
        <f t="shared" si="63"/>
        <v>N</v>
      </c>
      <c r="U508" t="e">
        <f>+VLOOKUP(R508,'FY21 P13 Allotment memo'!O:O,1,FALSE)</f>
        <v>#N/A</v>
      </c>
      <c r="V508"/>
      <c r="W508"/>
      <c r="X508"/>
      <c r="Y508"/>
      <c r="Z508"/>
    </row>
    <row r="509" spans="1:26">
      <c r="A509">
        <v>10</v>
      </c>
      <c r="B509" t="s">
        <v>983</v>
      </c>
      <c r="C509" t="s">
        <v>984</v>
      </c>
      <c r="D509">
        <v>81</v>
      </c>
      <c r="E509">
        <v>0</v>
      </c>
      <c r="F509">
        <v>69589.64</v>
      </c>
      <c r="G509" s="2">
        <f t="shared" si="58"/>
        <v>-69589.64</v>
      </c>
      <c r="H509" s="3" t="str">
        <f t="shared" si="59"/>
        <v>10</v>
      </c>
      <c r="I509" s="3" t="str">
        <f t="shared" si="60"/>
        <v>500</v>
      </c>
      <c r="J509" s="3">
        <v>500</v>
      </c>
      <c r="K509" s="3" t="str">
        <f>+VLOOKUP(J509,'Dimension descriptions'!P:R,3,FALSE)</f>
        <v>District Office</v>
      </c>
      <c r="L509" s="3" t="str">
        <f t="shared" si="61"/>
        <v>9999</v>
      </c>
      <c r="M509" s="10">
        <v>9999</v>
      </c>
      <c r="N509" s="3" t="str">
        <f t="shared" si="56"/>
        <v>1113</v>
      </c>
      <c r="O509" s="3" t="str">
        <f t="shared" si="57"/>
        <v>999</v>
      </c>
      <c r="P509" s="3" t="str">
        <f t="shared" si="62"/>
        <v>9</v>
      </c>
      <c r="Q509" s="11">
        <f>+VLOOKUP(M509,'Dimension descriptions'!K:M,2,FALSE)</f>
        <v>9999</v>
      </c>
      <c r="R509" s="33">
        <v>9999</v>
      </c>
      <c r="S509" s="11" t="str">
        <f>+VLOOKUP(R509,'Dimension descriptions'!K:M,3)</f>
        <v>UNDISTRIBUTED BY PROGRAM</v>
      </c>
      <c r="T509" s="3" t="str">
        <f t="shared" si="63"/>
        <v>N</v>
      </c>
      <c r="U509" t="e">
        <f>+VLOOKUP(R509,'FY21 P13 Allotment memo'!O:O,1,FALSE)</f>
        <v>#N/A</v>
      </c>
      <c r="V509"/>
      <c r="W509"/>
      <c r="X509"/>
      <c r="Y509"/>
      <c r="Z509"/>
    </row>
    <row r="510" spans="1:26">
      <c r="A510">
        <v>10</v>
      </c>
      <c r="B510" t="s">
        <v>985</v>
      </c>
      <c r="C510" t="s">
        <v>172</v>
      </c>
      <c r="D510">
        <v>81</v>
      </c>
      <c r="E510">
        <v>0</v>
      </c>
      <c r="F510">
        <v>3162842.04</v>
      </c>
      <c r="G510" s="2">
        <f t="shared" si="58"/>
        <v>-3162842.04</v>
      </c>
      <c r="H510" s="3" t="str">
        <f t="shared" si="59"/>
        <v>10</v>
      </c>
      <c r="I510" s="3" t="str">
        <f t="shared" si="60"/>
        <v>500</v>
      </c>
      <c r="J510" s="3">
        <v>500</v>
      </c>
      <c r="K510" s="3" t="str">
        <f>+VLOOKUP(J510,'Dimension descriptions'!P:R,3,FALSE)</f>
        <v>District Office</v>
      </c>
      <c r="L510" s="3" t="str">
        <f t="shared" si="61"/>
        <v>9999</v>
      </c>
      <c r="M510" s="10">
        <v>9999</v>
      </c>
      <c r="N510" s="3" t="str">
        <f t="shared" si="56"/>
        <v>1114</v>
      </c>
      <c r="O510" s="3" t="str">
        <f t="shared" si="57"/>
        <v>999</v>
      </c>
      <c r="P510" s="3" t="str">
        <f t="shared" si="62"/>
        <v>9</v>
      </c>
      <c r="Q510" s="11">
        <f>+VLOOKUP(M510,'Dimension descriptions'!K:M,2,FALSE)</f>
        <v>9999</v>
      </c>
      <c r="R510" s="33">
        <v>9999</v>
      </c>
      <c r="S510" s="11" t="str">
        <f>+VLOOKUP(R510,'Dimension descriptions'!K:M,3)</f>
        <v>UNDISTRIBUTED BY PROGRAM</v>
      </c>
      <c r="T510" s="3" t="str">
        <f t="shared" si="63"/>
        <v>N</v>
      </c>
      <c r="U510" t="e">
        <f>+VLOOKUP(R510,'FY21 P13 Allotment memo'!O:O,1,FALSE)</f>
        <v>#N/A</v>
      </c>
      <c r="V510"/>
      <c r="W510"/>
      <c r="X510"/>
      <c r="Y510"/>
      <c r="Z510"/>
    </row>
    <row r="511" spans="1:26">
      <c r="A511">
        <v>10</v>
      </c>
      <c r="B511" t="s">
        <v>986</v>
      </c>
      <c r="C511" t="s">
        <v>987</v>
      </c>
      <c r="D511">
        <v>81</v>
      </c>
      <c r="E511">
        <v>0</v>
      </c>
      <c r="F511">
        <v>98409.59</v>
      </c>
      <c r="G511" s="2">
        <f t="shared" si="58"/>
        <v>-98409.59</v>
      </c>
      <c r="H511" s="3" t="str">
        <f t="shared" si="59"/>
        <v>10</v>
      </c>
      <c r="I511" s="3" t="str">
        <f t="shared" si="60"/>
        <v>500</v>
      </c>
      <c r="J511" s="3">
        <v>500</v>
      </c>
      <c r="K511" s="3" t="str">
        <f>+VLOOKUP(J511,'Dimension descriptions'!P:R,3,FALSE)</f>
        <v>District Office</v>
      </c>
      <c r="L511" s="3" t="str">
        <f t="shared" si="61"/>
        <v>9999</v>
      </c>
      <c r="M511" s="10">
        <v>9999</v>
      </c>
      <c r="N511" s="3" t="str">
        <f t="shared" si="56"/>
        <v>1115</v>
      </c>
      <c r="O511" s="3" t="str">
        <f t="shared" si="57"/>
        <v>999</v>
      </c>
      <c r="P511" s="3" t="str">
        <f t="shared" si="62"/>
        <v>9</v>
      </c>
      <c r="Q511" s="11">
        <f>+VLOOKUP(M511,'Dimension descriptions'!K:M,2,FALSE)</f>
        <v>9999</v>
      </c>
      <c r="R511" s="33">
        <v>9999</v>
      </c>
      <c r="S511" s="11" t="str">
        <f>+VLOOKUP(R511,'Dimension descriptions'!K:M,3)</f>
        <v>UNDISTRIBUTED BY PROGRAM</v>
      </c>
      <c r="T511" s="3" t="str">
        <f t="shared" si="63"/>
        <v>N</v>
      </c>
      <c r="U511" t="e">
        <f>+VLOOKUP(R511,'FY21 P13 Allotment memo'!O:O,1,FALSE)</f>
        <v>#N/A</v>
      </c>
      <c r="V511"/>
      <c r="W511"/>
      <c r="X511"/>
      <c r="Y511"/>
      <c r="Z511"/>
    </row>
    <row r="512" spans="1:26">
      <c r="A512">
        <v>10</v>
      </c>
      <c r="B512" t="s">
        <v>988</v>
      </c>
      <c r="C512" t="s">
        <v>40</v>
      </c>
      <c r="D512">
        <v>81</v>
      </c>
      <c r="E512">
        <v>0</v>
      </c>
      <c r="F512">
        <v>0</v>
      </c>
      <c r="G512" s="2">
        <f t="shared" si="58"/>
        <v>0</v>
      </c>
      <c r="H512" s="3" t="str">
        <f t="shared" si="59"/>
        <v>10</v>
      </c>
      <c r="I512" s="3" t="str">
        <f t="shared" si="60"/>
        <v>500</v>
      </c>
      <c r="J512" s="3">
        <v>500</v>
      </c>
      <c r="K512" s="3" t="str">
        <f>+VLOOKUP(J512,'Dimension descriptions'!P:R,3,FALSE)</f>
        <v>District Office</v>
      </c>
      <c r="L512" s="3" t="str">
        <f t="shared" si="61"/>
        <v>9999</v>
      </c>
      <c r="M512" s="10">
        <v>9999</v>
      </c>
      <c r="N512" s="3" t="str">
        <f t="shared" si="56"/>
        <v>1132</v>
      </c>
      <c r="O512" s="3" t="str">
        <f t="shared" si="57"/>
        <v>999</v>
      </c>
      <c r="P512" s="3" t="str">
        <f t="shared" si="62"/>
        <v>9</v>
      </c>
      <c r="Q512" s="11">
        <f>+VLOOKUP(M512,'Dimension descriptions'!K:M,2,FALSE)</f>
        <v>9999</v>
      </c>
      <c r="R512" s="33">
        <v>9999</v>
      </c>
      <c r="S512" s="11" t="str">
        <f>+VLOOKUP(R512,'Dimension descriptions'!K:M,3)</f>
        <v>UNDISTRIBUTED BY PROGRAM</v>
      </c>
      <c r="T512" s="3" t="str">
        <f t="shared" si="63"/>
        <v>N</v>
      </c>
      <c r="U512" t="e">
        <f>+VLOOKUP(R512,'FY21 P13 Allotment memo'!O:O,1,FALSE)</f>
        <v>#N/A</v>
      </c>
      <c r="V512"/>
      <c r="W512"/>
      <c r="X512"/>
      <c r="Y512"/>
      <c r="Z512"/>
    </row>
    <row r="513" spans="1:26">
      <c r="A513">
        <v>10</v>
      </c>
      <c r="B513" t="s">
        <v>989</v>
      </c>
      <c r="C513" t="s">
        <v>981</v>
      </c>
      <c r="D513">
        <v>81</v>
      </c>
      <c r="E513">
        <v>0</v>
      </c>
      <c r="F513">
        <v>0</v>
      </c>
      <c r="G513" s="2">
        <f t="shared" si="58"/>
        <v>0</v>
      </c>
      <c r="H513" s="3" t="str">
        <f t="shared" si="59"/>
        <v>10</v>
      </c>
      <c r="I513" s="3" t="str">
        <f t="shared" si="60"/>
        <v>500</v>
      </c>
      <c r="J513" s="3">
        <v>500</v>
      </c>
      <c r="K513" s="3" t="str">
        <f>+VLOOKUP(J513,'Dimension descriptions'!P:R,3,FALSE)</f>
        <v>District Office</v>
      </c>
      <c r="L513" s="3" t="str">
        <f t="shared" si="61"/>
        <v>9999</v>
      </c>
      <c r="M513" s="10">
        <v>9999</v>
      </c>
      <c r="N513" s="3" t="str">
        <f t="shared" si="56"/>
        <v>1133</v>
      </c>
      <c r="O513" s="3" t="str">
        <f t="shared" si="57"/>
        <v>999</v>
      </c>
      <c r="P513" s="3" t="str">
        <f t="shared" si="62"/>
        <v>9</v>
      </c>
      <c r="Q513" s="11">
        <f>+VLOOKUP(M513,'Dimension descriptions'!K:M,2,FALSE)</f>
        <v>9999</v>
      </c>
      <c r="R513" s="33">
        <v>9999</v>
      </c>
      <c r="S513" s="11" t="str">
        <f>+VLOOKUP(R513,'Dimension descriptions'!K:M,3)</f>
        <v>UNDISTRIBUTED BY PROGRAM</v>
      </c>
      <c r="T513" s="3" t="str">
        <f t="shared" si="63"/>
        <v>N</v>
      </c>
      <c r="U513" t="e">
        <f>+VLOOKUP(R513,'FY21 P13 Allotment memo'!O:O,1,FALSE)</f>
        <v>#N/A</v>
      </c>
      <c r="V513"/>
      <c r="W513"/>
      <c r="X513"/>
      <c r="Y513"/>
      <c r="Z513"/>
    </row>
    <row r="514" spans="1:26">
      <c r="A514">
        <v>10</v>
      </c>
      <c r="B514" t="s">
        <v>990</v>
      </c>
      <c r="C514" t="s">
        <v>991</v>
      </c>
      <c r="D514">
        <v>81</v>
      </c>
      <c r="E514">
        <v>0</v>
      </c>
      <c r="F514">
        <v>304159.71999999997</v>
      </c>
      <c r="G514" s="2">
        <f t="shared" si="58"/>
        <v>-304159.71999999997</v>
      </c>
      <c r="H514" s="3" t="str">
        <f t="shared" si="59"/>
        <v>10</v>
      </c>
      <c r="I514" s="3" t="str">
        <f t="shared" si="60"/>
        <v>500</v>
      </c>
      <c r="J514" s="3">
        <v>500</v>
      </c>
      <c r="K514" s="3" t="str">
        <f>+VLOOKUP(J514,'Dimension descriptions'!P:R,3,FALSE)</f>
        <v>District Office</v>
      </c>
      <c r="L514" s="3" t="str">
        <f t="shared" si="61"/>
        <v>9999</v>
      </c>
      <c r="M514" s="10">
        <v>9999</v>
      </c>
      <c r="N514" s="3" t="str">
        <f t="shared" si="56"/>
        <v>1160</v>
      </c>
      <c r="O514" s="3" t="str">
        <f t="shared" si="57"/>
        <v>999</v>
      </c>
      <c r="P514" s="3" t="str">
        <f t="shared" si="62"/>
        <v>9</v>
      </c>
      <c r="Q514" s="11">
        <f>+VLOOKUP(M514,'Dimension descriptions'!K:M,2,FALSE)</f>
        <v>9999</v>
      </c>
      <c r="R514" s="33">
        <v>9999</v>
      </c>
      <c r="S514" s="11" t="str">
        <f>+VLOOKUP(R514,'Dimension descriptions'!K:M,3)</f>
        <v>UNDISTRIBUTED BY PROGRAM</v>
      </c>
      <c r="T514" s="3" t="str">
        <f t="shared" si="63"/>
        <v>N</v>
      </c>
      <c r="U514" t="e">
        <f>+VLOOKUP(R514,'FY21 P13 Allotment memo'!O:O,1,FALSE)</f>
        <v>#N/A</v>
      </c>
      <c r="V514"/>
      <c r="W514"/>
      <c r="X514"/>
      <c r="Y514"/>
      <c r="Z514"/>
    </row>
    <row r="515" spans="1:26">
      <c r="A515">
        <v>10</v>
      </c>
      <c r="B515" t="s">
        <v>992</v>
      </c>
      <c r="C515" t="s">
        <v>993</v>
      </c>
      <c r="D515">
        <v>81</v>
      </c>
      <c r="E515">
        <v>0</v>
      </c>
      <c r="F515">
        <v>262241.63</v>
      </c>
      <c r="G515" s="2">
        <f t="shared" si="58"/>
        <v>-262241.63</v>
      </c>
      <c r="H515" s="3" t="str">
        <f t="shared" si="59"/>
        <v>10</v>
      </c>
      <c r="I515" s="3" t="str">
        <f t="shared" si="60"/>
        <v>500</v>
      </c>
      <c r="J515" s="3">
        <v>500</v>
      </c>
      <c r="K515" s="3" t="str">
        <f>+VLOOKUP(J515,'Dimension descriptions'!P:R,3,FALSE)</f>
        <v>District Office</v>
      </c>
      <c r="L515" s="3" t="str">
        <f t="shared" si="61"/>
        <v>9999</v>
      </c>
      <c r="M515" s="10">
        <v>9999</v>
      </c>
      <c r="N515" s="3" t="str">
        <f t="shared" si="56"/>
        <v>1162</v>
      </c>
      <c r="O515" s="3" t="str">
        <f t="shared" si="57"/>
        <v>999</v>
      </c>
      <c r="P515" s="3" t="str">
        <f t="shared" si="62"/>
        <v>9</v>
      </c>
      <c r="Q515" s="11">
        <f>+VLOOKUP(M515,'Dimension descriptions'!K:M,2,FALSE)</f>
        <v>9999</v>
      </c>
      <c r="R515" s="33">
        <v>9999</v>
      </c>
      <c r="S515" s="11" t="str">
        <f>+VLOOKUP(R515,'Dimension descriptions'!K:M,3)</f>
        <v>UNDISTRIBUTED BY PROGRAM</v>
      </c>
      <c r="T515" s="3" t="str">
        <f t="shared" si="63"/>
        <v>N</v>
      </c>
      <c r="U515" t="e">
        <f>+VLOOKUP(R515,'FY21 P13 Allotment memo'!O:O,1,FALSE)</f>
        <v>#N/A</v>
      </c>
      <c r="V515"/>
      <c r="W515"/>
      <c r="X515"/>
      <c r="Y515"/>
      <c r="Z515"/>
    </row>
    <row r="516" spans="1:26">
      <c r="A516">
        <v>10</v>
      </c>
      <c r="B516" t="s">
        <v>994</v>
      </c>
      <c r="C516" t="s">
        <v>995</v>
      </c>
      <c r="D516">
        <v>81</v>
      </c>
      <c r="E516">
        <v>0</v>
      </c>
      <c r="F516">
        <v>370846.74</v>
      </c>
      <c r="G516" s="2">
        <f t="shared" si="58"/>
        <v>-370846.74</v>
      </c>
      <c r="H516" s="3" t="str">
        <f t="shared" si="59"/>
        <v>10</v>
      </c>
      <c r="I516" s="3" t="str">
        <f t="shared" si="60"/>
        <v>500</v>
      </c>
      <c r="J516" s="3">
        <v>500</v>
      </c>
      <c r="K516" s="3" t="str">
        <f>+VLOOKUP(J516,'Dimension descriptions'!P:R,3,FALSE)</f>
        <v>District Office</v>
      </c>
      <c r="L516" s="3" t="str">
        <f t="shared" si="61"/>
        <v>9999</v>
      </c>
      <c r="M516" s="10">
        <v>9999</v>
      </c>
      <c r="N516" s="3" t="str">
        <f t="shared" si="56"/>
        <v>1164</v>
      </c>
      <c r="O516" s="3" t="str">
        <f t="shared" si="57"/>
        <v>999</v>
      </c>
      <c r="P516" s="3" t="str">
        <f t="shared" si="62"/>
        <v>9</v>
      </c>
      <c r="Q516" s="11">
        <f>+VLOOKUP(M516,'Dimension descriptions'!K:M,2,FALSE)</f>
        <v>9999</v>
      </c>
      <c r="R516" s="33">
        <v>9999</v>
      </c>
      <c r="S516" s="11" t="str">
        <f>+VLOOKUP(R516,'Dimension descriptions'!K:M,3)</f>
        <v>UNDISTRIBUTED BY PROGRAM</v>
      </c>
      <c r="T516" s="3" t="str">
        <f t="shared" si="63"/>
        <v>N</v>
      </c>
      <c r="U516" t="e">
        <f>+VLOOKUP(R516,'FY21 P13 Allotment memo'!O:O,1,FALSE)</f>
        <v>#N/A</v>
      </c>
      <c r="V516"/>
      <c r="W516"/>
      <c r="X516"/>
      <c r="Y516"/>
      <c r="Z516"/>
    </row>
    <row r="517" spans="1:26">
      <c r="A517">
        <v>10</v>
      </c>
      <c r="B517" t="s">
        <v>996</v>
      </c>
      <c r="C517" t="s">
        <v>997</v>
      </c>
      <c r="D517">
        <v>81</v>
      </c>
      <c r="E517">
        <v>0</v>
      </c>
      <c r="F517">
        <v>0</v>
      </c>
      <c r="G517" s="2">
        <f t="shared" si="58"/>
        <v>0</v>
      </c>
      <c r="H517" s="3" t="str">
        <f t="shared" si="59"/>
        <v>10</v>
      </c>
      <c r="I517" s="3" t="str">
        <f t="shared" si="60"/>
        <v>500</v>
      </c>
      <c r="J517" s="3">
        <v>500</v>
      </c>
      <c r="K517" s="3" t="str">
        <f>+VLOOKUP(J517,'Dimension descriptions'!P:R,3,FALSE)</f>
        <v>District Office</v>
      </c>
      <c r="L517" s="3" t="str">
        <f t="shared" si="61"/>
        <v>9999</v>
      </c>
      <c r="M517" s="10">
        <v>9999</v>
      </c>
      <c r="N517" s="3" t="str">
        <f t="shared" si="56"/>
        <v>1182</v>
      </c>
      <c r="O517" s="3" t="str">
        <f t="shared" si="57"/>
        <v>999</v>
      </c>
      <c r="P517" s="3" t="str">
        <f t="shared" si="62"/>
        <v>9</v>
      </c>
      <c r="Q517" s="11">
        <f>+VLOOKUP(M517,'Dimension descriptions'!K:M,2,FALSE)</f>
        <v>9999</v>
      </c>
      <c r="R517" s="33">
        <v>9999</v>
      </c>
      <c r="S517" s="11" t="str">
        <f>+VLOOKUP(R517,'Dimension descriptions'!K:M,3)</f>
        <v>UNDISTRIBUTED BY PROGRAM</v>
      </c>
      <c r="T517" s="3" t="str">
        <f t="shared" si="63"/>
        <v>N</v>
      </c>
      <c r="U517" t="e">
        <f>+VLOOKUP(R517,'FY21 P13 Allotment memo'!O:O,1,FALSE)</f>
        <v>#N/A</v>
      </c>
      <c r="V517"/>
      <c r="W517"/>
      <c r="X517"/>
      <c r="Y517"/>
      <c r="Z517"/>
    </row>
    <row r="518" spans="1:26">
      <c r="A518">
        <v>10</v>
      </c>
      <c r="B518" t="s">
        <v>998</v>
      </c>
      <c r="C518" t="s">
        <v>999</v>
      </c>
      <c r="D518">
        <v>81</v>
      </c>
      <c r="E518">
        <v>0</v>
      </c>
      <c r="F518">
        <v>0</v>
      </c>
      <c r="G518" s="2">
        <f t="shared" si="58"/>
        <v>0</v>
      </c>
      <c r="H518" s="3" t="str">
        <f t="shared" si="59"/>
        <v>10</v>
      </c>
      <c r="I518" s="3" t="str">
        <f t="shared" si="60"/>
        <v>500</v>
      </c>
      <c r="J518" s="3">
        <v>500</v>
      </c>
      <c r="K518" s="3" t="str">
        <f>+VLOOKUP(J518,'Dimension descriptions'!P:R,3,FALSE)</f>
        <v>District Office</v>
      </c>
      <c r="L518" s="3" t="str">
        <f t="shared" si="61"/>
        <v>9999</v>
      </c>
      <c r="M518" s="10">
        <v>9999</v>
      </c>
      <c r="N518" s="3" t="str">
        <f t="shared" ref="N518:N581" si="64">+MID(B518,16,4)</f>
        <v>1200</v>
      </c>
      <c r="O518" s="3" t="str">
        <f t="shared" ref="O518:O581" si="65">+RIGHT(B518,3)</f>
        <v>999</v>
      </c>
      <c r="P518" s="3" t="str">
        <f t="shared" si="62"/>
        <v>9</v>
      </c>
      <c r="Q518" s="11">
        <f>+VLOOKUP(M518,'Dimension descriptions'!K:M,2,FALSE)</f>
        <v>9999</v>
      </c>
      <c r="R518" s="33">
        <v>9999</v>
      </c>
      <c r="S518" s="11" t="str">
        <f>+VLOOKUP(R518,'Dimension descriptions'!K:M,3)</f>
        <v>UNDISTRIBUTED BY PROGRAM</v>
      </c>
      <c r="T518" s="3" t="str">
        <f t="shared" si="63"/>
        <v>N</v>
      </c>
      <c r="U518" t="e">
        <f>+VLOOKUP(R518,'FY21 P13 Allotment memo'!O:O,1,FALSE)</f>
        <v>#N/A</v>
      </c>
      <c r="V518"/>
      <c r="W518"/>
      <c r="X518"/>
      <c r="Y518"/>
      <c r="Z518"/>
    </row>
    <row r="519" spans="1:26">
      <c r="A519">
        <v>10</v>
      </c>
      <c r="B519" t="s">
        <v>1000</v>
      </c>
      <c r="C519" t="s">
        <v>1001</v>
      </c>
      <c r="D519">
        <v>81</v>
      </c>
      <c r="E519">
        <v>1315.5</v>
      </c>
      <c r="F519">
        <v>0</v>
      </c>
      <c r="G519" s="2">
        <f t="shared" ref="G519:G582" si="66">+E519-F519</f>
        <v>1315.5</v>
      </c>
      <c r="H519" s="3" t="str">
        <f t="shared" ref="H519:H582" si="67">+LEFT(B519,2)</f>
        <v>10</v>
      </c>
      <c r="I519" s="3" t="str">
        <f t="shared" ref="I519:I582" si="68">+MID(B519,4,3)</f>
        <v>500</v>
      </c>
      <c r="J519" s="3">
        <v>500</v>
      </c>
      <c r="K519" s="3" t="str">
        <f>+VLOOKUP(J519,'Dimension descriptions'!P:R,3,FALSE)</f>
        <v>District Office</v>
      </c>
      <c r="L519" s="3" t="str">
        <f t="shared" ref="L519:L582" si="69">+MID(B519,11,4)</f>
        <v>9999</v>
      </c>
      <c r="M519" s="10">
        <v>9999</v>
      </c>
      <c r="N519" s="3" t="str">
        <f t="shared" si="64"/>
        <v>1310</v>
      </c>
      <c r="O519" s="3" t="str">
        <f t="shared" si="65"/>
        <v>999</v>
      </c>
      <c r="P519" s="3" t="str">
        <f t="shared" ref="P519:P582" si="70">+LEFT(O519,1)</f>
        <v>9</v>
      </c>
      <c r="Q519" s="11">
        <f>+VLOOKUP(M519,'Dimension descriptions'!K:M,2,FALSE)</f>
        <v>9999</v>
      </c>
      <c r="R519" s="33">
        <v>9999</v>
      </c>
      <c r="S519" s="11" t="str">
        <f>+VLOOKUP(R519,'Dimension descriptions'!K:M,3)</f>
        <v>UNDISTRIBUTED BY PROGRAM</v>
      </c>
      <c r="T519" s="3" t="str">
        <f t="shared" ref="T519:T582" si="71">+IF(Q519=M519,"N","Y")</f>
        <v>N</v>
      </c>
      <c r="U519" t="e">
        <f>+VLOOKUP(R519,'FY21 P13 Allotment memo'!O:O,1,FALSE)</f>
        <v>#N/A</v>
      </c>
      <c r="V519"/>
      <c r="W519"/>
      <c r="X519"/>
      <c r="Y519"/>
      <c r="Z519"/>
    </row>
    <row r="520" spans="1:26">
      <c r="A520">
        <v>10</v>
      </c>
      <c r="B520" t="s">
        <v>1002</v>
      </c>
      <c r="C520" t="s">
        <v>1003</v>
      </c>
      <c r="D520">
        <v>81</v>
      </c>
      <c r="E520">
        <v>0</v>
      </c>
      <c r="F520">
        <v>0</v>
      </c>
      <c r="G520" s="2">
        <f t="shared" si="66"/>
        <v>0</v>
      </c>
      <c r="H520" s="3" t="str">
        <f t="shared" si="67"/>
        <v>10</v>
      </c>
      <c r="I520" s="3" t="str">
        <f t="shared" si="68"/>
        <v>500</v>
      </c>
      <c r="J520" s="3">
        <v>500</v>
      </c>
      <c r="K520" s="3" t="str">
        <f>+VLOOKUP(J520,'Dimension descriptions'!P:R,3,FALSE)</f>
        <v>District Office</v>
      </c>
      <c r="L520" s="3" t="str">
        <f t="shared" si="69"/>
        <v>9999</v>
      </c>
      <c r="M520" s="10">
        <v>9999</v>
      </c>
      <c r="N520" s="3" t="str">
        <f t="shared" si="64"/>
        <v>1320</v>
      </c>
      <c r="O520" s="3" t="str">
        <f t="shared" si="65"/>
        <v>999</v>
      </c>
      <c r="P520" s="3" t="str">
        <f t="shared" si="70"/>
        <v>9</v>
      </c>
      <c r="Q520" s="11">
        <f>+VLOOKUP(M520,'Dimension descriptions'!K:M,2,FALSE)</f>
        <v>9999</v>
      </c>
      <c r="R520" s="33">
        <v>9999</v>
      </c>
      <c r="S520" s="11" t="str">
        <f>+VLOOKUP(R520,'Dimension descriptions'!K:M,3)</f>
        <v>UNDISTRIBUTED BY PROGRAM</v>
      </c>
      <c r="T520" s="3" t="str">
        <f t="shared" si="71"/>
        <v>N</v>
      </c>
      <c r="U520" t="e">
        <f>+VLOOKUP(R520,'FY21 P13 Allotment memo'!O:O,1,FALSE)</f>
        <v>#N/A</v>
      </c>
      <c r="V520"/>
      <c r="W520"/>
      <c r="X520"/>
      <c r="Y520"/>
      <c r="Z520"/>
    </row>
    <row r="521" spans="1:26">
      <c r="A521">
        <v>10</v>
      </c>
      <c r="B521" t="s">
        <v>1004</v>
      </c>
      <c r="C521" t="s">
        <v>1003</v>
      </c>
      <c r="D521">
        <v>81</v>
      </c>
      <c r="E521">
        <v>0</v>
      </c>
      <c r="F521">
        <v>0</v>
      </c>
      <c r="G521" s="2">
        <f t="shared" si="66"/>
        <v>0</v>
      </c>
      <c r="H521" s="3" t="str">
        <f t="shared" si="67"/>
        <v>10</v>
      </c>
      <c r="I521" s="3" t="str">
        <f t="shared" si="68"/>
        <v>500</v>
      </c>
      <c r="J521" s="3">
        <v>500</v>
      </c>
      <c r="K521" s="3" t="str">
        <f>+VLOOKUP(J521,'Dimension descriptions'!P:R,3,FALSE)</f>
        <v>District Office</v>
      </c>
      <c r="L521" s="3" t="str">
        <f t="shared" si="69"/>
        <v>9999</v>
      </c>
      <c r="M521" s="10">
        <v>9999</v>
      </c>
      <c r="N521" s="3" t="str">
        <f t="shared" si="64"/>
        <v>1330</v>
      </c>
      <c r="O521" s="3" t="str">
        <f t="shared" si="65"/>
        <v>999</v>
      </c>
      <c r="P521" s="3" t="str">
        <f t="shared" si="70"/>
        <v>9</v>
      </c>
      <c r="Q521" s="11">
        <f>+VLOOKUP(M521,'Dimension descriptions'!K:M,2,FALSE)</f>
        <v>9999</v>
      </c>
      <c r="R521" s="33">
        <v>9999</v>
      </c>
      <c r="S521" s="11" t="str">
        <f>+VLOOKUP(R521,'Dimension descriptions'!K:M,3)</f>
        <v>UNDISTRIBUTED BY PROGRAM</v>
      </c>
      <c r="T521" s="3" t="str">
        <f t="shared" si="71"/>
        <v>N</v>
      </c>
      <c r="U521" t="e">
        <f>+VLOOKUP(R521,'FY21 P13 Allotment memo'!O:O,1,FALSE)</f>
        <v>#N/A</v>
      </c>
      <c r="V521"/>
      <c r="W521"/>
      <c r="X521"/>
      <c r="Y521"/>
      <c r="Z521"/>
    </row>
    <row r="522" spans="1:26">
      <c r="A522">
        <v>10</v>
      </c>
      <c r="B522" t="s">
        <v>1005</v>
      </c>
      <c r="C522" t="s">
        <v>1006</v>
      </c>
      <c r="D522">
        <v>81</v>
      </c>
      <c r="E522">
        <v>0</v>
      </c>
      <c r="F522">
        <v>117451.62</v>
      </c>
      <c r="G522" s="2">
        <f t="shared" si="66"/>
        <v>-117451.62</v>
      </c>
      <c r="H522" s="3" t="str">
        <f t="shared" si="67"/>
        <v>10</v>
      </c>
      <c r="I522" s="3" t="str">
        <f t="shared" si="68"/>
        <v>500</v>
      </c>
      <c r="J522" s="3">
        <v>500</v>
      </c>
      <c r="K522" s="3" t="str">
        <f>+VLOOKUP(J522,'Dimension descriptions'!P:R,3,FALSE)</f>
        <v>District Office</v>
      </c>
      <c r="L522" s="3" t="str">
        <f t="shared" si="69"/>
        <v>9999</v>
      </c>
      <c r="M522" s="10">
        <v>9999</v>
      </c>
      <c r="N522" s="3" t="str">
        <f t="shared" si="64"/>
        <v>1500</v>
      </c>
      <c r="O522" s="3" t="str">
        <f t="shared" si="65"/>
        <v>999</v>
      </c>
      <c r="P522" s="3" t="str">
        <f t="shared" si="70"/>
        <v>9</v>
      </c>
      <c r="Q522" s="11">
        <f>+VLOOKUP(M522,'Dimension descriptions'!K:M,2,FALSE)</f>
        <v>9999</v>
      </c>
      <c r="R522" s="33">
        <v>9999</v>
      </c>
      <c r="S522" s="11" t="str">
        <f>+VLOOKUP(R522,'Dimension descriptions'!K:M,3)</f>
        <v>UNDISTRIBUTED BY PROGRAM</v>
      </c>
      <c r="T522" s="3" t="str">
        <f t="shared" si="71"/>
        <v>N</v>
      </c>
      <c r="U522" t="e">
        <f>+VLOOKUP(R522,'FY21 P13 Allotment memo'!O:O,1,FALSE)</f>
        <v>#N/A</v>
      </c>
      <c r="V522"/>
      <c r="W522"/>
      <c r="X522"/>
      <c r="Y522"/>
      <c r="Z522"/>
    </row>
    <row r="523" spans="1:26">
      <c r="A523">
        <v>10</v>
      </c>
      <c r="B523" t="s">
        <v>1007</v>
      </c>
      <c r="C523" t="s">
        <v>1008</v>
      </c>
      <c r="D523">
        <v>81</v>
      </c>
      <c r="E523">
        <v>0</v>
      </c>
      <c r="F523">
        <v>0</v>
      </c>
      <c r="G523" s="2">
        <f t="shared" si="66"/>
        <v>0</v>
      </c>
      <c r="H523" s="3" t="str">
        <f t="shared" si="67"/>
        <v>10</v>
      </c>
      <c r="I523" s="3" t="str">
        <f t="shared" si="68"/>
        <v>500</v>
      </c>
      <c r="J523" s="3">
        <v>500</v>
      </c>
      <c r="K523" s="3" t="str">
        <f>+VLOOKUP(J523,'Dimension descriptions'!P:R,3,FALSE)</f>
        <v>District Office</v>
      </c>
      <c r="L523" s="3" t="str">
        <f t="shared" si="69"/>
        <v>9999</v>
      </c>
      <c r="M523" s="10">
        <v>9999</v>
      </c>
      <c r="N523" s="3" t="str">
        <f t="shared" si="64"/>
        <v>1900</v>
      </c>
      <c r="O523" s="3" t="str">
        <f t="shared" si="65"/>
        <v>999</v>
      </c>
      <c r="P523" s="3" t="str">
        <f t="shared" si="70"/>
        <v>9</v>
      </c>
      <c r="Q523" s="11">
        <f>+VLOOKUP(M523,'Dimension descriptions'!K:M,2,FALSE)</f>
        <v>9999</v>
      </c>
      <c r="R523" s="33">
        <v>9999</v>
      </c>
      <c r="S523" s="11" t="str">
        <f>+VLOOKUP(R523,'Dimension descriptions'!K:M,3)</f>
        <v>UNDISTRIBUTED BY PROGRAM</v>
      </c>
      <c r="T523" s="3" t="str">
        <f t="shared" si="71"/>
        <v>N</v>
      </c>
      <c r="U523" t="e">
        <f>+VLOOKUP(R523,'FY21 P13 Allotment memo'!O:O,1,FALSE)</f>
        <v>#N/A</v>
      </c>
      <c r="V523"/>
      <c r="W523"/>
      <c r="X523"/>
      <c r="Y523"/>
      <c r="Z523"/>
    </row>
    <row r="524" spans="1:26">
      <c r="A524">
        <v>10</v>
      </c>
      <c r="B524" t="s">
        <v>1009</v>
      </c>
      <c r="C524" t="s">
        <v>1010</v>
      </c>
      <c r="D524">
        <v>81</v>
      </c>
      <c r="E524">
        <v>0</v>
      </c>
      <c r="F524">
        <v>0</v>
      </c>
      <c r="G524" s="2">
        <f t="shared" si="66"/>
        <v>0</v>
      </c>
      <c r="H524" s="3" t="str">
        <f t="shared" si="67"/>
        <v>10</v>
      </c>
      <c r="I524" s="3" t="str">
        <f t="shared" si="68"/>
        <v>500</v>
      </c>
      <c r="J524" s="3">
        <v>500</v>
      </c>
      <c r="K524" s="3" t="str">
        <f>+VLOOKUP(J524,'Dimension descriptions'!P:R,3,FALSE)</f>
        <v>District Office</v>
      </c>
      <c r="L524" s="3" t="str">
        <f t="shared" si="69"/>
        <v>9999</v>
      </c>
      <c r="M524" s="10">
        <v>9999</v>
      </c>
      <c r="N524" s="3" t="str">
        <f t="shared" si="64"/>
        <v>1910</v>
      </c>
      <c r="O524" s="3" t="str">
        <f t="shared" si="65"/>
        <v>999</v>
      </c>
      <c r="P524" s="3" t="str">
        <f t="shared" si="70"/>
        <v>9</v>
      </c>
      <c r="Q524" s="11">
        <f>+VLOOKUP(M524,'Dimension descriptions'!K:M,2,FALSE)</f>
        <v>9999</v>
      </c>
      <c r="R524" s="33">
        <v>9999</v>
      </c>
      <c r="S524" s="11" t="str">
        <f>+VLOOKUP(R524,'Dimension descriptions'!K:M,3)</f>
        <v>UNDISTRIBUTED BY PROGRAM</v>
      </c>
      <c r="T524" s="3" t="str">
        <f t="shared" si="71"/>
        <v>N</v>
      </c>
      <c r="U524" t="e">
        <f>+VLOOKUP(R524,'FY21 P13 Allotment memo'!O:O,1,FALSE)</f>
        <v>#N/A</v>
      </c>
      <c r="V524"/>
      <c r="W524"/>
      <c r="X524"/>
      <c r="Y524"/>
      <c r="Z524"/>
    </row>
    <row r="525" spans="1:26">
      <c r="A525">
        <v>10</v>
      </c>
      <c r="B525" t="s">
        <v>1011</v>
      </c>
      <c r="C525" t="s">
        <v>1012</v>
      </c>
      <c r="D525">
        <v>81</v>
      </c>
      <c r="E525">
        <v>0</v>
      </c>
      <c r="F525">
        <v>0</v>
      </c>
      <c r="G525" s="2">
        <f t="shared" si="66"/>
        <v>0</v>
      </c>
      <c r="H525" s="3" t="str">
        <f t="shared" si="67"/>
        <v>10</v>
      </c>
      <c r="I525" s="3" t="str">
        <f t="shared" si="68"/>
        <v>500</v>
      </c>
      <c r="J525" s="3">
        <v>500</v>
      </c>
      <c r="K525" s="3" t="str">
        <f>+VLOOKUP(J525,'Dimension descriptions'!P:R,3,FALSE)</f>
        <v>District Office</v>
      </c>
      <c r="L525" s="3" t="str">
        <f t="shared" si="69"/>
        <v>9999</v>
      </c>
      <c r="M525" s="10">
        <v>9999</v>
      </c>
      <c r="N525" s="3" t="str">
        <f t="shared" si="64"/>
        <v>1920</v>
      </c>
      <c r="O525" s="3" t="str">
        <f t="shared" si="65"/>
        <v>999</v>
      </c>
      <c r="P525" s="3" t="str">
        <f t="shared" si="70"/>
        <v>9</v>
      </c>
      <c r="Q525" s="11">
        <f>+VLOOKUP(M525,'Dimension descriptions'!K:M,2,FALSE)</f>
        <v>9999</v>
      </c>
      <c r="R525" s="33">
        <v>9999</v>
      </c>
      <c r="S525" s="11" t="str">
        <f>+VLOOKUP(R525,'Dimension descriptions'!K:M,3)</f>
        <v>UNDISTRIBUTED BY PROGRAM</v>
      </c>
      <c r="T525" s="3" t="str">
        <f t="shared" si="71"/>
        <v>N</v>
      </c>
      <c r="U525" t="e">
        <f>+VLOOKUP(R525,'FY21 P13 Allotment memo'!O:O,1,FALSE)</f>
        <v>#N/A</v>
      </c>
      <c r="V525"/>
      <c r="W525"/>
      <c r="X525"/>
      <c r="Y525"/>
      <c r="Z525"/>
    </row>
    <row r="526" spans="1:26">
      <c r="A526">
        <v>10</v>
      </c>
      <c r="B526" t="s">
        <v>1013</v>
      </c>
      <c r="C526" t="s">
        <v>1014</v>
      </c>
      <c r="D526">
        <v>81</v>
      </c>
      <c r="E526">
        <v>0</v>
      </c>
      <c r="F526">
        <v>42378.52</v>
      </c>
      <c r="G526" s="2">
        <f t="shared" si="66"/>
        <v>-42378.52</v>
      </c>
      <c r="H526" s="3" t="str">
        <f t="shared" si="67"/>
        <v>10</v>
      </c>
      <c r="I526" s="3" t="str">
        <f t="shared" si="68"/>
        <v>500</v>
      </c>
      <c r="J526" s="3">
        <v>500</v>
      </c>
      <c r="K526" s="3" t="str">
        <f>+VLOOKUP(J526,'Dimension descriptions'!P:R,3,FALSE)</f>
        <v>District Office</v>
      </c>
      <c r="L526" s="3" t="str">
        <f t="shared" si="69"/>
        <v>9999</v>
      </c>
      <c r="M526" s="10">
        <v>9999</v>
      </c>
      <c r="N526" s="3" t="str">
        <f t="shared" si="64"/>
        <v>1937</v>
      </c>
      <c r="O526" s="3" t="str">
        <f t="shared" si="65"/>
        <v>999</v>
      </c>
      <c r="P526" s="3" t="str">
        <f t="shared" si="70"/>
        <v>9</v>
      </c>
      <c r="Q526" s="11">
        <f>+VLOOKUP(M526,'Dimension descriptions'!K:M,2,FALSE)</f>
        <v>9999</v>
      </c>
      <c r="R526" s="33">
        <v>9999</v>
      </c>
      <c r="S526" s="11" t="str">
        <f>+VLOOKUP(R526,'Dimension descriptions'!K:M,3)</f>
        <v>UNDISTRIBUTED BY PROGRAM</v>
      </c>
      <c r="T526" s="3" t="str">
        <f t="shared" si="71"/>
        <v>N</v>
      </c>
      <c r="U526" t="e">
        <f>+VLOOKUP(R526,'FY21 P13 Allotment memo'!O:O,1,FALSE)</f>
        <v>#N/A</v>
      </c>
      <c r="V526"/>
      <c r="W526"/>
      <c r="X526"/>
      <c r="Y526"/>
      <c r="Z526"/>
    </row>
    <row r="527" spans="1:26">
      <c r="A527">
        <v>10</v>
      </c>
      <c r="B527" t="s">
        <v>1015</v>
      </c>
      <c r="C527" t="s">
        <v>1016</v>
      </c>
      <c r="D527">
        <v>81</v>
      </c>
      <c r="E527">
        <v>0</v>
      </c>
      <c r="F527">
        <v>0</v>
      </c>
      <c r="G527" s="2">
        <f t="shared" si="66"/>
        <v>0</v>
      </c>
      <c r="H527" s="3" t="str">
        <f t="shared" si="67"/>
        <v>10</v>
      </c>
      <c r="I527" s="3" t="str">
        <f t="shared" si="68"/>
        <v>500</v>
      </c>
      <c r="J527" s="3">
        <v>500</v>
      </c>
      <c r="K527" s="3" t="str">
        <f>+VLOOKUP(J527,'Dimension descriptions'!P:R,3,FALSE)</f>
        <v>District Office</v>
      </c>
      <c r="L527" s="3" t="str">
        <f t="shared" si="69"/>
        <v>9999</v>
      </c>
      <c r="M527" s="10">
        <v>9999</v>
      </c>
      <c r="N527" s="3" t="str">
        <f t="shared" si="64"/>
        <v>1950</v>
      </c>
      <c r="O527" s="3" t="str">
        <f t="shared" si="65"/>
        <v>999</v>
      </c>
      <c r="P527" s="3" t="str">
        <f t="shared" si="70"/>
        <v>9</v>
      </c>
      <c r="Q527" s="11">
        <f>+VLOOKUP(M527,'Dimension descriptions'!K:M,2,FALSE)</f>
        <v>9999</v>
      </c>
      <c r="R527" s="33">
        <v>9999</v>
      </c>
      <c r="S527" s="11" t="str">
        <f>+VLOOKUP(R527,'Dimension descriptions'!K:M,3)</f>
        <v>UNDISTRIBUTED BY PROGRAM</v>
      </c>
      <c r="T527" s="3" t="str">
        <f t="shared" si="71"/>
        <v>N</v>
      </c>
      <c r="U527" t="e">
        <f>+VLOOKUP(R527,'FY21 P13 Allotment memo'!O:O,1,FALSE)</f>
        <v>#N/A</v>
      </c>
      <c r="V527"/>
      <c r="W527"/>
      <c r="X527"/>
      <c r="Y527"/>
      <c r="Z527"/>
    </row>
    <row r="528" spans="1:26">
      <c r="A528">
        <v>10</v>
      </c>
      <c r="B528" t="s">
        <v>1017</v>
      </c>
      <c r="C528" t="s">
        <v>1018</v>
      </c>
      <c r="D528">
        <v>81</v>
      </c>
      <c r="E528">
        <v>0</v>
      </c>
      <c r="F528">
        <v>30080.75</v>
      </c>
      <c r="G528" s="2">
        <f t="shared" si="66"/>
        <v>-30080.75</v>
      </c>
      <c r="H528" s="3" t="str">
        <f t="shared" si="67"/>
        <v>10</v>
      </c>
      <c r="I528" s="3" t="str">
        <f t="shared" si="68"/>
        <v>500</v>
      </c>
      <c r="J528" s="3">
        <v>500</v>
      </c>
      <c r="K528" s="3" t="str">
        <f>+VLOOKUP(J528,'Dimension descriptions'!P:R,3,FALSE)</f>
        <v>District Office</v>
      </c>
      <c r="L528" s="3" t="str">
        <f t="shared" si="69"/>
        <v>9999</v>
      </c>
      <c r="M528" s="10">
        <v>9999</v>
      </c>
      <c r="N528" s="3" t="str">
        <f t="shared" si="64"/>
        <v>1990</v>
      </c>
      <c r="O528" s="3" t="str">
        <f t="shared" si="65"/>
        <v>999</v>
      </c>
      <c r="P528" s="3" t="str">
        <f t="shared" si="70"/>
        <v>9</v>
      </c>
      <c r="Q528" s="11">
        <f>+VLOOKUP(M528,'Dimension descriptions'!K:M,2,FALSE)</f>
        <v>9999</v>
      </c>
      <c r="R528" s="33">
        <v>9999</v>
      </c>
      <c r="S528" s="11" t="str">
        <f>+VLOOKUP(R528,'Dimension descriptions'!K:M,3)</f>
        <v>UNDISTRIBUTED BY PROGRAM</v>
      </c>
      <c r="T528" s="3" t="str">
        <f t="shared" si="71"/>
        <v>N</v>
      </c>
      <c r="U528" t="e">
        <f>+VLOOKUP(R528,'FY21 P13 Allotment memo'!O:O,1,FALSE)</f>
        <v>#N/A</v>
      </c>
      <c r="V528"/>
      <c r="W528"/>
      <c r="X528"/>
      <c r="Y528"/>
      <c r="Z528"/>
    </row>
    <row r="529" spans="1:26">
      <c r="A529">
        <v>10</v>
      </c>
      <c r="B529" t="s">
        <v>1019</v>
      </c>
      <c r="C529" t="s">
        <v>697</v>
      </c>
      <c r="D529">
        <v>81</v>
      </c>
      <c r="E529">
        <v>0</v>
      </c>
      <c r="F529">
        <v>8310.59</v>
      </c>
      <c r="G529" s="2">
        <f t="shared" si="66"/>
        <v>-8310.59</v>
      </c>
      <c r="H529" s="3" t="str">
        <f t="shared" si="67"/>
        <v>10</v>
      </c>
      <c r="I529" s="3" t="str">
        <f t="shared" si="68"/>
        <v>500</v>
      </c>
      <c r="J529" s="3">
        <v>500</v>
      </c>
      <c r="K529" s="3" t="str">
        <f>+VLOOKUP(J529,'Dimension descriptions'!P:R,3,FALSE)</f>
        <v>District Office</v>
      </c>
      <c r="L529" s="3" t="str">
        <f t="shared" si="69"/>
        <v>9999</v>
      </c>
      <c r="M529" s="10">
        <v>9999</v>
      </c>
      <c r="N529" s="3" t="str">
        <f t="shared" si="64"/>
        <v>1991</v>
      </c>
      <c r="O529" s="3" t="str">
        <f t="shared" si="65"/>
        <v>999</v>
      </c>
      <c r="P529" s="3" t="str">
        <f t="shared" si="70"/>
        <v>9</v>
      </c>
      <c r="Q529" s="11">
        <f>+VLOOKUP(M529,'Dimension descriptions'!K:M,2,FALSE)</f>
        <v>9999</v>
      </c>
      <c r="R529" s="33">
        <v>9999</v>
      </c>
      <c r="S529" s="11" t="str">
        <f>+VLOOKUP(R529,'Dimension descriptions'!K:M,3)</f>
        <v>UNDISTRIBUTED BY PROGRAM</v>
      </c>
      <c r="T529" s="3" t="str">
        <f t="shared" si="71"/>
        <v>N</v>
      </c>
      <c r="U529" t="e">
        <f>+VLOOKUP(R529,'FY21 P13 Allotment memo'!O:O,1,FALSE)</f>
        <v>#N/A</v>
      </c>
      <c r="V529"/>
      <c r="W529"/>
      <c r="X529"/>
      <c r="Y529"/>
      <c r="Z529"/>
    </row>
    <row r="530" spans="1:26">
      <c r="A530">
        <v>10</v>
      </c>
      <c r="B530" t="s">
        <v>1020</v>
      </c>
      <c r="C530" t="s">
        <v>1021</v>
      </c>
      <c r="D530">
        <v>81</v>
      </c>
      <c r="E530">
        <v>0</v>
      </c>
      <c r="F530">
        <v>0</v>
      </c>
      <c r="G530" s="2">
        <f t="shared" si="66"/>
        <v>0</v>
      </c>
      <c r="H530" s="3" t="str">
        <f t="shared" si="67"/>
        <v>10</v>
      </c>
      <c r="I530" s="3" t="str">
        <f t="shared" si="68"/>
        <v>500</v>
      </c>
      <c r="J530" s="3">
        <v>500</v>
      </c>
      <c r="K530" s="3" t="str">
        <f>+VLOOKUP(J530,'Dimension descriptions'!P:R,3,FALSE)</f>
        <v>District Office</v>
      </c>
      <c r="L530" s="3" t="str">
        <f t="shared" si="69"/>
        <v>9999</v>
      </c>
      <c r="M530" s="10">
        <v>9999</v>
      </c>
      <c r="N530" s="3" t="str">
        <f t="shared" si="64"/>
        <v>1992</v>
      </c>
      <c r="O530" s="3" t="str">
        <f t="shared" si="65"/>
        <v>999</v>
      </c>
      <c r="P530" s="3" t="str">
        <f t="shared" si="70"/>
        <v>9</v>
      </c>
      <c r="Q530" s="11">
        <f>+VLOOKUP(M530,'Dimension descriptions'!K:M,2,FALSE)</f>
        <v>9999</v>
      </c>
      <c r="R530" s="33">
        <v>9999</v>
      </c>
      <c r="S530" s="11" t="str">
        <f>+VLOOKUP(R530,'Dimension descriptions'!K:M,3)</f>
        <v>UNDISTRIBUTED BY PROGRAM</v>
      </c>
      <c r="T530" s="3" t="str">
        <f t="shared" si="71"/>
        <v>N</v>
      </c>
      <c r="U530" t="e">
        <f>+VLOOKUP(R530,'FY21 P13 Allotment memo'!O:O,1,FALSE)</f>
        <v>#N/A</v>
      </c>
      <c r="V530"/>
      <c r="W530"/>
      <c r="X530"/>
      <c r="Y530"/>
      <c r="Z530"/>
    </row>
    <row r="531" spans="1:26">
      <c r="A531">
        <v>10</v>
      </c>
      <c r="B531" t="s">
        <v>1022</v>
      </c>
      <c r="C531" t="s">
        <v>1023</v>
      </c>
      <c r="D531">
        <v>81</v>
      </c>
      <c r="E531">
        <v>0</v>
      </c>
      <c r="F531">
        <v>445.85</v>
      </c>
      <c r="G531" s="2">
        <f t="shared" si="66"/>
        <v>-445.85</v>
      </c>
      <c r="H531" s="3" t="str">
        <f t="shared" si="67"/>
        <v>10</v>
      </c>
      <c r="I531" s="3" t="str">
        <f t="shared" si="68"/>
        <v>500</v>
      </c>
      <c r="J531" s="3">
        <v>500</v>
      </c>
      <c r="K531" s="3" t="str">
        <f>+VLOOKUP(J531,'Dimension descriptions'!P:R,3,FALSE)</f>
        <v>District Office</v>
      </c>
      <c r="L531" s="3" t="str">
        <f t="shared" si="69"/>
        <v>9999</v>
      </c>
      <c r="M531" s="10">
        <v>9999</v>
      </c>
      <c r="N531" s="3" t="str">
        <f t="shared" si="64"/>
        <v>1993</v>
      </c>
      <c r="O531" s="3" t="str">
        <f t="shared" si="65"/>
        <v>999</v>
      </c>
      <c r="P531" s="3" t="str">
        <f t="shared" si="70"/>
        <v>9</v>
      </c>
      <c r="Q531" s="11">
        <f>+VLOOKUP(M531,'Dimension descriptions'!K:M,2,FALSE)</f>
        <v>9999</v>
      </c>
      <c r="R531" s="33">
        <v>9999</v>
      </c>
      <c r="S531" s="11" t="str">
        <f>+VLOOKUP(R531,'Dimension descriptions'!K:M,3)</f>
        <v>UNDISTRIBUTED BY PROGRAM</v>
      </c>
      <c r="T531" s="3" t="str">
        <f t="shared" si="71"/>
        <v>N</v>
      </c>
      <c r="U531" t="e">
        <f>+VLOOKUP(R531,'FY21 P13 Allotment memo'!O:O,1,FALSE)</f>
        <v>#N/A</v>
      </c>
      <c r="V531"/>
      <c r="W531"/>
      <c r="X531"/>
      <c r="Y531"/>
      <c r="Z531"/>
    </row>
    <row r="532" spans="1:26">
      <c r="A532">
        <v>10</v>
      </c>
      <c r="B532" t="s">
        <v>1024</v>
      </c>
      <c r="C532" t="s">
        <v>1025</v>
      </c>
      <c r="D532">
        <v>81</v>
      </c>
      <c r="E532">
        <v>0</v>
      </c>
      <c r="F532">
        <v>180906.57</v>
      </c>
      <c r="G532" s="2">
        <f t="shared" si="66"/>
        <v>-180906.57</v>
      </c>
      <c r="H532" s="3" t="str">
        <f t="shared" si="67"/>
        <v>10</v>
      </c>
      <c r="I532" s="3" t="str">
        <f t="shared" si="68"/>
        <v>500</v>
      </c>
      <c r="J532" s="3">
        <v>500</v>
      </c>
      <c r="K532" s="3" t="str">
        <f>+VLOOKUP(J532,'Dimension descriptions'!P:R,3,FALSE)</f>
        <v>District Office</v>
      </c>
      <c r="L532" s="3" t="str">
        <f t="shared" si="69"/>
        <v>9999</v>
      </c>
      <c r="M532" s="10">
        <v>9999</v>
      </c>
      <c r="N532" s="3" t="str">
        <f t="shared" si="64"/>
        <v>1999</v>
      </c>
      <c r="O532" s="3" t="str">
        <f t="shared" si="65"/>
        <v>999</v>
      </c>
      <c r="P532" s="3" t="str">
        <f t="shared" si="70"/>
        <v>9</v>
      </c>
      <c r="Q532" s="11">
        <f>+VLOOKUP(M532,'Dimension descriptions'!K:M,2,FALSE)</f>
        <v>9999</v>
      </c>
      <c r="R532" s="33">
        <v>9999</v>
      </c>
      <c r="S532" s="11" t="str">
        <f>+VLOOKUP(R532,'Dimension descriptions'!K:M,3)</f>
        <v>UNDISTRIBUTED BY PROGRAM</v>
      </c>
      <c r="T532" s="3" t="str">
        <f t="shared" si="71"/>
        <v>N</v>
      </c>
      <c r="U532" t="e">
        <f>+VLOOKUP(R532,'FY21 P13 Allotment memo'!O:O,1,FALSE)</f>
        <v>#N/A</v>
      </c>
      <c r="V532"/>
      <c r="W532"/>
      <c r="X532"/>
      <c r="Y532"/>
      <c r="Z532"/>
    </row>
    <row r="533" spans="1:26">
      <c r="A533">
        <v>10</v>
      </c>
      <c r="B533" t="s">
        <v>1026</v>
      </c>
      <c r="C533" t="s">
        <v>1003</v>
      </c>
      <c r="D533">
        <v>81</v>
      </c>
      <c r="E533">
        <v>0</v>
      </c>
      <c r="F533">
        <v>0</v>
      </c>
      <c r="G533" s="2">
        <f t="shared" si="66"/>
        <v>0</v>
      </c>
      <c r="H533" s="3" t="str">
        <f t="shared" si="67"/>
        <v>10</v>
      </c>
      <c r="I533" s="3" t="str">
        <f t="shared" si="68"/>
        <v>500</v>
      </c>
      <c r="J533" s="3">
        <v>500</v>
      </c>
      <c r="K533" s="3" t="str">
        <f>+VLOOKUP(J533,'Dimension descriptions'!P:R,3,FALSE)</f>
        <v>District Office</v>
      </c>
      <c r="L533" s="3" t="str">
        <f t="shared" si="69"/>
        <v>9999</v>
      </c>
      <c r="M533" s="10">
        <v>9999</v>
      </c>
      <c r="N533" s="3" t="str">
        <f t="shared" si="64"/>
        <v>3010</v>
      </c>
      <c r="O533" s="3" t="str">
        <f t="shared" si="65"/>
        <v>999</v>
      </c>
      <c r="P533" s="3" t="str">
        <f t="shared" si="70"/>
        <v>9</v>
      </c>
      <c r="Q533" s="11">
        <f>+VLOOKUP(M533,'Dimension descriptions'!K:M,2,FALSE)</f>
        <v>9999</v>
      </c>
      <c r="R533" s="33">
        <v>9999</v>
      </c>
      <c r="S533" s="11" t="str">
        <f>+VLOOKUP(R533,'Dimension descriptions'!K:M,3)</f>
        <v>UNDISTRIBUTED BY PROGRAM</v>
      </c>
      <c r="T533" s="3" t="str">
        <f t="shared" si="71"/>
        <v>N</v>
      </c>
      <c r="U533" t="e">
        <f>+VLOOKUP(R533,'FY21 P13 Allotment memo'!O:O,1,FALSE)</f>
        <v>#N/A</v>
      </c>
      <c r="V533"/>
      <c r="W533"/>
      <c r="X533"/>
      <c r="Y533"/>
      <c r="Z533"/>
    </row>
    <row r="534" spans="1:26">
      <c r="A534">
        <v>10</v>
      </c>
      <c r="B534" t="s">
        <v>1027</v>
      </c>
      <c r="C534" t="s">
        <v>1028</v>
      </c>
      <c r="D534">
        <v>81</v>
      </c>
      <c r="E534">
        <v>0</v>
      </c>
      <c r="F534">
        <v>0</v>
      </c>
      <c r="G534" s="2">
        <f t="shared" si="66"/>
        <v>0</v>
      </c>
      <c r="H534" s="3" t="str">
        <f t="shared" si="67"/>
        <v>10</v>
      </c>
      <c r="I534" s="3" t="str">
        <f t="shared" si="68"/>
        <v>500</v>
      </c>
      <c r="J534" s="3">
        <v>500</v>
      </c>
      <c r="K534" s="3" t="str">
        <f>+VLOOKUP(J534,'Dimension descriptions'!P:R,3,FALSE)</f>
        <v>District Office</v>
      </c>
      <c r="L534" s="3" t="str">
        <f t="shared" si="69"/>
        <v>9999</v>
      </c>
      <c r="M534" s="10">
        <v>9999</v>
      </c>
      <c r="N534" s="3" t="str">
        <f t="shared" si="64"/>
        <v>3410</v>
      </c>
      <c r="O534" s="3" t="str">
        <f t="shared" si="65"/>
        <v>999</v>
      </c>
      <c r="P534" s="3" t="str">
        <f t="shared" si="70"/>
        <v>9</v>
      </c>
      <c r="Q534" s="11">
        <f>+VLOOKUP(M534,'Dimension descriptions'!K:M,2,FALSE)</f>
        <v>9999</v>
      </c>
      <c r="R534" s="33">
        <v>9999</v>
      </c>
      <c r="S534" s="11" t="str">
        <f>+VLOOKUP(R534,'Dimension descriptions'!K:M,3)</f>
        <v>UNDISTRIBUTED BY PROGRAM</v>
      </c>
      <c r="T534" s="3" t="str">
        <f t="shared" si="71"/>
        <v>N</v>
      </c>
      <c r="U534" t="e">
        <f>+VLOOKUP(R534,'FY21 P13 Allotment memo'!O:O,1,FALSE)</f>
        <v>#N/A</v>
      </c>
      <c r="V534"/>
      <c r="W534"/>
      <c r="X534"/>
      <c r="Y534"/>
      <c r="Z534"/>
    </row>
    <row r="535" spans="1:26">
      <c r="A535">
        <v>10</v>
      </c>
      <c r="B535" t="s">
        <v>1029</v>
      </c>
      <c r="C535" t="s">
        <v>475</v>
      </c>
      <c r="D535">
        <v>81</v>
      </c>
      <c r="E535">
        <v>0</v>
      </c>
      <c r="F535">
        <v>0</v>
      </c>
      <c r="G535" s="2">
        <f t="shared" si="66"/>
        <v>0</v>
      </c>
      <c r="H535" s="3" t="str">
        <f t="shared" si="67"/>
        <v>10</v>
      </c>
      <c r="I535" s="3" t="str">
        <f t="shared" si="68"/>
        <v>500</v>
      </c>
      <c r="J535" s="3">
        <v>500</v>
      </c>
      <c r="K535" s="3" t="str">
        <f>+VLOOKUP(J535,'Dimension descriptions'!P:R,3,FALSE)</f>
        <v>District Office</v>
      </c>
      <c r="L535" s="3" t="str">
        <f t="shared" si="69"/>
        <v>9999</v>
      </c>
      <c r="M535" s="10">
        <v>9999</v>
      </c>
      <c r="N535" s="3" t="str">
        <f t="shared" si="64"/>
        <v>5200</v>
      </c>
      <c r="O535" s="3" t="str">
        <f t="shared" si="65"/>
        <v>999</v>
      </c>
      <c r="P535" s="3" t="str">
        <f t="shared" si="70"/>
        <v>9</v>
      </c>
      <c r="Q535" s="11">
        <f>+VLOOKUP(M535,'Dimension descriptions'!K:M,2,FALSE)</f>
        <v>9999</v>
      </c>
      <c r="R535" s="33">
        <v>9999</v>
      </c>
      <c r="S535" s="11" t="str">
        <f>+VLOOKUP(R535,'Dimension descriptions'!K:M,3)</f>
        <v>UNDISTRIBUTED BY PROGRAM</v>
      </c>
      <c r="T535" s="3" t="str">
        <f t="shared" si="71"/>
        <v>N</v>
      </c>
      <c r="U535" t="e">
        <f>+VLOOKUP(R535,'FY21 P13 Allotment memo'!O:O,1,FALSE)</f>
        <v>#N/A</v>
      </c>
      <c r="V535"/>
      <c r="W535"/>
      <c r="X535"/>
      <c r="Y535"/>
      <c r="Z535"/>
    </row>
    <row r="536" spans="1:26">
      <c r="A536">
        <v>10</v>
      </c>
      <c r="B536" t="s">
        <v>1030</v>
      </c>
      <c r="C536" t="s">
        <v>480</v>
      </c>
      <c r="D536">
        <v>81</v>
      </c>
      <c r="E536">
        <v>0</v>
      </c>
      <c r="F536">
        <v>1575</v>
      </c>
      <c r="G536" s="2">
        <f t="shared" si="66"/>
        <v>-1575</v>
      </c>
      <c r="H536" s="3" t="str">
        <f t="shared" si="67"/>
        <v>10</v>
      </c>
      <c r="I536" s="3" t="str">
        <f t="shared" si="68"/>
        <v>704</v>
      </c>
      <c r="J536" s="3">
        <v>704</v>
      </c>
      <c r="K536" s="3" t="str">
        <f>+VLOOKUP(J536,'Dimension descriptions'!P:R,3,FALSE)</f>
        <v>Logan High School</v>
      </c>
      <c r="L536" s="3" t="str">
        <f t="shared" si="69"/>
        <v>1050</v>
      </c>
      <c r="M536" s="10">
        <v>1050</v>
      </c>
      <c r="N536" s="3" t="str">
        <f t="shared" si="64"/>
        <v>5200</v>
      </c>
      <c r="O536" s="3" t="str">
        <f t="shared" si="65"/>
        <v>999</v>
      </c>
      <c r="P536" s="3" t="str">
        <f t="shared" si="70"/>
        <v>9</v>
      </c>
      <c r="Q536" s="11">
        <f>+VLOOKUP(M536,'Dimension descriptions'!K:M,2,FALSE)</f>
        <v>50</v>
      </c>
      <c r="R536" s="33">
        <v>50</v>
      </c>
      <c r="S536" s="11" t="str">
        <f>+VLOOKUP(R536,'Dimension descriptions'!K:M,3)</f>
        <v>CLASSROOM-GENERAL</v>
      </c>
      <c r="T536" s="3" t="str">
        <f t="shared" si="71"/>
        <v>Y</v>
      </c>
      <c r="U536" t="e">
        <f>+VLOOKUP(R536,'FY21 P13 Allotment memo'!O:O,1,FALSE)</f>
        <v>#N/A</v>
      </c>
      <c r="V536"/>
      <c r="W536"/>
      <c r="X536"/>
      <c r="Y536"/>
      <c r="Z536"/>
    </row>
    <row r="537" spans="1:26">
      <c r="A537">
        <v>10</v>
      </c>
      <c r="B537" t="s">
        <v>1031</v>
      </c>
      <c r="C537" t="s">
        <v>1032</v>
      </c>
      <c r="D537">
        <v>81</v>
      </c>
      <c r="E537">
        <v>227800</v>
      </c>
      <c r="F537">
        <v>0</v>
      </c>
      <c r="G537" s="2">
        <f t="shared" si="66"/>
        <v>227800</v>
      </c>
      <c r="H537" s="3" t="str">
        <f t="shared" si="67"/>
        <v>10</v>
      </c>
      <c r="I537" s="3" t="str">
        <f t="shared" si="68"/>
        <v>704</v>
      </c>
      <c r="J537" s="3">
        <v>704</v>
      </c>
      <c r="K537" s="3" t="str">
        <f>+VLOOKUP(J537,'Dimension descriptions'!P:R,3,FALSE)</f>
        <v>Logan High School</v>
      </c>
      <c r="L537" s="3" t="str">
        <f t="shared" si="69"/>
        <v>1050</v>
      </c>
      <c r="M537" s="10">
        <v>1050</v>
      </c>
      <c r="N537" s="3" t="str">
        <f t="shared" si="64"/>
        <v>5210</v>
      </c>
      <c r="O537" s="3" t="str">
        <f t="shared" si="65"/>
        <v>901</v>
      </c>
      <c r="P537" s="3" t="str">
        <f t="shared" si="70"/>
        <v>9</v>
      </c>
      <c r="Q537" s="11">
        <f>+VLOOKUP(M537,'Dimension descriptions'!K:M,2,FALSE)</f>
        <v>50</v>
      </c>
      <c r="R537" s="33">
        <v>50</v>
      </c>
      <c r="S537" s="11" t="str">
        <f>+VLOOKUP(R537,'Dimension descriptions'!K:M,3)</f>
        <v>CLASSROOM-GENERAL</v>
      </c>
      <c r="T537" s="3" t="str">
        <f t="shared" si="71"/>
        <v>Y</v>
      </c>
      <c r="U537" t="e">
        <f>+VLOOKUP(R537,'FY21 P13 Allotment memo'!O:O,1,FALSE)</f>
        <v>#N/A</v>
      </c>
      <c r="V537"/>
      <c r="W537"/>
      <c r="X537"/>
      <c r="Y537"/>
      <c r="Z537"/>
    </row>
    <row r="538" spans="1:26">
      <c r="A538">
        <v>10</v>
      </c>
      <c r="B538" t="s">
        <v>1033</v>
      </c>
      <c r="C538" t="s">
        <v>1034</v>
      </c>
      <c r="D538">
        <v>81</v>
      </c>
      <c r="E538">
        <v>0</v>
      </c>
      <c r="F538">
        <v>0</v>
      </c>
      <c r="G538" s="2">
        <f t="shared" si="66"/>
        <v>0</v>
      </c>
      <c r="H538" s="3" t="str">
        <f t="shared" si="67"/>
        <v>10</v>
      </c>
      <c r="I538" s="3" t="str">
        <f t="shared" si="68"/>
        <v>704</v>
      </c>
      <c r="J538" s="3">
        <v>704</v>
      </c>
      <c r="K538" s="3" t="str">
        <f>+VLOOKUP(J538,'Dimension descriptions'!P:R,3,FALSE)</f>
        <v>Logan High School</v>
      </c>
      <c r="L538" s="3" t="str">
        <f t="shared" si="69"/>
        <v>1051</v>
      </c>
      <c r="M538" s="10">
        <v>1051</v>
      </c>
      <c r="N538" s="3" t="str">
        <f t="shared" si="64"/>
        <v>5200</v>
      </c>
      <c r="O538" s="3" t="str">
        <f t="shared" si="65"/>
        <v>999</v>
      </c>
      <c r="P538" s="3" t="str">
        <f t="shared" si="70"/>
        <v>9</v>
      </c>
      <c r="Q538" s="11">
        <f>+VLOOKUP(M538,'Dimension descriptions'!K:M,2,FALSE)</f>
        <v>50</v>
      </c>
      <c r="R538" s="33">
        <v>50</v>
      </c>
      <c r="S538" s="11" t="str">
        <f>+VLOOKUP(R538,'Dimension descriptions'!K:M,3)</f>
        <v>CLASSROOM-GENERAL</v>
      </c>
      <c r="T538" s="3" t="str">
        <f t="shared" si="71"/>
        <v>Y</v>
      </c>
      <c r="U538" t="e">
        <f>+VLOOKUP(R538,'FY21 P13 Allotment memo'!O:O,1,FALSE)</f>
        <v>#N/A</v>
      </c>
      <c r="V538"/>
      <c r="W538"/>
      <c r="X538"/>
      <c r="Y538"/>
      <c r="Z538"/>
    </row>
    <row r="539" spans="1:26">
      <c r="A539">
        <v>10</v>
      </c>
      <c r="B539" t="s">
        <v>1035</v>
      </c>
      <c r="C539" t="s">
        <v>1036</v>
      </c>
      <c r="D539">
        <v>81</v>
      </c>
      <c r="E539">
        <v>0</v>
      </c>
      <c r="F539">
        <v>0</v>
      </c>
      <c r="G539" s="2">
        <f t="shared" si="66"/>
        <v>0</v>
      </c>
      <c r="H539" s="3" t="str">
        <f t="shared" si="67"/>
        <v>10</v>
      </c>
      <c r="I539" s="3" t="str">
        <f t="shared" si="68"/>
        <v>704</v>
      </c>
      <c r="J539" s="3">
        <v>704</v>
      </c>
      <c r="K539" s="3" t="str">
        <f>+VLOOKUP(J539,'Dimension descriptions'!P:R,3,FALSE)</f>
        <v>Logan High School</v>
      </c>
      <c r="L539" s="3" t="str">
        <f t="shared" si="69"/>
        <v>3880</v>
      </c>
      <c r="M539" s="10">
        <v>3880</v>
      </c>
      <c r="N539" s="3" t="str">
        <f t="shared" si="64"/>
        <v>1880</v>
      </c>
      <c r="O539" s="3" t="str">
        <f t="shared" si="65"/>
        <v>999</v>
      </c>
      <c r="P539" s="3" t="str">
        <f t="shared" si="70"/>
        <v>9</v>
      </c>
      <c r="Q539" s="11">
        <f>+VLOOKUP(M539,'Dimension descriptions'!K:M,2,FALSE)</f>
        <v>3400</v>
      </c>
      <c r="R539" s="33">
        <v>3400</v>
      </c>
      <c r="S539" s="11" t="str">
        <f>+VLOOKUP(R539,'Dimension descriptions'!K:M,3)</f>
        <v>ELEMENTARY EXTRA DUTY/RESPONSIBILITY</v>
      </c>
      <c r="T539" s="3" t="str">
        <f t="shared" si="71"/>
        <v>Y</v>
      </c>
      <c r="U539" t="e">
        <f>+VLOOKUP(R539,'FY21 P13 Allotment memo'!O:O,1,FALSE)</f>
        <v>#N/A</v>
      </c>
      <c r="V539"/>
      <c r="W539"/>
      <c r="X539"/>
      <c r="Y539"/>
      <c r="Z539"/>
    </row>
    <row r="540" spans="1:26">
      <c r="A540">
        <v>10</v>
      </c>
      <c r="B540" t="s">
        <v>1037</v>
      </c>
      <c r="C540" t="s">
        <v>1032</v>
      </c>
      <c r="D540">
        <v>81</v>
      </c>
      <c r="E540">
        <v>3000</v>
      </c>
      <c r="F540">
        <v>0</v>
      </c>
      <c r="G540" s="2">
        <f t="shared" si="66"/>
        <v>3000</v>
      </c>
      <c r="H540" s="3" t="str">
        <f t="shared" si="67"/>
        <v>10</v>
      </c>
      <c r="I540" s="3" t="str">
        <f t="shared" si="68"/>
        <v>704</v>
      </c>
      <c r="J540" s="3">
        <v>704</v>
      </c>
      <c r="K540" s="3" t="str">
        <f>+VLOOKUP(J540,'Dimension descriptions'!P:R,3,FALSE)</f>
        <v>Logan High School</v>
      </c>
      <c r="L540" s="3" t="str">
        <f t="shared" si="69"/>
        <v>5331</v>
      </c>
      <c r="M540" s="10">
        <v>5331</v>
      </c>
      <c r="N540" s="3" t="str">
        <f t="shared" si="64"/>
        <v>5210</v>
      </c>
      <c r="O540" s="3" t="str">
        <f t="shared" si="65"/>
        <v>901</v>
      </c>
      <c r="P540" s="3" t="str">
        <f t="shared" si="70"/>
        <v>9</v>
      </c>
      <c r="Q540" s="11">
        <f>+VLOOKUP(M540,'Dimension descriptions'!K:M,2,FALSE)</f>
        <v>5331</v>
      </c>
      <c r="R540" s="33">
        <v>5331</v>
      </c>
      <c r="S540" s="11" t="str">
        <f>+VLOOKUP(R540,'Dimension descriptions'!K:M,3)</f>
        <v>GIFTED AND TALENTED</v>
      </c>
      <c r="T540" s="3" t="str">
        <f t="shared" si="71"/>
        <v>N</v>
      </c>
      <c r="U540">
        <f>+VLOOKUP(R540,'FY21 P13 Allotment memo'!O:O,1,FALSE)</f>
        <v>5331</v>
      </c>
      <c r="V540"/>
      <c r="W540"/>
      <c r="X540"/>
      <c r="Y540"/>
      <c r="Z540"/>
    </row>
    <row r="541" spans="1:26">
      <c r="A541">
        <v>10</v>
      </c>
      <c r="B541" t="s">
        <v>1038</v>
      </c>
      <c r="C541" t="s">
        <v>1039</v>
      </c>
      <c r="D541">
        <v>81</v>
      </c>
      <c r="E541">
        <v>0</v>
      </c>
      <c r="F541">
        <v>0</v>
      </c>
      <c r="G541" s="2">
        <f t="shared" si="66"/>
        <v>0</v>
      </c>
      <c r="H541" s="3" t="str">
        <f t="shared" si="67"/>
        <v>10</v>
      </c>
      <c r="I541" s="3" t="str">
        <f t="shared" si="68"/>
        <v>704</v>
      </c>
      <c r="J541" s="3">
        <v>704</v>
      </c>
      <c r="K541" s="3" t="str">
        <f>+VLOOKUP(J541,'Dimension descriptions'!P:R,3,FALSE)</f>
        <v>Logan High School</v>
      </c>
      <c r="L541" s="3" t="str">
        <f t="shared" si="69"/>
        <v>5333</v>
      </c>
      <c r="M541" s="10">
        <v>5333</v>
      </c>
      <c r="N541" s="3" t="str">
        <f t="shared" si="64"/>
        <v>5200</v>
      </c>
      <c r="O541" s="3" t="str">
        <f t="shared" si="65"/>
        <v>999</v>
      </c>
      <c r="P541" s="3" t="str">
        <f t="shared" si="70"/>
        <v>9</v>
      </c>
      <c r="Q541" s="11">
        <f>+VLOOKUP(M541,'Dimension descriptions'!K:M,2,FALSE)</f>
        <v>5333</v>
      </c>
      <c r="R541" s="33">
        <v>5333</v>
      </c>
      <c r="S541" s="11" t="str">
        <f>+VLOOKUP(R541,'Dimension descriptions'!K:M,3)</f>
        <v>CONCURRENT ENROLLMENT</v>
      </c>
      <c r="T541" s="3" t="str">
        <f t="shared" si="71"/>
        <v>N</v>
      </c>
      <c r="U541">
        <f>+VLOOKUP(R541,'FY21 P13 Allotment memo'!O:O,1,FALSE)</f>
        <v>5333</v>
      </c>
      <c r="V541"/>
      <c r="W541"/>
      <c r="X541"/>
      <c r="Y541"/>
      <c r="Z541"/>
    </row>
    <row r="542" spans="1:26">
      <c r="A542">
        <v>10</v>
      </c>
      <c r="B542" t="s">
        <v>1040</v>
      </c>
      <c r="C542" t="s">
        <v>1041</v>
      </c>
      <c r="D542">
        <v>81</v>
      </c>
      <c r="E542">
        <v>0</v>
      </c>
      <c r="F542">
        <v>56807.6</v>
      </c>
      <c r="G542" s="2">
        <f t="shared" si="66"/>
        <v>-56807.6</v>
      </c>
      <c r="H542" s="3" t="str">
        <f t="shared" si="67"/>
        <v>10</v>
      </c>
      <c r="I542" s="3" t="str">
        <f t="shared" si="68"/>
        <v>704</v>
      </c>
      <c r="J542" s="3">
        <v>704</v>
      </c>
      <c r="K542" s="3" t="str">
        <f>+VLOOKUP(J542,'Dimension descriptions'!P:R,3,FALSE)</f>
        <v>Logan High School</v>
      </c>
      <c r="L542" s="3" t="str">
        <f t="shared" si="69"/>
        <v>5362</v>
      </c>
      <c r="M542" s="10">
        <v>5362</v>
      </c>
      <c r="N542" s="3" t="str">
        <f t="shared" si="64"/>
        <v>5200</v>
      </c>
      <c r="O542" s="3" t="str">
        <f t="shared" si="65"/>
        <v>999</v>
      </c>
      <c r="P542" s="3" t="str">
        <f t="shared" si="70"/>
        <v>9</v>
      </c>
      <c r="Q542" s="11">
        <f>+VLOOKUP(M542,'Dimension descriptions'!K:M,2,FALSE)</f>
        <v>5360</v>
      </c>
      <c r="R542" s="33">
        <v>5360</v>
      </c>
      <c r="S542" s="11" t="str">
        <f>+VLOOKUP(R542,'Dimension descriptions'!K:M,3)</f>
        <v>EDUCATIONAL TECHNOLOGY INITIAT</v>
      </c>
      <c r="T542" s="3" t="str">
        <f t="shared" si="71"/>
        <v>Y</v>
      </c>
      <c r="U542" t="e">
        <f>+VLOOKUP(R542,'FY21 P13 Allotment memo'!O:O,1,FALSE)</f>
        <v>#N/A</v>
      </c>
      <c r="V542"/>
      <c r="W542"/>
      <c r="X542"/>
      <c r="Y542"/>
      <c r="Z542"/>
    </row>
    <row r="543" spans="1:26">
      <c r="A543">
        <v>10</v>
      </c>
      <c r="B543" t="s">
        <v>1042</v>
      </c>
      <c r="C543" t="s">
        <v>471</v>
      </c>
      <c r="D543">
        <v>81</v>
      </c>
      <c r="E543">
        <v>0</v>
      </c>
      <c r="F543">
        <v>0</v>
      </c>
      <c r="G543" s="2">
        <f t="shared" si="66"/>
        <v>0</v>
      </c>
      <c r="H543" s="3" t="str">
        <f t="shared" si="67"/>
        <v>10</v>
      </c>
      <c r="I543" s="3" t="str">
        <f t="shared" si="68"/>
        <v>704</v>
      </c>
      <c r="J543" s="3">
        <v>704</v>
      </c>
      <c r="K543" s="3" t="str">
        <f>+VLOOKUP(J543,'Dimension descriptions'!P:R,3,FALSE)</f>
        <v>Logan High School</v>
      </c>
      <c r="L543" s="3" t="str">
        <f t="shared" si="69"/>
        <v>5560</v>
      </c>
      <c r="M543" s="10">
        <v>5560</v>
      </c>
      <c r="N543" s="3" t="str">
        <f t="shared" si="64"/>
        <v>1990</v>
      </c>
      <c r="O543" s="3" t="str">
        <f t="shared" si="65"/>
        <v>999</v>
      </c>
      <c r="P543" s="3" t="str">
        <f t="shared" si="70"/>
        <v>9</v>
      </c>
      <c r="Q543" s="11">
        <f>+VLOOKUP(M543,'Dimension descriptions'!K:M,2,FALSE)</f>
        <v>5500</v>
      </c>
      <c r="R543" s="33">
        <v>5500</v>
      </c>
      <c r="S543" s="11" t="str">
        <f>+VLOOKUP(R543,'Dimension descriptions'!K:M,3)</f>
        <v>PUBLIC EDUCATION CAPITAL OUTLA</v>
      </c>
      <c r="T543" s="3" t="str">
        <f t="shared" si="71"/>
        <v>Y</v>
      </c>
      <c r="U543" t="e">
        <f>+VLOOKUP(R543,'FY21 P13 Allotment memo'!O:O,1,FALSE)</f>
        <v>#N/A</v>
      </c>
      <c r="V543"/>
      <c r="W543"/>
      <c r="X543"/>
      <c r="Y543"/>
      <c r="Z543"/>
    </row>
    <row r="544" spans="1:26">
      <c r="A544">
        <v>10</v>
      </c>
      <c r="B544" t="s">
        <v>1043</v>
      </c>
      <c r="C544" t="s">
        <v>480</v>
      </c>
      <c r="D544">
        <v>81</v>
      </c>
      <c r="E544">
        <v>0</v>
      </c>
      <c r="F544">
        <v>31035.05</v>
      </c>
      <c r="G544" s="2">
        <f t="shared" si="66"/>
        <v>-31035.05</v>
      </c>
      <c r="H544" s="3" t="str">
        <f t="shared" si="67"/>
        <v>10</v>
      </c>
      <c r="I544" s="3" t="str">
        <f t="shared" si="68"/>
        <v>704</v>
      </c>
      <c r="J544" s="3">
        <v>704</v>
      </c>
      <c r="K544" s="3" t="str">
        <f>+VLOOKUP(J544,'Dimension descriptions'!P:R,3,FALSE)</f>
        <v>Logan High School</v>
      </c>
      <c r="L544" s="3" t="str">
        <f t="shared" si="69"/>
        <v>5610</v>
      </c>
      <c r="M544" s="10">
        <v>5610</v>
      </c>
      <c r="N544" s="3" t="str">
        <f t="shared" si="64"/>
        <v>5200</v>
      </c>
      <c r="O544" s="3" t="str">
        <f t="shared" si="65"/>
        <v>999</v>
      </c>
      <c r="P544" s="3" t="str">
        <f t="shared" si="70"/>
        <v>9</v>
      </c>
      <c r="Q544" s="11">
        <f>+VLOOKUP(M544,'Dimension descriptions'!K:M,2,FALSE)</f>
        <v>5610</v>
      </c>
      <c r="R544" s="33">
        <v>5610</v>
      </c>
      <c r="S544" s="11" t="str">
        <f>+VLOOKUP(R544,'Dimension descriptions'!K:M,3)</f>
        <v>DRIVERS EDUCATION</v>
      </c>
      <c r="T544" s="3" t="str">
        <f t="shared" si="71"/>
        <v>N</v>
      </c>
      <c r="U544">
        <f>+VLOOKUP(R544,'FY21 P13 Allotment memo'!O:O,1,FALSE)</f>
        <v>5610</v>
      </c>
      <c r="V544"/>
      <c r="W544"/>
      <c r="X544"/>
      <c r="Y544"/>
      <c r="Z544"/>
    </row>
    <row r="545" spans="1:26">
      <c r="A545">
        <v>10</v>
      </c>
      <c r="B545" t="s">
        <v>1044</v>
      </c>
      <c r="C545" t="s">
        <v>1045</v>
      </c>
      <c r="D545">
        <v>81</v>
      </c>
      <c r="E545">
        <v>0</v>
      </c>
      <c r="F545">
        <v>0</v>
      </c>
      <c r="G545" s="2">
        <f t="shared" si="66"/>
        <v>0</v>
      </c>
      <c r="H545" s="3" t="str">
        <f t="shared" si="67"/>
        <v>10</v>
      </c>
      <c r="I545" s="3" t="str">
        <f t="shared" si="68"/>
        <v>704</v>
      </c>
      <c r="J545" s="3">
        <v>704</v>
      </c>
      <c r="K545" s="3" t="str">
        <f>+VLOOKUP(J545,'Dimension descriptions'!P:R,3,FALSE)</f>
        <v>Logan High School</v>
      </c>
      <c r="L545" s="3" t="str">
        <f t="shared" si="69"/>
        <v>9999</v>
      </c>
      <c r="M545" s="10">
        <v>9999</v>
      </c>
      <c r="N545" s="3" t="str">
        <f t="shared" si="64"/>
        <v>1310</v>
      </c>
      <c r="O545" s="3" t="str">
        <f t="shared" si="65"/>
        <v>999</v>
      </c>
      <c r="P545" s="3" t="str">
        <f t="shared" si="70"/>
        <v>9</v>
      </c>
      <c r="Q545" s="11">
        <f>+VLOOKUP(M545,'Dimension descriptions'!K:M,2,FALSE)</f>
        <v>9999</v>
      </c>
      <c r="R545" s="33">
        <v>9999</v>
      </c>
      <c r="S545" s="11" t="str">
        <f>+VLOOKUP(R545,'Dimension descriptions'!K:M,3)</f>
        <v>UNDISTRIBUTED BY PROGRAM</v>
      </c>
      <c r="T545" s="3" t="str">
        <f t="shared" si="71"/>
        <v>N</v>
      </c>
      <c r="U545" t="e">
        <f>+VLOOKUP(R545,'FY21 P13 Allotment memo'!O:O,1,FALSE)</f>
        <v>#N/A</v>
      </c>
      <c r="V545"/>
      <c r="W545"/>
      <c r="X545"/>
      <c r="Y545"/>
      <c r="Z545"/>
    </row>
    <row r="546" spans="1:26">
      <c r="A546">
        <v>10</v>
      </c>
      <c r="B546" t="s">
        <v>1046</v>
      </c>
      <c r="C546" t="s">
        <v>478</v>
      </c>
      <c r="D546">
        <v>81</v>
      </c>
      <c r="E546">
        <v>0</v>
      </c>
      <c r="F546">
        <v>0</v>
      </c>
      <c r="G546" s="2">
        <f t="shared" si="66"/>
        <v>0</v>
      </c>
      <c r="H546" s="3" t="str">
        <f t="shared" si="67"/>
        <v>10</v>
      </c>
      <c r="I546" s="3" t="str">
        <f t="shared" si="68"/>
        <v>704</v>
      </c>
      <c r="J546" s="3">
        <v>704</v>
      </c>
      <c r="K546" s="3" t="str">
        <f>+VLOOKUP(J546,'Dimension descriptions'!P:R,3,FALSE)</f>
        <v>Logan High School</v>
      </c>
      <c r="L546" s="3" t="str">
        <f t="shared" si="69"/>
        <v>9999</v>
      </c>
      <c r="M546" s="10">
        <v>9999</v>
      </c>
      <c r="N546" s="3" t="str">
        <f t="shared" si="64"/>
        <v>1910</v>
      </c>
      <c r="O546" s="3" t="str">
        <f t="shared" si="65"/>
        <v>999</v>
      </c>
      <c r="P546" s="3" t="str">
        <f t="shared" si="70"/>
        <v>9</v>
      </c>
      <c r="Q546" s="11">
        <f>+VLOOKUP(M546,'Dimension descriptions'!K:M,2,FALSE)</f>
        <v>9999</v>
      </c>
      <c r="R546" s="33">
        <v>9999</v>
      </c>
      <c r="S546" s="11" t="str">
        <f>+VLOOKUP(R546,'Dimension descriptions'!K:M,3)</f>
        <v>UNDISTRIBUTED BY PROGRAM</v>
      </c>
      <c r="T546" s="3" t="str">
        <f t="shared" si="71"/>
        <v>N</v>
      </c>
      <c r="U546" t="e">
        <f>+VLOOKUP(R546,'FY21 P13 Allotment memo'!O:O,1,FALSE)</f>
        <v>#N/A</v>
      </c>
      <c r="V546"/>
      <c r="W546"/>
      <c r="X546"/>
      <c r="Y546"/>
      <c r="Z546"/>
    </row>
    <row r="547" spans="1:26">
      <c r="A547">
        <v>10</v>
      </c>
      <c r="B547" t="s">
        <v>1047</v>
      </c>
      <c r="C547" t="s">
        <v>215</v>
      </c>
      <c r="D547">
        <v>91</v>
      </c>
      <c r="E547">
        <v>0</v>
      </c>
      <c r="F547">
        <v>0</v>
      </c>
      <c r="G547" s="2">
        <f t="shared" si="66"/>
        <v>0</v>
      </c>
      <c r="H547" s="3" t="str">
        <f t="shared" si="67"/>
        <v>10</v>
      </c>
      <c r="I547" s="3" t="str">
        <f t="shared" si="68"/>
        <v>000</v>
      </c>
      <c r="J547" s="3">
        <v>0</v>
      </c>
      <c r="K547" s="3" t="str">
        <f>+VLOOKUP(J547,'Dimension descriptions'!P:R,3,FALSE)</f>
        <v>Balance Sheet Account</v>
      </c>
      <c r="L547" s="3" t="str">
        <f t="shared" si="69"/>
        <v>7401</v>
      </c>
      <c r="M547" s="10">
        <v>7401</v>
      </c>
      <c r="N547" s="3" t="str">
        <f t="shared" si="64"/>
        <v>8152</v>
      </c>
      <c r="O547" s="3" t="str">
        <f t="shared" si="65"/>
        <v>888</v>
      </c>
      <c r="P547" s="3" t="str">
        <f t="shared" si="70"/>
        <v>8</v>
      </c>
      <c r="Q547" s="11">
        <f>+VLOOKUP(M547,'Dimension descriptions'!K:M,2,FALSE)</f>
        <v>7401</v>
      </c>
      <c r="R547" s="33">
        <v>7401</v>
      </c>
      <c r="S547" s="11" t="str">
        <f>+VLOOKUP(R547,'Dimension descriptions'!K:M,3)</f>
        <v>CTE Federal Perkins -Formula</v>
      </c>
      <c r="T547" s="3" t="str">
        <f t="shared" si="71"/>
        <v>N</v>
      </c>
      <c r="U547">
        <f>+VLOOKUP(R547,'FY21 P13 Allotment memo'!O:O,1,FALSE)</f>
        <v>7401</v>
      </c>
      <c r="V547"/>
      <c r="W547"/>
      <c r="X547"/>
      <c r="Y547"/>
      <c r="Z547"/>
    </row>
    <row r="548" spans="1:26">
      <c r="A548">
        <v>10</v>
      </c>
      <c r="B548" t="s">
        <v>1048</v>
      </c>
      <c r="C548" t="s">
        <v>1049</v>
      </c>
      <c r="D548">
        <v>91</v>
      </c>
      <c r="E548">
        <v>0</v>
      </c>
      <c r="F548">
        <v>685745.13</v>
      </c>
      <c r="G548" s="2">
        <f t="shared" si="66"/>
        <v>-685745.13</v>
      </c>
      <c r="H548" s="3" t="str">
        <f t="shared" si="67"/>
        <v>10</v>
      </c>
      <c r="I548" s="3" t="str">
        <f t="shared" si="68"/>
        <v>004</v>
      </c>
      <c r="J548" s="3">
        <v>4</v>
      </c>
      <c r="K548" s="3" t="str">
        <f>+VLOOKUP(J548,'Dimension descriptions'!P:R,3,FALSE)</f>
        <v>Educator Salary Adjustment</v>
      </c>
      <c r="L548" s="3" t="str">
        <f t="shared" si="69"/>
        <v>1050</v>
      </c>
      <c r="M548" s="10">
        <v>1050</v>
      </c>
      <c r="N548" s="3" t="str">
        <f t="shared" si="64"/>
        <v>1000</v>
      </c>
      <c r="O548" s="3" t="str">
        <f t="shared" si="65"/>
        <v>131</v>
      </c>
      <c r="P548" s="3" t="str">
        <f t="shared" si="70"/>
        <v>1</v>
      </c>
      <c r="Q548" s="11">
        <f>+VLOOKUP(M548,'Dimension descriptions'!K:M,2,FALSE)</f>
        <v>50</v>
      </c>
      <c r="R548" s="33">
        <v>50</v>
      </c>
      <c r="S548" s="11" t="str">
        <f>+VLOOKUP(R548,'Dimension descriptions'!K:M,3)</f>
        <v>CLASSROOM-GENERAL</v>
      </c>
      <c r="T548" s="3" t="str">
        <f t="shared" si="71"/>
        <v>Y</v>
      </c>
      <c r="U548" t="e">
        <f>+VLOOKUP(R548,'FY21 P13 Allotment memo'!O:O,1,FALSE)</f>
        <v>#N/A</v>
      </c>
      <c r="V548"/>
      <c r="W548"/>
      <c r="X548"/>
      <c r="Y548"/>
      <c r="Z548"/>
    </row>
    <row r="549" spans="1:26">
      <c r="A549">
        <v>10</v>
      </c>
      <c r="B549" t="s">
        <v>1050</v>
      </c>
      <c r="C549" t="s">
        <v>1049</v>
      </c>
      <c r="D549">
        <v>91</v>
      </c>
      <c r="E549">
        <v>0</v>
      </c>
      <c r="F549">
        <v>3960.42</v>
      </c>
      <c r="G549" s="2">
        <f t="shared" si="66"/>
        <v>-3960.42</v>
      </c>
      <c r="H549" s="3" t="str">
        <f t="shared" si="67"/>
        <v>10</v>
      </c>
      <c r="I549" s="3" t="str">
        <f t="shared" si="68"/>
        <v>004</v>
      </c>
      <c r="J549" s="3">
        <v>4</v>
      </c>
      <c r="K549" s="3" t="str">
        <f>+VLOOKUP(J549,'Dimension descriptions'!P:R,3,FALSE)</f>
        <v>Educator Salary Adjustment</v>
      </c>
      <c r="L549" s="3" t="str">
        <f t="shared" si="69"/>
        <v>1050</v>
      </c>
      <c r="M549" s="10">
        <v>1050</v>
      </c>
      <c r="N549" s="3" t="str">
        <f t="shared" si="64"/>
        <v>1000</v>
      </c>
      <c r="O549" s="3" t="str">
        <f t="shared" si="65"/>
        <v>136</v>
      </c>
      <c r="P549" s="3" t="str">
        <f t="shared" si="70"/>
        <v>1</v>
      </c>
      <c r="Q549" s="11">
        <f>+VLOOKUP(M549,'Dimension descriptions'!K:M,2,FALSE)</f>
        <v>50</v>
      </c>
      <c r="R549" s="33">
        <v>50</v>
      </c>
      <c r="S549" s="11" t="str">
        <f>+VLOOKUP(R549,'Dimension descriptions'!K:M,3)</f>
        <v>CLASSROOM-GENERAL</v>
      </c>
      <c r="T549" s="3" t="str">
        <f t="shared" si="71"/>
        <v>Y</v>
      </c>
      <c r="U549" t="e">
        <f>+VLOOKUP(R549,'FY21 P13 Allotment memo'!O:O,1,FALSE)</f>
        <v>#N/A</v>
      </c>
      <c r="V549"/>
      <c r="W549"/>
      <c r="X549"/>
      <c r="Y549"/>
      <c r="Z549"/>
    </row>
    <row r="550" spans="1:26">
      <c r="A550">
        <v>10</v>
      </c>
      <c r="B550" t="s">
        <v>1051</v>
      </c>
      <c r="C550" t="s">
        <v>1049</v>
      </c>
      <c r="D550">
        <v>91</v>
      </c>
      <c r="E550">
        <v>0</v>
      </c>
      <c r="F550">
        <v>3960.42</v>
      </c>
      <c r="G550" s="2">
        <f t="shared" si="66"/>
        <v>-3960.42</v>
      </c>
      <c r="H550" s="3" t="str">
        <f t="shared" si="67"/>
        <v>10</v>
      </c>
      <c r="I550" s="3" t="str">
        <f t="shared" si="68"/>
        <v>004</v>
      </c>
      <c r="J550" s="3">
        <v>4</v>
      </c>
      <c r="K550" s="3" t="str">
        <f>+VLOOKUP(J550,'Dimension descriptions'!P:R,3,FALSE)</f>
        <v>Educator Salary Adjustment</v>
      </c>
      <c r="L550" s="3" t="str">
        <f t="shared" si="69"/>
        <v>1050</v>
      </c>
      <c r="M550" s="10">
        <v>1050</v>
      </c>
      <c r="N550" s="3" t="str">
        <f t="shared" si="64"/>
        <v>1000</v>
      </c>
      <c r="O550" s="3" t="str">
        <f t="shared" si="65"/>
        <v>149</v>
      </c>
      <c r="P550" s="3" t="str">
        <f t="shared" si="70"/>
        <v>1</v>
      </c>
      <c r="Q550" s="11">
        <f>+VLOOKUP(M550,'Dimension descriptions'!K:M,2,FALSE)</f>
        <v>50</v>
      </c>
      <c r="R550" s="33">
        <v>50</v>
      </c>
      <c r="S550" s="11" t="str">
        <f>+VLOOKUP(R550,'Dimension descriptions'!K:M,3)</f>
        <v>CLASSROOM-GENERAL</v>
      </c>
      <c r="T550" s="3" t="str">
        <f t="shared" si="71"/>
        <v>Y</v>
      </c>
      <c r="U550" t="e">
        <f>+VLOOKUP(R550,'FY21 P13 Allotment memo'!O:O,1,FALSE)</f>
        <v>#N/A</v>
      </c>
      <c r="V550"/>
      <c r="W550"/>
      <c r="X550"/>
      <c r="Y550"/>
      <c r="Z550"/>
    </row>
    <row r="551" spans="1:26">
      <c r="A551">
        <v>10</v>
      </c>
      <c r="B551" t="s">
        <v>1052</v>
      </c>
      <c r="C551" t="s">
        <v>1053</v>
      </c>
      <c r="D551">
        <v>91</v>
      </c>
      <c r="E551">
        <v>0</v>
      </c>
      <c r="F551">
        <v>153925.23000000001</v>
      </c>
      <c r="G551" s="2">
        <f t="shared" si="66"/>
        <v>-153925.23000000001</v>
      </c>
      <c r="H551" s="3" t="str">
        <f t="shared" si="67"/>
        <v>10</v>
      </c>
      <c r="I551" s="3" t="str">
        <f t="shared" si="68"/>
        <v>004</v>
      </c>
      <c r="J551" s="3">
        <v>4</v>
      </c>
      <c r="K551" s="3" t="str">
        <f>+VLOOKUP(J551,'Dimension descriptions'!P:R,3,FALSE)</f>
        <v>Educator Salary Adjustment</v>
      </c>
      <c r="L551" s="3" t="str">
        <f t="shared" si="69"/>
        <v>1050</v>
      </c>
      <c r="M551" s="10">
        <v>1050</v>
      </c>
      <c r="N551" s="3" t="str">
        <f t="shared" si="64"/>
        <v>1000</v>
      </c>
      <c r="O551" s="3" t="str">
        <f t="shared" si="65"/>
        <v>210</v>
      </c>
      <c r="P551" s="3" t="str">
        <f t="shared" si="70"/>
        <v>2</v>
      </c>
      <c r="Q551" s="11">
        <f>+VLOOKUP(M551,'Dimension descriptions'!K:M,2,FALSE)</f>
        <v>50</v>
      </c>
      <c r="R551" s="33">
        <v>50</v>
      </c>
      <c r="S551" s="11" t="str">
        <f>+VLOOKUP(R551,'Dimension descriptions'!K:M,3)</f>
        <v>CLASSROOM-GENERAL</v>
      </c>
      <c r="T551" s="3" t="str">
        <f t="shared" si="71"/>
        <v>Y</v>
      </c>
      <c r="U551" t="e">
        <f>+VLOOKUP(R551,'FY21 P13 Allotment memo'!O:O,1,FALSE)</f>
        <v>#N/A</v>
      </c>
      <c r="V551"/>
      <c r="W551"/>
      <c r="X551"/>
      <c r="Y551"/>
      <c r="Z551"/>
    </row>
    <row r="552" spans="1:26">
      <c r="A552">
        <v>10</v>
      </c>
      <c r="B552" t="s">
        <v>1054</v>
      </c>
      <c r="C552" t="s">
        <v>1055</v>
      </c>
      <c r="D552">
        <v>91</v>
      </c>
      <c r="E552">
        <v>0</v>
      </c>
      <c r="F552">
        <v>53065.32</v>
      </c>
      <c r="G552" s="2">
        <f t="shared" si="66"/>
        <v>-53065.32</v>
      </c>
      <c r="H552" s="3" t="str">
        <f t="shared" si="67"/>
        <v>10</v>
      </c>
      <c r="I552" s="3" t="str">
        <f t="shared" si="68"/>
        <v>004</v>
      </c>
      <c r="J552" s="3">
        <v>4</v>
      </c>
      <c r="K552" s="3" t="str">
        <f>+VLOOKUP(J552,'Dimension descriptions'!P:R,3,FALSE)</f>
        <v>Educator Salary Adjustment</v>
      </c>
      <c r="L552" s="3" t="str">
        <f t="shared" si="69"/>
        <v>1050</v>
      </c>
      <c r="M552" s="10">
        <v>1050</v>
      </c>
      <c r="N552" s="3" t="str">
        <f t="shared" si="64"/>
        <v>1000</v>
      </c>
      <c r="O552" s="3" t="str">
        <f t="shared" si="65"/>
        <v>220</v>
      </c>
      <c r="P552" s="3" t="str">
        <f t="shared" si="70"/>
        <v>2</v>
      </c>
      <c r="Q552" s="11">
        <f>+VLOOKUP(M552,'Dimension descriptions'!K:M,2,FALSE)</f>
        <v>50</v>
      </c>
      <c r="R552" s="33">
        <v>50</v>
      </c>
      <c r="S552" s="11" t="str">
        <f>+VLOOKUP(R552,'Dimension descriptions'!K:M,3)</f>
        <v>CLASSROOM-GENERAL</v>
      </c>
      <c r="T552" s="3" t="str">
        <f t="shared" si="71"/>
        <v>Y</v>
      </c>
      <c r="U552" t="e">
        <f>+VLOOKUP(R552,'FY21 P13 Allotment memo'!O:O,1,FALSE)</f>
        <v>#N/A</v>
      </c>
      <c r="V552"/>
      <c r="W552"/>
      <c r="X552"/>
      <c r="Y552"/>
      <c r="Z552"/>
    </row>
    <row r="553" spans="1:26">
      <c r="A553">
        <v>10</v>
      </c>
      <c r="B553" t="s">
        <v>1056</v>
      </c>
      <c r="C553" t="s">
        <v>1049</v>
      </c>
      <c r="D553">
        <v>91</v>
      </c>
      <c r="E553">
        <v>0</v>
      </c>
      <c r="F553">
        <v>23762.52</v>
      </c>
      <c r="G553" s="2">
        <f t="shared" si="66"/>
        <v>-23762.52</v>
      </c>
      <c r="H553" s="3" t="str">
        <f t="shared" si="67"/>
        <v>10</v>
      </c>
      <c r="I553" s="3" t="str">
        <f t="shared" si="68"/>
        <v>004</v>
      </c>
      <c r="J553" s="3">
        <v>4</v>
      </c>
      <c r="K553" s="3" t="str">
        <f>+VLOOKUP(J553,'Dimension descriptions'!P:R,3,FALSE)</f>
        <v>Educator Salary Adjustment</v>
      </c>
      <c r="L553" s="3" t="str">
        <f t="shared" si="69"/>
        <v>1050</v>
      </c>
      <c r="M553" s="10">
        <v>1050</v>
      </c>
      <c r="N553" s="3" t="str">
        <f t="shared" si="64"/>
        <v>2120</v>
      </c>
      <c r="O553" s="3" t="str">
        <f t="shared" si="65"/>
        <v>142</v>
      </c>
      <c r="P553" s="3" t="str">
        <f t="shared" si="70"/>
        <v>1</v>
      </c>
      <c r="Q553" s="11">
        <f>+VLOOKUP(M553,'Dimension descriptions'!K:M,2,FALSE)</f>
        <v>50</v>
      </c>
      <c r="R553" s="33">
        <v>50</v>
      </c>
      <c r="S553" s="11" t="str">
        <f>+VLOOKUP(R553,'Dimension descriptions'!K:M,3)</f>
        <v>CLASSROOM-GENERAL</v>
      </c>
      <c r="T553" s="3" t="str">
        <f t="shared" si="71"/>
        <v>Y</v>
      </c>
      <c r="U553" t="e">
        <f>+VLOOKUP(R553,'FY21 P13 Allotment memo'!O:O,1,FALSE)</f>
        <v>#N/A</v>
      </c>
      <c r="V553"/>
      <c r="W553"/>
      <c r="X553"/>
      <c r="Y553"/>
      <c r="Z553"/>
    </row>
    <row r="554" spans="1:26">
      <c r="A554">
        <v>10</v>
      </c>
      <c r="B554" t="s">
        <v>1057</v>
      </c>
      <c r="C554" t="s">
        <v>1053</v>
      </c>
      <c r="D554">
        <v>91</v>
      </c>
      <c r="E554">
        <v>0</v>
      </c>
      <c r="F554">
        <v>5272.92</v>
      </c>
      <c r="G554" s="2">
        <f t="shared" si="66"/>
        <v>-5272.92</v>
      </c>
      <c r="H554" s="3" t="str">
        <f t="shared" si="67"/>
        <v>10</v>
      </c>
      <c r="I554" s="3" t="str">
        <f t="shared" si="68"/>
        <v>004</v>
      </c>
      <c r="J554" s="3">
        <v>4</v>
      </c>
      <c r="K554" s="3" t="str">
        <f>+VLOOKUP(J554,'Dimension descriptions'!P:R,3,FALSE)</f>
        <v>Educator Salary Adjustment</v>
      </c>
      <c r="L554" s="3" t="str">
        <f t="shared" si="69"/>
        <v>1050</v>
      </c>
      <c r="M554" s="10">
        <v>1050</v>
      </c>
      <c r="N554" s="3" t="str">
        <f t="shared" si="64"/>
        <v>2120</v>
      </c>
      <c r="O554" s="3" t="str">
        <f t="shared" si="65"/>
        <v>210</v>
      </c>
      <c r="P554" s="3" t="str">
        <f t="shared" si="70"/>
        <v>2</v>
      </c>
      <c r="Q554" s="11">
        <f>+VLOOKUP(M554,'Dimension descriptions'!K:M,2,FALSE)</f>
        <v>50</v>
      </c>
      <c r="R554" s="33">
        <v>50</v>
      </c>
      <c r="S554" s="11" t="str">
        <f>+VLOOKUP(R554,'Dimension descriptions'!K:M,3)</f>
        <v>CLASSROOM-GENERAL</v>
      </c>
      <c r="T554" s="3" t="str">
        <f t="shared" si="71"/>
        <v>Y</v>
      </c>
      <c r="U554" t="e">
        <f>+VLOOKUP(R554,'FY21 P13 Allotment memo'!O:O,1,FALSE)</f>
        <v>#N/A</v>
      </c>
      <c r="V554"/>
      <c r="W554"/>
      <c r="X554"/>
      <c r="Y554"/>
      <c r="Z554"/>
    </row>
    <row r="555" spans="1:26">
      <c r="A555">
        <v>10</v>
      </c>
      <c r="B555" t="s">
        <v>1058</v>
      </c>
      <c r="C555" t="s">
        <v>1055</v>
      </c>
      <c r="D555">
        <v>91</v>
      </c>
      <c r="E555">
        <v>0</v>
      </c>
      <c r="F555">
        <v>1817.82</v>
      </c>
      <c r="G555" s="2">
        <f t="shared" si="66"/>
        <v>-1817.82</v>
      </c>
      <c r="H555" s="3" t="str">
        <f t="shared" si="67"/>
        <v>10</v>
      </c>
      <c r="I555" s="3" t="str">
        <f t="shared" si="68"/>
        <v>004</v>
      </c>
      <c r="J555" s="3">
        <v>4</v>
      </c>
      <c r="K555" s="3" t="str">
        <f>+VLOOKUP(J555,'Dimension descriptions'!P:R,3,FALSE)</f>
        <v>Educator Salary Adjustment</v>
      </c>
      <c r="L555" s="3" t="str">
        <f t="shared" si="69"/>
        <v>1050</v>
      </c>
      <c r="M555" s="10">
        <v>1050</v>
      </c>
      <c r="N555" s="3" t="str">
        <f t="shared" si="64"/>
        <v>2120</v>
      </c>
      <c r="O555" s="3" t="str">
        <f t="shared" si="65"/>
        <v>220</v>
      </c>
      <c r="P555" s="3" t="str">
        <f t="shared" si="70"/>
        <v>2</v>
      </c>
      <c r="Q555" s="11">
        <f>+VLOOKUP(M555,'Dimension descriptions'!K:M,2,FALSE)</f>
        <v>50</v>
      </c>
      <c r="R555" s="33">
        <v>50</v>
      </c>
      <c r="S555" s="11" t="str">
        <f>+VLOOKUP(R555,'Dimension descriptions'!K:M,3)</f>
        <v>CLASSROOM-GENERAL</v>
      </c>
      <c r="T555" s="3" t="str">
        <f t="shared" si="71"/>
        <v>Y</v>
      </c>
      <c r="U555" t="e">
        <f>+VLOOKUP(R555,'FY21 P13 Allotment memo'!O:O,1,FALSE)</f>
        <v>#N/A</v>
      </c>
      <c r="V555"/>
      <c r="W555"/>
      <c r="X555"/>
      <c r="Y555"/>
      <c r="Z555"/>
    </row>
    <row r="556" spans="1:26">
      <c r="A556">
        <v>10</v>
      </c>
      <c r="B556" t="s">
        <v>1059</v>
      </c>
      <c r="C556" t="s">
        <v>1049</v>
      </c>
      <c r="D556">
        <v>91</v>
      </c>
      <c r="E556">
        <v>0</v>
      </c>
      <c r="F556">
        <v>3762.39</v>
      </c>
      <c r="G556" s="2">
        <f t="shared" si="66"/>
        <v>-3762.39</v>
      </c>
      <c r="H556" s="3" t="str">
        <f t="shared" si="67"/>
        <v>10</v>
      </c>
      <c r="I556" s="3" t="str">
        <f t="shared" si="68"/>
        <v>004</v>
      </c>
      <c r="J556" s="3">
        <v>4</v>
      </c>
      <c r="K556" s="3" t="str">
        <f>+VLOOKUP(J556,'Dimension descriptions'!P:R,3,FALSE)</f>
        <v>Educator Salary Adjustment</v>
      </c>
      <c r="L556" s="3" t="str">
        <f t="shared" si="69"/>
        <v>1050</v>
      </c>
      <c r="M556" s="10">
        <v>1050</v>
      </c>
      <c r="N556" s="3" t="str">
        <f t="shared" si="64"/>
        <v>2190</v>
      </c>
      <c r="O556" s="3" t="str">
        <f t="shared" si="65"/>
        <v>142</v>
      </c>
      <c r="P556" s="3" t="str">
        <f t="shared" si="70"/>
        <v>1</v>
      </c>
      <c r="Q556" s="11">
        <f>+VLOOKUP(M556,'Dimension descriptions'!K:M,2,FALSE)</f>
        <v>50</v>
      </c>
      <c r="R556" s="33">
        <v>50</v>
      </c>
      <c r="S556" s="11" t="str">
        <f>+VLOOKUP(R556,'Dimension descriptions'!K:M,3)</f>
        <v>CLASSROOM-GENERAL</v>
      </c>
      <c r="T556" s="3" t="str">
        <f t="shared" si="71"/>
        <v>Y</v>
      </c>
      <c r="U556" t="e">
        <f>+VLOOKUP(R556,'FY21 P13 Allotment memo'!O:O,1,FALSE)</f>
        <v>#N/A</v>
      </c>
      <c r="V556"/>
      <c r="W556"/>
      <c r="X556"/>
      <c r="Y556"/>
      <c r="Z556"/>
    </row>
    <row r="557" spans="1:26">
      <c r="A557">
        <v>10</v>
      </c>
      <c r="B557" t="s">
        <v>1060</v>
      </c>
      <c r="C557" t="s">
        <v>1053</v>
      </c>
      <c r="D557">
        <v>91</v>
      </c>
      <c r="E557">
        <v>0</v>
      </c>
      <c r="F557">
        <v>834.87</v>
      </c>
      <c r="G557" s="2">
        <f t="shared" si="66"/>
        <v>-834.87</v>
      </c>
      <c r="H557" s="3" t="str">
        <f t="shared" si="67"/>
        <v>10</v>
      </c>
      <c r="I557" s="3" t="str">
        <f t="shared" si="68"/>
        <v>004</v>
      </c>
      <c r="J557" s="3">
        <v>4</v>
      </c>
      <c r="K557" s="3" t="str">
        <f>+VLOOKUP(J557,'Dimension descriptions'!P:R,3,FALSE)</f>
        <v>Educator Salary Adjustment</v>
      </c>
      <c r="L557" s="3" t="str">
        <f t="shared" si="69"/>
        <v>1050</v>
      </c>
      <c r="M557" s="10">
        <v>1050</v>
      </c>
      <c r="N557" s="3" t="str">
        <f t="shared" si="64"/>
        <v>2190</v>
      </c>
      <c r="O557" s="3" t="str">
        <f t="shared" si="65"/>
        <v>210</v>
      </c>
      <c r="P557" s="3" t="str">
        <f t="shared" si="70"/>
        <v>2</v>
      </c>
      <c r="Q557" s="11">
        <f>+VLOOKUP(M557,'Dimension descriptions'!K:M,2,FALSE)</f>
        <v>50</v>
      </c>
      <c r="R557" s="33">
        <v>50</v>
      </c>
      <c r="S557" s="11" t="str">
        <f>+VLOOKUP(R557,'Dimension descriptions'!K:M,3)</f>
        <v>CLASSROOM-GENERAL</v>
      </c>
      <c r="T557" s="3" t="str">
        <f t="shared" si="71"/>
        <v>Y</v>
      </c>
      <c r="U557" t="e">
        <f>+VLOOKUP(R557,'FY21 P13 Allotment memo'!O:O,1,FALSE)</f>
        <v>#N/A</v>
      </c>
      <c r="V557"/>
      <c r="W557"/>
      <c r="X557"/>
      <c r="Y557"/>
      <c r="Z557"/>
    </row>
    <row r="558" spans="1:26">
      <c r="A558">
        <v>10</v>
      </c>
      <c r="B558" t="s">
        <v>1061</v>
      </c>
      <c r="C558" t="s">
        <v>1055</v>
      </c>
      <c r="D558">
        <v>91</v>
      </c>
      <c r="E558">
        <v>0</v>
      </c>
      <c r="F558">
        <v>287.82</v>
      </c>
      <c r="G558" s="2">
        <f t="shared" si="66"/>
        <v>-287.82</v>
      </c>
      <c r="H558" s="3" t="str">
        <f t="shared" si="67"/>
        <v>10</v>
      </c>
      <c r="I558" s="3" t="str">
        <f t="shared" si="68"/>
        <v>004</v>
      </c>
      <c r="J558" s="3">
        <v>4</v>
      </c>
      <c r="K558" s="3" t="str">
        <f>+VLOOKUP(J558,'Dimension descriptions'!P:R,3,FALSE)</f>
        <v>Educator Salary Adjustment</v>
      </c>
      <c r="L558" s="3" t="str">
        <f t="shared" si="69"/>
        <v>1050</v>
      </c>
      <c r="M558" s="10">
        <v>1050</v>
      </c>
      <c r="N558" s="3" t="str">
        <f t="shared" si="64"/>
        <v>2190</v>
      </c>
      <c r="O558" s="3" t="str">
        <f t="shared" si="65"/>
        <v>220</v>
      </c>
      <c r="P558" s="3" t="str">
        <f t="shared" si="70"/>
        <v>2</v>
      </c>
      <c r="Q558" s="11">
        <f>+VLOOKUP(M558,'Dimension descriptions'!K:M,2,FALSE)</f>
        <v>50</v>
      </c>
      <c r="R558" s="33">
        <v>50</v>
      </c>
      <c r="S558" s="11" t="str">
        <f>+VLOOKUP(R558,'Dimension descriptions'!K:M,3)</f>
        <v>CLASSROOM-GENERAL</v>
      </c>
      <c r="T558" s="3" t="str">
        <f t="shared" si="71"/>
        <v>Y</v>
      </c>
      <c r="U558" t="e">
        <f>+VLOOKUP(R558,'FY21 P13 Allotment memo'!O:O,1,FALSE)</f>
        <v>#N/A</v>
      </c>
      <c r="V558"/>
      <c r="W558"/>
      <c r="X558"/>
      <c r="Y558"/>
      <c r="Z558"/>
    </row>
    <row r="559" spans="1:26">
      <c r="A559">
        <v>10</v>
      </c>
      <c r="B559" t="s">
        <v>1062</v>
      </c>
      <c r="C559" t="s">
        <v>1049</v>
      </c>
      <c r="D559">
        <v>91</v>
      </c>
      <c r="E559">
        <v>0</v>
      </c>
      <c r="F559">
        <v>3960.42</v>
      </c>
      <c r="G559" s="2">
        <f t="shared" si="66"/>
        <v>-3960.42</v>
      </c>
      <c r="H559" s="3" t="str">
        <f t="shared" si="67"/>
        <v>10</v>
      </c>
      <c r="I559" s="3" t="str">
        <f t="shared" si="68"/>
        <v>004</v>
      </c>
      <c r="J559" s="3">
        <v>4</v>
      </c>
      <c r="K559" s="3" t="str">
        <f>+VLOOKUP(J559,'Dimension descriptions'!P:R,3,FALSE)</f>
        <v>Educator Salary Adjustment</v>
      </c>
      <c r="L559" s="3" t="str">
        <f t="shared" si="69"/>
        <v>1050</v>
      </c>
      <c r="M559" s="10">
        <v>1050</v>
      </c>
      <c r="N559" s="3" t="str">
        <f t="shared" si="64"/>
        <v>2220</v>
      </c>
      <c r="O559" s="3" t="str">
        <f t="shared" si="65"/>
        <v>145</v>
      </c>
      <c r="P559" s="3" t="str">
        <f t="shared" si="70"/>
        <v>1</v>
      </c>
      <c r="Q559" s="11">
        <f>+VLOOKUP(M559,'Dimension descriptions'!K:M,2,FALSE)</f>
        <v>50</v>
      </c>
      <c r="R559" s="33">
        <v>50</v>
      </c>
      <c r="S559" s="11" t="str">
        <f>+VLOOKUP(R559,'Dimension descriptions'!K:M,3)</f>
        <v>CLASSROOM-GENERAL</v>
      </c>
      <c r="T559" s="3" t="str">
        <f t="shared" si="71"/>
        <v>Y</v>
      </c>
      <c r="U559" t="e">
        <f>+VLOOKUP(R559,'FY21 P13 Allotment memo'!O:O,1,FALSE)</f>
        <v>#N/A</v>
      </c>
      <c r="V559"/>
      <c r="W559"/>
      <c r="X559"/>
      <c r="Y559"/>
      <c r="Z559"/>
    </row>
    <row r="560" spans="1:26">
      <c r="A560">
        <v>10</v>
      </c>
      <c r="B560" t="s">
        <v>1063</v>
      </c>
      <c r="C560" t="s">
        <v>1049</v>
      </c>
      <c r="D560">
        <v>91</v>
      </c>
      <c r="E560">
        <v>0</v>
      </c>
      <c r="F560">
        <v>2846.55</v>
      </c>
      <c r="G560" s="2">
        <f t="shared" si="66"/>
        <v>-2846.55</v>
      </c>
      <c r="H560" s="3" t="str">
        <f t="shared" si="67"/>
        <v>10</v>
      </c>
      <c r="I560" s="3" t="str">
        <f t="shared" si="68"/>
        <v>004</v>
      </c>
      <c r="J560" s="3">
        <v>4</v>
      </c>
      <c r="K560" s="3" t="str">
        <f>+VLOOKUP(J560,'Dimension descriptions'!P:R,3,FALSE)</f>
        <v>Educator Salary Adjustment</v>
      </c>
      <c r="L560" s="3" t="str">
        <f t="shared" si="69"/>
        <v>1050</v>
      </c>
      <c r="M560" s="10">
        <v>1050</v>
      </c>
      <c r="N560" s="3" t="str">
        <f t="shared" si="64"/>
        <v>2220</v>
      </c>
      <c r="O560" s="3" t="str">
        <f t="shared" si="65"/>
        <v>195</v>
      </c>
      <c r="P560" s="3" t="str">
        <f t="shared" si="70"/>
        <v>1</v>
      </c>
      <c r="Q560" s="11">
        <f>+VLOOKUP(M560,'Dimension descriptions'!K:M,2,FALSE)</f>
        <v>50</v>
      </c>
      <c r="R560" s="33">
        <v>50</v>
      </c>
      <c r="S560" s="11" t="str">
        <f>+VLOOKUP(R560,'Dimension descriptions'!K:M,3)</f>
        <v>CLASSROOM-GENERAL</v>
      </c>
      <c r="T560" s="3" t="str">
        <f t="shared" si="71"/>
        <v>Y</v>
      </c>
      <c r="U560" t="e">
        <f>+VLOOKUP(R560,'FY21 P13 Allotment memo'!O:O,1,FALSE)</f>
        <v>#N/A</v>
      </c>
      <c r="V560"/>
      <c r="W560"/>
      <c r="X560"/>
      <c r="Y560"/>
      <c r="Z560"/>
    </row>
    <row r="561" spans="1:26">
      <c r="A561">
        <v>10</v>
      </c>
      <c r="B561" t="s">
        <v>1064</v>
      </c>
      <c r="C561" t="s">
        <v>1053</v>
      </c>
      <c r="D561">
        <v>91</v>
      </c>
      <c r="E561">
        <v>0</v>
      </c>
      <c r="F561">
        <v>1510.47</v>
      </c>
      <c r="G561" s="2">
        <f t="shared" si="66"/>
        <v>-1510.47</v>
      </c>
      <c r="H561" s="3" t="str">
        <f t="shared" si="67"/>
        <v>10</v>
      </c>
      <c r="I561" s="3" t="str">
        <f t="shared" si="68"/>
        <v>004</v>
      </c>
      <c r="J561" s="3">
        <v>4</v>
      </c>
      <c r="K561" s="3" t="str">
        <f>+VLOOKUP(J561,'Dimension descriptions'!P:R,3,FALSE)</f>
        <v>Educator Salary Adjustment</v>
      </c>
      <c r="L561" s="3" t="str">
        <f t="shared" si="69"/>
        <v>1050</v>
      </c>
      <c r="M561" s="10">
        <v>1050</v>
      </c>
      <c r="N561" s="3" t="str">
        <f t="shared" si="64"/>
        <v>2220</v>
      </c>
      <c r="O561" s="3" t="str">
        <f t="shared" si="65"/>
        <v>210</v>
      </c>
      <c r="P561" s="3" t="str">
        <f t="shared" si="70"/>
        <v>2</v>
      </c>
      <c r="Q561" s="11">
        <f>+VLOOKUP(M561,'Dimension descriptions'!K:M,2,FALSE)</f>
        <v>50</v>
      </c>
      <c r="R561" s="33">
        <v>50</v>
      </c>
      <c r="S561" s="11" t="str">
        <f>+VLOOKUP(R561,'Dimension descriptions'!K:M,3)</f>
        <v>CLASSROOM-GENERAL</v>
      </c>
      <c r="T561" s="3" t="str">
        <f t="shared" si="71"/>
        <v>Y</v>
      </c>
      <c r="U561" t="e">
        <f>+VLOOKUP(R561,'FY21 P13 Allotment memo'!O:O,1,FALSE)</f>
        <v>#N/A</v>
      </c>
      <c r="V561"/>
      <c r="W561"/>
      <c r="X561"/>
      <c r="Y561"/>
      <c r="Z561"/>
    </row>
    <row r="562" spans="1:26">
      <c r="A562">
        <v>10</v>
      </c>
      <c r="B562" t="s">
        <v>1065</v>
      </c>
      <c r="C562" t="s">
        <v>1055</v>
      </c>
      <c r="D562">
        <v>91</v>
      </c>
      <c r="E562">
        <v>0</v>
      </c>
      <c r="F562">
        <v>520.73</v>
      </c>
      <c r="G562" s="2">
        <f t="shared" si="66"/>
        <v>-520.73</v>
      </c>
      <c r="H562" s="3" t="str">
        <f t="shared" si="67"/>
        <v>10</v>
      </c>
      <c r="I562" s="3" t="str">
        <f t="shared" si="68"/>
        <v>004</v>
      </c>
      <c r="J562" s="3">
        <v>4</v>
      </c>
      <c r="K562" s="3" t="str">
        <f>+VLOOKUP(J562,'Dimension descriptions'!P:R,3,FALSE)</f>
        <v>Educator Salary Adjustment</v>
      </c>
      <c r="L562" s="3" t="str">
        <f t="shared" si="69"/>
        <v>1050</v>
      </c>
      <c r="M562" s="10">
        <v>1050</v>
      </c>
      <c r="N562" s="3" t="str">
        <f t="shared" si="64"/>
        <v>2220</v>
      </c>
      <c r="O562" s="3" t="str">
        <f t="shared" si="65"/>
        <v>220</v>
      </c>
      <c r="P562" s="3" t="str">
        <f t="shared" si="70"/>
        <v>2</v>
      </c>
      <c r="Q562" s="11">
        <f>+VLOOKUP(M562,'Dimension descriptions'!K:M,2,FALSE)</f>
        <v>50</v>
      </c>
      <c r="R562" s="33">
        <v>50</v>
      </c>
      <c r="S562" s="11" t="str">
        <f>+VLOOKUP(R562,'Dimension descriptions'!K:M,3)</f>
        <v>CLASSROOM-GENERAL</v>
      </c>
      <c r="T562" s="3" t="str">
        <f t="shared" si="71"/>
        <v>Y</v>
      </c>
      <c r="U562" t="e">
        <f>+VLOOKUP(R562,'FY21 P13 Allotment memo'!O:O,1,FALSE)</f>
        <v>#N/A</v>
      </c>
      <c r="V562"/>
      <c r="W562"/>
      <c r="X562"/>
      <c r="Y562"/>
      <c r="Z562"/>
    </row>
    <row r="563" spans="1:26">
      <c r="A563">
        <v>10</v>
      </c>
      <c r="B563" t="s">
        <v>1066</v>
      </c>
      <c r="C563" t="s">
        <v>1049</v>
      </c>
      <c r="D563">
        <v>91</v>
      </c>
      <c r="E563">
        <v>0</v>
      </c>
      <c r="F563">
        <v>21216.51</v>
      </c>
      <c r="G563" s="2">
        <f t="shared" si="66"/>
        <v>-21216.51</v>
      </c>
      <c r="H563" s="3" t="str">
        <f t="shared" si="67"/>
        <v>10</v>
      </c>
      <c r="I563" s="3" t="str">
        <f t="shared" si="68"/>
        <v>004</v>
      </c>
      <c r="J563" s="3">
        <v>4</v>
      </c>
      <c r="K563" s="3" t="str">
        <f>+VLOOKUP(J563,'Dimension descriptions'!P:R,3,FALSE)</f>
        <v>Educator Salary Adjustment</v>
      </c>
      <c r="L563" s="3" t="str">
        <f t="shared" si="69"/>
        <v>1050</v>
      </c>
      <c r="M563" s="10">
        <v>1050</v>
      </c>
      <c r="N563" s="3" t="str">
        <f t="shared" si="64"/>
        <v>2400</v>
      </c>
      <c r="O563" s="3" t="str">
        <f t="shared" si="65"/>
        <v>121</v>
      </c>
      <c r="P563" s="3" t="str">
        <f t="shared" si="70"/>
        <v>1</v>
      </c>
      <c r="Q563" s="11">
        <f>+VLOOKUP(M563,'Dimension descriptions'!K:M,2,FALSE)</f>
        <v>50</v>
      </c>
      <c r="R563" s="33">
        <v>50</v>
      </c>
      <c r="S563" s="11" t="str">
        <f>+VLOOKUP(R563,'Dimension descriptions'!K:M,3)</f>
        <v>CLASSROOM-GENERAL</v>
      </c>
      <c r="T563" s="3" t="str">
        <f t="shared" si="71"/>
        <v>Y</v>
      </c>
      <c r="U563" t="e">
        <f>+VLOOKUP(R563,'FY21 P13 Allotment memo'!O:O,1,FALSE)</f>
        <v>#N/A</v>
      </c>
      <c r="V563"/>
      <c r="W563"/>
      <c r="X563"/>
      <c r="Y563"/>
      <c r="Z563"/>
    </row>
    <row r="564" spans="1:26">
      <c r="A564">
        <v>10</v>
      </c>
      <c r="B564" t="s">
        <v>1067</v>
      </c>
      <c r="C564" t="s">
        <v>1049</v>
      </c>
      <c r="D564">
        <v>91</v>
      </c>
      <c r="E564">
        <v>0</v>
      </c>
      <c r="F564">
        <v>7072.17</v>
      </c>
      <c r="G564" s="2">
        <f t="shared" si="66"/>
        <v>-7072.17</v>
      </c>
      <c r="H564" s="3" t="str">
        <f t="shared" si="67"/>
        <v>10</v>
      </c>
      <c r="I564" s="3" t="str">
        <f t="shared" si="68"/>
        <v>004</v>
      </c>
      <c r="J564" s="3">
        <v>4</v>
      </c>
      <c r="K564" s="3" t="str">
        <f>+VLOOKUP(J564,'Dimension descriptions'!P:R,3,FALSE)</f>
        <v>Educator Salary Adjustment</v>
      </c>
      <c r="L564" s="3" t="str">
        <f t="shared" si="69"/>
        <v>1050</v>
      </c>
      <c r="M564" s="10">
        <v>1050</v>
      </c>
      <c r="N564" s="3" t="str">
        <f t="shared" si="64"/>
        <v>2400</v>
      </c>
      <c r="O564" s="3" t="str">
        <f t="shared" si="65"/>
        <v>122</v>
      </c>
      <c r="P564" s="3" t="str">
        <f t="shared" si="70"/>
        <v>1</v>
      </c>
      <c r="Q564" s="11">
        <f>+VLOOKUP(M564,'Dimension descriptions'!K:M,2,FALSE)</f>
        <v>50</v>
      </c>
      <c r="R564" s="33">
        <v>50</v>
      </c>
      <c r="S564" s="11" t="str">
        <f>+VLOOKUP(R564,'Dimension descriptions'!K:M,3)</f>
        <v>CLASSROOM-GENERAL</v>
      </c>
      <c r="T564" s="3" t="str">
        <f t="shared" si="71"/>
        <v>Y</v>
      </c>
      <c r="U564" t="e">
        <f>+VLOOKUP(R564,'FY21 P13 Allotment memo'!O:O,1,FALSE)</f>
        <v>#N/A</v>
      </c>
      <c r="V564"/>
      <c r="W564"/>
      <c r="X564"/>
      <c r="Y564"/>
      <c r="Z564"/>
    </row>
    <row r="565" spans="1:26">
      <c r="A565">
        <v>10</v>
      </c>
      <c r="B565" t="s">
        <v>1068</v>
      </c>
      <c r="C565" t="s">
        <v>1053</v>
      </c>
      <c r="D565">
        <v>91</v>
      </c>
      <c r="E565">
        <v>0</v>
      </c>
      <c r="F565">
        <v>6277.2</v>
      </c>
      <c r="G565" s="2">
        <f t="shared" si="66"/>
        <v>-6277.2</v>
      </c>
      <c r="H565" s="3" t="str">
        <f t="shared" si="67"/>
        <v>10</v>
      </c>
      <c r="I565" s="3" t="str">
        <f t="shared" si="68"/>
        <v>004</v>
      </c>
      <c r="J565" s="3">
        <v>4</v>
      </c>
      <c r="K565" s="3" t="str">
        <f>+VLOOKUP(J565,'Dimension descriptions'!P:R,3,FALSE)</f>
        <v>Educator Salary Adjustment</v>
      </c>
      <c r="L565" s="3" t="str">
        <f t="shared" si="69"/>
        <v>1050</v>
      </c>
      <c r="M565" s="10">
        <v>1050</v>
      </c>
      <c r="N565" s="3" t="str">
        <f t="shared" si="64"/>
        <v>2400</v>
      </c>
      <c r="O565" s="3" t="str">
        <f t="shared" si="65"/>
        <v>210</v>
      </c>
      <c r="P565" s="3" t="str">
        <f t="shared" si="70"/>
        <v>2</v>
      </c>
      <c r="Q565" s="11">
        <f>+VLOOKUP(M565,'Dimension descriptions'!K:M,2,FALSE)</f>
        <v>50</v>
      </c>
      <c r="R565" s="33">
        <v>50</v>
      </c>
      <c r="S565" s="11" t="str">
        <f>+VLOOKUP(R565,'Dimension descriptions'!K:M,3)</f>
        <v>CLASSROOM-GENERAL</v>
      </c>
      <c r="T565" s="3" t="str">
        <f t="shared" si="71"/>
        <v>Y</v>
      </c>
      <c r="U565" t="e">
        <f>+VLOOKUP(R565,'FY21 P13 Allotment memo'!O:O,1,FALSE)</f>
        <v>#N/A</v>
      </c>
      <c r="V565"/>
      <c r="W565"/>
      <c r="X565"/>
      <c r="Y565"/>
      <c r="Z565"/>
    </row>
    <row r="566" spans="1:26">
      <c r="A566">
        <v>10</v>
      </c>
      <c r="B566" t="s">
        <v>1069</v>
      </c>
      <c r="C566" t="s">
        <v>1055</v>
      </c>
      <c r="D566">
        <v>91</v>
      </c>
      <c r="E566">
        <v>0</v>
      </c>
      <c r="F566">
        <v>2164.08</v>
      </c>
      <c r="G566" s="2">
        <f t="shared" si="66"/>
        <v>-2164.08</v>
      </c>
      <c r="H566" s="3" t="str">
        <f t="shared" si="67"/>
        <v>10</v>
      </c>
      <c r="I566" s="3" t="str">
        <f t="shared" si="68"/>
        <v>004</v>
      </c>
      <c r="J566" s="3">
        <v>4</v>
      </c>
      <c r="K566" s="3" t="str">
        <f>+VLOOKUP(J566,'Dimension descriptions'!P:R,3,FALSE)</f>
        <v>Educator Salary Adjustment</v>
      </c>
      <c r="L566" s="3" t="str">
        <f t="shared" si="69"/>
        <v>1050</v>
      </c>
      <c r="M566" s="10">
        <v>1050</v>
      </c>
      <c r="N566" s="3" t="str">
        <f t="shared" si="64"/>
        <v>2400</v>
      </c>
      <c r="O566" s="3" t="str">
        <f t="shared" si="65"/>
        <v>220</v>
      </c>
      <c r="P566" s="3" t="str">
        <f t="shared" si="70"/>
        <v>2</v>
      </c>
      <c r="Q566" s="11">
        <f>+VLOOKUP(M566,'Dimension descriptions'!K:M,2,FALSE)</f>
        <v>50</v>
      </c>
      <c r="R566" s="33">
        <v>50</v>
      </c>
      <c r="S566" s="11" t="str">
        <f>+VLOOKUP(R566,'Dimension descriptions'!K:M,3)</f>
        <v>CLASSROOM-GENERAL</v>
      </c>
      <c r="T566" s="3" t="str">
        <f t="shared" si="71"/>
        <v>Y</v>
      </c>
      <c r="U566" t="e">
        <f>+VLOOKUP(R566,'FY21 P13 Allotment memo'!O:O,1,FALSE)</f>
        <v>#N/A</v>
      </c>
      <c r="V566"/>
      <c r="W566"/>
      <c r="X566"/>
      <c r="Y566"/>
      <c r="Z566"/>
    </row>
    <row r="567" spans="1:26">
      <c r="A567">
        <v>10</v>
      </c>
      <c r="B567" t="s">
        <v>1070</v>
      </c>
      <c r="C567" t="s">
        <v>1049</v>
      </c>
      <c r="D567">
        <v>91</v>
      </c>
      <c r="E567">
        <v>0</v>
      </c>
      <c r="F567">
        <v>55445.88</v>
      </c>
      <c r="G567" s="2">
        <f t="shared" si="66"/>
        <v>-55445.88</v>
      </c>
      <c r="H567" s="3" t="str">
        <f t="shared" si="67"/>
        <v>10</v>
      </c>
      <c r="I567" s="3" t="str">
        <f t="shared" si="68"/>
        <v>004</v>
      </c>
      <c r="J567" s="3">
        <v>4</v>
      </c>
      <c r="K567" s="3" t="str">
        <f>+VLOOKUP(J567,'Dimension descriptions'!P:R,3,FALSE)</f>
        <v>Educator Salary Adjustment</v>
      </c>
      <c r="L567" s="3" t="str">
        <f t="shared" si="69"/>
        <v>1205</v>
      </c>
      <c r="M567" s="10">
        <v>1205</v>
      </c>
      <c r="N567" s="3" t="str">
        <f t="shared" si="64"/>
        <v>1000</v>
      </c>
      <c r="O567" s="3" t="str">
        <f t="shared" si="65"/>
        <v>131</v>
      </c>
      <c r="P567" s="3" t="str">
        <f t="shared" si="70"/>
        <v>1</v>
      </c>
      <c r="Q567" s="11">
        <f>+VLOOKUP(M567,'Dimension descriptions'!K:M,2,FALSE)</f>
        <v>1205</v>
      </c>
      <c r="R567" s="33">
        <v>1205</v>
      </c>
      <c r="S567" s="11" t="str">
        <f>+VLOOKUP(R567,'Dimension descriptions'!K:M,3)</f>
        <v>SPECIAL EDUCATION</v>
      </c>
      <c r="T567" s="3" t="str">
        <f t="shared" si="71"/>
        <v>N</v>
      </c>
      <c r="U567">
        <f>+VLOOKUP(R567,'FY21 P13 Allotment memo'!O:O,1,FALSE)</f>
        <v>1205</v>
      </c>
      <c r="V567"/>
      <c r="W567"/>
      <c r="X567"/>
      <c r="Y567"/>
      <c r="Z567"/>
    </row>
    <row r="568" spans="1:26">
      <c r="A568">
        <v>10</v>
      </c>
      <c r="B568" t="s">
        <v>1071</v>
      </c>
      <c r="C568" t="s">
        <v>1053</v>
      </c>
      <c r="D568">
        <v>91</v>
      </c>
      <c r="E568">
        <v>0</v>
      </c>
      <c r="F568">
        <v>12303.48</v>
      </c>
      <c r="G568" s="2">
        <f t="shared" si="66"/>
        <v>-12303.48</v>
      </c>
      <c r="H568" s="3" t="str">
        <f t="shared" si="67"/>
        <v>10</v>
      </c>
      <c r="I568" s="3" t="str">
        <f t="shared" si="68"/>
        <v>004</v>
      </c>
      <c r="J568" s="3">
        <v>4</v>
      </c>
      <c r="K568" s="3" t="str">
        <f>+VLOOKUP(J568,'Dimension descriptions'!P:R,3,FALSE)</f>
        <v>Educator Salary Adjustment</v>
      </c>
      <c r="L568" s="3" t="str">
        <f t="shared" si="69"/>
        <v>1205</v>
      </c>
      <c r="M568" s="10">
        <v>1205</v>
      </c>
      <c r="N568" s="3" t="str">
        <f t="shared" si="64"/>
        <v>1000</v>
      </c>
      <c r="O568" s="3" t="str">
        <f t="shared" si="65"/>
        <v>210</v>
      </c>
      <c r="P568" s="3" t="str">
        <f t="shared" si="70"/>
        <v>2</v>
      </c>
      <c r="Q568" s="11">
        <f>+VLOOKUP(M568,'Dimension descriptions'!K:M,2,FALSE)</f>
        <v>1205</v>
      </c>
      <c r="R568" s="33">
        <v>1205</v>
      </c>
      <c r="S568" s="11" t="str">
        <f>+VLOOKUP(R568,'Dimension descriptions'!K:M,3)</f>
        <v>SPECIAL EDUCATION</v>
      </c>
      <c r="T568" s="3" t="str">
        <f t="shared" si="71"/>
        <v>N</v>
      </c>
      <c r="U568">
        <f>+VLOOKUP(R568,'FY21 P13 Allotment memo'!O:O,1,FALSE)</f>
        <v>1205</v>
      </c>
      <c r="V568"/>
      <c r="W568"/>
      <c r="X568"/>
      <c r="Y568"/>
      <c r="Z568"/>
    </row>
    <row r="569" spans="1:26">
      <c r="A569">
        <v>10</v>
      </c>
      <c r="B569" t="s">
        <v>1072</v>
      </c>
      <c r="C569" t="s">
        <v>1055</v>
      </c>
      <c r="D569">
        <v>91</v>
      </c>
      <c r="E569">
        <v>0</v>
      </c>
      <c r="F569">
        <v>4241.58</v>
      </c>
      <c r="G569" s="2">
        <f t="shared" si="66"/>
        <v>-4241.58</v>
      </c>
      <c r="H569" s="3" t="str">
        <f t="shared" si="67"/>
        <v>10</v>
      </c>
      <c r="I569" s="3" t="str">
        <f t="shared" si="68"/>
        <v>004</v>
      </c>
      <c r="J569" s="3">
        <v>4</v>
      </c>
      <c r="K569" s="3" t="str">
        <f>+VLOOKUP(J569,'Dimension descriptions'!P:R,3,FALSE)</f>
        <v>Educator Salary Adjustment</v>
      </c>
      <c r="L569" s="3" t="str">
        <f t="shared" si="69"/>
        <v>1205</v>
      </c>
      <c r="M569" s="10">
        <v>1205</v>
      </c>
      <c r="N569" s="3" t="str">
        <f t="shared" si="64"/>
        <v>1000</v>
      </c>
      <c r="O569" s="3" t="str">
        <f t="shared" si="65"/>
        <v>220</v>
      </c>
      <c r="P569" s="3" t="str">
        <f t="shared" si="70"/>
        <v>2</v>
      </c>
      <c r="Q569" s="11">
        <f>+VLOOKUP(M569,'Dimension descriptions'!K:M,2,FALSE)</f>
        <v>1205</v>
      </c>
      <c r="R569" s="33">
        <v>1205</v>
      </c>
      <c r="S569" s="11" t="str">
        <f>+VLOOKUP(R569,'Dimension descriptions'!K:M,3)</f>
        <v>SPECIAL EDUCATION</v>
      </c>
      <c r="T569" s="3" t="str">
        <f t="shared" si="71"/>
        <v>N</v>
      </c>
      <c r="U569">
        <f>+VLOOKUP(R569,'FY21 P13 Allotment memo'!O:O,1,FALSE)</f>
        <v>1205</v>
      </c>
      <c r="V569"/>
      <c r="W569"/>
      <c r="X569"/>
      <c r="Y569"/>
      <c r="Z569"/>
    </row>
    <row r="570" spans="1:26">
      <c r="A570">
        <v>10</v>
      </c>
      <c r="B570" t="s">
        <v>1073</v>
      </c>
      <c r="C570" t="s">
        <v>1049</v>
      </c>
      <c r="D570">
        <v>91</v>
      </c>
      <c r="E570">
        <v>0</v>
      </c>
      <c r="F570">
        <v>7920.84</v>
      </c>
      <c r="G570" s="2">
        <f t="shared" si="66"/>
        <v>-7920.84</v>
      </c>
      <c r="H570" s="3" t="str">
        <f t="shared" si="67"/>
        <v>10</v>
      </c>
      <c r="I570" s="3" t="str">
        <f t="shared" si="68"/>
        <v>004</v>
      </c>
      <c r="J570" s="3">
        <v>4</v>
      </c>
      <c r="K570" s="3" t="str">
        <f>+VLOOKUP(J570,'Dimension descriptions'!P:R,3,FALSE)</f>
        <v>Educator Salary Adjustment</v>
      </c>
      <c r="L570" s="3" t="str">
        <f t="shared" si="69"/>
        <v>1205</v>
      </c>
      <c r="M570" s="10">
        <v>1205</v>
      </c>
      <c r="N570" s="3" t="str">
        <f t="shared" si="64"/>
        <v>2140</v>
      </c>
      <c r="O570" s="3" t="str">
        <f t="shared" si="65"/>
        <v>144</v>
      </c>
      <c r="P570" s="3" t="str">
        <f t="shared" si="70"/>
        <v>1</v>
      </c>
      <c r="Q570" s="11">
        <f>+VLOOKUP(M570,'Dimension descriptions'!K:M,2,FALSE)</f>
        <v>1205</v>
      </c>
      <c r="R570" s="33">
        <v>1205</v>
      </c>
      <c r="S570" s="11" t="str">
        <f>+VLOOKUP(R570,'Dimension descriptions'!K:M,3)</f>
        <v>SPECIAL EDUCATION</v>
      </c>
      <c r="T570" s="3" t="str">
        <f t="shared" si="71"/>
        <v>N</v>
      </c>
      <c r="U570">
        <f>+VLOOKUP(R570,'FY21 P13 Allotment memo'!O:O,1,FALSE)</f>
        <v>1205</v>
      </c>
      <c r="V570"/>
      <c r="W570"/>
      <c r="X570"/>
      <c r="Y570"/>
      <c r="Z570"/>
    </row>
    <row r="571" spans="1:26">
      <c r="A571">
        <v>10</v>
      </c>
      <c r="B571" t="s">
        <v>1074</v>
      </c>
      <c r="C571" t="s">
        <v>1053</v>
      </c>
      <c r="D571">
        <v>91</v>
      </c>
      <c r="E571">
        <v>0</v>
      </c>
      <c r="F571">
        <v>1757.64</v>
      </c>
      <c r="G571" s="2">
        <f t="shared" si="66"/>
        <v>-1757.64</v>
      </c>
      <c r="H571" s="3" t="str">
        <f t="shared" si="67"/>
        <v>10</v>
      </c>
      <c r="I571" s="3" t="str">
        <f t="shared" si="68"/>
        <v>004</v>
      </c>
      <c r="J571" s="3">
        <v>4</v>
      </c>
      <c r="K571" s="3" t="str">
        <f>+VLOOKUP(J571,'Dimension descriptions'!P:R,3,FALSE)</f>
        <v>Educator Salary Adjustment</v>
      </c>
      <c r="L571" s="3" t="str">
        <f t="shared" si="69"/>
        <v>1205</v>
      </c>
      <c r="M571" s="10">
        <v>1205</v>
      </c>
      <c r="N571" s="3" t="str">
        <f t="shared" si="64"/>
        <v>2140</v>
      </c>
      <c r="O571" s="3" t="str">
        <f t="shared" si="65"/>
        <v>210</v>
      </c>
      <c r="P571" s="3" t="str">
        <f t="shared" si="70"/>
        <v>2</v>
      </c>
      <c r="Q571" s="11">
        <f>+VLOOKUP(M571,'Dimension descriptions'!K:M,2,FALSE)</f>
        <v>1205</v>
      </c>
      <c r="R571" s="33">
        <v>1205</v>
      </c>
      <c r="S571" s="11" t="str">
        <f>+VLOOKUP(R571,'Dimension descriptions'!K:M,3)</f>
        <v>SPECIAL EDUCATION</v>
      </c>
      <c r="T571" s="3" t="str">
        <f t="shared" si="71"/>
        <v>N</v>
      </c>
      <c r="U571">
        <f>+VLOOKUP(R571,'FY21 P13 Allotment memo'!O:O,1,FALSE)</f>
        <v>1205</v>
      </c>
      <c r="V571"/>
      <c r="W571"/>
      <c r="X571"/>
      <c r="Y571"/>
      <c r="Z571"/>
    </row>
    <row r="572" spans="1:26">
      <c r="A572">
        <v>10</v>
      </c>
      <c r="B572" t="s">
        <v>1075</v>
      </c>
      <c r="C572" t="s">
        <v>1055</v>
      </c>
      <c r="D572">
        <v>91</v>
      </c>
      <c r="E572">
        <v>0</v>
      </c>
      <c r="F572">
        <v>605.94000000000005</v>
      </c>
      <c r="G572" s="2">
        <f t="shared" si="66"/>
        <v>-605.94000000000005</v>
      </c>
      <c r="H572" s="3" t="str">
        <f t="shared" si="67"/>
        <v>10</v>
      </c>
      <c r="I572" s="3" t="str">
        <f t="shared" si="68"/>
        <v>004</v>
      </c>
      <c r="J572" s="3">
        <v>4</v>
      </c>
      <c r="K572" s="3" t="str">
        <f>+VLOOKUP(J572,'Dimension descriptions'!P:R,3,FALSE)</f>
        <v>Educator Salary Adjustment</v>
      </c>
      <c r="L572" s="3" t="str">
        <f t="shared" si="69"/>
        <v>1205</v>
      </c>
      <c r="M572" s="10">
        <v>1205</v>
      </c>
      <c r="N572" s="3" t="str">
        <f t="shared" si="64"/>
        <v>2140</v>
      </c>
      <c r="O572" s="3" t="str">
        <f t="shared" si="65"/>
        <v>220</v>
      </c>
      <c r="P572" s="3" t="str">
        <f t="shared" si="70"/>
        <v>2</v>
      </c>
      <c r="Q572" s="11">
        <f>+VLOOKUP(M572,'Dimension descriptions'!K:M,2,FALSE)</f>
        <v>1205</v>
      </c>
      <c r="R572" s="33">
        <v>1205</v>
      </c>
      <c r="S572" s="11" t="str">
        <f>+VLOOKUP(R572,'Dimension descriptions'!K:M,3)</f>
        <v>SPECIAL EDUCATION</v>
      </c>
      <c r="T572" s="3" t="str">
        <f t="shared" si="71"/>
        <v>N</v>
      </c>
      <c r="U572">
        <f>+VLOOKUP(R572,'FY21 P13 Allotment memo'!O:O,1,FALSE)</f>
        <v>1205</v>
      </c>
      <c r="V572"/>
      <c r="W572"/>
      <c r="X572"/>
      <c r="Y572"/>
      <c r="Z572"/>
    </row>
    <row r="573" spans="1:26">
      <c r="A573">
        <v>10</v>
      </c>
      <c r="B573" t="s">
        <v>1076</v>
      </c>
      <c r="C573" t="s">
        <v>1049</v>
      </c>
      <c r="D573">
        <v>91</v>
      </c>
      <c r="E573">
        <v>0</v>
      </c>
      <c r="F573">
        <v>49901.29</v>
      </c>
      <c r="G573" s="2">
        <f t="shared" si="66"/>
        <v>-49901.29</v>
      </c>
      <c r="H573" s="3" t="str">
        <f t="shared" si="67"/>
        <v>10</v>
      </c>
      <c r="I573" s="3" t="str">
        <f t="shared" si="68"/>
        <v>004</v>
      </c>
      <c r="J573" s="3">
        <v>4</v>
      </c>
      <c r="K573" s="3" t="str">
        <f>+VLOOKUP(J573,'Dimension descriptions'!P:R,3,FALSE)</f>
        <v>Educator Salary Adjustment</v>
      </c>
      <c r="L573" s="3" t="str">
        <f t="shared" si="69"/>
        <v>1205</v>
      </c>
      <c r="M573" s="10">
        <v>1205</v>
      </c>
      <c r="N573" s="3" t="str">
        <f t="shared" si="64"/>
        <v>2150</v>
      </c>
      <c r="O573" s="3" t="str">
        <f t="shared" si="65"/>
        <v>199</v>
      </c>
      <c r="P573" s="3" t="str">
        <f t="shared" si="70"/>
        <v>1</v>
      </c>
      <c r="Q573" s="11">
        <f>+VLOOKUP(M573,'Dimension descriptions'!K:M,2,FALSE)</f>
        <v>1205</v>
      </c>
      <c r="R573" s="33">
        <v>1205</v>
      </c>
      <c r="S573" s="11" t="str">
        <f>+VLOOKUP(R573,'Dimension descriptions'!K:M,3)</f>
        <v>SPECIAL EDUCATION</v>
      </c>
      <c r="T573" s="3" t="str">
        <f t="shared" si="71"/>
        <v>N</v>
      </c>
      <c r="U573">
        <f>+VLOOKUP(R573,'FY21 P13 Allotment memo'!O:O,1,FALSE)</f>
        <v>1205</v>
      </c>
      <c r="V573"/>
      <c r="W573"/>
      <c r="X573"/>
      <c r="Y573"/>
      <c r="Z573"/>
    </row>
    <row r="574" spans="1:26">
      <c r="A574">
        <v>10</v>
      </c>
      <c r="B574" t="s">
        <v>1077</v>
      </c>
      <c r="C574" t="s">
        <v>1053</v>
      </c>
      <c r="D574">
        <v>91</v>
      </c>
      <c r="E574">
        <v>0</v>
      </c>
      <c r="F574">
        <v>11073.13</v>
      </c>
      <c r="G574" s="2">
        <f t="shared" si="66"/>
        <v>-11073.13</v>
      </c>
      <c r="H574" s="3" t="str">
        <f t="shared" si="67"/>
        <v>10</v>
      </c>
      <c r="I574" s="3" t="str">
        <f t="shared" si="68"/>
        <v>004</v>
      </c>
      <c r="J574" s="3">
        <v>4</v>
      </c>
      <c r="K574" s="3" t="str">
        <f>+VLOOKUP(J574,'Dimension descriptions'!P:R,3,FALSE)</f>
        <v>Educator Salary Adjustment</v>
      </c>
      <c r="L574" s="3" t="str">
        <f t="shared" si="69"/>
        <v>1205</v>
      </c>
      <c r="M574" s="10">
        <v>1205</v>
      </c>
      <c r="N574" s="3" t="str">
        <f t="shared" si="64"/>
        <v>2150</v>
      </c>
      <c r="O574" s="3" t="str">
        <f t="shared" si="65"/>
        <v>210</v>
      </c>
      <c r="P574" s="3" t="str">
        <f t="shared" si="70"/>
        <v>2</v>
      </c>
      <c r="Q574" s="11">
        <f>+VLOOKUP(M574,'Dimension descriptions'!K:M,2,FALSE)</f>
        <v>1205</v>
      </c>
      <c r="R574" s="33">
        <v>1205</v>
      </c>
      <c r="S574" s="11" t="str">
        <f>+VLOOKUP(R574,'Dimension descriptions'!K:M,3)</f>
        <v>SPECIAL EDUCATION</v>
      </c>
      <c r="T574" s="3" t="str">
        <f t="shared" si="71"/>
        <v>N</v>
      </c>
      <c r="U574">
        <f>+VLOOKUP(R574,'FY21 P13 Allotment memo'!O:O,1,FALSE)</f>
        <v>1205</v>
      </c>
      <c r="V574"/>
      <c r="W574"/>
      <c r="X574"/>
      <c r="Y574"/>
      <c r="Z574"/>
    </row>
    <row r="575" spans="1:26">
      <c r="A575">
        <v>10</v>
      </c>
      <c r="B575" t="s">
        <v>1078</v>
      </c>
      <c r="C575" t="s">
        <v>1055</v>
      </c>
      <c r="D575">
        <v>91</v>
      </c>
      <c r="E575">
        <v>0</v>
      </c>
      <c r="F575">
        <v>3817.42</v>
      </c>
      <c r="G575" s="2">
        <f t="shared" si="66"/>
        <v>-3817.42</v>
      </c>
      <c r="H575" s="3" t="str">
        <f t="shared" si="67"/>
        <v>10</v>
      </c>
      <c r="I575" s="3" t="str">
        <f t="shared" si="68"/>
        <v>004</v>
      </c>
      <c r="J575" s="3">
        <v>4</v>
      </c>
      <c r="K575" s="3" t="str">
        <f>+VLOOKUP(J575,'Dimension descriptions'!P:R,3,FALSE)</f>
        <v>Educator Salary Adjustment</v>
      </c>
      <c r="L575" s="3" t="str">
        <f t="shared" si="69"/>
        <v>1205</v>
      </c>
      <c r="M575" s="10">
        <v>1205</v>
      </c>
      <c r="N575" s="3" t="str">
        <f t="shared" si="64"/>
        <v>2150</v>
      </c>
      <c r="O575" s="3" t="str">
        <f t="shared" si="65"/>
        <v>220</v>
      </c>
      <c r="P575" s="3" t="str">
        <f t="shared" si="70"/>
        <v>2</v>
      </c>
      <c r="Q575" s="11">
        <f>+VLOOKUP(M575,'Dimension descriptions'!K:M,2,FALSE)</f>
        <v>1205</v>
      </c>
      <c r="R575" s="33">
        <v>1205</v>
      </c>
      <c r="S575" s="11" t="str">
        <f>+VLOOKUP(R575,'Dimension descriptions'!K:M,3)</f>
        <v>SPECIAL EDUCATION</v>
      </c>
      <c r="T575" s="3" t="str">
        <f t="shared" si="71"/>
        <v>N</v>
      </c>
      <c r="U575">
        <f>+VLOOKUP(R575,'FY21 P13 Allotment memo'!O:O,1,FALSE)</f>
        <v>1205</v>
      </c>
      <c r="V575"/>
      <c r="W575"/>
      <c r="X575"/>
      <c r="Y575"/>
      <c r="Z575"/>
    </row>
    <row r="576" spans="1:26">
      <c r="A576">
        <v>10</v>
      </c>
      <c r="B576" t="s">
        <v>1079</v>
      </c>
      <c r="C576" t="s">
        <v>1049</v>
      </c>
      <c r="D576">
        <v>91</v>
      </c>
      <c r="E576">
        <v>0</v>
      </c>
      <c r="F576">
        <v>7920.84</v>
      </c>
      <c r="G576" s="2">
        <f t="shared" si="66"/>
        <v>-7920.84</v>
      </c>
      <c r="H576" s="3" t="str">
        <f t="shared" si="67"/>
        <v>10</v>
      </c>
      <c r="I576" s="3" t="str">
        <f t="shared" si="68"/>
        <v>004</v>
      </c>
      <c r="J576" s="3">
        <v>4</v>
      </c>
      <c r="K576" s="3" t="str">
        <f>+VLOOKUP(J576,'Dimension descriptions'!P:R,3,FALSE)</f>
        <v>Educator Salary Adjustment</v>
      </c>
      <c r="L576" s="3" t="str">
        <f t="shared" si="69"/>
        <v>1206</v>
      </c>
      <c r="M576" s="10">
        <v>1206</v>
      </c>
      <c r="N576" s="3" t="str">
        <f t="shared" si="64"/>
        <v>2150</v>
      </c>
      <c r="O576" s="3" t="str">
        <f t="shared" si="65"/>
        <v>199</v>
      </c>
      <c r="P576" s="3" t="str">
        <f t="shared" si="70"/>
        <v>1</v>
      </c>
      <c r="Q576" s="11">
        <f>+VLOOKUP(M576,'Dimension descriptions'!K:M,2,FALSE)</f>
        <v>1295</v>
      </c>
      <c r="R576" s="33">
        <v>1295</v>
      </c>
      <c r="S576" s="11" t="str">
        <f>+VLOOKUP(R576,'Dimension descriptions'!K:M,3)</f>
        <v>UNIQUE LOCAL SPECIAL ED PROGRA</v>
      </c>
      <c r="T576" s="3" t="str">
        <f t="shared" si="71"/>
        <v>Y</v>
      </c>
      <c r="U576" t="e">
        <f>+VLOOKUP(R576,'FY21 P13 Allotment memo'!O:O,1,FALSE)</f>
        <v>#N/A</v>
      </c>
      <c r="V576"/>
      <c r="W576"/>
      <c r="X576"/>
      <c r="Y576"/>
      <c r="Z576"/>
    </row>
    <row r="577" spans="1:26">
      <c r="A577">
        <v>10</v>
      </c>
      <c r="B577" t="s">
        <v>1080</v>
      </c>
      <c r="C577" t="s">
        <v>1053</v>
      </c>
      <c r="D577">
        <v>91</v>
      </c>
      <c r="E577">
        <v>0</v>
      </c>
      <c r="F577">
        <v>1757.64</v>
      </c>
      <c r="G577" s="2">
        <f t="shared" si="66"/>
        <v>-1757.64</v>
      </c>
      <c r="H577" s="3" t="str">
        <f t="shared" si="67"/>
        <v>10</v>
      </c>
      <c r="I577" s="3" t="str">
        <f t="shared" si="68"/>
        <v>004</v>
      </c>
      <c r="J577" s="3">
        <v>4</v>
      </c>
      <c r="K577" s="3" t="str">
        <f>+VLOOKUP(J577,'Dimension descriptions'!P:R,3,FALSE)</f>
        <v>Educator Salary Adjustment</v>
      </c>
      <c r="L577" s="3" t="str">
        <f t="shared" si="69"/>
        <v>1206</v>
      </c>
      <c r="M577" s="10">
        <v>1206</v>
      </c>
      <c r="N577" s="3" t="str">
        <f t="shared" si="64"/>
        <v>2150</v>
      </c>
      <c r="O577" s="3" t="str">
        <f t="shared" si="65"/>
        <v>210</v>
      </c>
      <c r="P577" s="3" t="str">
        <f t="shared" si="70"/>
        <v>2</v>
      </c>
      <c r="Q577" s="11">
        <f>+VLOOKUP(M577,'Dimension descriptions'!K:M,2,FALSE)</f>
        <v>1295</v>
      </c>
      <c r="R577" s="33">
        <v>1295</v>
      </c>
      <c r="S577" s="11" t="str">
        <f>+VLOOKUP(R577,'Dimension descriptions'!K:M,3)</f>
        <v>UNIQUE LOCAL SPECIAL ED PROGRA</v>
      </c>
      <c r="T577" s="3" t="str">
        <f t="shared" si="71"/>
        <v>Y</v>
      </c>
      <c r="U577" t="e">
        <f>+VLOOKUP(R577,'FY21 P13 Allotment memo'!O:O,1,FALSE)</f>
        <v>#N/A</v>
      </c>
      <c r="V577"/>
      <c r="W577"/>
      <c r="X577"/>
      <c r="Y577"/>
      <c r="Z577"/>
    </row>
    <row r="578" spans="1:26">
      <c r="A578">
        <v>10</v>
      </c>
      <c r="B578" t="s">
        <v>1081</v>
      </c>
      <c r="C578" t="s">
        <v>1055</v>
      </c>
      <c r="D578">
        <v>91</v>
      </c>
      <c r="E578">
        <v>0</v>
      </c>
      <c r="F578">
        <v>605.94000000000005</v>
      </c>
      <c r="G578" s="2">
        <f t="shared" si="66"/>
        <v>-605.94000000000005</v>
      </c>
      <c r="H578" s="3" t="str">
        <f t="shared" si="67"/>
        <v>10</v>
      </c>
      <c r="I578" s="3" t="str">
        <f t="shared" si="68"/>
        <v>004</v>
      </c>
      <c r="J578" s="3">
        <v>4</v>
      </c>
      <c r="K578" s="3" t="str">
        <f>+VLOOKUP(J578,'Dimension descriptions'!P:R,3,FALSE)</f>
        <v>Educator Salary Adjustment</v>
      </c>
      <c r="L578" s="3" t="str">
        <f t="shared" si="69"/>
        <v>1206</v>
      </c>
      <c r="M578" s="10">
        <v>1206</v>
      </c>
      <c r="N578" s="3" t="str">
        <f t="shared" si="64"/>
        <v>2150</v>
      </c>
      <c r="O578" s="3" t="str">
        <f t="shared" si="65"/>
        <v>220</v>
      </c>
      <c r="P578" s="3" t="str">
        <f t="shared" si="70"/>
        <v>2</v>
      </c>
      <c r="Q578" s="11">
        <f>+VLOOKUP(M578,'Dimension descriptions'!K:M,2,FALSE)</f>
        <v>1295</v>
      </c>
      <c r="R578" s="33">
        <v>1295</v>
      </c>
      <c r="S578" s="11" t="str">
        <f>+VLOOKUP(R578,'Dimension descriptions'!K:M,3)</f>
        <v>UNIQUE LOCAL SPECIAL ED PROGRA</v>
      </c>
      <c r="T578" s="3" t="str">
        <f t="shared" si="71"/>
        <v>Y</v>
      </c>
      <c r="U578" t="e">
        <f>+VLOOKUP(R578,'FY21 P13 Allotment memo'!O:O,1,FALSE)</f>
        <v>#N/A</v>
      </c>
      <c r="V578"/>
      <c r="W578"/>
      <c r="X578"/>
      <c r="Y578"/>
      <c r="Z578"/>
    </row>
    <row r="579" spans="1:26">
      <c r="A579">
        <v>10</v>
      </c>
      <c r="B579" t="s">
        <v>1082</v>
      </c>
      <c r="C579" t="s">
        <v>1049</v>
      </c>
      <c r="D579">
        <v>91</v>
      </c>
      <c r="E579">
        <v>0</v>
      </c>
      <c r="F579">
        <v>15841.68</v>
      </c>
      <c r="G579" s="2">
        <f t="shared" si="66"/>
        <v>-15841.68</v>
      </c>
      <c r="H579" s="3" t="str">
        <f t="shared" si="67"/>
        <v>10</v>
      </c>
      <c r="I579" s="3" t="str">
        <f t="shared" si="68"/>
        <v>004</v>
      </c>
      <c r="J579" s="3">
        <v>4</v>
      </c>
      <c r="K579" s="3" t="str">
        <f>+VLOOKUP(J579,'Dimension descriptions'!P:R,3,FALSE)</f>
        <v>Educator Salary Adjustment</v>
      </c>
      <c r="L579" s="3" t="str">
        <f t="shared" si="69"/>
        <v>1210</v>
      </c>
      <c r="M579" s="10">
        <v>1210</v>
      </c>
      <c r="N579" s="3" t="str">
        <f t="shared" si="64"/>
        <v>1000</v>
      </c>
      <c r="O579" s="3" t="str">
        <f t="shared" si="65"/>
        <v>131</v>
      </c>
      <c r="P579" s="3" t="str">
        <f t="shared" si="70"/>
        <v>1</v>
      </c>
      <c r="Q579" s="11">
        <f>+VLOOKUP(M579,'Dimension descriptions'!K:M,2,FALSE)</f>
        <v>1210</v>
      </c>
      <c r="R579" s="33">
        <v>1210</v>
      </c>
      <c r="S579" s="11" t="str">
        <f>+VLOOKUP(R579,'Dimension descriptions'!K:M,3)</f>
        <v>SPECIAL EDUCATION -- SELF-CONT</v>
      </c>
      <c r="T579" s="3" t="str">
        <f t="shared" si="71"/>
        <v>N</v>
      </c>
      <c r="U579">
        <f>+VLOOKUP(R579,'FY21 P13 Allotment memo'!O:O,1,FALSE)</f>
        <v>1210</v>
      </c>
      <c r="V579"/>
      <c r="W579"/>
      <c r="X579"/>
      <c r="Y579"/>
      <c r="Z579"/>
    </row>
    <row r="580" spans="1:26">
      <c r="A580">
        <v>10</v>
      </c>
      <c r="B580" t="s">
        <v>1083</v>
      </c>
      <c r="C580" t="s">
        <v>1053</v>
      </c>
      <c r="D580">
        <v>91</v>
      </c>
      <c r="E580">
        <v>0</v>
      </c>
      <c r="F580">
        <v>3515.28</v>
      </c>
      <c r="G580" s="2">
        <f t="shared" si="66"/>
        <v>-3515.28</v>
      </c>
      <c r="H580" s="3" t="str">
        <f t="shared" si="67"/>
        <v>10</v>
      </c>
      <c r="I580" s="3" t="str">
        <f t="shared" si="68"/>
        <v>004</v>
      </c>
      <c r="J580" s="3">
        <v>4</v>
      </c>
      <c r="K580" s="3" t="str">
        <f>+VLOOKUP(J580,'Dimension descriptions'!P:R,3,FALSE)</f>
        <v>Educator Salary Adjustment</v>
      </c>
      <c r="L580" s="3" t="str">
        <f t="shared" si="69"/>
        <v>1210</v>
      </c>
      <c r="M580" s="10">
        <v>1210</v>
      </c>
      <c r="N580" s="3" t="str">
        <f t="shared" si="64"/>
        <v>1000</v>
      </c>
      <c r="O580" s="3" t="str">
        <f t="shared" si="65"/>
        <v>210</v>
      </c>
      <c r="P580" s="3" t="str">
        <f t="shared" si="70"/>
        <v>2</v>
      </c>
      <c r="Q580" s="11">
        <f>+VLOOKUP(M580,'Dimension descriptions'!K:M,2,FALSE)</f>
        <v>1210</v>
      </c>
      <c r="R580" s="33">
        <v>1210</v>
      </c>
      <c r="S580" s="11" t="str">
        <f>+VLOOKUP(R580,'Dimension descriptions'!K:M,3)</f>
        <v>SPECIAL EDUCATION -- SELF-CONT</v>
      </c>
      <c r="T580" s="3" t="str">
        <f t="shared" si="71"/>
        <v>N</v>
      </c>
      <c r="U580">
        <f>+VLOOKUP(R580,'FY21 P13 Allotment memo'!O:O,1,FALSE)</f>
        <v>1210</v>
      </c>
      <c r="V580"/>
      <c r="W580"/>
      <c r="X580"/>
      <c r="Y580"/>
      <c r="Z580"/>
    </row>
    <row r="581" spans="1:26">
      <c r="A581">
        <v>10</v>
      </c>
      <c r="B581" t="s">
        <v>1084</v>
      </c>
      <c r="C581" t="s">
        <v>1055</v>
      </c>
      <c r="D581">
        <v>91</v>
      </c>
      <c r="E581">
        <v>0</v>
      </c>
      <c r="F581">
        <v>1211.8800000000001</v>
      </c>
      <c r="G581" s="2">
        <f t="shared" si="66"/>
        <v>-1211.8800000000001</v>
      </c>
      <c r="H581" s="3" t="str">
        <f t="shared" si="67"/>
        <v>10</v>
      </c>
      <c r="I581" s="3" t="str">
        <f t="shared" si="68"/>
        <v>004</v>
      </c>
      <c r="J581" s="3">
        <v>4</v>
      </c>
      <c r="K581" s="3" t="str">
        <f>+VLOOKUP(J581,'Dimension descriptions'!P:R,3,FALSE)</f>
        <v>Educator Salary Adjustment</v>
      </c>
      <c r="L581" s="3" t="str">
        <f t="shared" si="69"/>
        <v>1210</v>
      </c>
      <c r="M581" s="10">
        <v>1210</v>
      </c>
      <c r="N581" s="3" t="str">
        <f t="shared" si="64"/>
        <v>1000</v>
      </c>
      <c r="O581" s="3" t="str">
        <f t="shared" si="65"/>
        <v>220</v>
      </c>
      <c r="P581" s="3" t="str">
        <f t="shared" si="70"/>
        <v>2</v>
      </c>
      <c r="Q581" s="11">
        <f>+VLOOKUP(M581,'Dimension descriptions'!K:M,2,FALSE)</f>
        <v>1210</v>
      </c>
      <c r="R581" s="33">
        <v>1210</v>
      </c>
      <c r="S581" s="11" t="str">
        <f>+VLOOKUP(R581,'Dimension descriptions'!K:M,3)</f>
        <v>SPECIAL EDUCATION -- SELF-CONT</v>
      </c>
      <c r="T581" s="3" t="str">
        <f t="shared" si="71"/>
        <v>N</v>
      </c>
      <c r="U581">
        <f>+VLOOKUP(R581,'FY21 P13 Allotment memo'!O:O,1,FALSE)</f>
        <v>1210</v>
      </c>
      <c r="V581"/>
      <c r="W581"/>
      <c r="X581"/>
      <c r="Y581"/>
      <c r="Z581"/>
    </row>
    <row r="582" spans="1:26">
      <c r="A582">
        <v>10</v>
      </c>
      <c r="B582" t="s">
        <v>1085</v>
      </c>
      <c r="C582" t="s">
        <v>1049</v>
      </c>
      <c r="D582">
        <v>91</v>
      </c>
      <c r="E582">
        <v>0</v>
      </c>
      <c r="F582">
        <v>15841.68</v>
      </c>
      <c r="G582" s="2">
        <f t="shared" si="66"/>
        <v>-15841.68</v>
      </c>
      <c r="H582" s="3" t="str">
        <f t="shared" si="67"/>
        <v>10</v>
      </c>
      <c r="I582" s="3" t="str">
        <f t="shared" si="68"/>
        <v>004</v>
      </c>
      <c r="J582" s="3">
        <v>4</v>
      </c>
      <c r="K582" s="3" t="str">
        <f>+VLOOKUP(J582,'Dimension descriptions'!P:R,3,FALSE)</f>
        <v>Educator Salary Adjustment</v>
      </c>
      <c r="L582" s="3" t="str">
        <f t="shared" si="69"/>
        <v>1215</v>
      </c>
      <c r="M582" s="10">
        <v>1215</v>
      </c>
      <c r="N582" s="3" t="str">
        <f t="shared" ref="N582:N645" si="72">+MID(B582,16,4)</f>
        <v>1000</v>
      </c>
      <c r="O582" s="3" t="str">
        <f t="shared" ref="O582:O645" si="73">+RIGHT(B582,3)</f>
        <v>131</v>
      </c>
      <c r="P582" s="3" t="str">
        <f t="shared" si="70"/>
        <v>1</v>
      </c>
      <c r="Q582" s="11">
        <f>+VLOOKUP(M582,'Dimension descriptions'!K:M,2,FALSE)</f>
        <v>1215</v>
      </c>
      <c r="R582" s="33">
        <v>1215</v>
      </c>
      <c r="S582" s="11" t="str">
        <f>+VLOOKUP(R582,'Dimension descriptions'!K:M,3)</f>
        <v>SPECIAL EDUCATION -- PRESCHOOL</v>
      </c>
      <c r="T582" s="3" t="str">
        <f t="shared" si="71"/>
        <v>N</v>
      </c>
      <c r="U582">
        <f>+VLOOKUP(R582,'FY21 P13 Allotment memo'!O:O,1,FALSE)</f>
        <v>1215</v>
      </c>
      <c r="V582"/>
      <c r="W582"/>
      <c r="X582"/>
      <c r="Y582"/>
      <c r="Z582"/>
    </row>
    <row r="583" spans="1:26">
      <c r="A583">
        <v>10</v>
      </c>
      <c r="B583" t="s">
        <v>1086</v>
      </c>
      <c r="C583" t="s">
        <v>1053</v>
      </c>
      <c r="D583">
        <v>91</v>
      </c>
      <c r="E583">
        <v>0</v>
      </c>
      <c r="F583">
        <v>3515.28</v>
      </c>
      <c r="G583" s="2">
        <f t="shared" ref="G583:G646" si="74">+E583-F583</f>
        <v>-3515.28</v>
      </c>
      <c r="H583" s="3" t="str">
        <f t="shared" ref="H583:H646" si="75">+LEFT(B583,2)</f>
        <v>10</v>
      </c>
      <c r="I583" s="3" t="str">
        <f t="shared" ref="I583:I646" si="76">+MID(B583,4,3)</f>
        <v>004</v>
      </c>
      <c r="J583" s="3">
        <v>4</v>
      </c>
      <c r="K583" s="3" t="str">
        <f>+VLOOKUP(J583,'Dimension descriptions'!P:R,3,FALSE)</f>
        <v>Educator Salary Adjustment</v>
      </c>
      <c r="L583" s="3" t="str">
        <f t="shared" ref="L583:L646" si="77">+MID(B583,11,4)</f>
        <v>1215</v>
      </c>
      <c r="M583" s="10">
        <v>1215</v>
      </c>
      <c r="N583" s="3" t="str">
        <f t="shared" si="72"/>
        <v>1000</v>
      </c>
      <c r="O583" s="3" t="str">
        <f t="shared" si="73"/>
        <v>210</v>
      </c>
      <c r="P583" s="3" t="str">
        <f t="shared" ref="P583:P646" si="78">+LEFT(O583,1)</f>
        <v>2</v>
      </c>
      <c r="Q583" s="11">
        <f>+VLOOKUP(M583,'Dimension descriptions'!K:M,2,FALSE)</f>
        <v>1215</v>
      </c>
      <c r="R583" s="33">
        <v>1215</v>
      </c>
      <c r="S583" s="11" t="str">
        <f>+VLOOKUP(R583,'Dimension descriptions'!K:M,3)</f>
        <v>SPECIAL EDUCATION -- PRESCHOOL</v>
      </c>
      <c r="T583" s="3" t="str">
        <f t="shared" ref="T583:T646" si="79">+IF(Q583=M583,"N","Y")</f>
        <v>N</v>
      </c>
      <c r="U583">
        <f>+VLOOKUP(R583,'FY21 P13 Allotment memo'!O:O,1,FALSE)</f>
        <v>1215</v>
      </c>
      <c r="V583"/>
      <c r="W583"/>
      <c r="X583"/>
      <c r="Y583"/>
      <c r="Z583"/>
    </row>
    <row r="584" spans="1:26">
      <c r="A584">
        <v>10</v>
      </c>
      <c r="B584" t="s">
        <v>1087</v>
      </c>
      <c r="C584" t="s">
        <v>1055</v>
      </c>
      <c r="D584">
        <v>91</v>
      </c>
      <c r="E584">
        <v>0</v>
      </c>
      <c r="F584">
        <v>1211.8800000000001</v>
      </c>
      <c r="G584" s="2">
        <f t="shared" si="74"/>
        <v>-1211.8800000000001</v>
      </c>
      <c r="H584" s="3" t="str">
        <f t="shared" si="75"/>
        <v>10</v>
      </c>
      <c r="I584" s="3" t="str">
        <f t="shared" si="76"/>
        <v>004</v>
      </c>
      <c r="J584" s="3">
        <v>4</v>
      </c>
      <c r="K584" s="3" t="str">
        <f>+VLOOKUP(J584,'Dimension descriptions'!P:R,3,FALSE)</f>
        <v>Educator Salary Adjustment</v>
      </c>
      <c r="L584" s="3" t="str">
        <f t="shared" si="77"/>
        <v>1215</v>
      </c>
      <c r="M584" s="10">
        <v>1215</v>
      </c>
      <c r="N584" s="3" t="str">
        <f t="shared" si="72"/>
        <v>1000</v>
      </c>
      <c r="O584" s="3" t="str">
        <f t="shared" si="73"/>
        <v>220</v>
      </c>
      <c r="P584" s="3" t="str">
        <f t="shared" si="78"/>
        <v>2</v>
      </c>
      <c r="Q584" s="11">
        <f>+VLOOKUP(M584,'Dimension descriptions'!K:M,2,FALSE)</f>
        <v>1215</v>
      </c>
      <c r="R584" s="33">
        <v>1215</v>
      </c>
      <c r="S584" s="11" t="str">
        <f>+VLOOKUP(R584,'Dimension descriptions'!K:M,3)</f>
        <v>SPECIAL EDUCATION -- PRESCHOOL</v>
      </c>
      <c r="T584" s="3" t="str">
        <f t="shared" si="79"/>
        <v>N</v>
      </c>
      <c r="U584">
        <f>+VLOOKUP(R584,'FY21 P13 Allotment memo'!O:O,1,FALSE)</f>
        <v>1215</v>
      </c>
      <c r="V584"/>
      <c r="W584"/>
      <c r="X584"/>
      <c r="Y584"/>
      <c r="Z584"/>
    </row>
    <row r="585" spans="1:26">
      <c r="A585">
        <v>10</v>
      </c>
      <c r="B585" t="s">
        <v>1088</v>
      </c>
      <c r="C585" t="s">
        <v>1049</v>
      </c>
      <c r="D585">
        <v>91</v>
      </c>
      <c r="E585">
        <v>0</v>
      </c>
      <c r="F585">
        <v>3960.42</v>
      </c>
      <c r="G585" s="2">
        <f t="shared" si="74"/>
        <v>-3960.42</v>
      </c>
      <c r="H585" s="3" t="str">
        <f t="shared" si="75"/>
        <v>10</v>
      </c>
      <c r="I585" s="3" t="str">
        <f t="shared" si="76"/>
        <v>004</v>
      </c>
      <c r="J585" s="3">
        <v>4</v>
      </c>
      <c r="K585" s="3" t="str">
        <f>+VLOOKUP(J585,'Dimension descriptions'!P:R,3,FALSE)</f>
        <v>Educator Salary Adjustment</v>
      </c>
      <c r="L585" s="3" t="str">
        <f t="shared" si="77"/>
        <v>1215</v>
      </c>
      <c r="M585" s="10">
        <v>1215</v>
      </c>
      <c r="N585" s="3" t="str">
        <f t="shared" si="72"/>
        <v>2150</v>
      </c>
      <c r="O585" s="3" t="str">
        <f t="shared" si="73"/>
        <v>199</v>
      </c>
      <c r="P585" s="3" t="str">
        <f t="shared" si="78"/>
        <v>1</v>
      </c>
      <c r="Q585" s="11">
        <f>+VLOOKUP(M585,'Dimension descriptions'!K:M,2,FALSE)</f>
        <v>1215</v>
      </c>
      <c r="R585" s="33">
        <v>1215</v>
      </c>
      <c r="S585" s="11" t="str">
        <f>+VLOOKUP(R585,'Dimension descriptions'!K:M,3)</f>
        <v>SPECIAL EDUCATION -- PRESCHOOL</v>
      </c>
      <c r="T585" s="3" t="str">
        <f t="shared" si="79"/>
        <v>N</v>
      </c>
      <c r="U585">
        <f>+VLOOKUP(R585,'FY21 P13 Allotment memo'!O:O,1,FALSE)</f>
        <v>1215</v>
      </c>
      <c r="V585"/>
      <c r="W585"/>
      <c r="X585"/>
      <c r="Y585"/>
      <c r="Z585"/>
    </row>
    <row r="586" spans="1:26">
      <c r="A586">
        <v>10</v>
      </c>
      <c r="B586" t="s">
        <v>1089</v>
      </c>
      <c r="C586" t="s">
        <v>1053</v>
      </c>
      <c r="D586">
        <v>91</v>
      </c>
      <c r="E586">
        <v>0</v>
      </c>
      <c r="F586">
        <v>878.82</v>
      </c>
      <c r="G586" s="2">
        <f t="shared" si="74"/>
        <v>-878.82</v>
      </c>
      <c r="H586" s="3" t="str">
        <f t="shared" si="75"/>
        <v>10</v>
      </c>
      <c r="I586" s="3" t="str">
        <f t="shared" si="76"/>
        <v>004</v>
      </c>
      <c r="J586" s="3">
        <v>4</v>
      </c>
      <c r="K586" s="3" t="str">
        <f>+VLOOKUP(J586,'Dimension descriptions'!P:R,3,FALSE)</f>
        <v>Educator Salary Adjustment</v>
      </c>
      <c r="L586" s="3" t="str">
        <f t="shared" si="77"/>
        <v>1215</v>
      </c>
      <c r="M586" s="10">
        <v>1215</v>
      </c>
      <c r="N586" s="3" t="str">
        <f t="shared" si="72"/>
        <v>2150</v>
      </c>
      <c r="O586" s="3" t="str">
        <f t="shared" si="73"/>
        <v>210</v>
      </c>
      <c r="P586" s="3" t="str">
        <f t="shared" si="78"/>
        <v>2</v>
      </c>
      <c r="Q586" s="11">
        <f>+VLOOKUP(M586,'Dimension descriptions'!K:M,2,FALSE)</f>
        <v>1215</v>
      </c>
      <c r="R586" s="33">
        <v>1215</v>
      </c>
      <c r="S586" s="11" t="str">
        <f>+VLOOKUP(R586,'Dimension descriptions'!K:M,3)</f>
        <v>SPECIAL EDUCATION -- PRESCHOOL</v>
      </c>
      <c r="T586" s="3" t="str">
        <f t="shared" si="79"/>
        <v>N</v>
      </c>
      <c r="U586">
        <f>+VLOOKUP(R586,'FY21 P13 Allotment memo'!O:O,1,FALSE)</f>
        <v>1215</v>
      </c>
      <c r="V586"/>
      <c r="W586"/>
      <c r="X586"/>
      <c r="Y586"/>
      <c r="Z586"/>
    </row>
    <row r="587" spans="1:26">
      <c r="A587">
        <v>10</v>
      </c>
      <c r="B587" t="s">
        <v>1090</v>
      </c>
      <c r="C587" t="s">
        <v>1055</v>
      </c>
      <c r="D587">
        <v>91</v>
      </c>
      <c r="E587">
        <v>0</v>
      </c>
      <c r="F587">
        <v>302.97000000000003</v>
      </c>
      <c r="G587" s="2">
        <f t="shared" si="74"/>
        <v>-302.97000000000003</v>
      </c>
      <c r="H587" s="3" t="str">
        <f t="shared" si="75"/>
        <v>10</v>
      </c>
      <c r="I587" s="3" t="str">
        <f t="shared" si="76"/>
        <v>004</v>
      </c>
      <c r="J587" s="3">
        <v>4</v>
      </c>
      <c r="K587" s="3" t="str">
        <f>+VLOOKUP(J587,'Dimension descriptions'!P:R,3,FALSE)</f>
        <v>Educator Salary Adjustment</v>
      </c>
      <c r="L587" s="3" t="str">
        <f t="shared" si="77"/>
        <v>1215</v>
      </c>
      <c r="M587" s="10">
        <v>1215</v>
      </c>
      <c r="N587" s="3" t="str">
        <f t="shared" si="72"/>
        <v>2150</v>
      </c>
      <c r="O587" s="3" t="str">
        <f t="shared" si="73"/>
        <v>220</v>
      </c>
      <c r="P587" s="3" t="str">
        <f t="shared" si="78"/>
        <v>2</v>
      </c>
      <c r="Q587" s="11">
        <f>+VLOOKUP(M587,'Dimension descriptions'!K:M,2,FALSE)</f>
        <v>1215</v>
      </c>
      <c r="R587" s="33">
        <v>1215</v>
      </c>
      <c r="S587" s="11" t="str">
        <f>+VLOOKUP(R587,'Dimension descriptions'!K:M,3)</f>
        <v>SPECIAL EDUCATION -- PRESCHOOL</v>
      </c>
      <c r="T587" s="3" t="str">
        <f t="shared" si="79"/>
        <v>N</v>
      </c>
      <c r="U587">
        <f>+VLOOKUP(R587,'FY21 P13 Allotment memo'!O:O,1,FALSE)</f>
        <v>1215</v>
      </c>
      <c r="V587"/>
      <c r="W587"/>
      <c r="X587"/>
      <c r="Y587"/>
      <c r="Z587"/>
    </row>
    <row r="588" spans="1:26">
      <c r="A588">
        <v>10</v>
      </c>
      <c r="B588" t="s">
        <v>1091</v>
      </c>
      <c r="C588" t="s">
        <v>1049</v>
      </c>
      <c r="D588">
        <v>91</v>
      </c>
      <c r="E588">
        <v>0</v>
      </c>
      <c r="F588">
        <v>1980.21</v>
      </c>
      <c r="G588" s="2">
        <f t="shared" si="74"/>
        <v>-1980.21</v>
      </c>
      <c r="H588" s="3" t="str">
        <f t="shared" si="75"/>
        <v>10</v>
      </c>
      <c r="I588" s="3" t="str">
        <f t="shared" si="76"/>
        <v>004</v>
      </c>
      <c r="J588" s="3">
        <v>4</v>
      </c>
      <c r="K588" s="3" t="str">
        <f>+VLOOKUP(J588,'Dimension descriptions'!P:R,3,FALSE)</f>
        <v>Educator Salary Adjustment</v>
      </c>
      <c r="L588" s="3" t="str">
        <f t="shared" si="77"/>
        <v>2001</v>
      </c>
      <c r="M588" s="10">
        <v>2001</v>
      </c>
      <c r="N588" s="3" t="str">
        <f t="shared" si="72"/>
        <v>1000</v>
      </c>
      <c r="O588" s="3" t="str">
        <f t="shared" si="73"/>
        <v>131</v>
      </c>
      <c r="P588" s="3" t="str">
        <f t="shared" si="78"/>
        <v>1</v>
      </c>
      <c r="Q588" s="11">
        <f>+VLOOKUP(M588,'Dimension descriptions'!K:M,2,FALSE)</f>
        <v>2000</v>
      </c>
      <c r="R588" s="33">
        <v>2000</v>
      </c>
      <c r="S588" s="11" t="str">
        <f>+VLOOKUP(R588,'Dimension descriptions'!K:M,3)</f>
        <v>SHARP SURVEY</v>
      </c>
      <c r="T588" s="3" t="str">
        <f t="shared" si="79"/>
        <v>Y</v>
      </c>
      <c r="U588" t="e">
        <f>+VLOOKUP(R588,'FY21 P13 Allotment memo'!O:O,1,FALSE)</f>
        <v>#N/A</v>
      </c>
      <c r="V588"/>
      <c r="W588"/>
      <c r="X588"/>
      <c r="Y588"/>
      <c r="Z588"/>
    </row>
    <row r="589" spans="1:26">
      <c r="A589">
        <v>10</v>
      </c>
      <c r="B589" t="s">
        <v>1092</v>
      </c>
      <c r="C589" t="s">
        <v>1053</v>
      </c>
      <c r="D589">
        <v>91</v>
      </c>
      <c r="E589">
        <v>0</v>
      </c>
      <c r="F589">
        <v>439.41</v>
      </c>
      <c r="G589" s="2">
        <f t="shared" si="74"/>
        <v>-439.41</v>
      </c>
      <c r="H589" s="3" t="str">
        <f t="shared" si="75"/>
        <v>10</v>
      </c>
      <c r="I589" s="3" t="str">
        <f t="shared" si="76"/>
        <v>004</v>
      </c>
      <c r="J589" s="3">
        <v>4</v>
      </c>
      <c r="K589" s="3" t="str">
        <f>+VLOOKUP(J589,'Dimension descriptions'!P:R,3,FALSE)</f>
        <v>Educator Salary Adjustment</v>
      </c>
      <c r="L589" s="3" t="str">
        <f t="shared" si="77"/>
        <v>2001</v>
      </c>
      <c r="M589" s="10">
        <v>2001</v>
      </c>
      <c r="N589" s="3" t="str">
        <f t="shared" si="72"/>
        <v>1000</v>
      </c>
      <c r="O589" s="3" t="str">
        <f t="shared" si="73"/>
        <v>210</v>
      </c>
      <c r="P589" s="3" t="str">
        <f t="shared" si="78"/>
        <v>2</v>
      </c>
      <c r="Q589" s="11">
        <f>+VLOOKUP(M589,'Dimension descriptions'!K:M,2,FALSE)</f>
        <v>2000</v>
      </c>
      <c r="R589" s="33">
        <v>2000</v>
      </c>
      <c r="S589" s="11" t="str">
        <f>+VLOOKUP(R589,'Dimension descriptions'!K:M,3)</f>
        <v>SHARP SURVEY</v>
      </c>
      <c r="T589" s="3" t="str">
        <f t="shared" si="79"/>
        <v>Y</v>
      </c>
      <c r="U589" t="e">
        <f>+VLOOKUP(R589,'FY21 P13 Allotment memo'!O:O,1,FALSE)</f>
        <v>#N/A</v>
      </c>
      <c r="V589"/>
      <c r="W589"/>
      <c r="X589"/>
      <c r="Y589"/>
      <c r="Z589"/>
    </row>
    <row r="590" spans="1:26">
      <c r="A590">
        <v>10</v>
      </c>
      <c r="B590" t="s">
        <v>1093</v>
      </c>
      <c r="C590" t="s">
        <v>1055</v>
      </c>
      <c r="D590">
        <v>91</v>
      </c>
      <c r="E590">
        <v>0</v>
      </c>
      <c r="F590">
        <v>151.49</v>
      </c>
      <c r="G590" s="2">
        <f t="shared" si="74"/>
        <v>-151.49</v>
      </c>
      <c r="H590" s="3" t="str">
        <f t="shared" si="75"/>
        <v>10</v>
      </c>
      <c r="I590" s="3" t="str">
        <f t="shared" si="76"/>
        <v>004</v>
      </c>
      <c r="J590" s="3">
        <v>4</v>
      </c>
      <c r="K590" s="3" t="str">
        <f>+VLOOKUP(J590,'Dimension descriptions'!P:R,3,FALSE)</f>
        <v>Educator Salary Adjustment</v>
      </c>
      <c r="L590" s="3" t="str">
        <f t="shared" si="77"/>
        <v>2001</v>
      </c>
      <c r="M590" s="10">
        <v>2001</v>
      </c>
      <c r="N590" s="3" t="str">
        <f t="shared" si="72"/>
        <v>1000</v>
      </c>
      <c r="O590" s="3" t="str">
        <f t="shared" si="73"/>
        <v>220</v>
      </c>
      <c r="P590" s="3" t="str">
        <f t="shared" si="78"/>
        <v>2</v>
      </c>
      <c r="Q590" s="11">
        <f>+VLOOKUP(M590,'Dimension descriptions'!K:M,2,FALSE)</f>
        <v>2000</v>
      </c>
      <c r="R590" s="33">
        <v>2000</v>
      </c>
      <c r="S590" s="11" t="str">
        <f>+VLOOKUP(R590,'Dimension descriptions'!K:M,3)</f>
        <v>SHARP SURVEY</v>
      </c>
      <c r="T590" s="3" t="str">
        <f t="shared" si="79"/>
        <v>Y</v>
      </c>
      <c r="U590" t="e">
        <f>+VLOOKUP(R590,'FY21 P13 Allotment memo'!O:O,1,FALSE)</f>
        <v>#N/A</v>
      </c>
      <c r="V590"/>
      <c r="W590"/>
      <c r="X590"/>
      <c r="Y590"/>
      <c r="Z590"/>
    </row>
    <row r="591" spans="1:26">
      <c r="A591">
        <v>10</v>
      </c>
      <c r="B591" t="s">
        <v>1094</v>
      </c>
      <c r="C591" t="s">
        <v>1049</v>
      </c>
      <c r="D591">
        <v>91</v>
      </c>
      <c r="E591">
        <v>0</v>
      </c>
      <c r="F591">
        <v>9505.01</v>
      </c>
      <c r="G591" s="2">
        <f t="shared" si="74"/>
        <v>-9505.01</v>
      </c>
      <c r="H591" s="3" t="str">
        <f t="shared" si="75"/>
        <v>10</v>
      </c>
      <c r="I591" s="3" t="str">
        <f t="shared" si="76"/>
        <v>004</v>
      </c>
      <c r="J591" s="3">
        <v>4</v>
      </c>
      <c r="K591" s="3" t="str">
        <f>+VLOOKUP(J591,'Dimension descriptions'!P:R,3,FALSE)</f>
        <v>Educator Salary Adjustment</v>
      </c>
      <c r="L591" s="3" t="str">
        <f t="shared" si="77"/>
        <v>2101</v>
      </c>
      <c r="M591" s="10">
        <v>2101</v>
      </c>
      <c r="N591" s="3" t="str">
        <f t="shared" si="72"/>
        <v>1000</v>
      </c>
      <c r="O591" s="3" t="str">
        <f t="shared" si="73"/>
        <v>131</v>
      </c>
      <c r="P591" s="3" t="str">
        <f t="shared" si="78"/>
        <v>1</v>
      </c>
      <c r="Q591" s="11">
        <f>+VLOOKUP(M591,'Dimension descriptions'!K:M,2,FALSE)</f>
        <v>50</v>
      </c>
      <c r="R591" s="33">
        <v>50</v>
      </c>
      <c r="S591" s="11" t="str">
        <f>+VLOOKUP(R591,'Dimension descriptions'!K:M,3)</f>
        <v>CLASSROOM-GENERAL</v>
      </c>
      <c r="T591" s="3" t="str">
        <f t="shared" si="79"/>
        <v>Y</v>
      </c>
      <c r="U591" t="e">
        <f>+VLOOKUP(R591,'FY21 P13 Allotment memo'!O:O,1,FALSE)</f>
        <v>#N/A</v>
      </c>
      <c r="V591"/>
      <c r="W591"/>
      <c r="X591"/>
      <c r="Y591"/>
      <c r="Z591"/>
    </row>
    <row r="592" spans="1:26">
      <c r="A592">
        <v>10</v>
      </c>
      <c r="B592" t="s">
        <v>1095</v>
      </c>
      <c r="C592" t="s">
        <v>1053</v>
      </c>
      <c r="D592">
        <v>91</v>
      </c>
      <c r="E592">
        <v>0</v>
      </c>
      <c r="F592">
        <v>2109.17</v>
      </c>
      <c r="G592" s="2">
        <f t="shared" si="74"/>
        <v>-2109.17</v>
      </c>
      <c r="H592" s="3" t="str">
        <f t="shared" si="75"/>
        <v>10</v>
      </c>
      <c r="I592" s="3" t="str">
        <f t="shared" si="76"/>
        <v>004</v>
      </c>
      <c r="J592" s="3">
        <v>4</v>
      </c>
      <c r="K592" s="3" t="str">
        <f>+VLOOKUP(J592,'Dimension descriptions'!P:R,3,FALSE)</f>
        <v>Educator Salary Adjustment</v>
      </c>
      <c r="L592" s="3" t="str">
        <f t="shared" si="77"/>
        <v>2101</v>
      </c>
      <c r="M592" s="10">
        <v>2101</v>
      </c>
      <c r="N592" s="3" t="str">
        <f t="shared" si="72"/>
        <v>1000</v>
      </c>
      <c r="O592" s="3" t="str">
        <f t="shared" si="73"/>
        <v>210</v>
      </c>
      <c r="P592" s="3" t="str">
        <f t="shared" si="78"/>
        <v>2</v>
      </c>
      <c r="Q592" s="11">
        <f>+VLOOKUP(M592,'Dimension descriptions'!K:M,2,FALSE)</f>
        <v>50</v>
      </c>
      <c r="R592" s="33">
        <v>50</v>
      </c>
      <c r="S592" s="11" t="str">
        <f>+VLOOKUP(R592,'Dimension descriptions'!K:M,3)</f>
        <v>CLASSROOM-GENERAL</v>
      </c>
      <c r="T592" s="3" t="str">
        <f t="shared" si="79"/>
        <v>Y</v>
      </c>
      <c r="U592" t="e">
        <f>+VLOOKUP(R592,'FY21 P13 Allotment memo'!O:O,1,FALSE)</f>
        <v>#N/A</v>
      </c>
      <c r="V592"/>
      <c r="W592"/>
      <c r="X592"/>
      <c r="Y592"/>
      <c r="Z592"/>
    </row>
    <row r="593" spans="1:26">
      <c r="A593">
        <v>10</v>
      </c>
      <c r="B593" t="s">
        <v>1096</v>
      </c>
      <c r="C593" t="s">
        <v>1055</v>
      </c>
      <c r="D593">
        <v>91</v>
      </c>
      <c r="E593">
        <v>0</v>
      </c>
      <c r="F593">
        <v>727.15</v>
      </c>
      <c r="G593" s="2">
        <f t="shared" si="74"/>
        <v>-727.15</v>
      </c>
      <c r="H593" s="3" t="str">
        <f t="shared" si="75"/>
        <v>10</v>
      </c>
      <c r="I593" s="3" t="str">
        <f t="shared" si="76"/>
        <v>004</v>
      </c>
      <c r="J593" s="3">
        <v>4</v>
      </c>
      <c r="K593" s="3" t="str">
        <f>+VLOOKUP(J593,'Dimension descriptions'!P:R,3,FALSE)</f>
        <v>Educator Salary Adjustment</v>
      </c>
      <c r="L593" s="3" t="str">
        <f t="shared" si="77"/>
        <v>2101</v>
      </c>
      <c r="M593" s="10">
        <v>2101</v>
      </c>
      <c r="N593" s="3" t="str">
        <f t="shared" si="72"/>
        <v>1000</v>
      </c>
      <c r="O593" s="3" t="str">
        <f t="shared" si="73"/>
        <v>220</v>
      </c>
      <c r="P593" s="3" t="str">
        <f t="shared" si="78"/>
        <v>2</v>
      </c>
      <c r="Q593" s="11">
        <f>+VLOOKUP(M593,'Dimension descriptions'!K:M,2,FALSE)</f>
        <v>50</v>
      </c>
      <c r="R593" s="33">
        <v>50</v>
      </c>
      <c r="S593" s="11" t="str">
        <f>+VLOOKUP(R593,'Dimension descriptions'!K:M,3)</f>
        <v>CLASSROOM-GENERAL</v>
      </c>
      <c r="T593" s="3" t="str">
        <f t="shared" si="79"/>
        <v>Y</v>
      </c>
      <c r="U593" t="e">
        <f>+VLOOKUP(R593,'FY21 P13 Allotment memo'!O:O,1,FALSE)</f>
        <v>#N/A</v>
      </c>
      <c r="V593"/>
      <c r="W593"/>
      <c r="X593"/>
      <c r="Y593"/>
      <c r="Z593"/>
    </row>
    <row r="594" spans="1:26">
      <c r="A594">
        <v>10</v>
      </c>
      <c r="B594" t="s">
        <v>1097</v>
      </c>
      <c r="C594" t="s">
        <v>1049</v>
      </c>
      <c r="D594">
        <v>91</v>
      </c>
      <c r="E594">
        <v>0</v>
      </c>
      <c r="F594">
        <v>2970.3</v>
      </c>
      <c r="G594" s="2">
        <f t="shared" si="74"/>
        <v>-2970.3</v>
      </c>
      <c r="H594" s="3" t="str">
        <f t="shared" si="75"/>
        <v>10</v>
      </c>
      <c r="I594" s="3" t="str">
        <f t="shared" si="76"/>
        <v>004</v>
      </c>
      <c r="J594" s="3">
        <v>4</v>
      </c>
      <c r="K594" s="3" t="str">
        <f>+VLOOKUP(J594,'Dimension descriptions'!P:R,3,FALSE)</f>
        <v>Educator Salary Adjustment</v>
      </c>
      <c r="L594" s="3" t="str">
        <f t="shared" si="77"/>
        <v>2102</v>
      </c>
      <c r="M594" s="10">
        <v>2102</v>
      </c>
      <c r="N594" s="3" t="str">
        <f t="shared" si="72"/>
        <v>1000</v>
      </c>
      <c r="O594" s="3" t="str">
        <f t="shared" si="73"/>
        <v>131</v>
      </c>
      <c r="P594" s="3" t="str">
        <f t="shared" si="78"/>
        <v>1</v>
      </c>
      <c r="Q594" s="11">
        <f>+VLOOKUP(M594,'Dimension descriptions'!K:M,2,FALSE)</f>
        <v>50</v>
      </c>
      <c r="R594" s="33">
        <v>50</v>
      </c>
      <c r="S594" s="11" t="str">
        <f>+VLOOKUP(R594,'Dimension descriptions'!K:M,3)</f>
        <v>CLASSROOM-GENERAL</v>
      </c>
      <c r="T594" s="3" t="str">
        <f t="shared" si="79"/>
        <v>Y</v>
      </c>
      <c r="U594" t="e">
        <f>+VLOOKUP(R594,'FY21 P13 Allotment memo'!O:O,1,FALSE)</f>
        <v>#N/A</v>
      </c>
      <c r="V594"/>
      <c r="W594"/>
      <c r="X594"/>
      <c r="Y594"/>
      <c r="Z594"/>
    </row>
    <row r="595" spans="1:26">
      <c r="A595">
        <v>10</v>
      </c>
      <c r="B595" t="s">
        <v>1098</v>
      </c>
      <c r="C595" t="s">
        <v>1053</v>
      </c>
      <c r="D595">
        <v>91</v>
      </c>
      <c r="E595">
        <v>0</v>
      </c>
      <c r="F595">
        <v>659.1</v>
      </c>
      <c r="G595" s="2">
        <f t="shared" si="74"/>
        <v>-659.1</v>
      </c>
      <c r="H595" s="3" t="str">
        <f t="shared" si="75"/>
        <v>10</v>
      </c>
      <c r="I595" s="3" t="str">
        <f t="shared" si="76"/>
        <v>004</v>
      </c>
      <c r="J595" s="3">
        <v>4</v>
      </c>
      <c r="K595" s="3" t="str">
        <f>+VLOOKUP(J595,'Dimension descriptions'!P:R,3,FALSE)</f>
        <v>Educator Salary Adjustment</v>
      </c>
      <c r="L595" s="3" t="str">
        <f t="shared" si="77"/>
        <v>2102</v>
      </c>
      <c r="M595" s="10">
        <v>2102</v>
      </c>
      <c r="N595" s="3" t="str">
        <f t="shared" si="72"/>
        <v>1000</v>
      </c>
      <c r="O595" s="3" t="str">
        <f t="shared" si="73"/>
        <v>210</v>
      </c>
      <c r="P595" s="3" t="str">
        <f t="shared" si="78"/>
        <v>2</v>
      </c>
      <c r="Q595" s="11">
        <f>+VLOOKUP(M595,'Dimension descriptions'!K:M,2,FALSE)</f>
        <v>50</v>
      </c>
      <c r="R595" s="33">
        <v>50</v>
      </c>
      <c r="S595" s="11" t="str">
        <f>+VLOOKUP(R595,'Dimension descriptions'!K:M,3)</f>
        <v>CLASSROOM-GENERAL</v>
      </c>
      <c r="T595" s="3" t="str">
        <f t="shared" si="79"/>
        <v>Y</v>
      </c>
      <c r="U595" t="e">
        <f>+VLOOKUP(R595,'FY21 P13 Allotment memo'!O:O,1,FALSE)</f>
        <v>#N/A</v>
      </c>
      <c r="V595"/>
      <c r="W595"/>
      <c r="X595"/>
      <c r="Y595"/>
      <c r="Z595"/>
    </row>
    <row r="596" spans="1:26">
      <c r="A596">
        <v>10</v>
      </c>
      <c r="B596" t="s">
        <v>1099</v>
      </c>
      <c r="C596" t="s">
        <v>1055</v>
      </c>
      <c r="D596">
        <v>91</v>
      </c>
      <c r="E596">
        <v>0</v>
      </c>
      <c r="F596">
        <v>227.22</v>
      </c>
      <c r="G596" s="2">
        <f t="shared" si="74"/>
        <v>-227.22</v>
      </c>
      <c r="H596" s="3" t="str">
        <f t="shared" si="75"/>
        <v>10</v>
      </c>
      <c r="I596" s="3" t="str">
        <f t="shared" si="76"/>
        <v>004</v>
      </c>
      <c r="J596" s="3">
        <v>4</v>
      </c>
      <c r="K596" s="3" t="str">
        <f>+VLOOKUP(J596,'Dimension descriptions'!P:R,3,FALSE)</f>
        <v>Educator Salary Adjustment</v>
      </c>
      <c r="L596" s="3" t="str">
        <f t="shared" si="77"/>
        <v>2102</v>
      </c>
      <c r="M596" s="10">
        <v>2102</v>
      </c>
      <c r="N596" s="3" t="str">
        <f t="shared" si="72"/>
        <v>1000</v>
      </c>
      <c r="O596" s="3" t="str">
        <f t="shared" si="73"/>
        <v>220</v>
      </c>
      <c r="P596" s="3" t="str">
        <f t="shared" si="78"/>
        <v>2</v>
      </c>
      <c r="Q596" s="11">
        <f>+VLOOKUP(M596,'Dimension descriptions'!K:M,2,FALSE)</f>
        <v>50</v>
      </c>
      <c r="R596" s="33">
        <v>50</v>
      </c>
      <c r="S596" s="11" t="str">
        <f>+VLOOKUP(R596,'Dimension descriptions'!K:M,3)</f>
        <v>CLASSROOM-GENERAL</v>
      </c>
      <c r="T596" s="3" t="str">
        <f t="shared" si="79"/>
        <v>Y</v>
      </c>
      <c r="U596" t="e">
        <f>+VLOOKUP(R596,'FY21 P13 Allotment memo'!O:O,1,FALSE)</f>
        <v>#N/A</v>
      </c>
      <c r="V596"/>
      <c r="W596"/>
      <c r="X596"/>
      <c r="Y596"/>
      <c r="Z596"/>
    </row>
    <row r="597" spans="1:26">
      <c r="A597">
        <v>10</v>
      </c>
      <c r="B597" t="s">
        <v>1100</v>
      </c>
      <c r="C597" t="s">
        <v>1049</v>
      </c>
      <c r="D597">
        <v>91</v>
      </c>
      <c r="E597">
        <v>0</v>
      </c>
      <c r="F597">
        <v>4851.51</v>
      </c>
      <c r="G597" s="2">
        <f t="shared" si="74"/>
        <v>-4851.51</v>
      </c>
      <c r="H597" s="3" t="str">
        <f t="shared" si="75"/>
        <v>10</v>
      </c>
      <c r="I597" s="3" t="str">
        <f t="shared" si="76"/>
        <v>004</v>
      </c>
      <c r="J597" s="3">
        <v>4</v>
      </c>
      <c r="K597" s="3" t="str">
        <f>+VLOOKUP(J597,'Dimension descriptions'!P:R,3,FALSE)</f>
        <v>Educator Salary Adjustment</v>
      </c>
      <c r="L597" s="3" t="str">
        <f t="shared" si="77"/>
        <v>2103</v>
      </c>
      <c r="M597" s="10">
        <v>2103</v>
      </c>
      <c r="N597" s="3" t="str">
        <f t="shared" si="72"/>
        <v>1000</v>
      </c>
      <c r="O597" s="3" t="str">
        <f t="shared" si="73"/>
        <v>131</v>
      </c>
      <c r="P597" s="3" t="str">
        <f t="shared" si="78"/>
        <v>1</v>
      </c>
      <c r="Q597" s="11">
        <f>+VLOOKUP(M597,'Dimension descriptions'!K:M,2,FALSE)</f>
        <v>50</v>
      </c>
      <c r="R597" s="33">
        <v>50</v>
      </c>
      <c r="S597" s="11" t="str">
        <f>+VLOOKUP(R597,'Dimension descriptions'!K:M,3)</f>
        <v>CLASSROOM-GENERAL</v>
      </c>
      <c r="T597" s="3" t="str">
        <f t="shared" si="79"/>
        <v>Y</v>
      </c>
      <c r="U597" t="e">
        <f>+VLOOKUP(R597,'FY21 P13 Allotment memo'!O:O,1,FALSE)</f>
        <v>#N/A</v>
      </c>
      <c r="V597"/>
      <c r="W597"/>
      <c r="X597"/>
      <c r="Y597"/>
      <c r="Z597"/>
    </row>
    <row r="598" spans="1:26">
      <c r="A598">
        <v>10</v>
      </c>
      <c r="B598" t="s">
        <v>1101</v>
      </c>
      <c r="C598" t="s">
        <v>1053</v>
      </c>
      <c r="D598">
        <v>91</v>
      </c>
      <c r="E598">
        <v>0</v>
      </c>
      <c r="F598">
        <v>1076.55</v>
      </c>
      <c r="G598" s="2">
        <f t="shared" si="74"/>
        <v>-1076.55</v>
      </c>
      <c r="H598" s="3" t="str">
        <f t="shared" si="75"/>
        <v>10</v>
      </c>
      <c r="I598" s="3" t="str">
        <f t="shared" si="76"/>
        <v>004</v>
      </c>
      <c r="J598" s="3">
        <v>4</v>
      </c>
      <c r="K598" s="3" t="str">
        <f>+VLOOKUP(J598,'Dimension descriptions'!P:R,3,FALSE)</f>
        <v>Educator Salary Adjustment</v>
      </c>
      <c r="L598" s="3" t="str">
        <f t="shared" si="77"/>
        <v>2103</v>
      </c>
      <c r="M598" s="10">
        <v>2103</v>
      </c>
      <c r="N598" s="3" t="str">
        <f t="shared" si="72"/>
        <v>1000</v>
      </c>
      <c r="O598" s="3" t="str">
        <f t="shared" si="73"/>
        <v>210</v>
      </c>
      <c r="P598" s="3" t="str">
        <f t="shared" si="78"/>
        <v>2</v>
      </c>
      <c r="Q598" s="11">
        <f>+VLOOKUP(M598,'Dimension descriptions'!K:M,2,FALSE)</f>
        <v>50</v>
      </c>
      <c r="R598" s="33">
        <v>50</v>
      </c>
      <c r="S598" s="11" t="str">
        <f>+VLOOKUP(R598,'Dimension descriptions'!K:M,3)</f>
        <v>CLASSROOM-GENERAL</v>
      </c>
      <c r="T598" s="3" t="str">
        <f t="shared" si="79"/>
        <v>Y</v>
      </c>
      <c r="U598" t="e">
        <f>+VLOOKUP(R598,'FY21 P13 Allotment memo'!O:O,1,FALSE)</f>
        <v>#N/A</v>
      </c>
      <c r="V598"/>
      <c r="W598"/>
      <c r="X598"/>
      <c r="Y598"/>
      <c r="Z598"/>
    </row>
    <row r="599" spans="1:26">
      <c r="A599">
        <v>10</v>
      </c>
      <c r="B599" t="s">
        <v>1102</v>
      </c>
      <c r="C599" t="s">
        <v>1055</v>
      </c>
      <c r="D599">
        <v>91</v>
      </c>
      <c r="E599">
        <v>0</v>
      </c>
      <c r="F599">
        <v>371.14</v>
      </c>
      <c r="G599" s="2">
        <f t="shared" si="74"/>
        <v>-371.14</v>
      </c>
      <c r="H599" s="3" t="str">
        <f t="shared" si="75"/>
        <v>10</v>
      </c>
      <c r="I599" s="3" t="str">
        <f t="shared" si="76"/>
        <v>004</v>
      </c>
      <c r="J599" s="3">
        <v>4</v>
      </c>
      <c r="K599" s="3" t="str">
        <f>+VLOOKUP(J599,'Dimension descriptions'!P:R,3,FALSE)</f>
        <v>Educator Salary Adjustment</v>
      </c>
      <c r="L599" s="3" t="str">
        <f t="shared" si="77"/>
        <v>2103</v>
      </c>
      <c r="M599" s="10">
        <v>2103</v>
      </c>
      <c r="N599" s="3" t="str">
        <f t="shared" si="72"/>
        <v>1000</v>
      </c>
      <c r="O599" s="3" t="str">
        <f t="shared" si="73"/>
        <v>220</v>
      </c>
      <c r="P599" s="3" t="str">
        <f t="shared" si="78"/>
        <v>2</v>
      </c>
      <c r="Q599" s="11">
        <f>+VLOOKUP(M599,'Dimension descriptions'!K:M,2,FALSE)</f>
        <v>50</v>
      </c>
      <c r="R599" s="33">
        <v>50</v>
      </c>
      <c r="S599" s="11" t="str">
        <f>+VLOOKUP(R599,'Dimension descriptions'!K:M,3)</f>
        <v>CLASSROOM-GENERAL</v>
      </c>
      <c r="T599" s="3" t="str">
        <f t="shared" si="79"/>
        <v>Y</v>
      </c>
      <c r="U599" t="e">
        <f>+VLOOKUP(R599,'FY21 P13 Allotment memo'!O:O,1,FALSE)</f>
        <v>#N/A</v>
      </c>
      <c r="V599"/>
      <c r="W599"/>
      <c r="X599"/>
      <c r="Y599"/>
      <c r="Z599"/>
    </row>
    <row r="600" spans="1:26">
      <c r="A600">
        <v>10</v>
      </c>
      <c r="B600" t="s">
        <v>1103</v>
      </c>
      <c r="C600" t="s">
        <v>1049</v>
      </c>
      <c r="D600">
        <v>91</v>
      </c>
      <c r="E600">
        <v>0</v>
      </c>
      <c r="F600">
        <v>792.08</v>
      </c>
      <c r="G600" s="2">
        <f t="shared" si="74"/>
        <v>-792.08</v>
      </c>
      <c r="H600" s="3" t="str">
        <f t="shared" si="75"/>
        <v>10</v>
      </c>
      <c r="I600" s="3" t="str">
        <f t="shared" si="76"/>
        <v>004</v>
      </c>
      <c r="J600" s="3">
        <v>4</v>
      </c>
      <c r="K600" s="3" t="str">
        <f>+VLOOKUP(J600,'Dimension descriptions'!P:R,3,FALSE)</f>
        <v>Educator Salary Adjustment</v>
      </c>
      <c r="L600" s="3" t="str">
        <f t="shared" si="77"/>
        <v>2132</v>
      </c>
      <c r="M600" s="10">
        <v>2132</v>
      </c>
      <c r="N600" s="3" t="str">
        <f t="shared" si="72"/>
        <v>1000</v>
      </c>
      <c r="O600" s="3" t="str">
        <f t="shared" si="73"/>
        <v>131</v>
      </c>
      <c r="P600" s="3" t="str">
        <f t="shared" si="78"/>
        <v>1</v>
      </c>
      <c r="Q600" s="11">
        <f>+VLOOKUP(M600,'Dimension descriptions'!K:M,2,FALSE)</f>
        <v>50</v>
      </c>
      <c r="R600" s="33">
        <v>50</v>
      </c>
      <c r="S600" s="11" t="str">
        <f>+VLOOKUP(R600,'Dimension descriptions'!K:M,3)</f>
        <v>CLASSROOM-GENERAL</v>
      </c>
      <c r="T600" s="3" t="str">
        <f t="shared" si="79"/>
        <v>Y</v>
      </c>
      <c r="U600" t="e">
        <f>+VLOOKUP(R600,'FY21 P13 Allotment memo'!O:O,1,FALSE)</f>
        <v>#N/A</v>
      </c>
      <c r="V600"/>
      <c r="W600"/>
      <c r="X600"/>
      <c r="Y600"/>
      <c r="Z600"/>
    </row>
    <row r="601" spans="1:26">
      <c r="A601">
        <v>10</v>
      </c>
      <c r="B601" t="s">
        <v>1104</v>
      </c>
      <c r="C601" t="s">
        <v>1053</v>
      </c>
      <c r="D601">
        <v>91</v>
      </c>
      <c r="E601">
        <v>0</v>
      </c>
      <c r="F601">
        <v>175.76</v>
      </c>
      <c r="G601" s="2">
        <f t="shared" si="74"/>
        <v>-175.76</v>
      </c>
      <c r="H601" s="3" t="str">
        <f t="shared" si="75"/>
        <v>10</v>
      </c>
      <c r="I601" s="3" t="str">
        <f t="shared" si="76"/>
        <v>004</v>
      </c>
      <c r="J601" s="3">
        <v>4</v>
      </c>
      <c r="K601" s="3" t="str">
        <f>+VLOOKUP(J601,'Dimension descriptions'!P:R,3,FALSE)</f>
        <v>Educator Salary Adjustment</v>
      </c>
      <c r="L601" s="3" t="str">
        <f t="shared" si="77"/>
        <v>2132</v>
      </c>
      <c r="M601" s="10">
        <v>2132</v>
      </c>
      <c r="N601" s="3" t="str">
        <f t="shared" si="72"/>
        <v>1000</v>
      </c>
      <c r="O601" s="3" t="str">
        <f t="shared" si="73"/>
        <v>210</v>
      </c>
      <c r="P601" s="3" t="str">
        <f t="shared" si="78"/>
        <v>2</v>
      </c>
      <c r="Q601" s="11">
        <f>+VLOOKUP(M601,'Dimension descriptions'!K:M,2,FALSE)</f>
        <v>50</v>
      </c>
      <c r="R601" s="33">
        <v>50</v>
      </c>
      <c r="S601" s="11" t="str">
        <f>+VLOOKUP(R601,'Dimension descriptions'!K:M,3)</f>
        <v>CLASSROOM-GENERAL</v>
      </c>
      <c r="T601" s="3" t="str">
        <f t="shared" si="79"/>
        <v>Y</v>
      </c>
      <c r="U601" t="e">
        <f>+VLOOKUP(R601,'FY21 P13 Allotment memo'!O:O,1,FALSE)</f>
        <v>#N/A</v>
      </c>
      <c r="V601"/>
      <c r="W601"/>
      <c r="X601"/>
      <c r="Y601"/>
      <c r="Z601"/>
    </row>
    <row r="602" spans="1:26">
      <c r="A602">
        <v>10</v>
      </c>
      <c r="B602" t="s">
        <v>1105</v>
      </c>
      <c r="C602" t="s">
        <v>1055</v>
      </c>
      <c r="D602">
        <v>91</v>
      </c>
      <c r="E602">
        <v>0</v>
      </c>
      <c r="F602">
        <v>60.59</v>
      </c>
      <c r="G602" s="2">
        <f t="shared" si="74"/>
        <v>-60.59</v>
      </c>
      <c r="H602" s="3" t="str">
        <f t="shared" si="75"/>
        <v>10</v>
      </c>
      <c r="I602" s="3" t="str">
        <f t="shared" si="76"/>
        <v>004</v>
      </c>
      <c r="J602" s="3">
        <v>4</v>
      </c>
      <c r="K602" s="3" t="str">
        <f>+VLOOKUP(J602,'Dimension descriptions'!P:R,3,FALSE)</f>
        <v>Educator Salary Adjustment</v>
      </c>
      <c r="L602" s="3" t="str">
        <f t="shared" si="77"/>
        <v>2132</v>
      </c>
      <c r="M602" s="10">
        <v>2132</v>
      </c>
      <c r="N602" s="3" t="str">
        <f t="shared" si="72"/>
        <v>1000</v>
      </c>
      <c r="O602" s="3" t="str">
        <f t="shared" si="73"/>
        <v>220</v>
      </c>
      <c r="P602" s="3" t="str">
        <f t="shared" si="78"/>
        <v>2</v>
      </c>
      <c r="Q602" s="11">
        <f>+VLOOKUP(M602,'Dimension descriptions'!K:M,2,FALSE)</f>
        <v>50</v>
      </c>
      <c r="R602" s="33">
        <v>50</v>
      </c>
      <c r="S602" s="11" t="str">
        <f>+VLOOKUP(R602,'Dimension descriptions'!K:M,3)</f>
        <v>CLASSROOM-GENERAL</v>
      </c>
      <c r="T602" s="3" t="str">
        <f t="shared" si="79"/>
        <v>Y</v>
      </c>
      <c r="U602" t="e">
        <f>+VLOOKUP(R602,'FY21 P13 Allotment memo'!O:O,1,FALSE)</f>
        <v>#N/A</v>
      </c>
      <c r="V602"/>
      <c r="W602"/>
      <c r="X602"/>
      <c r="Y602"/>
      <c r="Z602"/>
    </row>
    <row r="603" spans="1:26">
      <c r="A603">
        <v>10</v>
      </c>
      <c r="B603" t="s">
        <v>1106</v>
      </c>
      <c r="C603" t="s">
        <v>1049</v>
      </c>
      <c r="D603">
        <v>91</v>
      </c>
      <c r="E603">
        <v>0</v>
      </c>
      <c r="F603">
        <v>83168.820000000007</v>
      </c>
      <c r="G603" s="2">
        <f t="shared" si="74"/>
        <v>-83168.820000000007</v>
      </c>
      <c r="H603" s="3" t="str">
        <f t="shared" si="75"/>
        <v>10</v>
      </c>
      <c r="I603" s="3" t="str">
        <f t="shared" si="76"/>
        <v>004</v>
      </c>
      <c r="J603" s="3">
        <v>4</v>
      </c>
      <c r="K603" s="3" t="str">
        <f>+VLOOKUP(J603,'Dimension descriptions'!P:R,3,FALSE)</f>
        <v>Educator Salary Adjustment</v>
      </c>
      <c r="L603" s="3" t="str">
        <f t="shared" si="77"/>
        <v>5201</v>
      </c>
      <c r="M603" s="10">
        <v>5201</v>
      </c>
      <c r="N603" s="3" t="str">
        <f t="shared" si="72"/>
        <v>1000</v>
      </c>
      <c r="O603" s="3" t="str">
        <f t="shared" si="73"/>
        <v>131</v>
      </c>
      <c r="P603" s="3" t="str">
        <f t="shared" si="78"/>
        <v>1</v>
      </c>
      <c r="Q603" s="11">
        <f>+VLOOKUP(M603,'Dimension descriptions'!K:M,2,FALSE)</f>
        <v>5201</v>
      </c>
      <c r="R603" s="33">
        <v>5201</v>
      </c>
      <c r="S603" s="11" t="str">
        <f>+VLOOKUP(R603,'Dimension descriptions'!K:M,3)</f>
        <v>STATE CLASS SIZE REDUCTION</v>
      </c>
      <c r="T603" s="3" t="str">
        <f t="shared" si="79"/>
        <v>N</v>
      </c>
      <c r="U603">
        <f>+VLOOKUP(R603,'FY21 P13 Allotment memo'!O:O,1,FALSE)</f>
        <v>5201</v>
      </c>
      <c r="V603"/>
      <c r="W603"/>
      <c r="X603"/>
      <c r="Y603"/>
      <c r="Z603"/>
    </row>
    <row r="604" spans="1:26">
      <c r="A604">
        <v>10</v>
      </c>
      <c r="B604" t="s">
        <v>1107</v>
      </c>
      <c r="C604" t="s">
        <v>1053</v>
      </c>
      <c r="D604">
        <v>91</v>
      </c>
      <c r="E604">
        <v>0</v>
      </c>
      <c r="F604">
        <v>18455.22</v>
      </c>
      <c r="G604" s="2">
        <f t="shared" si="74"/>
        <v>-18455.22</v>
      </c>
      <c r="H604" s="3" t="str">
        <f t="shared" si="75"/>
        <v>10</v>
      </c>
      <c r="I604" s="3" t="str">
        <f t="shared" si="76"/>
        <v>004</v>
      </c>
      <c r="J604" s="3">
        <v>4</v>
      </c>
      <c r="K604" s="3" t="str">
        <f>+VLOOKUP(J604,'Dimension descriptions'!P:R,3,FALSE)</f>
        <v>Educator Salary Adjustment</v>
      </c>
      <c r="L604" s="3" t="str">
        <f t="shared" si="77"/>
        <v>5201</v>
      </c>
      <c r="M604" s="10">
        <v>5201</v>
      </c>
      <c r="N604" s="3" t="str">
        <f t="shared" si="72"/>
        <v>1000</v>
      </c>
      <c r="O604" s="3" t="str">
        <f t="shared" si="73"/>
        <v>210</v>
      </c>
      <c r="P604" s="3" t="str">
        <f t="shared" si="78"/>
        <v>2</v>
      </c>
      <c r="Q604" s="11">
        <f>+VLOOKUP(M604,'Dimension descriptions'!K:M,2,FALSE)</f>
        <v>5201</v>
      </c>
      <c r="R604" s="33">
        <v>5201</v>
      </c>
      <c r="S604" s="11" t="str">
        <f>+VLOOKUP(R604,'Dimension descriptions'!K:M,3)</f>
        <v>STATE CLASS SIZE REDUCTION</v>
      </c>
      <c r="T604" s="3" t="str">
        <f t="shared" si="79"/>
        <v>N</v>
      </c>
      <c r="U604">
        <f>+VLOOKUP(R604,'FY21 P13 Allotment memo'!O:O,1,FALSE)</f>
        <v>5201</v>
      </c>
      <c r="V604"/>
      <c r="W604"/>
      <c r="X604"/>
      <c r="Y604"/>
      <c r="Z604"/>
    </row>
    <row r="605" spans="1:26">
      <c r="A605">
        <v>10</v>
      </c>
      <c r="B605" t="s">
        <v>1108</v>
      </c>
      <c r="C605" t="s">
        <v>1055</v>
      </c>
      <c r="D605">
        <v>91</v>
      </c>
      <c r="E605">
        <v>0</v>
      </c>
      <c r="F605">
        <v>6362.37</v>
      </c>
      <c r="G605" s="2">
        <f t="shared" si="74"/>
        <v>-6362.37</v>
      </c>
      <c r="H605" s="3" t="str">
        <f t="shared" si="75"/>
        <v>10</v>
      </c>
      <c r="I605" s="3" t="str">
        <f t="shared" si="76"/>
        <v>004</v>
      </c>
      <c r="J605" s="3">
        <v>4</v>
      </c>
      <c r="K605" s="3" t="str">
        <f>+VLOOKUP(J605,'Dimension descriptions'!P:R,3,FALSE)</f>
        <v>Educator Salary Adjustment</v>
      </c>
      <c r="L605" s="3" t="str">
        <f t="shared" si="77"/>
        <v>5201</v>
      </c>
      <c r="M605" s="10">
        <v>5201</v>
      </c>
      <c r="N605" s="3" t="str">
        <f t="shared" si="72"/>
        <v>1000</v>
      </c>
      <c r="O605" s="3" t="str">
        <f t="shared" si="73"/>
        <v>220</v>
      </c>
      <c r="P605" s="3" t="str">
        <f t="shared" si="78"/>
        <v>2</v>
      </c>
      <c r="Q605" s="11">
        <f>+VLOOKUP(M605,'Dimension descriptions'!K:M,2,FALSE)</f>
        <v>5201</v>
      </c>
      <c r="R605" s="33">
        <v>5201</v>
      </c>
      <c r="S605" s="11" t="str">
        <f>+VLOOKUP(R605,'Dimension descriptions'!K:M,3)</f>
        <v>STATE CLASS SIZE REDUCTION</v>
      </c>
      <c r="T605" s="3" t="str">
        <f t="shared" si="79"/>
        <v>N</v>
      </c>
      <c r="U605">
        <f>+VLOOKUP(R605,'FY21 P13 Allotment memo'!O:O,1,FALSE)</f>
        <v>5201</v>
      </c>
      <c r="V605"/>
      <c r="W605"/>
      <c r="X605"/>
      <c r="Y605"/>
      <c r="Z605"/>
    </row>
    <row r="606" spans="1:26">
      <c r="A606">
        <v>10</v>
      </c>
      <c r="B606" t="s">
        <v>1109</v>
      </c>
      <c r="C606" t="s">
        <v>1049</v>
      </c>
      <c r="D606">
        <v>91</v>
      </c>
      <c r="E606">
        <v>0</v>
      </c>
      <c r="F606">
        <v>13901.07</v>
      </c>
      <c r="G606" s="2">
        <f t="shared" si="74"/>
        <v>-13901.07</v>
      </c>
      <c r="H606" s="3" t="str">
        <f t="shared" si="75"/>
        <v>10</v>
      </c>
      <c r="I606" s="3" t="str">
        <f t="shared" si="76"/>
        <v>004</v>
      </c>
      <c r="J606" s="3">
        <v>4</v>
      </c>
      <c r="K606" s="3" t="str">
        <f>+VLOOKUP(J606,'Dimension descriptions'!P:R,3,FALSE)</f>
        <v>Educator Salary Adjustment</v>
      </c>
      <c r="L606" s="3" t="str">
        <f t="shared" si="77"/>
        <v>5332</v>
      </c>
      <c r="M606" s="10">
        <v>5332</v>
      </c>
      <c r="N606" s="3" t="str">
        <f t="shared" si="72"/>
        <v>1000</v>
      </c>
      <c r="O606" s="3" t="str">
        <f t="shared" si="73"/>
        <v>131</v>
      </c>
      <c r="P606" s="3" t="str">
        <f t="shared" si="78"/>
        <v>1</v>
      </c>
      <c r="Q606" s="11">
        <f>+VLOOKUP(M606,'Dimension descriptions'!K:M,2,FALSE)</f>
        <v>5332</v>
      </c>
      <c r="R606" s="33">
        <v>5332</v>
      </c>
      <c r="S606" s="11" t="str">
        <f>+VLOOKUP(R606,'Dimension descriptions'!K:M,3)</f>
        <v>ADVANCED PLACEMENT</v>
      </c>
      <c r="T606" s="3" t="str">
        <f t="shared" si="79"/>
        <v>N</v>
      </c>
      <c r="U606">
        <f>+VLOOKUP(R606,'FY21 P13 Allotment memo'!O:O,1,FALSE)</f>
        <v>5332</v>
      </c>
      <c r="V606"/>
      <c r="W606"/>
      <c r="X606"/>
      <c r="Y606"/>
      <c r="Z606"/>
    </row>
    <row r="607" spans="1:26">
      <c r="A607">
        <v>10</v>
      </c>
      <c r="B607" t="s">
        <v>1110</v>
      </c>
      <c r="C607" t="s">
        <v>1053</v>
      </c>
      <c r="D607">
        <v>91</v>
      </c>
      <c r="E607">
        <v>0</v>
      </c>
      <c r="F607">
        <v>3084.66</v>
      </c>
      <c r="G607" s="2">
        <f t="shared" si="74"/>
        <v>-3084.66</v>
      </c>
      <c r="H607" s="3" t="str">
        <f t="shared" si="75"/>
        <v>10</v>
      </c>
      <c r="I607" s="3" t="str">
        <f t="shared" si="76"/>
        <v>004</v>
      </c>
      <c r="J607" s="3">
        <v>4</v>
      </c>
      <c r="K607" s="3" t="str">
        <f>+VLOOKUP(J607,'Dimension descriptions'!P:R,3,FALSE)</f>
        <v>Educator Salary Adjustment</v>
      </c>
      <c r="L607" s="3" t="str">
        <f t="shared" si="77"/>
        <v>5332</v>
      </c>
      <c r="M607" s="10">
        <v>5332</v>
      </c>
      <c r="N607" s="3" t="str">
        <f t="shared" si="72"/>
        <v>1000</v>
      </c>
      <c r="O607" s="3" t="str">
        <f t="shared" si="73"/>
        <v>210</v>
      </c>
      <c r="P607" s="3" t="str">
        <f t="shared" si="78"/>
        <v>2</v>
      </c>
      <c r="Q607" s="11">
        <f>+VLOOKUP(M607,'Dimension descriptions'!K:M,2,FALSE)</f>
        <v>5332</v>
      </c>
      <c r="R607" s="33">
        <v>5332</v>
      </c>
      <c r="S607" s="11" t="str">
        <f>+VLOOKUP(R607,'Dimension descriptions'!K:M,3)</f>
        <v>ADVANCED PLACEMENT</v>
      </c>
      <c r="T607" s="3" t="str">
        <f t="shared" si="79"/>
        <v>N</v>
      </c>
      <c r="U607">
        <f>+VLOOKUP(R607,'FY21 P13 Allotment memo'!O:O,1,FALSE)</f>
        <v>5332</v>
      </c>
      <c r="V607"/>
      <c r="W607"/>
      <c r="X607"/>
      <c r="Y607"/>
      <c r="Z607"/>
    </row>
    <row r="608" spans="1:26">
      <c r="A608">
        <v>10</v>
      </c>
      <c r="B608" t="s">
        <v>1111</v>
      </c>
      <c r="C608" t="s">
        <v>1055</v>
      </c>
      <c r="D608">
        <v>91</v>
      </c>
      <c r="E608">
        <v>0</v>
      </c>
      <c r="F608">
        <v>1063.46</v>
      </c>
      <c r="G608" s="2">
        <f t="shared" si="74"/>
        <v>-1063.46</v>
      </c>
      <c r="H608" s="3" t="str">
        <f t="shared" si="75"/>
        <v>10</v>
      </c>
      <c r="I608" s="3" t="str">
        <f t="shared" si="76"/>
        <v>004</v>
      </c>
      <c r="J608" s="3">
        <v>4</v>
      </c>
      <c r="K608" s="3" t="str">
        <f>+VLOOKUP(J608,'Dimension descriptions'!P:R,3,FALSE)</f>
        <v>Educator Salary Adjustment</v>
      </c>
      <c r="L608" s="3" t="str">
        <f t="shared" si="77"/>
        <v>5332</v>
      </c>
      <c r="M608" s="10">
        <v>5332</v>
      </c>
      <c r="N608" s="3" t="str">
        <f t="shared" si="72"/>
        <v>1000</v>
      </c>
      <c r="O608" s="3" t="str">
        <f t="shared" si="73"/>
        <v>220</v>
      </c>
      <c r="P608" s="3" t="str">
        <f t="shared" si="78"/>
        <v>2</v>
      </c>
      <c r="Q608" s="11">
        <f>+VLOOKUP(M608,'Dimension descriptions'!K:M,2,FALSE)</f>
        <v>5332</v>
      </c>
      <c r="R608" s="33">
        <v>5332</v>
      </c>
      <c r="S608" s="11" t="str">
        <f>+VLOOKUP(R608,'Dimension descriptions'!K:M,3)</f>
        <v>ADVANCED PLACEMENT</v>
      </c>
      <c r="T608" s="3" t="str">
        <f t="shared" si="79"/>
        <v>N</v>
      </c>
      <c r="U608">
        <f>+VLOOKUP(R608,'FY21 P13 Allotment memo'!O:O,1,FALSE)</f>
        <v>5332</v>
      </c>
      <c r="V608"/>
      <c r="W608"/>
      <c r="X608"/>
      <c r="Y608"/>
      <c r="Z608"/>
    </row>
    <row r="609" spans="1:26">
      <c r="A609">
        <v>10</v>
      </c>
      <c r="B609" t="s">
        <v>1112</v>
      </c>
      <c r="C609" t="s">
        <v>1049</v>
      </c>
      <c r="D609">
        <v>91</v>
      </c>
      <c r="E609">
        <v>0</v>
      </c>
      <c r="F609">
        <v>3643.57</v>
      </c>
      <c r="G609" s="2">
        <f t="shared" si="74"/>
        <v>-3643.57</v>
      </c>
      <c r="H609" s="3" t="str">
        <f t="shared" si="75"/>
        <v>10</v>
      </c>
      <c r="I609" s="3" t="str">
        <f t="shared" si="76"/>
        <v>004</v>
      </c>
      <c r="J609" s="3">
        <v>4</v>
      </c>
      <c r="K609" s="3" t="str">
        <f>+VLOOKUP(J609,'Dimension descriptions'!P:R,3,FALSE)</f>
        <v>Educator Salary Adjustment</v>
      </c>
      <c r="L609" s="3" t="str">
        <f t="shared" si="77"/>
        <v>5333</v>
      </c>
      <c r="M609" s="10">
        <v>5333</v>
      </c>
      <c r="N609" s="3" t="str">
        <f t="shared" si="72"/>
        <v>1000</v>
      </c>
      <c r="O609" s="3" t="str">
        <f t="shared" si="73"/>
        <v>131</v>
      </c>
      <c r="P609" s="3" t="str">
        <f t="shared" si="78"/>
        <v>1</v>
      </c>
      <c r="Q609" s="11">
        <f>+VLOOKUP(M609,'Dimension descriptions'!K:M,2,FALSE)</f>
        <v>5333</v>
      </c>
      <c r="R609" s="33">
        <v>5333</v>
      </c>
      <c r="S609" s="11" t="str">
        <f>+VLOOKUP(R609,'Dimension descriptions'!K:M,3)</f>
        <v>CONCURRENT ENROLLMENT</v>
      </c>
      <c r="T609" s="3" t="str">
        <f t="shared" si="79"/>
        <v>N</v>
      </c>
      <c r="U609">
        <f>+VLOOKUP(R609,'FY21 P13 Allotment memo'!O:O,1,FALSE)</f>
        <v>5333</v>
      </c>
      <c r="V609"/>
      <c r="W609"/>
      <c r="X609"/>
      <c r="Y609"/>
      <c r="Z609"/>
    </row>
    <row r="610" spans="1:26">
      <c r="A610">
        <v>10</v>
      </c>
      <c r="B610" t="s">
        <v>1113</v>
      </c>
      <c r="C610" t="s">
        <v>1053</v>
      </c>
      <c r="D610">
        <v>91</v>
      </c>
      <c r="E610">
        <v>0</v>
      </c>
      <c r="F610">
        <v>808.5</v>
      </c>
      <c r="G610" s="2">
        <f t="shared" si="74"/>
        <v>-808.5</v>
      </c>
      <c r="H610" s="3" t="str">
        <f t="shared" si="75"/>
        <v>10</v>
      </c>
      <c r="I610" s="3" t="str">
        <f t="shared" si="76"/>
        <v>004</v>
      </c>
      <c r="J610" s="3">
        <v>4</v>
      </c>
      <c r="K610" s="3" t="str">
        <f>+VLOOKUP(J610,'Dimension descriptions'!P:R,3,FALSE)</f>
        <v>Educator Salary Adjustment</v>
      </c>
      <c r="L610" s="3" t="str">
        <f t="shared" si="77"/>
        <v>5333</v>
      </c>
      <c r="M610" s="10">
        <v>5333</v>
      </c>
      <c r="N610" s="3" t="str">
        <f t="shared" si="72"/>
        <v>1000</v>
      </c>
      <c r="O610" s="3" t="str">
        <f t="shared" si="73"/>
        <v>210</v>
      </c>
      <c r="P610" s="3" t="str">
        <f t="shared" si="78"/>
        <v>2</v>
      </c>
      <c r="Q610" s="11">
        <f>+VLOOKUP(M610,'Dimension descriptions'!K:M,2,FALSE)</f>
        <v>5333</v>
      </c>
      <c r="R610" s="33">
        <v>5333</v>
      </c>
      <c r="S610" s="11" t="str">
        <f>+VLOOKUP(R610,'Dimension descriptions'!K:M,3)</f>
        <v>CONCURRENT ENROLLMENT</v>
      </c>
      <c r="T610" s="3" t="str">
        <f t="shared" si="79"/>
        <v>N</v>
      </c>
      <c r="U610">
        <f>+VLOOKUP(R610,'FY21 P13 Allotment memo'!O:O,1,FALSE)</f>
        <v>5333</v>
      </c>
      <c r="V610"/>
      <c r="W610"/>
      <c r="X610"/>
      <c r="Y610"/>
      <c r="Z610"/>
    </row>
    <row r="611" spans="1:26">
      <c r="A611">
        <v>10</v>
      </c>
      <c r="B611" t="s">
        <v>1114</v>
      </c>
      <c r="C611" t="s">
        <v>1055</v>
      </c>
      <c r="D611">
        <v>91</v>
      </c>
      <c r="E611">
        <v>0</v>
      </c>
      <c r="F611">
        <v>278.73</v>
      </c>
      <c r="G611" s="2">
        <f t="shared" si="74"/>
        <v>-278.73</v>
      </c>
      <c r="H611" s="3" t="str">
        <f t="shared" si="75"/>
        <v>10</v>
      </c>
      <c r="I611" s="3" t="str">
        <f t="shared" si="76"/>
        <v>004</v>
      </c>
      <c r="J611" s="3">
        <v>4</v>
      </c>
      <c r="K611" s="3" t="str">
        <f>+VLOOKUP(J611,'Dimension descriptions'!P:R,3,FALSE)</f>
        <v>Educator Salary Adjustment</v>
      </c>
      <c r="L611" s="3" t="str">
        <f t="shared" si="77"/>
        <v>5333</v>
      </c>
      <c r="M611" s="10">
        <v>5333</v>
      </c>
      <c r="N611" s="3" t="str">
        <f t="shared" si="72"/>
        <v>1000</v>
      </c>
      <c r="O611" s="3" t="str">
        <f t="shared" si="73"/>
        <v>220</v>
      </c>
      <c r="P611" s="3" t="str">
        <f t="shared" si="78"/>
        <v>2</v>
      </c>
      <c r="Q611" s="11">
        <f>+VLOOKUP(M611,'Dimension descriptions'!K:M,2,FALSE)</f>
        <v>5333</v>
      </c>
      <c r="R611" s="33">
        <v>5333</v>
      </c>
      <c r="S611" s="11" t="str">
        <f>+VLOOKUP(R611,'Dimension descriptions'!K:M,3)</f>
        <v>CONCURRENT ENROLLMENT</v>
      </c>
      <c r="T611" s="3" t="str">
        <f t="shared" si="79"/>
        <v>N</v>
      </c>
      <c r="U611">
        <f>+VLOOKUP(R611,'FY21 P13 Allotment memo'!O:O,1,FALSE)</f>
        <v>5333</v>
      </c>
      <c r="V611"/>
      <c r="W611"/>
      <c r="X611"/>
      <c r="Y611"/>
      <c r="Z611"/>
    </row>
    <row r="612" spans="1:26">
      <c r="A612">
        <v>10</v>
      </c>
      <c r="B612" t="s">
        <v>1115</v>
      </c>
      <c r="C612" t="s">
        <v>1049</v>
      </c>
      <c r="D612">
        <v>91</v>
      </c>
      <c r="E612">
        <v>0</v>
      </c>
      <c r="F612">
        <v>23762.52</v>
      </c>
      <c r="G612" s="2">
        <f t="shared" si="74"/>
        <v>-23762.52</v>
      </c>
      <c r="H612" s="3" t="str">
        <f t="shared" si="75"/>
        <v>10</v>
      </c>
      <c r="I612" s="3" t="str">
        <f t="shared" si="76"/>
        <v>004</v>
      </c>
      <c r="J612" s="3">
        <v>4</v>
      </c>
      <c r="K612" s="3" t="str">
        <f>+VLOOKUP(J612,'Dimension descriptions'!P:R,3,FALSE)</f>
        <v>Educator Salary Adjustment</v>
      </c>
      <c r="L612" s="3" t="str">
        <f t="shared" si="77"/>
        <v>5336</v>
      </c>
      <c r="M612" s="10">
        <v>5336</v>
      </c>
      <c r="N612" s="3" t="str">
        <f t="shared" si="72"/>
        <v>1000</v>
      </c>
      <c r="O612" s="3" t="str">
        <f t="shared" si="73"/>
        <v>131</v>
      </c>
      <c r="P612" s="3" t="str">
        <f t="shared" si="78"/>
        <v>1</v>
      </c>
      <c r="Q612" s="11">
        <f>+VLOOKUP(M612,'Dimension descriptions'!K:M,2,FALSE)</f>
        <v>5336</v>
      </c>
      <c r="R612" s="33">
        <v>5336</v>
      </c>
      <c r="S612" s="11" t="str">
        <f>+VLOOKUP(R612,'Dimension descriptions'!K:M,3)</f>
        <v>AT RISK - ENHANCEMENT</v>
      </c>
      <c r="T612" s="3" t="str">
        <f t="shared" si="79"/>
        <v>N</v>
      </c>
      <c r="U612">
        <f>+VLOOKUP(R612,'FY21 P13 Allotment memo'!O:O,1,FALSE)</f>
        <v>5336</v>
      </c>
      <c r="V612"/>
      <c r="W612"/>
      <c r="X612"/>
      <c r="Y612"/>
      <c r="Z612"/>
    </row>
    <row r="613" spans="1:26">
      <c r="A613">
        <v>10</v>
      </c>
      <c r="B613" t="s">
        <v>1116</v>
      </c>
      <c r="C613" t="s">
        <v>1053</v>
      </c>
      <c r="D613">
        <v>91</v>
      </c>
      <c r="E613">
        <v>0</v>
      </c>
      <c r="F613">
        <v>5272.92</v>
      </c>
      <c r="G613" s="2">
        <f t="shared" si="74"/>
        <v>-5272.92</v>
      </c>
      <c r="H613" s="3" t="str">
        <f t="shared" si="75"/>
        <v>10</v>
      </c>
      <c r="I613" s="3" t="str">
        <f t="shared" si="76"/>
        <v>004</v>
      </c>
      <c r="J613" s="3">
        <v>4</v>
      </c>
      <c r="K613" s="3" t="str">
        <f>+VLOOKUP(J613,'Dimension descriptions'!P:R,3,FALSE)</f>
        <v>Educator Salary Adjustment</v>
      </c>
      <c r="L613" s="3" t="str">
        <f t="shared" si="77"/>
        <v>5336</v>
      </c>
      <c r="M613" s="10">
        <v>5336</v>
      </c>
      <c r="N613" s="3" t="str">
        <f t="shared" si="72"/>
        <v>1000</v>
      </c>
      <c r="O613" s="3" t="str">
        <f t="shared" si="73"/>
        <v>210</v>
      </c>
      <c r="P613" s="3" t="str">
        <f t="shared" si="78"/>
        <v>2</v>
      </c>
      <c r="Q613" s="11">
        <f>+VLOOKUP(M613,'Dimension descriptions'!K:M,2,FALSE)</f>
        <v>5336</v>
      </c>
      <c r="R613" s="33">
        <v>5336</v>
      </c>
      <c r="S613" s="11" t="str">
        <f>+VLOOKUP(R613,'Dimension descriptions'!K:M,3)</f>
        <v>AT RISK - ENHANCEMENT</v>
      </c>
      <c r="T613" s="3" t="str">
        <f t="shared" si="79"/>
        <v>N</v>
      </c>
      <c r="U613">
        <f>+VLOOKUP(R613,'FY21 P13 Allotment memo'!O:O,1,FALSE)</f>
        <v>5336</v>
      </c>
      <c r="V613"/>
      <c r="W613"/>
      <c r="X613"/>
      <c r="Y613"/>
      <c r="Z613"/>
    </row>
    <row r="614" spans="1:26">
      <c r="A614">
        <v>10</v>
      </c>
      <c r="B614" t="s">
        <v>1117</v>
      </c>
      <c r="C614" t="s">
        <v>1055</v>
      </c>
      <c r="D614">
        <v>91</v>
      </c>
      <c r="E614">
        <v>0</v>
      </c>
      <c r="F614">
        <v>1817.82</v>
      </c>
      <c r="G614" s="2">
        <f t="shared" si="74"/>
        <v>-1817.82</v>
      </c>
      <c r="H614" s="3" t="str">
        <f t="shared" si="75"/>
        <v>10</v>
      </c>
      <c r="I614" s="3" t="str">
        <f t="shared" si="76"/>
        <v>004</v>
      </c>
      <c r="J614" s="3">
        <v>4</v>
      </c>
      <c r="K614" s="3" t="str">
        <f>+VLOOKUP(J614,'Dimension descriptions'!P:R,3,FALSE)</f>
        <v>Educator Salary Adjustment</v>
      </c>
      <c r="L614" s="3" t="str">
        <f t="shared" si="77"/>
        <v>5336</v>
      </c>
      <c r="M614" s="10">
        <v>5336</v>
      </c>
      <c r="N614" s="3" t="str">
        <f t="shared" si="72"/>
        <v>1000</v>
      </c>
      <c r="O614" s="3" t="str">
        <f t="shared" si="73"/>
        <v>220</v>
      </c>
      <c r="P614" s="3" t="str">
        <f t="shared" si="78"/>
        <v>2</v>
      </c>
      <c r="Q614" s="11">
        <f>+VLOOKUP(M614,'Dimension descriptions'!K:M,2,FALSE)</f>
        <v>5336</v>
      </c>
      <c r="R614" s="33">
        <v>5336</v>
      </c>
      <c r="S614" s="11" t="str">
        <f>+VLOOKUP(R614,'Dimension descriptions'!K:M,3)</f>
        <v>AT RISK - ENHANCEMENT</v>
      </c>
      <c r="T614" s="3" t="str">
        <f t="shared" si="79"/>
        <v>N</v>
      </c>
      <c r="U614">
        <f>+VLOOKUP(R614,'FY21 P13 Allotment memo'!O:O,1,FALSE)</f>
        <v>5336</v>
      </c>
      <c r="V614"/>
      <c r="W614"/>
      <c r="X614"/>
      <c r="Y614"/>
      <c r="Z614"/>
    </row>
    <row r="615" spans="1:26">
      <c r="A615">
        <v>10</v>
      </c>
      <c r="B615" t="s">
        <v>1118</v>
      </c>
      <c r="C615" t="s">
        <v>1049</v>
      </c>
      <c r="D615">
        <v>91</v>
      </c>
      <c r="E615">
        <v>0</v>
      </c>
      <c r="F615">
        <v>7920.84</v>
      </c>
      <c r="G615" s="2">
        <f t="shared" si="74"/>
        <v>-7920.84</v>
      </c>
      <c r="H615" s="3" t="str">
        <f t="shared" si="75"/>
        <v>10</v>
      </c>
      <c r="I615" s="3" t="str">
        <f t="shared" si="76"/>
        <v>004</v>
      </c>
      <c r="J615" s="3">
        <v>4</v>
      </c>
      <c r="K615" s="3" t="str">
        <f>+VLOOKUP(J615,'Dimension descriptions'!P:R,3,FALSE)</f>
        <v>Educator Salary Adjustment</v>
      </c>
      <c r="L615" s="3" t="str">
        <f t="shared" si="77"/>
        <v>5340</v>
      </c>
      <c r="M615" s="10">
        <v>5340</v>
      </c>
      <c r="N615" s="3" t="str">
        <f t="shared" si="72"/>
        <v>1000</v>
      </c>
      <c r="O615" s="3" t="str">
        <f t="shared" si="73"/>
        <v>131</v>
      </c>
      <c r="P615" s="3" t="str">
        <f t="shared" si="78"/>
        <v>1</v>
      </c>
      <c r="Q615" s="11">
        <f>+VLOOKUP(M615,'Dimension descriptions'!K:M,2,FALSE)</f>
        <v>5340</v>
      </c>
      <c r="R615" s="33">
        <v>5340</v>
      </c>
      <c r="S615" s="11" t="str">
        <f>+VLOOKUP(R615,'Dimension descriptions'!K:M,3)</f>
        <v>AT RISK - YOUTH IN CUSTODY</v>
      </c>
      <c r="T615" s="3" t="str">
        <f t="shared" si="79"/>
        <v>N</v>
      </c>
      <c r="U615">
        <f>+VLOOKUP(R615,'FY21 P13 Allotment memo'!O:O,1,FALSE)</f>
        <v>5340</v>
      </c>
      <c r="V615"/>
      <c r="W615"/>
      <c r="X615"/>
      <c r="Y615"/>
      <c r="Z615"/>
    </row>
    <row r="616" spans="1:26">
      <c r="A616">
        <v>10</v>
      </c>
      <c r="B616" t="s">
        <v>1119</v>
      </c>
      <c r="C616" t="s">
        <v>1053</v>
      </c>
      <c r="D616">
        <v>91</v>
      </c>
      <c r="E616">
        <v>0</v>
      </c>
      <c r="F616">
        <v>1757.64</v>
      </c>
      <c r="G616" s="2">
        <f t="shared" si="74"/>
        <v>-1757.64</v>
      </c>
      <c r="H616" s="3" t="str">
        <f t="shared" si="75"/>
        <v>10</v>
      </c>
      <c r="I616" s="3" t="str">
        <f t="shared" si="76"/>
        <v>004</v>
      </c>
      <c r="J616" s="3">
        <v>4</v>
      </c>
      <c r="K616" s="3" t="str">
        <f>+VLOOKUP(J616,'Dimension descriptions'!P:R,3,FALSE)</f>
        <v>Educator Salary Adjustment</v>
      </c>
      <c r="L616" s="3" t="str">
        <f t="shared" si="77"/>
        <v>5340</v>
      </c>
      <c r="M616" s="10">
        <v>5340</v>
      </c>
      <c r="N616" s="3" t="str">
        <f t="shared" si="72"/>
        <v>1000</v>
      </c>
      <c r="O616" s="3" t="str">
        <f t="shared" si="73"/>
        <v>210</v>
      </c>
      <c r="P616" s="3" t="str">
        <f t="shared" si="78"/>
        <v>2</v>
      </c>
      <c r="Q616" s="11">
        <f>+VLOOKUP(M616,'Dimension descriptions'!K:M,2,FALSE)</f>
        <v>5340</v>
      </c>
      <c r="R616" s="33">
        <v>5340</v>
      </c>
      <c r="S616" s="11" t="str">
        <f>+VLOOKUP(R616,'Dimension descriptions'!K:M,3)</f>
        <v>AT RISK - YOUTH IN CUSTODY</v>
      </c>
      <c r="T616" s="3" t="str">
        <f t="shared" si="79"/>
        <v>N</v>
      </c>
      <c r="U616">
        <f>+VLOOKUP(R616,'FY21 P13 Allotment memo'!O:O,1,FALSE)</f>
        <v>5340</v>
      </c>
      <c r="V616"/>
      <c r="W616"/>
      <c r="X616"/>
      <c r="Y616"/>
      <c r="Z616"/>
    </row>
    <row r="617" spans="1:26">
      <c r="A617">
        <v>10</v>
      </c>
      <c r="B617" t="s">
        <v>1120</v>
      </c>
      <c r="C617" t="s">
        <v>1055</v>
      </c>
      <c r="D617">
        <v>91</v>
      </c>
      <c r="E617">
        <v>0</v>
      </c>
      <c r="F617">
        <v>605.94000000000005</v>
      </c>
      <c r="G617" s="2">
        <f t="shared" si="74"/>
        <v>-605.94000000000005</v>
      </c>
      <c r="H617" s="3" t="str">
        <f t="shared" si="75"/>
        <v>10</v>
      </c>
      <c r="I617" s="3" t="str">
        <f t="shared" si="76"/>
        <v>004</v>
      </c>
      <c r="J617" s="3">
        <v>4</v>
      </c>
      <c r="K617" s="3" t="str">
        <f>+VLOOKUP(J617,'Dimension descriptions'!P:R,3,FALSE)</f>
        <v>Educator Salary Adjustment</v>
      </c>
      <c r="L617" s="3" t="str">
        <f t="shared" si="77"/>
        <v>5340</v>
      </c>
      <c r="M617" s="10">
        <v>5340</v>
      </c>
      <c r="N617" s="3" t="str">
        <f t="shared" si="72"/>
        <v>1000</v>
      </c>
      <c r="O617" s="3" t="str">
        <f t="shared" si="73"/>
        <v>220</v>
      </c>
      <c r="P617" s="3" t="str">
        <f t="shared" si="78"/>
        <v>2</v>
      </c>
      <c r="Q617" s="11">
        <f>+VLOOKUP(M617,'Dimension descriptions'!K:M,2,FALSE)</f>
        <v>5340</v>
      </c>
      <c r="R617" s="33">
        <v>5340</v>
      </c>
      <c r="S617" s="11" t="str">
        <f>+VLOOKUP(R617,'Dimension descriptions'!K:M,3)</f>
        <v>AT RISK - YOUTH IN CUSTODY</v>
      </c>
      <c r="T617" s="3" t="str">
        <f t="shared" si="79"/>
        <v>N</v>
      </c>
      <c r="U617">
        <f>+VLOOKUP(R617,'FY21 P13 Allotment memo'!O:O,1,FALSE)</f>
        <v>5340</v>
      </c>
      <c r="V617"/>
      <c r="W617"/>
      <c r="X617"/>
      <c r="Y617"/>
      <c r="Z617"/>
    </row>
    <row r="618" spans="1:26">
      <c r="A618">
        <v>10</v>
      </c>
      <c r="B618" t="s">
        <v>1121</v>
      </c>
      <c r="C618" t="s">
        <v>1049</v>
      </c>
      <c r="D618">
        <v>91</v>
      </c>
      <c r="E618">
        <v>0</v>
      </c>
      <c r="F618">
        <v>12435.7</v>
      </c>
      <c r="G618" s="2">
        <f t="shared" si="74"/>
        <v>-12435.7</v>
      </c>
      <c r="H618" s="3" t="str">
        <f t="shared" si="75"/>
        <v>10</v>
      </c>
      <c r="I618" s="3" t="str">
        <f t="shared" si="76"/>
        <v>004</v>
      </c>
      <c r="J618" s="3">
        <v>4</v>
      </c>
      <c r="K618" s="3" t="str">
        <f>+VLOOKUP(J618,'Dimension descriptions'!P:R,3,FALSE)</f>
        <v>Educator Salary Adjustment</v>
      </c>
      <c r="L618" s="3" t="str">
        <f t="shared" si="77"/>
        <v>5420</v>
      </c>
      <c r="M618" s="10">
        <v>5420</v>
      </c>
      <c r="N618" s="3" t="str">
        <f t="shared" si="72"/>
        <v>1000</v>
      </c>
      <c r="O618" s="3" t="str">
        <f t="shared" si="73"/>
        <v>131</v>
      </c>
      <c r="P618" s="3" t="str">
        <f t="shared" si="78"/>
        <v>1</v>
      </c>
      <c r="Q618" s="11">
        <f>+VLOOKUP(M618,'Dimension descriptions'!K:M,2,FALSE)</f>
        <v>5420</v>
      </c>
      <c r="R618" s="33">
        <v>5420</v>
      </c>
      <c r="S618" s="11" t="str">
        <f>+VLOOKUP(R618,'Dimension descriptions'!K:M,3)</f>
        <v>SCHOOL TRUST LANDS</v>
      </c>
      <c r="T618" s="3" t="str">
        <f t="shared" si="79"/>
        <v>N</v>
      </c>
      <c r="U618">
        <f>+VLOOKUP(R618,'FY21 P13 Allotment memo'!O:O,1,FALSE)</f>
        <v>5420</v>
      </c>
      <c r="V618"/>
      <c r="W618"/>
      <c r="X618"/>
      <c r="Y618"/>
      <c r="Z618"/>
    </row>
    <row r="619" spans="1:26">
      <c r="A619">
        <v>10</v>
      </c>
      <c r="B619" t="s">
        <v>1122</v>
      </c>
      <c r="C619" t="s">
        <v>1053</v>
      </c>
      <c r="D619">
        <v>91</v>
      </c>
      <c r="E619">
        <v>0</v>
      </c>
      <c r="F619">
        <v>2759.47</v>
      </c>
      <c r="G619" s="2">
        <f t="shared" si="74"/>
        <v>-2759.47</v>
      </c>
      <c r="H619" s="3" t="str">
        <f t="shared" si="75"/>
        <v>10</v>
      </c>
      <c r="I619" s="3" t="str">
        <f t="shared" si="76"/>
        <v>004</v>
      </c>
      <c r="J619" s="3">
        <v>4</v>
      </c>
      <c r="K619" s="3" t="str">
        <f>+VLOOKUP(J619,'Dimension descriptions'!P:R,3,FALSE)</f>
        <v>Educator Salary Adjustment</v>
      </c>
      <c r="L619" s="3" t="str">
        <f t="shared" si="77"/>
        <v>5420</v>
      </c>
      <c r="M619" s="10">
        <v>5420</v>
      </c>
      <c r="N619" s="3" t="str">
        <f t="shared" si="72"/>
        <v>1000</v>
      </c>
      <c r="O619" s="3" t="str">
        <f t="shared" si="73"/>
        <v>210</v>
      </c>
      <c r="P619" s="3" t="str">
        <f t="shared" si="78"/>
        <v>2</v>
      </c>
      <c r="Q619" s="11">
        <f>+VLOOKUP(M619,'Dimension descriptions'!K:M,2,FALSE)</f>
        <v>5420</v>
      </c>
      <c r="R619" s="33">
        <v>5420</v>
      </c>
      <c r="S619" s="11" t="str">
        <f>+VLOOKUP(R619,'Dimension descriptions'!K:M,3)</f>
        <v>SCHOOL TRUST LANDS</v>
      </c>
      <c r="T619" s="3" t="str">
        <f t="shared" si="79"/>
        <v>N</v>
      </c>
      <c r="U619">
        <f>+VLOOKUP(R619,'FY21 P13 Allotment memo'!O:O,1,FALSE)</f>
        <v>5420</v>
      </c>
      <c r="V619"/>
      <c r="W619"/>
      <c r="X619"/>
      <c r="Y619"/>
      <c r="Z619"/>
    </row>
    <row r="620" spans="1:26">
      <c r="A620">
        <v>10</v>
      </c>
      <c r="B620" t="s">
        <v>1123</v>
      </c>
      <c r="C620" t="s">
        <v>1055</v>
      </c>
      <c r="D620">
        <v>91</v>
      </c>
      <c r="E620">
        <v>0</v>
      </c>
      <c r="F620">
        <v>951.34</v>
      </c>
      <c r="G620" s="2">
        <f t="shared" si="74"/>
        <v>-951.34</v>
      </c>
      <c r="H620" s="3" t="str">
        <f t="shared" si="75"/>
        <v>10</v>
      </c>
      <c r="I620" s="3" t="str">
        <f t="shared" si="76"/>
        <v>004</v>
      </c>
      <c r="J620" s="3">
        <v>4</v>
      </c>
      <c r="K620" s="3" t="str">
        <f>+VLOOKUP(J620,'Dimension descriptions'!P:R,3,FALSE)</f>
        <v>Educator Salary Adjustment</v>
      </c>
      <c r="L620" s="3" t="str">
        <f t="shared" si="77"/>
        <v>5420</v>
      </c>
      <c r="M620" s="10">
        <v>5420</v>
      </c>
      <c r="N620" s="3" t="str">
        <f t="shared" si="72"/>
        <v>1000</v>
      </c>
      <c r="O620" s="3" t="str">
        <f t="shared" si="73"/>
        <v>220</v>
      </c>
      <c r="P620" s="3" t="str">
        <f t="shared" si="78"/>
        <v>2</v>
      </c>
      <c r="Q620" s="11">
        <f>+VLOOKUP(M620,'Dimension descriptions'!K:M,2,FALSE)</f>
        <v>5420</v>
      </c>
      <c r="R620" s="33">
        <v>5420</v>
      </c>
      <c r="S620" s="11" t="str">
        <f>+VLOOKUP(R620,'Dimension descriptions'!K:M,3)</f>
        <v>SCHOOL TRUST LANDS</v>
      </c>
      <c r="T620" s="3" t="str">
        <f t="shared" si="79"/>
        <v>N</v>
      </c>
      <c r="U620">
        <f>+VLOOKUP(R620,'FY21 P13 Allotment memo'!O:O,1,FALSE)</f>
        <v>5420</v>
      </c>
      <c r="V620"/>
      <c r="W620"/>
      <c r="X620"/>
      <c r="Y620"/>
      <c r="Z620"/>
    </row>
    <row r="621" spans="1:26">
      <c r="A621">
        <v>10</v>
      </c>
      <c r="B621" t="s">
        <v>1124</v>
      </c>
      <c r="C621" t="s">
        <v>1049</v>
      </c>
      <c r="D621">
        <v>91</v>
      </c>
      <c r="E621">
        <v>0</v>
      </c>
      <c r="F621">
        <v>1485.16</v>
      </c>
      <c r="G621" s="2">
        <f t="shared" si="74"/>
        <v>-1485.16</v>
      </c>
      <c r="H621" s="3" t="str">
        <f t="shared" si="75"/>
        <v>10</v>
      </c>
      <c r="I621" s="3" t="str">
        <f t="shared" si="76"/>
        <v>004</v>
      </c>
      <c r="J621" s="3">
        <v>4</v>
      </c>
      <c r="K621" s="3" t="str">
        <f>+VLOOKUP(J621,'Dimension descriptions'!P:R,3,FALSE)</f>
        <v>Educator Salary Adjustment</v>
      </c>
      <c r="L621" s="3" t="str">
        <f t="shared" si="77"/>
        <v>5637</v>
      </c>
      <c r="M621" s="10">
        <v>5637</v>
      </c>
      <c r="N621" s="3" t="str">
        <f t="shared" si="72"/>
        <v>1000</v>
      </c>
      <c r="O621" s="3" t="str">
        <f t="shared" si="73"/>
        <v>131</v>
      </c>
      <c r="P621" s="3" t="str">
        <f t="shared" si="78"/>
        <v>1</v>
      </c>
      <c r="Q621" s="11">
        <f>+VLOOKUP(M621,'Dimension descriptions'!K:M,2,FALSE)</f>
        <v>5637</v>
      </c>
      <c r="R621" s="33">
        <v>5637</v>
      </c>
      <c r="S621" s="11" t="str">
        <f>+VLOOKUP(R621,'Dimension descriptions'!K:M,3)</f>
        <v>DUAL IMMERSION PROGRAM</v>
      </c>
      <c r="T621" s="3" t="str">
        <f t="shared" si="79"/>
        <v>N</v>
      </c>
      <c r="U621">
        <f>+VLOOKUP(R621,'FY21 P13 Allotment memo'!O:O,1,FALSE)</f>
        <v>5637</v>
      </c>
      <c r="V621"/>
      <c r="W621"/>
      <c r="X621"/>
      <c r="Y621"/>
      <c r="Z621"/>
    </row>
    <row r="622" spans="1:26">
      <c r="A622">
        <v>10</v>
      </c>
      <c r="B622" t="s">
        <v>1125</v>
      </c>
      <c r="C622" t="s">
        <v>1053</v>
      </c>
      <c r="D622">
        <v>91</v>
      </c>
      <c r="E622">
        <v>0</v>
      </c>
      <c r="F622">
        <v>329.56</v>
      </c>
      <c r="G622" s="2">
        <f t="shared" si="74"/>
        <v>-329.56</v>
      </c>
      <c r="H622" s="3" t="str">
        <f t="shared" si="75"/>
        <v>10</v>
      </c>
      <c r="I622" s="3" t="str">
        <f t="shared" si="76"/>
        <v>004</v>
      </c>
      <c r="J622" s="3">
        <v>4</v>
      </c>
      <c r="K622" s="3" t="str">
        <f>+VLOOKUP(J622,'Dimension descriptions'!P:R,3,FALSE)</f>
        <v>Educator Salary Adjustment</v>
      </c>
      <c r="L622" s="3" t="str">
        <f t="shared" si="77"/>
        <v>5637</v>
      </c>
      <c r="M622" s="10">
        <v>5637</v>
      </c>
      <c r="N622" s="3" t="str">
        <f t="shared" si="72"/>
        <v>1000</v>
      </c>
      <c r="O622" s="3" t="str">
        <f t="shared" si="73"/>
        <v>210</v>
      </c>
      <c r="P622" s="3" t="str">
        <f t="shared" si="78"/>
        <v>2</v>
      </c>
      <c r="Q622" s="11">
        <f>+VLOOKUP(M622,'Dimension descriptions'!K:M,2,FALSE)</f>
        <v>5637</v>
      </c>
      <c r="R622" s="33">
        <v>5637</v>
      </c>
      <c r="S622" s="11" t="str">
        <f>+VLOOKUP(R622,'Dimension descriptions'!K:M,3)</f>
        <v>DUAL IMMERSION PROGRAM</v>
      </c>
      <c r="T622" s="3" t="str">
        <f t="shared" si="79"/>
        <v>N</v>
      </c>
      <c r="U622">
        <f>+VLOOKUP(R622,'FY21 P13 Allotment memo'!O:O,1,FALSE)</f>
        <v>5637</v>
      </c>
      <c r="V622"/>
      <c r="W622"/>
      <c r="X622"/>
      <c r="Y622"/>
      <c r="Z622"/>
    </row>
    <row r="623" spans="1:26">
      <c r="A623">
        <v>10</v>
      </c>
      <c r="B623" t="s">
        <v>1126</v>
      </c>
      <c r="C623" t="s">
        <v>1055</v>
      </c>
      <c r="D623">
        <v>91</v>
      </c>
      <c r="E623">
        <v>0</v>
      </c>
      <c r="F623">
        <v>113.61</v>
      </c>
      <c r="G623" s="2">
        <f t="shared" si="74"/>
        <v>-113.61</v>
      </c>
      <c r="H623" s="3" t="str">
        <f t="shared" si="75"/>
        <v>10</v>
      </c>
      <c r="I623" s="3" t="str">
        <f t="shared" si="76"/>
        <v>004</v>
      </c>
      <c r="J623" s="3">
        <v>4</v>
      </c>
      <c r="K623" s="3" t="str">
        <f>+VLOOKUP(J623,'Dimension descriptions'!P:R,3,FALSE)</f>
        <v>Educator Salary Adjustment</v>
      </c>
      <c r="L623" s="3" t="str">
        <f t="shared" si="77"/>
        <v>5637</v>
      </c>
      <c r="M623" s="10">
        <v>5637</v>
      </c>
      <c r="N623" s="3" t="str">
        <f t="shared" si="72"/>
        <v>1000</v>
      </c>
      <c r="O623" s="3" t="str">
        <f t="shared" si="73"/>
        <v>220</v>
      </c>
      <c r="P623" s="3" t="str">
        <f t="shared" si="78"/>
        <v>2</v>
      </c>
      <c r="Q623" s="11">
        <f>+VLOOKUP(M623,'Dimension descriptions'!K:M,2,FALSE)</f>
        <v>5637</v>
      </c>
      <c r="R623" s="33">
        <v>5637</v>
      </c>
      <c r="S623" s="11" t="str">
        <f>+VLOOKUP(R623,'Dimension descriptions'!K:M,3)</f>
        <v>DUAL IMMERSION PROGRAM</v>
      </c>
      <c r="T623" s="3" t="str">
        <f t="shared" si="79"/>
        <v>N</v>
      </c>
      <c r="U623">
        <f>+VLOOKUP(R623,'FY21 P13 Allotment memo'!O:O,1,FALSE)</f>
        <v>5637</v>
      </c>
      <c r="V623"/>
      <c r="W623"/>
      <c r="X623"/>
      <c r="Y623"/>
      <c r="Z623"/>
    </row>
    <row r="624" spans="1:26">
      <c r="A624">
        <v>10</v>
      </c>
      <c r="B624" t="s">
        <v>1127</v>
      </c>
      <c r="C624" t="s">
        <v>1049</v>
      </c>
      <c r="D624">
        <v>91</v>
      </c>
      <c r="E624">
        <v>0</v>
      </c>
      <c r="F624">
        <v>5940.63</v>
      </c>
      <c r="G624" s="2">
        <f t="shared" si="74"/>
        <v>-5940.63</v>
      </c>
      <c r="H624" s="3" t="str">
        <f t="shared" si="75"/>
        <v>10</v>
      </c>
      <c r="I624" s="3" t="str">
        <f t="shared" si="76"/>
        <v>004</v>
      </c>
      <c r="J624" s="3">
        <v>4</v>
      </c>
      <c r="K624" s="3" t="str">
        <f>+VLOOKUP(J624,'Dimension descriptions'!P:R,3,FALSE)</f>
        <v>Educator Salary Adjustment</v>
      </c>
      <c r="L624" s="3" t="str">
        <f t="shared" si="77"/>
        <v>5641</v>
      </c>
      <c r="M624" s="10">
        <v>5641</v>
      </c>
      <c r="N624" s="3" t="str">
        <f t="shared" si="72"/>
        <v>1000</v>
      </c>
      <c r="O624" s="3" t="str">
        <f t="shared" si="73"/>
        <v>131</v>
      </c>
      <c r="P624" s="3" t="str">
        <f t="shared" si="78"/>
        <v>1</v>
      </c>
      <c r="Q624" s="11">
        <f>+VLOOKUP(M624,'Dimension descriptions'!K:M,2,FALSE)</f>
        <v>5641</v>
      </c>
      <c r="R624" s="33">
        <v>5641</v>
      </c>
      <c r="S624" s="11" t="str">
        <f>+VLOOKUP(R624,'Dimension descriptions'!K:M,3)</f>
        <v>EARLY INTERVENTIONS PROGRAM</v>
      </c>
      <c r="T624" s="3" t="str">
        <f t="shared" si="79"/>
        <v>N</v>
      </c>
      <c r="U624">
        <f>+VLOOKUP(R624,'FY21 P13 Allotment memo'!O:O,1,FALSE)</f>
        <v>5641</v>
      </c>
      <c r="V624"/>
      <c r="W624"/>
      <c r="X624"/>
      <c r="Y624"/>
      <c r="Z624"/>
    </row>
    <row r="625" spans="1:26">
      <c r="A625">
        <v>10</v>
      </c>
      <c r="B625" t="s">
        <v>1128</v>
      </c>
      <c r="C625" t="s">
        <v>1053</v>
      </c>
      <c r="D625">
        <v>91</v>
      </c>
      <c r="E625">
        <v>0</v>
      </c>
      <c r="F625">
        <v>1318.23</v>
      </c>
      <c r="G625" s="2">
        <f t="shared" si="74"/>
        <v>-1318.23</v>
      </c>
      <c r="H625" s="3" t="str">
        <f t="shared" si="75"/>
        <v>10</v>
      </c>
      <c r="I625" s="3" t="str">
        <f t="shared" si="76"/>
        <v>004</v>
      </c>
      <c r="J625" s="3">
        <v>4</v>
      </c>
      <c r="K625" s="3" t="str">
        <f>+VLOOKUP(J625,'Dimension descriptions'!P:R,3,FALSE)</f>
        <v>Educator Salary Adjustment</v>
      </c>
      <c r="L625" s="3" t="str">
        <f t="shared" si="77"/>
        <v>5641</v>
      </c>
      <c r="M625" s="10">
        <v>5641</v>
      </c>
      <c r="N625" s="3" t="str">
        <f t="shared" si="72"/>
        <v>1000</v>
      </c>
      <c r="O625" s="3" t="str">
        <f t="shared" si="73"/>
        <v>210</v>
      </c>
      <c r="P625" s="3" t="str">
        <f t="shared" si="78"/>
        <v>2</v>
      </c>
      <c r="Q625" s="11">
        <f>+VLOOKUP(M625,'Dimension descriptions'!K:M,2,FALSE)</f>
        <v>5641</v>
      </c>
      <c r="R625" s="33">
        <v>5641</v>
      </c>
      <c r="S625" s="11" t="str">
        <f>+VLOOKUP(R625,'Dimension descriptions'!K:M,3)</f>
        <v>EARLY INTERVENTIONS PROGRAM</v>
      </c>
      <c r="T625" s="3" t="str">
        <f t="shared" si="79"/>
        <v>N</v>
      </c>
      <c r="U625">
        <f>+VLOOKUP(R625,'FY21 P13 Allotment memo'!O:O,1,FALSE)</f>
        <v>5641</v>
      </c>
      <c r="V625"/>
      <c r="W625"/>
      <c r="X625"/>
      <c r="Y625"/>
      <c r="Z625"/>
    </row>
    <row r="626" spans="1:26">
      <c r="A626">
        <v>10</v>
      </c>
      <c r="B626" t="s">
        <v>1129</v>
      </c>
      <c r="C626" t="s">
        <v>1055</v>
      </c>
      <c r="D626">
        <v>91</v>
      </c>
      <c r="E626">
        <v>0</v>
      </c>
      <c r="F626">
        <v>454.47</v>
      </c>
      <c r="G626" s="2">
        <f t="shared" si="74"/>
        <v>-454.47</v>
      </c>
      <c r="H626" s="3" t="str">
        <f t="shared" si="75"/>
        <v>10</v>
      </c>
      <c r="I626" s="3" t="str">
        <f t="shared" si="76"/>
        <v>004</v>
      </c>
      <c r="J626" s="3">
        <v>4</v>
      </c>
      <c r="K626" s="3" t="str">
        <f>+VLOOKUP(J626,'Dimension descriptions'!P:R,3,FALSE)</f>
        <v>Educator Salary Adjustment</v>
      </c>
      <c r="L626" s="3" t="str">
        <f t="shared" si="77"/>
        <v>5641</v>
      </c>
      <c r="M626" s="10">
        <v>5641</v>
      </c>
      <c r="N626" s="3" t="str">
        <f t="shared" si="72"/>
        <v>1000</v>
      </c>
      <c r="O626" s="3" t="str">
        <f t="shared" si="73"/>
        <v>220</v>
      </c>
      <c r="P626" s="3" t="str">
        <f t="shared" si="78"/>
        <v>2</v>
      </c>
      <c r="Q626" s="11">
        <f>+VLOOKUP(M626,'Dimension descriptions'!K:M,2,FALSE)</f>
        <v>5641</v>
      </c>
      <c r="R626" s="33">
        <v>5641</v>
      </c>
      <c r="S626" s="11" t="str">
        <f>+VLOOKUP(R626,'Dimension descriptions'!K:M,3)</f>
        <v>EARLY INTERVENTIONS PROGRAM</v>
      </c>
      <c r="T626" s="3" t="str">
        <f t="shared" si="79"/>
        <v>N</v>
      </c>
      <c r="U626">
        <f>+VLOOKUP(R626,'FY21 P13 Allotment memo'!O:O,1,FALSE)</f>
        <v>5641</v>
      </c>
      <c r="V626"/>
      <c r="W626"/>
      <c r="X626"/>
      <c r="Y626"/>
      <c r="Z626"/>
    </row>
    <row r="627" spans="1:26">
      <c r="A627">
        <v>10</v>
      </c>
      <c r="B627" t="s">
        <v>1130</v>
      </c>
      <c r="C627" t="s">
        <v>1049</v>
      </c>
      <c r="D627">
        <v>91</v>
      </c>
      <c r="E627">
        <v>0</v>
      </c>
      <c r="F627">
        <v>3287.15</v>
      </c>
      <c r="G627" s="2">
        <f t="shared" si="74"/>
        <v>-3287.15</v>
      </c>
      <c r="H627" s="3" t="str">
        <f t="shared" si="75"/>
        <v>10</v>
      </c>
      <c r="I627" s="3" t="str">
        <f t="shared" si="76"/>
        <v>004</v>
      </c>
      <c r="J627" s="3">
        <v>4</v>
      </c>
      <c r="K627" s="3" t="str">
        <f>+VLOOKUP(J627,'Dimension descriptions'!P:R,3,FALSE)</f>
        <v>Educator Salary Adjustment</v>
      </c>
      <c r="L627" s="3" t="str">
        <f t="shared" si="77"/>
        <v>5642</v>
      </c>
      <c r="M627" s="10">
        <v>5642</v>
      </c>
      <c r="N627" s="3" t="str">
        <f t="shared" si="72"/>
        <v>2120</v>
      </c>
      <c r="O627" s="3" t="str">
        <f t="shared" si="73"/>
        <v>142</v>
      </c>
      <c r="P627" s="3" t="str">
        <f t="shared" si="78"/>
        <v>1</v>
      </c>
      <c r="Q627" s="11">
        <f>+VLOOKUP(M627,'Dimension descriptions'!K:M,2,FALSE)</f>
        <v>5642</v>
      </c>
      <c r="R627" s="33">
        <v>5642</v>
      </c>
      <c r="S627" s="11" t="str">
        <f>+VLOOKUP(R627,'Dimension descriptions'!K:M,3)</f>
        <v>ELED COUNSELOR</v>
      </c>
      <c r="T627" s="3" t="str">
        <f t="shared" si="79"/>
        <v>N</v>
      </c>
      <c r="U627">
        <f>+VLOOKUP(R627,'FY21 P13 Allotment memo'!O:O,1,FALSE)</f>
        <v>5642</v>
      </c>
      <c r="V627"/>
      <c r="W627"/>
      <c r="X627"/>
      <c r="Y627"/>
      <c r="Z627"/>
    </row>
    <row r="628" spans="1:26">
      <c r="A628">
        <v>10</v>
      </c>
      <c r="B628" t="s">
        <v>1131</v>
      </c>
      <c r="C628" t="s">
        <v>1053</v>
      </c>
      <c r="D628">
        <v>91</v>
      </c>
      <c r="E628">
        <v>0</v>
      </c>
      <c r="F628">
        <v>729.42</v>
      </c>
      <c r="G628" s="2">
        <f t="shared" si="74"/>
        <v>-729.42</v>
      </c>
      <c r="H628" s="3" t="str">
        <f t="shared" si="75"/>
        <v>10</v>
      </c>
      <c r="I628" s="3" t="str">
        <f t="shared" si="76"/>
        <v>004</v>
      </c>
      <c r="J628" s="3">
        <v>4</v>
      </c>
      <c r="K628" s="3" t="str">
        <f>+VLOOKUP(J628,'Dimension descriptions'!P:R,3,FALSE)</f>
        <v>Educator Salary Adjustment</v>
      </c>
      <c r="L628" s="3" t="str">
        <f t="shared" si="77"/>
        <v>5642</v>
      </c>
      <c r="M628" s="10">
        <v>5642</v>
      </c>
      <c r="N628" s="3" t="str">
        <f t="shared" si="72"/>
        <v>2120</v>
      </c>
      <c r="O628" s="3" t="str">
        <f t="shared" si="73"/>
        <v>210</v>
      </c>
      <c r="P628" s="3" t="str">
        <f t="shared" si="78"/>
        <v>2</v>
      </c>
      <c r="Q628" s="11">
        <f>+VLOOKUP(M628,'Dimension descriptions'!K:M,2,FALSE)</f>
        <v>5642</v>
      </c>
      <c r="R628" s="33">
        <v>5642</v>
      </c>
      <c r="S628" s="11" t="str">
        <f>+VLOOKUP(R628,'Dimension descriptions'!K:M,3)</f>
        <v>ELED COUNSELOR</v>
      </c>
      <c r="T628" s="3" t="str">
        <f t="shared" si="79"/>
        <v>N</v>
      </c>
      <c r="U628">
        <f>+VLOOKUP(R628,'FY21 P13 Allotment memo'!O:O,1,FALSE)</f>
        <v>5642</v>
      </c>
      <c r="V628"/>
      <c r="W628"/>
      <c r="X628"/>
      <c r="Y628"/>
      <c r="Z628"/>
    </row>
    <row r="629" spans="1:26">
      <c r="A629">
        <v>10</v>
      </c>
      <c r="B629" t="s">
        <v>1132</v>
      </c>
      <c r="C629" t="s">
        <v>1055</v>
      </c>
      <c r="D629">
        <v>91</v>
      </c>
      <c r="E629">
        <v>0</v>
      </c>
      <c r="F629">
        <v>251.47</v>
      </c>
      <c r="G629" s="2">
        <f t="shared" si="74"/>
        <v>-251.47</v>
      </c>
      <c r="H629" s="3" t="str">
        <f t="shared" si="75"/>
        <v>10</v>
      </c>
      <c r="I629" s="3" t="str">
        <f t="shared" si="76"/>
        <v>004</v>
      </c>
      <c r="J629" s="3">
        <v>4</v>
      </c>
      <c r="K629" s="3" t="str">
        <f>+VLOOKUP(J629,'Dimension descriptions'!P:R,3,FALSE)</f>
        <v>Educator Salary Adjustment</v>
      </c>
      <c r="L629" s="3" t="str">
        <f t="shared" si="77"/>
        <v>5642</v>
      </c>
      <c r="M629" s="10">
        <v>5642</v>
      </c>
      <c r="N629" s="3" t="str">
        <f t="shared" si="72"/>
        <v>2120</v>
      </c>
      <c r="O629" s="3" t="str">
        <f t="shared" si="73"/>
        <v>220</v>
      </c>
      <c r="P629" s="3" t="str">
        <f t="shared" si="78"/>
        <v>2</v>
      </c>
      <c r="Q629" s="11">
        <f>+VLOOKUP(M629,'Dimension descriptions'!K:M,2,FALSE)</f>
        <v>5642</v>
      </c>
      <c r="R629" s="33">
        <v>5642</v>
      </c>
      <c r="S629" s="11" t="str">
        <f>+VLOOKUP(R629,'Dimension descriptions'!K:M,3)</f>
        <v>ELED COUNSELOR</v>
      </c>
      <c r="T629" s="3" t="str">
        <f t="shared" si="79"/>
        <v>N</v>
      </c>
      <c r="U629">
        <f>+VLOOKUP(R629,'FY21 P13 Allotment memo'!O:O,1,FALSE)</f>
        <v>5642</v>
      </c>
      <c r="V629"/>
      <c r="W629"/>
      <c r="X629"/>
      <c r="Y629"/>
      <c r="Z629"/>
    </row>
    <row r="630" spans="1:26">
      <c r="A630">
        <v>10</v>
      </c>
      <c r="B630" t="s">
        <v>1133</v>
      </c>
      <c r="C630" t="s">
        <v>1049</v>
      </c>
      <c r="D630">
        <v>91</v>
      </c>
      <c r="E630">
        <v>0</v>
      </c>
      <c r="F630">
        <v>0</v>
      </c>
      <c r="G630" s="2">
        <f t="shared" si="74"/>
        <v>0</v>
      </c>
      <c r="H630" s="3" t="str">
        <f t="shared" si="75"/>
        <v>10</v>
      </c>
      <c r="I630" s="3" t="str">
        <f t="shared" si="76"/>
        <v>004</v>
      </c>
      <c r="J630" s="3">
        <v>4</v>
      </c>
      <c r="K630" s="3" t="str">
        <f>+VLOOKUP(J630,'Dimension descriptions'!P:R,3,FALSE)</f>
        <v>Educator Salary Adjustment</v>
      </c>
      <c r="L630" s="3" t="str">
        <f t="shared" si="77"/>
        <v>5670</v>
      </c>
      <c r="M630" s="10">
        <v>5670</v>
      </c>
      <c r="N630" s="3" t="str">
        <f t="shared" si="72"/>
        <v>1000</v>
      </c>
      <c r="O630" s="3" t="str">
        <f t="shared" si="73"/>
        <v>131</v>
      </c>
      <c r="P630" s="3" t="str">
        <f t="shared" si="78"/>
        <v>1</v>
      </c>
      <c r="Q630" s="11">
        <f>+VLOOKUP(M630,'Dimension descriptions'!K:M,2,FALSE)</f>
        <v>5902</v>
      </c>
      <c r="R630" s="33">
        <v>5902</v>
      </c>
      <c r="S630" s="11" t="str">
        <f>+VLOOKUP(R630,'Dimension descriptions'!K:M,3)</f>
        <v>Work Based Learning – K12</v>
      </c>
      <c r="T630" s="3" t="str">
        <f t="shared" si="79"/>
        <v>Y</v>
      </c>
      <c r="U630">
        <f>+VLOOKUP(R630,'FY21 P13 Allotment memo'!O:O,1,FALSE)</f>
        <v>5902</v>
      </c>
      <c r="V630"/>
      <c r="W630"/>
      <c r="X630"/>
      <c r="Y630"/>
      <c r="Z630"/>
    </row>
    <row r="631" spans="1:26">
      <c r="A631">
        <v>10</v>
      </c>
      <c r="B631" t="s">
        <v>1134</v>
      </c>
      <c r="C631" t="s">
        <v>1053</v>
      </c>
      <c r="D631">
        <v>91</v>
      </c>
      <c r="E631">
        <v>0</v>
      </c>
      <c r="F631">
        <v>0</v>
      </c>
      <c r="G631" s="2">
        <f t="shared" si="74"/>
        <v>0</v>
      </c>
      <c r="H631" s="3" t="str">
        <f t="shared" si="75"/>
        <v>10</v>
      </c>
      <c r="I631" s="3" t="str">
        <f t="shared" si="76"/>
        <v>004</v>
      </c>
      <c r="J631" s="3">
        <v>4</v>
      </c>
      <c r="K631" s="3" t="str">
        <f>+VLOOKUP(J631,'Dimension descriptions'!P:R,3,FALSE)</f>
        <v>Educator Salary Adjustment</v>
      </c>
      <c r="L631" s="3" t="str">
        <f t="shared" si="77"/>
        <v>5670</v>
      </c>
      <c r="M631" s="10">
        <v>5670</v>
      </c>
      <c r="N631" s="3" t="str">
        <f t="shared" si="72"/>
        <v>1000</v>
      </c>
      <c r="O631" s="3" t="str">
        <f t="shared" si="73"/>
        <v>210</v>
      </c>
      <c r="P631" s="3" t="str">
        <f t="shared" si="78"/>
        <v>2</v>
      </c>
      <c r="Q631" s="11">
        <f>+VLOOKUP(M631,'Dimension descriptions'!K:M,2,FALSE)</f>
        <v>5902</v>
      </c>
      <c r="R631" s="33">
        <v>5902</v>
      </c>
      <c r="S631" s="11" t="str">
        <f>+VLOOKUP(R631,'Dimension descriptions'!K:M,3)</f>
        <v>Work Based Learning – K12</v>
      </c>
      <c r="T631" s="3" t="str">
        <f t="shared" si="79"/>
        <v>Y</v>
      </c>
      <c r="U631">
        <f>+VLOOKUP(R631,'FY21 P13 Allotment memo'!O:O,1,FALSE)</f>
        <v>5902</v>
      </c>
      <c r="V631"/>
      <c r="W631"/>
      <c r="X631"/>
      <c r="Y631"/>
      <c r="Z631"/>
    </row>
    <row r="632" spans="1:26">
      <c r="A632">
        <v>10</v>
      </c>
      <c r="B632" t="s">
        <v>1135</v>
      </c>
      <c r="C632" t="s">
        <v>1055</v>
      </c>
      <c r="D632">
        <v>91</v>
      </c>
      <c r="E632">
        <v>0</v>
      </c>
      <c r="F632">
        <v>0</v>
      </c>
      <c r="G632" s="2">
        <f t="shared" si="74"/>
        <v>0</v>
      </c>
      <c r="H632" s="3" t="str">
        <f t="shared" si="75"/>
        <v>10</v>
      </c>
      <c r="I632" s="3" t="str">
        <f t="shared" si="76"/>
        <v>004</v>
      </c>
      <c r="J632" s="3">
        <v>4</v>
      </c>
      <c r="K632" s="3" t="str">
        <f>+VLOOKUP(J632,'Dimension descriptions'!P:R,3,FALSE)</f>
        <v>Educator Salary Adjustment</v>
      </c>
      <c r="L632" s="3" t="str">
        <f t="shared" si="77"/>
        <v>5670</v>
      </c>
      <c r="M632" s="10">
        <v>5670</v>
      </c>
      <c r="N632" s="3" t="str">
        <f t="shared" si="72"/>
        <v>1000</v>
      </c>
      <c r="O632" s="3" t="str">
        <f t="shared" si="73"/>
        <v>220</v>
      </c>
      <c r="P632" s="3" t="str">
        <f t="shared" si="78"/>
        <v>2</v>
      </c>
      <c r="Q632" s="11">
        <f>+VLOOKUP(M632,'Dimension descriptions'!K:M,2,FALSE)</f>
        <v>5902</v>
      </c>
      <c r="R632" s="33">
        <v>5902</v>
      </c>
      <c r="S632" s="11" t="str">
        <f>+VLOOKUP(R632,'Dimension descriptions'!K:M,3)</f>
        <v>Work Based Learning – K12</v>
      </c>
      <c r="T632" s="3" t="str">
        <f t="shared" si="79"/>
        <v>Y</v>
      </c>
      <c r="U632">
        <f>+VLOOKUP(R632,'FY21 P13 Allotment memo'!O:O,1,FALSE)</f>
        <v>5902</v>
      </c>
      <c r="V632"/>
      <c r="W632"/>
      <c r="X632"/>
      <c r="Y632"/>
      <c r="Z632"/>
    </row>
    <row r="633" spans="1:26">
      <c r="A633">
        <v>10</v>
      </c>
      <c r="B633" t="s">
        <v>1136</v>
      </c>
      <c r="C633" t="s">
        <v>1049</v>
      </c>
      <c r="D633">
        <v>91</v>
      </c>
      <c r="E633">
        <v>0</v>
      </c>
      <c r="F633">
        <v>3207.94</v>
      </c>
      <c r="G633" s="2">
        <f t="shared" si="74"/>
        <v>-3207.94</v>
      </c>
      <c r="H633" s="3" t="str">
        <f t="shared" si="75"/>
        <v>10</v>
      </c>
      <c r="I633" s="3" t="str">
        <f t="shared" si="76"/>
        <v>004</v>
      </c>
      <c r="J633" s="3">
        <v>4</v>
      </c>
      <c r="K633" s="3" t="str">
        <f>+VLOOKUP(J633,'Dimension descriptions'!P:R,3,FALSE)</f>
        <v>Educator Salary Adjustment</v>
      </c>
      <c r="L633" s="3" t="str">
        <f t="shared" si="77"/>
        <v>5678</v>
      </c>
      <c r="M633" s="10">
        <v>5678</v>
      </c>
      <c r="N633" s="3" t="str">
        <f t="shared" si="72"/>
        <v>1000</v>
      </c>
      <c r="O633" s="3" t="str">
        <f t="shared" si="73"/>
        <v>131</v>
      </c>
      <c r="P633" s="3" t="str">
        <f t="shared" si="78"/>
        <v>1</v>
      </c>
      <c r="Q633" s="11">
        <f>+VLOOKUP(M633,'Dimension descriptions'!K:M,2,FALSE)</f>
        <v>5678</v>
      </c>
      <c r="R633" s="33">
        <v>5678</v>
      </c>
      <c r="S633" s="11" t="str">
        <f>+VLOOKUP(R633,'Dimension descriptions'!K:M,3)</f>
        <v>Teacher and Student Success Program</v>
      </c>
      <c r="T633" s="3" t="str">
        <f t="shared" si="79"/>
        <v>N</v>
      </c>
      <c r="U633">
        <f>+VLOOKUP(R633,'FY21 P13 Allotment memo'!O:O,1,FALSE)</f>
        <v>5678</v>
      </c>
      <c r="V633"/>
      <c r="W633"/>
      <c r="X633"/>
      <c r="Y633"/>
      <c r="Z633"/>
    </row>
    <row r="634" spans="1:26">
      <c r="A634">
        <v>10</v>
      </c>
      <c r="B634" t="s">
        <v>1137</v>
      </c>
      <c r="C634" t="s">
        <v>1053</v>
      </c>
      <c r="D634">
        <v>91</v>
      </c>
      <c r="E634">
        <v>0</v>
      </c>
      <c r="F634">
        <v>711.84</v>
      </c>
      <c r="G634" s="2">
        <f t="shared" si="74"/>
        <v>-711.84</v>
      </c>
      <c r="H634" s="3" t="str">
        <f t="shared" si="75"/>
        <v>10</v>
      </c>
      <c r="I634" s="3" t="str">
        <f t="shared" si="76"/>
        <v>004</v>
      </c>
      <c r="J634" s="3">
        <v>4</v>
      </c>
      <c r="K634" s="3" t="str">
        <f>+VLOOKUP(J634,'Dimension descriptions'!P:R,3,FALSE)</f>
        <v>Educator Salary Adjustment</v>
      </c>
      <c r="L634" s="3" t="str">
        <f t="shared" si="77"/>
        <v>5678</v>
      </c>
      <c r="M634" s="10">
        <v>5678</v>
      </c>
      <c r="N634" s="3" t="str">
        <f t="shared" si="72"/>
        <v>1000</v>
      </c>
      <c r="O634" s="3" t="str">
        <f t="shared" si="73"/>
        <v>210</v>
      </c>
      <c r="P634" s="3" t="str">
        <f t="shared" si="78"/>
        <v>2</v>
      </c>
      <c r="Q634" s="11">
        <f>+VLOOKUP(M634,'Dimension descriptions'!K:M,2,FALSE)</f>
        <v>5678</v>
      </c>
      <c r="R634" s="33">
        <v>5678</v>
      </c>
      <c r="S634" s="11" t="str">
        <f>+VLOOKUP(R634,'Dimension descriptions'!K:M,3)</f>
        <v>Teacher and Student Success Program</v>
      </c>
      <c r="T634" s="3" t="str">
        <f t="shared" si="79"/>
        <v>N</v>
      </c>
      <c r="U634">
        <f>+VLOOKUP(R634,'FY21 P13 Allotment memo'!O:O,1,FALSE)</f>
        <v>5678</v>
      </c>
      <c r="V634"/>
      <c r="W634"/>
      <c r="X634"/>
      <c r="Y634"/>
      <c r="Z634"/>
    </row>
    <row r="635" spans="1:26">
      <c r="A635">
        <v>10</v>
      </c>
      <c r="B635" t="s">
        <v>1138</v>
      </c>
      <c r="C635" t="s">
        <v>1055</v>
      </c>
      <c r="D635">
        <v>91</v>
      </c>
      <c r="E635">
        <v>0</v>
      </c>
      <c r="F635">
        <v>245.41</v>
      </c>
      <c r="G635" s="2">
        <f t="shared" si="74"/>
        <v>-245.41</v>
      </c>
      <c r="H635" s="3" t="str">
        <f t="shared" si="75"/>
        <v>10</v>
      </c>
      <c r="I635" s="3" t="str">
        <f t="shared" si="76"/>
        <v>004</v>
      </c>
      <c r="J635" s="3">
        <v>4</v>
      </c>
      <c r="K635" s="3" t="str">
        <f>+VLOOKUP(J635,'Dimension descriptions'!P:R,3,FALSE)</f>
        <v>Educator Salary Adjustment</v>
      </c>
      <c r="L635" s="3" t="str">
        <f t="shared" si="77"/>
        <v>5678</v>
      </c>
      <c r="M635" s="10">
        <v>5678</v>
      </c>
      <c r="N635" s="3" t="str">
        <f t="shared" si="72"/>
        <v>1000</v>
      </c>
      <c r="O635" s="3" t="str">
        <f t="shared" si="73"/>
        <v>220</v>
      </c>
      <c r="P635" s="3" t="str">
        <f t="shared" si="78"/>
        <v>2</v>
      </c>
      <c r="Q635" s="11">
        <f>+VLOOKUP(M635,'Dimension descriptions'!K:M,2,FALSE)</f>
        <v>5678</v>
      </c>
      <c r="R635" s="33">
        <v>5678</v>
      </c>
      <c r="S635" s="11" t="str">
        <f>+VLOOKUP(R635,'Dimension descriptions'!K:M,3)</f>
        <v>Teacher and Student Success Program</v>
      </c>
      <c r="T635" s="3" t="str">
        <f t="shared" si="79"/>
        <v>N</v>
      </c>
      <c r="U635">
        <f>+VLOOKUP(R635,'FY21 P13 Allotment memo'!O:O,1,FALSE)</f>
        <v>5678</v>
      </c>
      <c r="V635"/>
      <c r="W635"/>
      <c r="X635"/>
      <c r="Y635"/>
      <c r="Z635"/>
    </row>
    <row r="636" spans="1:26">
      <c r="A636">
        <v>10</v>
      </c>
      <c r="B636" t="s">
        <v>1139</v>
      </c>
      <c r="C636" t="s">
        <v>1049</v>
      </c>
      <c r="D636">
        <v>91</v>
      </c>
      <c r="E636">
        <v>0</v>
      </c>
      <c r="F636">
        <v>9901.0499999999993</v>
      </c>
      <c r="G636" s="2">
        <f t="shared" si="74"/>
        <v>-9901.0499999999993</v>
      </c>
      <c r="H636" s="3" t="str">
        <f t="shared" si="75"/>
        <v>10</v>
      </c>
      <c r="I636" s="3" t="str">
        <f t="shared" si="76"/>
        <v>004</v>
      </c>
      <c r="J636" s="3">
        <v>4</v>
      </c>
      <c r="K636" s="3" t="str">
        <f>+VLOOKUP(J636,'Dimension descriptions'!P:R,3,FALSE)</f>
        <v>Educator Salary Adjustment</v>
      </c>
      <c r="L636" s="3" t="str">
        <f t="shared" si="77"/>
        <v>5805</v>
      </c>
      <c r="M636" s="10">
        <v>5805</v>
      </c>
      <c r="N636" s="3" t="str">
        <f t="shared" si="72"/>
        <v>1000</v>
      </c>
      <c r="O636" s="3" t="str">
        <f t="shared" si="73"/>
        <v>131</v>
      </c>
      <c r="P636" s="3" t="str">
        <f t="shared" si="78"/>
        <v>1</v>
      </c>
      <c r="Q636" s="11">
        <f>+VLOOKUP(M636,'Dimension descriptions'!K:M,2,FALSE)</f>
        <v>5805</v>
      </c>
      <c r="R636" s="33">
        <v>5805</v>
      </c>
      <c r="S636" s="11" t="str">
        <f>+VLOOKUP(R636,'Dimension descriptions'!K:M,3)</f>
        <v>READING ACHIEVEMENT</v>
      </c>
      <c r="T636" s="3" t="str">
        <f t="shared" si="79"/>
        <v>N</v>
      </c>
      <c r="U636">
        <f>+VLOOKUP(R636,'FY21 P13 Allotment memo'!O:O,1,FALSE)</f>
        <v>5805</v>
      </c>
      <c r="V636"/>
      <c r="W636"/>
      <c r="X636"/>
      <c r="Y636"/>
      <c r="Z636"/>
    </row>
    <row r="637" spans="1:26">
      <c r="A637">
        <v>10</v>
      </c>
      <c r="B637" t="s">
        <v>1140</v>
      </c>
      <c r="C637" t="s">
        <v>1053</v>
      </c>
      <c r="D637">
        <v>91</v>
      </c>
      <c r="E637">
        <v>0</v>
      </c>
      <c r="F637">
        <v>2197.0500000000002</v>
      </c>
      <c r="G637" s="2">
        <f t="shared" si="74"/>
        <v>-2197.0500000000002</v>
      </c>
      <c r="H637" s="3" t="str">
        <f t="shared" si="75"/>
        <v>10</v>
      </c>
      <c r="I637" s="3" t="str">
        <f t="shared" si="76"/>
        <v>004</v>
      </c>
      <c r="J637" s="3">
        <v>4</v>
      </c>
      <c r="K637" s="3" t="str">
        <f>+VLOOKUP(J637,'Dimension descriptions'!P:R,3,FALSE)</f>
        <v>Educator Salary Adjustment</v>
      </c>
      <c r="L637" s="3" t="str">
        <f t="shared" si="77"/>
        <v>5805</v>
      </c>
      <c r="M637" s="10">
        <v>5805</v>
      </c>
      <c r="N637" s="3" t="str">
        <f t="shared" si="72"/>
        <v>1000</v>
      </c>
      <c r="O637" s="3" t="str">
        <f t="shared" si="73"/>
        <v>210</v>
      </c>
      <c r="P637" s="3" t="str">
        <f t="shared" si="78"/>
        <v>2</v>
      </c>
      <c r="Q637" s="11">
        <f>+VLOOKUP(M637,'Dimension descriptions'!K:M,2,FALSE)</f>
        <v>5805</v>
      </c>
      <c r="R637" s="33">
        <v>5805</v>
      </c>
      <c r="S637" s="11" t="str">
        <f>+VLOOKUP(R637,'Dimension descriptions'!K:M,3)</f>
        <v>READING ACHIEVEMENT</v>
      </c>
      <c r="T637" s="3" t="str">
        <f t="shared" si="79"/>
        <v>N</v>
      </c>
      <c r="U637">
        <f>+VLOOKUP(R637,'FY21 P13 Allotment memo'!O:O,1,FALSE)</f>
        <v>5805</v>
      </c>
      <c r="V637"/>
      <c r="W637"/>
      <c r="X637"/>
      <c r="Y637"/>
      <c r="Z637"/>
    </row>
    <row r="638" spans="1:26">
      <c r="A638">
        <v>10</v>
      </c>
      <c r="B638" t="s">
        <v>1141</v>
      </c>
      <c r="C638" t="s">
        <v>1055</v>
      </c>
      <c r="D638">
        <v>91</v>
      </c>
      <c r="E638">
        <v>0</v>
      </c>
      <c r="F638">
        <v>757.45</v>
      </c>
      <c r="G638" s="2">
        <f t="shared" si="74"/>
        <v>-757.45</v>
      </c>
      <c r="H638" s="3" t="str">
        <f t="shared" si="75"/>
        <v>10</v>
      </c>
      <c r="I638" s="3" t="str">
        <f t="shared" si="76"/>
        <v>004</v>
      </c>
      <c r="J638" s="3">
        <v>4</v>
      </c>
      <c r="K638" s="3" t="str">
        <f>+VLOOKUP(J638,'Dimension descriptions'!P:R,3,FALSE)</f>
        <v>Educator Salary Adjustment</v>
      </c>
      <c r="L638" s="3" t="str">
        <f t="shared" si="77"/>
        <v>5805</v>
      </c>
      <c r="M638" s="10">
        <v>5805</v>
      </c>
      <c r="N638" s="3" t="str">
        <f t="shared" si="72"/>
        <v>1000</v>
      </c>
      <c r="O638" s="3" t="str">
        <f t="shared" si="73"/>
        <v>220</v>
      </c>
      <c r="P638" s="3" t="str">
        <f t="shared" si="78"/>
        <v>2</v>
      </c>
      <c r="Q638" s="11">
        <f>+VLOOKUP(M638,'Dimension descriptions'!K:M,2,FALSE)</f>
        <v>5805</v>
      </c>
      <c r="R638" s="33">
        <v>5805</v>
      </c>
      <c r="S638" s="11" t="str">
        <f>+VLOOKUP(R638,'Dimension descriptions'!K:M,3)</f>
        <v>READING ACHIEVEMENT</v>
      </c>
      <c r="T638" s="3" t="str">
        <f t="shared" si="79"/>
        <v>N</v>
      </c>
      <c r="U638">
        <f>+VLOOKUP(R638,'FY21 P13 Allotment memo'!O:O,1,FALSE)</f>
        <v>5805</v>
      </c>
      <c r="V638"/>
      <c r="W638"/>
      <c r="X638"/>
      <c r="Y638"/>
      <c r="Z638"/>
    </row>
    <row r="639" spans="1:26">
      <c r="A639">
        <v>10</v>
      </c>
      <c r="B639" t="s">
        <v>1142</v>
      </c>
      <c r="C639" t="s">
        <v>1049</v>
      </c>
      <c r="D639">
        <v>91</v>
      </c>
      <c r="E639">
        <v>1065767.0900000001</v>
      </c>
      <c r="F639">
        <v>0</v>
      </c>
      <c r="G639" s="2">
        <f t="shared" si="74"/>
        <v>1065767.0900000001</v>
      </c>
      <c r="H639" s="3" t="str">
        <f t="shared" si="75"/>
        <v>10</v>
      </c>
      <c r="I639" s="3" t="str">
        <f t="shared" si="76"/>
        <v>004</v>
      </c>
      <c r="J639" s="3">
        <v>4</v>
      </c>
      <c r="K639" s="3" t="str">
        <f>+VLOOKUP(J639,'Dimension descriptions'!P:R,3,FALSE)</f>
        <v>Educator Salary Adjustment</v>
      </c>
      <c r="L639" s="3" t="str">
        <f t="shared" si="77"/>
        <v>5876</v>
      </c>
      <c r="M639" s="10">
        <v>5876</v>
      </c>
      <c r="N639" s="3" t="str">
        <f t="shared" si="72"/>
        <v>1000</v>
      </c>
      <c r="O639" s="3" t="str">
        <f t="shared" si="73"/>
        <v>131</v>
      </c>
      <c r="P639" s="3" t="str">
        <f t="shared" si="78"/>
        <v>1</v>
      </c>
      <c r="Q639" s="11">
        <f>+VLOOKUP(M639,'Dimension descriptions'!K:M,2,FALSE)</f>
        <v>5876</v>
      </c>
      <c r="R639" s="33">
        <v>5876</v>
      </c>
      <c r="S639" s="11" t="str">
        <f>+VLOOKUP(R639,'Dimension descriptions'!K:M,3)</f>
        <v>LEGISLATIVE SALARY ADJUSTMENT</v>
      </c>
      <c r="T639" s="3" t="str">
        <f t="shared" si="79"/>
        <v>N</v>
      </c>
      <c r="U639">
        <f>+VLOOKUP(R639,'FY21 P13 Allotment memo'!O:O,1,FALSE)</f>
        <v>5876</v>
      </c>
      <c r="V639"/>
      <c r="W639"/>
      <c r="X639"/>
      <c r="Y639"/>
      <c r="Z639"/>
    </row>
    <row r="640" spans="1:26">
      <c r="A640">
        <v>10</v>
      </c>
      <c r="B640" t="s">
        <v>1143</v>
      </c>
      <c r="C640" t="s">
        <v>1049</v>
      </c>
      <c r="D640">
        <v>91</v>
      </c>
      <c r="E640">
        <v>3960.42</v>
      </c>
      <c r="F640">
        <v>0</v>
      </c>
      <c r="G640" s="2">
        <f t="shared" si="74"/>
        <v>3960.42</v>
      </c>
      <c r="H640" s="3" t="str">
        <f t="shared" si="75"/>
        <v>10</v>
      </c>
      <c r="I640" s="3" t="str">
        <f t="shared" si="76"/>
        <v>004</v>
      </c>
      <c r="J640" s="3">
        <v>4</v>
      </c>
      <c r="K640" s="3" t="str">
        <f>+VLOOKUP(J640,'Dimension descriptions'!P:R,3,FALSE)</f>
        <v>Educator Salary Adjustment</v>
      </c>
      <c r="L640" s="3" t="str">
        <f t="shared" si="77"/>
        <v>5876</v>
      </c>
      <c r="M640" s="10">
        <v>5876</v>
      </c>
      <c r="N640" s="3" t="str">
        <f t="shared" si="72"/>
        <v>1000</v>
      </c>
      <c r="O640" s="3" t="str">
        <f t="shared" si="73"/>
        <v>136</v>
      </c>
      <c r="P640" s="3" t="str">
        <f t="shared" si="78"/>
        <v>1</v>
      </c>
      <c r="Q640" s="11">
        <f>+VLOOKUP(M640,'Dimension descriptions'!K:M,2,FALSE)</f>
        <v>5876</v>
      </c>
      <c r="R640" s="33">
        <v>5876</v>
      </c>
      <c r="S640" s="11" t="str">
        <f>+VLOOKUP(R640,'Dimension descriptions'!K:M,3)</f>
        <v>LEGISLATIVE SALARY ADJUSTMENT</v>
      </c>
      <c r="T640" s="3" t="str">
        <f t="shared" si="79"/>
        <v>N</v>
      </c>
      <c r="U640">
        <f>+VLOOKUP(R640,'FY21 P13 Allotment memo'!O:O,1,FALSE)</f>
        <v>5876</v>
      </c>
      <c r="V640"/>
      <c r="W640"/>
      <c r="X640"/>
      <c r="Y640"/>
      <c r="Z640"/>
    </row>
    <row r="641" spans="1:26">
      <c r="A641">
        <v>10</v>
      </c>
      <c r="B641" t="s">
        <v>1144</v>
      </c>
      <c r="C641" t="s">
        <v>1049</v>
      </c>
      <c r="D641">
        <v>91</v>
      </c>
      <c r="E641">
        <v>3960.42</v>
      </c>
      <c r="F641">
        <v>0</v>
      </c>
      <c r="G641" s="2">
        <f t="shared" si="74"/>
        <v>3960.42</v>
      </c>
      <c r="H641" s="3" t="str">
        <f t="shared" si="75"/>
        <v>10</v>
      </c>
      <c r="I641" s="3" t="str">
        <f t="shared" si="76"/>
        <v>004</v>
      </c>
      <c r="J641" s="3">
        <v>4</v>
      </c>
      <c r="K641" s="3" t="str">
        <f>+VLOOKUP(J641,'Dimension descriptions'!P:R,3,FALSE)</f>
        <v>Educator Salary Adjustment</v>
      </c>
      <c r="L641" s="3" t="str">
        <f t="shared" si="77"/>
        <v>5876</v>
      </c>
      <c r="M641" s="10">
        <v>5876</v>
      </c>
      <c r="N641" s="3" t="str">
        <f t="shared" si="72"/>
        <v>1000</v>
      </c>
      <c r="O641" s="3" t="str">
        <f t="shared" si="73"/>
        <v>149</v>
      </c>
      <c r="P641" s="3" t="str">
        <f t="shared" si="78"/>
        <v>1</v>
      </c>
      <c r="Q641" s="11">
        <f>+VLOOKUP(M641,'Dimension descriptions'!K:M,2,FALSE)</f>
        <v>5876</v>
      </c>
      <c r="R641" s="33">
        <v>5876</v>
      </c>
      <c r="S641" s="11" t="str">
        <f>+VLOOKUP(R641,'Dimension descriptions'!K:M,3)</f>
        <v>LEGISLATIVE SALARY ADJUSTMENT</v>
      </c>
      <c r="T641" s="3" t="str">
        <f t="shared" si="79"/>
        <v>N</v>
      </c>
      <c r="U641">
        <f>+VLOOKUP(R641,'FY21 P13 Allotment memo'!O:O,1,FALSE)</f>
        <v>5876</v>
      </c>
      <c r="V641"/>
      <c r="W641"/>
      <c r="X641"/>
      <c r="Y641"/>
      <c r="Z641"/>
    </row>
    <row r="642" spans="1:26">
      <c r="A642">
        <v>10</v>
      </c>
      <c r="B642" t="s">
        <v>1145</v>
      </c>
      <c r="C642" t="s">
        <v>1053</v>
      </c>
      <c r="D642">
        <v>91</v>
      </c>
      <c r="E642">
        <v>238252.26</v>
      </c>
      <c r="F642">
        <v>0</v>
      </c>
      <c r="G642" s="2">
        <f t="shared" si="74"/>
        <v>238252.26</v>
      </c>
      <c r="H642" s="3" t="str">
        <f t="shared" si="75"/>
        <v>10</v>
      </c>
      <c r="I642" s="3" t="str">
        <f t="shared" si="76"/>
        <v>004</v>
      </c>
      <c r="J642" s="3">
        <v>4</v>
      </c>
      <c r="K642" s="3" t="str">
        <f>+VLOOKUP(J642,'Dimension descriptions'!P:R,3,FALSE)</f>
        <v>Educator Salary Adjustment</v>
      </c>
      <c r="L642" s="3" t="str">
        <f t="shared" si="77"/>
        <v>5876</v>
      </c>
      <c r="M642" s="10">
        <v>5876</v>
      </c>
      <c r="N642" s="3" t="str">
        <f t="shared" si="72"/>
        <v>1000</v>
      </c>
      <c r="O642" s="3" t="str">
        <f t="shared" si="73"/>
        <v>210</v>
      </c>
      <c r="P642" s="3" t="str">
        <f t="shared" si="78"/>
        <v>2</v>
      </c>
      <c r="Q642" s="11">
        <f>+VLOOKUP(M642,'Dimension descriptions'!K:M,2,FALSE)</f>
        <v>5876</v>
      </c>
      <c r="R642" s="33">
        <v>5876</v>
      </c>
      <c r="S642" s="11" t="str">
        <f>+VLOOKUP(R642,'Dimension descriptions'!K:M,3)</f>
        <v>LEGISLATIVE SALARY ADJUSTMENT</v>
      </c>
      <c r="T642" s="3" t="str">
        <f t="shared" si="79"/>
        <v>N</v>
      </c>
      <c r="U642">
        <f>+VLOOKUP(R642,'FY21 P13 Allotment memo'!O:O,1,FALSE)</f>
        <v>5876</v>
      </c>
      <c r="V642"/>
      <c r="W642"/>
      <c r="X642"/>
      <c r="Y642"/>
      <c r="Z642"/>
    </row>
    <row r="643" spans="1:26">
      <c r="A643">
        <v>10</v>
      </c>
      <c r="B643" t="s">
        <v>1146</v>
      </c>
      <c r="C643" t="s">
        <v>1055</v>
      </c>
      <c r="D643">
        <v>91</v>
      </c>
      <c r="E643">
        <v>82136.990000000005</v>
      </c>
      <c r="F643">
        <v>0</v>
      </c>
      <c r="G643" s="2">
        <f t="shared" si="74"/>
        <v>82136.990000000005</v>
      </c>
      <c r="H643" s="3" t="str">
        <f t="shared" si="75"/>
        <v>10</v>
      </c>
      <c r="I643" s="3" t="str">
        <f t="shared" si="76"/>
        <v>004</v>
      </c>
      <c r="J643" s="3">
        <v>4</v>
      </c>
      <c r="K643" s="3" t="str">
        <f>+VLOOKUP(J643,'Dimension descriptions'!P:R,3,FALSE)</f>
        <v>Educator Salary Adjustment</v>
      </c>
      <c r="L643" s="3" t="str">
        <f t="shared" si="77"/>
        <v>5876</v>
      </c>
      <c r="M643" s="10">
        <v>5876</v>
      </c>
      <c r="N643" s="3" t="str">
        <f t="shared" si="72"/>
        <v>1000</v>
      </c>
      <c r="O643" s="3" t="str">
        <f t="shared" si="73"/>
        <v>220</v>
      </c>
      <c r="P643" s="3" t="str">
        <f t="shared" si="78"/>
        <v>2</v>
      </c>
      <c r="Q643" s="11">
        <f>+VLOOKUP(M643,'Dimension descriptions'!K:M,2,FALSE)</f>
        <v>5876</v>
      </c>
      <c r="R643" s="33">
        <v>5876</v>
      </c>
      <c r="S643" s="11" t="str">
        <f>+VLOOKUP(R643,'Dimension descriptions'!K:M,3)</f>
        <v>LEGISLATIVE SALARY ADJUSTMENT</v>
      </c>
      <c r="T643" s="3" t="str">
        <f t="shared" si="79"/>
        <v>N</v>
      </c>
      <c r="U643">
        <f>+VLOOKUP(R643,'FY21 P13 Allotment memo'!O:O,1,FALSE)</f>
        <v>5876</v>
      </c>
      <c r="V643"/>
      <c r="W643"/>
      <c r="X643"/>
      <c r="Y643"/>
      <c r="Z643"/>
    </row>
    <row r="644" spans="1:26">
      <c r="A644">
        <v>10</v>
      </c>
      <c r="B644" t="s">
        <v>1147</v>
      </c>
      <c r="C644" t="s">
        <v>1049</v>
      </c>
      <c r="D644">
        <v>91</v>
      </c>
      <c r="E644">
        <v>27722.94</v>
      </c>
      <c r="F644">
        <v>0</v>
      </c>
      <c r="G644" s="2">
        <f t="shared" si="74"/>
        <v>27722.94</v>
      </c>
      <c r="H644" s="3" t="str">
        <f t="shared" si="75"/>
        <v>10</v>
      </c>
      <c r="I644" s="3" t="str">
        <f t="shared" si="76"/>
        <v>004</v>
      </c>
      <c r="J644" s="3">
        <v>4</v>
      </c>
      <c r="K644" s="3" t="str">
        <f>+VLOOKUP(J644,'Dimension descriptions'!P:R,3,FALSE)</f>
        <v>Educator Salary Adjustment</v>
      </c>
      <c r="L644" s="3" t="str">
        <f t="shared" si="77"/>
        <v>5876</v>
      </c>
      <c r="M644" s="10">
        <v>5876</v>
      </c>
      <c r="N644" s="3" t="str">
        <f t="shared" si="72"/>
        <v>2120</v>
      </c>
      <c r="O644" s="3" t="str">
        <f t="shared" si="73"/>
        <v>142</v>
      </c>
      <c r="P644" s="3" t="str">
        <f t="shared" si="78"/>
        <v>1</v>
      </c>
      <c r="Q644" s="11">
        <f>+VLOOKUP(M644,'Dimension descriptions'!K:M,2,FALSE)</f>
        <v>5876</v>
      </c>
      <c r="R644" s="33">
        <v>5876</v>
      </c>
      <c r="S644" s="11" t="str">
        <f>+VLOOKUP(R644,'Dimension descriptions'!K:M,3)</f>
        <v>LEGISLATIVE SALARY ADJUSTMENT</v>
      </c>
      <c r="T644" s="3" t="str">
        <f t="shared" si="79"/>
        <v>N</v>
      </c>
      <c r="U644">
        <f>+VLOOKUP(R644,'FY21 P13 Allotment memo'!O:O,1,FALSE)</f>
        <v>5876</v>
      </c>
      <c r="V644"/>
      <c r="W644"/>
      <c r="X644"/>
      <c r="Y644"/>
      <c r="Z644"/>
    </row>
    <row r="645" spans="1:26">
      <c r="A645">
        <v>10</v>
      </c>
      <c r="B645" t="s">
        <v>1148</v>
      </c>
      <c r="C645" t="s">
        <v>1053</v>
      </c>
      <c r="D645">
        <v>91</v>
      </c>
      <c r="E645">
        <v>6151.74</v>
      </c>
      <c r="F645">
        <v>0</v>
      </c>
      <c r="G645" s="2">
        <f t="shared" si="74"/>
        <v>6151.74</v>
      </c>
      <c r="H645" s="3" t="str">
        <f t="shared" si="75"/>
        <v>10</v>
      </c>
      <c r="I645" s="3" t="str">
        <f t="shared" si="76"/>
        <v>004</v>
      </c>
      <c r="J645" s="3">
        <v>4</v>
      </c>
      <c r="K645" s="3" t="str">
        <f>+VLOOKUP(J645,'Dimension descriptions'!P:R,3,FALSE)</f>
        <v>Educator Salary Adjustment</v>
      </c>
      <c r="L645" s="3" t="str">
        <f t="shared" si="77"/>
        <v>5876</v>
      </c>
      <c r="M645" s="10">
        <v>5876</v>
      </c>
      <c r="N645" s="3" t="str">
        <f t="shared" si="72"/>
        <v>2120</v>
      </c>
      <c r="O645" s="3" t="str">
        <f t="shared" si="73"/>
        <v>210</v>
      </c>
      <c r="P645" s="3" t="str">
        <f t="shared" si="78"/>
        <v>2</v>
      </c>
      <c r="Q645" s="11">
        <f>+VLOOKUP(M645,'Dimension descriptions'!K:M,2,FALSE)</f>
        <v>5876</v>
      </c>
      <c r="R645" s="33">
        <v>5876</v>
      </c>
      <c r="S645" s="11" t="str">
        <f>+VLOOKUP(R645,'Dimension descriptions'!K:M,3)</f>
        <v>LEGISLATIVE SALARY ADJUSTMENT</v>
      </c>
      <c r="T645" s="3" t="str">
        <f t="shared" si="79"/>
        <v>N</v>
      </c>
      <c r="U645">
        <f>+VLOOKUP(R645,'FY21 P13 Allotment memo'!O:O,1,FALSE)</f>
        <v>5876</v>
      </c>
      <c r="V645"/>
      <c r="W645"/>
      <c r="X645"/>
      <c r="Y645"/>
      <c r="Z645"/>
    </row>
    <row r="646" spans="1:26">
      <c r="A646">
        <v>10</v>
      </c>
      <c r="B646" t="s">
        <v>1149</v>
      </c>
      <c r="C646" t="s">
        <v>1055</v>
      </c>
      <c r="D646">
        <v>91</v>
      </c>
      <c r="E646">
        <v>2120.8000000000002</v>
      </c>
      <c r="F646">
        <v>0</v>
      </c>
      <c r="G646" s="2">
        <f t="shared" si="74"/>
        <v>2120.8000000000002</v>
      </c>
      <c r="H646" s="3" t="str">
        <f t="shared" si="75"/>
        <v>10</v>
      </c>
      <c r="I646" s="3" t="str">
        <f t="shared" si="76"/>
        <v>004</v>
      </c>
      <c r="J646" s="3">
        <v>4</v>
      </c>
      <c r="K646" s="3" t="str">
        <f>+VLOOKUP(J646,'Dimension descriptions'!P:R,3,FALSE)</f>
        <v>Educator Salary Adjustment</v>
      </c>
      <c r="L646" s="3" t="str">
        <f t="shared" si="77"/>
        <v>5876</v>
      </c>
      <c r="M646" s="10">
        <v>5876</v>
      </c>
      <c r="N646" s="3" t="str">
        <f t="shared" ref="N646:N709" si="80">+MID(B646,16,4)</f>
        <v>2120</v>
      </c>
      <c r="O646" s="3" t="str">
        <f t="shared" ref="O646:O709" si="81">+RIGHT(B646,3)</f>
        <v>220</v>
      </c>
      <c r="P646" s="3" t="str">
        <f t="shared" si="78"/>
        <v>2</v>
      </c>
      <c r="Q646" s="11">
        <f>+VLOOKUP(M646,'Dimension descriptions'!K:M,2,FALSE)</f>
        <v>5876</v>
      </c>
      <c r="R646" s="33">
        <v>5876</v>
      </c>
      <c r="S646" s="11" t="str">
        <f>+VLOOKUP(R646,'Dimension descriptions'!K:M,3)</f>
        <v>LEGISLATIVE SALARY ADJUSTMENT</v>
      </c>
      <c r="T646" s="3" t="str">
        <f t="shared" si="79"/>
        <v>N</v>
      </c>
      <c r="U646">
        <f>+VLOOKUP(R646,'FY21 P13 Allotment memo'!O:O,1,FALSE)</f>
        <v>5876</v>
      </c>
      <c r="V646"/>
      <c r="W646"/>
      <c r="X646"/>
      <c r="Y646"/>
      <c r="Z646"/>
    </row>
    <row r="647" spans="1:26">
      <c r="A647">
        <v>10</v>
      </c>
      <c r="B647" t="s">
        <v>1150</v>
      </c>
      <c r="C647" t="s">
        <v>1049</v>
      </c>
      <c r="D647">
        <v>91</v>
      </c>
      <c r="E647">
        <v>7920.84</v>
      </c>
      <c r="F647">
        <v>0</v>
      </c>
      <c r="G647" s="2">
        <f t="shared" ref="G647:G710" si="82">+E647-F647</f>
        <v>7920.84</v>
      </c>
      <c r="H647" s="3" t="str">
        <f t="shared" ref="H647:H710" si="83">+LEFT(B647,2)</f>
        <v>10</v>
      </c>
      <c r="I647" s="3" t="str">
        <f t="shared" ref="I647:I710" si="84">+MID(B647,4,3)</f>
        <v>004</v>
      </c>
      <c r="J647" s="3">
        <v>4</v>
      </c>
      <c r="K647" s="3" t="str">
        <f>+VLOOKUP(J647,'Dimension descriptions'!P:R,3,FALSE)</f>
        <v>Educator Salary Adjustment</v>
      </c>
      <c r="L647" s="3" t="str">
        <f t="shared" ref="L647:L710" si="85">+MID(B647,11,4)</f>
        <v>5876</v>
      </c>
      <c r="M647" s="10">
        <v>5876</v>
      </c>
      <c r="N647" s="3" t="str">
        <f t="shared" si="80"/>
        <v>2140</v>
      </c>
      <c r="O647" s="3" t="str">
        <f t="shared" si="81"/>
        <v>144</v>
      </c>
      <c r="P647" s="3" t="str">
        <f t="shared" ref="P647:P710" si="86">+LEFT(O647,1)</f>
        <v>1</v>
      </c>
      <c r="Q647" s="11">
        <f>+VLOOKUP(M647,'Dimension descriptions'!K:M,2,FALSE)</f>
        <v>5876</v>
      </c>
      <c r="R647" s="33">
        <v>5876</v>
      </c>
      <c r="S647" s="11" t="str">
        <f>+VLOOKUP(R647,'Dimension descriptions'!K:M,3)</f>
        <v>LEGISLATIVE SALARY ADJUSTMENT</v>
      </c>
      <c r="T647" s="3" t="str">
        <f t="shared" ref="T647:T710" si="87">+IF(Q647=M647,"N","Y")</f>
        <v>N</v>
      </c>
      <c r="U647">
        <f>+VLOOKUP(R647,'FY21 P13 Allotment memo'!O:O,1,FALSE)</f>
        <v>5876</v>
      </c>
      <c r="V647"/>
      <c r="W647"/>
      <c r="X647"/>
      <c r="Y647"/>
      <c r="Z647"/>
    </row>
    <row r="648" spans="1:26">
      <c r="A648">
        <v>10</v>
      </c>
      <c r="B648" t="s">
        <v>1151</v>
      </c>
      <c r="C648" t="s">
        <v>1053</v>
      </c>
      <c r="D648">
        <v>91</v>
      </c>
      <c r="E648">
        <v>1757.64</v>
      </c>
      <c r="F648">
        <v>0</v>
      </c>
      <c r="G648" s="2">
        <f t="shared" si="82"/>
        <v>1757.64</v>
      </c>
      <c r="H648" s="3" t="str">
        <f t="shared" si="83"/>
        <v>10</v>
      </c>
      <c r="I648" s="3" t="str">
        <f t="shared" si="84"/>
        <v>004</v>
      </c>
      <c r="J648" s="3">
        <v>4</v>
      </c>
      <c r="K648" s="3" t="str">
        <f>+VLOOKUP(J648,'Dimension descriptions'!P:R,3,FALSE)</f>
        <v>Educator Salary Adjustment</v>
      </c>
      <c r="L648" s="3" t="str">
        <f t="shared" si="85"/>
        <v>5876</v>
      </c>
      <c r="M648" s="10">
        <v>5876</v>
      </c>
      <c r="N648" s="3" t="str">
        <f t="shared" si="80"/>
        <v>2140</v>
      </c>
      <c r="O648" s="3" t="str">
        <f t="shared" si="81"/>
        <v>210</v>
      </c>
      <c r="P648" s="3" t="str">
        <f t="shared" si="86"/>
        <v>2</v>
      </c>
      <c r="Q648" s="11">
        <f>+VLOOKUP(M648,'Dimension descriptions'!K:M,2,FALSE)</f>
        <v>5876</v>
      </c>
      <c r="R648" s="33">
        <v>5876</v>
      </c>
      <c r="S648" s="11" t="str">
        <f>+VLOOKUP(R648,'Dimension descriptions'!K:M,3)</f>
        <v>LEGISLATIVE SALARY ADJUSTMENT</v>
      </c>
      <c r="T648" s="3" t="str">
        <f t="shared" si="87"/>
        <v>N</v>
      </c>
      <c r="U648">
        <f>+VLOOKUP(R648,'FY21 P13 Allotment memo'!O:O,1,FALSE)</f>
        <v>5876</v>
      </c>
      <c r="V648"/>
      <c r="W648"/>
      <c r="X648"/>
      <c r="Y648"/>
      <c r="Z648"/>
    </row>
    <row r="649" spans="1:26">
      <c r="A649">
        <v>10</v>
      </c>
      <c r="B649" t="s">
        <v>1152</v>
      </c>
      <c r="C649" t="s">
        <v>1055</v>
      </c>
      <c r="D649">
        <v>91</v>
      </c>
      <c r="E649">
        <v>605.94000000000005</v>
      </c>
      <c r="F649">
        <v>0</v>
      </c>
      <c r="G649" s="2">
        <f t="shared" si="82"/>
        <v>605.94000000000005</v>
      </c>
      <c r="H649" s="3" t="str">
        <f t="shared" si="83"/>
        <v>10</v>
      </c>
      <c r="I649" s="3" t="str">
        <f t="shared" si="84"/>
        <v>004</v>
      </c>
      <c r="J649" s="3">
        <v>4</v>
      </c>
      <c r="K649" s="3" t="str">
        <f>+VLOOKUP(J649,'Dimension descriptions'!P:R,3,FALSE)</f>
        <v>Educator Salary Adjustment</v>
      </c>
      <c r="L649" s="3" t="str">
        <f t="shared" si="85"/>
        <v>5876</v>
      </c>
      <c r="M649" s="10">
        <v>5876</v>
      </c>
      <c r="N649" s="3" t="str">
        <f t="shared" si="80"/>
        <v>2140</v>
      </c>
      <c r="O649" s="3" t="str">
        <f t="shared" si="81"/>
        <v>220</v>
      </c>
      <c r="P649" s="3" t="str">
        <f t="shared" si="86"/>
        <v>2</v>
      </c>
      <c r="Q649" s="11">
        <f>+VLOOKUP(M649,'Dimension descriptions'!K:M,2,FALSE)</f>
        <v>5876</v>
      </c>
      <c r="R649" s="33">
        <v>5876</v>
      </c>
      <c r="S649" s="11" t="str">
        <f>+VLOOKUP(R649,'Dimension descriptions'!K:M,3)</f>
        <v>LEGISLATIVE SALARY ADJUSTMENT</v>
      </c>
      <c r="T649" s="3" t="str">
        <f t="shared" si="87"/>
        <v>N</v>
      </c>
      <c r="U649">
        <f>+VLOOKUP(R649,'FY21 P13 Allotment memo'!O:O,1,FALSE)</f>
        <v>5876</v>
      </c>
      <c r="V649"/>
      <c r="W649"/>
      <c r="X649"/>
      <c r="Y649"/>
      <c r="Z649"/>
    </row>
    <row r="650" spans="1:26">
      <c r="A650">
        <v>10</v>
      </c>
      <c r="B650" t="s">
        <v>1153</v>
      </c>
      <c r="C650" t="s">
        <v>1049</v>
      </c>
      <c r="D650">
        <v>91</v>
      </c>
      <c r="E650">
        <v>61782.55</v>
      </c>
      <c r="F650">
        <v>0</v>
      </c>
      <c r="G650" s="2">
        <f t="shared" si="82"/>
        <v>61782.55</v>
      </c>
      <c r="H650" s="3" t="str">
        <f t="shared" si="83"/>
        <v>10</v>
      </c>
      <c r="I650" s="3" t="str">
        <f t="shared" si="84"/>
        <v>004</v>
      </c>
      <c r="J650" s="3">
        <v>4</v>
      </c>
      <c r="K650" s="3" t="str">
        <f>+VLOOKUP(J650,'Dimension descriptions'!P:R,3,FALSE)</f>
        <v>Educator Salary Adjustment</v>
      </c>
      <c r="L650" s="3" t="str">
        <f t="shared" si="85"/>
        <v>5876</v>
      </c>
      <c r="M650" s="10">
        <v>5876</v>
      </c>
      <c r="N650" s="3" t="str">
        <f t="shared" si="80"/>
        <v>2150</v>
      </c>
      <c r="O650" s="3" t="str">
        <f t="shared" si="81"/>
        <v>199</v>
      </c>
      <c r="P650" s="3" t="str">
        <f t="shared" si="86"/>
        <v>1</v>
      </c>
      <c r="Q650" s="11">
        <f>+VLOOKUP(M650,'Dimension descriptions'!K:M,2,FALSE)</f>
        <v>5876</v>
      </c>
      <c r="R650" s="33">
        <v>5876</v>
      </c>
      <c r="S650" s="11" t="str">
        <f>+VLOOKUP(R650,'Dimension descriptions'!K:M,3)</f>
        <v>LEGISLATIVE SALARY ADJUSTMENT</v>
      </c>
      <c r="T650" s="3" t="str">
        <f t="shared" si="87"/>
        <v>N</v>
      </c>
      <c r="U650">
        <f>+VLOOKUP(R650,'FY21 P13 Allotment memo'!O:O,1,FALSE)</f>
        <v>5876</v>
      </c>
      <c r="V650"/>
      <c r="W650"/>
      <c r="X650"/>
      <c r="Y650"/>
      <c r="Z650"/>
    </row>
    <row r="651" spans="1:26">
      <c r="A651">
        <v>10</v>
      </c>
      <c r="B651" t="s">
        <v>1154</v>
      </c>
      <c r="C651" t="s">
        <v>1053</v>
      </c>
      <c r="D651">
        <v>91</v>
      </c>
      <c r="E651">
        <v>13709.59</v>
      </c>
      <c r="F651">
        <v>0</v>
      </c>
      <c r="G651" s="2">
        <f t="shared" si="82"/>
        <v>13709.59</v>
      </c>
      <c r="H651" s="3" t="str">
        <f t="shared" si="83"/>
        <v>10</v>
      </c>
      <c r="I651" s="3" t="str">
        <f t="shared" si="84"/>
        <v>004</v>
      </c>
      <c r="J651" s="3">
        <v>4</v>
      </c>
      <c r="K651" s="3" t="str">
        <f>+VLOOKUP(J651,'Dimension descriptions'!P:R,3,FALSE)</f>
        <v>Educator Salary Adjustment</v>
      </c>
      <c r="L651" s="3" t="str">
        <f t="shared" si="85"/>
        <v>5876</v>
      </c>
      <c r="M651" s="10">
        <v>5876</v>
      </c>
      <c r="N651" s="3" t="str">
        <f t="shared" si="80"/>
        <v>2150</v>
      </c>
      <c r="O651" s="3" t="str">
        <f t="shared" si="81"/>
        <v>210</v>
      </c>
      <c r="P651" s="3" t="str">
        <f t="shared" si="86"/>
        <v>2</v>
      </c>
      <c r="Q651" s="11">
        <f>+VLOOKUP(M651,'Dimension descriptions'!K:M,2,FALSE)</f>
        <v>5876</v>
      </c>
      <c r="R651" s="33">
        <v>5876</v>
      </c>
      <c r="S651" s="11" t="str">
        <f>+VLOOKUP(R651,'Dimension descriptions'!K:M,3)</f>
        <v>LEGISLATIVE SALARY ADJUSTMENT</v>
      </c>
      <c r="T651" s="3" t="str">
        <f t="shared" si="87"/>
        <v>N</v>
      </c>
      <c r="U651">
        <f>+VLOOKUP(R651,'FY21 P13 Allotment memo'!O:O,1,FALSE)</f>
        <v>5876</v>
      </c>
      <c r="V651"/>
      <c r="W651"/>
      <c r="X651"/>
      <c r="Y651"/>
      <c r="Z651"/>
    </row>
    <row r="652" spans="1:26">
      <c r="A652">
        <v>10</v>
      </c>
      <c r="B652" t="s">
        <v>1155</v>
      </c>
      <c r="C652" t="s">
        <v>1055</v>
      </c>
      <c r="D652">
        <v>91</v>
      </c>
      <c r="E652">
        <v>4726.33</v>
      </c>
      <c r="F652">
        <v>0</v>
      </c>
      <c r="G652" s="2">
        <f t="shared" si="82"/>
        <v>4726.33</v>
      </c>
      <c r="H652" s="3" t="str">
        <f t="shared" si="83"/>
        <v>10</v>
      </c>
      <c r="I652" s="3" t="str">
        <f t="shared" si="84"/>
        <v>004</v>
      </c>
      <c r="J652" s="3">
        <v>4</v>
      </c>
      <c r="K652" s="3" t="str">
        <f>+VLOOKUP(J652,'Dimension descriptions'!P:R,3,FALSE)</f>
        <v>Educator Salary Adjustment</v>
      </c>
      <c r="L652" s="3" t="str">
        <f t="shared" si="85"/>
        <v>5876</v>
      </c>
      <c r="M652" s="10">
        <v>5876</v>
      </c>
      <c r="N652" s="3" t="str">
        <f t="shared" si="80"/>
        <v>2150</v>
      </c>
      <c r="O652" s="3" t="str">
        <f t="shared" si="81"/>
        <v>220</v>
      </c>
      <c r="P652" s="3" t="str">
        <f t="shared" si="86"/>
        <v>2</v>
      </c>
      <c r="Q652" s="11">
        <f>+VLOOKUP(M652,'Dimension descriptions'!K:M,2,FALSE)</f>
        <v>5876</v>
      </c>
      <c r="R652" s="33">
        <v>5876</v>
      </c>
      <c r="S652" s="11" t="str">
        <f>+VLOOKUP(R652,'Dimension descriptions'!K:M,3)</f>
        <v>LEGISLATIVE SALARY ADJUSTMENT</v>
      </c>
      <c r="T652" s="3" t="str">
        <f t="shared" si="87"/>
        <v>N</v>
      </c>
      <c r="U652">
        <f>+VLOOKUP(R652,'FY21 P13 Allotment memo'!O:O,1,FALSE)</f>
        <v>5876</v>
      </c>
      <c r="V652"/>
      <c r="W652"/>
      <c r="X652"/>
      <c r="Y652"/>
      <c r="Z652"/>
    </row>
    <row r="653" spans="1:26">
      <c r="A653">
        <v>10</v>
      </c>
      <c r="B653" t="s">
        <v>1156</v>
      </c>
      <c r="C653" t="s">
        <v>1049</v>
      </c>
      <c r="D653">
        <v>91</v>
      </c>
      <c r="E653">
        <v>3762.39</v>
      </c>
      <c r="F653">
        <v>0</v>
      </c>
      <c r="G653" s="2">
        <f t="shared" si="82"/>
        <v>3762.39</v>
      </c>
      <c r="H653" s="3" t="str">
        <f t="shared" si="83"/>
        <v>10</v>
      </c>
      <c r="I653" s="3" t="str">
        <f t="shared" si="84"/>
        <v>004</v>
      </c>
      <c r="J653" s="3">
        <v>4</v>
      </c>
      <c r="K653" s="3" t="str">
        <f>+VLOOKUP(J653,'Dimension descriptions'!P:R,3,FALSE)</f>
        <v>Educator Salary Adjustment</v>
      </c>
      <c r="L653" s="3" t="str">
        <f t="shared" si="85"/>
        <v>5876</v>
      </c>
      <c r="M653" s="10">
        <v>5876</v>
      </c>
      <c r="N653" s="3" t="str">
        <f t="shared" si="80"/>
        <v>2190</v>
      </c>
      <c r="O653" s="3" t="str">
        <f t="shared" si="81"/>
        <v>142</v>
      </c>
      <c r="P653" s="3" t="str">
        <f t="shared" si="86"/>
        <v>1</v>
      </c>
      <c r="Q653" s="11">
        <f>+VLOOKUP(M653,'Dimension descriptions'!K:M,2,FALSE)</f>
        <v>5876</v>
      </c>
      <c r="R653" s="33">
        <v>5876</v>
      </c>
      <c r="S653" s="11" t="str">
        <f>+VLOOKUP(R653,'Dimension descriptions'!K:M,3)</f>
        <v>LEGISLATIVE SALARY ADJUSTMENT</v>
      </c>
      <c r="T653" s="3" t="str">
        <f t="shared" si="87"/>
        <v>N</v>
      </c>
      <c r="U653">
        <f>+VLOOKUP(R653,'FY21 P13 Allotment memo'!O:O,1,FALSE)</f>
        <v>5876</v>
      </c>
      <c r="V653"/>
      <c r="W653"/>
      <c r="X653"/>
      <c r="Y653"/>
      <c r="Z653"/>
    </row>
    <row r="654" spans="1:26">
      <c r="A654">
        <v>10</v>
      </c>
      <c r="B654" t="s">
        <v>1157</v>
      </c>
      <c r="C654" t="s">
        <v>1053</v>
      </c>
      <c r="D654">
        <v>91</v>
      </c>
      <c r="E654">
        <v>834.87</v>
      </c>
      <c r="F654">
        <v>0</v>
      </c>
      <c r="G654" s="2">
        <f t="shared" si="82"/>
        <v>834.87</v>
      </c>
      <c r="H654" s="3" t="str">
        <f t="shared" si="83"/>
        <v>10</v>
      </c>
      <c r="I654" s="3" t="str">
        <f t="shared" si="84"/>
        <v>004</v>
      </c>
      <c r="J654" s="3">
        <v>4</v>
      </c>
      <c r="K654" s="3" t="str">
        <f>+VLOOKUP(J654,'Dimension descriptions'!P:R,3,FALSE)</f>
        <v>Educator Salary Adjustment</v>
      </c>
      <c r="L654" s="3" t="str">
        <f t="shared" si="85"/>
        <v>5876</v>
      </c>
      <c r="M654" s="10">
        <v>5876</v>
      </c>
      <c r="N654" s="3" t="str">
        <f t="shared" si="80"/>
        <v>2190</v>
      </c>
      <c r="O654" s="3" t="str">
        <f t="shared" si="81"/>
        <v>210</v>
      </c>
      <c r="P654" s="3" t="str">
        <f t="shared" si="86"/>
        <v>2</v>
      </c>
      <c r="Q654" s="11">
        <f>+VLOOKUP(M654,'Dimension descriptions'!K:M,2,FALSE)</f>
        <v>5876</v>
      </c>
      <c r="R654" s="33">
        <v>5876</v>
      </c>
      <c r="S654" s="11" t="str">
        <f>+VLOOKUP(R654,'Dimension descriptions'!K:M,3)</f>
        <v>LEGISLATIVE SALARY ADJUSTMENT</v>
      </c>
      <c r="T654" s="3" t="str">
        <f t="shared" si="87"/>
        <v>N</v>
      </c>
      <c r="U654">
        <f>+VLOOKUP(R654,'FY21 P13 Allotment memo'!O:O,1,FALSE)</f>
        <v>5876</v>
      </c>
      <c r="V654"/>
      <c r="W654"/>
      <c r="X654"/>
      <c r="Y654"/>
      <c r="Z654"/>
    </row>
    <row r="655" spans="1:26">
      <c r="A655">
        <v>10</v>
      </c>
      <c r="B655" t="s">
        <v>1158</v>
      </c>
      <c r="C655" t="s">
        <v>1055</v>
      </c>
      <c r="D655">
        <v>91</v>
      </c>
      <c r="E655">
        <v>287.82</v>
      </c>
      <c r="F655">
        <v>0</v>
      </c>
      <c r="G655" s="2">
        <f t="shared" si="82"/>
        <v>287.82</v>
      </c>
      <c r="H655" s="3" t="str">
        <f t="shared" si="83"/>
        <v>10</v>
      </c>
      <c r="I655" s="3" t="str">
        <f t="shared" si="84"/>
        <v>004</v>
      </c>
      <c r="J655" s="3">
        <v>4</v>
      </c>
      <c r="K655" s="3" t="str">
        <f>+VLOOKUP(J655,'Dimension descriptions'!P:R,3,FALSE)</f>
        <v>Educator Salary Adjustment</v>
      </c>
      <c r="L655" s="3" t="str">
        <f t="shared" si="85"/>
        <v>5876</v>
      </c>
      <c r="M655" s="10">
        <v>5876</v>
      </c>
      <c r="N655" s="3" t="str">
        <f t="shared" si="80"/>
        <v>2190</v>
      </c>
      <c r="O655" s="3" t="str">
        <f t="shared" si="81"/>
        <v>220</v>
      </c>
      <c r="P655" s="3" t="str">
        <f t="shared" si="86"/>
        <v>2</v>
      </c>
      <c r="Q655" s="11">
        <f>+VLOOKUP(M655,'Dimension descriptions'!K:M,2,FALSE)</f>
        <v>5876</v>
      </c>
      <c r="R655" s="33">
        <v>5876</v>
      </c>
      <c r="S655" s="11" t="str">
        <f>+VLOOKUP(R655,'Dimension descriptions'!K:M,3)</f>
        <v>LEGISLATIVE SALARY ADJUSTMENT</v>
      </c>
      <c r="T655" s="3" t="str">
        <f t="shared" si="87"/>
        <v>N</v>
      </c>
      <c r="U655">
        <f>+VLOOKUP(R655,'FY21 P13 Allotment memo'!O:O,1,FALSE)</f>
        <v>5876</v>
      </c>
      <c r="V655"/>
      <c r="W655"/>
      <c r="X655"/>
      <c r="Y655"/>
      <c r="Z655"/>
    </row>
    <row r="656" spans="1:26">
      <c r="A656">
        <v>10</v>
      </c>
      <c r="B656" t="s">
        <v>1159</v>
      </c>
      <c r="C656" t="s">
        <v>1049</v>
      </c>
      <c r="D656">
        <v>91</v>
      </c>
      <c r="E656">
        <v>3960.42</v>
      </c>
      <c r="F656">
        <v>0</v>
      </c>
      <c r="G656" s="2">
        <f t="shared" si="82"/>
        <v>3960.42</v>
      </c>
      <c r="H656" s="3" t="str">
        <f t="shared" si="83"/>
        <v>10</v>
      </c>
      <c r="I656" s="3" t="str">
        <f t="shared" si="84"/>
        <v>004</v>
      </c>
      <c r="J656" s="3">
        <v>4</v>
      </c>
      <c r="K656" s="3" t="str">
        <f>+VLOOKUP(J656,'Dimension descriptions'!P:R,3,FALSE)</f>
        <v>Educator Salary Adjustment</v>
      </c>
      <c r="L656" s="3" t="str">
        <f t="shared" si="85"/>
        <v>5876</v>
      </c>
      <c r="M656" s="10">
        <v>5876</v>
      </c>
      <c r="N656" s="3" t="str">
        <f t="shared" si="80"/>
        <v>2220</v>
      </c>
      <c r="O656" s="3" t="str">
        <f t="shared" si="81"/>
        <v>145</v>
      </c>
      <c r="P656" s="3" t="str">
        <f t="shared" si="86"/>
        <v>1</v>
      </c>
      <c r="Q656" s="11">
        <f>+VLOOKUP(M656,'Dimension descriptions'!K:M,2,FALSE)</f>
        <v>5876</v>
      </c>
      <c r="R656" s="33">
        <v>5876</v>
      </c>
      <c r="S656" s="11" t="str">
        <f>+VLOOKUP(R656,'Dimension descriptions'!K:M,3)</f>
        <v>LEGISLATIVE SALARY ADJUSTMENT</v>
      </c>
      <c r="T656" s="3" t="str">
        <f t="shared" si="87"/>
        <v>N</v>
      </c>
      <c r="U656">
        <f>+VLOOKUP(R656,'FY21 P13 Allotment memo'!O:O,1,FALSE)</f>
        <v>5876</v>
      </c>
      <c r="V656"/>
      <c r="W656"/>
      <c r="X656"/>
      <c r="Y656"/>
      <c r="Z656"/>
    </row>
    <row r="657" spans="1:26">
      <c r="A657">
        <v>10</v>
      </c>
      <c r="B657" t="s">
        <v>1160</v>
      </c>
      <c r="C657" t="s">
        <v>1049</v>
      </c>
      <c r="D657">
        <v>91</v>
      </c>
      <c r="E657">
        <v>2846.55</v>
      </c>
      <c r="F657">
        <v>0</v>
      </c>
      <c r="G657" s="2">
        <f t="shared" si="82"/>
        <v>2846.55</v>
      </c>
      <c r="H657" s="3" t="str">
        <f t="shared" si="83"/>
        <v>10</v>
      </c>
      <c r="I657" s="3" t="str">
        <f t="shared" si="84"/>
        <v>004</v>
      </c>
      <c r="J657" s="3">
        <v>4</v>
      </c>
      <c r="K657" s="3" t="str">
        <f>+VLOOKUP(J657,'Dimension descriptions'!P:R,3,FALSE)</f>
        <v>Educator Salary Adjustment</v>
      </c>
      <c r="L657" s="3" t="str">
        <f t="shared" si="85"/>
        <v>5876</v>
      </c>
      <c r="M657" s="10">
        <v>5876</v>
      </c>
      <c r="N657" s="3" t="str">
        <f t="shared" si="80"/>
        <v>2220</v>
      </c>
      <c r="O657" s="3" t="str">
        <f t="shared" si="81"/>
        <v>195</v>
      </c>
      <c r="P657" s="3" t="str">
        <f t="shared" si="86"/>
        <v>1</v>
      </c>
      <c r="Q657" s="11">
        <f>+VLOOKUP(M657,'Dimension descriptions'!K:M,2,FALSE)</f>
        <v>5876</v>
      </c>
      <c r="R657" s="33">
        <v>5876</v>
      </c>
      <c r="S657" s="11" t="str">
        <f>+VLOOKUP(R657,'Dimension descriptions'!K:M,3)</f>
        <v>LEGISLATIVE SALARY ADJUSTMENT</v>
      </c>
      <c r="T657" s="3" t="str">
        <f t="shared" si="87"/>
        <v>N</v>
      </c>
      <c r="U657">
        <f>+VLOOKUP(R657,'FY21 P13 Allotment memo'!O:O,1,FALSE)</f>
        <v>5876</v>
      </c>
      <c r="V657"/>
      <c r="W657"/>
      <c r="X657"/>
      <c r="Y657"/>
      <c r="Z657"/>
    </row>
    <row r="658" spans="1:26">
      <c r="A658">
        <v>10</v>
      </c>
      <c r="B658" t="s">
        <v>1161</v>
      </c>
      <c r="C658" t="s">
        <v>1053</v>
      </c>
      <c r="D658">
        <v>91</v>
      </c>
      <c r="E658">
        <v>1510.47</v>
      </c>
      <c r="F658">
        <v>0</v>
      </c>
      <c r="G658" s="2">
        <f t="shared" si="82"/>
        <v>1510.47</v>
      </c>
      <c r="H658" s="3" t="str">
        <f t="shared" si="83"/>
        <v>10</v>
      </c>
      <c r="I658" s="3" t="str">
        <f t="shared" si="84"/>
        <v>004</v>
      </c>
      <c r="J658" s="3">
        <v>4</v>
      </c>
      <c r="K658" s="3" t="str">
        <f>+VLOOKUP(J658,'Dimension descriptions'!P:R,3,FALSE)</f>
        <v>Educator Salary Adjustment</v>
      </c>
      <c r="L658" s="3" t="str">
        <f t="shared" si="85"/>
        <v>5876</v>
      </c>
      <c r="M658" s="10">
        <v>5876</v>
      </c>
      <c r="N658" s="3" t="str">
        <f t="shared" si="80"/>
        <v>2220</v>
      </c>
      <c r="O658" s="3" t="str">
        <f t="shared" si="81"/>
        <v>210</v>
      </c>
      <c r="P658" s="3" t="str">
        <f t="shared" si="86"/>
        <v>2</v>
      </c>
      <c r="Q658" s="11">
        <f>+VLOOKUP(M658,'Dimension descriptions'!K:M,2,FALSE)</f>
        <v>5876</v>
      </c>
      <c r="R658" s="33">
        <v>5876</v>
      </c>
      <c r="S658" s="11" t="str">
        <f>+VLOOKUP(R658,'Dimension descriptions'!K:M,3)</f>
        <v>LEGISLATIVE SALARY ADJUSTMENT</v>
      </c>
      <c r="T658" s="3" t="str">
        <f t="shared" si="87"/>
        <v>N</v>
      </c>
      <c r="U658">
        <f>+VLOOKUP(R658,'FY21 P13 Allotment memo'!O:O,1,FALSE)</f>
        <v>5876</v>
      </c>
      <c r="V658"/>
      <c r="W658"/>
      <c r="X658"/>
      <c r="Y658"/>
      <c r="Z658"/>
    </row>
    <row r="659" spans="1:26">
      <c r="A659">
        <v>10</v>
      </c>
      <c r="B659" t="s">
        <v>1162</v>
      </c>
      <c r="C659" t="s">
        <v>1055</v>
      </c>
      <c r="D659">
        <v>91</v>
      </c>
      <c r="E659">
        <v>520.73</v>
      </c>
      <c r="F659">
        <v>0</v>
      </c>
      <c r="G659" s="2">
        <f t="shared" si="82"/>
        <v>520.73</v>
      </c>
      <c r="H659" s="3" t="str">
        <f t="shared" si="83"/>
        <v>10</v>
      </c>
      <c r="I659" s="3" t="str">
        <f t="shared" si="84"/>
        <v>004</v>
      </c>
      <c r="J659" s="3">
        <v>4</v>
      </c>
      <c r="K659" s="3" t="str">
        <f>+VLOOKUP(J659,'Dimension descriptions'!P:R,3,FALSE)</f>
        <v>Educator Salary Adjustment</v>
      </c>
      <c r="L659" s="3" t="str">
        <f t="shared" si="85"/>
        <v>5876</v>
      </c>
      <c r="M659" s="10">
        <v>5876</v>
      </c>
      <c r="N659" s="3" t="str">
        <f t="shared" si="80"/>
        <v>2220</v>
      </c>
      <c r="O659" s="3" t="str">
        <f t="shared" si="81"/>
        <v>220</v>
      </c>
      <c r="P659" s="3" t="str">
        <f t="shared" si="86"/>
        <v>2</v>
      </c>
      <c r="Q659" s="11">
        <f>+VLOOKUP(M659,'Dimension descriptions'!K:M,2,FALSE)</f>
        <v>5876</v>
      </c>
      <c r="R659" s="33">
        <v>5876</v>
      </c>
      <c r="S659" s="11" t="str">
        <f>+VLOOKUP(R659,'Dimension descriptions'!K:M,3)</f>
        <v>LEGISLATIVE SALARY ADJUSTMENT</v>
      </c>
      <c r="T659" s="3" t="str">
        <f t="shared" si="87"/>
        <v>N</v>
      </c>
      <c r="U659">
        <f>+VLOOKUP(R659,'FY21 P13 Allotment memo'!O:O,1,FALSE)</f>
        <v>5876</v>
      </c>
      <c r="V659"/>
      <c r="W659"/>
      <c r="X659"/>
      <c r="Y659"/>
      <c r="Z659"/>
    </row>
    <row r="660" spans="1:26">
      <c r="A660">
        <v>10</v>
      </c>
      <c r="B660" t="s">
        <v>1163</v>
      </c>
      <c r="C660" t="s">
        <v>1049</v>
      </c>
      <c r="D660">
        <v>91</v>
      </c>
      <c r="E660">
        <v>21216.51</v>
      </c>
      <c r="F660">
        <v>0</v>
      </c>
      <c r="G660" s="2">
        <f t="shared" si="82"/>
        <v>21216.51</v>
      </c>
      <c r="H660" s="3" t="str">
        <f t="shared" si="83"/>
        <v>10</v>
      </c>
      <c r="I660" s="3" t="str">
        <f t="shared" si="84"/>
        <v>004</v>
      </c>
      <c r="J660" s="3">
        <v>4</v>
      </c>
      <c r="K660" s="3" t="str">
        <f>+VLOOKUP(J660,'Dimension descriptions'!P:R,3,FALSE)</f>
        <v>Educator Salary Adjustment</v>
      </c>
      <c r="L660" s="3" t="str">
        <f t="shared" si="85"/>
        <v>5876</v>
      </c>
      <c r="M660" s="10">
        <v>5876</v>
      </c>
      <c r="N660" s="3" t="str">
        <f t="shared" si="80"/>
        <v>2400</v>
      </c>
      <c r="O660" s="3" t="str">
        <f t="shared" si="81"/>
        <v>121</v>
      </c>
      <c r="P660" s="3" t="str">
        <f t="shared" si="86"/>
        <v>1</v>
      </c>
      <c r="Q660" s="11">
        <f>+VLOOKUP(M660,'Dimension descriptions'!K:M,2,FALSE)</f>
        <v>5876</v>
      </c>
      <c r="R660" s="33">
        <v>5876</v>
      </c>
      <c r="S660" s="11" t="str">
        <f>+VLOOKUP(R660,'Dimension descriptions'!K:M,3)</f>
        <v>LEGISLATIVE SALARY ADJUSTMENT</v>
      </c>
      <c r="T660" s="3" t="str">
        <f t="shared" si="87"/>
        <v>N</v>
      </c>
      <c r="U660">
        <f>+VLOOKUP(R660,'FY21 P13 Allotment memo'!O:O,1,FALSE)</f>
        <v>5876</v>
      </c>
      <c r="V660"/>
      <c r="W660"/>
      <c r="X660"/>
      <c r="Y660"/>
      <c r="Z660"/>
    </row>
    <row r="661" spans="1:26">
      <c r="A661">
        <v>10</v>
      </c>
      <c r="B661" t="s">
        <v>1164</v>
      </c>
      <c r="C661" t="s">
        <v>1049</v>
      </c>
      <c r="D661">
        <v>91</v>
      </c>
      <c r="E661">
        <v>7072.17</v>
      </c>
      <c r="F661">
        <v>0</v>
      </c>
      <c r="G661" s="2">
        <f t="shared" si="82"/>
        <v>7072.17</v>
      </c>
      <c r="H661" s="3" t="str">
        <f t="shared" si="83"/>
        <v>10</v>
      </c>
      <c r="I661" s="3" t="str">
        <f t="shared" si="84"/>
        <v>004</v>
      </c>
      <c r="J661" s="3">
        <v>4</v>
      </c>
      <c r="K661" s="3" t="str">
        <f>+VLOOKUP(J661,'Dimension descriptions'!P:R,3,FALSE)</f>
        <v>Educator Salary Adjustment</v>
      </c>
      <c r="L661" s="3" t="str">
        <f t="shared" si="85"/>
        <v>5876</v>
      </c>
      <c r="M661" s="10">
        <v>5876</v>
      </c>
      <c r="N661" s="3" t="str">
        <f t="shared" si="80"/>
        <v>2400</v>
      </c>
      <c r="O661" s="3" t="str">
        <f t="shared" si="81"/>
        <v>122</v>
      </c>
      <c r="P661" s="3" t="str">
        <f t="shared" si="86"/>
        <v>1</v>
      </c>
      <c r="Q661" s="11">
        <f>+VLOOKUP(M661,'Dimension descriptions'!K:M,2,FALSE)</f>
        <v>5876</v>
      </c>
      <c r="R661" s="33">
        <v>5876</v>
      </c>
      <c r="S661" s="11" t="str">
        <f>+VLOOKUP(R661,'Dimension descriptions'!K:M,3)</f>
        <v>LEGISLATIVE SALARY ADJUSTMENT</v>
      </c>
      <c r="T661" s="3" t="str">
        <f t="shared" si="87"/>
        <v>N</v>
      </c>
      <c r="U661">
        <f>+VLOOKUP(R661,'FY21 P13 Allotment memo'!O:O,1,FALSE)</f>
        <v>5876</v>
      </c>
      <c r="V661"/>
      <c r="W661"/>
      <c r="X661"/>
      <c r="Y661"/>
      <c r="Z661"/>
    </row>
    <row r="662" spans="1:26">
      <c r="A662">
        <v>10</v>
      </c>
      <c r="B662" t="s">
        <v>1165</v>
      </c>
      <c r="C662" t="s">
        <v>1053</v>
      </c>
      <c r="D662">
        <v>91</v>
      </c>
      <c r="E662">
        <v>6277.2</v>
      </c>
      <c r="F662">
        <v>0</v>
      </c>
      <c r="G662" s="2">
        <f t="shared" si="82"/>
        <v>6277.2</v>
      </c>
      <c r="H662" s="3" t="str">
        <f t="shared" si="83"/>
        <v>10</v>
      </c>
      <c r="I662" s="3" t="str">
        <f t="shared" si="84"/>
        <v>004</v>
      </c>
      <c r="J662" s="3">
        <v>4</v>
      </c>
      <c r="K662" s="3" t="str">
        <f>+VLOOKUP(J662,'Dimension descriptions'!P:R,3,FALSE)</f>
        <v>Educator Salary Adjustment</v>
      </c>
      <c r="L662" s="3" t="str">
        <f t="shared" si="85"/>
        <v>5876</v>
      </c>
      <c r="M662" s="10">
        <v>5876</v>
      </c>
      <c r="N662" s="3" t="str">
        <f t="shared" si="80"/>
        <v>2400</v>
      </c>
      <c r="O662" s="3" t="str">
        <f t="shared" si="81"/>
        <v>210</v>
      </c>
      <c r="P662" s="3" t="str">
        <f t="shared" si="86"/>
        <v>2</v>
      </c>
      <c r="Q662" s="11">
        <f>+VLOOKUP(M662,'Dimension descriptions'!K:M,2,FALSE)</f>
        <v>5876</v>
      </c>
      <c r="R662" s="33">
        <v>5876</v>
      </c>
      <c r="S662" s="11" t="str">
        <f>+VLOOKUP(R662,'Dimension descriptions'!K:M,3)</f>
        <v>LEGISLATIVE SALARY ADJUSTMENT</v>
      </c>
      <c r="T662" s="3" t="str">
        <f t="shared" si="87"/>
        <v>N</v>
      </c>
      <c r="U662">
        <f>+VLOOKUP(R662,'FY21 P13 Allotment memo'!O:O,1,FALSE)</f>
        <v>5876</v>
      </c>
      <c r="V662"/>
      <c r="W662"/>
      <c r="X662"/>
      <c r="Y662"/>
      <c r="Z662"/>
    </row>
    <row r="663" spans="1:26">
      <c r="A663">
        <v>10</v>
      </c>
      <c r="B663" t="s">
        <v>1166</v>
      </c>
      <c r="C663" t="s">
        <v>1055</v>
      </c>
      <c r="D663">
        <v>91</v>
      </c>
      <c r="E663">
        <v>2164.08</v>
      </c>
      <c r="F663">
        <v>0</v>
      </c>
      <c r="G663" s="2">
        <f t="shared" si="82"/>
        <v>2164.08</v>
      </c>
      <c r="H663" s="3" t="str">
        <f t="shared" si="83"/>
        <v>10</v>
      </c>
      <c r="I663" s="3" t="str">
        <f t="shared" si="84"/>
        <v>004</v>
      </c>
      <c r="J663" s="3">
        <v>4</v>
      </c>
      <c r="K663" s="3" t="str">
        <f>+VLOOKUP(J663,'Dimension descriptions'!P:R,3,FALSE)</f>
        <v>Educator Salary Adjustment</v>
      </c>
      <c r="L663" s="3" t="str">
        <f t="shared" si="85"/>
        <v>5876</v>
      </c>
      <c r="M663" s="10">
        <v>5876</v>
      </c>
      <c r="N663" s="3" t="str">
        <f t="shared" si="80"/>
        <v>2400</v>
      </c>
      <c r="O663" s="3" t="str">
        <f t="shared" si="81"/>
        <v>220</v>
      </c>
      <c r="P663" s="3" t="str">
        <f t="shared" si="86"/>
        <v>2</v>
      </c>
      <c r="Q663" s="11">
        <f>+VLOOKUP(M663,'Dimension descriptions'!K:M,2,FALSE)</f>
        <v>5876</v>
      </c>
      <c r="R663" s="33">
        <v>5876</v>
      </c>
      <c r="S663" s="11" t="str">
        <f>+VLOOKUP(R663,'Dimension descriptions'!K:M,3)</f>
        <v>LEGISLATIVE SALARY ADJUSTMENT</v>
      </c>
      <c r="T663" s="3" t="str">
        <f t="shared" si="87"/>
        <v>N</v>
      </c>
      <c r="U663">
        <f>+VLOOKUP(R663,'FY21 P13 Allotment memo'!O:O,1,FALSE)</f>
        <v>5876</v>
      </c>
      <c r="V663"/>
      <c r="W663"/>
      <c r="X663"/>
      <c r="Y663"/>
      <c r="Z663"/>
    </row>
    <row r="664" spans="1:26">
      <c r="A664">
        <v>10</v>
      </c>
      <c r="B664" t="s">
        <v>1167</v>
      </c>
      <c r="C664" t="s">
        <v>1049</v>
      </c>
      <c r="D664">
        <v>91</v>
      </c>
      <c r="E664">
        <v>0</v>
      </c>
      <c r="F664">
        <v>6336.67</v>
      </c>
      <c r="G664" s="2">
        <f t="shared" si="82"/>
        <v>-6336.67</v>
      </c>
      <c r="H664" s="3" t="str">
        <f t="shared" si="83"/>
        <v>10</v>
      </c>
      <c r="I664" s="3" t="str">
        <f t="shared" si="84"/>
        <v>004</v>
      </c>
      <c r="J664" s="3">
        <v>4</v>
      </c>
      <c r="K664" s="3" t="str">
        <f>+VLOOKUP(J664,'Dimension descriptions'!P:R,3,FALSE)</f>
        <v>Educator Salary Adjustment</v>
      </c>
      <c r="L664" s="3" t="str">
        <f t="shared" si="85"/>
        <v>5882</v>
      </c>
      <c r="M664" s="10">
        <v>5882</v>
      </c>
      <c r="N664" s="3" t="str">
        <f t="shared" si="80"/>
        <v>1000</v>
      </c>
      <c r="O664" s="3" t="str">
        <f t="shared" si="81"/>
        <v>131</v>
      </c>
      <c r="P664" s="3" t="str">
        <f t="shared" si="86"/>
        <v>1</v>
      </c>
      <c r="Q664" s="11">
        <f>+VLOOKUP(M664,'Dimension descriptions'!K:M,2,FALSE)</f>
        <v>5882</v>
      </c>
      <c r="R664" s="33">
        <v>5882</v>
      </c>
      <c r="S664" s="11" t="str">
        <f>+VLOOKUP(R664,'Dimension descriptions'!K:M,3)</f>
        <v>BTS ARTS PROGRAM</v>
      </c>
      <c r="T664" s="3" t="str">
        <f t="shared" si="87"/>
        <v>N</v>
      </c>
      <c r="U664">
        <f>+VLOOKUP(R664,'FY21 P13 Allotment memo'!O:O,1,FALSE)</f>
        <v>5882</v>
      </c>
      <c r="V664"/>
      <c r="W664"/>
      <c r="X664"/>
      <c r="Y664"/>
      <c r="Z664"/>
    </row>
    <row r="665" spans="1:26">
      <c r="A665">
        <v>10</v>
      </c>
      <c r="B665" t="s">
        <v>1168</v>
      </c>
      <c r="C665" t="s">
        <v>1053</v>
      </c>
      <c r="D665">
        <v>91</v>
      </c>
      <c r="E665">
        <v>0</v>
      </c>
      <c r="F665">
        <v>1406.11</v>
      </c>
      <c r="G665" s="2">
        <f t="shared" si="82"/>
        <v>-1406.11</v>
      </c>
      <c r="H665" s="3" t="str">
        <f t="shared" si="83"/>
        <v>10</v>
      </c>
      <c r="I665" s="3" t="str">
        <f t="shared" si="84"/>
        <v>004</v>
      </c>
      <c r="J665" s="3">
        <v>4</v>
      </c>
      <c r="K665" s="3" t="str">
        <f>+VLOOKUP(J665,'Dimension descriptions'!P:R,3,FALSE)</f>
        <v>Educator Salary Adjustment</v>
      </c>
      <c r="L665" s="3" t="str">
        <f t="shared" si="85"/>
        <v>5882</v>
      </c>
      <c r="M665" s="10">
        <v>5882</v>
      </c>
      <c r="N665" s="3" t="str">
        <f t="shared" si="80"/>
        <v>1000</v>
      </c>
      <c r="O665" s="3" t="str">
        <f t="shared" si="81"/>
        <v>210</v>
      </c>
      <c r="P665" s="3" t="str">
        <f t="shared" si="86"/>
        <v>2</v>
      </c>
      <c r="Q665" s="11">
        <f>+VLOOKUP(M665,'Dimension descriptions'!K:M,2,FALSE)</f>
        <v>5882</v>
      </c>
      <c r="R665" s="33">
        <v>5882</v>
      </c>
      <c r="S665" s="11" t="str">
        <f>+VLOOKUP(R665,'Dimension descriptions'!K:M,3)</f>
        <v>BTS ARTS PROGRAM</v>
      </c>
      <c r="T665" s="3" t="str">
        <f t="shared" si="87"/>
        <v>N</v>
      </c>
      <c r="U665">
        <f>+VLOOKUP(R665,'FY21 P13 Allotment memo'!O:O,1,FALSE)</f>
        <v>5882</v>
      </c>
      <c r="V665"/>
      <c r="W665"/>
      <c r="X665"/>
      <c r="Y665"/>
      <c r="Z665"/>
    </row>
    <row r="666" spans="1:26">
      <c r="A666">
        <v>10</v>
      </c>
      <c r="B666" t="s">
        <v>1169</v>
      </c>
      <c r="C666" t="s">
        <v>1055</v>
      </c>
      <c r="D666">
        <v>91</v>
      </c>
      <c r="E666">
        <v>0</v>
      </c>
      <c r="F666">
        <v>484.76</v>
      </c>
      <c r="G666" s="2">
        <f t="shared" si="82"/>
        <v>-484.76</v>
      </c>
      <c r="H666" s="3" t="str">
        <f t="shared" si="83"/>
        <v>10</v>
      </c>
      <c r="I666" s="3" t="str">
        <f t="shared" si="84"/>
        <v>004</v>
      </c>
      <c r="J666" s="3">
        <v>4</v>
      </c>
      <c r="K666" s="3" t="str">
        <f>+VLOOKUP(J666,'Dimension descriptions'!P:R,3,FALSE)</f>
        <v>Educator Salary Adjustment</v>
      </c>
      <c r="L666" s="3" t="str">
        <f t="shared" si="85"/>
        <v>5882</v>
      </c>
      <c r="M666" s="10">
        <v>5882</v>
      </c>
      <c r="N666" s="3" t="str">
        <f t="shared" si="80"/>
        <v>1000</v>
      </c>
      <c r="O666" s="3" t="str">
        <f t="shared" si="81"/>
        <v>220</v>
      </c>
      <c r="P666" s="3" t="str">
        <f t="shared" si="86"/>
        <v>2</v>
      </c>
      <c r="Q666" s="11">
        <f>+VLOOKUP(M666,'Dimension descriptions'!K:M,2,FALSE)</f>
        <v>5882</v>
      </c>
      <c r="R666" s="33">
        <v>5882</v>
      </c>
      <c r="S666" s="11" t="str">
        <f>+VLOOKUP(R666,'Dimension descriptions'!K:M,3)</f>
        <v>BTS ARTS PROGRAM</v>
      </c>
      <c r="T666" s="3" t="str">
        <f t="shared" si="87"/>
        <v>N</v>
      </c>
      <c r="U666">
        <f>+VLOOKUP(R666,'FY21 P13 Allotment memo'!O:O,1,FALSE)</f>
        <v>5882</v>
      </c>
      <c r="V666"/>
      <c r="W666"/>
      <c r="X666"/>
      <c r="Y666"/>
      <c r="Z666"/>
    </row>
    <row r="667" spans="1:26">
      <c r="A667">
        <v>10</v>
      </c>
      <c r="B667" t="s">
        <v>1170</v>
      </c>
      <c r="C667" t="s">
        <v>1049</v>
      </c>
      <c r="D667">
        <v>91</v>
      </c>
      <c r="E667">
        <v>0</v>
      </c>
      <c r="F667">
        <v>3465.36</v>
      </c>
      <c r="G667" s="2">
        <f t="shared" si="82"/>
        <v>-3465.36</v>
      </c>
      <c r="H667" s="3" t="str">
        <f t="shared" si="83"/>
        <v>10</v>
      </c>
      <c r="I667" s="3" t="str">
        <f t="shared" si="84"/>
        <v>004</v>
      </c>
      <c r="J667" s="3">
        <v>4</v>
      </c>
      <c r="K667" s="3" t="str">
        <f>+VLOOKUP(J667,'Dimension descriptions'!P:R,3,FALSE)</f>
        <v>Educator Salary Adjustment</v>
      </c>
      <c r="L667" s="3" t="str">
        <f t="shared" si="85"/>
        <v>6170</v>
      </c>
      <c r="M667" s="10">
        <v>6170</v>
      </c>
      <c r="N667" s="3" t="str">
        <f t="shared" si="80"/>
        <v>1000</v>
      </c>
      <c r="O667" s="3" t="str">
        <f t="shared" si="81"/>
        <v>131</v>
      </c>
      <c r="P667" s="3" t="str">
        <f t="shared" si="86"/>
        <v>1</v>
      </c>
      <c r="Q667" s="11">
        <f>+VLOOKUP(M667,'Dimension descriptions'!K:M,2,FALSE)</f>
        <v>6100</v>
      </c>
      <c r="R667" s="33">
        <v>6100</v>
      </c>
      <c r="S667" s="11" t="str">
        <f>+VLOOKUP(R667,'Dimension descriptions'!K:M,3)</f>
        <v>AGRICULTURAL EDUCATION</v>
      </c>
      <c r="T667" s="3" t="str">
        <f t="shared" si="87"/>
        <v>Y</v>
      </c>
      <c r="U667" t="e">
        <f>+VLOOKUP(R667,'FY21 P13 Allotment memo'!O:O,1,FALSE)</f>
        <v>#N/A</v>
      </c>
      <c r="V667"/>
      <c r="W667"/>
      <c r="X667"/>
      <c r="Y667"/>
      <c r="Z667"/>
    </row>
    <row r="668" spans="1:26">
      <c r="A668">
        <v>10</v>
      </c>
      <c r="B668" t="s">
        <v>1171</v>
      </c>
      <c r="C668" t="s">
        <v>1053</v>
      </c>
      <c r="D668">
        <v>91</v>
      </c>
      <c r="E668">
        <v>0</v>
      </c>
      <c r="F668">
        <v>768.96</v>
      </c>
      <c r="G668" s="2">
        <f t="shared" si="82"/>
        <v>-768.96</v>
      </c>
      <c r="H668" s="3" t="str">
        <f t="shared" si="83"/>
        <v>10</v>
      </c>
      <c r="I668" s="3" t="str">
        <f t="shared" si="84"/>
        <v>004</v>
      </c>
      <c r="J668" s="3">
        <v>4</v>
      </c>
      <c r="K668" s="3" t="str">
        <f>+VLOOKUP(J668,'Dimension descriptions'!P:R,3,FALSE)</f>
        <v>Educator Salary Adjustment</v>
      </c>
      <c r="L668" s="3" t="str">
        <f t="shared" si="85"/>
        <v>6170</v>
      </c>
      <c r="M668" s="10">
        <v>6170</v>
      </c>
      <c r="N668" s="3" t="str">
        <f t="shared" si="80"/>
        <v>1000</v>
      </c>
      <c r="O668" s="3" t="str">
        <f t="shared" si="81"/>
        <v>210</v>
      </c>
      <c r="P668" s="3" t="str">
        <f t="shared" si="86"/>
        <v>2</v>
      </c>
      <c r="Q668" s="11">
        <f>+VLOOKUP(M668,'Dimension descriptions'!K:M,2,FALSE)</f>
        <v>6100</v>
      </c>
      <c r="R668" s="33">
        <v>6100</v>
      </c>
      <c r="S668" s="11" t="str">
        <f>+VLOOKUP(R668,'Dimension descriptions'!K:M,3)</f>
        <v>AGRICULTURAL EDUCATION</v>
      </c>
      <c r="T668" s="3" t="str">
        <f t="shared" si="87"/>
        <v>Y</v>
      </c>
      <c r="U668" t="e">
        <f>+VLOOKUP(R668,'FY21 P13 Allotment memo'!O:O,1,FALSE)</f>
        <v>#N/A</v>
      </c>
      <c r="V668"/>
      <c r="W668"/>
      <c r="X668"/>
      <c r="Y668"/>
      <c r="Z668"/>
    </row>
    <row r="669" spans="1:26">
      <c r="A669">
        <v>10</v>
      </c>
      <c r="B669" t="s">
        <v>1172</v>
      </c>
      <c r="C669" t="s">
        <v>1055</v>
      </c>
      <c r="D669">
        <v>91</v>
      </c>
      <c r="E669">
        <v>0</v>
      </c>
      <c r="F669">
        <v>265.10000000000002</v>
      </c>
      <c r="G669" s="2">
        <f t="shared" si="82"/>
        <v>-265.10000000000002</v>
      </c>
      <c r="H669" s="3" t="str">
        <f t="shared" si="83"/>
        <v>10</v>
      </c>
      <c r="I669" s="3" t="str">
        <f t="shared" si="84"/>
        <v>004</v>
      </c>
      <c r="J669" s="3">
        <v>4</v>
      </c>
      <c r="K669" s="3" t="str">
        <f>+VLOOKUP(J669,'Dimension descriptions'!P:R,3,FALSE)</f>
        <v>Educator Salary Adjustment</v>
      </c>
      <c r="L669" s="3" t="str">
        <f t="shared" si="85"/>
        <v>6170</v>
      </c>
      <c r="M669" s="10">
        <v>6170</v>
      </c>
      <c r="N669" s="3" t="str">
        <f t="shared" si="80"/>
        <v>1000</v>
      </c>
      <c r="O669" s="3" t="str">
        <f t="shared" si="81"/>
        <v>220</v>
      </c>
      <c r="P669" s="3" t="str">
        <f t="shared" si="86"/>
        <v>2</v>
      </c>
      <c r="Q669" s="11">
        <f>+VLOOKUP(M669,'Dimension descriptions'!K:M,2,FALSE)</f>
        <v>6100</v>
      </c>
      <c r="R669" s="33">
        <v>6100</v>
      </c>
      <c r="S669" s="11" t="str">
        <f>+VLOOKUP(R669,'Dimension descriptions'!K:M,3)</f>
        <v>AGRICULTURAL EDUCATION</v>
      </c>
      <c r="T669" s="3" t="str">
        <f t="shared" si="87"/>
        <v>Y</v>
      </c>
      <c r="U669" t="e">
        <f>+VLOOKUP(R669,'FY21 P13 Allotment memo'!O:O,1,FALSE)</f>
        <v>#N/A</v>
      </c>
      <c r="V669"/>
      <c r="W669"/>
      <c r="X669"/>
      <c r="Y669"/>
      <c r="Z669"/>
    </row>
    <row r="670" spans="1:26">
      <c r="A670">
        <v>10</v>
      </c>
      <c r="B670" t="s">
        <v>1173</v>
      </c>
      <c r="C670" t="s">
        <v>1049</v>
      </c>
      <c r="D670">
        <v>91</v>
      </c>
      <c r="E670">
        <v>0</v>
      </c>
      <c r="F670">
        <v>2475.2600000000002</v>
      </c>
      <c r="G670" s="2">
        <f t="shared" si="82"/>
        <v>-2475.2600000000002</v>
      </c>
      <c r="H670" s="3" t="str">
        <f t="shared" si="83"/>
        <v>10</v>
      </c>
      <c r="I670" s="3" t="str">
        <f t="shared" si="84"/>
        <v>004</v>
      </c>
      <c r="J670" s="3">
        <v>4</v>
      </c>
      <c r="K670" s="3" t="str">
        <f>+VLOOKUP(J670,'Dimension descriptions'!P:R,3,FALSE)</f>
        <v>Educator Salary Adjustment</v>
      </c>
      <c r="L670" s="3" t="str">
        <f t="shared" si="85"/>
        <v>6270</v>
      </c>
      <c r="M670" s="10">
        <v>6270</v>
      </c>
      <c r="N670" s="3" t="str">
        <f t="shared" si="80"/>
        <v>1000</v>
      </c>
      <c r="O670" s="3" t="str">
        <f t="shared" si="81"/>
        <v>131</v>
      </c>
      <c r="P670" s="3" t="str">
        <f t="shared" si="86"/>
        <v>1</v>
      </c>
      <c r="Q670" s="11">
        <f>+VLOOKUP(M670,'Dimension descriptions'!K:M,2,FALSE)</f>
        <v>6000</v>
      </c>
      <c r="R670" s="33">
        <v>6000</v>
      </c>
      <c r="S670" s="11" t="str">
        <f>+VLOOKUP(R670,'Dimension descriptions'!K:M,3)</f>
        <v>VOCATIONAL-TECHNICAL EDUCATION</v>
      </c>
      <c r="T670" s="3" t="str">
        <f t="shared" si="87"/>
        <v>Y</v>
      </c>
      <c r="U670">
        <f>+VLOOKUP(R670,'FY21 P13 Allotment memo'!O:O,1,FALSE)</f>
        <v>6000</v>
      </c>
      <c r="V670"/>
      <c r="W670"/>
      <c r="X670"/>
      <c r="Y670"/>
      <c r="Z670"/>
    </row>
    <row r="671" spans="1:26">
      <c r="A671">
        <v>10</v>
      </c>
      <c r="B671" t="s">
        <v>1174</v>
      </c>
      <c r="C671" t="s">
        <v>1053</v>
      </c>
      <c r="D671">
        <v>91</v>
      </c>
      <c r="E671">
        <v>0</v>
      </c>
      <c r="F671">
        <v>549.26</v>
      </c>
      <c r="G671" s="2">
        <f t="shared" si="82"/>
        <v>-549.26</v>
      </c>
      <c r="H671" s="3" t="str">
        <f t="shared" si="83"/>
        <v>10</v>
      </c>
      <c r="I671" s="3" t="str">
        <f t="shared" si="84"/>
        <v>004</v>
      </c>
      <c r="J671" s="3">
        <v>4</v>
      </c>
      <c r="K671" s="3" t="str">
        <f>+VLOOKUP(J671,'Dimension descriptions'!P:R,3,FALSE)</f>
        <v>Educator Salary Adjustment</v>
      </c>
      <c r="L671" s="3" t="str">
        <f t="shared" si="85"/>
        <v>6270</v>
      </c>
      <c r="M671" s="10">
        <v>6270</v>
      </c>
      <c r="N671" s="3" t="str">
        <f t="shared" si="80"/>
        <v>1000</v>
      </c>
      <c r="O671" s="3" t="str">
        <f t="shared" si="81"/>
        <v>210</v>
      </c>
      <c r="P671" s="3" t="str">
        <f t="shared" si="86"/>
        <v>2</v>
      </c>
      <c r="Q671" s="11">
        <f>+VLOOKUP(M671,'Dimension descriptions'!K:M,2,FALSE)</f>
        <v>6000</v>
      </c>
      <c r="R671" s="33">
        <v>6000</v>
      </c>
      <c r="S671" s="11" t="str">
        <f>+VLOOKUP(R671,'Dimension descriptions'!K:M,3)</f>
        <v>VOCATIONAL-TECHNICAL EDUCATION</v>
      </c>
      <c r="T671" s="3" t="str">
        <f t="shared" si="87"/>
        <v>Y</v>
      </c>
      <c r="U671">
        <f>+VLOOKUP(R671,'FY21 P13 Allotment memo'!O:O,1,FALSE)</f>
        <v>6000</v>
      </c>
      <c r="V671"/>
      <c r="W671"/>
      <c r="X671"/>
      <c r="Y671"/>
      <c r="Z671"/>
    </row>
    <row r="672" spans="1:26">
      <c r="A672">
        <v>10</v>
      </c>
      <c r="B672" t="s">
        <v>1175</v>
      </c>
      <c r="C672" t="s">
        <v>1055</v>
      </c>
      <c r="D672">
        <v>91</v>
      </c>
      <c r="E672">
        <v>0</v>
      </c>
      <c r="F672">
        <v>189.36</v>
      </c>
      <c r="G672" s="2">
        <f t="shared" si="82"/>
        <v>-189.36</v>
      </c>
      <c r="H672" s="3" t="str">
        <f t="shared" si="83"/>
        <v>10</v>
      </c>
      <c r="I672" s="3" t="str">
        <f t="shared" si="84"/>
        <v>004</v>
      </c>
      <c r="J672" s="3">
        <v>4</v>
      </c>
      <c r="K672" s="3" t="str">
        <f>+VLOOKUP(J672,'Dimension descriptions'!P:R,3,FALSE)</f>
        <v>Educator Salary Adjustment</v>
      </c>
      <c r="L672" s="3" t="str">
        <f t="shared" si="85"/>
        <v>6270</v>
      </c>
      <c r="M672" s="10">
        <v>6270</v>
      </c>
      <c r="N672" s="3" t="str">
        <f t="shared" si="80"/>
        <v>1000</v>
      </c>
      <c r="O672" s="3" t="str">
        <f t="shared" si="81"/>
        <v>220</v>
      </c>
      <c r="P672" s="3" t="str">
        <f t="shared" si="86"/>
        <v>2</v>
      </c>
      <c r="Q672" s="11">
        <f>+VLOOKUP(M672,'Dimension descriptions'!K:M,2,FALSE)</f>
        <v>6000</v>
      </c>
      <c r="R672" s="33">
        <v>6000</v>
      </c>
      <c r="S672" s="11" t="str">
        <f>+VLOOKUP(R672,'Dimension descriptions'!K:M,3)</f>
        <v>VOCATIONAL-TECHNICAL EDUCATION</v>
      </c>
      <c r="T672" s="3" t="str">
        <f t="shared" si="87"/>
        <v>Y</v>
      </c>
      <c r="U672">
        <f>+VLOOKUP(R672,'FY21 P13 Allotment memo'!O:O,1,FALSE)</f>
        <v>6000</v>
      </c>
      <c r="V672"/>
      <c r="W672"/>
      <c r="X672"/>
      <c r="Y672"/>
      <c r="Z672"/>
    </row>
    <row r="673" spans="1:26">
      <c r="A673">
        <v>10</v>
      </c>
      <c r="B673" t="s">
        <v>1176</v>
      </c>
      <c r="C673" t="s">
        <v>1049</v>
      </c>
      <c r="D673">
        <v>91</v>
      </c>
      <c r="E673">
        <v>0</v>
      </c>
      <c r="F673">
        <v>3960.42</v>
      </c>
      <c r="G673" s="2">
        <f t="shared" si="82"/>
        <v>-3960.42</v>
      </c>
      <c r="H673" s="3" t="str">
        <f t="shared" si="83"/>
        <v>10</v>
      </c>
      <c r="I673" s="3" t="str">
        <f t="shared" si="84"/>
        <v>004</v>
      </c>
      <c r="J673" s="3">
        <v>4</v>
      </c>
      <c r="K673" s="3" t="str">
        <f>+VLOOKUP(J673,'Dimension descriptions'!P:R,3,FALSE)</f>
        <v>Educator Salary Adjustment</v>
      </c>
      <c r="L673" s="3" t="str">
        <f t="shared" si="85"/>
        <v>6370</v>
      </c>
      <c r="M673" s="10">
        <v>6370</v>
      </c>
      <c r="N673" s="3" t="str">
        <f t="shared" si="80"/>
        <v>1000</v>
      </c>
      <c r="O673" s="3" t="str">
        <f t="shared" si="81"/>
        <v>131</v>
      </c>
      <c r="P673" s="3" t="str">
        <f t="shared" si="86"/>
        <v>1</v>
      </c>
      <c r="Q673" s="11">
        <f>+VLOOKUP(M673,'Dimension descriptions'!K:M,2,FALSE)</f>
        <v>6000</v>
      </c>
      <c r="R673" s="33">
        <v>6000</v>
      </c>
      <c r="S673" s="11" t="str">
        <f>+VLOOKUP(R673,'Dimension descriptions'!K:M,3)</f>
        <v>VOCATIONAL-TECHNICAL EDUCATION</v>
      </c>
      <c r="T673" s="3" t="str">
        <f t="shared" si="87"/>
        <v>Y</v>
      </c>
      <c r="U673">
        <f>+VLOOKUP(R673,'FY21 P13 Allotment memo'!O:O,1,FALSE)</f>
        <v>6000</v>
      </c>
      <c r="V673"/>
      <c r="W673"/>
      <c r="X673"/>
      <c r="Y673"/>
      <c r="Z673"/>
    </row>
    <row r="674" spans="1:26">
      <c r="A674">
        <v>10</v>
      </c>
      <c r="B674" t="s">
        <v>1177</v>
      </c>
      <c r="C674" t="s">
        <v>1053</v>
      </c>
      <c r="D674">
        <v>91</v>
      </c>
      <c r="E674">
        <v>0</v>
      </c>
      <c r="F674">
        <v>878.82</v>
      </c>
      <c r="G674" s="2">
        <f t="shared" si="82"/>
        <v>-878.82</v>
      </c>
      <c r="H674" s="3" t="str">
        <f t="shared" si="83"/>
        <v>10</v>
      </c>
      <c r="I674" s="3" t="str">
        <f t="shared" si="84"/>
        <v>004</v>
      </c>
      <c r="J674" s="3">
        <v>4</v>
      </c>
      <c r="K674" s="3" t="str">
        <f>+VLOOKUP(J674,'Dimension descriptions'!P:R,3,FALSE)</f>
        <v>Educator Salary Adjustment</v>
      </c>
      <c r="L674" s="3" t="str">
        <f t="shared" si="85"/>
        <v>6370</v>
      </c>
      <c r="M674" s="10">
        <v>6370</v>
      </c>
      <c r="N674" s="3" t="str">
        <f t="shared" si="80"/>
        <v>1000</v>
      </c>
      <c r="O674" s="3" t="str">
        <f t="shared" si="81"/>
        <v>210</v>
      </c>
      <c r="P674" s="3" t="str">
        <f t="shared" si="86"/>
        <v>2</v>
      </c>
      <c r="Q674" s="11">
        <f>+VLOOKUP(M674,'Dimension descriptions'!K:M,2,FALSE)</f>
        <v>6000</v>
      </c>
      <c r="R674" s="33">
        <v>6000</v>
      </c>
      <c r="S674" s="11" t="str">
        <f>+VLOOKUP(R674,'Dimension descriptions'!K:M,3)</f>
        <v>VOCATIONAL-TECHNICAL EDUCATION</v>
      </c>
      <c r="T674" s="3" t="str">
        <f t="shared" si="87"/>
        <v>Y</v>
      </c>
      <c r="U674">
        <f>+VLOOKUP(R674,'FY21 P13 Allotment memo'!O:O,1,FALSE)</f>
        <v>6000</v>
      </c>
      <c r="V674"/>
      <c r="W674"/>
      <c r="X674"/>
      <c r="Y674"/>
      <c r="Z674"/>
    </row>
    <row r="675" spans="1:26">
      <c r="A675">
        <v>10</v>
      </c>
      <c r="B675" t="s">
        <v>1178</v>
      </c>
      <c r="C675" t="s">
        <v>1055</v>
      </c>
      <c r="D675">
        <v>91</v>
      </c>
      <c r="E675">
        <v>0</v>
      </c>
      <c r="F675">
        <v>302.97000000000003</v>
      </c>
      <c r="G675" s="2">
        <f t="shared" si="82"/>
        <v>-302.97000000000003</v>
      </c>
      <c r="H675" s="3" t="str">
        <f t="shared" si="83"/>
        <v>10</v>
      </c>
      <c r="I675" s="3" t="str">
        <f t="shared" si="84"/>
        <v>004</v>
      </c>
      <c r="J675" s="3">
        <v>4</v>
      </c>
      <c r="K675" s="3" t="str">
        <f>+VLOOKUP(J675,'Dimension descriptions'!P:R,3,FALSE)</f>
        <v>Educator Salary Adjustment</v>
      </c>
      <c r="L675" s="3" t="str">
        <f t="shared" si="85"/>
        <v>6370</v>
      </c>
      <c r="M675" s="10">
        <v>6370</v>
      </c>
      <c r="N675" s="3" t="str">
        <f t="shared" si="80"/>
        <v>1000</v>
      </c>
      <c r="O675" s="3" t="str">
        <f t="shared" si="81"/>
        <v>220</v>
      </c>
      <c r="P675" s="3" t="str">
        <f t="shared" si="86"/>
        <v>2</v>
      </c>
      <c r="Q675" s="11">
        <f>+VLOOKUP(M675,'Dimension descriptions'!K:M,2,FALSE)</f>
        <v>6000</v>
      </c>
      <c r="R675" s="33">
        <v>6000</v>
      </c>
      <c r="S675" s="11" t="str">
        <f>+VLOOKUP(R675,'Dimension descriptions'!K:M,3)</f>
        <v>VOCATIONAL-TECHNICAL EDUCATION</v>
      </c>
      <c r="T675" s="3" t="str">
        <f t="shared" si="87"/>
        <v>Y</v>
      </c>
      <c r="U675">
        <f>+VLOOKUP(R675,'FY21 P13 Allotment memo'!O:O,1,FALSE)</f>
        <v>6000</v>
      </c>
      <c r="V675"/>
      <c r="W675"/>
      <c r="X675"/>
      <c r="Y675"/>
      <c r="Z675"/>
    </row>
    <row r="676" spans="1:26">
      <c r="A676">
        <v>10</v>
      </c>
      <c r="B676" t="s">
        <v>1179</v>
      </c>
      <c r="C676" t="s">
        <v>1049</v>
      </c>
      <c r="D676">
        <v>91</v>
      </c>
      <c r="E676">
        <v>0</v>
      </c>
      <c r="F676">
        <v>5623.79</v>
      </c>
      <c r="G676" s="2">
        <f t="shared" si="82"/>
        <v>-5623.79</v>
      </c>
      <c r="H676" s="3" t="str">
        <f t="shared" si="83"/>
        <v>10</v>
      </c>
      <c r="I676" s="3" t="str">
        <f t="shared" si="84"/>
        <v>004</v>
      </c>
      <c r="J676" s="3">
        <v>4</v>
      </c>
      <c r="K676" s="3" t="str">
        <f>+VLOOKUP(J676,'Dimension descriptions'!P:R,3,FALSE)</f>
        <v>Educator Salary Adjustment</v>
      </c>
      <c r="L676" s="3" t="str">
        <f t="shared" si="85"/>
        <v>6470</v>
      </c>
      <c r="M676" s="10">
        <v>6470</v>
      </c>
      <c r="N676" s="3" t="str">
        <f t="shared" si="80"/>
        <v>1000</v>
      </c>
      <c r="O676" s="3" t="str">
        <f t="shared" si="81"/>
        <v>131</v>
      </c>
      <c r="P676" s="3" t="str">
        <f t="shared" si="86"/>
        <v>1</v>
      </c>
      <c r="Q676" s="11">
        <f>+VLOOKUP(M676,'Dimension descriptions'!K:M,2,FALSE)</f>
        <v>6000</v>
      </c>
      <c r="R676" s="33">
        <v>6000</v>
      </c>
      <c r="S676" s="11" t="str">
        <f>+VLOOKUP(R676,'Dimension descriptions'!K:M,3)</f>
        <v>VOCATIONAL-TECHNICAL EDUCATION</v>
      </c>
      <c r="T676" s="3" t="str">
        <f t="shared" si="87"/>
        <v>Y</v>
      </c>
      <c r="U676">
        <f>+VLOOKUP(R676,'FY21 P13 Allotment memo'!O:O,1,FALSE)</f>
        <v>6000</v>
      </c>
      <c r="V676"/>
      <c r="W676"/>
      <c r="X676"/>
      <c r="Y676"/>
      <c r="Z676"/>
    </row>
    <row r="677" spans="1:26">
      <c r="A677">
        <v>10</v>
      </c>
      <c r="B677" t="s">
        <v>1180</v>
      </c>
      <c r="C677" t="s">
        <v>1053</v>
      </c>
      <c r="D677">
        <v>91</v>
      </c>
      <c r="E677">
        <v>0</v>
      </c>
      <c r="F677">
        <v>1247.92</v>
      </c>
      <c r="G677" s="2">
        <f t="shared" si="82"/>
        <v>-1247.92</v>
      </c>
      <c r="H677" s="3" t="str">
        <f t="shared" si="83"/>
        <v>10</v>
      </c>
      <c r="I677" s="3" t="str">
        <f t="shared" si="84"/>
        <v>004</v>
      </c>
      <c r="J677" s="3">
        <v>4</v>
      </c>
      <c r="K677" s="3" t="str">
        <f>+VLOOKUP(J677,'Dimension descriptions'!P:R,3,FALSE)</f>
        <v>Educator Salary Adjustment</v>
      </c>
      <c r="L677" s="3" t="str">
        <f t="shared" si="85"/>
        <v>6470</v>
      </c>
      <c r="M677" s="10">
        <v>6470</v>
      </c>
      <c r="N677" s="3" t="str">
        <f t="shared" si="80"/>
        <v>1000</v>
      </c>
      <c r="O677" s="3" t="str">
        <f t="shared" si="81"/>
        <v>210</v>
      </c>
      <c r="P677" s="3" t="str">
        <f t="shared" si="86"/>
        <v>2</v>
      </c>
      <c r="Q677" s="11">
        <f>+VLOOKUP(M677,'Dimension descriptions'!K:M,2,FALSE)</f>
        <v>6000</v>
      </c>
      <c r="R677" s="33">
        <v>6000</v>
      </c>
      <c r="S677" s="11" t="str">
        <f>+VLOOKUP(R677,'Dimension descriptions'!K:M,3)</f>
        <v>VOCATIONAL-TECHNICAL EDUCATION</v>
      </c>
      <c r="T677" s="3" t="str">
        <f t="shared" si="87"/>
        <v>Y</v>
      </c>
      <c r="U677">
        <f>+VLOOKUP(R677,'FY21 P13 Allotment memo'!O:O,1,FALSE)</f>
        <v>6000</v>
      </c>
      <c r="V677"/>
      <c r="W677"/>
      <c r="X677"/>
      <c r="Y677"/>
      <c r="Z677"/>
    </row>
    <row r="678" spans="1:26">
      <c r="A678">
        <v>10</v>
      </c>
      <c r="B678" t="s">
        <v>1181</v>
      </c>
      <c r="C678" t="s">
        <v>1055</v>
      </c>
      <c r="D678">
        <v>91</v>
      </c>
      <c r="E678">
        <v>0</v>
      </c>
      <c r="F678">
        <v>430.22</v>
      </c>
      <c r="G678" s="2">
        <f t="shared" si="82"/>
        <v>-430.22</v>
      </c>
      <c r="H678" s="3" t="str">
        <f t="shared" si="83"/>
        <v>10</v>
      </c>
      <c r="I678" s="3" t="str">
        <f t="shared" si="84"/>
        <v>004</v>
      </c>
      <c r="J678" s="3">
        <v>4</v>
      </c>
      <c r="K678" s="3" t="str">
        <f>+VLOOKUP(J678,'Dimension descriptions'!P:R,3,FALSE)</f>
        <v>Educator Salary Adjustment</v>
      </c>
      <c r="L678" s="3" t="str">
        <f t="shared" si="85"/>
        <v>6470</v>
      </c>
      <c r="M678" s="10">
        <v>6470</v>
      </c>
      <c r="N678" s="3" t="str">
        <f t="shared" si="80"/>
        <v>1000</v>
      </c>
      <c r="O678" s="3" t="str">
        <f t="shared" si="81"/>
        <v>220</v>
      </c>
      <c r="P678" s="3" t="str">
        <f t="shared" si="86"/>
        <v>2</v>
      </c>
      <c r="Q678" s="11">
        <f>+VLOOKUP(M678,'Dimension descriptions'!K:M,2,FALSE)</f>
        <v>6000</v>
      </c>
      <c r="R678" s="33">
        <v>6000</v>
      </c>
      <c r="S678" s="11" t="str">
        <f>+VLOOKUP(R678,'Dimension descriptions'!K:M,3)</f>
        <v>VOCATIONAL-TECHNICAL EDUCATION</v>
      </c>
      <c r="T678" s="3" t="str">
        <f t="shared" si="87"/>
        <v>Y</v>
      </c>
      <c r="U678">
        <f>+VLOOKUP(R678,'FY21 P13 Allotment memo'!O:O,1,FALSE)</f>
        <v>6000</v>
      </c>
      <c r="V678"/>
      <c r="W678"/>
      <c r="X678"/>
      <c r="Y678"/>
      <c r="Z678"/>
    </row>
    <row r="679" spans="1:26">
      <c r="A679">
        <v>10</v>
      </c>
      <c r="B679" t="s">
        <v>1182</v>
      </c>
      <c r="C679" t="s">
        <v>1049</v>
      </c>
      <c r="D679">
        <v>91</v>
      </c>
      <c r="E679">
        <v>0</v>
      </c>
      <c r="F679">
        <v>9227.76</v>
      </c>
      <c r="G679" s="2">
        <f t="shared" si="82"/>
        <v>-9227.76</v>
      </c>
      <c r="H679" s="3" t="str">
        <f t="shared" si="83"/>
        <v>10</v>
      </c>
      <c r="I679" s="3" t="str">
        <f t="shared" si="84"/>
        <v>004</v>
      </c>
      <c r="J679" s="3">
        <v>4</v>
      </c>
      <c r="K679" s="3" t="str">
        <f>+VLOOKUP(J679,'Dimension descriptions'!P:R,3,FALSE)</f>
        <v>Educator Salary Adjustment</v>
      </c>
      <c r="L679" s="3" t="str">
        <f t="shared" si="85"/>
        <v>6570</v>
      </c>
      <c r="M679" s="10">
        <v>6570</v>
      </c>
      <c r="N679" s="3" t="str">
        <f t="shared" si="80"/>
        <v>1000</v>
      </c>
      <c r="O679" s="3" t="str">
        <f t="shared" si="81"/>
        <v>131</v>
      </c>
      <c r="P679" s="3" t="str">
        <f t="shared" si="86"/>
        <v>1</v>
      </c>
      <c r="Q679" s="11">
        <f>+VLOOKUP(M679,'Dimension descriptions'!K:M,2,FALSE)</f>
        <v>6000</v>
      </c>
      <c r="R679" s="33">
        <v>6000</v>
      </c>
      <c r="S679" s="11" t="str">
        <f>+VLOOKUP(R679,'Dimension descriptions'!K:M,3)</f>
        <v>VOCATIONAL-TECHNICAL EDUCATION</v>
      </c>
      <c r="T679" s="3" t="str">
        <f t="shared" si="87"/>
        <v>Y</v>
      </c>
      <c r="U679">
        <f>+VLOOKUP(R679,'FY21 P13 Allotment memo'!O:O,1,FALSE)</f>
        <v>6000</v>
      </c>
      <c r="V679"/>
      <c r="W679"/>
      <c r="X679"/>
      <c r="Y679"/>
      <c r="Z679"/>
    </row>
    <row r="680" spans="1:26">
      <c r="A680">
        <v>10</v>
      </c>
      <c r="B680" t="s">
        <v>1183</v>
      </c>
      <c r="C680" t="s">
        <v>1053</v>
      </c>
      <c r="D680">
        <v>91</v>
      </c>
      <c r="E680">
        <v>0</v>
      </c>
      <c r="F680">
        <v>2047.63</v>
      </c>
      <c r="G680" s="2">
        <f t="shared" si="82"/>
        <v>-2047.63</v>
      </c>
      <c r="H680" s="3" t="str">
        <f t="shared" si="83"/>
        <v>10</v>
      </c>
      <c r="I680" s="3" t="str">
        <f t="shared" si="84"/>
        <v>004</v>
      </c>
      <c r="J680" s="3">
        <v>4</v>
      </c>
      <c r="K680" s="3" t="str">
        <f>+VLOOKUP(J680,'Dimension descriptions'!P:R,3,FALSE)</f>
        <v>Educator Salary Adjustment</v>
      </c>
      <c r="L680" s="3" t="str">
        <f t="shared" si="85"/>
        <v>6570</v>
      </c>
      <c r="M680" s="10">
        <v>6570</v>
      </c>
      <c r="N680" s="3" t="str">
        <f t="shared" si="80"/>
        <v>1000</v>
      </c>
      <c r="O680" s="3" t="str">
        <f t="shared" si="81"/>
        <v>210</v>
      </c>
      <c r="P680" s="3" t="str">
        <f t="shared" si="86"/>
        <v>2</v>
      </c>
      <c r="Q680" s="11">
        <f>+VLOOKUP(M680,'Dimension descriptions'!K:M,2,FALSE)</f>
        <v>6000</v>
      </c>
      <c r="R680" s="33">
        <v>6000</v>
      </c>
      <c r="S680" s="11" t="str">
        <f>+VLOOKUP(R680,'Dimension descriptions'!K:M,3)</f>
        <v>VOCATIONAL-TECHNICAL EDUCATION</v>
      </c>
      <c r="T680" s="3" t="str">
        <f t="shared" si="87"/>
        <v>Y</v>
      </c>
      <c r="U680">
        <f>+VLOOKUP(R680,'FY21 P13 Allotment memo'!O:O,1,FALSE)</f>
        <v>6000</v>
      </c>
      <c r="V680"/>
      <c r="W680"/>
      <c r="X680"/>
      <c r="Y680"/>
      <c r="Z680"/>
    </row>
    <row r="681" spans="1:26">
      <c r="A681">
        <v>10</v>
      </c>
      <c r="B681" t="s">
        <v>1184</v>
      </c>
      <c r="C681" t="s">
        <v>1055</v>
      </c>
      <c r="D681">
        <v>91</v>
      </c>
      <c r="E681">
        <v>0</v>
      </c>
      <c r="F681">
        <v>705.92</v>
      </c>
      <c r="G681" s="2">
        <f t="shared" si="82"/>
        <v>-705.92</v>
      </c>
      <c r="H681" s="3" t="str">
        <f t="shared" si="83"/>
        <v>10</v>
      </c>
      <c r="I681" s="3" t="str">
        <f t="shared" si="84"/>
        <v>004</v>
      </c>
      <c r="J681" s="3">
        <v>4</v>
      </c>
      <c r="K681" s="3" t="str">
        <f>+VLOOKUP(J681,'Dimension descriptions'!P:R,3,FALSE)</f>
        <v>Educator Salary Adjustment</v>
      </c>
      <c r="L681" s="3" t="str">
        <f t="shared" si="85"/>
        <v>6570</v>
      </c>
      <c r="M681" s="10">
        <v>6570</v>
      </c>
      <c r="N681" s="3" t="str">
        <f t="shared" si="80"/>
        <v>1000</v>
      </c>
      <c r="O681" s="3" t="str">
        <f t="shared" si="81"/>
        <v>220</v>
      </c>
      <c r="P681" s="3" t="str">
        <f t="shared" si="86"/>
        <v>2</v>
      </c>
      <c r="Q681" s="11">
        <f>+VLOOKUP(M681,'Dimension descriptions'!K:M,2,FALSE)</f>
        <v>6000</v>
      </c>
      <c r="R681" s="33">
        <v>6000</v>
      </c>
      <c r="S681" s="11" t="str">
        <f>+VLOOKUP(R681,'Dimension descriptions'!K:M,3)</f>
        <v>VOCATIONAL-TECHNICAL EDUCATION</v>
      </c>
      <c r="T681" s="3" t="str">
        <f t="shared" si="87"/>
        <v>Y</v>
      </c>
      <c r="U681">
        <f>+VLOOKUP(R681,'FY21 P13 Allotment memo'!O:O,1,FALSE)</f>
        <v>6000</v>
      </c>
      <c r="V681"/>
      <c r="W681"/>
      <c r="X681"/>
      <c r="Y681"/>
      <c r="Z681"/>
    </row>
    <row r="682" spans="1:26">
      <c r="A682">
        <v>10</v>
      </c>
      <c r="B682" t="s">
        <v>1185</v>
      </c>
      <c r="C682" t="s">
        <v>1049</v>
      </c>
      <c r="D682">
        <v>91</v>
      </c>
      <c r="E682">
        <v>0</v>
      </c>
      <c r="F682">
        <v>4277.25</v>
      </c>
      <c r="G682" s="2">
        <f t="shared" si="82"/>
        <v>-4277.25</v>
      </c>
      <c r="H682" s="3" t="str">
        <f t="shared" si="83"/>
        <v>10</v>
      </c>
      <c r="I682" s="3" t="str">
        <f t="shared" si="84"/>
        <v>004</v>
      </c>
      <c r="J682" s="3">
        <v>4</v>
      </c>
      <c r="K682" s="3" t="str">
        <f>+VLOOKUP(J682,'Dimension descriptions'!P:R,3,FALSE)</f>
        <v>Educator Salary Adjustment</v>
      </c>
      <c r="L682" s="3" t="str">
        <f t="shared" si="85"/>
        <v>6670</v>
      </c>
      <c r="M682" s="10">
        <v>6670</v>
      </c>
      <c r="N682" s="3" t="str">
        <f t="shared" si="80"/>
        <v>1000</v>
      </c>
      <c r="O682" s="3" t="str">
        <f t="shared" si="81"/>
        <v>131</v>
      </c>
      <c r="P682" s="3" t="str">
        <f t="shared" si="86"/>
        <v>1</v>
      </c>
      <c r="Q682" s="11">
        <f>+VLOOKUP(M682,'Dimension descriptions'!K:M,2,FALSE)</f>
        <v>6000</v>
      </c>
      <c r="R682" s="33">
        <v>6000</v>
      </c>
      <c r="S682" s="11" t="str">
        <f>+VLOOKUP(R682,'Dimension descriptions'!K:M,3)</f>
        <v>VOCATIONAL-TECHNICAL EDUCATION</v>
      </c>
      <c r="T682" s="3" t="str">
        <f t="shared" si="87"/>
        <v>Y</v>
      </c>
      <c r="U682">
        <f>+VLOOKUP(R682,'FY21 P13 Allotment memo'!O:O,1,FALSE)</f>
        <v>6000</v>
      </c>
      <c r="V682"/>
      <c r="W682"/>
      <c r="X682"/>
      <c r="Y682"/>
      <c r="Z682"/>
    </row>
    <row r="683" spans="1:26">
      <c r="A683">
        <v>10</v>
      </c>
      <c r="B683" t="s">
        <v>1186</v>
      </c>
      <c r="C683" t="s">
        <v>1053</v>
      </c>
      <c r="D683">
        <v>91</v>
      </c>
      <c r="E683">
        <v>0</v>
      </c>
      <c r="F683">
        <v>949.12</v>
      </c>
      <c r="G683" s="2">
        <f t="shared" si="82"/>
        <v>-949.12</v>
      </c>
      <c r="H683" s="3" t="str">
        <f t="shared" si="83"/>
        <v>10</v>
      </c>
      <c r="I683" s="3" t="str">
        <f t="shared" si="84"/>
        <v>004</v>
      </c>
      <c r="J683" s="3">
        <v>4</v>
      </c>
      <c r="K683" s="3" t="str">
        <f>+VLOOKUP(J683,'Dimension descriptions'!P:R,3,FALSE)</f>
        <v>Educator Salary Adjustment</v>
      </c>
      <c r="L683" s="3" t="str">
        <f t="shared" si="85"/>
        <v>6670</v>
      </c>
      <c r="M683" s="10">
        <v>6670</v>
      </c>
      <c r="N683" s="3" t="str">
        <f t="shared" si="80"/>
        <v>1000</v>
      </c>
      <c r="O683" s="3" t="str">
        <f t="shared" si="81"/>
        <v>210</v>
      </c>
      <c r="P683" s="3" t="str">
        <f t="shared" si="86"/>
        <v>2</v>
      </c>
      <c r="Q683" s="11">
        <f>+VLOOKUP(M683,'Dimension descriptions'!K:M,2,FALSE)</f>
        <v>6000</v>
      </c>
      <c r="R683" s="33">
        <v>6000</v>
      </c>
      <c r="S683" s="11" t="str">
        <f>+VLOOKUP(R683,'Dimension descriptions'!K:M,3)</f>
        <v>VOCATIONAL-TECHNICAL EDUCATION</v>
      </c>
      <c r="T683" s="3" t="str">
        <f t="shared" si="87"/>
        <v>Y</v>
      </c>
      <c r="U683">
        <f>+VLOOKUP(R683,'FY21 P13 Allotment memo'!O:O,1,FALSE)</f>
        <v>6000</v>
      </c>
      <c r="V683"/>
      <c r="W683"/>
      <c r="X683"/>
      <c r="Y683"/>
      <c r="Z683"/>
    </row>
    <row r="684" spans="1:26">
      <c r="A684">
        <v>10</v>
      </c>
      <c r="B684" t="s">
        <v>1187</v>
      </c>
      <c r="C684" t="s">
        <v>1055</v>
      </c>
      <c r="D684">
        <v>91</v>
      </c>
      <c r="E684">
        <v>0</v>
      </c>
      <c r="F684">
        <v>327.20999999999998</v>
      </c>
      <c r="G684" s="2">
        <f t="shared" si="82"/>
        <v>-327.20999999999998</v>
      </c>
      <c r="H684" s="3" t="str">
        <f t="shared" si="83"/>
        <v>10</v>
      </c>
      <c r="I684" s="3" t="str">
        <f t="shared" si="84"/>
        <v>004</v>
      </c>
      <c r="J684" s="3">
        <v>4</v>
      </c>
      <c r="K684" s="3" t="str">
        <f>+VLOOKUP(J684,'Dimension descriptions'!P:R,3,FALSE)</f>
        <v>Educator Salary Adjustment</v>
      </c>
      <c r="L684" s="3" t="str">
        <f t="shared" si="85"/>
        <v>6670</v>
      </c>
      <c r="M684" s="10">
        <v>6670</v>
      </c>
      <c r="N684" s="3" t="str">
        <f t="shared" si="80"/>
        <v>1000</v>
      </c>
      <c r="O684" s="3" t="str">
        <f t="shared" si="81"/>
        <v>220</v>
      </c>
      <c r="P684" s="3" t="str">
        <f t="shared" si="86"/>
        <v>2</v>
      </c>
      <c r="Q684" s="11">
        <f>+VLOOKUP(M684,'Dimension descriptions'!K:M,2,FALSE)</f>
        <v>6000</v>
      </c>
      <c r="R684" s="33">
        <v>6000</v>
      </c>
      <c r="S684" s="11" t="str">
        <f>+VLOOKUP(R684,'Dimension descriptions'!K:M,3)</f>
        <v>VOCATIONAL-TECHNICAL EDUCATION</v>
      </c>
      <c r="T684" s="3" t="str">
        <f t="shared" si="87"/>
        <v>Y</v>
      </c>
      <c r="U684">
        <f>+VLOOKUP(R684,'FY21 P13 Allotment memo'!O:O,1,FALSE)</f>
        <v>6000</v>
      </c>
      <c r="V684"/>
      <c r="W684"/>
      <c r="X684"/>
      <c r="Y684"/>
      <c r="Z684"/>
    </row>
    <row r="685" spans="1:26">
      <c r="A685">
        <v>10</v>
      </c>
      <c r="B685" t="s">
        <v>1188</v>
      </c>
      <c r="C685" t="s">
        <v>1049</v>
      </c>
      <c r="D685">
        <v>91</v>
      </c>
      <c r="E685">
        <v>0</v>
      </c>
      <c r="F685">
        <v>1980.21</v>
      </c>
      <c r="G685" s="2">
        <f t="shared" si="82"/>
        <v>-1980.21</v>
      </c>
      <c r="H685" s="3" t="str">
        <f t="shared" si="83"/>
        <v>10</v>
      </c>
      <c r="I685" s="3" t="str">
        <f t="shared" si="84"/>
        <v>004</v>
      </c>
      <c r="J685" s="3">
        <v>4</v>
      </c>
      <c r="K685" s="3" t="str">
        <f>+VLOOKUP(J685,'Dimension descriptions'!P:R,3,FALSE)</f>
        <v>Educator Salary Adjustment</v>
      </c>
      <c r="L685" s="3" t="str">
        <f t="shared" si="85"/>
        <v>6870</v>
      </c>
      <c r="M685" s="10">
        <v>6870</v>
      </c>
      <c r="N685" s="3" t="str">
        <f t="shared" si="80"/>
        <v>1000</v>
      </c>
      <c r="O685" s="3" t="str">
        <f t="shared" si="81"/>
        <v>131</v>
      </c>
      <c r="P685" s="3" t="str">
        <f t="shared" si="86"/>
        <v>1</v>
      </c>
      <c r="Q685" s="11">
        <f>+VLOOKUP(M685,'Dimension descriptions'!K:M,2,FALSE)</f>
        <v>6000</v>
      </c>
      <c r="R685" s="33">
        <v>6000</v>
      </c>
      <c r="S685" s="11" t="str">
        <f>+VLOOKUP(R685,'Dimension descriptions'!K:M,3)</f>
        <v>VOCATIONAL-TECHNICAL EDUCATION</v>
      </c>
      <c r="T685" s="3" t="str">
        <f t="shared" si="87"/>
        <v>Y</v>
      </c>
      <c r="U685">
        <f>+VLOOKUP(R685,'FY21 P13 Allotment memo'!O:O,1,FALSE)</f>
        <v>6000</v>
      </c>
      <c r="V685"/>
      <c r="W685"/>
      <c r="X685"/>
      <c r="Y685"/>
      <c r="Z685"/>
    </row>
    <row r="686" spans="1:26">
      <c r="A686">
        <v>10</v>
      </c>
      <c r="B686" t="s">
        <v>1189</v>
      </c>
      <c r="C686" t="s">
        <v>1053</v>
      </c>
      <c r="D686">
        <v>91</v>
      </c>
      <c r="E686">
        <v>0</v>
      </c>
      <c r="F686">
        <v>439.41</v>
      </c>
      <c r="G686" s="2">
        <f t="shared" si="82"/>
        <v>-439.41</v>
      </c>
      <c r="H686" s="3" t="str">
        <f t="shared" si="83"/>
        <v>10</v>
      </c>
      <c r="I686" s="3" t="str">
        <f t="shared" si="84"/>
        <v>004</v>
      </c>
      <c r="J686" s="3">
        <v>4</v>
      </c>
      <c r="K686" s="3" t="str">
        <f>+VLOOKUP(J686,'Dimension descriptions'!P:R,3,FALSE)</f>
        <v>Educator Salary Adjustment</v>
      </c>
      <c r="L686" s="3" t="str">
        <f t="shared" si="85"/>
        <v>6870</v>
      </c>
      <c r="M686" s="10">
        <v>6870</v>
      </c>
      <c r="N686" s="3" t="str">
        <f t="shared" si="80"/>
        <v>1000</v>
      </c>
      <c r="O686" s="3" t="str">
        <f t="shared" si="81"/>
        <v>210</v>
      </c>
      <c r="P686" s="3" t="str">
        <f t="shared" si="86"/>
        <v>2</v>
      </c>
      <c r="Q686" s="11">
        <f>+VLOOKUP(M686,'Dimension descriptions'!K:M,2,FALSE)</f>
        <v>6000</v>
      </c>
      <c r="R686" s="33">
        <v>6000</v>
      </c>
      <c r="S686" s="11" t="str">
        <f>+VLOOKUP(R686,'Dimension descriptions'!K:M,3)</f>
        <v>VOCATIONAL-TECHNICAL EDUCATION</v>
      </c>
      <c r="T686" s="3" t="str">
        <f t="shared" si="87"/>
        <v>Y</v>
      </c>
      <c r="U686">
        <f>+VLOOKUP(R686,'FY21 P13 Allotment memo'!O:O,1,FALSE)</f>
        <v>6000</v>
      </c>
      <c r="V686"/>
      <c r="W686"/>
      <c r="X686"/>
      <c r="Y686"/>
      <c r="Z686"/>
    </row>
    <row r="687" spans="1:26">
      <c r="A687">
        <v>10</v>
      </c>
      <c r="B687" t="s">
        <v>1190</v>
      </c>
      <c r="C687" t="s">
        <v>1055</v>
      </c>
      <c r="D687">
        <v>91</v>
      </c>
      <c r="E687">
        <v>0</v>
      </c>
      <c r="F687">
        <v>151.49</v>
      </c>
      <c r="G687" s="2">
        <f t="shared" si="82"/>
        <v>-151.49</v>
      </c>
      <c r="H687" s="3" t="str">
        <f t="shared" si="83"/>
        <v>10</v>
      </c>
      <c r="I687" s="3" t="str">
        <f t="shared" si="84"/>
        <v>004</v>
      </c>
      <c r="J687" s="3">
        <v>4</v>
      </c>
      <c r="K687" s="3" t="str">
        <f>+VLOOKUP(J687,'Dimension descriptions'!P:R,3,FALSE)</f>
        <v>Educator Salary Adjustment</v>
      </c>
      <c r="L687" s="3" t="str">
        <f t="shared" si="85"/>
        <v>6870</v>
      </c>
      <c r="M687" s="10">
        <v>6870</v>
      </c>
      <c r="N687" s="3" t="str">
        <f t="shared" si="80"/>
        <v>1000</v>
      </c>
      <c r="O687" s="3" t="str">
        <f t="shared" si="81"/>
        <v>220</v>
      </c>
      <c r="P687" s="3" t="str">
        <f t="shared" si="86"/>
        <v>2</v>
      </c>
      <c r="Q687" s="11">
        <f>+VLOOKUP(M687,'Dimension descriptions'!K:M,2,FALSE)</f>
        <v>6000</v>
      </c>
      <c r="R687" s="33">
        <v>6000</v>
      </c>
      <c r="S687" s="11" t="str">
        <f>+VLOOKUP(R687,'Dimension descriptions'!K:M,3)</f>
        <v>VOCATIONAL-TECHNICAL EDUCATION</v>
      </c>
      <c r="T687" s="3" t="str">
        <f t="shared" si="87"/>
        <v>Y</v>
      </c>
      <c r="U687">
        <f>+VLOOKUP(R687,'FY21 P13 Allotment memo'!O:O,1,FALSE)</f>
        <v>6000</v>
      </c>
      <c r="V687"/>
      <c r="W687"/>
      <c r="X687"/>
      <c r="Y687"/>
      <c r="Z687"/>
    </row>
    <row r="688" spans="1:26">
      <c r="A688">
        <v>10</v>
      </c>
      <c r="B688" t="s">
        <v>1191</v>
      </c>
      <c r="C688" t="s">
        <v>1049</v>
      </c>
      <c r="D688">
        <v>91</v>
      </c>
      <c r="E688">
        <v>0</v>
      </c>
      <c r="F688">
        <v>673.27</v>
      </c>
      <c r="G688" s="2">
        <f t="shared" si="82"/>
        <v>-673.27</v>
      </c>
      <c r="H688" s="3" t="str">
        <f t="shared" si="83"/>
        <v>10</v>
      </c>
      <c r="I688" s="3" t="str">
        <f t="shared" si="84"/>
        <v>004</v>
      </c>
      <c r="J688" s="3">
        <v>4</v>
      </c>
      <c r="K688" s="3" t="str">
        <f>+VLOOKUP(J688,'Dimension descriptions'!P:R,3,FALSE)</f>
        <v>Educator Salary Adjustment</v>
      </c>
      <c r="L688" s="3" t="str">
        <f t="shared" si="85"/>
        <v>6970</v>
      </c>
      <c r="M688" s="10">
        <v>6970</v>
      </c>
      <c r="N688" s="3" t="str">
        <f t="shared" si="80"/>
        <v>1000</v>
      </c>
      <c r="O688" s="3" t="str">
        <f t="shared" si="81"/>
        <v>131</v>
      </c>
      <c r="P688" s="3" t="str">
        <f t="shared" si="86"/>
        <v>1</v>
      </c>
      <c r="Q688" s="11">
        <f>+VLOOKUP(M688,'Dimension descriptions'!K:M,2,FALSE)</f>
        <v>6900</v>
      </c>
      <c r="R688" s="33">
        <v>6900</v>
      </c>
      <c r="S688" s="11" t="str">
        <f>+VLOOKUP(R688,'Dimension descriptions'!K:M,3)</f>
        <v>SUPPORT SERVICES</v>
      </c>
      <c r="T688" s="3" t="str">
        <f t="shared" si="87"/>
        <v>Y</v>
      </c>
      <c r="U688" t="e">
        <f>+VLOOKUP(R688,'FY21 P13 Allotment memo'!O:O,1,FALSE)</f>
        <v>#N/A</v>
      </c>
      <c r="V688"/>
      <c r="W688"/>
      <c r="X688"/>
      <c r="Y688"/>
      <c r="Z688"/>
    </row>
    <row r="689" spans="1:26">
      <c r="A689">
        <v>10</v>
      </c>
      <c r="B689" t="s">
        <v>1192</v>
      </c>
      <c r="C689" t="s">
        <v>1053</v>
      </c>
      <c r="D689">
        <v>91</v>
      </c>
      <c r="E689">
        <v>0</v>
      </c>
      <c r="F689">
        <v>149.4</v>
      </c>
      <c r="G689" s="2">
        <f t="shared" si="82"/>
        <v>-149.4</v>
      </c>
      <c r="H689" s="3" t="str">
        <f t="shared" si="83"/>
        <v>10</v>
      </c>
      <c r="I689" s="3" t="str">
        <f t="shared" si="84"/>
        <v>004</v>
      </c>
      <c r="J689" s="3">
        <v>4</v>
      </c>
      <c r="K689" s="3" t="str">
        <f>+VLOOKUP(J689,'Dimension descriptions'!P:R,3,FALSE)</f>
        <v>Educator Salary Adjustment</v>
      </c>
      <c r="L689" s="3" t="str">
        <f t="shared" si="85"/>
        <v>6970</v>
      </c>
      <c r="M689" s="10">
        <v>6970</v>
      </c>
      <c r="N689" s="3" t="str">
        <f t="shared" si="80"/>
        <v>1000</v>
      </c>
      <c r="O689" s="3" t="str">
        <f t="shared" si="81"/>
        <v>210</v>
      </c>
      <c r="P689" s="3" t="str">
        <f t="shared" si="86"/>
        <v>2</v>
      </c>
      <c r="Q689" s="11">
        <f>+VLOOKUP(M689,'Dimension descriptions'!K:M,2,FALSE)</f>
        <v>6900</v>
      </c>
      <c r="R689" s="33">
        <v>6900</v>
      </c>
      <c r="S689" s="11" t="str">
        <f>+VLOOKUP(R689,'Dimension descriptions'!K:M,3)</f>
        <v>SUPPORT SERVICES</v>
      </c>
      <c r="T689" s="3" t="str">
        <f t="shared" si="87"/>
        <v>Y</v>
      </c>
      <c r="U689" t="e">
        <f>+VLOOKUP(R689,'FY21 P13 Allotment memo'!O:O,1,FALSE)</f>
        <v>#N/A</v>
      </c>
      <c r="V689"/>
      <c r="W689"/>
      <c r="X689"/>
      <c r="Y689"/>
      <c r="Z689"/>
    </row>
    <row r="690" spans="1:26">
      <c r="A690">
        <v>10</v>
      </c>
      <c r="B690" t="s">
        <v>1193</v>
      </c>
      <c r="C690" t="s">
        <v>1055</v>
      </c>
      <c r="D690">
        <v>91</v>
      </c>
      <c r="E690">
        <v>0</v>
      </c>
      <c r="F690">
        <v>51.51</v>
      </c>
      <c r="G690" s="2">
        <f t="shared" si="82"/>
        <v>-51.51</v>
      </c>
      <c r="H690" s="3" t="str">
        <f t="shared" si="83"/>
        <v>10</v>
      </c>
      <c r="I690" s="3" t="str">
        <f t="shared" si="84"/>
        <v>004</v>
      </c>
      <c r="J690" s="3">
        <v>4</v>
      </c>
      <c r="K690" s="3" t="str">
        <f>+VLOOKUP(J690,'Dimension descriptions'!P:R,3,FALSE)</f>
        <v>Educator Salary Adjustment</v>
      </c>
      <c r="L690" s="3" t="str">
        <f t="shared" si="85"/>
        <v>6970</v>
      </c>
      <c r="M690" s="10">
        <v>6970</v>
      </c>
      <c r="N690" s="3" t="str">
        <f t="shared" si="80"/>
        <v>1000</v>
      </c>
      <c r="O690" s="3" t="str">
        <f t="shared" si="81"/>
        <v>220</v>
      </c>
      <c r="P690" s="3" t="str">
        <f t="shared" si="86"/>
        <v>2</v>
      </c>
      <c r="Q690" s="11">
        <f>+VLOOKUP(M690,'Dimension descriptions'!K:M,2,FALSE)</f>
        <v>6900</v>
      </c>
      <c r="R690" s="33">
        <v>6900</v>
      </c>
      <c r="S690" s="11" t="str">
        <f>+VLOOKUP(R690,'Dimension descriptions'!K:M,3)</f>
        <v>SUPPORT SERVICES</v>
      </c>
      <c r="T690" s="3" t="str">
        <f t="shared" si="87"/>
        <v>Y</v>
      </c>
      <c r="U690" t="e">
        <f>+VLOOKUP(R690,'FY21 P13 Allotment memo'!O:O,1,FALSE)</f>
        <v>#N/A</v>
      </c>
      <c r="V690"/>
      <c r="W690"/>
      <c r="X690"/>
      <c r="Y690"/>
      <c r="Z690"/>
    </row>
    <row r="691" spans="1:26">
      <c r="A691">
        <v>10</v>
      </c>
      <c r="B691" t="s">
        <v>1194</v>
      </c>
      <c r="C691" t="s">
        <v>1049</v>
      </c>
      <c r="D691">
        <v>91</v>
      </c>
      <c r="E691">
        <v>0</v>
      </c>
      <c r="F691">
        <v>3960.42</v>
      </c>
      <c r="G691" s="2">
        <f t="shared" si="82"/>
        <v>-3960.42</v>
      </c>
      <c r="H691" s="3" t="str">
        <f t="shared" si="83"/>
        <v>10</v>
      </c>
      <c r="I691" s="3" t="str">
        <f t="shared" si="84"/>
        <v>004</v>
      </c>
      <c r="J691" s="3">
        <v>4</v>
      </c>
      <c r="K691" s="3" t="str">
        <f>+VLOOKUP(J691,'Dimension descriptions'!P:R,3,FALSE)</f>
        <v>Educator Salary Adjustment</v>
      </c>
      <c r="L691" s="3" t="str">
        <f t="shared" si="85"/>
        <v>7350</v>
      </c>
      <c r="M691" s="10">
        <v>7350</v>
      </c>
      <c r="N691" s="3" t="str">
        <f t="shared" si="80"/>
        <v>1000</v>
      </c>
      <c r="O691" s="3" t="str">
        <f t="shared" si="81"/>
        <v>131</v>
      </c>
      <c r="P691" s="3" t="str">
        <f t="shared" si="86"/>
        <v>1</v>
      </c>
      <c r="Q691" s="11">
        <f>+VLOOKUP(M691,'Dimension descriptions'!K:M,2,FALSE)</f>
        <v>7350</v>
      </c>
      <c r="R691" s="33">
        <v>7350</v>
      </c>
      <c r="S691" s="11" t="str">
        <f>+VLOOKUP(R691,'Dimension descriptions'!K:M,3)</f>
        <v>HR READINESS GRANT</v>
      </c>
      <c r="T691" s="3" t="str">
        <f t="shared" si="87"/>
        <v>N</v>
      </c>
      <c r="U691" t="e">
        <f>+VLOOKUP(R691,'FY21 P13 Allotment memo'!O:O,1,FALSE)</f>
        <v>#N/A</v>
      </c>
      <c r="V691"/>
      <c r="W691"/>
      <c r="X691"/>
      <c r="Y691"/>
      <c r="Z691"/>
    </row>
    <row r="692" spans="1:26">
      <c r="A692">
        <v>10</v>
      </c>
      <c r="B692" t="s">
        <v>1195</v>
      </c>
      <c r="C692" t="s">
        <v>1053</v>
      </c>
      <c r="D692">
        <v>91</v>
      </c>
      <c r="E692">
        <v>0</v>
      </c>
      <c r="F692">
        <v>878.82</v>
      </c>
      <c r="G692" s="2">
        <f t="shared" si="82"/>
        <v>-878.82</v>
      </c>
      <c r="H692" s="3" t="str">
        <f t="shared" si="83"/>
        <v>10</v>
      </c>
      <c r="I692" s="3" t="str">
        <f t="shared" si="84"/>
        <v>004</v>
      </c>
      <c r="J692" s="3">
        <v>4</v>
      </c>
      <c r="K692" s="3" t="str">
        <f>+VLOOKUP(J692,'Dimension descriptions'!P:R,3,FALSE)</f>
        <v>Educator Salary Adjustment</v>
      </c>
      <c r="L692" s="3" t="str">
        <f t="shared" si="85"/>
        <v>7350</v>
      </c>
      <c r="M692" s="10">
        <v>7350</v>
      </c>
      <c r="N692" s="3" t="str">
        <f t="shared" si="80"/>
        <v>1000</v>
      </c>
      <c r="O692" s="3" t="str">
        <f t="shared" si="81"/>
        <v>210</v>
      </c>
      <c r="P692" s="3" t="str">
        <f t="shared" si="86"/>
        <v>2</v>
      </c>
      <c r="Q692" s="11">
        <f>+VLOOKUP(M692,'Dimension descriptions'!K:M,2,FALSE)</f>
        <v>7350</v>
      </c>
      <c r="R692" s="33">
        <v>7350</v>
      </c>
      <c r="S692" s="11" t="str">
        <f>+VLOOKUP(R692,'Dimension descriptions'!K:M,3)</f>
        <v>HR READINESS GRANT</v>
      </c>
      <c r="T692" s="3" t="str">
        <f t="shared" si="87"/>
        <v>N</v>
      </c>
      <c r="U692" t="e">
        <f>+VLOOKUP(R692,'FY21 P13 Allotment memo'!O:O,1,FALSE)</f>
        <v>#N/A</v>
      </c>
      <c r="V692"/>
      <c r="W692"/>
      <c r="X692"/>
      <c r="Y692"/>
      <c r="Z692"/>
    </row>
    <row r="693" spans="1:26">
      <c r="A693">
        <v>10</v>
      </c>
      <c r="B693" t="s">
        <v>1196</v>
      </c>
      <c r="C693" t="s">
        <v>1055</v>
      </c>
      <c r="D693">
        <v>91</v>
      </c>
      <c r="E693">
        <v>0</v>
      </c>
      <c r="F693">
        <v>302.97000000000003</v>
      </c>
      <c r="G693" s="2">
        <f t="shared" si="82"/>
        <v>-302.97000000000003</v>
      </c>
      <c r="H693" s="3" t="str">
        <f t="shared" si="83"/>
        <v>10</v>
      </c>
      <c r="I693" s="3" t="str">
        <f t="shared" si="84"/>
        <v>004</v>
      </c>
      <c r="J693" s="3">
        <v>4</v>
      </c>
      <c r="K693" s="3" t="str">
        <f>+VLOOKUP(J693,'Dimension descriptions'!P:R,3,FALSE)</f>
        <v>Educator Salary Adjustment</v>
      </c>
      <c r="L693" s="3" t="str">
        <f t="shared" si="85"/>
        <v>7350</v>
      </c>
      <c r="M693" s="10">
        <v>7350</v>
      </c>
      <c r="N693" s="3" t="str">
        <f t="shared" si="80"/>
        <v>1000</v>
      </c>
      <c r="O693" s="3" t="str">
        <f t="shared" si="81"/>
        <v>220</v>
      </c>
      <c r="P693" s="3" t="str">
        <f t="shared" si="86"/>
        <v>2</v>
      </c>
      <c r="Q693" s="11">
        <f>+VLOOKUP(M693,'Dimension descriptions'!K:M,2,FALSE)</f>
        <v>7350</v>
      </c>
      <c r="R693" s="33">
        <v>7350</v>
      </c>
      <c r="S693" s="11" t="str">
        <f>+VLOOKUP(R693,'Dimension descriptions'!K:M,3)</f>
        <v>HR READINESS GRANT</v>
      </c>
      <c r="T693" s="3" t="str">
        <f t="shared" si="87"/>
        <v>N</v>
      </c>
      <c r="U693" t="e">
        <f>+VLOOKUP(R693,'FY21 P13 Allotment memo'!O:O,1,FALSE)</f>
        <v>#N/A</v>
      </c>
      <c r="V693"/>
      <c r="W693"/>
      <c r="X693"/>
      <c r="Y693"/>
      <c r="Z693"/>
    </row>
    <row r="694" spans="1:26">
      <c r="A694">
        <v>10</v>
      </c>
      <c r="B694" t="s">
        <v>1197</v>
      </c>
      <c r="C694" t="s">
        <v>1049</v>
      </c>
      <c r="D694">
        <v>91</v>
      </c>
      <c r="E694">
        <v>0</v>
      </c>
      <c r="F694">
        <v>3960.42</v>
      </c>
      <c r="G694" s="2">
        <f t="shared" si="82"/>
        <v>-3960.42</v>
      </c>
      <c r="H694" s="3" t="str">
        <f t="shared" si="83"/>
        <v>10</v>
      </c>
      <c r="I694" s="3" t="str">
        <f t="shared" si="84"/>
        <v>004</v>
      </c>
      <c r="J694" s="3">
        <v>4</v>
      </c>
      <c r="K694" s="3" t="str">
        <f>+VLOOKUP(J694,'Dimension descriptions'!P:R,3,FALSE)</f>
        <v>Educator Salary Adjustment</v>
      </c>
      <c r="L694" s="3" t="str">
        <f t="shared" si="85"/>
        <v>7401</v>
      </c>
      <c r="M694" s="10">
        <v>7401</v>
      </c>
      <c r="N694" s="3" t="str">
        <f t="shared" si="80"/>
        <v>1000</v>
      </c>
      <c r="O694" s="3" t="str">
        <f t="shared" si="81"/>
        <v>131</v>
      </c>
      <c r="P694" s="3" t="str">
        <f t="shared" si="86"/>
        <v>1</v>
      </c>
      <c r="Q694" s="11">
        <f>+VLOOKUP(M694,'Dimension descriptions'!K:M,2,FALSE)</f>
        <v>7401</v>
      </c>
      <c r="R694" s="33">
        <v>7401</v>
      </c>
      <c r="S694" s="11" t="str">
        <f>+VLOOKUP(R694,'Dimension descriptions'!K:M,3)</f>
        <v>CTE Federal Perkins -Formula</v>
      </c>
      <c r="T694" s="3" t="str">
        <f t="shared" si="87"/>
        <v>N</v>
      </c>
      <c r="U694">
        <f>+VLOOKUP(R694,'FY21 P13 Allotment memo'!O:O,1,FALSE)</f>
        <v>7401</v>
      </c>
      <c r="V694"/>
      <c r="W694"/>
      <c r="X694"/>
      <c r="Y694"/>
      <c r="Z694"/>
    </row>
    <row r="695" spans="1:26">
      <c r="A695">
        <v>10</v>
      </c>
      <c r="B695" t="s">
        <v>1198</v>
      </c>
      <c r="C695" t="s">
        <v>1053</v>
      </c>
      <c r="D695">
        <v>91</v>
      </c>
      <c r="E695">
        <v>0</v>
      </c>
      <c r="F695">
        <v>878.82</v>
      </c>
      <c r="G695" s="2">
        <f t="shared" si="82"/>
        <v>-878.82</v>
      </c>
      <c r="H695" s="3" t="str">
        <f t="shared" si="83"/>
        <v>10</v>
      </c>
      <c r="I695" s="3" t="str">
        <f t="shared" si="84"/>
        <v>004</v>
      </c>
      <c r="J695" s="3">
        <v>4</v>
      </c>
      <c r="K695" s="3" t="str">
        <f>+VLOOKUP(J695,'Dimension descriptions'!P:R,3,FALSE)</f>
        <v>Educator Salary Adjustment</v>
      </c>
      <c r="L695" s="3" t="str">
        <f t="shared" si="85"/>
        <v>7401</v>
      </c>
      <c r="M695" s="10">
        <v>7401</v>
      </c>
      <c r="N695" s="3" t="str">
        <f t="shared" si="80"/>
        <v>1000</v>
      </c>
      <c r="O695" s="3" t="str">
        <f t="shared" si="81"/>
        <v>210</v>
      </c>
      <c r="P695" s="3" t="str">
        <f t="shared" si="86"/>
        <v>2</v>
      </c>
      <c r="Q695" s="11">
        <f>+VLOOKUP(M695,'Dimension descriptions'!K:M,2,FALSE)</f>
        <v>7401</v>
      </c>
      <c r="R695" s="33">
        <v>7401</v>
      </c>
      <c r="S695" s="11" t="str">
        <f>+VLOOKUP(R695,'Dimension descriptions'!K:M,3)</f>
        <v>CTE Federal Perkins -Formula</v>
      </c>
      <c r="T695" s="3" t="str">
        <f t="shared" si="87"/>
        <v>N</v>
      </c>
      <c r="U695">
        <f>+VLOOKUP(R695,'FY21 P13 Allotment memo'!O:O,1,FALSE)</f>
        <v>7401</v>
      </c>
      <c r="V695"/>
      <c r="W695"/>
      <c r="X695"/>
      <c r="Y695"/>
      <c r="Z695"/>
    </row>
    <row r="696" spans="1:26">
      <c r="A696">
        <v>10</v>
      </c>
      <c r="B696" t="s">
        <v>1199</v>
      </c>
      <c r="C696" t="s">
        <v>1055</v>
      </c>
      <c r="D696">
        <v>91</v>
      </c>
      <c r="E696">
        <v>0</v>
      </c>
      <c r="F696">
        <v>302.98</v>
      </c>
      <c r="G696" s="2">
        <f t="shared" si="82"/>
        <v>-302.98</v>
      </c>
      <c r="H696" s="3" t="str">
        <f t="shared" si="83"/>
        <v>10</v>
      </c>
      <c r="I696" s="3" t="str">
        <f t="shared" si="84"/>
        <v>004</v>
      </c>
      <c r="J696" s="3">
        <v>4</v>
      </c>
      <c r="K696" s="3" t="str">
        <f>+VLOOKUP(J696,'Dimension descriptions'!P:R,3,FALSE)</f>
        <v>Educator Salary Adjustment</v>
      </c>
      <c r="L696" s="3" t="str">
        <f t="shared" si="85"/>
        <v>7401</v>
      </c>
      <c r="M696" s="10">
        <v>7401</v>
      </c>
      <c r="N696" s="3" t="str">
        <f t="shared" si="80"/>
        <v>1000</v>
      </c>
      <c r="O696" s="3" t="str">
        <f t="shared" si="81"/>
        <v>220</v>
      </c>
      <c r="P696" s="3" t="str">
        <f t="shared" si="86"/>
        <v>2</v>
      </c>
      <c r="Q696" s="11">
        <f>+VLOOKUP(M696,'Dimension descriptions'!K:M,2,FALSE)</f>
        <v>7401</v>
      </c>
      <c r="R696" s="33">
        <v>7401</v>
      </c>
      <c r="S696" s="11" t="str">
        <f>+VLOOKUP(R696,'Dimension descriptions'!K:M,3)</f>
        <v>CTE Federal Perkins -Formula</v>
      </c>
      <c r="T696" s="3" t="str">
        <f t="shared" si="87"/>
        <v>N</v>
      </c>
      <c r="U696">
        <f>+VLOOKUP(R696,'FY21 P13 Allotment memo'!O:O,1,FALSE)</f>
        <v>7401</v>
      </c>
      <c r="V696"/>
      <c r="W696"/>
      <c r="X696"/>
      <c r="Y696"/>
      <c r="Z696"/>
    </row>
    <row r="697" spans="1:26">
      <c r="A697">
        <v>10</v>
      </c>
      <c r="B697" t="s">
        <v>1200</v>
      </c>
      <c r="C697" t="s">
        <v>1049</v>
      </c>
      <c r="D697">
        <v>91</v>
      </c>
      <c r="E697">
        <v>0</v>
      </c>
      <c r="F697">
        <v>23762.52</v>
      </c>
      <c r="G697" s="2">
        <f t="shared" si="82"/>
        <v>-23762.52</v>
      </c>
      <c r="H697" s="3" t="str">
        <f t="shared" si="83"/>
        <v>10</v>
      </c>
      <c r="I697" s="3" t="str">
        <f t="shared" si="84"/>
        <v>004</v>
      </c>
      <c r="J697" s="3">
        <v>4</v>
      </c>
      <c r="K697" s="3" t="str">
        <f>+VLOOKUP(J697,'Dimension descriptions'!P:R,3,FALSE)</f>
        <v>Educator Salary Adjustment</v>
      </c>
      <c r="L697" s="3" t="str">
        <f t="shared" si="85"/>
        <v>7524</v>
      </c>
      <c r="M697" s="10">
        <v>7524</v>
      </c>
      <c r="N697" s="3" t="str">
        <f t="shared" si="80"/>
        <v>1000</v>
      </c>
      <c r="O697" s="3" t="str">
        <f t="shared" si="81"/>
        <v>131</v>
      </c>
      <c r="P697" s="3" t="str">
        <f t="shared" si="86"/>
        <v>1</v>
      </c>
      <c r="Q697" s="11">
        <f>+VLOOKUP(M697,'Dimension descriptions'!K:M,2,FALSE)</f>
        <v>7524</v>
      </c>
      <c r="R697" s="33">
        <v>7524</v>
      </c>
      <c r="S697" s="11" t="str">
        <f>+VLOOKUP(R697,'Dimension descriptions'!K:M,3)</f>
        <v>FEDERAL IDEA-B PL</v>
      </c>
      <c r="T697" s="3" t="str">
        <f t="shared" si="87"/>
        <v>N</v>
      </c>
      <c r="U697">
        <f>+VLOOKUP(R697,'FY21 P13 Allotment memo'!O:O,1,FALSE)</f>
        <v>7524</v>
      </c>
      <c r="V697"/>
      <c r="W697"/>
      <c r="X697"/>
      <c r="Y697"/>
      <c r="Z697"/>
    </row>
    <row r="698" spans="1:26">
      <c r="A698">
        <v>10</v>
      </c>
      <c r="B698" t="s">
        <v>1201</v>
      </c>
      <c r="C698" t="s">
        <v>1053</v>
      </c>
      <c r="D698">
        <v>91</v>
      </c>
      <c r="E698">
        <v>0</v>
      </c>
      <c r="F698">
        <v>5272.92</v>
      </c>
      <c r="G698" s="2">
        <f t="shared" si="82"/>
        <v>-5272.92</v>
      </c>
      <c r="H698" s="3" t="str">
        <f t="shared" si="83"/>
        <v>10</v>
      </c>
      <c r="I698" s="3" t="str">
        <f t="shared" si="84"/>
        <v>004</v>
      </c>
      <c r="J698" s="3">
        <v>4</v>
      </c>
      <c r="K698" s="3" t="str">
        <f>+VLOOKUP(J698,'Dimension descriptions'!P:R,3,FALSE)</f>
        <v>Educator Salary Adjustment</v>
      </c>
      <c r="L698" s="3" t="str">
        <f t="shared" si="85"/>
        <v>7524</v>
      </c>
      <c r="M698" s="10">
        <v>7524</v>
      </c>
      <c r="N698" s="3" t="str">
        <f t="shared" si="80"/>
        <v>1000</v>
      </c>
      <c r="O698" s="3" t="str">
        <f t="shared" si="81"/>
        <v>210</v>
      </c>
      <c r="P698" s="3" t="str">
        <f t="shared" si="86"/>
        <v>2</v>
      </c>
      <c r="Q698" s="11">
        <f>+VLOOKUP(M698,'Dimension descriptions'!K:M,2,FALSE)</f>
        <v>7524</v>
      </c>
      <c r="R698" s="33">
        <v>7524</v>
      </c>
      <c r="S698" s="11" t="str">
        <f>+VLOOKUP(R698,'Dimension descriptions'!K:M,3)</f>
        <v>FEDERAL IDEA-B PL</v>
      </c>
      <c r="T698" s="3" t="str">
        <f t="shared" si="87"/>
        <v>N</v>
      </c>
      <c r="U698">
        <f>+VLOOKUP(R698,'FY21 P13 Allotment memo'!O:O,1,FALSE)</f>
        <v>7524</v>
      </c>
      <c r="V698"/>
      <c r="W698"/>
      <c r="X698"/>
      <c r="Y698"/>
      <c r="Z698"/>
    </row>
    <row r="699" spans="1:26">
      <c r="A699">
        <v>10</v>
      </c>
      <c r="B699" t="s">
        <v>1202</v>
      </c>
      <c r="C699" t="s">
        <v>1055</v>
      </c>
      <c r="D699">
        <v>91</v>
      </c>
      <c r="E699">
        <v>0</v>
      </c>
      <c r="F699">
        <v>1817.82</v>
      </c>
      <c r="G699" s="2">
        <f t="shared" si="82"/>
        <v>-1817.82</v>
      </c>
      <c r="H699" s="3" t="str">
        <f t="shared" si="83"/>
        <v>10</v>
      </c>
      <c r="I699" s="3" t="str">
        <f t="shared" si="84"/>
        <v>004</v>
      </c>
      <c r="J699" s="3">
        <v>4</v>
      </c>
      <c r="K699" s="3" t="str">
        <f>+VLOOKUP(J699,'Dimension descriptions'!P:R,3,FALSE)</f>
        <v>Educator Salary Adjustment</v>
      </c>
      <c r="L699" s="3" t="str">
        <f t="shared" si="85"/>
        <v>7524</v>
      </c>
      <c r="M699" s="10">
        <v>7524</v>
      </c>
      <c r="N699" s="3" t="str">
        <f t="shared" si="80"/>
        <v>1000</v>
      </c>
      <c r="O699" s="3" t="str">
        <f t="shared" si="81"/>
        <v>220</v>
      </c>
      <c r="P699" s="3" t="str">
        <f t="shared" si="86"/>
        <v>2</v>
      </c>
      <c r="Q699" s="11">
        <f>+VLOOKUP(M699,'Dimension descriptions'!K:M,2,FALSE)</f>
        <v>7524</v>
      </c>
      <c r="R699" s="33">
        <v>7524</v>
      </c>
      <c r="S699" s="11" t="str">
        <f>+VLOOKUP(R699,'Dimension descriptions'!K:M,3)</f>
        <v>FEDERAL IDEA-B PL</v>
      </c>
      <c r="T699" s="3" t="str">
        <f t="shared" si="87"/>
        <v>N</v>
      </c>
      <c r="U699">
        <f>+VLOOKUP(R699,'FY21 P13 Allotment memo'!O:O,1,FALSE)</f>
        <v>7524</v>
      </c>
      <c r="V699"/>
      <c r="W699"/>
      <c r="X699"/>
      <c r="Y699"/>
      <c r="Z699"/>
    </row>
    <row r="700" spans="1:26">
      <c r="A700">
        <v>10</v>
      </c>
      <c r="B700" t="s">
        <v>1203</v>
      </c>
      <c r="C700" t="s">
        <v>1049</v>
      </c>
      <c r="D700">
        <v>91</v>
      </c>
      <c r="E700">
        <v>0</v>
      </c>
      <c r="F700">
        <v>7178.26</v>
      </c>
      <c r="G700" s="2">
        <f t="shared" si="82"/>
        <v>-7178.26</v>
      </c>
      <c r="H700" s="3" t="str">
        <f t="shared" si="83"/>
        <v>10</v>
      </c>
      <c r="I700" s="3" t="str">
        <f t="shared" si="84"/>
        <v>004</v>
      </c>
      <c r="J700" s="3">
        <v>4</v>
      </c>
      <c r="K700" s="3" t="str">
        <f>+VLOOKUP(J700,'Dimension descriptions'!P:R,3,FALSE)</f>
        <v>Educator Salary Adjustment</v>
      </c>
      <c r="L700" s="3" t="str">
        <f t="shared" si="85"/>
        <v>7711</v>
      </c>
      <c r="M700" s="10">
        <v>7711</v>
      </c>
      <c r="N700" s="3" t="str">
        <f t="shared" si="80"/>
        <v>1000</v>
      </c>
      <c r="O700" s="3" t="str">
        <f t="shared" si="81"/>
        <v>131</v>
      </c>
      <c r="P700" s="3" t="str">
        <f t="shared" si="86"/>
        <v>1</v>
      </c>
      <c r="Q700" s="11">
        <f>+VLOOKUP(M700,'Dimension descriptions'!K:M,2,FALSE)</f>
        <v>7710</v>
      </c>
      <c r="R700" s="33">
        <v>7710</v>
      </c>
      <c r="S700" s="11" t="str">
        <f>+VLOOKUP(R700,'Dimension descriptions'!K:M,3)</f>
        <v>GEAR UP</v>
      </c>
      <c r="T700" s="3" t="str">
        <f t="shared" si="87"/>
        <v>Y</v>
      </c>
      <c r="U700" t="e">
        <f>+VLOOKUP(R700,'FY21 P13 Allotment memo'!O:O,1,FALSE)</f>
        <v>#N/A</v>
      </c>
      <c r="V700"/>
      <c r="W700"/>
      <c r="X700"/>
      <c r="Y700"/>
      <c r="Z700"/>
    </row>
    <row r="701" spans="1:26">
      <c r="A701">
        <v>10</v>
      </c>
      <c r="B701" t="s">
        <v>1204</v>
      </c>
      <c r="C701" t="s">
        <v>1053</v>
      </c>
      <c r="D701">
        <v>91</v>
      </c>
      <c r="E701">
        <v>0</v>
      </c>
      <c r="F701">
        <v>1592.86</v>
      </c>
      <c r="G701" s="2">
        <f t="shared" si="82"/>
        <v>-1592.86</v>
      </c>
      <c r="H701" s="3" t="str">
        <f t="shared" si="83"/>
        <v>10</v>
      </c>
      <c r="I701" s="3" t="str">
        <f t="shared" si="84"/>
        <v>004</v>
      </c>
      <c r="J701" s="3">
        <v>4</v>
      </c>
      <c r="K701" s="3" t="str">
        <f>+VLOOKUP(J701,'Dimension descriptions'!P:R,3,FALSE)</f>
        <v>Educator Salary Adjustment</v>
      </c>
      <c r="L701" s="3" t="str">
        <f t="shared" si="85"/>
        <v>7711</v>
      </c>
      <c r="M701" s="10">
        <v>7711</v>
      </c>
      <c r="N701" s="3" t="str">
        <f t="shared" si="80"/>
        <v>1000</v>
      </c>
      <c r="O701" s="3" t="str">
        <f t="shared" si="81"/>
        <v>210</v>
      </c>
      <c r="P701" s="3" t="str">
        <f t="shared" si="86"/>
        <v>2</v>
      </c>
      <c r="Q701" s="11">
        <f>+VLOOKUP(M701,'Dimension descriptions'!K:M,2,FALSE)</f>
        <v>7710</v>
      </c>
      <c r="R701" s="33">
        <v>7710</v>
      </c>
      <c r="S701" s="11" t="str">
        <f>+VLOOKUP(R701,'Dimension descriptions'!K:M,3)</f>
        <v>GEAR UP</v>
      </c>
      <c r="T701" s="3" t="str">
        <f t="shared" si="87"/>
        <v>Y</v>
      </c>
      <c r="U701" t="e">
        <f>+VLOOKUP(R701,'FY21 P13 Allotment memo'!O:O,1,FALSE)</f>
        <v>#N/A</v>
      </c>
      <c r="V701"/>
      <c r="W701"/>
      <c r="X701"/>
      <c r="Y701"/>
      <c r="Z701"/>
    </row>
    <row r="702" spans="1:26">
      <c r="A702">
        <v>10</v>
      </c>
      <c r="B702" t="s">
        <v>1205</v>
      </c>
      <c r="C702" t="s">
        <v>1055</v>
      </c>
      <c r="D702">
        <v>91</v>
      </c>
      <c r="E702">
        <v>0</v>
      </c>
      <c r="F702">
        <v>549.15</v>
      </c>
      <c r="G702" s="2">
        <f t="shared" si="82"/>
        <v>-549.15</v>
      </c>
      <c r="H702" s="3" t="str">
        <f t="shared" si="83"/>
        <v>10</v>
      </c>
      <c r="I702" s="3" t="str">
        <f t="shared" si="84"/>
        <v>004</v>
      </c>
      <c r="J702" s="3">
        <v>4</v>
      </c>
      <c r="K702" s="3" t="str">
        <f>+VLOOKUP(J702,'Dimension descriptions'!P:R,3,FALSE)</f>
        <v>Educator Salary Adjustment</v>
      </c>
      <c r="L702" s="3" t="str">
        <f t="shared" si="85"/>
        <v>7711</v>
      </c>
      <c r="M702" s="10">
        <v>7711</v>
      </c>
      <c r="N702" s="3" t="str">
        <f t="shared" si="80"/>
        <v>1000</v>
      </c>
      <c r="O702" s="3" t="str">
        <f t="shared" si="81"/>
        <v>220</v>
      </c>
      <c r="P702" s="3" t="str">
        <f t="shared" si="86"/>
        <v>2</v>
      </c>
      <c r="Q702" s="11">
        <f>+VLOOKUP(M702,'Dimension descriptions'!K:M,2,FALSE)</f>
        <v>7710</v>
      </c>
      <c r="R702" s="33">
        <v>7710</v>
      </c>
      <c r="S702" s="11" t="str">
        <f>+VLOOKUP(R702,'Dimension descriptions'!K:M,3)</f>
        <v>GEAR UP</v>
      </c>
      <c r="T702" s="3" t="str">
        <f t="shared" si="87"/>
        <v>Y</v>
      </c>
      <c r="U702" t="e">
        <f>+VLOOKUP(R702,'FY21 P13 Allotment memo'!O:O,1,FALSE)</f>
        <v>#N/A</v>
      </c>
      <c r="V702"/>
      <c r="W702"/>
      <c r="X702"/>
      <c r="Y702"/>
      <c r="Z702"/>
    </row>
    <row r="703" spans="1:26">
      <c r="A703">
        <v>10</v>
      </c>
      <c r="B703" t="s">
        <v>1206</v>
      </c>
      <c r="C703" t="s">
        <v>1049</v>
      </c>
      <c r="D703">
        <v>91</v>
      </c>
      <c r="E703">
        <v>0</v>
      </c>
      <c r="F703">
        <v>6980.22</v>
      </c>
      <c r="G703" s="2">
        <f t="shared" si="82"/>
        <v>-6980.22</v>
      </c>
      <c r="H703" s="3" t="str">
        <f t="shared" si="83"/>
        <v>10</v>
      </c>
      <c r="I703" s="3" t="str">
        <f t="shared" si="84"/>
        <v>004</v>
      </c>
      <c r="J703" s="3">
        <v>4</v>
      </c>
      <c r="K703" s="3" t="str">
        <f>+VLOOKUP(J703,'Dimension descriptions'!P:R,3,FALSE)</f>
        <v>Educator Salary Adjustment</v>
      </c>
      <c r="L703" s="3" t="str">
        <f t="shared" si="85"/>
        <v>7712</v>
      </c>
      <c r="M703" s="10">
        <v>7712</v>
      </c>
      <c r="N703" s="3" t="str">
        <f t="shared" si="80"/>
        <v>1000</v>
      </c>
      <c r="O703" s="3" t="str">
        <f t="shared" si="81"/>
        <v>131</v>
      </c>
      <c r="P703" s="3" t="str">
        <f t="shared" si="86"/>
        <v>1</v>
      </c>
      <c r="Q703" s="11">
        <f>+VLOOKUP(M703,'Dimension descriptions'!K:M,2,FALSE)</f>
        <v>7710</v>
      </c>
      <c r="R703" s="33">
        <v>7710</v>
      </c>
      <c r="S703" s="11" t="str">
        <f>+VLOOKUP(R703,'Dimension descriptions'!K:M,3)</f>
        <v>GEAR UP</v>
      </c>
      <c r="T703" s="3" t="str">
        <f t="shared" si="87"/>
        <v>Y</v>
      </c>
      <c r="U703" t="e">
        <f>+VLOOKUP(R703,'FY21 P13 Allotment memo'!O:O,1,FALSE)</f>
        <v>#N/A</v>
      </c>
      <c r="V703"/>
      <c r="W703"/>
      <c r="X703"/>
      <c r="Y703"/>
      <c r="Z703"/>
    </row>
    <row r="704" spans="1:26">
      <c r="A704">
        <v>10</v>
      </c>
      <c r="B704" t="s">
        <v>1207</v>
      </c>
      <c r="C704" t="s">
        <v>1053</v>
      </c>
      <c r="D704">
        <v>91</v>
      </c>
      <c r="E704">
        <v>0</v>
      </c>
      <c r="F704">
        <v>1548.9</v>
      </c>
      <c r="G704" s="2">
        <f t="shared" si="82"/>
        <v>-1548.9</v>
      </c>
      <c r="H704" s="3" t="str">
        <f t="shared" si="83"/>
        <v>10</v>
      </c>
      <c r="I704" s="3" t="str">
        <f t="shared" si="84"/>
        <v>004</v>
      </c>
      <c r="J704" s="3">
        <v>4</v>
      </c>
      <c r="K704" s="3" t="str">
        <f>+VLOOKUP(J704,'Dimension descriptions'!P:R,3,FALSE)</f>
        <v>Educator Salary Adjustment</v>
      </c>
      <c r="L704" s="3" t="str">
        <f t="shared" si="85"/>
        <v>7712</v>
      </c>
      <c r="M704" s="10">
        <v>7712</v>
      </c>
      <c r="N704" s="3" t="str">
        <f t="shared" si="80"/>
        <v>1000</v>
      </c>
      <c r="O704" s="3" t="str">
        <f t="shared" si="81"/>
        <v>210</v>
      </c>
      <c r="P704" s="3" t="str">
        <f t="shared" si="86"/>
        <v>2</v>
      </c>
      <c r="Q704" s="11">
        <f>+VLOOKUP(M704,'Dimension descriptions'!K:M,2,FALSE)</f>
        <v>7710</v>
      </c>
      <c r="R704" s="33">
        <v>7710</v>
      </c>
      <c r="S704" s="11" t="str">
        <f>+VLOOKUP(R704,'Dimension descriptions'!K:M,3)</f>
        <v>GEAR UP</v>
      </c>
      <c r="T704" s="3" t="str">
        <f t="shared" si="87"/>
        <v>Y</v>
      </c>
      <c r="U704" t="e">
        <f>+VLOOKUP(R704,'FY21 P13 Allotment memo'!O:O,1,FALSE)</f>
        <v>#N/A</v>
      </c>
      <c r="V704"/>
      <c r="W704"/>
      <c r="X704"/>
      <c r="Y704"/>
      <c r="Z704"/>
    </row>
    <row r="705" spans="1:26">
      <c r="A705">
        <v>10</v>
      </c>
      <c r="B705" t="s">
        <v>1208</v>
      </c>
      <c r="C705" t="s">
        <v>1055</v>
      </c>
      <c r="D705">
        <v>91</v>
      </c>
      <c r="E705">
        <v>0</v>
      </c>
      <c r="F705">
        <v>533.98</v>
      </c>
      <c r="G705" s="2">
        <f t="shared" si="82"/>
        <v>-533.98</v>
      </c>
      <c r="H705" s="3" t="str">
        <f t="shared" si="83"/>
        <v>10</v>
      </c>
      <c r="I705" s="3" t="str">
        <f t="shared" si="84"/>
        <v>004</v>
      </c>
      <c r="J705" s="3">
        <v>4</v>
      </c>
      <c r="K705" s="3" t="str">
        <f>+VLOOKUP(J705,'Dimension descriptions'!P:R,3,FALSE)</f>
        <v>Educator Salary Adjustment</v>
      </c>
      <c r="L705" s="3" t="str">
        <f t="shared" si="85"/>
        <v>7712</v>
      </c>
      <c r="M705" s="10">
        <v>7712</v>
      </c>
      <c r="N705" s="3" t="str">
        <f t="shared" si="80"/>
        <v>1000</v>
      </c>
      <c r="O705" s="3" t="str">
        <f t="shared" si="81"/>
        <v>220</v>
      </c>
      <c r="P705" s="3" t="str">
        <f t="shared" si="86"/>
        <v>2</v>
      </c>
      <c r="Q705" s="11">
        <f>+VLOOKUP(M705,'Dimension descriptions'!K:M,2,FALSE)</f>
        <v>7710</v>
      </c>
      <c r="R705" s="33">
        <v>7710</v>
      </c>
      <c r="S705" s="11" t="str">
        <f>+VLOOKUP(R705,'Dimension descriptions'!K:M,3)</f>
        <v>GEAR UP</v>
      </c>
      <c r="T705" s="3" t="str">
        <f t="shared" si="87"/>
        <v>Y</v>
      </c>
      <c r="U705" t="e">
        <f>+VLOOKUP(R705,'FY21 P13 Allotment memo'!O:O,1,FALSE)</f>
        <v>#N/A</v>
      </c>
      <c r="V705"/>
      <c r="W705"/>
      <c r="X705"/>
      <c r="Y705"/>
      <c r="Z705"/>
    </row>
    <row r="706" spans="1:26">
      <c r="A706">
        <v>10</v>
      </c>
      <c r="B706" t="s">
        <v>1209</v>
      </c>
      <c r="C706" t="s">
        <v>1049</v>
      </c>
      <c r="D706">
        <v>91</v>
      </c>
      <c r="E706">
        <v>0</v>
      </c>
      <c r="F706">
        <v>17623.849999999999</v>
      </c>
      <c r="G706" s="2">
        <f t="shared" si="82"/>
        <v>-17623.849999999999</v>
      </c>
      <c r="H706" s="3" t="str">
        <f t="shared" si="83"/>
        <v>10</v>
      </c>
      <c r="I706" s="3" t="str">
        <f t="shared" si="84"/>
        <v>004</v>
      </c>
      <c r="J706" s="3">
        <v>4</v>
      </c>
      <c r="K706" s="3" t="str">
        <f>+VLOOKUP(J706,'Dimension descriptions'!P:R,3,FALSE)</f>
        <v>Educator Salary Adjustment</v>
      </c>
      <c r="L706" s="3" t="str">
        <f t="shared" si="85"/>
        <v>7801</v>
      </c>
      <c r="M706" s="10">
        <v>7801</v>
      </c>
      <c r="N706" s="3" t="str">
        <f t="shared" si="80"/>
        <v>1000</v>
      </c>
      <c r="O706" s="3" t="str">
        <f t="shared" si="81"/>
        <v>131</v>
      </c>
      <c r="P706" s="3" t="str">
        <f t="shared" si="86"/>
        <v>1</v>
      </c>
      <c r="Q706" s="11">
        <f>+VLOOKUP(M706,'Dimension descriptions'!K:M,2,FALSE)</f>
        <v>7801</v>
      </c>
      <c r="R706" s="33">
        <v>7801</v>
      </c>
      <c r="S706" s="11" t="str">
        <f>+VLOOKUP(R706,'Dimension descriptions'!K:M,3)</f>
        <v>TITLE I</v>
      </c>
      <c r="T706" s="3" t="str">
        <f t="shared" si="87"/>
        <v>N</v>
      </c>
      <c r="U706">
        <f>+VLOOKUP(R706,'FY21 P13 Allotment memo'!O:O,1,FALSE)</f>
        <v>7801</v>
      </c>
      <c r="V706"/>
      <c r="W706"/>
      <c r="X706"/>
      <c r="Y706"/>
      <c r="Z706"/>
    </row>
    <row r="707" spans="1:26">
      <c r="A707">
        <v>10</v>
      </c>
      <c r="B707" t="s">
        <v>1210</v>
      </c>
      <c r="C707" t="s">
        <v>1053</v>
      </c>
      <c r="D707">
        <v>91</v>
      </c>
      <c r="E707">
        <v>0</v>
      </c>
      <c r="F707">
        <v>3910.73</v>
      </c>
      <c r="G707" s="2">
        <f t="shared" si="82"/>
        <v>-3910.73</v>
      </c>
      <c r="H707" s="3" t="str">
        <f t="shared" si="83"/>
        <v>10</v>
      </c>
      <c r="I707" s="3" t="str">
        <f t="shared" si="84"/>
        <v>004</v>
      </c>
      <c r="J707" s="3">
        <v>4</v>
      </c>
      <c r="K707" s="3" t="str">
        <f>+VLOOKUP(J707,'Dimension descriptions'!P:R,3,FALSE)</f>
        <v>Educator Salary Adjustment</v>
      </c>
      <c r="L707" s="3" t="str">
        <f t="shared" si="85"/>
        <v>7801</v>
      </c>
      <c r="M707" s="10">
        <v>7801</v>
      </c>
      <c r="N707" s="3" t="str">
        <f t="shared" si="80"/>
        <v>1000</v>
      </c>
      <c r="O707" s="3" t="str">
        <f t="shared" si="81"/>
        <v>210</v>
      </c>
      <c r="P707" s="3" t="str">
        <f t="shared" si="86"/>
        <v>2</v>
      </c>
      <c r="Q707" s="11">
        <f>+VLOOKUP(M707,'Dimension descriptions'!K:M,2,FALSE)</f>
        <v>7801</v>
      </c>
      <c r="R707" s="33">
        <v>7801</v>
      </c>
      <c r="S707" s="11" t="str">
        <f>+VLOOKUP(R707,'Dimension descriptions'!K:M,3)</f>
        <v>TITLE I</v>
      </c>
      <c r="T707" s="3" t="str">
        <f t="shared" si="87"/>
        <v>N</v>
      </c>
      <c r="U707">
        <f>+VLOOKUP(R707,'FY21 P13 Allotment memo'!O:O,1,FALSE)</f>
        <v>7801</v>
      </c>
      <c r="V707"/>
      <c r="W707"/>
      <c r="X707"/>
      <c r="Y707"/>
      <c r="Z707"/>
    </row>
    <row r="708" spans="1:26">
      <c r="A708">
        <v>10</v>
      </c>
      <c r="B708" t="s">
        <v>1211</v>
      </c>
      <c r="C708" t="s">
        <v>1055</v>
      </c>
      <c r="D708">
        <v>91</v>
      </c>
      <c r="E708">
        <v>0</v>
      </c>
      <c r="F708">
        <v>1348.24</v>
      </c>
      <c r="G708" s="2">
        <f t="shared" si="82"/>
        <v>-1348.24</v>
      </c>
      <c r="H708" s="3" t="str">
        <f t="shared" si="83"/>
        <v>10</v>
      </c>
      <c r="I708" s="3" t="str">
        <f t="shared" si="84"/>
        <v>004</v>
      </c>
      <c r="J708" s="3">
        <v>4</v>
      </c>
      <c r="K708" s="3" t="str">
        <f>+VLOOKUP(J708,'Dimension descriptions'!P:R,3,FALSE)</f>
        <v>Educator Salary Adjustment</v>
      </c>
      <c r="L708" s="3" t="str">
        <f t="shared" si="85"/>
        <v>7801</v>
      </c>
      <c r="M708" s="10">
        <v>7801</v>
      </c>
      <c r="N708" s="3" t="str">
        <f t="shared" si="80"/>
        <v>1000</v>
      </c>
      <c r="O708" s="3" t="str">
        <f t="shared" si="81"/>
        <v>220</v>
      </c>
      <c r="P708" s="3" t="str">
        <f t="shared" si="86"/>
        <v>2</v>
      </c>
      <c r="Q708" s="11">
        <f>+VLOOKUP(M708,'Dimension descriptions'!K:M,2,FALSE)</f>
        <v>7801</v>
      </c>
      <c r="R708" s="33">
        <v>7801</v>
      </c>
      <c r="S708" s="11" t="str">
        <f>+VLOOKUP(R708,'Dimension descriptions'!K:M,3)</f>
        <v>TITLE I</v>
      </c>
      <c r="T708" s="3" t="str">
        <f t="shared" si="87"/>
        <v>N</v>
      </c>
      <c r="U708">
        <f>+VLOOKUP(R708,'FY21 P13 Allotment memo'!O:O,1,FALSE)</f>
        <v>7801</v>
      </c>
      <c r="V708"/>
      <c r="W708"/>
      <c r="X708"/>
      <c r="Y708"/>
      <c r="Z708"/>
    </row>
    <row r="709" spans="1:26">
      <c r="A709">
        <v>10</v>
      </c>
      <c r="B709" t="s">
        <v>1212</v>
      </c>
      <c r="C709" t="s">
        <v>1049</v>
      </c>
      <c r="D709">
        <v>91</v>
      </c>
      <c r="E709">
        <v>0</v>
      </c>
      <c r="F709">
        <v>673.27</v>
      </c>
      <c r="G709" s="2">
        <f t="shared" si="82"/>
        <v>-673.27</v>
      </c>
      <c r="H709" s="3" t="str">
        <f t="shared" si="83"/>
        <v>10</v>
      </c>
      <c r="I709" s="3" t="str">
        <f t="shared" si="84"/>
        <v>004</v>
      </c>
      <c r="J709" s="3">
        <v>4</v>
      </c>
      <c r="K709" s="3" t="str">
        <f>+VLOOKUP(J709,'Dimension descriptions'!P:R,3,FALSE)</f>
        <v>Educator Salary Adjustment</v>
      </c>
      <c r="L709" s="3" t="str">
        <f t="shared" si="85"/>
        <v>7801</v>
      </c>
      <c r="M709" s="10">
        <v>7801</v>
      </c>
      <c r="N709" s="3" t="str">
        <f t="shared" si="80"/>
        <v>2120</v>
      </c>
      <c r="O709" s="3" t="str">
        <f t="shared" si="81"/>
        <v>142</v>
      </c>
      <c r="P709" s="3" t="str">
        <f t="shared" si="86"/>
        <v>1</v>
      </c>
      <c r="Q709" s="11">
        <f>+VLOOKUP(M709,'Dimension descriptions'!K:M,2,FALSE)</f>
        <v>7801</v>
      </c>
      <c r="R709" s="33">
        <v>7801</v>
      </c>
      <c r="S709" s="11" t="str">
        <f>+VLOOKUP(R709,'Dimension descriptions'!K:M,3)</f>
        <v>TITLE I</v>
      </c>
      <c r="T709" s="3" t="str">
        <f t="shared" si="87"/>
        <v>N</v>
      </c>
      <c r="U709">
        <f>+VLOOKUP(R709,'FY21 P13 Allotment memo'!O:O,1,FALSE)</f>
        <v>7801</v>
      </c>
      <c r="V709"/>
      <c r="W709"/>
      <c r="X709"/>
      <c r="Y709"/>
      <c r="Z709"/>
    </row>
    <row r="710" spans="1:26">
      <c r="A710">
        <v>10</v>
      </c>
      <c r="B710" t="s">
        <v>1213</v>
      </c>
      <c r="C710" t="s">
        <v>1053</v>
      </c>
      <c r="D710">
        <v>91</v>
      </c>
      <c r="E710">
        <v>0</v>
      </c>
      <c r="F710">
        <v>149.4</v>
      </c>
      <c r="G710" s="2">
        <f t="shared" si="82"/>
        <v>-149.4</v>
      </c>
      <c r="H710" s="3" t="str">
        <f t="shared" si="83"/>
        <v>10</v>
      </c>
      <c r="I710" s="3" t="str">
        <f t="shared" si="84"/>
        <v>004</v>
      </c>
      <c r="J710" s="3">
        <v>4</v>
      </c>
      <c r="K710" s="3" t="str">
        <f>+VLOOKUP(J710,'Dimension descriptions'!P:R,3,FALSE)</f>
        <v>Educator Salary Adjustment</v>
      </c>
      <c r="L710" s="3" t="str">
        <f t="shared" si="85"/>
        <v>7801</v>
      </c>
      <c r="M710" s="10">
        <v>7801</v>
      </c>
      <c r="N710" s="3" t="str">
        <f t="shared" ref="N710:N773" si="88">+MID(B710,16,4)</f>
        <v>2120</v>
      </c>
      <c r="O710" s="3" t="str">
        <f t="shared" ref="O710:O773" si="89">+RIGHT(B710,3)</f>
        <v>210</v>
      </c>
      <c r="P710" s="3" t="str">
        <f t="shared" si="86"/>
        <v>2</v>
      </c>
      <c r="Q710" s="11">
        <f>+VLOOKUP(M710,'Dimension descriptions'!K:M,2,FALSE)</f>
        <v>7801</v>
      </c>
      <c r="R710" s="33">
        <v>7801</v>
      </c>
      <c r="S710" s="11" t="str">
        <f>+VLOOKUP(R710,'Dimension descriptions'!K:M,3)</f>
        <v>TITLE I</v>
      </c>
      <c r="T710" s="3" t="str">
        <f t="shared" si="87"/>
        <v>N</v>
      </c>
      <c r="U710">
        <f>+VLOOKUP(R710,'FY21 P13 Allotment memo'!O:O,1,FALSE)</f>
        <v>7801</v>
      </c>
      <c r="V710"/>
      <c r="W710"/>
      <c r="X710"/>
      <c r="Y710"/>
      <c r="Z710"/>
    </row>
    <row r="711" spans="1:26">
      <c r="A711">
        <v>10</v>
      </c>
      <c r="B711" t="s">
        <v>1214</v>
      </c>
      <c r="C711" t="s">
        <v>1055</v>
      </c>
      <c r="D711">
        <v>91</v>
      </c>
      <c r="E711">
        <v>0</v>
      </c>
      <c r="F711">
        <v>51.51</v>
      </c>
      <c r="G711" s="2">
        <f t="shared" ref="G711:G774" si="90">+E711-F711</f>
        <v>-51.51</v>
      </c>
      <c r="H711" s="3" t="str">
        <f t="shared" ref="H711:H774" si="91">+LEFT(B711,2)</f>
        <v>10</v>
      </c>
      <c r="I711" s="3" t="str">
        <f t="shared" ref="I711:I774" si="92">+MID(B711,4,3)</f>
        <v>004</v>
      </c>
      <c r="J711" s="3">
        <v>4</v>
      </c>
      <c r="K711" s="3" t="str">
        <f>+VLOOKUP(J711,'Dimension descriptions'!P:R,3,FALSE)</f>
        <v>Educator Salary Adjustment</v>
      </c>
      <c r="L711" s="3" t="str">
        <f t="shared" ref="L711:L774" si="93">+MID(B711,11,4)</f>
        <v>7801</v>
      </c>
      <c r="M711" s="10">
        <v>7801</v>
      </c>
      <c r="N711" s="3" t="str">
        <f t="shared" si="88"/>
        <v>2120</v>
      </c>
      <c r="O711" s="3" t="str">
        <f t="shared" si="89"/>
        <v>220</v>
      </c>
      <c r="P711" s="3" t="str">
        <f t="shared" ref="P711:P774" si="94">+LEFT(O711,1)</f>
        <v>2</v>
      </c>
      <c r="Q711" s="11">
        <f>+VLOOKUP(M711,'Dimension descriptions'!K:M,2,FALSE)</f>
        <v>7801</v>
      </c>
      <c r="R711" s="33">
        <v>7801</v>
      </c>
      <c r="S711" s="11" t="str">
        <f>+VLOOKUP(R711,'Dimension descriptions'!K:M,3)</f>
        <v>TITLE I</v>
      </c>
      <c r="T711" s="3" t="str">
        <f t="shared" ref="T711:T774" si="95">+IF(Q711=M711,"N","Y")</f>
        <v>N</v>
      </c>
      <c r="U711">
        <f>+VLOOKUP(R711,'FY21 P13 Allotment memo'!O:O,1,FALSE)</f>
        <v>7801</v>
      </c>
      <c r="V711"/>
      <c r="W711"/>
      <c r="X711"/>
      <c r="Y711"/>
      <c r="Z711"/>
    </row>
    <row r="712" spans="1:26">
      <c r="A712">
        <v>10</v>
      </c>
      <c r="B712" t="s">
        <v>1215</v>
      </c>
      <c r="C712" t="s">
        <v>1049</v>
      </c>
      <c r="D712">
        <v>91</v>
      </c>
      <c r="E712">
        <v>0</v>
      </c>
      <c r="F712">
        <v>1980.21</v>
      </c>
      <c r="G712" s="2">
        <f t="shared" si="90"/>
        <v>-1980.21</v>
      </c>
      <c r="H712" s="3" t="str">
        <f t="shared" si="91"/>
        <v>10</v>
      </c>
      <c r="I712" s="3" t="str">
        <f t="shared" si="92"/>
        <v>004</v>
      </c>
      <c r="J712" s="3">
        <v>4</v>
      </c>
      <c r="K712" s="3" t="str">
        <f>+VLOOKUP(J712,'Dimension descriptions'!P:R,3,FALSE)</f>
        <v>Educator Salary Adjustment</v>
      </c>
      <c r="L712" s="3" t="str">
        <f t="shared" si="93"/>
        <v>7860</v>
      </c>
      <c r="M712" s="10">
        <v>7860</v>
      </c>
      <c r="N712" s="3" t="str">
        <f t="shared" si="88"/>
        <v>1000</v>
      </c>
      <c r="O712" s="3" t="str">
        <f t="shared" si="89"/>
        <v>131</v>
      </c>
      <c r="P712" s="3" t="str">
        <f t="shared" si="94"/>
        <v>1</v>
      </c>
      <c r="Q712" s="11">
        <f>+VLOOKUP(M712,'Dimension descriptions'!K:M,2,FALSE)</f>
        <v>7860</v>
      </c>
      <c r="R712" s="33">
        <v>7860</v>
      </c>
      <c r="S712" s="11" t="str">
        <f>+VLOOKUP(R712,'Dimension descriptions'!K:M,3)</f>
        <v>TITLE IIA TEACHER QUALITY</v>
      </c>
      <c r="T712" s="3" t="str">
        <f t="shared" si="95"/>
        <v>N</v>
      </c>
      <c r="U712">
        <f>+VLOOKUP(R712,'FY21 P13 Allotment memo'!O:O,1,FALSE)</f>
        <v>7860</v>
      </c>
      <c r="V712"/>
      <c r="W712"/>
      <c r="X712"/>
      <c r="Y712"/>
      <c r="Z712"/>
    </row>
    <row r="713" spans="1:26">
      <c r="A713">
        <v>10</v>
      </c>
      <c r="B713" t="s">
        <v>1216</v>
      </c>
      <c r="C713" t="s">
        <v>1053</v>
      </c>
      <c r="D713">
        <v>91</v>
      </c>
      <c r="E713">
        <v>0</v>
      </c>
      <c r="F713">
        <v>439.41</v>
      </c>
      <c r="G713" s="2">
        <f t="shared" si="90"/>
        <v>-439.41</v>
      </c>
      <c r="H713" s="3" t="str">
        <f t="shared" si="91"/>
        <v>10</v>
      </c>
      <c r="I713" s="3" t="str">
        <f t="shared" si="92"/>
        <v>004</v>
      </c>
      <c r="J713" s="3">
        <v>4</v>
      </c>
      <c r="K713" s="3" t="str">
        <f>+VLOOKUP(J713,'Dimension descriptions'!P:R,3,FALSE)</f>
        <v>Educator Salary Adjustment</v>
      </c>
      <c r="L713" s="3" t="str">
        <f t="shared" si="93"/>
        <v>7860</v>
      </c>
      <c r="M713" s="10">
        <v>7860</v>
      </c>
      <c r="N713" s="3" t="str">
        <f t="shared" si="88"/>
        <v>1000</v>
      </c>
      <c r="O713" s="3" t="str">
        <f t="shared" si="89"/>
        <v>210</v>
      </c>
      <c r="P713" s="3" t="str">
        <f t="shared" si="94"/>
        <v>2</v>
      </c>
      <c r="Q713" s="11">
        <f>+VLOOKUP(M713,'Dimension descriptions'!K:M,2,FALSE)</f>
        <v>7860</v>
      </c>
      <c r="R713" s="33">
        <v>7860</v>
      </c>
      <c r="S713" s="11" t="str">
        <f>+VLOOKUP(R713,'Dimension descriptions'!K:M,3)</f>
        <v>TITLE IIA TEACHER QUALITY</v>
      </c>
      <c r="T713" s="3" t="str">
        <f t="shared" si="95"/>
        <v>N</v>
      </c>
      <c r="U713">
        <f>+VLOOKUP(R713,'FY21 P13 Allotment memo'!O:O,1,FALSE)</f>
        <v>7860</v>
      </c>
      <c r="V713"/>
      <c r="W713"/>
      <c r="X713"/>
      <c r="Y713"/>
      <c r="Z713"/>
    </row>
    <row r="714" spans="1:26">
      <c r="A714">
        <v>10</v>
      </c>
      <c r="B714" t="s">
        <v>1217</v>
      </c>
      <c r="C714" t="s">
        <v>1055</v>
      </c>
      <c r="D714">
        <v>91</v>
      </c>
      <c r="E714">
        <v>0</v>
      </c>
      <c r="F714">
        <v>151.49</v>
      </c>
      <c r="G714" s="2">
        <f t="shared" si="90"/>
        <v>-151.49</v>
      </c>
      <c r="H714" s="3" t="str">
        <f t="shared" si="91"/>
        <v>10</v>
      </c>
      <c r="I714" s="3" t="str">
        <f t="shared" si="92"/>
        <v>004</v>
      </c>
      <c r="J714" s="3">
        <v>4</v>
      </c>
      <c r="K714" s="3" t="str">
        <f>+VLOOKUP(J714,'Dimension descriptions'!P:R,3,FALSE)</f>
        <v>Educator Salary Adjustment</v>
      </c>
      <c r="L714" s="3" t="str">
        <f t="shared" si="93"/>
        <v>7860</v>
      </c>
      <c r="M714" s="10">
        <v>7860</v>
      </c>
      <c r="N714" s="3" t="str">
        <f t="shared" si="88"/>
        <v>1000</v>
      </c>
      <c r="O714" s="3" t="str">
        <f t="shared" si="89"/>
        <v>220</v>
      </c>
      <c r="P714" s="3" t="str">
        <f t="shared" si="94"/>
        <v>2</v>
      </c>
      <c r="Q714" s="11">
        <f>+VLOOKUP(M714,'Dimension descriptions'!K:M,2,FALSE)</f>
        <v>7860</v>
      </c>
      <c r="R714" s="33">
        <v>7860</v>
      </c>
      <c r="S714" s="11" t="str">
        <f>+VLOOKUP(R714,'Dimension descriptions'!K:M,3)</f>
        <v>TITLE IIA TEACHER QUALITY</v>
      </c>
      <c r="T714" s="3" t="str">
        <f t="shared" si="95"/>
        <v>N</v>
      </c>
      <c r="U714">
        <f>+VLOOKUP(R714,'FY21 P13 Allotment memo'!O:O,1,FALSE)</f>
        <v>7860</v>
      </c>
      <c r="V714"/>
      <c r="W714"/>
      <c r="X714"/>
      <c r="Y714"/>
      <c r="Z714"/>
    </row>
    <row r="715" spans="1:26">
      <c r="A715">
        <v>10</v>
      </c>
      <c r="B715" t="s">
        <v>1218</v>
      </c>
      <c r="C715" t="s">
        <v>1049</v>
      </c>
      <c r="D715">
        <v>91</v>
      </c>
      <c r="E715">
        <v>0</v>
      </c>
      <c r="F715">
        <v>3960.42</v>
      </c>
      <c r="G715" s="2">
        <f t="shared" si="90"/>
        <v>-3960.42</v>
      </c>
      <c r="H715" s="3" t="str">
        <f t="shared" si="91"/>
        <v>10</v>
      </c>
      <c r="I715" s="3" t="str">
        <f t="shared" si="92"/>
        <v>004</v>
      </c>
      <c r="J715" s="3">
        <v>4</v>
      </c>
      <c r="K715" s="3" t="str">
        <f>+VLOOKUP(J715,'Dimension descriptions'!P:R,3,FALSE)</f>
        <v>Educator Salary Adjustment</v>
      </c>
      <c r="L715" s="3" t="str">
        <f t="shared" si="93"/>
        <v>7905</v>
      </c>
      <c r="M715" s="10">
        <v>7905</v>
      </c>
      <c r="N715" s="3" t="str">
        <f t="shared" si="88"/>
        <v>1000</v>
      </c>
      <c r="O715" s="3" t="str">
        <f t="shared" si="89"/>
        <v>131</v>
      </c>
      <c r="P715" s="3" t="str">
        <f t="shared" si="94"/>
        <v>1</v>
      </c>
      <c r="Q715" s="11">
        <f>+VLOOKUP(M715,'Dimension descriptions'!K:M,2,FALSE)</f>
        <v>7905</v>
      </c>
      <c r="R715" s="33">
        <v>7905</v>
      </c>
      <c r="S715" s="11" t="str">
        <f>+VLOOKUP(R715,'Dimension descriptions'!K:M,3)</f>
        <v>Student Support Services Program</v>
      </c>
      <c r="T715" s="3" t="str">
        <f t="shared" si="95"/>
        <v>N</v>
      </c>
      <c r="U715">
        <f>+VLOOKUP(R715,'FY21 P13 Allotment memo'!O:O,1,FALSE)</f>
        <v>7905</v>
      </c>
      <c r="V715"/>
      <c r="W715"/>
      <c r="X715"/>
      <c r="Y715"/>
      <c r="Z715"/>
    </row>
    <row r="716" spans="1:26">
      <c r="A716">
        <v>10</v>
      </c>
      <c r="B716" t="s">
        <v>1219</v>
      </c>
      <c r="C716" t="s">
        <v>1053</v>
      </c>
      <c r="D716">
        <v>91</v>
      </c>
      <c r="E716">
        <v>0</v>
      </c>
      <c r="F716">
        <v>878.82</v>
      </c>
      <c r="G716" s="2">
        <f t="shared" si="90"/>
        <v>-878.82</v>
      </c>
      <c r="H716" s="3" t="str">
        <f t="shared" si="91"/>
        <v>10</v>
      </c>
      <c r="I716" s="3" t="str">
        <f t="shared" si="92"/>
        <v>004</v>
      </c>
      <c r="J716" s="3">
        <v>4</v>
      </c>
      <c r="K716" s="3" t="str">
        <f>+VLOOKUP(J716,'Dimension descriptions'!P:R,3,FALSE)</f>
        <v>Educator Salary Adjustment</v>
      </c>
      <c r="L716" s="3" t="str">
        <f t="shared" si="93"/>
        <v>7905</v>
      </c>
      <c r="M716" s="10">
        <v>7905</v>
      </c>
      <c r="N716" s="3" t="str">
        <f t="shared" si="88"/>
        <v>1000</v>
      </c>
      <c r="O716" s="3" t="str">
        <f t="shared" si="89"/>
        <v>210</v>
      </c>
      <c r="P716" s="3" t="str">
        <f t="shared" si="94"/>
        <v>2</v>
      </c>
      <c r="Q716" s="11">
        <f>+VLOOKUP(M716,'Dimension descriptions'!K:M,2,FALSE)</f>
        <v>7905</v>
      </c>
      <c r="R716" s="33">
        <v>7905</v>
      </c>
      <c r="S716" s="11" t="str">
        <f>+VLOOKUP(R716,'Dimension descriptions'!K:M,3)</f>
        <v>Student Support Services Program</v>
      </c>
      <c r="T716" s="3" t="str">
        <f t="shared" si="95"/>
        <v>N</v>
      </c>
      <c r="U716">
        <f>+VLOOKUP(R716,'FY21 P13 Allotment memo'!O:O,1,FALSE)</f>
        <v>7905</v>
      </c>
      <c r="V716"/>
      <c r="W716"/>
      <c r="X716"/>
      <c r="Y716"/>
      <c r="Z716"/>
    </row>
    <row r="717" spans="1:26">
      <c r="A717">
        <v>10</v>
      </c>
      <c r="B717" t="s">
        <v>1220</v>
      </c>
      <c r="C717" t="s">
        <v>1055</v>
      </c>
      <c r="D717">
        <v>91</v>
      </c>
      <c r="E717">
        <v>0</v>
      </c>
      <c r="F717">
        <v>302.97000000000003</v>
      </c>
      <c r="G717" s="2">
        <f t="shared" si="90"/>
        <v>-302.97000000000003</v>
      </c>
      <c r="H717" s="3" t="str">
        <f t="shared" si="91"/>
        <v>10</v>
      </c>
      <c r="I717" s="3" t="str">
        <f t="shared" si="92"/>
        <v>004</v>
      </c>
      <c r="J717" s="3">
        <v>4</v>
      </c>
      <c r="K717" s="3" t="str">
        <f>+VLOOKUP(J717,'Dimension descriptions'!P:R,3,FALSE)</f>
        <v>Educator Salary Adjustment</v>
      </c>
      <c r="L717" s="3" t="str">
        <f t="shared" si="93"/>
        <v>7905</v>
      </c>
      <c r="M717" s="10">
        <v>7905</v>
      </c>
      <c r="N717" s="3" t="str">
        <f t="shared" si="88"/>
        <v>1000</v>
      </c>
      <c r="O717" s="3" t="str">
        <f t="shared" si="89"/>
        <v>220</v>
      </c>
      <c r="P717" s="3" t="str">
        <f t="shared" si="94"/>
        <v>2</v>
      </c>
      <c r="Q717" s="11">
        <f>+VLOOKUP(M717,'Dimension descriptions'!K:M,2,FALSE)</f>
        <v>7905</v>
      </c>
      <c r="R717" s="33">
        <v>7905</v>
      </c>
      <c r="S717" s="11" t="str">
        <f>+VLOOKUP(R717,'Dimension descriptions'!K:M,3)</f>
        <v>Student Support Services Program</v>
      </c>
      <c r="T717" s="3" t="str">
        <f t="shared" si="95"/>
        <v>N</v>
      </c>
      <c r="U717">
        <f>+VLOOKUP(R717,'FY21 P13 Allotment memo'!O:O,1,FALSE)</f>
        <v>7905</v>
      </c>
      <c r="V717"/>
      <c r="W717"/>
      <c r="X717"/>
      <c r="Y717"/>
      <c r="Z717"/>
    </row>
    <row r="718" spans="1:26">
      <c r="A718">
        <v>10</v>
      </c>
      <c r="B718" t="s">
        <v>1221</v>
      </c>
      <c r="C718" t="s">
        <v>1222</v>
      </c>
      <c r="D718">
        <v>91</v>
      </c>
      <c r="E718">
        <v>0</v>
      </c>
      <c r="F718">
        <v>484107.2</v>
      </c>
      <c r="G718" s="2">
        <f t="shared" si="90"/>
        <v>-484107.2</v>
      </c>
      <c r="H718" s="3" t="str">
        <f t="shared" si="91"/>
        <v>10</v>
      </c>
      <c r="I718" s="3" t="str">
        <f t="shared" si="92"/>
        <v>039</v>
      </c>
      <c r="J718" s="3">
        <v>39</v>
      </c>
      <c r="K718" s="3" t="str">
        <f>+VLOOKUP(J718,'Dimension descriptions'!P:R,3,FALSE)</f>
        <v>District Office</v>
      </c>
      <c r="L718" s="3" t="str">
        <f t="shared" si="93"/>
        <v>9999</v>
      </c>
      <c r="M718" s="10">
        <v>9999</v>
      </c>
      <c r="N718" s="3" t="str">
        <f t="shared" si="88"/>
        <v>7000</v>
      </c>
      <c r="O718" s="3" t="str">
        <f t="shared" si="89"/>
        <v>870</v>
      </c>
      <c r="P718" s="3" t="str">
        <f t="shared" si="94"/>
        <v>8</v>
      </c>
      <c r="Q718" s="11">
        <f>+VLOOKUP(M718,'Dimension descriptions'!K:M,2,FALSE)</f>
        <v>9999</v>
      </c>
      <c r="R718" s="33">
        <v>9999</v>
      </c>
      <c r="S718" s="11" t="str">
        <f>+VLOOKUP(R718,'Dimension descriptions'!K:M,3)</f>
        <v>UNDISTRIBUTED BY PROGRAM</v>
      </c>
      <c r="T718" s="3" t="str">
        <f t="shared" si="95"/>
        <v>N</v>
      </c>
      <c r="U718" t="e">
        <f>+VLOOKUP(R718,'FY21 P13 Allotment memo'!O:O,1,FALSE)</f>
        <v>#N/A</v>
      </c>
      <c r="V718"/>
      <c r="W718"/>
      <c r="X718"/>
      <c r="Y718"/>
      <c r="Z718"/>
    </row>
    <row r="719" spans="1:26">
      <c r="A719">
        <v>10</v>
      </c>
      <c r="B719" t="s">
        <v>1223</v>
      </c>
      <c r="C719" t="s">
        <v>1224</v>
      </c>
      <c r="D719">
        <v>91</v>
      </c>
      <c r="E719">
        <v>0</v>
      </c>
      <c r="F719">
        <v>0</v>
      </c>
      <c r="G719" s="2">
        <f t="shared" si="90"/>
        <v>0</v>
      </c>
      <c r="H719" s="3" t="str">
        <f t="shared" si="91"/>
        <v>10</v>
      </c>
      <c r="I719" s="3" t="str">
        <f t="shared" si="92"/>
        <v>104</v>
      </c>
      <c r="J719" s="3">
        <v>104</v>
      </c>
      <c r="K719" s="3" t="str">
        <f>+VLOOKUP(J719,'Dimension descriptions'!P:R,3,FALSE)</f>
        <v>Adams Elementary</v>
      </c>
      <c r="L719" s="3" t="str">
        <f t="shared" si="93"/>
        <v>0505</v>
      </c>
      <c r="M719" s="10">
        <v>505</v>
      </c>
      <c r="N719" s="3" t="str">
        <f t="shared" si="88"/>
        <v>1000</v>
      </c>
      <c r="O719" s="3" t="str">
        <f t="shared" si="89"/>
        <v>149</v>
      </c>
      <c r="P719" s="3" t="str">
        <f t="shared" si="94"/>
        <v>1</v>
      </c>
      <c r="Q719" s="11">
        <f>+VLOOKUP(M719,'Dimension descriptions'!K:M,2,FALSE)</f>
        <v>500</v>
      </c>
      <c r="R719" s="33">
        <v>500</v>
      </c>
      <c r="S719" s="11" t="str">
        <f>+VLOOKUP(R719,'Dimension descriptions'!K:M,3)</f>
        <v>UNIQUE LOCAL REGULAR PROGRAMS</v>
      </c>
      <c r="T719" s="3" t="str">
        <f t="shared" si="95"/>
        <v>Y</v>
      </c>
      <c r="U719" t="e">
        <f>+VLOOKUP(R719,'FY21 P13 Allotment memo'!O:O,1,FALSE)</f>
        <v>#N/A</v>
      </c>
      <c r="V719"/>
      <c r="W719"/>
      <c r="X719"/>
      <c r="Y719"/>
      <c r="Z719"/>
    </row>
    <row r="720" spans="1:26">
      <c r="A720">
        <v>10</v>
      </c>
      <c r="B720" t="s">
        <v>1225</v>
      </c>
      <c r="C720" t="s">
        <v>1226</v>
      </c>
      <c r="D720">
        <v>91</v>
      </c>
      <c r="E720">
        <v>0</v>
      </c>
      <c r="F720">
        <v>0</v>
      </c>
      <c r="G720" s="2">
        <f t="shared" si="90"/>
        <v>0</v>
      </c>
      <c r="H720" s="3" t="str">
        <f t="shared" si="91"/>
        <v>10</v>
      </c>
      <c r="I720" s="3" t="str">
        <f t="shared" si="92"/>
        <v>104</v>
      </c>
      <c r="J720" s="3">
        <v>104</v>
      </c>
      <c r="K720" s="3" t="str">
        <f>+VLOOKUP(J720,'Dimension descriptions'!P:R,3,FALSE)</f>
        <v>Adams Elementary</v>
      </c>
      <c r="L720" s="3" t="str">
        <f t="shared" si="93"/>
        <v>0505</v>
      </c>
      <c r="M720" s="10">
        <v>505</v>
      </c>
      <c r="N720" s="3" t="str">
        <f t="shared" si="88"/>
        <v>1000</v>
      </c>
      <c r="O720" s="3" t="str">
        <f t="shared" si="89"/>
        <v>210</v>
      </c>
      <c r="P720" s="3" t="str">
        <f t="shared" si="94"/>
        <v>2</v>
      </c>
      <c r="Q720" s="11">
        <f>+VLOOKUP(M720,'Dimension descriptions'!K:M,2,FALSE)</f>
        <v>500</v>
      </c>
      <c r="R720" s="33">
        <v>500</v>
      </c>
      <c r="S720" s="11" t="str">
        <f>+VLOOKUP(R720,'Dimension descriptions'!K:M,3)</f>
        <v>UNIQUE LOCAL REGULAR PROGRAMS</v>
      </c>
      <c r="T720" s="3" t="str">
        <f t="shared" si="95"/>
        <v>Y</v>
      </c>
      <c r="U720" t="e">
        <f>+VLOOKUP(R720,'FY21 P13 Allotment memo'!O:O,1,FALSE)</f>
        <v>#N/A</v>
      </c>
      <c r="V720"/>
      <c r="W720"/>
      <c r="X720"/>
      <c r="Y720"/>
      <c r="Z720"/>
    </row>
    <row r="721" spans="1:26">
      <c r="A721">
        <v>10</v>
      </c>
      <c r="B721" t="s">
        <v>1227</v>
      </c>
      <c r="C721" t="s">
        <v>1228</v>
      </c>
      <c r="D721">
        <v>91</v>
      </c>
      <c r="E721">
        <v>0</v>
      </c>
      <c r="F721">
        <v>0</v>
      </c>
      <c r="G721" s="2">
        <f t="shared" si="90"/>
        <v>0</v>
      </c>
      <c r="H721" s="3" t="str">
        <f t="shared" si="91"/>
        <v>10</v>
      </c>
      <c r="I721" s="3" t="str">
        <f t="shared" si="92"/>
        <v>104</v>
      </c>
      <c r="J721" s="3">
        <v>104</v>
      </c>
      <c r="K721" s="3" t="str">
        <f>+VLOOKUP(J721,'Dimension descriptions'!P:R,3,FALSE)</f>
        <v>Adams Elementary</v>
      </c>
      <c r="L721" s="3" t="str">
        <f t="shared" si="93"/>
        <v>0505</v>
      </c>
      <c r="M721" s="10">
        <v>505</v>
      </c>
      <c r="N721" s="3" t="str">
        <f t="shared" si="88"/>
        <v>1000</v>
      </c>
      <c r="O721" s="3" t="str">
        <f t="shared" si="89"/>
        <v>220</v>
      </c>
      <c r="P721" s="3" t="str">
        <f t="shared" si="94"/>
        <v>2</v>
      </c>
      <c r="Q721" s="11">
        <f>+VLOOKUP(M721,'Dimension descriptions'!K:M,2,FALSE)</f>
        <v>500</v>
      </c>
      <c r="R721" s="33">
        <v>500</v>
      </c>
      <c r="S721" s="11" t="str">
        <f>+VLOOKUP(R721,'Dimension descriptions'!K:M,3)</f>
        <v>UNIQUE LOCAL REGULAR PROGRAMS</v>
      </c>
      <c r="T721" s="3" t="str">
        <f t="shared" si="95"/>
        <v>Y</v>
      </c>
      <c r="U721" t="e">
        <f>+VLOOKUP(R721,'FY21 P13 Allotment memo'!O:O,1,FALSE)</f>
        <v>#N/A</v>
      </c>
      <c r="V721"/>
      <c r="W721"/>
      <c r="X721"/>
      <c r="Y721"/>
      <c r="Z721"/>
    </row>
    <row r="722" spans="1:26">
      <c r="A722">
        <v>10</v>
      </c>
      <c r="B722" t="s">
        <v>1229</v>
      </c>
      <c r="C722" t="s">
        <v>1230</v>
      </c>
      <c r="D722">
        <v>91</v>
      </c>
      <c r="E722">
        <v>108</v>
      </c>
      <c r="F722">
        <v>0</v>
      </c>
      <c r="G722" s="2">
        <f t="shared" si="90"/>
        <v>108</v>
      </c>
      <c r="H722" s="3" t="str">
        <f t="shared" si="91"/>
        <v>10</v>
      </c>
      <c r="I722" s="3" t="str">
        <f t="shared" si="92"/>
        <v>104</v>
      </c>
      <c r="J722" s="3">
        <v>104</v>
      </c>
      <c r="K722" s="3" t="str">
        <f>+VLOOKUP(J722,'Dimension descriptions'!P:R,3,FALSE)</f>
        <v>Adams Elementary</v>
      </c>
      <c r="L722" s="3" t="str">
        <f t="shared" si="93"/>
        <v>0600</v>
      </c>
      <c r="M722" s="10">
        <v>600</v>
      </c>
      <c r="N722" s="3" t="str">
        <f t="shared" si="88"/>
        <v>2700</v>
      </c>
      <c r="O722" s="3" t="str">
        <f t="shared" si="89"/>
        <v>511</v>
      </c>
      <c r="P722" s="3" t="str">
        <f t="shared" si="94"/>
        <v>5</v>
      </c>
      <c r="Q722" s="11">
        <f>+VLOOKUP(M722,'Dimension descriptions'!K:M,2,FALSE)</f>
        <v>5315</v>
      </c>
      <c r="R722" s="33">
        <v>5315</v>
      </c>
      <c r="S722" s="11" t="str">
        <f>+VLOOKUP(R722,'Dimension descriptions'!K:M,3)</f>
        <v>PUPIL TRANSPORTATION</v>
      </c>
      <c r="T722" s="3" t="str">
        <f t="shared" si="95"/>
        <v>Y</v>
      </c>
      <c r="U722">
        <f>+VLOOKUP(R722,'FY21 P13 Allotment memo'!O:O,1,FALSE)</f>
        <v>5315</v>
      </c>
      <c r="V722"/>
      <c r="W722"/>
      <c r="X722"/>
      <c r="Y722"/>
      <c r="Z722"/>
    </row>
    <row r="723" spans="1:26">
      <c r="A723">
        <v>10</v>
      </c>
      <c r="B723" t="s">
        <v>1231</v>
      </c>
      <c r="C723" t="s">
        <v>1232</v>
      </c>
      <c r="D723">
        <v>91</v>
      </c>
      <c r="E723">
        <v>0</v>
      </c>
      <c r="F723">
        <v>0</v>
      </c>
      <c r="G723" s="2">
        <f t="shared" si="90"/>
        <v>0</v>
      </c>
      <c r="H723" s="3" t="str">
        <f t="shared" si="91"/>
        <v>10</v>
      </c>
      <c r="I723" s="3" t="str">
        <f t="shared" si="92"/>
        <v>104</v>
      </c>
      <c r="J723" s="3">
        <v>104</v>
      </c>
      <c r="K723" s="3" t="str">
        <f>+VLOOKUP(J723,'Dimension descriptions'!P:R,3,FALSE)</f>
        <v>Adams Elementary</v>
      </c>
      <c r="L723" s="3" t="str">
        <f t="shared" si="93"/>
        <v>0600</v>
      </c>
      <c r="M723" s="10">
        <v>600</v>
      </c>
      <c r="N723" s="3" t="str">
        <f t="shared" si="88"/>
        <v>2700</v>
      </c>
      <c r="O723" s="3" t="str">
        <f t="shared" si="89"/>
        <v>519</v>
      </c>
      <c r="P723" s="3" t="str">
        <f t="shared" si="94"/>
        <v>5</v>
      </c>
      <c r="Q723" s="11">
        <f>+VLOOKUP(M723,'Dimension descriptions'!K:M,2,FALSE)</f>
        <v>5315</v>
      </c>
      <c r="R723" s="33">
        <v>5315</v>
      </c>
      <c r="S723" s="11" t="str">
        <f>+VLOOKUP(R723,'Dimension descriptions'!K:M,3)</f>
        <v>PUPIL TRANSPORTATION</v>
      </c>
      <c r="T723" s="3" t="str">
        <f t="shared" si="95"/>
        <v>Y</v>
      </c>
      <c r="U723">
        <f>+VLOOKUP(R723,'FY21 P13 Allotment memo'!O:O,1,FALSE)</f>
        <v>5315</v>
      </c>
      <c r="V723"/>
      <c r="W723"/>
      <c r="X723"/>
      <c r="Y723"/>
      <c r="Z723"/>
    </row>
    <row r="724" spans="1:26">
      <c r="A724">
        <v>10</v>
      </c>
      <c r="B724" t="s">
        <v>1233</v>
      </c>
      <c r="C724" t="s">
        <v>1234</v>
      </c>
      <c r="D724">
        <v>91</v>
      </c>
      <c r="E724">
        <v>454387.64</v>
      </c>
      <c r="F724">
        <v>0</v>
      </c>
      <c r="G724" s="2">
        <f t="shared" si="90"/>
        <v>454387.64</v>
      </c>
      <c r="H724" s="3" t="str">
        <f t="shared" si="91"/>
        <v>10</v>
      </c>
      <c r="I724" s="3" t="str">
        <f t="shared" si="92"/>
        <v>104</v>
      </c>
      <c r="J724" s="3">
        <v>104</v>
      </c>
      <c r="K724" s="3" t="str">
        <f>+VLOOKUP(J724,'Dimension descriptions'!P:R,3,FALSE)</f>
        <v>Adams Elementary</v>
      </c>
      <c r="L724" s="3" t="str">
        <f t="shared" si="93"/>
        <v>1050</v>
      </c>
      <c r="M724" s="10">
        <v>1050</v>
      </c>
      <c r="N724" s="3" t="str">
        <f t="shared" si="88"/>
        <v>1000</v>
      </c>
      <c r="O724" s="3" t="str">
        <f t="shared" si="89"/>
        <v>131</v>
      </c>
      <c r="P724" s="3" t="str">
        <f t="shared" si="94"/>
        <v>1</v>
      </c>
      <c r="Q724" s="11">
        <f>+VLOOKUP(M724,'Dimension descriptions'!K:M,2,FALSE)</f>
        <v>50</v>
      </c>
      <c r="R724" s="33">
        <v>50</v>
      </c>
      <c r="S724" s="11" t="str">
        <f>+VLOOKUP(R724,'Dimension descriptions'!K:M,3)</f>
        <v>CLASSROOM-GENERAL</v>
      </c>
      <c r="T724" s="3" t="str">
        <f t="shared" si="95"/>
        <v>Y</v>
      </c>
      <c r="U724" t="e">
        <f>+VLOOKUP(R724,'FY21 P13 Allotment memo'!O:O,1,FALSE)</f>
        <v>#N/A</v>
      </c>
      <c r="V724"/>
      <c r="W724"/>
      <c r="X724"/>
      <c r="Y724"/>
      <c r="Z724"/>
    </row>
    <row r="725" spans="1:26">
      <c r="A725">
        <v>10</v>
      </c>
      <c r="B725" t="s">
        <v>1235</v>
      </c>
      <c r="C725" t="s">
        <v>1236</v>
      </c>
      <c r="D725">
        <v>91</v>
      </c>
      <c r="E725">
        <v>0</v>
      </c>
      <c r="F725">
        <v>0</v>
      </c>
      <c r="G725" s="2">
        <f t="shared" si="90"/>
        <v>0</v>
      </c>
      <c r="H725" s="3" t="str">
        <f t="shared" si="91"/>
        <v>10</v>
      </c>
      <c r="I725" s="3" t="str">
        <f t="shared" si="92"/>
        <v>104</v>
      </c>
      <c r="J725" s="3">
        <v>104</v>
      </c>
      <c r="K725" s="3" t="str">
        <f>+VLOOKUP(J725,'Dimension descriptions'!P:R,3,FALSE)</f>
        <v>Adams Elementary</v>
      </c>
      <c r="L725" s="3" t="str">
        <f t="shared" si="93"/>
        <v>1050</v>
      </c>
      <c r="M725" s="10">
        <v>1050</v>
      </c>
      <c r="N725" s="3" t="str">
        <f t="shared" si="88"/>
        <v>1000</v>
      </c>
      <c r="O725" s="3" t="str">
        <f t="shared" si="89"/>
        <v>149</v>
      </c>
      <c r="P725" s="3" t="str">
        <f t="shared" si="94"/>
        <v>1</v>
      </c>
      <c r="Q725" s="11">
        <f>+VLOOKUP(M725,'Dimension descriptions'!K:M,2,FALSE)</f>
        <v>50</v>
      </c>
      <c r="R725" s="33">
        <v>50</v>
      </c>
      <c r="S725" s="11" t="str">
        <f>+VLOOKUP(R725,'Dimension descriptions'!K:M,3)</f>
        <v>CLASSROOM-GENERAL</v>
      </c>
      <c r="T725" s="3" t="str">
        <f t="shared" si="95"/>
        <v>Y</v>
      </c>
      <c r="U725" t="e">
        <f>+VLOOKUP(R725,'FY21 P13 Allotment memo'!O:O,1,FALSE)</f>
        <v>#N/A</v>
      </c>
      <c r="V725"/>
      <c r="W725"/>
      <c r="X725"/>
      <c r="Y725"/>
      <c r="Z725"/>
    </row>
    <row r="726" spans="1:26">
      <c r="A726">
        <v>10</v>
      </c>
      <c r="B726" t="s">
        <v>1237</v>
      </c>
      <c r="C726" t="s">
        <v>1238</v>
      </c>
      <c r="D726">
        <v>91</v>
      </c>
      <c r="E726">
        <v>2307.65</v>
      </c>
      <c r="F726">
        <v>0</v>
      </c>
      <c r="G726" s="2">
        <f t="shared" si="90"/>
        <v>2307.65</v>
      </c>
      <c r="H726" s="3" t="str">
        <f t="shared" si="91"/>
        <v>10</v>
      </c>
      <c r="I726" s="3" t="str">
        <f t="shared" si="92"/>
        <v>104</v>
      </c>
      <c r="J726" s="3">
        <v>104</v>
      </c>
      <c r="K726" s="3" t="str">
        <f>+VLOOKUP(J726,'Dimension descriptions'!P:R,3,FALSE)</f>
        <v>Adams Elementary</v>
      </c>
      <c r="L726" s="3" t="str">
        <f t="shared" si="93"/>
        <v>1050</v>
      </c>
      <c r="M726" s="10">
        <v>1050</v>
      </c>
      <c r="N726" s="3" t="str">
        <f t="shared" si="88"/>
        <v>1000</v>
      </c>
      <c r="O726" s="3" t="str">
        <f t="shared" si="89"/>
        <v>161</v>
      </c>
      <c r="P726" s="3" t="str">
        <f t="shared" si="94"/>
        <v>1</v>
      </c>
      <c r="Q726" s="11">
        <f>+VLOOKUP(M726,'Dimension descriptions'!K:M,2,FALSE)</f>
        <v>50</v>
      </c>
      <c r="R726" s="33">
        <v>50</v>
      </c>
      <c r="S726" s="11" t="str">
        <f>+VLOOKUP(R726,'Dimension descriptions'!K:M,3)</f>
        <v>CLASSROOM-GENERAL</v>
      </c>
      <c r="T726" s="3" t="str">
        <f t="shared" si="95"/>
        <v>Y</v>
      </c>
      <c r="U726" t="e">
        <f>+VLOOKUP(R726,'FY21 P13 Allotment memo'!O:O,1,FALSE)</f>
        <v>#N/A</v>
      </c>
      <c r="V726"/>
      <c r="W726"/>
      <c r="X726"/>
      <c r="Y726"/>
      <c r="Z726"/>
    </row>
    <row r="727" spans="1:26">
      <c r="A727">
        <v>10</v>
      </c>
      <c r="B727" t="s">
        <v>1239</v>
      </c>
      <c r="C727" t="s">
        <v>1240</v>
      </c>
      <c r="D727">
        <v>91</v>
      </c>
      <c r="E727">
        <v>8041.4</v>
      </c>
      <c r="F727">
        <v>0</v>
      </c>
      <c r="G727" s="2">
        <f t="shared" si="90"/>
        <v>8041.4</v>
      </c>
      <c r="H727" s="3" t="str">
        <f t="shared" si="91"/>
        <v>10</v>
      </c>
      <c r="I727" s="3" t="str">
        <f t="shared" si="92"/>
        <v>104</v>
      </c>
      <c r="J727" s="3">
        <v>104</v>
      </c>
      <c r="K727" s="3" t="str">
        <f>+VLOOKUP(J727,'Dimension descriptions'!P:R,3,FALSE)</f>
        <v>Adams Elementary</v>
      </c>
      <c r="L727" s="3" t="str">
        <f t="shared" si="93"/>
        <v>1050</v>
      </c>
      <c r="M727" s="10">
        <v>1050</v>
      </c>
      <c r="N727" s="3" t="str">
        <f t="shared" si="88"/>
        <v>1000</v>
      </c>
      <c r="O727" s="3" t="str">
        <f t="shared" si="89"/>
        <v>163</v>
      </c>
      <c r="P727" s="3" t="str">
        <f t="shared" si="94"/>
        <v>1</v>
      </c>
      <c r="Q727" s="11">
        <f>+VLOOKUP(M727,'Dimension descriptions'!K:M,2,FALSE)</f>
        <v>50</v>
      </c>
      <c r="R727" s="33">
        <v>50</v>
      </c>
      <c r="S727" s="11" t="str">
        <f>+VLOOKUP(R727,'Dimension descriptions'!K:M,3)</f>
        <v>CLASSROOM-GENERAL</v>
      </c>
      <c r="T727" s="3" t="str">
        <f t="shared" si="95"/>
        <v>Y</v>
      </c>
      <c r="U727" t="e">
        <f>+VLOOKUP(R727,'FY21 P13 Allotment memo'!O:O,1,FALSE)</f>
        <v>#N/A</v>
      </c>
      <c r="V727"/>
      <c r="W727"/>
      <c r="X727"/>
      <c r="Y727"/>
      <c r="Z727"/>
    </row>
    <row r="728" spans="1:26">
      <c r="A728">
        <v>10</v>
      </c>
      <c r="B728" t="s">
        <v>1241</v>
      </c>
      <c r="C728" t="s">
        <v>1242</v>
      </c>
      <c r="D728">
        <v>91</v>
      </c>
      <c r="E728">
        <v>104037.86</v>
      </c>
      <c r="F728">
        <v>0</v>
      </c>
      <c r="G728" s="2">
        <f t="shared" si="90"/>
        <v>104037.86</v>
      </c>
      <c r="H728" s="3" t="str">
        <f t="shared" si="91"/>
        <v>10</v>
      </c>
      <c r="I728" s="3" t="str">
        <f t="shared" si="92"/>
        <v>104</v>
      </c>
      <c r="J728" s="3">
        <v>104</v>
      </c>
      <c r="K728" s="3" t="str">
        <f>+VLOOKUP(J728,'Dimension descriptions'!P:R,3,FALSE)</f>
        <v>Adams Elementary</v>
      </c>
      <c r="L728" s="3" t="str">
        <f t="shared" si="93"/>
        <v>1050</v>
      </c>
      <c r="M728" s="10">
        <v>1050</v>
      </c>
      <c r="N728" s="3" t="str">
        <f t="shared" si="88"/>
        <v>1000</v>
      </c>
      <c r="O728" s="3" t="str">
        <f t="shared" si="89"/>
        <v>195</v>
      </c>
      <c r="P728" s="3" t="str">
        <f t="shared" si="94"/>
        <v>1</v>
      </c>
      <c r="Q728" s="11">
        <f>+VLOOKUP(M728,'Dimension descriptions'!K:M,2,FALSE)</f>
        <v>50</v>
      </c>
      <c r="R728" s="33">
        <v>50</v>
      </c>
      <c r="S728" s="11" t="str">
        <f>+VLOOKUP(R728,'Dimension descriptions'!K:M,3)</f>
        <v>CLASSROOM-GENERAL</v>
      </c>
      <c r="T728" s="3" t="str">
        <f t="shared" si="95"/>
        <v>Y</v>
      </c>
      <c r="U728" t="e">
        <f>+VLOOKUP(R728,'FY21 P13 Allotment memo'!O:O,1,FALSE)</f>
        <v>#N/A</v>
      </c>
      <c r="V728"/>
      <c r="W728"/>
      <c r="X728"/>
      <c r="Y728"/>
      <c r="Z728"/>
    </row>
    <row r="729" spans="1:26">
      <c r="A729">
        <v>10</v>
      </c>
      <c r="B729" t="s">
        <v>1243</v>
      </c>
      <c r="C729" t="s">
        <v>1244</v>
      </c>
      <c r="D729">
        <v>91</v>
      </c>
      <c r="E729">
        <v>130809.07</v>
      </c>
      <c r="F729">
        <v>0</v>
      </c>
      <c r="G729" s="2">
        <f t="shared" si="90"/>
        <v>130809.07</v>
      </c>
      <c r="H729" s="3" t="str">
        <f t="shared" si="91"/>
        <v>10</v>
      </c>
      <c r="I729" s="3" t="str">
        <f t="shared" si="92"/>
        <v>104</v>
      </c>
      <c r="J729" s="3">
        <v>104</v>
      </c>
      <c r="K729" s="3" t="str">
        <f>+VLOOKUP(J729,'Dimension descriptions'!P:R,3,FALSE)</f>
        <v>Adams Elementary</v>
      </c>
      <c r="L729" s="3" t="str">
        <f t="shared" si="93"/>
        <v>1050</v>
      </c>
      <c r="M729" s="10">
        <v>1050</v>
      </c>
      <c r="N729" s="3" t="str">
        <f t="shared" si="88"/>
        <v>1000</v>
      </c>
      <c r="O729" s="3" t="str">
        <f t="shared" si="89"/>
        <v>210</v>
      </c>
      <c r="P729" s="3" t="str">
        <f t="shared" si="94"/>
        <v>2</v>
      </c>
      <c r="Q729" s="11">
        <f>+VLOOKUP(M729,'Dimension descriptions'!K:M,2,FALSE)</f>
        <v>50</v>
      </c>
      <c r="R729" s="33">
        <v>50</v>
      </c>
      <c r="S729" s="11" t="str">
        <f>+VLOOKUP(R729,'Dimension descriptions'!K:M,3)</f>
        <v>CLASSROOM-GENERAL</v>
      </c>
      <c r="T729" s="3" t="str">
        <f t="shared" si="95"/>
        <v>Y</v>
      </c>
      <c r="U729" t="e">
        <f>+VLOOKUP(R729,'FY21 P13 Allotment memo'!O:O,1,FALSE)</f>
        <v>#N/A</v>
      </c>
      <c r="V729"/>
      <c r="W729"/>
      <c r="X729"/>
      <c r="Y729"/>
      <c r="Z729"/>
    </row>
    <row r="730" spans="1:26">
      <c r="A730">
        <v>10</v>
      </c>
      <c r="B730" t="s">
        <v>1245</v>
      </c>
      <c r="C730" t="s">
        <v>1246</v>
      </c>
      <c r="D730">
        <v>91</v>
      </c>
      <c r="E730">
        <v>43560.72</v>
      </c>
      <c r="F730">
        <v>0</v>
      </c>
      <c r="G730" s="2">
        <f t="shared" si="90"/>
        <v>43560.72</v>
      </c>
      <c r="H730" s="3" t="str">
        <f t="shared" si="91"/>
        <v>10</v>
      </c>
      <c r="I730" s="3" t="str">
        <f t="shared" si="92"/>
        <v>104</v>
      </c>
      <c r="J730" s="3">
        <v>104</v>
      </c>
      <c r="K730" s="3" t="str">
        <f>+VLOOKUP(J730,'Dimension descriptions'!P:R,3,FALSE)</f>
        <v>Adams Elementary</v>
      </c>
      <c r="L730" s="3" t="str">
        <f t="shared" si="93"/>
        <v>1050</v>
      </c>
      <c r="M730" s="10">
        <v>1050</v>
      </c>
      <c r="N730" s="3" t="str">
        <f t="shared" si="88"/>
        <v>1000</v>
      </c>
      <c r="O730" s="3" t="str">
        <f t="shared" si="89"/>
        <v>220</v>
      </c>
      <c r="P730" s="3" t="str">
        <f t="shared" si="94"/>
        <v>2</v>
      </c>
      <c r="Q730" s="11">
        <f>+VLOOKUP(M730,'Dimension descriptions'!K:M,2,FALSE)</f>
        <v>50</v>
      </c>
      <c r="R730" s="33">
        <v>50</v>
      </c>
      <c r="S730" s="11" t="str">
        <f>+VLOOKUP(R730,'Dimension descriptions'!K:M,3)</f>
        <v>CLASSROOM-GENERAL</v>
      </c>
      <c r="T730" s="3" t="str">
        <f t="shared" si="95"/>
        <v>Y</v>
      </c>
      <c r="U730" t="e">
        <f>+VLOOKUP(R730,'FY21 P13 Allotment memo'!O:O,1,FALSE)</f>
        <v>#N/A</v>
      </c>
      <c r="V730"/>
      <c r="W730"/>
      <c r="X730"/>
      <c r="Y730"/>
      <c r="Z730"/>
    </row>
    <row r="731" spans="1:26">
      <c r="A731">
        <v>10</v>
      </c>
      <c r="B731" t="s">
        <v>1247</v>
      </c>
      <c r="C731" t="s">
        <v>1248</v>
      </c>
      <c r="D731">
        <v>91</v>
      </c>
      <c r="E731">
        <v>45890.12</v>
      </c>
      <c r="F731">
        <v>0</v>
      </c>
      <c r="G731" s="2">
        <f t="shared" si="90"/>
        <v>45890.12</v>
      </c>
      <c r="H731" s="3" t="str">
        <f t="shared" si="91"/>
        <v>10</v>
      </c>
      <c r="I731" s="3" t="str">
        <f t="shared" si="92"/>
        <v>104</v>
      </c>
      <c r="J731" s="3">
        <v>104</v>
      </c>
      <c r="K731" s="3" t="str">
        <f>+VLOOKUP(J731,'Dimension descriptions'!P:R,3,FALSE)</f>
        <v>Adams Elementary</v>
      </c>
      <c r="L731" s="3" t="str">
        <f t="shared" si="93"/>
        <v>1050</v>
      </c>
      <c r="M731" s="10">
        <v>1050</v>
      </c>
      <c r="N731" s="3" t="str">
        <f t="shared" si="88"/>
        <v>1000</v>
      </c>
      <c r="O731" s="3" t="str">
        <f t="shared" si="89"/>
        <v>241</v>
      </c>
      <c r="P731" s="3" t="str">
        <f t="shared" si="94"/>
        <v>2</v>
      </c>
      <c r="Q731" s="11">
        <f>+VLOOKUP(M731,'Dimension descriptions'!K:M,2,FALSE)</f>
        <v>50</v>
      </c>
      <c r="R731" s="33">
        <v>50</v>
      </c>
      <c r="S731" s="11" t="str">
        <f>+VLOOKUP(R731,'Dimension descriptions'!K:M,3)</f>
        <v>CLASSROOM-GENERAL</v>
      </c>
      <c r="T731" s="3" t="str">
        <f t="shared" si="95"/>
        <v>Y</v>
      </c>
      <c r="U731" t="e">
        <f>+VLOOKUP(R731,'FY21 P13 Allotment memo'!O:O,1,FALSE)</f>
        <v>#N/A</v>
      </c>
      <c r="V731"/>
      <c r="W731"/>
      <c r="X731"/>
      <c r="Y731"/>
      <c r="Z731"/>
    </row>
    <row r="732" spans="1:26">
      <c r="A732">
        <v>10</v>
      </c>
      <c r="B732" t="s">
        <v>1249</v>
      </c>
      <c r="C732" t="s">
        <v>1250</v>
      </c>
      <c r="D732">
        <v>91</v>
      </c>
      <c r="E732">
        <v>4000</v>
      </c>
      <c r="F732">
        <v>0</v>
      </c>
      <c r="G732" s="2">
        <f t="shared" si="90"/>
        <v>4000</v>
      </c>
      <c r="H732" s="3" t="str">
        <f t="shared" si="91"/>
        <v>10</v>
      </c>
      <c r="I732" s="3" t="str">
        <f t="shared" si="92"/>
        <v>104</v>
      </c>
      <c r="J732" s="3">
        <v>104</v>
      </c>
      <c r="K732" s="3" t="str">
        <f>+VLOOKUP(J732,'Dimension descriptions'!P:R,3,FALSE)</f>
        <v>Adams Elementary</v>
      </c>
      <c r="L732" s="3" t="str">
        <f t="shared" si="93"/>
        <v>1050</v>
      </c>
      <c r="M732" s="10">
        <v>1050</v>
      </c>
      <c r="N732" s="3" t="str">
        <f t="shared" si="88"/>
        <v>1000</v>
      </c>
      <c r="O732" s="3" t="str">
        <f t="shared" si="89"/>
        <v>245</v>
      </c>
      <c r="P732" s="3" t="str">
        <f t="shared" si="94"/>
        <v>2</v>
      </c>
      <c r="Q732" s="11">
        <f>+VLOOKUP(M732,'Dimension descriptions'!K:M,2,FALSE)</f>
        <v>50</v>
      </c>
      <c r="R732" s="33">
        <v>50</v>
      </c>
      <c r="S732" s="11" t="str">
        <f>+VLOOKUP(R732,'Dimension descriptions'!K:M,3)</f>
        <v>CLASSROOM-GENERAL</v>
      </c>
      <c r="T732" s="3" t="str">
        <f t="shared" si="95"/>
        <v>Y</v>
      </c>
      <c r="U732" t="e">
        <f>+VLOOKUP(R732,'FY21 P13 Allotment memo'!O:O,1,FALSE)</f>
        <v>#N/A</v>
      </c>
      <c r="V732"/>
      <c r="W732"/>
      <c r="X732"/>
      <c r="Y732"/>
      <c r="Z732"/>
    </row>
    <row r="733" spans="1:26">
      <c r="A733">
        <v>10</v>
      </c>
      <c r="B733" t="s">
        <v>1251</v>
      </c>
      <c r="C733" t="s">
        <v>1252</v>
      </c>
      <c r="D733">
        <v>91</v>
      </c>
      <c r="E733">
        <v>0</v>
      </c>
      <c r="F733">
        <v>0</v>
      </c>
      <c r="G733" s="2">
        <f t="shared" si="90"/>
        <v>0</v>
      </c>
      <c r="H733" s="3" t="str">
        <f t="shared" si="91"/>
        <v>10</v>
      </c>
      <c r="I733" s="3" t="str">
        <f t="shared" si="92"/>
        <v>104</v>
      </c>
      <c r="J733" s="3">
        <v>104</v>
      </c>
      <c r="K733" s="3" t="str">
        <f>+VLOOKUP(J733,'Dimension descriptions'!P:R,3,FALSE)</f>
        <v>Adams Elementary</v>
      </c>
      <c r="L733" s="3" t="str">
        <f t="shared" si="93"/>
        <v>1050</v>
      </c>
      <c r="M733" s="10">
        <v>1050</v>
      </c>
      <c r="N733" s="3" t="str">
        <f t="shared" si="88"/>
        <v>1000</v>
      </c>
      <c r="O733" s="3" t="str">
        <f t="shared" si="89"/>
        <v>270</v>
      </c>
      <c r="P733" s="3" t="str">
        <f t="shared" si="94"/>
        <v>2</v>
      </c>
      <c r="Q733" s="11">
        <f>+VLOOKUP(M733,'Dimension descriptions'!K:M,2,FALSE)</f>
        <v>50</v>
      </c>
      <c r="R733" s="33">
        <v>50</v>
      </c>
      <c r="S733" s="11" t="str">
        <f>+VLOOKUP(R733,'Dimension descriptions'!K:M,3)</f>
        <v>CLASSROOM-GENERAL</v>
      </c>
      <c r="T733" s="3" t="str">
        <f t="shared" si="95"/>
        <v>Y</v>
      </c>
      <c r="U733" t="e">
        <f>+VLOOKUP(R733,'FY21 P13 Allotment memo'!O:O,1,FALSE)</f>
        <v>#N/A</v>
      </c>
      <c r="V733"/>
      <c r="W733"/>
      <c r="X733"/>
      <c r="Y733"/>
      <c r="Z733"/>
    </row>
    <row r="734" spans="1:26">
      <c r="A734">
        <v>10</v>
      </c>
      <c r="B734" t="s">
        <v>1253</v>
      </c>
      <c r="C734" t="s">
        <v>1254</v>
      </c>
      <c r="D734">
        <v>91</v>
      </c>
      <c r="E734">
        <v>0</v>
      </c>
      <c r="F734">
        <v>0</v>
      </c>
      <c r="G734" s="2">
        <f t="shared" si="90"/>
        <v>0</v>
      </c>
      <c r="H734" s="3" t="str">
        <f t="shared" si="91"/>
        <v>10</v>
      </c>
      <c r="I734" s="3" t="str">
        <f t="shared" si="92"/>
        <v>104</v>
      </c>
      <c r="J734" s="3">
        <v>104</v>
      </c>
      <c r="K734" s="3" t="str">
        <f>+VLOOKUP(J734,'Dimension descriptions'!P:R,3,FALSE)</f>
        <v>Adams Elementary</v>
      </c>
      <c r="L734" s="3" t="str">
        <f t="shared" si="93"/>
        <v>1050</v>
      </c>
      <c r="M734" s="10">
        <v>1050</v>
      </c>
      <c r="N734" s="3" t="str">
        <f t="shared" si="88"/>
        <v>1000</v>
      </c>
      <c r="O734" s="3" t="str">
        <f t="shared" si="89"/>
        <v>280</v>
      </c>
      <c r="P734" s="3" t="str">
        <f t="shared" si="94"/>
        <v>2</v>
      </c>
      <c r="Q734" s="11">
        <f>+VLOOKUP(M734,'Dimension descriptions'!K:M,2,FALSE)</f>
        <v>50</v>
      </c>
      <c r="R734" s="33">
        <v>50</v>
      </c>
      <c r="S734" s="11" t="str">
        <f>+VLOOKUP(R734,'Dimension descriptions'!K:M,3)</f>
        <v>CLASSROOM-GENERAL</v>
      </c>
      <c r="T734" s="3" t="str">
        <f t="shared" si="95"/>
        <v>Y</v>
      </c>
      <c r="U734" t="e">
        <f>+VLOOKUP(R734,'FY21 P13 Allotment memo'!O:O,1,FALSE)</f>
        <v>#N/A</v>
      </c>
      <c r="V734"/>
      <c r="W734"/>
      <c r="X734"/>
      <c r="Y734"/>
      <c r="Z734"/>
    </row>
    <row r="735" spans="1:26">
      <c r="A735">
        <v>10</v>
      </c>
      <c r="B735" t="s">
        <v>1255</v>
      </c>
      <c r="C735" t="s">
        <v>1256</v>
      </c>
      <c r="D735">
        <v>91</v>
      </c>
      <c r="E735">
        <v>0</v>
      </c>
      <c r="F735">
        <v>0</v>
      </c>
      <c r="G735" s="2">
        <f t="shared" si="90"/>
        <v>0</v>
      </c>
      <c r="H735" s="3" t="str">
        <f t="shared" si="91"/>
        <v>10</v>
      </c>
      <c r="I735" s="3" t="str">
        <f t="shared" si="92"/>
        <v>104</v>
      </c>
      <c r="J735" s="3">
        <v>104</v>
      </c>
      <c r="K735" s="3" t="str">
        <f>+VLOOKUP(J735,'Dimension descriptions'!P:R,3,FALSE)</f>
        <v>Adams Elementary</v>
      </c>
      <c r="L735" s="3" t="str">
        <f t="shared" si="93"/>
        <v>1050</v>
      </c>
      <c r="M735" s="10">
        <v>1050</v>
      </c>
      <c r="N735" s="3" t="str">
        <f t="shared" si="88"/>
        <v>1000</v>
      </c>
      <c r="O735" s="3" t="str">
        <f t="shared" si="89"/>
        <v>290</v>
      </c>
      <c r="P735" s="3" t="str">
        <f t="shared" si="94"/>
        <v>2</v>
      </c>
      <c r="Q735" s="11">
        <f>+VLOOKUP(M735,'Dimension descriptions'!K:M,2,FALSE)</f>
        <v>50</v>
      </c>
      <c r="R735" s="33">
        <v>50</v>
      </c>
      <c r="S735" s="11" t="str">
        <f>+VLOOKUP(R735,'Dimension descriptions'!K:M,3)</f>
        <v>CLASSROOM-GENERAL</v>
      </c>
      <c r="T735" s="3" t="str">
        <f t="shared" si="95"/>
        <v>Y</v>
      </c>
      <c r="U735" t="e">
        <f>+VLOOKUP(R735,'FY21 P13 Allotment memo'!O:O,1,FALSE)</f>
        <v>#N/A</v>
      </c>
      <c r="V735"/>
      <c r="W735"/>
      <c r="X735"/>
      <c r="Y735"/>
      <c r="Z735"/>
    </row>
    <row r="736" spans="1:26">
      <c r="A736">
        <v>10</v>
      </c>
      <c r="B736" t="s">
        <v>1257</v>
      </c>
      <c r="C736" t="s">
        <v>1258</v>
      </c>
      <c r="D736">
        <v>91</v>
      </c>
      <c r="E736">
        <v>740.08</v>
      </c>
      <c r="F736">
        <v>0</v>
      </c>
      <c r="G736" s="2">
        <f t="shared" si="90"/>
        <v>740.08</v>
      </c>
      <c r="H736" s="3" t="str">
        <f t="shared" si="91"/>
        <v>10</v>
      </c>
      <c r="I736" s="3" t="str">
        <f t="shared" si="92"/>
        <v>104</v>
      </c>
      <c r="J736" s="3">
        <v>104</v>
      </c>
      <c r="K736" s="3" t="str">
        <f>+VLOOKUP(J736,'Dimension descriptions'!P:R,3,FALSE)</f>
        <v>Adams Elementary</v>
      </c>
      <c r="L736" s="3" t="str">
        <f t="shared" si="93"/>
        <v>1050</v>
      </c>
      <c r="M736" s="10">
        <v>1050</v>
      </c>
      <c r="N736" s="3" t="str">
        <f t="shared" si="88"/>
        <v>1000</v>
      </c>
      <c r="O736" s="3" t="str">
        <f t="shared" si="89"/>
        <v>300</v>
      </c>
      <c r="P736" s="3" t="str">
        <f t="shared" si="94"/>
        <v>3</v>
      </c>
      <c r="Q736" s="11">
        <f>+VLOOKUP(M736,'Dimension descriptions'!K:M,2,FALSE)</f>
        <v>50</v>
      </c>
      <c r="R736" s="33">
        <v>50</v>
      </c>
      <c r="S736" s="11" t="str">
        <f>+VLOOKUP(R736,'Dimension descriptions'!K:M,3)</f>
        <v>CLASSROOM-GENERAL</v>
      </c>
      <c r="T736" s="3" t="str">
        <f t="shared" si="95"/>
        <v>Y</v>
      </c>
      <c r="U736" t="e">
        <f>+VLOOKUP(R736,'FY21 P13 Allotment memo'!O:O,1,FALSE)</f>
        <v>#N/A</v>
      </c>
      <c r="V736"/>
      <c r="W736"/>
      <c r="X736"/>
      <c r="Y736"/>
      <c r="Z736"/>
    </row>
    <row r="737" spans="1:26">
      <c r="A737">
        <v>10</v>
      </c>
      <c r="B737" t="s">
        <v>1259</v>
      </c>
      <c r="C737" t="s">
        <v>1260</v>
      </c>
      <c r="D737">
        <v>91</v>
      </c>
      <c r="E737">
        <v>17672.64</v>
      </c>
      <c r="F737">
        <v>0</v>
      </c>
      <c r="G737" s="2">
        <f t="shared" si="90"/>
        <v>17672.64</v>
      </c>
      <c r="H737" s="3" t="str">
        <f t="shared" si="91"/>
        <v>10</v>
      </c>
      <c r="I737" s="3" t="str">
        <f t="shared" si="92"/>
        <v>104</v>
      </c>
      <c r="J737" s="3">
        <v>104</v>
      </c>
      <c r="K737" s="3" t="str">
        <f>+VLOOKUP(J737,'Dimension descriptions'!P:R,3,FALSE)</f>
        <v>Adams Elementary</v>
      </c>
      <c r="L737" s="3" t="str">
        <f t="shared" si="93"/>
        <v>1050</v>
      </c>
      <c r="M737" s="10">
        <v>1050</v>
      </c>
      <c r="N737" s="3" t="str">
        <f t="shared" si="88"/>
        <v>1000</v>
      </c>
      <c r="O737" s="3" t="str">
        <f t="shared" si="89"/>
        <v>341</v>
      </c>
      <c r="P737" s="3" t="str">
        <f t="shared" si="94"/>
        <v>3</v>
      </c>
      <c r="Q737" s="11">
        <f>+VLOOKUP(M737,'Dimension descriptions'!K:M,2,FALSE)</f>
        <v>50</v>
      </c>
      <c r="R737" s="33">
        <v>50</v>
      </c>
      <c r="S737" s="11" t="str">
        <f>+VLOOKUP(R737,'Dimension descriptions'!K:M,3)</f>
        <v>CLASSROOM-GENERAL</v>
      </c>
      <c r="T737" s="3" t="str">
        <f t="shared" si="95"/>
        <v>Y</v>
      </c>
      <c r="U737" t="e">
        <f>+VLOOKUP(R737,'FY21 P13 Allotment memo'!O:O,1,FALSE)</f>
        <v>#N/A</v>
      </c>
      <c r="V737"/>
      <c r="W737"/>
      <c r="X737"/>
      <c r="Y737"/>
      <c r="Z737"/>
    </row>
    <row r="738" spans="1:26">
      <c r="A738">
        <v>10</v>
      </c>
      <c r="B738" t="s">
        <v>1261</v>
      </c>
      <c r="C738" t="s">
        <v>1262</v>
      </c>
      <c r="D738">
        <v>91</v>
      </c>
      <c r="E738">
        <v>0</v>
      </c>
      <c r="F738">
        <v>0</v>
      </c>
      <c r="G738" s="2">
        <f t="shared" si="90"/>
        <v>0</v>
      </c>
      <c r="H738" s="3" t="str">
        <f t="shared" si="91"/>
        <v>10</v>
      </c>
      <c r="I738" s="3" t="str">
        <f t="shared" si="92"/>
        <v>104</v>
      </c>
      <c r="J738" s="3">
        <v>104</v>
      </c>
      <c r="K738" s="3" t="str">
        <f>+VLOOKUP(J738,'Dimension descriptions'!P:R,3,FALSE)</f>
        <v>Adams Elementary</v>
      </c>
      <c r="L738" s="3" t="str">
        <f t="shared" si="93"/>
        <v>1050</v>
      </c>
      <c r="M738" s="10">
        <v>1050</v>
      </c>
      <c r="N738" s="3" t="str">
        <f t="shared" si="88"/>
        <v>1000</v>
      </c>
      <c r="O738" s="3" t="str">
        <f t="shared" si="89"/>
        <v>430</v>
      </c>
      <c r="P738" s="3" t="str">
        <f t="shared" si="94"/>
        <v>4</v>
      </c>
      <c r="Q738" s="11">
        <f>+VLOOKUP(M738,'Dimension descriptions'!K:M,2,FALSE)</f>
        <v>50</v>
      </c>
      <c r="R738" s="33">
        <v>50</v>
      </c>
      <c r="S738" s="11" t="str">
        <f>+VLOOKUP(R738,'Dimension descriptions'!K:M,3)</f>
        <v>CLASSROOM-GENERAL</v>
      </c>
      <c r="T738" s="3" t="str">
        <f t="shared" si="95"/>
        <v>Y</v>
      </c>
      <c r="U738" t="e">
        <f>+VLOOKUP(R738,'FY21 P13 Allotment memo'!O:O,1,FALSE)</f>
        <v>#N/A</v>
      </c>
      <c r="V738"/>
      <c r="W738"/>
      <c r="X738"/>
      <c r="Y738"/>
      <c r="Z738"/>
    </row>
    <row r="739" spans="1:26">
      <c r="A739">
        <v>10</v>
      </c>
      <c r="B739" t="s">
        <v>1263</v>
      </c>
      <c r="C739" t="s">
        <v>1264</v>
      </c>
      <c r="D739">
        <v>91</v>
      </c>
      <c r="E739">
        <v>0</v>
      </c>
      <c r="F739">
        <v>0</v>
      </c>
      <c r="G739" s="2">
        <f t="shared" si="90"/>
        <v>0</v>
      </c>
      <c r="H739" s="3" t="str">
        <f t="shared" si="91"/>
        <v>10</v>
      </c>
      <c r="I739" s="3" t="str">
        <f t="shared" si="92"/>
        <v>104</v>
      </c>
      <c r="J739" s="3">
        <v>104</v>
      </c>
      <c r="K739" s="3" t="str">
        <f>+VLOOKUP(J739,'Dimension descriptions'!P:R,3,FALSE)</f>
        <v>Adams Elementary</v>
      </c>
      <c r="L739" s="3" t="str">
        <f t="shared" si="93"/>
        <v>1050</v>
      </c>
      <c r="M739" s="10">
        <v>1050</v>
      </c>
      <c r="N739" s="3" t="str">
        <f t="shared" si="88"/>
        <v>1000</v>
      </c>
      <c r="O739" s="3" t="str">
        <f t="shared" si="89"/>
        <v>580</v>
      </c>
      <c r="P739" s="3" t="str">
        <f t="shared" si="94"/>
        <v>5</v>
      </c>
      <c r="Q739" s="11">
        <f>+VLOOKUP(M739,'Dimension descriptions'!K:M,2,FALSE)</f>
        <v>50</v>
      </c>
      <c r="R739" s="33">
        <v>50</v>
      </c>
      <c r="S739" s="11" t="str">
        <f>+VLOOKUP(R739,'Dimension descriptions'!K:M,3)</f>
        <v>CLASSROOM-GENERAL</v>
      </c>
      <c r="T739" s="3" t="str">
        <f t="shared" si="95"/>
        <v>Y</v>
      </c>
      <c r="U739" t="e">
        <f>+VLOOKUP(R739,'FY21 P13 Allotment memo'!O:O,1,FALSE)</f>
        <v>#N/A</v>
      </c>
      <c r="V739"/>
      <c r="W739"/>
      <c r="X739"/>
      <c r="Y739"/>
      <c r="Z739"/>
    </row>
    <row r="740" spans="1:26">
      <c r="A740">
        <v>10</v>
      </c>
      <c r="B740" t="s">
        <v>1265</v>
      </c>
      <c r="C740" t="s">
        <v>1266</v>
      </c>
      <c r="D740">
        <v>91</v>
      </c>
      <c r="E740">
        <v>0</v>
      </c>
      <c r="F740">
        <v>0</v>
      </c>
      <c r="G740" s="2">
        <f t="shared" si="90"/>
        <v>0</v>
      </c>
      <c r="H740" s="3" t="str">
        <f t="shared" si="91"/>
        <v>10</v>
      </c>
      <c r="I740" s="3" t="str">
        <f t="shared" si="92"/>
        <v>104</v>
      </c>
      <c r="J740" s="3">
        <v>104</v>
      </c>
      <c r="K740" s="3" t="str">
        <f>+VLOOKUP(J740,'Dimension descriptions'!P:R,3,FALSE)</f>
        <v>Adams Elementary</v>
      </c>
      <c r="L740" s="3" t="str">
        <f t="shared" si="93"/>
        <v>1050</v>
      </c>
      <c r="M740" s="10">
        <v>1050</v>
      </c>
      <c r="N740" s="3" t="str">
        <f t="shared" si="88"/>
        <v>1000</v>
      </c>
      <c r="O740" s="3" t="str">
        <f t="shared" si="89"/>
        <v>594</v>
      </c>
      <c r="P740" s="3" t="str">
        <f t="shared" si="94"/>
        <v>5</v>
      </c>
      <c r="Q740" s="11">
        <f>+VLOOKUP(M740,'Dimension descriptions'!K:M,2,FALSE)</f>
        <v>50</v>
      </c>
      <c r="R740" s="33">
        <v>50</v>
      </c>
      <c r="S740" s="11" t="str">
        <f>+VLOOKUP(R740,'Dimension descriptions'!K:M,3)</f>
        <v>CLASSROOM-GENERAL</v>
      </c>
      <c r="T740" s="3" t="str">
        <f t="shared" si="95"/>
        <v>Y</v>
      </c>
      <c r="U740" t="e">
        <f>+VLOOKUP(R740,'FY21 P13 Allotment memo'!O:O,1,FALSE)</f>
        <v>#N/A</v>
      </c>
      <c r="V740"/>
      <c r="W740"/>
      <c r="X740"/>
      <c r="Y740"/>
      <c r="Z740"/>
    </row>
    <row r="741" spans="1:26">
      <c r="A741">
        <v>10</v>
      </c>
      <c r="B741" t="s">
        <v>1267</v>
      </c>
      <c r="C741" t="s">
        <v>1268</v>
      </c>
      <c r="D741">
        <v>91</v>
      </c>
      <c r="E741">
        <v>7133.97</v>
      </c>
      <c r="F741">
        <v>0</v>
      </c>
      <c r="G741" s="2">
        <f t="shared" si="90"/>
        <v>7133.97</v>
      </c>
      <c r="H741" s="3" t="str">
        <f t="shared" si="91"/>
        <v>10</v>
      </c>
      <c r="I741" s="3" t="str">
        <f t="shared" si="92"/>
        <v>104</v>
      </c>
      <c r="J741" s="3">
        <v>104</v>
      </c>
      <c r="K741" s="3" t="str">
        <f>+VLOOKUP(J741,'Dimension descriptions'!P:R,3,FALSE)</f>
        <v>Adams Elementary</v>
      </c>
      <c r="L741" s="3" t="str">
        <f t="shared" si="93"/>
        <v>1050</v>
      </c>
      <c r="M741" s="10">
        <v>1050</v>
      </c>
      <c r="N741" s="3" t="str">
        <f t="shared" si="88"/>
        <v>1000</v>
      </c>
      <c r="O741" s="3" t="str">
        <f t="shared" si="89"/>
        <v>610</v>
      </c>
      <c r="P741" s="3" t="str">
        <f t="shared" si="94"/>
        <v>6</v>
      </c>
      <c r="Q741" s="11">
        <f>+VLOOKUP(M741,'Dimension descriptions'!K:M,2,FALSE)</f>
        <v>50</v>
      </c>
      <c r="R741" s="33">
        <v>50</v>
      </c>
      <c r="S741" s="11" t="str">
        <f>+VLOOKUP(R741,'Dimension descriptions'!K:M,3)</f>
        <v>CLASSROOM-GENERAL</v>
      </c>
      <c r="T741" s="3" t="str">
        <f t="shared" si="95"/>
        <v>Y</v>
      </c>
      <c r="U741" t="e">
        <f>+VLOOKUP(R741,'FY21 P13 Allotment memo'!O:O,1,FALSE)</f>
        <v>#N/A</v>
      </c>
      <c r="V741"/>
      <c r="W741"/>
      <c r="X741"/>
      <c r="Y741"/>
      <c r="Z741"/>
    </row>
    <row r="742" spans="1:26">
      <c r="A742">
        <v>10</v>
      </c>
      <c r="B742" t="s">
        <v>1269</v>
      </c>
      <c r="C742" t="s">
        <v>1270</v>
      </c>
      <c r="D742">
        <v>91</v>
      </c>
      <c r="E742">
        <v>0</v>
      </c>
      <c r="F742">
        <v>0</v>
      </c>
      <c r="G742" s="2">
        <f t="shared" si="90"/>
        <v>0</v>
      </c>
      <c r="H742" s="3" t="str">
        <f t="shared" si="91"/>
        <v>10</v>
      </c>
      <c r="I742" s="3" t="str">
        <f t="shared" si="92"/>
        <v>104</v>
      </c>
      <c r="J742" s="3">
        <v>104</v>
      </c>
      <c r="K742" s="3" t="str">
        <f>+VLOOKUP(J742,'Dimension descriptions'!P:R,3,FALSE)</f>
        <v>Adams Elementary</v>
      </c>
      <c r="L742" s="3" t="str">
        <f t="shared" si="93"/>
        <v>1050</v>
      </c>
      <c r="M742" s="10">
        <v>1050</v>
      </c>
      <c r="N742" s="3" t="str">
        <f t="shared" si="88"/>
        <v>1000</v>
      </c>
      <c r="O742" s="3" t="str">
        <f t="shared" si="89"/>
        <v>641</v>
      </c>
      <c r="P742" s="3" t="str">
        <f t="shared" si="94"/>
        <v>6</v>
      </c>
      <c r="Q742" s="11">
        <f>+VLOOKUP(M742,'Dimension descriptions'!K:M,2,FALSE)</f>
        <v>50</v>
      </c>
      <c r="R742" s="33">
        <v>50</v>
      </c>
      <c r="S742" s="11" t="str">
        <f>+VLOOKUP(R742,'Dimension descriptions'!K:M,3)</f>
        <v>CLASSROOM-GENERAL</v>
      </c>
      <c r="T742" s="3" t="str">
        <f t="shared" si="95"/>
        <v>Y</v>
      </c>
      <c r="U742" t="e">
        <f>+VLOOKUP(R742,'FY21 P13 Allotment memo'!O:O,1,FALSE)</f>
        <v>#N/A</v>
      </c>
      <c r="V742"/>
      <c r="W742"/>
      <c r="X742"/>
      <c r="Y742"/>
      <c r="Z742"/>
    </row>
    <row r="743" spans="1:26">
      <c r="A743">
        <v>10</v>
      </c>
      <c r="B743" t="s">
        <v>1271</v>
      </c>
      <c r="C743" t="s">
        <v>1272</v>
      </c>
      <c r="D743">
        <v>91</v>
      </c>
      <c r="E743">
        <v>0</v>
      </c>
      <c r="F743">
        <v>0</v>
      </c>
      <c r="G743" s="2">
        <f t="shared" si="90"/>
        <v>0</v>
      </c>
      <c r="H743" s="3" t="str">
        <f t="shared" si="91"/>
        <v>10</v>
      </c>
      <c r="I743" s="3" t="str">
        <f t="shared" si="92"/>
        <v>104</v>
      </c>
      <c r="J743" s="3">
        <v>104</v>
      </c>
      <c r="K743" s="3" t="str">
        <f>+VLOOKUP(J743,'Dimension descriptions'!P:R,3,FALSE)</f>
        <v>Adams Elementary</v>
      </c>
      <c r="L743" s="3" t="str">
        <f t="shared" si="93"/>
        <v>1050</v>
      </c>
      <c r="M743" s="10">
        <v>1050</v>
      </c>
      <c r="N743" s="3" t="str">
        <f t="shared" si="88"/>
        <v>1000</v>
      </c>
      <c r="O743" s="3" t="str">
        <f t="shared" si="89"/>
        <v>670</v>
      </c>
      <c r="P743" s="3" t="str">
        <f t="shared" si="94"/>
        <v>6</v>
      </c>
      <c r="Q743" s="11">
        <f>+VLOOKUP(M743,'Dimension descriptions'!K:M,2,FALSE)</f>
        <v>50</v>
      </c>
      <c r="R743" s="33">
        <v>50</v>
      </c>
      <c r="S743" s="11" t="str">
        <f>+VLOOKUP(R743,'Dimension descriptions'!K:M,3)</f>
        <v>CLASSROOM-GENERAL</v>
      </c>
      <c r="T743" s="3" t="str">
        <f t="shared" si="95"/>
        <v>Y</v>
      </c>
      <c r="U743" t="e">
        <f>+VLOOKUP(R743,'FY21 P13 Allotment memo'!O:O,1,FALSE)</f>
        <v>#N/A</v>
      </c>
      <c r="V743"/>
      <c r="W743"/>
      <c r="X743"/>
      <c r="Y743"/>
      <c r="Z743"/>
    </row>
    <row r="744" spans="1:26">
      <c r="A744">
        <v>10</v>
      </c>
      <c r="B744" t="s">
        <v>1273</v>
      </c>
      <c r="C744" t="s">
        <v>1274</v>
      </c>
      <c r="D744">
        <v>91</v>
      </c>
      <c r="E744">
        <v>0</v>
      </c>
      <c r="F744">
        <v>0</v>
      </c>
      <c r="G744" s="2">
        <f t="shared" si="90"/>
        <v>0</v>
      </c>
      <c r="H744" s="3" t="str">
        <f t="shared" si="91"/>
        <v>10</v>
      </c>
      <c r="I744" s="3" t="str">
        <f t="shared" si="92"/>
        <v>104</v>
      </c>
      <c r="J744" s="3">
        <v>104</v>
      </c>
      <c r="K744" s="3" t="str">
        <f>+VLOOKUP(J744,'Dimension descriptions'!P:R,3,FALSE)</f>
        <v>Adams Elementary</v>
      </c>
      <c r="L744" s="3" t="str">
        <f t="shared" si="93"/>
        <v>1050</v>
      </c>
      <c r="M744" s="10">
        <v>1050</v>
      </c>
      <c r="N744" s="3" t="str">
        <f t="shared" si="88"/>
        <v>1000</v>
      </c>
      <c r="O744" s="3" t="str">
        <f t="shared" si="89"/>
        <v>730</v>
      </c>
      <c r="P744" s="3" t="str">
        <f t="shared" si="94"/>
        <v>7</v>
      </c>
      <c r="Q744" s="11">
        <f>+VLOOKUP(M744,'Dimension descriptions'!K:M,2,FALSE)</f>
        <v>50</v>
      </c>
      <c r="R744" s="33">
        <v>50</v>
      </c>
      <c r="S744" s="11" t="str">
        <f>+VLOOKUP(R744,'Dimension descriptions'!K:M,3)</f>
        <v>CLASSROOM-GENERAL</v>
      </c>
      <c r="T744" s="3" t="str">
        <f t="shared" si="95"/>
        <v>Y</v>
      </c>
      <c r="U744" t="e">
        <f>+VLOOKUP(R744,'FY21 P13 Allotment memo'!O:O,1,FALSE)</f>
        <v>#N/A</v>
      </c>
      <c r="V744"/>
      <c r="W744"/>
      <c r="X744"/>
      <c r="Y744"/>
      <c r="Z744"/>
    </row>
    <row r="745" spans="1:26">
      <c r="A745">
        <v>10</v>
      </c>
      <c r="B745" t="s">
        <v>1275</v>
      </c>
      <c r="C745" t="s">
        <v>1276</v>
      </c>
      <c r="D745">
        <v>91</v>
      </c>
      <c r="E745">
        <v>0</v>
      </c>
      <c r="F745">
        <v>0</v>
      </c>
      <c r="G745" s="2">
        <f t="shared" si="90"/>
        <v>0</v>
      </c>
      <c r="H745" s="3" t="str">
        <f t="shared" si="91"/>
        <v>10</v>
      </c>
      <c r="I745" s="3" t="str">
        <f t="shared" si="92"/>
        <v>104</v>
      </c>
      <c r="J745" s="3">
        <v>104</v>
      </c>
      <c r="K745" s="3" t="str">
        <f>+VLOOKUP(J745,'Dimension descriptions'!P:R,3,FALSE)</f>
        <v>Adams Elementary</v>
      </c>
      <c r="L745" s="3" t="str">
        <f t="shared" si="93"/>
        <v>1050</v>
      </c>
      <c r="M745" s="10">
        <v>1050</v>
      </c>
      <c r="N745" s="3" t="str">
        <f t="shared" si="88"/>
        <v>1000</v>
      </c>
      <c r="O745" s="3" t="str">
        <f t="shared" si="89"/>
        <v>810</v>
      </c>
      <c r="P745" s="3" t="str">
        <f t="shared" si="94"/>
        <v>8</v>
      </c>
      <c r="Q745" s="11">
        <f>+VLOOKUP(M745,'Dimension descriptions'!K:M,2,FALSE)</f>
        <v>50</v>
      </c>
      <c r="R745" s="33">
        <v>50</v>
      </c>
      <c r="S745" s="11" t="str">
        <f>+VLOOKUP(R745,'Dimension descriptions'!K:M,3)</f>
        <v>CLASSROOM-GENERAL</v>
      </c>
      <c r="T745" s="3" t="str">
        <f t="shared" si="95"/>
        <v>Y</v>
      </c>
      <c r="U745" t="e">
        <f>+VLOOKUP(R745,'FY21 P13 Allotment memo'!O:O,1,FALSE)</f>
        <v>#N/A</v>
      </c>
      <c r="V745"/>
      <c r="W745"/>
      <c r="X745"/>
      <c r="Y745"/>
      <c r="Z745"/>
    </row>
    <row r="746" spans="1:26">
      <c r="A746">
        <v>10</v>
      </c>
      <c r="B746" t="s">
        <v>1277</v>
      </c>
      <c r="C746" t="s">
        <v>1236</v>
      </c>
      <c r="D746">
        <v>91</v>
      </c>
      <c r="E746">
        <v>0</v>
      </c>
      <c r="F746">
        <v>0</v>
      </c>
      <c r="G746" s="2">
        <f t="shared" si="90"/>
        <v>0</v>
      </c>
      <c r="H746" s="3" t="str">
        <f t="shared" si="91"/>
        <v>10</v>
      </c>
      <c r="I746" s="3" t="str">
        <f t="shared" si="92"/>
        <v>104</v>
      </c>
      <c r="J746" s="3">
        <v>104</v>
      </c>
      <c r="K746" s="3" t="str">
        <f>+VLOOKUP(J746,'Dimension descriptions'!P:R,3,FALSE)</f>
        <v>Adams Elementary</v>
      </c>
      <c r="L746" s="3" t="str">
        <f t="shared" si="93"/>
        <v>1050</v>
      </c>
      <c r="M746" s="10">
        <v>1050</v>
      </c>
      <c r="N746" s="3" t="str">
        <f t="shared" si="88"/>
        <v>1001</v>
      </c>
      <c r="O746" s="3" t="str">
        <f t="shared" si="89"/>
        <v>149</v>
      </c>
      <c r="P746" s="3" t="str">
        <f t="shared" si="94"/>
        <v>1</v>
      </c>
      <c r="Q746" s="11">
        <f>+VLOOKUP(M746,'Dimension descriptions'!K:M,2,FALSE)</f>
        <v>50</v>
      </c>
      <c r="R746" s="33">
        <v>50</v>
      </c>
      <c r="S746" s="11" t="str">
        <f>+VLOOKUP(R746,'Dimension descriptions'!K:M,3)</f>
        <v>CLASSROOM-GENERAL</v>
      </c>
      <c r="T746" s="3" t="str">
        <f t="shared" si="95"/>
        <v>Y</v>
      </c>
      <c r="U746" t="e">
        <f>+VLOOKUP(R746,'FY21 P13 Allotment memo'!O:O,1,FALSE)</f>
        <v>#N/A</v>
      </c>
      <c r="V746"/>
      <c r="W746"/>
      <c r="X746"/>
      <c r="Y746"/>
      <c r="Z746"/>
    </row>
    <row r="747" spans="1:26">
      <c r="A747">
        <v>10</v>
      </c>
      <c r="B747" t="s">
        <v>1278</v>
      </c>
      <c r="C747" t="s">
        <v>1279</v>
      </c>
      <c r="D747">
        <v>91</v>
      </c>
      <c r="E747">
        <v>0</v>
      </c>
      <c r="F747">
        <v>0</v>
      </c>
      <c r="G747" s="2">
        <f t="shared" si="90"/>
        <v>0</v>
      </c>
      <c r="H747" s="3" t="str">
        <f t="shared" si="91"/>
        <v>10</v>
      </c>
      <c r="I747" s="3" t="str">
        <f t="shared" si="92"/>
        <v>104</v>
      </c>
      <c r="J747" s="3">
        <v>104</v>
      </c>
      <c r="K747" s="3" t="str">
        <f>+VLOOKUP(J747,'Dimension descriptions'!P:R,3,FALSE)</f>
        <v>Adams Elementary</v>
      </c>
      <c r="L747" s="3" t="str">
        <f t="shared" si="93"/>
        <v>1050</v>
      </c>
      <c r="M747" s="10">
        <v>1050</v>
      </c>
      <c r="N747" s="3" t="str">
        <f t="shared" si="88"/>
        <v>1001</v>
      </c>
      <c r="O747" s="3" t="str">
        <f t="shared" si="89"/>
        <v>210</v>
      </c>
      <c r="P747" s="3" t="str">
        <f t="shared" si="94"/>
        <v>2</v>
      </c>
      <c r="Q747" s="11">
        <f>+VLOOKUP(M747,'Dimension descriptions'!K:M,2,FALSE)</f>
        <v>50</v>
      </c>
      <c r="R747" s="33">
        <v>50</v>
      </c>
      <c r="S747" s="11" t="str">
        <f>+VLOOKUP(R747,'Dimension descriptions'!K:M,3)</f>
        <v>CLASSROOM-GENERAL</v>
      </c>
      <c r="T747" s="3" t="str">
        <f t="shared" si="95"/>
        <v>Y</v>
      </c>
      <c r="U747" t="e">
        <f>+VLOOKUP(R747,'FY21 P13 Allotment memo'!O:O,1,FALSE)</f>
        <v>#N/A</v>
      </c>
      <c r="V747"/>
      <c r="W747"/>
      <c r="X747"/>
      <c r="Y747"/>
      <c r="Z747"/>
    </row>
    <row r="748" spans="1:26">
      <c r="A748">
        <v>10</v>
      </c>
      <c r="B748" t="s">
        <v>1280</v>
      </c>
      <c r="C748" t="s">
        <v>1246</v>
      </c>
      <c r="D748">
        <v>91</v>
      </c>
      <c r="E748">
        <v>0</v>
      </c>
      <c r="F748">
        <v>0</v>
      </c>
      <c r="G748" s="2">
        <f t="shared" si="90"/>
        <v>0</v>
      </c>
      <c r="H748" s="3" t="str">
        <f t="shared" si="91"/>
        <v>10</v>
      </c>
      <c r="I748" s="3" t="str">
        <f t="shared" si="92"/>
        <v>104</v>
      </c>
      <c r="J748" s="3">
        <v>104</v>
      </c>
      <c r="K748" s="3" t="str">
        <f>+VLOOKUP(J748,'Dimension descriptions'!P:R,3,FALSE)</f>
        <v>Adams Elementary</v>
      </c>
      <c r="L748" s="3" t="str">
        <f t="shared" si="93"/>
        <v>1050</v>
      </c>
      <c r="M748" s="10">
        <v>1050</v>
      </c>
      <c r="N748" s="3" t="str">
        <f t="shared" si="88"/>
        <v>1001</v>
      </c>
      <c r="O748" s="3" t="str">
        <f t="shared" si="89"/>
        <v>220</v>
      </c>
      <c r="P748" s="3" t="str">
        <f t="shared" si="94"/>
        <v>2</v>
      </c>
      <c r="Q748" s="11">
        <f>+VLOOKUP(M748,'Dimension descriptions'!K:M,2,FALSE)</f>
        <v>50</v>
      </c>
      <c r="R748" s="33">
        <v>50</v>
      </c>
      <c r="S748" s="11" t="str">
        <f>+VLOOKUP(R748,'Dimension descriptions'!K:M,3)</f>
        <v>CLASSROOM-GENERAL</v>
      </c>
      <c r="T748" s="3" t="str">
        <f t="shared" si="95"/>
        <v>Y</v>
      </c>
      <c r="U748" t="e">
        <f>+VLOOKUP(R748,'FY21 P13 Allotment memo'!O:O,1,FALSE)</f>
        <v>#N/A</v>
      </c>
      <c r="V748"/>
      <c r="W748"/>
      <c r="X748"/>
      <c r="Y748"/>
      <c r="Z748"/>
    </row>
    <row r="749" spans="1:26">
      <c r="A749">
        <v>10</v>
      </c>
      <c r="B749" t="s">
        <v>1281</v>
      </c>
      <c r="C749" t="s">
        <v>1252</v>
      </c>
      <c r="D749">
        <v>91</v>
      </c>
      <c r="E749">
        <v>0</v>
      </c>
      <c r="F749">
        <v>0</v>
      </c>
      <c r="G749" s="2">
        <f t="shared" si="90"/>
        <v>0</v>
      </c>
      <c r="H749" s="3" t="str">
        <f t="shared" si="91"/>
        <v>10</v>
      </c>
      <c r="I749" s="3" t="str">
        <f t="shared" si="92"/>
        <v>104</v>
      </c>
      <c r="J749" s="3">
        <v>104</v>
      </c>
      <c r="K749" s="3" t="str">
        <f>+VLOOKUP(J749,'Dimension descriptions'!P:R,3,FALSE)</f>
        <v>Adams Elementary</v>
      </c>
      <c r="L749" s="3" t="str">
        <f t="shared" si="93"/>
        <v>1050</v>
      </c>
      <c r="M749" s="10">
        <v>1050</v>
      </c>
      <c r="N749" s="3" t="str">
        <f t="shared" si="88"/>
        <v>2100</v>
      </c>
      <c r="O749" s="3" t="str">
        <f t="shared" si="89"/>
        <v>270</v>
      </c>
      <c r="P749" s="3" t="str">
        <f t="shared" si="94"/>
        <v>2</v>
      </c>
      <c r="Q749" s="11">
        <f>+VLOOKUP(M749,'Dimension descriptions'!K:M,2,FALSE)</f>
        <v>50</v>
      </c>
      <c r="R749" s="33">
        <v>50</v>
      </c>
      <c r="S749" s="11" t="str">
        <f>+VLOOKUP(R749,'Dimension descriptions'!K:M,3)</f>
        <v>CLASSROOM-GENERAL</v>
      </c>
      <c r="T749" s="3" t="str">
        <f t="shared" si="95"/>
        <v>Y</v>
      </c>
      <c r="U749" t="e">
        <f>+VLOOKUP(R749,'FY21 P13 Allotment memo'!O:O,1,FALSE)</f>
        <v>#N/A</v>
      </c>
      <c r="V749"/>
      <c r="W749"/>
      <c r="X749"/>
      <c r="Y749"/>
      <c r="Z749"/>
    </row>
    <row r="750" spans="1:26">
      <c r="A750">
        <v>10</v>
      </c>
      <c r="B750" t="s">
        <v>1282</v>
      </c>
      <c r="C750" t="s">
        <v>1276</v>
      </c>
      <c r="D750">
        <v>91</v>
      </c>
      <c r="E750">
        <v>0</v>
      </c>
      <c r="F750">
        <v>0</v>
      </c>
      <c r="G750" s="2">
        <f t="shared" si="90"/>
        <v>0</v>
      </c>
      <c r="H750" s="3" t="str">
        <f t="shared" si="91"/>
        <v>10</v>
      </c>
      <c r="I750" s="3" t="str">
        <f t="shared" si="92"/>
        <v>104</v>
      </c>
      <c r="J750" s="3">
        <v>104</v>
      </c>
      <c r="K750" s="3" t="str">
        <f>+VLOOKUP(J750,'Dimension descriptions'!P:R,3,FALSE)</f>
        <v>Adams Elementary</v>
      </c>
      <c r="L750" s="3" t="str">
        <f t="shared" si="93"/>
        <v>1050</v>
      </c>
      <c r="M750" s="10">
        <v>1050</v>
      </c>
      <c r="N750" s="3" t="str">
        <f t="shared" si="88"/>
        <v>2120</v>
      </c>
      <c r="O750" s="3" t="str">
        <f t="shared" si="89"/>
        <v>810</v>
      </c>
      <c r="P750" s="3" t="str">
        <f t="shared" si="94"/>
        <v>8</v>
      </c>
      <c r="Q750" s="11">
        <f>+VLOOKUP(M750,'Dimension descriptions'!K:M,2,FALSE)</f>
        <v>50</v>
      </c>
      <c r="R750" s="33">
        <v>50</v>
      </c>
      <c r="S750" s="11" t="str">
        <f>+VLOOKUP(R750,'Dimension descriptions'!K:M,3)</f>
        <v>CLASSROOM-GENERAL</v>
      </c>
      <c r="T750" s="3" t="str">
        <f t="shared" si="95"/>
        <v>Y</v>
      </c>
      <c r="U750" t="e">
        <f>+VLOOKUP(R750,'FY21 P13 Allotment memo'!O:O,1,FALSE)</f>
        <v>#N/A</v>
      </c>
      <c r="V750"/>
      <c r="W750"/>
      <c r="X750"/>
      <c r="Y750"/>
      <c r="Z750"/>
    </row>
    <row r="751" spans="1:26">
      <c r="A751">
        <v>10</v>
      </c>
      <c r="B751" t="s">
        <v>1283</v>
      </c>
      <c r="C751" t="s">
        <v>1252</v>
      </c>
      <c r="D751">
        <v>91</v>
      </c>
      <c r="E751">
        <v>0</v>
      </c>
      <c r="F751">
        <v>0</v>
      </c>
      <c r="G751" s="2">
        <f t="shared" si="90"/>
        <v>0</v>
      </c>
      <c r="H751" s="3" t="str">
        <f t="shared" si="91"/>
        <v>10</v>
      </c>
      <c r="I751" s="3" t="str">
        <f t="shared" si="92"/>
        <v>104</v>
      </c>
      <c r="J751" s="3">
        <v>104</v>
      </c>
      <c r="K751" s="3" t="str">
        <f>+VLOOKUP(J751,'Dimension descriptions'!P:R,3,FALSE)</f>
        <v>Adams Elementary</v>
      </c>
      <c r="L751" s="3" t="str">
        <f t="shared" si="93"/>
        <v>1050</v>
      </c>
      <c r="M751" s="10">
        <v>1050</v>
      </c>
      <c r="N751" s="3" t="str">
        <f t="shared" si="88"/>
        <v>2200</v>
      </c>
      <c r="O751" s="3" t="str">
        <f t="shared" si="89"/>
        <v>270</v>
      </c>
      <c r="P751" s="3" t="str">
        <f t="shared" si="94"/>
        <v>2</v>
      </c>
      <c r="Q751" s="11">
        <f>+VLOOKUP(M751,'Dimension descriptions'!K:M,2,FALSE)</f>
        <v>50</v>
      </c>
      <c r="R751" s="33">
        <v>50</v>
      </c>
      <c r="S751" s="11" t="str">
        <f>+VLOOKUP(R751,'Dimension descriptions'!K:M,3)</f>
        <v>CLASSROOM-GENERAL</v>
      </c>
      <c r="T751" s="3" t="str">
        <f t="shared" si="95"/>
        <v>Y</v>
      </c>
      <c r="U751" t="e">
        <f>+VLOOKUP(R751,'FY21 P13 Allotment memo'!O:O,1,FALSE)</f>
        <v>#N/A</v>
      </c>
      <c r="V751"/>
      <c r="W751"/>
      <c r="X751"/>
      <c r="Y751"/>
      <c r="Z751"/>
    </row>
    <row r="752" spans="1:26">
      <c r="A752">
        <v>10</v>
      </c>
      <c r="B752" t="s">
        <v>1284</v>
      </c>
      <c r="C752" t="s">
        <v>1285</v>
      </c>
      <c r="D752">
        <v>91</v>
      </c>
      <c r="E752">
        <v>1189.6400000000001</v>
      </c>
      <c r="F752">
        <v>0</v>
      </c>
      <c r="G752" s="2">
        <f t="shared" si="90"/>
        <v>1189.6400000000001</v>
      </c>
      <c r="H752" s="3" t="str">
        <f t="shared" si="91"/>
        <v>10</v>
      </c>
      <c r="I752" s="3" t="str">
        <f t="shared" si="92"/>
        <v>104</v>
      </c>
      <c r="J752" s="3">
        <v>104</v>
      </c>
      <c r="K752" s="3" t="str">
        <f>+VLOOKUP(J752,'Dimension descriptions'!P:R,3,FALSE)</f>
        <v>Adams Elementary</v>
      </c>
      <c r="L752" s="3" t="str">
        <f t="shared" si="93"/>
        <v>1050</v>
      </c>
      <c r="M752" s="10">
        <v>1050</v>
      </c>
      <c r="N752" s="3" t="str">
        <f t="shared" si="88"/>
        <v>2220</v>
      </c>
      <c r="O752" s="3" t="str">
        <f t="shared" si="89"/>
        <v>162</v>
      </c>
      <c r="P752" s="3" t="str">
        <f t="shared" si="94"/>
        <v>1</v>
      </c>
      <c r="Q752" s="11">
        <f>+VLOOKUP(M752,'Dimension descriptions'!K:M,2,FALSE)</f>
        <v>50</v>
      </c>
      <c r="R752" s="33">
        <v>50</v>
      </c>
      <c r="S752" s="11" t="str">
        <f>+VLOOKUP(R752,'Dimension descriptions'!K:M,3)</f>
        <v>CLASSROOM-GENERAL</v>
      </c>
      <c r="T752" s="3" t="str">
        <f t="shared" si="95"/>
        <v>Y</v>
      </c>
      <c r="U752" t="e">
        <f>+VLOOKUP(R752,'FY21 P13 Allotment memo'!O:O,1,FALSE)</f>
        <v>#N/A</v>
      </c>
      <c r="V752"/>
      <c r="W752"/>
      <c r="X752"/>
      <c r="Y752"/>
      <c r="Z752"/>
    </row>
    <row r="753" spans="1:26">
      <c r="A753">
        <v>10</v>
      </c>
      <c r="B753" t="s">
        <v>1286</v>
      </c>
      <c r="C753" t="s">
        <v>1287</v>
      </c>
      <c r="D753">
        <v>91</v>
      </c>
      <c r="E753">
        <v>20581.490000000002</v>
      </c>
      <c r="F753">
        <v>0</v>
      </c>
      <c r="G753" s="2">
        <f t="shared" si="90"/>
        <v>20581.490000000002</v>
      </c>
      <c r="H753" s="3" t="str">
        <f t="shared" si="91"/>
        <v>10</v>
      </c>
      <c r="I753" s="3" t="str">
        <f t="shared" si="92"/>
        <v>104</v>
      </c>
      <c r="J753" s="3">
        <v>104</v>
      </c>
      <c r="K753" s="3" t="str">
        <f>+VLOOKUP(J753,'Dimension descriptions'!P:R,3,FALSE)</f>
        <v>Adams Elementary</v>
      </c>
      <c r="L753" s="3" t="str">
        <f t="shared" si="93"/>
        <v>1050</v>
      </c>
      <c r="M753" s="10">
        <v>1050</v>
      </c>
      <c r="N753" s="3" t="str">
        <f t="shared" si="88"/>
        <v>2220</v>
      </c>
      <c r="O753" s="3" t="str">
        <f t="shared" si="89"/>
        <v>195</v>
      </c>
      <c r="P753" s="3" t="str">
        <f t="shared" si="94"/>
        <v>1</v>
      </c>
      <c r="Q753" s="11">
        <f>+VLOOKUP(M753,'Dimension descriptions'!K:M,2,FALSE)</f>
        <v>50</v>
      </c>
      <c r="R753" s="33">
        <v>50</v>
      </c>
      <c r="S753" s="11" t="str">
        <f>+VLOOKUP(R753,'Dimension descriptions'!K:M,3)</f>
        <v>CLASSROOM-GENERAL</v>
      </c>
      <c r="T753" s="3" t="str">
        <f t="shared" si="95"/>
        <v>Y</v>
      </c>
      <c r="U753" t="e">
        <f>+VLOOKUP(R753,'FY21 P13 Allotment memo'!O:O,1,FALSE)</f>
        <v>#N/A</v>
      </c>
      <c r="V753"/>
      <c r="W753"/>
      <c r="X753"/>
      <c r="Y753"/>
      <c r="Z753"/>
    </row>
    <row r="754" spans="1:26">
      <c r="A754">
        <v>10</v>
      </c>
      <c r="B754" t="s">
        <v>1288</v>
      </c>
      <c r="C754" t="s">
        <v>1244</v>
      </c>
      <c r="D754">
        <v>91</v>
      </c>
      <c r="E754">
        <v>4702.58</v>
      </c>
      <c r="F754">
        <v>0</v>
      </c>
      <c r="G754" s="2">
        <f t="shared" si="90"/>
        <v>4702.58</v>
      </c>
      <c r="H754" s="3" t="str">
        <f t="shared" si="91"/>
        <v>10</v>
      </c>
      <c r="I754" s="3" t="str">
        <f t="shared" si="92"/>
        <v>104</v>
      </c>
      <c r="J754" s="3">
        <v>104</v>
      </c>
      <c r="K754" s="3" t="str">
        <f>+VLOOKUP(J754,'Dimension descriptions'!P:R,3,FALSE)</f>
        <v>Adams Elementary</v>
      </c>
      <c r="L754" s="3" t="str">
        <f t="shared" si="93"/>
        <v>1050</v>
      </c>
      <c r="M754" s="10">
        <v>1050</v>
      </c>
      <c r="N754" s="3" t="str">
        <f t="shared" si="88"/>
        <v>2220</v>
      </c>
      <c r="O754" s="3" t="str">
        <f t="shared" si="89"/>
        <v>210</v>
      </c>
      <c r="P754" s="3" t="str">
        <f t="shared" si="94"/>
        <v>2</v>
      </c>
      <c r="Q754" s="11">
        <f>+VLOOKUP(M754,'Dimension descriptions'!K:M,2,FALSE)</f>
        <v>50</v>
      </c>
      <c r="R754" s="33">
        <v>50</v>
      </c>
      <c r="S754" s="11" t="str">
        <f>+VLOOKUP(R754,'Dimension descriptions'!K:M,3)</f>
        <v>CLASSROOM-GENERAL</v>
      </c>
      <c r="T754" s="3" t="str">
        <f t="shared" si="95"/>
        <v>Y</v>
      </c>
      <c r="U754" t="e">
        <f>+VLOOKUP(R754,'FY21 P13 Allotment memo'!O:O,1,FALSE)</f>
        <v>#N/A</v>
      </c>
      <c r="V754"/>
      <c r="W754"/>
      <c r="X754"/>
      <c r="Y754"/>
      <c r="Z754"/>
    </row>
    <row r="755" spans="1:26">
      <c r="A755">
        <v>10</v>
      </c>
      <c r="B755" t="s">
        <v>1289</v>
      </c>
      <c r="C755" t="s">
        <v>1246</v>
      </c>
      <c r="D755">
        <v>91</v>
      </c>
      <c r="E755">
        <v>1665.48</v>
      </c>
      <c r="F755">
        <v>0</v>
      </c>
      <c r="G755" s="2">
        <f t="shared" si="90"/>
        <v>1665.48</v>
      </c>
      <c r="H755" s="3" t="str">
        <f t="shared" si="91"/>
        <v>10</v>
      </c>
      <c r="I755" s="3" t="str">
        <f t="shared" si="92"/>
        <v>104</v>
      </c>
      <c r="J755" s="3">
        <v>104</v>
      </c>
      <c r="K755" s="3" t="str">
        <f>+VLOOKUP(J755,'Dimension descriptions'!P:R,3,FALSE)</f>
        <v>Adams Elementary</v>
      </c>
      <c r="L755" s="3" t="str">
        <f t="shared" si="93"/>
        <v>1050</v>
      </c>
      <c r="M755" s="10">
        <v>1050</v>
      </c>
      <c r="N755" s="3" t="str">
        <f t="shared" si="88"/>
        <v>2220</v>
      </c>
      <c r="O755" s="3" t="str">
        <f t="shared" si="89"/>
        <v>220</v>
      </c>
      <c r="P755" s="3" t="str">
        <f t="shared" si="94"/>
        <v>2</v>
      </c>
      <c r="Q755" s="11">
        <f>+VLOOKUP(M755,'Dimension descriptions'!K:M,2,FALSE)</f>
        <v>50</v>
      </c>
      <c r="R755" s="33">
        <v>50</v>
      </c>
      <c r="S755" s="11" t="str">
        <f>+VLOOKUP(R755,'Dimension descriptions'!K:M,3)</f>
        <v>CLASSROOM-GENERAL</v>
      </c>
      <c r="T755" s="3" t="str">
        <f t="shared" si="95"/>
        <v>Y</v>
      </c>
      <c r="U755" t="e">
        <f>+VLOOKUP(R755,'FY21 P13 Allotment memo'!O:O,1,FALSE)</f>
        <v>#N/A</v>
      </c>
      <c r="V755"/>
      <c r="W755"/>
      <c r="X755"/>
      <c r="Y755"/>
      <c r="Z755"/>
    </row>
    <row r="756" spans="1:26">
      <c r="A756">
        <v>10</v>
      </c>
      <c r="B756" t="s">
        <v>1290</v>
      </c>
      <c r="C756" t="s">
        <v>1291</v>
      </c>
      <c r="D756">
        <v>91</v>
      </c>
      <c r="E756">
        <v>0</v>
      </c>
      <c r="F756">
        <v>0</v>
      </c>
      <c r="G756" s="2">
        <f t="shared" si="90"/>
        <v>0</v>
      </c>
      <c r="H756" s="3" t="str">
        <f t="shared" si="91"/>
        <v>10</v>
      </c>
      <c r="I756" s="3" t="str">
        <f t="shared" si="92"/>
        <v>104</v>
      </c>
      <c r="J756" s="3">
        <v>104</v>
      </c>
      <c r="K756" s="3" t="str">
        <f>+VLOOKUP(J756,'Dimension descriptions'!P:R,3,FALSE)</f>
        <v>Adams Elementary</v>
      </c>
      <c r="L756" s="3" t="str">
        <f t="shared" si="93"/>
        <v>1050</v>
      </c>
      <c r="M756" s="10">
        <v>1050</v>
      </c>
      <c r="N756" s="3" t="str">
        <f t="shared" si="88"/>
        <v>2220</v>
      </c>
      <c r="O756" s="3" t="str">
        <f t="shared" si="89"/>
        <v>430</v>
      </c>
      <c r="P756" s="3" t="str">
        <f t="shared" si="94"/>
        <v>4</v>
      </c>
      <c r="Q756" s="11">
        <f>+VLOOKUP(M756,'Dimension descriptions'!K:M,2,FALSE)</f>
        <v>50</v>
      </c>
      <c r="R756" s="33">
        <v>50</v>
      </c>
      <c r="S756" s="11" t="str">
        <f>+VLOOKUP(R756,'Dimension descriptions'!K:M,3)</f>
        <v>CLASSROOM-GENERAL</v>
      </c>
      <c r="T756" s="3" t="str">
        <f t="shared" si="95"/>
        <v>Y</v>
      </c>
      <c r="U756" t="e">
        <f>+VLOOKUP(R756,'FY21 P13 Allotment memo'!O:O,1,FALSE)</f>
        <v>#N/A</v>
      </c>
      <c r="V756"/>
      <c r="W756"/>
      <c r="X756"/>
      <c r="Y756"/>
      <c r="Z756"/>
    </row>
    <row r="757" spans="1:26">
      <c r="A757">
        <v>10</v>
      </c>
      <c r="B757" t="s">
        <v>1292</v>
      </c>
      <c r="C757" t="s">
        <v>1293</v>
      </c>
      <c r="D757">
        <v>91</v>
      </c>
      <c r="E757">
        <v>0</v>
      </c>
      <c r="F757">
        <v>0</v>
      </c>
      <c r="G757" s="2">
        <f t="shared" si="90"/>
        <v>0</v>
      </c>
      <c r="H757" s="3" t="str">
        <f t="shared" si="91"/>
        <v>10</v>
      </c>
      <c r="I757" s="3" t="str">
        <f t="shared" si="92"/>
        <v>104</v>
      </c>
      <c r="J757" s="3">
        <v>104</v>
      </c>
      <c r="K757" s="3" t="str">
        <f>+VLOOKUP(J757,'Dimension descriptions'!P:R,3,FALSE)</f>
        <v>Adams Elementary</v>
      </c>
      <c r="L757" s="3" t="str">
        <f t="shared" si="93"/>
        <v>1050</v>
      </c>
      <c r="M757" s="10">
        <v>1050</v>
      </c>
      <c r="N757" s="3" t="str">
        <f t="shared" si="88"/>
        <v>2220</v>
      </c>
      <c r="O757" s="3" t="str">
        <f t="shared" si="89"/>
        <v>644</v>
      </c>
      <c r="P757" s="3" t="str">
        <f t="shared" si="94"/>
        <v>6</v>
      </c>
      <c r="Q757" s="11">
        <f>+VLOOKUP(M757,'Dimension descriptions'!K:M,2,FALSE)</f>
        <v>50</v>
      </c>
      <c r="R757" s="33">
        <v>50</v>
      </c>
      <c r="S757" s="11" t="str">
        <f>+VLOOKUP(R757,'Dimension descriptions'!K:M,3)</f>
        <v>CLASSROOM-GENERAL</v>
      </c>
      <c r="T757" s="3" t="str">
        <f t="shared" si="95"/>
        <v>Y</v>
      </c>
      <c r="U757" t="e">
        <f>+VLOOKUP(R757,'FY21 P13 Allotment memo'!O:O,1,FALSE)</f>
        <v>#N/A</v>
      </c>
      <c r="V757"/>
      <c r="W757"/>
      <c r="X757"/>
      <c r="Y757"/>
      <c r="Z757"/>
    </row>
    <row r="758" spans="1:26">
      <c r="A758">
        <v>10</v>
      </c>
      <c r="B758" t="s">
        <v>1294</v>
      </c>
      <c r="C758" t="s">
        <v>1295</v>
      </c>
      <c r="D758">
        <v>91</v>
      </c>
      <c r="E758">
        <v>0</v>
      </c>
      <c r="F758">
        <v>0</v>
      </c>
      <c r="G758" s="2">
        <f t="shared" si="90"/>
        <v>0</v>
      </c>
      <c r="H758" s="3" t="str">
        <f t="shared" si="91"/>
        <v>10</v>
      </c>
      <c r="I758" s="3" t="str">
        <f t="shared" si="92"/>
        <v>104</v>
      </c>
      <c r="J758" s="3">
        <v>104</v>
      </c>
      <c r="K758" s="3" t="str">
        <f>+VLOOKUP(J758,'Dimension descriptions'!P:R,3,FALSE)</f>
        <v>Adams Elementary</v>
      </c>
      <c r="L758" s="3" t="str">
        <f t="shared" si="93"/>
        <v>1050</v>
      </c>
      <c r="M758" s="10">
        <v>1050</v>
      </c>
      <c r="N758" s="3" t="str">
        <f t="shared" si="88"/>
        <v>2220</v>
      </c>
      <c r="O758" s="3" t="str">
        <f t="shared" si="89"/>
        <v>645</v>
      </c>
      <c r="P758" s="3" t="str">
        <f t="shared" si="94"/>
        <v>6</v>
      </c>
      <c r="Q758" s="11">
        <f>+VLOOKUP(M758,'Dimension descriptions'!K:M,2,FALSE)</f>
        <v>50</v>
      </c>
      <c r="R758" s="33">
        <v>50</v>
      </c>
      <c r="S758" s="11" t="str">
        <f>+VLOOKUP(R758,'Dimension descriptions'!K:M,3)</f>
        <v>CLASSROOM-GENERAL</v>
      </c>
      <c r="T758" s="3" t="str">
        <f t="shared" si="95"/>
        <v>Y</v>
      </c>
      <c r="U758" t="e">
        <f>+VLOOKUP(R758,'FY21 P13 Allotment memo'!O:O,1,FALSE)</f>
        <v>#N/A</v>
      </c>
      <c r="V758"/>
      <c r="W758"/>
      <c r="X758"/>
      <c r="Y758"/>
      <c r="Z758"/>
    </row>
    <row r="759" spans="1:26">
      <c r="A759">
        <v>10</v>
      </c>
      <c r="B759" t="s">
        <v>1296</v>
      </c>
      <c r="C759" t="s">
        <v>1297</v>
      </c>
      <c r="D759">
        <v>91</v>
      </c>
      <c r="E759">
        <v>0</v>
      </c>
      <c r="F759">
        <v>0</v>
      </c>
      <c r="G759" s="2">
        <f t="shared" si="90"/>
        <v>0</v>
      </c>
      <c r="H759" s="3" t="str">
        <f t="shared" si="91"/>
        <v>10</v>
      </c>
      <c r="I759" s="3" t="str">
        <f t="shared" si="92"/>
        <v>104</v>
      </c>
      <c r="J759" s="3">
        <v>104</v>
      </c>
      <c r="K759" s="3" t="str">
        <f>+VLOOKUP(J759,'Dimension descriptions'!P:R,3,FALSE)</f>
        <v>Adams Elementary</v>
      </c>
      <c r="L759" s="3" t="str">
        <f t="shared" si="93"/>
        <v>1050</v>
      </c>
      <c r="M759" s="10">
        <v>1050</v>
      </c>
      <c r="N759" s="3" t="str">
        <f t="shared" si="88"/>
        <v>2220</v>
      </c>
      <c r="O759" s="3" t="str">
        <f t="shared" si="89"/>
        <v>646</v>
      </c>
      <c r="P759" s="3" t="str">
        <f t="shared" si="94"/>
        <v>6</v>
      </c>
      <c r="Q759" s="11">
        <f>+VLOOKUP(M759,'Dimension descriptions'!K:M,2,FALSE)</f>
        <v>50</v>
      </c>
      <c r="R759" s="33">
        <v>50</v>
      </c>
      <c r="S759" s="11" t="str">
        <f>+VLOOKUP(R759,'Dimension descriptions'!K:M,3)</f>
        <v>CLASSROOM-GENERAL</v>
      </c>
      <c r="T759" s="3" t="str">
        <f t="shared" si="95"/>
        <v>Y</v>
      </c>
      <c r="U759" t="e">
        <f>+VLOOKUP(R759,'FY21 P13 Allotment memo'!O:O,1,FALSE)</f>
        <v>#N/A</v>
      </c>
      <c r="V759"/>
      <c r="W759"/>
      <c r="X759"/>
      <c r="Y759"/>
      <c r="Z759"/>
    </row>
    <row r="760" spans="1:26">
      <c r="A760">
        <v>10</v>
      </c>
      <c r="B760" t="s">
        <v>1298</v>
      </c>
      <c r="C760" t="s">
        <v>1299</v>
      </c>
      <c r="D760">
        <v>91</v>
      </c>
      <c r="E760">
        <v>0</v>
      </c>
      <c r="F760">
        <v>0</v>
      </c>
      <c r="G760" s="2">
        <f t="shared" si="90"/>
        <v>0</v>
      </c>
      <c r="H760" s="3" t="str">
        <f t="shared" si="91"/>
        <v>10</v>
      </c>
      <c r="I760" s="3" t="str">
        <f t="shared" si="92"/>
        <v>104</v>
      </c>
      <c r="J760" s="3">
        <v>104</v>
      </c>
      <c r="K760" s="3" t="str">
        <f>+VLOOKUP(J760,'Dimension descriptions'!P:R,3,FALSE)</f>
        <v>Adams Elementary</v>
      </c>
      <c r="L760" s="3" t="str">
        <f t="shared" si="93"/>
        <v>1050</v>
      </c>
      <c r="M760" s="10">
        <v>1050</v>
      </c>
      <c r="N760" s="3" t="str">
        <f t="shared" si="88"/>
        <v>2220</v>
      </c>
      <c r="O760" s="3" t="str">
        <f t="shared" si="89"/>
        <v>734</v>
      </c>
      <c r="P760" s="3" t="str">
        <f t="shared" si="94"/>
        <v>7</v>
      </c>
      <c r="Q760" s="11">
        <f>+VLOOKUP(M760,'Dimension descriptions'!K:M,2,FALSE)</f>
        <v>50</v>
      </c>
      <c r="R760" s="33">
        <v>50</v>
      </c>
      <c r="S760" s="11" t="str">
        <f>+VLOOKUP(R760,'Dimension descriptions'!K:M,3)</f>
        <v>CLASSROOM-GENERAL</v>
      </c>
      <c r="T760" s="3" t="str">
        <f t="shared" si="95"/>
        <v>Y</v>
      </c>
      <c r="U760" t="e">
        <f>+VLOOKUP(R760,'FY21 P13 Allotment memo'!O:O,1,FALSE)</f>
        <v>#N/A</v>
      </c>
      <c r="V760"/>
      <c r="W760"/>
      <c r="X760"/>
      <c r="Y760"/>
      <c r="Z760"/>
    </row>
    <row r="761" spans="1:26">
      <c r="A761">
        <v>10</v>
      </c>
      <c r="B761" t="s">
        <v>1300</v>
      </c>
      <c r="C761" t="s">
        <v>1301</v>
      </c>
      <c r="D761">
        <v>91</v>
      </c>
      <c r="E761">
        <v>1461.71</v>
      </c>
      <c r="F761">
        <v>0</v>
      </c>
      <c r="G761" s="2">
        <f t="shared" si="90"/>
        <v>1461.71</v>
      </c>
      <c r="H761" s="3" t="str">
        <f t="shared" si="91"/>
        <v>10</v>
      </c>
      <c r="I761" s="3" t="str">
        <f t="shared" si="92"/>
        <v>104</v>
      </c>
      <c r="J761" s="3">
        <v>104</v>
      </c>
      <c r="K761" s="3" t="str">
        <f>+VLOOKUP(J761,'Dimension descriptions'!P:R,3,FALSE)</f>
        <v>Adams Elementary</v>
      </c>
      <c r="L761" s="3" t="str">
        <f t="shared" si="93"/>
        <v>1050</v>
      </c>
      <c r="M761" s="10">
        <v>1050</v>
      </c>
      <c r="N761" s="3" t="str">
        <f t="shared" si="88"/>
        <v>2290</v>
      </c>
      <c r="O761" s="3" t="str">
        <f t="shared" si="89"/>
        <v>610</v>
      </c>
      <c r="P761" s="3" t="str">
        <f t="shared" si="94"/>
        <v>6</v>
      </c>
      <c r="Q761" s="11">
        <f>+VLOOKUP(M761,'Dimension descriptions'!K:M,2,FALSE)</f>
        <v>50</v>
      </c>
      <c r="R761" s="33">
        <v>50</v>
      </c>
      <c r="S761" s="11" t="str">
        <f>+VLOOKUP(R761,'Dimension descriptions'!K:M,3)</f>
        <v>CLASSROOM-GENERAL</v>
      </c>
      <c r="T761" s="3" t="str">
        <f t="shared" si="95"/>
        <v>Y</v>
      </c>
      <c r="U761" t="e">
        <f>+VLOOKUP(R761,'FY21 P13 Allotment memo'!O:O,1,FALSE)</f>
        <v>#N/A</v>
      </c>
      <c r="V761"/>
      <c r="W761"/>
      <c r="X761"/>
      <c r="Y761"/>
      <c r="Z761"/>
    </row>
    <row r="762" spans="1:26">
      <c r="A762">
        <v>10</v>
      </c>
      <c r="B762" t="s">
        <v>1302</v>
      </c>
      <c r="C762" t="s">
        <v>1252</v>
      </c>
      <c r="D762">
        <v>91</v>
      </c>
      <c r="E762">
        <v>0</v>
      </c>
      <c r="F762">
        <v>0</v>
      </c>
      <c r="G762" s="2">
        <f t="shared" si="90"/>
        <v>0</v>
      </c>
      <c r="H762" s="3" t="str">
        <f t="shared" si="91"/>
        <v>10</v>
      </c>
      <c r="I762" s="3" t="str">
        <f t="shared" si="92"/>
        <v>104</v>
      </c>
      <c r="J762" s="3">
        <v>104</v>
      </c>
      <c r="K762" s="3" t="str">
        <f>+VLOOKUP(J762,'Dimension descriptions'!P:R,3,FALSE)</f>
        <v>Adams Elementary</v>
      </c>
      <c r="L762" s="3" t="str">
        <f t="shared" si="93"/>
        <v>1050</v>
      </c>
      <c r="M762" s="10">
        <v>1050</v>
      </c>
      <c r="N762" s="3" t="str">
        <f t="shared" si="88"/>
        <v>2300</v>
      </c>
      <c r="O762" s="3" t="str">
        <f t="shared" si="89"/>
        <v>270</v>
      </c>
      <c r="P762" s="3" t="str">
        <f t="shared" si="94"/>
        <v>2</v>
      </c>
      <c r="Q762" s="11">
        <f>+VLOOKUP(M762,'Dimension descriptions'!K:M,2,FALSE)</f>
        <v>50</v>
      </c>
      <c r="R762" s="33">
        <v>50</v>
      </c>
      <c r="S762" s="11" t="str">
        <f>+VLOOKUP(R762,'Dimension descriptions'!K:M,3)</f>
        <v>CLASSROOM-GENERAL</v>
      </c>
      <c r="T762" s="3" t="str">
        <f t="shared" si="95"/>
        <v>Y</v>
      </c>
      <c r="U762" t="e">
        <f>+VLOOKUP(R762,'FY21 P13 Allotment memo'!O:O,1,FALSE)</f>
        <v>#N/A</v>
      </c>
      <c r="V762"/>
      <c r="W762"/>
      <c r="X762"/>
      <c r="Y762"/>
      <c r="Z762"/>
    </row>
    <row r="763" spans="1:26">
      <c r="A763">
        <v>10</v>
      </c>
      <c r="B763" t="s">
        <v>1303</v>
      </c>
      <c r="C763" t="s">
        <v>1304</v>
      </c>
      <c r="D763">
        <v>91</v>
      </c>
      <c r="E763">
        <v>132558.15</v>
      </c>
      <c r="F763">
        <v>0</v>
      </c>
      <c r="G763" s="2">
        <f t="shared" si="90"/>
        <v>132558.15</v>
      </c>
      <c r="H763" s="3" t="str">
        <f t="shared" si="91"/>
        <v>10</v>
      </c>
      <c r="I763" s="3" t="str">
        <f t="shared" si="92"/>
        <v>104</v>
      </c>
      <c r="J763" s="3">
        <v>104</v>
      </c>
      <c r="K763" s="3" t="str">
        <f>+VLOOKUP(J763,'Dimension descriptions'!P:R,3,FALSE)</f>
        <v>Adams Elementary</v>
      </c>
      <c r="L763" s="3" t="str">
        <f t="shared" si="93"/>
        <v>1050</v>
      </c>
      <c r="M763" s="10">
        <v>1050</v>
      </c>
      <c r="N763" s="3" t="str">
        <f t="shared" si="88"/>
        <v>2400</v>
      </c>
      <c r="O763" s="3" t="str">
        <f t="shared" si="89"/>
        <v>121</v>
      </c>
      <c r="P763" s="3" t="str">
        <f t="shared" si="94"/>
        <v>1</v>
      </c>
      <c r="Q763" s="11">
        <f>+VLOOKUP(M763,'Dimension descriptions'!K:M,2,FALSE)</f>
        <v>50</v>
      </c>
      <c r="R763" s="33">
        <v>50</v>
      </c>
      <c r="S763" s="11" t="str">
        <f>+VLOOKUP(R763,'Dimension descriptions'!K:M,3)</f>
        <v>CLASSROOM-GENERAL</v>
      </c>
      <c r="T763" s="3" t="str">
        <f t="shared" si="95"/>
        <v>Y</v>
      </c>
      <c r="U763" t="e">
        <f>+VLOOKUP(R763,'FY21 P13 Allotment memo'!O:O,1,FALSE)</f>
        <v>#N/A</v>
      </c>
      <c r="V763"/>
      <c r="W763"/>
      <c r="X763"/>
      <c r="Y763"/>
      <c r="Z763"/>
    </row>
    <row r="764" spans="1:26">
      <c r="A764">
        <v>10</v>
      </c>
      <c r="B764" t="s">
        <v>1305</v>
      </c>
      <c r="C764" t="s">
        <v>1306</v>
      </c>
      <c r="D764">
        <v>91</v>
      </c>
      <c r="E764">
        <v>36249.61</v>
      </c>
      <c r="F764">
        <v>0</v>
      </c>
      <c r="G764" s="2">
        <f t="shared" si="90"/>
        <v>36249.61</v>
      </c>
      <c r="H764" s="3" t="str">
        <f t="shared" si="91"/>
        <v>10</v>
      </c>
      <c r="I764" s="3" t="str">
        <f t="shared" si="92"/>
        <v>104</v>
      </c>
      <c r="J764" s="3">
        <v>104</v>
      </c>
      <c r="K764" s="3" t="str">
        <f>+VLOOKUP(J764,'Dimension descriptions'!P:R,3,FALSE)</f>
        <v>Adams Elementary</v>
      </c>
      <c r="L764" s="3" t="str">
        <f t="shared" si="93"/>
        <v>1050</v>
      </c>
      <c r="M764" s="10">
        <v>1050</v>
      </c>
      <c r="N764" s="3" t="str">
        <f t="shared" si="88"/>
        <v>2400</v>
      </c>
      <c r="O764" s="3" t="str">
        <f t="shared" si="89"/>
        <v>152</v>
      </c>
      <c r="P764" s="3" t="str">
        <f t="shared" si="94"/>
        <v>1</v>
      </c>
      <c r="Q764" s="11">
        <f>+VLOOKUP(M764,'Dimension descriptions'!K:M,2,FALSE)</f>
        <v>50</v>
      </c>
      <c r="R764" s="33">
        <v>50</v>
      </c>
      <c r="S764" s="11" t="str">
        <f>+VLOOKUP(R764,'Dimension descriptions'!K:M,3)</f>
        <v>CLASSROOM-GENERAL</v>
      </c>
      <c r="T764" s="3" t="str">
        <f t="shared" si="95"/>
        <v>Y</v>
      </c>
      <c r="U764" t="e">
        <f>+VLOOKUP(R764,'FY21 P13 Allotment memo'!O:O,1,FALSE)</f>
        <v>#N/A</v>
      </c>
      <c r="V764"/>
      <c r="W764"/>
      <c r="X764"/>
      <c r="Y764"/>
      <c r="Z764"/>
    </row>
    <row r="765" spans="1:26">
      <c r="A765">
        <v>10</v>
      </c>
      <c r="B765" t="s">
        <v>1307</v>
      </c>
      <c r="C765" t="s">
        <v>1244</v>
      </c>
      <c r="D765">
        <v>91</v>
      </c>
      <c r="E765">
        <v>38662.769999999997</v>
      </c>
      <c r="F765">
        <v>0</v>
      </c>
      <c r="G765" s="2">
        <f t="shared" si="90"/>
        <v>38662.769999999997</v>
      </c>
      <c r="H765" s="3" t="str">
        <f t="shared" si="91"/>
        <v>10</v>
      </c>
      <c r="I765" s="3" t="str">
        <f t="shared" si="92"/>
        <v>104</v>
      </c>
      <c r="J765" s="3">
        <v>104</v>
      </c>
      <c r="K765" s="3" t="str">
        <f>+VLOOKUP(J765,'Dimension descriptions'!P:R,3,FALSE)</f>
        <v>Adams Elementary</v>
      </c>
      <c r="L765" s="3" t="str">
        <f t="shared" si="93"/>
        <v>1050</v>
      </c>
      <c r="M765" s="10">
        <v>1050</v>
      </c>
      <c r="N765" s="3" t="str">
        <f t="shared" si="88"/>
        <v>2400</v>
      </c>
      <c r="O765" s="3" t="str">
        <f t="shared" si="89"/>
        <v>210</v>
      </c>
      <c r="P765" s="3" t="str">
        <f t="shared" si="94"/>
        <v>2</v>
      </c>
      <c r="Q765" s="11">
        <f>+VLOOKUP(M765,'Dimension descriptions'!K:M,2,FALSE)</f>
        <v>50</v>
      </c>
      <c r="R765" s="33">
        <v>50</v>
      </c>
      <c r="S765" s="11" t="str">
        <f>+VLOOKUP(R765,'Dimension descriptions'!K:M,3)</f>
        <v>CLASSROOM-GENERAL</v>
      </c>
      <c r="T765" s="3" t="str">
        <f t="shared" si="95"/>
        <v>Y</v>
      </c>
      <c r="U765" t="e">
        <f>+VLOOKUP(R765,'FY21 P13 Allotment memo'!O:O,1,FALSE)</f>
        <v>#N/A</v>
      </c>
      <c r="V765"/>
      <c r="W765"/>
      <c r="X765"/>
      <c r="Y765"/>
      <c r="Z765"/>
    </row>
    <row r="766" spans="1:26">
      <c r="A766">
        <v>10</v>
      </c>
      <c r="B766" t="s">
        <v>1308</v>
      </c>
      <c r="C766" t="s">
        <v>1246</v>
      </c>
      <c r="D766">
        <v>91</v>
      </c>
      <c r="E766">
        <v>12842.59</v>
      </c>
      <c r="F766">
        <v>0</v>
      </c>
      <c r="G766" s="2">
        <f t="shared" si="90"/>
        <v>12842.59</v>
      </c>
      <c r="H766" s="3" t="str">
        <f t="shared" si="91"/>
        <v>10</v>
      </c>
      <c r="I766" s="3" t="str">
        <f t="shared" si="92"/>
        <v>104</v>
      </c>
      <c r="J766" s="3">
        <v>104</v>
      </c>
      <c r="K766" s="3" t="str">
        <f>+VLOOKUP(J766,'Dimension descriptions'!P:R,3,FALSE)</f>
        <v>Adams Elementary</v>
      </c>
      <c r="L766" s="3" t="str">
        <f t="shared" si="93"/>
        <v>1050</v>
      </c>
      <c r="M766" s="10">
        <v>1050</v>
      </c>
      <c r="N766" s="3" t="str">
        <f t="shared" si="88"/>
        <v>2400</v>
      </c>
      <c r="O766" s="3" t="str">
        <f t="shared" si="89"/>
        <v>220</v>
      </c>
      <c r="P766" s="3" t="str">
        <f t="shared" si="94"/>
        <v>2</v>
      </c>
      <c r="Q766" s="11">
        <f>+VLOOKUP(M766,'Dimension descriptions'!K:M,2,FALSE)</f>
        <v>50</v>
      </c>
      <c r="R766" s="33">
        <v>50</v>
      </c>
      <c r="S766" s="11" t="str">
        <f>+VLOOKUP(R766,'Dimension descriptions'!K:M,3)</f>
        <v>CLASSROOM-GENERAL</v>
      </c>
      <c r="T766" s="3" t="str">
        <f t="shared" si="95"/>
        <v>Y</v>
      </c>
      <c r="U766" t="e">
        <f>+VLOOKUP(R766,'FY21 P13 Allotment memo'!O:O,1,FALSE)</f>
        <v>#N/A</v>
      </c>
      <c r="V766"/>
      <c r="W766"/>
      <c r="X766"/>
      <c r="Y766"/>
      <c r="Z766"/>
    </row>
    <row r="767" spans="1:26">
      <c r="A767">
        <v>10</v>
      </c>
      <c r="B767" t="s">
        <v>1309</v>
      </c>
      <c r="C767" t="s">
        <v>1248</v>
      </c>
      <c r="D767">
        <v>91</v>
      </c>
      <c r="E767">
        <v>5797.8</v>
      </c>
      <c r="F767">
        <v>0</v>
      </c>
      <c r="G767" s="2">
        <f t="shared" si="90"/>
        <v>5797.8</v>
      </c>
      <c r="H767" s="3" t="str">
        <f t="shared" si="91"/>
        <v>10</v>
      </c>
      <c r="I767" s="3" t="str">
        <f t="shared" si="92"/>
        <v>104</v>
      </c>
      <c r="J767" s="3">
        <v>104</v>
      </c>
      <c r="K767" s="3" t="str">
        <f>+VLOOKUP(J767,'Dimension descriptions'!P:R,3,FALSE)</f>
        <v>Adams Elementary</v>
      </c>
      <c r="L767" s="3" t="str">
        <f t="shared" si="93"/>
        <v>1050</v>
      </c>
      <c r="M767" s="10">
        <v>1050</v>
      </c>
      <c r="N767" s="3" t="str">
        <f t="shared" si="88"/>
        <v>2400</v>
      </c>
      <c r="O767" s="3" t="str">
        <f t="shared" si="89"/>
        <v>241</v>
      </c>
      <c r="P767" s="3" t="str">
        <f t="shared" si="94"/>
        <v>2</v>
      </c>
      <c r="Q767" s="11">
        <f>+VLOOKUP(M767,'Dimension descriptions'!K:M,2,FALSE)</f>
        <v>50</v>
      </c>
      <c r="R767" s="33">
        <v>50</v>
      </c>
      <c r="S767" s="11" t="str">
        <f>+VLOOKUP(R767,'Dimension descriptions'!K:M,3)</f>
        <v>CLASSROOM-GENERAL</v>
      </c>
      <c r="T767" s="3" t="str">
        <f t="shared" si="95"/>
        <v>Y</v>
      </c>
      <c r="U767" t="e">
        <f>+VLOOKUP(R767,'FY21 P13 Allotment memo'!O:O,1,FALSE)</f>
        <v>#N/A</v>
      </c>
      <c r="V767"/>
      <c r="W767"/>
      <c r="X767"/>
      <c r="Y767"/>
      <c r="Z767"/>
    </row>
    <row r="768" spans="1:26">
      <c r="A768">
        <v>10</v>
      </c>
      <c r="B768" t="s">
        <v>1310</v>
      </c>
      <c r="C768" t="s">
        <v>1250</v>
      </c>
      <c r="D768">
        <v>91</v>
      </c>
      <c r="E768">
        <v>1000</v>
      </c>
      <c r="F768">
        <v>0</v>
      </c>
      <c r="G768" s="2">
        <f t="shared" si="90"/>
        <v>1000</v>
      </c>
      <c r="H768" s="3" t="str">
        <f t="shared" si="91"/>
        <v>10</v>
      </c>
      <c r="I768" s="3" t="str">
        <f t="shared" si="92"/>
        <v>104</v>
      </c>
      <c r="J768" s="3">
        <v>104</v>
      </c>
      <c r="K768" s="3" t="str">
        <f>+VLOOKUP(J768,'Dimension descriptions'!P:R,3,FALSE)</f>
        <v>Adams Elementary</v>
      </c>
      <c r="L768" s="3" t="str">
        <f t="shared" si="93"/>
        <v>1050</v>
      </c>
      <c r="M768" s="10">
        <v>1050</v>
      </c>
      <c r="N768" s="3" t="str">
        <f t="shared" si="88"/>
        <v>2400</v>
      </c>
      <c r="O768" s="3" t="str">
        <f t="shared" si="89"/>
        <v>245</v>
      </c>
      <c r="P768" s="3" t="str">
        <f t="shared" si="94"/>
        <v>2</v>
      </c>
      <c r="Q768" s="11">
        <f>+VLOOKUP(M768,'Dimension descriptions'!K:M,2,FALSE)</f>
        <v>50</v>
      </c>
      <c r="R768" s="33">
        <v>50</v>
      </c>
      <c r="S768" s="11" t="str">
        <f>+VLOOKUP(R768,'Dimension descriptions'!K:M,3)</f>
        <v>CLASSROOM-GENERAL</v>
      </c>
      <c r="T768" s="3" t="str">
        <f t="shared" si="95"/>
        <v>Y</v>
      </c>
      <c r="U768" t="e">
        <f>+VLOOKUP(R768,'FY21 P13 Allotment memo'!O:O,1,FALSE)</f>
        <v>#N/A</v>
      </c>
      <c r="V768"/>
      <c r="W768"/>
      <c r="X768"/>
      <c r="Y768"/>
      <c r="Z768"/>
    </row>
    <row r="769" spans="1:26">
      <c r="A769">
        <v>10</v>
      </c>
      <c r="B769" t="s">
        <v>1311</v>
      </c>
      <c r="C769" t="s">
        <v>1252</v>
      </c>
      <c r="D769">
        <v>91</v>
      </c>
      <c r="E769">
        <v>0</v>
      </c>
      <c r="F769">
        <v>0</v>
      </c>
      <c r="G769" s="2">
        <f t="shared" si="90"/>
        <v>0</v>
      </c>
      <c r="H769" s="3" t="str">
        <f t="shared" si="91"/>
        <v>10</v>
      </c>
      <c r="I769" s="3" t="str">
        <f t="shared" si="92"/>
        <v>104</v>
      </c>
      <c r="J769" s="3">
        <v>104</v>
      </c>
      <c r="K769" s="3" t="str">
        <f>+VLOOKUP(J769,'Dimension descriptions'!P:R,3,FALSE)</f>
        <v>Adams Elementary</v>
      </c>
      <c r="L769" s="3" t="str">
        <f t="shared" si="93"/>
        <v>1050</v>
      </c>
      <c r="M769" s="10">
        <v>1050</v>
      </c>
      <c r="N769" s="3" t="str">
        <f t="shared" si="88"/>
        <v>2400</v>
      </c>
      <c r="O769" s="3" t="str">
        <f t="shared" si="89"/>
        <v>270</v>
      </c>
      <c r="P769" s="3" t="str">
        <f t="shared" si="94"/>
        <v>2</v>
      </c>
      <c r="Q769" s="11">
        <f>+VLOOKUP(M769,'Dimension descriptions'!K:M,2,FALSE)</f>
        <v>50</v>
      </c>
      <c r="R769" s="33">
        <v>50</v>
      </c>
      <c r="S769" s="11" t="str">
        <f>+VLOOKUP(R769,'Dimension descriptions'!K:M,3)</f>
        <v>CLASSROOM-GENERAL</v>
      </c>
      <c r="T769" s="3" t="str">
        <f t="shared" si="95"/>
        <v>Y</v>
      </c>
      <c r="U769" t="e">
        <f>+VLOOKUP(R769,'FY21 P13 Allotment memo'!O:O,1,FALSE)</f>
        <v>#N/A</v>
      </c>
      <c r="V769"/>
      <c r="W769"/>
      <c r="X769"/>
      <c r="Y769"/>
      <c r="Z769"/>
    </row>
    <row r="770" spans="1:26">
      <c r="A770">
        <v>10</v>
      </c>
      <c r="B770" t="s">
        <v>1312</v>
      </c>
      <c r="C770" t="s">
        <v>1258</v>
      </c>
      <c r="D770">
        <v>91</v>
      </c>
      <c r="E770">
        <v>0</v>
      </c>
      <c r="F770">
        <v>0</v>
      </c>
      <c r="G770" s="2">
        <f t="shared" si="90"/>
        <v>0</v>
      </c>
      <c r="H770" s="3" t="str">
        <f t="shared" si="91"/>
        <v>10</v>
      </c>
      <c r="I770" s="3" t="str">
        <f t="shared" si="92"/>
        <v>104</v>
      </c>
      <c r="J770" s="3">
        <v>104</v>
      </c>
      <c r="K770" s="3" t="str">
        <f>+VLOOKUP(J770,'Dimension descriptions'!P:R,3,FALSE)</f>
        <v>Adams Elementary</v>
      </c>
      <c r="L770" s="3" t="str">
        <f t="shared" si="93"/>
        <v>1050</v>
      </c>
      <c r="M770" s="10">
        <v>1050</v>
      </c>
      <c r="N770" s="3" t="str">
        <f t="shared" si="88"/>
        <v>2400</v>
      </c>
      <c r="O770" s="3" t="str">
        <f t="shared" si="89"/>
        <v>300</v>
      </c>
      <c r="P770" s="3" t="str">
        <f t="shared" si="94"/>
        <v>3</v>
      </c>
      <c r="Q770" s="11">
        <f>+VLOOKUP(M770,'Dimension descriptions'!K:M,2,FALSE)</f>
        <v>50</v>
      </c>
      <c r="R770" s="33">
        <v>50</v>
      </c>
      <c r="S770" s="11" t="str">
        <f>+VLOOKUP(R770,'Dimension descriptions'!K:M,3)</f>
        <v>CLASSROOM-GENERAL</v>
      </c>
      <c r="T770" s="3" t="str">
        <f t="shared" si="95"/>
        <v>Y</v>
      </c>
      <c r="U770" t="e">
        <f>+VLOOKUP(R770,'FY21 P13 Allotment memo'!O:O,1,FALSE)</f>
        <v>#N/A</v>
      </c>
      <c r="V770"/>
      <c r="W770"/>
      <c r="X770"/>
      <c r="Y770"/>
      <c r="Z770"/>
    </row>
    <row r="771" spans="1:26">
      <c r="A771">
        <v>10</v>
      </c>
      <c r="B771" t="s">
        <v>1313</v>
      </c>
      <c r="C771" t="s">
        <v>1314</v>
      </c>
      <c r="D771">
        <v>91</v>
      </c>
      <c r="E771">
        <v>0</v>
      </c>
      <c r="F771">
        <v>0</v>
      </c>
      <c r="G771" s="2">
        <f t="shared" si="90"/>
        <v>0</v>
      </c>
      <c r="H771" s="3" t="str">
        <f t="shared" si="91"/>
        <v>10</v>
      </c>
      <c r="I771" s="3" t="str">
        <f t="shared" si="92"/>
        <v>104</v>
      </c>
      <c r="J771" s="3">
        <v>104</v>
      </c>
      <c r="K771" s="3" t="str">
        <f>+VLOOKUP(J771,'Dimension descriptions'!P:R,3,FALSE)</f>
        <v>Adams Elementary</v>
      </c>
      <c r="L771" s="3" t="str">
        <f t="shared" si="93"/>
        <v>1050</v>
      </c>
      <c r="M771" s="10">
        <v>1050</v>
      </c>
      <c r="N771" s="3" t="str">
        <f t="shared" si="88"/>
        <v>2400</v>
      </c>
      <c r="O771" s="3" t="str">
        <f t="shared" si="89"/>
        <v>530</v>
      </c>
      <c r="P771" s="3" t="str">
        <f t="shared" si="94"/>
        <v>5</v>
      </c>
      <c r="Q771" s="11">
        <f>+VLOOKUP(M771,'Dimension descriptions'!K:M,2,FALSE)</f>
        <v>50</v>
      </c>
      <c r="R771" s="33">
        <v>50</v>
      </c>
      <c r="S771" s="11" t="str">
        <f>+VLOOKUP(R771,'Dimension descriptions'!K:M,3)</f>
        <v>CLASSROOM-GENERAL</v>
      </c>
      <c r="T771" s="3" t="str">
        <f t="shared" si="95"/>
        <v>Y</v>
      </c>
      <c r="U771" t="e">
        <f>+VLOOKUP(R771,'FY21 P13 Allotment memo'!O:O,1,FALSE)</f>
        <v>#N/A</v>
      </c>
      <c r="V771"/>
      <c r="W771"/>
      <c r="X771"/>
      <c r="Y771"/>
      <c r="Z771"/>
    </row>
    <row r="772" spans="1:26">
      <c r="A772">
        <v>10</v>
      </c>
      <c r="B772" t="s">
        <v>1315</v>
      </c>
      <c r="C772" t="s">
        <v>1316</v>
      </c>
      <c r="D772">
        <v>91</v>
      </c>
      <c r="E772">
        <v>750</v>
      </c>
      <c r="F772">
        <v>0</v>
      </c>
      <c r="G772" s="2">
        <f t="shared" si="90"/>
        <v>750</v>
      </c>
      <c r="H772" s="3" t="str">
        <f t="shared" si="91"/>
        <v>10</v>
      </c>
      <c r="I772" s="3" t="str">
        <f t="shared" si="92"/>
        <v>104</v>
      </c>
      <c r="J772" s="3">
        <v>104</v>
      </c>
      <c r="K772" s="3" t="str">
        <f>+VLOOKUP(J772,'Dimension descriptions'!P:R,3,FALSE)</f>
        <v>Adams Elementary</v>
      </c>
      <c r="L772" s="3" t="str">
        <f t="shared" si="93"/>
        <v>1050</v>
      </c>
      <c r="M772" s="10">
        <v>1050</v>
      </c>
      <c r="N772" s="3" t="str">
        <f t="shared" si="88"/>
        <v>2400</v>
      </c>
      <c r="O772" s="3" t="str">
        <f t="shared" si="89"/>
        <v>580</v>
      </c>
      <c r="P772" s="3" t="str">
        <f t="shared" si="94"/>
        <v>5</v>
      </c>
      <c r="Q772" s="11">
        <f>+VLOOKUP(M772,'Dimension descriptions'!K:M,2,FALSE)</f>
        <v>50</v>
      </c>
      <c r="R772" s="33">
        <v>50</v>
      </c>
      <c r="S772" s="11" t="str">
        <f>+VLOOKUP(R772,'Dimension descriptions'!K:M,3)</f>
        <v>CLASSROOM-GENERAL</v>
      </c>
      <c r="T772" s="3" t="str">
        <f t="shared" si="95"/>
        <v>Y</v>
      </c>
      <c r="U772" t="e">
        <f>+VLOOKUP(R772,'FY21 P13 Allotment memo'!O:O,1,FALSE)</f>
        <v>#N/A</v>
      </c>
      <c r="V772"/>
      <c r="W772"/>
      <c r="X772"/>
      <c r="Y772"/>
      <c r="Z772"/>
    </row>
    <row r="773" spans="1:26">
      <c r="A773">
        <v>10</v>
      </c>
      <c r="B773" t="s">
        <v>1317</v>
      </c>
      <c r="C773" t="s">
        <v>1318</v>
      </c>
      <c r="D773">
        <v>91</v>
      </c>
      <c r="E773">
        <v>0</v>
      </c>
      <c r="F773">
        <v>0</v>
      </c>
      <c r="G773" s="2">
        <f t="shared" si="90"/>
        <v>0</v>
      </c>
      <c r="H773" s="3" t="str">
        <f t="shared" si="91"/>
        <v>10</v>
      </c>
      <c r="I773" s="3" t="str">
        <f t="shared" si="92"/>
        <v>104</v>
      </c>
      <c r="J773" s="3">
        <v>104</v>
      </c>
      <c r="K773" s="3" t="str">
        <f>+VLOOKUP(J773,'Dimension descriptions'!P:R,3,FALSE)</f>
        <v>Adams Elementary</v>
      </c>
      <c r="L773" s="3" t="str">
        <f t="shared" si="93"/>
        <v>1050</v>
      </c>
      <c r="M773" s="10">
        <v>1050</v>
      </c>
      <c r="N773" s="3" t="str">
        <f t="shared" si="88"/>
        <v>2400</v>
      </c>
      <c r="O773" s="3" t="str">
        <f t="shared" si="89"/>
        <v>610</v>
      </c>
      <c r="P773" s="3" t="str">
        <f t="shared" si="94"/>
        <v>6</v>
      </c>
      <c r="Q773" s="11">
        <f>+VLOOKUP(M773,'Dimension descriptions'!K:M,2,FALSE)</f>
        <v>50</v>
      </c>
      <c r="R773" s="33">
        <v>50</v>
      </c>
      <c r="S773" s="11" t="str">
        <f>+VLOOKUP(R773,'Dimension descriptions'!K:M,3)</f>
        <v>CLASSROOM-GENERAL</v>
      </c>
      <c r="T773" s="3" t="str">
        <f t="shared" si="95"/>
        <v>Y</v>
      </c>
      <c r="U773" t="e">
        <f>+VLOOKUP(R773,'FY21 P13 Allotment memo'!O:O,1,FALSE)</f>
        <v>#N/A</v>
      </c>
      <c r="V773"/>
      <c r="W773"/>
      <c r="X773"/>
      <c r="Y773"/>
      <c r="Z773"/>
    </row>
    <row r="774" spans="1:26">
      <c r="A774">
        <v>10</v>
      </c>
      <c r="B774" t="s">
        <v>1319</v>
      </c>
      <c r="C774" t="s">
        <v>1276</v>
      </c>
      <c r="D774">
        <v>91</v>
      </c>
      <c r="E774">
        <v>0</v>
      </c>
      <c r="F774">
        <v>0</v>
      </c>
      <c r="G774" s="2">
        <f t="shared" si="90"/>
        <v>0</v>
      </c>
      <c r="H774" s="3" t="str">
        <f t="shared" si="91"/>
        <v>10</v>
      </c>
      <c r="I774" s="3" t="str">
        <f t="shared" si="92"/>
        <v>104</v>
      </c>
      <c r="J774" s="3">
        <v>104</v>
      </c>
      <c r="K774" s="3" t="str">
        <f>+VLOOKUP(J774,'Dimension descriptions'!P:R,3,FALSE)</f>
        <v>Adams Elementary</v>
      </c>
      <c r="L774" s="3" t="str">
        <f t="shared" si="93"/>
        <v>1050</v>
      </c>
      <c r="M774" s="10">
        <v>1050</v>
      </c>
      <c r="N774" s="3" t="str">
        <f t="shared" ref="N774:N837" si="96">+MID(B774,16,4)</f>
        <v>2400</v>
      </c>
      <c r="O774" s="3" t="str">
        <f t="shared" ref="O774:O837" si="97">+RIGHT(B774,3)</f>
        <v>810</v>
      </c>
      <c r="P774" s="3" t="str">
        <f t="shared" si="94"/>
        <v>8</v>
      </c>
      <c r="Q774" s="11">
        <f>+VLOOKUP(M774,'Dimension descriptions'!K:M,2,FALSE)</f>
        <v>50</v>
      </c>
      <c r="R774" s="33">
        <v>50</v>
      </c>
      <c r="S774" s="11" t="str">
        <f>+VLOOKUP(R774,'Dimension descriptions'!K:M,3)</f>
        <v>CLASSROOM-GENERAL</v>
      </c>
      <c r="T774" s="3" t="str">
        <f t="shared" si="95"/>
        <v>Y</v>
      </c>
      <c r="U774" t="e">
        <f>+VLOOKUP(R774,'FY21 P13 Allotment memo'!O:O,1,FALSE)</f>
        <v>#N/A</v>
      </c>
      <c r="V774"/>
      <c r="W774"/>
      <c r="X774"/>
      <c r="Y774"/>
      <c r="Z774"/>
    </row>
    <row r="775" spans="1:26">
      <c r="A775">
        <v>10</v>
      </c>
      <c r="B775" t="s">
        <v>1320</v>
      </c>
      <c r="C775" t="s">
        <v>1252</v>
      </c>
      <c r="D775">
        <v>91</v>
      </c>
      <c r="E775">
        <v>0</v>
      </c>
      <c r="F775">
        <v>0</v>
      </c>
      <c r="G775" s="2">
        <f t="shared" ref="G775:G838" si="98">+E775-F775</f>
        <v>0</v>
      </c>
      <c r="H775" s="3" t="str">
        <f t="shared" ref="H775:H838" si="99">+LEFT(B775,2)</f>
        <v>10</v>
      </c>
      <c r="I775" s="3" t="str">
        <f t="shared" ref="I775:I838" si="100">+MID(B775,4,3)</f>
        <v>104</v>
      </c>
      <c r="J775" s="3">
        <v>104</v>
      </c>
      <c r="K775" s="3" t="str">
        <f>+VLOOKUP(J775,'Dimension descriptions'!P:R,3,FALSE)</f>
        <v>Adams Elementary</v>
      </c>
      <c r="L775" s="3" t="str">
        <f t="shared" ref="L775:L838" si="101">+MID(B775,11,4)</f>
        <v>1050</v>
      </c>
      <c r="M775" s="10">
        <v>1050</v>
      </c>
      <c r="N775" s="3" t="str">
        <f t="shared" si="96"/>
        <v>2500</v>
      </c>
      <c r="O775" s="3" t="str">
        <f t="shared" si="97"/>
        <v>270</v>
      </c>
      <c r="P775" s="3" t="str">
        <f t="shared" ref="P775:P838" si="102">+LEFT(O775,1)</f>
        <v>2</v>
      </c>
      <c r="Q775" s="11">
        <f>+VLOOKUP(M775,'Dimension descriptions'!K:M,2,FALSE)</f>
        <v>50</v>
      </c>
      <c r="R775" s="33">
        <v>50</v>
      </c>
      <c r="S775" s="11" t="str">
        <f>+VLOOKUP(R775,'Dimension descriptions'!K:M,3)</f>
        <v>CLASSROOM-GENERAL</v>
      </c>
      <c r="T775" s="3" t="str">
        <f t="shared" ref="T775:T838" si="103">+IF(Q775=M775,"N","Y")</f>
        <v>Y</v>
      </c>
      <c r="U775" t="e">
        <f>+VLOOKUP(R775,'FY21 P13 Allotment memo'!O:O,1,FALSE)</f>
        <v>#N/A</v>
      </c>
      <c r="V775"/>
      <c r="W775"/>
      <c r="X775"/>
      <c r="Y775"/>
      <c r="Z775"/>
    </row>
    <row r="776" spans="1:26">
      <c r="A776">
        <v>10</v>
      </c>
      <c r="B776" t="s">
        <v>1321</v>
      </c>
      <c r="C776" t="s">
        <v>1322</v>
      </c>
      <c r="D776">
        <v>91</v>
      </c>
      <c r="E776">
        <v>0</v>
      </c>
      <c r="F776">
        <v>0</v>
      </c>
      <c r="G776" s="2">
        <f t="shared" si="98"/>
        <v>0</v>
      </c>
      <c r="H776" s="3" t="str">
        <f t="shared" si="99"/>
        <v>10</v>
      </c>
      <c r="I776" s="3" t="str">
        <f t="shared" si="100"/>
        <v>104</v>
      </c>
      <c r="J776" s="3">
        <v>104</v>
      </c>
      <c r="K776" s="3" t="str">
        <f>+VLOOKUP(J776,'Dimension descriptions'!P:R,3,FALSE)</f>
        <v>Adams Elementary</v>
      </c>
      <c r="L776" s="3" t="str">
        <f t="shared" si="101"/>
        <v>1050</v>
      </c>
      <c r="M776" s="10">
        <v>1050</v>
      </c>
      <c r="N776" s="3" t="str">
        <f t="shared" si="96"/>
        <v>2500</v>
      </c>
      <c r="O776" s="3" t="str">
        <f t="shared" si="97"/>
        <v>290</v>
      </c>
      <c r="P776" s="3" t="str">
        <f t="shared" si="102"/>
        <v>2</v>
      </c>
      <c r="Q776" s="11">
        <f>+VLOOKUP(M776,'Dimension descriptions'!K:M,2,FALSE)</f>
        <v>50</v>
      </c>
      <c r="R776" s="33">
        <v>50</v>
      </c>
      <c r="S776" s="11" t="str">
        <f>+VLOOKUP(R776,'Dimension descriptions'!K:M,3)</f>
        <v>CLASSROOM-GENERAL</v>
      </c>
      <c r="T776" s="3" t="str">
        <f t="shared" si="103"/>
        <v>Y</v>
      </c>
      <c r="U776" t="e">
        <f>+VLOOKUP(R776,'FY21 P13 Allotment memo'!O:O,1,FALSE)</f>
        <v>#N/A</v>
      </c>
      <c r="V776"/>
      <c r="W776"/>
      <c r="X776"/>
      <c r="Y776"/>
      <c r="Z776"/>
    </row>
    <row r="777" spans="1:26">
      <c r="A777">
        <v>10</v>
      </c>
      <c r="B777" t="s">
        <v>1323</v>
      </c>
      <c r="C777" t="s">
        <v>1324</v>
      </c>
      <c r="D777">
        <v>91</v>
      </c>
      <c r="E777">
        <v>0</v>
      </c>
      <c r="F777">
        <v>0</v>
      </c>
      <c r="G777" s="2">
        <f t="shared" si="98"/>
        <v>0</v>
      </c>
      <c r="H777" s="3" t="str">
        <f t="shared" si="99"/>
        <v>10</v>
      </c>
      <c r="I777" s="3" t="str">
        <f t="shared" si="100"/>
        <v>104</v>
      </c>
      <c r="J777" s="3">
        <v>104</v>
      </c>
      <c r="K777" s="3" t="str">
        <f>+VLOOKUP(J777,'Dimension descriptions'!P:R,3,FALSE)</f>
        <v>Adams Elementary</v>
      </c>
      <c r="L777" s="3" t="str">
        <f t="shared" si="101"/>
        <v>1050</v>
      </c>
      <c r="M777" s="10">
        <v>1050</v>
      </c>
      <c r="N777" s="3" t="str">
        <f t="shared" si="96"/>
        <v>2600</v>
      </c>
      <c r="O777" s="3" t="str">
        <f t="shared" si="97"/>
        <v>270</v>
      </c>
      <c r="P777" s="3" t="str">
        <f t="shared" si="102"/>
        <v>2</v>
      </c>
      <c r="Q777" s="11">
        <f>+VLOOKUP(M777,'Dimension descriptions'!K:M,2,FALSE)</f>
        <v>50</v>
      </c>
      <c r="R777" s="33">
        <v>50</v>
      </c>
      <c r="S777" s="11" t="str">
        <f>+VLOOKUP(R777,'Dimension descriptions'!K:M,3)</f>
        <v>CLASSROOM-GENERAL</v>
      </c>
      <c r="T777" s="3" t="str">
        <f t="shared" si="103"/>
        <v>Y</v>
      </c>
      <c r="U777" t="e">
        <f>+VLOOKUP(R777,'FY21 P13 Allotment memo'!O:O,1,FALSE)</f>
        <v>#N/A</v>
      </c>
      <c r="V777"/>
      <c r="W777"/>
      <c r="X777"/>
      <c r="Y777"/>
      <c r="Z777"/>
    </row>
    <row r="778" spans="1:26">
      <c r="A778">
        <v>10</v>
      </c>
      <c r="B778" t="s">
        <v>1325</v>
      </c>
      <c r="C778" t="s">
        <v>1326</v>
      </c>
      <c r="D778">
        <v>91</v>
      </c>
      <c r="E778">
        <v>0</v>
      </c>
      <c r="F778">
        <v>0</v>
      </c>
      <c r="G778" s="2">
        <f t="shared" si="98"/>
        <v>0</v>
      </c>
      <c r="H778" s="3" t="str">
        <f t="shared" si="99"/>
        <v>10</v>
      </c>
      <c r="I778" s="3" t="str">
        <f t="shared" si="100"/>
        <v>104</v>
      </c>
      <c r="J778" s="3">
        <v>104</v>
      </c>
      <c r="K778" s="3" t="str">
        <f>+VLOOKUP(J778,'Dimension descriptions'!P:R,3,FALSE)</f>
        <v>Adams Elementary</v>
      </c>
      <c r="L778" s="3" t="str">
        <f t="shared" si="101"/>
        <v>1050</v>
      </c>
      <c r="M778" s="10">
        <v>1050</v>
      </c>
      <c r="N778" s="3" t="str">
        <f t="shared" si="96"/>
        <v>2650</v>
      </c>
      <c r="O778" s="3" t="str">
        <f t="shared" si="97"/>
        <v>626</v>
      </c>
      <c r="P778" s="3" t="str">
        <f t="shared" si="102"/>
        <v>6</v>
      </c>
      <c r="Q778" s="11">
        <f>+VLOOKUP(M778,'Dimension descriptions'!K:M,2,FALSE)</f>
        <v>50</v>
      </c>
      <c r="R778" s="33">
        <v>50</v>
      </c>
      <c r="S778" s="11" t="str">
        <f>+VLOOKUP(R778,'Dimension descriptions'!K:M,3)</f>
        <v>CLASSROOM-GENERAL</v>
      </c>
      <c r="T778" s="3" t="str">
        <f t="shared" si="103"/>
        <v>Y</v>
      </c>
      <c r="U778" t="e">
        <f>+VLOOKUP(R778,'FY21 P13 Allotment memo'!O:O,1,FALSE)</f>
        <v>#N/A</v>
      </c>
      <c r="V778"/>
      <c r="W778"/>
      <c r="X778"/>
      <c r="Y778"/>
      <c r="Z778"/>
    </row>
    <row r="779" spans="1:26">
      <c r="A779">
        <v>10</v>
      </c>
      <c r="B779" t="s">
        <v>1327</v>
      </c>
      <c r="C779" t="s">
        <v>1324</v>
      </c>
      <c r="D779">
        <v>91</v>
      </c>
      <c r="E779">
        <v>0</v>
      </c>
      <c r="F779">
        <v>0</v>
      </c>
      <c r="G779" s="2">
        <f t="shared" si="98"/>
        <v>0</v>
      </c>
      <c r="H779" s="3" t="str">
        <f t="shared" si="99"/>
        <v>10</v>
      </c>
      <c r="I779" s="3" t="str">
        <f t="shared" si="100"/>
        <v>104</v>
      </c>
      <c r="J779" s="3">
        <v>104</v>
      </c>
      <c r="K779" s="3" t="str">
        <f>+VLOOKUP(J779,'Dimension descriptions'!P:R,3,FALSE)</f>
        <v>Adams Elementary</v>
      </c>
      <c r="L779" s="3" t="str">
        <f t="shared" si="101"/>
        <v>1050</v>
      </c>
      <c r="M779" s="10">
        <v>1050</v>
      </c>
      <c r="N779" s="3" t="str">
        <f t="shared" si="96"/>
        <v>3300</v>
      </c>
      <c r="O779" s="3" t="str">
        <f t="shared" si="97"/>
        <v>270</v>
      </c>
      <c r="P779" s="3" t="str">
        <f t="shared" si="102"/>
        <v>2</v>
      </c>
      <c r="Q779" s="11">
        <f>+VLOOKUP(M779,'Dimension descriptions'!K:M,2,FALSE)</f>
        <v>50</v>
      </c>
      <c r="R779" s="33">
        <v>50</v>
      </c>
      <c r="S779" s="11" t="str">
        <f>+VLOOKUP(R779,'Dimension descriptions'!K:M,3)</f>
        <v>CLASSROOM-GENERAL</v>
      </c>
      <c r="T779" s="3" t="str">
        <f t="shared" si="103"/>
        <v>Y</v>
      </c>
      <c r="U779" t="e">
        <f>+VLOOKUP(R779,'FY21 P13 Allotment memo'!O:O,1,FALSE)</f>
        <v>#N/A</v>
      </c>
      <c r="V779"/>
      <c r="W779"/>
      <c r="X779"/>
      <c r="Y779"/>
      <c r="Z779"/>
    </row>
    <row r="780" spans="1:26">
      <c r="A780">
        <v>10</v>
      </c>
      <c r="B780" t="s">
        <v>1328</v>
      </c>
      <c r="C780" t="s">
        <v>1270</v>
      </c>
      <c r="D780">
        <v>91</v>
      </c>
      <c r="E780">
        <v>0</v>
      </c>
      <c r="F780">
        <v>0</v>
      </c>
      <c r="G780" s="2">
        <f t="shared" si="98"/>
        <v>0</v>
      </c>
      <c r="H780" s="3" t="str">
        <f t="shared" si="99"/>
        <v>10</v>
      </c>
      <c r="I780" s="3" t="str">
        <f t="shared" si="100"/>
        <v>104</v>
      </c>
      <c r="J780" s="3">
        <v>104</v>
      </c>
      <c r="K780" s="3" t="str">
        <f>+VLOOKUP(J780,'Dimension descriptions'!P:R,3,FALSE)</f>
        <v>Adams Elementary</v>
      </c>
      <c r="L780" s="3" t="str">
        <f t="shared" si="101"/>
        <v>1051</v>
      </c>
      <c r="M780" s="10">
        <v>1051</v>
      </c>
      <c r="N780" s="3" t="str">
        <f t="shared" si="96"/>
        <v>1000</v>
      </c>
      <c r="O780" s="3" t="str">
        <f t="shared" si="97"/>
        <v>641</v>
      </c>
      <c r="P780" s="3" t="str">
        <f t="shared" si="102"/>
        <v>6</v>
      </c>
      <c r="Q780" s="11">
        <f>+VLOOKUP(M780,'Dimension descriptions'!K:M,2,FALSE)</f>
        <v>50</v>
      </c>
      <c r="R780" s="33">
        <v>50</v>
      </c>
      <c r="S780" s="11" t="str">
        <f>+VLOOKUP(R780,'Dimension descriptions'!K:M,3)</f>
        <v>CLASSROOM-GENERAL</v>
      </c>
      <c r="T780" s="3" t="str">
        <f t="shared" si="103"/>
        <v>Y</v>
      </c>
      <c r="U780" t="e">
        <f>+VLOOKUP(R780,'FY21 P13 Allotment memo'!O:O,1,FALSE)</f>
        <v>#N/A</v>
      </c>
      <c r="V780"/>
      <c r="W780"/>
      <c r="X780"/>
      <c r="Y780"/>
      <c r="Z780"/>
    </row>
    <row r="781" spans="1:26">
      <c r="A781">
        <v>10</v>
      </c>
      <c r="B781" t="s">
        <v>1329</v>
      </c>
      <c r="C781" t="s">
        <v>1330</v>
      </c>
      <c r="D781">
        <v>91</v>
      </c>
      <c r="E781">
        <v>71996.08</v>
      </c>
      <c r="F781">
        <v>0</v>
      </c>
      <c r="G781" s="2">
        <f t="shared" si="98"/>
        <v>71996.08</v>
      </c>
      <c r="H781" s="3" t="str">
        <f t="shared" si="99"/>
        <v>10</v>
      </c>
      <c r="I781" s="3" t="str">
        <f t="shared" si="100"/>
        <v>104</v>
      </c>
      <c r="J781" s="3">
        <v>104</v>
      </c>
      <c r="K781" s="3" t="str">
        <f>+VLOOKUP(J781,'Dimension descriptions'!P:R,3,FALSE)</f>
        <v>Adams Elementary</v>
      </c>
      <c r="L781" s="3" t="str">
        <f t="shared" si="101"/>
        <v>1205</v>
      </c>
      <c r="M781" s="10">
        <v>1205</v>
      </c>
      <c r="N781" s="3" t="str">
        <f t="shared" si="96"/>
        <v>1000</v>
      </c>
      <c r="O781" s="3" t="str">
        <f t="shared" si="97"/>
        <v>131</v>
      </c>
      <c r="P781" s="3" t="str">
        <f t="shared" si="102"/>
        <v>1</v>
      </c>
      <c r="Q781" s="11">
        <f>+VLOOKUP(M781,'Dimension descriptions'!K:M,2,FALSE)</f>
        <v>1205</v>
      </c>
      <c r="R781" s="33">
        <v>1205</v>
      </c>
      <c r="S781" s="11" t="str">
        <f>+VLOOKUP(R781,'Dimension descriptions'!K:M,3)</f>
        <v>SPECIAL EDUCATION</v>
      </c>
      <c r="T781" s="3" t="str">
        <f t="shared" si="103"/>
        <v>N</v>
      </c>
      <c r="U781">
        <f>+VLOOKUP(R781,'FY21 P13 Allotment memo'!O:O,1,FALSE)</f>
        <v>1205</v>
      </c>
      <c r="V781"/>
      <c r="W781"/>
      <c r="X781"/>
      <c r="Y781"/>
      <c r="Z781"/>
    </row>
    <row r="782" spans="1:26">
      <c r="A782">
        <v>10</v>
      </c>
      <c r="B782" t="s">
        <v>1331</v>
      </c>
      <c r="C782" t="s">
        <v>1236</v>
      </c>
      <c r="D782">
        <v>91</v>
      </c>
      <c r="E782">
        <v>1002.69</v>
      </c>
      <c r="F782">
        <v>0</v>
      </c>
      <c r="G782" s="2">
        <f t="shared" si="98"/>
        <v>1002.69</v>
      </c>
      <c r="H782" s="3" t="str">
        <f t="shared" si="99"/>
        <v>10</v>
      </c>
      <c r="I782" s="3" t="str">
        <f t="shared" si="100"/>
        <v>104</v>
      </c>
      <c r="J782" s="3">
        <v>104</v>
      </c>
      <c r="K782" s="3" t="str">
        <f>+VLOOKUP(J782,'Dimension descriptions'!P:R,3,FALSE)</f>
        <v>Adams Elementary</v>
      </c>
      <c r="L782" s="3" t="str">
        <f t="shared" si="101"/>
        <v>1205</v>
      </c>
      <c r="M782" s="10">
        <v>1205</v>
      </c>
      <c r="N782" s="3" t="str">
        <f t="shared" si="96"/>
        <v>1000</v>
      </c>
      <c r="O782" s="3" t="str">
        <f t="shared" si="97"/>
        <v>149</v>
      </c>
      <c r="P782" s="3" t="str">
        <f t="shared" si="102"/>
        <v>1</v>
      </c>
      <c r="Q782" s="11">
        <f>+VLOOKUP(M782,'Dimension descriptions'!K:M,2,FALSE)</f>
        <v>1205</v>
      </c>
      <c r="R782" s="33">
        <v>1205</v>
      </c>
      <c r="S782" s="11" t="str">
        <f>+VLOOKUP(R782,'Dimension descriptions'!K:M,3)</f>
        <v>SPECIAL EDUCATION</v>
      </c>
      <c r="T782" s="3" t="str">
        <f t="shared" si="103"/>
        <v>N</v>
      </c>
      <c r="U782">
        <f>+VLOOKUP(R782,'FY21 P13 Allotment memo'!O:O,1,FALSE)</f>
        <v>1205</v>
      </c>
      <c r="V782"/>
      <c r="W782"/>
      <c r="X782"/>
      <c r="Y782"/>
      <c r="Z782"/>
    </row>
    <row r="783" spans="1:26">
      <c r="A783">
        <v>10</v>
      </c>
      <c r="B783" t="s">
        <v>1332</v>
      </c>
      <c r="C783" t="s">
        <v>1238</v>
      </c>
      <c r="D783">
        <v>91</v>
      </c>
      <c r="E783">
        <v>0</v>
      </c>
      <c r="F783">
        <v>0</v>
      </c>
      <c r="G783" s="2">
        <f t="shared" si="98"/>
        <v>0</v>
      </c>
      <c r="H783" s="3" t="str">
        <f t="shared" si="99"/>
        <v>10</v>
      </c>
      <c r="I783" s="3" t="str">
        <f t="shared" si="100"/>
        <v>104</v>
      </c>
      <c r="J783" s="3">
        <v>104</v>
      </c>
      <c r="K783" s="3" t="str">
        <f>+VLOOKUP(J783,'Dimension descriptions'!P:R,3,FALSE)</f>
        <v>Adams Elementary</v>
      </c>
      <c r="L783" s="3" t="str">
        <f t="shared" si="101"/>
        <v>1205</v>
      </c>
      <c r="M783" s="10">
        <v>1205</v>
      </c>
      <c r="N783" s="3" t="str">
        <f t="shared" si="96"/>
        <v>1000</v>
      </c>
      <c r="O783" s="3" t="str">
        <f t="shared" si="97"/>
        <v>161</v>
      </c>
      <c r="P783" s="3" t="str">
        <f t="shared" si="102"/>
        <v>1</v>
      </c>
      <c r="Q783" s="11">
        <f>+VLOOKUP(M783,'Dimension descriptions'!K:M,2,FALSE)</f>
        <v>1205</v>
      </c>
      <c r="R783" s="33">
        <v>1205</v>
      </c>
      <c r="S783" s="11" t="str">
        <f>+VLOOKUP(R783,'Dimension descriptions'!K:M,3)</f>
        <v>SPECIAL EDUCATION</v>
      </c>
      <c r="T783" s="3" t="str">
        <f t="shared" si="103"/>
        <v>N</v>
      </c>
      <c r="U783">
        <f>+VLOOKUP(R783,'FY21 P13 Allotment memo'!O:O,1,FALSE)</f>
        <v>1205</v>
      </c>
      <c r="V783"/>
      <c r="W783"/>
      <c r="X783"/>
      <c r="Y783"/>
      <c r="Z783"/>
    </row>
    <row r="784" spans="1:26">
      <c r="A784">
        <v>10</v>
      </c>
      <c r="B784" t="s">
        <v>1333</v>
      </c>
      <c r="C784" t="s">
        <v>1244</v>
      </c>
      <c r="D784">
        <v>91</v>
      </c>
      <c r="E784">
        <v>17402.88</v>
      </c>
      <c r="F784">
        <v>0</v>
      </c>
      <c r="G784" s="2">
        <f t="shared" si="98"/>
        <v>17402.88</v>
      </c>
      <c r="H784" s="3" t="str">
        <f t="shared" si="99"/>
        <v>10</v>
      </c>
      <c r="I784" s="3" t="str">
        <f t="shared" si="100"/>
        <v>104</v>
      </c>
      <c r="J784" s="3">
        <v>104</v>
      </c>
      <c r="K784" s="3" t="str">
        <f>+VLOOKUP(J784,'Dimension descriptions'!P:R,3,FALSE)</f>
        <v>Adams Elementary</v>
      </c>
      <c r="L784" s="3" t="str">
        <f t="shared" si="101"/>
        <v>1205</v>
      </c>
      <c r="M784" s="10">
        <v>1205</v>
      </c>
      <c r="N784" s="3" t="str">
        <f t="shared" si="96"/>
        <v>1000</v>
      </c>
      <c r="O784" s="3" t="str">
        <f t="shared" si="97"/>
        <v>210</v>
      </c>
      <c r="P784" s="3" t="str">
        <f t="shared" si="102"/>
        <v>2</v>
      </c>
      <c r="Q784" s="11">
        <f>+VLOOKUP(M784,'Dimension descriptions'!K:M,2,FALSE)</f>
        <v>1205</v>
      </c>
      <c r="R784" s="33">
        <v>1205</v>
      </c>
      <c r="S784" s="11" t="str">
        <f>+VLOOKUP(R784,'Dimension descriptions'!K:M,3)</f>
        <v>SPECIAL EDUCATION</v>
      </c>
      <c r="T784" s="3" t="str">
        <f t="shared" si="103"/>
        <v>N</v>
      </c>
      <c r="U784">
        <f>+VLOOKUP(R784,'FY21 P13 Allotment memo'!O:O,1,FALSE)</f>
        <v>1205</v>
      </c>
      <c r="V784"/>
      <c r="W784"/>
      <c r="X784"/>
      <c r="Y784"/>
      <c r="Z784"/>
    </row>
    <row r="785" spans="1:26">
      <c r="A785">
        <v>10</v>
      </c>
      <c r="B785" t="s">
        <v>1334</v>
      </c>
      <c r="C785" t="s">
        <v>1246</v>
      </c>
      <c r="D785">
        <v>91</v>
      </c>
      <c r="E785">
        <v>5074.1499999999996</v>
      </c>
      <c r="F785">
        <v>0</v>
      </c>
      <c r="G785" s="2">
        <f t="shared" si="98"/>
        <v>5074.1499999999996</v>
      </c>
      <c r="H785" s="3" t="str">
        <f t="shared" si="99"/>
        <v>10</v>
      </c>
      <c r="I785" s="3" t="str">
        <f t="shared" si="100"/>
        <v>104</v>
      </c>
      <c r="J785" s="3">
        <v>104</v>
      </c>
      <c r="K785" s="3" t="str">
        <f>+VLOOKUP(J785,'Dimension descriptions'!P:R,3,FALSE)</f>
        <v>Adams Elementary</v>
      </c>
      <c r="L785" s="3" t="str">
        <f t="shared" si="101"/>
        <v>1205</v>
      </c>
      <c r="M785" s="10">
        <v>1205</v>
      </c>
      <c r="N785" s="3" t="str">
        <f t="shared" si="96"/>
        <v>1000</v>
      </c>
      <c r="O785" s="3" t="str">
        <f t="shared" si="97"/>
        <v>220</v>
      </c>
      <c r="P785" s="3" t="str">
        <f t="shared" si="102"/>
        <v>2</v>
      </c>
      <c r="Q785" s="11">
        <f>+VLOOKUP(M785,'Dimension descriptions'!K:M,2,FALSE)</f>
        <v>1205</v>
      </c>
      <c r="R785" s="33">
        <v>1205</v>
      </c>
      <c r="S785" s="11" t="str">
        <f>+VLOOKUP(R785,'Dimension descriptions'!K:M,3)</f>
        <v>SPECIAL EDUCATION</v>
      </c>
      <c r="T785" s="3" t="str">
        <f t="shared" si="103"/>
        <v>N</v>
      </c>
      <c r="U785">
        <f>+VLOOKUP(R785,'FY21 P13 Allotment memo'!O:O,1,FALSE)</f>
        <v>1205</v>
      </c>
      <c r="V785"/>
      <c r="W785"/>
      <c r="X785"/>
      <c r="Y785"/>
      <c r="Z785"/>
    </row>
    <row r="786" spans="1:26">
      <c r="A786">
        <v>10</v>
      </c>
      <c r="B786" t="s">
        <v>1335</v>
      </c>
      <c r="C786" t="s">
        <v>1248</v>
      </c>
      <c r="D786">
        <v>91</v>
      </c>
      <c r="E786">
        <v>16645.23</v>
      </c>
      <c r="F786">
        <v>0</v>
      </c>
      <c r="G786" s="2">
        <f t="shared" si="98"/>
        <v>16645.23</v>
      </c>
      <c r="H786" s="3" t="str">
        <f t="shared" si="99"/>
        <v>10</v>
      </c>
      <c r="I786" s="3" t="str">
        <f t="shared" si="100"/>
        <v>104</v>
      </c>
      <c r="J786" s="3">
        <v>104</v>
      </c>
      <c r="K786" s="3" t="str">
        <f>+VLOOKUP(J786,'Dimension descriptions'!P:R,3,FALSE)</f>
        <v>Adams Elementary</v>
      </c>
      <c r="L786" s="3" t="str">
        <f t="shared" si="101"/>
        <v>1205</v>
      </c>
      <c r="M786" s="10">
        <v>1205</v>
      </c>
      <c r="N786" s="3" t="str">
        <f t="shared" si="96"/>
        <v>1000</v>
      </c>
      <c r="O786" s="3" t="str">
        <f t="shared" si="97"/>
        <v>241</v>
      </c>
      <c r="P786" s="3" t="str">
        <f t="shared" si="102"/>
        <v>2</v>
      </c>
      <c r="Q786" s="11">
        <f>+VLOOKUP(M786,'Dimension descriptions'!K:M,2,FALSE)</f>
        <v>1205</v>
      </c>
      <c r="R786" s="33">
        <v>1205</v>
      </c>
      <c r="S786" s="11" t="str">
        <f>+VLOOKUP(R786,'Dimension descriptions'!K:M,3)</f>
        <v>SPECIAL EDUCATION</v>
      </c>
      <c r="T786" s="3" t="str">
        <f t="shared" si="103"/>
        <v>N</v>
      </c>
      <c r="U786">
        <f>+VLOOKUP(R786,'FY21 P13 Allotment memo'!O:O,1,FALSE)</f>
        <v>1205</v>
      </c>
      <c r="V786"/>
      <c r="W786"/>
      <c r="X786"/>
      <c r="Y786"/>
      <c r="Z786"/>
    </row>
    <row r="787" spans="1:26">
      <c r="A787">
        <v>10</v>
      </c>
      <c r="B787" t="s">
        <v>1336</v>
      </c>
      <c r="C787" t="s">
        <v>1252</v>
      </c>
      <c r="D787">
        <v>91</v>
      </c>
      <c r="E787">
        <v>0</v>
      </c>
      <c r="F787">
        <v>0</v>
      </c>
      <c r="G787" s="2">
        <f t="shared" si="98"/>
        <v>0</v>
      </c>
      <c r="H787" s="3" t="str">
        <f t="shared" si="99"/>
        <v>10</v>
      </c>
      <c r="I787" s="3" t="str">
        <f t="shared" si="100"/>
        <v>104</v>
      </c>
      <c r="J787" s="3">
        <v>104</v>
      </c>
      <c r="K787" s="3" t="str">
        <f>+VLOOKUP(J787,'Dimension descriptions'!P:R,3,FALSE)</f>
        <v>Adams Elementary</v>
      </c>
      <c r="L787" s="3" t="str">
        <f t="shared" si="101"/>
        <v>1205</v>
      </c>
      <c r="M787" s="10">
        <v>1205</v>
      </c>
      <c r="N787" s="3" t="str">
        <f t="shared" si="96"/>
        <v>1000</v>
      </c>
      <c r="O787" s="3" t="str">
        <f t="shared" si="97"/>
        <v>270</v>
      </c>
      <c r="P787" s="3" t="str">
        <f t="shared" si="102"/>
        <v>2</v>
      </c>
      <c r="Q787" s="11">
        <f>+VLOOKUP(M787,'Dimension descriptions'!K:M,2,FALSE)</f>
        <v>1205</v>
      </c>
      <c r="R787" s="33">
        <v>1205</v>
      </c>
      <c r="S787" s="11" t="str">
        <f>+VLOOKUP(R787,'Dimension descriptions'!K:M,3)</f>
        <v>SPECIAL EDUCATION</v>
      </c>
      <c r="T787" s="3" t="str">
        <f t="shared" si="103"/>
        <v>N</v>
      </c>
      <c r="U787">
        <f>+VLOOKUP(R787,'FY21 P13 Allotment memo'!O:O,1,FALSE)</f>
        <v>1205</v>
      </c>
      <c r="V787"/>
      <c r="W787"/>
      <c r="X787"/>
      <c r="Y787"/>
      <c r="Z787"/>
    </row>
    <row r="788" spans="1:26">
      <c r="A788">
        <v>10</v>
      </c>
      <c r="B788" t="s">
        <v>1337</v>
      </c>
      <c r="C788" t="s">
        <v>1338</v>
      </c>
      <c r="D788">
        <v>91</v>
      </c>
      <c r="E788">
        <v>1957.51</v>
      </c>
      <c r="F788">
        <v>0</v>
      </c>
      <c r="G788" s="2">
        <f t="shared" si="98"/>
        <v>1957.51</v>
      </c>
      <c r="H788" s="3" t="str">
        <f t="shared" si="99"/>
        <v>10</v>
      </c>
      <c r="I788" s="3" t="str">
        <f t="shared" si="100"/>
        <v>104</v>
      </c>
      <c r="J788" s="3">
        <v>104</v>
      </c>
      <c r="K788" s="3" t="str">
        <f>+VLOOKUP(J788,'Dimension descriptions'!P:R,3,FALSE)</f>
        <v>Adams Elementary</v>
      </c>
      <c r="L788" s="3" t="str">
        <f t="shared" si="101"/>
        <v>1205</v>
      </c>
      <c r="M788" s="10">
        <v>1205</v>
      </c>
      <c r="N788" s="3" t="str">
        <f t="shared" si="96"/>
        <v>1000</v>
      </c>
      <c r="O788" s="3" t="str">
        <f t="shared" si="97"/>
        <v>341</v>
      </c>
      <c r="P788" s="3" t="str">
        <f t="shared" si="102"/>
        <v>3</v>
      </c>
      <c r="Q788" s="11">
        <f>+VLOOKUP(M788,'Dimension descriptions'!K:M,2,FALSE)</f>
        <v>1205</v>
      </c>
      <c r="R788" s="33">
        <v>1205</v>
      </c>
      <c r="S788" s="11" t="str">
        <f>+VLOOKUP(R788,'Dimension descriptions'!K:M,3)</f>
        <v>SPECIAL EDUCATION</v>
      </c>
      <c r="T788" s="3" t="str">
        <f t="shared" si="103"/>
        <v>N</v>
      </c>
      <c r="U788">
        <f>+VLOOKUP(R788,'FY21 P13 Allotment memo'!O:O,1,FALSE)</f>
        <v>1205</v>
      </c>
      <c r="V788"/>
      <c r="W788"/>
      <c r="X788"/>
      <c r="Y788"/>
      <c r="Z788"/>
    </row>
    <row r="789" spans="1:26">
      <c r="A789">
        <v>10</v>
      </c>
      <c r="B789" t="s">
        <v>1339</v>
      </c>
      <c r="C789" t="s">
        <v>1340</v>
      </c>
      <c r="D789">
        <v>91</v>
      </c>
      <c r="E789">
        <v>0</v>
      </c>
      <c r="F789">
        <v>0</v>
      </c>
      <c r="G789" s="2">
        <f t="shared" si="98"/>
        <v>0</v>
      </c>
      <c r="H789" s="3" t="str">
        <f t="shared" si="99"/>
        <v>10</v>
      </c>
      <c r="I789" s="3" t="str">
        <f t="shared" si="100"/>
        <v>104</v>
      </c>
      <c r="J789" s="3">
        <v>104</v>
      </c>
      <c r="K789" s="3" t="str">
        <f>+VLOOKUP(J789,'Dimension descriptions'!P:R,3,FALSE)</f>
        <v>Adams Elementary</v>
      </c>
      <c r="L789" s="3" t="str">
        <f t="shared" si="101"/>
        <v>1205</v>
      </c>
      <c r="M789" s="10">
        <v>1205</v>
      </c>
      <c r="N789" s="3" t="str">
        <f t="shared" si="96"/>
        <v>2150</v>
      </c>
      <c r="O789" s="3" t="str">
        <f t="shared" si="97"/>
        <v>149</v>
      </c>
      <c r="P789" s="3" t="str">
        <f t="shared" si="102"/>
        <v>1</v>
      </c>
      <c r="Q789" s="11">
        <f>+VLOOKUP(M789,'Dimension descriptions'!K:M,2,FALSE)</f>
        <v>1205</v>
      </c>
      <c r="R789" s="33">
        <v>1205</v>
      </c>
      <c r="S789" s="11" t="str">
        <f>+VLOOKUP(R789,'Dimension descriptions'!K:M,3)</f>
        <v>SPECIAL EDUCATION</v>
      </c>
      <c r="T789" s="3" t="str">
        <f t="shared" si="103"/>
        <v>N</v>
      </c>
      <c r="U789">
        <f>+VLOOKUP(R789,'FY21 P13 Allotment memo'!O:O,1,FALSE)</f>
        <v>1205</v>
      </c>
      <c r="V789"/>
      <c r="W789"/>
      <c r="X789"/>
      <c r="Y789"/>
      <c r="Z789"/>
    </row>
    <row r="790" spans="1:26">
      <c r="A790">
        <v>10</v>
      </c>
      <c r="B790" t="s">
        <v>1341</v>
      </c>
      <c r="C790" t="s">
        <v>1342</v>
      </c>
      <c r="D790">
        <v>91</v>
      </c>
      <c r="E790">
        <v>52028.08</v>
      </c>
      <c r="F790">
        <v>0</v>
      </c>
      <c r="G790" s="2">
        <f t="shared" si="98"/>
        <v>52028.08</v>
      </c>
      <c r="H790" s="3" t="str">
        <f t="shared" si="99"/>
        <v>10</v>
      </c>
      <c r="I790" s="3" t="str">
        <f t="shared" si="100"/>
        <v>104</v>
      </c>
      <c r="J790" s="3">
        <v>104</v>
      </c>
      <c r="K790" s="3" t="str">
        <f>+VLOOKUP(J790,'Dimension descriptions'!P:R,3,FALSE)</f>
        <v>Adams Elementary</v>
      </c>
      <c r="L790" s="3" t="str">
        <f t="shared" si="101"/>
        <v>1205</v>
      </c>
      <c r="M790" s="10">
        <v>1205</v>
      </c>
      <c r="N790" s="3" t="str">
        <f t="shared" si="96"/>
        <v>2150</v>
      </c>
      <c r="O790" s="3" t="str">
        <f t="shared" si="97"/>
        <v>199</v>
      </c>
      <c r="P790" s="3" t="str">
        <f t="shared" si="102"/>
        <v>1</v>
      </c>
      <c r="Q790" s="11">
        <f>+VLOOKUP(M790,'Dimension descriptions'!K:M,2,FALSE)</f>
        <v>1205</v>
      </c>
      <c r="R790" s="33">
        <v>1205</v>
      </c>
      <c r="S790" s="11" t="str">
        <f>+VLOOKUP(R790,'Dimension descriptions'!K:M,3)</f>
        <v>SPECIAL EDUCATION</v>
      </c>
      <c r="T790" s="3" t="str">
        <f t="shared" si="103"/>
        <v>N</v>
      </c>
      <c r="U790">
        <f>+VLOOKUP(R790,'FY21 P13 Allotment memo'!O:O,1,FALSE)</f>
        <v>1205</v>
      </c>
      <c r="V790"/>
      <c r="W790"/>
      <c r="X790"/>
      <c r="Y790"/>
      <c r="Z790"/>
    </row>
    <row r="791" spans="1:26">
      <c r="A791">
        <v>10</v>
      </c>
      <c r="B791" t="s">
        <v>1343</v>
      </c>
      <c r="C791" t="s">
        <v>1244</v>
      </c>
      <c r="D791">
        <v>91</v>
      </c>
      <c r="E791">
        <v>10590.65</v>
      </c>
      <c r="F791">
        <v>0</v>
      </c>
      <c r="G791" s="2">
        <f t="shared" si="98"/>
        <v>10590.65</v>
      </c>
      <c r="H791" s="3" t="str">
        <f t="shared" si="99"/>
        <v>10</v>
      </c>
      <c r="I791" s="3" t="str">
        <f t="shared" si="100"/>
        <v>104</v>
      </c>
      <c r="J791" s="3">
        <v>104</v>
      </c>
      <c r="K791" s="3" t="str">
        <f>+VLOOKUP(J791,'Dimension descriptions'!P:R,3,FALSE)</f>
        <v>Adams Elementary</v>
      </c>
      <c r="L791" s="3" t="str">
        <f t="shared" si="101"/>
        <v>1205</v>
      </c>
      <c r="M791" s="10">
        <v>1205</v>
      </c>
      <c r="N791" s="3" t="str">
        <f t="shared" si="96"/>
        <v>2150</v>
      </c>
      <c r="O791" s="3" t="str">
        <f t="shared" si="97"/>
        <v>210</v>
      </c>
      <c r="P791" s="3" t="str">
        <f t="shared" si="102"/>
        <v>2</v>
      </c>
      <c r="Q791" s="11">
        <f>+VLOOKUP(M791,'Dimension descriptions'!K:M,2,FALSE)</f>
        <v>1205</v>
      </c>
      <c r="R791" s="33">
        <v>1205</v>
      </c>
      <c r="S791" s="11" t="str">
        <f>+VLOOKUP(R791,'Dimension descriptions'!K:M,3)</f>
        <v>SPECIAL EDUCATION</v>
      </c>
      <c r="T791" s="3" t="str">
        <f t="shared" si="103"/>
        <v>N</v>
      </c>
      <c r="U791">
        <f>+VLOOKUP(R791,'FY21 P13 Allotment memo'!O:O,1,FALSE)</f>
        <v>1205</v>
      </c>
      <c r="V791"/>
      <c r="W791"/>
      <c r="X791"/>
      <c r="Y791"/>
      <c r="Z791"/>
    </row>
    <row r="792" spans="1:26">
      <c r="A792">
        <v>10</v>
      </c>
      <c r="B792" t="s">
        <v>1344</v>
      </c>
      <c r="C792" t="s">
        <v>1246</v>
      </c>
      <c r="D792">
        <v>91</v>
      </c>
      <c r="E792">
        <v>3924.21</v>
      </c>
      <c r="F792">
        <v>0</v>
      </c>
      <c r="G792" s="2">
        <f t="shared" si="98"/>
        <v>3924.21</v>
      </c>
      <c r="H792" s="3" t="str">
        <f t="shared" si="99"/>
        <v>10</v>
      </c>
      <c r="I792" s="3" t="str">
        <f t="shared" si="100"/>
        <v>104</v>
      </c>
      <c r="J792" s="3">
        <v>104</v>
      </c>
      <c r="K792" s="3" t="str">
        <f>+VLOOKUP(J792,'Dimension descriptions'!P:R,3,FALSE)</f>
        <v>Adams Elementary</v>
      </c>
      <c r="L792" s="3" t="str">
        <f t="shared" si="101"/>
        <v>1205</v>
      </c>
      <c r="M792" s="10">
        <v>1205</v>
      </c>
      <c r="N792" s="3" t="str">
        <f t="shared" si="96"/>
        <v>2150</v>
      </c>
      <c r="O792" s="3" t="str">
        <f t="shared" si="97"/>
        <v>220</v>
      </c>
      <c r="P792" s="3" t="str">
        <f t="shared" si="102"/>
        <v>2</v>
      </c>
      <c r="Q792" s="11">
        <f>+VLOOKUP(M792,'Dimension descriptions'!K:M,2,FALSE)</f>
        <v>1205</v>
      </c>
      <c r="R792" s="33">
        <v>1205</v>
      </c>
      <c r="S792" s="11" t="str">
        <f>+VLOOKUP(R792,'Dimension descriptions'!K:M,3)</f>
        <v>SPECIAL EDUCATION</v>
      </c>
      <c r="T792" s="3" t="str">
        <f t="shared" si="103"/>
        <v>N</v>
      </c>
      <c r="U792">
        <f>+VLOOKUP(R792,'FY21 P13 Allotment memo'!O:O,1,FALSE)</f>
        <v>1205</v>
      </c>
      <c r="V792"/>
      <c r="W792"/>
      <c r="X792"/>
      <c r="Y792"/>
      <c r="Z792"/>
    </row>
    <row r="793" spans="1:26">
      <c r="A793">
        <v>10</v>
      </c>
      <c r="B793" t="s">
        <v>1345</v>
      </c>
      <c r="C793" t="s">
        <v>1346</v>
      </c>
      <c r="D793">
        <v>91</v>
      </c>
      <c r="E793">
        <v>5350.74</v>
      </c>
      <c r="F793">
        <v>0</v>
      </c>
      <c r="G793" s="2">
        <f t="shared" si="98"/>
        <v>5350.74</v>
      </c>
      <c r="H793" s="3" t="str">
        <f t="shared" si="99"/>
        <v>10</v>
      </c>
      <c r="I793" s="3" t="str">
        <f t="shared" si="100"/>
        <v>104</v>
      </c>
      <c r="J793" s="3">
        <v>104</v>
      </c>
      <c r="K793" s="3" t="str">
        <f>+VLOOKUP(J793,'Dimension descriptions'!P:R,3,FALSE)</f>
        <v>Adams Elementary</v>
      </c>
      <c r="L793" s="3" t="str">
        <f t="shared" si="101"/>
        <v>1205</v>
      </c>
      <c r="M793" s="10">
        <v>1205</v>
      </c>
      <c r="N793" s="3" t="str">
        <f t="shared" si="96"/>
        <v>2150</v>
      </c>
      <c r="O793" s="3" t="str">
        <f t="shared" si="97"/>
        <v>241</v>
      </c>
      <c r="P793" s="3" t="str">
        <f t="shared" si="102"/>
        <v>2</v>
      </c>
      <c r="Q793" s="11">
        <f>+VLOOKUP(M793,'Dimension descriptions'!K:M,2,FALSE)</f>
        <v>1205</v>
      </c>
      <c r="R793" s="33">
        <v>1205</v>
      </c>
      <c r="S793" s="11" t="str">
        <f>+VLOOKUP(R793,'Dimension descriptions'!K:M,3)</f>
        <v>SPECIAL EDUCATION</v>
      </c>
      <c r="T793" s="3" t="str">
        <f t="shared" si="103"/>
        <v>N</v>
      </c>
      <c r="U793">
        <f>+VLOOKUP(R793,'FY21 P13 Allotment memo'!O:O,1,FALSE)</f>
        <v>1205</v>
      </c>
      <c r="V793"/>
      <c r="W793"/>
      <c r="X793"/>
      <c r="Y793"/>
      <c r="Z793"/>
    </row>
    <row r="794" spans="1:26">
      <c r="A794">
        <v>10</v>
      </c>
      <c r="B794" t="s">
        <v>1347</v>
      </c>
      <c r="C794" t="s">
        <v>1348</v>
      </c>
      <c r="D794">
        <v>91</v>
      </c>
      <c r="E794">
        <v>0</v>
      </c>
      <c r="F794">
        <v>0</v>
      </c>
      <c r="G794" s="2">
        <f t="shared" si="98"/>
        <v>0</v>
      </c>
      <c r="H794" s="3" t="str">
        <f t="shared" si="99"/>
        <v>10</v>
      </c>
      <c r="I794" s="3" t="str">
        <f t="shared" si="100"/>
        <v>104</v>
      </c>
      <c r="J794" s="3">
        <v>104</v>
      </c>
      <c r="K794" s="3" t="str">
        <f>+VLOOKUP(J794,'Dimension descriptions'!P:R,3,FALSE)</f>
        <v>Adams Elementary</v>
      </c>
      <c r="L794" s="3" t="str">
        <f t="shared" si="101"/>
        <v>1215</v>
      </c>
      <c r="M794" s="10">
        <v>1215</v>
      </c>
      <c r="N794" s="3" t="str">
        <f t="shared" si="96"/>
        <v>1000</v>
      </c>
      <c r="O794" s="3" t="str">
        <f t="shared" si="97"/>
        <v>341</v>
      </c>
      <c r="P794" s="3" t="str">
        <f t="shared" si="102"/>
        <v>3</v>
      </c>
      <c r="Q794" s="11">
        <f>+VLOOKUP(M794,'Dimension descriptions'!K:M,2,FALSE)</f>
        <v>1215</v>
      </c>
      <c r="R794" s="33">
        <v>1215</v>
      </c>
      <c r="S794" s="11" t="str">
        <f>+VLOOKUP(R794,'Dimension descriptions'!K:M,3)</f>
        <v>SPECIAL EDUCATION -- PRESCHOOL</v>
      </c>
      <c r="T794" s="3" t="str">
        <f t="shared" si="103"/>
        <v>N</v>
      </c>
      <c r="U794">
        <f>+VLOOKUP(R794,'FY21 P13 Allotment memo'!O:O,1,FALSE)</f>
        <v>1215</v>
      </c>
      <c r="V794"/>
      <c r="W794"/>
      <c r="X794"/>
      <c r="Y794"/>
      <c r="Z794"/>
    </row>
    <row r="795" spans="1:26">
      <c r="A795">
        <v>10</v>
      </c>
      <c r="B795" t="s">
        <v>1349</v>
      </c>
      <c r="C795" t="s">
        <v>1350</v>
      </c>
      <c r="D795">
        <v>91</v>
      </c>
      <c r="E795">
        <v>0</v>
      </c>
      <c r="F795">
        <v>0</v>
      </c>
      <c r="G795" s="2">
        <f t="shared" si="98"/>
        <v>0</v>
      </c>
      <c r="H795" s="3" t="str">
        <f t="shared" si="99"/>
        <v>10</v>
      </c>
      <c r="I795" s="3" t="str">
        <f t="shared" si="100"/>
        <v>104</v>
      </c>
      <c r="J795" s="3">
        <v>104</v>
      </c>
      <c r="K795" s="3" t="str">
        <f>+VLOOKUP(J795,'Dimension descriptions'!P:R,3,FALSE)</f>
        <v>Adams Elementary</v>
      </c>
      <c r="L795" s="3" t="str">
        <f t="shared" si="101"/>
        <v>2101</v>
      </c>
      <c r="M795" s="10">
        <v>2101</v>
      </c>
      <c r="N795" s="3" t="str">
        <f t="shared" si="96"/>
        <v>1000</v>
      </c>
      <c r="O795" s="3" t="str">
        <f t="shared" si="97"/>
        <v>149</v>
      </c>
      <c r="P795" s="3" t="str">
        <f t="shared" si="102"/>
        <v>1</v>
      </c>
      <c r="Q795" s="11">
        <f>+VLOOKUP(M795,'Dimension descriptions'!K:M,2,FALSE)</f>
        <v>50</v>
      </c>
      <c r="R795" s="33">
        <v>50</v>
      </c>
      <c r="S795" s="11" t="str">
        <f>+VLOOKUP(R795,'Dimension descriptions'!K:M,3)</f>
        <v>CLASSROOM-GENERAL</v>
      </c>
      <c r="T795" s="3" t="str">
        <f t="shared" si="103"/>
        <v>Y</v>
      </c>
      <c r="U795" t="e">
        <f>+VLOOKUP(R795,'FY21 P13 Allotment memo'!O:O,1,FALSE)</f>
        <v>#N/A</v>
      </c>
      <c r="V795"/>
      <c r="W795"/>
      <c r="X795"/>
      <c r="Y795"/>
      <c r="Z795"/>
    </row>
    <row r="796" spans="1:26">
      <c r="A796">
        <v>10</v>
      </c>
      <c r="B796" t="s">
        <v>1351</v>
      </c>
      <c r="C796" t="s">
        <v>1352</v>
      </c>
      <c r="D796">
        <v>91</v>
      </c>
      <c r="E796">
        <v>9586.99</v>
      </c>
      <c r="F796">
        <v>0</v>
      </c>
      <c r="G796" s="2">
        <f t="shared" si="98"/>
        <v>9586.99</v>
      </c>
      <c r="H796" s="3" t="str">
        <f t="shared" si="99"/>
        <v>10</v>
      </c>
      <c r="I796" s="3" t="str">
        <f t="shared" si="100"/>
        <v>104</v>
      </c>
      <c r="J796" s="3">
        <v>104</v>
      </c>
      <c r="K796" s="3" t="str">
        <f>+VLOOKUP(J796,'Dimension descriptions'!P:R,3,FALSE)</f>
        <v>Adams Elementary</v>
      </c>
      <c r="L796" s="3" t="str">
        <f t="shared" si="101"/>
        <v>2101</v>
      </c>
      <c r="M796" s="10">
        <v>2101</v>
      </c>
      <c r="N796" s="3" t="str">
        <f t="shared" si="96"/>
        <v>1000</v>
      </c>
      <c r="O796" s="3" t="str">
        <f t="shared" si="97"/>
        <v>161</v>
      </c>
      <c r="P796" s="3" t="str">
        <f t="shared" si="102"/>
        <v>1</v>
      </c>
      <c r="Q796" s="11">
        <f>+VLOOKUP(M796,'Dimension descriptions'!K:M,2,FALSE)</f>
        <v>50</v>
      </c>
      <c r="R796" s="33">
        <v>50</v>
      </c>
      <c r="S796" s="11" t="str">
        <f>+VLOOKUP(R796,'Dimension descriptions'!K:M,3)</f>
        <v>CLASSROOM-GENERAL</v>
      </c>
      <c r="T796" s="3" t="str">
        <f t="shared" si="103"/>
        <v>Y</v>
      </c>
      <c r="U796" t="e">
        <f>+VLOOKUP(R796,'FY21 P13 Allotment memo'!O:O,1,FALSE)</f>
        <v>#N/A</v>
      </c>
      <c r="V796"/>
      <c r="W796"/>
      <c r="X796"/>
      <c r="Y796"/>
      <c r="Z796"/>
    </row>
    <row r="797" spans="1:26">
      <c r="A797">
        <v>10</v>
      </c>
      <c r="B797" t="s">
        <v>1353</v>
      </c>
      <c r="C797" t="s">
        <v>1354</v>
      </c>
      <c r="D797">
        <v>91</v>
      </c>
      <c r="E797">
        <v>17709.689999999999</v>
      </c>
      <c r="F797">
        <v>0</v>
      </c>
      <c r="G797" s="2">
        <f t="shared" si="98"/>
        <v>17709.689999999999</v>
      </c>
      <c r="H797" s="3" t="str">
        <f t="shared" si="99"/>
        <v>10</v>
      </c>
      <c r="I797" s="3" t="str">
        <f t="shared" si="100"/>
        <v>104</v>
      </c>
      <c r="J797" s="3">
        <v>104</v>
      </c>
      <c r="K797" s="3" t="str">
        <f>+VLOOKUP(J797,'Dimension descriptions'!P:R,3,FALSE)</f>
        <v>Adams Elementary</v>
      </c>
      <c r="L797" s="3" t="str">
        <f t="shared" si="101"/>
        <v>2101</v>
      </c>
      <c r="M797" s="10">
        <v>2101</v>
      </c>
      <c r="N797" s="3" t="str">
        <f t="shared" si="96"/>
        <v>1000</v>
      </c>
      <c r="O797" s="3" t="str">
        <f t="shared" si="97"/>
        <v>195</v>
      </c>
      <c r="P797" s="3" t="str">
        <f t="shared" si="102"/>
        <v>1</v>
      </c>
      <c r="Q797" s="11">
        <f>+VLOOKUP(M797,'Dimension descriptions'!K:M,2,FALSE)</f>
        <v>50</v>
      </c>
      <c r="R797" s="33">
        <v>50</v>
      </c>
      <c r="S797" s="11" t="str">
        <f>+VLOOKUP(R797,'Dimension descriptions'!K:M,3)</f>
        <v>CLASSROOM-GENERAL</v>
      </c>
      <c r="T797" s="3" t="str">
        <f t="shared" si="103"/>
        <v>Y</v>
      </c>
      <c r="U797" t="e">
        <f>+VLOOKUP(R797,'FY21 P13 Allotment memo'!O:O,1,FALSE)</f>
        <v>#N/A</v>
      </c>
      <c r="V797"/>
      <c r="W797"/>
      <c r="X797"/>
      <c r="Y797"/>
      <c r="Z797"/>
    </row>
    <row r="798" spans="1:26">
      <c r="A798">
        <v>10</v>
      </c>
      <c r="B798" t="s">
        <v>1355</v>
      </c>
      <c r="C798" t="s">
        <v>1246</v>
      </c>
      <c r="D798">
        <v>91</v>
      </c>
      <c r="E798">
        <v>2088.21</v>
      </c>
      <c r="F798">
        <v>0</v>
      </c>
      <c r="G798" s="2">
        <f t="shared" si="98"/>
        <v>2088.21</v>
      </c>
      <c r="H798" s="3" t="str">
        <f t="shared" si="99"/>
        <v>10</v>
      </c>
      <c r="I798" s="3" t="str">
        <f t="shared" si="100"/>
        <v>104</v>
      </c>
      <c r="J798" s="3">
        <v>104</v>
      </c>
      <c r="K798" s="3" t="str">
        <f>+VLOOKUP(J798,'Dimension descriptions'!P:R,3,FALSE)</f>
        <v>Adams Elementary</v>
      </c>
      <c r="L798" s="3" t="str">
        <f t="shared" si="101"/>
        <v>2101</v>
      </c>
      <c r="M798" s="10">
        <v>2101</v>
      </c>
      <c r="N798" s="3" t="str">
        <f t="shared" si="96"/>
        <v>1000</v>
      </c>
      <c r="O798" s="3" t="str">
        <f t="shared" si="97"/>
        <v>220</v>
      </c>
      <c r="P798" s="3" t="str">
        <f t="shared" si="102"/>
        <v>2</v>
      </c>
      <c r="Q798" s="11">
        <f>+VLOOKUP(M798,'Dimension descriptions'!K:M,2,FALSE)</f>
        <v>50</v>
      </c>
      <c r="R798" s="33">
        <v>50</v>
      </c>
      <c r="S798" s="11" t="str">
        <f>+VLOOKUP(R798,'Dimension descriptions'!K:M,3)</f>
        <v>CLASSROOM-GENERAL</v>
      </c>
      <c r="T798" s="3" t="str">
        <f t="shared" si="103"/>
        <v>Y</v>
      </c>
      <c r="U798" t="e">
        <f>+VLOOKUP(R798,'FY21 P13 Allotment memo'!O:O,1,FALSE)</f>
        <v>#N/A</v>
      </c>
      <c r="V798"/>
      <c r="W798"/>
      <c r="X798"/>
      <c r="Y798"/>
      <c r="Z798"/>
    </row>
    <row r="799" spans="1:26">
      <c r="A799">
        <v>10</v>
      </c>
      <c r="B799" t="s">
        <v>1356</v>
      </c>
      <c r="C799" t="s">
        <v>1348</v>
      </c>
      <c r="D799">
        <v>91</v>
      </c>
      <c r="E799">
        <v>0</v>
      </c>
      <c r="F799">
        <v>0</v>
      </c>
      <c r="G799" s="2">
        <f t="shared" si="98"/>
        <v>0</v>
      </c>
      <c r="H799" s="3" t="str">
        <f t="shared" si="99"/>
        <v>10</v>
      </c>
      <c r="I799" s="3" t="str">
        <f t="shared" si="100"/>
        <v>104</v>
      </c>
      <c r="J799" s="3">
        <v>104</v>
      </c>
      <c r="K799" s="3" t="str">
        <f>+VLOOKUP(J799,'Dimension descriptions'!P:R,3,FALSE)</f>
        <v>Adams Elementary</v>
      </c>
      <c r="L799" s="3" t="str">
        <f t="shared" si="101"/>
        <v>2101</v>
      </c>
      <c r="M799" s="10">
        <v>2101</v>
      </c>
      <c r="N799" s="3" t="str">
        <f t="shared" si="96"/>
        <v>1000</v>
      </c>
      <c r="O799" s="3" t="str">
        <f t="shared" si="97"/>
        <v>341</v>
      </c>
      <c r="P799" s="3" t="str">
        <f t="shared" si="102"/>
        <v>3</v>
      </c>
      <c r="Q799" s="11">
        <f>+VLOOKUP(M799,'Dimension descriptions'!K:M,2,FALSE)</f>
        <v>50</v>
      </c>
      <c r="R799" s="33">
        <v>50</v>
      </c>
      <c r="S799" s="11" t="str">
        <f>+VLOOKUP(R799,'Dimension descriptions'!K:M,3)</f>
        <v>CLASSROOM-GENERAL</v>
      </c>
      <c r="T799" s="3" t="str">
        <f t="shared" si="103"/>
        <v>Y</v>
      </c>
      <c r="U799" t="e">
        <f>+VLOOKUP(R799,'FY21 P13 Allotment memo'!O:O,1,FALSE)</f>
        <v>#N/A</v>
      </c>
      <c r="V799"/>
      <c r="W799"/>
      <c r="X799"/>
      <c r="Y799"/>
      <c r="Z799"/>
    </row>
    <row r="800" spans="1:26">
      <c r="A800">
        <v>10</v>
      </c>
      <c r="B800" t="s">
        <v>1357</v>
      </c>
      <c r="C800" t="s">
        <v>1358</v>
      </c>
      <c r="D800">
        <v>91</v>
      </c>
      <c r="E800">
        <v>991.15</v>
      </c>
      <c r="F800">
        <v>0</v>
      </c>
      <c r="G800" s="2">
        <f t="shared" si="98"/>
        <v>991.15</v>
      </c>
      <c r="H800" s="3" t="str">
        <f t="shared" si="99"/>
        <v>10</v>
      </c>
      <c r="I800" s="3" t="str">
        <f t="shared" si="100"/>
        <v>104</v>
      </c>
      <c r="J800" s="3">
        <v>104</v>
      </c>
      <c r="K800" s="3" t="str">
        <f>+VLOOKUP(J800,'Dimension descriptions'!P:R,3,FALSE)</f>
        <v>Adams Elementary</v>
      </c>
      <c r="L800" s="3" t="str">
        <f t="shared" si="101"/>
        <v>2101</v>
      </c>
      <c r="M800" s="10">
        <v>2101</v>
      </c>
      <c r="N800" s="3" t="str">
        <f t="shared" si="96"/>
        <v>1000</v>
      </c>
      <c r="O800" s="3" t="str">
        <f t="shared" si="97"/>
        <v>610</v>
      </c>
      <c r="P800" s="3" t="str">
        <f t="shared" si="102"/>
        <v>6</v>
      </c>
      <c r="Q800" s="11">
        <f>+VLOOKUP(M800,'Dimension descriptions'!K:M,2,FALSE)</f>
        <v>50</v>
      </c>
      <c r="R800" s="33">
        <v>50</v>
      </c>
      <c r="S800" s="11" t="str">
        <f>+VLOOKUP(R800,'Dimension descriptions'!K:M,3)</f>
        <v>CLASSROOM-GENERAL</v>
      </c>
      <c r="T800" s="3" t="str">
        <f t="shared" si="103"/>
        <v>Y</v>
      </c>
      <c r="U800" t="e">
        <f>+VLOOKUP(R800,'FY21 P13 Allotment memo'!O:O,1,FALSE)</f>
        <v>#N/A</v>
      </c>
      <c r="V800"/>
      <c r="W800"/>
      <c r="X800"/>
      <c r="Y800"/>
      <c r="Z800"/>
    </row>
    <row r="801" spans="1:26">
      <c r="A801">
        <v>10</v>
      </c>
      <c r="B801" t="s">
        <v>1359</v>
      </c>
      <c r="C801" t="s">
        <v>1360</v>
      </c>
      <c r="D801">
        <v>91</v>
      </c>
      <c r="E801">
        <v>0</v>
      </c>
      <c r="F801">
        <v>0</v>
      </c>
      <c r="G801" s="2">
        <f t="shared" si="98"/>
        <v>0</v>
      </c>
      <c r="H801" s="3" t="str">
        <f t="shared" si="99"/>
        <v>10</v>
      </c>
      <c r="I801" s="3" t="str">
        <f t="shared" si="100"/>
        <v>104</v>
      </c>
      <c r="J801" s="3">
        <v>104</v>
      </c>
      <c r="K801" s="3" t="str">
        <f>+VLOOKUP(J801,'Dimension descriptions'!P:R,3,FALSE)</f>
        <v>Adams Elementary</v>
      </c>
      <c r="L801" s="3" t="str">
        <f t="shared" si="101"/>
        <v>2102</v>
      </c>
      <c r="M801" s="10">
        <v>2102</v>
      </c>
      <c r="N801" s="3" t="str">
        <f t="shared" si="96"/>
        <v>1000</v>
      </c>
      <c r="O801" s="3" t="str">
        <f t="shared" si="97"/>
        <v>131</v>
      </c>
      <c r="P801" s="3" t="str">
        <f t="shared" si="102"/>
        <v>1</v>
      </c>
      <c r="Q801" s="11">
        <f>+VLOOKUP(M801,'Dimension descriptions'!K:M,2,FALSE)</f>
        <v>50</v>
      </c>
      <c r="R801" s="33">
        <v>50</v>
      </c>
      <c r="S801" s="11" t="str">
        <f>+VLOOKUP(R801,'Dimension descriptions'!K:M,3)</f>
        <v>CLASSROOM-GENERAL</v>
      </c>
      <c r="T801" s="3" t="str">
        <f t="shared" si="103"/>
        <v>Y</v>
      </c>
      <c r="U801" t="e">
        <f>+VLOOKUP(R801,'FY21 P13 Allotment memo'!O:O,1,FALSE)</f>
        <v>#N/A</v>
      </c>
      <c r="V801"/>
      <c r="W801"/>
      <c r="X801"/>
      <c r="Y801"/>
      <c r="Z801"/>
    </row>
    <row r="802" spans="1:26">
      <c r="A802">
        <v>10</v>
      </c>
      <c r="B802" t="s">
        <v>1361</v>
      </c>
      <c r="C802" t="s">
        <v>1362</v>
      </c>
      <c r="D802">
        <v>91</v>
      </c>
      <c r="E802">
        <v>2567.41</v>
      </c>
      <c r="F802">
        <v>0</v>
      </c>
      <c r="G802" s="2">
        <f t="shared" si="98"/>
        <v>2567.41</v>
      </c>
      <c r="H802" s="3" t="str">
        <f t="shared" si="99"/>
        <v>10</v>
      </c>
      <c r="I802" s="3" t="str">
        <f t="shared" si="100"/>
        <v>104</v>
      </c>
      <c r="J802" s="3">
        <v>104</v>
      </c>
      <c r="K802" s="3" t="str">
        <f>+VLOOKUP(J802,'Dimension descriptions'!P:R,3,FALSE)</f>
        <v>Adams Elementary</v>
      </c>
      <c r="L802" s="3" t="str">
        <f t="shared" si="101"/>
        <v>2102</v>
      </c>
      <c r="M802" s="10">
        <v>2102</v>
      </c>
      <c r="N802" s="3" t="str">
        <f t="shared" si="96"/>
        <v>1000</v>
      </c>
      <c r="O802" s="3" t="str">
        <f t="shared" si="97"/>
        <v>161</v>
      </c>
      <c r="P802" s="3" t="str">
        <f t="shared" si="102"/>
        <v>1</v>
      </c>
      <c r="Q802" s="11">
        <f>+VLOOKUP(M802,'Dimension descriptions'!K:M,2,FALSE)</f>
        <v>50</v>
      </c>
      <c r="R802" s="33">
        <v>50</v>
      </c>
      <c r="S802" s="11" t="str">
        <f>+VLOOKUP(R802,'Dimension descriptions'!K:M,3)</f>
        <v>CLASSROOM-GENERAL</v>
      </c>
      <c r="T802" s="3" t="str">
        <f t="shared" si="103"/>
        <v>Y</v>
      </c>
      <c r="U802" t="e">
        <f>+VLOOKUP(R802,'FY21 P13 Allotment memo'!O:O,1,FALSE)</f>
        <v>#N/A</v>
      </c>
      <c r="V802"/>
      <c r="W802"/>
      <c r="X802"/>
      <c r="Y802"/>
      <c r="Z802"/>
    </row>
    <row r="803" spans="1:26">
      <c r="A803">
        <v>10</v>
      </c>
      <c r="B803" t="s">
        <v>1363</v>
      </c>
      <c r="C803" t="s">
        <v>1279</v>
      </c>
      <c r="D803">
        <v>91</v>
      </c>
      <c r="E803">
        <v>0</v>
      </c>
      <c r="F803">
        <v>0</v>
      </c>
      <c r="G803" s="2">
        <f t="shared" si="98"/>
        <v>0</v>
      </c>
      <c r="H803" s="3" t="str">
        <f t="shared" si="99"/>
        <v>10</v>
      </c>
      <c r="I803" s="3" t="str">
        <f t="shared" si="100"/>
        <v>104</v>
      </c>
      <c r="J803" s="3">
        <v>104</v>
      </c>
      <c r="K803" s="3" t="str">
        <f>+VLOOKUP(J803,'Dimension descriptions'!P:R,3,FALSE)</f>
        <v>Adams Elementary</v>
      </c>
      <c r="L803" s="3" t="str">
        <f t="shared" si="101"/>
        <v>2102</v>
      </c>
      <c r="M803" s="10">
        <v>2102</v>
      </c>
      <c r="N803" s="3" t="str">
        <f t="shared" si="96"/>
        <v>1000</v>
      </c>
      <c r="O803" s="3" t="str">
        <f t="shared" si="97"/>
        <v>210</v>
      </c>
      <c r="P803" s="3" t="str">
        <f t="shared" si="102"/>
        <v>2</v>
      </c>
      <c r="Q803" s="11">
        <f>+VLOOKUP(M803,'Dimension descriptions'!K:M,2,FALSE)</f>
        <v>50</v>
      </c>
      <c r="R803" s="33">
        <v>50</v>
      </c>
      <c r="S803" s="11" t="str">
        <f>+VLOOKUP(R803,'Dimension descriptions'!K:M,3)</f>
        <v>CLASSROOM-GENERAL</v>
      </c>
      <c r="T803" s="3" t="str">
        <f t="shared" si="103"/>
        <v>Y</v>
      </c>
      <c r="U803" t="e">
        <f>+VLOOKUP(R803,'FY21 P13 Allotment memo'!O:O,1,FALSE)</f>
        <v>#N/A</v>
      </c>
      <c r="V803"/>
      <c r="W803"/>
      <c r="X803"/>
      <c r="Y803"/>
      <c r="Z803"/>
    </row>
    <row r="804" spans="1:26">
      <c r="A804">
        <v>10</v>
      </c>
      <c r="B804" t="s">
        <v>1364</v>
      </c>
      <c r="C804" t="s">
        <v>1246</v>
      </c>
      <c r="D804">
        <v>91</v>
      </c>
      <c r="E804">
        <v>196.43</v>
      </c>
      <c r="F804">
        <v>0</v>
      </c>
      <c r="G804" s="2">
        <f t="shared" si="98"/>
        <v>196.43</v>
      </c>
      <c r="H804" s="3" t="str">
        <f t="shared" si="99"/>
        <v>10</v>
      </c>
      <c r="I804" s="3" t="str">
        <f t="shared" si="100"/>
        <v>104</v>
      </c>
      <c r="J804" s="3">
        <v>104</v>
      </c>
      <c r="K804" s="3" t="str">
        <f>+VLOOKUP(J804,'Dimension descriptions'!P:R,3,FALSE)</f>
        <v>Adams Elementary</v>
      </c>
      <c r="L804" s="3" t="str">
        <f t="shared" si="101"/>
        <v>2102</v>
      </c>
      <c r="M804" s="10">
        <v>2102</v>
      </c>
      <c r="N804" s="3" t="str">
        <f t="shared" si="96"/>
        <v>1000</v>
      </c>
      <c r="O804" s="3" t="str">
        <f t="shared" si="97"/>
        <v>220</v>
      </c>
      <c r="P804" s="3" t="str">
        <f t="shared" si="102"/>
        <v>2</v>
      </c>
      <c r="Q804" s="11">
        <f>+VLOOKUP(M804,'Dimension descriptions'!K:M,2,FALSE)</f>
        <v>50</v>
      </c>
      <c r="R804" s="33">
        <v>50</v>
      </c>
      <c r="S804" s="11" t="str">
        <f>+VLOOKUP(R804,'Dimension descriptions'!K:M,3)</f>
        <v>CLASSROOM-GENERAL</v>
      </c>
      <c r="T804" s="3" t="str">
        <f t="shared" si="103"/>
        <v>Y</v>
      </c>
      <c r="U804" t="e">
        <f>+VLOOKUP(R804,'FY21 P13 Allotment memo'!O:O,1,FALSE)</f>
        <v>#N/A</v>
      </c>
      <c r="V804"/>
      <c r="W804"/>
      <c r="X804"/>
      <c r="Y804"/>
      <c r="Z804"/>
    </row>
    <row r="805" spans="1:26">
      <c r="A805">
        <v>10</v>
      </c>
      <c r="B805" t="s">
        <v>1365</v>
      </c>
      <c r="C805" t="s">
        <v>1366</v>
      </c>
      <c r="D805">
        <v>91</v>
      </c>
      <c r="E805">
        <v>0</v>
      </c>
      <c r="F805">
        <v>0</v>
      </c>
      <c r="G805" s="2">
        <f t="shared" si="98"/>
        <v>0</v>
      </c>
      <c r="H805" s="3" t="str">
        <f t="shared" si="99"/>
        <v>10</v>
      </c>
      <c r="I805" s="3" t="str">
        <f t="shared" si="100"/>
        <v>104</v>
      </c>
      <c r="J805" s="3">
        <v>104</v>
      </c>
      <c r="K805" s="3" t="str">
        <f>+VLOOKUP(J805,'Dimension descriptions'!P:R,3,FALSE)</f>
        <v>Adams Elementary</v>
      </c>
      <c r="L805" s="3" t="str">
        <f t="shared" si="101"/>
        <v>2112</v>
      </c>
      <c r="M805" s="10">
        <v>2112</v>
      </c>
      <c r="N805" s="3" t="str">
        <f t="shared" si="96"/>
        <v>1000</v>
      </c>
      <c r="O805" s="3" t="str">
        <f t="shared" si="97"/>
        <v>161</v>
      </c>
      <c r="P805" s="3" t="str">
        <f t="shared" si="102"/>
        <v>1</v>
      </c>
      <c r="Q805" s="11">
        <f>+VLOOKUP(M805,'Dimension descriptions'!K:M,2,FALSE)</f>
        <v>50</v>
      </c>
      <c r="R805" s="33">
        <v>50</v>
      </c>
      <c r="S805" s="11" t="str">
        <f>+VLOOKUP(R805,'Dimension descriptions'!K:M,3)</f>
        <v>CLASSROOM-GENERAL</v>
      </c>
      <c r="T805" s="3" t="str">
        <f t="shared" si="103"/>
        <v>Y</v>
      </c>
      <c r="U805" t="e">
        <f>+VLOOKUP(R805,'FY21 P13 Allotment memo'!O:O,1,FALSE)</f>
        <v>#N/A</v>
      </c>
      <c r="V805"/>
      <c r="W805"/>
      <c r="X805"/>
      <c r="Y805"/>
      <c r="Z805"/>
    </row>
    <row r="806" spans="1:26">
      <c r="A806">
        <v>10</v>
      </c>
      <c r="B806" t="s">
        <v>1367</v>
      </c>
      <c r="C806" t="s">
        <v>1368</v>
      </c>
      <c r="D806">
        <v>91</v>
      </c>
      <c r="E806">
        <v>0</v>
      </c>
      <c r="F806">
        <v>0</v>
      </c>
      <c r="G806" s="2">
        <f t="shared" si="98"/>
        <v>0</v>
      </c>
      <c r="H806" s="3" t="str">
        <f t="shared" si="99"/>
        <v>10</v>
      </c>
      <c r="I806" s="3" t="str">
        <f t="shared" si="100"/>
        <v>104</v>
      </c>
      <c r="J806" s="3">
        <v>104</v>
      </c>
      <c r="K806" s="3" t="str">
        <f>+VLOOKUP(J806,'Dimension descriptions'!P:R,3,FALSE)</f>
        <v>Adams Elementary</v>
      </c>
      <c r="L806" s="3" t="str">
        <f t="shared" si="101"/>
        <v>3450</v>
      </c>
      <c r="M806" s="10">
        <v>3450</v>
      </c>
      <c r="N806" s="3" t="str">
        <f t="shared" si="96"/>
        <v>1000</v>
      </c>
      <c r="O806" s="3" t="str">
        <f t="shared" si="97"/>
        <v>430</v>
      </c>
      <c r="P806" s="3" t="str">
        <f t="shared" si="102"/>
        <v>4</v>
      </c>
      <c r="Q806" s="11">
        <f>+VLOOKUP(M806,'Dimension descriptions'!K:M,2,FALSE)</f>
        <v>3450</v>
      </c>
      <c r="R806" s="33">
        <v>3450</v>
      </c>
      <c r="S806" s="11" t="str">
        <f>+VLOOKUP(R806,'Dimension descriptions'!K:M,3)</f>
        <v>PRINTING SERVICES</v>
      </c>
      <c r="T806" s="3" t="str">
        <f t="shared" si="103"/>
        <v>N</v>
      </c>
      <c r="U806" t="e">
        <f>+VLOOKUP(R806,'FY21 P13 Allotment memo'!O:O,1,FALSE)</f>
        <v>#N/A</v>
      </c>
      <c r="V806"/>
      <c r="W806"/>
      <c r="X806"/>
      <c r="Y806"/>
      <c r="Z806"/>
    </row>
    <row r="807" spans="1:26">
      <c r="A807">
        <v>10</v>
      </c>
      <c r="B807" t="s">
        <v>1369</v>
      </c>
      <c r="C807" t="s">
        <v>1370</v>
      </c>
      <c r="D807">
        <v>91</v>
      </c>
      <c r="E807">
        <v>55.54</v>
      </c>
      <c r="F807">
        <v>0</v>
      </c>
      <c r="G807" s="2">
        <f t="shared" si="98"/>
        <v>55.54</v>
      </c>
      <c r="H807" s="3" t="str">
        <f t="shared" si="99"/>
        <v>10</v>
      </c>
      <c r="I807" s="3" t="str">
        <f t="shared" si="100"/>
        <v>104</v>
      </c>
      <c r="J807" s="3">
        <v>104</v>
      </c>
      <c r="K807" s="3" t="str">
        <f>+VLOOKUP(J807,'Dimension descriptions'!P:R,3,FALSE)</f>
        <v>Adams Elementary</v>
      </c>
      <c r="L807" s="3" t="str">
        <f t="shared" si="101"/>
        <v>3450</v>
      </c>
      <c r="M807" s="10">
        <v>3450</v>
      </c>
      <c r="N807" s="3" t="str">
        <f t="shared" si="96"/>
        <v>1000</v>
      </c>
      <c r="O807" s="3" t="str">
        <f t="shared" si="97"/>
        <v>550</v>
      </c>
      <c r="P807" s="3" t="str">
        <f t="shared" si="102"/>
        <v>5</v>
      </c>
      <c r="Q807" s="11">
        <f>+VLOOKUP(M807,'Dimension descriptions'!K:M,2,FALSE)</f>
        <v>3450</v>
      </c>
      <c r="R807" s="33">
        <v>3450</v>
      </c>
      <c r="S807" s="11" t="str">
        <f>+VLOOKUP(R807,'Dimension descriptions'!K:M,3)</f>
        <v>PRINTING SERVICES</v>
      </c>
      <c r="T807" s="3" t="str">
        <f t="shared" si="103"/>
        <v>N</v>
      </c>
      <c r="U807" t="e">
        <f>+VLOOKUP(R807,'FY21 P13 Allotment memo'!O:O,1,FALSE)</f>
        <v>#N/A</v>
      </c>
      <c r="V807"/>
      <c r="W807"/>
      <c r="X807"/>
      <c r="Y807"/>
      <c r="Z807"/>
    </row>
    <row r="808" spans="1:26">
      <c r="A808">
        <v>10</v>
      </c>
      <c r="B808" t="s">
        <v>1371</v>
      </c>
      <c r="C808" t="s">
        <v>1372</v>
      </c>
      <c r="D808">
        <v>91</v>
      </c>
      <c r="E808">
        <v>4177.3900000000003</v>
      </c>
      <c r="F808">
        <v>0</v>
      </c>
      <c r="G808" s="2">
        <f t="shared" si="98"/>
        <v>4177.3900000000003</v>
      </c>
      <c r="H808" s="3" t="str">
        <f t="shared" si="99"/>
        <v>10</v>
      </c>
      <c r="I808" s="3" t="str">
        <f t="shared" si="100"/>
        <v>104</v>
      </c>
      <c r="J808" s="3">
        <v>104</v>
      </c>
      <c r="K808" s="3" t="str">
        <f>+VLOOKUP(J808,'Dimension descriptions'!P:R,3,FALSE)</f>
        <v>Adams Elementary</v>
      </c>
      <c r="L808" s="3" t="str">
        <f t="shared" si="101"/>
        <v>3450</v>
      </c>
      <c r="M808" s="10">
        <v>3450</v>
      </c>
      <c r="N808" s="3" t="str">
        <f t="shared" si="96"/>
        <v>1000</v>
      </c>
      <c r="O808" s="3" t="str">
        <f t="shared" si="97"/>
        <v>610</v>
      </c>
      <c r="P808" s="3" t="str">
        <f t="shared" si="102"/>
        <v>6</v>
      </c>
      <c r="Q808" s="11">
        <f>+VLOOKUP(M808,'Dimension descriptions'!K:M,2,FALSE)</f>
        <v>3450</v>
      </c>
      <c r="R808" s="33">
        <v>3450</v>
      </c>
      <c r="S808" s="11" t="str">
        <f>+VLOOKUP(R808,'Dimension descriptions'!K:M,3)</f>
        <v>PRINTING SERVICES</v>
      </c>
      <c r="T808" s="3" t="str">
        <f t="shared" si="103"/>
        <v>N</v>
      </c>
      <c r="U808" t="e">
        <f>+VLOOKUP(R808,'FY21 P13 Allotment memo'!O:O,1,FALSE)</f>
        <v>#N/A</v>
      </c>
      <c r="V808"/>
      <c r="W808"/>
      <c r="X808"/>
      <c r="Y808"/>
      <c r="Z808"/>
    </row>
    <row r="809" spans="1:26">
      <c r="A809">
        <v>10</v>
      </c>
      <c r="B809" t="s">
        <v>1373</v>
      </c>
      <c r="C809" t="s">
        <v>1374</v>
      </c>
      <c r="D809">
        <v>91</v>
      </c>
      <c r="E809">
        <v>161128.24</v>
      </c>
      <c r="F809">
        <v>0</v>
      </c>
      <c r="G809" s="2">
        <f t="shared" si="98"/>
        <v>161128.24</v>
      </c>
      <c r="H809" s="3" t="str">
        <f t="shared" si="99"/>
        <v>10</v>
      </c>
      <c r="I809" s="3" t="str">
        <f t="shared" si="100"/>
        <v>104</v>
      </c>
      <c r="J809" s="3">
        <v>104</v>
      </c>
      <c r="K809" s="3" t="str">
        <f>+VLOOKUP(J809,'Dimension descriptions'!P:R,3,FALSE)</f>
        <v>Adams Elementary</v>
      </c>
      <c r="L809" s="3" t="str">
        <f t="shared" si="101"/>
        <v>5201</v>
      </c>
      <c r="M809" s="10">
        <v>5201</v>
      </c>
      <c r="N809" s="3" t="str">
        <f t="shared" si="96"/>
        <v>1000</v>
      </c>
      <c r="O809" s="3" t="str">
        <f t="shared" si="97"/>
        <v>131</v>
      </c>
      <c r="P809" s="3" t="str">
        <f t="shared" si="102"/>
        <v>1</v>
      </c>
      <c r="Q809" s="11">
        <f>+VLOOKUP(M809,'Dimension descriptions'!K:M,2,FALSE)</f>
        <v>5201</v>
      </c>
      <c r="R809" s="33">
        <v>5201</v>
      </c>
      <c r="S809" s="11" t="str">
        <f>+VLOOKUP(R809,'Dimension descriptions'!K:M,3)</f>
        <v>STATE CLASS SIZE REDUCTION</v>
      </c>
      <c r="T809" s="3" t="str">
        <f t="shared" si="103"/>
        <v>N</v>
      </c>
      <c r="U809">
        <f>+VLOOKUP(R809,'FY21 P13 Allotment memo'!O:O,1,FALSE)</f>
        <v>5201</v>
      </c>
      <c r="V809"/>
      <c r="W809"/>
      <c r="X809"/>
      <c r="Y809"/>
      <c r="Z809"/>
    </row>
    <row r="810" spans="1:26">
      <c r="A810">
        <v>10</v>
      </c>
      <c r="B810" t="s">
        <v>1375</v>
      </c>
      <c r="C810" t="s">
        <v>1244</v>
      </c>
      <c r="D810">
        <v>91</v>
      </c>
      <c r="E810">
        <v>32956.61</v>
      </c>
      <c r="F810">
        <v>0</v>
      </c>
      <c r="G810" s="2">
        <f t="shared" si="98"/>
        <v>32956.61</v>
      </c>
      <c r="H810" s="3" t="str">
        <f t="shared" si="99"/>
        <v>10</v>
      </c>
      <c r="I810" s="3" t="str">
        <f t="shared" si="100"/>
        <v>104</v>
      </c>
      <c r="J810" s="3">
        <v>104</v>
      </c>
      <c r="K810" s="3" t="str">
        <f>+VLOOKUP(J810,'Dimension descriptions'!P:R,3,FALSE)</f>
        <v>Adams Elementary</v>
      </c>
      <c r="L810" s="3" t="str">
        <f t="shared" si="101"/>
        <v>5201</v>
      </c>
      <c r="M810" s="10">
        <v>5201</v>
      </c>
      <c r="N810" s="3" t="str">
        <f t="shared" si="96"/>
        <v>1000</v>
      </c>
      <c r="O810" s="3" t="str">
        <f t="shared" si="97"/>
        <v>210</v>
      </c>
      <c r="P810" s="3" t="str">
        <f t="shared" si="102"/>
        <v>2</v>
      </c>
      <c r="Q810" s="11">
        <f>+VLOOKUP(M810,'Dimension descriptions'!K:M,2,FALSE)</f>
        <v>5201</v>
      </c>
      <c r="R810" s="33">
        <v>5201</v>
      </c>
      <c r="S810" s="11" t="str">
        <f>+VLOOKUP(R810,'Dimension descriptions'!K:M,3)</f>
        <v>STATE CLASS SIZE REDUCTION</v>
      </c>
      <c r="T810" s="3" t="str">
        <f t="shared" si="103"/>
        <v>N</v>
      </c>
      <c r="U810">
        <f>+VLOOKUP(R810,'FY21 P13 Allotment memo'!O:O,1,FALSE)</f>
        <v>5201</v>
      </c>
      <c r="V810"/>
      <c r="W810"/>
      <c r="X810"/>
      <c r="Y810"/>
      <c r="Z810"/>
    </row>
    <row r="811" spans="1:26">
      <c r="A811">
        <v>10</v>
      </c>
      <c r="B811" t="s">
        <v>1376</v>
      </c>
      <c r="C811" t="s">
        <v>1246</v>
      </c>
      <c r="D811">
        <v>91</v>
      </c>
      <c r="E811">
        <v>11525.46</v>
      </c>
      <c r="F811">
        <v>0</v>
      </c>
      <c r="G811" s="2">
        <f t="shared" si="98"/>
        <v>11525.46</v>
      </c>
      <c r="H811" s="3" t="str">
        <f t="shared" si="99"/>
        <v>10</v>
      </c>
      <c r="I811" s="3" t="str">
        <f t="shared" si="100"/>
        <v>104</v>
      </c>
      <c r="J811" s="3">
        <v>104</v>
      </c>
      <c r="K811" s="3" t="str">
        <f>+VLOOKUP(J811,'Dimension descriptions'!P:R,3,FALSE)</f>
        <v>Adams Elementary</v>
      </c>
      <c r="L811" s="3" t="str">
        <f t="shared" si="101"/>
        <v>5201</v>
      </c>
      <c r="M811" s="10">
        <v>5201</v>
      </c>
      <c r="N811" s="3" t="str">
        <f t="shared" si="96"/>
        <v>1000</v>
      </c>
      <c r="O811" s="3" t="str">
        <f t="shared" si="97"/>
        <v>220</v>
      </c>
      <c r="P811" s="3" t="str">
        <f t="shared" si="102"/>
        <v>2</v>
      </c>
      <c r="Q811" s="11">
        <f>+VLOOKUP(M811,'Dimension descriptions'!K:M,2,FALSE)</f>
        <v>5201</v>
      </c>
      <c r="R811" s="33">
        <v>5201</v>
      </c>
      <c r="S811" s="11" t="str">
        <f>+VLOOKUP(R811,'Dimension descriptions'!K:M,3)</f>
        <v>STATE CLASS SIZE REDUCTION</v>
      </c>
      <c r="T811" s="3" t="str">
        <f t="shared" si="103"/>
        <v>N</v>
      </c>
      <c r="U811">
        <f>+VLOOKUP(R811,'FY21 P13 Allotment memo'!O:O,1,FALSE)</f>
        <v>5201</v>
      </c>
      <c r="V811"/>
      <c r="W811"/>
      <c r="X811"/>
      <c r="Y811"/>
      <c r="Z811"/>
    </row>
    <row r="812" spans="1:26">
      <c r="A812">
        <v>10</v>
      </c>
      <c r="B812" t="s">
        <v>1377</v>
      </c>
      <c r="C812" t="s">
        <v>1248</v>
      </c>
      <c r="D812">
        <v>91</v>
      </c>
      <c r="E812">
        <v>39776.019999999997</v>
      </c>
      <c r="F812">
        <v>0</v>
      </c>
      <c r="G812" s="2">
        <f t="shared" si="98"/>
        <v>39776.019999999997</v>
      </c>
      <c r="H812" s="3" t="str">
        <f t="shared" si="99"/>
        <v>10</v>
      </c>
      <c r="I812" s="3" t="str">
        <f t="shared" si="100"/>
        <v>104</v>
      </c>
      <c r="J812" s="3">
        <v>104</v>
      </c>
      <c r="K812" s="3" t="str">
        <f>+VLOOKUP(J812,'Dimension descriptions'!P:R,3,FALSE)</f>
        <v>Adams Elementary</v>
      </c>
      <c r="L812" s="3" t="str">
        <f t="shared" si="101"/>
        <v>5201</v>
      </c>
      <c r="M812" s="10">
        <v>5201</v>
      </c>
      <c r="N812" s="3" t="str">
        <f t="shared" si="96"/>
        <v>1000</v>
      </c>
      <c r="O812" s="3" t="str">
        <f t="shared" si="97"/>
        <v>241</v>
      </c>
      <c r="P812" s="3" t="str">
        <f t="shared" si="102"/>
        <v>2</v>
      </c>
      <c r="Q812" s="11">
        <f>+VLOOKUP(M812,'Dimension descriptions'!K:M,2,FALSE)</f>
        <v>5201</v>
      </c>
      <c r="R812" s="33">
        <v>5201</v>
      </c>
      <c r="S812" s="11" t="str">
        <f>+VLOOKUP(R812,'Dimension descriptions'!K:M,3)</f>
        <v>STATE CLASS SIZE REDUCTION</v>
      </c>
      <c r="T812" s="3" t="str">
        <f t="shared" si="103"/>
        <v>N</v>
      </c>
      <c r="U812">
        <f>+VLOOKUP(R812,'FY21 P13 Allotment memo'!O:O,1,FALSE)</f>
        <v>5201</v>
      </c>
      <c r="V812"/>
      <c r="W812"/>
      <c r="X812"/>
      <c r="Y812"/>
      <c r="Z812"/>
    </row>
    <row r="813" spans="1:26">
      <c r="A813">
        <v>10</v>
      </c>
      <c r="B813" t="s">
        <v>1378</v>
      </c>
      <c r="C813" t="s">
        <v>1379</v>
      </c>
      <c r="D813">
        <v>91</v>
      </c>
      <c r="E813">
        <v>560.28</v>
      </c>
      <c r="F813">
        <v>0</v>
      </c>
      <c r="G813" s="2">
        <f t="shared" si="98"/>
        <v>560.28</v>
      </c>
      <c r="H813" s="3" t="str">
        <f t="shared" si="99"/>
        <v>10</v>
      </c>
      <c r="I813" s="3" t="str">
        <f t="shared" si="100"/>
        <v>104</v>
      </c>
      <c r="J813" s="3">
        <v>104</v>
      </c>
      <c r="K813" s="3" t="str">
        <f>+VLOOKUP(J813,'Dimension descriptions'!P:R,3,FALSE)</f>
        <v>Adams Elementary</v>
      </c>
      <c r="L813" s="3" t="str">
        <f t="shared" si="101"/>
        <v>5201</v>
      </c>
      <c r="M813" s="10">
        <v>5201</v>
      </c>
      <c r="N813" s="3" t="str">
        <f t="shared" si="96"/>
        <v>1000</v>
      </c>
      <c r="O813" s="3" t="str">
        <f t="shared" si="97"/>
        <v>341</v>
      </c>
      <c r="P813" s="3" t="str">
        <f t="shared" si="102"/>
        <v>3</v>
      </c>
      <c r="Q813" s="11">
        <f>+VLOOKUP(M813,'Dimension descriptions'!K:M,2,FALSE)</f>
        <v>5201</v>
      </c>
      <c r="R813" s="33">
        <v>5201</v>
      </c>
      <c r="S813" s="11" t="str">
        <f>+VLOOKUP(R813,'Dimension descriptions'!K:M,3)</f>
        <v>STATE CLASS SIZE REDUCTION</v>
      </c>
      <c r="T813" s="3" t="str">
        <f t="shared" si="103"/>
        <v>N</v>
      </c>
      <c r="U813">
        <f>+VLOOKUP(R813,'FY21 P13 Allotment memo'!O:O,1,FALSE)</f>
        <v>5201</v>
      </c>
      <c r="V813"/>
      <c r="W813"/>
      <c r="X813"/>
      <c r="Y813"/>
      <c r="Z813"/>
    </row>
    <row r="814" spans="1:26">
      <c r="A814">
        <v>10</v>
      </c>
      <c r="B814" t="s">
        <v>1380</v>
      </c>
      <c r="C814" t="s">
        <v>1381</v>
      </c>
      <c r="D814">
        <v>91</v>
      </c>
      <c r="E814">
        <v>0</v>
      </c>
      <c r="F814">
        <v>0</v>
      </c>
      <c r="G814" s="2">
        <f t="shared" si="98"/>
        <v>0</v>
      </c>
      <c r="H814" s="3" t="str">
        <f t="shared" si="99"/>
        <v>10</v>
      </c>
      <c r="I814" s="3" t="str">
        <f t="shared" si="100"/>
        <v>104</v>
      </c>
      <c r="J814" s="3">
        <v>104</v>
      </c>
      <c r="K814" s="3" t="str">
        <f>+VLOOKUP(J814,'Dimension descriptions'!P:R,3,FALSE)</f>
        <v>Adams Elementary</v>
      </c>
      <c r="L814" s="3" t="str">
        <f t="shared" si="101"/>
        <v>5260</v>
      </c>
      <c r="M814" s="10">
        <v>5260</v>
      </c>
      <c r="N814" s="3" t="str">
        <f t="shared" si="96"/>
        <v>1000</v>
      </c>
      <c r="O814" s="3" t="str">
        <f t="shared" si="97"/>
        <v>161</v>
      </c>
      <c r="P814" s="3" t="str">
        <f t="shared" si="102"/>
        <v>1</v>
      </c>
      <c r="Q814" s="11">
        <f>+VLOOKUP(M814,'Dimension descriptions'!K:M,2,FALSE)</f>
        <v>5260</v>
      </c>
      <c r="R814" s="33">
        <v>5260</v>
      </c>
      <c r="S814" s="11" t="str">
        <f>+VLOOKUP(R814,'Dimension descriptions'!K:M,3)</f>
        <v>LOCAL DISCRETIONARY BLOCK</v>
      </c>
      <c r="T814" s="3" t="str">
        <f t="shared" si="103"/>
        <v>N</v>
      </c>
      <c r="U814" t="e">
        <f>+VLOOKUP(R814,'FY21 P13 Allotment memo'!O:O,1,FALSE)</f>
        <v>#N/A</v>
      </c>
      <c r="V814"/>
      <c r="W814"/>
      <c r="X814"/>
      <c r="Y814"/>
      <c r="Z814"/>
    </row>
    <row r="815" spans="1:26">
      <c r="A815">
        <v>10</v>
      </c>
      <c r="B815" t="s">
        <v>1382</v>
      </c>
      <c r="C815" t="s">
        <v>1383</v>
      </c>
      <c r="D815">
        <v>91</v>
      </c>
      <c r="E815">
        <v>0</v>
      </c>
      <c r="F815">
        <v>0</v>
      </c>
      <c r="G815" s="2">
        <f t="shared" si="98"/>
        <v>0</v>
      </c>
      <c r="H815" s="3" t="str">
        <f t="shared" si="99"/>
        <v>10</v>
      </c>
      <c r="I815" s="3" t="str">
        <f t="shared" si="100"/>
        <v>104</v>
      </c>
      <c r="J815" s="3">
        <v>104</v>
      </c>
      <c r="K815" s="3" t="str">
        <f>+VLOOKUP(J815,'Dimension descriptions'!P:R,3,FALSE)</f>
        <v>Adams Elementary</v>
      </c>
      <c r="L815" s="3" t="str">
        <f t="shared" si="101"/>
        <v>5270</v>
      </c>
      <c r="M815" s="10">
        <v>5270</v>
      </c>
      <c r="N815" s="3" t="str">
        <f t="shared" si="96"/>
        <v>1000</v>
      </c>
      <c r="O815" s="3" t="str">
        <f t="shared" si="97"/>
        <v>131</v>
      </c>
      <c r="P815" s="3" t="str">
        <f t="shared" si="102"/>
        <v>1</v>
      </c>
      <c r="Q815" s="11">
        <f>+VLOOKUP(M815,'Dimension descriptions'!K:M,2,FALSE)</f>
        <v>5270</v>
      </c>
      <c r="R815" s="33">
        <v>5270</v>
      </c>
      <c r="S815" s="11" t="str">
        <f>+VLOOKUP(R815,'Dimension descriptions'!K:M,3)</f>
        <v>INTERVENTIONS FOR STUDENT SUCCESS</v>
      </c>
      <c r="T815" s="3" t="str">
        <f t="shared" si="103"/>
        <v>N</v>
      </c>
      <c r="U815" t="e">
        <f>+VLOOKUP(R815,'FY21 P13 Allotment memo'!O:O,1,FALSE)</f>
        <v>#N/A</v>
      </c>
      <c r="V815"/>
      <c r="W815"/>
      <c r="X815"/>
      <c r="Y815"/>
      <c r="Z815"/>
    </row>
    <row r="816" spans="1:26">
      <c r="A816">
        <v>10</v>
      </c>
      <c r="B816" t="s">
        <v>1384</v>
      </c>
      <c r="C816" t="s">
        <v>1385</v>
      </c>
      <c r="D816">
        <v>91</v>
      </c>
      <c r="E816">
        <v>0</v>
      </c>
      <c r="F816">
        <v>0</v>
      </c>
      <c r="G816" s="2">
        <f t="shared" si="98"/>
        <v>0</v>
      </c>
      <c r="H816" s="3" t="str">
        <f t="shared" si="99"/>
        <v>10</v>
      </c>
      <c r="I816" s="3" t="str">
        <f t="shared" si="100"/>
        <v>104</v>
      </c>
      <c r="J816" s="3">
        <v>104</v>
      </c>
      <c r="K816" s="3" t="str">
        <f>+VLOOKUP(J816,'Dimension descriptions'!P:R,3,FALSE)</f>
        <v>Adams Elementary</v>
      </c>
      <c r="L816" s="3" t="str">
        <f t="shared" si="101"/>
        <v>5270</v>
      </c>
      <c r="M816" s="10">
        <v>5270</v>
      </c>
      <c r="N816" s="3" t="str">
        <f t="shared" si="96"/>
        <v>1000</v>
      </c>
      <c r="O816" s="3" t="str">
        <f t="shared" si="97"/>
        <v>161</v>
      </c>
      <c r="P816" s="3" t="str">
        <f t="shared" si="102"/>
        <v>1</v>
      </c>
      <c r="Q816" s="11">
        <f>+VLOOKUP(M816,'Dimension descriptions'!K:M,2,FALSE)</f>
        <v>5270</v>
      </c>
      <c r="R816" s="33">
        <v>5270</v>
      </c>
      <c r="S816" s="11" t="str">
        <f>+VLOOKUP(R816,'Dimension descriptions'!K:M,3)</f>
        <v>INTERVENTIONS FOR STUDENT SUCCESS</v>
      </c>
      <c r="T816" s="3" t="str">
        <f t="shared" si="103"/>
        <v>N</v>
      </c>
      <c r="U816" t="e">
        <f>+VLOOKUP(R816,'FY21 P13 Allotment memo'!O:O,1,FALSE)</f>
        <v>#N/A</v>
      </c>
      <c r="V816"/>
      <c r="W816"/>
      <c r="X816"/>
      <c r="Y816"/>
      <c r="Z816"/>
    </row>
    <row r="817" spans="1:26">
      <c r="A817">
        <v>10</v>
      </c>
      <c r="B817" t="s">
        <v>1386</v>
      </c>
      <c r="C817" t="s">
        <v>1387</v>
      </c>
      <c r="D817">
        <v>91</v>
      </c>
      <c r="E817">
        <v>864</v>
      </c>
      <c r="F817">
        <v>0</v>
      </c>
      <c r="G817" s="2">
        <f t="shared" si="98"/>
        <v>864</v>
      </c>
      <c r="H817" s="3" t="str">
        <f t="shared" si="99"/>
        <v>10</v>
      </c>
      <c r="I817" s="3" t="str">
        <f t="shared" si="100"/>
        <v>104</v>
      </c>
      <c r="J817" s="3">
        <v>104</v>
      </c>
      <c r="K817" s="3" t="str">
        <f>+VLOOKUP(J817,'Dimension descriptions'!P:R,3,FALSE)</f>
        <v>Adams Elementary</v>
      </c>
      <c r="L817" s="3" t="str">
        <f t="shared" si="101"/>
        <v>5270</v>
      </c>
      <c r="M817" s="10">
        <v>5270</v>
      </c>
      <c r="N817" s="3" t="str">
        <f t="shared" si="96"/>
        <v>1000</v>
      </c>
      <c r="O817" s="3" t="str">
        <f t="shared" si="97"/>
        <v>341</v>
      </c>
      <c r="P817" s="3" t="str">
        <f t="shared" si="102"/>
        <v>3</v>
      </c>
      <c r="Q817" s="11">
        <f>+VLOOKUP(M817,'Dimension descriptions'!K:M,2,FALSE)</f>
        <v>5270</v>
      </c>
      <c r="R817" s="33">
        <v>5270</v>
      </c>
      <c r="S817" s="11" t="str">
        <f>+VLOOKUP(R817,'Dimension descriptions'!K:M,3)</f>
        <v>INTERVENTIONS FOR STUDENT SUCCESS</v>
      </c>
      <c r="T817" s="3" t="str">
        <f t="shared" si="103"/>
        <v>N</v>
      </c>
      <c r="U817" t="e">
        <f>+VLOOKUP(R817,'FY21 P13 Allotment memo'!O:O,1,FALSE)</f>
        <v>#N/A</v>
      </c>
      <c r="V817"/>
      <c r="W817"/>
      <c r="X817"/>
      <c r="Y817"/>
      <c r="Z817"/>
    </row>
    <row r="818" spans="1:26">
      <c r="A818">
        <v>10</v>
      </c>
      <c r="B818" t="s">
        <v>1388</v>
      </c>
      <c r="C818" t="s">
        <v>1238</v>
      </c>
      <c r="D818">
        <v>91</v>
      </c>
      <c r="E818">
        <v>2924.11</v>
      </c>
      <c r="F818">
        <v>0</v>
      </c>
      <c r="G818" s="2">
        <f t="shared" si="98"/>
        <v>2924.11</v>
      </c>
      <c r="H818" s="3" t="str">
        <f t="shared" si="99"/>
        <v>10</v>
      </c>
      <c r="I818" s="3" t="str">
        <f t="shared" si="100"/>
        <v>104</v>
      </c>
      <c r="J818" s="3">
        <v>104</v>
      </c>
      <c r="K818" s="3" t="str">
        <f>+VLOOKUP(J818,'Dimension descriptions'!P:R,3,FALSE)</f>
        <v>Adams Elementary</v>
      </c>
      <c r="L818" s="3" t="str">
        <f t="shared" si="101"/>
        <v>5331</v>
      </c>
      <c r="M818" s="10">
        <v>5331</v>
      </c>
      <c r="N818" s="3" t="str">
        <f t="shared" si="96"/>
        <v>1000</v>
      </c>
      <c r="O818" s="3" t="str">
        <f t="shared" si="97"/>
        <v>161</v>
      </c>
      <c r="P818" s="3" t="str">
        <f t="shared" si="102"/>
        <v>1</v>
      </c>
      <c r="Q818" s="11">
        <f>+VLOOKUP(M818,'Dimension descriptions'!K:M,2,FALSE)</f>
        <v>5331</v>
      </c>
      <c r="R818" s="33">
        <v>5331</v>
      </c>
      <c r="S818" s="11" t="str">
        <f>+VLOOKUP(R818,'Dimension descriptions'!K:M,3)</f>
        <v>GIFTED AND TALENTED</v>
      </c>
      <c r="T818" s="3" t="str">
        <f t="shared" si="103"/>
        <v>N</v>
      </c>
      <c r="U818">
        <f>+VLOOKUP(R818,'FY21 P13 Allotment memo'!O:O,1,FALSE)</f>
        <v>5331</v>
      </c>
      <c r="V818"/>
      <c r="W818"/>
      <c r="X818"/>
      <c r="Y818"/>
      <c r="Z818"/>
    </row>
    <row r="819" spans="1:26">
      <c r="A819">
        <v>10</v>
      </c>
      <c r="B819" t="s">
        <v>1389</v>
      </c>
      <c r="C819" t="s">
        <v>1390</v>
      </c>
      <c r="D819">
        <v>91</v>
      </c>
      <c r="E819">
        <v>223.69</v>
      </c>
      <c r="F819">
        <v>0</v>
      </c>
      <c r="G819" s="2">
        <f t="shared" si="98"/>
        <v>223.69</v>
      </c>
      <c r="H819" s="3" t="str">
        <f t="shared" si="99"/>
        <v>10</v>
      </c>
      <c r="I819" s="3" t="str">
        <f t="shared" si="100"/>
        <v>104</v>
      </c>
      <c r="J819" s="3">
        <v>104</v>
      </c>
      <c r="K819" s="3" t="str">
        <f>+VLOOKUP(J819,'Dimension descriptions'!P:R,3,FALSE)</f>
        <v>Adams Elementary</v>
      </c>
      <c r="L819" s="3" t="str">
        <f t="shared" si="101"/>
        <v>5331</v>
      </c>
      <c r="M819" s="10">
        <v>5331</v>
      </c>
      <c r="N819" s="3" t="str">
        <f t="shared" si="96"/>
        <v>1000</v>
      </c>
      <c r="O819" s="3" t="str">
        <f t="shared" si="97"/>
        <v>220</v>
      </c>
      <c r="P819" s="3" t="str">
        <f t="shared" si="102"/>
        <v>2</v>
      </c>
      <c r="Q819" s="11">
        <f>+VLOOKUP(M819,'Dimension descriptions'!K:M,2,FALSE)</f>
        <v>5331</v>
      </c>
      <c r="R819" s="33">
        <v>5331</v>
      </c>
      <c r="S819" s="11" t="str">
        <f>+VLOOKUP(R819,'Dimension descriptions'!K:M,3)</f>
        <v>GIFTED AND TALENTED</v>
      </c>
      <c r="T819" s="3" t="str">
        <f t="shared" si="103"/>
        <v>N</v>
      </c>
      <c r="U819">
        <f>+VLOOKUP(R819,'FY21 P13 Allotment memo'!O:O,1,FALSE)</f>
        <v>5331</v>
      </c>
      <c r="V819"/>
      <c r="W819"/>
      <c r="X819"/>
      <c r="Y819"/>
      <c r="Z819"/>
    </row>
    <row r="820" spans="1:26">
      <c r="A820">
        <v>10</v>
      </c>
      <c r="B820" t="s">
        <v>1391</v>
      </c>
      <c r="C820" t="s">
        <v>1392</v>
      </c>
      <c r="D820">
        <v>91</v>
      </c>
      <c r="E820">
        <v>58944.08</v>
      </c>
      <c r="F820">
        <v>0</v>
      </c>
      <c r="G820" s="2">
        <f t="shared" si="98"/>
        <v>58944.08</v>
      </c>
      <c r="H820" s="3" t="str">
        <f t="shared" si="99"/>
        <v>10</v>
      </c>
      <c r="I820" s="3" t="str">
        <f t="shared" si="100"/>
        <v>104</v>
      </c>
      <c r="J820" s="3">
        <v>104</v>
      </c>
      <c r="K820" s="3" t="str">
        <f>+VLOOKUP(J820,'Dimension descriptions'!P:R,3,FALSE)</f>
        <v>Adams Elementary</v>
      </c>
      <c r="L820" s="3" t="str">
        <f t="shared" si="101"/>
        <v>5336</v>
      </c>
      <c r="M820" s="10">
        <v>5336</v>
      </c>
      <c r="N820" s="3" t="str">
        <f t="shared" si="96"/>
        <v>1000</v>
      </c>
      <c r="O820" s="3" t="str">
        <f t="shared" si="97"/>
        <v>131</v>
      </c>
      <c r="P820" s="3" t="str">
        <f t="shared" si="102"/>
        <v>1</v>
      </c>
      <c r="Q820" s="11">
        <f>+VLOOKUP(M820,'Dimension descriptions'!K:M,2,FALSE)</f>
        <v>5336</v>
      </c>
      <c r="R820" s="33">
        <v>5336</v>
      </c>
      <c r="S820" s="11" t="str">
        <f>+VLOOKUP(R820,'Dimension descriptions'!K:M,3)</f>
        <v>AT RISK - ENHANCEMENT</v>
      </c>
      <c r="T820" s="3" t="str">
        <f t="shared" si="103"/>
        <v>N</v>
      </c>
      <c r="U820">
        <f>+VLOOKUP(R820,'FY21 P13 Allotment memo'!O:O,1,FALSE)</f>
        <v>5336</v>
      </c>
      <c r="V820"/>
      <c r="W820"/>
      <c r="X820"/>
      <c r="Y820"/>
      <c r="Z820"/>
    </row>
    <row r="821" spans="1:26">
      <c r="A821">
        <v>10</v>
      </c>
      <c r="B821" t="s">
        <v>1393</v>
      </c>
      <c r="C821" t="s">
        <v>1279</v>
      </c>
      <c r="D821">
        <v>91</v>
      </c>
      <c r="E821">
        <v>11916.97</v>
      </c>
      <c r="F821">
        <v>0</v>
      </c>
      <c r="G821" s="2">
        <f t="shared" si="98"/>
        <v>11916.97</v>
      </c>
      <c r="H821" s="3" t="str">
        <f t="shared" si="99"/>
        <v>10</v>
      </c>
      <c r="I821" s="3" t="str">
        <f t="shared" si="100"/>
        <v>104</v>
      </c>
      <c r="J821" s="3">
        <v>104</v>
      </c>
      <c r="K821" s="3" t="str">
        <f>+VLOOKUP(J821,'Dimension descriptions'!P:R,3,FALSE)</f>
        <v>Adams Elementary</v>
      </c>
      <c r="L821" s="3" t="str">
        <f t="shared" si="101"/>
        <v>5336</v>
      </c>
      <c r="M821" s="10">
        <v>5336</v>
      </c>
      <c r="N821" s="3" t="str">
        <f t="shared" si="96"/>
        <v>1000</v>
      </c>
      <c r="O821" s="3" t="str">
        <f t="shared" si="97"/>
        <v>210</v>
      </c>
      <c r="P821" s="3" t="str">
        <f t="shared" si="102"/>
        <v>2</v>
      </c>
      <c r="Q821" s="11">
        <f>+VLOOKUP(M821,'Dimension descriptions'!K:M,2,FALSE)</f>
        <v>5336</v>
      </c>
      <c r="R821" s="33">
        <v>5336</v>
      </c>
      <c r="S821" s="11" t="str">
        <f>+VLOOKUP(R821,'Dimension descriptions'!K:M,3)</f>
        <v>AT RISK - ENHANCEMENT</v>
      </c>
      <c r="T821" s="3" t="str">
        <f t="shared" si="103"/>
        <v>N</v>
      </c>
      <c r="U821">
        <f>+VLOOKUP(R821,'FY21 P13 Allotment memo'!O:O,1,FALSE)</f>
        <v>5336</v>
      </c>
      <c r="V821"/>
      <c r="W821"/>
      <c r="X821"/>
      <c r="Y821"/>
      <c r="Z821"/>
    </row>
    <row r="822" spans="1:26">
      <c r="A822">
        <v>10</v>
      </c>
      <c r="B822" t="s">
        <v>1394</v>
      </c>
      <c r="C822" t="s">
        <v>1246</v>
      </c>
      <c r="D822">
        <v>91</v>
      </c>
      <c r="E822">
        <v>4417.4399999999996</v>
      </c>
      <c r="F822">
        <v>0</v>
      </c>
      <c r="G822" s="2">
        <f t="shared" si="98"/>
        <v>4417.4399999999996</v>
      </c>
      <c r="H822" s="3" t="str">
        <f t="shared" si="99"/>
        <v>10</v>
      </c>
      <c r="I822" s="3" t="str">
        <f t="shared" si="100"/>
        <v>104</v>
      </c>
      <c r="J822" s="3">
        <v>104</v>
      </c>
      <c r="K822" s="3" t="str">
        <f>+VLOOKUP(J822,'Dimension descriptions'!P:R,3,FALSE)</f>
        <v>Adams Elementary</v>
      </c>
      <c r="L822" s="3" t="str">
        <f t="shared" si="101"/>
        <v>5336</v>
      </c>
      <c r="M822" s="10">
        <v>5336</v>
      </c>
      <c r="N822" s="3" t="str">
        <f t="shared" si="96"/>
        <v>1000</v>
      </c>
      <c r="O822" s="3" t="str">
        <f t="shared" si="97"/>
        <v>220</v>
      </c>
      <c r="P822" s="3" t="str">
        <f t="shared" si="102"/>
        <v>2</v>
      </c>
      <c r="Q822" s="11">
        <f>+VLOOKUP(M822,'Dimension descriptions'!K:M,2,FALSE)</f>
        <v>5336</v>
      </c>
      <c r="R822" s="33">
        <v>5336</v>
      </c>
      <c r="S822" s="11" t="str">
        <f>+VLOOKUP(R822,'Dimension descriptions'!K:M,3)</f>
        <v>AT RISK - ENHANCEMENT</v>
      </c>
      <c r="T822" s="3" t="str">
        <f t="shared" si="103"/>
        <v>N</v>
      </c>
      <c r="U822">
        <f>+VLOOKUP(R822,'FY21 P13 Allotment memo'!O:O,1,FALSE)</f>
        <v>5336</v>
      </c>
      <c r="V822"/>
      <c r="W822"/>
      <c r="X822"/>
      <c r="Y822"/>
      <c r="Z822"/>
    </row>
    <row r="823" spans="1:26">
      <c r="A823">
        <v>10</v>
      </c>
      <c r="B823" t="s">
        <v>1395</v>
      </c>
      <c r="C823" t="s">
        <v>1346</v>
      </c>
      <c r="D823">
        <v>91</v>
      </c>
      <c r="E823">
        <v>16546.32</v>
      </c>
      <c r="F823">
        <v>0</v>
      </c>
      <c r="G823" s="2">
        <f t="shared" si="98"/>
        <v>16546.32</v>
      </c>
      <c r="H823" s="3" t="str">
        <f t="shared" si="99"/>
        <v>10</v>
      </c>
      <c r="I823" s="3" t="str">
        <f t="shared" si="100"/>
        <v>104</v>
      </c>
      <c r="J823" s="3">
        <v>104</v>
      </c>
      <c r="K823" s="3" t="str">
        <f>+VLOOKUP(J823,'Dimension descriptions'!P:R,3,FALSE)</f>
        <v>Adams Elementary</v>
      </c>
      <c r="L823" s="3" t="str">
        <f t="shared" si="101"/>
        <v>5336</v>
      </c>
      <c r="M823" s="10">
        <v>5336</v>
      </c>
      <c r="N823" s="3" t="str">
        <f t="shared" si="96"/>
        <v>1000</v>
      </c>
      <c r="O823" s="3" t="str">
        <f t="shared" si="97"/>
        <v>241</v>
      </c>
      <c r="P823" s="3" t="str">
        <f t="shared" si="102"/>
        <v>2</v>
      </c>
      <c r="Q823" s="11">
        <f>+VLOOKUP(M823,'Dimension descriptions'!K:M,2,FALSE)</f>
        <v>5336</v>
      </c>
      <c r="R823" s="33">
        <v>5336</v>
      </c>
      <c r="S823" s="11" t="str">
        <f>+VLOOKUP(R823,'Dimension descriptions'!K:M,3)</f>
        <v>AT RISK - ENHANCEMENT</v>
      </c>
      <c r="T823" s="3" t="str">
        <f t="shared" si="103"/>
        <v>N</v>
      </c>
      <c r="U823">
        <f>+VLOOKUP(R823,'FY21 P13 Allotment memo'!O:O,1,FALSE)</f>
        <v>5336</v>
      </c>
      <c r="V823"/>
      <c r="W823"/>
      <c r="X823"/>
      <c r="Y823"/>
      <c r="Z823"/>
    </row>
    <row r="824" spans="1:26">
      <c r="A824">
        <v>10</v>
      </c>
      <c r="B824" t="s">
        <v>1396</v>
      </c>
      <c r="C824" t="s">
        <v>1250</v>
      </c>
      <c r="D824">
        <v>91</v>
      </c>
      <c r="E824">
        <v>0</v>
      </c>
      <c r="F824">
        <v>0</v>
      </c>
      <c r="G824" s="2">
        <f t="shared" si="98"/>
        <v>0</v>
      </c>
      <c r="H824" s="3" t="str">
        <f t="shared" si="99"/>
        <v>10</v>
      </c>
      <c r="I824" s="3" t="str">
        <f t="shared" si="100"/>
        <v>104</v>
      </c>
      <c r="J824" s="3">
        <v>104</v>
      </c>
      <c r="K824" s="3" t="str">
        <f>+VLOOKUP(J824,'Dimension descriptions'!P:R,3,FALSE)</f>
        <v>Adams Elementary</v>
      </c>
      <c r="L824" s="3" t="str">
        <f t="shared" si="101"/>
        <v>5336</v>
      </c>
      <c r="M824" s="10">
        <v>5336</v>
      </c>
      <c r="N824" s="3" t="str">
        <f t="shared" si="96"/>
        <v>1000</v>
      </c>
      <c r="O824" s="3" t="str">
        <f t="shared" si="97"/>
        <v>245</v>
      </c>
      <c r="P824" s="3" t="str">
        <f t="shared" si="102"/>
        <v>2</v>
      </c>
      <c r="Q824" s="11">
        <f>+VLOOKUP(M824,'Dimension descriptions'!K:M,2,FALSE)</f>
        <v>5336</v>
      </c>
      <c r="R824" s="33">
        <v>5336</v>
      </c>
      <c r="S824" s="11" t="str">
        <f>+VLOOKUP(R824,'Dimension descriptions'!K:M,3)</f>
        <v>AT RISK - ENHANCEMENT</v>
      </c>
      <c r="T824" s="3" t="str">
        <f t="shared" si="103"/>
        <v>N</v>
      </c>
      <c r="U824">
        <f>+VLOOKUP(R824,'FY21 P13 Allotment memo'!O:O,1,FALSE)</f>
        <v>5336</v>
      </c>
      <c r="V824"/>
      <c r="W824"/>
      <c r="X824"/>
      <c r="Y824"/>
      <c r="Z824"/>
    </row>
    <row r="825" spans="1:26">
      <c r="A825">
        <v>10</v>
      </c>
      <c r="B825" t="s">
        <v>1397</v>
      </c>
      <c r="C825" t="s">
        <v>1398</v>
      </c>
      <c r="D825">
        <v>91</v>
      </c>
      <c r="E825">
        <v>0</v>
      </c>
      <c r="F825">
        <v>0</v>
      </c>
      <c r="G825" s="2">
        <f t="shared" si="98"/>
        <v>0</v>
      </c>
      <c r="H825" s="3" t="str">
        <f t="shared" si="99"/>
        <v>10</v>
      </c>
      <c r="I825" s="3" t="str">
        <f t="shared" si="100"/>
        <v>104</v>
      </c>
      <c r="J825" s="3">
        <v>104</v>
      </c>
      <c r="K825" s="3" t="str">
        <f>+VLOOKUP(J825,'Dimension descriptions'!P:R,3,FALSE)</f>
        <v>Adams Elementary</v>
      </c>
      <c r="L825" s="3" t="str">
        <f t="shared" si="101"/>
        <v>5336</v>
      </c>
      <c r="M825" s="10">
        <v>5336</v>
      </c>
      <c r="N825" s="3" t="str">
        <f t="shared" si="96"/>
        <v>1000</v>
      </c>
      <c r="O825" s="3" t="str">
        <f t="shared" si="97"/>
        <v>341</v>
      </c>
      <c r="P825" s="3" t="str">
        <f t="shared" si="102"/>
        <v>3</v>
      </c>
      <c r="Q825" s="11">
        <f>+VLOOKUP(M825,'Dimension descriptions'!K:M,2,FALSE)</f>
        <v>5336</v>
      </c>
      <c r="R825" s="33">
        <v>5336</v>
      </c>
      <c r="S825" s="11" t="str">
        <f>+VLOOKUP(R825,'Dimension descriptions'!K:M,3)</f>
        <v>AT RISK - ENHANCEMENT</v>
      </c>
      <c r="T825" s="3" t="str">
        <f t="shared" si="103"/>
        <v>N</v>
      </c>
      <c r="U825">
        <f>+VLOOKUP(R825,'FY21 P13 Allotment memo'!O:O,1,FALSE)</f>
        <v>5336</v>
      </c>
      <c r="V825"/>
      <c r="W825"/>
      <c r="X825"/>
      <c r="Y825"/>
      <c r="Z825"/>
    </row>
    <row r="826" spans="1:26">
      <c r="A826">
        <v>10</v>
      </c>
      <c r="B826" t="s">
        <v>1399</v>
      </c>
      <c r="C826" t="s">
        <v>1400</v>
      </c>
      <c r="D826">
        <v>91</v>
      </c>
      <c r="E826">
        <v>0</v>
      </c>
      <c r="F826">
        <v>0</v>
      </c>
      <c r="G826" s="2">
        <f t="shared" si="98"/>
        <v>0</v>
      </c>
      <c r="H826" s="3" t="str">
        <f t="shared" si="99"/>
        <v>10</v>
      </c>
      <c r="I826" s="3" t="str">
        <f t="shared" si="100"/>
        <v>104</v>
      </c>
      <c r="J826" s="3">
        <v>104</v>
      </c>
      <c r="K826" s="3" t="str">
        <f>+VLOOKUP(J826,'Dimension descriptions'!P:R,3,FALSE)</f>
        <v>Adams Elementary</v>
      </c>
      <c r="L826" s="3" t="str">
        <f t="shared" si="101"/>
        <v>5360</v>
      </c>
      <c r="M826" s="10">
        <v>5360</v>
      </c>
      <c r="N826" s="3" t="str">
        <f t="shared" si="96"/>
        <v>1000</v>
      </c>
      <c r="O826" s="3" t="str">
        <f t="shared" si="97"/>
        <v>670</v>
      </c>
      <c r="P826" s="3" t="str">
        <f t="shared" si="102"/>
        <v>6</v>
      </c>
      <c r="Q826" s="11">
        <f>+VLOOKUP(M826,'Dimension descriptions'!K:M,2,FALSE)</f>
        <v>5360</v>
      </c>
      <c r="R826" s="33">
        <v>5360</v>
      </c>
      <c r="S826" s="11" t="str">
        <f>+VLOOKUP(R826,'Dimension descriptions'!K:M,3)</f>
        <v>EDUCATIONAL TECHNOLOGY INITIAT</v>
      </c>
      <c r="T826" s="3" t="str">
        <f t="shared" si="103"/>
        <v>N</v>
      </c>
      <c r="U826" t="e">
        <f>+VLOOKUP(R826,'FY21 P13 Allotment memo'!O:O,1,FALSE)</f>
        <v>#N/A</v>
      </c>
      <c r="V826"/>
      <c r="W826"/>
      <c r="X826"/>
      <c r="Y826"/>
      <c r="Z826"/>
    </row>
    <row r="827" spans="1:26">
      <c r="A827">
        <v>10</v>
      </c>
      <c r="B827" t="s">
        <v>1401</v>
      </c>
      <c r="C827" t="s">
        <v>1234</v>
      </c>
      <c r="D827">
        <v>91</v>
      </c>
      <c r="E827">
        <v>0</v>
      </c>
      <c r="F827">
        <v>0</v>
      </c>
      <c r="G827" s="2">
        <f t="shared" si="98"/>
        <v>0</v>
      </c>
      <c r="H827" s="3" t="str">
        <f t="shared" si="99"/>
        <v>10</v>
      </c>
      <c r="I827" s="3" t="str">
        <f t="shared" si="100"/>
        <v>104</v>
      </c>
      <c r="J827" s="3">
        <v>104</v>
      </c>
      <c r="K827" s="3" t="str">
        <f>+VLOOKUP(J827,'Dimension descriptions'!P:R,3,FALSE)</f>
        <v>Adams Elementary</v>
      </c>
      <c r="L827" s="3" t="str">
        <f t="shared" si="101"/>
        <v>5420</v>
      </c>
      <c r="M827" s="10">
        <v>5420</v>
      </c>
      <c r="N827" s="3" t="str">
        <f t="shared" si="96"/>
        <v>1000</v>
      </c>
      <c r="O827" s="3" t="str">
        <f t="shared" si="97"/>
        <v>131</v>
      </c>
      <c r="P827" s="3" t="str">
        <f t="shared" si="102"/>
        <v>1</v>
      </c>
      <c r="Q827" s="11">
        <f>+VLOOKUP(M827,'Dimension descriptions'!K:M,2,FALSE)</f>
        <v>5420</v>
      </c>
      <c r="R827" s="33">
        <v>5420</v>
      </c>
      <c r="S827" s="11" t="str">
        <f>+VLOOKUP(R827,'Dimension descriptions'!K:M,3)</f>
        <v>SCHOOL TRUST LANDS</v>
      </c>
      <c r="T827" s="3" t="str">
        <f t="shared" si="103"/>
        <v>N</v>
      </c>
      <c r="U827">
        <f>+VLOOKUP(R827,'FY21 P13 Allotment memo'!O:O,1,FALSE)</f>
        <v>5420</v>
      </c>
      <c r="V827"/>
      <c r="W827"/>
      <c r="X827"/>
      <c r="Y827"/>
      <c r="Z827"/>
    </row>
    <row r="828" spans="1:26">
      <c r="A828">
        <v>10</v>
      </c>
      <c r="B828" t="s">
        <v>1402</v>
      </c>
      <c r="C828" t="s">
        <v>1403</v>
      </c>
      <c r="D828">
        <v>91</v>
      </c>
      <c r="E828">
        <v>0</v>
      </c>
      <c r="F828">
        <v>0</v>
      </c>
      <c r="G828" s="2">
        <f t="shared" si="98"/>
        <v>0</v>
      </c>
      <c r="H828" s="3" t="str">
        <f t="shared" si="99"/>
        <v>10</v>
      </c>
      <c r="I828" s="3" t="str">
        <f t="shared" si="100"/>
        <v>104</v>
      </c>
      <c r="J828" s="3">
        <v>104</v>
      </c>
      <c r="K828" s="3" t="str">
        <f>+VLOOKUP(J828,'Dimension descriptions'!P:R,3,FALSE)</f>
        <v>Adams Elementary</v>
      </c>
      <c r="L828" s="3" t="str">
        <f t="shared" si="101"/>
        <v>5420</v>
      </c>
      <c r="M828" s="10">
        <v>5420</v>
      </c>
      <c r="N828" s="3" t="str">
        <f t="shared" si="96"/>
        <v>1000</v>
      </c>
      <c r="O828" s="3" t="str">
        <f t="shared" si="97"/>
        <v>149</v>
      </c>
      <c r="P828" s="3" t="str">
        <f t="shared" si="102"/>
        <v>1</v>
      </c>
      <c r="Q828" s="11">
        <f>+VLOOKUP(M828,'Dimension descriptions'!K:M,2,FALSE)</f>
        <v>5420</v>
      </c>
      <c r="R828" s="33">
        <v>5420</v>
      </c>
      <c r="S828" s="11" t="str">
        <f>+VLOOKUP(R828,'Dimension descriptions'!K:M,3)</f>
        <v>SCHOOL TRUST LANDS</v>
      </c>
      <c r="T828" s="3" t="str">
        <f t="shared" si="103"/>
        <v>N</v>
      </c>
      <c r="U828">
        <f>+VLOOKUP(R828,'FY21 P13 Allotment memo'!O:O,1,FALSE)</f>
        <v>5420</v>
      </c>
      <c r="V828"/>
      <c r="W828"/>
      <c r="X828"/>
      <c r="Y828"/>
      <c r="Z828"/>
    </row>
    <row r="829" spans="1:26">
      <c r="A829">
        <v>10</v>
      </c>
      <c r="B829" t="s">
        <v>1404</v>
      </c>
      <c r="C829" t="s">
        <v>1405</v>
      </c>
      <c r="D829">
        <v>91</v>
      </c>
      <c r="E829">
        <v>16999.54</v>
      </c>
      <c r="F829">
        <v>0</v>
      </c>
      <c r="G829" s="2">
        <f t="shared" si="98"/>
        <v>16999.54</v>
      </c>
      <c r="H829" s="3" t="str">
        <f t="shared" si="99"/>
        <v>10</v>
      </c>
      <c r="I829" s="3" t="str">
        <f t="shared" si="100"/>
        <v>104</v>
      </c>
      <c r="J829" s="3">
        <v>104</v>
      </c>
      <c r="K829" s="3" t="str">
        <f>+VLOOKUP(J829,'Dimension descriptions'!P:R,3,FALSE)</f>
        <v>Adams Elementary</v>
      </c>
      <c r="L829" s="3" t="str">
        <f t="shared" si="101"/>
        <v>5420</v>
      </c>
      <c r="M829" s="10">
        <v>5420</v>
      </c>
      <c r="N829" s="3" t="str">
        <f t="shared" si="96"/>
        <v>1000</v>
      </c>
      <c r="O829" s="3" t="str">
        <f t="shared" si="97"/>
        <v>161</v>
      </c>
      <c r="P829" s="3" t="str">
        <f t="shared" si="102"/>
        <v>1</v>
      </c>
      <c r="Q829" s="11">
        <f>+VLOOKUP(M829,'Dimension descriptions'!K:M,2,FALSE)</f>
        <v>5420</v>
      </c>
      <c r="R829" s="33">
        <v>5420</v>
      </c>
      <c r="S829" s="11" t="str">
        <f>+VLOOKUP(R829,'Dimension descriptions'!K:M,3)</f>
        <v>SCHOOL TRUST LANDS</v>
      </c>
      <c r="T829" s="3" t="str">
        <f t="shared" si="103"/>
        <v>N</v>
      </c>
      <c r="U829">
        <f>+VLOOKUP(R829,'FY21 P13 Allotment memo'!O:O,1,FALSE)</f>
        <v>5420</v>
      </c>
      <c r="V829"/>
      <c r="W829"/>
      <c r="X829"/>
      <c r="Y829"/>
      <c r="Z829"/>
    </row>
    <row r="830" spans="1:26">
      <c r="A830">
        <v>10</v>
      </c>
      <c r="B830" t="s">
        <v>1406</v>
      </c>
      <c r="C830" t="s">
        <v>1407</v>
      </c>
      <c r="D830">
        <v>91</v>
      </c>
      <c r="E830">
        <v>0</v>
      </c>
      <c r="F830">
        <v>0</v>
      </c>
      <c r="G830" s="2">
        <f t="shared" si="98"/>
        <v>0</v>
      </c>
      <c r="H830" s="3" t="str">
        <f t="shared" si="99"/>
        <v>10</v>
      </c>
      <c r="I830" s="3" t="str">
        <f t="shared" si="100"/>
        <v>104</v>
      </c>
      <c r="J830" s="3">
        <v>104</v>
      </c>
      <c r="K830" s="3" t="str">
        <f>+VLOOKUP(J830,'Dimension descriptions'!P:R,3,FALSE)</f>
        <v>Adams Elementary</v>
      </c>
      <c r="L830" s="3" t="str">
        <f t="shared" si="101"/>
        <v>5420</v>
      </c>
      <c r="M830" s="10">
        <v>5420</v>
      </c>
      <c r="N830" s="3" t="str">
        <f t="shared" si="96"/>
        <v>1000</v>
      </c>
      <c r="O830" s="3" t="str">
        <f t="shared" si="97"/>
        <v>198</v>
      </c>
      <c r="P830" s="3" t="str">
        <f t="shared" si="102"/>
        <v>1</v>
      </c>
      <c r="Q830" s="11">
        <f>+VLOOKUP(M830,'Dimension descriptions'!K:M,2,FALSE)</f>
        <v>5420</v>
      </c>
      <c r="R830" s="33">
        <v>5420</v>
      </c>
      <c r="S830" s="11" t="str">
        <f>+VLOOKUP(R830,'Dimension descriptions'!K:M,3)</f>
        <v>SCHOOL TRUST LANDS</v>
      </c>
      <c r="T830" s="3" t="str">
        <f t="shared" si="103"/>
        <v>N</v>
      </c>
      <c r="U830">
        <f>+VLOOKUP(R830,'FY21 P13 Allotment memo'!O:O,1,FALSE)</f>
        <v>5420</v>
      </c>
      <c r="V830"/>
      <c r="W830"/>
      <c r="X830"/>
      <c r="Y830"/>
      <c r="Z830"/>
    </row>
    <row r="831" spans="1:26">
      <c r="A831">
        <v>10</v>
      </c>
      <c r="B831" t="s">
        <v>1408</v>
      </c>
      <c r="C831" t="s">
        <v>1244</v>
      </c>
      <c r="D831">
        <v>91</v>
      </c>
      <c r="E831">
        <v>0</v>
      </c>
      <c r="F831">
        <v>0</v>
      </c>
      <c r="G831" s="2">
        <f t="shared" si="98"/>
        <v>0</v>
      </c>
      <c r="H831" s="3" t="str">
        <f t="shared" si="99"/>
        <v>10</v>
      </c>
      <c r="I831" s="3" t="str">
        <f t="shared" si="100"/>
        <v>104</v>
      </c>
      <c r="J831" s="3">
        <v>104</v>
      </c>
      <c r="K831" s="3" t="str">
        <f>+VLOOKUP(J831,'Dimension descriptions'!P:R,3,FALSE)</f>
        <v>Adams Elementary</v>
      </c>
      <c r="L831" s="3" t="str">
        <f t="shared" si="101"/>
        <v>5420</v>
      </c>
      <c r="M831" s="10">
        <v>5420</v>
      </c>
      <c r="N831" s="3" t="str">
        <f t="shared" si="96"/>
        <v>1000</v>
      </c>
      <c r="O831" s="3" t="str">
        <f t="shared" si="97"/>
        <v>210</v>
      </c>
      <c r="P831" s="3" t="str">
        <f t="shared" si="102"/>
        <v>2</v>
      </c>
      <c r="Q831" s="11">
        <f>+VLOOKUP(M831,'Dimension descriptions'!K:M,2,FALSE)</f>
        <v>5420</v>
      </c>
      <c r="R831" s="33">
        <v>5420</v>
      </c>
      <c r="S831" s="11" t="str">
        <f>+VLOOKUP(R831,'Dimension descriptions'!K:M,3)</f>
        <v>SCHOOL TRUST LANDS</v>
      </c>
      <c r="T831" s="3" t="str">
        <f t="shared" si="103"/>
        <v>N</v>
      </c>
      <c r="U831">
        <f>+VLOOKUP(R831,'FY21 P13 Allotment memo'!O:O,1,FALSE)</f>
        <v>5420</v>
      </c>
      <c r="V831"/>
      <c r="W831"/>
      <c r="X831"/>
      <c r="Y831"/>
      <c r="Z831"/>
    </row>
    <row r="832" spans="1:26">
      <c r="A832">
        <v>10</v>
      </c>
      <c r="B832" t="s">
        <v>1409</v>
      </c>
      <c r="C832" t="s">
        <v>1246</v>
      </c>
      <c r="D832">
        <v>91</v>
      </c>
      <c r="E832">
        <v>1300.48</v>
      </c>
      <c r="F832">
        <v>0</v>
      </c>
      <c r="G832" s="2">
        <f t="shared" si="98"/>
        <v>1300.48</v>
      </c>
      <c r="H832" s="3" t="str">
        <f t="shared" si="99"/>
        <v>10</v>
      </c>
      <c r="I832" s="3" t="str">
        <f t="shared" si="100"/>
        <v>104</v>
      </c>
      <c r="J832" s="3">
        <v>104</v>
      </c>
      <c r="K832" s="3" t="str">
        <f>+VLOOKUP(J832,'Dimension descriptions'!P:R,3,FALSE)</f>
        <v>Adams Elementary</v>
      </c>
      <c r="L832" s="3" t="str">
        <f t="shared" si="101"/>
        <v>5420</v>
      </c>
      <c r="M832" s="10">
        <v>5420</v>
      </c>
      <c r="N832" s="3" t="str">
        <f t="shared" si="96"/>
        <v>1000</v>
      </c>
      <c r="O832" s="3" t="str">
        <f t="shared" si="97"/>
        <v>220</v>
      </c>
      <c r="P832" s="3" t="str">
        <f t="shared" si="102"/>
        <v>2</v>
      </c>
      <c r="Q832" s="11">
        <f>+VLOOKUP(M832,'Dimension descriptions'!K:M,2,FALSE)</f>
        <v>5420</v>
      </c>
      <c r="R832" s="33">
        <v>5420</v>
      </c>
      <c r="S832" s="11" t="str">
        <f>+VLOOKUP(R832,'Dimension descriptions'!K:M,3)</f>
        <v>SCHOOL TRUST LANDS</v>
      </c>
      <c r="T832" s="3" t="str">
        <f t="shared" si="103"/>
        <v>N</v>
      </c>
      <c r="U832">
        <f>+VLOOKUP(R832,'FY21 P13 Allotment memo'!O:O,1,FALSE)</f>
        <v>5420</v>
      </c>
      <c r="V832"/>
      <c r="W832"/>
      <c r="X832"/>
      <c r="Y832"/>
      <c r="Z832"/>
    </row>
    <row r="833" spans="1:26">
      <c r="A833">
        <v>10</v>
      </c>
      <c r="B833" t="s">
        <v>1410</v>
      </c>
      <c r="C833" t="s">
        <v>1346</v>
      </c>
      <c r="D833">
        <v>91</v>
      </c>
      <c r="E833">
        <v>0</v>
      </c>
      <c r="F833">
        <v>0</v>
      </c>
      <c r="G833" s="2">
        <f t="shared" si="98"/>
        <v>0</v>
      </c>
      <c r="H833" s="3" t="str">
        <f t="shared" si="99"/>
        <v>10</v>
      </c>
      <c r="I833" s="3" t="str">
        <f t="shared" si="100"/>
        <v>104</v>
      </c>
      <c r="J833" s="3">
        <v>104</v>
      </c>
      <c r="K833" s="3" t="str">
        <f>+VLOOKUP(J833,'Dimension descriptions'!P:R,3,FALSE)</f>
        <v>Adams Elementary</v>
      </c>
      <c r="L833" s="3" t="str">
        <f t="shared" si="101"/>
        <v>5420</v>
      </c>
      <c r="M833" s="10">
        <v>5420</v>
      </c>
      <c r="N833" s="3" t="str">
        <f t="shared" si="96"/>
        <v>1000</v>
      </c>
      <c r="O833" s="3" t="str">
        <f t="shared" si="97"/>
        <v>241</v>
      </c>
      <c r="P833" s="3" t="str">
        <f t="shared" si="102"/>
        <v>2</v>
      </c>
      <c r="Q833" s="11">
        <f>+VLOOKUP(M833,'Dimension descriptions'!K:M,2,FALSE)</f>
        <v>5420</v>
      </c>
      <c r="R833" s="33">
        <v>5420</v>
      </c>
      <c r="S833" s="11" t="str">
        <f>+VLOOKUP(R833,'Dimension descriptions'!K:M,3)</f>
        <v>SCHOOL TRUST LANDS</v>
      </c>
      <c r="T833" s="3" t="str">
        <f t="shared" si="103"/>
        <v>N</v>
      </c>
      <c r="U833">
        <f>+VLOOKUP(R833,'FY21 P13 Allotment memo'!O:O,1,FALSE)</f>
        <v>5420</v>
      </c>
      <c r="V833"/>
      <c r="W833"/>
      <c r="X833"/>
      <c r="Y833"/>
      <c r="Z833"/>
    </row>
    <row r="834" spans="1:26">
      <c r="A834">
        <v>10</v>
      </c>
      <c r="B834" t="s">
        <v>1411</v>
      </c>
      <c r="C834" t="s">
        <v>1250</v>
      </c>
      <c r="D834">
        <v>91</v>
      </c>
      <c r="E834">
        <v>0</v>
      </c>
      <c r="F834">
        <v>0</v>
      </c>
      <c r="G834" s="2">
        <f t="shared" si="98"/>
        <v>0</v>
      </c>
      <c r="H834" s="3" t="str">
        <f t="shared" si="99"/>
        <v>10</v>
      </c>
      <c r="I834" s="3" t="str">
        <f t="shared" si="100"/>
        <v>104</v>
      </c>
      <c r="J834" s="3">
        <v>104</v>
      </c>
      <c r="K834" s="3" t="str">
        <f>+VLOOKUP(J834,'Dimension descriptions'!P:R,3,FALSE)</f>
        <v>Adams Elementary</v>
      </c>
      <c r="L834" s="3" t="str">
        <f t="shared" si="101"/>
        <v>5420</v>
      </c>
      <c r="M834" s="10">
        <v>5420</v>
      </c>
      <c r="N834" s="3" t="str">
        <f t="shared" si="96"/>
        <v>1000</v>
      </c>
      <c r="O834" s="3" t="str">
        <f t="shared" si="97"/>
        <v>245</v>
      </c>
      <c r="P834" s="3" t="str">
        <f t="shared" si="102"/>
        <v>2</v>
      </c>
      <c r="Q834" s="11">
        <f>+VLOOKUP(M834,'Dimension descriptions'!K:M,2,FALSE)</f>
        <v>5420</v>
      </c>
      <c r="R834" s="33">
        <v>5420</v>
      </c>
      <c r="S834" s="11" t="str">
        <f>+VLOOKUP(R834,'Dimension descriptions'!K:M,3)</f>
        <v>SCHOOL TRUST LANDS</v>
      </c>
      <c r="T834" s="3" t="str">
        <f t="shared" si="103"/>
        <v>N</v>
      </c>
      <c r="U834">
        <f>+VLOOKUP(R834,'FY21 P13 Allotment memo'!O:O,1,FALSE)</f>
        <v>5420</v>
      </c>
      <c r="V834"/>
      <c r="W834"/>
      <c r="X834"/>
      <c r="Y834"/>
      <c r="Z834"/>
    </row>
    <row r="835" spans="1:26">
      <c r="A835">
        <v>10</v>
      </c>
      <c r="B835" t="s">
        <v>1412</v>
      </c>
      <c r="C835" t="s">
        <v>1413</v>
      </c>
      <c r="D835">
        <v>91</v>
      </c>
      <c r="E835">
        <v>0</v>
      </c>
      <c r="F835">
        <v>0</v>
      </c>
      <c r="G835" s="2">
        <f t="shared" si="98"/>
        <v>0</v>
      </c>
      <c r="H835" s="3" t="str">
        <f t="shared" si="99"/>
        <v>10</v>
      </c>
      <c r="I835" s="3" t="str">
        <f t="shared" si="100"/>
        <v>104</v>
      </c>
      <c r="J835" s="3">
        <v>104</v>
      </c>
      <c r="K835" s="3" t="str">
        <f>+VLOOKUP(J835,'Dimension descriptions'!P:R,3,FALSE)</f>
        <v>Adams Elementary</v>
      </c>
      <c r="L835" s="3" t="str">
        <f t="shared" si="101"/>
        <v>5420</v>
      </c>
      <c r="M835" s="10">
        <v>5420</v>
      </c>
      <c r="N835" s="3" t="str">
        <f t="shared" si="96"/>
        <v>1000</v>
      </c>
      <c r="O835" s="3" t="str">
        <f t="shared" si="97"/>
        <v>320</v>
      </c>
      <c r="P835" s="3" t="str">
        <f t="shared" si="102"/>
        <v>3</v>
      </c>
      <c r="Q835" s="11">
        <f>+VLOOKUP(M835,'Dimension descriptions'!K:M,2,FALSE)</f>
        <v>5420</v>
      </c>
      <c r="R835" s="33">
        <v>5420</v>
      </c>
      <c r="S835" s="11" t="str">
        <f>+VLOOKUP(R835,'Dimension descriptions'!K:M,3)</f>
        <v>SCHOOL TRUST LANDS</v>
      </c>
      <c r="T835" s="3" t="str">
        <f t="shared" si="103"/>
        <v>N</v>
      </c>
      <c r="U835">
        <f>+VLOOKUP(R835,'FY21 P13 Allotment memo'!O:O,1,FALSE)</f>
        <v>5420</v>
      </c>
      <c r="V835"/>
      <c r="W835"/>
      <c r="X835"/>
      <c r="Y835"/>
      <c r="Z835"/>
    </row>
    <row r="836" spans="1:26">
      <c r="A836">
        <v>10</v>
      </c>
      <c r="B836" t="s">
        <v>1414</v>
      </c>
      <c r="C836" t="s">
        <v>1415</v>
      </c>
      <c r="D836">
        <v>91</v>
      </c>
      <c r="E836">
        <v>0</v>
      </c>
      <c r="F836">
        <v>0</v>
      </c>
      <c r="G836" s="2">
        <f t="shared" si="98"/>
        <v>0</v>
      </c>
      <c r="H836" s="3" t="str">
        <f t="shared" si="99"/>
        <v>10</v>
      </c>
      <c r="I836" s="3" t="str">
        <f t="shared" si="100"/>
        <v>104</v>
      </c>
      <c r="J836" s="3">
        <v>104</v>
      </c>
      <c r="K836" s="3" t="str">
        <f>+VLOOKUP(J836,'Dimension descriptions'!P:R,3,FALSE)</f>
        <v>Adams Elementary</v>
      </c>
      <c r="L836" s="3" t="str">
        <f t="shared" si="101"/>
        <v>5420</v>
      </c>
      <c r="M836" s="10">
        <v>5420</v>
      </c>
      <c r="N836" s="3" t="str">
        <f t="shared" si="96"/>
        <v>1000</v>
      </c>
      <c r="O836" s="3" t="str">
        <f t="shared" si="97"/>
        <v>341</v>
      </c>
      <c r="P836" s="3" t="str">
        <f t="shared" si="102"/>
        <v>3</v>
      </c>
      <c r="Q836" s="11">
        <f>+VLOOKUP(M836,'Dimension descriptions'!K:M,2,FALSE)</f>
        <v>5420</v>
      </c>
      <c r="R836" s="33">
        <v>5420</v>
      </c>
      <c r="S836" s="11" t="str">
        <f>+VLOOKUP(R836,'Dimension descriptions'!K:M,3)</f>
        <v>SCHOOL TRUST LANDS</v>
      </c>
      <c r="T836" s="3" t="str">
        <f t="shared" si="103"/>
        <v>N</v>
      </c>
      <c r="U836">
        <f>+VLOOKUP(R836,'FY21 P13 Allotment memo'!O:O,1,FALSE)</f>
        <v>5420</v>
      </c>
      <c r="V836"/>
      <c r="W836"/>
      <c r="X836"/>
      <c r="Y836"/>
      <c r="Z836"/>
    </row>
    <row r="837" spans="1:26">
      <c r="A837">
        <v>10</v>
      </c>
      <c r="B837" t="s">
        <v>1416</v>
      </c>
      <c r="C837" t="s">
        <v>1417</v>
      </c>
      <c r="D837">
        <v>91</v>
      </c>
      <c r="E837">
        <v>0</v>
      </c>
      <c r="F837">
        <v>0</v>
      </c>
      <c r="G837" s="2">
        <f t="shared" si="98"/>
        <v>0</v>
      </c>
      <c r="H837" s="3" t="str">
        <f t="shared" si="99"/>
        <v>10</v>
      </c>
      <c r="I837" s="3" t="str">
        <f t="shared" si="100"/>
        <v>104</v>
      </c>
      <c r="J837" s="3">
        <v>104</v>
      </c>
      <c r="K837" s="3" t="str">
        <f>+VLOOKUP(J837,'Dimension descriptions'!P:R,3,FALSE)</f>
        <v>Adams Elementary</v>
      </c>
      <c r="L837" s="3" t="str">
        <f t="shared" si="101"/>
        <v>5420</v>
      </c>
      <c r="M837" s="10">
        <v>5420</v>
      </c>
      <c r="N837" s="3" t="str">
        <f t="shared" si="96"/>
        <v>1000</v>
      </c>
      <c r="O837" s="3" t="str">
        <f t="shared" si="97"/>
        <v>580</v>
      </c>
      <c r="P837" s="3" t="str">
        <f t="shared" si="102"/>
        <v>5</v>
      </c>
      <c r="Q837" s="11">
        <f>+VLOOKUP(M837,'Dimension descriptions'!K:M,2,FALSE)</f>
        <v>5420</v>
      </c>
      <c r="R837" s="33">
        <v>5420</v>
      </c>
      <c r="S837" s="11" t="str">
        <f>+VLOOKUP(R837,'Dimension descriptions'!K:M,3)</f>
        <v>SCHOOL TRUST LANDS</v>
      </c>
      <c r="T837" s="3" t="str">
        <f t="shared" si="103"/>
        <v>N</v>
      </c>
      <c r="U837">
        <f>+VLOOKUP(R837,'FY21 P13 Allotment memo'!O:O,1,FALSE)</f>
        <v>5420</v>
      </c>
      <c r="V837"/>
      <c r="W837"/>
      <c r="X837"/>
      <c r="Y837"/>
      <c r="Z837"/>
    </row>
    <row r="838" spans="1:26">
      <c r="A838">
        <v>10</v>
      </c>
      <c r="B838" t="s">
        <v>1418</v>
      </c>
      <c r="C838" t="s">
        <v>1268</v>
      </c>
      <c r="D838">
        <v>91</v>
      </c>
      <c r="E838">
        <v>0</v>
      </c>
      <c r="F838">
        <v>0</v>
      </c>
      <c r="G838" s="2">
        <f t="shared" si="98"/>
        <v>0</v>
      </c>
      <c r="H838" s="3" t="str">
        <f t="shared" si="99"/>
        <v>10</v>
      </c>
      <c r="I838" s="3" t="str">
        <f t="shared" si="100"/>
        <v>104</v>
      </c>
      <c r="J838" s="3">
        <v>104</v>
      </c>
      <c r="K838" s="3" t="str">
        <f>+VLOOKUP(J838,'Dimension descriptions'!P:R,3,FALSE)</f>
        <v>Adams Elementary</v>
      </c>
      <c r="L838" s="3" t="str">
        <f t="shared" si="101"/>
        <v>5420</v>
      </c>
      <c r="M838" s="10">
        <v>5420</v>
      </c>
      <c r="N838" s="3" t="str">
        <f t="shared" ref="N838:N901" si="104">+MID(B838,16,4)</f>
        <v>1000</v>
      </c>
      <c r="O838" s="3" t="str">
        <f t="shared" ref="O838:O901" si="105">+RIGHT(B838,3)</f>
        <v>610</v>
      </c>
      <c r="P838" s="3" t="str">
        <f t="shared" si="102"/>
        <v>6</v>
      </c>
      <c r="Q838" s="11">
        <f>+VLOOKUP(M838,'Dimension descriptions'!K:M,2,FALSE)</f>
        <v>5420</v>
      </c>
      <c r="R838" s="33">
        <v>5420</v>
      </c>
      <c r="S838" s="11" t="str">
        <f>+VLOOKUP(R838,'Dimension descriptions'!K:M,3)</f>
        <v>SCHOOL TRUST LANDS</v>
      </c>
      <c r="T838" s="3" t="str">
        <f t="shared" si="103"/>
        <v>N</v>
      </c>
      <c r="U838">
        <f>+VLOOKUP(R838,'FY21 P13 Allotment memo'!O:O,1,FALSE)</f>
        <v>5420</v>
      </c>
      <c r="V838"/>
      <c r="W838"/>
      <c r="X838"/>
      <c r="Y838"/>
      <c r="Z838"/>
    </row>
    <row r="839" spans="1:26">
      <c r="A839">
        <v>10</v>
      </c>
      <c r="B839" t="s">
        <v>1419</v>
      </c>
      <c r="C839" t="s">
        <v>1420</v>
      </c>
      <c r="D839">
        <v>91</v>
      </c>
      <c r="E839">
        <v>3918.37</v>
      </c>
      <c r="F839">
        <v>0</v>
      </c>
      <c r="G839" s="2">
        <f t="shared" ref="G839:G902" si="106">+E839-F839</f>
        <v>3918.37</v>
      </c>
      <c r="H839" s="3" t="str">
        <f t="shared" ref="H839:H902" si="107">+LEFT(B839,2)</f>
        <v>10</v>
      </c>
      <c r="I839" s="3" t="str">
        <f t="shared" ref="I839:I902" si="108">+MID(B839,4,3)</f>
        <v>104</v>
      </c>
      <c r="J839" s="3">
        <v>104</v>
      </c>
      <c r="K839" s="3" t="str">
        <f>+VLOOKUP(J839,'Dimension descriptions'!P:R,3,FALSE)</f>
        <v>Adams Elementary</v>
      </c>
      <c r="L839" s="3" t="str">
        <f t="shared" ref="L839:L902" si="109">+MID(B839,11,4)</f>
        <v>5420</v>
      </c>
      <c r="M839" s="10">
        <v>5420</v>
      </c>
      <c r="N839" s="3" t="str">
        <f t="shared" si="104"/>
        <v>1000</v>
      </c>
      <c r="O839" s="3" t="str">
        <f t="shared" si="105"/>
        <v>642</v>
      </c>
      <c r="P839" s="3" t="str">
        <f t="shared" ref="P839:P902" si="110">+LEFT(O839,1)</f>
        <v>6</v>
      </c>
      <c r="Q839" s="11">
        <f>+VLOOKUP(M839,'Dimension descriptions'!K:M,2,FALSE)</f>
        <v>5420</v>
      </c>
      <c r="R839" s="33">
        <v>5420</v>
      </c>
      <c r="S839" s="11" t="str">
        <f>+VLOOKUP(R839,'Dimension descriptions'!K:M,3)</f>
        <v>SCHOOL TRUST LANDS</v>
      </c>
      <c r="T839" s="3" t="str">
        <f t="shared" ref="T839:T902" si="111">+IF(Q839=M839,"N","Y")</f>
        <v>N</v>
      </c>
      <c r="U839">
        <f>+VLOOKUP(R839,'FY21 P13 Allotment memo'!O:O,1,FALSE)</f>
        <v>5420</v>
      </c>
      <c r="V839"/>
      <c r="W839"/>
      <c r="X839"/>
      <c r="Y839"/>
      <c r="Z839"/>
    </row>
    <row r="840" spans="1:26">
      <c r="A840">
        <v>10</v>
      </c>
      <c r="B840" t="s">
        <v>1421</v>
      </c>
      <c r="C840" t="s">
        <v>1422</v>
      </c>
      <c r="D840">
        <v>91</v>
      </c>
      <c r="E840">
        <v>783</v>
      </c>
      <c r="F840">
        <v>0</v>
      </c>
      <c r="G840" s="2">
        <f t="shared" si="106"/>
        <v>783</v>
      </c>
      <c r="H840" s="3" t="str">
        <f t="shared" si="107"/>
        <v>10</v>
      </c>
      <c r="I840" s="3" t="str">
        <f t="shared" si="108"/>
        <v>104</v>
      </c>
      <c r="J840" s="3">
        <v>104</v>
      </c>
      <c r="K840" s="3" t="str">
        <f>+VLOOKUP(J840,'Dimension descriptions'!P:R,3,FALSE)</f>
        <v>Adams Elementary</v>
      </c>
      <c r="L840" s="3" t="str">
        <f t="shared" si="109"/>
        <v>5420</v>
      </c>
      <c r="M840" s="10">
        <v>5420</v>
      </c>
      <c r="N840" s="3" t="str">
        <f t="shared" si="104"/>
        <v>1000</v>
      </c>
      <c r="O840" s="3" t="str">
        <f t="shared" si="105"/>
        <v>670</v>
      </c>
      <c r="P840" s="3" t="str">
        <f t="shared" si="110"/>
        <v>6</v>
      </c>
      <c r="Q840" s="11">
        <f>+VLOOKUP(M840,'Dimension descriptions'!K:M,2,FALSE)</f>
        <v>5420</v>
      </c>
      <c r="R840" s="33">
        <v>5420</v>
      </c>
      <c r="S840" s="11" t="str">
        <f>+VLOOKUP(R840,'Dimension descriptions'!K:M,3)</f>
        <v>SCHOOL TRUST LANDS</v>
      </c>
      <c r="T840" s="3" t="str">
        <f t="shared" si="111"/>
        <v>N</v>
      </c>
      <c r="U840">
        <f>+VLOOKUP(R840,'FY21 P13 Allotment memo'!O:O,1,FALSE)</f>
        <v>5420</v>
      </c>
      <c r="V840"/>
      <c r="W840"/>
      <c r="X840"/>
      <c r="Y840"/>
      <c r="Z840"/>
    </row>
    <row r="841" spans="1:26">
      <c r="A841">
        <v>10</v>
      </c>
      <c r="B841" t="s">
        <v>1423</v>
      </c>
      <c r="C841" t="s">
        <v>1424</v>
      </c>
      <c r="D841">
        <v>91</v>
      </c>
      <c r="E841">
        <v>20400</v>
      </c>
      <c r="F841">
        <v>0</v>
      </c>
      <c r="G841" s="2">
        <f t="shared" si="106"/>
        <v>20400</v>
      </c>
      <c r="H841" s="3" t="str">
        <f t="shared" si="107"/>
        <v>10</v>
      </c>
      <c r="I841" s="3" t="str">
        <f t="shared" si="108"/>
        <v>104</v>
      </c>
      <c r="J841" s="3">
        <v>104</v>
      </c>
      <c r="K841" s="3" t="str">
        <f>+VLOOKUP(J841,'Dimension descriptions'!P:R,3,FALSE)</f>
        <v>Adams Elementary</v>
      </c>
      <c r="L841" s="3" t="str">
        <f t="shared" si="109"/>
        <v>5420</v>
      </c>
      <c r="M841" s="10">
        <v>5420</v>
      </c>
      <c r="N841" s="3" t="str">
        <f t="shared" si="104"/>
        <v>1000</v>
      </c>
      <c r="O841" s="3" t="str">
        <f t="shared" si="105"/>
        <v>730</v>
      </c>
      <c r="P841" s="3" t="str">
        <f t="shared" si="110"/>
        <v>7</v>
      </c>
      <c r="Q841" s="11">
        <f>+VLOOKUP(M841,'Dimension descriptions'!K:M,2,FALSE)</f>
        <v>5420</v>
      </c>
      <c r="R841" s="33">
        <v>5420</v>
      </c>
      <c r="S841" s="11" t="str">
        <f>+VLOOKUP(R841,'Dimension descriptions'!K:M,3)</f>
        <v>SCHOOL TRUST LANDS</v>
      </c>
      <c r="T841" s="3" t="str">
        <f t="shared" si="111"/>
        <v>N</v>
      </c>
      <c r="U841">
        <f>+VLOOKUP(R841,'FY21 P13 Allotment memo'!O:O,1,FALSE)</f>
        <v>5420</v>
      </c>
      <c r="V841"/>
      <c r="W841"/>
      <c r="X841"/>
      <c r="Y841"/>
      <c r="Z841"/>
    </row>
    <row r="842" spans="1:26">
      <c r="A842">
        <v>10</v>
      </c>
      <c r="B842" t="s">
        <v>1425</v>
      </c>
      <c r="C842" t="s">
        <v>1426</v>
      </c>
      <c r="D842">
        <v>91</v>
      </c>
      <c r="E842">
        <v>0</v>
      </c>
      <c r="F842">
        <v>0</v>
      </c>
      <c r="G842" s="2">
        <f t="shared" si="106"/>
        <v>0</v>
      </c>
      <c r="H842" s="3" t="str">
        <f t="shared" si="107"/>
        <v>10</v>
      </c>
      <c r="I842" s="3" t="str">
        <f t="shared" si="108"/>
        <v>104</v>
      </c>
      <c r="J842" s="3">
        <v>104</v>
      </c>
      <c r="K842" s="3" t="str">
        <f>+VLOOKUP(J842,'Dimension descriptions'!P:R,3,FALSE)</f>
        <v>Adams Elementary</v>
      </c>
      <c r="L842" s="3" t="str">
        <f t="shared" si="109"/>
        <v>5420</v>
      </c>
      <c r="M842" s="10">
        <v>5420</v>
      </c>
      <c r="N842" s="3" t="str">
        <f t="shared" si="104"/>
        <v>1000</v>
      </c>
      <c r="O842" s="3" t="str">
        <f t="shared" si="105"/>
        <v>895</v>
      </c>
      <c r="P842" s="3" t="str">
        <f t="shared" si="110"/>
        <v>8</v>
      </c>
      <c r="Q842" s="11">
        <f>+VLOOKUP(M842,'Dimension descriptions'!K:M,2,FALSE)</f>
        <v>5420</v>
      </c>
      <c r="R842" s="33">
        <v>5420</v>
      </c>
      <c r="S842" s="11" t="str">
        <f>+VLOOKUP(R842,'Dimension descriptions'!K:M,3)</f>
        <v>SCHOOL TRUST LANDS</v>
      </c>
      <c r="T842" s="3" t="str">
        <f t="shared" si="111"/>
        <v>N</v>
      </c>
      <c r="U842">
        <f>+VLOOKUP(R842,'FY21 P13 Allotment memo'!O:O,1,FALSE)</f>
        <v>5420</v>
      </c>
      <c r="V842"/>
      <c r="W842"/>
      <c r="X842"/>
      <c r="Y842"/>
      <c r="Z842"/>
    </row>
    <row r="843" spans="1:26">
      <c r="A843">
        <v>10</v>
      </c>
      <c r="B843" t="s">
        <v>1427</v>
      </c>
      <c r="C843" t="s">
        <v>1428</v>
      </c>
      <c r="D843">
        <v>91</v>
      </c>
      <c r="E843">
        <v>27624.89</v>
      </c>
      <c r="F843">
        <v>0</v>
      </c>
      <c r="G843" s="2">
        <f t="shared" si="106"/>
        <v>27624.89</v>
      </c>
      <c r="H843" s="3" t="str">
        <f t="shared" si="107"/>
        <v>10</v>
      </c>
      <c r="I843" s="3" t="str">
        <f t="shared" si="108"/>
        <v>104</v>
      </c>
      <c r="J843" s="3">
        <v>104</v>
      </c>
      <c r="K843" s="3" t="str">
        <f>+VLOOKUP(J843,'Dimension descriptions'!P:R,3,FALSE)</f>
        <v>Adams Elementary</v>
      </c>
      <c r="L843" s="3" t="str">
        <f t="shared" si="109"/>
        <v>5641</v>
      </c>
      <c r="M843" s="10">
        <v>5641</v>
      </c>
      <c r="N843" s="3" t="str">
        <f t="shared" si="104"/>
        <v>1000</v>
      </c>
      <c r="O843" s="3" t="str">
        <f t="shared" si="105"/>
        <v>131</v>
      </c>
      <c r="P843" s="3" t="str">
        <f t="shared" si="110"/>
        <v>1</v>
      </c>
      <c r="Q843" s="11">
        <f>+VLOOKUP(M843,'Dimension descriptions'!K:M,2,FALSE)</f>
        <v>5641</v>
      </c>
      <c r="R843" s="33">
        <v>5641</v>
      </c>
      <c r="S843" s="11" t="str">
        <f>+VLOOKUP(R843,'Dimension descriptions'!K:M,3)</f>
        <v>EARLY INTERVENTIONS PROGRAM</v>
      </c>
      <c r="T843" s="3" t="str">
        <f t="shared" si="111"/>
        <v>N</v>
      </c>
      <c r="U843">
        <f>+VLOOKUP(R843,'FY21 P13 Allotment memo'!O:O,1,FALSE)</f>
        <v>5641</v>
      </c>
      <c r="V843"/>
      <c r="W843"/>
      <c r="X843"/>
      <c r="Y843"/>
      <c r="Z843"/>
    </row>
    <row r="844" spans="1:26">
      <c r="A844">
        <v>10</v>
      </c>
      <c r="B844" t="s">
        <v>1429</v>
      </c>
      <c r="C844" t="s">
        <v>1238</v>
      </c>
      <c r="D844">
        <v>91</v>
      </c>
      <c r="E844">
        <v>0</v>
      </c>
      <c r="F844">
        <v>0</v>
      </c>
      <c r="G844" s="2">
        <f t="shared" si="106"/>
        <v>0</v>
      </c>
      <c r="H844" s="3" t="str">
        <f t="shared" si="107"/>
        <v>10</v>
      </c>
      <c r="I844" s="3" t="str">
        <f t="shared" si="108"/>
        <v>104</v>
      </c>
      <c r="J844" s="3">
        <v>104</v>
      </c>
      <c r="K844" s="3" t="str">
        <f>+VLOOKUP(J844,'Dimension descriptions'!P:R,3,FALSE)</f>
        <v>Adams Elementary</v>
      </c>
      <c r="L844" s="3" t="str">
        <f t="shared" si="109"/>
        <v>5641</v>
      </c>
      <c r="M844" s="10">
        <v>5641</v>
      </c>
      <c r="N844" s="3" t="str">
        <f t="shared" si="104"/>
        <v>1000</v>
      </c>
      <c r="O844" s="3" t="str">
        <f t="shared" si="105"/>
        <v>161</v>
      </c>
      <c r="P844" s="3" t="str">
        <f t="shared" si="110"/>
        <v>1</v>
      </c>
      <c r="Q844" s="11">
        <f>+VLOOKUP(M844,'Dimension descriptions'!K:M,2,FALSE)</f>
        <v>5641</v>
      </c>
      <c r="R844" s="33">
        <v>5641</v>
      </c>
      <c r="S844" s="11" t="str">
        <f>+VLOOKUP(R844,'Dimension descriptions'!K:M,3)</f>
        <v>EARLY INTERVENTIONS PROGRAM</v>
      </c>
      <c r="T844" s="3" t="str">
        <f t="shared" si="111"/>
        <v>N</v>
      </c>
      <c r="U844">
        <f>+VLOOKUP(R844,'FY21 P13 Allotment memo'!O:O,1,FALSE)</f>
        <v>5641</v>
      </c>
      <c r="V844"/>
      <c r="W844"/>
      <c r="X844"/>
      <c r="Y844"/>
      <c r="Z844"/>
    </row>
    <row r="845" spans="1:26">
      <c r="A845">
        <v>10</v>
      </c>
      <c r="B845" t="s">
        <v>1430</v>
      </c>
      <c r="C845" t="s">
        <v>1244</v>
      </c>
      <c r="D845">
        <v>91</v>
      </c>
      <c r="E845">
        <v>6324.51</v>
      </c>
      <c r="F845">
        <v>0</v>
      </c>
      <c r="G845" s="2">
        <f t="shared" si="106"/>
        <v>6324.51</v>
      </c>
      <c r="H845" s="3" t="str">
        <f t="shared" si="107"/>
        <v>10</v>
      </c>
      <c r="I845" s="3" t="str">
        <f t="shared" si="108"/>
        <v>104</v>
      </c>
      <c r="J845" s="3">
        <v>104</v>
      </c>
      <c r="K845" s="3" t="str">
        <f>+VLOOKUP(J845,'Dimension descriptions'!P:R,3,FALSE)</f>
        <v>Adams Elementary</v>
      </c>
      <c r="L845" s="3" t="str">
        <f t="shared" si="109"/>
        <v>5641</v>
      </c>
      <c r="M845" s="10">
        <v>5641</v>
      </c>
      <c r="N845" s="3" t="str">
        <f t="shared" si="104"/>
        <v>1000</v>
      </c>
      <c r="O845" s="3" t="str">
        <f t="shared" si="105"/>
        <v>210</v>
      </c>
      <c r="P845" s="3" t="str">
        <f t="shared" si="110"/>
        <v>2</v>
      </c>
      <c r="Q845" s="11">
        <f>+VLOOKUP(M845,'Dimension descriptions'!K:M,2,FALSE)</f>
        <v>5641</v>
      </c>
      <c r="R845" s="33">
        <v>5641</v>
      </c>
      <c r="S845" s="11" t="str">
        <f>+VLOOKUP(R845,'Dimension descriptions'!K:M,3)</f>
        <v>EARLY INTERVENTIONS PROGRAM</v>
      </c>
      <c r="T845" s="3" t="str">
        <f t="shared" si="111"/>
        <v>N</v>
      </c>
      <c r="U845">
        <f>+VLOOKUP(R845,'FY21 P13 Allotment memo'!O:O,1,FALSE)</f>
        <v>5641</v>
      </c>
      <c r="V845"/>
      <c r="W845"/>
      <c r="X845"/>
      <c r="Y845"/>
      <c r="Z845"/>
    </row>
    <row r="846" spans="1:26">
      <c r="A846">
        <v>10</v>
      </c>
      <c r="B846" t="s">
        <v>1431</v>
      </c>
      <c r="C846" t="s">
        <v>1390</v>
      </c>
      <c r="D846">
        <v>91</v>
      </c>
      <c r="E846">
        <v>2113.31</v>
      </c>
      <c r="F846">
        <v>0</v>
      </c>
      <c r="G846" s="2">
        <f t="shared" si="106"/>
        <v>2113.31</v>
      </c>
      <c r="H846" s="3" t="str">
        <f t="shared" si="107"/>
        <v>10</v>
      </c>
      <c r="I846" s="3" t="str">
        <f t="shared" si="108"/>
        <v>104</v>
      </c>
      <c r="J846" s="3">
        <v>104</v>
      </c>
      <c r="K846" s="3" t="str">
        <f>+VLOOKUP(J846,'Dimension descriptions'!P:R,3,FALSE)</f>
        <v>Adams Elementary</v>
      </c>
      <c r="L846" s="3" t="str">
        <f t="shared" si="109"/>
        <v>5641</v>
      </c>
      <c r="M846" s="10">
        <v>5641</v>
      </c>
      <c r="N846" s="3" t="str">
        <f t="shared" si="104"/>
        <v>1000</v>
      </c>
      <c r="O846" s="3" t="str">
        <f t="shared" si="105"/>
        <v>220</v>
      </c>
      <c r="P846" s="3" t="str">
        <f t="shared" si="110"/>
        <v>2</v>
      </c>
      <c r="Q846" s="11">
        <f>+VLOOKUP(M846,'Dimension descriptions'!K:M,2,FALSE)</f>
        <v>5641</v>
      </c>
      <c r="R846" s="33">
        <v>5641</v>
      </c>
      <c r="S846" s="11" t="str">
        <f>+VLOOKUP(R846,'Dimension descriptions'!K:M,3)</f>
        <v>EARLY INTERVENTIONS PROGRAM</v>
      </c>
      <c r="T846" s="3" t="str">
        <f t="shared" si="111"/>
        <v>N</v>
      </c>
      <c r="U846">
        <f>+VLOOKUP(R846,'FY21 P13 Allotment memo'!O:O,1,FALSE)</f>
        <v>5641</v>
      </c>
      <c r="V846"/>
      <c r="W846"/>
      <c r="X846"/>
      <c r="Y846"/>
      <c r="Z846"/>
    </row>
    <row r="847" spans="1:26">
      <c r="A847">
        <v>10</v>
      </c>
      <c r="B847" t="s">
        <v>1432</v>
      </c>
      <c r="C847" t="s">
        <v>1248</v>
      </c>
      <c r="D847">
        <v>91</v>
      </c>
      <c r="E847">
        <v>0</v>
      </c>
      <c r="F847">
        <v>0</v>
      </c>
      <c r="G847" s="2">
        <f t="shared" si="106"/>
        <v>0</v>
      </c>
      <c r="H847" s="3" t="str">
        <f t="shared" si="107"/>
        <v>10</v>
      </c>
      <c r="I847" s="3" t="str">
        <f t="shared" si="108"/>
        <v>104</v>
      </c>
      <c r="J847" s="3">
        <v>104</v>
      </c>
      <c r="K847" s="3" t="str">
        <f>+VLOOKUP(J847,'Dimension descriptions'!P:R,3,FALSE)</f>
        <v>Adams Elementary</v>
      </c>
      <c r="L847" s="3" t="str">
        <f t="shared" si="109"/>
        <v>5641</v>
      </c>
      <c r="M847" s="10">
        <v>5641</v>
      </c>
      <c r="N847" s="3" t="str">
        <f t="shared" si="104"/>
        <v>1000</v>
      </c>
      <c r="O847" s="3" t="str">
        <f t="shared" si="105"/>
        <v>241</v>
      </c>
      <c r="P847" s="3" t="str">
        <f t="shared" si="110"/>
        <v>2</v>
      </c>
      <c r="Q847" s="11">
        <f>+VLOOKUP(M847,'Dimension descriptions'!K:M,2,FALSE)</f>
        <v>5641</v>
      </c>
      <c r="R847" s="33">
        <v>5641</v>
      </c>
      <c r="S847" s="11" t="str">
        <f>+VLOOKUP(R847,'Dimension descriptions'!K:M,3)</f>
        <v>EARLY INTERVENTIONS PROGRAM</v>
      </c>
      <c r="T847" s="3" t="str">
        <f t="shared" si="111"/>
        <v>N</v>
      </c>
      <c r="U847">
        <f>+VLOOKUP(R847,'FY21 P13 Allotment memo'!O:O,1,FALSE)</f>
        <v>5641</v>
      </c>
      <c r="V847"/>
      <c r="W847"/>
      <c r="X847"/>
      <c r="Y847"/>
      <c r="Z847"/>
    </row>
    <row r="848" spans="1:26">
      <c r="A848">
        <v>10</v>
      </c>
      <c r="B848" t="s">
        <v>1433</v>
      </c>
      <c r="C848" t="s">
        <v>1250</v>
      </c>
      <c r="D848">
        <v>91</v>
      </c>
      <c r="E848">
        <v>0</v>
      </c>
      <c r="F848">
        <v>0</v>
      </c>
      <c r="G848" s="2">
        <f t="shared" si="106"/>
        <v>0</v>
      </c>
      <c r="H848" s="3" t="str">
        <f t="shared" si="107"/>
        <v>10</v>
      </c>
      <c r="I848" s="3" t="str">
        <f t="shared" si="108"/>
        <v>104</v>
      </c>
      <c r="J848" s="3">
        <v>104</v>
      </c>
      <c r="K848" s="3" t="str">
        <f>+VLOOKUP(J848,'Dimension descriptions'!P:R,3,FALSE)</f>
        <v>Adams Elementary</v>
      </c>
      <c r="L848" s="3" t="str">
        <f t="shared" si="109"/>
        <v>5641</v>
      </c>
      <c r="M848" s="10">
        <v>5641</v>
      </c>
      <c r="N848" s="3" t="str">
        <f t="shared" si="104"/>
        <v>1000</v>
      </c>
      <c r="O848" s="3" t="str">
        <f t="shared" si="105"/>
        <v>245</v>
      </c>
      <c r="P848" s="3" t="str">
        <f t="shared" si="110"/>
        <v>2</v>
      </c>
      <c r="Q848" s="11">
        <f>+VLOOKUP(M848,'Dimension descriptions'!K:M,2,FALSE)</f>
        <v>5641</v>
      </c>
      <c r="R848" s="33">
        <v>5641</v>
      </c>
      <c r="S848" s="11" t="str">
        <f>+VLOOKUP(R848,'Dimension descriptions'!K:M,3)</f>
        <v>EARLY INTERVENTIONS PROGRAM</v>
      </c>
      <c r="T848" s="3" t="str">
        <f t="shared" si="111"/>
        <v>N</v>
      </c>
      <c r="U848">
        <f>+VLOOKUP(R848,'FY21 P13 Allotment memo'!O:O,1,FALSE)</f>
        <v>5641</v>
      </c>
      <c r="V848"/>
      <c r="W848"/>
      <c r="X848"/>
      <c r="Y848"/>
      <c r="Z848"/>
    </row>
    <row r="849" spans="1:26">
      <c r="A849">
        <v>10</v>
      </c>
      <c r="B849" t="s">
        <v>1434</v>
      </c>
      <c r="C849" t="s">
        <v>1435</v>
      </c>
      <c r="D849">
        <v>91</v>
      </c>
      <c r="E849">
        <v>560.28</v>
      </c>
      <c r="F849">
        <v>0</v>
      </c>
      <c r="G849" s="2">
        <f t="shared" si="106"/>
        <v>560.28</v>
      </c>
      <c r="H849" s="3" t="str">
        <f t="shared" si="107"/>
        <v>10</v>
      </c>
      <c r="I849" s="3" t="str">
        <f t="shared" si="108"/>
        <v>104</v>
      </c>
      <c r="J849" s="3">
        <v>104</v>
      </c>
      <c r="K849" s="3" t="str">
        <f>+VLOOKUP(J849,'Dimension descriptions'!P:R,3,FALSE)</f>
        <v>Adams Elementary</v>
      </c>
      <c r="L849" s="3" t="str">
        <f t="shared" si="109"/>
        <v>5641</v>
      </c>
      <c r="M849" s="10">
        <v>5641</v>
      </c>
      <c r="N849" s="3" t="str">
        <f t="shared" si="104"/>
        <v>1000</v>
      </c>
      <c r="O849" s="3" t="str">
        <f t="shared" si="105"/>
        <v>341</v>
      </c>
      <c r="P849" s="3" t="str">
        <f t="shared" si="110"/>
        <v>3</v>
      </c>
      <c r="Q849" s="11">
        <f>+VLOOKUP(M849,'Dimension descriptions'!K:M,2,FALSE)</f>
        <v>5641</v>
      </c>
      <c r="R849" s="33">
        <v>5641</v>
      </c>
      <c r="S849" s="11" t="str">
        <f>+VLOOKUP(R849,'Dimension descriptions'!K:M,3)</f>
        <v>EARLY INTERVENTIONS PROGRAM</v>
      </c>
      <c r="T849" s="3" t="str">
        <f t="shared" si="111"/>
        <v>N</v>
      </c>
      <c r="U849">
        <f>+VLOOKUP(R849,'FY21 P13 Allotment memo'!O:O,1,FALSE)</f>
        <v>5641</v>
      </c>
      <c r="V849"/>
      <c r="W849"/>
      <c r="X849"/>
      <c r="Y849"/>
      <c r="Z849"/>
    </row>
    <row r="850" spans="1:26">
      <c r="A850">
        <v>10</v>
      </c>
      <c r="B850" t="s">
        <v>1436</v>
      </c>
      <c r="C850" t="s">
        <v>1437</v>
      </c>
      <c r="D850">
        <v>91</v>
      </c>
      <c r="E850">
        <v>0</v>
      </c>
      <c r="F850">
        <v>0</v>
      </c>
      <c r="G850" s="2">
        <f t="shared" si="106"/>
        <v>0</v>
      </c>
      <c r="H850" s="3" t="str">
        <f t="shared" si="107"/>
        <v>10</v>
      </c>
      <c r="I850" s="3" t="str">
        <f t="shared" si="108"/>
        <v>104</v>
      </c>
      <c r="J850" s="3">
        <v>104</v>
      </c>
      <c r="K850" s="3" t="str">
        <f>+VLOOKUP(J850,'Dimension descriptions'!P:R,3,FALSE)</f>
        <v>Adams Elementary</v>
      </c>
      <c r="L850" s="3" t="str">
        <f t="shared" si="109"/>
        <v>5655</v>
      </c>
      <c r="M850" s="10">
        <v>5655</v>
      </c>
      <c r="N850" s="3" t="str">
        <f t="shared" si="104"/>
        <v>2230</v>
      </c>
      <c r="O850" s="3" t="str">
        <f t="shared" si="105"/>
        <v>610</v>
      </c>
      <c r="P850" s="3" t="str">
        <f t="shared" si="110"/>
        <v>6</v>
      </c>
      <c r="Q850" s="11">
        <f>+VLOOKUP(M850,'Dimension descriptions'!K:M,2,FALSE)</f>
        <v>5655</v>
      </c>
      <c r="R850" s="33">
        <v>5655</v>
      </c>
      <c r="S850" s="11" t="str">
        <f>+VLOOKUP(R850,'Dimension descriptions'!K:M,3)</f>
        <v>DIGITAL TEACHING &amp; LEARNING</v>
      </c>
      <c r="T850" s="3" t="str">
        <f t="shared" si="111"/>
        <v>N</v>
      </c>
      <c r="U850">
        <f>+VLOOKUP(R850,'FY21 P13 Allotment memo'!O:O,1,FALSE)</f>
        <v>5655</v>
      </c>
      <c r="V850"/>
      <c r="W850"/>
      <c r="X850"/>
      <c r="Y850"/>
      <c r="Z850"/>
    </row>
    <row r="851" spans="1:26">
      <c r="A851">
        <v>10</v>
      </c>
      <c r="B851" t="s">
        <v>1438</v>
      </c>
      <c r="C851" t="s">
        <v>1439</v>
      </c>
      <c r="D851">
        <v>91</v>
      </c>
      <c r="E851">
        <v>0</v>
      </c>
      <c r="F851">
        <v>0</v>
      </c>
      <c r="G851" s="2">
        <f t="shared" si="106"/>
        <v>0</v>
      </c>
      <c r="H851" s="3" t="str">
        <f t="shared" si="107"/>
        <v>10</v>
      </c>
      <c r="I851" s="3" t="str">
        <f t="shared" si="108"/>
        <v>104</v>
      </c>
      <c r="J851" s="3">
        <v>104</v>
      </c>
      <c r="K851" s="3" t="str">
        <f>+VLOOKUP(J851,'Dimension descriptions'!P:R,3,FALSE)</f>
        <v>Adams Elementary</v>
      </c>
      <c r="L851" s="3" t="str">
        <f t="shared" si="109"/>
        <v>5655</v>
      </c>
      <c r="M851" s="10">
        <v>5655</v>
      </c>
      <c r="N851" s="3" t="str">
        <f t="shared" si="104"/>
        <v>2230</v>
      </c>
      <c r="O851" s="3" t="str">
        <f t="shared" si="105"/>
        <v>730</v>
      </c>
      <c r="P851" s="3" t="str">
        <f t="shared" si="110"/>
        <v>7</v>
      </c>
      <c r="Q851" s="11">
        <f>+VLOOKUP(M851,'Dimension descriptions'!K:M,2,FALSE)</f>
        <v>5655</v>
      </c>
      <c r="R851" s="33">
        <v>5655</v>
      </c>
      <c r="S851" s="11" t="str">
        <f>+VLOOKUP(R851,'Dimension descriptions'!K:M,3)</f>
        <v>DIGITAL TEACHING &amp; LEARNING</v>
      </c>
      <c r="T851" s="3" t="str">
        <f t="shared" si="111"/>
        <v>N</v>
      </c>
      <c r="U851">
        <f>+VLOOKUP(R851,'FY21 P13 Allotment memo'!O:O,1,FALSE)</f>
        <v>5655</v>
      </c>
      <c r="V851"/>
      <c r="W851"/>
      <c r="X851"/>
      <c r="Y851"/>
      <c r="Z851"/>
    </row>
    <row r="852" spans="1:26">
      <c r="A852">
        <v>10</v>
      </c>
      <c r="B852" t="s">
        <v>1440</v>
      </c>
      <c r="C852" t="s">
        <v>1441</v>
      </c>
      <c r="D852">
        <v>91</v>
      </c>
      <c r="E852">
        <v>0</v>
      </c>
      <c r="F852">
        <v>0</v>
      </c>
      <c r="G852" s="2">
        <f t="shared" si="106"/>
        <v>0</v>
      </c>
      <c r="H852" s="3" t="str">
        <f t="shared" si="107"/>
        <v>10</v>
      </c>
      <c r="I852" s="3" t="str">
        <f t="shared" si="108"/>
        <v>104</v>
      </c>
      <c r="J852" s="3">
        <v>104</v>
      </c>
      <c r="K852" s="3" t="str">
        <f>+VLOOKUP(J852,'Dimension descriptions'!P:R,3,FALSE)</f>
        <v>Adams Elementary</v>
      </c>
      <c r="L852" s="3" t="str">
        <f t="shared" si="109"/>
        <v>5672</v>
      </c>
      <c r="M852" s="10">
        <v>5672</v>
      </c>
      <c r="N852" s="3" t="str">
        <f t="shared" si="104"/>
        <v>1000</v>
      </c>
      <c r="O852" s="3" t="str">
        <f t="shared" si="105"/>
        <v>341</v>
      </c>
      <c r="P852" s="3" t="str">
        <f t="shared" si="110"/>
        <v>3</v>
      </c>
      <c r="Q852" s="11">
        <f>+VLOOKUP(M852,'Dimension descriptions'!K:M,2,FALSE)</f>
        <v>5672</v>
      </c>
      <c r="R852" s="33">
        <v>5672</v>
      </c>
      <c r="S852" s="11" t="str">
        <f>+VLOOKUP(R852,'Dimension descriptions'!K:M,3)</f>
        <v>STATE SUBSTANCE ABUSE-FEE ON FINES</v>
      </c>
      <c r="T852" s="3" t="str">
        <f t="shared" si="111"/>
        <v>N</v>
      </c>
      <c r="U852" t="e">
        <f>+VLOOKUP(R852,'FY21 P13 Allotment memo'!O:O,1,FALSE)</f>
        <v>#N/A</v>
      </c>
      <c r="V852"/>
      <c r="W852"/>
      <c r="X852"/>
      <c r="Y852"/>
      <c r="Z852"/>
    </row>
    <row r="853" spans="1:26">
      <c r="A853">
        <v>10</v>
      </c>
      <c r="B853" t="s">
        <v>1442</v>
      </c>
      <c r="C853" t="s">
        <v>1443</v>
      </c>
      <c r="D853">
        <v>91</v>
      </c>
      <c r="E853">
        <v>16177</v>
      </c>
      <c r="F853">
        <v>0</v>
      </c>
      <c r="G853" s="2">
        <f t="shared" si="106"/>
        <v>16177</v>
      </c>
      <c r="H853" s="3" t="str">
        <f t="shared" si="107"/>
        <v>10</v>
      </c>
      <c r="I853" s="3" t="str">
        <f t="shared" si="108"/>
        <v>104</v>
      </c>
      <c r="J853" s="3">
        <v>104</v>
      </c>
      <c r="K853" s="3" t="str">
        <f>+VLOOKUP(J853,'Dimension descriptions'!P:R,3,FALSE)</f>
        <v>Adams Elementary</v>
      </c>
      <c r="L853" s="3" t="str">
        <f t="shared" si="109"/>
        <v>5678</v>
      </c>
      <c r="M853" s="10">
        <v>5678</v>
      </c>
      <c r="N853" s="3" t="str">
        <f t="shared" si="104"/>
        <v>1000</v>
      </c>
      <c r="O853" s="3" t="str">
        <f t="shared" si="105"/>
        <v>131</v>
      </c>
      <c r="P853" s="3" t="str">
        <f t="shared" si="110"/>
        <v>1</v>
      </c>
      <c r="Q853" s="11">
        <f>+VLOOKUP(M853,'Dimension descriptions'!K:M,2,FALSE)</f>
        <v>5678</v>
      </c>
      <c r="R853" s="33">
        <v>5678</v>
      </c>
      <c r="S853" s="11" t="str">
        <f>+VLOOKUP(R853,'Dimension descriptions'!K:M,3)</f>
        <v>Teacher and Student Success Program</v>
      </c>
      <c r="T853" s="3" t="str">
        <f t="shared" si="111"/>
        <v>N</v>
      </c>
      <c r="U853">
        <f>+VLOOKUP(R853,'FY21 P13 Allotment memo'!O:O,1,FALSE)</f>
        <v>5678</v>
      </c>
      <c r="V853"/>
      <c r="W853"/>
      <c r="X853"/>
      <c r="Y853"/>
      <c r="Z853"/>
    </row>
    <row r="854" spans="1:26">
      <c r="A854">
        <v>10</v>
      </c>
      <c r="B854" t="s">
        <v>1444</v>
      </c>
      <c r="C854" t="s">
        <v>1445</v>
      </c>
      <c r="D854">
        <v>91</v>
      </c>
      <c r="E854">
        <v>24908</v>
      </c>
      <c r="F854">
        <v>0</v>
      </c>
      <c r="G854" s="2">
        <f t="shared" si="106"/>
        <v>24908</v>
      </c>
      <c r="H854" s="3" t="str">
        <f t="shared" si="107"/>
        <v>10</v>
      </c>
      <c r="I854" s="3" t="str">
        <f t="shared" si="108"/>
        <v>104</v>
      </c>
      <c r="J854" s="3">
        <v>104</v>
      </c>
      <c r="K854" s="3" t="str">
        <f>+VLOOKUP(J854,'Dimension descriptions'!P:R,3,FALSE)</f>
        <v>Adams Elementary</v>
      </c>
      <c r="L854" s="3" t="str">
        <f t="shared" si="109"/>
        <v>5678</v>
      </c>
      <c r="M854" s="10">
        <v>5678</v>
      </c>
      <c r="N854" s="3" t="str">
        <f t="shared" si="104"/>
        <v>1000</v>
      </c>
      <c r="O854" s="3" t="str">
        <f t="shared" si="105"/>
        <v>149</v>
      </c>
      <c r="P854" s="3" t="str">
        <f t="shared" si="110"/>
        <v>1</v>
      </c>
      <c r="Q854" s="11">
        <f>+VLOOKUP(M854,'Dimension descriptions'!K:M,2,FALSE)</f>
        <v>5678</v>
      </c>
      <c r="R854" s="33">
        <v>5678</v>
      </c>
      <c r="S854" s="11" t="str">
        <f>+VLOOKUP(R854,'Dimension descriptions'!K:M,3)</f>
        <v>Teacher and Student Success Program</v>
      </c>
      <c r="T854" s="3" t="str">
        <f t="shared" si="111"/>
        <v>N</v>
      </c>
      <c r="U854">
        <f>+VLOOKUP(R854,'FY21 P13 Allotment memo'!O:O,1,FALSE)</f>
        <v>5678</v>
      </c>
      <c r="V854"/>
      <c r="W854"/>
      <c r="X854"/>
      <c r="Y854"/>
      <c r="Z854"/>
    </row>
    <row r="855" spans="1:26">
      <c r="A855">
        <v>10</v>
      </c>
      <c r="B855" t="s">
        <v>1446</v>
      </c>
      <c r="C855" t="s">
        <v>1447</v>
      </c>
      <c r="D855">
        <v>91</v>
      </c>
      <c r="E855">
        <v>5504.49</v>
      </c>
      <c r="F855">
        <v>0</v>
      </c>
      <c r="G855" s="2">
        <f t="shared" si="106"/>
        <v>5504.49</v>
      </c>
      <c r="H855" s="3" t="str">
        <f t="shared" si="107"/>
        <v>10</v>
      </c>
      <c r="I855" s="3" t="str">
        <f t="shared" si="108"/>
        <v>104</v>
      </c>
      <c r="J855" s="3">
        <v>104</v>
      </c>
      <c r="K855" s="3" t="str">
        <f>+VLOOKUP(J855,'Dimension descriptions'!P:R,3,FALSE)</f>
        <v>Adams Elementary</v>
      </c>
      <c r="L855" s="3" t="str">
        <f t="shared" si="109"/>
        <v>5678</v>
      </c>
      <c r="M855" s="10">
        <v>5678</v>
      </c>
      <c r="N855" s="3" t="str">
        <f t="shared" si="104"/>
        <v>1000</v>
      </c>
      <c r="O855" s="3" t="str">
        <f t="shared" si="105"/>
        <v>210</v>
      </c>
      <c r="P855" s="3" t="str">
        <f t="shared" si="110"/>
        <v>2</v>
      </c>
      <c r="Q855" s="11">
        <f>+VLOOKUP(M855,'Dimension descriptions'!K:M,2,FALSE)</f>
        <v>5678</v>
      </c>
      <c r="R855" s="33">
        <v>5678</v>
      </c>
      <c r="S855" s="11" t="str">
        <f>+VLOOKUP(R855,'Dimension descriptions'!K:M,3)</f>
        <v>Teacher and Student Success Program</v>
      </c>
      <c r="T855" s="3" t="str">
        <f t="shared" si="111"/>
        <v>N</v>
      </c>
      <c r="U855">
        <f>+VLOOKUP(R855,'FY21 P13 Allotment memo'!O:O,1,FALSE)</f>
        <v>5678</v>
      </c>
      <c r="V855"/>
      <c r="W855"/>
      <c r="X855"/>
      <c r="Y855"/>
      <c r="Z855"/>
    </row>
    <row r="856" spans="1:26">
      <c r="A856">
        <v>10</v>
      </c>
      <c r="B856" t="s">
        <v>1448</v>
      </c>
      <c r="C856" t="s">
        <v>1449</v>
      </c>
      <c r="D856">
        <v>91</v>
      </c>
      <c r="E856">
        <v>1905.45</v>
      </c>
      <c r="F856">
        <v>0</v>
      </c>
      <c r="G856" s="2">
        <f t="shared" si="106"/>
        <v>1905.45</v>
      </c>
      <c r="H856" s="3" t="str">
        <f t="shared" si="107"/>
        <v>10</v>
      </c>
      <c r="I856" s="3" t="str">
        <f t="shared" si="108"/>
        <v>104</v>
      </c>
      <c r="J856" s="3">
        <v>104</v>
      </c>
      <c r="K856" s="3" t="str">
        <f>+VLOOKUP(J856,'Dimension descriptions'!P:R,3,FALSE)</f>
        <v>Adams Elementary</v>
      </c>
      <c r="L856" s="3" t="str">
        <f t="shared" si="109"/>
        <v>5678</v>
      </c>
      <c r="M856" s="10">
        <v>5678</v>
      </c>
      <c r="N856" s="3" t="str">
        <f t="shared" si="104"/>
        <v>1000</v>
      </c>
      <c r="O856" s="3" t="str">
        <f t="shared" si="105"/>
        <v>220</v>
      </c>
      <c r="P856" s="3" t="str">
        <f t="shared" si="110"/>
        <v>2</v>
      </c>
      <c r="Q856" s="11">
        <f>+VLOOKUP(M856,'Dimension descriptions'!K:M,2,FALSE)</f>
        <v>5678</v>
      </c>
      <c r="R856" s="33">
        <v>5678</v>
      </c>
      <c r="S856" s="11" t="str">
        <f>+VLOOKUP(R856,'Dimension descriptions'!K:M,3)</f>
        <v>Teacher and Student Success Program</v>
      </c>
      <c r="T856" s="3" t="str">
        <f t="shared" si="111"/>
        <v>N</v>
      </c>
      <c r="U856">
        <f>+VLOOKUP(R856,'FY21 P13 Allotment memo'!O:O,1,FALSE)</f>
        <v>5678</v>
      </c>
      <c r="V856"/>
      <c r="W856"/>
      <c r="X856"/>
      <c r="Y856"/>
      <c r="Z856"/>
    </row>
    <row r="857" spans="1:26">
      <c r="A857">
        <v>10</v>
      </c>
      <c r="B857" t="s">
        <v>1450</v>
      </c>
      <c r="C857" t="s">
        <v>1451</v>
      </c>
      <c r="D857">
        <v>91</v>
      </c>
      <c r="E857">
        <v>0</v>
      </c>
      <c r="F857">
        <v>0</v>
      </c>
      <c r="G857" s="2">
        <f t="shared" si="106"/>
        <v>0</v>
      </c>
      <c r="H857" s="3" t="str">
        <f t="shared" si="107"/>
        <v>10</v>
      </c>
      <c r="I857" s="3" t="str">
        <f t="shared" si="108"/>
        <v>104</v>
      </c>
      <c r="J857" s="3">
        <v>104</v>
      </c>
      <c r="K857" s="3" t="str">
        <f>+VLOOKUP(J857,'Dimension descriptions'!P:R,3,FALSE)</f>
        <v>Adams Elementary</v>
      </c>
      <c r="L857" s="3" t="str">
        <f t="shared" si="109"/>
        <v>5678</v>
      </c>
      <c r="M857" s="10">
        <v>5678</v>
      </c>
      <c r="N857" s="3" t="str">
        <f t="shared" si="104"/>
        <v>1000</v>
      </c>
      <c r="O857" s="3" t="str">
        <f t="shared" si="105"/>
        <v>241</v>
      </c>
      <c r="P857" s="3" t="str">
        <f t="shared" si="110"/>
        <v>2</v>
      </c>
      <c r="Q857" s="11">
        <f>+VLOOKUP(M857,'Dimension descriptions'!K:M,2,FALSE)</f>
        <v>5678</v>
      </c>
      <c r="R857" s="33">
        <v>5678</v>
      </c>
      <c r="S857" s="11" t="str">
        <f>+VLOOKUP(R857,'Dimension descriptions'!K:M,3)</f>
        <v>Teacher and Student Success Program</v>
      </c>
      <c r="T857" s="3" t="str">
        <f t="shared" si="111"/>
        <v>N</v>
      </c>
      <c r="U857">
        <f>+VLOOKUP(R857,'FY21 P13 Allotment memo'!O:O,1,FALSE)</f>
        <v>5678</v>
      </c>
      <c r="V857"/>
      <c r="W857"/>
      <c r="X857"/>
      <c r="Y857"/>
      <c r="Z857"/>
    </row>
    <row r="858" spans="1:26">
      <c r="A858">
        <v>10</v>
      </c>
      <c r="B858" t="s">
        <v>1452</v>
      </c>
      <c r="C858" t="s">
        <v>1453</v>
      </c>
      <c r="D858">
        <v>91</v>
      </c>
      <c r="E858">
        <v>0</v>
      </c>
      <c r="F858">
        <v>0</v>
      </c>
      <c r="G858" s="2">
        <f t="shared" si="106"/>
        <v>0</v>
      </c>
      <c r="H858" s="3" t="str">
        <f t="shared" si="107"/>
        <v>10</v>
      </c>
      <c r="I858" s="3" t="str">
        <f t="shared" si="108"/>
        <v>104</v>
      </c>
      <c r="J858" s="3">
        <v>104</v>
      </c>
      <c r="K858" s="3" t="str">
        <f>+VLOOKUP(J858,'Dimension descriptions'!P:R,3,FALSE)</f>
        <v>Adams Elementary</v>
      </c>
      <c r="L858" s="3" t="str">
        <f t="shared" si="109"/>
        <v>5678</v>
      </c>
      <c r="M858" s="10">
        <v>5678</v>
      </c>
      <c r="N858" s="3" t="str">
        <f t="shared" si="104"/>
        <v>1000</v>
      </c>
      <c r="O858" s="3" t="str">
        <f t="shared" si="105"/>
        <v>320</v>
      </c>
      <c r="P858" s="3" t="str">
        <f t="shared" si="110"/>
        <v>3</v>
      </c>
      <c r="Q858" s="11">
        <f>+VLOOKUP(M858,'Dimension descriptions'!K:M,2,FALSE)</f>
        <v>5678</v>
      </c>
      <c r="R858" s="33">
        <v>5678</v>
      </c>
      <c r="S858" s="11" t="str">
        <f>+VLOOKUP(R858,'Dimension descriptions'!K:M,3)</f>
        <v>Teacher and Student Success Program</v>
      </c>
      <c r="T858" s="3" t="str">
        <f t="shared" si="111"/>
        <v>N</v>
      </c>
      <c r="U858">
        <f>+VLOOKUP(R858,'FY21 P13 Allotment memo'!O:O,1,FALSE)</f>
        <v>5678</v>
      </c>
      <c r="V858"/>
      <c r="W858"/>
      <c r="X858"/>
      <c r="Y858"/>
      <c r="Z858"/>
    </row>
    <row r="859" spans="1:26">
      <c r="A859">
        <v>10</v>
      </c>
      <c r="B859" t="s">
        <v>1454</v>
      </c>
      <c r="C859" t="s">
        <v>1455</v>
      </c>
      <c r="D859">
        <v>91</v>
      </c>
      <c r="E859">
        <v>0</v>
      </c>
      <c r="F859">
        <v>0</v>
      </c>
      <c r="G859" s="2">
        <f t="shared" si="106"/>
        <v>0</v>
      </c>
      <c r="H859" s="3" t="str">
        <f t="shared" si="107"/>
        <v>10</v>
      </c>
      <c r="I859" s="3" t="str">
        <f t="shared" si="108"/>
        <v>104</v>
      </c>
      <c r="J859" s="3">
        <v>104</v>
      </c>
      <c r="K859" s="3" t="str">
        <f>+VLOOKUP(J859,'Dimension descriptions'!P:R,3,FALSE)</f>
        <v>Adams Elementary</v>
      </c>
      <c r="L859" s="3" t="str">
        <f t="shared" si="109"/>
        <v>5678</v>
      </c>
      <c r="M859" s="10">
        <v>5678</v>
      </c>
      <c r="N859" s="3" t="str">
        <f t="shared" si="104"/>
        <v>1000</v>
      </c>
      <c r="O859" s="3" t="str">
        <f t="shared" si="105"/>
        <v>580</v>
      </c>
      <c r="P859" s="3" t="str">
        <f t="shared" si="110"/>
        <v>5</v>
      </c>
      <c r="Q859" s="11">
        <f>+VLOOKUP(M859,'Dimension descriptions'!K:M,2,FALSE)</f>
        <v>5678</v>
      </c>
      <c r="R859" s="33">
        <v>5678</v>
      </c>
      <c r="S859" s="11" t="str">
        <f>+VLOOKUP(R859,'Dimension descriptions'!K:M,3)</f>
        <v>Teacher and Student Success Program</v>
      </c>
      <c r="T859" s="3" t="str">
        <f t="shared" si="111"/>
        <v>N</v>
      </c>
      <c r="U859">
        <f>+VLOOKUP(R859,'FY21 P13 Allotment memo'!O:O,1,FALSE)</f>
        <v>5678</v>
      </c>
      <c r="V859"/>
      <c r="W859"/>
      <c r="X859"/>
      <c r="Y859"/>
      <c r="Z859"/>
    </row>
    <row r="860" spans="1:26">
      <c r="A860">
        <v>10</v>
      </c>
      <c r="B860" t="s">
        <v>1456</v>
      </c>
      <c r="C860" t="s">
        <v>1457</v>
      </c>
      <c r="D860">
        <v>91</v>
      </c>
      <c r="E860">
        <v>382.8</v>
      </c>
      <c r="F860">
        <v>0</v>
      </c>
      <c r="G860" s="2">
        <f t="shared" si="106"/>
        <v>382.8</v>
      </c>
      <c r="H860" s="3" t="str">
        <f t="shared" si="107"/>
        <v>10</v>
      </c>
      <c r="I860" s="3" t="str">
        <f t="shared" si="108"/>
        <v>104</v>
      </c>
      <c r="J860" s="3">
        <v>104</v>
      </c>
      <c r="K860" s="3" t="str">
        <f>+VLOOKUP(J860,'Dimension descriptions'!P:R,3,FALSE)</f>
        <v>Adams Elementary</v>
      </c>
      <c r="L860" s="3" t="str">
        <f t="shared" si="109"/>
        <v>5678</v>
      </c>
      <c r="M860" s="10">
        <v>5678</v>
      </c>
      <c r="N860" s="3" t="str">
        <f t="shared" si="104"/>
        <v>1000</v>
      </c>
      <c r="O860" s="3" t="str">
        <f t="shared" si="105"/>
        <v>610</v>
      </c>
      <c r="P860" s="3" t="str">
        <f t="shared" si="110"/>
        <v>6</v>
      </c>
      <c r="Q860" s="11">
        <f>+VLOOKUP(M860,'Dimension descriptions'!K:M,2,FALSE)</f>
        <v>5678</v>
      </c>
      <c r="R860" s="33">
        <v>5678</v>
      </c>
      <c r="S860" s="11" t="str">
        <f>+VLOOKUP(R860,'Dimension descriptions'!K:M,3)</f>
        <v>Teacher and Student Success Program</v>
      </c>
      <c r="T860" s="3" t="str">
        <f t="shared" si="111"/>
        <v>N</v>
      </c>
      <c r="U860">
        <f>+VLOOKUP(R860,'FY21 P13 Allotment memo'!O:O,1,FALSE)</f>
        <v>5678</v>
      </c>
      <c r="V860"/>
      <c r="W860"/>
      <c r="X860"/>
      <c r="Y860"/>
      <c r="Z860"/>
    </row>
    <row r="861" spans="1:26">
      <c r="A861">
        <v>10</v>
      </c>
      <c r="B861" t="s">
        <v>1458</v>
      </c>
      <c r="C861" t="s">
        <v>1459</v>
      </c>
      <c r="D861">
        <v>91</v>
      </c>
      <c r="E861">
        <v>0</v>
      </c>
      <c r="F861">
        <v>0</v>
      </c>
      <c r="G861" s="2">
        <f t="shared" si="106"/>
        <v>0</v>
      </c>
      <c r="H861" s="3" t="str">
        <f t="shared" si="107"/>
        <v>10</v>
      </c>
      <c r="I861" s="3" t="str">
        <f t="shared" si="108"/>
        <v>104</v>
      </c>
      <c r="J861" s="3">
        <v>104</v>
      </c>
      <c r="K861" s="3" t="str">
        <f>+VLOOKUP(J861,'Dimension descriptions'!P:R,3,FALSE)</f>
        <v>Adams Elementary</v>
      </c>
      <c r="L861" s="3" t="str">
        <f t="shared" si="109"/>
        <v>5801</v>
      </c>
      <c r="M861" s="10">
        <v>5801</v>
      </c>
      <c r="N861" s="3" t="str">
        <f t="shared" si="104"/>
        <v>1000</v>
      </c>
      <c r="O861" s="3" t="str">
        <f t="shared" si="105"/>
        <v>131</v>
      </c>
      <c r="P861" s="3" t="str">
        <f t="shared" si="110"/>
        <v>1</v>
      </c>
      <c r="Q861" s="11">
        <f>+VLOOKUP(M861,'Dimension descriptions'!K:M,2,FALSE)</f>
        <v>5807</v>
      </c>
      <c r="R861" s="33">
        <v>5807</v>
      </c>
      <c r="S861" s="11" t="str">
        <f>+VLOOKUP(R861,'Dimension descriptions'!K:M,3)</f>
        <v>TSSP</v>
      </c>
      <c r="T861" s="3" t="str">
        <f t="shared" si="111"/>
        <v>Y</v>
      </c>
      <c r="U861">
        <f>+VLOOKUP(R861,'FY21 P13 Allotment memo'!O:O,1,FALSE)</f>
        <v>5807</v>
      </c>
      <c r="V861"/>
      <c r="W861"/>
      <c r="X861"/>
      <c r="Y861"/>
      <c r="Z861"/>
    </row>
    <row r="862" spans="1:26">
      <c r="A862">
        <v>10</v>
      </c>
      <c r="B862" t="s">
        <v>1460</v>
      </c>
      <c r="C862" t="s">
        <v>1279</v>
      </c>
      <c r="D862">
        <v>91</v>
      </c>
      <c r="E862">
        <v>0</v>
      </c>
      <c r="F862">
        <v>0</v>
      </c>
      <c r="G862" s="2">
        <f t="shared" si="106"/>
        <v>0</v>
      </c>
      <c r="H862" s="3" t="str">
        <f t="shared" si="107"/>
        <v>10</v>
      </c>
      <c r="I862" s="3" t="str">
        <f t="shared" si="108"/>
        <v>104</v>
      </c>
      <c r="J862" s="3">
        <v>104</v>
      </c>
      <c r="K862" s="3" t="str">
        <f>+VLOOKUP(J862,'Dimension descriptions'!P:R,3,FALSE)</f>
        <v>Adams Elementary</v>
      </c>
      <c r="L862" s="3" t="str">
        <f t="shared" si="109"/>
        <v>5801</v>
      </c>
      <c r="M862" s="10">
        <v>5801</v>
      </c>
      <c r="N862" s="3" t="str">
        <f t="shared" si="104"/>
        <v>1000</v>
      </c>
      <c r="O862" s="3" t="str">
        <f t="shared" si="105"/>
        <v>210</v>
      </c>
      <c r="P862" s="3" t="str">
        <f t="shared" si="110"/>
        <v>2</v>
      </c>
      <c r="Q862" s="11">
        <f>+VLOOKUP(M862,'Dimension descriptions'!K:M,2,FALSE)</f>
        <v>5807</v>
      </c>
      <c r="R862" s="33">
        <v>5807</v>
      </c>
      <c r="S862" s="11" t="str">
        <f>+VLOOKUP(R862,'Dimension descriptions'!K:M,3)</f>
        <v>TSSP</v>
      </c>
      <c r="T862" s="3" t="str">
        <f t="shared" si="111"/>
        <v>Y</v>
      </c>
      <c r="U862">
        <f>+VLOOKUP(R862,'FY21 P13 Allotment memo'!O:O,1,FALSE)</f>
        <v>5807</v>
      </c>
      <c r="V862"/>
      <c r="W862"/>
      <c r="X862"/>
      <c r="Y862"/>
      <c r="Z862"/>
    </row>
    <row r="863" spans="1:26">
      <c r="A863">
        <v>10</v>
      </c>
      <c r="B863" t="s">
        <v>1461</v>
      </c>
      <c r="C863" t="s">
        <v>1246</v>
      </c>
      <c r="D863">
        <v>91</v>
      </c>
      <c r="E863">
        <v>0</v>
      </c>
      <c r="F863">
        <v>0</v>
      </c>
      <c r="G863" s="2">
        <f t="shared" si="106"/>
        <v>0</v>
      </c>
      <c r="H863" s="3" t="str">
        <f t="shared" si="107"/>
        <v>10</v>
      </c>
      <c r="I863" s="3" t="str">
        <f t="shared" si="108"/>
        <v>104</v>
      </c>
      <c r="J863" s="3">
        <v>104</v>
      </c>
      <c r="K863" s="3" t="str">
        <f>+VLOOKUP(J863,'Dimension descriptions'!P:R,3,FALSE)</f>
        <v>Adams Elementary</v>
      </c>
      <c r="L863" s="3" t="str">
        <f t="shared" si="109"/>
        <v>5801</v>
      </c>
      <c r="M863" s="10">
        <v>5801</v>
      </c>
      <c r="N863" s="3" t="str">
        <f t="shared" si="104"/>
        <v>1000</v>
      </c>
      <c r="O863" s="3" t="str">
        <f t="shared" si="105"/>
        <v>220</v>
      </c>
      <c r="P863" s="3" t="str">
        <f t="shared" si="110"/>
        <v>2</v>
      </c>
      <c r="Q863" s="11">
        <f>+VLOOKUP(M863,'Dimension descriptions'!K:M,2,FALSE)</f>
        <v>5807</v>
      </c>
      <c r="R863" s="33">
        <v>5807</v>
      </c>
      <c r="S863" s="11" t="str">
        <f>+VLOOKUP(R863,'Dimension descriptions'!K:M,3)</f>
        <v>TSSP</v>
      </c>
      <c r="T863" s="3" t="str">
        <f t="shared" si="111"/>
        <v>Y</v>
      </c>
      <c r="U863">
        <f>+VLOOKUP(R863,'FY21 P13 Allotment memo'!O:O,1,FALSE)</f>
        <v>5807</v>
      </c>
      <c r="V863"/>
      <c r="W863"/>
      <c r="X863"/>
      <c r="Y863"/>
      <c r="Z863"/>
    </row>
    <row r="864" spans="1:26">
      <c r="A864">
        <v>10</v>
      </c>
      <c r="B864" t="s">
        <v>1462</v>
      </c>
      <c r="C864" t="s">
        <v>1463</v>
      </c>
      <c r="D864">
        <v>91</v>
      </c>
      <c r="E864">
        <v>35152</v>
      </c>
      <c r="F864">
        <v>0</v>
      </c>
      <c r="G864" s="2">
        <f t="shared" si="106"/>
        <v>35152</v>
      </c>
      <c r="H864" s="3" t="str">
        <f t="shared" si="107"/>
        <v>10</v>
      </c>
      <c r="I864" s="3" t="str">
        <f t="shared" si="108"/>
        <v>104</v>
      </c>
      <c r="J864" s="3">
        <v>104</v>
      </c>
      <c r="K864" s="3" t="str">
        <f>+VLOOKUP(J864,'Dimension descriptions'!P:R,3,FALSE)</f>
        <v>Adams Elementary</v>
      </c>
      <c r="L864" s="3" t="str">
        <f t="shared" si="109"/>
        <v>5805</v>
      </c>
      <c r="M864" s="10">
        <v>5805</v>
      </c>
      <c r="N864" s="3" t="str">
        <f t="shared" si="104"/>
        <v>1000</v>
      </c>
      <c r="O864" s="3" t="str">
        <f t="shared" si="105"/>
        <v>131</v>
      </c>
      <c r="P864" s="3" t="str">
        <f t="shared" si="110"/>
        <v>1</v>
      </c>
      <c r="Q864" s="11">
        <f>+VLOOKUP(M864,'Dimension descriptions'!K:M,2,FALSE)</f>
        <v>5805</v>
      </c>
      <c r="R864" s="33">
        <v>5805</v>
      </c>
      <c r="S864" s="11" t="str">
        <f>+VLOOKUP(R864,'Dimension descriptions'!K:M,3)</f>
        <v>READING ACHIEVEMENT</v>
      </c>
      <c r="T864" s="3" t="str">
        <f t="shared" si="111"/>
        <v>N</v>
      </c>
      <c r="U864">
        <f>+VLOOKUP(R864,'FY21 P13 Allotment memo'!O:O,1,FALSE)</f>
        <v>5805</v>
      </c>
      <c r="V864"/>
      <c r="W864"/>
      <c r="X864"/>
      <c r="Y864"/>
      <c r="Z864"/>
    </row>
    <row r="865" spans="1:26">
      <c r="A865">
        <v>10</v>
      </c>
      <c r="B865" t="s">
        <v>1464</v>
      </c>
      <c r="C865" t="s">
        <v>1465</v>
      </c>
      <c r="D865">
        <v>91</v>
      </c>
      <c r="E865">
        <v>14515.79</v>
      </c>
      <c r="F865">
        <v>0</v>
      </c>
      <c r="G865" s="2">
        <f t="shared" si="106"/>
        <v>14515.79</v>
      </c>
      <c r="H865" s="3" t="str">
        <f t="shared" si="107"/>
        <v>10</v>
      </c>
      <c r="I865" s="3" t="str">
        <f t="shared" si="108"/>
        <v>104</v>
      </c>
      <c r="J865" s="3">
        <v>104</v>
      </c>
      <c r="K865" s="3" t="str">
        <f>+VLOOKUP(J865,'Dimension descriptions'!P:R,3,FALSE)</f>
        <v>Adams Elementary</v>
      </c>
      <c r="L865" s="3" t="str">
        <f t="shared" si="109"/>
        <v>5805</v>
      </c>
      <c r="M865" s="10">
        <v>5805</v>
      </c>
      <c r="N865" s="3" t="str">
        <f t="shared" si="104"/>
        <v>1000</v>
      </c>
      <c r="O865" s="3" t="str">
        <f t="shared" si="105"/>
        <v>161</v>
      </c>
      <c r="P865" s="3" t="str">
        <f t="shared" si="110"/>
        <v>1</v>
      </c>
      <c r="Q865" s="11">
        <f>+VLOOKUP(M865,'Dimension descriptions'!K:M,2,FALSE)</f>
        <v>5805</v>
      </c>
      <c r="R865" s="33">
        <v>5805</v>
      </c>
      <c r="S865" s="11" t="str">
        <f>+VLOOKUP(R865,'Dimension descriptions'!K:M,3)</f>
        <v>READING ACHIEVEMENT</v>
      </c>
      <c r="T865" s="3" t="str">
        <f t="shared" si="111"/>
        <v>N</v>
      </c>
      <c r="U865">
        <f>+VLOOKUP(R865,'FY21 P13 Allotment memo'!O:O,1,FALSE)</f>
        <v>5805</v>
      </c>
      <c r="V865"/>
      <c r="W865"/>
      <c r="X865"/>
      <c r="Y865"/>
      <c r="Z865"/>
    </row>
    <row r="866" spans="1:26">
      <c r="A866">
        <v>10</v>
      </c>
      <c r="B866" t="s">
        <v>1466</v>
      </c>
      <c r="C866" t="s">
        <v>1244</v>
      </c>
      <c r="D866">
        <v>91</v>
      </c>
      <c r="E866">
        <v>8560.41</v>
      </c>
      <c r="F866">
        <v>0</v>
      </c>
      <c r="G866" s="2">
        <f t="shared" si="106"/>
        <v>8560.41</v>
      </c>
      <c r="H866" s="3" t="str">
        <f t="shared" si="107"/>
        <v>10</v>
      </c>
      <c r="I866" s="3" t="str">
        <f t="shared" si="108"/>
        <v>104</v>
      </c>
      <c r="J866" s="3">
        <v>104</v>
      </c>
      <c r="K866" s="3" t="str">
        <f>+VLOOKUP(J866,'Dimension descriptions'!P:R,3,FALSE)</f>
        <v>Adams Elementary</v>
      </c>
      <c r="L866" s="3" t="str">
        <f t="shared" si="109"/>
        <v>5805</v>
      </c>
      <c r="M866" s="10">
        <v>5805</v>
      </c>
      <c r="N866" s="3" t="str">
        <f t="shared" si="104"/>
        <v>1000</v>
      </c>
      <c r="O866" s="3" t="str">
        <f t="shared" si="105"/>
        <v>210</v>
      </c>
      <c r="P866" s="3" t="str">
        <f t="shared" si="110"/>
        <v>2</v>
      </c>
      <c r="Q866" s="11">
        <f>+VLOOKUP(M866,'Dimension descriptions'!K:M,2,FALSE)</f>
        <v>5805</v>
      </c>
      <c r="R866" s="33">
        <v>5805</v>
      </c>
      <c r="S866" s="11" t="str">
        <f>+VLOOKUP(R866,'Dimension descriptions'!K:M,3)</f>
        <v>READING ACHIEVEMENT</v>
      </c>
      <c r="T866" s="3" t="str">
        <f t="shared" si="111"/>
        <v>N</v>
      </c>
      <c r="U866">
        <f>+VLOOKUP(R866,'FY21 P13 Allotment memo'!O:O,1,FALSE)</f>
        <v>5805</v>
      </c>
      <c r="V866"/>
      <c r="W866"/>
      <c r="X866"/>
      <c r="Y866"/>
      <c r="Z866"/>
    </row>
    <row r="867" spans="1:26">
      <c r="A867">
        <v>10</v>
      </c>
      <c r="B867" t="s">
        <v>1467</v>
      </c>
      <c r="C867" t="s">
        <v>1246</v>
      </c>
      <c r="D867">
        <v>91</v>
      </c>
      <c r="E867">
        <v>3799.55</v>
      </c>
      <c r="F867">
        <v>0</v>
      </c>
      <c r="G867" s="2">
        <f t="shared" si="106"/>
        <v>3799.55</v>
      </c>
      <c r="H867" s="3" t="str">
        <f t="shared" si="107"/>
        <v>10</v>
      </c>
      <c r="I867" s="3" t="str">
        <f t="shared" si="108"/>
        <v>104</v>
      </c>
      <c r="J867" s="3">
        <v>104</v>
      </c>
      <c r="K867" s="3" t="str">
        <f>+VLOOKUP(J867,'Dimension descriptions'!P:R,3,FALSE)</f>
        <v>Adams Elementary</v>
      </c>
      <c r="L867" s="3" t="str">
        <f t="shared" si="109"/>
        <v>5805</v>
      </c>
      <c r="M867" s="10">
        <v>5805</v>
      </c>
      <c r="N867" s="3" t="str">
        <f t="shared" si="104"/>
        <v>1000</v>
      </c>
      <c r="O867" s="3" t="str">
        <f t="shared" si="105"/>
        <v>220</v>
      </c>
      <c r="P867" s="3" t="str">
        <f t="shared" si="110"/>
        <v>2</v>
      </c>
      <c r="Q867" s="11">
        <f>+VLOOKUP(M867,'Dimension descriptions'!K:M,2,FALSE)</f>
        <v>5805</v>
      </c>
      <c r="R867" s="33">
        <v>5805</v>
      </c>
      <c r="S867" s="11" t="str">
        <f>+VLOOKUP(R867,'Dimension descriptions'!K:M,3)</f>
        <v>READING ACHIEVEMENT</v>
      </c>
      <c r="T867" s="3" t="str">
        <f t="shared" si="111"/>
        <v>N</v>
      </c>
      <c r="U867">
        <f>+VLOOKUP(R867,'FY21 P13 Allotment memo'!O:O,1,FALSE)</f>
        <v>5805</v>
      </c>
      <c r="V867"/>
      <c r="W867"/>
      <c r="X867"/>
      <c r="Y867"/>
      <c r="Z867"/>
    </row>
    <row r="868" spans="1:26">
      <c r="A868">
        <v>10</v>
      </c>
      <c r="B868" t="s">
        <v>1468</v>
      </c>
      <c r="C868" t="s">
        <v>1248</v>
      </c>
      <c r="D868">
        <v>91</v>
      </c>
      <c r="E868">
        <v>122.71</v>
      </c>
      <c r="F868">
        <v>0</v>
      </c>
      <c r="G868" s="2">
        <f t="shared" si="106"/>
        <v>122.71</v>
      </c>
      <c r="H868" s="3" t="str">
        <f t="shared" si="107"/>
        <v>10</v>
      </c>
      <c r="I868" s="3" t="str">
        <f t="shared" si="108"/>
        <v>104</v>
      </c>
      <c r="J868" s="3">
        <v>104</v>
      </c>
      <c r="K868" s="3" t="str">
        <f>+VLOOKUP(J868,'Dimension descriptions'!P:R,3,FALSE)</f>
        <v>Adams Elementary</v>
      </c>
      <c r="L868" s="3" t="str">
        <f t="shared" si="109"/>
        <v>5805</v>
      </c>
      <c r="M868" s="10">
        <v>5805</v>
      </c>
      <c r="N868" s="3" t="str">
        <f t="shared" si="104"/>
        <v>1000</v>
      </c>
      <c r="O868" s="3" t="str">
        <f t="shared" si="105"/>
        <v>241</v>
      </c>
      <c r="P868" s="3" t="str">
        <f t="shared" si="110"/>
        <v>2</v>
      </c>
      <c r="Q868" s="11">
        <f>+VLOOKUP(M868,'Dimension descriptions'!K:M,2,FALSE)</f>
        <v>5805</v>
      </c>
      <c r="R868" s="33">
        <v>5805</v>
      </c>
      <c r="S868" s="11" t="str">
        <f>+VLOOKUP(R868,'Dimension descriptions'!K:M,3)</f>
        <v>READING ACHIEVEMENT</v>
      </c>
      <c r="T868" s="3" t="str">
        <f t="shared" si="111"/>
        <v>N</v>
      </c>
      <c r="U868">
        <f>+VLOOKUP(R868,'FY21 P13 Allotment memo'!O:O,1,FALSE)</f>
        <v>5805</v>
      </c>
      <c r="V868"/>
      <c r="W868"/>
      <c r="X868"/>
      <c r="Y868"/>
      <c r="Z868"/>
    </row>
    <row r="869" spans="1:26">
      <c r="A869">
        <v>10</v>
      </c>
      <c r="B869" t="s">
        <v>1469</v>
      </c>
      <c r="C869" t="s">
        <v>1250</v>
      </c>
      <c r="D869">
        <v>91</v>
      </c>
      <c r="E869">
        <v>500</v>
      </c>
      <c r="F869">
        <v>0</v>
      </c>
      <c r="G869" s="2">
        <f t="shared" si="106"/>
        <v>500</v>
      </c>
      <c r="H869" s="3" t="str">
        <f t="shared" si="107"/>
        <v>10</v>
      </c>
      <c r="I869" s="3" t="str">
        <f t="shared" si="108"/>
        <v>104</v>
      </c>
      <c r="J869" s="3">
        <v>104</v>
      </c>
      <c r="K869" s="3" t="str">
        <f>+VLOOKUP(J869,'Dimension descriptions'!P:R,3,FALSE)</f>
        <v>Adams Elementary</v>
      </c>
      <c r="L869" s="3" t="str">
        <f t="shared" si="109"/>
        <v>5805</v>
      </c>
      <c r="M869" s="10">
        <v>5805</v>
      </c>
      <c r="N869" s="3" t="str">
        <f t="shared" si="104"/>
        <v>1000</v>
      </c>
      <c r="O869" s="3" t="str">
        <f t="shared" si="105"/>
        <v>245</v>
      </c>
      <c r="P869" s="3" t="str">
        <f t="shared" si="110"/>
        <v>2</v>
      </c>
      <c r="Q869" s="11">
        <f>+VLOOKUP(M869,'Dimension descriptions'!K:M,2,FALSE)</f>
        <v>5805</v>
      </c>
      <c r="R869" s="33">
        <v>5805</v>
      </c>
      <c r="S869" s="11" t="str">
        <f>+VLOOKUP(R869,'Dimension descriptions'!K:M,3)</f>
        <v>READING ACHIEVEMENT</v>
      </c>
      <c r="T869" s="3" t="str">
        <f t="shared" si="111"/>
        <v>N</v>
      </c>
      <c r="U869">
        <f>+VLOOKUP(R869,'FY21 P13 Allotment memo'!O:O,1,FALSE)</f>
        <v>5805</v>
      </c>
      <c r="V869"/>
      <c r="W869"/>
      <c r="X869"/>
      <c r="Y869"/>
      <c r="Z869"/>
    </row>
    <row r="870" spans="1:26">
      <c r="A870">
        <v>10</v>
      </c>
      <c r="B870" t="s">
        <v>1470</v>
      </c>
      <c r="C870" t="s">
        <v>1268</v>
      </c>
      <c r="D870">
        <v>91</v>
      </c>
      <c r="E870">
        <v>0</v>
      </c>
      <c r="F870">
        <v>0</v>
      </c>
      <c r="G870" s="2">
        <f t="shared" si="106"/>
        <v>0</v>
      </c>
      <c r="H870" s="3" t="str">
        <f t="shared" si="107"/>
        <v>10</v>
      </c>
      <c r="I870" s="3" t="str">
        <f t="shared" si="108"/>
        <v>104</v>
      </c>
      <c r="J870" s="3">
        <v>104</v>
      </c>
      <c r="K870" s="3" t="str">
        <f>+VLOOKUP(J870,'Dimension descriptions'!P:R,3,FALSE)</f>
        <v>Adams Elementary</v>
      </c>
      <c r="L870" s="3" t="str">
        <f t="shared" si="109"/>
        <v>5805</v>
      </c>
      <c r="M870" s="10">
        <v>5805</v>
      </c>
      <c r="N870" s="3" t="str">
        <f t="shared" si="104"/>
        <v>1000</v>
      </c>
      <c r="O870" s="3" t="str">
        <f t="shared" si="105"/>
        <v>610</v>
      </c>
      <c r="P870" s="3" t="str">
        <f t="shared" si="110"/>
        <v>6</v>
      </c>
      <c r="Q870" s="11">
        <f>+VLOOKUP(M870,'Dimension descriptions'!K:M,2,FALSE)</f>
        <v>5805</v>
      </c>
      <c r="R870" s="33">
        <v>5805</v>
      </c>
      <c r="S870" s="11" t="str">
        <f>+VLOOKUP(R870,'Dimension descriptions'!K:M,3)</f>
        <v>READING ACHIEVEMENT</v>
      </c>
      <c r="T870" s="3" t="str">
        <f t="shared" si="111"/>
        <v>N</v>
      </c>
      <c r="U870">
        <f>+VLOOKUP(R870,'FY21 P13 Allotment memo'!O:O,1,FALSE)</f>
        <v>5805</v>
      </c>
      <c r="V870"/>
      <c r="W870"/>
      <c r="X870"/>
      <c r="Y870"/>
      <c r="Z870"/>
    </row>
    <row r="871" spans="1:26">
      <c r="A871">
        <v>10</v>
      </c>
      <c r="B871" t="s">
        <v>1471</v>
      </c>
      <c r="C871" t="s">
        <v>1472</v>
      </c>
      <c r="D871">
        <v>91</v>
      </c>
      <c r="E871">
        <v>4100</v>
      </c>
      <c r="F871">
        <v>0</v>
      </c>
      <c r="G871" s="2">
        <f t="shared" si="106"/>
        <v>4100</v>
      </c>
      <c r="H871" s="3" t="str">
        <f t="shared" si="107"/>
        <v>10</v>
      </c>
      <c r="I871" s="3" t="str">
        <f t="shared" si="108"/>
        <v>104</v>
      </c>
      <c r="J871" s="3">
        <v>104</v>
      </c>
      <c r="K871" s="3" t="str">
        <f>+VLOOKUP(J871,'Dimension descriptions'!P:R,3,FALSE)</f>
        <v>Adams Elementary</v>
      </c>
      <c r="L871" s="3" t="str">
        <f t="shared" si="109"/>
        <v>5807</v>
      </c>
      <c r="M871" s="10">
        <v>5807</v>
      </c>
      <c r="N871" s="3" t="str">
        <f t="shared" si="104"/>
        <v>1000</v>
      </c>
      <c r="O871" s="3" t="str">
        <f t="shared" si="105"/>
        <v>131</v>
      </c>
      <c r="P871" s="3" t="str">
        <f t="shared" si="110"/>
        <v>1</v>
      </c>
      <c r="Q871" s="11">
        <f>+VLOOKUP(M871,'Dimension descriptions'!K:M,2,FALSE)</f>
        <v>5807</v>
      </c>
      <c r="R871" s="33">
        <v>5807</v>
      </c>
      <c r="S871" s="11" t="str">
        <f>+VLOOKUP(R871,'Dimension descriptions'!K:M,3)</f>
        <v>TSSP</v>
      </c>
      <c r="T871" s="3" t="str">
        <f t="shared" si="111"/>
        <v>N</v>
      </c>
      <c r="U871">
        <f>+VLOOKUP(R871,'FY21 P13 Allotment memo'!O:O,1,FALSE)</f>
        <v>5807</v>
      </c>
      <c r="V871"/>
      <c r="W871"/>
      <c r="X871"/>
      <c r="Y871"/>
      <c r="Z871"/>
    </row>
    <row r="872" spans="1:26">
      <c r="A872">
        <v>10</v>
      </c>
      <c r="B872" t="s">
        <v>1473</v>
      </c>
      <c r="C872" t="s">
        <v>1474</v>
      </c>
      <c r="D872">
        <v>91</v>
      </c>
      <c r="E872">
        <v>242</v>
      </c>
      <c r="F872">
        <v>0</v>
      </c>
      <c r="G872" s="2">
        <f t="shared" si="106"/>
        <v>242</v>
      </c>
      <c r="H872" s="3" t="str">
        <f t="shared" si="107"/>
        <v>10</v>
      </c>
      <c r="I872" s="3" t="str">
        <f t="shared" si="108"/>
        <v>104</v>
      </c>
      <c r="J872" s="3">
        <v>104</v>
      </c>
      <c r="K872" s="3" t="str">
        <f>+VLOOKUP(J872,'Dimension descriptions'!P:R,3,FALSE)</f>
        <v>Adams Elementary</v>
      </c>
      <c r="L872" s="3" t="str">
        <f t="shared" si="109"/>
        <v>5807</v>
      </c>
      <c r="M872" s="10">
        <v>5807</v>
      </c>
      <c r="N872" s="3" t="str">
        <f t="shared" si="104"/>
        <v>1000</v>
      </c>
      <c r="O872" s="3" t="str">
        <f t="shared" si="105"/>
        <v>149</v>
      </c>
      <c r="P872" s="3" t="str">
        <f t="shared" si="110"/>
        <v>1</v>
      </c>
      <c r="Q872" s="11">
        <f>+VLOOKUP(M872,'Dimension descriptions'!K:M,2,FALSE)</f>
        <v>5807</v>
      </c>
      <c r="R872" s="33">
        <v>5807</v>
      </c>
      <c r="S872" s="11" t="str">
        <f>+VLOOKUP(R872,'Dimension descriptions'!K:M,3)</f>
        <v>TSSP</v>
      </c>
      <c r="T872" s="3" t="str">
        <f t="shared" si="111"/>
        <v>N</v>
      </c>
      <c r="U872">
        <f>+VLOOKUP(R872,'FY21 P13 Allotment memo'!O:O,1,FALSE)</f>
        <v>5807</v>
      </c>
      <c r="V872"/>
      <c r="W872"/>
      <c r="X872"/>
      <c r="Y872"/>
      <c r="Z872"/>
    </row>
    <row r="873" spans="1:26">
      <c r="A873">
        <v>10</v>
      </c>
      <c r="B873" t="s">
        <v>1475</v>
      </c>
      <c r="C873" t="s">
        <v>1476</v>
      </c>
      <c r="D873">
        <v>91</v>
      </c>
      <c r="E873">
        <v>1028.6199999999999</v>
      </c>
      <c r="F873">
        <v>0</v>
      </c>
      <c r="G873" s="2">
        <f t="shared" si="106"/>
        <v>1028.6199999999999</v>
      </c>
      <c r="H873" s="3" t="str">
        <f t="shared" si="107"/>
        <v>10</v>
      </c>
      <c r="I873" s="3" t="str">
        <f t="shared" si="108"/>
        <v>104</v>
      </c>
      <c r="J873" s="3">
        <v>104</v>
      </c>
      <c r="K873" s="3" t="str">
        <f>+VLOOKUP(J873,'Dimension descriptions'!P:R,3,FALSE)</f>
        <v>Adams Elementary</v>
      </c>
      <c r="L873" s="3" t="str">
        <f t="shared" si="109"/>
        <v>5807</v>
      </c>
      <c r="M873" s="10">
        <v>5807</v>
      </c>
      <c r="N873" s="3" t="str">
        <f t="shared" si="104"/>
        <v>1000</v>
      </c>
      <c r="O873" s="3" t="str">
        <f t="shared" si="105"/>
        <v>210</v>
      </c>
      <c r="P873" s="3" t="str">
        <f t="shared" si="110"/>
        <v>2</v>
      </c>
      <c r="Q873" s="11">
        <f>+VLOOKUP(M873,'Dimension descriptions'!K:M,2,FALSE)</f>
        <v>5807</v>
      </c>
      <c r="R873" s="33">
        <v>5807</v>
      </c>
      <c r="S873" s="11" t="str">
        <f>+VLOOKUP(R873,'Dimension descriptions'!K:M,3)</f>
        <v>TSSP</v>
      </c>
      <c r="T873" s="3" t="str">
        <f t="shared" si="111"/>
        <v>N</v>
      </c>
      <c r="U873">
        <f>+VLOOKUP(R873,'FY21 P13 Allotment memo'!O:O,1,FALSE)</f>
        <v>5807</v>
      </c>
      <c r="V873"/>
      <c r="W873"/>
      <c r="X873"/>
      <c r="Y873"/>
      <c r="Z873"/>
    </row>
    <row r="874" spans="1:26">
      <c r="A874">
        <v>10</v>
      </c>
      <c r="B874" t="s">
        <v>1477</v>
      </c>
      <c r="C874" t="s">
        <v>1246</v>
      </c>
      <c r="D874">
        <v>91</v>
      </c>
      <c r="E874">
        <v>330.47</v>
      </c>
      <c r="F874">
        <v>0</v>
      </c>
      <c r="G874" s="2">
        <f t="shared" si="106"/>
        <v>330.47</v>
      </c>
      <c r="H874" s="3" t="str">
        <f t="shared" si="107"/>
        <v>10</v>
      </c>
      <c r="I874" s="3" t="str">
        <f t="shared" si="108"/>
        <v>104</v>
      </c>
      <c r="J874" s="3">
        <v>104</v>
      </c>
      <c r="K874" s="3" t="str">
        <f>+VLOOKUP(J874,'Dimension descriptions'!P:R,3,FALSE)</f>
        <v>Adams Elementary</v>
      </c>
      <c r="L874" s="3" t="str">
        <f t="shared" si="109"/>
        <v>5807</v>
      </c>
      <c r="M874" s="10">
        <v>5807</v>
      </c>
      <c r="N874" s="3" t="str">
        <f t="shared" si="104"/>
        <v>1000</v>
      </c>
      <c r="O874" s="3" t="str">
        <f t="shared" si="105"/>
        <v>220</v>
      </c>
      <c r="P874" s="3" t="str">
        <f t="shared" si="110"/>
        <v>2</v>
      </c>
      <c r="Q874" s="11">
        <f>+VLOOKUP(M874,'Dimension descriptions'!K:M,2,FALSE)</f>
        <v>5807</v>
      </c>
      <c r="R874" s="33">
        <v>5807</v>
      </c>
      <c r="S874" s="11" t="str">
        <f>+VLOOKUP(R874,'Dimension descriptions'!K:M,3)</f>
        <v>TSSP</v>
      </c>
      <c r="T874" s="3" t="str">
        <f t="shared" si="111"/>
        <v>N</v>
      </c>
      <c r="U874">
        <f>+VLOOKUP(R874,'FY21 P13 Allotment memo'!O:O,1,FALSE)</f>
        <v>5807</v>
      </c>
      <c r="V874"/>
      <c r="W874"/>
      <c r="X874"/>
      <c r="Y874"/>
      <c r="Z874"/>
    </row>
    <row r="875" spans="1:26">
      <c r="A875">
        <v>10</v>
      </c>
      <c r="B875" t="s">
        <v>1478</v>
      </c>
      <c r="C875" t="s">
        <v>1248</v>
      </c>
      <c r="D875">
        <v>91</v>
      </c>
      <c r="E875">
        <v>1.1399999999999999</v>
      </c>
      <c r="F875">
        <v>0</v>
      </c>
      <c r="G875" s="2">
        <f t="shared" si="106"/>
        <v>1.1399999999999999</v>
      </c>
      <c r="H875" s="3" t="str">
        <f t="shared" si="107"/>
        <v>10</v>
      </c>
      <c r="I875" s="3" t="str">
        <f t="shared" si="108"/>
        <v>104</v>
      </c>
      <c r="J875" s="3">
        <v>104</v>
      </c>
      <c r="K875" s="3" t="str">
        <f>+VLOOKUP(J875,'Dimension descriptions'!P:R,3,FALSE)</f>
        <v>Adams Elementary</v>
      </c>
      <c r="L875" s="3" t="str">
        <f t="shared" si="109"/>
        <v>5807</v>
      </c>
      <c r="M875" s="10">
        <v>5807</v>
      </c>
      <c r="N875" s="3" t="str">
        <f t="shared" si="104"/>
        <v>1000</v>
      </c>
      <c r="O875" s="3" t="str">
        <f t="shared" si="105"/>
        <v>241</v>
      </c>
      <c r="P875" s="3" t="str">
        <f t="shared" si="110"/>
        <v>2</v>
      </c>
      <c r="Q875" s="11">
        <f>+VLOOKUP(M875,'Dimension descriptions'!K:M,2,FALSE)</f>
        <v>5807</v>
      </c>
      <c r="R875" s="33">
        <v>5807</v>
      </c>
      <c r="S875" s="11" t="str">
        <f>+VLOOKUP(R875,'Dimension descriptions'!K:M,3)</f>
        <v>TSSP</v>
      </c>
      <c r="T875" s="3" t="str">
        <f t="shared" si="111"/>
        <v>N</v>
      </c>
      <c r="U875">
        <f>+VLOOKUP(R875,'FY21 P13 Allotment memo'!O:O,1,FALSE)</f>
        <v>5807</v>
      </c>
      <c r="V875"/>
      <c r="W875"/>
      <c r="X875"/>
      <c r="Y875"/>
      <c r="Z875"/>
    </row>
    <row r="876" spans="1:26">
      <c r="A876">
        <v>10</v>
      </c>
      <c r="B876" t="s">
        <v>1479</v>
      </c>
      <c r="C876" t="s">
        <v>1293</v>
      </c>
      <c r="D876">
        <v>91</v>
      </c>
      <c r="E876">
        <v>384.91</v>
      </c>
      <c r="F876">
        <v>0</v>
      </c>
      <c r="G876" s="2">
        <f t="shared" si="106"/>
        <v>384.91</v>
      </c>
      <c r="H876" s="3" t="str">
        <f t="shared" si="107"/>
        <v>10</v>
      </c>
      <c r="I876" s="3" t="str">
        <f t="shared" si="108"/>
        <v>104</v>
      </c>
      <c r="J876" s="3">
        <v>104</v>
      </c>
      <c r="K876" s="3" t="str">
        <f>+VLOOKUP(J876,'Dimension descriptions'!P:R,3,FALSE)</f>
        <v>Adams Elementary</v>
      </c>
      <c r="L876" s="3" t="str">
        <f t="shared" si="109"/>
        <v>5810</v>
      </c>
      <c r="M876" s="10">
        <v>5810</v>
      </c>
      <c r="N876" s="3" t="str">
        <f t="shared" si="104"/>
        <v>2220</v>
      </c>
      <c r="O876" s="3" t="str">
        <f t="shared" si="105"/>
        <v>644</v>
      </c>
      <c r="P876" s="3" t="str">
        <f t="shared" si="110"/>
        <v>6</v>
      </c>
      <c r="Q876" s="11">
        <f>+VLOOKUP(M876,'Dimension descriptions'!K:M,2,FALSE)</f>
        <v>5810</v>
      </c>
      <c r="R876" s="33">
        <v>5810</v>
      </c>
      <c r="S876" s="11" t="str">
        <f>+VLOOKUP(R876,'Dimension descriptions'!K:M,3)</f>
        <v>MEDIA SUPPLEMENTAL</v>
      </c>
      <c r="T876" s="3" t="str">
        <f t="shared" si="111"/>
        <v>N</v>
      </c>
      <c r="U876">
        <f>+VLOOKUP(R876,'FY21 P13 Allotment memo'!O:O,1,FALSE)</f>
        <v>5810</v>
      </c>
      <c r="V876"/>
      <c r="W876"/>
      <c r="X876"/>
      <c r="Y876"/>
      <c r="Z876"/>
    </row>
    <row r="877" spans="1:26">
      <c r="A877">
        <v>10</v>
      </c>
      <c r="B877" t="s">
        <v>1480</v>
      </c>
      <c r="C877" t="s">
        <v>1481</v>
      </c>
      <c r="D877">
        <v>91</v>
      </c>
      <c r="E877">
        <v>0</v>
      </c>
      <c r="F877">
        <v>0</v>
      </c>
      <c r="G877" s="2">
        <f t="shared" si="106"/>
        <v>0</v>
      </c>
      <c r="H877" s="3" t="str">
        <f t="shared" si="107"/>
        <v>10</v>
      </c>
      <c r="I877" s="3" t="str">
        <f t="shared" si="108"/>
        <v>104</v>
      </c>
      <c r="J877" s="3">
        <v>104</v>
      </c>
      <c r="K877" s="3" t="str">
        <f>+VLOOKUP(J877,'Dimension descriptions'!P:R,3,FALSE)</f>
        <v>Adams Elementary</v>
      </c>
      <c r="L877" s="3" t="str">
        <f t="shared" si="109"/>
        <v>5816</v>
      </c>
      <c r="M877" s="10">
        <v>5816</v>
      </c>
      <c r="N877" s="3" t="str">
        <f t="shared" si="104"/>
        <v>1000</v>
      </c>
      <c r="O877" s="3" t="str">
        <f t="shared" si="105"/>
        <v>330</v>
      </c>
      <c r="P877" s="3" t="str">
        <f t="shared" si="110"/>
        <v>3</v>
      </c>
      <c r="Q877" s="11">
        <f>+VLOOKUP(M877,'Dimension descriptions'!K:M,2,FALSE)</f>
        <v>5816</v>
      </c>
      <c r="R877" s="33">
        <v>5816</v>
      </c>
      <c r="S877" s="11" t="str">
        <f>+VLOOKUP(R877,'Dimension descriptions'!K:M,3)</f>
        <v>HB 162 TEXTBOOKS</v>
      </c>
      <c r="T877" s="3" t="str">
        <f t="shared" si="111"/>
        <v>N</v>
      </c>
      <c r="U877" t="e">
        <f>+VLOOKUP(R877,'FY21 P13 Allotment memo'!O:O,1,FALSE)</f>
        <v>#N/A</v>
      </c>
      <c r="V877"/>
      <c r="W877"/>
      <c r="X877"/>
      <c r="Y877"/>
      <c r="Z877"/>
    </row>
    <row r="878" spans="1:26">
      <c r="A878">
        <v>10</v>
      </c>
      <c r="B878" t="s">
        <v>1482</v>
      </c>
      <c r="C878" t="s">
        <v>1483</v>
      </c>
      <c r="D878">
        <v>91</v>
      </c>
      <c r="E878">
        <v>0</v>
      </c>
      <c r="F878">
        <v>0</v>
      </c>
      <c r="G878" s="2">
        <f t="shared" si="106"/>
        <v>0</v>
      </c>
      <c r="H878" s="3" t="str">
        <f t="shared" si="107"/>
        <v>10</v>
      </c>
      <c r="I878" s="3" t="str">
        <f t="shared" si="108"/>
        <v>104</v>
      </c>
      <c r="J878" s="3">
        <v>104</v>
      </c>
      <c r="K878" s="3" t="str">
        <f>+VLOOKUP(J878,'Dimension descriptions'!P:R,3,FALSE)</f>
        <v>Adams Elementary</v>
      </c>
      <c r="L878" s="3" t="str">
        <f t="shared" si="109"/>
        <v>5816</v>
      </c>
      <c r="M878" s="10">
        <v>5816</v>
      </c>
      <c r="N878" s="3" t="str">
        <f t="shared" si="104"/>
        <v>1000</v>
      </c>
      <c r="O878" s="3" t="str">
        <f t="shared" si="105"/>
        <v>341</v>
      </c>
      <c r="P878" s="3" t="str">
        <f t="shared" si="110"/>
        <v>3</v>
      </c>
      <c r="Q878" s="11">
        <f>+VLOOKUP(M878,'Dimension descriptions'!K:M,2,FALSE)</f>
        <v>5816</v>
      </c>
      <c r="R878" s="33">
        <v>5816</v>
      </c>
      <c r="S878" s="11" t="str">
        <f>+VLOOKUP(R878,'Dimension descriptions'!K:M,3)</f>
        <v>HB 162 TEXTBOOKS</v>
      </c>
      <c r="T878" s="3" t="str">
        <f t="shared" si="111"/>
        <v>N</v>
      </c>
      <c r="U878" t="e">
        <f>+VLOOKUP(R878,'FY21 P13 Allotment memo'!O:O,1,FALSE)</f>
        <v>#N/A</v>
      </c>
      <c r="V878"/>
      <c r="W878"/>
      <c r="X878"/>
      <c r="Y878"/>
      <c r="Z878"/>
    </row>
    <row r="879" spans="1:26">
      <c r="A879">
        <v>10</v>
      </c>
      <c r="B879" t="s">
        <v>1484</v>
      </c>
      <c r="C879" t="s">
        <v>1485</v>
      </c>
      <c r="D879">
        <v>91</v>
      </c>
      <c r="E879">
        <v>0</v>
      </c>
      <c r="F879">
        <v>0</v>
      </c>
      <c r="G879" s="2">
        <f t="shared" si="106"/>
        <v>0</v>
      </c>
      <c r="H879" s="3" t="str">
        <f t="shared" si="107"/>
        <v>10</v>
      </c>
      <c r="I879" s="3" t="str">
        <f t="shared" si="108"/>
        <v>104</v>
      </c>
      <c r="J879" s="3">
        <v>104</v>
      </c>
      <c r="K879" s="3" t="str">
        <f>+VLOOKUP(J879,'Dimension descriptions'!P:R,3,FALSE)</f>
        <v>Adams Elementary</v>
      </c>
      <c r="L879" s="3" t="str">
        <f t="shared" si="109"/>
        <v>5816</v>
      </c>
      <c r="M879" s="10">
        <v>5816</v>
      </c>
      <c r="N879" s="3" t="str">
        <f t="shared" si="104"/>
        <v>1000</v>
      </c>
      <c r="O879" s="3" t="str">
        <f t="shared" si="105"/>
        <v>610</v>
      </c>
      <c r="P879" s="3" t="str">
        <f t="shared" si="110"/>
        <v>6</v>
      </c>
      <c r="Q879" s="11">
        <f>+VLOOKUP(M879,'Dimension descriptions'!K:M,2,FALSE)</f>
        <v>5816</v>
      </c>
      <c r="R879" s="33">
        <v>5816</v>
      </c>
      <c r="S879" s="11" t="str">
        <f>+VLOOKUP(R879,'Dimension descriptions'!K:M,3)</f>
        <v>HB 162 TEXTBOOKS</v>
      </c>
      <c r="T879" s="3" t="str">
        <f t="shared" si="111"/>
        <v>N</v>
      </c>
      <c r="U879" t="e">
        <f>+VLOOKUP(R879,'FY21 P13 Allotment memo'!O:O,1,FALSE)</f>
        <v>#N/A</v>
      </c>
      <c r="V879"/>
      <c r="W879"/>
      <c r="X879"/>
      <c r="Y879"/>
      <c r="Z879"/>
    </row>
    <row r="880" spans="1:26">
      <c r="A880">
        <v>10</v>
      </c>
      <c r="B880" t="s">
        <v>1486</v>
      </c>
      <c r="C880" t="s">
        <v>1487</v>
      </c>
      <c r="D880">
        <v>91</v>
      </c>
      <c r="E880">
        <v>0</v>
      </c>
      <c r="F880">
        <v>0</v>
      </c>
      <c r="G880" s="2">
        <f t="shared" si="106"/>
        <v>0</v>
      </c>
      <c r="H880" s="3" t="str">
        <f t="shared" si="107"/>
        <v>10</v>
      </c>
      <c r="I880" s="3" t="str">
        <f t="shared" si="108"/>
        <v>104</v>
      </c>
      <c r="J880" s="3">
        <v>104</v>
      </c>
      <c r="K880" s="3" t="str">
        <f>+VLOOKUP(J880,'Dimension descriptions'!P:R,3,FALSE)</f>
        <v>Adams Elementary</v>
      </c>
      <c r="L880" s="3" t="str">
        <f t="shared" si="109"/>
        <v>5816</v>
      </c>
      <c r="M880" s="10">
        <v>5816</v>
      </c>
      <c r="N880" s="3" t="str">
        <f t="shared" si="104"/>
        <v>2650</v>
      </c>
      <c r="O880" s="3" t="str">
        <f t="shared" si="105"/>
        <v>626</v>
      </c>
      <c r="P880" s="3" t="str">
        <f t="shared" si="110"/>
        <v>6</v>
      </c>
      <c r="Q880" s="11">
        <f>+VLOOKUP(M880,'Dimension descriptions'!K:M,2,FALSE)</f>
        <v>5816</v>
      </c>
      <c r="R880" s="33">
        <v>5816</v>
      </c>
      <c r="S880" s="11" t="str">
        <f>+VLOOKUP(R880,'Dimension descriptions'!K:M,3)</f>
        <v>HB 162 TEXTBOOKS</v>
      </c>
      <c r="T880" s="3" t="str">
        <f t="shared" si="111"/>
        <v>N</v>
      </c>
      <c r="U880" t="e">
        <f>+VLOOKUP(R880,'FY21 P13 Allotment memo'!O:O,1,FALSE)</f>
        <v>#N/A</v>
      </c>
      <c r="V880"/>
      <c r="W880"/>
      <c r="X880"/>
      <c r="Y880"/>
      <c r="Z880"/>
    </row>
    <row r="881" spans="1:26">
      <c r="A881">
        <v>10</v>
      </c>
      <c r="B881" t="s">
        <v>1488</v>
      </c>
      <c r="C881" t="s">
        <v>1252</v>
      </c>
      <c r="D881">
        <v>91</v>
      </c>
      <c r="E881">
        <v>0</v>
      </c>
      <c r="F881">
        <v>0</v>
      </c>
      <c r="G881" s="2">
        <f t="shared" si="106"/>
        <v>0</v>
      </c>
      <c r="H881" s="3" t="str">
        <f t="shared" si="107"/>
        <v>10</v>
      </c>
      <c r="I881" s="3" t="str">
        <f t="shared" si="108"/>
        <v>104</v>
      </c>
      <c r="J881" s="3">
        <v>104</v>
      </c>
      <c r="K881" s="3" t="str">
        <f>+VLOOKUP(J881,'Dimension descriptions'!P:R,3,FALSE)</f>
        <v>Adams Elementary</v>
      </c>
      <c r="L881" s="3" t="str">
        <f t="shared" si="109"/>
        <v>5861</v>
      </c>
      <c r="M881" s="10">
        <v>5861</v>
      </c>
      <c r="N881" s="3" t="str">
        <f t="shared" si="104"/>
        <v>1000</v>
      </c>
      <c r="O881" s="3" t="str">
        <f t="shared" si="105"/>
        <v>270</v>
      </c>
      <c r="P881" s="3" t="str">
        <f t="shared" si="110"/>
        <v>2</v>
      </c>
      <c r="Q881" s="11">
        <f>+VLOOKUP(M881,'Dimension descriptions'!K:M,2,FALSE)</f>
        <v>5861</v>
      </c>
      <c r="R881" s="33">
        <v>5861</v>
      </c>
      <c r="S881" s="11" t="str">
        <f>+VLOOKUP(R881,'Dimension descriptions'!K:M,3)</f>
        <v>MATH &amp; SCIENCE TSSP</v>
      </c>
      <c r="T881" s="3" t="str">
        <f t="shared" si="111"/>
        <v>N</v>
      </c>
      <c r="U881" t="e">
        <f>+VLOOKUP(R881,'FY21 P13 Allotment memo'!O:O,1,FALSE)</f>
        <v>#N/A</v>
      </c>
      <c r="V881"/>
      <c r="W881"/>
      <c r="X881"/>
      <c r="Y881"/>
      <c r="Z881"/>
    </row>
    <row r="882" spans="1:26">
      <c r="A882">
        <v>10</v>
      </c>
      <c r="B882" t="s">
        <v>1489</v>
      </c>
      <c r="C882" t="s">
        <v>1268</v>
      </c>
      <c r="D882">
        <v>91</v>
      </c>
      <c r="E882">
        <v>0</v>
      </c>
      <c r="F882">
        <v>0</v>
      </c>
      <c r="G882" s="2">
        <f t="shared" si="106"/>
        <v>0</v>
      </c>
      <c r="H882" s="3" t="str">
        <f t="shared" si="107"/>
        <v>10</v>
      </c>
      <c r="I882" s="3" t="str">
        <f t="shared" si="108"/>
        <v>104</v>
      </c>
      <c r="J882" s="3">
        <v>104</v>
      </c>
      <c r="K882" s="3" t="str">
        <f>+VLOOKUP(J882,'Dimension descriptions'!P:R,3,FALSE)</f>
        <v>Adams Elementary</v>
      </c>
      <c r="L882" s="3" t="str">
        <f t="shared" si="109"/>
        <v>5868</v>
      </c>
      <c r="M882" s="10">
        <v>5868</v>
      </c>
      <c r="N882" s="3" t="str">
        <f t="shared" si="104"/>
        <v>1000</v>
      </c>
      <c r="O882" s="3" t="str">
        <f t="shared" si="105"/>
        <v>610</v>
      </c>
      <c r="P882" s="3" t="str">
        <f t="shared" si="110"/>
        <v>6</v>
      </c>
      <c r="Q882" s="11">
        <f>+VLOOKUP(M882,'Dimension descriptions'!K:M,2,FALSE)</f>
        <v>5868</v>
      </c>
      <c r="R882" s="33">
        <v>5868</v>
      </c>
      <c r="S882" s="11" t="str">
        <f>+VLOOKUP(R882,'Dimension descriptions'!K:M,3)</f>
        <v>TEACHER MATERIALS &amp; SUPPLIES</v>
      </c>
      <c r="T882" s="3" t="str">
        <f t="shared" si="111"/>
        <v>N</v>
      </c>
      <c r="U882">
        <f>+VLOOKUP(R882,'FY21 P13 Allotment memo'!O:O,1,FALSE)</f>
        <v>5868</v>
      </c>
      <c r="V882"/>
      <c r="W882"/>
      <c r="X882"/>
      <c r="Y882"/>
      <c r="Z882"/>
    </row>
    <row r="883" spans="1:26">
      <c r="A883">
        <v>10</v>
      </c>
      <c r="B883" t="s">
        <v>1490</v>
      </c>
      <c r="C883" t="s">
        <v>1491</v>
      </c>
      <c r="D883">
        <v>91</v>
      </c>
      <c r="E883">
        <v>0</v>
      </c>
      <c r="F883">
        <v>0</v>
      </c>
      <c r="G883" s="2">
        <f t="shared" si="106"/>
        <v>0</v>
      </c>
      <c r="H883" s="3" t="str">
        <f t="shared" si="107"/>
        <v>10</v>
      </c>
      <c r="I883" s="3" t="str">
        <f t="shared" si="108"/>
        <v>104</v>
      </c>
      <c r="J883" s="3">
        <v>104</v>
      </c>
      <c r="K883" s="3" t="str">
        <f>+VLOOKUP(J883,'Dimension descriptions'!P:R,3,FALSE)</f>
        <v>Adams Elementary</v>
      </c>
      <c r="L883" s="3" t="str">
        <f t="shared" si="109"/>
        <v>5876</v>
      </c>
      <c r="M883" s="10">
        <v>5876</v>
      </c>
      <c r="N883" s="3" t="str">
        <f t="shared" si="104"/>
        <v>1000</v>
      </c>
      <c r="O883" s="3" t="str">
        <f t="shared" si="105"/>
        <v>131</v>
      </c>
      <c r="P883" s="3" t="str">
        <f t="shared" si="110"/>
        <v>1</v>
      </c>
      <c r="Q883" s="11">
        <f>+VLOOKUP(M883,'Dimension descriptions'!K:M,2,FALSE)</f>
        <v>5876</v>
      </c>
      <c r="R883" s="33">
        <v>5876</v>
      </c>
      <c r="S883" s="11" t="str">
        <f>+VLOOKUP(R883,'Dimension descriptions'!K:M,3)</f>
        <v>LEGISLATIVE SALARY ADJUSTMENT</v>
      </c>
      <c r="T883" s="3" t="str">
        <f t="shared" si="111"/>
        <v>N</v>
      </c>
      <c r="U883">
        <f>+VLOOKUP(R883,'FY21 P13 Allotment memo'!O:O,1,FALSE)</f>
        <v>5876</v>
      </c>
      <c r="V883"/>
      <c r="W883"/>
      <c r="X883"/>
      <c r="Y883"/>
      <c r="Z883"/>
    </row>
    <row r="884" spans="1:26">
      <c r="A884">
        <v>10</v>
      </c>
      <c r="B884" t="s">
        <v>1492</v>
      </c>
      <c r="C884" t="s">
        <v>1244</v>
      </c>
      <c r="D884">
        <v>91</v>
      </c>
      <c r="E884">
        <v>0</v>
      </c>
      <c r="F884">
        <v>0</v>
      </c>
      <c r="G884" s="2">
        <f t="shared" si="106"/>
        <v>0</v>
      </c>
      <c r="H884" s="3" t="str">
        <f t="shared" si="107"/>
        <v>10</v>
      </c>
      <c r="I884" s="3" t="str">
        <f t="shared" si="108"/>
        <v>104</v>
      </c>
      <c r="J884" s="3">
        <v>104</v>
      </c>
      <c r="K884" s="3" t="str">
        <f>+VLOOKUP(J884,'Dimension descriptions'!P:R,3,FALSE)</f>
        <v>Adams Elementary</v>
      </c>
      <c r="L884" s="3" t="str">
        <f t="shared" si="109"/>
        <v>5876</v>
      </c>
      <c r="M884" s="10">
        <v>5876</v>
      </c>
      <c r="N884" s="3" t="str">
        <f t="shared" si="104"/>
        <v>1000</v>
      </c>
      <c r="O884" s="3" t="str">
        <f t="shared" si="105"/>
        <v>210</v>
      </c>
      <c r="P884" s="3" t="str">
        <f t="shared" si="110"/>
        <v>2</v>
      </c>
      <c r="Q884" s="11">
        <f>+VLOOKUP(M884,'Dimension descriptions'!K:M,2,FALSE)</f>
        <v>5876</v>
      </c>
      <c r="R884" s="33">
        <v>5876</v>
      </c>
      <c r="S884" s="11" t="str">
        <f>+VLOOKUP(R884,'Dimension descriptions'!K:M,3)</f>
        <v>LEGISLATIVE SALARY ADJUSTMENT</v>
      </c>
      <c r="T884" s="3" t="str">
        <f t="shared" si="111"/>
        <v>N</v>
      </c>
      <c r="U884">
        <f>+VLOOKUP(R884,'FY21 P13 Allotment memo'!O:O,1,FALSE)</f>
        <v>5876</v>
      </c>
      <c r="V884"/>
      <c r="W884"/>
      <c r="X884"/>
      <c r="Y884"/>
      <c r="Z884"/>
    </row>
    <row r="885" spans="1:26">
      <c r="A885">
        <v>10</v>
      </c>
      <c r="B885" t="s">
        <v>1493</v>
      </c>
      <c r="C885" t="s">
        <v>1246</v>
      </c>
      <c r="D885">
        <v>91</v>
      </c>
      <c r="E885">
        <v>0</v>
      </c>
      <c r="F885">
        <v>0</v>
      </c>
      <c r="G885" s="2">
        <f t="shared" si="106"/>
        <v>0</v>
      </c>
      <c r="H885" s="3" t="str">
        <f t="shared" si="107"/>
        <v>10</v>
      </c>
      <c r="I885" s="3" t="str">
        <f t="shared" si="108"/>
        <v>104</v>
      </c>
      <c r="J885" s="3">
        <v>104</v>
      </c>
      <c r="K885" s="3" t="str">
        <f>+VLOOKUP(J885,'Dimension descriptions'!P:R,3,FALSE)</f>
        <v>Adams Elementary</v>
      </c>
      <c r="L885" s="3" t="str">
        <f t="shared" si="109"/>
        <v>5876</v>
      </c>
      <c r="M885" s="10">
        <v>5876</v>
      </c>
      <c r="N885" s="3" t="str">
        <f t="shared" si="104"/>
        <v>1000</v>
      </c>
      <c r="O885" s="3" t="str">
        <f t="shared" si="105"/>
        <v>220</v>
      </c>
      <c r="P885" s="3" t="str">
        <f t="shared" si="110"/>
        <v>2</v>
      </c>
      <c r="Q885" s="11">
        <f>+VLOOKUP(M885,'Dimension descriptions'!K:M,2,FALSE)</f>
        <v>5876</v>
      </c>
      <c r="R885" s="33">
        <v>5876</v>
      </c>
      <c r="S885" s="11" t="str">
        <f>+VLOOKUP(R885,'Dimension descriptions'!K:M,3)</f>
        <v>LEGISLATIVE SALARY ADJUSTMENT</v>
      </c>
      <c r="T885" s="3" t="str">
        <f t="shared" si="111"/>
        <v>N</v>
      </c>
      <c r="U885">
        <f>+VLOOKUP(R885,'FY21 P13 Allotment memo'!O:O,1,FALSE)</f>
        <v>5876</v>
      </c>
      <c r="V885"/>
      <c r="W885"/>
      <c r="X885"/>
      <c r="Y885"/>
      <c r="Z885"/>
    </row>
    <row r="886" spans="1:26">
      <c r="A886">
        <v>10</v>
      </c>
      <c r="B886" t="s">
        <v>1494</v>
      </c>
      <c r="C886" t="s">
        <v>1346</v>
      </c>
      <c r="D886">
        <v>91</v>
      </c>
      <c r="E886">
        <v>0</v>
      </c>
      <c r="F886">
        <v>0</v>
      </c>
      <c r="G886" s="2">
        <f t="shared" si="106"/>
        <v>0</v>
      </c>
      <c r="H886" s="3" t="str">
        <f t="shared" si="107"/>
        <v>10</v>
      </c>
      <c r="I886" s="3" t="str">
        <f t="shared" si="108"/>
        <v>104</v>
      </c>
      <c r="J886" s="3">
        <v>104</v>
      </c>
      <c r="K886" s="3" t="str">
        <f>+VLOOKUP(J886,'Dimension descriptions'!P:R,3,FALSE)</f>
        <v>Adams Elementary</v>
      </c>
      <c r="L886" s="3" t="str">
        <f t="shared" si="109"/>
        <v>5876</v>
      </c>
      <c r="M886" s="10">
        <v>5876</v>
      </c>
      <c r="N886" s="3" t="str">
        <f t="shared" si="104"/>
        <v>1000</v>
      </c>
      <c r="O886" s="3" t="str">
        <f t="shared" si="105"/>
        <v>241</v>
      </c>
      <c r="P886" s="3" t="str">
        <f t="shared" si="110"/>
        <v>2</v>
      </c>
      <c r="Q886" s="11">
        <f>+VLOOKUP(M886,'Dimension descriptions'!K:M,2,FALSE)</f>
        <v>5876</v>
      </c>
      <c r="R886" s="33">
        <v>5876</v>
      </c>
      <c r="S886" s="11" t="str">
        <f>+VLOOKUP(R886,'Dimension descriptions'!K:M,3)</f>
        <v>LEGISLATIVE SALARY ADJUSTMENT</v>
      </c>
      <c r="T886" s="3" t="str">
        <f t="shared" si="111"/>
        <v>N</v>
      </c>
      <c r="U886">
        <f>+VLOOKUP(R886,'FY21 P13 Allotment memo'!O:O,1,FALSE)</f>
        <v>5876</v>
      </c>
      <c r="V886"/>
      <c r="W886"/>
      <c r="X886"/>
      <c r="Y886"/>
      <c r="Z886"/>
    </row>
    <row r="887" spans="1:26">
      <c r="A887">
        <v>10</v>
      </c>
      <c r="B887" t="s">
        <v>1495</v>
      </c>
      <c r="C887" t="s">
        <v>1496</v>
      </c>
      <c r="D887">
        <v>91</v>
      </c>
      <c r="E887">
        <v>0</v>
      </c>
      <c r="F887">
        <v>0</v>
      </c>
      <c r="G887" s="2">
        <f t="shared" si="106"/>
        <v>0</v>
      </c>
      <c r="H887" s="3" t="str">
        <f t="shared" si="107"/>
        <v>10</v>
      </c>
      <c r="I887" s="3" t="str">
        <f t="shared" si="108"/>
        <v>104</v>
      </c>
      <c r="J887" s="3">
        <v>104</v>
      </c>
      <c r="K887" s="3" t="str">
        <f>+VLOOKUP(J887,'Dimension descriptions'!P:R,3,FALSE)</f>
        <v>Adams Elementary</v>
      </c>
      <c r="L887" s="3" t="str">
        <f t="shared" si="109"/>
        <v>5876</v>
      </c>
      <c r="M887" s="10">
        <v>5876</v>
      </c>
      <c r="N887" s="3" t="str">
        <f t="shared" si="104"/>
        <v>2150</v>
      </c>
      <c r="O887" s="3" t="str">
        <f t="shared" si="105"/>
        <v>199</v>
      </c>
      <c r="P887" s="3" t="str">
        <f t="shared" si="110"/>
        <v>1</v>
      </c>
      <c r="Q887" s="11">
        <f>+VLOOKUP(M887,'Dimension descriptions'!K:M,2,FALSE)</f>
        <v>5876</v>
      </c>
      <c r="R887" s="33">
        <v>5876</v>
      </c>
      <c r="S887" s="11" t="str">
        <f>+VLOOKUP(R887,'Dimension descriptions'!K:M,3)</f>
        <v>LEGISLATIVE SALARY ADJUSTMENT</v>
      </c>
      <c r="T887" s="3" t="str">
        <f t="shared" si="111"/>
        <v>N</v>
      </c>
      <c r="U887">
        <f>+VLOOKUP(R887,'FY21 P13 Allotment memo'!O:O,1,FALSE)</f>
        <v>5876</v>
      </c>
      <c r="V887"/>
      <c r="W887"/>
      <c r="X887"/>
      <c r="Y887"/>
      <c r="Z887"/>
    </row>
    <row r="888" spans="1:26">
      <c r="A888">
        <v>10</v>
      </c>
      <c r="B888" t="s">
        <v>1497</v>
      </c>
      <c r="C888" t="s">
        <v>1498</v>
      </c>
      <c r="D888">
        <v>91</v>
      </c>
      <c r="E888">
        <v>0</v>
      </c>
      <c r="F888">
        <v>0</v>
      </c>
      <c r="G888" s="2">
        <f t="shared" si="106"/>
        <v>0</v>
      </c>
      <c r="H888" s="3" t="str">
        <f t="shared" si="107"/>
        <v>10</v>
      </c>
      <c r="I888" s="3" t="str">
        <f t="shared" si="108"/>
        <v>104</v>
      </c>
      <c r="J888" s="3">
        <v>104</v>
      </c>
      <c r="K888" s="3" t="str">
        <f>+VLOOKUP(J888,'Dimension descriptions'!P:R,3,FALSE)</f>
        <v>Adams Elementary</v>
      </c>
      <c r="L888" s="3" t="str">
        <f t="shared" si="109"/>
        <v>5876</v>
      </c>
      <c r="M888" s="10">
        <v>5876</v>
      </c>
      <c r="N888" s="3" t="str">
        <f t="shared" si="104"/>
        <v>2150</v>
      </c>
      <c r="O888" s="3" t="str">
        <f t="shared" si="105"/>
        <v>210</v>
      </c>
      <c r="P888" s="3" t="str">
        <f t="shared" si="110"/>
        <v>2</v>
      </c>
      <c r="Q888" s="11">
        <f>+VLOOKUP(M888,'Dimension descriptions'!K:M,2,FALSE)</f>
        <v>5876</v>
      </c>
      <c r="R888" s="33">
        <v>5876</v>
      </c>
      <c r="S888" s="11" t="str">
        <f>+VLOOKUP(R888,'Dimension descriptions'!K:M,3)</f>
        <v>LEGISLATIVE SALARY ADJUSTMENT</v>
      </c>
      <c r="T888" s="3" t="str">
        <f t="shared" si="111"/>
        <v>N</v>
      </c>
      <c r="U888">
        <f>+VLOOKUP(R888,'FY21 P13 Allotment memo'!O:O,1,FALSE)</f>
        <v>5876</v>
      </c>
      <c r="V888"/>
      <c r="W888"/>
      <c r="X888"/>
      <c r="Y888"/>
      <c r="Z888"/>
    </row>
    <row r="889" spans="1:26">
      <c r="A889">
        <v>10</v>
      </c>
      <c r="B889" t="s">
        <v>1499</v>
      </c>
      <c r="C889" t="s">
        <v>1500</v>
      </c>
      <c r="D889">
        <v>91</v>
      </c>
      <c r="E889">
        <v>0</v>
      </c>
      <c r="F889">
        <v>0</v>
      </c>
      <c r="G889" s="2">
        <f t="shared" si="106"/>
        <v>0</v>
      </c>
      <c r="H889" s="3" t="str">
        <f t="shared" si="107"/>
        <v>10</v>
      </c>
      <c r="I889" s="3" t="str">
        <f t="shared" si="108"/>
        <v>104</v>
      </c>
      <c r="J889" s="3">
        <v>104</v>
      </c>
      <c r="K889" s="3" t="str">
        <f>+VLOOKUP(J889,'Dimension descriptions'!P:R,3,FALSE)</f>
        <v>Adams Elementary</v>
      </c>
      <c r="L889" s="3" t="str">
        <f t="shared" si="109"/>
        <v>5876</v>
      </c>
      <c r="M889" s="10">
        <v>5876</v>
      </c>
      <c r="N889" s="3" t="str">
        <f t="shared" si="104"/>
        <v>2150</v>
      </c>
      <c r="O889" s="3" t="str">
        <f t="shared" si="105"/>
        <v>220</v>
      </c>
      <c r="P889" s="3" t="str">
        <f t="shared" si="110"/>
        <v>2</v>
      </c>
      <c r="Q889" s="11">
        <f>+VLOOKUP(M889,'Dimension descriptions'!K:M,2,FALSE)</f>
        <v>5876</v>
      </c>
      <c r="R889" s="33">
        <v>5876</v>
      </c>
      <c r="S889" s="11" t="str">
        <f>+VLOOKUP(R889,'Dimension descriptions'!K:M,3)</f>
        <v>LEGISLATIVE SALARY ADJUSTMENT</v>
      </c>
      <c r="T889" s="3" t="str">
        <f t="shared" si="111"/>
        <v>N</v>
      </c>
      <c r="U889">
        <f>+VLOOKUP(R889,'FY21 P13 Allotment memo'!O:O,1,FALSE)</f>
        <v>5876</v>
      </c>
      <c r="V889"/>
      <c r="W889"/>
      <c r="X889"/>
      <c r="Y889"/>
      <c r="Z889"/>
    </row>
    <row r="890" spans="1:26">
      <c r="A890">
        <v>10</v>
      </c>
      <c r="B890" t="s">
        <v>1501</v>
      </c>
      <c r="C890" t="s">
        <v>1496</v>
      </c>
      <c r="D890">
        <v>91</v>
      </c>
      <c r="E890">
        <v>0</v>
      </c>
      <c r="F890">
        <v>0</v>
      </c>
      <c r="G890" s="2">
        <f t="shared" si="106"/>
        <v>0</v>
      </c>
      <c r="H890" s="3" t="str">
        <f t="shared" si="107"/>
        <v>10</v>
      </c>
      <c r="I890" s="3" t="str">
        <f t="shared" si="108"/>
        <v>104</v>
      </c>
      <c r="J890" s="3">
        <v>104</v>
      </c>
      <c r="K890" s="3" t="str">
        <f>+VLOOKUP(J890,'Dimension descriptions'!P:R,3,FALSE)</f>
        <v>Adams Elementary</v>
      </c>
      <c r="L890" s="3" t="str">
        <f t="shared" si="109"/>
        <v>5876</v>
      </c>
      <c r="M890" s="10">
        <v>5876</v>
      </c>
      <c r="N890" s="3" t="str">
        <f t="shared" si="104"/>
        <v>2400</v>
      </c>
      <c r="O890" s="3" t="str">
        <f t="shared" si="105"/>
        <v>121</v>
      </c>
      <c r="P890" s="3" t="str">
        <f t="shared" si="110"/>
        <v>1</v>
      </c>
      <c r="Q890" s="11">
        <f>+VLOOKUP(M890,'Dimension descriptions'!K:M,2,FALSE)</f>
        <v>5876</v>
      </c>
      <c r="R890" s="33">
        <v>5876</v>
      </c>
      <c r="S890" s="11" t="str">
        <f>+VLOOKUP(R890,'Dimension descriptions'!K:M,3)</f>
        <v>LEGISLATIVE SALARY ADJUSTMENT</v>
      </c>
      <c r="T890" s="3" t="str">
        <f t="shared" si="111"/>
        <v>N</v>
      </c>
      <c r="U890">
        <f>+VLOOKUP(R890,'FY21 P13 Allotment memo'!O:O,1,FALSE)</f>
        <v>5876</v>
      </c>
      <c r="V890"/>
      <c r="W890"/>
      <c r="X890"/>
      <c r="Y890"/>
      <c r="Z890"/>
    </row>
    <row r="891" spans="1:26">
      <c r="A891">
        <v>10</v>
      </c>
      <c r="B891" t="s">
        <v>1502</v>
      </c>
      <c r="C891" t="s">
        <v>1498</v>
      </c>
      <c r="D891">
        <v>91</v>
      </c>
      <c r="E891">
        <v>0</v>
      </c>
      <c r="F891">
        <v>0</v>
      </c>
      <c r="G891" s="2">
        <f t="shared" si="106"/>
        <v>0</v>
      </c>
      <c r="H891" s="3" t="str">
        <f t="shared" si="107"/>
        <v>10</v>
      </c>
      <c r="I891" s="3" t="str">
        <f t="shared" si="108"/>
        <v>104</v>
      </c>
      <c r="J891" s="3">
        <v>104</v>
      </c>
      <c r="K891" s="3" t="str">
        <f>+VLOOKUP(J891,'Dimension descriptions'!P:R,3,FALSE)</f>
        <v>Adams Elementary</v>
      </c>
      <c r="L891" s="3" t="str">
        <f t="shared" si="109"/>
        <v>5876</v>
      </c>
      <c r="M891" s="10">
        <v>5876</v>
      </c>
      <c r="N891" s="3" t="str">
        <f t="shared" si="104"/>
        <v>2400</v>
      </c>
      <c r="O891" s="3" t="str">
        <f t="shared" si="105"/>
        <v>210</v>
      </c>
      <c r="P891" s="3" t="str">
        <f t="shared" si="110"/>
        <v>2</v>
      </c>
      <c r="Q891" s="11">
        <f>+VLOOKUP(M891,'Dimension descriptions'!K:M,2,FALSE)</f>
        <v>5876</v>
      </c>
      <c r="R891" s="33">
        <v>5876</v>
      </c>
      <c r="S891" s="11" t="str">
        <f>+VLOOKUP(R891,'Dimension descriptions'!K:M,3)</f>
        <v>LEGISLATIVE SALARY ADJUSTMENT</v>
      </c>
      <c r="T891" s="3" t="str">
        <f t="shared" si="111"/>
        <v>N</v>
      </c>
      <c r="U891">
        <f>+VLOOKUP(R891,'FY21 P13 Allotment memo'!O:O,1,FALSE)</f>
        <v>5876</v>
      </c>
      <c r="V891"/>
      <c r="W891"/>
      <c r="X891"/>
      <c r="Y891"/>
      <c r="Z891"/>
    </row>
    <row r="892" spans="1:26">
      <c r="A892">
        <v>10</v>
      </c>
      <c r="B892" t="s">
        <v>1503</v>
      </c>
      <c r="C892" t="s">
        <v>1500</v>
      </c>
      <c r="D892">
        <v>91</v>
      </c>
      <c r="E892">
        <v>0</v>
      </c>
      <c r="F892">
        <v>0</v>
      </c>
      <c r="G892" s="2">
        <f t="shared" si="106"/>
        <v>0</v>
      </c>
      <c r="H892" s="3" t="str">
        <f t="shared" si="107"/>
        <v>10</v>
      </c>
      <c r="I892" s="3" t="str">
        <f t="shared" si="108"/>
        <v>104</v>
      </c>
      <c r="J892" s="3">
        <v>104</v>
      </c>
      <c r="K892" s="3" t="str">
        <f>+VLOOKUP(J892,'Dimension descriptions'!P:R,3,FALSE)</f>
        <v>Adams Elementary</v>
      </c>
      <c r="L892" s="3" t="str">
        <f t="shared" si="109"/>
        <v>5876</v>
      </c>
      <c r="M892" s="10">
        <v>5876</v>
      </c>
      <c r="N892" s="3" t="str">
        <f t="shared" si="104"/>
        <v>2400</v>
      </c>
      <c r="O892" s="3" t="str">
        <f t="shared" si="105"/>
        <v>220</v>
      </c>
      <c r="P892" s="3" t="str">
        <f t="shared" si="110"/>
        <v>2</v>
      </c>
      <c r="Q892" s="11">
        <f>+VLOOKUP(M892,'Dimension descriptions'!K:M,2,FALSE)</f>
        <v>5876</v>
      </c>
      <c r="R892" s="33">
        <v>5876</v>
      </c>
      <c r="S892" s="11" t="str">
        <f>+VLOOKUP(R892,'Dimension descriptions'!K:M,3)</f>
        <v>LEGISLATIVE SALARY ADJUSTMENT</v>
      </c>
      <c r="T892" s="3" t="str">
        <f t="shared" si="111"/>
        <v>N</v>
      </c>
      <c r="U892">
        <f>+VLOOKUP(R892,'FY21 P13 Allotment memo'!O:O,1,FALSE)</f>
        <v>5876</v>
      </c>
      <c r="V892"/>
      <c r="W892"/>
      <c r="X892"/>
      <c r="Y892"/>
      <c r="Z892"/>
    </row>
    <row r="893" spans="1:26">
      <c r="A893">
        <v>10</v>
      </c>
      <c r="B893" t="s">
        <v>1504</v>
      </c>
      <c r="C893" t="s">
        <v>1505</v>
      </c>
      <c r="D893">
        <v>91</v>
      </c>
      <c r="E893">
        <v>0</v>
      </c>
      <c r="F893">
        <v>0</v>
      </c>
      <c r="G893" s="2">
        <f t="shared" si="106"/>
        <v>0</v>
      </c>
      <c r="H893" s="3" t="str">
        <f t="shared" si="107"/>
        <v>10</v>
      </c>
      <c r="I893" s="3" t="str">
        <f t="shared" si="108"/>
        <v>104</v>
      </c>
      <c r="J893" s="3">
        <v>104</v>
      </c>
      <c r="K893" s="3" t="str">
        <f>+VLOOKUP(J893,'Dimension descriptions'!P:R,3,FALSE)</f>
        <v>Adams Elementary</v>
      </c>
      <c r="L893" s="3" t="str">
        <f t="shared" si="109"/>
        <v>5882</v>
      </c>
      <c r="M893" s="10">
        <v>5882</v>
      </c>
      <c r="N893" s="3" t="str">
        <f t="shared" si="104"/>
        <v>1000</v>
      </c>
      <c r="O893" s="3" t="str">
        <f t="shared" si="105"/>
        <v>131</v>
      </c>
      <c r="P893" s="3" t="str">
        <f t="shared" si="110"/>
        <v>1</v>
      </c>
      <c r="Q893" s="11">
        <f>+VLOOKUP(M893,'Dimension descriptions'!K:M,2,FALSE)</f>
        <v>5882</v>
      </c>
      <c r="R893" s="33">
        <v>5882</v>
      </c>
      <c r="S893" s="11" t="str">
        <f>+VLOOKUP(R893,'Dimension descriptions'!K:M,3)</f>
        <v>BTS ARTS PROGRAM</v>
      </c>
      <c r="T893" s="3" t="str">
        <f t="shared" si="111"/>
        <v>N</v>
      </c>
      <c r="U893">
        <f>+VLOOKUP(R893,'FY21 P13 Allotment memo'!O:O,1,FALSE)</f>
        <v>5882</v>
      </c>
      <c r="V893"/>
      <c r="W893"/>
      <c r="X893"/>
      <c r="Y893"/>
      <c r="Z893"/>
    </row>
    <row r="894" spans="1:26">
      <c r="A894">
        <v>10</v>
      </c>
      <c r="B894" t="s">
        <v>1506</v>
      </c>
      <c r="C894" t="s">
        <v>1279</v>
      </c>
      <c r="D894">
        <v>91</v>
      </c>
      <c r="E894">
        <v>0</v>
      </c>
      <c r="F894">
        <v>0</v>
      </c>
      <c r="G894" s="2">
        <f t="shared" si="106"/>
        <v>0</v>
      </c>
      <c r="H894" s="3" t="str">
        <f t="shared" si="107"/>
        <v>10</v>
      </c>
      <c r="I894" s="3" t="str">
        <f t="shared" si="108"/>
        <v>104</v>
      </c>
      <c r="J894" s="3">
        <v>104</v>
      </c>
      <c r="K894" s="3" t="str">
        <f>+VLOOKUP(J894,'Dimension descriptions'!P:R,3,FALSE)</f>
        <v>Adams Elementary</v>
      </c>
      <c r="L894" s="3" t="str">
        <f t="shared" si="109"/>
        <v>5882</v>
      </c>
      <c r="M894" s="10">
        <v>5882</v>
      </c>
      <c r="N894" s="3" t="str">
        <f t="shared" si="104"/>
        <v>1000</v>
      </c>
      <c r="O894" s="3" t="str">
        <f t="shared" si="105"/>
        <v>210</v>
      </c>
      <c r="P894" s="3" t="str">
        <f t="shared" si="110"/>
        <v>2</v>
      </c>
      <c r="Q894" s="11">
        <f>+VLOOKUP(M894,'Dimension descriptions'!K:M,2,FALSE)</f>
        <v>5882</v>
      </c>
      <c r="R894" s="33">
        <v>5882</v>
      </c>
      <c r="S894" s="11" t="str">
        <f>+VLOOKUP(R894,'Dimension descriptions'!K:M,3)</f>
        <v>BTS ARTS PROGRAM</v>
      </c>
      <c r="T894" s="3" t="str">
        <f t="shared" si="111"/>
        <v>N</v>
      </c>
      <c r="U894">
        <f>+VLOOKUP(R894,'FY21 P13 Allotment memo'!O:O,1,FALSE)</f>
        <v>5882</v>
      </c>
      <c r="V894"/>
      <c r="W894"/>
      <c r="X894"/>
      <c r="Y894"/>
      <c r="Z894"/>
    </row>
    <row r="895" spans="1:26">
      <c r="A895">
        <v>10</v>
      </c>
      <c r="B895" t="s">
        <v>1507</v>
      </c>
      <c r="C895" t="s">
        <v>1246</v>
      </c>
      <c r="D895">
        <v>91</v>
      </c>
      <c r="E895">
        <v>0</v>
      </c>
      <c r="F895">
        <v>0</v>
      </c>
      <c r="G895" s="2">
        <f t="shared" si="106"/>
        <v>0</v>
      </c>
      <c r="H895" s="3" t="str">
        <f t="shared" si="107"/>
        <v>10</v>
      </c>
      <c r="I895" s="3" t="str">
        <f t="shared" si="108"/>
        <v>104</v>
      </c>
      <c r="J895" s="3">
        <v>104</v>
      </c>
      <c r="K895" s="3" t="str">
        <f>+VLOOKUP(J895,'Dimension descriptions'!P:R,3,FALSE)</f>
        <v>Adams Elementary</v>
      </c>
      <c r="L895" s="3" t="str">
        <f t="shared" si="109"/>
        <v>5882</v>
      </c>
      <c r="M895" s="10">
        <v>5882</v>
      </c>
      <c r="N895" s="3" t="str">
        <f t="shared" si="104"/>
        <v>1000</v>
      </c>
      <c r="O895" s="3" t="str">
        <f t="shared" si="105"/>
        <v>220</v>
      </c>
      <c r="P895" s="3" t="str">
        <f t="shared" si="110"/>
        <v>2</v>
      </c>
      <c r="Q895" s="11">
        <f>+VLOOKUP(M895,'Dimension descriptions'!K:M,2,FALSE)</f>
        <v>5882</v>
      </c>
      <c r="R895" s="33">
        <v>5882</v>
      </c>
      <c r="S895" s="11" t="str">
        <f>+VLOOKUP(R895,'Dimension descriptions'!K:M,3)</f>
        <v>BTS ARTS PROGRAM</v>
      </c>
      <c r="T895" s="3" t="str">
        <f t="shared" si="111"/>
        <v>N</v>
      </c>
      <c r="U895">
        <f>+VLOOKUP(R895,'FY21 P13 Allotment memo'!O:O,1,FALSE)</f>
        <v>5882</v>
      </c>
      <c r="V895"/>
      <c r="W895"/>
      <c r="X895"/>
      <c r="Y895"/>
      <c r="Z895"/>
    </row>
    <row r="896" spans="1:26">
      <c r="A896">
        <v>10</v>
      </c>
      <c r="B896" t="s">
        <v>1508</v>
      </c>
      <c r="C896" t="s">
        <v>1234</v>
      </c>
      <c r="D896">
        <v>91</v>
      </c>
      <c r="E896">
        <v>0</v>
      </c>
      <c r="F896">
        <v>0</v>
      </c>
      <c r="G896" s="2">
        <f t="shared" si="106"/>
        <v>0</v>
      </c>
      <c r="H896" s="3" t="str">
        <f t="shared" si="107"/>
        <v>10</v>
      </c>
      <c r="I896" s="3" t="str">
        <f t="shared" si="108"/>
        <v>104</v>
      </c>
      <c r="J896" s="3">
        <v>104</v>
      </c>
      <c r="K896" s="3" t="str">
        <f>+VLOOKUP(J896,'Dimension descriptions'!P:R,3,FALSE)</f>
        <v>Adams Elementary</v>
      </c>
      <c r="L896" s="3" t="str">
        <f t="shared" si="109"/>
        <v>7215</v>
      </c>
      <c r="M896" s="10">
        <v>7215</v>
      </c>
      <c r="N896" s="3" t="str">
        <f t="shared" si="104"/>
        <v>1000</v>
      </c>
      <c r="O896" s="3" t="str">
        <f t="shared" si="105"/>
        <v>131</v>
      </c>
      <c r="P896" s="3" t="str">
        <f t="shared" si="110"/>
        <v>1</v>
      </c>
      <c r="Q896" s="11">
        <f>+VLOOKUP(M896,'Dimension descriptions'!K:M,2,FALSE)</f>
        <v>7215</v>
      </c>
      <c r="R896" s="33">
        <v>7215</v>
      </c>
      <c r="S896" s="11" t="str">
        <f>+VLOOKUP(R896,'Dimension descriptions'!K:M,3)</f>
        <v>ESSER II CARES Program</v>
      </c>
      <c r="T896" s="3" t="str">
        <f t="shared" si="111"/>
        <v>N</v>
      </c>
      <c r="U896">
        <f>+VLOOKUP(R896,'FY21 P13 Allotment memo'!O:O,1,FALSE)</f>
        <v>7215</v>
      </c>
      <c r="V896"/>
      <c r="W896"/>
      <c r="X896"/>
      <c r="Y896"/>
      <c r="Z896"/>
    </row>
    <row r="897" spans="1:26">
      <c r="A897">
        <v>10</v>
      </c>
      <c r="B897" t="s">
        <v>1509</v>
      </c>
      <c r="C897" t="s">
        <v>1236</v>
      </c>
      <c r="D897">
        <v>91</v>
      </c>
      <c r="E897">
        <v>0</v>
      </c>
      <c r="F897">
        <v>0</v>
      </c>
      <c r="G897" s="2">
        <f t="shared" si="106"/>
        <v>0</v>
      </c>
      <c r="H897" s="3" t="str">
        <f t="shared" si="107"/>
        <v>10</v>
      </c>
      <c r="I897" s="3" t="str">
        <f t="shared" si="108"/>
        <v>104</v>
      </c>
      <c r="J897" s="3">
        <v>104</v>
      </c>
      <c r="K897" s="3" t="str">
        <f>+VLOOKUP(J897,'Dimension descriptions'!P:R,3,FALSE)</f>
        <v>Adams Elementary</v>
      </c>
      <c r="L897" s="3" t="str">
        <f t="shared" si="109"/>
        <v>7215</v>
      </c>
      <c r="M897" s="10">
        <v>7215</v>
      </c>
      <c r="N897" s="3" t="str">
        <f t="shared" si="104"/>
        <v>1000</v>
      </c>
      <c r="O897" s="3" t="str">
        <f t="shared" si="105"/>
        <v>149</v>
      </c>
      <c r="P897" s="3" t="str">
        <f t="shared" si="110"/>
        <v>1</v>
      </c>
      <c r="Q897" s="11">
        <f>+VLOOKUP(M897,'Dimension descriptions'!K:M,2,FALSE)</f>
        <v>7215</v>
      </c>
      <c r="R897" s="33">
        <v>7215</v>
      </c>
      <c r="S897" s="11" t="str">
        <f>+VLOOKUP(R897,'Dimension descriptions'!K:M,3)</f>
        <v>ESSER II CARES Program</v>
      </c>
      <c r="T897" s="3" t="str">
        <f t="shared" si="111"/>
        <v>N</v>
      </c>
      <c r="U897">
        <f>+VLOOKUP(R897,'FY21 P13 Allotment memo'!O:O,1,FALSE)</f>
        <v>7215</v>
      </c>
      <c r="V897"/>
      <c r="W897"/>
      <c r="X897"/>
      <c r="Y897"/>
      <c r="Z897"/>
    </row>
    <row r="898" spans="1:26">
      <c r="A898">
        <v>10</v>
      </c>
      <c r="B898" t="s">
        <v>1510</v>
      </c>
      <c r="C898" t="s">
        <v>1238</v>
      </c>
      <c r="D898">
        <v>91</v>
      </c>
      <c r="E898">
        <v>0</v>
      </c>
      <c r="F898">
        <v>0</v>
      </c>
      <c r="G898" s="2">
        <f t="shared" si="106"/>
        <v>0</v>
      </c>
      <c r="H898" s="3" t="str">
        <f t="shared" si="107"/>
        <v>10</v>
      </c>
      <c r="I898" s="3" t="str">
        <f t="shared" si="108"/>
        <v>104</v>
      </c>
      <c r="J898" s="3">
        <v>104</v>
      </c>
      <c r="K898" s="3" t="str">
        <f>+VLOOKUP(J898,'Dimension descriptions'!P:R,3,FALSE)</f>
        <v>Adams Elementary</v>
      </c>
      <c r="L898" s="3" t="str">
        <f t="shared" si="109"/>
        <v>7215</v>
      </c>
      <c r="M898" s="10">
        <v>7215</v>
      </c>
      <c r="N898" s="3" t="str">
        <f t="shared" si="104"/>
        <v>1000</v>
      </c>
      <c r="O898" s="3" t="str">
        <f t="shared" si="105"/>
        <v>161</v>
      </c>
      <c r="P898" s="3" t="str">
        <f t="shared" si="110"/>
        <v>1</v>
      </c>
      <c r="Q898" s="11">
        <f>+VLOOKUP(M898,'Dimension descriptions'!K:M,2,FALSE)</f>
        <v>7215</v>
      </c>
      <c r="R898" s="33">
        <v>7215</v>
      </c>
      <c r="S898" s="11" t="str">
        <f>+VLOOKUP(R898,'Dimension descriptions'!K:M,3)</f>
        <v>ESSER II CARES Program</v>
      </c>
      <c r="T898" s="3" t="str">
        <f t="shared" si="111"/>
        <v>N</v>
      </c>
      <c r="U898">
        <f>+VLOOKUP(R898,'FY21 P13 Allotment memo'!O:O,1,FALSE)</f>
        <v>7215</v>
      </c>
      <c r="V898"/>
      <c r="W898"/>
      <c r="X898"/>
      <c r="Y898"/>
      <c r="Z898"/>
    </row>
    <row r="899" spans="1:26">
      <c r="A899">
        <v>10</v>
      </c>
      <c r="B899" t="s">
        <v>1511</v>
      </c>
      <c r="C899" t="s">
        <v>1244</v>
      </c>
      <c r="D899">
        <v>91</v>
      </c>
      <c r="E899">
        <v>0</v>
      </c>
      <c r="F899">
        <v>0</v>
      </c>
      <c r="G899" s="2">
        <f t="shared" si="106"/>
        <v>0</v>
      </c>
      <c r="H899" s="3" t="str">
        <f t="shared" si="107"/>
        <v>10</v>
      </c>
      <c r="I899" s="3" t="str">
        <f t="shared" si="108"/>
        <v>104</v>
      </c>
      <c r="J899" s="3">
        <v>104</v>
      </c>
      <c r="K899" s="3" t="str">
        <f>+VLOOKUP(J899,'Dimension descriptions'!P:R,3,FALSE)</f>
        <v>Adams Elementary</v>
      </c>
      <c r="L899" s="3" t="str">
        <f t="shared" si="109"/>
        <v>7215</v>
      </c>
      <c r="M899" s="10">
        <v>7215</v>
      </c>
      <c r="N899" s="3" t="str">
        <f t="shared" si="104"/>
        <v>1000</v>
      </c>
      <c r="O899" s="3" t="str">
        <f t="shared" si="105"/>
        <v>210</v>
      </c>
      <c r="P899" s="3" t="str">
        <f t="shared" si="110"/>
        <v>2</v>
      </c>
      <c r="Q899" s="11">
        <f>+VLOOKUP(M899,'Dimension descriptions'!K:M,2,FALSE)</f>
        <v>7215</v>
      </c>
      <c r="R899" s="33">
        <v>7215</v>
      </c>
      <c r="S899" s="11" t="str">
        <f>+VLOOKUP(R899,'Dimension descriptions'!K:M,3)</f>
        <v>ESSER II CARES Program</v>
      </c>
      <c r="T899" s="3" t="str">
        <f t="shared" si="111"/>
        <v>N</v>
      </c>
      <c r="U899">
        <f>+VLOOKUP(R899,'FY21 P13 Allotment memo'!O:O,1,FALSE)</f>
        <v>7215</v>
      </c>
      <c r="V899"/>
      <c r="W899"/>
      <c r="X899"/>
      <c r="Y899"/>
      <c r="Z899"/>
    </row>
    <row r="900" spans="1:26">
      <c r="A900">
        <v>10</v>
      </c>
      <c r="B900" t="s">
        <v>1512</v>
      </c>
      <c r="C900" t="s">
        <v>1244</v>
      </c>
      <c r="D900">
        <v>91</v>
      </c>
      <c r="E900">
        <v>0</v>
      </c>
      <c r="F900">
        <v>0</v>
      </c>
      <c r="G900" s="2">
        <f t="shared" si="106"/>
        <v>0</v>
      </c>
      <c r="H900" s="3" t="str">
        <f t="shared" si="107"/>
        <v>10</v>
      </c>
      <c r="I900" s="3" t="str">
        <f t="shared" si="108"/>
        <v>104</v>
      </c>
      <c r="J900" s="3">
        <v>104</v>
      </c>
      <c r="K900" s="3" t="str">
        <f>+VLOOKUP(J900,'Dimension descriptions'!P:R,3,FALSE)</f>
        <v>Adams Elementary</v>
      </c>
      <c r="L900" s="3" t="str">
        <f t="shared" si="109"/>
        <v>7215</v>
      </c>
      <c r="M900" s="10">
        <v>7215</v>
      </c>
      <c r="N900" s="3" t="str">
        <f t="shared" si="104"/>
        <v>1000</v>
      </c>
      <c r="O900" s="3" t="str">
        <f t="shared" si="105"/>
        <v>220</v>
      </c>
      <c r="P900" s="3" t="str">
        <f t="shared" si="110"/>
        <v>2</v>
      </c>
      <c r="Q900" s="11">
        <f>+VLOOKUP(M900,'Dimension descriptions'!K:M,2,FALSE)</f>
        <v>7215</v>
      </c>
      <c r="R900" s="33">
        <v>7215</v>
      </c>
      <c r="S900" s="11" t="str">
        <f>+VLOOKUP(R900,'Dimension descriptions'!K:M,3)</f>
        <v>ESSER II CARES Program</v>
      </c>
      <c r="T900" s="3" t="str">
        <f t="shared" si="111"/>
        <v>N</v>
      </c>
      <c r="U900">
        <f>+VLOOKUP(R900,'FY21 P13 Allotment memo'!O:O,1,FALSE)</f>
        <v>7215</v>
      </c>
      <c r="V900"/>
      <c r="W900"/>
      <c r="X900"/>
      <c r="Y900"/>
      <c r="Z900"/>
    </row>
    <row r="901" spans="1:26">
      <c r="A901">
        <v>10</v>
      </c>
      <c r="B901" t="s">
        <v>1513</v>
      </c>
      <c r="C901" t="s">
        <v>1514</v>
      </c>
      <c r="D901">
        <v>91</v>
      </c>
      <c r="E901">
        <v>702.9</v>
      </c>
      <c r="F901">
        <v>0</v>
      </c>
      <c r="G901" s="2">
        <f t="shared" si="106"/>
        <v>702.9</v>
      </c>
      <c r="H901" s="3" t="str">
        <f t="shared" si="107"/>
        <v>10</v>
      </c>
      <c r="I901" s="3" t="str">
        <f t="shared" si="108"/>
        <v>104</v>
      </c>
      <c r="J901" s="3">
        <v>104</v>
      </c>
      <c r="K901" s="3" t="str">
        <f>+VLOOKUP(J901,'Dimension descriptions'!P:R,3,FALSE)</f>
        <v>Adams Elementary</v>
      </c>
      <c r="L901" s="3" t="str">
        <f t="shared" si="109"/>
        <v>7215</v>
      </c>
      <c r="M901" s="10">
        <v>7215</v>
      </c>
      <c r="N901" s="3" t="str">
        <f t="shared" si="104"/>
        <v>1000</v>
      </c>
      <c r="O901" s="3" t="str">
        <f t="shared" si="105"/>
        <v>610</v>
      </c>
      <c r="P901" s="3" t="str">
        <f t="shared" si="110"/>
        <v>6</v>
      </c>
      <c r="Q901" s="11">
        <f>+VLOOKUP(M901,'Dimension descriptions'!K:M,2,FALSE)</f>
        <v>7215</v>
      </c>
      <c r="R901" s="33">
        <v>7215</v>
      </c>
      <c r="S901" s="11" t="str">
        <f>+VLOOKUP(R901,'Dimension descriptions'!K:M,3)</f>
        <v>ESSER II CARES Program</v>
      </c>
      <c r="T901" s="3" t="str">
        <f t="shared" si="111"/>
        <v>N</v>
      </c>
      <c r="U901">
        <f>+VLOOKUP(R901,'FY21 P13 Allotment memo'!O:O,1,FALSE)</f>
        <v>7215</v>
      </c>
      <c r="V901"/>
      <c r="W901"/>
      <c r="X901"/>
      <c r="Y901"/>
      <c r="Z901"/>
    </row>
    <row r="902" spans="1:26">
      <c r="A902">
        <v>10</v>
      </c>
      <c r="B902" t="s">
        <v>1515</v>
      </c>
      <c r="C902" t="s">
        <v>1516</v>
      </c>
      <c r="D902">
        <v>91</v>
      </c>
      <c r="E902">
        <v>0</v>
      </c>
      <c r="F902">
        <v>0</v>
      </c>
      <c r="G902" s="2">
        <f t="shared" si="106"/>
        <v>0</v>
      </c>
      <c r="H902" s="3" t="str">
        <f t="shared" si="107"/>
        <v>10</v>
      </c>
      <c r="I902" s="3" t="str">
        <f t="shared" si="108"/>
        <v>104</v>
      </c>
      <c r="J902" s="3">
        <v>104</v>
      </c>
      <c r="K902" s="3" t="str">
        <f>+VLOOKUP(J902,'Dimension descriptions'!P:R,3,FALSE)</f>
        <v>Adams Elementary</v>
      </c>
      <c r="L902" s="3" t="str">
        <f t="shared" si="109"/>
        <v>7220</v>
      </c>
      <c r="M902" s="10">
        <v>7220</v>
      </c>
      <c r="N902" s="3" t="str">
        <f t="shared" ref="N902:N965" si="112">+MID(B902,16,4)</f>
        <v>1000</v>
      </c>
      <c r="O902" s="3" t="str">
        <f t="shared" ref="O902:O965" si="113">+RIGHT(B902,3)</f>
        <v>131</v>
      </c>
      <c r="P902" s="3" t="str">
        <f t="shared" si="110"/>
        <v>1</v>
      </c>
      <c r="Q902" s="11">
        <f>+VLOOKUP(M902,'Dimension descriptions'!K:M,2,FALSE)</f>
        <v>7220</v>
      </c>
      <c r="R902" s="33">
        <v>7220</v>
      </c>
      <c r="S902" s="11" t="str">
        <f>+VLOOKUP(R902,'Dimension descriptions'!K:M,3)</f>
        <v>GEERS CARES Program</v>
      </c>
      <c r="T902" s="3" t="str">
        <f t="shared" si="111"/>
        <v>N</v>
      </c>
      <c r="U902">
        <f>+VLOOKUP(R902,'FY21 P13 Allotment memo'!O:O,1,FALSE)</f>
        <v>7220</v>
      </c>
      <c r="V902"/>
      <c r="W902"/>
      <c r="X902"/>
      <c r="Y902"/>
      <c r="Z902"/>
    </row>
    <row r="903" spans="1:26">
      <c r="A903">
        <v>10</v>
      </c>
      <c r="B903" t="s">
        <v>1517</v>
      </c>
      <c r="C903" t="s">
        <v>1518</v>
      </c>
      <c r="D903">
        <v>91</v>
      </c>
      <c r="E903">
        <v>0</v>
      </c>
      <c r="F903">
        <v>0</v>
      </c>
      <c r="G903" s="2">
        <f t="shared" ref="G903:G966" si="114">+E903-F903</f>
        <v>0</v>
      </c>
      <c r="H903" s="3" t="str">
        <f t="shared" ref="H903:H966" si="115">+LEFT(B903,2)</f>
        <v>10</v>
      </c>
      <c r="I903" s="3" t="str">
        <f t="shared" ref="I903:I966" si="116">+MID(B903,4,3)</f>
        <v>104</v>
      </c>
      <c r="J903" s="3">
        <v>104</v>
      </c>
      <c r="K903" s="3" t="str">
        <f>+VLOOKUP(J903,'Dimension descriptions'!P:R,3,FALSE)</f>
        <v>Adams Elementary</v>
      </c>
      <c r="L903" s="3" t="str">
        <f t="shared" ref="L903:L966" si="117">+MID(B903,11,4)</f>
        <v>7220</v>
      </c>
      <c r="M903" s="10">
        <v>7220</v>
      </c>
      <c r="N903" s="3" t="str">
        <f t="shared" si="112"/>
        <v>1000</v>
      </c>
      <c r="O903" s="3" t="str">
        <f t="shared" si="113"/>
        <v>149</v>
      </c>
      <c r="P903" s="3" t="str">
        <f t="shared" ref="P903:P966" si="118">+LEFT(O903,1)</f>
        <v>1</v>
      </c>
      <c r="Q903" s="11">
        <f>+VLOOKUP(M903,'Dimension descriptions'!K:M,2,FALSE)</f>
        <v>7220</v>
      </c>
      <c r="R903" s="33">
        <v>7220</v>
      </c>
      <c r="S903" s="11" t="str">
        <f>+VLOOKUP(R903,'Dimension descriptions'!K:M,3)</f>
        <v>GEERS CARES Program</v>
      </c>
      <c r="T903" s="3" t="str">
        <f t="shared" ref="T903:T966" si="119">+IF(Q903=M903,"N","Y")</f>
        <v>N</v>
      </c>
      <c r="U903">
        <f>+VLOOKUP(R903,'FY21 P13 Allotment memo'!O:O,1,FALSE)</f>
        <v>7220</v>
      </c>
      <c r="V903"/>
      <c r="W903"/>
      <c r="X903"/>
      <c r="Y903"/>
      <c r="Z903"/>
    </row>
    <row r="904" spans="1:26">
      <c r="A904">
        <v>10</v>
      </c>
      <c r="B904" t="s">
        <v>1519</v>
      </c>
      <c r="C904" t="s">
        <v>1520</v>
      </c>
      <c r="D904">
        <v>91</v>
      </c>
      <c r="E904">
        <v>0</v>
      </c>
      <c r="F904">
        <v>0</v>
      </c>
      <c r="G904" s="2">
        <f t="shared" si="114"/>
        <v>0</v>
      </c>
      <c r="H904" s="3" t="str">
        <f t="shared" si="115"/>
        <v>10</v>
      </c>
      <c r="I904" s="3" t="str">
        <f t="shared" si="116"/>
        <v>104</v>
      </c>
      <c r="J904" s="3">
        <v>104</v>
      </c>
      <c r="K904" s="3" t="str">
        <f>+VLOOKUP(J904,'Dimension descriptions'!P:R,3,FALSE)</f>
        <v>Adams Elementary</v>
      </c>
      <c r="L904" s="3" t="str">
        <f t="shared" si="117"/>
        <v>7220</v>
      </c>
      <c r="M904" s="10">
        <v>7220</v>
      </c>
      <c r="N904" s="3" t="str">
        <f t="shared" si="112"/>
        <v>1000</v>
      </c>
      <c r="O904" s="3" t="str">
        <f t="shared" si="113"/>
        <v>161</v>
      </c>
      <c r="P904" s="3" t="str">
        <f t="shared" si="118"/>
        <v>1</v>
      </c>
      <c r="Q904" s="11">
        <f>+VLOOKUP(M904,'Dimension descriptions'!K:M,2,FALSE)</f>
        <v>7220</v>
      </c>
      <c r="R904" s="33">
        <v>7220</v>
      </c>
      <c r="S904" s="11" t="str">
        <f>+VLOOKUP(R904,'Dimension descriptions'!K:M,3)</f>
        <v>GEERS CARES Program</v>
      </c>
      <c r="T904" s="3" t="str">
        <f t="shared" si="119"/>
        <v>N</v>
      </c>
      <c r="U904">
        <f>+VLOOKUP(R904,'FY21 P13 Allotment memo'!O:O,1,FALSE)</f>
        <v>7220</v>
      </c>
      <c r="V904"/>
      <c r="W904"/>
      <c r="X904"/>
      <c r="Y904"/>
      <c r="Z904"/>
    </row>
    <row r="905" spans="1:26">
      <c r="A905">
        <v>10</v>
      </c>
      <c r="B905" t="s">
        <v>1521</v>
      </c>
      <c r="C905" t="s">
        <v>1522</v>
      </c>
      <c r="D905">
        <v>91</v>
      </c>
      <c r="E905">
        <v>0</v>
      </c>
      <c r="F905">
        <v>0</v>
      </c>
      <c r="G905" s="2">
        <f t="shared" si="114"/>
        <v>0</v>
      </c>
      <c r="H905" s="3" t="str">
        <f t="shared" si="115"/>
        <v>10</v>
      </c>
      <c r="I905" s="3" t="str">
        <f t="shared" si="116"/>
        <v>104</v>
      </c>
      <c r="J905" s="3">
        <v>104</v>
      </c>
      <c r="K905" s="3" t="str">
        <f>+VLOOKUP(J905,'Dimension descriptions'!P:R,3,FALSE)</f>
        <v>Adams Elementary</v>
      </c>
      <c r="L905" s="3" t="str">
        <f t="shared" si="117"/>
        <v>7220</v>
      </c>
      <c r="M905" s="10">
        <v>7220</v>
      </c>
      <c r="N905" s="3" t="str">
        <f t="shared" si="112"/>
        <v>1000</v>
      </c>
      <c r="O905" s="3" t="str">
        <f t="shared" si="113"/>
        <v>210</v>
      </c>
      <c r="P905" s="3" t="str">
        <f t="shared" si="118"/>
        <v>2</v>
      </c>
      <c r="Q905" s="11">
        <f>+VLOOKUP(M905,'Dimension descriptions'!K:M,2,FALSE)</f>
        <v>7220</v>
      </c>
      <c r="R905" s="33">
        <v>7220</v>
      </c>
      <c r="S905" s="11" t="str">
        <f>+VLOOKUP(R905,'Dimension descriptions'!K:M,3)</f>
        <v>GEERS CARES Program</v>
      </c>
      <c r="T905" s="3" t="str">
        <f t="shared" si="119"/>
        <v>N</v>
      </c>
      <c r="U905">
        <f>+VLOOKUP(R905,'FY21 P13 Allotment memo'!O:O,1,FALSE)</f>
        <v>7220</v>
      </c>
      <c r="V905"/>
      <c r="W905"/>
      <c r="X905"/>
      <c r="Y905"/>
      <c r="Z905"/>
    </row>
    <row r="906" spans="1:26">
      <c r="A906">
        <v>10</v>
      </c>
      <c r="B906" t="s">
        <v>1523</v>
      </c>
      <c r="C906" t="s">
        <v>1524</v>
      </c>
      <c r="D906">
        <v>91</v>
      </c>
      <c r="E906">
        <v>0</v>
      </c>
      <c r="F906">
        <v>0</v>
      </c>
      <c r="G906" s="2">
        <f t="shared" si="114"/>
        <v>0</v>
      </c>
      <c r="H906" s="3" t="str">
        <f t="shared" si="115"/>
        <v>10</v>
      </c>
      <c r="I906" s="3" t="str">
        <f t="shared" si="116"/>
        <v>104</v>
      </c>
      <c r="J906" s="3">
        <v>104</v>
      </c>
      <c r="K906" s="3" t="str">
        <f>+VLOOKUP(J906,'Dimension descriptions'!P:R,3,FALSE)</f>
        <v>Adams Elementary</v>
      </c>
      <c r="L906" s="3" t="str">
        <f t="shared" si="117"/>
        <v>7220</v>
      </c>
      <c r="M906" s="10">
        <v>7220</v>
      </c>
      <c r="N906" s="3" t="str">
        <f t="shared" si="112"/>
        <v>1000</v>
      </c>
      <c r="O906" s="3" t="str">
        <f t="shared" si="113"/>
        <v>220</v>
      </c>
      <c r="P906" s="3" t="str">
        <f t="shared" si="118"/>
        <v>2</v>
      </c>
      <c r="Q906" s="11">
        <f>+VLOOKUP(M906,'Dimension descriptions'!K:M,2,FALSE)</f>
        <v>7220</v>
      </c>
      <c r="R906" s="33">
        <v>7220</v>
      </c>
      <c r="S906" s="11" t="str">
        <f>+VLOOKUP(R906,'Dimension descriptions'!K:M,3)</f>
        <v>GEERS CARES Program</v>
      </c>
      <c r="T906" s="3" t="str">
        <f t="shared" si="119"/>
        <v>N</v>
      </c>
      <c r="U906">
        <f>+VLOOKUP(R906,'FY21 P13 Allotment memo'!O:O,1,FALSE)</f>
        <v>7220</v>
      </c>
      <c r="V906"/>
      <c r="W906"/>
      <c r="X906"/>
      <c r="Y906"/>
      <c r="Z906"/>
    </row>
    <row r="907" spans="1:26">
      <c r="A907">
        <v>10</v>
      </c>
      <c r="B907" t="s">
        <v>1525</v>
      </c>
      <c r="C907" t="s">
        <v>1526</v>
      </c>
      <c r="D907">
        <v>91</v>
      </c>
      <c r="E907">
        <v>0</v>
      </c>
      <c r="F907">
        <v>0</v>
      </c>
      <c r="G907" s="2">
        <f t="shared" si="114"/>
        <v>0</v>
      </c>
      <c r="H907" s="3" t="str">
        <f t="shared" si="115"/>
        <v>10</v>
      </c>
      <c r="I907" s="3" t="str">
        <f t="shared" si="116"/>
        <v>104</v>
      </c>
      <c r="J907" s="3">
        <v>104</v>
      </c>
      <c r="K907" s="3" t="str">
        <f>+VLOOKUP(J907,'Dimension descriptions'!P:R,3,FALSE)</f>
        <v>Adams Elementary</v>
      </c>
      <c r="L907" s="3" t="str">
        <f t="shared" si="117"/>
        <v>7350</v>
      </c>
      <c r="M907" s="10">
        <v>7350</v>
      </c>
      <c r="N907" s="3" t="str">
        <f t="shared" si="112"/>
        <v>1000</v>
      </c>
      <c r="O907" s="3" t="str">
        <f t="shared" si="113"/>
        <v>161</v>
      </c>
      <c r="P907" s="3" t="str">
        <f t="shared" si="118"/>
        <v>1</v>
      </c>
      <c r="Q907" s="11">
        <f>+VLOOKUP(M907,'Dimension descriptions'!K:M,2,FALSE)</f>
        <v>7350</v>
      </c>
      <c r="R907" s="33">
        <v>7350</v>
      </c>
      <c r="S907" s="11" t="str">
        <f>+VLOOKUP(R907,'Dimension descriptions'!K:M,3)</f>
        <v>HR READINESS GRANT</v>
      </c>
      <c r="T907" s="3" t="str">
        <f t="shared" si="119"/>
        <v>N</v>
      </c>
      <c r="U907" t="e">
        <f>+VLOOKUP(R907,'FY21 P13 Allotment memo'!O:O,1,FALSE)</f>
        <v>#N/A</v>
      </c>
      <c r="V907"/>
      <c r="W907"/>
      <c r="X907"/>
      <c r="Y907"/>
      <c r="Z907"/>
    </row>
    <row r="908" spans="1:26">
      <c r="A908">
        <v>10</v>
      </c>
      <c r="B908" t="s">
        <v>1527</v>
      </c>
      <c r="C908" t="s">
        <v>1528</v>
      </c>
      <c r="D908">
        <v>91</v>
      </c>
      <c r="E908">
        <v>0</v>
      </c>
      <c r="F908">
        <v>0</v>
      </c>
      <c r="G908" s="2">
        <f t="shared" si="114"/>
        <v>0</v>
      </c>
      <c r="H908" s="3" t="str">
        <f t="shared" si="115"/>
        <v>10</v>
      </c>
      <c r="I908" s="3" t="str">
        <f t="shared" si="116"/>
        <v>104</v>
      </c>
      <c r="J908" s="3">
        <v>104</v>
      </c>
      <c r="K908" s="3" t="str">
        <f>+VLOOKUP(J908,'Dimension descriptions'!P:R,3,FALSE)</f>
        <v>Adams Elementary</v>
      </c>
      <c r="L908" s="3" t="str">
        <f t="shared" si="117"/>
        <v>7350</v>
      </c>
      <c r="M908" s="10">
        <v>7350</v>
      </c>
      <c r="N908" s="3" t="str">
        <f t="shared" si="112"/>
        <v>1000</v>
      </c>
      <c r="O908" s="3" t="str">
        <f t="shared" si="113"/>
        <v>195</v>
      </c>
      <c r="P908" s="3" t="str">
        <f t="shared" si="118"/>
        <v>1</v>
      </c>
      <c r="Q908" s="11">
        <f>+VLOOKUP(M908,'Dimension descriptions'!K:M,2,FALSE)</f>
        <v>7350</v>
      </c>
      <c r="R908" s="33">
        <v>7350</v>
      </c>
      <c r="S908" s="11" t="str">
        <f>+VLOOKUP(R908,'Dimension descriptions'!K:M,3)</f>
        <v>HR READINESS GRANT</v>
      </c>
      <c r="T908" s="3" t="str">
        <f t="shared" si="119"/>
        <v>N</v>
      </c>
      <c r="U908" t="e">
        <f>+VLOOKUP(R908,'FY21 P13 Allotment memo'!O:O,1,FALSE)</f>
        <v>#N/A</v>
      </c>
      <c r="V908"/>
      <c r="W908"/>
      <c r="X908"/>
      <c r="Y908"/>
      <c r="Z908"/>
    </row>
    <row r="909" spans="1:26">
      <c r="A909">
        <v>10</v>
      </c>
      <c r="B909" t="s">
        <v>1529</v>
      </c>
      <c r="C909" t="s">
        <v>1530</v>
      </c>
      <c r="D909">
        <v>91</v>
      </c>
      <c r="E909">
        <v>0</v>
      </c>
      <c r="F909">
        <v>0</v>
      </c>
      <c r="G909" s="2">
        <f t="shared" si="114"/>
        <v>0</v>
      </c>
      <c r="H909" s="3" t="str">
        <f t="shared" si="115"/>
        <v>10</v>
      </c>
      <c r="I909" s="3" t="str">
        <f t="shared" si="116"/>
        <v>104</v>
      </c>
      <c r="J909" s="3">
        <v>104</v>
      </c>
      <c r="K909" s="3" t="str">
        <f>+VLOOKUP(J909,'Dimension descriptions'!P:R,3,FALSE)</f>
        <v>Adams Elementary</v>
      </c>
      <c r="L909" s="3" t="str">
        <f t="shared" si="117"/>
        <v>7350</v>
      </c>
      <c r="M909" s="10">
        <v>7350</v>
      </c>
      <c r="N909" s="3" t="str">
        <f t="shared" si="112"/>
        <v>1000</v>
      </c>
      <c r="O909" s="3" t="str">
        <f t="shared" si="113"/>
        <v>220</v>
      </c>
      <c r="P909" s="3" t="str">
        <f t="shared" si="118"/>
        <v>2</v>
      </c>
      <c r="Q909" s="11">
        <f>+VLOOKUP(M909,'Dimension descriptions'!K:M,2,FALSE)</f>
        <v>7350</v>
      </c>
      <c r="R909" s="33">
        <v>7350</v>
      </c>
      <c r="S909" s="11" t="str">
        <f>+VLOOKUP(R909,'Dimension descriptions'!K:M,3)</f>
        <v>HR READINESS GRANT</v>
      </c>
      <c r="T909" s="3" t="str">
        <f t="shared" si="119"/>
        <v>N</v>
      </c>
      <c r="U909" t="e">
        <f>+VLOOKUP(R909,'FY21 P13 Allotment memo'!O:O,1,FALSE)</f>
        <v>#N/A</v>
      </c>
      <c r="V909"/>
      <c r="W909"/>
      <c r="X909"/>
      <c r="Y909"/>
      <c r="Z909"/>
    </row>
    <row r="910" spans="1:26">
      <c r="A910">
        <v>10</v>
      </c>
      <c r="B910" t="s">
        <v>1531</v>
      </c>
      <c r="C910" t="s">
        <v>1238</v>
      </c>
      <c r="D910">
        <v>91</v>
      </c>
      <c r="E910">
        <v>0</v>
      </c>
      <c r="F910">
        <v>0</v>
      </c>
      <c r="G910" s="2">
        <f t="shared" si="114"/>
        <v>0</v>
      </c>
      <c r="H910" s="3" t="str">
        <f t="shared" si="115"/>
        <v>10</v>
      </c>
      <c r="I910" s="3" t="str">
        <f t="shared" si="116"/>
        <v>104</v>
      </c>
      <c r="J910" s="3">
        <v>104</v>
      </c>
      <c r="K910" s="3" t="str">
        <f>+VLOOKUP(J910,'Dimension descriptions'!P:R,3,FALSE)</f>
        <v>Adams Elementary</v>
      </c>
      <c r="L910" s="3" t="str">
        <f t="shared" si="117"/>
        <v>7395</v>
      </c>
      <c r="M910" s="10">
        <v>7395</v>
      </c>
      <c r="N910" s="3" t="str">
        <f t="shared" si="112"/>
        <v>1000</v>
      </c>
      <c r="O910" s="3" t="str">
        <f t="shared" si="113"/>
        <v>161</v>
      </c>
      <c r="P910" s="3" t="str">
        <f t="shared" si="118"/>
        <v>1</v>
      </c>
      <c r="Q910" s="11">
        <f>+VLOOKUP(M910,'Dimension descriptions'!K:M,2,FALSE)</f>
        <v>7395</v>
      </c>
      <c r="R910" s="33">
        <v>7395</v>
      </c>
      <c r="S910" s="11" t="str">
        <f>+VLOOKUP(R910,'Dimension descriptions'!K:M,3)</f>
        <v>Federal - Juvenile Justice Grant</v>
      </c>
      <c r="T910" s="3" t="str">
        <f t="shared" si="119"/>
        <v>N</v>
      </c>
      <c r="U910" t="e">
        <f>+VLOOKUP(R910,'FY21 P13 Allotment memo'!O:O,1,FALSE)</f>
        <v>#N/A</v>
      </c>
      <c r="V910"/>
      <c r="W910"/>
      <c r="X910"/>
      <c r="Y910"/>
      <c r="Z910"/>
    </row>
    <row r="911" spans="1:26">
      <c r="A911">
        <v>10</v>
      </c>
      <c r="B911" t="s">
        <v>1532</v>
      </c>
      <c r="C911" t="s">
        <v>1533</v>
      </c>
      <c r="D911">
        <v>91</v>
      </c>
      <c r="E911">
        <v>0</v>
      </c>
      <c r="F911">
        <v>0</v>
      </c>
      <c r="G911" s="2">
        <f t="shared" si="114"/>
        <v>0</v>
      </c>
      <c r="H911" s="3" t="str">
        <f t="shared" si="115"/>
        <v>10</v>
      </c>
      <c r="I911" s="3" t="str">
        <f t="shared" si="116"/>
        <v>104</v>
      </c>
      <c r="J911" s="3">
        <v>104</v>
      </c>
      <c r="K911" s="3" t="str">
        <f>+VLOOKUP(J911,'Dimension descriptions'!P:R,3,FALSE)</f>
        <v>Adams Elementary</v>
      </c>
      <c r="L911" s="3" t="str">
        <f t="shared" si="117"/>
        <v>7524</v>
      </c>
      <c r="M911" s="10">
        <v>7524</v>
      </c>
      <c r="N911" s="3" t="str">
        <f t="shared" si="112"/>
        <v>1000</v>
      </c>
      <c r="O911" s="3" t="str">
        <f t="shared" si="113"/>
        <v>131</v>
      </c>
      <c r="P911" s="3" t="str">
        <f t="shared" si="118"/>
        <v>1</v>
      </c>
      <c r="Q911" s="11">
        <f>+VLOOKUP(M911,'Dimension descriptions'!K:M,2,FALSE)</f>
        <v>7524</v>
      </c>
      <c r="R911" s="33">
        <v>7524</v>
      </c>
      <c r="S911" s="11" t="str">
        <f>+VLOOKUP(R911,'Dimension descriptions'!K:M,3)</f>
        <v>FEDERAL IDEA-B PL</v>
      </c>
      <c r="T911" s="3" t="str">
        <f t="shared" si="119"/>
        <v>N</v>
      </c>
      <c r="U911">
        <f>+VLOOKUP(R911,'FY21 P13 Allotment memo'!O:O,1,FALSE)</f>
        <v>7524</v>
      </c>
      <c r="V911"/>
      <c r="W911"/>
      <c r="X911"/>
      <c r="Y911"/>
      <c r="Z911"/>
    </row>
    <row r="912" spans="1:26">
      <c r="A912">
        <v>10</v>
      </c>
      <c r="B912" t="s">
        <v>1534</v>
      </c>
      <c r="C912" t="s">
        <v>1535</v>
      </c>
      <c r="D912">
        <v>91</v>
      </c>
      <c r="E912">
        <v>13721.02</v>
      </c>
      <c r="F912">
        <v>0</v>
      </c>
      <c r="G912" s="2">
        <f t="shared" si="114"/>
        <v>13721.02</v>
      </c>
      <c r="H912" s="3" t="str">
        <f t="shared" si="115"/>
        <v>10</v>
      </c>
      <c r="I912" s="3" t="str">
        <f t="shared" si="116"/>
        <v>104</v>
      </c>
      <c r="J912" s="3">
        <v>104</v>
      </c>
      <c r="K912" s="3" t="str">
        <f>+VLOOKUP(J912,'Dimension descriptions'!P:R,3,FALSE)</f>
        <v>Adams Elementary</v>
      </c>
      <c r="L912" s="3" t="str">
        <f t="shared" si="117"/>
        <v>7524</v>
      </c>
      <c r="M912" s="10">
        <v>7524</v>
      </c>
      <c r="N912" s="3" t="str">
        <f t="shared" si="112"/>
        <v>1000</v>
      </c>
      <c r="O912" s="3" t="str">
        <f t="shared" si="113"/>
        <v>161</v>
      </c>
      <c r="P912" s="3" t="str">
        <f t="shared" si="118"/>
        <v>1</v>
      </c>
      <c r="Q912" s="11">
        <f>+VLOOKUP(M912,'Dimension descriptions'!K:M,2,FALSE)</f>
        <v>7524</v>
      </c>
      <c r="R912" s="33">
        <v>7524</v>
      </c>
      <c r="S912" s="11" t="str">
        <f>+VLOOKUP(R912,'Dimension descriptions'!K:M,3)</f>
        <v>FEDERAL IDEA-B PL</v>
      </c>
      <c r="T912" s="3" t="str">
        <f t="shared" si="119"/>
        <v>N</v>
      </c>
      <c r="U912">
        <f>+VLOOKUP(R912,'FY21 P13 Allotment memo'!O:O,1,FALSE)</f>
        <v>7524</v>
      </c>
      <c r="V912"/>
      <c r="W912"/>
      <c r="X912"/>
      <c r="Y912"/>
      <c r="Z912"/>
    </row>
    <row r="913" spans="1:26">
      <c r="A913">
        <v>10</v>
      </c>
      <c r="B913" t="s">
        <v>1536</v>
      </c>
      <c r="C913" t="s">
        <v>1537</v>
      </c>
      <c r="D913">
        <v>91</v>
      </c>
      <c r="E913">
        <v>0</v>
      </c>
      <c r="F913">
        <v>0</v>
      </c>
      <c r="G913" s="2">
        <f t="shared" si="114"/>
        <v>0</v>
      </c>
      <c r="H913" s="3" t="str">
        <f t="shared" si="115"/>
        <v>10</v>
      </c>
      <c r="I913" s="3" t="str">
        <f t="shared" si="116"/>
        <v>104</v>
      </c>
      <c r="J913" s="3">
        <v>104</v>
      </c>
      <c r="K913" s="3" t="str">
        <f>+VLOOKUP(J913,'Dimension descriptions'!P:R,3,FALSE)</f>
        <v>Adams Elementary</v>
      </c>
      <c r="L913" s="3" t="str">
        <f t="shared" si="117"/>
        <v>7524</v>
      </c>
      <c r="M913" s="10">
        <v>7524</v>
      </c>
      <c r="N913" s="3" t="str">
        <f t="shared" si="112"/>
        <v>1000</v>
      </c>
      <c r="O913" s="3" t="str">
        <f t="shared" si="113"/>
        <v>195</v>
      </c>
      <c r="P913" s="3" t="str">
        <f t="shared" si="118"/>
        <v>1</v>
      </c>
      <c r="Q913" s="11">
        <f>+VLOOKUP(M913,'Dimension descriptions'!K:M,2,FALSE)</f>
        <v>7524</v>
      </c>
      <c r="R913" s="33">
        <v>7524</v>
      </c>
      <c r="S913" s="11" t="str">
        <f>+VLOOKUP(R913,'Dimension descriptions'!K:M,3)</f>
        <v>FEDERAL IDEA-B PL</v>
      </c>
      <c r="T913" s="3" t="str">
        <f t="shared" si="119"/>
        <v>N</v>
      </c>
      <c r="U913">
        <f>+VLOOKUP(R913,'FY21 P13 Allotment memo'!O:O,1,FALSE)</f>
        <v>7524</v>
      </c>
      <c r="V913"/>
      <c r="W913"/>
      <c r="X913"/>
      <c r="Y913"/>
      <c r="Z913"/>
    </row>
    <row r="914" spans="1:26">
      <c r="A914">
        <v>10</v>
      </c>
      <c r="B914" t="s">
        <v>1538</v>
      </c>
      <c r="C914" t="s">
        <v>1244</v>
      </c>
      <c r="D914">
        <v>91</v>
      </c>
      <c r="E914">
        <v>0</v>
      </c>
      <c r="F914">
        <v>0</v>
      </c>
      <c r="G914" s="2">
        <f t="shared" si="114"/>
        <v>0</v>
      </c>
      <c r="H914" s="3" t="str">
        <f t="shared" si="115"/>
        <v>10</v>
      </c>
      <c r="I914" s="3" t="str">
        <f t="shared" si="116"/>
        <v>104</v>
      </c>
      <c r="J914" s="3">
        <v>104</v>
      </c>
      <c r="K914" s="3" t="str">
        <f>+VLOOKUP(J914,'Dimension descriptions'!P:R,3,FALSE)</f>
        <v>Adams Elementary</v>
      </c>
      <c r="L914" s="3" t="str">
        <f t="shared" si="117"/>
        <v>7524</v>
      </c>
      <c r="M914" s="10">
        <v>7524</v>
      </c>
      <c r="N914" s="3" t="str">
        <f t="shared" si="112"/>
        <v>1000</v>
      </c>
      <c r="O914" s="3" t="str">
        <f t="shared" si="113"/>
        <v>210</v>
      </c>
      <c r="P914" s="3" t="str">
        <f t="shared" si="118"/>
        <v>2</v>
      </c>
      <c r="Q914" s="11">
        <f>+VLOOKUP(M914,'Dimension descriptions'!K:M,2,FALSE)</f>
        <v>7524</v>
      </c>
      <c r="R914" s="33">
        <v>7524</v>
      </c>
      <c r="S914" s="11" t="str">
        <f>+VLOOKUP(R914,'Dimension descriptions'!K:M,3)</f>
        <v>FEDERAL IDEA-B PL</v>
      </c>
      <c r="T914" s="3" t="str">
        <f t="shared" si="119"/>
        <v>N</v>
      </c>
      <c r="U914">
        <f>+VLOOKUP(R914,'FY21 P13 Allotment memo'!O:O,1,FALSE)</f>
        <v>7524</v>
      </c>
      <c r="V914"/>
      <c r="W914"/>
      <c r="X914"/>
      <c r="Y914"/>
      <c r="Z914"/>
    </row>
    <row r="915" spans="1:26">
      <c r="A915">
        <v>10</v>
      </c>
      <c r="B915" t="s">
        <v>1539</v>
      </c>
      <c r="C915" t="s">
        <v>1246</v>
      </c>
      <c r="D915">
        <v>91</v>
      </c>
      <c r="E915">
        <v>1049.6300000000001</v>
      </c>
      <c r="F915">
        <v>0</v>
      </c>
      <c r="G915" s="2">
        <f t="shared" si="114"/>
        <v>1049.6300000000001</v>
      </c>
      <c r="H915" s="3" t="str">
        <f t="shared" si="115"/>
        <v>10</v>
      </c>
      <c r="I915" s="3" t="str">
        <f t="shared" si="116"/>
        <v>104</v>
      </c>
      <c r="J915" s="3">
        <v>104</v>
      </c>
      <c r="K915" s="3" t="str">
        <f>+VLOOKUP(J915,'Dimension descriptions'!P:R,3,FALSE)</f>
        <v>Adams Elementary</v>
      </c>
      <c r="L915" s="3" t="str">
        <f t="shared" si="117"/>
        <v>7524</v>
      </c>
      <c r="M915" s="10">
        <v>7524</v>
      </c>
      <c r="N915" s="3" t="str">
        <f t="shared" si="112"/>
        <v>1000</v>
      </c>
      <c r="O915" s="3" t="str">
        <f t="shared" si="113"/>
        <v>220</v>
      </c>
      <c r="P915" s="3" t="str">
        <f t="shared" si="118"/>
        <v>2</v>
      </c>
      <c r="Q915" s="11">
        <f>+VLOOKUP(M915,'Dimension descriptions'!K:M,2,FALSE)</f>
        <v>7524</v>
      </c>
      <c r="R915" s="33">
        <v>7524</v>
      </c>
      <c r="S915" s="11" t="str">
        <f>+VLOOKUP(R915,'Dimension descriptions'!K:M,3)</f>
        <v>FEDERAL IDEA-B PL</v>
      </c>
      <c r="T915" s="3" t="str">
        <f t="shared" si="119"/>
        <v>N</v>
      </c>
      <c r="U915">
        <f>+VLOOKUP(R915,'FY21 P13 Allotment memo'!O:O,1,FALSE)</f>
        <v>7524</v>
      </c>
      <c r="V915"/>
      <c r="W915"/>
      <c r="X915"/>
      <c r="Y915"/>
      <c r="Z915"/>
    </row>
    <row r="916" spans="1:26">
      <c r="A916">
        <v>10</v>
      </c>
      <c r="B916" t="s">
        <v>1540</v>
      </c>
      <c r="C916" t="s">
        <v>1248</v>
      </c>
      <c r="D916">
        <v>91</v>
      </c>
      <c r="E916">
        <v>0</v>
      </c>
      <c r="F916">
        <v>0</v>
      </c>
      <c r="G916" s="2">
        <f t="shared" si="114"/>
        <v>0</v>
      </c>
      <c r="H916" s="3" t="str">
        <f t="shared" si="115"/>
        <v>10</v>
      </c>
      <c r="I916" s="3" t="str">
        <f t="shared" si="116"/>
        <v>104</v>
      </c>
      <c r="J916" s="3">
        <v>104</v>
      </c>
      <c r="K916" s="3" t="str">
        <f>+VLOOKUP(J916,'Dimension descriptions'!P:R,3,FALSE)</f>
        <v>Adams Elementary</v>
      </c>
      <c r="L916" s="3" t="str">
        <f t="shared" si="117"/>
        <v>7524</v>
      </c>
      <c r="M916" s="10">
        <v>7524</v>
      </c>
      <c r="N916" s="3" t="str">
        <f t="shared" si="112"/>
        <v>1000</v>
      </c>
      <c r="O916" s="3" t="str">
        <f t="shared" si="113"/>
        <v>241</v>
      </c>
      <c r="P916" s="3" t="str">
        <f t="shared" si="118"/>
        <v>2</v>
      </c>
      <c r="Q916" s="11">
        <f>+VLOOKUP(M916,'Dimension descriptions'!K:M,2,FALSE)</f>
        <v>7524</v>
      </c>
      <c r="R916" s="33">
        <v>7524</v>
      </c>
      <c r="S916" s="11" t="str">
        <f>+VLOOKUP(R916,'Dimension descriptions'!K:M,3)</f>
        <v>FEDERAL IDEA-B PL</v>
      </c>
      <c r="T916" s="3" t="str">
        <f t="shared" si="119"/>
        <v>N</v>
      </c>
      <c r="U916">
        <f>+VLOOKUP(R916,'FY21 P13 Allotment memo'!O:O,1,FALSE)</f>
        <v>7524</v>
      </c>
      <c r="V916"/>
      <c r="W916"/>
      <c r="X916"/>
      <c r="Y916"/>
      <c r="Z916"/>
    </row>
    <row r="917" spans="1:26">
      <c r="A917">
        <v>10</v>
      </c>
      <c r="B917" t="s">
        <v>1541</v>
      </c>
      <c r="C917" t="s">
        <v>1542</v>
      </c>
      <c r="D917">
        <v>91</v>
      </c>
      <c r="E917">
        <v>0</v>
      </c>
      <c r="F917">
        <v>0</v>
      </c>
      <c r="G917" s="2">
        <f t="shared" si="114"/>
        <v>0</v>
      </c>
      <c r="H917" s="3" t="str">
        <f t="shared" si="115"/>
        <v>10</v>
      </c>
      <c r="I917" s="3" t="str">
        <f t="shared" si="116"/>
        <v>104</v>
      </c>
      <c r="J917" s="3">
        <v>104</v>
      </c>
      <c r="K917" s="3" t="str">
        <f>+VLOOKUP(J917,'Dimension descriptions'!P:R,3,FALSE)</f>
        <v>Adams Elementary</v>
      </c>
      <c r="L917" s="3" t="str">
        <f t="shared" si="117"/>
        <v>7524</v>
      </c>
      <c r="M917" s="10">
        <v>7524</v>
      </c>
      <c r="N917" s="3" t="str">
        <f t="shared" si="112"/>
        <v>1000</v>
      </c>
      <c r="O917" s="3" t="str">
        <f t="shared" si="113"/>
        <v>341</v>
      </c>
      <c r="P917" s="3" t="str">
        <f t="shared" si="118"/>
        <v>3</v>
      </c>
      <c r="Q917" s="11">
        <f>+VLOOKUP(M917,'Dimension descriptions'!K:M,2,FALSE)</f>
        <v>7524</v>
      </c>
      <c r="R917" s="33">
        <v>7524</v>
      </c>
      <c r="S917" s="11" t="str">
        <f>+VLOOKUP(R917,'Dimension descriptions'!K:M,3)</f>
        <v>FEDERAL IDEA-B PL</v>
      </c>
      <c r="T917" s="3" t="str">
        <f t="shared" si="119"/>
        <v>N</v>
      </c>
      <c r="U917">
        <f>+VLOOKUP(R917,'FY21 P13 Allotment memo'!O:O,1,FALSE)</f>
        <v>7524</v>
      </c>
      <c r="V917"/>
      <c r="W917"/>
      <c r="X917"/>
      <c r="Y917"/>
      <c r="Z917"/>
    </row>
    <row r="918" spans="1:26">
      <c r="A918">
        <v>10</v>
      </c>
      <c r="B918" t="s">
        <v>1543</v>
      </c>
      <c r="C918" t="s">
        <v>1544</v>
      </c>
      <c r="D918">
        <v>91</v>
      </c>
      <c r="E918">
        <v>0</v>
      </c>
      <c r="F918">
        <v>0</v>
      </c>
      <c r="G918" s="2">
        <f t="shared" si="114"/>
        <v>0</v>
      </c>
      <c r="H918" s="3" t="str">
        <f t="shared" si="115"/>
        <v>10</v>
      </c>
      <c r="I918" s="3" t="str">
        <f t="shared" si="116"/>
        <v>104</v>
      </c>
      <c r="J918" s="3">
        <v>104</v>
      </c>
      <c r="K918" s="3" t="str">
        <f>+VLOOKUP(J918,'Dimension descriptions'!P:R,3,FALSE)</f>
        <v>Adams Elementary</v>
      </c>
      <c r="L918" s="3" t="str">
        <f t="shared" si="117"/>
        <v>7602</v>
      </c>
      <c r="M918" s="10">
        <v>7602</v>
      </c>
      <c r="N918" s="3" t="str">
        <f t="shared" si="112"/>
        <v>1000</v>
      </c>
      <c r="O918" s="3" t="str">
        <f t="shared" si="113"/>
        <v>161</v>
      </c>
      <c r="P918" s="3" t="str">
        <f t="shared" si="118"/>
        <v>1</v>
      </c>
      <c r="Q918" s="11">
        <f>+VLOOKUP(M918,'Dimension descriptions'!K:M,2,FALSE)</f>
        <v>7355</v>
      </c>
      <c r="R918" s="33">
        <v>7355</v>
      </c>
      <c r="S918" s="11" t="str">
        <f>+VLOOKUP(R918,'Dimension descriptions'!K:M,3)</f>
        <v>KEEP KINDERGARTEN SUPPLEMENT ENRICHMENT</v>
      </c>
      <c r="T918" s="3" t="str">
        <f t="shared" si="119"/>
        <v>Y</v>
      </c>
      <c r="U918" t="e">
        <f>+VLOOKUP(R918,'FY21 P13 Allotment memo'!O:O,1,FALSE)</f>
        <v>#N/A</v>
      </c>
      <c r="V918"/>
      <c r="W918"/>
      <c r="X918"/>
      <c r="Y918"/>
      <c r="Z918"/>
    </row>
    <row r="919" spans="1:26">
      <c r="A919">
        <v>10</v>
      </c>
      <c r="B919" t="s">
        <v>1545</v>
      </c>
      <c r="C919" t="s">
        <v>1546</v>
      </c>
      <c r="D919">
        <v>91</v>
      </c>
      <c r="E919">
        <v>0</v>
      </c>
      <c r="F919">
        <v>0</v>
      </c>
      <c r="G919" s="2">
        <f t="shared" si="114"/>
        <v>0</v>
      </c>
      <c r="H919" s="3" t="str">
        <f t="shared" si="115"/>
        <v>10</v>
      </c>
      <c r="I919" s="3" t="str">
        <f t="shared" si="116"/>
        <v>104</v>
      </c>
      <c r="J919" s="3">
        <v>104</v>
      </c>
      <c r="K919" s="3" t="str">
        <f>+VLOOKUP(J919,'Dimension descriptions'!P:R,3,FALSE)</f>
        <v>Adams Elementary</v>
      </c>
      <c r="L919" s="3" t="str">
        <f t="shared" si="117"/>
        <v>7602</v>
      </c>
      <c r="M919" s="10">
        <v>7602</v>
      </c>
      <c r="N919" s="3" t="str">
        <f t="shared" si="112"/>
        <v>1000</v>
      </c>
      <c r="O919" s="3" t="str">
        <f t="shared" si="113"/>
        <v>220</v>
      </c>
      <c r="P919" s="3" t="str">
        <f t="shared" si="118"/>
        <v>2</v>
      </c>
      <c r="Q919" s="11">
        <f>+VLOOKUP(M919,'Dimension descriptions'!K:M,2,FALSE)</f>
        <v>7355</v>
      </c>
      <c r="R919" s="33">
        <v>7355</v>
      </c>
      <c r="S919" s="11" t="str">
        <f>+VLOOKUP(R919,'Dimension descriptions'!K:M,3)</f>
        <v>KEEP KINDERGARTEN SUPPLEMENT ENRICHMENT</v>
      </c>
      <c r="T919" s="3" t="str">
        <f t="shared" si="119"/>
        <v>Y</v>
      </c>
      <c r="U919" t="e">
        <f>+VLOOKUP(R919,'FY21 P13 Allotment memo'!O:O,1,FALSE)</f>
        <v>#N/A</v>
      </c>
      <c r="V919"/>
      <c r="W919"/>
      <c r="X919"/>
      <c r="Y919"/>
      <c r="Z919"/>
    </row>
    <row r="920" spans="1:26">
      <c r="A920">
        <v>10</v>
      </c>
      <c r="B920" t="s">
        <v>1547</v>
      </c>
      <c r="C920" t="s">
        <v>1252</v>
      </c>
      <c r="D920">
        <v>91</v>
      </c>
      <c r="E920">
        <v>0</v>
      </c>
      <c r="F920">
        <v>0</v>
      </c>
      <c r="G920" s="2">
        <f t="shared" si="114"/>
        <v>0</v>
      </c>
      <c r="H920" s="3" t="str">
        <f t="shared" si="115"/>
        <v>10</v>
      </c>
      <c r="I920" s="3" t="str">
        <f t="shared" si="116"/>
        <v>104</v>
      </c>
      <c r="J920" s="3">
        <v>104</v>
      </c>
      <c r="K920" s="3" t="str">
        <f>+VLOOKUP(J920,'Dimension descriptions'!P:R,3,FALSE)</f>
        <v>Adams Elementary</v>
      </c>
      <c r="L920" s="3" t="str">
        <f t="shared" si="117"/>
        <v>7602</v>
      </c>
      <c r="M920" s="10">
        <v>7602</v>
      </c>
      <c r="N920" s="3" t="str">
        <f t="shared" si="112"/>
        <v>1000</v>
      </c>
      <c r="O920" s="3" t="str">
        <f t="shared" si="113"/>
        <v>270</v>
      </c>
      <c r="P920" s="3" t="str">
        <f t="shared" si="118"/>
        <v>2</v>
      </c>
      <c r="Q920" s="11">
        <f>+VLOOKUP(M920,'Dimension descriptions'!K:M,2,FALSE)</f>
        <v>7355</v>
      </c>
      <c r="R920" s="33">
        <v>7355</v>
      </c>
      <c r="S920" s="11" t="str">
        <f>+VLOOKUP(R920,'Dimension descriptions'!K:M,3)</f>
        <v>KEEP KINDERGARTEN SUPPLEMENT ENRICHMENT</v>
      </c>
      <c r="T920" s="3" t="str">
        <f t="shared" si="119"/>
        <v>Y</v>
      </c>
      <c r="U920" t="e">
        <f>+VLOOKUP(R920,'FY21 P13 Allotment memo'!O:O,1,FALSE)</f>
        <v>#N/A</v>
      </c>
      <c r="V920"/>
      <c r="W920"/>
      <c r="X920"/>
      <c r="Y920"/>
      <c r="Z920"/>
    </row>
    <row r="921" spans="1:26">
      <c r="A921">
        <v>10</v>
      </c>
      <c r="B921" t="s">
        <v>1548</v>
      </c>
      <c r="C921" t="s">
        <v>1549</v>
      </c>
      <c r="D921">
        <v>91</v>
      </c>
      <c r="E921">
        <v>0</v>
      </c>
      <c r="F921">
        <v>0</v>
      </c>
      <c r="G921" s="2">
        <f t="shared" si="114"/>
        <v>0</v>
      </c>
      <c r="H921" s="3" t="str">
        <f t="shared" si="115"/>
        <v>10</v>
      </c>
      <c r="I921" s="3" t="str">
        <f t="shared" si="116"/>
        <v>104</v>
      </c>
      <c r="J921" s="3">
        <v>104</v>
      </c>
      <c r="K921" s="3" t="str">
        <f>+VLOOKUP(J921,'Dimension descriptions'!P:R,3,FALSE)</f>
        <v>Adams Elementary</v>
      </c>
      <c r="L921" s="3" t="str">
        <f t="shared" si="117"/>
        <v>7664</v>
      </c>
      <c r="M921" s="10">
        <v>7664</v>
      </c>
      <c r="N921" s="3" t="str">
        <f t="shared" si="112"/>
        <v>1000</v>
      </c>
      <c r="O921" s="3" t="str">
        <f t="shared" si="113"/>
        <v>161</v>
      </c>
      <c r="P921" s="3" t="str">
        <f t="shared" si="118"/>
        <v>1</v>
      </c>
      <c r="Q921" s="11">
        <f>+VLOOKUP(M921,'Dimension descriptions'!K:M,2,FALSE)</f>
        <v>7664</v>
      </c>
      <c r="R921" s="33">
        <v>7664</v>
      </c>
      <c r="S921" s="11" t="str">
        <f>+VLOOKUP(R921,'Dimension descriptions'!K:M,3)</f>
        <v>ARRA - IDEA SPECIAL ED</v>
      </c>
      <c r="T921" s="3" t="str">
        <f t="shared" si="119"/>
        <v>N</v>
      </c>
      <c r="U921" t="e">
        <f>+VLOOKUP(R921,'FY21 P13 Allotment memo'!O:O,1,FALSE)</f>
        <v>#N/A</v>
      </c>
      <c r="V921"/>
      <c r="W921"/>
      <c r="X921"/>
      <c r="Y921"/>
      <c r="Z921"/>
    </row>
    <row r="922" spans="1:26">
      <c r="A922">
        <v>10</v>
      </c>
      <c r="B922" t="s">
        <v>1550</v>
      </c>
      <c r="C922" t="s">
        <v>1551</v>
      </c>
      <c r="D922">
        <v>91</v>
      </c>
      <c r="E922">
        <v>0</v>
      </c>
      <c r="F922">
        <v>0</v>
      </c>
      <c r="G922" s="2">
        <f t="shared" si="114"/>
        <v>0</v>
      </c>
      <c r="H922" s="3" t="str">
        <f t="shared" si="115"/>
        <v>10</v>
      </c>
      <c r="I922" s="3" t="str">
        <f t="shared" si="116"/>
        <v>104</v>
      </c>
      <c r="J922" s="3">
        <v>104</v>
      </c>
      <c r="K922" s="3" t="str">
        <f>+VLOOKUP(J922,'Dimension descriptions'!P:R,3,FALSE)</f>
        <v>Adams Elementary</v>
      </c>
      <c r="L922" s="3" t="str">
        <f t="shared" si="117"/>
        <v>7664</v>
      </c>
      <c r="M922" s="10">
        <v>7664</v>
      </c>
      <c r="N922" s="3" t="str">
        <f t="shared" si="112"/>
        <v>1000</v>
      </c>
      <c r="O922" s="3" t="str">
        <f t="shared" si="113"/>
        <v>195</v>
      </c>
      <c r="P922" s="3" t="str">
        <f t="shared" si="118"/>
        <v>1</v>
      </c>
      <c r="Q922" s="11">
        <f>+VLOOKUP(M922,'Dimension descriptions'!K:M,2,FALSE)</f>
        <v>7664</v>
      </c>
      <c r="R922" s="33">
        <v>7664</v>
      </c>
      <c r="S922" s="11" t="str">
        <f>+VLOOKUP(R922,'Dimension descriptions'!K:M,3)</f>
        <v>ARRA - IDEA SPECIAL ED</v>
      </c>
      <c r="T922" s="3" t="str">
        <f t="shared" si="119"/>
        <v>N</v>
      </c>
      <c r="U922" t="e">
        <f>+VLOOKUP(R922,'FY21 P13 Allotment memo'!O:O,1,FALSE)</f>
        <v>#N/A</v>
      </c>
      <c r="V922"/>
      <c r="W922"/>
      <c r="X922"/>
      <c r="Y922"/>
      <c r="Z922"/>
    </row>
    <row r="923" spans="1:26">
      <c r="A923">
        <v>10</v>
      </c>
      <c r="B923" t="s">
        <v>1552</v>
      </c>
      <c r="C923" t="s">
        <v>1553</v>
      </c>
      <c r="D923">
        <v>91</v>
      </c>
      <c r="E923">
        <v>0</v>
      </c>
      <c r="F923">
        <v>0</v>
      </c>
      <c r="G923" s="2">
        <f t="shared" si="114"/>
        <v>0</v>
      </c>
      <c r="H923" s="3" t="str">
        <f t="shared" si="115"/>
        <v>10</v>
      </c>
      <c r="I923" s="3" t="str">
        <f t="shared" si="116"/>
        <v>104</v>
      </c>
      <c r="J923" s="3">
        <v>104</v>
      </c>
      <c r="K923" s="3" t="str">
        <f>+VLOOKUP(J923,'Dimension descriptions'!P:R,3,FALSE)</f>
        <v>Adams Elementary</v>
      </c>
      <c r="L923" s="3" t="str">
        <f t="shared" si="117"/>
        <v>7664</v>
      </c>
      <c r="M923" s="10">
        <v>7664</v>
      </c>
      <c r="N923" s="3" t="str">
        <f t="shared" si="112"/>
        <v>2110</v>
      </c>
      <c r="O923" s="3" t="str">
        <f t="shared" si="113"/>
        <v>141</v>
      </c>
      <c r="P923" s="3" t="str">
        <f t="shared" si="118"/>
        <v>1</v>
      </c>
      <c r="Q923" s="11">
        <f>+VLOOKUP(M923,'Dimension descriptions'!K:M,2,FALSE)</f>
        <v>7664</v>
      </c>
      <c r="R923" s="33">
        <v>7664</v>
      </c>
      <c r="S923" s="11" t="str">
        <f>+VLOOKUP(R923,'Dimension descriptions'!K:M,3)</f>
        <v>ARRA - IDEA SPECIAL ED</v>
      </c>
      <c r="T923" s="3" t="str">
        <f t="shared" si="119"/>
        <v>N</v>
      </c>
      <c r="U923" t="e">
        <f>+VLOOKUP(R923,'FY21 P13 Allotment memo'!O:O,1,FALSE)</f>
        <v>#N/A</v>
      </c>
      <c r="V923"/>
      <c r="W923"/>
      <c r="X923"/>
      <c r="Y923"/>
      <c r="Z923"/>
    </row>
    <row r="924" spans="1:26">
      <c r="A924">
        <v>10</v>
      </c>
      <c r="B924" t="s">
        <v>1554</v>
      </c>
      <c r="C924" t="s">
        <v>1234</v>
      </c>
      <c r="D924">
        <v>91</v>
      </c>
      <c r="E924">
        <v>0</v>
      </c>
      <c r="F924">
        <v>0</v>
      </c>
      <c r="G924" s="2">
        <f t="shared" si="114"/>
        <v>0</v>
      </c>
      <c r="H924" s="3" t="str">
        <f t="shared" si="115"/>
        <v>10</v>
      </c>
      <c r="I924" s="3" t="str">
        <f t="shared" si="116"/>
        <v>104</v>
      </c>
      <c r="J924" s="3">
        <v>104</v>
      </c>
      <c r="K924" s="3" t="str">
        <f>+VLOOKUP(J924,'Dimension descriptions'!P:R,3,FALSE)</f>
        <v>Adams Elementary</v>
      </c>
      <c r="L924" s="3" t="str">
        <f t="shared" si="117"/>
        <v>7701</v>
      </c>
      <c r="M924" s="10">
        <v>7701</v>
      </c>
      <c r="N924" s="3" t="str">
        <f t="shared" si="112"/>
        <v>1000</v>
      </c>
      <c r="O924" s="3" t="str">
        <f t="shared" si="113"/>
        <v>131</v>
      </c>
      <c r="P924" s="3" t="str">
        <f t="shared" si="118"/>
        <v>1</v>
      </c>
      <c r="Q924" s="11">
        <f>+VLOOKUP(M924,'Dimension descriptions'!K:M,2,FALSE)</f>
        <v>50</v>
      </c>
      <c r="R924" s="33">
        <v>50</v>
      </c>
      <c r="S924" s="11" t="str">
        <f>+VLOOKUP(R924,'Dimension descriptions'!K:M,3)</f>
        <v>CLASSROOM-GENERAL</v>
      </c>
      <c r="T924" s="3" t="str">
        <f t="shared" si="119"/>
        <v>Y</v>
      </c>
      <c r="U924" t="e">
        <f>+VLOOKUP(R924,'FY21 P13 Allotment memo'!O:O,1,FALSE)</f>
        <v>#N/A</v>
      </c>
      <c r="V924"/>
      <c r="W924"/>
      <c r="X924"/>
      <c r="Y924"/>
      <c r="Z924"/>
    </row>
    <row r="925" spans="1:26">
      <c r="A925">
        <v>10</v>
      </c>
      <c r="B925" t="s">
        <v>1555</v>
      </c>
      <c r="C925" t="s">
        <v>1403</v>
      </c>
      <c r="D925">
        <v>91</v>
      </c>
      <c r="E925">
        <v>10789.3</v>
      </c>
      <c r="F925">
        <v>0</v>
      </c>
      <c r="G925" s="2">
        <f t="shared" si="114"/>
        <v>10789.3</v>
      </c>
      <c r="H925" s="3" t="str">
        <f t="shared" si="115"/>
        <v>10</v>
      </c>
      <c r="I925" s="3" t="str">
        <f t="shared" si="116"/>
        <v>104</v>
      </c>
      <c r="J925" s="3">
        <v>104</v>
      </c>
      <c r="K925" s="3" t="str">
        <f>+VLOOKUP(J925,'Dimension descriptions'!P:R,3,FALSE)</f>
        <v>Adams Elementary</v>
      </c>
      <c r="L925" s="3" t="str">
        <f t="shared" si="117"/>
        <v>7701</v>
      </c>
      <c r="M925" s="10">
        <v>7701</v>
      </c>
      <c r="N925" s="3" t="str">
        <f t="shared" si="112"/>
        <v>1000</v>
      </c>
      <c r="O925" s="3" t="str">
        <f t="shared" si="113"/>
        <v>149</v>
      </c>
      <c r="P925" s="3" t="str">
        <f t="shared" si="118"/>
        <v>1</v>
      </c>
      <c r="Q925" s="11">
        <f>+VLOOKUP(M925,'Dimension descriptions'!K:M,2,FALSE)</f>
        <v>50</v>
      </c>
      <c r="R925" s="33">
        <v>50</v>
      </c>
      <c r="S925" s="11" t="str">
        <f>+VLOOKUP(R925,'Dimension descriptions'!K:M,3)</f>
        <v>CLASSROOM-GENERAL</v>
      </c>
      <c r="T925" s="3" t="str">
        <f t="shared" si="119"/>
        <v>Y</v>
      </c>
      <c r="U925" t="e">
        <f>+VLOOKUP(R925,'FY21 P13 Allotment memo'!O:O,1,FALSE)</f>
        <v>#N/A</v>
      </c>
      <c r="V925"/>
      <c r="W925"/>
      <c r="X925"/>
      <c r="Y925"/>
      <c r="Z925"/>
    </row>
    <row r="926" spans="1:26">
      <c r="A926">
        <v>10</v>
      </c>
      <c r="B926" t="s">
        <v>1556</v>
      </c>
      <c r="C926" t="s">
        <v>1557</v>
      </c>
      <c r="D926">
        <v>91</v>
      </c>
      <c r="E926">
        <v>0</v>
      </c>
      <c r="F926">
        <v>0</v>
      </c>
      <c r="G926" s="2">
        <f t="shared" si="114"/>
        <v>0</v>
      </c>
      <c r="H926" s="3" t="str">
        <f t="shared" si="115"/>
        <v>10</v>
      </c>
      <c r="I926" s="3" t="str">
        <f t="shared" si="116"/>
        <v>104</v>
      </c>
      <c r="J926" s="3">
        <v>104</v>
      </c>
      <c r="K926" s="3" t="str">
        <f>+VLOOKUP(J926,'Dimension descriptions'!P:R,3,FALSE)</f>
        <v>Adams Elementary</v>
      </c>
      <c r="L926" s="3" t="str">
        <f t="shared" si="117"/>
        <v>7701</v>
      </c>
      <c r="M926" s="10">
        <v>7701</v>
      </c>
      <c r="N926" s="3" t="str">
        <f t="shared" si="112"/>
        <v>1000</v>
      </c>
      <c r="O926" s="3" t="str">
        <f t="shared" si="113"/>
        <v>161</v>
      </c>
      <c r="P926" s="3" t="str">
        <f t="shared" si="118"/>
        <v>1</v>
      </c>
      <c r="Q926" s="11">
        <f>+VLOOKUP(M926,'Dimension descriptions'!K:M,2,FALSE)</f>
        <v>50</v>
      </c>
      <c r="R926" s="33">
        <v>50</v>
      </c>
      <c r="S926" s="11" t="str">
        <f>+VLOOKUP(R926,'Dimension descriptions'!K:M,3)</f>
        <v>CLASSROOM-GENERAL</v>
      </c>
      <c r="T926" s="3" t="str">
        <f t="shared" si="119"/>
        <v>Y</v>
      </c>
      <c r="U926" t="e">
        <f>+VLOOKUP(R926,'FY21 P13 Allotment memo'!O:O,1,FALSE)</f>
        <v>#N/A</v>
      </c>
      <c r="V926"/>
      <c r="W926"/>
      <c r="X926"/>
      <c r="Y926"/>
      <c r="Z926"/>
    </row>
    <row r="927" spans="1:26">
      <c r="A927">
        <v>10</v>
      </c>
      <c r="B927" t="s">
        <v>1558</v>
      </c>
      <c r="C927" t="s">
        <v>1551</v>
      </c>
      <c r="D927">
        <v>91</v>
      </c>
      <c r="E927">
        <v>0</v>
      </c>
      <c r="F927">
        <v>0</v>
      </c>
      <c r="G927" s="2">
        <f t="shared" si="114"/>
        <v>0</v>
      </c>
      <c r="H927" s="3" t="str">
        <f t="shared" si="115"/>
        <v>10</v>
      </c>
      <c r="I927" s="3" t="str">
        <f t="shared" si="116"/>
        <v>104</v>
      </c>
      <c r="J927" s="3">
        <v>104</v>
      </c>
      <c r="K927" s="3" t="str">
        <f>+VLOOKUP(J927,'Dimension descriptions'!P:R,3,FALSE)</f>
        <v>Adams Elementary</v>
      </c>
      <c r="L927" s="3" t="str">
        <f t="shared" si="117"/>
        <v>7701</v>
      </c>
      <c r="M927" s="10">
        <v>7701</v>
      </c>
      <c r="N927" s="3" t="str">
        <f t="shared" si="112"/>
        <v>1000</v>
      </c>
      <c r="O927" s="3" t="str">
        <f t="shared" si="113"/>
        <v>195</v>
      </c>
      <c r="P927" s="3" t="str">
        <f t="shared" si="118"/>
        <v>1</v>
      </c>
      <c r="Q927" s="11">
        <f>+VLOOKUP(M927,'Dimension descriptions'!K:M,2,FALSE)</f>
        <v>50</v>
      </c>
      <c r="R927" s="33">
        <v>50</v>
      </c>
      <c r="S927" s="11" t="str">
        <f>+VLOOKUP(R927,'Dimension descriptions'!K:M,3)</f>
        <v>CLASSROOM-GENERAL</v>
      </c>
      <c r="T927" s="3" t="str">
        <f t="shared" si="119"/>
        <v>Y</v>
      </c>
      <c r="U927" t="e">
        <f>+VLOOKUP(R927,'FY21 P13 Allotment memo'!O:O,1,FALSE)</f>
        <v>#N/A</v>
      </c>
      <c r="V927"/>
      <c r="W927"/>
      <c r="X927"/>
      <c r="Y927"/>
      <c r="Z927"/>
    </row>
    <row r="928" spans="1:26">
      <c r="A928">
        <v>10</v>
      </c>
      <c r="B928" t="s">
        <v>1559</v>
      </c>
      <c r="C928" t="s">
        <v>1560</v>
      </c>
      <c r="D928">
        <v>91</v>
      </c>
      <c r="E928">
        <v>12197.98</v>
      </c>
      <c r="F928">
        <v>0</v>
      </c>
      <c r="G928" s="2">
        <f t="shared" si="114"/>
        <v>12197.98</v>
      </c>
      <c r="H928" s="3" t="str">
        <f t="shared" si="115"/>
        <v>10</v>
      </c>
      <c r="I928" s="3" t="str">
        <f t="shared" si="116"/>
        <v>104</v>
      </c>
      <c r="J928" s="3">
        <v>104</v>
      </c>
      <c r="K928" s="3" t="str">
        <f>+VLOOKUP(J928,'Dimension descriptions'!P:R,3,FALSE)</f>
        <v>Adams Elementary</v>
      </c>
      <c r="L928" s="3" t="str">
        <f t="shared" si="117"/>
        <v>7701</v>
      </c>
      <c r="M928" s="10">
        <v>7701</v>
      </c>
      <c r="N928" s="3" t="str">
        <f t="shared" si="112"/>
        <v>1000</v>
      </c>
      <c r="O928" s="3" t="str">
        <f t="shared" si="113"/>
        <v>198</v>
      </c>
      <c r="P928" s="3" t="str">
        <f t="shared" si="118"/>
        <v>1</v>
      </c>
      <c r="Q928" s="11">
        <f>+VLOOKUP(M928,'Dimension descriptions'!K:M,2,FALSE)</f>
        <v>50</v>
      </c>
      <c r="R928" s="33">
        <v>50</v>
      </c>
      <c r="S928" s="11" t="str">
        <f>+VLOOKUP(R928,'Dimension descriptions'!K:M,3)</f>
        <v>CLASSROOM-GENERAL</v>
      </c>
      <c r="T928" s="3" t="str">
        <f t="shared" si="119"/>
        <v>Y</v>
      </c>
      <c r="U928" t="e">
        <f>+VLOOKUP(R928,'FY21 P13 Allotment memo'!O:O,1,FALSE)</f>
        <v>#N/A</v>
      </c>
      <c r="V928"/>
      <c r="W928"/>
      <c r="X928"/>
      <c r="Y928"/>
      <c r="Z928"/>
    </row>
    <row r="929" spans="1:26">
      <c r="A929">
        <v>10</v>
      </c>
      <c r="B929" t="s">
        <v>1561</v>
      </c>
      <c r="C929" t="s">
        <v>1279</v>
      </c>
      <c r="D929">
        <v>91</v>
      </c>
      <c r="E929">
        <v>2585.67</v>
      </c>
      <c r="F929">
        <v>0</v>
      </c>
      <c r="G929" s="2">
        <f t="shared" si="114"/>
        <v>2585.67</v>
      </c>
      <c r="H929" s="3" t="str">
        <f t="shared" si="115"/>
        <v>10</v>
      </c>
      <c r="I929" s="3" t="str">
        <f t="shared" si="116"/>
        <v>104</v>
      </c>
      <c r="J929" s="3">
        <v>104</v>
      </c>
      <c r="K929" s="3" t="str">
        <f>+VLOOKUP(J929,'Dimension descriptions'!P:R,3,FALSE)</f>
        <v>Adams Elementary</v>
      </c>
      <c r="L929" s="3" t="str">
        <f t="shared" si="117"/>
        <v>7701</v>
      </c>
      <c r="M929" s="10">
        <v>7701</v>
      </c>
      <c r="N929" s="3" t="str">
        <f t="shared" si="112"/>
        <v>1000</v>
      </c>
      <c r="O929" s="3" t="str">
        <f t="shared" si="113"/>
        <v>210</v>
      </c>
      <c r="P929" s="3" t="str">
        <f t="shared" si="118"/>
        <v>2</v>
      </c>
      <c r="Q929" s="11">
        <f>+VLOOKUP(M929,'Dimension descriptions'!K:M,2,FALSE)</f>
        <v>50</v>
      </c>
      <c r="R929" s="33">
        <v>50</v>
      </c>
      <c r="S929" s="11" t="str">
        <f>+VLOOKUP(R929,'Dimension descriptions'!K:M,3)</f>
        <v>CLASSROOM-GENERAL</v>
      </c>
      <c r="T929" s="3" t="str">
        <f t="shared" si="119"/>
        <v>Y</v>
      </c>
      <c r="U929" t="e">
        <f>+VLOOKUP(R929,'FY21 P13 Allotment memo'!O:O,1,FALSE)</f>
        <v>#N/A</v>
      </c>
      <c r="V929"/>
      <c r="W929"/>
      <c r="X929"/>
      <c r="Y929"/>
      <c r="Z929"/>
    </row>
    <row r="930" spans="1:26">
      <c r="A930">
        <v>10</v>
      </c>
      <c r="B930" t="s">
        <v>1562</v>
      </c>
      <c r="C930" t="s">
        <v>1246</v>
      </c>
      <c r="D930">
        <v>91</v>
      </c>
      <c r="E930">
        <v>1654.28</v>
      </c>
      <c r="F930">
        <v>0</v>
      </c>
      <c r="G930" s="2">
        <f t="shared" si="114"/>
        <v>1654.28</v>
      </c>
      <c r="H930" s="3" t="str">
        <f t="shared" si="115"/>
        <v>10</v>
      </c>
      <c r="I930" s="3" t="str">
        <f t="shared" si="116"/>
        <v>104</v>
      </c>
      <c r="J930" s="3">
        <v>104</v>
      </c>
      <c r="K930" s="3" t="str">
        <f>+VLOOKUP(J930,'Dimension descriptions'!P:R,3,FALSE)</f>
        <v>Adams Elementary</v>
      </c>
      <c r="L930" s="3" t="str">
        <f t="shared" si="117"/>
        <v>7701</v>
      </c>
      <c r="M930" s="10">
        <v>7701</v>
      </c>
      <c r="N930" s="3" t="str">
        <f t="shared" si="112"/>
        <v>1000</v>
      </c>
      <c r="O930" s="3" t="str">
        <f t="shared" si="113"/>
        <v>220</v>
      </c>
      <c r="P930" s="3" t="str">
        <f t="shared" si="118"/>
        <v>2</v>
      </c>
      <c r="Q930" s="11">
        <f>+VLOOKUP(M930,'Dimension descriptions'!K:M,2,FALSE)</f>
        <v>50</v>
      </c>
      <c r="R930" s="33">
        <v>50</v>
      </c>
      <c r="S930" s="11" t="str">
        <f>+VLOOKUP(R930,'Dimension descriptions'!K:M,3)</f>
        <v>CLASSROOM-GENERAL</v>
      </c>
      <c r="T930" s="3" t="str">
        <f t="shared" si="119"/>
        <v>Y</v>
      </c>
      <c r="U930" t="e">
        <f>+VLOOKUP(R930,'FY21 P13 Allotment memo'!O:O,1,FALSE)</f>
        <v>#N/A</v>
      </c>
      <c r="V930"/>
      <c r="W930"/>
      <c r="X930"/>
      <c r="Y930"/>
      <c r="Z930"/>
    </row>
    <row r="931" spans="1:26">
      <c r="A931">
        <v>10</v>
      </c>
      <c r="B931" t="s">
        <v>1563</v>
      </c>
      <c r="C931" t="s">
        <v>1346</v>
      </c>
      <c r="D931">
        <v>91</v>
      </c>
      <c r="E931">
        <v>50.52</v>
      </c>
      <c r="F931">
        <v>0</v>
      </c>
      <c r="G931" s="2">
        <f t="shared" si="114"/>
        <v>50.52</v>
      </c>
      <c r="H931" s="3" t="str">
        <f t="shared" si="115"/>
        <v>10</v>
      </c>
      <c r="I931" s="3" t="str">
        <f t="shared" si="116"/>
        <v>104</v>
      </c>
      <c r="J931" s="3">
        <v>104</v>
      </c>
      <c r="K931" s="3" t="str">
        <f>+VLOOKUP(J931,'Dimension descriptions'!P:R,3,FALSE)</f>
        <v>Adams Elementary</v>
      </c>
      <c r="L931" s="3" t="str">
        <f t="shared" si="117"/>
        <v>7701</v>
      </c>
      <c r="M931" s="10">
        <v>7701</v>
      </c>
      <c r="N931" s="3" t="str">
        <f t="shared" si="112"/>
        <v>1000</v>
      </c>
      <c r="O931" s="3" t="str">
        <f t="shared" si="113"/>
        <v>241</v>
      </c>
      <c r="P931" s="3" t="str">
        <f t="shared" si="118"/>
        <v>2</v>
      </c>
      <c r="Q931" s="11">
        <f>+VLOOKUP(M931,'Dimension descriptions'!K:M,2,FALSE)</f>
        <v>50</v>
      </c>
      <c r="R931" s="33">
        <v>50</v>
      </c>
      <c r="S931" s="11" t="str">
        <f>+VLOOKUP(R931,'Dimension descriptions'!K:M,3)</f>
        <v>CLASSROOM-GENERAL</v>
      </c>
      <c r="T931" s="3" t="str">
        <f t="shared" si="119"/>
        <v>Y</v>
      </c>
      <c r="U931" t="e">
        <f>+VLOOKUP(R931,'FY21 P13 Allotment memo'!O:O,1,FALSE)</f>
        <v>#N/A</v>
      </c>
      <c r="V931"/>
      <c r="W931"/>
      <c r="X931"/>
      <c r="Y931"/>
      <c r="Z931"/>
    </row>
    <row r="932" spans="1:26">
      <c r="A932">
        <v>10</v>
      </c>
      <c r="B932" t="s">
        <v>1564</v>
      </c>
      <c r="C932" t="s">
        <v>1413</v>
      </c>
      <c r="D932">
        <v>91</v>
      </c>
      <c r="E932">
        <v>0</v>
      </c>
      <c r="F932">
        <v>0</v>
      </c>
      <c r="G932" s="2">
        <f t="shared" si="114"/>
        <v>0</v>
      </c>
      <c r="H932" s="3" t="str">
        <f t="shared" si="115"/>
        <v>10</v>
      </c>
      <c r="I932" s="3" t="str">
        <f t="shared" si="116"/>
        <v>104</v>
      </c>
      <c r="J932" s="3">
        <v>104</v>
      </c>
      <c r="K932" s="3" t="str">
        <f>+VLOOKUP(J932,'Dimension descriptions'!P:R,3,FALSE)</f>
        <v>Adams Elementary</v>
      </c>
      <c r="L932" s="3" t="str">
        <f t="shared" si="117"/>
        <v>7701</v>
      </c>
      <c r="M932" s="10">
        <v>7701</v>
      </c>
      <c r="N932" s="3" t="str">
        <f t="shared" si="112"/>
        <v>1000</v>
      </c>
      <c r="O932" s="3" t="str">
        <f t="shared" si="113"/>
        <v>320</v>
      </c>
      <c r="P932" s="3" t="str">
        <f t="shared" si="118"/>
        <v>3</v>
      </c>
      <c r="Q932" s="11">
        <f>+VLOOKUP(M932,'Dimension descriptions'!K:M,2,FALSE)</f>
        <v>50</v>
      </c>
      <c r="R932" s="33">
        <v>50</v>
      </c>
      <c r="S932" s="11" t="str">
        <f>+VLOOKUP(R932,'Dimension descriptions'!K:M,3)</f>
        <v>CLASSROOM-GENERAL</v>
      </c>
      <c r="T932" s="3" t="str">
        <f t="shared" si="119"/>
        <v>Y</v>
      </c>
      <c r="U932" t="e">
        <f>+VLOOKUP(R932,'FY21 P13 Allotment memo'!O:O,1,FALSE)</f>
        <v>#N/A</v>
      </c>
      <c r="V932"/>
      <c r="W932"/>
      <c r="X932"/>
      <c r="Y932"/>
      <c r="Z932"/>
    </row>
    <row r="933" spans="1:26">
      <c r="A933">
        <v>10</v>
      </c>
      <c r="B933" t="s">
        <v>1565</v>
      </c>
      <c r="C933" t="s">
        <v>1566</v>
      </c>
      <c r="D933">
        <v>91</v>
      </c>
      <c r="E933">
        <v>0</v>
      </c>
      <c r="F933">
        <v>0</v>
      </c>
      <c r="G933" s="2">
        <f t="shared" si="114"/>
        <v>0</v>
      </c>
      <c r="H933" s="3" t="str">
        <f t="shared" si="115"/>
        <v>10</v>
      </c>
      <c r="I933" s="3" t="str">
        <f t="shared" si="116"/>
        <v>104</v>
      </c>
      <c r="J933" s="3">
        <v>104</v>
      </c>
      <c r="K933" s="3" t="str">
        <f>+VLOOKUP(J933,'Dimension descriptions'!P:R,3,FALSE)</f>
        <v>Adams Elementary</v>
      </c>
      <c r="L933" s="3" t="str">
        <f t="shared" si="117"/>
        <v>7701</v>
      </c>
      <c r="M933" s="10">
        <v>7701</v>
      </c>
      <c r="N933" s="3" t="str">
        <f t="shared" si="112"/>
        <v>1000</v>
      </c>
      <c r="O933" s="3" t="str">
        <f t="shared" si="113"/>
        <v>580</v>
      </c>
      <c r="P933" s="3" t="str">
        <f t="shared" si="118"/>
        <v>5</v>
      </c>
      <c r="Q933" s="11">
        <f>+VLOOKUP(M933,'Dimension descriptions'!K:M,2,FALSE)</f>
        <v>50</v>
      </c>
      <c r="R933" s="33">
        <v>50</v>
      </c>
      <c r="S933" s="11" t="str">
        <f>+VLOOKUP(R933,'Dimension descriptions'!K:M,3)</f>
        <v>CLASSROOM-GENERAL</v>
      </c>
      <c r="T933" s="3" t="str">
        <f t="shared" si="119"/>
        <v>Y</v>
      </c>
      <c r="U933" t="e">
        <f>+VLOOKUP(R933,'FY21 P13 Allotment memo'!O:O,1,FALSE)</f>
        <v>#N/A</v>
      </c>
      <c r="V933"/>
      <c r="W933"/>
      <c r="X933"/>
      <c r="Y933"/>
      <c r="Z933"/>
    </row>
    <row r="934" spans="1:26">
      <c r="A934">
        <v>10</v>
      </c>
      <c r="B934" t="s">
        <v>1567</v>
      </c>
      <c r="C934" t="s">
        <v>1268</v>
      </c>
      <c r="D934">
        <v>91</v>
      </c>
      <c r="E934">
        <v>249.95</v>
      </c>
      <c r="F934">
        <v>0</v>
      </c>
      <c r="G934" s="2">
        <f t="shared" si="114"/>
        <v>249.95</v>
      </c>
      <c r="H934" s="3" t="str">
        <f t="shared" si="115"/>
        <v>10</v>
      </c>
      <c r="I934" s="3" t="str">
        <f t="shared" si="116"/>
        <v>104</v>
      </c>
      <c r="J934" s="3">
        <v>104</v>
      </c>
      <c r="K934" s="3" t="str">
        <f>+VLOOKUP(J934,'Dimension descriptions'!P:R,3,FALSE)</f>
        <v>Adams Elementary</v>
      </c>
      <c r="L934" s="3" t="str">
        <f t="shared" si="117"/>
        <v>7701</v>
      </c>
      <c r="M934" s="10">
        <v>7701</v>
      </c>
      <c r="N934" s="3" t="str">
        <f t="shared" si="112"/>
        <v>1000</v>
      </c>
      <c r="O934" s="3" t="str">
        <f t="shared" si="113"/>
        <v>610</v>
      </c>
      <c r="P934" s="3" t="str">
        <f t="shared" si="118"/>
        <v>6</v>
      </c>
      <c r="Q934" s="11">
        <f>+VLOOKUP(M934,'Dimension descriptions'!K:M,2,FALSE)</f>
        <v>50</v>
      </c>
      <c r="R934" s="33">
        <v>50</v>
      </c>
      <c r="S934" s="11" t="str">
        <f>+VLOOKUP(R934,'Dimension descriptions'!K:M,3)</f>
        <v>CLASSROOM-GENERAL</v>
      </c>
      <c r="T934" s="3" t="str">
        <f t="shared" si="119"/>
        <v>Y</v>
      </c>
      <c r="U934" t="e">
        <f>+VLOOKUP(R934,'FY21 P13 Allotment memo'!O:O,1,FALSE)</f>
        <v>#N/A</v>
      </c>
      <c r="V934"/>
      <c r="W934"/>
      <c r="X934"/>
      <c r="Y934"/>
      <c r="Z934"/>
    </row>
    <row r="935" spans="1:26">
      <c r="A935">
        <v>10</v>
      </c>
      <c r="B935" t="s">
        <v>1568</v>
      </c>
      <c r="C935" t="s">
        <v>519</v>
      </c>
      <c r="D935">
        <v>91</v>
      </c>
      <c r="E935">
        <v>0</v>
      </c>
      <c r="F935">
        <v>0</v>
      </c>
      <c r="G935" s="2">
        <f t="shared" si="114"/>
        <v>0</v>
      </c>
      <c r="H935" s="3" t="str">
        <f t="shared" si="115"/>
        <v>10</v>
      </c>
      <c r="I935" s="3" t="str">
        <f t="shared" si="116"/>
        <v>104</v>
      </c>
      <c r="J935" s="3">
        <v>104</v>
      </c>
      <c r="K935" s="3" t="str">
        <f>+VLOOKUP(J935,'Dimension descriptions'!P:R,3,FALSE)</f>
        <v>Adams Elementary</v>
      </c>
      <c r="L935" s="3" t="str">
        <f t="shared" si="117"/>
        <v>7701</v>
      </c>
      <c r="M935" s="10">
        <v>7701</v>
      </c>
      <c r="N935" s="3" t="str">
        <f t="shared" si="112"/>
        <v>2700</v>
      </c>
      <c r="O935" s="3" t="str">
        <f t="shared" si="113"/>
        <v>519</v>
      </c>
      <c r="P935" s="3" t="str">
        <f t="shared" si="118"/>
        <v>5</v>
      </c>
      <c r="Q935" s="11">
        <f>+VLOOKUP(M935,'Dimension descriptions'!K:M,2,FALSE)</f>
        <v>50</v>
      </c>
      <c r="R935" s="33">
        <v>50</v>
      </c>
      <c r="S935" s="11" t="str">
        <f>+VLOOKUP(R935,'Dimension descriptions'!K:M,3)</f>
        <v>CLASSROOM-GENERAL</v>
      </c>
      <c r="T935" s="3" t="str">
        <f t="shared" si="119"/>
        <v>Y</v>
      </c>
      <c r="U935" t="e">
        <f>+VLOOKUP(R935,'FY21 P13 Allotment memo'!O:O,1,FALSE)</f>
        <v>#N/A</v>
      </c>
      <c r="V935"/>
      <c r="W935"/>
      <c r="X935"/>
      <c r="Y935"/>
      <c r="Z935"/>
    </row>
    <row r="936" spans="1:26">
      <c r="A936">
        <v>10</v>
      </c>
      <c r="B936" t="s">
        <v>1569</v>
      </c>
      <c r="C936" t="s">
        <v>1234</v>
      </c>
      <c r="D936">
        <v>91</v>
      </c>
      <c r="E936">
        <v>35152</v>
      </c>
      <c r="F936">
        <v>0</v>
      </c>
      <c r="G936" s="2">
        <f t="shared" si="114"/>
        <v>35152</v>
      </c>
      <c r="H936" s="3" t="str">
        <f t="shared" si="115"/>
        <v>10</v>
      </c>
      <c r="I936" s="3" t="str">
        <f t="shared" si="116"/>
        <v>104</v>
      </c>
      <c r="J936" s="3">
        <v>104</v>
      </c>
      <c r="K936" s="3" t="str">
        <f>+VLOOKUP(J936,'Dimension descriptions'!P:R,3,FALSE)</f>
        <v>Adams Elementary</v>
      </c>
      <c r="L936" s="3" t="str">
        <f t="shared" si="117"/>
        <v>7801</v>
      </c>
      <c r="M936" s="10">
        <v>7801</v>
      </c>
      <c r="N936" s="3" t="str">
        <f t="shared" si="112"/>
        <v>1000</v>
      </c>
      <c r="O936" s="3" t="str">
        <f t="shared" si="113"/>
        <v>131</v>
      </c>
      <c r="P936" s="3" t="str">
        <f t="shared" si="118"/>
        <v>1</v>
      </c>
      <c r="Q936" s="11">
        <f>+VLOOKUP(M936,'Dimension descriptions'!K:M,2,FALSE)</f>
        <v>7801</v>
      </c>
      <c r="R936" s="33">
        <v>7801</v>
      </c>
      <c r="S936" s="11" t="str">
        <f>+VLOOKUP(R936,'Dimension descriptions'!K:M,3)</f>
        <v>TITLE I</v>
      </c>
      <c r="T936" s="3" t="str">
        <f t="shared" si="119"/>
        <v>N</v>
      </c>
      <c r="U936">
        <f>+VLOOKUP(R936,'FY21 P13 Allotment memo'!O:O,1,FALSE)</f>
        <v>7801</v>
      </c>
      <c r="V936"/>
      <c r="W936"/>
      <c r="X936"/>
      <c r="Y936"/>
      <c r="Z936"/>
    </row>
    <row r="937" spans="1:26">
      <c r="A937">
        <v>10</v>
      </c>
      <c r="B937" t="s">
        <v>1570</v>
      </c>
      <c r="C937" t="s">
        <v>1571</v>
      </c>
      <c r="D937">
        <v>91</v>
      </c>
      <c r="E937">
        <v>700</v>
      </c>
      <c r="F937">
        <v>0</v>
      </c>
      <c r="G937" s="2">
        <f t="shared" si="114"/>
        <v>700</v>
      </c>
      <c r="H937" s="3" t="str">
        <f t="shared" si="115"/>
        <v>10</v>
      </c>
      <c r="I937" s="3" t="str">
        <f t="shared" si="116"/>
        <v>104</v>
      </c>
      <c r="J937" s="3">
        <v>104</v>
      </c>
      <c r="K937" s="3" t="str">
        <f>+VLOOKUP(J937,'Dimension descriptions'!P:R,3,FALSE)</f>
        <v>Adams Elementary</v>
      </c>
      <c r="L937" s="3" t="str">
        <f t="shared" si="117"/>
        <v>7801</v>
      </c>
      <c r="M937" s="10">
        <v>7801</v>
      </c>
      <c r="N937" s="3" t="str">
        <f t="shared" si="112"/>
        <v>1000</v>
      </c>
      <c r="O937" s="3" t="str">
        <f t="shared" si="113"/>
        <v>149</v>
      </c>
      <c r="P937" s="3" t="str">
        <f t="shared" si="118"/>
        <v>1</v>
      </c>
      <c r="Q937" s="11">
        <f>+VLOOKUP(M937,'Dimension descriptions'!K:M,2,FALSE)</f>
        <v>7801</v>
      </c>
      <c r="R937" s="33">
        <v>7801</v>
      </c>
      <c r="S937" s="11" t="str">
        <f>+VLOOKUP(R937,'Dimension descriptions'!K:M,3)</f>
        <v>TITLE I</v>
      </c>
      <c r="T937" s="3" t="str">
        <f t="shared" si="119"/>
        <v>N</v>
      </c>
      <c r="U937">
        <f>+VLOOKUP(R937,'FY21 P13 Allotment memo'!O:O,1,FALSE)</f>
        <v>7801</v>
      </c>
      <c r="V937"/>
      <c r="W937"/>
      <c r="X937"/>
      <c r="Y937"/>
      <c r="Z937"/>
    </row>
    <row r="938" spans="1:26">
      <c r="A938">
        <v>10</v>
      </c>
      <c r="B938" t="s">
        <v>1572</v>
      </c>
      <c r="C938" t="s">
        <v>1238</v>
      </c>
      <c r="D938">
        <v>91</v>
      </c>
      <c r="E938">
        <v>15581.04</v>
      </c>
      <c r="F938">
        <v>0</v>
      </c>
      <c r="G938" s="2">
        <f t="shared" si="114"/>
        <v>15581.04</v>
      </c>
      <c r="H938" s="3" t="str">
        <f t="shared" si="115"/>
        <v>10</v>
      </c>
      <c r="I938" s="3" t="str">
        <f t="shared" si="116"/>
        <v>104</v>
      </c>
      <c r="J938" s="3">
        <v>104</v>
      </c>
      <c r="K938" s="3" t="str">
        <f>+VLOOKUP(J938,'Dimension descriptions'!P:R,3,FALSE)</f>
        <v>Adams Elementary</v>
      </c>
      <c r="L938" s="3" t="str">
        <f t="shared" si="117"/>
        <v>7801</v>
      </c>
      <c r="M938" s="10">
        <v>7801</v>
      </c>
      <c r="N938" s="3" t="str">
        <f t="shared" si="112"/>
        <v>1000</v>
      </c>
      <c r="O938" s="3" t="str">
        <f t="shared" si="113"/>
        <v>161</v>
      </c>
      <c r="P938" s="3" t="str">
        <f t="shared" si="118"/>
        <v>1</v>
      </c>
      <c r="Q938" s="11">
        <f>+VLOOKUP(M938,'Dimension descriptions'!K:M,2,FALSE)</f>
        <v>7801</v>
      </c>
      <c r="R938" s="33">
        <v>7801</v>
      </c>
      <c r="S938" s="11" t="str">
        <f>+VLOOKUP(R938,'Dimension descriptions'!K:M,3)</f>
        <v>TITLE I</v>
      </c>
      <c r="T938" s="3" t="str">
        <f t="shared" si="119"/>
        <v>N</v>
      </c>
      <c r="U938">
        <f>+VLOOKUP(R938,'FY21 P13 Allotment memo'!O:O,1,FALSE)</f>
        <v>7801</v>
      </c>
      <c r="V938"/>
      <c r="W938"/>
      <c r="X938"/>
      <c r="Y938"/>
      <c r="Z938"/>
    </row>
    <row r="939" spans="1:26">
      <c r="A939">
        <v>10</v>
      </c>
      <c r="B939" t="s">
        <v>1573</v>
      </c>
      <c r="C939" t="s">
        <v>1574</v>
      </c>
      <c r="D939">
        <v>91</v>
      </c>
      <c r="E939">
        <v>17364.93</v>
      </c>
      <c r="F939">
        <v>0</v>
      </c>
      <c r="G939" s="2">
        <f t="shared" si="114"/>
        <v>17364.93</v>
      </c>
      <c r="H939" s="3" t="str">
        <f t="shared" si="115"/>
        <v>10</v>
      </c>
      <c r="I939" s="3" t="str">
        <f t="shared" si="116"/>
        <v>104</v>
      </c>
      <c r="J939" s="3">
        <v>104</v>
      </c>
      <c r="K939" s="3" t="str">
        <f>+VLOOKUP(J939,'Dimension descriptions'!P:R,3,FALSE)</f>
        <v>Adams Elementary</v>
      </c>
      <c r="L939" s="3" t="str">
        <f t="shared" si="117"/>
        <v>7801</v>
      </c>
      <c r="M939" s="10">
        <v>7801</v>
      </c>
      <c r="N939" s="3" t="str">
        <f t="shared" si="112"/>
        <v>1000</v>
      </c>
      <c r="O939" s="3" t="str">
        <f t="shared" si="113"/>
        <v>195</v>
      </c>
      <c r="P939" s="3" t="str">
        <f t="shared" si="118"/>
        <v>1</v>
      </c>
      <c r="Q939" s="11">
        <f>+VLOOKUP(M939,'Dimension descriptions'!K:M,2,FALSE)</f>
        <v>7801</v>
      </c>
      <c r="R939" s="33">
        <v>7801</v>
      </c>
      <c r="S939" s="11" t="str">
        <f>+VLOOKUP(R939,'Dimension descriptions'!K:M,3)</f>
        <v>TITLE I</v>
      </c>
      <c r="T939" s="3" t="str">
        <f t="shared" si="119"/>
        <v>N</v>
      </c>
      <c r="U939">
        <f>+VLOOKUP(R939,'FY21 P13 Allotment memo'!O:O,1,FALSE)</f>
        <v>7801</v>
      </c>
      <c r="V939"/>
      <c r="W939"/>
      <c r="X939"/>
      <c r="Y939"/>
      <c r="Z939"/>
    </row>
    <row r="940" spans="1:26">
      <c r="A940">
        <v>10</v>
      </c>
      <c r="B940" t="s">
        <v>1575</v>
      </c>
      <c r="C940" t="s">
        <v>1576</v>
      </c>
      <c r="D940">
        <v>91</v>
      </c>
      <c r="E940">
        <v>0</v>
      </c>
      <c r="F940">
        <v>0</v>
      </c>
      <c r="G940" s="2">
        <f t="shared" si="114"/>
        <v>0</v>
      </c>
      <c r="H940" s="3" t="str">
        <f t="shared" si="115"/>
        <v>10</v>
      </c>
      <c r="I940" s="3" t="str">
        <f t="shared" si="116"/>
        <v>104</v>
      </c>
      <c r="J940" s="3">
        <v>104</v>
      </c>
      <c r="K940" s="3" t="str">
        <f>+VLOOKUP(J940,'Dimension descriptions'!P:R,3,FALSE)</f>
        <v>Adams Elementary</v>
      </c>
      <c r="L940" s="3" t="str">
        <f t="shared" si="117"/>
        <v>7801</v>
      </c>
      <c r="M940" s="10">
        <v>7801</v>
      </c>
      <c r="N940" s="3" t="str">
        <f t="shared" si="112"/>
        <v>1000</v>
      </c>
      <c r="O940" s="3" t="str">
        <f t="shared" si="113"/>
        <v>198</v>
      </c>
      <c r="P940" s="3" t="str">
        <f t="shared" si="118"/>
        <v>1</v>
      </c>
      <c r="Q940" s="11">
        <f>+VLOOKUP(M940,'Dimension descriptions'!K:M,2,FALSE)</f>
        <v>7801</v>
      </c>
      <c r="R940" s="33">
        <v>7801</v>
      </c>
      <c r="S940" s="11" t="str">
        <f>+VLOOKUP(R940,'Dimension descriptions'!K:M,3)</f>
        <v>TITLE I</v>
      </c>
      <c r="T940" s="3" t="str">
        <f t="shared" si="119"/>
        <v>N</v>
      </c>
      <c r="U940">
        <f>+VLOOKUP(R940,'FY21 P13 Allotment memo'!O:O,1,FALSE)</f>
        <v>7801</v>
      </c>
      <c r="V940"/>
      <c r="W940"/>
      <c r="X940"/>
      <c r="Y940"/>
      <c r="Z940"/>
    </row>
    <row r="941" spans="1:26">
      <c r="A941">
        <v>10</v>
      </c>
      <c r="B941" t="s">
        <v>1577</v>
      </c>
      <c r="C941" t="s">
        <v>1244</v>
      </c>
      <c r="D941">
        <v>91</v>
      </c>
      <c r="E941">
        <v>8700.57</v>
      </c>
      <c r="F941">
        <v>0</v>
      </c>
      <c r="G941" s="2">
        <f t="shared" si="114"/>
        <v>8700.57</v>
      </c>
      <c r="H941" s="3" t="str">
        <f t="shared" si="115"/>
        <v>10</v>
      </c>
      <c r="I941" s="3" t="str">
        <f t="shared" si="116"/>
        <v>104</v>
      </c>
      <c r="J941" s="3">
        <v>104</v>
      </c>
      <c r="K941" s="3" t="str">
        <f>+VLOOKUP(J941,'Dimension descriptions'!P:R,3,FALSE)</f>
        <v>Adams Elementary</v>
      </c>
      <c r="L941" s="3" t="str">
        <f t="shared" si="117"/>
        <v>7801</v>
      </c>
      <c r="M941" s="10">
        <v>7801</v>
      </c>
      <c r="N941" s="3" t="str">
        <f t="shared" si="112"/>
        <v>1000</v>
      </c>
      <c r="O941" s="3" t="str">
        <f t="shared" si="113"/>
        <v>210</v>
      </c>
      <c r="P941" s="3" t="str">
        <f t="shared" si="118"/>
        <v>2</v>
      </c>
      <c r="Q941" s="11">
        <f>+VLOOKUP(M941,'Dimension descriptions'!K:M,2,FALSE)</f>
        <v>7801</v>
      </c>
      <c r="R941" s="33">
        <v>7801</v>
      </c>
      <c r="S941" s="11" t="str">
        <f>+VLOOKUP(R941,'Dimension descriptions'!K:M,3)</f>
        <v>TITLE I</v>
      </c>
      <c r="T941" s="3" t="str">
        <f t="shared" si="119"/>
        <v>N</v>
      </c>
      <c r="U941">
        <f>+VLOOKUP(R941,'FY21 P13 Allotment memo'!O:O,1,FALSE)</f>
        <v>7801</v>
      </c>
      <c r="V941"/>
      <c r="W941"/>
      <c r="X941"/>
      <c r="Y941"/>
      <c r="Z941"/>
    </row>
    <row r="942" spans="1:26">
      <c r="A942">
        <v>10</v>
      </c>
      <c r="B942" t="s">
        <v>1578</v>
      </c>
      <c r="C942" t="s">
        <v>1246</v>
      </c>
      <c r="D942">
        <v>91</v>
      </c>
      <c r="E942">
        <v>5261.01</v>
      </c>
      <c r="F942">
        <v>0</v>
      </c>
      <c r="G942" s="2">
        <f t="shared" si="114"/>
        <v>5261.01</v>
      </c>
      <c r="H942" s="3" t="str">
        <f t="shared" si="115"/>
        <v>10</v>
      </c>
      <c r="I942" s="3" t="str">
        <f t="shared" si="116"/>
        <v>104</v>
      </c>
      <c r="J942" s="3">
        <v>104</v>
      </c>
      <c r="K942" s="3" t="str">
        <f>+VLOOKUP(J942,'Dimension descriptions'!P:R,3,FALSE)</f>
        <v>Adams Elementary</v>
      </c>
      <c r="L942" s="3" t="str">
        <f t="shared" si="117"/>
        <v>7801</v>
      </c>
      <c r="M942" s="10">
        <v>7801</v>
      </c>
      <c r="N942" s="3" t="str">
        <f t="shared" si="112"/>
        <v>1000</v>
      </c>
      <c r="O942" s="3" t="str">
        <f t="shared" si="113"/>
        <v>220</v>
      </c>
      <c r="P942" s="3" t="str">
        <f t="shared" si="118"/>
        <v>2</v>
      </c>
      <c r="Q942" s="11">
        <f>+VLOOKUP(M942,'Dimension descriptions'!K:M,2,FALSE)</f>
        <v>7801</v>
      </c>
      <c r="R942" s="33">
        <v>7801</v>
      </c>
      <c r="S942" s="11" t="str">
        <f>+VLOOKUP(R942,'Dimension descriptions'!K:M,3)</f>
        <v>TITLE I</v>
      </c>
      <c r="T942" s="3" t="str">
        <f t="shared" si="119"/>
        <v>N</v>
      </c>
      <c r="U942">
        <f>+VLOOKUP(R942,'FY21 P13 Allotment memo'!O:O,1,FALSE)</f>
        <v>7801</v>
      </c>
      <c r="V942"/>
      <c r="W942"/>
      <c r="X942"/>
      <c r="Y942"/>
      <c r="Z942"/>
    </row>
    <row r="943" spans="1:26">
      <c r="A943">
        <v>10</v>
      </c>
      <c r="B943" t="s">
        <v>1579</v>
      </c>
      <c r="C943" t="s">
        <v>1248</v>
      </c>
      <c r="D943">
        <v>91</v>
      </c>
      <c r="E943">
        <v>125.14</v>
      </c>
      <c r="F943">
        <v>0</v>
      </c>
      <c r="G943" s="2">
        <f t="shared" si="114"/>
        <v>125.14</v>
      </c>
      <c r="H943" s="3" t="str">
        <f t="shared" si="115"/>
        <v>10</v>
      </c>
      <c r="I943" s="3" t="str">
        <f t="shared" si="116"/>
        <v>104</v>
      </c>
      <c r="J943" s="3">
        <v>104</v>
      </c>
      <c r="K943" s="3" t="str">
        <f>+VLOOKUP(J943,'Dimension descriptions'!P:R,3,FALSE)</f>
        <v>Adams Elementary</v>
      </c>
      <c r="L943" s="3" t="str">
        <f t="shared" si="117"/>
        <v>7801</v>
      </c>
      <c r="M943" s="10">
        <v>7801</v>
      </c>
      <c r="N943" s="3" t="str">
        <f t="shared" si="112"/>
        <v>1000</v>
      </c>
      <c r="O943" s="3" t="str">
        <f t="shared" si="113"/>
        <v>241</v>
      </c>
      <c r="P943" s="3" t="str">
        <f t="shared" si="118"/>
        <v>2</v>
      </c>
      <c r="Q943" s="11">
        <f>+VLOOKUP(M943,'Dimension descriptions'!K:M,2,FALSE)</f>
        <v>7801</v>
      </c>
      <c r="R943" s="33">
        <v>7801</v>
      </c>
      <c r="S943" s="11" t="str">
        <f>+VLOOKUP(R943,'Dimension descriptions'!K:M,3)</f>
        <v>TITLE I</v>
      </c>
      <c r="T943" s="3" t="str">
        <f t="shared" si="119"/>
        <v>N</v>
      </c>
      <c r="U943">
        <f>+VLOOKUP(R943,'FY21 P13 Allotment memo'!O:O,1,FALSE)</f>
        <v>7801</v>
      </c>
      <c r="V943"/>
      <c r="W943"/>
      <c r="X943"/>
      <c r="Y943"/>
      <c r="Z943"/>
    </row>
    <row r="944" spans="1:26">
      <c r="A944">
        <v>10</v>
      </c>
      <c r="B944" t="s">
        <v>1580</v>
      </c>
      <c r="C944" t="s">
        <v>1250</v>
      </c>
      <c r="D944">
        <v>91</v>
      </c>
      <c r="E944">
        <v>500</v>
      </c>
      <c r="F944">
        <v>0</v>
      </c>
      <c r="G944" s="2">
        <f t="shared" si="114"/>
        <v>500</v>
      </c>
      <c r="H944" s="3" t="str">
        <f t="shared" si="115"/>
        <v>10</v>
      </c>
      <c r="I944" s="3" t="str">
        <f t="shared" si="116"/>
        <v>104</v>
      </c>
      <c r="J944" s="3">
        <v>104</v>
      </c>
      <c r="K944" s="3" t="str">
        <f>+VLOOKUP(J944,'Dimension descriptions'!P:R,3,FALSE)</f>
        <v>Adams Elementary</v>
      </c>
      <c r="L944" s="3" t="str">
        <f t="shared" si="117"/>
        <v>7801</v>
      </c>
      <c r="M944" s="10">
        <v>7801</v>
      </c>
      <c r="N944" s="3" t="str">
        <f t="shared" si="112"/>
        <v>1000</v>
      </c>
      <c r="O944" s="3" t="str">
        <f t="shared" si="113"/>
        <v>245</v>
      </c>
      <c r="P944" s="3" t="str">
        <f t="shared" si="118"/>
        <v>2</v>
      </c>
      <c r="Q944" s="11">
        <f>+VLOOKUP(M944,'Dimension descriptions'!K:M,2,FALSE)</f>
        <v>7801</v>
      </c>
      <c r="R944" s="33">
        <v>7801</v>
      </c>
      <c r="S944" s="11" t="str">
        <f>+VLOOKUP(R944,'Dimension descriptions'!K:M,3)</f>
        <v>TITLE I</v>
      </c>
      <c r="T944" s="3" t="str">
        <f t="shared" si="119"/>
        <v>N</v>
      </c>
      <c r="U944">
        <f>+VLOOKUP(R944,'FY21 P13 Allotment memo'!O:O,1,FALSE)</f>
        <v>7801</v>
      </c>
      <c r="V944"/>
      <c r="W944"/>
      <c r="X944"/>
      <c r="Y944"/>
      <c r="Z944"/>
    </row>
    <row r="945" spans="1:26">
      <c r="A945">
        <v>10</v>
      </c>
      <c r="B945" t="s">
        <v>1581</v>
      </c>
      <c r="C945" t="s">
        <v>1252</v>
      </c>
      <c r="D945">
        <v>91</v>
      </c>
      <c r="E945">
        <v>0</v>
      </c>
      <c r="F945">
        <v>0</v>
      </c>
      <c r="G945" s="2">
        <f t="shared" si="114"/>
        <v>0</v>
      </c>
      <c r="H945" s="3" t="str">
        <f t="shared" si="115"/>
        <v>10</v>
      </c>
      <c r="I945" s="3" t="str">
        <f t="shared" si="116"/>
        <v>104</v>
      </c>
      <c r="J945" s="3">
        <v>104</v>
      </c>
      <c r="K945" s="3" t="str">
        <f>+VLOOKUP(J945,'Dimension descriptions'!P:R,3,FALSE)</f>
        <v>Adams Elementary</v>
      </c>
      <c r="L945" s="3" t="str">
        <f t="shared" si="117"/>
        <v>7801</v>
      </c>
      <c r="M945" s="10">
        <v>7801</v>
      </c>
      <c r="N945" s="3" t="str">
        <f t="shared" si="112"/>
        <v>1000</v>
      </c>
      <c r="O945" s="3" t="str">
        <f t="shared" si="113"/>
        <v>270</v>
      </c>
      <c r="P945" s="3" t="str">
        <f t="shared" si="118"/>
        <v>2</v>
      </c>
      <c r="Q945" s="11">
        <f>+VLOOKUP(M945,'Dimension descriptions'!K:M,2,FALSE)</f>
        <v>7801</v>
      </c>
      <c r="R945" s="33">
        <v>7801</v>
      </c>
      <c r="S945" s="11" t="str">
        <f>+VLOOKUP(R945,'Dimension descriptions'!K:M,3)</f>
        <v>TITLE I</v>
      </c>
      <c r="T945" s="3" t="str">
        <f t="shared" si="119"/>
        <v>N</v>
      </c>
      <c r="U945">
        <f>+VLOOKUP(R945,'FY21 P13 Allotment memo'!O:O,1,FALSE)</f>
        <v>7801</v>
      </c>
      <c r="V945"/>
      <c r="W945"/>
      <c r="X945"/>
      <c r="Y945"/>
      <c r="Z945"/>
    </row>
    <row r="946" spans="1:26">
      <c r="A946">
        <v>10</v>
      </c>
      <c r="B946" t="s">
        <v>1582</v>
      </c>
      <c r="C946" t="s">
        <v>1583</v>
      </c>
      <c r="D946">
        <v>91</v>
      </c>
      <c r="E946">
        <v>6691.37</v>
      </c>
      <c r="F946">
        <v>0</v>
      </c>
      <c r="G946" s="2">
        <f t="shared" si="114"/>
        <v>6691.37</v>
      </c>
      <c r="H946" s="3" t="str">
        <f t="shared" si="115"/>
        <v>10</v>
      </c>
      <c r="I946" s="3" t="str">
        <f t="shared" si="116"/>
        <v>104</v>
      </c>
      <c r="J946" s="3">
        <v>104</v>
      </c>
      <c r="K946" s="3" t="str">
        <f>+VLOOKUP(J946,'Dimension descriptions'!P:R,3,FALSE)</f>
        <v>Adams Elementary</v>
      </c>
      <c r="L946" s="3" t="str">
        <f t="shared" si="117"/>
        <v>7801</v>
      </c>
      <c r="M946" s="10">
        <v>7801</v>
      </c>
      <c r="N946" s="3" t="str">
        <f t="shared" si="112"/>
        <v>1000</v>
      </c>
      <c r="O946" s="3" t="str">
        <f t="shared" si="113"/>
        <v>320</v>
      </c>
      <c r="P946" s="3" t="str">
        <f t="shared" si="118"/>
        <v>3</v>
      </c>
      <c r="Q946" s="11">
        <f>+VLOOKUP(M946,'Dimension descriptions'!K:M,2,FALSE)</f>
        <v>7801</v>
      </c>
      <c r="R946" s="33">
        <v>7801</v>
      </c>
      <c r="S946" s="11" t="str">
        <f>+VLOOKUP(R946,'Dimension descriptions'!K:M,3)</f>
        <v>TITLE I</v>
      </c>
      <c r="T946" s="3" t="str">
        <f t="shared" si="119"/>
        <v>N</v>
      </c>
      <c r="U946">
        <f>+VLOOKUP(R946,'FY21 P13 Allotment memo'!O:O,1,FALSE)</f>
        <v>7801</v>
      </c>
      <c r="V946"/>
      <c r="W946"/>
      <c r="X946"/>
      <c r="Y946"/>
      <c r="Z946"/>
    </row>
    <row r="947" spans="1:26">
      <c r="A947">
        <v>10</v>
      </c>
      <c r="B947" t="s">
        <v>1584</v>
      </c>
      <c r="C947" t="s">
        <v>1260</v>
      </c>
      <c r="D947">
        <v>91</v>
      </c>
      <c r="E947">
        <v>0</v>
      </c>
      <c r="F947">
        <v>0</v>
      </c>
      <c r="G947" s="2">
        <f t="shared" si="114"/>
        <v>0</v>
      </c>
      <c r="H947" s="3" t="str">
        <f t="shared" si="115"/>
        <v>10</v>
      </c>
      <c r="I947" s="3" t="str">
        <f t="shared" si="116"/>
        <v>104</v>
      </c>
      <c r="J947" s="3">
        <v>104</v>
      </c>
      <c r="K947" s="3" t="str">
        <f>+VLOOKUP(J947,'Dimension descriptions'!P:R,3,FALSE)</f>
        <v>Adams Elementary</v>
      </c>
      <c r="L947" s="3" t="str">
        <f t="shared" si="117"/>
        <v>7801</v>
      </c>
      <c r="M947" s="10">
        <v>7801</v>
      </c>
      <c r="N947" s="3" t="str">
        <f t="shared" si="112"/>
        <v>1000</v>
      </c>
      <c r="O947" s="3" t="str">
        <f t="shared" si="113"/>
        <v>341</v>
      </c>
      <c r="P947" s="3" t="str">
        <f t="shared" si="118"/>
        <v>3</v>
      </c>
      <c r="Q947" s="11">
        <f>+VLOOKUP(M947,'Dimension descriptions'!K:M,2,FALSE)</f>
        <v>7801</v>
      </c>
      <c r="R947" s="33">
        <v>7801</v>
      </c>
      <c r="S947" s="11" t="str">
        <f>+VLOOKUP(R947,'Dimension descriptions'!K:M,3)</f>
        <v>TITLE I</v>
      </c>
      <c r="T947" s="3" t="str">
        <f t="shared" si="119"/>
        <v>N</v>
      </c>
      <c r="U947">
        <f>+VLOOKUP(R947,'FY21 P13 Allotment memo'!O:O,1,FALSE)</f>
        <v>7801</v>
      </c>
      <c r="V947"/>
      <c r="W947"/>
      <c r="X947"/>
      <c r="Y947"/>
      <c r="Z947"/>
    </row>
    <row r="948" spans="1:26">
      <c r="A948">
        <v>10</v>
      </c>
      <c r="B948" t="s">
        <v>1585</v>
      </c>
      <c r="C948" t="s">
        <v>1586</v>
      </c>
      <c r="D948">
        <v>91</v>
      </c>
      <c r="E948">
        <v>0</v>
      </c>
      <c r="F948">
        <v>0</v>
      </c>
      <c r="G948" s="2">
        <f t="shared" si="114"/>
        <v>0</v>
      </c>
      <c r="H948" s="3" t="str">
        <f t="shared" si="115"/>
        <v>10</v>
      </c>
      <c r="I948" s="3" t="str">
        <f t="shared" si="116"/>
        <v>104</v>
      </c>
      <c r="J948" s="3">
        <v>104</v>
      </c>
      <c r="K948" s="3" t="str">
        <f>+VLOOKUP(J948,'Dimension descriptions'!P:R,3,FALSE)</f>
        <v>Adams Elementary</v>
      </c>
      <c r="L948" s="3" t="str">
        <f t="shared" si="117"/>
        <v>7801</v>
      </c>
      <c r="M948" s="10">
        <v>7801</v>
      </c>
      <c r="N948" s="3" t="str">
        <f t="shared" si="112"/>
        <v>1000</v>
      </c>
      <c r="O948" s="3" t="str">
        <f t="shared" si="113"/>
        <v>580</v>
      </c>
      <c r="P948" s="3" t="str">
        <f t="shared" si="118"/>
        <v>5</v>
      </c>
      <c r="Q948" s="11">
        <f>+VLOOKUP(M948,'Dimension descriptions'!K:M,2,FALSE)</f>
        <v>7801</v>
      </c>
      <c r="R948" s="33">
        <v>7801</v>
      </c>
      <c r="S948" s="11" t="str">
        <f>+VLOOKUP(R948,'Dimension descriptions'!K:M,3)</f>
        <v>TITLE I</v>
      </c>
      <c r="T948" s="3" t="str">
        <f t="shared" si="119"/>
        <v>N</v>
      </c>
      <c r="U948">
        <f>+VLOOKUP(R948,'FY21 P13 Allotment memo'!O:O,1,FALSE)</f>
        <v>7801</v>
      </c>
      <c r="V948"/>
      <c r="W948"/>
      <c r="X948"/>
      <c r="Y948"/>
      <c r="Z948"/>
    </row>
    <row r="949" spans="1:26">
      <c r="A949">
        <v>10</v>
      </c>
      <c r="B949" t="s">
        <v>1587</v>
      </c>
      <c r="C949" t="s">
        <v>1588</v>
      </c>
      <c r="D949">
        <v>91</v>
      </c>
      <c r="E949">
        <v>1138.92</v>
      </c>
      <c r="F949">
        <v>0</v>
      </c>
      <c r="G949" s="2">
        <f t="shared" si="114"/>
        <v>1138.92</v>
      </c>
      <c r="H949" s="3" t="str">
        <f t="shared" si="115"/>
        <v>10</v>
      </c>
      <c r="I949" s="3" t="str">
        <f t="shared" si="116"/>
        <v>104</v>
      </c>
      <c r="J949" s="3">
        <v>104</v>
      </c>
      <c r="K949" s="3" t="str">
        <f>+VLOOKUP(J949,'Dimension descriptions'!P:R,3,FALSE)</f>
        <v>Adams Elementary</v>
      </c>
      <c r="L949" s="3" t="str">
        <f t="shared" si="117"/>
        <v>7801</v>
      </c>
      <c r="M949" s="10">
        <v>7801</v>
      </c>
      <c r="N949" s="3" t="str">
        <f t="shared" si="112"/>
        <v>1000</v>
      </c>
      <c r="O949" s="3" t="str">
        <f t="shared" si="113"/>
        <v>610</v>
      </c>
      <c r="P949" s="3" t="str">
        <f t="shared" si="118"/>
        <v>6</v>
      </c>
      <c r="Q949" s="11">
        <f>+VLOOKUP(M949,'Dimension descriptions'!K:M,2,FALSE)</f>
        <v>7801</v>
      </c>
      <c r="R949" s="33">
        <v>7801</v>
      </c>
      <c r="S949" s="11" t="str">
        <f>+VLOOKUP(R949,'Dimension descriptions'!K:M,3)</f>
        <v>TITLE I</v>
      </c>
      <c r="T949" s="3" t="str">
        <f t="shared" si="119"/>
        <v>N</v>
      </c>
      <c r="U949">
        <f>+VLOOKUP(R949,'FY21 P13 Allotment memo'!O:O,1,FALSE)</f>
        <v>7801</v>
      </c>
      <c r="V949"/>
      <c r="W949"/>
      <c r="X949"/>
      <c r="Y949"/>
      <c r="Z949"/>
    </row>
    <row r="950" spans="1:26">
      <c r="A950">
        <v>10</v>
      </c>
      <c r="B950" t="s">
        <v>1589</v>
      </c>
      <c r="C950" t="s">
        <v>1590</v>
      </c>
      <c r="D950">
        <v>91</v>
      </c>
      <c r="E950">
        <v>0</v>
      </c>
      <c r="F950">
        <v>0</v>
      </c>
      <c r="G950" s="2">
        <f t="shared" si="114"/>
        <v>0</v>
      </c>
      <c r="H950" s="3" t="str">
        <f t="shared" si="115"/>
        <v>10</v>
      </c>
      <c r="I950" s="3" t="str">
        <f t="shared" si="116"/>
        <v>104</v>
      </c>
      <c r="J950" s="3">
        <v>104</v>
      </c>
      <c r="K950" s="3" t="str">
        <f>+VLOOKUP(J950,'Dimension descriptions'!P:R,3,FALSE)</f>
        <v>Adams Elementary</v>
      </c>
      <c r="L950" s="3" t="str">
        <f t="shared" si="117"/>
        <v>7801</v>
      </c>
      <c r="M950" s="10">
        <v>7801</v>
      </c>
      <c r="N950" s="3" t="str">
        <f t="shared" si="112"/>
        <v>1000</v>
      </c>
      <c r="O950" s="3" t="str">
        <f t="shared" si="113"/>
        <v>611</v>
      </c>
      <c r="P950" s="3" t="str">
        <f t="shared" si="118"/>
        <v>6</v>
      </c>
      <c r="Q950" s="11">
        <f>+VLOOKUP(M950,'Dimension descriptions'!K:M,2,FALSE)</f>
        <v>7801</v>
      </c>
      <c r="R950" s="33">
        <v>7801</v>
      </c>
      <c r="S950" s="11" t="str">
        <f>+VLOOKUP(R950,'Dimension descriptions'!K:M,3)</f>
        <v>TITLE I</v>
      </c>
      <c r="T950" s="3" t="str">
        <f t="shared" si="119"/>
        <v>N</v>
      </c>
      <c r="U950">
        <f>+VLOOKUP(R950,'FY21 P13 Allotment memo'!O:O,1,FALSE)</f>
        <v>7801</v>
      </c>
      <c r="V950"/>
      <c r="W950"/>
      <c r="X950"/>
      <c r="Y950"/>
      <c r="Z950"/>
    </row>
    <row r="951" spans="1:26">
      <c r="A951">
        <v>10</v>
      </c>
      <c r="B951" t="s">
        <v>1591</v>
      </c>
      <c r="C951" t="s">
        <v>1424</v>
      </c>
      <c r="D951">
        <v>91</v>
      </c>
      <c r="E951">
        <v>0</v>
      </c>
      <c r="F951">
        <v>0</v>
      </c>
      <c r="G951" s="2">
        <f t="shared" si="114"/>
        <v>0</v>
      </c>
      <c r="H951" s="3" t="str">
        <f t="shared" si="115"/>
        <v>10</v>
      </c>
      <c r="I951" s="3" t="str">
        <f t="shared" si="116"/>
        <v>104</v>
      </c>
      <c r="J951" s="3">
        <v>104</v>
      </c>
      <c r="K951" s="3" t="str">
        <f>+VLOOKUP(J951,'Dimension descriptions'!P:R,3,FALSE)</f>
        <v>Adams Elementary</v>
      </c>
      <c r="L951" s="3" t="str">
        <f t="shared" si="117"/>
        <v>7801</v>
      </c>
      <c r="M951" s="10">
        <v>7801</v>
      </c>
      <c r="N951" s="3" t="str">
        <f t="shared" si="112"/>
        <v>1000</v>
      </c>
      <c r="O951" s="3" t="str">
        <f t="shared" si="113"/>
        <v>730</v>
      </c>
      <c r="P951" s="3" t="str">
        <f t="shared" si="118"/>
        <v>7</v>
      </c>
      <c r="Q951" s="11">
        <f>+VLOOKUP(M951,'Dimension descriptions'!K:M,2,FALSE)</f>
        <v>7801</v>
      </c>
      <c r="R951" s="33">
        <v>7801</v>
      </c>
      <c r="S951" s="11" t="str">
        <f>+VLOOKUP(R951,'Dimension descriptions'!K:M,3)</f>
        <v>TITLE I</v>
      </c>
      <c r="T951" s="3" t="str">
        <f t="shared" si="119"/>
        <v>N</v>
      </c>
      <c r="U951">
        <f>+VLOOKUP(R951,'FY21 P13 Allotment memo'!O:O,1,FALSE)</f>
        <v>7801</v>
      </c>
      <c r="V951"/>
      <c r="W951"/>
      <c r="X951"/>
      <c r="Y951"/>
      <c r="Z951"/>
    </row>
    <row r="952" spans="1:26">
      <c r="A952">
        <v>10</v>
      </c>
      <c r="B952" t="s">
        <v>1592</v>
      </c>
      <c r="C952" t="s">
        <v>1593</v>
      </c>
      <c r="D952">
        <v>91</v>
      </c>
      <c r="E952">
        <v>0</v>
      </c>
      <c r="F952">
        <v>0</v>
      </c>
      <c r="G952" s="2">
        <f t="shared" si="114"/>
        <v>0</v>
      </c>
      <c r="H952" s="3" t="str">
        <f t="shared" si="115"/>
        <v>10</v>
      </c>
      <c r="I952" s="3" t="str">
        <f t="shared" si="116"/>
        <v>104</v>
      </c>
      <c r="J952" s="3">
        <v>104</v>
      </c>
      <c r="K952" s="3" t="str">
        <f>+VLOOKUP(J952,'Dimension descriptions'!P:R,3,FALSE)</f>
        <v>Adams Elementary</v>
      </c>
      <c r="L952" s="3" t="str">
        <f t="shared" si="117"/>
        <v>7801</v>
      </c>
      <c r="M952" s="10">
        <v>7801</v>
      </c>
      <c r="N952" s="3" t="str">
        <f t="shared" si="112"/>
        <v>1001</v>
      </c>
      <c r="O952" s="3" t="str">
        <f t="shared" si="113"/>
        <v>131</v>
      </c>
      <c r="P952" s="3" t="str">
        <f t="shared" si="118"/>
        <v>1</v>
      </c>
      <c r="Q952" s="11">
        <f>+VLOOKUP(M952,'Dimension descriptions'!K:M,2,FALSE)</f>
        <v>7801</v>
      </c>
      <c r="R952" s="33">
        <v>7801</v>
      </c>
      <c r="S952" s="11" t="str">
        <f>+VLOOKUP(R952,'Dimension descriptions'!K:M,3)</f>
        <v>TITLE I</v>
      </c>
      <c r="T952" s="3" t="str">
        <f t="shared" si="119"/>
        <v>N</v>
      </c>
      <c r="U952">
        <f>+VLOOKUP(R952,'FY21 P13 Allotment memo'!O:O,1,FALSE)</f>
        <v>7801</v>
      </c>
      <c r="V952"/>
      <c r="W952"/>
      <c r="X952"/>
      <c r="Y952"/>
      <c r="Z952"/>
    </row>
    <row r="953" spans="1:26">
      <c r="A953">
        <v>10</v>
      </c>
      <c r="B953" t="s">
        <v>1594</v>
      </c>
      <c r="C953" t="s">
        <v>1236</v>
      </c>
      <c r="D953">
        <v>91</v>
      </c>
      <c r="E953">
        <v>0</v>
      </c>
      <c r="F953">
        <v>0</v>
      </c>
      <c r="G953" s="2">
        <f t="shared" si="114"/>
        <v>0</v>
      </c>
      <c r="H953" s="3" t="str">
        <f t="shared" si="115"/>
        <v>10</v>
      </c>
      <c r="I953" s="3" t="str">
        <f t="shared" si="116"/>
        <v>104</v>
      </c>
      <c r="J953" s="3">
        <v>104</v>
      </c>
      <c r="K953" s="3" t="str">
        <f>+VLOOKUP(J953,'Dimension descriptions'!P:R,3,FALSE)</f>
        <v>Adams Elementary</v>
      </c>
      <c r="L953" s="3" t="str">
        <f t="shared" si="117"/>
        <v>7801</v>
      </c>
      <c r="M953" s="10">
        <v>7801</v>
      </c>
      <c r="N953" s="3" t="str">
        <f t="shared" si="112"/>
        <v>1001</v>
      </c>
      <c r="O953" s="3" t="str">
        <f t="shared" si="113"/>
        <v>149</v>
      </c>
      <c r="P953" s="3" t="str">
        <f t="shared" si="118"/>
        <v>1</v>
      </c>
      <c r="Q953" s="11">
        <f>+VLOOKUP(M953,'Dimension descriptions'!K:M,2,FALSE)</f>
        <v>7801</v>
      </c>
      <c r="R953" s="33">
        <v>7801</v>
      </c>
      <c r="S953" s="11" t="str">
        <f>+VLOOKUP(R953,'Dimension descriptions'!K:M,3)</f>
        <v>TITLE I</v>
      </c>
      <c r="T953" s="3" t="str">
        <f t="shared" si="119"/>
        <v>N</v>
      </c>
      <c r="U953">
        <f>+VLOOKUP(R953,'FY21 P13 Allotment memo'!O:O,1,FALSE)</f>
        <v>7801</v>
      </c>
      <c r="V953"/>
      <c r="W953"/>
      <c r="X953"/>
      <c r="Y953"/>
      <c r="Z953"/>
    </row>
    <row r="954" spans="1:26">
      <c r="A954">
        <v>10</v>
      </c>
      <c r="B954" t="s">
        <v>1595</v>
      </c>
      <c r="C954" t="s">
        <v>1279</v>
      </c>
      <c r="D954">
        <v>91</v>
      </c>
      <c r="E954">
        <v>0</v>
      </c>
      <c r="F954">
        <v>0</v>
      </c>
      <c r="G954" s="2">
        <f t="shared" si="114"/>
        <v>0</v>
      </c>
      <c r="H954" s="3" t="str">
        <f t="shared" si="115"/>
        <v>10</v>
      </c>
      <c r="I954" s="3" t="str">
        <f t="shared" si="116"/>
        <v>104</v>
      </c>
      <c r="J954" s="3">
        <v>104</v>
      </c>
      <c r="K954" s="3" t="str">
        <f>+VLOOKUP(J954,'Dimension descriptions'!P:R,3,FALSE)</f>
        <v>Adams Elementary</v>
      </c>
      <c r="L954" s="3" t="str">
        <f t="shared" si="117"/>
        <v>7801</v>
      </c>
      <c r="M954" s="10">
        <v>7801</v>
      </c>
      <c r="N954" s="3" t="str">
        <f t="shared" si="112"/>
        <v>1001</v>
      </c>
      <c r="O954" s="3" t="str">
        <f t="shared" si="113"/>
        <v>210</v>
      </c>
      <c r="P954" s="3" t="str">
        <f t="shared" si="118"/>
        <v>2</v>
      </c>
      <c r="Q954" s="11">
        <f>+VLOOKUP(M954,'Dimension descriptions'!K:M,2,FALSE)</f>
        <v>7801</v>
      </c>
      <c r="R954" s="33">
        <v>7801</v>
      </c>
      <c r="S954" s="11" t="str">
        <f>+VLOOKUP(R954,'Dimension descriptions'!K:M,3)</f>
        <v>TITLE I</v>
      </c>
      <c r="T954" s="3" t="str">
        <f t="shared" si="119"/>
        <v>N</v>
      </c>
      <c r="U954">
        <f>+VLOOKUP(R954,'FY21 P13 Allotment memo'!O:O,1,FALSE)</f>
        <v>7801</v>
      </c>
      <c r="V954"/>
      <c r="W954"/>
      <c r="X954"/>
      <c r="Y954"/>
      <c r="Z954"/>
    </row>
    <row r="955" spans="1:26">
      <c r="A955">
        <v>10</v>
      </c>
      <c r="B955" t="s">
        <v>1596</v>
      </c>
      <c r="C955" t="s">
        <v>1246</v>
      </c>
      <c r="D955">
        <v>91</v>
      </c>
      <c r="E955">
        <v>0</v>
      </c>
      <c r="F955">
        <v>0</v>
      </c>
      <c r="G955" s="2">
        <f t="shared" si="114"/>
        <v>0</v>
      </c>
      <c r="H955" s="3" t="str">
        <f t="shared" si="115"/>
        <v>10</v>
      </c>
      <c r="I955" s="3" t="str">
        <f t="shared" si="116"/>
        <v>104</v>
      </c>
      <c r="J955" s="3">
        <v>104</v>
      </c>
      <c r="K955" s="3" t="str">
        <f>+VLOOKUP(J955,'Dimension descriptions'!P:R,3,FALSE)</f>
        <v>Adams Elementary</v>
      </c>
      <c r="L955" s="3" t="str">
        <f t="shared" si="117"/>
        <v>7801</v>
      </c>
      <c r="M955" s="10">
        <v>7801</v>
      </c>
      <c r="N955" s="3" t="str">
        <f t="shared" si="112"/>
        <v>1001</v>
      </c>
      <c r="O955" s="3" t="str">
        <f t="shared" si="113"/>
        <v>220</v>
      </c>
      <c r="P955" s="3" t="str">
        <f t="shared" si="118"/>
        <v>2</v>
      </c>
      <c r="Q955" s="11">
        <f>+VLOOKUP(M955,'Dimension descriptions'!K:M,2,FALSE)</f>
        <v>7801</v>
      </c>
      <c r="R955" s="33">
        <v>7801</v>
      </c>
      <c r="S955" s="11" t="str">
        <f>+VLOOKUP(R955,'Dimension descriptions'!K:M,3)</f>
        <v>TITLE I</v>
      </c>
      <c r="T955" s="3" t="str">
        <f t="shared" si="119"/>
        <v>N</v>
      </c>
      <c r="U955">
        <f>+VLOOKUP(R955,'FY21 P13 Allotment memo'!O:O,1,FALSE)</f>
        <v>7801</v>
      </c>
      <c r="V955"/>
      <c r="W955"/>
      <c r="X955"/>
      <c r="Y955"/>
      <c r="Z955"/>
    </row>
    <row r="956" spans="1:26">
      <c r="A956">
        <v>10</v>
      </c>
      <c r="B956" t="s">
        <v>1597</v>
      </c>
      <c r="C956" t="s">
        <v>1346</v>
      </c>
      <c r="D956">
        <v>91</v>
      </c>
      <c r="E956">
        <v>0</v>
      </c>
      <c r="F956">
        <v>0</v>
      </c>
      <c r="G956" s="2">
        <f t="shared" si="114"/>
        <v>0</v>
      </c>
      <c r="H956" s="3" t="str">
        <f t="shared" si="115"/>
        <v>10</v>
      </c>
      <c r="I956" s="3" t="str">
        <f t="shared" si="116"/>
        <v>104</v>
      </c>
      <c r="J956" s="3">
        <v>104</v>
      </c>
      <c r="K956" s="3" t="str">
        <f>+VLOOKUP(J956,'Dimension descriptions'!P:R,3,FALSE)</f>
        <v>Adams Elementary</v>
      </c>
      <c r="L956" s="3" t="str">
        <f t="shared" si="117"/>
        <v>7801</v>
      </c>
      <c r="M956" s="10">
        <v>7801</v>
      </c>
      <c r="N956" s="3" t="str">
        <f t="shared" si="112"/>
        <v>1001</v>
      </c>
      <c r="O956" s="3" t="str">
        <f t="shared" si="113"/>
        <v>241</v>
      </c>
      <c r="P956" s="3" t="str">
        <f t="shared" si="118"/>
        <v>2</v>
      </c>
      <c r="Q956" s="11">
        <f>+VLOOKUP(M956,'Dimension descriptions'!K:M,2,FALSE)</f>
        <v>7801</v>
      </c>
      <c r="R956" s="33">
        <v>7801</v>
      </c>
      <c r="S956" s="11" t="str">
        <f>+VLOOKUP(R956,'Dimension descriptions'!K:M,3)</f>
        <v>TITLE I</v>
      </c>
      <c r="T956" s="3" t="str">
        <f t="shared" si="119"/>
        <v>N</v>
      </c>
      <c r="U956">
        <f>+VLOOKUP(R956,'FY21 P13 Allotment memo'!O:O,1,FALSE)</f>
        <v>7801</v>
      </c>
      <c r="V956"/>
      <c r="W956"/>
      <c r="X956"/>
      <c r="Y956"/>
      <c r="Z956"/>
    </row>
    <row r="957" spans="1:26">
      <c r="A957">
        <v>10</v>
      </c>
      <c r="B957" t="s">
        <v>1598</v>
      </c>
      <c r="C957" t="s">
        <v>1250</v>
      </c>
      <c r="D957">
        <v>91</v>
      </c>
      <c r="E957">
        <v>0</v>
      </c>
      <c r="F957">
        <v>0</v>
      </c>
      <c r="G957" s="2">
        <f t="shared" si="114"/>
        <v>0</v>
      </c>
      <c r="H957" s="3" t="str">
        <f t="shared" si="115"/>
        <v>10</v>
      </c>
      <c r="I957" s="3" t="str">
        <f t="shared" si="116"/>
        <v>104</v>
      </c>
      <c r="J957" s="3">
        <v>104</v>
      </c>
      <c r="K957" s="3" t="str">
        <f>+VLOOKUP(J957,'Dimension descriptions'!P:R,3,FALSE)</f>
        <v>Adams Elementary</v>
      </c>
      <c r="L957" s="3" t="str">
        <f t="shared" si="117"/>
        <v>7801</v>
      </c>
      <c r="M957" s="10">
        <v>7801</v>
      </c>
      <c r="N957" s="3" t="str">
        <f t="shared" si="112"/>
        <v>1001</v>
      </c>
      <c r="O957" s="3" t="str">
        <f t="shared" si="113"/>
        <v>245</v>
      </c>
      <c r="P957" s="3" t="str">
        <f t="shared" si="118"/>
        <v>2</v>
      </c>
      <c r="Q957" s="11">
        <f>+VLOOKUP(M957,'Dimension descriptions'!K:M,2,FALSE)</f>
        <v>7801</v>
      </c>
      <c r="R957" s="33">
        <v>7801</v>
      </c>
      <c r="S957" s="11" t="str">
        <f>+VLOOKUP(R957,'Dimension descriptions'!K:M,3)</f>
        <v>TITLE I</v>
      </c>
      <c r="T957" s="3" t="str">
        <f t="shared" si="119"/>
        <v>N</v>
      </c>
      <c r="U957">
        <f>+VLOOKUP(R957,'FY21 P13 Allotment memo'!O:O,1,FALSE)</f>
        <v>7801</v>
      </c>
      <c r="V957"/>
      <c r="W957"/>
      <c r="X957"/>
      <c r="Y957"/>
      <c r="Z957"/>
    </row>
    <row r="958" spans="1:26">
      <c r="A958">
        <v>10</v>
      </c>
      <c r="B958" t="s">
        <v>1599</v>
      </c>
      <c r="C958" t="s">
        <v>1600</v>
      </c>
      <c r="D958">
        <v>91</v>
      </c>
      <c r="E958">
        <v>14541.5</v>
      </c>
      <c r="F958">
        <v>0</v>
      </c>
      <c r="G958" s="2">
        <f t="shared" si="114"/>
        <v>14541.5</v>
      </c>
      <c r="H958" s="3" t="str">
        <f t="shared" si="115"/>
        <v>10</v>
      </c>
      <c r="I958" s="3" t="str">
        <f t="shared" si="116"/>
        <v>104</v>
      </c>
      <c r="J958" s="3">
        <v>104</v>
      </c>
      <c r="K958" s="3" t="str">
        <f>+VLOOKUP(J958,'Dimension descriptions'!P:R,3,FALSE)</f>
        <v>Adams Elementary</v>
      </c>
      <c r="L958" s="3" t="str">
        <f t="shared" si="117"/>
        <v>7801</v>
      </c>
      <c r="M958" s="10">
        <v>7801</v>
      </c>
      <c r="N958" s="3" t="str">
        <f t="shared" si="112"/>
        <v>2190</v>
      </c>
      <c r="O958" s="3" t="str">
        <f t="shared" si="113"/>
        <v>197</v>
      </c>
      <c r="P958" s="3" t="str">
        <f t="shared" si="118"/>
        <v>1</v>
      </c>
      <c r="Q958" s="11">
        <f>+VLOOKUP(M958,'Dimension descriptions'!K:M,2,FALSE)</f>
        <v>7801</v>
      </c>
      <c r="R958" s="33">
        <v>7801</v>
      </c>
      <c r="S958" s="11" t="str">
        <f>+VLOOKUP(R958,'Dimension descriptions'!K:M,3)</f>
        <v>TITLE I</v>
      </c>
      <c r="T958" s="3" t="str">
        <f t="shared" si="119"/>
        <v>N</v>
      </c>
      <c r="U958">
        <f>+VLOOKUP(R958,'FY21 P13 Allotment memo'!O:O,1,FALSE)</f>
        <v>7801</v>
      </c>
      <c r="V958"/>
      <c r="W958"/>
      <c r="X958"/>
      <c r="Y958"/>
      <c r="Z958"/>
    </row>
    <row r="959" spans="1:26">
      <c r="A959">
        <v>10</v>
      </c>
      <c r="B959" t="s">
        <v>1601</v>
      </c>
      <c r="C959" t="s">
        <v>1244</v>
      </c>
      <c r="D959">
        <v>91</v>
      </c>
      <c r="E959">
        <v>0</v>
      </c>
      <c r="F959">
        <v>0</v>
      </c>
      <c r="G959" s="2">
        <f t="shared" si="114"/>
        <v>0</v>
      </c>
      <c r="H959" s="3" t="str">
        <f t="shared" si="115"/>
        <v>10</v>
      </c>
      <c r="I959" s="3" t="str">
        <f t="shared" si="116"/>
        <v>104</v>
      </c>
      <c r="J959" s="3">
        <v>104</v>
      </c>
      <c r="K959" s="3" t="str">
        <f>+VLOOKUP(J959,'Dimension descriptions'!P:R,3,FALSE)</f>
        <v>Adams Elementary</v>
      </c>
      <c r="L959" s="3" t="str">
        <f t="shared" si="117"/>
        <v>7801</v>
      </c>
      <c r="M959" s="10">
        <v>7801</v>
      </c>
      <c r="N959" s="3" t="str">
        <f t="shared" si="112"/>
        <v>2190</v>
      </c>
      <c r="O959" s="3" t="str">
        <f t="shared" si="113"/>
        <v>210</v>
      </c>
      <c r="P959" s="3" t="str">
        <f t="shared" si="118"/>
        <v>2</v>
      </c>
      <c r="Q959" s="11">
        <f>+VLOOKUP(M959,'Dimension descriptions'!K:M,2,FALSE)</f>
        <v>7801</v>
      </c>
      <c r="R959" s="33">
        <v>7801</v>
      </c>
      <c r="S959" s="11" t="str">
        <f>+VLOOKUP(R959,'Dimension descriptions'!K:M,3)</f>
        <v>TITLE I</v>
      </c>
      <c r="T959" s="3" t="str">
        <f t="shared" si="119"/>
        <v>N</v>
      </c>
      <c r="U959">
        <f>+VLOOKUP(R959,'FY21 P13 Allotment memo'!O:O,1,FALSE)</f>
        <v>7801</v>
      </c>
      <c r="V959"/>
      <c r="W959"/>
      <c r="X959"/>
      <c r="Y959"/>
      <c r="Z959"/>
    </row>
    <row r="960" spans="1:26">
      <c r="A960">
        <v>10</v>
      </c>
      <c r="B960" t="s">
        <v>1602</v>
      </c>
      <c r="C960" t="s">
        <v>1246</v>
      </c>
      <c r="D960">
        <v>91</v>
      </c>
      <c r="E960">
        <v>1112.42</v>
      </c>
      <c r="F960">
        <v>0</v>
      </c>
      <c r="G960" s="2">
        <f t="shared" si="114"/>
        <v>1112.42</v>
      </c>
      <c r="H960" s="3" t="str">
        <f t="shared" si="115"/>
        <v>10</v>
      </c>
      <c r="I960" s="3" t="str">
        <f t="shared" si="116"/>
        <v>104</v>
      </c>
      <c r="J960" s="3">
        <v>104</v>
      </c>
      <c r="K960" s="3" t="str">
        <f>+VLOOKUP(J960,'Dimension descriptions'!P:R,3,FALSE)</f>
        <v>Adams Elementary</v>
      </c>
      <c r="L960" s="3" t="str">
        <f t="shared" si="117"/>
        <v>7801</v>
      </c>
      <c r="M960" s="10">
        <v>7801</v>
      </c>
      <c r="N960" s="3" t="str">
        <f t="shared" si="112"/>
        <v>2190</v>
      </c>
      <c r="O960" s="3" t="str">
        <f t="shared" si="113"/>
        <v>220</v>
      </c>
      <c r="P960" s="3" t="str">
        <f t="shared" si="118"/>
        <v>2</v>
      </c>
      <c r="Q960" s="11">
        <f>+VLOOKUP(M960,'Dimension descriptions'!K:M,2,FALSE)</f>
        <v>7801</v>
      </c>
      <c r="R960" s="33">
        <v>7801</v>
      </c>
      <c r="S960" s="11" t="str">
        <f>+VLOOKUP(R960,'Dimension descriptions'!K:M,3)</f>
        <v>TITLE I</v>
      </c>
      <c r="T960" s="3" t="str">
        <f t="shared" si="119"/>
        <v>N</v>
      </c>
      <c r="U960">
        <f>+VLOOKUP(R960,'FY21 P13 Allotment memo'!O:O,1,FALSE)</f>
        <v>7801</v>
      </c>
      <c r="V960"/>
      <c r="W960"/>
      <c r="X960"/>
      <c r="Y960"/>
      <c r="Z960"/>
    </row>
    <row r="961" spans="1:26">
      <c r="A961">
        <v>10</v>
      </c>
      <c r="B961" t="s">
        <v>1603</v>
      </c>
      <c r="C961" t="s">
        <v>1604</v>
      </c>
      <c r="D961">
        <v>91</v>
      </c>
      <c r="E961">
        <v>0</v>
      </c>
      <c r="F961">
        <v>0</v>
      </c>
      <c r="G961" s="2">
        <f t="shared" si="114"/>
        <v>0</v>
      </c>
      <c r="H961" s="3" t="str">
        <f t="shared" si="115"/>
        <v>10</v>
      </c>
      <c r="I961" s="3" t="str">
        <f t="shared" si="116"/>
        <v>104</v>
      </c>
      <c r="J961" s="3">
        <v>104</v>
      </c>
      <c r="K961" s="3" t="str">
        <f>+VLOOKUP(J961,'Dimension descriptions'!P:R,3,FALSE)</f>
        <v>Adams Elementary</v>
      </c>
      <c r="L961" s="3" t="str">
        <f t="shared" si="117"/>
        <v>7801</v>
      </c>
      <c r="M961" s="10">
        <v>7801</v>
      </c>
      <c r="N961" s="3" t="str">
        <f t="shared" si="112"/>
        <v>2210</v>
      </c>
      <c r="O961" s="3" t="str">
        <f t="shared" si="113"/>
        <v>290</v>
      </c>
      <c r="P961" s="3" t="str">
        <f t="shared" si="118"/>
        <v>2</v>
      </c>
      <c r="Q961" s="11">
        <f>+VLOOKUP(M961,'Dimension descriptions'!K:M,2,FALSE)</f>
        <v>7801</v>
      </c>
      <c r="R961" s="33">
        <v>7801</v>
      </c>
      <c r="S961" s="11" t="str">
        <f>+VLOOKUP(R961,'Dimension descriptions'!K:M,3)</f>
        <v>TITLE I</v>
      </c>
      <c r="T961" s="3" t="str">
        <f t="shared" si="119"/>
        <v>N</v>
      </c>
      <c r="U961">
        <f>+VLOOKUP(R961,'FY21 P13 Allotment memo'!O:O,1,FALSE)</f>
        <v>7801</v>
      </c>
      <c r="V961"/>
      <c r="W961"/>
      <c r="X961"/>
      <c r="Y961"/>
      <c r="Z961"/>
    </row>
    <row r="962" spans="1:26">
      <c r="A962">
        <v>10</v>
      </c>
      <c r="B962" t="s">
        <v>1605</v>
      </c>
      <c r="C962" t="s">
        <v>1606</v>
      </c>
      <c r="D962">
        <v>91</v>
      </c>
      <c r="E962">
        <v>5721.07</v>
      </c>
      <c r="F962">
        <v>0</v>
      </c>
      <c r="G962" s="2">
        <f t="shared" si="114"/>
        <v>5721.07</v>
      </c>
      <c r="H962" s="3" t="str">
        <f t="shared" si="115"/>
        <v>10</v>
      </c>
      <c r="I962" s="3" t="str">
        <f t="shared" si="116"/>
        <v>104</v>
      </c>
      <c r="J962" s="3">
        <v>104</v>
      </c>
      <c r="K962" s="3" t="str">
        <f>+VLOOKUP(J962,'Dimension descriptions'!P:R,3,FALSE)</f>
        <v>Adams Elementary</v>
      </c>
      <c r="L962" s="3" t="str">
        <f t="shared" si="117"/>
        <v>7801</v>
      </c>
      <c r="M962" s="10">
        <v>7801</v>
      </c>
      <c r="N962" s="3" t="str">
        <f t="shared" si="112"/>
        <v>2290</v>
      </c>
      <c r="O962" s="3" t="str">
        <f t="shared" si="113"/>
        <v>152</v>
      </c>
      <c r="P962" s="3" t="str">
        <f t="shared" si="118"/>
        <v>1</v>
      </c>
      <c r="Q962" s="11">
        <f>+VLOOKUP(M962,'Dimension descriptions'!K:M,2,FALSE)</f>
        <v>7801</v>
      </c>
      <c r="R962" s="33">
        <v>7801</v>
      </c>
      <c r="S962" s="11" t="str">
        <f>+VLOOKUP(R962,'Dimension descriptions'!K:M,3)</f>
        <v>TITLE I</v>
      </c>
      <c r="T962" s="3" t="str">
        <f t="shared" si="119"/>
        <v>N</v>
      </c>
      <c r="U962">
        <f>+VLOOKUP(R962,'FY21 P13 Allotment memo'!O:O,1,FALSE)</f>
        <v>7801</v>
      </c>
      <c r="V962"/>
      <c r="W962"/>
      <c r="X962"/>
      <c r="Y962"/>
      <c r="Z962"/>
    </row>
    <row r="963" spans="1:26">
      <c r="A963">
        <v>10</v>
      </c>
      <c r="B963" t="s">
        <v>1607</v>
      </c>
      <c r="C963" t="s">
        <v>1608</v>
      </c>
      <c r="D963">
        <v>91</v>
      </c>
      <c r="E963">
        <v>437.65</v>
      </c>
      <c r="F963">
        <v>0</v>
      </c>
      <c r="G963" s="2">
        <f t="shared" si="114"/>
        <v>437.65</v>
      </c>
      <c r="H963" s="3" t="str">
        <f t="shared" si="115"/>
        <v>10</v>
      </c>
      <c r="I963" s="3" t="str">
        <f t="shared" si="116"/>
        <v>104</v>
      </c>
      <c r="J963" s="3">
        <v>104</v>
      </c>
      <c r="K963" s="3" t="str">
        <f>+VLOOKUP(J963,'Dimension descriptions'!P:R,3,FALSE)</f>
        <v>Adams Elementary</v>
      </c>
      <c r="L963" s="3" t="str">
        <f t="shared" si="117"/>
        <v>7801</v>
      </c>
      <c r="M963" s="10">
        <v>7801</v>
      </c>
      <c r="N963" s="3" t="str">
        <f t="shared" si="112"/>
        <v>2290</v>
      </c>
      <c r="O963" s="3" t="str">
        <f t="shared" si="113"/>
        <v>220</v>
      </c>
      <c r="P963" s="3" t="str">
        <f t="shared" si="118"/>
        <v>2</v>
      </c>
      <c r="Q963" s="11">
        <f>+VLOOKUP(M963,'Dimension descriptions'!K:M,2,FALSE)</f>
        <v>7801</v>
      </c>
      <c r="R963" s="33">
        <v>7801</v>
      </c>
      <c r="S963" s="11" t="str">
        <f>+VLOOKUP(R963,'Dimension descriptions'!K:M,3)</f>
        <v>TITLE I</v>
      </c>
      <c r="T963" s="3" t="str">
        <f t="shared" si="119"/>
        <v>N</v>
      </c>
      <c r="U963">
        <f>+VLOOKUP(R963,'FY21 P13 Allotment memo'!O:O,1,FALSE)</f>
        <v>7801</v>
      </c>
      <c r="V963"/>
      <c r="W963"/>
      <c r="X963"/>
      <c r="Y963"/>
      <c r="Z963"/>
    </row>
    <row r="964" spans="1:26">
      <c r="A964">
        <v>10</v>
      </c>
      <c r="B964" t="s">
        <v>1609</v>
      </c>
      <c r="C964" t="s">
        <v>1610</v>
      </c>
      <c r="D964">
        <v>91</v>
      </c>
      <c r="E964">
        <v>0</v>
      </c>
      <c r="F964">
        <v>0</v>
      </c>
      <c r="G964" s="2">
        <f t="shared" si="114"/>
        <v>0</v>
      </c>
      <c r="H964" s="3" t="str">
        <f t="shared" si="115"/>
        <v>10</v>
      </c>
      <c r="I964" s="3" t="str">
        <f t="shared" si="116"/>
        <v>104</v>
      </c>
      <c r="J964" s="3">
        <v>104</v>
      </c>
      <c r="K964" s="3" t="str">
        <f>+VLOOKUP(J964,'Dimension descriptions'!P:R,3,FALSE)</f>
        <v>Adams Elementary</v>
      </c>
      <c r="L964" s="3" t="str">
        <f t="shared" si="117"/>
        <v>7801</v>
      </c>
      <c r="M964" s="10">
        <v>7801</v>
      </c>
      <c r="N964" s="3" t="str">
        <f t="shared" si="112"/>
        <v>2650</v>
      </c>
      <c r="O964" s="3" t="str">
        <f t="shared" si="113"/>
        <v>626</v>
      </c>
      <c r="P964" s="3" t="str">
        <f t="shared" si="118"/>
        <v>6</v>
      </c>
      <c r="Q964" s="11">
        <f>+VLOOKUP(M964,'Dimension descriptions'!K:M,2,FALSE)</f>
        <v>7801</v>
      </c>
      <c r="R964" s="33">
        <v>7801</v>
      </c>
      <c r="S964" s="11" t="str">
        <f>+VLOOKUP(R964,'Dimension descriptions'!K:M,3)</f>
        <v>TITLE I</v>
      </c>
      <c r="T964" s="3" t="str">
        <f t="shared" si="119"/>
        <v>N</v>
      </c>
      <c r="U964">
        <f>+VLOOKUP(R964,'FY21 P13 Allotment memo'!O:O,1,FALSE)</f>
        <v>7801</v>
      </c>
      <c r="V964"/>
      <c r="W964"/>
      <c r="X964"/>
      <c r="Y964"/>
      <c r="Z964"/>
    </row>
    <row r="965" spans="1:26">
      <c r="A965">
        <v>10</v>
      </c>
      <c r="B965" t="s">
        <v>1611</v>
      </c>
      <c r="C965" t="s">
        <v>1571</v>
      </c>
      <c r="D965">
        <v>91</v>
      </c>
      <c r="E965">
        <v>5250</v>
      </c>
      <c r="F965">
        <v>0</v>
      </c>
      <c r="G965" s="2">
        <f t="shared" si="114"/>
        <v>5250</v>
      </c>
      <c r="H965" s="3" t="str">
        <f t="shared" si="115"/>
        <v>10</v>
      </c>
      <c r="I965" s="3" t="str">
        <f t="shared" si="116"/>
        <v>104</v>
      </c>
      <c r="J965" s="3">
        <v>104</v>
      </c>
      <c r="K965" s="3" t="str">
        <f>+VLOOKUP(J965,'Dimension descriptions'!P:R,3,FALSE)</f>
        <v>Adams Elementary</v>
      </c>
      <c r="L965" s="3" t="str">
        <f t="shared" si="117"/>
        <v>7860</v>
      </c>
      <c r="M965" s="10">
        <v>7860</v>
      </c>
      <c r="N965" s="3" t="str">
        <f t="shared" si="112"/>
        <v>1000</v>
      </c>
      <c r="O965" s="3" t="str">
        <f t="shared" si="113"/>
        <v>149</v>
      </c>
      <c r="P965" s="3" t="str">
        <f t="shared" si="118"/>
        <v>1</v>
      </c>
      <c r="Q965" s="11">
        <f>+VLOOKUP(M965,'Dimension descriptions'!K:M,2,FALSE)</f>
        <v>7860</v>
      </c>
      <c r="R965" s="33">
        <v>7860</v>
      </c>
      <c r="S965" s="11" t="str">
        <f>+VLOOKUP(R965,'Dimension descriptions'!K:M,3)</f>
        <v>TITLE IIA TEACHER QUALITY</v>
      </c>
      <c r="T965" s="3" t="str">
        <f t="shared" si="119"/>
        <v>N</v>
      </c>
      <c r="U965">
        <f>+VLOOKUP(R965,'FY21 P13 Allotment memo'!O:O,1,FALSE)</f>
        <v>7860</v>
      </c>
      <c r="V965"/>
      <c r="W965"/>
      <c r="X965"/>
      <c r="Y965"/>
      <c r="Z965"/>
    </row>
    <row r="966" spans="1:26">
      <c r="A966">
        <v>10</v>
      </c>
      <c r="B966" t="s">
        <v>1612</v>
      </c>
      <c r="C966" t="s">
        <v>1244</v>
      </c>
      <c r="D966">
        <v>91</v>
      </c>
      <c r="E966">
        <v>1205.2</v>
      </c>
      <c r="F966">
        <v>0</v>
      </c>
      <c r="G966" s="2">
        <f t="shared" si="114"/>
        <v>1205.2</v>
      </c>
      <c r="H966" s="3" t="str">
        <f t="shared" si="115"/>
        <v>10</v>
      </c>
      <c r="I966" s="3" t="str">
        <f t="shared" si="116"/>
        <v>104</v>
      </c>
      <c r="J966" s="3">
        <v>104</v>
      </c>
      <c r="K966" s="3" t="str">
        <f>+VLOOKUP(J966,'Dimension descriptions'!P:R,3,FALSE)</f>
        <v>Adams Elementary</v>
      </c>
      <c r="L966" s="3" t="str">
        <f t="shared" si="117"/>
        <v>7860</v>
      </c>
      <c r="M966" s="10">
        <v>7860</v>
      </c>
      <c r="N966" s="3" t="str">
        <f t="shared" ref="N966:N1029" si="120">+MID(B966,16,4)</f>
        <v>1000</v>
      </c>
      <c r="O966" s="3" t="str">
        <f t="shared" ref="O966:O1029" si="121">+RIGHT(B966,3)</f>
        <v>210</v>
      </c>
      <c r="P966" s="3" t="str">
        <f t="shared" si="118"/>
        <v>2</v>
      </c>
      <c r="Q966" s="11">
        <f>+VLOOKUP(M966,'Dimension descriptions'!K:M,2,FALSE)</f>
        <v>7860</v>
      </c>
      <c r="R966" s="33">
        <v>7860</v>
      </c>
      <c r="S966" s="11" t="str">
        <f>+VLOOKUP(R966,'Dimension descriptions'!K:M,3)</f>
        <v>TITLE IIA TEACHER QUALITY</v>
      </c>
      <c r="T966" s="3" t="str">
        <f t="shared" si="119"/>
        <v>N</v>
      </c>
      <c r="U966">
        <f>+VLOOKUP(R966,'FY21 P13 Allotment memo'!O:O,1,FALSE)</f>
        <v>7860</v>
      </c>
      <c r="V966"/>
      <c r="W966"/>
      <c r="X966"/>
      <c r="Y966"/>
      <c r="Z966"/>
    </row>
    <row r="967" spans="1:26">
      <c r="A967">
        <v>10</v>
      </c>
      <c r="B967" t="s">
        <v>1613</v>
      </c>
      <c r="C967" t="s">
        <v>1246</v>
      </c>
      <c r="D967">
        <v>91</v>
      </c>
      <c r="E967">
        <v>383.16</v>
      </c>
      <c r="F967">
        <v>0</v>
      </c>
      <c r="G967" s="2">
        <f t="shared" ref="G967:G1030" si="122">+E967-F967</f>
        <v>383.16</v>
      </c>
      <c r="H967" s="3" t="str">
        <f t="shared" ref="H967:H1030" si="123">+LEFT(B967,2)</f>
        <v>10</v>
      </c>
      <c r="I967" s="3" t="str">
        <f t="shared" ref="I967:I1030" si="124">+MID(B967,4,3)</f>
        <v>104</v>
      </c>
      <c r="J967" s="3">
        <v>104</v>
      </c>
      <c r="K967" s="3" t="str">
        <f>+VLOOKUP(J967,'Dimension descriptions'!P:R,3,FALSE)</f>
        <v>Adams Elementary</v>
      </c>
      <c r="L967" s="3" t="str">
        <f t="shared" ref="L967:L1030" si="125">+MID(B967,11,4)</f>
        <v>7860</v>
      </c>
      <c r="M967" s="10">
        <v>7860</v>
      </c>
      <c r="N967" s="3" t="str">
        <f t="shared" si="120"/>
        <v>1000</v>
      </c>
      <c r="O967" s="3" t="str">
        <f t="shared" si="121"/>
        <v>220</v>
      </c>
      <c r="P967" s="3" t="str">
        <f t="shared" ref="P967:P1030" si="126">+LEFT(O967,1)</f>
        <v>2</v>
      </c>
      <c r="Q967" s="11">
        <f>+VLOOKUP(M967,'Dimension descriptions'!K:M,2,FALSE)</f>
        <v>7860</v>
      </c>
      <c r="R967" s="33">
        <v>7860</v>
      </c>
      <c r="S967" s="11" t="str">
        <f>+VLOOKUP(R967,'Dimension descriptions'!K:M,3)</f>
        <v>TITLE IIA TEACHER QUALITY</v>
      </c>
      <c r="T967" s="3" t="str">
        <f t="shared" ref="T967:T1030" si="127">+IF(Q967=M967,"N","Y")</f>
        <v>N</v>
      </c>
      <c r="U967">
        <f>+VLOOKUP(R967,'FY21 P13 Allotment memo'!O:O,1,FALSE)</f>
        <v>7860</v>
      </c>
      <c r="V967"/>
      <c r="W967"/>
      <c r="X967"/>
      <c r="Y967"/>
      <c r="Z967"/>
    </row>
    <row r="968" spans="1:26">
      <c r="A968">
        <v>10</v>
      </c>
      <c r="B968" t="s">
        <v>1614</v>
      </c>
      <c r="C968" t="s">
        <v>1346</v>
      </c>
      <c r="D968">
        <v>91</v>
      </c>
      <c r="E968">
        <v>22.32</v>
      </c>
      <c r="F968">
        <v>0</v>
      </c>
      <c r="G968" s="2">
        <f t="shared" si="122"/>
        <v>22.32</v>
      </c>
      <c r="H968" s="3" t="str">
        <f t="shared" si="123"/>
        <v>10</v>
      </c>
      <c r="I968" s="3" t="str">
        <f t="shared" si="124"/>
        <v>104</v>
      </c>
      <c r="J968" s="3">
        <v>104</v>
      </c>
      <c r="K968" s="3" t="str">
        <f>+VLOOKUP(J968,'Dimension descriptions'!P:R,3,FALSE)</f>
        <v>Adams Elementary</v>
      </c>
      <c r="L968" s="3" t="str">
        <f t="shared" si="125"/>
        <v>7860</v>
      </c>
      <c r="M968" s="10">
        <v>7860</v>
      </c>
      <c r="N968" s="3" t="str">
        <f t="shared" si="120"/>
        <v>1000</v>
      </c>
      <c r="O968" s="3" t="str">
        <f t="shared" si="121"/>
        <v>241</v>
      </c>
      <c r="P968" s="3" t="str">
        <f t="shared" si="126"/>
        <v>2</v>
      </c>
      <c r="Q968" s="11">
        <f>+VLOOKUP(M968,'Dimension descriptions'!K:M,2,FALSE)</f>
        <v>7860</v>
      </c>
      <c r="R968" s="33">
        <v>7860</v>
      </c>
      <c r="S968" s="11" t="str">
        <f>+VLOOKUP(R968,'Dimension descriptions'!K:M,3)</f>
        <v>TITLE IIA TEACHER QUALITY</v>
      </c>
      <c r="T968" s="3" t="str">
        <f t="shared" si="127"/>
        <v>N</v>
      </c>
      <c r="U968">
        <f>+VLOOKUP(R968,'FY21 P13 Allotment memo'!O:O,1,FALSE)</f>
        <v>7860</v>
      </c>
      <c r="V968"/>
      <c r="W968"/>
      <c r="X968"/>
      <c r="Y968"/>
      <c r="Z968"/>
    </row>
    <row r="969" spans="1:26">
      <c r="A969">
        <v>10</v>
      </c>
      <c r="B969" t="s">
        <v>1615</v>
      </c>
      <c r="C969" t="s">
        <v>1616</v>
      </c>
      <c r="D969">
        <v>91</v>
      </c>
      <c r="E969">
        <v>0</v>
      </c>
      <c r="F969">
        <v>0</v>
      </c>
      <c r="G969" s="2">
        <f t="shared" si="122"/>
        <v>0</v>
      </c>
      <c r="H969" s="3" t="str">
        <f t="shared" si="123"/>
        <v>10</v>
      </c>
      <c r="I969" s="3" t="str">
        <f t="shared" si="124"/>
        <v>104</v>
      </c>
      <c r="J969" s="3">
        <v>104</v>
      </c>
      <c r="K969" s="3" t="str">
        <f>+VLOOKUP(J969,'Dimension descriptions'!P:R,3,FALSE)</f>
        <v>Adams Elementary</v>
      </c>
      <c r="L969" s="3" t="str">
        <f t="shared" si="125"/>
        <v>7860</v>
      </c>
      <c r="M969" s="10">
        <v>7860</v>
      </c>
      <c r="N969" s="3" t="str">
        <f t="shared" si="120"/>
        <v>1000</v>
      </c>
      <c r="O969" s="3" t="str">
        <f t="shared" si="121"/>
        <v>341</v>
      </c>
      <c r="P969" s="3" t="str">
        <f t="shared" si="126"/>
        <v>3</v>
      </c>
      <c r="Q969" s="11">
        <f>+VLOOKUP(M969,'Dimension descriptions'!K:M,2,FALSE)</f>
        <v>7860</v>
      </c>
      <c r="R969" s="33">
        <v>7860</v>
      </c>
      <c r="S969" s="11" t="str">
        <f>+VLOOKUP(R969,'Dimension descriptions'!K:M,3)</f>
        <v>TITLE IIA TEACHER QUALITY</v>
      </c>
      <c r="T969" s="3" t="str">
        <f t="shared" si="127"/>
        <v>N</v>
      </c>
      <c r="U969">
        <f>+VLOOKUP(R969,'FY21 P13 Allotment memo'!O:O,1,FALSE)</f>
        <v>7860</v>
      </c>
      <c r="V969"/>
      <c r="W969"/>
      <c r="X969"/>
      <c r="Y969"/>
      <c r="Z969"/>
    </row>
    <row r="970" spans="1:26">
      <c r="A970">
        <v>10</v>
      </c>
      <c r="B970" t="s">
        <v>1617</v>
      </c>
      <c r="C970" t="s">
        <v>1618</v>
      </c>
      <c r="D970">
        <v>91</v>
      </c>
      <c r="E970">
        <v>0</v>
      </c>
      <c r="F970">
        <v>0</v>
      </c>
      <c r="G970" s="2">
        <f t="shared" si="122"/>
        <v>0</v>
      </c>
      <c r="H970" s="3" t="str">
        <f t="shared" si="123"/>
        <v>10</v>
      </c>
      <c r="I970" s="3" t="str">
        <f t="shared" si="124"/>
        <v>104</v>
      </c>
      <c r="J970" s="3">
        <v>104</v>
      </c>
      <c r="K970" s="3" t="str">
        <f>+VLOOKUP(J970,'Dimension descriptions'!P:R,3,FALSE)</f>
        <v>Adams Elementary</v>
      </c>
      <c r="L970" s="3" t="str">
        <f t="shared" si="125"/>
        <v>7860</v>
      </c>
      <c r="M970" s="10">
        <v>7860</v>
      </c>
      <c r="N970" s="3" t="str">
        <f t="shared" si="120"/>
        <v>1000</v>
      </c>
      <c r="O970" s="3" t="str">
        <f t="shared" si="121"/>
        <v>580</v>
      </c>
      <c r="P970" s="3" t="str">
        <f t="shared" si="126"/>
        <v>5</v>
      </c>
      <c r="Q970" s="11">
        <f>+VLOOKUP(M970,'Dimension descriptions'!K:M,2,FALSE)</f>
        <v>7860</v>
      </c>
      <c r="R970" s="33">
        <v>7860</v>
      </c>
      <c r="S970" s="11" t="str">
        <f>+VLOOKUP(R970,'Dimension descriptions'!K:M,3)</f>
        <v>TITLE IIA TEACHER QUALITY</v>
      </c>
      <c r="T970" s="3" t="str">
        <f t="shared" si="127"/>
        <v>N</v>
      </c>
      <c r="U970">
        <f>+VLOOKUP(R970,'FY21 P13 Allotment memo'!O:O,1,FALSE)</f>
        <v>7860</v>
      </c>
      <c r="V970"/>
      <c r="W970"/>
      <c r="X970"/>
      <c r="Y970"/>
      <c r="Z970"/>
    </row>
    <row r="971" spans="1:26">
      <c r="A971">
        <v>10</v>
      </c>
      <c r="B971" t="s">
        <v>1619</v>
      </c>
      <c r="C971" t="s">
        <v>1588</v>
      </c>
      <c r="D971">
        <v>91</v>
      </c>
      <c r="E971">
        <v>0</v>
      </c>
      <c r="F971">
        <v>0</v>
      </c>
      <c r="G971" s="2">
        <f t="shared" si="122"/>
        <v>0</v>
      </c>
      <c r="H971" s="3" t="str">
        <f t="shared" si="123"/>
        <v>10</v>
      </c>
      <c r="I971" s="3" t="str">
        <f t="shared" si="124"/>
        <v>104</v>
      </c>
      <c r="J971" s="3">
        <v>104</v>
      </c>
      <c r="K971" s="3" t="str">
        <f>+VLOOKUP(J971,'Dimension descriptions'!P:R,3,FALSE)</f>
        <v>Adams Elementary</v>
      </c>
      <c r="L971" s="3" t="str">
        <f t="shared" si="125"/>
        <v>7860</v>
      </c>
      <c r="M971" s="10">
        <v>7860</v>
      </c>
      <c r="N971" s="3" t="str">
        <f t="shared" si="120"/>
        <v>2213</v>
      </c>
      <c r="O971" s="3" t="str">
        <f t="shared" si="121"/>
        <v>610</v>
      </c>
      <c r="P971" s="3" t="str">
        <f t="shared" si="126"/>
        <v>6</v>
      </c>
      <c r="Q971" s="11">
        <f>+VLOOKUP(M971,'Dimension descriptions'!K:M,2,FALSE)</f>
        <v>7860</v>
      </c>
      <c r="R971" s="33">
        <v>7860</v>
      </c>
      <c r="S971" s="11" t="str">
        <f>+VLOOKUP(R971,'Dimension descriptions'!K:M,3)</f>
        <v>TITLE IIA TEACHER QUALITY</v>
      </c>
      <c r="T971" s="3" t="str">
        <f t="shared" si="127"/>
        <v>N</v>
      </c>
      <c r="U971">
        <f>+VLOOKUP(R971,'FY21 P13 Allotment memo'!O:O,1,FALSE)</f>
        <v>7860</v>
      </c>
      <c r="V971"/>
      <c r="W971"/>
      <c r="X971"/>
      <c r="Y971"/>
      <c r="Z971"/>
    </row>
    <row r="972" spans="1:26">
      <c r="A972">
        <v>10</v>
      </c>
      <c r="B972" t="s">
        <v>1620</v>
      </c>
      <c r="C972" t="s">
        <v>1621</v>
      </c>
      <c r="D972">
        <v>91</v>
      </c>
      <c r="E972">
        <v>0</v>
      </c>
      <c r="F972">
        <v>0</v>
      </c>
      <c r="G972" s="2">
        <f t="shared" si="122"/>
        <v>0</v>
      </c>
      <c r="H972" s="3" t="str">
        <f t="shared" si="123"/>
        <v>10</v>
      </c>
      <c r="I972" s="3" t="str">
        <f t="shared" si="124"/>
        <v>104</v>
      </c>
      <c r="J972" s="3">
        <v>104</v>
      </c>
      <c r="K972" s="3" t="str">
        <f>+VLOOKUP(J972,'Dimension descriptions'!P:R,3,FALSE)</f>
        <v>Adams Elementary</v>
      </c>
      <c r="L972" s="3" t="str">
        <f t="shared" si="125"/>
        <v>7880</v>
      </c>
      <c r="M972" s="10">
        <v>7880</v>
      </c>
      <c r="N972" s="3" t="str">
        <f t="shared" si="120"/>
        <v>1000</v>
      </c>
      <c r="O972" s="3" t="str">
        <f t="shared" si="121"/>
        <v>131</v>
      </c>
      <c r="P972" s="3" t="str">
        <f t="shared" si="126"/>
        <v>1</v>
      </c>
      <c r="Q972" s="11">
        <f>+VLOOKUP(M972,'Dimension descriptions'!K:M,2,FALSE)</f>
        <v>7880</v>
      </c>
      <c r="R972" s="33">
        <v>7880</v>
      </c>
      <c r="S972" s="11" t="str">
        <f>+VLOOKUP(R972,'Dimension descriptions'!K:M,3)</f>
        <v>TITLE III A FEDERAL - ELL</v>
      </c>
      <c r="T972" s="3" t="str">
        <f t="shared" si="127"/>
        <v>N</v>
      </c>
      <c r="U972">
        <f>+VLOOKUP(R972,'FY21 P13 Allotment memo'!O:O,1,FALSE)</f>
        <v>7880</v>
      </c>
      <c r="V972"/>
      <c r="W972"/>
      <c r="X972"/>
      <c r="Y972"/>
      <c r="Z972"/>
    </row>
    <row r="973" spans="1:26">
      <c r="A973">
        <v>10</v>
      </c>
      <c r="B973" t="s">
        <v>1622</v>
      </c>
      <c r="C973" t="s">
        <v>1238</v>
      </c>
      <c r="D973">
        <v>91</v>
      </c>
      <c r="E973">
        <v>0</v>
      </c>
      <c r="F973">
        <v>0</v>
      </c>
      <c r="G973" s="2">
        <f t="shared" si="122"/>
        <v>0</v>
      </c>
      <c r="H973" s="3" t="str">
        <f t="shared" si="123"/>
        <v>10</v>
      </c>
      <c r="I973" s="3" t="str">
        <f t="shared" si="124"/>
        <v>104</v>
      </c>
      <c r="J973" s="3">
        <v>104</v>
      </c>
      <c r="K973" s="3" t="str">
        <f>+VLOOKUP(J973,'Dimension descriptions'!P:R,3,FALSE)</f>
        <v>Adams Elementary</v>
      </c>
      <c r="L973" s="3" t="str">
        <f t="shared" si="125"/>
        <v>7880</v>
      </c>
      <c r="M973" s="10">
        <v>7880</v>
      </c>
      <c r="N973" s="3" t="str">
        <f t="shared" si="120"/>
        <v>1000</v>
      </c>
      <c r="O973" s="3" t="str">
        <f t="shared" si="121"/>
        <v>161</v>
      </c>
      <c r="P973" s="3" t="str">
        <f t="shared" si="126"/>
        <v>1</v>
      </c>
      <c r="Q973" s="11">
        <f>+VLOOKUP(M973,'Dimension descriptions'!K:M,2,FALSE)</f>
        <v>7880</v>
      </c>
      <c r="R973" s="33">
        <v>7880</v>
      </c>
      <c r="S973" s="11" t="str">
        <f>+VLOOKUP(R973,'Dimension descriptions'!K:M,3)</f>
        <v>TITLE III A FEDERAL - ELL</v>
      </c>
      <c r="T973" s="3" t="str">
        <f t="shared" si="127"/>
        <v>N</v>
      </c>
      <c r="U973">
        <f>+VLOOKUP(R973,'FY21 P13 Allotment memo'!O:O,1,FALSE)</f>
        <v>7880</v>
      </c>
      <c r="V973"/>
      <c r="W973"/>
      <c r="X973"/>
      <c r="Y973"/>
      <c r="Z973"/>
    </row>
    <row r="974" spans="1:26">
      <c r="A974">
        <v>10</v>
      </c>
      <c r="B974" t="s">
        <v>1623</v>
      </c>
      <c r="C974" t="s">
        <v>1246</v>
      </c>
      <c r="D974">
        <v>91</v>
      </c>
      <c r="E974">
        <v>0</v>
      </c>
      <c r="F974">
        <v>0</v>
      </c>
      <c r="G974" s="2">
        <f t="shared" si="122"/>
        <v>0</v>
      </c>
      <c r="H974" s="3" t="str">
        <f t="shared" si="123"/>
        <v>10</v>
      </c>
      <c r="I974" s="3" t="str">
        <f t="shared" si="124"/>
        <v>104</v>
      </c>
      <c r="J974" s="3">
        <v>104</v>
      </c>
      <c r="K974" s="3" t="str">
        <f>+VLOOKUP(J974,'Dimension descriptions'!P:R,3,FALSE)</f>
        <v>Adams Elementary</v>
      </c>
      <c r="L974" s="3" t="str">
        <f t="shared" si="125"/>
        <v>7880</v>
      </c>
      <c r="M974" s="10">
        <v>7880</v>
      </c>
      <c r="N974" s="3" t="str">
        <f t="shared" si="120"/>
        <v>1000</v>
      </c>
      <c r="O974" s="3" t="str">
        <f t="shared" si="121"/>
        <v>220</v>
      </c>
      <c r="P974" s="3" t="str">
        <f t="shared" si="126"/>
        <v>2</v>
      </c>
      <c r="Q974" s="11">
        <f>+VLOOKUP(M974,'Dimension descriptions'!K:M,2,FALSE)</f>
        <v>7880</v>
      </c>
      <c r="R974" s="33">
        <v>7880</v>
      </c>
      <c r="S974" s="11" t="str">
        <f>+VLOOKUP(R974,'Dimension descriptions'!K:M,3)</f>
        <v>TITLE III A FEDERAL - ELL</v>
      </c>
      <c r="T974" s="3" t="str">
        <f t="shared" si="127"/>
        <v>N</v>
      </c>
      <c r="U974">
        <f>+VLOOKUP(R974,'FY21 P13 Allotment memo'!O:O,1,FALSE)</f>
        <v>7880</v>
      </c>
      <c r="V974"/>
      <c r="W974"/>
      <c r="X974"/>
      <c r="Y974"/>
      <c r="Z974"/>
    </row>
    <row r="975" spans="1:26">
      <c r="A975">
        <v>10</v>
      </c>
      <c r="B975" t="s">
        <v>1624</v>
      </c>
      <c r="C975" t="s">
        <v>1625</v>
      </c>
      <c r="D975">
        <v>91</v>
      </c>
      <c r="E975">
        <v>0</v>
      </c>
      <c r="F975">
        <v>0</v>
      </c>
      <c r="G975" s="2">
        <f t="shared" si="122"/>
        <v>0</v>
      </c>
      <c r="H975" s="3" t="str">
        <f t="shared" si="123"/>
        <v>10</v>
      </c>
      <c r="I975" s="3" t="str">
        <f t="shared" si="124"/>
        <v>104</v>
      </c>
      <c r="J975" s="3">
        <v>104</v>
      </c>
      <c r="K975" s="3" t="str">
        <f>+VLOOKUP(J975,'Dimension descriptions'!P:R,3,FALSE)</f>
        <v>Adams Elementary</v>
      </c>
      <c r="L975" s="3" t="str">
        <f t="shared" si="125"/>
        <v>7880</v>
      </c>
      <c r="M975" s="10">
        <v>7880</v>
      </c>
      <c r="N975" s="3" t="str">
        <f t="shared" si="120"/>
        <v>1000</v>
      </c>
      <c r="O975" s="3" t="str">
        <f t="shared" si="121"/>
        <v>341</v>
      </c>
      <c r="P975" s="3" t="str">
        <f t="shared" si="126"/>
        <v>3</v>
      </c>
      <c r="Q975" s="11">
        <f>+VLOOKUP(M975,'Dimension descriptions'!K:M,2,FALSE)</f>
        <v>7880</v>
      </c>
      <c r="R975" s="33">
        <v>7880</v>
      </c>
      <c r="S975" s="11" t="str">
        <f>+VLOOKUP(R975,'Dimension descriptions'!K:M,3)</f>
        <v>TITLE III A FEDERAL - ELL</v>
      </c>
      <c r="T975" s="3" t="str">
        <f t="shared" si="127"/>
        <v>N</v>
      </c>
      <c r="U975">
        <f>+VLOOKUP(R975,'FY21 P13 Allotment memo'!O:O,1,FALSE)</f>
        <v>7880</v>
      </c>
      <c r="V975"/>
      <c r="W975"/>
      <c r="X975"/>
      <c r="Y975"/>
      <c r="Z975"/>
    </row>
    <row r="976" spans="1:26">
      <c r="A976">
        <v>10</v>
      </c>
      <c r="B976" t="s">
        <v>1626</v>
      </c>
      <c r="C976" t="s">
        <v>1627</v>
      </c>
      <c r="D976">
        <v>91</v>
      </c>
      <c r="E976">
        <v>0</v>
      </c>
      <c r="F976">
        <v>0</v>
      </c>
      <c r="G976" s="2">
        <f t="shared" si="122"/>
        <v>0</v>
      </c>
      <c r="H976" s="3" t="str">
        <f t="shared" si="123"/>
        <v>10</v>
      </c>
      <c r="I976" s="3" t="str">
        <f t="shared" si="124"/>
        <v>104</v>
      </c>
      <c r="J976" s="3">
        <v>104</v>
      </c>
      <c r="K976" s="3" t="str">
        <f>+VLOOKUP(J976,'Dimension descriptions'!P:R,3,FALSE)</f>
        <v>Adams Elementary</v>
      </c>
      <c r="L976" s="3" t="str">
        <f t="shared" si="125"/>
        <v>7910</v>
      </c>
      <c r="M976" s="10">
        <v>7910</v>
      </c>
      <c r="N976" s="3" t="str">
        <f t="shared" si="120"/>
        <v>1000</v>
      </c>
      <c r="O976" s="3" t="str">
        <f t="shared" si="121"/>
        <v>131</v>
      </c>
      <c r="P976" s="3" t="str">
        <f t="shared" si="126"/>
        <v>1</v>
      </c>
      <c r="Q976" s="11">
        <f>+VLOOKUP(M976,'Dimension descriptions'!K:M,2,FALSE)</f>
        <v>7910</v>
      </c>
      <c r="R976" s="33">
        <v>7910</v>
      </c>
      <c r="S976" s="11" t="str">
        <f>+VLOOKUP(R976,'Dimension descriptions'!K:M,3)</f>
        <v>21ST CENTURY GRANT</v>
      </c>
      <c r="T976" s="3" t="str">
        <f t="shared" si="127"/>
        <v>N</v>
      </c>
      <c r="U976">
        <f>+VLOOKUP(R976,'FY21 P13 Allotment memo'!O:O,1,FALSE)</f>
        <v>7910</v>
      </c>
      <c r="V976"/>
      <c r="W976"/>
      <c r="X976"/>
      <c r="Y976"/>
      <c r="Z976"/>
    </row>
    <row r="977" spans="1:26">
      <c r="A977">
        <v>10</v>
      </c>
      <c r="B977" t="s">
        <v>1628</v>
      </c>
      <c r="C977" t="s">
        <v>1236</v>
      </c>
      <c r="D977">
        <v>91</v>
      </c>
      <c r="E977">
        <v>0</v>
      </c>
      <c r="F977">
        <v>0</v>
      </c>
      <c r="G977" s="2">
        <f t="shared" si="122"/>
        <v>0</v>
      </c>
      <c r="H977" s="3" t="str">
        <f t="shared" si="123"/>
        <v>10</v>
      </c>
      <c r="I977" s="3" t="str">
        <f t="shared" si="124"/>
        <v>104</v>
      </c>
      <c r="J977" s="3">
        <v>104</v>
      </c>
      <c r="K977" s="3" t="str">
        <f>+VLOOKUP(J977,'Dimension descriptions'!P:R,3,FALSE)</f>
        <v>Adams Elementary</v>
      </c>
      <c r="L977" s="3" t="str">
        <f t="shared" si="125"/>
        <v>7910</v>
      </c>
      <c r="M977" s="10">
        <v>7910</v>
      </c>
      <c r="N977" s="3" t="str">
        <f t="shared" si="120"/>
        <v>1000</v>
      </c>
      <c r="O977" s="3" t="str">
        <f t="shared" si="121"/>
        <v>148</v>
      </c>
      <c r="P977" s="3" t="str">
        <f t="shared" si="126"/>
        <v>1</v>
      </c>
      <c r="Q977" s="11">
        <f>+VLOOKUP(M977,'Dimension descriptions'!K:M,2,FALSE)</f>
        <v>7910</v>
      </c>
      <c r="R977" s="33">
        <v>7910</v>
      </c>
      <c r="S977" s="11" t="str">
        <f>+VLOOKUP(R977,'Dimension descriptions'!K:M,3)</f>
        <v>21ST CENTURY GRANT</v>
      </c>
      <c r="T977" s="3" t="str">
        <f t="shared" si="127"/>
        <v>N</v>
      </c>
      <c r="U977">
        <f>+VLOOKUP(R977,'FY21 P13 Allotment memo'!O:O,1,FALSE)</f>
        <v>7910</v>
      </c>
      <c r="V977"/>
      <c r="W977"/>
      <c r="X977"/>
      <c r="Y977"/>
      <c r="Z977"/>
    </row>
    <row r="978" spans="1:26">
      <c r="A978">
        <v>10</v>
      </c>
      <c r="B978" t="s">
        <v>1629</v>
      </c>
      <c r="C978" t="s">
        <v>1630</v>
      </c>
      <c r="D978">
        <v>91</v>
      </c>
      <c r="E978">
        <v>0</v>
      </c>
      <c r="F978">
        <v>0</v>
      </c>
      <c r="G978" s="2">
        <f t="shared" si="122"/>
        <v>0</v>
      </c>
      <c r="H978" s="3" t="str">
        <f t="shared" si="123"/>
        <v>10</v>
      </c>
      <c r="I978" s="3" t="str">
        <f t="shared" si="124"/>
        <v>104</v>
      </c>
      <c r="J978" s="3">
        <v>104</v>
      </c>
      <c r="K978" s="3" t="str">
        <f>+VLOOKUP(J978,'Dimension descriptions'!P:R,3,FALSE)</f>
        <v>Adams Elementary</v>
      </c>
      <c r="L978" s="3" t="str">
        <f t="shared" si="125"/>
        <v>7910</v>
      </c>
      <c r="M978" s="10">
        <v>7910</v>
      </c>
      <c r="N978" s="3" t="str">
        <f t="shared" si="120"/>
        <v>1000</v>
      </c>
      <c r="O978" s="3" t="str">
        <f t="shared" si="121"/>
        <v>149</v>
      </c>
      <c r="P978" s="3" t="str">
        <f t="shared" si="126"/>
        <v>1</v>
      </c>
      <c r="Q978" s="11">
        <f>+VLOOKUP(M978,'Dimension descriptions'!K:M,2,FALSE)</f>
        <v>7910</v>
      </c>
      <c r="R978" s="33">
        <v>7910</v>
      </c>
      <c r="S978" s="11" t="str">
        <f>+VLOOKUP(R978,'Dimension descriptions'!K:M,3)</f>
        <v>21ST CENTURY GRANT</v>
      </c>
      <c r="T978" s="3" t="str">
        <f t="shared" si="127"/>
        <v>N</v>
      </c>
      <c r="U978">
        <f>+VLOOKUP(R978,'FY21 P13 Allotment memo'!O:O,1,FALSE)</f>
        <v>7910</v>
      </c>
      <c r="V978"/>
      <c r="W978"/>
      <c r="X978"/>
      <c r="Y978"/>
      <c r="Z978"/>
    </row>
    <row r="979" spans="1:26">
      <c r="A979">
        <v>10</v>
      </c>
      <c r="B979" t="s">
        <v>1631</v>
      </c>
      <c r="C979" t="s">
        <v>1632</v>
      </c>
      <c r="D979">
        <v>91</v>
      </c>
      <c r="E979">
        <v>0</v>
      </c>
      <c r="F979">
        <v>0</v>
      </c>
      <c r="G979" s="2">
        <f t="shared" si="122"/>
        <v>0</v>
      </c>
      <c r="H979" s="3" t="str">
        <f t="shared" si="123"/>
        <v>10</v>
      </c>
      <c r="I979" s="3" t="str">
        <f t="shared" si="124"/>
        <v>104</v>
      </c>
      <c r="J979" s="3">
        <v>104</v>
      </c>
      <c r="K979" s="3" t="str">
        <f>+VLOOKUP(J979,'Dimension descriptions'!P:R,3,FALSE)</f>
        <v>Adams Elementary</v>
      </c>
      <c r="L979" s="3" t="str">
        <f t="shared" si="125"/>
        <v>7910</v>
      </c>
      <c r="M979" s="10">
        <v>7910</v>
      </c>
      <c r="N979" s="3" t="str">
        <f t="shared" si="120"/>
        <v>1000</v>
      </c>
      <c r="O979" s="3" t="str">
        <f t="shared" si="121"/>
        <v>161</v>
      </c>
      <c r="P979" s="3" t="str">
        <f t="shared" si="126"/>
        <v>1</v>
      </c>
      <c r="Q979" s="11">
        <f>+VLOOKUP(M979,'Dimension descriptions'!K:M,2,FALSE)</f>
        <v>7910</v>
      </c>
      <c r="R979" s="33">
        <v>7910</v>
      </c>
      <c r="S979" s="11" t="str">
        <f>+VLOOKUP(R979,'Dimension descriptions'!K:M,3)</f>
        <v>21ST CENTURY GRANT</v>
      </c>
      <c r="T979" s="3" t="str">
        <f t="shared" si="127"/>
        <v>N</v>
      </c>
      <c r="U979">
        <f>+VLOOKUP(R979,'FY21 P13 Allotment memo'!O:O,1,FALSE)</f>
        <v>7910</v>
      </c>
      <c r="V979"/>
      <c r="W979"/>
      <c r="X979"/>
      <c r="Y979"/>
      <c r="Z979"/>
    </row>
    <row r="980" spans="1:26">
      <c r="A980">
        <v>10</v>
      </c>
      <c r="B980" t="s">
        <v>1633</v>
      </c>
      <c r="C980" t="s">
        <v>1634</v>
      </c>
      <c r="D980">
        <v>91</v>
      </c>
      <c r="E980">
        <v>0</v>
      </c>
      <c r="F980">
        <v>0</v>
      </c>
      <c r="G980" s="2">
        <f t="shared" si="122"/>
        <v>0</v>
      </c>
      <c r="H980" s="3" t="str">
        <f t="shared" si="123"/>
        <v>10</v>
      </c>
      <c r="I980" s="3" t="str">
        <f t="shared" si="124"/>
        <v>104</v>
      </c>
      <c r="J980" s="3">
        <v>104</v>
      </c>
      <c r="K980" s="3" t="str">
        <f>+VLOOKUP(J980,'Dimension descriptions'!P:R,3,FALSE)</f>
        <v>Adams Elementary</v>
      </c>
      <c r="L980" s="3" t="str">
        <f t="shared" si="125"/>
        <v>7910</v>
      </c>
      <c r="M980" s="10">
        <v>7910</v>
      </c>
      <c r="N980" s="3" t="str">
        <f t="shared" si="120"/>
        <v>1000</v>
      </c>
      <c r="O980" s="3" t="str">
        <f t="shared" si="121"/>
        <v>198</v>
      </c>
      <c r="P980" s="3" t="str">
        <f t="shared" si="126"/>
        <v>1</v>
      </c>
      <c r="Q980" s="11">
        <f>+VLOOKUP(M980,'Dimension descriptions'!K:M,2,FALSE)</f>
        <v>7910</v>
      </c>
      <c r="R980" s="33">
        <v>7910</v>
      </c>
      <c r="S980" s="11" t="str">
        <f>+VLOOKUP(R980,'Dimension descriptions'!K:M,3)</f>
        <v>21ST CENTURY GRANT</v>
      </c>
      <c r="T980" s="3" t="str">
        <f t="shared" si="127"/>
        <v>N</v>
      </c>
      <c r="U980">
        <f>+VLOOKUP(R980,'FY21 P13 Allotment memo'!O:O,1,FALSE)</f>
        <v>7910</v>
      </c>
      <c r="V980"/>
      <c r="W980"/>
      <c r="X980"/>
      <c r="Y980"/>
      <c r="Z980"/>
    </row>
    <row r="981" spans="1:26">
      <c r="A981">
        <v>10</v>
      </c>
      <c r="B981" t="s">
        <v>1635</v>
      </c>
      <c r="C981" t="s">
        <v>1244</v>
      </c>
      <c r="D981">
        <v>91</v>
      </c>
      <c r="E981">
        <v>0</v>
      </c>
      <c r="F981">
        <v>0</v>
      </c>
      <c r="G981" s="2">
        <f t="shared" si="122"/>
        <v>0</v>
      </c>
      <c r="H981" s="3" t="str">
        <f t="shared" si="123"/>
        <v>10</v>
      </c>
      <c r="I981" s="3" t="str">
        <f t="shared" si="124"/>
        <v>104</v>
      </c>
      <c r="J981" s="3">
        <v>104</v>
      </c>
      <c r="K981" s="3" t="str">
        <f>+VLOOKUP(J981,'Dimension descriptions'!P:R,3,FALSE)</f>
        <v>Adams Elementary</v>
      </c>
      <c r="L981" s="3" t="str">
        <f t="shared" si="125"/>
        <v>7910</v>
      </c>
      <c r="M981" s="10">
        <v>7910</v>
      </c>
      <c r="N981" s="3" t="str">
        <f t="shared" si="120"/>
        <v>1000</v>
      </c>
      <c r="O981" s="3" t="str">
        <f t="shared" si="121"/>
        <v>210</v>
      </c>
      <c r="P981" s="3" t="str">
        <f t="shared" si="126"/>
        <v>2</v>
      </c>
      <c r="Q981" s="11">
        <f>+VLOOKUP(M981,'Dimension descriptions'!K:M,2,FALSE)</f>
        <v>7910</v>
      </c>
      <c r="R981" s="33">
        <v>7910</v>
      </c>
      <c r="S981" s="11" t="str">
        <f>+VLOOKUP(R981,'Dimension descriptions'!K:M,3)</f>
        <v>21ST CENTURY GRANT</v>
      </c>
      <c r="T981" s="3" t="str">
        <f t="shared" si="127"/>
        <v>N</v>
      </c>
      <c r="U981">
        <f>+VLOOKUP(R981,'FY21 P13 Allotment memo'!O:O,1,FALSE)</f>
        <v>7910</v>
      </c>
      <c r="V981"/>
      <c r="W981"/>
      <c r="X981"/>
      <c r="Y981"/>
      <c r="Z981"/>
    </row>
    <row r="982" spans="1:26">
      <c r="A982">
        <v>10</v>
      </c>
      <c r="B982" t="s">
        <v>1636</v>
      </c>
      <c r="C982" t="s">
        <v>1246</v>
      </c>
      <c r="D982">
        <v>91</v>
      </c>
      <c r="E982">
        <v>0</v>
      </c>
      <c r="F982">
        <v>0</v>
      </c>
      <c r="G982" s="2">
        <f t="shared" si="122"/>
        <v>0</v>
      </c>
      <c r="H982" s="3" t="str">
        <f t="shared" si="123"/>
        <v>10</v>
      </c>
      <c r="I982" s="3" t="str">
        <f t="shared" si="124"/>
        <v>104</v>
      </c>
      <c r="J982" s="3">
        <v>104</v>
      </c>
      <c r="K982" s="3" t="str">
        <f>+VLOOKUP(J982,'Dimension descriptions'!P:R,3,FALSE)</f>
        <v>Adams Elementary</v>
      </c>
      <c r="L982" s="3" t="str">
        <f t="shared" si="125"/>
        <v>7910</v>
      </c>
      <c r="M982" s="10">
        <v>7910</v>
      </c>
      <c r="N982" s="3" t="str">
        <f t="shared" si="120"/>
        <v>1000</v>
      </c>
      <c r="O982" s="3" t="str">
        <f t="shared" si="121"/>
        <v>220</v>
      </c>
      <c r="P982" s="3" t="str">
        <f t="shared" si="126"/>
        <v>2</v>
      </c>
      <c r="Q982" s="11">
        <f>+VLOOKUP(M982,'Dimension descriptions'!K:M,2,FALSE)</f>
        <v>7910</v>
      </c>
      <c r="R982" s="33">
        <v>7910</v>
      </c>
      <c r="S982" s="11" t="str">
        <f>+VLOOKUP(R982,'Dimension descriptions'!K:M,3)</f>
        <v>21ST CENTURY GRANT</v>
      </c>
      <c r="T982" s="3" t="str">
        <f t="shared" si="127"/>
        <v>N</v>
      </c>
      <c r="U982">
        <f>+VLOOKUP(R982,'FY21 P13 Allotment memo'!O:O,1,FALSE)</f>
        <v>7910</v>
      </c>
      <c r="V982"/>
      <c r="W982"/>
      <c r="X982"/>
      <c r="Y982"/>
      <c r="Z982"/>
    </row>
    <row r="983" spans="1:26">
      <c r="A983">
        <v>10</v>
      </c>
      <c r="B983" t="s">
        <v>1637</v>
      </c>
      <c r="C983" t="s">
        <v>1346</v>
      </c>
      <c r="D983">
        <v>91</v>
      </c>
      <c r="E983">
        <v>0</v>
      </c>
      <c r="F983">
        <v>0</v>
      </c>
      <c r="G983" s="2">
        <f t="shared" si="122"/>
        <v>0</v>
      </c>
      <c r="H983" s="3" t="str">
        <f t="shared" si="123"/>
        <v>10</v>
      </c>
      <c r="I983" s="3" t="str">
        <f t="shared" si="124"/>
        <v>104</v>
      </c>
      <c r="J983" s="3">
        <v>104</v>
      </c>
      <c r="K983" s="3" t="str">
        <f>+VLOOKUP(J983,'Dimension descriptions'!P:R,3,FALSE)</f>
        <v>Adams Elementary</v>
      </c>
      <c r="L983" s="3" t="str">
        <f t="shared" si="125"/>
        <v>7910</v>
      </c>
      <c r="M983" s="10">
        <v>7910</v>
      </c>
      <c r="N983" s="3" t="str">
        <f t="shared" si="120"/>
        <v>1000</v>
      </c>
      <c r="O983" s="3" t="str">
        <f t="shared" si="121"/>
        <v>241</v>
      </c>
      <c r="P983" s="3" t="str">
        <f t="shared" si="126"/>
        <v>2</v>
      </c>
      <c r="Q983" s="11">
        <f>+VLOOKUP(M983,'Dimension descriptions'!K:M,2,FALSE)</f>
        <v>7910</v>
      </c>
      <c r="R983" s="33">
        <v>7910</v>
      </c>
      <c r="S983" s="11" t="str">
        <f>+VLOOKUP(R983,'Dimension descriptions'!K:M,3)</f>
        <v>21ST CENTURY GRANT</v>
      </c>
      <c r="T983" s="3" t="str">
        <f t="shared" si="127"/>
        <v>N</v>
      </c>
      <c r="U983">
        <f>+VLOOKUP(R983,'FY21 P13 Allotment memo'!O:O,1,FALSE)</f>
        <v>7910</v>
      </c>
      <c r="V983"/>
      <c r="W983"/>
      <c r="X983"/>
      <c r="Y983"/>
      <c r="Z983"/>
    </row>
    <row r="984" spans="1:26">
      <c r="A984">
        <v>10</v>
      </c>
      <c r="B984" t="s">
        <v>1638</v>
      </c>
      <c r="C984" t="s">
        <v>1639</v>
      </c>
      <c r="D984">
        <v>91</v>
      </c>
      <c r="E984">
        <v>0</v>
      </c>
      <c r="F984">
        <v>0</v>
      </c>
      <c r="G984" s="2">
        <f t="shared" si="122"/>
        <v>0</v>
      </c>
      <c r="H984" s="3" t="str">
        <f t="shared" si="123"/>
        <v>10</v>
      </c>
      <c r="I984" s="3" t="str">
        <f t="shared" si="124"/>
        <v>104</v>
      </c>
      <c r="J984" s="3">
        <v>104</v>
      </c>
      <c r="K984" s="3" t="str">
        <f>+VLOOKUP(J984,'Dimension descriptions'!P:R,3,FALSE)</f>
        <v>Adams Elementary</v>
      </c>
      <c r="L984" s="3" t="str">
        <f t="shared" si="125"/>
        <v>7910</v>
      </c>
      <c r="M984" s="10">
        <v>7910</v>
      </c>
      <c r="N984" s="3" t="str">
        <f t="shared" si="120"/>
        <v>1000</v>
      </c>
      <c r="O984" s="3" t="str">
        <f t="shared" si="121"/>
        <v>320</v>
      </c>
      <c r="P984" s="3" t="str">
        <f t="shared" si="126"/>
        <v>3</v>
      </c>
      <c r="Q984" s="11">
        <f>+VLOOKUP(M984,'Dimension descriptions'!K:M,2,FALSE)</f>
        <v>7910</v>
      </c>
      <c r="R984" s="33">
        <v>7910</v>
      </c>
      <c r="S984" s="11" t="str">
        <f>+VLOOKUP(R984,'Dimension descriptions'!K:M,3)</f>
        <v>21ST CENTURY GRANT</v>
      </c>
      <c r="T984" s="3" t="str">
        <f t="shared" si="127"/>
        <v>N</v>
      </c>
      <c r="U984">
        <f>+VLOOKUP(R984,'FY21 P13 Allotment memo'!O:O,1,FALSE)</f>
        <v>7910</v>
      </c>
      <c r="V984"/>
      <c r="W984"/>
      <c r="X984"/>
      <c r="Y984"/>
      <c r="Z984"/>
    </row>
    <row r="985" spans="1:26">
      <c r="A985">
        <v>10</v>
      </c>
      <c r="B985" t="s">
        <v>1640</v>
      </c>
      <c r="C985" t="s">
        <v>1417</v>
      </c>
      <c r="D985">
        <v>91</v>
      </c>
      <c r="E985">
        <v>0</v>
      </c>
      <c r="F985">
        <v>0</v>
      </c>
      <c r="G985" s="2">
        <f t="shared" si="122"/>
        <v>0</v>
      </c>
      <c r="H985" s="3" t="str">
        <f t="shared" si="123"/>
        <v>10</v>
      </c>
      <c r="I985" s="3" t="str">
        <f t="shared" si="124"/>
        <v>104</v>
      </c>
      <c r="J985" s="3">
        <v>104</v>
      </c>
      <c r="K985" s="3" t="str">
        <f>+VLOOKUP(J985,'Dimension descriptions'!P:R,3,FALSE)</f>
        <v>Adams Elementary</v>
      </c>
      <c r="L985" s="3" t="str">
        <f t="shared" si="125"/>
        <v>7910</v>
      </c>
      <c r="M985" s="10">
        <v>7910</v>
      </c>
      <c r="N985" s="3" t="str">
        <f t="shared" si="120"/>
        <v>1000</v>
      </c>
      <c r="O985" s="3" t="str">
        <f t="shared" si="121"/>
        <v>580</v>
      </c>
      <c r="P985" s="3" t="str">
        <f t="shared" si="126"/>
        <v>5</v>
      </c>
      <c r="Q985" s="11">
        <f>+VLOOKUP(M985,'Dimension descriptions'!K:M,2,FALSE)</f>
        <v>7910</v>
      </c>
      <c r="R985" s="33">
        <v>7910</v>
      </c>
      <c r="S985" s="11" t="str">
        <f>+VLOOKUP(R985,'Dimension descriptions'!K:M,3)</f>
        <v>21ST CENTURY GRANT</v>
      </c>
      <c r="T985" s="3" t="str">
        <f t="shared" si="127"/>
        <v>N</v>
      </c>
      <c r="U985">
        <f>+VLOOKUP(R985,'FY21 P13 Allotment memo'!O:O,1,FALSE)</f>
        <v>7910</v>
      </c>
      <c r="V985"/>
      <c r="W985"/>
      <c r="X985"/>
      <c r="Y985"/>
      <c r="Z985"/>
    </row>
    <row r="986" spans="1:26">
      <c r="A986">
        <v>10</v>
      </c>
      <c r="B986" t="s">
        <v>1641</v>
      </c>
      <c r="C986" t="s">
        <v>1268</v>
      </c>
      <c r="D986">
        <v>91</v>
      </c>
      <c r="E986">
        <v>0</v>
      </c>
      <c r="F986">
        <v>0</v>
      </c>
      <c r="G986" s="2">
        <f t="shared" si="122"/>
        <v>0</v>
      </c>
      <c r="H986" s="3" t="str">
        <f t="shared" si="123"/>
        <v>10</v>
      </c>
      <c r="I986" s="3" t="str">
        <f t="shared" si="124"/>
        <v>104</v>
      </c>
      <c r="J986" s="3">
        <v>104</v>
      </c>
      <c r="K986" s="3" t="str">
        <f>+VLOOKUP(J986,'Dimension descriptions'!P:R,3,FALSE)</f>
        <v>Adams Elementary</v>
      </c>
      <c r="L986" s="3" t="str">
        <f t="shared" si="125"/>
        <v>7910</v>
      </c>
      <c r="M986" s="10">
        <v>7910</v>
      </c>
      <c r="N986" s="3" t="str">
        <f t="shared" si="120"/>
        <v>1000</v>
      </c>
      <c r="O986" s="3" t="str">
        <f t="shared" si="121"/>
        <v>610</v>
      </c>
      <c r="P986" s="3" t="str">
        <f t="shared" si="126"/>
        <v>6</v>
      </c>
      <c r="Q986" s="11">
        <f>+VLOOKUP(M986,'Dimension descriptions'!K:M,2,FALSE)</f>
        <v>7910</v>
      </c>
      <c r="R986" s="33">
        <v>7910</v>
      </c>
      <c r="S986" s="11" t="str">
        <f>+VLOOKUP(R986,'Dimension descriptions'!K:M,3)</f>
        <v>21ST CENTURY GRANT</v>
      </c>
      <c r="T986" s="3" t="str">
        <f t="shared" si="127"/>
        <v>N</v>
      </c>
      <c r="U986">
        <f>+VLOOKUP(R986,'FY21 P13 Allotment memo'!O:O,1,FALSE)</f>
        <v>7910</v>
      </c>
      <c r="V986"/>
      <c r="W986"/>
      <c r="X986"/>
      <c r="Y986"/>
      <c r="Z986"/>
    </row>
    <row r="987" spans="1:26">
      <c r="A987">
        <v>10</v>
      </c>
      <c r="B987" t="s">
        <v>1642</v>
      </c>
      <c r="C987" t="s">
        <v>1643</v>
      </c>
      <c r="D987">
        <v>91</v>
      </c>
      <c r="E987">
        <v>0</v>
      </c>
      <c r="F987">
        <v>0</v>
      </c>
      <c r="G987" s="2">
        <f t="shared" si="122"/>
        <v>0</v>
      </c>
      <c r="H987" s="3" t="str">
        <f t="shared" si="123"/>
        <v>10</v>
      </c>
      <c r="I987" s="3" t="str">
        <f t="shared" si="124"/>
        <v>104</v>
      </c>
      <c r="J987" s="3">
        <v>104</v>
      </c>
      <c r="K987" s="3" t="str">
        <f>+VLOOKUP(J987,'Dimension descriptions'!P:R,3,FALSE)</f>
        <v>Adams Elementary</v>
      </c>
      <c r="L987" s="3" t="str">
        <f t="shared" si="125"/>
        <v>7910</v>
      </c>
      <c r="M987" s="10">
        <v>7910</v>
      </c>
      <c r="N987" s="3" t="str">
        <f t="shared" si="120"/>
        <v>1000</v>
      </c>
      <c r="O987" s="3" t="str">
        <f t="shared" si="121"/>
        <v>730</v>
      </c>
      <c r="P987" s="3" t="str">
        <f t="shared" si="126"/>
        <v>7</v>
      </c>
      <c r="Q987" s="11">
        <f>+VLOOKUP(M987,'Dimension descriptions'!K:M,2,FALSE)</f>
        <v>7910</v>
      </c>
      <c r="R987" s="33">
        <v>7910</v>
      </c>
      <c r="S987" s="11" t="str">
        <f>+VLOOKUP(R987,'Dimension descriptions'!K:M,3)</f>
        <v>21ST CENTURY GRANT</v>
      </c>
      <c r="T987" s="3" t="str">
        <f t="shared" si="127"/>
        <v>N</v>
      </c>
      <c r="U987">
        <f>+VLOOKUP(R987,'FY21 P13 Allotment memo'!O:O,1,FALSE)</f>
        <v>7910</v>
      </c>
      <c r="V987"/>
      <c r="W987"/>
      <c r="X987"/>
      <c r="Y987"/>
      <c r="Z987"/>
    </row>
    <row r="988" spans="1:26">
      <c r="A988">
        <v>10</v>
      </c>
      <c r="B988" t="s">
        <v>1644</v>
      </c>
      <c r="C988" t="s">
        <v>1645</v>
      </c>
      <c r="D988">
        <v>91</v>
      </c>
      <c r="E988">
        <v>0</v>
      </c>
      <c r="F988">
        <v>0</v>
      </c>
      <c r="G988" s="2">
        <f t="shared" si="122"/>
        <v>0</v>
      </c>
      <c r="H988" s="3" t="str">
        <f t="shared" si="123"/>
        <v>10</v>
      </c>
      <c r="I988" s="3" t="str">
        <f t="shared" si="124"/>
        <v>104</v>
      </c>
      <c r="J988" s="3">
        <v>104</v>
      </c>
      <c r="K988" s="3" t="str">
        <f>+VLOOKUP(J988,'Dimension descriptions'!P:R,3,FALSE)</f>
        <v>Adams Elementary</v>
      </c>
      <c r="L988" s="3" t="str">
        <f t="shared" si="125"/>
        <v>7910</v>
      </c>
      <c r="M988" s="10">
        <v>7910</v>
      </c>
      <c r="N988" s="3" t="str">
        <f t="shared" si="120"/>
        <v>2650</v>
      </c>
      <c r="O988" s="3" t="str">
        <f t="shared" si="121"/>
        <v>626</v>
      </c>
      <c r="P988" s="3" t="str">
        <f t="shared" si="126"/>
        <v>6</v>
      </c>
      <c r="Q988" s="11">
        <f>+VLOOKUP(M988,'Dimension descriptions'!K:M,2,FALSE)</f>
        <v>7910</v>
      </c>
      <c r="R988" s="33">
        <v>7910</v>
      </c>
      <c r="S988" s="11" t="str">
        <f>+VLOOKUP(R988,'Dimension descriptions'!K:M,3)</f>
        <v>21ST CENTURY GRANT</v>
      </c>
      <c r="T988" s="3" t="str">
        <f t="shared" si="127"/>
        <v>N</v>
      </c>
      <c r="U988">
        <f>+VLOOKUP(R988,'FY21 P13 Allotment memo'!O:O,1,FALSE)</f>
        <v>7910</v>
      </c>
      <c r="V988"/>
      <c r="W988"/>
      <c r="X988"/>
      <c r="Y988"/>
      <c r="Z988"/>
    </row>
    <row r="989" spans="1:26">
      <c r="A989">
        <v>10</v>
      </c>
      <c r="B989" t="s">
        <v>1646</v>
      </c>
      <c r="C989" t="s">
        <v>1647</v>
      </c>
      <c r="D989">
        <v>91</v>
      </c>
      <c r="E989">
        <v>0</v>
      </c>
      <c r="F989">
        <v>0</v>
      </c>
      <c r="G989" s="2">
        <f t="shared" si="122"/>
        <v>0</v>
      </c>
      <c r="H989" s="3" t="str">
        <f t="shared" si="123"/>
        <v>10</v>
      </c>
      <c r="I989" s="3" t="str">
        <f t="shared" si="124"/>
        <v>104</v>
      </c>
      <c r="J989" s="3">
        <v>104</v>
      </c>
      <c r="K989" s="3" t="str">
        <f>+VLOOKUP(J989,'Dimension descriptions'!P:R,3,FALSE)</f>
        <v>Adams Elementary</v>
      </c>
      <c r="L989" s="3" t="str">
        <f t="shared" si="125"/>
        <v>7910</v>
      </c>
      <c r="M989" s="10">
        <v>7910</v>
      </c>
      <c r="N989" s="3" t="str">
        <f t="shared" si="120"/>
        <v>2700</v>
      </c>
      <c r="O989" s="3" t="str">
        <f t="shared" si="121"/>
        <v>519</v>
      </c>
      <c r="P989" s="3" t="str">
        <f t="shared" si="126"/>
        <v>5</v>
      </c>
      <c r="Q989" s="11">
        <f>+VLOOKUP(M989,'Dimension descriptions'!K:M,2,FALSE)</f>
        <v>7910</v>
      </c>
      <c r="R989" s="33">
        <v>7910</v>
      </c>
      <c r="S989" s="11" t="str">
        <f>+VLOOKUP(R989,'Dimension descriptions'!K:M,3)</f>
        <v>21ST CENTURY GRANT</v>
      </c>
      <c r="T989" s="3" t="str">
        <f t="shared" si="127"/>
        <v>N</v>
      </c>
      <c r="U989">
        <f>+VLOOKUP(R989,'FY21 P13 Allotment memo'!O:O,1,FALSE)</f>
        <v>7910</v>
      </c>
      <c r="V989"/>
      <c r="W989"/>
      <c r="X989"/>
      <c r="Y989"/>
      <c r="Z989"/>
    </row>
    <row r="990" spans="1:26">
      <c r="A990">
        <v>10</v>
      </c>
      <c r="B990" t="s">
        <v>1648</v>
      </c>
      <c r="C990" t="s">
        <v>1236</v>
      </c>
      <c r="D990">
        <v>91</v>
      </c>
      <c r="E990">
        <v>0</v>
      </c>
      <c r="F990">
        <v>0</v>
      </c>
      <c r="G990" s="2">
        <f t="shared" si="122"/>
        <v>0</v>
      </c>
      <c r="H990" s="3" t="str">
        <f t="shared" si="123"/>
        <v>10</v>
      </c>
      <c r="I990" s="3" t="str">
        <f t="shared" si="124"/>
        <v>104</v>
      </c>
      <c r="J990" s="3">
        <v>104</v>
      </c>
      <c r="K990" s="3" t="str">
        <f>+VLOOKUP(J990,'Dimension descriptions'!P:R,3,FALSE)</f>
        <v>Adams Elementary</v>
      </c>
      <c r="L990" s="3" t="str">
        <f t="shared" si="125"/>
        <v>7912</v>
      </c>
      <c r="M990" s="10">
        <v>7912</v>
      </c>
      <c r="N990" s="3" t="str">
        <f t="shared" si="120"/>
        <v>1000</v>
      </c>
      <c r="O990" s="3" t="str">
        <f t="shared" si="121"/>
        <v>149</v>
      </c>
      <c r="P990" s="3" t="str">
        <f t="shared" si="126"/>
        <v>1</v>
      </c>
      <c r="Q990" s="11">
        <f>+VLOOKUP(M990,'Dimension descriptions'!K:M,2,FALSE)</f>
        <v>7910</v>
      </c>
      <c r="R990" s="33">
        <v>7910</v>
      </c>
      <c r="S990" s="11" t="str">
        <f>+VLOOKUP(R990,'Dimension descriptions'!K:M,3)</f>
        <v>21ST CENTURY GRANT</v>
      </c>
      <c r="T990" s="3" t="str">
        <f t="shared" si="127"/>
        <v>Y</v>
      </c>
      <c r="U990">
        <f>+VLOOKUP(R990,'FY21 P13 Allotment memo'!O:O,1,FALSE)</f>
        <v>7910</v>
      </c>
      <c r="V990"/>
      <c r="W990"/>
      <c r="X990"/>
      <c r="Y990"/>
      <c r="Z990"/>
    </row>
    <row r="991" spans="1:26">
      <c r="A991">
        <v>10</v>
      </c>
      <c r="B991" t="s">
        <v>1649</v>
      </c>
      <c r="C991" t="s">
        <v>1279</v>
      </c>
      <c r="D991">
        <v>91</v>
      </c>
      <c r="E991">
        <v>0</v>
      </c>
      <c r="F991">
        <v>0</v>
      </c>
      <c r="G991" s="2">
        <f t="shared" si="122"/>
        <v>0</v>
      </c>
      <c r="H991" s="3" t="str">
        <f t="shared" si="123"/>
        <v>10</v>
      </c>
      <c r="I991" s="3" t="str">
        <f t="shared" si="124"/>
        <v>104</v>
      </c>
      <c r="J991" s="3">
        <v>104</v>
      </c>
      <c r="K991" s="3" t="str">
        <f>+VLOOKUP(J991,'Dimension descriptions'!P:R,3,FALSE)</f>
        <v>Adams Elementary</v>
      </c>
      <c r="L991" s="3" t="str">
        <f t="shared" si="125"/>
        <v>7912</v>
      </c>
      <c r="M991" s="10">
        <v>7912</v>
      </c>
      <c r="N991" s="3" t="str">
        <f t="shared" si="120"/>
        <v>1000</v>
      </c>
      <c r="O991" s="3" t="str">
        <f t="shared" si="121"/>
        <v>210</v>
      </c>
      <c r="P991" s="3" t="str">
        <f t="shared" si="126"/>
        <v>2</v>
      </c>
      <c r="Q991" s="11">
        <f>+VLOOKUP(M991,'Dimension descriptions'!K:M,2,FALSE)</f>
        <v>7910</v>
      </c>
      <c r="R991" s="33">
        <v>7910</v>
      </c>
      <c r="S991" s="11" t="str">
        <f>+VLOOKUP(R991,'Dimension descriptions'!K:M,3)</f>
        <v>21ST CENTURY GRANT</v>
      </c>
      <c r="T991" s="3" t="str">
        <f t="shared" si="127"/>
        <v>Y</v>
      </c>
      <c r="U991">
        <f>+VLOOKUP(R991,'FY21 P13 Allotment memo'!O:O,1,FALSE)</f>
        <v>7910</v>
      </c>
      <c r="V991"/>
      <c r="W991"/>
      <c r="X991"/>
      <c r="Y991"/>
      <c r="Z991"/>
    </row>
    <row r="992" spans="1:26">
      <c r="A992">
        <v>10</v>
      </c>
      <c r="B992" t="s">
        <v>1650</v>
      </c>
      <c r="C992" t="s">
        <v>1246</v>
      </c>
      <c r="D992">
        <v>91</v>
      </c>
      <c r="E992">
        <v>0</v>
      </c>
      <c r="F992">
        <v>0</v>
      </c>
      <c r="G992" s="2">
        <f t="shared" si="122"/>
        <v>0</v>
      </c>
      <c r="H992" s="3" t="str">
        <f t="shared" si="123"/>
        <v>10</v>
      </c>
      <c r="I992" s="3" t="str">
        <f t="shared" si="124"/>
        <v>104</v>
      </c>
      <c r="J992" s="3">
        <v>104</v>
      </c>
      <c r="K992" s="3" t="str">
        <f>+VLOOKUP(J992,'Dimension descriptions'!P:R,3,FALSE)</f>
        <v>Adams Elementary</v>
      </c>
      <c r="L992" s="3" t="str">
        <f t="shared" si="125"/>
        <v>7912</v>
      </c>
      <c r="M992" s="10">
        <v>7912</v>
      </c>
      <c r="N992" s="3" t="str">
        <f t="shared" si="120"/>
        <v>1000</v>
      </c>
      <c r="O992" s="3" t="str">
        <f t="shared" si="121"/>
        <v>220</v>
      </c>
      <c r="P992" s="3" t="str">
        <f t="shared" si="126"/>
        <v>2</v>
      </c>
      <c r="Q992" s="11">
        <f>+VLOOKUP(M992,'Dimension descriptions'!K:M,2,FALSE)</f>
        <v>7910</v>
      </c>
      <c r="R992" s="33">
        <v>7910</v>
      </c>
      <c r="S992" s="11" t="str">
        <f>+VLOOKUP(R992,'Dimension descriptions'!K:M,3)</f>
        <v>21ST CENTURY GRANT</v>
      </c>
      <c r="T992" s="3" t="str">
        <f t="shared" si="127"/>
        <v>Y</v>
      </c>
      <c r="U992">
        <f>+VLOOKUP(R992,'FY21 P13 Allotment memo'!O:O,1,FALSE)</f>
        <v>7910</v>
      </c>
      <c r="V992"/>
      <c r="W992"/>
      <c r="X992"/>
      <c r="Y992"/>
      <c r="Z992"/>
    </row>
    <row r="993" spans="1:26">
      <c r="A993">
        <v>10</v>
      </c>
      <c r="B993" t="s">
        <v>1651</v>
      </c>
      <c r="C993" t="s">
        <v>1652</v>
      </c>
      <c r="D993">
        <v>91</v>
      </c>
      <c r="E993">
        <v>0</v>
      </c>
      <c r="F993">
        <v>0</v>
      </c>
      <c r="G993" s="2">
        <f t="shared" si="122"/>
        <v>0</v>
      </c>
      <c r="H993" s="3" t="str">
        <f t="shared" si="123"/>
        <v>10</v>
      </c>
      <c r="I993" s="3" t="str">
        <f t="shared" si="124"/>
        <v>104</v>
      </c>
      <c r="J993" s="3">
        <v>104</v>
      </c>
      <c r="K993" s="3" t="str">
        <f>+VLOOKUP(J993,'Dimension descriptions'!P:R,3,FALSE)</f>
        <v>Adams Elementary</v>
      </c>
      <c r="L993" s="3" t="str">
        <f t="shared" si="125"/>
        <v>7912</v>
      </c>
      <c r="M993" s="10">
        <v>7912</v>
      </c>
      <c r="N993" s="3" t="str">
        <f t="shared" si="120"/>
        <v>1000</v>
      </c>
      <c r="O993" s="3" t="str">
        <f t="shared" si="121"/>
        <v>610</v>
      </c>
      <c r="P993" s="3" t="str">
        <f t="shared" si="126"/>
        <v>6</v>
      </c>
      <c r="Q993" s="11">
        <f>+VLOOKUP(M993,'Dimension descriptions'!K:M,2,FALSE)</f>
        <v>7910</v>
      </c>
      <c r="R993" s="33">
        <v>7910</v>
      </c>
      <c r="S993" s="11" t="str">
        <f>+VLOOKUP(R993,'Dimension descriptions'!K:M,3)</f>
        <v>21ST CENTURY GRANT</v>
      </c>
      <c r="T993" s="3" t="str">
        <f t="shared" si="127"/>
        <v>Y</v>
      </c>
      <c r="U993">
        <f>+VLOOKUP(R993,'FY21 P13 Allotment memo'!O:O,1,FALSE)</f>
        <v>7910</v>
      </c>
      <c r="V993"/>
      <c r="W993"/>
      <c r="X993"/>
      <c r="Y993"/>
      <c r="Z993"/>
    </row>
    <row r="994" spans="1:26">
      <c r="A994">
        <v>10</v>
      </c>
      <c r="B994" t="s">
        <v>1653</v>
      </c>
      <c r="C994" t="s">
        <v>1654</v>
      </c>
      <c r="D994">
        <v>91</v>
      </c>
      <c r="E994">
        <v>49052.02</v>
      </c>
      <c r="F994">
        <v>0</v>
      </c>
      <c r="G994" s="2">
        <f t="shared" si="122"/>
        <v>49052.02</v>
      </c>
      <c r="H994" s="3" t="str">
        <f t="shared" si="123"/>
        <v>10</v>
      </c>
      <c r="I994" s="3" t="str">
        <f t="shared" si="124"/>
        <v>104</v>
      </c>
      <c r="J994" s="3">
        <v>104</v>
      </c>
      <c r="K994" s="3" t="str">
        <f>+VLOOKUP(J994,'Dimension descriptions'!P:R,3,FALSE)</f>
        <v>Adams Elementary</v>
      </c>
      <c r="L994" s="3" t="str">
        <f t="shared" si="125"/>
        <v>9600</v>
      </c>
      <c r="M994" s="10">
        <v>9600</v>
      </c>
      <c r="N994" s="3" t="str">
        <f t="shared" si="120"/>
        <v>2610</v>
      </c>
      <c r="O994" s="3" t="str">
        <f t="shared" si="121"/>
        <v>182</v>
      </c>
      <c r="P994" s="3" t="str">
        <f t="shared" si="126"/>
        <v>1</v>
      </c>
      <c r="Q994" s="11">
        <f>+VLOOKUP(M994,'Dimension descriptions'!K:M,2,FALSE)</f>
        <v>9000</v>
      </c>
      <c r="R994" s="33">
        <v>9000</v>
      </c>
      <c r="S994" s="11" t="str">
        <f>+VLOOKUP(R994,'Dimension descriptions'!K:M,3)</f>
        <v>SUPPORT SERVICES PROGRAM</v>
      </c>
      <c r="T994" s="3" t="str">
        <f t="shared" si="127"/>
        <v>Y</v>
      </c>
      <c r="U994" t="e">
        <f>+VLOOKUP(R994,'FY21 P13 Allotment memo'!O:O,1,FALSE)</f>
        <v>#N/A</v>
      </c>
      <c r="V994"/>
      <c r="W994"/>
      <c r="X994"/>
      <c r="Y994"/>
      <c r="Z994"/>
    </row>
    <row r="995" spans="1:26">
      <c r="A995">
        <v>10</v>
      </c>
      <c r="B995" t="s">
        <v>1655</v>
      </c>
      <c r="C995" t="s">
        <v>1656</v>
      </c>
      <c r="D995">
        <v>91</v>
      </c>
      <c r="E995">
        <v>18434.509999999998</v>
      </c>
      <c r="F995">
        <v>0</v>
      </c>
      <c r="G995" s="2">
        <f t="shared" si="122"/>
        <v>18434.509999999998</v>
      </c>
      <c r="H995" s="3" t="str">
        <f t="shared" si="123"/>
        <v>10</v>
      </c>
      <c r="I995" s="3" t="str">
        <f t="shared" si="124"/>
        <v>104</v>
      </c>
      <c r="J995" s="3">
        <v>104</v>
      </c>
      <c r="K995" s="3" t="str">
        <f>+VLOOKUP(J995,'Dimension descriptions'!P:R,3,FALSE)</f>
        <v>Adams Elementary</v>
      </c>
      <c r="L995" s="3" t="str">
        <f t="shared" si="125"/>
        <v>9600</v>
      </c>
      <c r="M995" s="10">
        <v>9600</v>
      </c>
      <c r="N995" s="3" t="str">
        <f t="shared" si="120"/>
        <v>2610</v>
      </c>
      <c r="O995" s="3" t="str">
        <f t="shared" si="121"/>
        <v>183</v>
      </c>
      <c r="P995" s="3" t="str">
        <f t="shared" si="126"/>
        <v>1</v>
      </c>
      <c r="Q995" s="11">
        <f>+VLOOKUP(M995,'Dimension descriptions'!K:M,2,FALSE)</f>
        <v>9000</v>
      </c>
      <c r="R995" s="33">
        <v>9000</v>
      </c>
      <c r="S995" s="11" t="str">
        <f>+VLOOKUP(R995,'Dimension descriptions'!K:M,3)</f>
        <v>SUPPORT SERVICES PROGRAM</v>
      </c>
      <c r="T995" s="3" t="str">
        <f t="shared" si="127"/>
        <v>Y</v>
      </c>
      <c r="U995" t="e">
        <f>+VLOOKUP(R995,'FY21 P13 Allotment memo'!O:O,1,FALSE)</f>
        <v>#N/A</v>
      </c>
      <c r="V995"/>
      <c r="W995"/>
      <c r="X995"/>
      <c r="Y995"/>
      <c r="Z995"/>
    </row>
    <row r="996" spans="1:26">
      <c r="A996">
        <v>10</v>
      </c>
      <c r="B996" t="s">
        <v>1657</v>
      </c>
      <c r="C996" t="s">
        <v>1244</v>
      </c>
      <c r="D996">
        <v>91</v>
      </c>
      <c r="E996">
        <v>11208.43</v>
      </c>
      <c r="F996">
        <v>0</v>
      </c>
      <c r="G996" s="2">
        <f t="shared" si="122"/>
        <v>11208.43</v>
      </c>
      <c r="H996" s="3" t="str">
        <f t="shared" si="123"/>
        <v>10</v>
      </c>
      <c r="I996" s="3" t="str">
        <f t="shared" si="124"/>
        <v>104</v>
      </c>
      <c r="J996" s="3">
        <v>104</v>
      </c>
      <c r="K996" s="3" t="str">
        <f>+VLOOKUP(J996,'Dimension descriptions'!P:R,3,FALSE)</f>
        <v>Adams Elementary</v>
      </c>
      <c r="L996" s="3" t="str">
        <f t="shared" si="125"/>
        <v>9600</v>
      </c>
      <c r="M996" s="10">
        <v>9600</v>
      </c>
      <c r="N996" s="3" t="str">
        <f t="shared" si="120"/>
        <v>2610</v>
      </c>
      <c r="O996" s="3" t="str">
        <f t="shared" si="121"/>
        <v>210</v>
      </c>
      <c r="P996" s="3" t="str">
        <f t="shared" si="126"/>
        <v>2</v>
      </c>
      <c r="Q996" s="11">
        <f>+VLOOKUP(M996,'Dimension descriptions'!K:M,2,FALSE)</f>
        <v>9000</v>
      </c>
      <c r="R996" s="33">
        <v>9000</v>
      </c>
      <c r="S996" s="11" t="str">
        <f>+VLOOKUP(R996,'Dimension descriptions'!K:M,3)</f>
        <v>SUPPORT SERVICES PROGRAM</v>
      </c>
      <c r="T996" s="3" t="str">
        <f t="shared" si="127"/>
        <v>Y</v>
      </c>
      <c r="U996" t="e">
        <f>+VLOOKUP(R996,'FY21 P13 Allotment memo'!O:O,1,FALSE)</f>
        <v>#N/A</v>
      </c>
      <c r="V996"/>
      <c r="W996"/>
      <c r="X996"/>
      <c r="Y996"/>
      <c r="Z996"/>
    </row>
    <row r="997" spans="1:26">
      <c r="A997">
        <v>10</v>
      </c>
      <c r="B997" t="s">
        <v>1658</v>
      </c>
      <c r="C997" t="s">
        <v>1246</v>
      </c>
      <c r="D997">
        <v>91</v>
      </c>
      <c r="E997">
        <v>4934.91</v>
      </c>
      <c r="F997">
        <v>0</v>
      </c>
      <c r="G997" s="2">
        <f t="shared" si="122"/>
        <v>4934.91</v>
      </c>
      <c r="H997" s="3" t="str">
        <f t="shared" si="123"/>
        <v>10</v>
      </c>
      <c r="I997" s="3" t="str">
        <f t="shared" si="124"/>
        <v>104</v>
      </c>
      <c r="J997" s="3">
        <v>104</v>
      </c>
      <c r="K997" s="3" t="str">
        <f>+VLOOKUP(J997,'Dimension descriptions'!P:R,3,FALSE)</f>
        <v>Adams Elementary</v>
      </c>
      <c r="L997" s="3" t="str">
        <f t="shared" si="125"/>
        <v>9600</v>
      </c>
      <c r="M997" s="10">
        <v>9600</v>
      </c>
      <c r="N997" s="3" t="str">
        <f t="shared" si="120"/>
        <v>2610</v>
      </c>
      <c r="O997" s="3" t="str">
        <f t="shared" si="121"/>
        <v>220</v>
      </c>
      <c r="P997" s="3" t="str">
        <f t="shared" si="126"/>
        <v>2</v>
      </c>
      <c r="Q997" s="11">
        <f>+VLOOKUP(M997,'Dimension descriptions'!K:M,2,FALSE)</f>
        <v>9000</v>
      </c>
      <c r="R997" s="33">
        <v>9000</v>
      </c>
      <c r="S997" s="11" t="str">
        <f>+VLOOKUP(R997,'Dimension descriptions'!K:M,3)</f>
        <v>SUPPORT SERVICES PROGRAM</v>
      </c>
      <c r="T997" s="3" t="str">
        <f t="shared" si="127"/>
        <v>Y</v>
      </c>
      <c r="U997" t="e">
        <f>+VLOOKUP(R997,'FY21 P13 Allotment memo'!O:O,1,FALSE)</f>
        <v>#N/A</v>
      </c>
      <c r="V997"/>
      <c r="W997"/>
      <c r="X997"/>
      <c r="Y997"/>
      <c r="Z997"/>
    </row>
    <row r="998" spans="1:26">
      <c r="A998">
        <v>10</v>
      </c>
      <c r="B998" t="s">
        <v>1659</v>
      </c>
      <c r="C998" t="s">
        <v>1248</v>
      </c>
      <c r="D998">
        <v>91</v>
      </c>
      <c r="E998">
        <v>14992.51</v>
      </c>
      <c r="F998">
        <v>0</v>
      </c>
      <c r="G998" s="2">
        <f t="shared" si="122"/>
        <v>14992.51</v>
      </c>
      <c r="H998" s="3" t="str">
        <f t="shared" si="123"/>
        <v>10</v>
      </c>
      <c r="I998" s="3" t="str">
        <f t="shared" si="124"/>
        <v>104</v>
      </c>
      <c r="J998" s="3">
        <v>104</v>
      </c>
      <c r="K998" s="3" t="str">
        <f>+VLOOKUP(J998,'Dimension descriptions'!P:R,3,FALSE)</f>
        <v>Adams Elementary</v>
      </c>
      <c r="L998" s="3" t="str">
        <f t="shared" si="125"/>
        <v>9600</v>
      </c>
      <c r="M998" s="10">
        <v>9600</v>
      </c>
      <c r="N998" s="3" t="str">
        <f t="shared" si="120"/>
        <v>2610</v>
      </c>
      <c r="O998" s="3" t="str">
        <f t="shared" si="121"/>
        <v>241</v>
      </c>
      <c r="P998" s="3" t="str">
        <f t="shared" si="126"/>
        <v>2</v>
      </c>
      <c r="Q998" s="11">
        <f>+VLOOKUP(M998,'Dimension descriptions'!K:M,2,FALSE)</f>
        <v>9000</v>
      </c>
      <c r="R998" s="33">
        <v>9000</v>
      </c>
      <c r="S998" s="11" t="str">
        <f>+VLOOKUP(R998,'Dimension descriptions'!K:M,3)</f>
        <v>SUPPORT SERVICES PROGRAM</v>
      </c>
      <c r="T998" s="3" t="str">
        <f t="shared" si="127"/>
        <v>Y</v>
      </c>
      <c r="U998" t="e">
        <f>+VLOOKUP(R998,'FY21 P13 Allotment memo'!O:O,1,FALSE)</f>
        <v>#N/A</v>
      </c>
      <c r="V998"/>
      <c r="W998"/>
      <c r="X998"/>
      <c r="Y998"/>
      <c r="Z998"/>
    </row>
    <row r="999" spans="1:26">
      <c r="A999">
        <v>10</v>
      </c>
      <c r="B999" t="s">
        <v>1660</v>
      </c>
      <c r="C999" t="s">
        <v>1661</v>
      </c>
      <c r="D999">
        <v>91</v>
      </c>
      <c r="E999">
        <v>0</v>
      </c>
      <c r="F999">
        <v>0</v>
      </c>
      <c r="G999" s="2">
        <f t="shared" si="122"/>
        <v>0</v>
      </c>
      <c r="H999" s="3" t="str">
        <f t="shared" si="123"/>
        <v>10</v>
      </c>
      <c r="I999" s="3" t="str">
        <f t="shared" si="124"/>
        <v>104</v>
      </c>
      <c r="J999" s="3">
        <v>104</v>
      </c>
      <c r="K999" s="3" t="str">
        <f>+VLOOKUP(J999,'Dimension descriptions'!P:R,3,FALSE)</f>
        <v>Adams Elementary</v>
      </c>
      <c r="L999" s="3" t="str">
        <f t="shared" si="125"/>
        <v>9600</v>
      </c>
      <c r="M999" s="10">
        <v>9600</v>
      </c>
      <c r="N999" s="3" t="str">
        <f t="shared" si="120"/>
        <v>2610</v>
      </c>
      <c r="O999" s="3" t="str">
        <f t="shared" si="121"/>
        <v>270</v>
      </c>
      <c r="P999" s="3" t="str">
        <f t="shared" si="126"/>
        <v>2</v>
      </c>
      <c r="Q999" s="11">
        <f>+VLOOKUP(M999,'Dimension descriptions'!K:M,2,FALSE)</f>
        <v>9000</v>
      </c>
      <c r="R999" s="33">
        <v>9000</v>
      </c>
      <c r="S999" s="11" t="str">
        <f>+VLOOKUP(R999,'Dimension descriptions'!K:M,3)</f>
        <v>SUPPORT SERVICES PROGRAM</v>
      </c>
      <c r="T999" s="3" t="str">
        <f t="shared" si="127"/>
        <v>Y</v>
      </c>
      <c r="U999" t="e">
        <f>+VLOOKUP(R999,'FY21 P13 Allotment memo'!O:O,1,FALSE)</f>
        <v>#N/A</v>
      </c>
      <c r="V999"/>
      <c r="W999"/>
      <c r="X999"/>
      <c r="Y999"/>
      <c r="Z999"/>
    </row>
    <row r="1000" spans="1:26">
      <c r="A1000">
        <v>10</v>
      </c>
      <c r="B1000" t="s">
        <v>1662</v>
      </c>
      <c r="C1000" t="s">
        <v>1663</v>
      </c>
      <c r="D1000">
        <v>91</v>
      </c>
      <c r="E1000">
        <v>18276.400000000001</v>
      </c>
      <c r="F1000">
        <v>0</v>
      </c>
      <c r="G1000" s="2">
        <f t="shared" si="122"/>
        <v>18276.400000000001</v>
      </c>
      <c r="H1000" s="3" t="str">
        <f t="shared" si="123"/>
        <v>10</v>
      </c>
      <c r="I1000" s="3" t="str">
        <f t="shared" si="124"/>
        <v>104</v>
      </c>
      <c r="J1000" s="3">
        <v>104</v>
      </c>
      <c r="K1000" s="3" t="str">
        <f>+VLOOKUP(J1000,'Dimension descriptions'!P:R,3,FALSE)</f>
        <v>Adams Elementary</v>
      </c>
      <c r="L1000" s="3" t="str">
        <f t="shared" si="125"/>
        <v>9600</v>
      </c>
      <c r="M1000" s="10">
        <v>9600</v>
      </c>
      <c r="N1000" s="3" t="str">
        <f t="shared" si="120"/>
        <v>2610</v>
      </c>
      <c r="O1000" s="3" t="str">
        <f t="shared" si="121"/>
        <v>411</v>
      </c>
      <c r="P1000" s="3" t="str">
        <f t="shared" si="126"/>
        <v>4</v>
      </c>
      <c r="Q1000" s="11">
        <f>+VLOOKUP(M1000,'Dimension descriptions'!K:M,2,FALSE)</f>
        <v>9000</v>
      </c>
      <c r="R1000" s="33">
        <v>9000</v>
      </c>
      <c r="S1000" s="11" t="str">
        <f>+VLOOKUP(R1000,'Dimension descriptions'!K:M,3)</f>
        <v>SUPPORT SERVICES PROGRAM</v>
      </c>
      <c r="T1000" s="3" t="str">
        <f t="shared" si="127"/>
        <v>Y</v>
      </c>
      <c r="U1000" t="e">
        <f>+VLOOKUP(R1000,'FY21 P13 Allotment memo'!O:O,1,FALSE)</f>
        <v>#N/A</v>
      </c>
      <c r="V1000"/>
      <c r="W1000"/>
      <c r="X1000"/>
      <c r="Y1000"/>
      <c r="Z1000"/>
    </row>
    <row r="1001" spans="1:26">
      <c r="A1001">
        <v>10</v>
      </c>
      <c r="B1001" t="s">
        <v>1664</v>
      </c>
      <c r="C1001" t="s">
        <v>1665</v>
      </c>
      <c r="D1001">
        <v>91</v>
      </c>
      <c r="E1001">
        <v>75</v>
      </c>
      <c r="F1001">
        <v>0</v>
      </c>
      <c r="G1001" s="2">
        <f t="shared" si="122"/>
        <v>75</v>
      </c>
      <c r="H1001" s="3" t="str">
        <f t="shared" si="123"/>
        <v>10</v>
      </c>
      <c r="I1001" s="3" t="str">
        <f t="shared" si="124"/>
        <v>104</v>
      </c>
      <c r="J1001" s="3">
        <v>104</v>
      </c>
      <c r="K1001" s="3" t="str">
        <f>+VLOOKUP(J1001,'Dimension descriptions'!P:R,3,FALSE)</f>
        <v>Adams Elementary</v>
      </c>
      <c r="L1001" s="3" t="str">
        <f t="shared" si="125"/>
        <v>9600</v>
      </c>
      <c r="M1001" s="10">
        <v>9600</v>
      </c>
      <c r="N1001" s="3" t="str">
        <f t="shared" si="120"/>
        <v>2610</v>
      </c>
      <c r="O1001" s="3" t="str">
        <f t="shared" si="121"/>
        <v>430</v>
      </c>
      <c r="P1001" s="3" t="str">
        <f t="shared" si="126"/>
        <v>4</v>
      </c>
      <c r="Q1001" s="11">
        <f>+VLOOKUP(M1001,'Dimension descriptions'!K:M,2,FALSE)</f>
        <v>9000</v>
      </c>
      <c r="R1001" s="33">
        <v>9000</v>
      </c>
      <c r="S1001" s="11" t="str">
        <f>+VLOOKUP(R1001,'Dimension descriptions'!K:M,3)</f>
        <v>SUPPORT SERVICES PROGRAM</v>
      </c>
      <c r="T1001" s="3" t="str">
        <f t="shared" si="127"/>
        <v>Y</v>
      </c>
      <c r="U1001" t="e">
        <f>+VLOOKUP(R1001,'FY21 P13 Allotment memo'!O:O,1,FALSE)</f>
        <v>#N/A</v>
      </c>
      <c r="V1001"/>
      <c r="W1001"/>
      <c r="X1001"/>
      <c r="Y1001"/>
      <c r="Z1001"/>
    </row>
    <row r="1002" spans="1:26">
      <c r="A1002">
        <v>10</v>
      </c>
      <c r="B1002" t="s">
        <v>1666</v>
      </c>
      <c r="C1002" t="s">
        <v>1667</v>
      </c>
      <c r="D1002">
        <v>91</v>
      </c>
      <c r="E1002">
        <v>6922.2</v>
      </c>
      <c r="F1002">
        <v>0</v>
      </c>
      <c r="G1002" s="2">
        <f t="shared" si="122"/>
        <v>6922.2</v>
      </c>
      <c r="H1002" s="3" t="str">
        <f t="shared" si="123"/>
        <v>10</v>
      </c>
      <c r="I1002" s="3" t="str">
        <f t="shared" si="124"/>
        <v>104</v>
      </c>
      <c r="J1002" s="3">
        <v>104</v>
      </c>
      <c r="K1002" s="3" t="str">
        <f>+VLOOKUP(J1002,'Dimension descriptions'!P:R,3,FALSE)</f>
        <v>Adams Elementary</v>
      </c>
      <c r="L1002" s="3" t="str">
        <f t="shared" si="125"/>
        <v>9600</v>
      </c>
      <c r="M1002" s="10">
        <v>9600</v>
      </c>
      <c r="N1002" s="3" t="str">
        <f t="shared" si="120"/>
        <v>2610</v>
      </c>
      <c r="O1002" s="3" t="str">
        <f t="shared" si="121"/>
        <v>431</v>
      </c>
      <c r="P1002" s="3" t="str">
        <f t="shared" si="126"/>
        <v>4</v>
      </c>
      <c r="Q1002" s="11">
        <f>+VLOOKUP(M1002,'Dimension descriptions'!K:M,2,FALSE)</f>
        <v>9000</v>
      </c>
      <c r="R1002" s="33">
        <v>9000</v>
      </c>
      <c r="S1002" s="11" t="str">
        <f>+VLOOKUP(R1002,'Dimension descriptions'!K:M,3)</f>
        <v>SUPPORT SERVICES PROGRAM</v>
      </c>
      <c r="T1002" s="3" t="str">
        <f t="shared" si="127"/>
        <v>Y</v>
      </c>
      <c r="U1002" t="e">
        <f>+VLOOKUP(R1002,'FY21 P13 Allotment memo'!O:O,1,FALSE)</f>
        <v>#N/A</v>
      </c>
      <c r="V1002"/>
      <c r="W1002"/>
      <c r="X1002"/>
      <c r="Y1002"/>
      <c r="Z1002"/>
    </row>
    <row r="1003" spans="1:26">
      <c r="A1003">
        <v>10</v>
      </c>
      <c r="B1003" t="s">
        <v>1668</v>
      </c>
      <c r="C1003" t="s">
        <v>1669</v>
      </c>
      <c r="D1003">
        <v>91</v>
      </c>
      <c r="E1003">
        <v>0</v>
      </c>
      <c r="F1003">
        <v>0</v>
      </c>
      <c r="G1003" s="2">
        <f t="shared" si="122"/>
        <v>0</v>
      </c>
      <c r="H1003" s="3" t="str">
        <f t="shared" si="123"/>
        <v>10</v>
      </c>
      <c r="I1003" s="3" t="str">
        <f t="shared" si="124"/>
        <v>104</v>
      </c>
      <c r="J1003" s="3">
        <v>104</v>
      </c>
      <c r="K1003" s="3" t="str">
        <f>+VLOOKUP(J1003,'Dimension descriptions'!P:R,3,FALSE)</f>
        <v>Adams Elementary</v>
      </c>
      <c r="L1003" s="3" t="str">
        <f t="shared" si="125"/>
        <v>9600</v>
      </c>
      <c r="M1003" s="10">
        <v>9600</v>
      </c>
      <c r="N1003" s="3" t="str">
        <f t="shared" si="120"/>
        <v>2610</v>
      </c>
      <c r="O1003" s="3" t="str">
        <f t="shared" si="121"/>
        <v>441</v>
      </c>
      <c r="P1003" s="3" t="str">
        <f t="shared" si="126"/>
        <v>4</v>
      </c>
      <c r="Q1003" s="11">
        <f>+VLOOKUP(M1003,'Dimension descriptions'!K:M,2,FALSE)</f>
        <v>9000</v>
      </c>
      <c r="R1003" s="33">
        <v>9000</v>
      </c>
      <c r="S1003" s="11" t="str">
        <f>+VLOOKUP(R1003,'Dimension descriptions'!K:M,3)</f>
        <v>SUPPORT SERVICES PROGRAM</v>
      </c>
      <c r="T1003" s="3" t="str">
        <f t="shared" si="127"/>
        <v>Y</v>
      </c>
      <c r="U1003" t="e">
        <f>+VLOOKUP(R1003,'FY21 P13 Allotment memo'!O:O,1,FALSE)</f>
        <v>#N/A</v>
      </c>
      <c r="V1003"/>
      <c r="W1003"/>
      <c r="X1003"/>
      <c r="Y1003"/>
      <c r="Z1003"/>
    </row>
    <row r="1004" spans="1:26">
      <c r="A1004">
        <v>10</v>
      </c>
      <c r="B1004" t="s">
        <v>1670</v>
      </c>
      <c r="C1004" t="s">
        <v>1671</v>
      </c>
      <c r="D1004">
        <v>91</v>
      </c>
      <c r="E1004">
        <v>928.16</v>
      </c>
      <c r="F1004">
        <v>0</v>
      </c>
      <c r="G1004" s="2">
        <f t="shared" si="122"/>
        <v>928.16</v>
      </c>
      <c r="H1004" s="3" t="str">
        <f t="shared" si="123"/>
        <v>10</v>
      </c>
      <c r="I1004" s="3" t="str">
        <f t="shared" si="124"/>
        <v>104</v>
      </c>
      <c r="J1004" s="3">
        <v>104</v>
      </c>
      <c r="K1004" s="3" t="str">
        <f>+VLOOKUP(J1004,'Dimension descriptions'!P:R,3,FALSE)</f>
        <v>Adams Elementary</v>
      </c>
      <c r="L1004" s="3" t="str">
        <f t="shared" si="125"/>
        <v>9600</v>
      </c>
      <c r="M1004" s="10">
        <v>9600</v>
      </c>
      <c r="N1004" s="3" t="str">
        <f t="shared" si="120"/>
        <v>2610</v>
      </c>
      <c r="O1004" s="3" t="str">
        <f t="shared" si="121"/>
        <v>530</v>
      </c>
      <c r="P1004" s="3" t="str">
        <f t="shared" si="126"/>
        <v>5</v>
      </c>
      <c r="Q1004" s="11">
        <f>+VLOOKUP(M1004,'Dimension descriptions'!K:M,2,FALSE)</f>
        <v>9000</v>
      </c>
      <c r="R1004" s="33">
        <v>9000</v>
      </c>
      <c r="S1004" s="11" t="str">
        <f>+VLOOKUP(R1004,'Dimension descriptions'!K:M,3)</f>
        <v>SUPPORT SERVICES PROGRAM</v>
      </c>
      <c r="T1004" s="3" t="str">
        <f t="shared" si="127"/>
        <v>Y</v>
      </c>
      <c r="U1004" t="e">
        <f>+VLOOKUP(R1004,'FY21 P13 Allotment memo'!O:O,1,FALSE)</f>
        <v>#N/A</v>
      </c>
      <c r="V1004"/>
      <c r="W1004"/>
      <c r="X1004"/>
      <c r="Y1004"/>
      <c r="Z1004"/>
    </row>
    <row r="1005" spans="1:26">
      <c r="A1005">
        <v>10</v>
      </c>
      <c r="B1005" t="s">
        <v>1672</v>
      </c>
      <c r="C1005" t="s">
        <v>1673</v>
      </c>
      <c r="D1005">
        <v>91</v>
      </c>
      <c r="E1005">
        <v>0</v>
      </c>
      <c r="F1005">
        <v>0</v>
      </c>
      <c r="G1005" s="2">
        <f t="shared" si="122"/>
        <v>0</v>
      </c>
      <c r="H1005" s="3" t="str">
        <f t="shared" si="123"/>
        <v>10</v>
      </c>
      <c r="I1005" s="3" t="str">
        <f t="shared" si="124"/>
        <v>104</v>
      </c>
      <c r="J1005" s="3">
        <v>104</v>
      </c>
      <c r="K1005" s="3" t="str">
        <f>+VLOOKUP(J1005,'Dimension descriptions'!P:R,3,FALSE)</f>
        <v>Adams Elementary</v>
      </c>
      <c r="L1005" s="3" t="str">
        <f t="shared" si="125"/>
        <v>9600</v>
      </c>
      <c r="M1005" s="10">
        <v>9600</v>
      </c>
      <c r="N1005" s="3" t="str">
        <f t="shared" si="120"/>
        <v>2610</v>
      </c>
      <c r="O1005" s="3" t="str">
        <f t="shared" si="121"/>
        <v>580</v>
      </c>
      <c r="P1005" s="3" t="str">
        <f t="shared" si="126"/>
        <v>5</v>
      </c>
      <c r="Q1005" s="11">
        <f>+VLOOKUP(M1005,'Dimension descriptions'!K:M,2,FALSE)</f>
        <v>9000</v>
      </c>
      <c r="R1005" s="33">
        <v>9000</v>
      </c>
      <c r="S1005" s="11" t="str">
        <f>+VLOOKUP(R1005,'Dimension descriptions'!K:M,3)</f>
        <v>SUPPORT SERVICES PROGRAM</v>
      </c>
      <c r="T1005" s="3" t="str">
        <f t="shared" si="127"/>
        <v>Y</v>
      </c>
      <c r="U1005" t="e">
        <f>+VLOOKUP(R1005,'FY21 P13 Allotment memo'!O:O,1,FALSE)</f>
        <v>#N/A</v>
      </c>
      <c r="V1005"/>
      <c r="W1005"/>
      <c r="X1005"/>
      <c r="Y1005"/>
      <c r="Z1005"/>
    </row>
    <row r="1006" spans="1:26">
      <c r="A1006">
        <v>10</v>
      </c>
      <c r="B1006" t="s">
        <v>1674</v>
      </c>
      <c r="C1006" t="s">
        <v>1675</v>
      </c>
      <c r="D1006">
        <v>91</v>
      </c>
      <c r="E1006">
        <v>13840.51</v>
      </c>
      <c r="F1006">
        <v>0</v>
      </c>
      <c r="G1006" s="2">
        <f t="shared" si="122"/>
        <v>13840.51</v>
      </c>
      <c r="H1006" s="3" t="str">
        <f t="shared" si="123"/>
        <v>10</v>
      </c>
      <c r="I1006" s="3" t="str">
        <f t="shared" si="124"/>
        <v>104</v>
      </c>
      <c r="J1006" s="3">
        <v>104</v>
      </c>
      <c r="K1006" s="3" t="str">
        <f>+VLOOKUP(J1006,'Dimension descriptions'!P:R,3,FALSE)</f>
        <v>Adams Elementary</v>
      </c>
      <c r="L1006" s="3" t="str">
        <f t="shared" si="125"/>
        <v>9600</v>
      </c>
      <c r="M1006" s="10">
        <v>9600</v>
      </c>
      <c r="N1006" s="3" t="str">
        <f t="shared" si="120"/>
        <v>2610</v>
      </c>
      <c r="O1006" s="3" t="str">
        <f t="shared" si="121"/>
        <v>621</v>
      </c>
      <c r="P1006" s="3" t="str">
        <f t="shared" si="126"/>
        <v>6</v>
      </c>
      <c r="Q1006" s="11">
        <f>+VLOOKUP(M1006,'Dimension descriptions'!K:M,2,FALSE)</f>
        <v>9000</v>
      </c>
      <c r="R1006" s="33">
        <v>9000</v>
      </c>
      <c r="S1006" s="11" t="str">
        <f>+VLOOKUP(R1006,'Dimension descriptions'!K:M,3)</f>
        <v>SUPPORT SERVICES PROGRAM</v>
      </c>
      <c r="T1006" s="3" t="str">
        <f t="shared" si="127"/>
        <v>Y</v>
      </c>
      <c r="U1006" t="e">
        <f>+VLOOKUP(R1006,'FY21 P13 Allotment memo'!O:O,1,FALSE)</f>
        <v>#N/A</v>
      </c>
      <c r="V1006"/>
      <c r="W1006"/>
      <c r="X1006"/>
      <c r="Y1006"/>
      <c r="Z1006"/>
    </row>
    <row r="1007" spans="1:26">
      <c r="A1007">
        <v>10</v>
      </c>
      <c r="B1007" t="s">
        <v>1676</v>
      </c>
      <c r="C1007" t="s">
        <v>1677</v>
      </c>
      <c r="D1007">
        <v>91</v>
      </c>
      <c r="E1007">
        <v>23225.42</v>
      </c>
      <c r="F1007">
        <v>0</v>
      </c>
      <c r="G1007" s="2">
        <f t="shared" si="122"/>
        <v>23225.42</v>
      </c>
      <c r="H1007" s="3" t="str">
        <f t="shared" si="123"/>
        <v>10</v>
      </c>
      <c r="I1007" s="3" t="str">
        <f t="shared" si="124"/>
        <v>104</v>
      </c>
      <c r="J1007" s="3">
        <v>104</v>
      </c>
      <c r="K1007" s="3" t="str">
        <f>+VLOOKUP(J1007,'Dimension descriptions'!P:R,3,FALSE)</f>
        <v>Adams Elementary</v>
      </c>
      <c r="L1007" s="3" t="str">
        <f t="shared" si="125"/>
        <v>9600</v>
      </c>
      <c r="M1007" s="10">
        <v>9600</v>
      </c>
      <c r="N1007" s="3" t="str">
        <f t="shared" si="120"/>
        <v>2610</v>
      </c>
      <c r="O1007" s="3" t="str">
        <f t="shared" si="121"/>
        <v>622</v>
      </c>
      <c r="P1007" s="3" t="str">
        <f t="shared" si="126"/>
        <v>6</v>
      </c>
      <c r="Q1007" s="11">
        <f>+VLOOKUP(M1007,'Dimension descriptions'!K:M,2,FALSE)</f>
        <v>9000</v>
      </c>
      <c r="R1007" s="33">
        <v>9000</v>
      </c>
      <c r="S1007" s="11" t="str">
        <f>+VLOOKUP(R1007,'Dimension descriptions'!K:M,3)</f>
        <v>SUPPORT SERVICES PROGRAM</v>
      </c>
      <c r="T1007" s="3" t="str">
        <f t="shared" si="127"/>
        <v>Y</v>
      </c>
      <c r="U1007" t="e">
        <f>+VLOOKUP(R1007,'FY21 P13 Allotment memo'!O:O,1,FALSE)</f>
        <v>#N/A</v>
      </c>
      <c r="V1007"/>
      <c r="W1007"/>
      <c r="X1007"/>
      <c r="Y1007"/>
      <c r="Z1007"/>
    </row>
    <row r="1008" spans="1:26">
      <c r="A1008">
        <v>10</v>
      </c>
      <c r="B1008" t="s">
        <v>1678</v>
      </c>
      <c r="C1008" t="s">
        <v>1679</v>
      </c>
      <c r="D1008">
        <v>91</v>
      </c>
      <c r="E1008">
        <v>9505.81</v>
      </c>
      <c r="F1008">
        <v>0</v>
      </c>
      <c r="G1008" s="2">
        <f t="shared" si="122"/>
        <v>9505.81</v>
      </c>
      <c r="H1008" s="3" t="str">
        <f t="shared" si="123"/>
        <v>10</v>
      </c>
      <c r="I1008" s="3" t="str">
        <f t="shared" si="124"/>
        <v>104</v>
      </c>
      <c r="J1008" s="3">
        <v>104</v>
      </c>
      <c r="K1008" s="3" t="str">
        <f>+VLOOKUP(J1008,'Dimension descriptions'!P:R,3,FALSE)</f>
        <v>Adams Elementary</v>
      </c>
      <c r="L1008" s="3" t="str">
        <f t="shared" si="125"/>
        <v>9600</v>
      </c>
      <c r="M1008" s="10">
        <v>9600</v>
      </c>
      <c r="N1008" s="3" t="str">
        <f t="shared" si="120"/>
        <v>2610</v>
      </c>
      <c r="O1008" s="3" t="str">
        <f t="shared" si="121"/>
        <v>680</v>
      </c>
      <c r="P1008" s="3" t="str">
        <f t="shared" si="126"/>
        <v>6</v>
      </c>
      <c r="Q1008" s="11">
        <f>+VLOOKUP(M1008,'Dimension descriptions'!K:M,2,FALSE)</f>
        <v>9000</v>
      </c>
      <c r="R1008" s="33">
        <v>9000</v>
      </c>
      <c r="S1008" s="11" t="str">
        <f>+VLOOKUP(R1008,'Dimension descriptions'!K:M,3)</f>
        <v>SUPPORT SERVICES PROGRAM</v>
      </c>
      <c r="T1008" s="3" t="str">
        <f t="shared" si="127"/>
        <v>Y</v>
      </c>
      <c r="U1008" t="e">
        <f>+VLOOKUP(R1008,'FY21 P13 Allotment memo'!O:O,1,FALSE)</f>
        <v>#N/A</v>
      </c>
      <c r="V1008"/>
      <c r="W1008"/>
      <c r="X1008"/>
      <c r="Y1008"/>
      <c r="Z1008"/>
    </row>
    <row r="1009" spans="1:26">
      <c r="A1009">
        <v>10</v>
      </c>
      <c r="B1009" t="s">
        <v>1680</v>
      </c>
      <c r="C1009" t="s">
        <v>1681</v>
      </c>
      <c r="D1009">
        <v>91</v>
      </c>
      <c r="E1009">
        <v>0</v>
      </c>
      <c r="F1009">
        <v>0</v>
      </c>
      <c r="G1009" s="2">
        <f t="shared" si="122"/>
        <v>0</v>
      </c>
      <c r="H1009" s="3" t="str">
        <f t="shared" si="123"/>
        <v>10</v>
      </c>
      <c r="I1009" s="3" t="str">
        <f t="shared" si="124"/>
        <v>104</v>
      </c>
      <c r="J1009" s="3">
        <v>104</v>
      </c>
      <c r="K1009" s="3" t="str">
        <f>+VLOOKUP(J1009,'Dimension descriptions'!P:R,3,FALSE)</f>
        <v>Adams Elementary</v>
      </c>
      <c r="L1009" s="3" t="str">
        <f t="shared" si="125"/>
        <v>9600</v>
      </c>
      <c r="M1009" s="10">
        <v>9600</v>
      </c>
      <c r="N1009" s="3" t="str">
        <f t="shared" si="120"/>
        <v>2610</v>
      </c>
      <c r="O1009" s="3" t="str">
        <f t="shared" si="121"/>
        <v>689</v>
      </c>
      <c r="P1009" s="3" t="str">
        <f t="shared" si="126"/>
        <v>6</v>
      </c>
      <c r="Q1009" s="11">
        <f>+VLOOKUP(M1009,'Dimension descriptions'!K:M,2,FALSE)</f>
        <v>9000</v>
      </c>
      <c r="R1009" s="33">
        <v>9000</v>
      </c>
      <c r="S1009" s="11" t="str">
        <f>+VLOOKUP(R1009,'Dimension descriptions'!K:M,3)</f>
        <v>SUPPORT SERVICES PROGRAM</v>
      </c>
      <c r="T1009" s="3" t="str">
        <f t="shared" si="127"/>
        <v>Y</v>
      </c>
      <c r="U1009" t="e">
        <f>+VLOOKUP(R1009,'FY21 P13 Allotment memo'!O:O,1,FALSE)</f>
        <v>#N/A</v>
      </c>
      <c r="V1009"/>
      <c r="W1009"/>
      <c r="X1009"/>
      <c r="Y1009"/>
      <c r="Z1009"/>
    </row>
    <row r="1010" spans="1:26">
      <c r="A1010">
        <v>10</v>
      </c>
      <c r="B1010" t="s">
        <v>1682</v>
      </c>
      <c r="C1010" t="s">
        <v>1324</v>
      </c>
      <c r="D1010">
        <v>91</v>
      </c>
      <c r="E1010">
        <v>0</v>
      </c>
      <c r="F1010">
        <v>0</v>
      </c>
      <c r="G1010" s="2">
        <f t="shared" si="122"/>
        <v>0</v>
      </c>
      <c r="H1010" s="3" t="str">
        <f t="shared" si="123"/>
        <v>10</v>
      </c>
      <c r="I1010" s="3" t="str">
        <f t="shared" si="124"/>
        <v>104</v>
      </c>
      <c r="J1010" s="3">
        <v>104</v>
      </c>
      <c r="K1010" s="3" t="str">
        <f>+VLOOKUP(J1010,'Dimension descriptions'!P:R,3,FALSE)</f>
        <v>Adams Elementary</v>
      </c>
      <c r="L1010" s="3" t="str">
        <f t="shared" si="125"/>
        <v>9600</v>
      </c>
      <c r="M1010" s="10">
        <v>9600</v>
      </c>
      <c r="N1010" s="3" t="str">
        <f t="shared" si="120"/>
        <v>2620</v>
      </c>
      <c r="O1010" s="3" t="str">
        <f t="shared" si="121"/>
        <v>270</v>
      </c>
      <c r="P1010" s="3" t="str">
        <f t="shared" si="126"/>
        <v>2</v>
      </c>
      <c r="Q1010" s="11">
        <f>+VLOOKUP(M1010,'Dimension descriptions'!K:M,2,FALSE)</f>
        <v>9000</v>
      </c>
      <c r="R1010" s="33">
        <v>9000</v>
      </c>
      <c r="S1010" s="11" t="str">
        <f>+VLOOKUP(R1010,'Dimension descriptions'!K:M,3)</f>
        <v>SUPPORT SERVICES PROGRAM</v>
      </c>
      <c r="T1010" s="3" t="str">
        <f t="shared" si="127"/>
        <v>Y</v>
      </c>
      <c r="U1010" t="e">
        <f>+VLOOKUP(R1010,'FY21 P13 Allotment memo'!O:O,1,FALSE)</f>
        <v>#N/A</v>
      </c>
      <c r="V1010"/>
      <c r="W1010"/>
      <c r="X1010"/>
      <c r="Y1010"/>
      <c r="Z1010"/>
    </row>
    <row r="1011" spans="1:26">
      <c r="A1011">
        <v>10</v>
      </c>
      <c r="B1011" t="s">
        <v>1683</v>
      </c>
      <c r="C1011" t="s">
        <v>1684</v>
      </c>
      <c r="D1011">
        <v>91</v>
      </c>
      <c r="E1011">
        <v>422.57</v>
      </c>
      <c r="F1011">
        <v>0</v>
      </c>
      <c r="G1011" s="2">
        <f t="shared" si="122"/>
        <v>422.57</v>
      </c>
      <c r="H1011" s="3" t="str">
        <f t="shared" si="123"/>
        <v>10</v>
      </c>
      <c r="I1011" s="3" t="str">
        <f t="shared" si="124"/>
        <v>104</v>
      </c>
      <c r="J1011" s="3">
        <v>104</v>
      </c>
      <c r="K1011" s="3" t="str">
        <f>+VLOOKUP(J1011,'Dimension descriptions'!P:R,3,FALSE)</f>
        <v>Adams Elementary</v>
      </c>
      <c r="L1011" s="3" t="str">
        <f t="shared" si="125"/>
        <v>9600</v>
      </c>
      <c r="M1011" s="10">
        <v>9600</v>
      </c>
      <c r="N1011" s="3" t="str">
        <f t="shared" si="120"/>
        <v>2620</v>
      </c>
      <c r="O1011" s="3" t="str">
        <f t="shared" si="121"/>
        <v>680</v>
      </c>
      <c r="P1011" s="3" t="str">
        <f t="shared" si="126"/>
        <v>6</v>
      </c>
      <c r="Q1011" s="11">
        <f>+VLOOKUP(M1011,'Dimension descriptions'!K:M,2,FALSE)</f>
        <v>9000</v>
      </c>
      <c r="R1011" s="33">
        <v>9000</v>
      </c>
      <c r="S1011" s="11" t="str">
        <f>+VLOOKUP(R1011,'Dimension descriptions'!K:M,3)</f>
        <v>SUPPORT SERVICES PROGRAM</v>
      </c>
      <c r="T1011" s="3" t="str">
        <f t="shared" si="127"/>
        <v>Y</v>
      </c>
      <c r="U1011" t="e">
        <f>+VLOOKUP(R1011,'FY21 P13 Allotment memo'!O:O,1,FALSE)</f>
        <v>#N/A</v>
      </c>
      <c r="V1011"/>
      <c r="W1011"/>
      <c r="X1011"/>
      <c r="Y1011"/>
      <c r="Z1011"/>
    </row>
    <row r="1012" spans="1:26">
      <c r="A1012">
        <v>10</v>
      </c>
      <c r="B1012" t="s">
        <v>1685</v>
      </c>
      <c r="C1012" t="s">
        <v>1686</v>
      </c>
      <c r="D1012">
        <v>91</v>
      </c>
      <c r="E1012">
        <v>13982.99</v>
      </c>
      <c r="F1012">
        <v>0</v>
      </c>
      <c r="G1012" s="2">
        <f t="shared" si="122"/>
        <v>13982.99</v>
      </c>
      <c r="H1012" s="3" t="str">
        <f t="shared" si="123"/>
        <v>10</v>
      </c>
      <c r="I1012" s="3" t="str">
        <f t="shared" si="124"/>
        <v>110</v>
      </c>
      <c r="J1012" s="3">
        <v>110</v>
      </c>
      <c r="K1012" s="3" t="str">
        <f>+VLOOKUP(J1012,'Dimension descriptions'!P:R,3,FALSE)</f>
        <v>Bridger Elementary</v>
      </c>
      <c r="L1012" s="3" t="str">
        <f t="shared" si="125"/>
        <v>0504</v>
      </c>
      <c r="M1012" s="10">
        <v>504</v>
      </c>
      <c r="N1012" s="3" t="str">
        <f t="shared" si="120"/>
        <v>1000</v>
      </c>
      <c r="O1012" s="3" t="str">
        <f t="shared" si="121"/>
        <v>161</v>
      </c>
      <c r="P1012" s="3" t="str">
        <f t="shared" si="126"/>
        <v>1</v>
      </c>
      <c r="Q1012" s="11">
        <f>+VLOOKUP(M1012,'Dimension descriptions'!K:M,2,FALSE)</f>
        <v>500</v>
      </c>
      <c r="R1012" s="33">
        <v>500</v>
      </c>
      <c r="S1012" s="11" t="str">
        <f>+VLOOKUP(R1012,'Dimension descriptions'!K:M,3)</f>
        <v>UNIQUE LOCAL REGULAR PROGRAMS</v>
      </c>
      <c r="T1012" s="3" t="str">
        <f t="shared" si="127"/>
        <v>Y</v>
      </c>
      <c r="U1012" t="e">
        <f>+VLOOKUP(R1012,'FY21 P13 Allotment memo'!O:O,1,FALSE)</f>
        <v>#N/A</v>
      </c>
      <c r="V1012"/>
      <c r="W1012"/>
      <c r="X1012"/>
      <c r="Y1012"/>
      <c r="Z1012"/>
    </row>
    <row r="1013" spans="1:26">
      <c r="A1013">
        <v>10</v>
      </c>
      <c r="B1013" t="s">
        <v>1687</v>
      </c>
      <c r="C1013" t="s">
        <v>1246</v>
      </c>
      <c r="D1013">
        <v>91</v>
      </c>
      <c r="E1013">
        <v>1069.7</v>
      </c>
      <c r="F1013">
        <v>0</v>
      </c>
      <c r="G1013" s="2">
        <f t="shared" si="122"/>
        <v>1069.7</v>
      </c>
      <c r="H1013" s="3" t="str">
        <f t="shared" si="123"/>
        <v>10</v>
      </c>
      <c r="I1013" s="3" t="str">
        <f t="shared" si="124"/>
        <v>110</v>
      </c>
      <c r="J1013" s="3">
        <v>110</v>
      </c>
      <c r="K1013" s="3" t="str">
        <f>+VLOOKUP(J1013,'Dimension descriptions'!P:R,3,FALSE)</f>
        <v>Bridger Elementary</v>
      </c>
      <c r="L1013" s="3" t="str">
        <f t="shared" si="125"/>
        <v>0504</v>
      </c>
      <c r="M1013" s="10">
        <v>504</v>
      </c>
      <c r="N1013" s="3" t="str">
        <f t="shared" si="120"/>
        <v>1000</v>
      </c>
      <c r="O1013" s="3" t="str">
        <f t="shared" si="121"/>
        <v>220</v>
      </c>
      <c r="P1013" s="3" t="str">
        <f t="shared" si="126"/>
        <v>2</v>
      </c>
      <c r="Q1013" s="11">
        <f>+VLOOKUP(M1013,'Dimension descriptions'!K:M,2,FALSE)</f>
        <v>500</v>
      </c>
      <c r="R1013" s="33">
        <v>500</v>
      </c>
      <c r="S1013" s="11" t="str">
        <f>+VLOOKUP(R1013,'Dimension descriptions'!K:M,3)</f>
        <v>UNIQUE LOCAL REGULAR PROGRAMS</v>
      </c>
      <c r="T1013" s="3" t="str">
        <f t="shared" si="127"/>
        <v>Y</v>
      </c>
      <c r="U1013" t="e">
        <f>+VLOOKUP(R1013,'FY21 P13 Allotment memo'!O:O,1,FALSE)</f>
        <v>#N/A</v>
      </c>
      <c r="V1013"/>
      <c r="W1013"/>
      <c r="X1013"/>
      <c r="Y1013"/>
      <c r="Z1013"/>
    </row>
    <row r="1014" spans="1:26">
      <c r="A1014">
        <v>10</v>
      </c>
      <c r="B1014" t="s">
        <v>1688</v>
      </c>
      <c r="C1014" t="s">
        <v>1689</v>
      </c>
      <c r="D1014">
        <v>91</v>
      </c>
      <c r="E1014">
        <v>0</v>
      </c>
      <c r="F1014">
        <v>0</v>
      </c>
      <c r="G1014" s="2">
        <f t="shared" si="122"/>
        <v>0</v>
      </c>
      <c r="H1014" s="3" t="str">
        <f t="shared" si="123"/>
        <v>10</v>
      </c>
      <c r="I1014" s="3" t="str">
        <f t="shared" si="124"/>
        <v>110</v>
      </c>
      <c r="J1014" s="3">
        <v>110</v>
      </c>
      <c r="K1014" s="3" t="str">
        <f>+VLOOKUP(J1014,'Dimension descriptions'!P:R,3,FALSE)</f>
        <v>Bridger Elementary</v>
      </c>
      <c r="L1014" s="3" t="str">
        <f t="shared" si="125"/>
        <v>0505</v>
      </c>
      <c r="M1014" s="10">
        <v>505</v>
      </c>
      <c r="N1014" s="3" t="str">
        <f t="shared" si="120"/>
        <v>1000</v>
      </c>
      <c r="O1014" s="3" t="str">
        <f t="shared" si="121"/>
        <v>149</v>
      </c>
      <c r="P1014" s="3" t="str">
        <f t="shared" si="126"/>
        <v>1</v>
      </c>
      <c r="Q1014" s="11">
        <f>+VLOOKUP(M1014,'Dimension descriptions'!K:M,2,FALSE)</f>
        <v>500</v>
      </c>
      <c r="R1014" s="33">
        <v>500</v>
      </c>
      <c r="S1014" s="11" t="str">
        <f>+VLOOKUP(R1014,'Dimension descriptions'!K:M,3)</f>
        <v>UNIQUE LOCAL REGULAR PROGRAMS</v>
      </c>
      <c r="T1014" s="3" t="str">
        <f t="shared" si="127"/>
        <v>Y</v>
      </c>
      <c r="U1014" t="e">
        <f>+VLOOKUP(R1014,'FY21 P13 Allotment memo'!O:O,1,FALSE)</f>
        <v>#N/A</v>
      </c>
      <c r="V1014"/>
      <c r="W1014"/>
      <c r="X1014"/>
      <c r="Y1014"/>
      <c r="Z1014"/>
    </row>
    <row r="1015" spans="1:26">
      <c r="A1015">
        <v>10</v>
      </c>
      <c r="B1015" t="s">
        <v>1690</v>
      </c>
      <c r="C1015" t="s">
        <v>1279</v>
      </c>
      <c r="D1015">
        <v>91</v>
      </c>
      <c r="E1015">
        <v>0</v>
      </c>
      <c r="F1015">
        <v>0</v>
      </c>
      <c r="G1015" s="2">
        <f t="shared" si="122"/>
        <v>0</v>
      </c>
      <c r="H1015" s="3" t="str">
        <f t="shared" si="123"/>
        <v>10</v>
      </c>
      <c r="I1015" s="3" t="str">
        <f t="shared" si="124"/>
        <v>110</v>
      </c>
      <c r="J1015" s="3">
        <v>110</v>
      </c>
      <c r="K1015" s="3" t="str">
        <f>+VLOOKUP(J1015,'Dimension descriptions'!P:R,3,FALSE)</f>
        <v>Bridger Elementary</v>
      </c>
      <c r="L1015" s="3" t="str">
        <f t="shared" si="125"/>
        <v>0505</v>
      </c>
      <c r="M1015" s="10">
        <v>505</v>
      </c>
      <c r="N1015" s="3" t="str">
        <f t="shared" si="120"/>
        <v>1000</v>
      </c>
      <c r="O1015" s="3" t="str">
        <f t="shared" si="121"/>
        <v>210</v>
      </c>
      <c r="P1015" s="3" t="str">
        <f t="shared" si="126"/>
        <v>2</v>
      </c>
      <c r="Q1015" s="11">
        <f>+VLOOKUP(M1015,'Dimension descriptions'!K:M,2,FALSE)</f>
        <v>500</v>
      </c>
      <c r="R1015" s="33">
        <v>500</v>
      </c>
      <c r="S1015" s="11" t="str">
        <f>+VLOOKUP(R1015,'Dimension descriptions'!K:M,3)</f>
        <v>UNIQUE LOCAL REGULAR PROGRAMS</v>
      </c>
      <c r="T1015" s="3" t="str">
        <f t="shared" si="127"/>
        <v>Y</v>
      </c>
      <c r="U1015" t="e">
        <f>+VLOOKUP(R1015,'FY21 P13 Allotment memo'!O:O,1,FALSE)</f>
        <v>#N/A</v>
      </c>
      <c r="V1015"/>
      <c r="W1015"/>
      <c r="X1015"/>
      <c r="Y1015"/>
      <c r="Z1015"/>
    </row>
    <row r="1016" spans="1:26">
      <c r="A1016">
        <v>10</v>
      </c>
      <c r="B1016" t="s">
        <v>1691</v>
      </c>
      <c r="C1016" t="s">
        <v>1246</v>
      </c>
      <c r="D1016">
        <v>91</v>
      </c>
      <c r="E1016">
        <v>0</v>
      </c>
      <c r="F1016">
        <v>0</v>
      </c>
      <c r="G1016" s="2">
        <f t="shared" si="122"/>
        <v>0</v>
      </c>
      <c r="H1016" s="3" t="str">
        <f t="shared" si="123"/>
        <v>10</v>
      </c>
      <c r="I1016" s="3" t="str">
        <f t="shared" si="124"/>
        <v>110</v>
      </c>
      <c r="J1016" s="3">
        <v>110</v>
      </c>
      <c r="K1016" s="3" t="str">
        <f>+VLOOKUP(J1016,'Dimension descriptions'!P:R,3,FALSE)</f>
        <v>Bridger Elementary</v>
      </c>
      <c r="L1016" s="3" t="str">
        <f t="shared" si="125"/>
        <v>0505</v>
      </c>
      <c r="M1016" s="10">
        <v>505</v>
      </c>
      <c r="N1016" s="3" t="str">
        <f t="shared" si="120"/>
        <v>1000</v>
      </c>
      <c r="O1016" s="3" t="str">
        <f t="shared" si="121"/>
        <v>220</v>
      </c>
      <c r="P1016" s="3" t="str">
        <f t="shared" si="126"/>
        <v>2</v>
      </c>
      <c r="Q1016" s="11">
        <f>+VLOOKUP(M1016,'Dimension descriptions'!K:M,2,FALSE)</f>
        <v>500</v>
      </c>
      <c r="R1016" s="33">
        <v>500</v>
      </c>
      <c r="S1016" s="11" t="str">
        <f>+VLOOKUP(R1016,'Dimension descriptions'!K:M,3)</f>
        <v>UNIQUE LOCAL REGULAR PROGRAMS</v>
      </c>
      <c r="T1016" s="3" t="str">
        <f t="shared" si="127"/>
        <v>Y</v>
      </c>
      <c r="U1016" t="e">
        <f>+VLOOKUP(R1016,'FY21 P13 Allotment memo'!O:O,1,FALSE)</f>
        <v>#N/A</v>
      </c>
      <c r="V1016"/>
      <c r="W1016"/>
      <c r="X1016"/>
      <c r="Y1016"/>
      <c r="Z1016"/>
    </row>
    <row r="1017" spans="1:26">
      <c r="A1017">
        <v>10</v>
      </c>
      <c r="B1017" t="s">
        <v>1692</v>
      </c>
      <c r="C1017" t="s">
        <v>1230</v>
      </c>
      <c r="D1017">
        <v>91</v>
      </c>
      <c r="E1017">
        <v>0</v>
      </c>
      <c r="F1017">
        <v>0</v>
      </c>
      <c r="G1017" s="2">
        <f t="shared" si="122"/>
        <v>0</v>
      </c>
      <c r="H1017" s="3" t="str">
        <f t="shared" si="123"/>
        <v>10</v>
      </c>
      <c r="I1017" s="3" t="str">
        <f t="shared" si="124"/>
        <v>110</v>
      </c>
      <c r="J1017" s="3">
        <v>110</v>
      </c>
      <c r="K1017" s="3" t="str">
        <f>+VLOOKUP(J1017,'Dimension descriptions'!P:R,3,FALSE)</f>
        <v>Bridger Elementary</v>
      </c>
      <c r="L1017" s="3" t="str">
        <f t="shared" si="125"/>
        <v>0600</v>
      </c>
      <c r="M1017" s="10">
        <v>600</v>
      </c>
      <c r="N1017" s="3" t="str">
        <f t="shared" si="120"/>
        <v>2700</v>
      </c>
      <c r="O1017" s="3" t="str">
        <f t="shared" si="121"/>
        <v>511</v>
      </c>
      <c r="P1017" s="3" t="str">
        <f t="shared" si="126"/>
        <v>5</v>
      </c>
      <c r="Q1017" s="11">
        <f>+VLOOKUP(M1017,'Dimension descriptions'!K:M,2,FALSE)</f>
        <v>5315</v>
      </c>
      <c r="R1017" s="33">
        <v>5315</v>
      </c>
      <c r="S1017" s="11" t="str">
        <f>+VLOOKUP(R1017,'Dimension descriptions'!K:M,3)</f>
        <v>PUPIL TRANSPORTATION</v>
      </c>
      <c r="T1017" s="3" t="str">
        <f t="shared" si="127"/>
        <v>Y</v>
      </c>
      <c r="U1017">
        <f>+VLOOKUP(R1017,'FY21 P13 Allotment memo'!O:O,1,FALSE)</f>
        <v>5315</v>
      </c>
      <c r="V1017"/>
      <c r="W1017"/>
      <c r="X1017"/>
      <c r="Y1017"/>
      <c r="Z1017"/>
    </row>
    <row r="1018" spans="1:26">
      <c r="A1018">
        <v>10</v>
      </c>
      <c r="B1018" t="s">
        <v>1693</v>
      </c>
      <c r="C1018" t="s">
        <v>1232</v>
      </c>
      <c r="D1018">
        <v>91</v>
      </c>
      <c r="E1018">
        <v>0</v>
      </c>
      <c r="F1018">
        <v>0</v>
      </c>
      <c r="G1018" s="2">
        <f t="shared" si="122"/>
        <v>0</v>
      </c>
      <c r="H1018" s="3" t="str">
        <f t="shared" si="123"/>
        <v>10</v>
      </c>
      <c r="I1018" s="3" t="str">
        <f t="shared" si="124"/>
        <v>110</v>
      </c>
      <c r="J1018" s="3">
        <v>110</v>
      </c>
      <c r="K1018" s="3" t="str">
        <f>+VLOOKUP(J1018,'Dimension descriptions'!P:R,3,FALSE)</f>
        <v>Bridger Elementary</v>
      </c>
      <c r="L1018" s="3" t="str">
        <f t="shared" si="125"/>
        <v>0600</v>
      </c>
      <c r="M1018" s="10">
        <v>600</v>
      </c>
      <c r="N1018" s="3" t="str">
        <f t="shared" si="120"/>
        <v>2700</v>
      </c>
      <c r="O1018" s="3" t="str">
        <f t="shared" si="121"/>
        <v>519</v>
      </c>
      <c r="P1018" s="3" t="str">
        <f t="shared" si="126"/>
        <v>5</v>
      </c>
      <c r="Q1018" s="11">
        <f>+VLOOKUP(M1018,'Dimension descriptions'!K:M,2,FALSE)</f>
        <v>5315</v>
      </c>
      <c r="R1018" s="33">
        <v>5315</v>
      </c>
      <c r="S1018" s="11" t="str">
        <f>+VLOOKUP(R1018,'Dimension descriptions'!K:M,3)</f>
        <v>PUPIL TRANSPORTATION</v>
      </c>
      <c r="T1018" s="3" t="str">
        <f t="shared" si="127"/>
        <v>Y</v>
      </c>
      <c r="U1018">
        <f>+VLOOKUP(R1018,'FY21 P13 Allotment memo'!O:O,1,FALSE)</f>
        <v>5315</v>
      </c>
      <c r="V1018"/>
      <c r="W1018"/>
      <c r="X1018"/>
      <c r="Y1018"/>
      <c r="Z1018"/>
    </row>
    <row r="1019" spans="1:26">
      <c r="A1019">
        <v>10</v>
      </c>
      <c r="B1019" t="s">
        <v>1694</v>
      </c>
      <c r="C1019" t="s">
        <v>1234</v>
      </c>
      <c r="D1019">
        <v>91</v>
      </c>
      <c r="E1019">
        <v>963195.4</v>
      </c>
      <c r="F1019">
        <v>0</v>
      </c>
      <c r="G1019" s="2">
        <f t="shared" si="122"/>
        <v>963195.4</v>
      </c>
      <c r="H1019" s="3" t="str">
        <f t="shared" si="123"/>
        <v>10</v>
      </c>
      <c r="I1019" s="3" t="str">
        <f t="shared" si="124"/>
        <v>110</v>
      </c>
      <c r="J1019" s="3">
        <v>110</v>
      </c>
      <c r="K1019" s="3" t="str">
        <f>+VLOOKUP(J1019,'Dimension descriptions'!P:R,3,FALSE)</f>
        <v>Bridger Elementary</v>
      </c>
      <c r="L1019" s="3" t="str">
        <f t="shared" si="125"/>
        <v>1050</v>
      </c>
      <c r="M1019" s="10">
        <v>1050</v>
      </c>
      <c r="N1019" s="3" t="str">
        <f t="shared" si="120"/>
        <v>1000</v>
      </c>
      <c r="O1019" s="3" t="str">
        <f t="shared" si="121"/>
        <v>131</v>
      </c>
      <c r="P1019" s="3" t="str">
        <f t="shared" si="126"/>
        <v>1</v>
      </c>
      <c r="Q1019" s="11">
        <f>+VLOOKUP(M1019,'Dimension descriptions'!K:M,2,FALSE)</f>
        <v>50</v>
      </c>
      <c r="R1019" s="33">
        <v>50</v>
      </c>
      <c r="S1019" s="11" t="str">
        <f>+VLOOKUP(R1019,'Dimension descriptions'!K:M,3)</f>
        <v>CLASSROOM-GENERAL</v>
      </c>
      <c r="T1019" s="3" t="str">
        <f t="shared" si="127"/>
        <v>Y</v>
      </c>
      <c r="U1019" t="e">
        <f>+VLOOKUP(R1019,'FY21 P13 Allotment memo'!O:O,1,FALSE)</f>
        <v>#N/A</v>
      </c>
      <c r="V1019"/>
      <c r="W1019"/>
      <c r="X1019"/>
      <c r="Y1019"/>
      <c r="Z1019"/>
    </row>
    <row r="1020" spans="1:26">
      <c r="A1020">
        <v>10</v>
      </c>
      <c r="B1020" t="s">
        <v>1695</v>
      </c>
      <c r="C1020" t="s">
        <v>1236</v>
      </c>
      <c r="D1020">
        <v>91</v>
      </c>
      <c r="E1020">
        <v>0</v>
      </c>
      <c r="F1020">
        <v>0</v>
      </c>
      <c r="G1020" s="2">
        <f t="shared" si="122"/>
        <v>0</v>
      </c>
      <c r="H1020" s="3" t="str">
        <f t="shared" si="123"/>
        <v>10</v>
      </c>
      <c r="I1020" s="3" t="str">
        <f t="shared" si="124"/>
        <v>110</v>
      </c>
      <c r="J1020" s="3">
        <v>110</v>
      </c>
      <c r="K1020" s="3" t="str">
        <f>+VLOOKUP(J1020,'Dimension descriptions'!P:R,3,FALSE)</f>
        <v>Bridger Elementary</v>
      </c>
      <c r="L1020" s="3" t="str">
        <f t="shared" si="125"/>
        <v>1050</v>
      </c>
      <c r="M1020" s="10">
        <v>1050</v>
      </c>
      <c r="N1020" s="3" t="str">
        <f t="shared" si="120"/>
        <v>1000</v>
      </c>
      <c r="O1020" s="3" t="str">
        <f t="shared" si="121"/>
        <v>149</v>
      </c>
      <c r="P1020" s="3" t="str">
        <f t="shared" si="126"/>
        <v>1</v>
      </c>
      <c r="Q1020" s="11">
        <f>+VLOOKUP(M1020,'Dimension descriptions'!K:M,2,FALSE)</f>
        <v>50</v>
      </c>
      <c r="R1020" s="33">
        <v>50</v>
      </c>
      <c r="S1020" s="11" t="str">
        <f>+VLOOKUP(R1020,'Dimension descriptions'!K:M,3)</f>
        <v>CLASSROOM-GENERAL</v>
      </c>
      <c r="T1020" s="3" t="str">
        <f t="shared" si="127"/>
        <v>Y</v>
      </c>
      <c r="U1020" t="e">
        <f>+VLOOKUP(R1020,'FY21 P13 Allotment memo'!O:O,1,FALSE)</f>
        <v>#N/A</v>
      </c>
      <c r="V1020"/>
      <c r="W1020"/>
      <c r="X1020"/>
      <c r="Y1020"/>
      <c r="Z1020"/>
    </row>
    <row r="1021" spans="1:26">
      <c r="A1021">
        <v>10</v>
      </c>
      <c r="B1021" t="s">
        <v>1696</v>
      </c>
      <c r="C1021" t="s">
        <v>1238</v>
      </c>
      <c r="D1021">
        <v>91</v>
      </c>
      <c r="E1021">
        <v>8443.52</v>
      </c>
      <c r="F1021">
        <v>0</v>
      </c>
      <c r="G1021" s="2">
        <f t="shared" si="122"/>
        <v>8443.52</v>
      </c>
      <c r="H1021" s="3" t="str">
        <f t="shared" si="123"/>
        <v>10</v>
      </c>
      <c r="I1021" s="3" t="str">
        <f t="shared" si="124"/>
        <v>110</v>
      </c>
      <c r="J1021" s="3">
        <v>110</v>
      </c>
      <c r="K1021" s="3" t="str">
        <f>+VLOOKUP(J1021,'Dimension descriptions'!P:R,3,FALSE)</f>
        <v>Bridger Elementary</v>
      </c>
      <c r="L1021" s="3" t="str">
        <f t="shared" si="125"/>
        <v>1050</v>
      </c>
      <c r="M1021" s="10">
        <v>1050</v>
      </c>
      <c r="N1021" s="3" t="str">
        <f t="shared" si="120"/>
        <v>1000</v>
      </c>
      <c r="O1021" s="3" t="str">
        <f t="shared" si="121"/>
        <v>161</v>
      </c>
      <c r="P1021" s="3" t="str">
        <f t="shared" si="126"/>
        <v>1</v>
      </c>
      <c r="Q1021" s="11">
        <f>+VLOOKUP(M1021,'Dimension descriptions'!K:M,2,FALSE)</f>
        <v>50</v>
      </c>
      <c r="R1021" s="33">
        <v>50</v>
      </c>
      <c r="S1021" s="11" t="str">
        <f>+VLOOKUP(R1021,'Dimension descriptions'!K:M,3)</f>
        <v>CLASSROOM-GENERAL</v>
      </c>
      <c r="T1021" s="3" t="str">
        <f t="shared" si="127"/>
        <v>Y</v>
      </c>
      <c r="U1021" t="e">
        <f>+VLOOKUP(R1021,'FY21 P13 Allotment memo'!O:O,1,FALSE)</f>
        <v>#N/A</v>
      </c>
      <c r="V1021"/>
      <c r="W1021"/>
      <c r="X1021"/>
      <c r="Y1021"/>
      <c r="Z1021"/>
    </row>
    <row r="1022" spans="1:26">
      <c r="A1022">
        <v>10</v>
      </c>
      <c r="B1022" t="s">
        <v>1697</v>
      </c>
      <c r="C1022" t="s">
        <v>1240</v>
      </c>
      <c r="D1022">
        <v>91</v>
      </c>
      <c r="E1022">
        <v>8984.67</v>
      </c>
      <c r="F1022">
        <v>0</v>
      </c>
      <c r="G1022" s="2">
        <f t="shared" si="122"/>
        <v>8984.67</v>
      </c>
      <c r="H1022" s="3" t="str">
        <f t="shared" si="123"/>
        <v>10</v>
      </c>
      <c r="I1022" s="3" t="str">
        <f t="shared" si="124"/>
        <v>110</v>
      </c>
      <c r="J1022" s="3">
        <v>110</v>
      </c>
      <c r="K1022" s="3" t="str">
        <f>+VLOOKUP(J1022,'Dimension descriptions'!P:R,3,FALSE)</f>
        <v>Bridger Elementary</v>
      </c>
      <c r="L1022" s="3" t="str">
        <f t="shared" si="125"/>
        <v>1050</v>
      </c>
      <c r="M1022" s="10">
        <v>1050</v>
      </c>
      <c r="N1022" s="3" t="str">
        <f t="shared" si="120"/>
        <v>1000</v>
      </c>
      <c r="O1022" s="3" t="str">
        <f t="shared" si="121"/>
        <v>163</v>
      </c>
      <c r="P1022" s="3" t="str">
        <f t="shared" si="126"/>
        <v>1</v>
      </c>
      <c r="Q1022" s="11">
        <f>+VLOOKUP(M1022,'Dimension descriptions'!K:M,2,FALSE)</f>
        <v>50</v>
      </c>
      <c r="R1022" s="33">
        <v>50</v>
      </c>
      <c r="S1022" s="11" t="str">
        <f>+VLOOKUP(R1022,'Dimension descriptions'!K:M,3)</f>
        <v>CLASSROOM-GENERAL</v>
      </c>
      <c r="T1022" s="3" t="str">
        <f t="shared" si="127"/>
        <v>Y</v>
      </c>
      <c r="U1022" t="e">
        <f>+VLOOKUP(R1022,'FY21 P13 Allotment memo'!O:O,1,FALSE)</f>
        <v>#N/A</v>
      </c>
      <c r="V1022"/>
      <c r="W1022"/>
      <c r="X1022"/>
      <c r="Y1022"/>
      <c r="Z1022"/>
    </row>
    <row r="1023" spans="1:26">
      <c r="A1023">
        <v>10</v>
      </c>
      <c r="B1023" t="s">
        <v>1698</v>
      </c>
      <c r="C1023" t="s">
        <v>1242</v>
      </c>
      <c r="D1023">
        <v>91</v>
      </c>
      <c r="E1023">
        <v>54588.74</v>
      </c>
      <c r="F1023">
        <v>0</v>
      </c>
      <c r="G1023" s="2">
        <f t="shared" si="122"/>
        <v>54588.74</v>
      </c>
      <c r="H1023" s="3" t="str">
        <f t="shared" si="123"/>
        <v>10</v>
      </c>
      <c r="I1023" s="3" t="str">
        <f t="shared" si="124"/>
        <v>110</v>
      </c>
      <c r="J1023" s="3">
        <v>110</v>
      </c>
      <c r="K1023" s="3" t="str">
        <f>+VLOOKUP(J1023,'Dimension descriptions'!P:R,3,FALSE)</f>
        <v>Bridger Elementary</v>
      </c>
      <c r="L1023" s="3" t="str">
        <f t="shared" si="125"/>
        <v>1050</v>
      </c>
      <c r="M1023" s="10">
        <v>1050</v>
      </c>
      <c r="N1023" s="3" t="str">
        <f t="shared" si="120"/>
        <v>1000</v>
      </c>
      <c r="O1023" s="3" t="str">
        <f t="shared" si="121"/>
        <v>195</v>
      </c>
      <c r="P1023" s="3" t="str">
        <f t="shared" si="126"/>
        <v>1</v>
      </c>
      <c r="Q1023" s="11">
        <f>+VLOOKUP(M1023,'Dimension descriptions'!K:M,2,FALSE)</f>
        <v>50</v>
      </c>
      <c r="R1023" s="33">
        <v>50</v>
      </c>
      <c r="S1023" s="11" t="str">
        <f>+VLOOKUP(R1023,'Dimension descriptions'!K:M,3)</f>
        <v>CLASSROOM-GENERAL</v>
      </c>
      <c r="T1023" s="3" t="str">
        <f t="shared" si="127"/>
        <v>Y</v>
      </c>
      <c r="U1023" t="e">
        <f>+VLOOKUP(R1023,'FY21 P13 Allotment memo'!O:O,1,FALSE)</f>
        <v>#N/A</v>
      </c>
      <c r="V1023"/>
      <c r="W1023"/>
      <c r="X1023"/>
      <c r="Y1023"/>
      <c r="Z1023"/>
    </row>
    <row r="1024" spans="1:26">
      <c r="A1024">
        <v>10</v>
      </c>
      <c r="B1024" t="s">
        <v>1699</v>
      </c>
      <c r="C1024" t="s">
        <v>1244</v>
      </c>
      <c r="D1024">
        <v>91</v>
      </c>
      <c r="E1024">
        <v>227910.29</v>
      </c>
      <c r="F1024">
        <v>0</v>
      </c>
      <c r="G1024" s="2">
        <f t="shared" si="122"/>
        <v>227910.29</v>
      </c>
      <c r="H1024" s="3" t="str">
        <f t="shared" si="123"/>
        <v>10</v>
      </c>
      <c r="I1024" s="3" t="str">
        <f t="shared" si="124"/>
        <v>110</v>
      </c>
      <c r="J1024" s="3">
        <v>110</v>
      </c>
      <c r="K1024" s="3" t="str">
        <f>+VLOOKUP(J1024,'Dimension descriptions'!P:R,3,FALSE)</f>
        <v>Bridger Elementary</v>
      </c>
      <c r="L1024" s="3" t="str">
        <f t="shared" si="125"/>
        <v>1050</v>
      </c>
      <c r="M1024" s="10">
        <v>1050</v>
      </c>
      <c r="N1024" s="3" t="str">
        <f t="shared" si="120"/>
        <v>1000</v>
      </c>
      <c r="O1024" s="3" t="str">
        <f t="shared" si="121"/>
        <v>210</v>
      </c>
      <c r="P1024" s="3" t="str">
        <f t="shared" si="126"/>
        <v>2</v>
      </c>
      <c r="Q1024" s="11">
        <f>+VLOOKUP(M1024,'Dimension descriptions'!K:M,2,FALSE)</f>
        <v>50</v>
      </c>
      <c r="R1024" s="33">
        <v>50</v>
      </c>
      <c r="S1024" s="11" t="str">
        <f>+VLOOKUP(R1024,'Dimension descriptions'!K:M,3)</f>
        <v>CLASSROOM-GENERAL</v>
      </c>
      <c r="T1024" s="3" t="str">
        <f t="shared" si="127"/>
        <v>Y</v>
      </c>
      <c r="U1024" t="e">
        <f>+VLOOKUP(R1024,'FY21 P13 Allotment memo'!O:O,1,FALSE)</f>
        <v>#N/A</v>
      </c>
      <c r="V1024"/>
      <c r="W1024"/>
      <c r="X1024"/>
      <c r="Y1024"/>
      <c r="Z1024"/>
    </row>
    <row r="1025" spans="1:26">
      <c r="A1025">
        <v>10</v>
      </c>
      <c r="B1025" t="s">
        <v>1700</v>
      </c>
      <c r="C1025" t="s">
        <v>1246</v>
      </c>
      <c r="D1025">
        <v>91</v>
      </c>
      <c r="E1025">
        <v>74810.649999999994</v>
      </c>
      <c r="F1025">
        <v>0</v>
      </c>
      <c r="G1025" s="2">
        <f t="shared" si="122"/>
        <v>74810.649999999994</v>
      </c>
      <c r="H1025" s="3" t="str">
        <f t="shared" si="123"/>
        <v>10</v>
      </c>
      <c r="I1025" s="3" t="str">
        <f t="shared" si="124"/>
        <v>110</v>
      </c>
      <c r="J1025" s="3">
        <v>110</v>
      </c>
      <c r="K1025" s="3" t="str">
        <f>+VLOOKUP(J1025,'Dimension descriptions'!P:R,3,FALSE)</f>
        <v>Bridger Elementary</v>
      </c>
      <c r="L1025" s="3" t="str">
        <f t="shared" si="125"/>
        <v>1050</v>
      </c>
      <c r="M1025" s="10">
        <v>1050</v>
      </c>
      <c r="N1025" s="3" t="str">
        <f t="shared" si="120"/>
        <v>1000</v>
      </c>
      <c r="O1025" s="3" t="str">
        <f t="shared" si="121"/>
        <v>220</v>
      </c>
      <c r="P1025" s="3" t="str">
        <f t="shared" si="126"/>
        <v>2</v>
      </c>
      <c r="Q1025" s="11">
        <f>+VLOOKUP(M1025,'Dimension descriptions'!K:M,2,FALSE)</f>
        <v>50</v>
      </c>
      <c r="R1025" s="33">
        <v>50</v>
      </c>
      <c r="S1025" s="11" t="str">
        <f>+VLOOKUP(R1025,'Dimension descriptions'!K:M,3)</f>
        <v>CLASSROOM-GENERAL</v>
      </c>
      <c r="T1025" s="3" t="str">
        <f t="shared" si="127"/>
        <v>Y</v>
      </c>
      <c r="U1025" t="e">
        <f>+VLOOKUP(R1025,'FY21 P13 Allotment memo'!O:O,1,FALSE)</f>
        <v>#N/A</v>
      </c>
      <c r="V1025"/>
      <c r="W1025"/>
      <c r="X1025"/>
      <c r="Y1025"/>
      <c r="Z1025"/>
    </row>
    <row r="1026" spans="1:26">
      <c r="A1026">
        <v>10</v>
      </c>
      <c r="B1026" t="s">
        <v>1701</v>
      </c>
      <c r="C1026" t="s">
        <v>1248</v>
      </c>
      <c r="D1026">
        <v>91</v>
      </c>
      <c r="E1026">
        <v>177218.58</v>
      </c>
      <c r="F1026">
        <v>0</v>
      </c>
      <c r="G1026" s="2">
        <f t="shared" si="122"/>
        <v>177218.58</v>
      </c>
      <c r="H1026" s="3" t="str">
        <f t="shared" si="123"/>
        <v>10</v>
      </c>
      <c r="I1026" s="3" t="str">
        <f t="shared" si="124"/>
        <v>110</v>
      </c>
      <c r="J1026" s="3">
        <v>110</v>
      </c>
      <c r="K1026" s="3" t="str">
        <f>+VLOOKUP(J1026,'Dimension descriptions'!P:R,3,FALSE)</f>
        <v>Bridger Elementary</v>
      </c>
      <c r="L1026" s="3" t="str">
        <f t="shared" si="125"/>
        <v>1050</v>
      </c>
      <c r="M1026" s="10">
        <v>1050</v>
      </c>
      <c r="N1026" s="3" t="str">
        <f t="shared" si="120"/>
        <v>1000</v>
      </c>
      <c r="O1026" s="3" t="str">
        <f t="shared" si="121"/>
        <v>241</v>
      </c>
      <c r="P1026" s="3" t="str">
        <f t="shared" si="126"/>
        <v>2</v>
      </c>
      <c r="Q1026" s="11">
        <f>+VLOOKUP(M1026,'Dimension descriptions'!K:M,2,FALSE)</f>
        <v>50</v>
      </c>
      <c r="R1026" s="33">
        <v>50</v>
      </c>
      <c r="S1026" s="11" t="str">
        <f>+VLOOKUP(R1026,'Dimension descriptions'!K:M,3)</f>
        <v>CLASSROOM-GENERAL</v>
      </c>
      <c r="T1026" s="3" t="str">
        <f t="shared" si="127"/>
        <v>Y</v>
      </c>
      <c r="U1026" t="e">
        <f>+VLOOKUP(R1026,'FY21 P13 Allotment memo'!O:O,1,FALSE)</f>
        <v>#N/A</v>
      </c>
      <c r="V1026"/>
      <c r="W1026"/>
      <c r="X1026"/>
      <c r="Y1026"/>
      <c r="Z1026"/>
    </row>
    <row r="1027" spans="1:26">
      <c r="A1027">
        <v>10</v>
      </c>
      <c r="B1027" t="s">
        <v>1702</v>
      </c>
      <c r="C1027" t="s">
        <v>1703</v>
      </c>
      <c r="D1027">
        <v>91</v>
      </c>
      <c r="E1027">
        <v>4000</v>
      </c>
      <c r="F1027">
        <v>0</v>
      </c>
      <c r="G1027" s="2">
        <f t="shared" si="122"/>
        <v>4000</v>
      </c>
      <c r="H1027" s="3" t="str">
        <f t="shared" si="123"/>
        <v>10</v>
      </c>
      <c r="I1027" s="3" t="str">
        <f t="shared" si="124"/>
        <v>110</v>
      </c>
      <c r="J1027" s="3">
        <v>110</v>
      </c>
      <c r="K1027" s="3" t="str">
        <f>+VLOOKUP(J1027,'Dimension descriptions'!P:R,3,FALSE)</f>
        <v>Bridger Elementary</v>
      </c>
      <c r="L1027" s="3" t="str">
        <f t="shared" si="125"/>
        <v>1050</v>
      </c>
      <c r="M1027" s="10">
        <v>1050</v>
      </c>
      <c r="N1027" s="3" t="str">
        <f t="shared" si="120"/>
        <v>1000</v>
      </c>
      <c r="O1027" s="3" t="str">
        <f t="shared" si="121"/>
        <v>245</v>
      </c>
      <c r="P1027" s="3" t="str">
        <f t="shared" si="126"/>
        <v>2</v>
      </c>
      <c r="Q1027" s="11">
        <f>+VLOOKUP(M1027,'Dimension descriptions'!K:M,2,FALSE)</f>
        <v>50</v>
      </c>
      <c r="R1027" s="33">
        <v>50</v>
      </c>
      <c r="S1027" s="11" t="str">
        <f>+VLOOKUP(R1027,'Dimension descriptions'!K:M,3)</f>
        <v>CLASSROOM-GENERAL</v>
      </c>
      <c r="T1027" s="3" t="str">
        <f t="shared" si="127"/>
        <v>Y</v>
      </c>
      <c r="U1027" t="e">
        <f>+VLOOKUP(R1027,'FY21 P13 Allotment memo'!O:O,1,FALSE)</f>
        <v>#N/A</v>
      </c>
      <c r="V1027"/>
      <c r="W1027"/>
      <c r="X1027"/>
      <c r="Y1027"/>
      <c r="Z1027"/>
    </row>
    <row r="1028" spans="1:26">
      <c r="A1028">
        <v>10</v>
      </c>
      <c r="B1028" t="s">
        <v>1704</v>
      </c>
      <c r="C1028" t="s">
        <v>1252</v>
      </c>
      <c r="D1028">
        <v>91</v>
      </c>
      <c r="E1028">
        <v>0</v>
      </c>
      <c r="F1028">
        <v>0</v>
      </c>
      <c r="G1028" s="2">
        <f t="shared" si="122"/>
        <v>0</v>
      </c>
      <c r="H1028" s="3" t="str">
        <f t="shared" si="123"/>
        <v>10</v>
      </c>
      <c r="I1028" s="3" t="str">
        <f t="shared" si="124"/>
        <v>110</v>
      </c>
      <c r="J1028" s="3">
        <v>110</v>
      </c>
      <c r="K1028" s="3" t="str">
        <f>+VLOOKUP(J1028,'Dimension descriptions'!P:R,3,FALSE)</f>
        <v>Bridger Elementary</v>
      </c>
      <c r="L1028" s="3" t="str">
        <f t="shared" si="125"/>
        <v>1050</v>
      </c>
      <c r="M1028" s="10">
        <v>1050</v>
      </c>
      <c r="N1028" s="3" t="str">
        <f t="shared" si="120"/>
        <v>1000</v>
      </c>
      <c r="O1028" s="3" t="str">
        <f t="shared" si="121"/>
        <v>270</v>
      </c>
      <c r="P1028" s="3" t="str">
        <f t="shared" si="126"/>
        <v>2</v>
      </c>
      <c r="Q1028" s="11">
        <f>+VLOOKUP(M1028,'Dimension descriptions'!K:M,2,FALSE)</f>
        <v>50</v>
      </c>
      <c r="R1028" s="33">
        <v>50</v>
      </c>
      <c r="S1028" s="11" t="str">
        <f>+VLOOKUP(R1028,'Dimension descriptions'!K:M,3)</f>
        <v>CLASSROOM-GENERAL</v>
      </c>
      <c r="T1028" s="3" t="str">
        <f t="shared" si="127"/>
        <v>Y</v>
      </c>
      <c r="U1028" t="e">
        <f>+VLOOKUP(R1028,'FY21 P13 Allotment memo'!O:O,1,FALSE)</f>
        <v>#N/A</v>
      </c>
      <c r="V1028"/>
      <c r="W1028"/>
      <c r="X1028"/>
      <c r="Y1028"/>
      <c r="Z1028"/>
    </row>
    <row r="1029" spans="1:26">
      <c r="A1029">
        <v>10</v>
      </c>
      <c r="B1029" t="s">
        <v>1705</v>
      </c>
      <c r="C1029" t="s">
        <v>1254</v>
      </c>
      <c r="D1029">
        <v>91</v>
      </c>
      <c r="E1029">
        <v>0</v>
      </c>
      <c r="F1029">
        <v>0</v>
      </c>
      <c r="G1029" s="2">
        <f t="shared" si="122"/>
        <v>0</v>
      </c>
      <c r="H1029" s="3" t="str">
        <f t="shared" si="123"/>
        <v>10</v>
      </c>
      <c r="I1029" s="3" t="str">
        <f t="shared" si="124"/>
        <v>110</v>
      </c>
      <c r="J1029" s="3">
        <v>110</v>
      </c>
      <c r="K1029" s="3" t="str">
        <f>+VLOOKUP(J1029,'Dimension descriptions'!P:R,3,FALSE)</f>
        <v>Bridger Elementary</v>
      </c>
      <c r="L1029" s="3" t="str">
        <f t="shared" si="125"/>
        <v>1050</v>
      </c>
      <c r="M1029" s="10">
        <v>1050</v>
      </c>
      <c r="N1029" s="3" t="str">
        <f t="shared" si="120"/>
        <v>1000</v>
      </c>
      <c r="O1029" s="3" t="str">
        <f t="shared" si="121"/>
        <v>280</v>
      </c>
      <c r="P1029" s="3" t="str">
        <f t="shared" si="126"/>
        <v>2</v>
      </c>
      <c r="Q1029" s="11">
        <f>+VLOOKUP(M1029,'Dimension descriptions'!K:M,2,FALSE)</f>
        <v>50</v>
      </c>
      <c r="R1029" s="33">
        <v>50</v>
      </c>
      <c r="S1029" s="11" t="str">
        <f>+VLOOKUP(R1029,'Dimension descriptions'!K:M,3)</f>
        <v>CLASSROOM-GENERAL</v>
      </c>
      <c r="T1029" s="3" t="str">
        <f t="shared" si="127"/>
        <v>Y</v>
      </c>
      <c r="U1029" t="e">
        <f>+VLOOKUP(R1029,'FY21 P13 Allotment memo'!O:O,1,FALSE)</f>
        <v>#N/A</v>
      </c>
      <c r="V1029"/>
      <c r="W1029"/>
      <c r="X1029"/>
      <c r="Y1029"/>
      <c r="Z1029"/>
    </row>
    <row r="1030" spans="1:26">
      <c r="A1030">
        <v>10</v>
      </c>
      <c r="B1030" t="s">
        <v>1706</v>
      </c>
      <c r="C1030" t="s">
        <v>1256</v>
      </c>
      <c r="D1030">
        <v>91</v>
      </c>
      <c r="E1030">
        <v>0</v>
      </c>
      <c r="F1030">
        <v>0</v>
      </c>
      <c r="G1030" s="2">
        <f t="shared" si="122"/>
        <v>0</v>
      </c>
      <c r="H1030" s="3" t="str">
        <f t="shared" si="123"/>
        <v>10</v>
      </c>
      <c r="I1030" s="3" t="str">
        <f t="shared" si="124"/>
        <v>110</v>
      </c>
      <c r="J1030" s="3">
        <v>110</v>
      </c>
      <c r="K1030" s="3" t="str">
        <f>+VLOOKUP(J1030,'Dimension descriptions'!P:R,3,FALSE)</f>
        <v>Bridger Elementary</v>
      </c>
      <c r="L1030" s="3" t="str">
        <f t="shared" si="125"/>
        <v>1050</v>
      </c>
      <c r="M1030" s="10">
        <v>1050</v>
      </c>
      <c r="N1030" s="3" t="str">
        <f t="shared" ref="N1030:N1093" si="128">+MID(B1030,16,4)</f>
        <v>1000</v>
      </c>
      <c r="O1030" s="3" t="str">
        <f t="shared" ref="O1030:O1093" si="129">+RIGHT(B1030,3)</f>
        <v>290</v>
      </c>
      <c r="P1030" s="3" t="str">
        <f t="shared" si="126"/>
        <v>2</v>
      </c>
      <c r="Q1030" s="11">
        <f>+VLOOKUP(M1030,'Dimension descriptions'!K:M,2,FALSE)</f>
        <v>50</v>
      </c>
      <c r="R1030" s="33">
        <v>50</v>
      </c>
      <c r="S1030" s="11" t="str">
        <f>+VLOOKUP(R1030,'Dimension descriptions'!K:M,3)</f>
        <v>CLASSROOM-GENERAL</v>
      </c>
      <c r="T1030" s="3" t="str">
        <f t="shared" si="127"/>
        <v>Y</v>
      </c>
      <c r="U1030" t="e">
        <f>+VLOOKUP(R1030,'FY21 P13 Allotment memo'!O:O,1,FALSE)</f>
        <v>#N/A</v>
      </c>
      <c r="V1030"/>
      <c r="W1030"/>
      <c r="X1030"/>
      <c r="Y1030"/>
      <c r="Z1030"/>
    </row>
    <row r="1031" spans="1:26">
      <c r="A1031">
        <v>10</v>
      </c>
      <c r="B1031" t="s">
        <v>1707</v>
      </c>
      <c r="C1031" t="s">
        <v>1258</v>
      </c>
      <c r="D1031">
        <v>91</v>
      </c>
      <c r="E1031">
        <v>0</v>
      </c>
      <c r="F1031">
        <v>0</v>
      </c>
      <c r="G1031" s="2">
        <f t="shared" ref="G1031:G1094" si="130">+E1031-F1031</f>
        <v>0</v>
      </c>
      <c r="H1031" s="3" t="str">
        <f t="shared" ref="H1031:H1094" si="131">+LEFT(B1031,2)</f>
        <v>10</v>
      </c>
      <c r="I1031" s="3" t="str">
        <f t="shared" ref="I1031:I1094" si="132">+MID(B1031,4,3)</f>
        <v>110</v>
      </c>
      <c r="J1031" s="3">
        <v>110</v>
      </c>
      <c r="K1031" s="3" t="str">
        <f>+VLOOKUP(J1031,'Dimension descriptions'!P:R,3,FALSE)</f>
        <v>Bridger Elementary</v>
      </c>
      <c r="L1031" s="3" t="str">
        <f t="shared" ref="L1031:L1094" si="133">+MID(B1031,11,4)</f>
        <v>1050</v>
      </c>
      <c r="M1031" s="10">
        <v>1050</v>
      </c>
      <c r="N1031" s="3" t="str">
        <f t="shared" si="128"/>
        <v>1000</v>
      </c>
      <c r="O1031" s="3" t="str">
        <f t="shared" si="129"/>
        <v>300</v>
      </c>
      <c r="P1031" s="3" t="str">
        <f t="shared" ref="P1031:P1094" si="134">+LEFT(O1031,1)</f>
        <v>3</v>
      </c>
      <c r="Q1031" s="11">
        <f>+VLOOKUP(M1031,'Dimension descriptions'!K:M,2,FALSE)</f>
        <v>50</v>
      </c>
      <c r="R1031" s="33">
        <v>50</v>
      </c>
      <c r="S1031" s="11" t="str">
        <f>+VLOOKUP(R1031,'Dimension descriptions'!K:M,3)</f>
        <v>CLASSROOM-GENERAL</v>
      </c>
      <c r="T1031" s="3" t="str">
        <f t="shared" ref="T1031:T1094" si="135">+IF(Q1031=M1031,"N","Y")</f>
        <v>Y</v>
      </c>
      <c r="U1031" t="e">
        <f>+VLOOKUP(R1031,'FY21 P13 Allotment memo'!O:O,1,FALSE)</f>
        <v>#N/A</v>
      </c>
      <c r="V1031"/>
      <c r="W1031"/>
      <c r="X1031"/>
      <c r="Y1031"/>
      <c r="Z1031"/>
    </row>
    <row r="1032" spans="1:26">
      <c r="A1032">
        <v>10</v>
      </c>
      <c r="B1032" t="s">
        <v>1708</v>
      </c>
      <c r="C1032" t="s">
        <v>1260</v>
      </c>
      <c r="D1032">
        <v>91</v>
      </c>
      <c r="E1032">
        <v>22505.78</v>
      </c>
      <c r="F1032">
        <v>0</v>
      </c>
      <c r="G1032" s="2">
        <f t="shared" si="130"/>
        <v>22505.78</v>
      </c>
      <c r="H1032" s="3" t="str">
        <f t="shared" si="131"/>
        <v>10</v>
      </c>
      <c r="I1032" s="3" t="str">
        <f t="shared" si="132"/>
        <v>110</v>
      </c>
      <c r="J1032" s="3">
        <v>110</v>
      </c>
      <c r="K1032" s="3" t="str">
        <f>+VLOOKUP(J1032,'Dimension descriptions'!P:R,3,FALSE)</f>
        <v>Bridger Elementary</v>
      </c>
      <c r="L1032" s="3" t="str">
        <f t="shared" si="133"/>
        <v>1050</v>
      </c>
      <c r="M1032" s="10">
        <v>1050</v>
      </c>
      <c r="N1032" s="3" t="str">
        <f t="shared" si="128"/>
        <v>1000</v>
      </c>
      <c r="O1032" s="3" t="str">
        <f t="shared" si="129"/>
        <v>341</v>
      </c>
      <c r="P1032" s="3" t="str">
        <f t="shared" si="134"/>
        <v>3</v>
      </c>
      <c r="Q1032" s="11">
        <f>+VLOOKUP(M1032,'Dimension descriptions'!K:M,2,FALSE)</f>
        <v>50</v>
      </c>
      <c r="R1032" s="33">
        <v>50</v>
      </c>
      <c r="S1032" s="11" t="str">
        <f>+VLOOKUP(R1032,'Dimension descriptions'!K:M,3)</f>
        <v>CLASSROOM-GENERAL</v>
      </c>
      <c r="T1032" s="3" t="str">
        <f t="shared" si="135"/>
        <v>Y</v>
      </c>
      <c r="U1032" t="e">
        <f>+VLOOKUP(R1032,'FY21 P13 Allotment memo'!O:O,1,FALSE)</f>
        <v>#N/A</v>
      </c>
      <c r="V1032"/>
      <c r="W1032"/>
      <c r="X1032"/>
      <c r="Y1032"/>
      <c r="Z1032"/>
    </row>
    <row r="1033" spans="1:26">
      <c r="A1033">
        <v>10</v>
      </c>
      <c r="B1033" t="s">
        <v>1709</v>
      </c>
      <c r="C1033" t="s">
        <v>1262</v>
      </c>
      <c r="D1033">
        <v>91</v>
      </c>
      <c r="E1033">
        <v>0</v>
      </c>
      <c r="F1033">
        <v>0</v>
      </c>
      <c r="G1033" s="2">
        <f t="shared" si="130"/>
        <v>0</v>
      </c>
      <c r="H1033" s="3" t="str">
        <f t="shared" si="131"/>
        <v>10</v>
      </c>
      <c r="I1033" s="3" t="str">
        <f t="shared" si="132"/>
        <v>110</v>
      </c>
      <c r="J1033" s="3">
        <v>110</v>
      </c>
      <c r="K1033" s="3" t="str">
        <f>+VLOOKUP(J1033,'Dimension descriptions'!P:R,3,FALSE)</f>
        <v>Bridger Elementary</v>
      </c>
      <c r="L1033" s="3" t="str">
        <f t="shared" si="133"/>
        <v>1050</v>
      </c>
      <c r="M1033" s="10">
        <v>1050</v>
      </c>
      <c r="N1033" s="3" t="str">
        <f t="shared" si="128"/>
        <v>1000</v>
      </c>
      <c r="O1033" s="3" t="str">
        <f t="shared" si="129"/>
        <v>430</v>
      </c>
      <c r="P1033" s="3" t="str">
        <f t="shared" si="134"/>
        <v>4</v>
      </c>
      <c r="Q1033" s="11">
        <f>+VLOOKUP(M1033,'Dimension descriptions'!K:M,2,FALSE)</f>
        <v>50</v>
      </c>
      <c r="R1033" s="33">
        <v>50</v>
      </c>
      <c r="S1033" s="11" t="str">
        <f>+VLOOKUP(R1033,'Dimension descriptions'!K:M,3)</f>
        <v>CLASSROOM-GENERAL</v>
      </c>
      <c r="T1033" s="3" t="str">
        <f t="shared" si="135"/>
        <v>Y</v>
      </c>
      <c r="U1033" t="e">
        <f>+VLOOKUP(R1033,'FY21 P13 Allotment memo'!O:O,1,FALSE)</f>
        <v>#N/A</v>
      </c>
      <c r="V1033"/>
      <c r="W1033"/>
      <c r="X1033"/>
      <c r="Y1033"/>
      <c r="Z1033"/>
    </row>
    <row r="1034" spans="1:26">
      <c r="A1034">
        <v>10</v>
      </c>
      <c r="B1034" t="s">
        <v>1710</v>
      </c>
      <c r="C1034" t="s">
        <v>1264</v>
      </c>
      <c r="D1034">
        <v>91</v>
      </c>
      <c r="E1034">
        <v>0</v>
      </c>
      <c r="F1034">
        <v>0</v>
      </c>
      <c r="G1034" s="2">
        <f t="shared" si="130"/>
        <v>0</v>
      </c>
      <c r="H1034" s="3" t="str">
        <f t="shared" si="131"/>
        <v>10</v>
      </c>
      <c r="I1034" s="3" t="str">
        <f t="shared" si="132"/>
        <v>110</v>
      </c>
      <c r="J1034" s="3">
        <v>110</v>
      </c>
      <c r="K1034" s="3" t="str">
        <f>+VLOOKUP(J1034,'Dimension descriptions'!P:R,3,FALSE)</f>
        <v>Bridger Elementary</v>
      </c>
      <c r="L1034" s="3" t="str">
        <f t="shared" si="133"/>
        <v>1050</v>
      </c>
      <c r="M1034" s="10">
        <v>1050</v>
      </c>
      <c r="N1034" s="3" t="str">
        <f t="shared" si="128"/>
        <v>1000</v>
      </c>
      <c r="O1034" s="3" t="str">
        <f t="shared" si="129"/>
        <v>580</v>
      </c>
      <c r="P1034" s="3" t="str">
        <f t="shared" si="134"/>
        <v>5</v>
      </c>
      <c r="Q1034" s="11">
        <f>+VLOOKUP(M1034,'Dimension descriptions'!K:M,2,FALSE)</f>
        <v>50</v>
      </c>
      <c r="R1034" s="33">
        <v>50</v>
      </c>
      <c r="S1034" s="11" t="str">
        <f>+VLOOKUP(R1034,'Dimension descriptions'!K:M,3)</f>
        <v>CLASSROOM-GENERAL</v>
      </c>
      <c r="T1034" s="3" t="str">
        <f t="shared" si="135"/>
        <v>Y</v>
      </c>
      <c r="U1034" t="e">
        <f>+VLOOKUP(R1034,'FY21 P13 Allotment memo'!O:O,1,FALSE)</f>
        <v>#N/A</v>
      </c>
      <c r="V1034"/>
      <c r="W1034"/>
      <c r="X1034"/>
      <c r="Y1034"/>
      <c r="Z1034"/>
    </row>
    <row r="1035" spans="1:26">
      <c r="A1035">
        <v>10</v>
      </c>
      <c r="B1035" t="s">
        <v>1711</v>
      </c>
      <c r="C1035" t="s">
        <v>1266</v>
      </c>
      <c r="D1035">
        <v>91</v>
      </c>
      <c r="E1035">
        <v>0</v>
      </c>
      <c r="F1035">
        <v>0</v>
      </c>
      <c r="G1035" s="2">
        <f t="shared" si="130"/>
        <v>0</v>
      </c>
      <c r="H1035" s="3" t="str">
        <f t="shared" si="131"/>
        <v>10</v>
      </c>
      <c r="I1035" s="3" t="str">
        <f t="shared" si="132"/>
        <v>110</v>
      </c>
      <c r="J1035" s="3">
        <v>110</v>
      </c>
      <c r="K1035" s="3" t="str">
        <f>+VLOOKUP(J1035,'Dimension descriptions'!P:R,3,FALSE)</f>
        <v>Bridger Elementary</v>
      </c>
      <c r="L1035" s="3" t="str">
        <f t="shared" si="133"/>
        <v>1050</v>
      </c>
      <c r="M1035" s="10">
        <v>1050</v>
      </c>
      <c r="N1035" s="3" t="str">
        <f t="shared" si="128"/>
        <v>1000</v>
      </c>
      <c r="O1035" s="3" t="str">
        <f t="shared" si="129"/>
        <v>594</v>
      </c>
      <c r="P1035" s="3" t="str">
        <f t="shared" si="134"/>
        <v>5</v>
      </c>
      <c r="Q1035" s="11">
        <f>+VLOOKUP(M1035,'Dimension descriptions'!K:M,2,FALSE)</f>
        <v>50</v>
      </c>
      <c r="R1035" s="33">
        <v>50</v>
      </c>
      <c r="S1035" s="11" t="str">
        <f>+VLOOKUP(R1035,'Dimension descriptions'!K:M,3)</f>
        <v>CLASSROOM-GENERAL</v>
      </c>
      <c r="T1035" s="3" t="str">
        <f t="shared" si="135"/>
        <v>Y</v>
      </c>
      <c r="U1035" t="e">
        <f>+VLOOKUP(R1035,'FY21 P13 Allotment memo'!O:O,1,FALSE)</f>
        <v>#N/A</v>
      </c>
      <c r="V1035"/>
      <c r="W1035"/>
      <c r="X1035"/>
      <c r="Y1035"/>
      <c r="Z1035"/>
    </row>
    <row r="1036" spans="1:26">
      <c r="A1036">
        <v>10</v>
      </c>
      <c r="B1036" t="s">
        <v>1712</v>
      </c>
      <c r="C1036" t="s">
        <v>1268</v>
      </c>
      <c r="D1036">
        <v>91</v>
      </c>
      <c r="E1036">
        <v>23229.97</v>
      </c>
      <c r="F1036">
        <v>0</v>
      </c>
      <c r="G1036" s="2">
        <f t="shared" si="130"/>
        <v>23229.97</v>
      </c>
      <c r="H1036" s="3" t="str">
        <f t="shared" si="131"/>
        <v>10</v>
      </c>
      <c r="I1036" s="3" t="str">
        <f t="shared" si="132"/>
        <v>110</v>
      </c>
      <c r="J1036" s="3">
        <v>110</v>
      </c>
      <c r="K1036" s="3" t="str">
        <f>+VLOOKUP(J1036,'Dimension descriptions'!P:R,3,FALSE)</f>
        <v>Bridger Elementary</v>
      </c>
      <c r="L1036" s="3" t="str">
        <f t="shared" si="133"/>
        <v>1050</v>
      </c>
      <c r="M1036" s="10">
        <v>1050</v>
      </c>
      <c r="N1036" s="3" t="str">
        <f t="shared" si="128"/>
        <v>1000</v>
      </c>
      <c r="O1036" s="3" t="str">
        <f t="shared" si="129"/>
        <v>610</v>
      </c>
      <c r="P1036" s="3" t="str">
        <f t="shared" si="134"/>
        <v>6</v>
      </c>
      <c r="Q1036" s="11">
        <f>+VLOOKUP(M1036,'Dimension descriptions'!K:M,2,FALSE)</f>
        <v>50</v>
      </c>
      <c r="R1036" s="33">
        <v>50</v>
      </c>
      <c r="S1036" s="11" t="str">
        <f>+VLOOKUP(R1036,'Dimension descriptions'!K:M,3)</f>
        <v>CLASSROOM-GENERAL</v>
      </c>
      <c r="T1036" s="3" t="str">
        <f t="shared" si="135"/>
        <v>Y</v>
      </c>
      <c r="U1036" t="e">
        <f>+VLOOKUP(R1036,'FY21 P13 Allotment memo'!O:O,1,FALSE)</f>
        <v>#N/A</v>
      </c>
      <c r="V1036"/>
      <c r="W1036"/>
      <c r="X1036"/>
      <c r="Y1036"/>
      <c r="Z1036"/>
    </row>
    <row r="1037" spans="1:26">
      <c r="A1037">
        <v>10</v>
      </c>
      <c r="B1037" t="s">
        <v>1713</v>
      </c>
      <c r="C1037" t="s">
        <v>1270</v>
      </c>
      <c r="D1037">
        <v>91</v>
      </c>
      <c r="E1037">
        <v>0</v>
      </c>
      <c r="F1037">
        <v>0</v>
      </c>
      <c r="G1037" s="2">
        <f t="shared" si="130"/>
        <v>0</v>
      </c>
      <c r="H1037" s="3" t="str">
        <f t="shared" si="131"/>
        <v>10</v>
      </c>
      <c r="I1037" s="3" t="str">
        <f t="shared" si="132"/>
        <v>110</v>
      </c>
      <c r="J1037" s="3">
        <v>110</v>
      </c>
      <c r="K1037" s="3" t="str">
        <f>+VLOOKUP(J1037,'Dimension descriptions'!P:R,3,FALSE)</f>
        <v>Bridger Elementary</v>
      </c>
      <c r="L1037" s="3" t="str">
        <f t="shared" si="133"/>
        <v>1050</v>
      </c>
      <c r="M1037" s="10">
        <v>1050</v>
      </c>
      <c r="N1037" s="3" t="str">
        <f t="shared" si="128"/>
        <v>1000</v>
      </c>
      <c r="O1037" s="3" t="str">
        <f t="shared" si="129"/>
        <v>641</v>
      </c>
      <c r="P1037" s="3" t="str">
        <f t="shared" si="134"/>
        <v>6</v>
      </c>
      <c r="Q1037" s="11">
        <f>+VLOOKUP(M1037,'Dimension descriptions'!K:M,2,FALSE)</f>
        <v>50</v>
      </c>
      <c r="R1037" s="33">
        <v>50</v>
      </c>
      <c r="S1037" s="11" t="str">
        <f>+VLOOKUP(R1037,'Dimension descriptions'!K:M,3)</f>
        <v>CLASSROOM-GENERAL</v>
      </c>
      <c r="T1037" s="3" t="str">
        <f t="shared" si="135"/>
        <v>Y</v>
      </c>
      <c r="U1037" t="e">
        <f>+VLOOKUP(R1037,'FY21 P13 Allotment memo'!O:O,1,FALSE)</f>
        <v>#N/A</v>
      </c>
      <c r="V1037"/>
      <c r="W1037"/>
      <c r="X1037"/>
      <c r="Y1037"/>
      <c r="Z1037"/>
    </row>
    <row r="1038" spans="1:26">
      <c r="A1038">
        <v>10</v>
      </c>
      <c r="B1038" t="s">
        <v>1714</v>
      </c>
      <c r="C1038" t="s">
        <v>1272</v>
      </c>
      <c r="D1038">
        <v>91</v>
      </c>
      <c r="E1038">
        <v>0</v>
      </c>
      <c r="F1038">
        <v>0</v>
      </c>
      <c r="G1038" s="2">
        <f t="shared" si="130"/>
        <v>0</v>
      </c>
      <c r="H1038" s="3" t="str">
        <f t="shared" si="131"/>
        <v>10</v>
      </c>
      <c r="I1038" s="3" t="str">
        <f t="shared" si="132"/>
        <v>110</v>
      </c>
      <c r="J1038" s="3">
        <v>110</v>
      </c>
      <c r="K1038" s="3" t="str">
        <f>+VLOOKUP(J1038,'Dimension descriptions'!P:R,3,FALSE)</f>
        <v>Bridger Elementary</v>
      </c>
      <c r="L1038" s="3" t="str">
        <f t="shared" si="133"/>
        <v>1050</v>
      </c>
      <c r="M1038" s="10">
        <v>1050</v>
      </c>
      <c r="N1038" s="3" t="str">
        <f t="shared" si="128"/>
        <v>1000</v>
      </c>
      <c r="O1038" s="3" t="str">
        <f t="shared" si="129"/>
        <v>670</v>
      </c>
      <c r="P1038" s="3" t="str">
        <f t="shared" si="134"/>
        <v>6</v>
      </c>
      <c r="Q1038" s="11">
        <f>+VLOOKUP(M1038,'Dimension descriptions'!K:M,2,FALSE)</f>
        <v>50</v>
      </c>
      <c r="R1038" s="33">
        <v>50</v>
      </c>
      <c r="S1038" s="11" t="str">
        <f>+VLOOKUP(R1038,'Dimension descriptions'!K:M,3)</f>
        <v>CLASSROOM-GENERAL</v>
      </c>
      <c r="T1038" s="3" t="str">
        <f t="shared" si="135"/>
        <v>Y</v>
      </c>
      <c r="U1038" t="e">
        <f>+VLOOKUP(R1038,'FY21 P13 Allotment memo'!O:O,1,FALSE)</f>
        <v>#N/A</v>
      </c>
      <c r="V1038"/>
      <c r="W1038"/>
      <c r="X1038"/>
      <c r="Y1038"/>
      <c r="Z1038"/>
    </row>
    <row r="1039" spans="1:26">
      <c r="A1039">
        <v>10</v>
      </c>
      <c r="B1039" t="s">
        <v>1715</v>
      </c>
      <c r="C1039" t="s">
        <v>1274</v>
      </c>
      <c r="D1039">
        <v>91</v>
      </c>
      <c r="E1039">
        <v>0</v>
      </c>
      <c r="F1039">
        <v>0</v>
      </c>
      <c r="G1039" s="2">
        <f t="shared" si="130"/>
        <v>0</v>
      </c>
      <c r="H1039" s="3" t="str">
        <f t="shared" si="131"/>
        <v>10</v>
      </c>
      <c r="I1039" s="3" t="str">
        <f t="shared" si="132"/>
        <v>110</v>
      </c>
      <c r="J1039" s="3">
        <v>110</v>
      </c>
      <c r="K1039" s="3" t="str">
        <f>+VLOOKUP(J1039,'Dimension descriptions'!P:R,3,FALSE)</f>
        <v>Bridger Elementary</v>
      </c>
      <c r="L1039" s="3" t="str">
        <f t="shared" si="133"/>
        <v>1050</v>
      </c>
      <c r="M1039" s="10">
        <v>1050</v>
      </c>
      <c r="N1039" s="3" t="str">
        <f t="shared" si="128"/>
        <v>1000</v>
      </c>
      <c r="O1039" s="3" t="str">
        <f t="shared" si="129"/>
        <v>730</v>
      </c>
      <c r="P1039" s="3" t="str">
        <f t="shared" si="134"/>
        <v>7</v>
      </c>
      <c r="Q1039" s="11">
        <f>+VLOOKUP(M1039,'Dimension descriptions'!K:M,2,FALSE)</f>
        <v>50</v>
      </c>
      <c r="R1039" s="33">
        <v>50</v>
      </c>
      <c r="S1039" s="11" t="str">
        <f>+VLOOKUP(R1039,'Dimension descriptions'!K:M,3)</f>
        <v>CLASSROOM-GENERAL</v>
      </c>
      <c r="T1039" s="3" t="str">
        <f t="shared" si="135"/>
        <v>Y</v>
      </c>
      <c r="U1039" t="e">
        <f>+VLOOKUP(R1039,'FY21 P13 Allotment memo'!O:O,1,FALSE)</f>
        <v>#N/A</v>
      </c>
      <c r="V1039"/>
      <c r="W1039"/>
      <c r="X1039"/>
      <c r="Y1039"/>
      <c r="Z1039"/>
    </row>
    <row r="1040" spans="1:26">
      <c r="A1040">
        <v>10</v>
      </c>
      <c r="B1040" t="s">
        <v>1716</v>
      </c>
      <c r="C1040" t="s">
        <v>1276</v>
      </c>
      <c r="D1040">
        <v>91</v>
      </c>
      <c r="E1040">
        <v>0</v>
      </c>
      <c r="F1040">
        <v>0</v>
      </c>
      <c r="G1040" s="2">
        <f t="shared" si="130"/>
        <v>0</v>
      </c>
      <c r="H1040" s="3" t="str">
        <f t="shared" si="131"/>
        <v>10</v>
      </c>
      <c r="I1040" s="3" t="str">
        <f t="shared" si="132"/>
        <v>110</v>
      </c>
      <c r="J1040" s="3">
        <v>110</v>
      </c>
      <c r="K1040" s="3" t="str">
        <f>+VLOOKUP(J1040,'Dimension descriptions'!P:R,3,FALSE)</f>
        <v>Bridger Elementary</v>
      </c>
      <c r="L1040" s="3" t="str">
        <f t="shared" si="133"/>
        <v>1050</v>
      </c>
      <c r="M1040" s="10">
        <v>1050</v>
      </c>
      <c r="N1040" s="3" t="str">
        <f t="shared" si="128"/>
        <v>1000</v>
      </c>
      <c r="O1040" s="3" t="str">
        <f t="shared" si="129"/>
        <v>810</v>
      </c>
      <c r="P1040" s="3" t="str">
        <f t="shared" si="134"/>
        <v>8</v>
      </c>
      <c r="Q1040" s="11">
        <f>+VLOOKUP(M1040,'Dimension descriptions'!K:M,2,FALSE)</f>
        <v>50</v>
      </c>
      <c r="R1040" s="33">
        <v>50</v>
      </c>
      <c r="S1040" s="11" t="str">
        <f>+VLOOKUP(R1040,'Dimension descriptions'!K:M,3)</f>
        <v>CLASSROOM-GENERAL</v>
      </c>
      <c r="T1040" s="3" t="str">
        <f t="shared" si="135"/>
        <v>Y</v>
      </c>
      <c r="U1040" t="e">
        <f>+VLOOKUP(R1040,'FY21 P13 Allotment memo'!O:O,1,FALSE)</f>
        <v>#N/A</v>
      </c>
      <c r="V1040"/>
      <c r="W1040"/>
      <c r="X1040"/>
      <c r="Y1040"/>
      <c r="Z1040"/>
    </row>
    <row r="1041" spans="1:26">
      <c r="A1041">
        <v>10</v>
      </c>
      <c r="B1041" t="s">
        <v>1717</v>
      </c>
      <c r="C1041" t="s">
        <v>1252</v>
      </c>
      <c r="D1041">
        <v>91</v>
      </c>
      <c r="E1041">
        <v>0</v>
      </c>
      <c r="F1041">
        <v>0</v>
      </c>
      <c r="G1041" s="2">
        <f t="shared" si="130"/>
        <v>0</v>
      </c>
      <c r="H1041" s="3" t="str">
        <f t="shared" si="131"/>
        <v>10</v>
      </c>
      <c r="I1041" s="3" t="str">
        <f t="shared" si="132"/>
        <v>110</v>
      </c>
      <c r="J1041" s="3">
        <v>110</v>
      </c>
      <c r="K1041" s="3" t="str">
        <f>+VLOOKUP(J1041,'Dimension descriptions'!P:R,3,FALSE)</f>
        <v>Bridger Elementary</v>
      </c>
      <c r="L1041" s="3" t="str">
        <f t="shared" si="133"/>
        <v>1050</v>
      </c>
      <c r="M1041" s="10">
        <v>1050</v>
      </c>
      <c r="N1041" s="3" t="str">
        <f t="shared" si="128"/>
        <v>2100</v>
      </c>
      <c r="O1041" s="3" t="str">
        <f t="shared" si="129"/>
        <v>270</v>
      </c>
      <c r="P1041" s="3" t="str">
        <f t="shared" si="134"/>
        <v>2</v>
      </c>
      <c r="Q1041" s="11">
        <f>+VLOOKUP(M1041,'Dimension descriptions'!K:M,2,FALSE)</f>
        <v>50</v>
      </c>
      <c r="R1041" s="33">
        <v>50</v>
      </c>
      <c r="S1041" s="11" t="str">
        <f>+VLOOKUP(R1041,'Dimension descriptions'!K:M,3)</f>
        <v>CLASSROOM-GENERAL</v>
      </c>
      <c r="T1041" s="3" t="str">
        <f t="shared" si="135"/>
        <v>Y</v>
      </c>
      <c r="U1041" t="e">
        <f>+VLOOKUP(R1041,'FY21 P13 Allotment memo'!O:O,1,FALSE)</f>
        <v>#N/A</v>
      </c>
      <c r="V1041"/>
      <c r="W1041"/>
      <c r="X1041"/>
      <c r="Y1041"/>
      <c r="Z1041"/>
    </row>
    <row r="1042" spans="1:26">
      <c r="A1042">
        <v>10</v>
      </c>
      <c r="B1042" t="s">
        <v>1718</v>
      </c>
      <c r="C1042" t="s">
        <v>1276</v>
      </c>
      <c r="D1042">
        <v>91</v>
      </c>
      <c r="E1042">
        <v>0</v>
      </c>
      <c r="F1042">
        <v>0</v>
      </c>
      <c r="G1042" s="2">
        <f t="shared" si="130"/>
        <v>0</v>
      </c>
      <c r="H1042" s="3" t="str">
        <f t="shared" si="131"/>
        <v>10</v>
      </c>
      <c r="I1042" s="3" t="str">
        <f t="shared" si="132"/>
        <v>110</v>
      </c>
      <c r="J1042" s="3">
        <v>110</v>
      </c>
      <c r="K1042" s="3" t="str">
        <f>+VLOOKUP(J1042,'Dimension descriptions'!P:R,3,FALSE)</f>
        <v>Bridger Elementary</v>
      </c>
      <c r="L1042" s="3" t="str">
        <f t="shared" si="133"/>
        <v>1050</v>
      </c>
      <c r="M1042" s="10">
        <v>1050</v>
      </c>
      <c r="N1042" s="3" t="str">
        <f t="shared" si="128"/>
        <v>2120</v>
      </c>
      <c r="O1042" s="3" t="str">
        <f t="shared" si="129"/>
        <v>810</v>
      </c>
      <c r="P1042" s="3" t="str">
        <f t="shared" si="134"/>
        <v>8</v>
      </c>
      <c r="Q1042" s="11">
        <f>+VLOOKUP(M1042,'Dimension descriptions'!K:M,2,FALSE)</f>
        <v>50</v>
      </c>
      <c r="R1042" s="33">
        <v>50</v>
      </c>
      <c r="S1042" s="11" t="str">
        <f>+VLOOKUP(R1042,'Dimension descriptions'!K:M,3)</f>
        <v>CLASSROOM-GENERAL</v>
      </c>
      <c r="T1042" s="3" t="str">
        <f t="shared" si="135"/>
        <v>Y</v>
      </c>
      <c r="U1042" t="e">
        <f>+VLOOKUP(R1042,'FY21 P13 Allotment memo'!O:O,1,FALSE)</f>
        <v>#N/A</v>
      </c>
      <c r="V1042"/>
      <c r="W1042"/>
      <c r="X1042"/>
      <c r="Y1042"/>
      <c r="Z1042"/>
    </row>
    <row r="1043" spans="1:26">
      <c r="A1043">
        <v>10</v>
      </c>
      <c r="B1043" t="s">
        <v>1719</v>
      </c>
      <c r="C1043" t="s">
        <v>1252</v>
      </c>
      <c r="D1043">
        <v>91</v>
      </c>
      <c r="E1043">
        <v>0</v>
      </c>
      <c r="F1043">
        <v>0</v>
      </c>
      <c r="G1043" s="2">
        <f t="shared" si="130"/>
        <v>0</v>
      </c>
      <c r="H1043" s="3" t="str">
        <f t="shared" si="131"/>
        <v>10</v>
      </c>
      <c r="I1043" s="3" t="str">
        <f t="shared" si="132"/>
        <v>110</v>
      </c>
      <c r="J1043" s="3">
        <v>110</v>
      </c>
      <c r="K1043" s="3" t="str">
        <f>+VLOOKUP(J1043,'Dimension descriptions'!P:R,3,FALSE)</f>
        <v>Bridger Elementary</v>
      </c>
      <c r="L1043" s="3" t="str">
        <f t="shared" si="133"/>
        <v>1050</v>
      </c>
      <c r="M1043" s="10">
        <v>1050</v>
      </c>
      <c r="N1043" s="3" t="str">
        <f t="shared" si="128"/>
        <v>2200</v>
      </c>
      <c r="O1043" s="3" t="str">
        <f t="shared" si="129"/>
        <v>270</v>
      </c>
      <c r="P1043" s="3" t="str">
        <f t="shared" si="134"/>
        <v>2</v>
      </c>
      <c r="Q1043" s="11">
        <f>+VLOOKUP(M1043,'Dimension descriptions'!K:M,2,FALSE)</f>
        <v>50</v>
      </c>
      <c r="R1043" s="33">
        <v>50</v>
      </c>
      <c r="S1043" s="11" t="str">
        <f>+VLOOKUP(R1043,'Dimension descriptions'!K:M,3)</f>
        <v>CLASSROOM-GENERAL</v>
      </c>
      <c r="T1043" s="3" t="str">
        <f t="shared" si="135"/>
        <v>Y</v>
      </c>
      <c r="U1043" t="e">
        <f>+VLOOKUP(R1043,'FY21 P13 Allotment memo'!O:O,1,FALSE)</f>
        <v>#N/A</v>
      </c>
      <c r="V1043"/>
      <c r="W1043"/>
      <c r="X1043"/>
      <c r="Y1043"/>
      <c r="Z1043"/>
    </row>
    <row r="1044" spans="1:26">
      <c r="A1044">
        <v>10</v>
      </c>
      <c r="B1044" t="s">
        <v>1720</v>
      </c>
      <c r="C1044" t="s">
        <v>1285</v>
      </c>
      <c r="D1044">
        <v>91</v>
      </c>
      <c r="E1044">
        <v>8390.2199999999993</v>
      </c>
      <c r="F1044">
        <v>0</v>
      </c>
      <c r="G1044" s="2">
        <f t="shared" si="130"/>
        <v>8390.2199999999993</v>
      </c>
      <c r="H1044" s="3" t="str">
        <f t="shared" si="131"/>
        <v>10</v>
      </c>
      <c r="I1044" s="3" t="str">
        <f t="shared" si="132"/>
        <v>110</v>
      </c>
      <c r="J1044" s="3">
        <v>110</v>
      </c>
      <c r="K1044" s="3" t="str">
        <f>+VLOOKUP(J1044,'Dimension descriptions'!P:R,3,FALSE)</f>
        <v>Bridger Elementary</v>
      </c>
      <c r="L1044" s="3" t="str">
        <f t="shared" si="133"/>
        <v>1050</v>
      </c>
      <c r="M1044" s="10">
        <v>1050</v>
      </c>
      <c r="N1044" s="3" t="str">
        <f t="shared" si="128"/>
        <v>2220</v>
      </c>
      <c r="O1044" s="3" t="str">
        <f t="shared" si="129"/>
        <v>162</v>
      </c>
      <c r="P1044" s="3" t="str">
        <f t="shared" si="134"/>
        <v>1</v>
      </c>
      <c r="Q1044" s="11">
        <f>+VLOOKUP(M1044,'Dimension descriptions'!K:M,2,FALSE)</f>
        <v>50</v>
      </c>
      <c r="R1044" s="33">
        <v>50</v>
      </c>
      <c r="S1044" s="11" t="str">
        <f>+VLOOKUP(R1044,'Dimension descriptions'!K:M,3)</f>
        <v>CLASSROOM-GENERAL</v>
      </c>
      <c r="T1044" s="3" t="str">
        <f t="shared" si="135"/>
        <v>Y</v>
      </c>
      <c r="U1044" t="e">
        <f>+VLOOKUP(R1044,'FY21 P13 Allotment memo'!O:O,1,FALSE)</f>
        <v>#N/A</v>
      </c>
      <c r="V1044"/>
      <c r="W1044"/>
      <c r="X1044"/>
      <c r="Y1044"/>
      <c r="Z1044"/>
    </row>
    <row r="1045" spans="1:26">
      <c r="A1045">
        <v>10</v>
      </c>
      <c r="B1045" t="s">
        <v>1721</v>
      </c>
      <c r="C1045" t="s">
        <v>1287</v>
      </c>
      <c r="D1045">
        <v>91</v>
      </c>
      <c r="E1045">
        <v>23750.27</v>
      </c>
      <c r="F1045">
        <v>0</v>
      </c>
      <c r="G1045" s="2">
        <f t="shared" si="130"/>
        <v>23750.27</v>
      </c>
      <c r="H1045" s="3" t="str">
        <f t="shared" si="131"/>
        <v>10</v>
      </c>
      <c r="I1045" s="3" t="str">
        <f t="shared" si="132"/>
        <v>110</v>
      </c>
      <c r="J1045" s="3">
        <v>110</v>
      </c>
      <c r="K1045" s="3" t="str">
        <f>+VLOOKUP(J1045,'Dimension descriptions'!P:R,3,FALSE)</f>
        <v>Bridger Elementary</v>
      </c>
      <c r="L1045" s="3" t="str">
        <f t="shared" si="133"/>
        <v>1050</v>
      </c>
      <c r="M1045" s="10">
        <v>1050</v>
      </c>
      <c r="N1045" s="3" t="str">
        <f t="shared" si="128"/>
        <v>2220</v>
      </c>
      <c r="O1045" s="3" t="str">
        <f t="shared" si="129"/>
        <v>195</v>
      </c>
      <c r="P1045" s="3" t="str">
        <f t="shared" si="134"/>
        <v>1</v>
      </c>
      <c r="Q1045" s="11">
        <f>+VLOOKUP(M1045,'Dimension descriptions'!K:M,2,FALSE)</f>
        <v>50</v>
      </c>
      <c r="R1045" s="33">
        <v>50</v>
      </c>
      <c r="S1045" s="11" t="str">
        <f>+VLOOKUP(R1045,'Dimension descriptions'!K:M,3)</f>
        <v>CLASSROOM-GENERAL</v>
      </c>
      <c r="T1045" s="3" t="str">
        <f t="shared" si="135"/>
        <v>Y</v>
      </c>
      <c r="U1045" t="e">
        <f>+VLOOKUP(R1045,'FY21 P13 Allotment memo'!O:O,1,FALSE)</f>
        <v>#N/A</v>
      </c>
      <c r="V1045"/>
      <c r="W1045"/>
      <c r="X1045"/>
      <c r="Y1045"/>
      <c r="Z1045"/>
    </row>
    <row r="1046" spans="1:26">
      <c r="A1046">
        <v>10</v>
      </c>
      <c r="B1046" t="s">
        <v>1722</v>
      </c>
      <c r="C1046" t="s">
        <v>1244</v>
      </c>
      <c r="D1046">
        <v>91</v>
      </c>
      <c r="E1046">
        <v>5626.43</v>
      </c>
      <c r="F1046">
        <v>0</v>
      </c>
      <c r="G1046" s="2">
        <f t="shared" si="130"/>
        <v>5626.43</v>
      </c>
      <c r="H1046" s="3" t="str">
        <f t="shared" si="131"/>
        <v>10</v>
      </c>
      <c r="I1046" s="3" t="str">
        <f t="shared" si="132"/>
        <v>110</v>
      </c>
      <c r="J1046" s="3">
        <v>110</v>
      </c>
      <c r="K1046" s="3" t="str">
        <f>+VLOOKUP(J1046,'Dimension descriptions'!P:R,3,FALSE)</f>
        <v>Bridger Elementary</v>
      </c>
      <c r="L1046" s="3" t="str">
        <f t="shared" si="133"/>
        <v>1050</v>
      </c>
      <c r="M1046" s="10">
        <v>1050</v>
      </c>
      <c r="N1046" s="3" t="str">
        <f t="shared" si="128"/>
        <v>2220</v>
      </c>
      <c r="O1046" s="3" t="str">
        <f t="shared" si="129"/>
        <v>210</v>
      </c>
      <c r="P1046" s="3" t="str">
        <f t="shared" si="134"/>
        <v>2</v>
      </c>
      <c r="Q1046" s="11">
        <f>+VLOOKUP(M1046,'Dimension descriptions'!K:M,2,FALSE)</f>
        <v>50</v>
      </c>
      <c r="R1046" s="33">
        <v>50</v>
      </c>
      <c r="S1046" s="11" t="str">
        <f>+VLOOKUP(R1046,'Dimension descriptions'!K:M,3)</f>
        <v>CLASSROOM-GENERAL</v>
      </c>
      <c r="T1046" s="3" t="str">
        <f t="shared" si="135"/>
        <v>Y</v>
      </c>
      <c r="U1046" t="e">
        <f>+VLOOKUP(R1046,'FY21 P13 Allotment memo'!O:O,1,FALSE)</f>
        <v>#N/A</v>
      </c>
      <c r="V1046"/>
      <c r="W1046"/>
      <c r="X1046"/>
      <c r="Y1046"/>
      <c r="Z1046"/>
    </row>
    <row r="1047" spans="1:26">
      <c r="A1047">
        <v>10</v>
      </c>
      <c r="B1047" t="s">
        <v>1723</v>
      </c>
      <c r="C1047" t="s">
        <v>1246</v>
      </c>
      <c r="D1047">
        <v>91</v>
      </c>
      <c r="E1047">
        <v>2458.77</v>
      </c>
      <c r="F1047">
        <v>0</v>
      </c>
      <c r="G1047" s="2">
        <f t="shared" si="130"/>
        <v>2458.77</v>
      </c>
      <c r="H1047" s="3" t="str">
        <f t="shared" si="131"/>
        <v>10</v>
      </c>
      <c r="I1047" s="3" t="str">
        <f t="shared" si="132"/>
        <v>110</v>
      </c>
      <c r="J1047" s="3">
        <v>110</v>
      </c>
      <c r="K1047" s="3" t="str">
        <f>+VLOOKUP(J1047,'Dimension descriptions'!P:R,3,FALSE)</f>
        <v>Bridger Elementary</v>
      </c>
      <c r="L1047" s="3" t="str">
        <f t="shared" si="133"/>
        <v>1050</v>
      </c>
      <c r="M1047" s="10">
        <v>1050</v>
      </c>
      <c r="N1047" s="3" t="str">
        <f t="shared" si="128"/>
        <v>2220</v>
      </c>
      <c r="O1047" s="3" t="str">
        <f t="shared" si="129"/>
        <v>220</v>
      </c>
      <c r="P1047" s="3" t="str">
        <f t="shared" si="134"/>
        <v>2</v>
      </c>
      <c r="Q1047" s="11">
        <f>+VLOOKUP(M1047,'Dimension descriptions'!K:M,2,FALSE)</f>
        <v>50</v>
      </c>
      <c r="R1047" s="33">
        <v>50</v>
      </c>
      <c r="S1047" s="11" t="str">
        <f>+VLOOKUP(R1047,'Dimension descriptions'!K:M,3)</f>
        <v>CLASSROOM-GENERAL</v>
      </c>
      <c r="T1047" s="3" t="str">
        <f t="shared" si="135"/>
        <v>Y</v>
      </c>
      <c r="U1047" t="e">
        <f>+VLOOKUP(R1047,'FY21 P13 Allotment memo'!O:O,1,FALSE)</f>
        <v>#N/A</v>
      </c>
      <c r="V1047"/>
      <c r="W1047"/>
      <c r="X1047"/>
      <c r="Y1047"/>
      <c r="Z1047"/>
    </row>
    <row r="1048" spans="1:26">
      <c r="A1048">
        <v>10</v>
      </c>
      <c r="B1048" t="s">
        <v>1724</v>
      </c>
      <c r="C1048" t="s">
        <v>1291</v>
      </c>
      <c r="D1048">
        <v>91</v>
      </c>
      <c r="E1048">
        <v>0</v>
      </c>
      <c r="F1048">
        <v>0</v>
      </c>
      <c r="G1048" s="2">
        <f t="shared" si="130"/>
        <v>0</v>
      </c>
      <c r="H1048" s="3" t="str">
        <f t="shared" si="131"/>
        <v>10</v>
      </c>
      <c r="I1048" s="3" t="str">
        <f t="shared" si="132"/>
        <v>110</v>
      </c>
      <c r="J1048" s="3">
        <v>110</v>
      </c>
      <c r="K1048" s="3" t="str">
        <f>+VLOOKUP(J1048,'Dimension descriptions'!P:R,3,FALSE)</f>
        <v>Bridger Elementary</v>
      </c>
      <c r="L1048" s="3" t="str">
        <f t="shared" si="133"/>
        <v>1050</v>
      </c>
      <c r="M1048" s="10">
        <v>1050</v>
      </c>
      <c r="N1048" s="3" t="str">
        <f t="shared" si="128"/>
        <v>2220</v>
      </c>
      <c r="O1048" s="3" t="str">
        <f t="shared" si="129"/>
        <v>430</v>
      </c>
      <c r="P1048" s="3" t="str">
        <f t="shared" si="134"/>
        <v>4</v>
      </c>
      <c r="Q1048" s="11">
        <f>+VLOOKUP(M1048,'Dimension descriptions'!K:M,2,FALSE)</f>
        <v>50</v>
      </c>
      <c r="R1048" s="33">
        <v>50</v>
      </c>
      <c r="S1048" s="11" t="str">
        <f>+VLOOKUP(R1048,'Dimension descriptions'!K:M,3)</f>
        <v>CLASSROOM-GENERAL</v>
      </c>
      <c r="T1048" s="3" t="str">
        <f t="shared" si="135"/>
        <v>Y</v>
      </c>
      <c r="U1048" t="e">
        <f>+VLOOKUP(R1048,'FY21 P13 Allotment memo'!O:O,1,FALSE)</f>
        <v>#N/A</v>
      </c>
      <c r="V1048"/>
      <c r="W1048"/>
      <c r="X1048"/>
      <c r="Y1048"/>
      <c r="Z1048"/>
    </row>
    <row r="1049" spans="1:26">
      <c r="A1049">
        <v>10</v>
      </c>
      <c r="B1049" t="s">
        <v>1725</v>
      </c>
      <c r="C1049" t="s">
        <v>1726</v>
      </c>
      <c r="D1049">
        <v>91</v>
      </c>
      <c r="E1049">
        <v>0</v>
      </c>
      <c r="F1049">
        <v>0</v>
      </c>
      <c r="G1049" s="2">
        <f t="shared" si="130"/>
        <v>0</v>
      </c>
      <c r="H1049" s="3" t="str">
        <f t="shared" si="131"/>
        <v>10</v>
      </c>
      <c r="I1049" s="3" t="str">
        <f t="shared" si="132"/>
        <v>110</v>
      </c>
      <c r="J1049" s="3">
        <v>110</v>
      </c>
      <c r="K1049" s="3" t="str">
        <f>+VLOOKUP(J1049,'Dimension descriptions'!P:R,3,FALSE)</f>
        <v>Bridger Elementary</v>
      </c>
      <c r="L1049" s="3" t="str">
        <f t="shared" si="133"/>
        <v>1050</v>
      </c>
      <c r="M1049" s="10">
        <v>1050</v>
      </c>
      <c r="N1049" s="3" t="str">
        <f t="shared" si="128"/>
        <v>2220</v>
      </c>
      <c r="O1049" s="3" t="str">
        <f t="shared" si="129"/>
        <v>610</v>
      </c>
      <c r="P1049" s="3" t="str">
        <f t="shared" si="134"/>
        <v>6</v>
      </c>
      <c r="Q1049" s="11">
        <f>+VLOOKUP(M1049,'Dimension descriptions'!K:M,2,FALSE)</f>
        <v>50</v>
      </c>
      <c r="R1049" s="33">
        <v>50</v>
      </c>
      <c r="S1049" s="11" t="str">
        <f>+VLOOKUP(R1049,'Dimension descriptions'!K:M,3)</f>
        <v>CLASSROOM-GENERAL</v>
      </c>
      <c r="T1049" s="3" t="str">
        <f t="shared" si="135"/>
        <v>Y</v>
      </c>
      <c r="U1049" t="e">
        <f>+VLOOKUP(R1049,'FY21 P13 Allotment memo'!O:O,1,FALSE)</f>
        <v>#N/A</v>
      </c>
      <c r="V1049"/>
      <c r="W1049"/>
      <c r="X1049"/>
      <c r="Y1049"/>
      <c r="Z1049"/>
    </row>
    <row r="1050" spans="1:26">
      <c r="A1050">
        <v>10</v>
      </c>
      <c r="B1050" t="s">
        <v>1727</v>
      </c>
      <c r="C1050" t="s">
        <v>1293</v>
      </c>
      <c r="D1050">
        <v>91</v>
      </c>
      <c r="E1050">
        <v>134.99</v>
      </c>
      <c r="F1050">
        <v>0</v>
      </c>
      <c r="G1050" s="2">
        <f t="shared" si="130"/>
        <v>134.99</v>
      </c>
      <c r="H1050" s="3" t="str">
        <f t="shared" si="131"/>
        <v>10</v>
      </c>
      <c r="I1050" s="3" t="str">
        <f t="shared" si="132"/>
        <v>110</v>
      </c>
      <c r="J1050" s="3">
        <v>110</v>
      </c>
      <c r="K1050" s="3" t="str">
        <f>+VLOOKUP(J1050,'Dimension descriptions'!P:R,3,FALSE)</f>
        <v>Bridger Elementary</v>
      </c>
      <c r="L1050" s="3" t="str">
        <f t="shared" si="133"/>
        <v>1050</v>
      </c>
      <c r="M1050" s="10">
        <v>1050</v>
      </c>
      <c r="N1050" s="3" t="str">
        <f t="shared" si="128"/>
        <v>2220</v>
      </c>
      <c r="O1050" s="3" t="str">
        <f t="shared" si="129"/>
        <v>644</v>
      </c>
      <c r="P1050" s="3" t="str">
        <f t="shared" si="134"/>
        <v>6</v>
      </c>
      <c r="Q1050" s="11">
        <f>+VLOOKUP(M1050,'Dimension descriptions'!K:M,2,FALSE)</f>
        <v>50</v>
      </c>
      <c r="R1050" s="33">
        <v>50</v>
      </c>
      <c r="S1050" s="11" t="str">
        <f>+VLOOKUP(R1050,'Dimension descriptions'!K:M,3)</f>
        <v>CLASSROOM-GENERAL</v>
      </c>
      <c r="T1050" s="3" t="str">
        <f t="shared" si="135"/>
        <v>Y</v>
      </c>
      <c r="U1050" t="e">
        <f>+VLOOKUP(R1050,'FY21 P13 Allotment memo'!O:O,1,FALSE)</f>
        <v>#N/A</v>
      </c>
      <c r="V1050"/>
      <c r="W1050"/>
      <c r="X1050"/>
      <c r="Y1050"/>
      <c r="Z1050"/>
    </row>
    <row r="1051" spans="1:26">
      <c r="A1051">
        <v>10</v>
      </c>
      <c r="B1051" t="s">
        <v>1728</v>
      </c>
      <c r="C1051" t="s">
        <v>1295</v>
      </c>
      <c r="D1051">
        <v>91</v>
      </c>
      <c r="E1051">
        <v>0</v>
      </c>
      <c r="F1051">
        <v>0</v>
      </c>
      <c r="G1051" s="2">
        <f t="shared" si="130"/>
        <v>0</v>
      </c>
      <c r="H1051" s="3" t="str">
        <f t="shared" si="131"/>
        <v>10</v>
      </c>
      <c r="I1051" s="3" t="str">
        <f t="shared" si="132"/>
        <v>110</v>
      </c>
      <c r="J1051" s="3">
        <v>110</v>
      </c>
      <c r="K1051" s="3" t="str">
        <f>+VLOOKUP(J1051,'Dimension descriptions'!P:R,3,FALSE)</f>
        <v>Bridger Elementary</v>
      </c>
      <c r="L1051" s="3" t="str">
        <f t="shared" si="133"/>
        <v>1050</v>
      </c>
      <c r="M1051" s="10">
        <v>1050</v>
      </c>
      <c r="N1051" s="3" t="str">
        <f t="shared" si="128"/>
        <v>2220</v>
      </c>
      <c r="O1051" s="3" t="str">
        <f t="shared" si="129"/>
        <v>645</v>
      </c>
      <c r="P1051" s="3" t="str">
        <f t="shared" si="134"/>
        <v>6</v>
      </c>
      <c r="Q1051" s="11">
        <f>+VLOOKUP(M1051,'Dimension descriptions'!K:M,2,FALSE)</f>
        <v>50</v>
      </c>
      <c r="R1051" s="33">
        <v>50</v>
      </c>
      <c r="S1051" s="11" t="str">
        <f>+VLOOKUP(R1051,'Dimension descriptions'!K:M,3)</f>
        <v>CLASSROOM-GENERAL</v>
      </c>
      <c r="T1051" s="3" t="str">
        <f t="shared" si="135"/>
        <v>Y</v>
      </c>
      <c r="U1051" t="e">
        <f>+VLOOKUP(R1051,'FY21 P13 Allotment memo'!O:O,1,FALSE)</f>
        <v>#N/A</v>
      </c>
      <c r="V1051"/>
      <c r="W1051"/>
      <c r="X1051"/>
      <c r="Y1051"/>
      <c r="Z1051"/>
    </row>
    <row r="1052" spans="1:26">
      <c r="A1052">
        <v>10</v>
      </c>
      <c r="B1052" t="s">
        <v>1729</v>
      </c>
      <c r="C1052" t="s">
        <v>1297</v>
      </c>
      <c r="D1052">
        <v>91</v>
      </c>
      <c r="E1052">
        <v>0</v>
      </c>
      <c r="F1052">
        <v>0</v>
      </c>
      <c r="G1052" s="2">
        <f t="shared" si="130"/>
        <v>0</v>
      </c>
      <c r="H1052" s="3" t="str">
        <f t="shared" si="131"/>
        <v>10</v>
      </c>
      <c r="I1052" s="3" t="str">
        <f t="shared" si="132"/>
        <v>110</v>
      </c>
      <c r="J1052" s="3">
        <v>110</v>
      </c>
      <c r="K1052" s="3" t="str">
        <f>+VLOOKUP(J1052,'Dimension descriptions'!P:R,3,FALSE)</f>
        <v>Bridger Elementary</v>
      </c>
      <c r="L1052" s="3" t="str">
        <f t="shared" si="133"/>
        <v>1050</v>
      </c>
      <c r="M1052" s="10">
        <v>1050</v>
      </c>
      <c r="N1052" s="3" t="str">
        <f t="shared" si="128"/>
        <v>2220</v>
      </c>
      <c r="O1052" s="3" t="str">
        <f t="shared" si="129"/>
        <v>646</v>
      </c>
      <c r="P1052" s="3" t="str">
        <f t="shared" si="134"/>
        <v>6</v>
      </c>
      <c r="Q1052" s="11">
        <f>+VLOOKUP(M1052,'Dimension descriptions'!K:M,2,FALSE)</f>
        <v>50</v>
      </c>
      <c r="R1052" s="33">
        <v>50</v>
      </c>
      <c r="S1052" s="11" t="str">
        <f>+VLOOKUP(R1052,'Dimension descriptions'!K:M,3)</f>
        <v>CLASSROOM-GENERAL</v>
      </c>
      <c r="T1052" s="3" t="str">
        <f t="shared" si="135"/>
        <v>Y</v>
      </c>
      <c r="U1052" t="e">
        <f>+VLOOKUP(R1052,'FY21 P13 Allotment memo'!O:O,1,FALSE)</f>
        <v>#N/A</v>
      </c>
      <c r="V1052"/>
      <c r="W1052"/>
      <c r="X1052"/>
      <c r="Y1052"/>
      <c r="Z1052"/>
    </row>
    <row r="1053" spans="1:26">
      <c r="A1053">
        <v>10</v>
      </c>
      <c r="B1053" t="s">
        <v>1730</v>
      </c>
      <c r="C1053" t="s">
        <v>1731</v>
      </c>
      <c r="D1053">
        <v>91</v>
      </c>
      <c r="E1053">
        <v>0</v>
      </c>
      <c r="F1053">
        <v>0</v>
      </c>
      <c r="G1053" s="2">
        <f t="shared" si="130"/>
        <v>0</v>
      </c>
      <c r="H1053" s="3" t="str">
        <f t="shared" si="131"/>
        <v>10</v>
      </c>
      <c r="I1053" s="3" t="str">
        <f t="shared" si="132"/>
        <v>110</v>
      </c>
      <c r="J1053" s="3">
        <v>110</v>
      </c>
      <c r="K1053" s="3" t="str">
        <f>+VLOOKUP(J1053,'Dimension descriptions'!P:R,3,FALSE)</f>
        <v>Bridger Elementary</v>
      </c>
      <c r="L1053" s="3" t="str">
        <f t="shared" si="133"/>
        <v>1050</v>
      </c>
      <c r="M1053" s="10">
        <v>1050</v>
      </c>
      <c r="N1053" s="3" t="str">
        <f t="shared" si="128"/>
        <v>2220</v>
      </c>
      <c r="O1053" s="3" t="str">
        <f t="shared" si="129"/>
        <v>734</v>
      </c>
      <c r="P1053" s="3" t="str">
        <f t="shared" si="134"/>
        <v>7</v>
      </c>
      <c r="Q1053" s="11">
        <f>+VLOOKUP(M1053,'Dimension descriptions'!K:M,2,FALSE)</f>
        <v>50</v>
      </c>
      <c r="R1053" s="33">
        <v>50</v>
      </c>
      <c r="S1053" s="11" t="str">
        <f>+VLOOKUP(R1053,'Dimension descriptions'!K:M,3)</f>
        <v>CLASSROOM-GENERAL</v>
      </c>
      <c r="T1053" s="3" t="str">
        <f t="shared" si="135"/>
        <v>Y</v>
      </c>
      <c r="U1053" t="e">
        <f>+VLOOKUP(R1053,'FY21 P13 Allotment memo'!O:O,1,FALSE)</f>
        <v>#N/A</v>
      </c>
      <c r="V1053"/>
      <c r="W1053"/>
      <c r="X1053"/>
      <c r="Y1053"/>
      <c r="Z1053"/>
    </row>
    <row r="1054" spans="1:26">
      <c r="A1054">
        <v>10</v>
      </c>
      <c r="B1054" t="s">
        <v>1732</v>
      </c>
      <c r="C1054" t="s">
        <v>1301</v>
      </c>
      <c r="D1054">
        <v>91</v>
      </c>
      <c r="E1054">
        <v>2888.77</v>
      </c>
      <c r="F1054">
        <v>0</v>
      </c>
      <c r="G1054" s="2">
        <f t="shared" si="130"/>
        <v>2888.77</v>
      </c>
      <c r="H1054" s="3" t="str">
        <f t="shared" si="131"/>
        <v>10</v>
      </c>
      <c r="I1054" s="3" t="str">
        <f t="shared" si="132"/>
        <v>110</v>
      </c>
      <c r="J1054" s="3">
        <v>110</v>
      </c>
      <c r="K1054" s="3" t="str">
        <f>+VLOOKUP(J1054,'Dimension descriptions'!P:R,3,FALSE)</f>
        <v>Bridger Elementary</v>
      </c>
      <c r="L1054" s="3" t="str">
        <f t="shared" si="133"/>
        <v>1050</v>
      </c>
      <c r="M1054" s="10">
        <v>1050</v>
      </c>
      <c r="N1054" s="3" t="str">
        <f t="shared" si="128"/>
        <v>2290</v>
      </c>
      <c r="O1054" s="3" t="str">
        <f t="shared" si="129"/>
        <v>610</v>
      </c>
      <c r="P1054" s="3" t="str">
        <f t="shared" si="134"/>
        <v>6</v>
      </c>
      <c r="Q1054" s="11">
        <f>+VLOOKUP(M1054,'Dimension descriptions'!K:M,2,FALSE)</f>
        <v>50</v>
      </c>
      <c r="R1054" s="33">
        <v>50</v>
      </c>
      <c r="S1054" s="11" t="str">
        <f>+VLOOKUP(R1054,'Dimension descriptions'!K:M,3)</f>
        <v>CLASSROOM-GENERAL</v>
      </c>
      <c r="T1054" s="3" t="str">
        <f t="shared" si="135"/>
        <v>Y</v>
      </c>
      <c r="U1054" t="e">
        <f>+VLOOKUP(R1054,'FY21 P13 Allotment memo'!O:O,1,FALSE)</f>
        <v>#N/A</v>
      </c>
      <c r="V1054"/>
      <c r="W1054"/>
      <c r="X1054"/>
      <c r="Y1054"/>
      <c r="Z1054"/>
    </row>
    <row r="1055" spans="1:26">
      <c r="A1055">
        <v>10</v>
      </c>
      <c r="B1055" t="s">
        <v>1733</v>
      </c>
      <c r="C1055" t="s">
        <v>1252</v>
      </c>
      <c r="D1055">
        <v>91</v>
      </c>
      <c r="E1055">
        <v>0</v>
      </c>
      <c r="F1055">
        <v>0</v>
      </c>
      <c r="G1055" s="2">
        <f t="shared" si="130"/>
        <v>0</v>
      </c>
      <c r="H1055" s="3" t="str">
        <f t="shared" si="131"/>
        <v>10</v>
      </c>
      <c r="I1055" s="3" t="str">
        <f t="shared" si="132"/>
        <v>110</v>
      </c>
      <c r="J1055" s="3">
        <v>110</v>
      </c>
      <c r="K1055" s="3" t="str">
        <f>+VLOOKUP(J1055,'Dimension descriptions'!P:R,3,FALSE)</f>
        <v>Bridger Elementary</v>
      </c>
      <c r="L1055" s="3" t="str">
        <f t="shared" si="133"/>
        <v>1050</v>
      </c>
      <c r="M1055" s="10">
        <v>1050</v>
      </c>
      <c r="N1055" s="3" t="str">
        <f t="shared" si="128"/>
        <v>2300</v>
      </c>
      <c r="O1055" s="3" t="str">
        <f t="shared" si="129"/>
        <v>270</v>
      </c>
      <c r="P1055" s="3" t="str">
        <f t="shared" si="134"/>
        <v>2</v>
      </c>
      <c r="Q1055" s="11">
        <f>+VLOOKUP(M1055,'Dimension descriptions'!K:M,2,FALSE)</f>
        <v>50</v>
      </c>
      <c r="R1055" s="33">
        <v>50</v>
      </c>
      <c r="S1055" s="11" t="str">
        <f>+VLOOKUP(R1055,'Dimension descriptions'!K:M,3)</f>
        <v>CLASSROOM-GENERAL</v>
      </c>
      <c r="T1055" s="3" t="str">
        <f t="shared" si="135"/>
        <v>Y</v>
      </c>
      <c r="U1055" t="e">
        <f>+VLOOKUP(R1055,'FY21 P13 Allotment memo'!O:O,1,FALSE)</f>
        <v>#N/A</v>
      </c>
      <c r="V1055"/>
      <c r="W1055"/>
      <c r="X1055"/>
      <c r="Y1055"/>
      <c r="Z1055"/>
    </row>
    <row r="1056" spans="1:26">
      <c r="A1056">
        <v>10</v>
      </c>
      <c r="B1056" t="s">
        <v>1734</v>
      </c>
      <c r="C1056" t="s">
        <v>1304</v>
      </c>
      <c r="D1056">
        <v>91</v>
      </c>
      <c r="E1056">
        <v>117578.48</v>
      </c>
      <c r="F1056">
        <v>0</v>
      </c>
      <c r="G1056" s="2">
        <f t="shared" si="130"/>
        <v>117578.48</v>
      </c>
      <c r="H1056" s="3" t="str">
        <f t="shared" si="131"/>
        <v>10</v>
      </c>
      <c r="I1056" s="3" t="str">
        <f t="shared" si="132"/>
        <v>110</v>
      </c>
      <c r="J1056" s="3">
        <v>110</v>
      </c>
      <c r="K1056" s="3" t="str">
        <f>+VLOOKUP(J1056,'Dimension descriptions'!P:R,3,FALSE)</f>
        <v>Bridger Elementary</v>
      </c>
      <c r="L1056" s="3" t="str">
        <f t="shared" si="133"/>
        <v>1050</v>
      </c>
      <c r="M1056" s="10">
        <v>1050</v>
      </c>
      <c r="N1056" s="3" t="str">
        <f t="shared" si="128"/>
        <v>2400</v>
      </c>
      <c r="O1056" s="3" t="str">
        <f t="shared" si="129"/>
        <v>121</v>
      </c>
      <c r="P1056" s="3" t="str">
        <f t="shared" si="134"/>
        <v>1</v>
      </c>
      <c r="Q1056" s="11">
        <f>+VLOOKUP(M1056,'Dimension descriptions'!K:M,2,FALSE)</f>
        <v>50</v>
      </c>
      <c r="R1056" s="33">
        <v>50</v>
      </c>
      <c r="S1056" s="11" t="str">
        <f>+VLOOKUP(R1056,'Dimension descriptions'!K:M,3)</f>
        <v>CLASSROOM-GENERAL</v>
      </c>
      <c r="T1056" s="3" t="str">
        <f t="shared" si="135"/>
        <v>Y</v>
      </c>
      <c r="U1056" t="e">
        <f>+VLOOKUP(R1056,'FY21 P13 Allotment memo'!O:O,1,FALSE)</f>
        <v>#N/A</v>
      </c>
      <c r="V1056"/>
      <c r="W1056"/>
      <c r="X1056"/>
      <c r="Y1056"/>
      <c r="Z1056"/>
    </row>
    <row r="1057" spans="1:26">
      <c r="A1057">
        <v>10</v>
      </c>
      <c r="B1057" t="s">
        <v>1735</v>
      </c>
      <c r="C1057" t="s">
        <v>1306</v>
      </c>
      <c r="D1057">
        <v>91</v>
      </c>
      <c r="E1057">
        <v>37836</v>
      </c>
      <c r="F1057">
        <v>0</v>
      </c>
      <c r="G1057" s="2">
        <f t="shared" si="130"/>
        <v>37836</v>
      </c>
      <c r="H1057" s="3" t="str">
        <f t="shared" si="131"/>
        <v>10</v>
      </c>
      <c r="I1057" s="3" t="str">
        <f t="shared" si="132"/>
        <v>110</v>
      </c>
      <c r="J1057" s="3">
        <v>110</v>
      </c>
      <c r="K1057" s="3" t="str">
        <f>+VLOOKUP(J1057,'Dimension descriptions'!P:R,3,FALSE)</f>
        <v>Bridger Elementary</v>
      </c>
      <c r="L1057" s="3" t="str">
        <f t="shared" si="133"/>
        <v>1050</v>
      </c>
      <c r="M1057" s="10">
        <v>1050</v>
      </c>
      <c r="N1057" s="3" t="str">
        <f t="shared" si="128"/>
        <v>2400</v>
      </c>
      <c r="O1057" s="3" t="str">
        <f t="shared" si="129"/>
        <v>152</v>
      </c>
      <c r="P1057" s="3" t="str">
        <f t="shared" si="134"/>
        <v>1</v>
      </c>
      <c r="Q1057" s="11">
        <f>+VLOOKUP(M1057,'Dimension descriptions'!K:M,2,FALSE)</f>
        <v>50</v>
      </c>
      <c r="R1057" s="33">
        <v>50</v>
      </c>
      <c r="S1057" s="11" t="str">
        <f>+VLOOKUP(R1057,'Dimension descriptions'!K:M,3)</f>
        <v>CLASSROOM-GENERAL</v>
      </c>
      <c r="T1057" s="3" t="str">
        <f t="shared" si="135"/>
        <v>Y</v>
      </c>
      <c r="U1057" t="e">
        <f>+VLOOKUP(R1057,'FY21 P13 Allotment memo'!O:O,1,FALSE)</f>
        <v>#N/A</v>
      </c>
      <c r="V1057"/>
      <c r="W1057"/>
      <c r="X1057"/>
      <c r="Y1057"/>
      <c r="Z1057"/>
    </row>
    <row r="1058" spans="1:26">
      <c r="A1058">
        <v>10</v>
      </c>
      <c r="B1058" t="s">
        <v>1736</v>
      </c>
      <c r="C1058" t="s">
        <v>1244</v>
      </c>
      <c r="D1058">
        <v>91</v>
      </c>
      <c r="E1058">
        <v>36236.68</v>
      </c>
      <c r="F1058">
        <v>0</v>
      </c>
      <c r="G1058" s="2">
        <f t="shared" si="130"/>
        <v>36236.68</v>
      </c>
      <c r="H1058" s="3" t="str">
        <f t="shared" si="131"/>
        <v>10</v>
      </c>
      <c r="I1058" s="3" t="str">
        <f t="shared" si="132"/>
        <v>110</v>
      </c>
      <c r="J1058" s="3">
        <v>110</v>
      </c>
      <c r="K1058" s="3" t="str">
        <f>+VLOOKUP(J1058,'Dimension descriptions'!P:R,3,FALSE)</f>
        <v>Bridger Elementary</v>
      </c>
      <c r="L1058" s="3" t="str">
        <f t="shared" si="133"/>
        <v>1050</v>
      </c>
      <c r="M1058" s="10">
        <v>1050</v>
      </c>
      <c r="N1058" s="3" t="str">
        <f t="shared" si="128"/>
        <v>2400</v>
      </c>
      <c r="O1058" s="3" t="str">
        <f t="shared" si="129"/>
        <v>210</v>
      </c>
      <c r="P1058" s="3" t="str">
        <f t="shared" si="134"/>
        <v>2</v>
      </c>
      <c r="Q1058" s="11">
        <f>+VLOOKUP(M1058,'Dimension descriptions'!K:M,2,FALSE)</f>
        <v>50</v>
      </c>
      <c r="R1058" s="33">
        <v>50</v>
      </c>
      <c r="S1058" s="11" t="str">
        <f>+VLOOKUP(R1058,'Dimension descriptions'!K:M,3)</f>
        <v>CLASSROOM-GENERAL</v>
      </c>
      <c r="T1058" s="3" t="str">
        <f t="shared" si="135"/>
        <v>Y</v>
      </c>
      <c r="U1058" t="e">
        <f>+VLOOKUP(R1058,'FY21 P13 Allotment memo'!O:O,1,FALSE)</f>
        <v>#N/A</v>
      </c>
      <c r="V1058"/>
      <c r="W1058"/>
      <c r="X1058"/>
      <c r="Y1058"/>
      <c r="Z1058"/>
    </row>
    <row r="1059" spans="1:26">
      <c r="A1059">
        <v>10</v>
      </c>
      <c r="B1059" t="s">
        <v>1737</v>
      </c>
      <c r="C1059" t="s">
        <v>1246</v>
      </c>
      <c r="D1059">
        <v>91</v>
      </c>
      <c r="E1059">
        <v>10931.54</v>
      </c>
      <c r="F1059">
        <v>0</v>
      </c>
      <c r="G1059" s="2">
        <f t="shared" si="130"/>
        <v>10931.54</v>
      </c>
      <c r="H1059" s="3" t="str">
        <f t="shared" si="131"/>
        <v>10</v>
      </c>
      <c r="I1059" s="3" t="str">
        <f t="shared" si="132"/>
        <v>110</v>
      </c>
      <c r="J1059" s="3">
        <v>110</v>
      </c>
      <c r="K1059" s="3" t="str">
        <f>+VLOOKUP(J1059,'Dimension descriptions'!P:R,3,FALSE)</f>
        <v>Bridger Elementary</v>
      </c>
      <c r="L1059" s="3" t="str">
        <f t="shared" si="133"/>
        <v>1050</v>
      </c>
      <c r="M1059" s="10">
        <v>1050</v>
      </c>
      <c r="N1059" s="3" t="str">
        <f t="shared" si="128"/>
        <v>2400</v>
      </c>
      <c r="O1059" s="3" t="str">
        <f t="shared" si="129"/>
        <v>220</v>
      </c>
      <c r="P1059" s="3" t="str">
        <f t="shared" si="134"/>
        <v>2</v>
      </c>
      <c r="Q1059" s="11">
        <f>+VLOOKUP(M1059,'Dimension descriptions'!K:M,2,FALSE)</f>
        <v>50</v>
      </c>
      <c r="R1059" s="33">
        <v>50</v>
      </c>
      <c r="S1059" s="11" t="str">
        <f>+VLOOKUP(R1059,'Dimension descriptions'!K:M,3)</f>
        <v>CLASSROOM-GENERAL</v>
      </c>
      <c r="T1059" s="3" t="str">
        <f t="shared" si="135"/>
        <v>Y</v>
      </c>
      <c r="U1059" t="e">
        <f>+VLOOKUP(R1059,'FY21 P13 Allotment memo'!O:O,1,FALSE)</f>
        <v>#N/A</v>
      </c>
      <c r="V1059"/>
      <c r="W1059"/>
      <c r="X1059"/>
      <c r="Y1059"/>
      <c r="Z1059"/>
    </row>
    <row r="1060" spans="1:26">
      <c r="A1060">
        <v>10</v>
      </c>
      <c r="B1060" t="s">
        <v>1738</v>
      </c>
      <c r="C1060" t="s">
        <v>1248</v>
      </c>
      <c r="D1060">
        <v>91</v>
      </c>
      <c r="E1060">
        <v>20606.82</v>
      </c>
      <c r="F1060">
        <v>0</v>
      </c>
      <c r="G1060" s="2">
        <f t="shared" si="130"/>
        <v>20606.82</v>
      </c>
      <c r="H1060" s="3" t="str">
        <f t="shared" si="131"/>
        <v>10</v>
      </c>
      <c r="I1060" s="3" t="str">
        <f t="shared" si="132"/>
        <v>110</v>
      </c>
      <c r="J1060" s="3">
        <v>110</v>
      </c>
      <c r="K1060" s="3" t="str">
        <f>+VLOOKUP(J1060,'Dimension descriptions'!P:R,3,FALSE)</f>
        <v>Bridger Elementary</v>
      </c>
      <c r="L1060" s="3" t="str">
        <f t="shared" si="133"/>
        <v>1050</v>
      </c>
      <c r="M1060" s="10">
        <v>1050</v>
      </c>
      <c r="N1060" s="3" t="str">
        <f t="shared" si="128"/>
        <v>2400</v>
      </c>
      <c r="O1060" s="3" t="str">
        <f t="shared" si="129"/>
        <v>241</v>
      </c>
      <c r="P1060" s="3" t="str">
        <f t="shared" si="134"/>
        <v>2</v>
      </c>
      <c r="Q1060" s="11">
        <f>+VLOOKUP(M1060,'Dimension descriptions'!K:M,2,FALSE)</f>
        <v>50</v>
      </c>
      <c r="R1060" s="33">
        <v>50</v>
      </c>
      <c r="S1060" s="11" t="str">
        <f>+VLOOKUP(R1060,'Dimension descriptions'!K:M,3)</f>
        <v>CLASSROOM-GENERAL</v>
      </c>
      <c r="T1060" s="3" t="str">
        <f t="shared" si="135"/>
        <v>Y</v>
      </c>
      <c r="U1060" t="e">
        <f>+VLOOKUP(R1060,'FY21 P13 Allotment memo'!O:O,1,FALSE)</f>
        <v>#N/A</v>
      </c>
      <c r="V1060"/>
      <c r="W1060"/>
      <c r="X1060"/>
      <c r="Y1060"/>
      <c r="Z1060"/>
    </row>
    <row r="1061" spans="1:26">
      <c r="A1061">
        <v>10</v>
      </c>
      <c r="B1061" t="s">
        <v>1739</v>
      </c>
      <c r="C1061" t="s">
        <v>1252</v>
      </c>
      <c r="D1061">
        <v>91</v>
      </c>
      <c r="E1061">
        <v>0</v>
      </c>
      <c r="F1061">
        <v>0</v>
      </c>
      <c r="G1061" s="2">
        <f t="shared" si="130"/>
        <v>0</v>
      </c>
      <c r="H1061" s="3" t="str">
        <f t="shared" si="131"/>
        <v>10</v>
      </c>
      <c r="I1061" s="3" t="str">
        <f t="shared" si="132"/>
        <v>110</v>
      </c>
      <c r="J1061" s="3">
        <v>110</v>
      </c>
      <c r="K1061" s="3" t="str">
        <f>+VLOOKUP(J1061,'Dimension descriptions'!P:R,3,FALSE)</f>
        <v>Bridger Elementary</v>
      </c>
      <c r="L1061" s="3" t="str">
        <f t="shared" si="133"/>
        <v>1050</v>
      </c>
      <c r="M1061" s="10">
        <v>1050</v>
      </c>
      <c r="N1061" s="3" t="str">
        <f t="shared" si="128"/>
        <v>2400</v>
      </c>
      <c r="O1061" s="3" t="str">
        <f t="shared" si="129"/>
        <v>270</v>
      </c>
      <c r="P1061" s="3" t="str">
        <f t="shared" si="134"/>
        <v>2</v>
      </c>
      <c r="Q1061" s="11">
        <f>+VLOOKUP(M1061,'Dimension descriptions'!K:M,2,FALSE)</f>
        <v>50</v>
      </c>
      <c r="R1061" s="33">
        <v>50</v>
      </c>
      <c r="S1061" s="11" t="str">
        <f>+VLOOKUP(R1061,'Dimension descriptions'!K:M,3)</f>
        <v>CLASSROOM-GENERAL</v>
      </c>
      <c r="T1061" s="3" t="str">
        <f t="shared" si="135"/>
        <v>Y</v>
      </c>
      <c r="U1061" t="e">
        <f>+VLOOKUP(R1061,'FY21 P13 Allotment memo'!O:O,1,FALSE)</f>
        <v>#N/A</v>
      </c>
      <c r="V1061"/>
      <c r="W1061"/>
      <c r="X1061"/>
      <c r="Y1061"/>
      <c r="Z1061"/>
    </row>
    <row r="1062" spans="1:26">
      <c r="A1062">
        <v>10</v>
      </c>
      <c r="B1062" t="s">
        <v>1740</v>
      </c>
      <c r="C1062" t="s">
        <v>1258</v>
      </c>
      <c r="D1062">
        <v>91</v>
      </c>
      <c r="E1062">
        <v>0</v>
      </c>
      <c r="F1062">
        <v>0</v>
      </c>
      <c r="G1062" s="2">
        <f t="shared" si="130"/>
        <v>0</v>
      </c>
      <c r="H1062" s="3" t="str">
        <f t="shared" si="131"/>
        <v>10</v>
      </c>
      <c r="I1062" s="3" t="str">
        <f t="shared" si="132"/>
        <v>110</v>
      </c>
      <c r="J1062" s="3">
        <v>110</v>
      </c>
      <c r="K1062" s="3" t="str">
        <f>+VLOOKUP(J1062,'Dimension descriptions'!P:R,3,FALSE)</f>
        <v>Bridger Elementary</v>
      </c>
      <c r="L1062" s="3" t="str">
        <f t="shared" si="133"/>
        <v>1050</v>
      </c>
      <c r="M1062" s="10">
        <v>1050</v>
      </c>
      <c r="N1062" s="3" t="str">
        <f t="shared" si="128"/>
        <v>2400</v>
      </c>
      <c r="O1062" s="3" t="str">
        <f t="shared" si="129"/>
        <v>300</v>
      </c>
      <c r="P1062" s="3" t="str">
        <f t="shared" si="134"/>
        <v>3</v>
      </c>
      <c r="Q1062" s="11">
        <f>+VLOOKUP(M1062,'Dimension descriptions'!K:M,2,FALSE)</f>
        <v>50</v>
      </c>
      <c r="R1062" s="33">
        <v>50</v>
      </c>
      <c r="S1062" s="11" t="str">
        <f>+VLOOKUP(R1062,'Dimension descriptions'!K:M,3)</f>
        <v>CLASSROOM-GENERAL</v>
      </c>
      <c r="T1062" s="3" t="str">
        <f t="shared" si="135"/>
        <v>Y</v>
      </c>
      <c r="U1062" t="e">
        <f>+VLOOKUP(R1062,'FY21 P13 Allotment memo'!O:O,1,FALSE)</f>
        <v>#N/A</v>
      </c>
      <c r="V1062"/>
      <c r="W1062"/>
      <c r="X1062"/>
      <c r="Y1062"/>
      <c r="Z1062"/>
    </row>
    <row r="1063" spans="1:26">
      <c r="A1063">
        <v>10</v>
      </c>
      <c r="B1063" t="s">
        <v>1741</v>
      </c>
      <c r="C1063" t="s">
        <v>1314</v>
      </c>
      <c r="D1063">
        <v>91</v>
      </c>
      <c r="E1063">
        <v>0</v>
      </c>
      <c r="F1063">
        <v>0</v>
      </c>
      <c r="G1063" s="2">
        <f t="shared" si="130"/>
        <v>0</v>
      </c>
      <c r="H1063" s="3" t="str">
        <f t="shared" si="131"/>
        <v>10</v>
      </c>
      <c r="I1063" s="3" t="str">
        <f t="shared" si="132"/>
        <v>110</v>
      </c>
      <c r="J1063" s="3">
        <v>110</v>
      </c>
      <c r="K1063" s="3" t="str">
        <f>+VLOOKUP(J1063,'Dimension descriptions'!P:R,3,FALSE)</f>
        <v>Bridger Elementary</v>
      </c>
      <c r="L1063" s="3" t="str">
        <f t="shared" si="133"/>
        <v>1050</v>
      </c>
      <c r="M1063" s="10">
        <v>1050</v>
      </c>
      <c r="N1063" s="3" t="str">
        <f t="shared" si="128"/>
        <v>2400</v>
      </c>
      <c r="O1063" s="3" t="str">
        <f t="shared" si="129"/>
        <v>530</v>
      </c>
      <c r="P1063" s="3" t="str">
        <f t="shared" si="134"/>
        <v>5</v>
      </c>
      <c r="Q1063" s="11">
        <f>+VLOOKUP(M1063,'Dimension descriptions'!K:M,2,FALSE)</f>
        <v>50</v>
      </c>
      <c r="R1063" s="33">
        <v>50</v>
      </c>
      <c r="S1063" s="11" t="str">
        <f>+VLOOKUP(R1063,'Dimension descriptions'!K:M,3)</f>
        <v>CLASSROOM-GENERAL</v>
      </c>
      <c r="T1063" s="3" t="str">
        <f t="shared" si="135"/>
        <v>Y</v>
      </c>
      <c r="U1063" t="e">
        <f>+VLOOKUP(R1063,'FY21 P13 Allotment memo'!O:O,1,FALSE)</f>
        <v>#N/A</v>
      </c>
      <c r="V1063"/>
      <c r="W1063"/>
      <c r="X1063"/>
      <c r="Y1063"/>
      <c r="Z1063"/>
    </row>
    <row r="1064" spans="1:26">
      <c r="A1064">
        <v>10</v>
      </c>
      <c r="B1064" t="s">
        <v>1742</v>
      </c>
      <c r="C1064" t="s">
        <v>1316</v>
      </c>
      <c r="D1064">
        <v>91</v>
      </c>
      <c r="E1064">
        <v>572.91999999999996</v>
      </c>
      <c r="F1064">
        <v>0</v>
      </c>
      <c r="G1064" s="2">
        <f t="shared" si="130"/>
        <v>572.91999999999996</v>
      </c>
      <c r="H1064" s="3" t="str">
        <f t="shared" si="131"/>
        <v>10</v>
      </c>
      <c r="I1064" s="3" t="str">
        <f t="shared" si="132"/>
        <v>110</v>
      </c>
      <c r="J1064" s="3">
        <v>110</v>
      </c>
      <c r="K1064" s="3" t="str">
        <f>+VLOOKUP(J1064,'Dimension descriptions'!P:R,3,FALSE)</f>
        <v>Bridger Elementary</v>
      </c>
      <c r="L1064" s="3" t="str">
        <f t="shared" si="133"/>
        <v>1050</v>
      </c>
      <c r="M1064" s="10">
        <v>1050</v>
      </c>
      <c r="N1064" s="3" t="str">
        <f t="shared" si="128"/>
        <v>2400</v>
      </c>
      <c r="O1064" s="3" t="str">
        <f t="shared" si="129"/>
        <v>580</v>
      </c>
      <c r="P1064" s="3" t="str">
        <f t="shared" si="134"/>
        <v>5</v>
      </c>
      <c r="Q1064" s="11">
        <f>+VLOOKUP(M1064,'Dimension descriptions'!K:M,2,FALSE)</f>
        <v>50</v>
      </c>
      <c r="R1064" s="33">
        <v>50</v>
      </c>
      <c r="S1064" s="11" t="str">
        <f>+VLOOKUP(R1064,'Dimension descriptions'!K:M,3)</f>
        <v>CLASSROOM-GENERAL</v>
      </c>
      <c r="T1064" s="3" t="str">
        <f t="shared" si="135"/>
        <v>Y</v>
      </c>
      <c r="U1064" t="e">
        <f>+VLOOKUP(R1064,'FY21 P13 Allotment memo'!O:O,1,FALSE)</f>
        <v>#N/A</v>
      </c>
      <c r="V1064"/>
      <c r="W1064"/>
      <c r="X1064"/>
      <c r="Y1064"/>
      <c r="Z1064"/>
    </row>
    <row r="1065" spans="1:26">
      <c r="A1065">
        <v>10</v>
      </c>
      <c r="B1065" t="s">
        <v>1743</v>
      </c>
      <c r="C1065" t="s">
        <v>1318</v>
      </c>
      <c r="D1065">
        <v>91</v>
      </c>
      <c r="E1065">
        <v>0</v>
      </c>
      <c r="F1065">
        <v>0</v>
      </c>
      <c r="G1065" s="2">
        <f t="shared" si="130"/>
        <v>0</v>
      </c>
      <c r="H1065" s="3" t="str">
        <f t="shared" si="131"/>
        <v>10</v>
      </c>
      <c r="I1065" s="3" t="str">
        <f t="shared" si="132"/>
        <v>110</v>
      </c>
      <c r="J1065" s="3">
        <v>110</v>
      </c>
      <c r="K1065" s="3" t="str">
        <f>+VLOOKUP(J1065,'Dimension descriptions'!P:R,3,FALSE)</f>
        <v>Bridger Elementary</v>
      </c>
      <c r="L1065" s="3" t="str">
        <f t="shared" si="133"/>
        <v>1050</v>
      </c>
      <c r="M1065" s="10">
        <v>1050</v>
      </c>
      <c r="N1065" s="3" t="str">
        <f t="shared" si="128"/>
        <v>2400</v>
      </c>
      <c r="O1065" s="3" t="str">
        <f t="shared" si="129"/>
        <v>610</v>
      </c>
      <c r="P1065" s="3" t="str">
        <f t="shared" si="134"/>
        <v>6</v>
      </c>
      <c r="Q1065" s="11">
        <f>+VLOOKUP(M1065,'Dimension descriptions'!K:M,2,FALSE)</f>
        <v>50</v>
      </c>
      <c r="R1065" s="33">
        <v>50</v>
      </c>
      <c r="S1065" s="11" t="str">
        <f>+VLOOKUP(R1065,'Dimension descriptions'!K:M,3)</f>
        <v>CLASSROOM-GENERAL</v>
      </c>
      <c r="T1065" s="3" t="str">
        <f t="shared" si="135"/>
        <v>Y</v>
      </c>
      <c r="U1065" t="e">
        <f>+VLOOKUP(R1065,'FY21 P13 Allotment memo'!O:O,1,FALSE)</f>
        <v>#N/A</v>
      </c>
      <c r="V1065"/>
      <c r="W1065"/>
      <c r="X1065"/>
      <c r="Y1065"/>
      <c r="Z1065"/>
    </row>
    <row r="1066" spans="1:26">
      <c r="A1066">
        <v>10</v>
      </c>
      <c r="B1066" t="s">
        <v>1744</v>
      </c>
      <c r="C1066" t="s">
        <v>1276</v>
      </c>
      <c r="D1066">
        <v>91</v>
      </c>
      <c r="E1066">
        <v>0</v>
      </c>
      <c r="F1066">
        <v>0</v>
      </c>
      <c r="G1066" s="2">
        <f t="shared" si="130"/>
        <v>0</v>
      </c>
      <c r="H1066" s="3" t="str">
        <f t="shared" si="131"/>
        <v>10</v>
      </c>
      <c r="I1066" s="3" t="str">
        <f t="shared" si="132"/>
        <v>110</v>
      </c>
      <c r="J1066" s="3">
        <v>110</v>
      </c>
      <c r="K1066" s="3" t="str">
        <f>+VLOOKUP(J1066,'Dimension descriptions'!P:R,3,FALSE)</f>
        <v>Bridger Elementary</v>
      </c>
      <c r="L1066" s="3" t="str">
        <f t="shared" si="133"/>
        <v>1050</v>
      </c>
      <c r="M1066" s="10">
        <v>1050</v>
      </c>
      <c r="N1066" s="3" t="str">
        <f t="shared" si="128"/>
        <v>2400</v>
      </c>
      <c r="O1066" s="3" t="str">
        <f t="shared" si="129"/>
        <v>810</v>
      </c>
      <c r="P1066" s="3" t="str">
        <f t="shared" si="134"/>
        <v>8</v>
      </c>
      <c r="Q1066" s="11">
        <f>+VLOOKUP(M1066,'Dimension descriptions'!K:M,2,FALSE)</f>
        <v>50</v>
      </c>
      <c r="R1066" s="33">
        <v>50</v>
      </c>
      <c r="S1066" s="11" t="str">
        <f>+VLOOKUP(R1066,'Dimension descriptions'!K:M,3)</f>
        <v>CLASSROOM-GENERAL</v>
      </c>
      <c r="T1066" s="3" t="str">
        <f t="shared" si="135"/>
        <v>Y</v>
      </c>
      <c r="U1066" t="e">
        <f>+VLOOKUP(R1066,'FY21 P13 Allotment memo'!O:O,1,FALSE)</f>
        <v>#N/A</v>
      </c>
      <c r="V1066"/>
      <c r="W1066"/>
      <c r="X1066"/>
      <c r="Y1066"/>
      <c r="Z1066"/>
    </row>
    <row r="1067" spans="1:26">
      <c r="A1067">
        <v>10</v>
      </c>
      <c r="B1067" t="s">
        <v>1745</v>
      </c>
      <c r="C1067" t="s">
        <v>1252</v>
      </c>
      <c r="D1067">
        <v>91</v>
      </c>
      <c r="E1067">
        <v>0</v>
      </c>
      <c r="F1067">
        <v>0</v>
      </c>
      <c r="G1067" s="2">
        <f t="shared" si="130"/>
        <v>0</v>
      </c>
      <c r="H1067" s="3" t="str">
        <f t="shared" si="131"/>
        <v>10</v>
      </c>
      <c r="I1067" s="3" t="str">
        <f t="shared" si="132"/>
        <v>110</v>
      </c>
      <c r="J1067" s="3">
        <v>110</v>
      </c>
      <c r="K1067" s="3" t="str">
        <f>+VLOOKUP(J1067,'Dimension descriptions'!P:R,3,FALSE)</f>
        <v>Bridger Elementary</v>
      </c>
      <c r="L1067" s="3" t="str">
        <f t="shared" si="133"/>
        <v>1050</v>
      </c>
      <c r="M1067" s="10">
        <v>1050</v>
      </c>
      <c r="N1067" s="3" t="str">
        <f t="shared" si="128"/>
        <v>2500</v>
      </c>
      <c r="O1067" s="3" t="str">
        <f t="shared" si="129"/>
        <v>270</v>
      </c>
      <c r="P1067" s="3" t="str">
        <f t="shared" si="134"/>
        <v>2</v>
      </c>
      <c r="Q1067" s="11">
        <f>+VLOOKUP(M1067,'Dimension descriptions'!K:M,2,FALSE)</f>
        <v>50</v>
      </c>
      <c r="R1067" s="33">
        <v>50</v>
      </c>
      <c r="S1067" s="11" t="str">
        <f>+VLOOKUP(R1067,'Dimension descriptions'!K:M,3)</f>
        <v>CLASSROOM-GENERAL</v>
      </c>
      <c r="T1067" s="3" t="str">
        <f t="shared" si="135"/>
        <v>Y</v>
      </c>
      <c r="U1067" t="e">
        <f>+VLOOKUP(R1067,'FY21 P13 Allotment memo'!O:O,1,FALSE)</f>
        <v>#N/A</v>
      </c>
      <c r="V1067"/>
      <c r="W1067"/>
      <c r="X1067"/>
      <c r="Y1067"/>
      <c r="Z1067"/>
    </row>
    <row r="1068" spans="1:26">
      <c r="A1068">
        <v>10</v>
      </c>
      <c r="B1068" t="s">
        <v>1746</v>
      </c>
      <c r="C1068" t="s">
        <v>1322</v>
      </c>
      <c r="D1068">
        <v>91</v>
      </c>
      <c r="E1068">
        <v>0</v>
      </c>
      <c r="F1068">
        <v>0</v>
      </c>
      <c r="G1068" s="2">
        <f t="shared" si="130"/>
        <v>0</v>
      </c>
      <c r="H1068" s="3" t="str">
        <f t="shared" si="131"/>
        <v>10</v>
      </c>
      <c r="I1068" s="3" t="str">
        <f t="shared" si="132"/>
        <v>110</v>
      </c>
      <c r="J1068" s="3">
        <v>110</v>
      </c>
      <c r="K1068" s="3" t="str">
        <f>+VLOOKUP(J1068,'Dimension descriptions'!P:R,3,FALSE)</f>
        <v>Bridger Elementary</v>
      </c>
      <c r="L1068" s="3" t="str">
        <f t="shared" si="133"/>
        <v>1050</v>
      </c>
      <c r="M1068" s="10">
        <v>1050</v>
      </c>
      <c r="N1068" s="3" t="str">
        <f t="shared" si="128"/>
        <v>2500</v>
      </c>
      <c r="O1068" s="3" t="str">
        <f t="shared" si="129"/>
        <v>290</v>
      </c>
      <c r="P1068" s="3" t="str">
        <f t="shared" si="134"/>
        <v>2</v>
      </c>
      <c r="Q1068" s="11">
        <f>+VLOOKUP(M1068,'Dimension descriptions'!K:M,2,FALSE)</f>
        <v>50</v>
      </c>
      <c r="R1068" s="33">
        <v>50</v>
      </c>
      <c r="S1068" s="11" t="str">
        <f>+VLOOKUP(R1068,'Dimension descriptions'!K:M,3)</f>
        <v>CLASSROOM-GENERAL</v>
      </c>
      <c r="T1068" s="3" t="str">
        <f t="shared" si="135"/>
        <v>Y</v>
      </c>
      <c r="U1068" t="e">
        <f>+VLOOKUP(R1068,'FY21 P13 Allotment memo'!O:O,1,FALSE)</f>
        <v>#N/A</v>
      </c>
      <c r="V1068"/>
      <c r="W1068"/>
      <c r="X1068"/>
      <c r="Y1068"/>
      <c r="Z1068"/>
    </row>
    <row r="1069" spans="1:26">
      <c r="A1069">
        <v>10</v>
      </c>
      <c r="B1069" t="s">
        <v>1747</v>
      </c>
      <c r="C1069" t="s">
        <v>1324</v>
      </c>
      <c r="D1069">
        <v>91</v>
      </c>
      <c r="E1069">
        <v>0</v>
      </c>
      <c r="F1069">
        <v>0</v>
      </c>
      <c r="G1069" s="2">
        <f t="shared" si="130"/>
        <v>0</v>
      </c>
      <c r="H1069" s="3" t="str">
        <f t="shared" si="131"/>
        <v>10</v>
      </c>
      <c r="I1069" s="3" t="str">
        <f t="shared" si="132"/>
        <v>110</v>
      </c>
      <c r="J1069" s="3">
        <v>110</v>
      </c>
      <c r="K1069" s="3" t="str">
        <f>+VLOOKUP(J1069,'Dimension descriptions'!P:R,3,FALSE)</f>
        <v>Bridger Elementary</v>
      </c>
      <c r="L1069" s="3" t="str">
        <f t="shared" si="133"/>
        <v>1050</v>
      </c>
      <c r="M1069" s="10">
        <v>1050</v>
      </c>
      <c r="N1069" s="3" t="str">
        <f t="shared" si="128"/>
        <v>2600</v>
      </c>
      <c r="O1069" s="3" t="str">
        <f t="shared" si="129"/>
        <v>270</v>
      </c>
      <c r="P1069" s="3" t="str">
        <f t="shared" si="134"/>
        <v>2</v>
      </c>
      <c r="Q1069" s="11">
        <f>+VLOOKUP(M1069,'Dimension descriptions'!K:M,2,FALSE)</f>
        <v>50</v>
      </c>
      <c r="R1069" s="33">
        <v>50</v>
      </c>
      <c r="S1069" s="11" t="str">
        <f>+VLOOKUP(R1069,'Dimension descriptions'!K:M,3)</f>
        <v>CLASSROOM-GENERAL</v>
      </c>
      <c r="T1069" s="3" t="str">
        <f t="shared" si="135"/>
        <v>Y</v>
      </c>
      <c r="U1069" t="e">
        <f>+VLOOKUP(R1069,'FY21 P13 Allotment memo'!O:O,1,FALSE)</f>
        <v>#N/A</v>
      </c>
      <c r="V1069"/>
      <c r="W1069"/>
      <c r="X1069"/>
      <c r="Y1069"/>
      <c r="Z1069"/>
    </row>
    <row r="1070" spans="1:26">
      <c r="A1070">
        <v>10</v>
      </c>
      <c r="B1070" t="s">
        <v>1748</v>
      </c>
      <c r="C1070" t="s">
        <v>1645</v>
      </c>
      <c r="D1070">
        <v>91</v>
      </c>
      <c r="E1070">
        <v>0</v>
      </c>
      <c r="F1070">
        <v>0</v>
      </c>
      <c r="G1070" s="2">
        <f t="shared" si="130"/>
        <v>0</v>
      </c>
      <c r="H1070" s="3" t="str">
        <f t="shared" si="131"/>
        <v>10</v>
      </c>
      <c r="I1070" s="3" t="str">
        <f t="shared" si="132"/>
        <v>110</v>
      </c>
      <c r="J1070" s="3">
        <v>110</v>
      </c>
      <c r="K1070" s="3" t="str">
        <f>+VLOOKUP(J1070,'Dimension descriptions'!P:R,3,FALSE)</f>
        <v>Bridger Elementary</v>
      </c>
      <c r="L1070" s="3" t="str">
        <f t="shared" si="133"/>
        <v>1050</v>
      </c>
      <c r="M1070" s="10">
        <v>1050</v>
      </c>
      <c r="N1070" s="3" t="str">
        <f t="shared" si="128"/>
        <v>2650</v>
      </c>
      <c r="O1070" s="3" t="str">
        <f t="shared" si="129"/>
        <v>626</v>
      </c>
      <c r="P1070" s="3" t="str">
        <f t="shared" si="134"/>
        <v>6</v>
      </c>
      <c r="Q1070" s="11">
        <f>+VLOOKUP(M1070,'Dimension descriptions'!K:M,2,FALSE)</f>
        <v>50</v>
      </c>
      <c r="R1070" s="33">
        <v>50</v>
      </c>
      <c r="S1070" s="11" t="str">
        <f>+VLOOKUP(R1070,'Dimension descriptions'!K:M,3)</f>
        <v>CLASSROOM-GENERAL</v>
      </c>
      <c r="T1070" s="3" t="str">
        <f t="shared" si="135"/>
        <v>Y</v>
      </c>
      <c r="U1070" t="e">
        <f>+VLOOKUP(R1070,'FY21 P13 Allotment memo'!O:O,1,FALSE)</f>
        <v>#N/A</v>
      </c>
      <c r="V1070"/>
      <c r="W1070"/>
      <c r="X1070"/>
      <c r="Y1070"/>
      <c r="Z1070"/>
    </row>
    <row r="1071" spans="1:26">
      <c r="A1071">
        <v>10</v>
      </c>
      <c r="B1071" t="s">
        <v>1749</v>
      </c>
      <c r="C1071" t="s">
        <v>1324</v>
      </c>
      <c r="D1071">
        <v>91</v>
      </c>
      <c r="E1071">
        <v>0</v>
      </c>
      <c r="F1071">
        <v>0</v>
      </c>
      <c r="G1071" s="2">
        <f t="shared" si="130"/>
        <v>0</v>
      </c>
      <c r="H1071" s="3" t="str">
        <f t="shared" si="131"/>
        <v>10</v>
      </c>
      <c r="I1071" s="3" t="str">
        <f t="shared" si="132"/>
        <v>110</v>
      </c>
      <c r="J1071" s="3">
        <v>110</v>
      </c>
      <c r="K1071" s="3" t="str">
        <f>+VLOOKUP(J1071,'Dimension descriptions'!P:R,3,FALSE)</f>
        <v>Bridger Elementary</v>
      </c>
      <c r="L1071" s="3" t="str">
        <f t="shared" si="133"/>
        <v>1050</v>
      </c>
      <c r="M1071" s="10">
        <v>1050</v>
      </c>
      <c r="N1071" s="3" t="str">
        <f t="shared" si="128"/>
        <v>3300</v>
      </c>
      <c r="O1071" s="3" t="str">
        <f t="shared" si="129"/>
        <v>270</v>
      </c>
      <c r="P1071" s="3" t="str">
        <f t="shared" si="134"/>
        <v>2</v>
      </c>
      <c r="Q1071" s="11">
        <f>+VLOOKUP(M1071,'Dimension descriptions'!K:M,2,FALSE)</f>
        <v>50</v>
      </c>
      <c r="R1071" s="33">
        <v>50</v>
      </c>
      <c r="S1071" s="11" t="str">
        <f>+VLOOKUP(R1071,'Dimension descriptions'!K:M,3)</f>
        <v>CLASSROOM-GENERAL</v>
      </c>
      <c r="T1071" s="3" t="str">
        <f t="shared" si="135"/>
        <v>Y</v>
      </c>
      <c r="U1071" t="e">
        <f>+VLOOKUP(R1071,'FY21 P13 Allotment memo'!O:O,1,FALSE)</f>
        <v>#N/A</v>
      </c>
      <c r="V1071"/>
      <c r="W1071"/>
      <c r="X1071"/>
      <c r="Y1071"/>
      <c r="Z1071"/>
    </row>
    <row r="1072" spans="1:26">
      <c r="A1072">
        <v>10</v>
      </c>
      <c r="B1072" t="s">
        <v>1750</v>
      </c>
      <c r="C1072" t="s">
        <v>1270</v>
      </c>
      <c r="D1072">
        <v>91</v>
      </c>
      <c r="E1072">
        <v>0</v>
      </c>
      <c r="F1072">
        <v>0</v>
      </c>
      <c r="G1072" s="2">
        <f t="shared" si="130"/>
        <v>0</v>
      </c>
      <c r="H1072" s="3" t="str">
        <f t="shared" si="131"/>
        <v>10</v>
      </c>
      <c r="I1072" s="3" t="str">
        <f t="shared" si="132"/>
        <v>110</v>
      </c>
      <c r="J1072" s="3">
        <v>110</v>
      </c>
      <c r="K1072" s="3" t="str">
        <f>+VLOOKUP(J1072,'Dimension descriptions'!P:R,3,FALSE)</f>
        <v>Bridger Elementary</v>
      </c>
      <c r="L1072" s="3" t="str">
        <f t="shared" si="133"/>
        <v>1051</v>
      </c>
      <c r="M1072" s="10">
        <v>1051</v>
      </c>
      <c r="N1072" s="3" t="str">
        <f t="shared" si="128"/>
        <v>1000</v>
      </c>
      <c r="O1072" s="3" t="str">
        <f t="shared" si="129"/>
        <v>641</v>
      </c>
      <c r="P1072" s="3" t="str">
        <f t="shared" si="134"/>
        <v>6</v>
      </c>
      <c r="Q1072" s="11">
        <f>+VLOOKUP(M1072,'Dimension descriptions'!K:M,2,FALSE)</f>
        <v>50</v>
      </c>
      <c r="R1072" s="33">
        <v>50</v>
      </c>
      <c r="S1072" s="11" t="str">
        <f>+VLOOKUP(R1072,'Dimension descriptions'!K:M,3)</f>
        <v>CLASSROOM-GENERAL</v>
      </c>
      <c r="T1072" s="3" t="str">
        <f t="shared" si="135"/>
        <v>Y</v>
      </c>
      <c r="U1072" t="e">
        <f>+VLOOKUP(R1072,'FY21 P13 Allotment memo'!O:O,1,FALSE)</f>
        <v>#N/A</v>
      </c>
      <c r="V1072"/>
      <c r="W1072"/>
      <c r="X1072"/>
      <c r="Y1072"/>
      <c r="Z1072"/>
    </row>
    <row r="1073" spans="1:26">
      <c r="A1073">
        <v>10</v>
      </c>
      <c r="B1073" t="s">
        <v>1751</v>
      </c>
      <c r="C1073" t="s">
        <v>1330</v>
      </c>
      <c r="D1073">
        <v>91</v>
      </c>
      <c r="E1073">
        <v>56708.08</v>
      </c>
      <c r="F1073">
        <v>0</v>
      </c>
      <c r="G1073" s="2">
        <f t="shared" si="130"/>
        <v>56708.08</v>
      </c>
      <c r="H1073" s="3" t="str">
        <f t="shared" si="131"/>
        <v>10</v>
      </c>
      <c r="I1073" s="3" t="str">
        <f t="shared" si="132"/>
        <v>110</v>
      </c>
      <c r="J1073" s="3">
        <v>110</v>
      </c>
      <c r="K1073" s="3" t="str">
        <f>+VLOOKUP(J1073,'Dimension descriptions'!P:R,3,FALSE)</f>
        <v>Bridger Elementary</v>
      </c>
      <c r="L1073" s="3" t="str">
        <f t="shared" si="133"/>
        <v>1205</v>
      </c>
      <c r="M1073" s="10">
        <v>1205</v>
      </c>
      <c r="N1073" s="3" t="str">
        <f t="shared" si="128"/>
        <v>1000</v>
      </c>
      <c r="O1073" s="3" t="str">
        <f t="shared" si="129"/>
        <v>131</v>
      </c>
      <c r="P1073" s="3" t="str">
        <f t="shared" si="134"/>
        <v>1</v>
      </c>
      <c r="Q1073" s="11">
        <f>+VLOOKUP(M1073,'Dimension descriptions'!K:M,2,FALSE)</f>
        <v>1205</v>
      </c>
      <c r="R1073" s="33">
        <v>1205</v>
      </c>
      <c r="S1073" s="11" t="str">
        <f>+VLOOKUP(R1073,'Dimension descriptions'!K:M,3)</f>
        <v>SPECIAL EDUCATION</v>
      </c>
      <c r="T1073" s="3" t="str">
        <f t="shared" si="135"/>
        <v>N</v>
      </c>
      <c r="U1073">
        <f>+VLOOKUP(R1073,'FY21 P13 Allotment memo'!O:O,1,FALSE)</f>
        <v>1205</v>
      </c>
      <c r="V1073"/>
      <c r="W1073"/>
      <c r="X1073"/>
      <c r="Y1073"/>
      <c r="Z1073"/>
    </row>
    <row r="1074" spans="1:26">
      <c r="A1074">
        <v>10</v>
      </c>
      <c r="B1074" t="s">
        <v>1752</v>
      </c>
      <c r="C1074" t="s">
        <v>1236</v>
      </c>
      <c r="D1074">
        <v>91</v>
      </c>
      <c r="E1074">
        <v>1188.72</v>
      </c>
      <c r="F1074">
        <v>0</v>
      </c>
      <c r="G1074" s="2">
        <f t="shared" si="130"/>
        <v>1188.72</v>
      </c>
      <c r="H1074" s="3" t="str">
        <f t="shared" si="131"/>
        <v>10</v>
      </c>
      <c r="I1074" s="3" t="str">
        <f t="shared" si="132"/>
        <v>110</v>
      </c>
      <c r="J1074" s="3">
        <v>110</v>
      </c>
      <c r="K1074" s="3" t="str">
        <f>+VLOOKUP(J1074,'Dimension descriptions'!P:R,3,FALSE)</f>
        <v>Bridger Elementary</v>
      </c>
      <c r="L1074" s="3" t="str">
        <f t="shared" si="133"/>
        <v>1205</v>
      </c>
      <c r="M1074" s="10">
        <v>1205</v>
      </c>
      <c r="N1074" s="3" t="str">
        <f t="shared" si="128"/>
        <v>1000</v>
      </c>
      <c r="O1074" s="3" t="str">
        <f t="shared" si="129"/>
        <v>149</v>
      </c>
      <c r="P1074" s="3" t="str">
        <f t="shared" si="134"/>
        <v>1</v>
      </c>
      <c r="Q1074" s="11">
        <f>+VLOOKUP(M1074,'Dimension descriptions'!K:M,2,FALSE)</f>
        <v>1205</v>
      </c>
      <c r="R1074" s="33">
        <v>1205</v>
      </c>
      <c r="S1074" s="11" t="str">
        <f>+VLOOKUP(R1074,'Dimension descriptions'!K:M,3)</f>
        <v>SPECIAL EDUCATION</v>
      </c>
      <c r="T1074" s="3" t="str">
        <f t="shared" si="135"/>
        <v>N</v>
      </c>
      <c r="U1074">
        <f>+VLOOKUP(R1074,'FY21 P13 Allotment memo'!O:O,1,FALSE)</f>
        <v>1205</v>
      </c>
      <c r="V1074"/>
      <c r="W1074"/>
      <c r="X1074"/>
      <c r="Y1074"/>
      <c r="Z1074"/>
    </row>
    <row r="1075" spans="1:26">
      <c r="A1075">
        <v>10</v>
      </c>
      <c r="B1075" t="s">
        <v>1753</v>
      </c>
      <c r="C1075" t="s">
        <v>1238</v>
      </c>
      <c r="D1075">
        <v>91</v>
      </c>
      <c r="E1075">
        <v>0</v>
      </c>
      <c r="F1075">
        <v>0</v>
      </c>
      <c r="G1075" s="2">
        <f t="shared" si="130"/>
        <v>0</v>
      </c>
      <c r="H1075" s="3" t="str">
        <f t="shared" si="131"/>
        <v>10</v>
      </c>
      <c r="I1075" s="3" t="str">
        <f t="shared" si="132"/>
        <v>110</v>
      </c>
      <c r="J1075" s="3">
        <v>110</v>
      </c>
      <c r="K1075" s="3" t="str">
        <f>+VLOOKUP(J1075,'Dimension descriptions'!P:R,3,FALSE)</f>
        <v>Bridger Elementary</v>
      </c>
      <c r="L1075" s="3" t="str">
        <f t="shared" si="133"/>
        <v>1205</v>
      </c>
      <c r="M1075" s="10">
        <v>1205</v>
      </c>
      <c r="N1075" s="3" t="str">
        <f t="shared" si="128"/>
        <v>1000</v>
      </c>
      <c r="O1075" s="3" t="str">
        <f t="shared" si="129"/>
        <v>161</v>
      </c>
      <c r="P1075" s="3" t="str">
        <f t="shared" si="134"/>
        <v>1</v>
      </c>
      <c r="Q1075" s="11">
        <f>+VLOOKUP(M1075,'Dimension descriptions'!K:M,2,FALSE)</f>
        <v>1205</v>
      </c>
      <c r="R1075" s="33">
        <v>1205</v>
      </c>
      <c r="S1075" s="11" t="str">
        <f>+VLOOKUP(R1075,'Dimension descriptions'!K:M,3)</f>
        <v>SPECIAL EDUCATION</v>
      </c>
      <c r="T1075" s="3" t="str">
        <f t="shared" si="135"/>
        <v>N</v>
      </c>
      <c r="U1075">
        <f>+VLOOKUP(R1075,'FY21 P13 Allotment memo'!O:O,1,FALSE)</f>
        <v>1205</v>
      </c>
      <c r="V1075"/>
      <c r="W1075"/>
      <c r="X1075"/>
      <c r="Y1075"/>
      <c r="Z1075"/>
    </row>
    <row r="1076" spans="1:26">
      <c r="A1076">
        <v>10</v>
      </c>
      <c r="B1076" t="s">
        <v>1754</v>
      </c>
      <c r="C1076" t="s">
        <v>1244</v>
      </c>
      <c r="D1076">
        <v>91</v>
      </c>
      <c r="E1076">
        <v>11708.5</v>
      </c>
      <c r="F1076">
        <v>0</v>
      </c>
      <c r="G1076" s="2">
        <f t="shared" si="130"/>
        <v>11708.5</v>
      </c>
      <c r="H1076" s="3" t="str">
        <f t="shared" si="131"/>
        <v>10</v>
      </c>
      <c r="I1076" s="3" t="str">
        <f t="shared" si="132"/>
        <v>110</v>
      </c>
      <c r="J1076" s="3">
        <v>110</v>
      </c>
      <c r="K1076" s="3" t="str">
        <f>+VLOOKUP(J1076,'Dimension descriptions'!P:R,3,FALSE)</f>
        <v>Bridger Elementary</v>
      </c>
      <c r="L1076" s="3" t="str">
        <f t="shared" si="133"/>
        <v>1205</v>
      </c>
      <c r="M1076" s="10">
        <v>1205</v>
      </c>
      <c r="N1076" s="3" t="str">
        <f t="shared" si="128"/>
        <v>1000</v>
      </c>
      <c r="O1076" s="3" t="str">
        <f t="shared" si="129"/>
        <v>210</v>
      </c>
      <c r="P1076" s="3" t="str">
        <f t="shared" si="134"/>
        <v>2</v>
      </c>
      <c r="Q1076" s="11">
        <f>+VLOOKUP(M1076,'Dimension descriptions'!K:M,2,FALSE)</f>
        <v>1205</v>
      </c>
      <c r="R1076" s="33">
        <v>1205</v>
      </c>
      <c r="S1076" s="11" t="str">
        <f>+VLOOKUP(R1076,'Dimension descriptions'!K:M,3)</f>
        <v>SPECIAL EDUCATION</v>
      </c>
      <c r="T1076" s="3" t="str">
        <f t="shared" si="135"/>
        <v>N</v>
      </c>
      <c r="U1076">
        <f>+VLOOKUP(R1076,'FY21 P13 Allotment memo'!O:O,1,FALSE)</f>
        <v>1205</v>
      </c>
      <c r="V1076"/>
      <c r="W1076"/>
      <c r="X1076"/>
      <c r="Y1076"/>
      <c r="Z1076"/>
    </row>
    <row r="1077" spans="1:26">
      <c r="A1077">
        <v>10</v>
      </c>
      <c r="B1077" t="s">
        <v>1755</v>
      </c>
      <c r="C1077" t="s">
        <v>1246</v>
      </c>
      <c r="D1077">
        <v>91</v>
      </c>
      <c r="E1077">
        <v>4310.72</v>
      </c>
      <c r="F1077">
        <v>0</v>
      </c>
      <c r="G1077" s="2">
        <f t="shared" si="130"/>
        <v>4310.72</v>
      </c>
      <c r="H1077" s="3" t="str">
        <f t="shared" si="131"/>
        <v>10</v>
      </c>
      <c r="I1077" s="3" t="str">
        <f t="shared" si="132"/>
        <v>110</v>
      </c>
      <c r="J1077" s="3">
        <v>110</v>
      </c>
      <c r="K1077" s="3" t="str">
        <f>+VLOOKUP(J1077,'Dimension descriptions'!P:R,3,FALSE)</f>
        <v>Bridger Elementary</v>
      </c>
      <c r="L1077" s="3" t="str">
        <f t="shared" si="133"/>
        <v>1205</v>
      </c>
      <c r="M1077" s="10">
        <v>1205</v>
      </c>
      <c r="N1077" s="3" t="str">
        <f t="shared" si="128"/>
        <v>1000</v>
      </c>
      <c r="O1077" s="3" t="str">
        <f t="shared" si="129"/>
        <v>220</v>
      </c>
      <c r="P1077" s="3" t="str">
        <f t="shared" si="134"/>
        <v>2</v>
      </c>
      <c r="Q1077" s="11">
        <f>+VLOOKUP(M1077,'Dimension descriptions'!K:M,2,FALSE)</f>
        <v>1205</v>
      </c>
      <c r="R1077" s="33">
        <v>1205</v>
      </c>
      <c r="S1077" s="11" t="str">
        <f>+VLOOKUP(R1077,'Dimension descriptions'!K:M,3)</f>
        <v>SPECIAL EDUCATION</v>
      </c>
      <c r="T1077" s="3" t="str">
        <f t="shared" si="135"/>
        <v>N</v>
      </c>
      <c r="U1077">
        <f>+VLOOKUP(R1077,'FY21 P13 Allotment memo'!O:O,1,FALSE)</f>
        <v>1205</v>
      </c>
      <c r="V1077"/>
      <c r="W1077"/>
      <c r="X1077"/>
      <c r="Y1077"/>
      <c r="Z1077"/>
    </row>
    <row r="1078" spans="1:26">
      <c r="A1078">
        <v>10</v>
      </c>
      <c r="B1078" t="s">
        <v>1756</v>
      </c>
      <c r="C1078" t="s">
        <v>1248</v>
      </c>
      <c r="D1078">
        <v>91</v>
      </c>
      <c r="E1078">
        <v>16622.740000000002</v>
      </c>
      <c r="F1078">
        <v>0</v>
      </c>
      <c r="G1078" s="2">
        <f t="shared" si="130"/>
        <v>16622.740000000002</v>
      </c>
      <c r="H1078" s="3" t="str">
        <f t="shared" si="131"/>
        <v>10</v>
      </c>
      <c r="I1078" s="3" t="str">
        <f t="shared" si="132"/>
        <v>110</v>
      </c>
      <c r="J1078" s="3">
        <v>110</v>
      </c>
      <c r="K1078" s="3" t="str">
        <f>+VLOOKUP(J1078,'Dimension descriptions'!P:R,3,FALSE)</f>
        <v>Bridger Elementary</v>
      </c>
      <c r="L1078" s="3" t="str">
        <f t="shared" si="133"/>
        <v>1205</v>
      </c>
      <c r="M1078" s="10">
        <v>1205</v>
      </c>
      <c r="N1078" s="3" t="str">
        <f t="shared" si="128"/>
        <v>1000</v>
      </c>
      <c r="O1078" s="3" t="str">
        <f t="shared" si="129"/>
        <v>241</v>
      </c>
      <c r="P1078" s="3" t="str">
        <f t="shared" si="134"/>
        <v>2</v>
      </c>
      <c r="Q1078" s="11">
        <f>+VLOOKUP(M1078,'Dimension descriptions'!K:M,2,FALSE)</f>
        <v>1205</v>
      </c>
      <c r="R1078" s="33">
        <v>1205</v>
      </c>
      <c r="S1078" s="11" t="str">
        <f>+VLOOKUP(R1078,'Dimension descriptions'!K:M,3)</f>
        <v>SPECIAL EDUCATION</v>
      </c>
      <c r="T1078" s="3" t="str">
        <f t="shared" si="135"/>
        <v>N</v>
      </c>
      <c r="U1078">
        <f>+VLOOKUP(R1078,'FY21 P13 Allotment memo'!O:O,1,FALSE)</f>
        <v>1205</v>
      </c>
      <c r="V1078"/>
      <c r="W1078"/>
      <c r="X1078"/>
      <c r="Y1078"/>
      <c r="Z1078"/>
    </row>
    <row r="1079" spans="1:26">
      <c r="A1079">
        <v>10</v>
      </c>
      <c r="B1079" t="s">
        <v>1757</v>
      </c>
      <c r="C1079" t="s">
        <v>1252</v>
      </c>
      <c r="D1079">
        <v>91</v>
      </c>
      <c r="E1079">
        <v>0</v>
      </c>
      <c r="F1079">
        <v>0</v>
      </c>
      <c r="G1079" s="2">
        <f t="shared" si="130"/>
        <v>0</v>
      </c>
      <c r="H1079" s="3" t="str">
        <f t="shared" si="131"/>
        <v>10</v>
      </c>
      <c r="I1079" s="3" t="str">
        <f t="shared" si="132"/>
        <v>110</v>
      </c>
      <c r="J1079" s="3">
        <v>110</v>
      </c>
      <c r="K1079" s="3" t="str">
        <f>+VLOOKUP(J1079,'Dimension descriptions'!P:R,3,FALSE)</f>
        <v>Bridger Elementary</v>
      </c>
      <c r="L1079" s="3" t="str">
        <f t="shared" si="133"/>
        <v>1205</v>
      </c>
      <c r="M1079" s="10">
        <v>1205</v>
      </c>
      <c r="N1079" s="3" t="str">
        <f t="shared" si="128"/>
        <v>1000</v>
      </c>
      <c r="O1079" s="3" t="str">
        <f t="shared" si="129"/>
        <v>270</v>
      </c>
      <c r="P1079" s="3" t="str">
        <f t="shared" si="134"/>
        <v>2</v>
      </c>
      <c r="Q1079" s="11">
        <f>+VLOOKUP(M1079,'Dimension descriptions'!K:M,2,FALSE)</f>
        <v>1205</v>
      </c>
      <c r="R1079" s="33">
        <v>1205</v>
      </c>
      <c r="S1079" s="11" t="str">
        <f>+VLOOKUP(R1079,'Dimension descriptions'!K:M,3)</f>
        <v>SPECIAL EDUCATION</v>
      </c>
      <c r="T1079" s="3" t="str">
        <f t="shared" si="135"/>
        <v>N</v>
      </c>
      <c r="U1079">
        <f>+VLOOKUP(R1079,'FY21 P13 Allotment memo'!O:O,1,FALSE)</f>
        <v>1205</v>
      </c>
      <c r="V1079"/>
      <c r="W1079"/>
      <c r="X1079"/>
      <c r="Y1079"/>
      <c r="Z1079"/>
    </row>
    <row r="1080" spans="1:26">
      <c r="A1080">
        <v>10</v>
      </c>
      <c r="B1080" t="s">
        <v>1758</v>
      </c>
      <c r="C1080" t="s">
        <v>1759</v>
      </c>
      <c r="D1080">
        <v>91</v>
      </c>
      <c r="E1080">
        <v>0</v>
      </c>
      <c r="F1080">
        <v>0</v>
      </c>
      <c r="G1080" s="2">
        <f t="shared" si="130"/>
        <v>0</v>
      </c>
      <c r="H1080" s="3" t="str">
        <f t="shared" si="131"/>
        <v>10</v>
      </c>
      <c r="I1080" s="3" t="str">
        <f t="shared" si="132"/>
        <v>110</v>
      </c>
      <c r="J1080" s="3">
        <v>110</v>
      </c>
      <c r="K1080" s="3" t="str">
        <f>+VLOOKUP(J1080,'Dimension descriptions'!P:R,3,FALSE)</f>
        <v>Bridger Elementary</v>
      </c>
      <c r="L1080" s="3" t="str">
        <f t="shared" si="133"/>
        <v>1205</v>
      </c>
      <c r="M1080" s="10">
        <v>1205</v>
      </c>
      <c r="N1080" s="3" t="str">
        <f t="shared" si="128"/>
        <v>1000</v>
      </c>
      <c r="O1080" s="3" t="str">
        <f t="shared" si="129"/>
        <v>341</v>
      </c>
      <c r="P1080" s="3" t="str">
        <f t="shared" si="134"/>
        <v>3</v>
      </c>
      <c r="Q1080" s="11">
        <f>+VLOOKUP(M1080,'Dimension descriptions'!K:M,2,FALSE)</f>
        <v>1205</v>
      </c>
      <c r="R1080" s="33">
        <v>1205</v>
      </c>
      <c r="S1080" s="11" t="str">
        <f>+VLOOKUP(R1080,'Dimension descriptions'!K:M,3)</f>
        <v>SPECIAL EDUCATION</v>
      </c>
      <c r="T1080" s="3" t="str">
        <f t="shared" si="135"/>
        <v>N</v>
      </c>
      <c r="U1080">
        <f>+VLOOKUP(R1080,'FY21 P13 Allotment memo'!O:O,1,FALSE)</f>
        <v>1205</v>
      </c>
      <c r="V1080"/>
      <c r="W1080"/>
      <c r="X1080"/>
      <c r="Y1080"/>
      <c r="Z1080"/>
    </row>
    <row r="1081" spans="1:26">
      <c r="A1081">
        <v>10</v>
      </c>
      <c r="B1081" t="s">
        <v>1760</v>
      </c>
      <c r="C1081" t="s">
        <v>1340</v>
      </c>
      <c r="D1081">
        <v>91</v>
      </c>
      <c r="E1081">
        <v>0</v>
      </c>
      <c r="F1081">
        <v>0</v>
      </c>
      <c r="G1081" s="2">
        <f t="shared" si="130"/>
        <v>0</v>
      </c>
      <c r="H1081" s="3" t="str">
        <f t="shared" si="131"/>
        <v>10</v>
      </c>
      <c r="I1081" s="3" t="str">
        <f t="shared" si="132"/>
        <v>110</v>
      </c>
      <c r="J1081" s="3">
        <v>110</v>
      </c>
      <c r="K1081" s="3" t="str">
        <f>+VLOOKUP(J1081,'Dimension descriptions'!P:R,3,FALSE)</f>
        <v>Bridger Elementary</v>
      </c>
      <c r="L1081" s="3" t="str">
        <f t="shared" si="133"/>
        <v>1205</v>
      </c>
      <c r="M1081" s="10">
        <v>1205</v>
      </c>
      <c r="N1081" s="3" t="str">
        <f t="shared" si="128"/>
        <v>2150</v>
      </c>
      <c r="O1081" s="3" t="str">
        <f t="shared" si="129"/>
        <v>149</v>
      </c>
      <c r="P1081" s="3" t="str">
        <f t="shared" si="134"/>
        <v>1</v>
      </c>
      <c r="Q1081" s="11">
        <f>+VLOOKUP(M1081,'Dimension descriptions'!K:M,2,FALSE)</f>
        <v>1205</v>
      </c>
      <c r="R1081" s="33">
        <v>1205</v>
      </c>
      <c r="S1081" s="11" t="str">
        <f>+VLOOKUP(R1081,'Dimension descriptions'!K:M,3)</f>
        <v>SPECIAL EDUCATION</v>
      </c>
      <c r="T1081" s="3" t="str">
        <f t="shared" si="135"/>
        <v>N</v>
      </c>
      <c r="U1081">
        <f>+VLOOKUP(R1081,'FY21 P13 Allotment memo'!O:O,1,FALSE)</f>
        <v>1205</v>
      </c>
      <c r="V1081"/>
      <c r="W1081"/>
      <c r="X1081"/>
      <c r="Y1081"/>
      <c r="Z1081"/>
    </row>
    <row r="1082" spans="1:26">
      <c r="A1082">
        <v>10</v>
      </c>
      <c r="B1082" t="s">
        <v>1761</v>
      </c>
      <c r="C1082" t="s">
        <v>1342</v>
      </c>
      <c r="D1082">
        <v>91</v>
      </c>
      <c r="E1082">
        <v>66380.08</v>
      </c>
      <c r="F1082">
        <v>0</v>
      </c>
      <c r="G1082" s="2">
        <f t="shared" si="130"/>
        <v>66380.08</v>
      </c>
      <c r="H1082" s="3" t="str">
        <f t="shared" si="131"/>
        <v>10</v>
      </c>
      <c r="I1082" s="3" t="str">
        <f t="shared" si="132"/>
        <v>110</v>
      </c>
      <c r="J1082" s="3">
        <v>110</v>
      </c>
      <c r="K1082" s="3" t="str">
        <f>+VLOOKUP(J1082,'Dimension descriptions'!P:R,3,FALSE)</f>
        <v>Bridger Elementary</v>
      </c>
      <c r="L1082" s="3" t="str">
        <f t="shared" si="133"/>
        <v>1205</v>
      </c>
      <c r="M1082" s="10">
        <v>1205</v>
      </c>
      <c r="N1082" s="3" t="str">
        <f t="shared" si="128"/>
        <v>2150</v>
      </c>
      <c r="O1082" s="3" t="str">
        <f t="shared" si="129"/>
        <v>199</v>
      </c>
      <c r="P1082" s="3" t="str">
        <f t="shared" si="134"/>
        <v>1</v>
      </c>
      <c r="Q1082" s="11">
        <f>+VLOOKUP(M1082,'Dimension descriptions'!K:M,2,FALSE)</f>
        <v>1205</v>
      </c>
      <c r="R1082" s="33">
        <v>1205</v>
      </c>
      <c r="S1082" s="11" t="str">
        <f>+VLOOKUP(R1082,'Dimension descriptions'!K:M,3)</f>
        <v>SPECIAL EDUCATION</v>
      </c>
      <c r="T1082" s="3" t="str">
        <f t="shared" si="135"/>
        <v>N</v>
      </c>
      <c r="U1082">
        <f>+VLOOKUP(R1082,'FY21 P13 Allotment memo'!O:O,1,FALSE)</f>
        <v>1205</v>
      </c>
      <c r="V1082"/>
      <c r="W1082"/>
      <c r="X1082"/>
      <c r="Y1082"/>
      <c r="Z1082"/>
    </row>
    <row r="1083" spans="1:26">
      <c r="A1083">
        <v>10</v>
      </c>
      <c r="B1083" t="s">
        <v>1762</v>
      </c>
      <c r="C1083" t="s">
        <v>1244</v>
      </c>
      <c r="D1083">
        <v>91</v>
      </c>
      <c r="E1083">
        <v>15725.51</v>
      </c>
      <c r="F1083">
        <v>0</v>
      </c>
      <c r="G1083" s="2">
        <f t="shared" si="130"/>
        <v>15725.51</v>
      </c>
      <c r="H1083" s="3" t="str">
        <f t="shared" si="131"/>
        <v>10</v>
      </c>
      <c r="I1083" s="3" t="str">
        <f t="shared" si="132"/>
        <v>110</v>
      </c>
      <c r="J1083" s="3">
        <v>110</v>
      </c>
      <c r="K1083" s="3" t="str">
        <f>+VLOOKUP(J1083,'Dimension descriptions'!P:R,3,FALSE)</f>
        <v>Bridger Elementary</v>
      </c>
      <c r="L1083" s="3" t="str">
        <f t="shared" si="133"/>
        <v>1205</v>
      </c>
      <c r="M1083" s="10">
        <v>1205</v>
      </c>
      <c r="N1083" s="3" t="str">
        <f t="shared" si="128"/>
        <v>2150</v>
      </c>
      <c r="O1083" s="3" t="str">
        <f t="shared" si="129"/>
        <v>210</v>
      </c>
      <c r="P1083" s="3" t="str">
        <f t="shared" si="134"/>
        <v>2</v>
      </c>
      <c r="Q1083" s="11">
        <f>+VLOOKUP(M1083,'Dimension descriptions'!K:M,2,FALSE)</f>
        <v>1205</v>
      </c>
      <c r="R1083" s="33">
        <v>1205</v>
      </c>
      <c r="S1083" s="11" t="str">
        <f>+VLOOKUP(R1083,'Dimension descriptions'!K:M,3)</f>
        <v>SPECIAL EDUCATION</v>
      </c>
      <c r="T1083" s="3" t="str">
        <f t="shared" si="135"/>
        <v>N</v>
      </c>
      <c r="U1083">
        <f>+VLOOKUP(R1083,'FY21 P13 Allotment memo'!O:O,1,FALSE)</f>
        <v>1205</v>
      </c>
      <c r="V1083"/>
      <c r="W1083"/>
      <c r="X1083"/>
      <c r="Y1083"/>
      <c r="Z1083"/>
    </row>
    <row r="1084" spans="1:26">
      <c r="A1084">
        <v>10</v>
      </c>
      <c r="B1084" t="s">
        <v>1763</v>
      </c>
      <c r="C1084" t="s">
        <v>1246</v>
      </c>
      <c r="D1084">
        <v>91</v>
      </c>
      <c r="E1084">
        <v>4779.91</v>
      </c>
      <c r="F1084">
        <v>0</v>
      </c>
      <c r="G1084" s="2">
        <f t="shared" si="130"/>
        <v>4779.91</v>
      </c>
      <c r="H1084" s="3" t="str">
        <f t="shared" si="131"/>
        <v>10</v>
      </c>
      <c r="I1084" s="3" t="str">
        <f t="shared" si="132"/>
        <v>110</v>
      </c>
      <c r="J1084" s="3">
        <v>110</v>
      </c>
      <c r="K1084" s="3" t="str">
        <f>+VLOOKUP(J1084,'Dimension descriptions'!P:R,3,FALSE)</f>
        <v>Bridger Elementary</v>
      </c>
      <c r="L1084" s="3" t="str">
        <f t="shared" si="133"/>
        <v>1205</v>
      </c>
      <c r="M1084" s="10">
        <v>1205</v>
      </c>
      <c r="N1084" s="3" t="str">
        <f t="shared" si="128"/>
        <v>2150</v>
      </c>
      <c r="O1084" s="3" t="str">
        <f t="shared" si="129"/>
        <v>220</v>
      </c>
      <c r="P1084" s="3" t="str">
        <f t="shared" si="134"/>
        <v>2</v>
      </c>
      <c r="Q1084" s="11">
        <f>+VLOOKUP(M1084,'Dimension descriptions'!K:M,2,FALSE)</f>
        <v>1205</v>
      </c>
      <c r="R1084" s="33">
        <v>1205</v>
      </c>
      <c r="S1084" s="11" t="str">
        <f>+VLOOKUP(R1084,'Dimension descriptions'!K:M,3)</f>
        <v>SPECIAL EDUCATION</v>
      </c>
      <c r="T1084" s="3" t="str">
        <f t="shared" si="135"/>
        <v>N</v>
      </c>
      <c r="U1084">
        <f>+VLOOKUP(R1084,'FY21 P13 Allotment memo'!O:O,1,FALSE)</f>
        <v>1205</v>
      </c>
      <c r="V1084"/>
      <c r="W1084"/>
      <c r="X1084"/>
      <c r="Y1084"/>
      <c r="Z1084"/>
    </row>
    <row r="1085" spans="1:26">
      <c r="A1085">
        <v>10</v>
      </c>
      <c r="B1085" t="s">
        <v>1764</v>
      </c>
      <c r="C1085" t="s">
        <v>1248</v>
      </c>
      <c r="D1085">
        <v>91</v>
      </c>
      <c r="E1085">
        <v>5371.74</v>
      </c>
      <c r="F1085">
        <v>0</v>
      </c>
      <c r="G1085" s="2">
        <f t="shared" si="130"/>
        <v>5371.74</v>
      </c>
      <c r="H1085" s="3" t="str">
        <f t="shared" si="131"/>
        <v>10</v>
      </c>
      <c r="I1085" s="3" t="str">
        <f t="shared" si="132"/>
        <v>110</v>
      </c>
      <c r="J1085" s="3">
        <v>110</v>
      </c>
      <c r="K1085" s="3" t="str">
        <f>+VLOOKUP(J1085,'Dimension descriptions'!P:R,3,FALSE)</f>
        <v>Bridger Elementary</v>
      </c>
      <c r="L1085" s="3" t="str">
        <f t="shared" si="133"/>
        <v>1205</v>
      </c>
      <c r="M1085" s="10">
        <v>1205</v>
      </c>
      <c r="N1085" s="3" t="str">
        <f t="shared" si="128"/>
        <v>2150</v>
      </c>
      <c r="O1085" s="3" t="str">
        <f t="shared" si="129"/>
        <v>241</v>
      </c>
      <c r="P1085" s="3" t="str">
        <f t="shared" si="134"/>
        <v>2</v>
      </c>
      <c r="Q1085" s="11">
        <f>+VLOOKUP(M1085,'Dimension descriptions'!K:M,2,FALSE)</f>
        <v>1205</v>
      </c>
      <c r="R1085" s="33">
        <v>1205</v>
      </c>
      <c r="S1085" s="11" t="str">
        <f>+VLOOKUP(R1085,'Dimension descriptions'!K:M,3)</f>
        <v>SPECIAL EDUCATION</v>
      </c>
      <c r="T1085" s="3" t="str">
        <f t="shared" si="135"/>
        <v>N</v>
      </c>
      <c r="U1085">
        <f>+VLOOKUP(R1085,'FY21 P13 Allotment memo'!O:O,1,FALSE)</f>
        <v>1205</v>
      </c>
      <c r="V1085"/>
      <c r="W1085"/>
      <c r="X1085"/>
      <c r="Y1085"/>
      <c r="Z1085"/>
    </row>
    <row r="1086" spans="1:26">
      <c r="A1086">
        <v>10</v>
      </c>
      <c r="B1086" t="s">
        <v>1765</v>
      </c>
      <c r="C1086" t="s">
        <v>1766</v>
      </c>
      <c r="D1086">
        <v>91</v>
      </c>
      <c r="E1086">
        <v>51092.08</v>
      </c>
      <c r="F1086">
        <v>0</v>
      </c>
      <c r="G1086" s="2">
        <f t="shared" si="130"/>
        <v>51092.08</v>
      </c>
      <c r="H1086" s="3" t="str">
        <f t="shared" si="131"/>
        <v>10</v>
      </c>
      <c r="I1086" s="3" t="str">
        <f t="shared" si="132"/>
        <v>110</v>
      </c>
      <c r="J1086" s="3">
        <v>110</v>
      </c>
      <c r="K1086" s="3" t="str">
        <f>+VLOOKUP(J1086,'Dimension descriptions'!P:R,3,FALSE)</f>
        <v>Bridger Elementary</v>
      </c>
      <c r="L1086" s="3" t="str">
        <f t="shared" si="133"/>
        <v>1210</v>
      </c>
      <c r="M1086" s="10">
        <v>1210</v>
      </c>
      <c r="N1086" s="3" t="str">
        <f t="shared" si="128"/>
        <v>1000</v>
      </c>
      <c r="O1086" s="3" t="str">
        <f t="shared" si="129"/>
        <v>131</v>
      </c>
      <c r="P1086" s="3" t="str">
        <f t="shared" si="134"/>
        <v>1</v>
      </c>
      <c r="Q1086" s="11">
        <f>+VLOOKUP(M1086,'Dimension descriptions'!K:M,2,FALSE)</f>
        <v>1210</v>
      </c>
      <c r="R1086" s="33">
        <v>1210</v>
      </c>
      <c r="S1086" s="11" t="str">
        <f>+VLOOKUP(R1086,'Dimension descriptions'!K:M,3)</f>
        <v>SPECIAL EDUCATION -- SELF-CONT</v>
      </c>
      <c r="T1086" s="3" t="str">
        <f t="shared" si="135"/>
        <v>N</v>
      </c>
      <c r="U1086">
        <f>+VLOOKUP(R1086,'FY21 P13 Allotment memo'!O:O,1,FALSE)</f>
        <v>1210</v>
      </c>
      <c r="V1086"/>
      <c r="W1086"/>
      <c r="X1086"/>
      <c r="Y1086"/>
      <c r="Z1086"/>
    </row>
    <row r="1087" spans="1:26">
      <c r="A1087">
        <v>10</v>
      </c>
      <c r="B1087" t="s">
        <v>1767</v>
      </c>
      <c r="C1087" t="s">
        <v>1535</v>
      </c>
      <c r="D1087">
        <v>91</v>
      </c>
      <c r="E1087">
        <v>9814.66</v>
      </c>
      <c r="F1087">
        <v>0</v>
      </c>
      <c r="G1087" s="2">
        <f t="shared" si="130"/>
        <v>9814.66</v>
      </c>
      <c r="H1087" s="3" t="str">
        <f t="shared" si="131"/>
        <v>10</v>
      </c>
      <c r="I1087" s="3" t="str">
        <f t="shared" si="132"/>
        <v>110</v>
      </c>
      <c r="J1087" s="3">
        <v>110</v>
      </c>
      <c r="K1087" s="3" t="str">
        <f>+VLOOKUP(J1087,'Dimension descriptions'!P:R,3,FALSE)</f>
        <v>Bridger Elementary</v>
      </c>
      <c r="L1087" s="3" t="str">
        <f t="shared" si="133"/>
        <v>1210</v>
      </c>
      <c r="M1087" s="10">
        <v>1210</v>
      </c>
      <c r="N1087" s="3" t="str">
        <f t="shared" si="128"/>
        <v>1000</v>
      </c>
      <c r="O1087" s="3" t="str">
        <f t="shared" si="129"/>
        <v>161</v>
      </c>
      <c r="P1087" s="3" t="str">
        <f t="shared" si="134"/>
        <v>1</v>
      </c>
      <c r="Q1087" s="11">
        <f>+VLOOKUP(M1087,'Dimension descriptions'!K:M,2,FALSE)</f>
        <v>1210</v>
      </c>
      <c r="R1087" s="33">
        <v>1210</v>
      </c>
      <c r="S1087" s="11" t="str">
        <f>+VLOOKUP(R1087,'Dimension descriptions'!K:M,3)</f>
        <v>SPECIAL EDUCATION -- SELF-CONT</v>
      </c>
      <c r="T1087" s="3" t="str">
        <f t="shared" si="135"/>
        <v>N</v>
      </c>
      <c r="U1087">
        <f>+VLOOKUP(R1087,'FY21 P13 Allotment memo'!O:O,1,FALSE)</f>
        <v>1210</v>
      </c>
      <c r="V1087"/>
      <c r="W1087"/>
      <c r="X1087"/>
      <c r="Y1087"/>
      <c r="Z1087"/>
    </row>
    <row r="1088" spans="1:26">
      <c r="A1088">
        <v>10</v>
      </c>
      <c r="B1088" t="s">
        <v>1768</v>
      </c>
      <c r="C1088" t="s">
        <v>1244</v>
      </c>
      <c r="D1088">
        <v>91</v>
      </c>
      <c r="E1088">
        <v>11043.8</v>
      </c>
      <c r="F1088">
        <v>0</v>
      </c>
      <c r="G1088" s="2">
        <f t="shared" si="130"/>
        <v>11043.8</v>
      </c>
      <c r="H1088" s="3" t="str">
        <f t="shared" si="131"/>
        <v>10</v>
      </c>
      <c r="I1088" s="3" t="str">
        <f t="shared" si="132"/>
        <v>110</v>
      </c>
      <c r="J1088" s="3">
        <v>110</v>
      </c>
      <c r="K1088" s="3" t="str">
        <f>+VLOOKUP(J1088,'Dimension descriptions'!P:R,3,FALSE)</f>
        <v>Bridger Elementary</v>
      </c>
      <c r="L1088" s="3" t="str">
        <f t="shared" si="133"/>
        <v>1210</v>
      </c>
      <c r="M1088" s="10">
        <v>1210</v>
      </c>
      <c r="N1088" s="3" t="str">
        <f t="shared" si="128"/>
        <v>1000</v>
      </c>
      <c r="O1088" s="3" t="str">
        <f t="shared" si="129"/>
        <v>210</v>
      </c>
      <c r="P1088" s="3" t="str">
        <f t="shared" si="134"/>
        <v>2</v>
      </c>
      <c r="Q1088" s="11">
        <f>+VLOOKUP(M1088,'Dimension descriptions'!K:M,2,FALSE)</f>
        <v>1210</v>
      </c>
      <c r="R1088" s="33">
        <v>1210</v>
      </c>
      <c r="S1088" s="11" t="str">
        <f>+VLOOKUP(R1088,'Dimension descriptions'!K:M,3)</f>
        <v>SPECIAL EDUCATION -- SELF-CONT</v>
      </c>
      <c r="T1088" s="3" t="str">
        <f t="shared" si="135"/>
        <v>N</v>
      </c>
      <c r="U1088">
        <f>+VLOOKUP(R1088,'FY21 P13 Allotment memo'!O:O,1,FALSE)</f>
        <v>1210</v>
      </c>
      <c r="V1088"/>
      <c r="W1088"/>
      <c r="X1088"/>
      <c r="Y1088"/>
      <c r="Z1088"/>
    </row>
    <row r="1089" spans="1:26">
      <c r="A1089">
        <v>10</v>
      </c>
      <c r="B1089" t="s">
        <v>1769</v>
      </c>
      <c r="C1089" t="s">
        <v>1246</v>
      </c>
      <c r="D1089">
        <v>91</v>
      </c>
      <c r="E1089">
        <v>4584.2</v>
      </c>
      <c r="F1089">
        <v>0</v>
      </c>
      <c r="G1089" s="2">
        <f t="shared" si="130"/>
        <v>4584.2</v>
      </c>
      <c r="H1089" s="3" t="str">
        <f t="shared" si="131"/>
        <v>10</v>
      </c>
      <c r="I1089" s="3" t="str">
        <f t="shared" si="132"/>
        <v>110</v>
      </c>
      <c r="J1089" s="3">
        <v>110</v>
      </c>
      <c r="K1089" s="3" t="str">
        <f>+VLOOKUP(J1089,'Dimension descriptions'!P:R,3,FALSE)</f>
        <v>Bridger Elementary</v>
      </c>
      <c r="L1089" s="3" t="str">
        <f t="shared" si="133"/>
        <v>1210</v>
      </c>
      <c r="M1089" s="10">
        <v>1210</v>
      </c>
      <c r="N1089" s="3" t="str">
        <f t="shared" si="128"/>
        <v>1000</v>
      </c>
      <c r="O1089" s="3" t="str">
        <f t="shared" si="129"/>
        <v>220</v>
      </c>
      <c r="P1089" s="3" t="str">
        <f t="shared" si="134"/>
        <v>2</v>
      </c>
      <c r="Q1089" s="11">
        <f>+VLOOKUP(M1089,'Dimension descriptions'!K:M,2,FALSE)</f>
        <v>1210</v>
      </c>
      <c r="R1089" s="33">
        <v>1210</v>
      </c>
      <c r="S1089" s="11" t="str">
        <f>+VLOOKUP(R1089,'Dimension descriptions'!K:M,3)</f>
        <v>SPECIAL EDUCATION -- SELF-CONT</v>
      </c>
      <c r="T1089" s="3" t="str">
        <f t="shared" si="135"/>
        <v>N</v>
      </c>
      <c r="U1089">
        <f>+VLOOKUP(R1089,'FY21 P13 Allotment memo'!O:O,1,FALSE)</f>
        <v>1210</v>
      </c>
      <c r="V1089"/>
      <c r="W1089"/>
      <c r="X1089"/>
      <c r="Y1089"/>
      <c r="Z1089"/>
    </row>
    <row r="1090" spans="1:26">
      <c r="A1090">
        <v>10</v>
      </c>
      <c r="B1090" t="s">
        <v>1770</v>
      </c>
      <c r="C1090" t="s">
        <v>1248</v>
      </c>
      <c r="D1090">
        <v>91</v>
      </c>
      <c r="E1090">
        <v>5348.23</v>
      </c>
      <c r="F1090">
        <v>0</v>
      </c>
      <c r="G1090" s="2">
        <f t="shared" si="130"/>
        <v>5348.23</v>
      </c>
      <c r="H1090" s="3" t="str">
        <f t="shared" si="131"/>
        <v>10</v>
      </c>
      <c r="I1090" s="3" t="str">
        <f t="shared" si="132"/>
        <v>110</v>
      </c>
      <c r="J1090" s="3">
        <v>110</v>
      </c>
      <c r="K1090" s="3" t="str">
        <f>+VLOOKUP(J1090,'Dimension descriptions'!P:R,3,FALSE)</f>
        <v>Bridger Elementary</v>
      </c>
      <c r="L1090" s="3" t="str">
        <f t="shared" si="133"/>
        <v>1210</v>
      </c>
      <c r="M1090" s="10">
        <v>1210</v>
      </c>
      <c r="N1090" s="3" t="str">
        <f t="shared" si="128"/>
        <v>1000</v>
      </c>
      <c r="O1090" s="3" t="str">
        <f t="shared" si="129"/>
        <v>241</v>
      </c>
      <c r="P1090" s="3" t="str">
        <f t="shared" si="134"/>
        <v>2</v>
      </c>
      <c r="Q1090" s="11">
        <f>+VLOOKUP(M1090,'Dimension descriptions'!K:M,2,FALSE)</f>
        <v>1210</v>
      </c>
      <c r="R1090" s="33">
        <v>1210</v>
      </c>
      <c r="S1090" s="11" t="str">
        <f>+VLOOKUP(R1090,'Dimension descriptions'!K:M,3)</f>
        <v>SPECIAL EDUCATION -- SELF-CONT</v>
      </c>
      <c r="T1090" s="3" t="str">
        <f t="shared" si="135"/>
        <v>N</v>
      </c>
      <c r="U1090">
        <f>+VLOOKUP(R1090,'FY21 P13 Allotment memo'!O:O,1,FALSE)</f>
        <v>1210</v>
      </c>
      <c r="V1090"/>
      <c r="W1090"/>
      <c r="X1090"/>
      <c r="Y1090"/>
      <c r="Z1090"/>
    </row>
    <row r="1091" spans="1:26">
      <c r="A1091">
        <v>10</v>
      </c>
      <c r="B1091" t="s">
        <v>1771</v>
      </c>
      <c r="C1091" t="s">
        <v>1772</v>
      </c>
      <c r="D1091">
        <v>91</v>
      </c>
      <c r="E1091">
        <v>0</v>
      </c>
      <c r="F1091">
        <v>0</v>
      </c>
      <c r="G1091" s="2">
        <f t="shared" si="130"/>
        <v>0</v>
      </c>
      <c r="H1091" s="3" t="str">
        <f t="shared" si="131"/>
        <v>10</v>
      </c>
      <c r="I1091" s="3" t="str">
        <f t="shared" si="132"/>
        <v>110</v>
      </c>
      <c r="J1091" s="3">
        <v>110</v>
      </c>
      <c r="K1091" s="3" t="str">
        <f>+VLOOKUP(J1091,'Dimension descriptions'!P:R,3,FALSE)</f>
        <v>Bridger Elementary</v>
      </c>
      <c r="L1091" s="3" t="str">
        <f t="shared" si="133"/>
        <v>1215</v>
      </c>
      <c r="M1091" s="10">
        <v>1215</v>
      </c>
      <c r="N1091" s="3" t="str">
        <f t="shared" si="128"/>
        <v>1000</v>
      </c>
      <c r="O1091" s="3" t="str">
        <f t="shared" si="129"/>
        <v>341</v>
      </c>
      <c r="P1091" s="3" t="str">
        <f t="shared" si="134"/>
        <v>3</v>
      </c>
      <c r="Q1091" s="11">
        <f>+VLOOKUP(M1091,'Dimension descriptions'!K:M,2,FALSE)</f>
        <v>1215</v>
      </c>
      <c r="R1091" s="33">
        <v>1215</v>
      </c>
      <c r="S1091" s="11" t="str">
        <f>+VLOOKUP(R1091,'Dimension descriptions'!K:M,3)</f>
        <v>SPECIAL EDUCATION -- PRESCHOOL</v>
      </c>
      <c r="T1091" s="3" t="str">
        <f t="shared" si="135"/>
        <v>N</v>
      </c>
      <c r="U1091">
        <f>+VLOOKUP(R1091,'FY21 P13 Allotment memo'!O:O,1,FALSE)</f>
        <v>1215</v>
      </c>
      <c r="V1091"/>
      <c r="W1091"/>
      <c r="X1091"/>
      <c r="Y1091"/>
      <c r="Z1091"/>
    </row>
    <row r="1092" spans="1:26">
      <c r="A1092">
        <v>10</v>
      </c>
      <c r="B1092" t="s">
        <v>1773</v>
      </c>
      <c r="C1092" t="s">
        <v>1774</v>
      </c>
      <c r="D1092">
        <v>91</v>
      </c>
      <c r="E1092">
        <v>0</v>
      </c>
      <c r="F1092">
        <v>0</v>
      </c>
      <c r="G1092" s="2">
        <f t="shared" si="130"/>
        <v>0</v>
      </c>
      <c r="H1092" s="3" t="str">
        <f t="shared" si="131"/>
        <v>10</v>
      </c>
      <c r="I1092" s="3" t="str">
        <f t="shared" si="132"/>
        <v>110</v>
      </c>
      <c r="J1092" s="3">
        <v>110</v>
      </c>
      <c r="K1092" s="3" t="str">
        <f>+VLOOKUP(J1092,'Dimension descriptions'!P:R,3,FALSE)</f>
        <v>Bridger Elementary</v>
      </c>
      <c r="L1092" s="3" t="str">
        <f t="shared" si="133"/>
        <v>1220</v>
      </c>
      <c r="M1092" s="10">
        <v>1220</v>
      </c>
      <c r="N1092" s="3" t="str">
        <f t="shared" si="128"/>
        <v>1000</v>
      </c>
      <c r="O1092" s="3" t="str">
        <f t="shared" si="129"/>
        <v>161</v>
      </c>
      <c r="P1092" s="3" t="str">
        <f t="shared" si="134"/>
        <v>1</v>
      </c>
      <c r="Q1092" s="11">
        <f>+VLOOKUP(M1092,'Dimension descriptions'!K:M,2,FALSE)</f>
        <v>1220</v>
      </c>
      <c r="R1092" s="33">
        <v>1220</v>
      </c>
      <c r="S1092" s="11" t="str">
        <f>+VLOOKUP(R1092,'Dimension descriptions'!K:M,3)</f>
        <v>EXTENDED YEAR PROG FOR SEVERE</v>
      </c>
      <c r="T1092" s="3" t="str">
        <f t="shared" si="135"/>
        <v>N</v>
      </c>
      <c r="U1092">
        <f>+VLOOKUP(R1092,'FY21 P13 Allotment memo'!O:O,1,FALSE)</f>
        <v>1220</v>
      </c>
      <c r="V1092"/>
      <c r="W1092"/>
      <c r="X1092"/>
      <c r="Y1092"/>
      <c r="Z1092"/>
    </row>
    <row r="1093" spans="1:26">
      <c r="A1093">
        <v>10</v>
      </c>
      <c r="B1093" t="s">
        <v>1775</v>
      </c>
      <c r="C1093" t="s">
        <v>1350</v>
      </c>
      <c r="D1093">
        <v>91</v>
      </c>
      <c r="E1093">
        <v>0</v>
      </c>
      <c r="F1093">
        <v>0</v>
      </c>
      <c r="G1093" s="2">
        <f t="shared" si="130"/>
        <v>0</v>
      </c>
      <c r="H1093" s="3" t="str">
        <f t="shared" si="131"/>
        <v>10</v>
      </c>
      <c r="I1093" s="3" t="str">
        <f t="shared" si="132"/>
        <v>110</v>
      </c>
      <c r="J1093" s="3">
        <v>110</v>
      </c>
      <c r="K1093" s="3" t="str">
        <f>+VLOOKUP(J1093,'Dimension descriptions'!P:R,3,FALSE)</f>
        <v>Bridger Elementary</v>
      </c>
      <c r="L1093" s="3" t="str">
        <f t="shared" si="133"/>
        <v>2101</v>
      </c>
      <c r="M1093" s="10">
        <v>2101</v>
      </c>
      <c r="N1093" s="3" t="str">
        <f t="shared" si="128"/>
        <v>1000</v>
      </c>
      <c r="O1093" s="3" t="str">
        <f t="shared" si="129"/>
        <v>149</v>
      </c>
      <c r="P1093" s="3" t="str">
        <f t="shared" si="134"/>
        <v>1</v>
      </c>
      <c r="Q1093" s="11">
        <f>+VLOOKUP(M1093,'Dimension descriptions'!K:M,2,FALSE)</f>
        <v>50</v>
      </c>
      <c r="R1093" s="33">
        <v>50</v>
      </c>
      <c r="S1093" s="11" t="str">
        <f>+VLOOKUP(R1093,'Dimension descriptions'!K:M,3)</f>
        <v>CLASSROOM-GENERAL</v>
      </c>
      <c r="T1093" s="3" t="str">
        <f t="shared" si="135"/>
        <v>Y</v>
      </c>
      <c r="U1093" t="e">
        <f>+VLOOKUP(R1093,'FY21 P13 Allotment memo'!O:O,1,FALSE)</f>
        <v>#N/A</v>
      </c>
      <c r="V1093"/>
      <c r="W1093"/>
      <c r="X1093"/>
      <c r="Y1093"/>
      <c r="Z1093"/>
    </row>
    <row r="1094" spans="1:26">
      <c r="A1094">
        <v>10</v>
      </c>
      <c r="B1094" t="s">
        <v>1776</v>
      </c>
      <c r="C1094" t="s">
        <v>1352</v>
      </c>
      <c r="D1094">
        <v>91</v>
      </c>
      <c r="E1094">
        <v>17019.18</v>
      </c>
      <c r="F1094">
        <v>0</v>
      </c>
      <c r="G1094" s="2">
        <f t="shared" si="130"/>
        <v>17019.18</v>
      </c>
      <c r="H1094" s="3" t="str">
        <f t="shared" si="131"/>
        <v>10</v>
      </c>
      <c r="I1094" s="3" t="str">
        <f t="shared" si="132"/>
        <v>110</v>
      </c>
      <c r="J1094" s="3">
        <v>110</v>
      </c>
      <c r="K1094" s="3" t="str">
        <f>+VLOOKUP(J1094,'Dimension descriptions'!P:R,3,FALSE)</f>
        <v>Bridger Elementary</v>
      </c>
      <c r="L1094" s="3" t="str">
        <f t="shared" si="133"/>
        <v>2101</v>
      </c>
      <c r="M1094" s="10">
        <v>2101</v>
      </c>
      <c r="N1094" s="3" t="str">
        <f t="shared" ref="N1094:N1157" si="136">+MID(B1094,16,4)</f>
        <v>1000</v>
      </c>
      <c r="O1094" s="3" t="str">
        <f t="shared" ref="O1094:O1157" si="137">+RIGHT(B1094,3)</f>
        <v>161</v>
      </c>
      <c r="P1094" s="3" t="str">
        <f t="shared" si="134"/>
        <v>1</v>
      </c>
      <c r="Q1094" s="11">
        <f>+VLOOKUP(M1094,'Dimension descriptions'!K:M,2,FALSE)</f>
        <v>50</v>
      </c>
      <c r="R1094" s="33">
        <v>50</v>
      </c>
      <c r="S1094" s="11" t="str">
        <f>+VLOOKUP(R1094,'Dimension descriptions'!K:M,3)</f>
        <v>CLASSROOM-GENERAL</v>
      </c>
      <c r="T1094" s="3" t="str">
        <f t="shared" si="135"/>
        <v>Y</v>
      </c>
      <c r="U1094" t="e">
        <f>+VLOOKUP(R1094,'FY21 P13 Allotment memo'!O:O,1,FALSE)</f>
        <v>#N/A</v>
      </c>
      <c r="V1094"/>
      <c r="W1094"/>
      <c r="X1094"/>
      <c r="Y1094"/>
      <c r="Z1094"/>
    </row>
    <row r="1095" spans="1:26">
      <c r="A1095">
        <v>10</v>
      </c>
      <c r="B1095" t="s">
        <v>1777</v>
      </c>
      <c r="C1095" t="s">
        <v>1354</v>
      </c>
      <c r="D1095">
        <v>91</v>
      </c>
      <c r="E1095">
        <v>18948.57</v>
      </c>
      <c r="F1095">
        <v>0</v>
      </c>
      <c r="G1095" s="2">
        <f t="shared" ref="G1095:G1158" si="138">+E1095-F1095</f>
        <v>18948.57</v>
      </c>
      <c r="H1095" s="3" t="str">
        <f t="shared" ref="H1095:H1158" si="139">+LEFT(B1095,2)</f>
        <v>10</v>
      </c>
      <c r="I1095" s="3" t="str">
        <f t="shared" ref="I1095:I1158" si="140">+MID(B1095,4,3)</f>
        <v>110</v>
      </c>
      <c r="J1095" s="3">
        <v>110</v>
      </c>
      <c r="K1095" s="3" t="str">
        <f>+VLOOKUP(J1095,'Dimension descriptions'!P:R,3,FALSE)</f>
        <v>Bridger Elementary</v>
      </c>
      <c r="L1095" s="3" t="str">
        <f t="shared" ref="L1095:L1158" si="141">+MID(B1095,11,4)</f>
        <v>2101</v>
      </c>
      <c r="M1095" s="10">
        <v>2101</v>
      </c>
      <c r="N1095" s="3" t="str">
        <f t="shared" si="136"/>
        <v>1000</v>
      </c>
      <c r="O1095" s="3" t="str">
        <f t="shared" si="137"/>
        <v>195</v>
      </c>
      <c r="P1095" s="3" t="str">
        <f t="shared" ref="P1095:P1158" si="142">+LEFT(O1095,1)</f>
        <v>1</v>
      </c>
      <c r="Q1095" s="11">
        <f>+VLOOKUP(M1095,'Dimension descriptions'!K:M,2,FALSE)</f>
        <v>50</v>
      </c>
      <c r="R1095" s="33">
        <v>50</v>
      </c>
      <c r="S1095" s="11" t="str">
        <f>+VLOOKUP(R1095,'Dimension descriptions'!K:M,3)</f>
        <v>CLASSROOM-GENERAL</v>
      </c>
      <c r="T1095" s="3" t="str">
        <f t="shared" ref="T1095:T1158" si="143">+IF(Q1095=M1095,"N","Y")</f>
        <v>Y</v>
      </c>
      <c r="U1095" t="e">
        <f>+VLOOKUP(R1095,'FY21 P13 Allotment memo'!O:O,1,FALSE)</f>
        <v>#N/A</v>
      </c>
      <c r="V1095"/>
      <c r="W1095"/>
      <c r="X1095"/>
      <c r="Y1095"/>
      <c r="Z1095"/>
    </row>
    <row r="1096" spans="1:26">
      <c r="A1096">
        <v>10</v>
      </c>
      <c r="B1096" t="s">
        <v>1778</v>
      </c>
      <c r="C1096" t="s">
        <v>1279</v>
      </c>
      <c r="D1096">
        <v>91</v>
      </c>
      <c r="E1096">
        <v>0</v>
      </c>
      <c r="F1096">
        <v>0</v>
      </c>
      <c r="G1096" s="2">
        <f t="shared" si="138"/>
        <v>0</v>
      </c>
      <c r="H1096" s="3" t="str">
        <f t="shared" si="139"/>
        <v>10</v>
      </c>
      <c r="I1096" s="3" t="str">
        <f t="shared" si="140"/>
        <v>110</v>
      </c>
      <c r="J1096" s="3">
        <v>110</v>
      </c>
      <c r="K1096" s="3" t="str">
        <f>+VLOOKUP(J1096,'Dimension descriptions'!P:R,3,FALSE)</f>
        <v>Bridger Elementary</v>
      </c>
      <c r="L1096" s="3" t="str">
        <f t="shared" si="141"/>
        <v>2101</v>
      </c>
      <c r="M1096" s="10">
        <v>2101</v>
      </c>
      <c r="N1096" s="3" t="str">
        <f t="shared" si="136"/>
        <v>1000</v>
      </c>
      <c r="O1096" s="3" t="str">
        <f t="shared" si="137"/>
        <v>210</v>
      </c>
      <c r="P1096" s="3" t="str">
        <f t="shared" si="142"/>
        <v>2</v>
      </c>
      <c r="Q1096" s="11">
        <f>+VLOOKUP(M1096,'Dimension descriptions'!K:M,2,FALSE)</f>
        <v>50</v>
      </c>
      <c r="R1096" s="33">
        <v>50</v>
      </c>
      <c r="S1096" s="11" t="str">
        <f>+VLOOKUP(R1096,'Dimension descriptions'!K:M,3)</f>
        <v>CLASSROOM-GENERAL</v>
      </c>
      <c r="T1096" s="3" t="str">
        <f t="shared" si="143"/>
        <v>Y</v>
      </c>
      <c r="U1096" t="e">
        <f>+VLOOKUP(R1096,'FY21 P13 Allotment memo'!O:O,1,FALSE)</f>
        <v>#N/A</v>
      </c>
      <c r="V1096"/>
      <c r="W1096"/>
      <c r="X1096"/>
      <c r="Y1096"/>
      <c r="Z1096"/>
    </row>
    <row r="1097" spans="1:26">
      <c r="A1097">
        <v>10</v>
      </c>
      <c r="B1097" t="s">
        <v>1779</v>
      </c>
      <c r="C1097" t="s">
        <v>1246</v>
      </c>
      <c r="D1097">
        <v>91</v>
      </c>
      <c r="E1097">
        <v>2751.5</v>
      </c>
      <c r="F1097">
        <v>0</v>
      </c>
      <c r="G1097" s="2">
        <f t="shared" si="138"/>
        <v>2751.5</v>
      </c>
      <c r="H1097" s="3" t="str">
        <f t="shared" si="139"/>
        <v>10</v>
      </c>
      <c r="I1097" s="3" t="str">
        <f t="shared" si="140"/>
        <v>110</v>
      </c>
      <c r="J1097" s="3">
        <v>110</v>
      </c>
      <c r="K1097" s="3" t="str">
        <f>+VLOOKUP(J1097,'Dimension descriptions'!P:R,3,FALSE)</f>
        <v>Bridger Elementary</v>
      </c>
      <c r="L1097" s="3" t="str">
        <f t="shared" si="141"/>
        <v>2101</v>
      </c>
      <c r="M1097" s="10">
        <v>2101</v>
      </c>
      <c r="N1097" s="3" t="str">
        <f t="shared" si="136"/>
        <v>1000</v>
      </c>
      <c r="O1097" s="3" t="str">
        <f t="shared" si="137"/>
        <v>220</v>
      </c>
      <c r="P1097" s="3" t="str">
        <f t="shared" si="142"/>
        <v>2</v>
      </c>
      <c r="Q1097" s="11">
        <f>+VLOOKUP(M1097,'Dimension descriptions'!K:M,2,FALSE)</f>
        <v>50</v>
      </c>
      <c r="R1097" s="33">
        <v>50</v>
      </c>
      <c r="S1097" s="11" t="str">
        <f>+VLOOKUP(R1097,'Dimension descriptions'!K:M,3)</f>
        <v>CLASSROOM-GENERAL</v>
      </c>
      <c r="T1097" s="3" t="str">
        <f t="shared" si="143"/>
        <v>Y</v>
      </c>
      <c r="U1097" t="e">
        <f>+VLOOKUP(R1097,'FY21 P13 Allotment memo'!O:O,1,FALSE)</f>
        <v>#N/A</v>
      </c>
      <c r="V1097"/>
      <c r="W1097"/>
      <c r="X1097"/>
      <c r="Y1097"/>
      <c r="Z1097"/>
    </row>
    <row r="1098" spans="1:26">
      <c r="A1098">
        <v>10</v>
      </c>
      <c r="B1098" t="s">
        <v>1780</v>
      </c>
      <c r="C1098" t="s">
        <v>1348</v>
      </c>
      <c r="D1098">
        <v>91</v>
      </c>
      <c r="E1098">
        <v>0</v>
      </c>
      <c r="F1098">
        <v>0</v>
      </c>
      <c r="G1098" s="2">
        <f t="shared" si="138"/>
        <v>0</v>
      </c>
      <c r="H1098" s="3" t="str">
        <f t="shared" si="139"/>
        <v>10</v>
      </c>
      <c r="I1098" s="3" t="str">
        <f t="shared" si="140"/>
        <v>110</v>
      </c>
      <c r="J1098" s="3">
        <v>110</v>
      </c>
      <c r="K1098" s="3" t="str">
        <f>+VLOOKUP(J1098,'Dimension descriptions'!P:R,3,FALSE)</f>
        <v>Bridger Elementary</v>
      </c>
      <c r="L1098" s="3" t="str">
        <f t="shared" si="141"/>
        <v>2101</v>
      </c>
      <c r="M1098" s="10">
        <v>2101</v>
      </c>
      <c r="N1098" s="3" t="str">
        <f t="shared" si="136"/>
        <v>1000</v>
      </c>
      <c r="O1098" s="3" t="str">
        <f t="shared" si="137"/>
        <v>341</v>
      </c>
      <c r="P1098" s="3" t="str">
        <f t="shared" si="142"/>
        <v>3</v>
      </c>
      <c r="Q1098" s="11">
        <f>+VLOOKUP(M1098,'Dimension descriptions'!K:M,2,FALSE)</f>
        <v>50</v>
      </c>
      <c r="R1098" s="33">
        <v>50</v>
      </c>
      <c r="S1098" s="11" t="str">
        <f>+VLOOKUP(R1098,'Dimension descriptions'!K:M,3)</f>
        <v>CLASSROOM-GENERAL</v>
      </c>
      <c r="T1098" s="3" t="str">
        <f t="shared" si="143"/>
        <v>Y</v>
      </c>
      <c r="U1098" t="e">
        <f>+VLOOKUP(R1098,'FY21 P13 Allotment memo'!O:O,1,FALSE)</f>
        <v>#N/A</v>
      </c>
      <c r="V1098"/>
      <c r="W1098"/>
      <c r="X1098"/>
      <c r="Y1098"/>
      <c r="Z1098"/>
    </row>
    <row r="1099" spans="1:26">
      <c r="A1099">
        <v>10</v>
      </c>
      <c r="B1099" t="s">
        <v>1781</v>
      </c>
      <c r="C1099" t="s">
        <v>1652</v>
      </c>
      <c r="D1099">
        <v>91</v>
      </c>
      <c r="E1099">
        <v>0</v>
      </c>
      <c r="F1099">
        <v>0</v>
      </c>
      <c r="G1099" s="2">
        <f t="shared" si="138"/>
        <v>0</v>
      </c>
      <c r="H1099" s="3" t="str">
        <f t="shared" si="139"/>
        <v>10</v>
      </c>
      <c r="I1099" s="3" t="str">
        <f t="shared" si="140"/>
        <v>110</v>
      </c>
      <c r="J1099" s="3">
        <v>110</v>
      </c>
      <c r="K1099" s="3" t="str">
        <f>+VLOOKUP(J1099,'Dimension descriptions'!P:R,3,FALSE)</f>
        <v>Bridger Elementary</v>
      </c>
      <c r="L1099" s="3" t="str">
        <f t="shared" si="141"/>
        <v>2101</v>
      </c>
      <c r="M1099" s="10">
        <v>2101</v>
      </c>
      <c r="N1099" s="3" t="str">
        <f t="shared" si="136"/>
        <v>1000</v>
      </c>
      <c r="O1099" s="3" t="str">
        <f t="shared" si="137"/>
        <v>610</v>
      </c>
      <c r="P1099" s="3" t="str">
        <f t="shared" si="142"/>
        <v>6</v>
      </c>
      <c r="Q1099" s="11">
        <f>+VLOOKUP(M1099,'Dimension descriptions'!K:M,2,FALSE)</f>
        <v>50</v>
      </c>
      <c r="R1099" s="33">
        <v>50</v>
      </c>
      <c r="S1099" s="11" t="str">
        <f>+VLOOKUP(R1099,'Dimension descriptions'!K:M,3)</f>
        <v>CLASSROOM-GENERAL</v>
      </c>
      <c r="T1099" s="3" t="str">
        <f t="shared" si="143"/>
        <v>Y</v>
      </c>
      <c r="U1099" t="e">
        <f>+VLOOKUP(R1099,'FY21 P13 Allotment memo'!O:O,1,FALSE)</f>
        <v>#N/A</v>
      </c>
      <c r="V1099"/>
      <c r="W1099"/>
      <c r="X1099"/>
      <c r="Y1099"/>
      <c r="Z1099"/>
    </row>
    <row r="1100" spans="1:26">
      <c r="A1100">
        <v>10</v>
      </c>
      <c r="B1100" t="s">
        <v>1782</v>
      </c>
      <c r="C1100" t="s">
        <v>1783</v>
      </c>
      <c r="D1100">
        <v>91</v>
      </c>
      <c r="E1100">
        <v>20429.259999999998</v>
      </c>
      <c r="F1100">
        <v>0</v>
      </c>
      <c r="G1100" s="2">
        <f t="shared" si="138"/>
        <v>20429.259999999998</v>
      </c>
      <c r="H1100" s="3" t="str">
        <f t="shared" si="139"/>
        <v>10</v>
      </c>
      <c r="I1100" s="3" t="str">
        <f t="shared" si="140"/>
        <v>110</v>
      </c>
      <c r="J1100" s="3">
        <v>110</v>
      </c>
      <c r="K1100" s="3" t="str">
        <f>+VLOOKUP(J1100,'Dimension descriptions'!P:R,3,FALSE)</f>
        <v>Bridger Elementary</v>
      </c>
      <c r="L1100" s="3" t="str">
        <f t="shared" si="141"/>
        <v>2102</v>
      </c>
      <c r="M1100" s="10">
        <v>2102</v>
      </c>
      <c r="N1100" s="3" t="str">
        <f t="shared" si="136"/>
        <v>1000</v>
      </c>
      <c r="O1100" s="3" t="str">
        <f t="shared" si="137"/>
        <v>131</v>
      </c>
      <c r="P1100" s="3" t="str">
        <f t="shared" si="142"/>
        <v>1</v>
      </c>
      <c r="Q1100" s="11">
        <f>+VLOOKUP(M1100,'Dimension descriptions'!K:M,2,FALSE)</f>
        <v>50</v>
      </c>
      <c r="R1100" s="33">
        <v>50</v>
      </c>
      <c r="S1100" s="11" t="str">
        <f>+VLOOKUP(R1100,'Dimension descriptions'!K:M,3)</f>
        <v>CLASSROOM-GENERAL</v>
      </c>
      <c r="T1100" s="3" t="str">
        <f t="shared" si="143"/>
        <v>Y</v>
      </c>
      <c r="U1100" t="e">
        <f>+VLOOKUP(R1100,'FY21 P13 Allotment memo'!O:O,1,FALSE)</f>
        <v>#N/A</v>
      </c>
      <c r="V1100"/>
      <c r="W1100"/>
      <c r="X1100"/>
      <c r="Y1100"/>
      <c r="Z1100"/>
    </row>
    <row r="1101" spans="1:26">
      <c r="A1101">
        <v>10</v>
      </c>
      <c r="B1101" t="s">
        <v>1784</v>
      </c>
      <c r="C1101" t="s">
        <v>1362</v>
      </c>
      <c r="D1101">
        <v>91</v>
      </c>
      <c r="E1101">
        <v>2694.65</v>
      </c>
      <c r="F1101">
        <v>0</v>
      </c>
      <c r="G1101" s="2">
        <f t="shared" si="138"/>
        <v>2694.65</v>
      </c>
      <c r="H1101" s="3" t="str">
        <f t="shared" si="139"/>
        <v>10</v>
      </c>
      <c r="I1101" s="3" t="str">
        <f t="shared" si="140"/>
        <v>110</v>
      </c>
      <c r="J1101" s="3">
        <v>110</v>
      </c>
      <c r="K1101" s="3" t="str">
        <f>+VLOOKUP(J1101,'Dimension descriptions'!P:R,3,FALSE)</f>
        <v>Bridger Elementary</v>
      </c>
      <c r="L1101" s="3" t="str">
        <f t="shared" si="141"/>
        <v>2102</v>
      </c>
      <c r="M1101" s="10">
        <v>2102</v>
      </c>
      <c r="N1101" s="3" t="str">
        <f t="shared" si="136"/>
        <v>1000</v>
      </c>
      <c r="O1101" s="3" t="str">
        <f t="shared" si="137"/>
        <v>161</v>
      </c>
      <c r="P1101" s="3" t="str">
        <f t="shared" si="142"/>
        <v>1</v>
      </c>
      <c r="Q1101" s="11">
        <f>+VLOOKUP(M1101,'Dimension descriptions'!K:M,2,FALSE)</f>
        <v>50</v>
      </c>
      <c r="R1101" s="33">
        <v>50</v>
      </c>
      <c r="S1101" s="11" t="str">
        <f>+VLOOKUP(R1101,'Dimension descriptions'!K:M,3)</f>
        <v>CLASSROOM-GENERAL</v>
      </c>
      <c r="T1101" s="3" t="str">
        <f t="shared" si="143"/>
        <v>Y</v>
      </c>
      <c r="U1101" t="e">
        <f>+VLOOKUP(R1101,'FY21 P13 Allotment memo'!O:O,1,FALSE)</f>
        <v>#N/A</v>
      </c>
      <c r="V1101"/>
      <c r="W1101"/>
      <c r="X1101"/>
      <c r="Y1101"/>
      <c r="Z1101"/>
    </row>
    <row r="1102" spans="1:26">
      <c r="A1102">
        <v>10</v>
      </c>
      <c r="B1102" t="s">
        <v>1785</v>
      </c>
      <c r="C1102" t="s">
        <v>1786</v>
      </c>
      <c r="D1102">
        <v>91</v>
      </c>
      <c r="E1102">
        <v>0</v>
      </c>
      <c r="F1102">
        <v>0</v>
      </c>
      <c r="G1102" s="2">
        <f t="shared" si="138"/>
        <v>0</v>
      </c>
      <c r="H1102" s="3" t="str">
        <f t="shared" si="139"/>
        <v>10</v>
      </c>
      <c r="I1102" s="3" t="str">
        <f t="shared" si="140"/>
        <v>110</v>
      </c>
      <c r="J1102" s="3">
        <v>110</v>
      </c>
      <c r="K1102" s="3" t="str">
        <f>+VLOOKUP(J1102,'Dimension descriptions'!P:R,3,FALSE)</f>
        <v>Bridger Elementary</v>
      </c>
      <c r="L1102" s="3" t="str">
        <f t="shared" si="141"/>
        <v>2102</v>
      </c>
      <c r="M1102" s="10">
        <v>2102</v>
      </c>
      <c r="N1102" s="3" t="str">
        <f t="shared" si="136"/>
        <v>1000</v>
      </c>
      <c r="O1102" s="3" t="str">
        <f t="shared" si="137"/>
        <v>195</v>
      </c>
      <c r="P1102" s="3" t="str">
        <f t="shared" si="142"/>
        <v>1</v>
      </c>
      <c r="Q1102" s="11">
        <f>+VLOOKUP(M1102,'Dimension descriptions'!K:M,2,FALSE)</f>
        <v>50</v>
      </c>
      <c r="R1102" s="33">
        <v>50</v>
      </c>
      <c r="S1102" s="11" t="str">
        <f>+VLOOKUP(R1102,'Dimension descriptions'!K:M,3)</f>
        <v>CLASSROOM-GENERAL</v>
      </c>
      <c r="T1102" s="3" t="str">
        <f t="shared" si="143"/>
        <v>Y</v>
      </c>
      <c r="U1102" t="e">
        <f>+VLOOKUP(R1102,'FY21 P13 Allotment memo'!O:O,1,FALSE)</f>
        <v>#N/A</v>
      </c>
      <c r="V1102"/>
      <c r="W1102"/>
      <c r="X1102"/>
      <c r="Y1102"/>
      <c r="Z1102"/>
    </row>
    <row r="1103" spans="1:26">
      <c r="A1103">
        <v>10</v>
      </c>
      <c r="B1103" t="s">
        <v>1787</v>
      </c>
      <c r="C1103" t="s">
        <v>1279</v>
      </c>
      <c r="D1103">
        <v>91</v>
      </c>
      <c r="E1103">
        <v>4839.75</v>
      </c>
      <c r="F1103">
        <v>0</v>
      </c>
      <c r="G1103" s="2">
        <f t="shared" si="138"/>
        <v>4839.75</v>
      </c>
      <c r="H1103" s="3" t="str">
        <f t="shared" si="139"/>
        <v>10</v>
      </c>
      <c r="I1103" s="3" t="str">
        <f t="shared" si="140"/>
        <v>110</v>
      </c>
      <c r="J1103" s="3">
        <v>110</v>
      </c>
      <c r="K1103" s="3" t="str">
        <f>+VLOOKUP(J1103,'Dimension descriptions'!P:R,3,FALSE)</f>
        <v>Bridger Elementary</v>
      </c>
      <c r="L1103" s="3" t="str">
        <f t="shared" si="141"/>
        <v>2102</v>
      </c>
      <c r="M1103" s="10">
        <v>2102</v>
      </c>
      <c r="N1103" s="3" t="str">
        <f t="shared" si="136"/>
        <v>1000</v>
      </c>
      <c r="O1103" s="3" t="str">
        <f t="shared" si="137"/>
        <v>210</v>
      </c>
      <c r="P1103" s="3" t="str">
        <f t="shared" si="142"/>
        <v>2</v>
      </c>
      <c r="Q1103" s="11">
        <f>+VLOOKUP(M1103,'Dimension descriptions'!K:M,2,FALSE)</f>
        <v>50</v>
      </c>
      <c r="R1103" s="33">
        <v>50</v>
      </c>
      <c r="S1103" s="11" t="str">
        <f>+VLOOKUP(R1103,'Dimension descriptions'!K:M,3)</f>
        <v>CLASSROOM-GENERAL</v>
      </c>
      <c r="T1103" s="3" t="str">
        <f t="shared" si="143"/>
        <v>Y</v>
      </c>
      <c r="U1103" t="e">
        <f>+VLOOKUP(R1103,'FY21 P13 Allotment memo'!O:O,1,FALSE)</f>
        <v>#N/A</v>
      </c>
      <c r="V1103"/>
      <c r="W1103"/>
      <c r="X1103"/>
      <c r="Y1103"/>
      <c r="Z1103"/>
    </row>
    <row r="1104" spans="1:26">
      <c r="A1104">
        <v>10</v>
      </c>
      <c r="B1104" t="s">
        <v>1788</v>
      </c>
      <c r="C1104" t="s">
        <v>1246</v>
      </c>
      <c r="D1104">
        <v>91</v>
      </c>
      <c r="E1104">
        <v>1685.41</v>
      </c>
      <c r="F1104">
        <v>0</v>
      </c>
      <c r="G1104" s="2">
        <f t="shared" si="138"/>
        <v>1685.41</v>
      </c>
      <c r="H1104" s="3" t="str">
        <f t="shared" si="139"/>
        <v>10</v>
      </c>
      <c r="I1104" s="3" t="str">
        <f t="shared" si="140"/>
        <v>110</v>
      </c>
      <c r="J1104" s="3">
        <v>110</v>
      </c>
      <c r="K1104" s="3" t="str">
        <f>+VLOOKUP(J1104,'Dimension descriptions'!P:R,3,FALSE)</f>
        <v>Bridger Elementary</v>
      </c>
      <c r="L1104" s="3" t="str">
        <f t="shared" si="141"/>
        <v>2102</v>
      </c>
      <c r="M1104" s="10">
        <v>2102</v>
      </c>
      <c r="N1104" s="3" t="str">
        <f t="shared" si="136"/>
        <v>1000</v>
      </c>
      <c r="O1104" s="3" t="str">
        <f t="shared" si="137"/>
        <v>220</v>
      </c>
      <c r="P1104" s="3" t="str">
        <f t="shared" si="142"/>
        <v>2</v>
      </c>
      <c r="Q1104" s="11">
        <f>+VLOOKUP(M1104,'Dimension descriptions'!K:M,2,FALSE)</f>
        <v>50</v>
      </c>
      <c r="R1104" s="33">
        <v>50</v>
      </c>
      <c r="S1104" s="11" t="str">
        <f>+VLOOKUP(R1104,'Dimension descriptions'!K:M,3)</f>
        <v>CLASSROOM-GENERAL</v>
      </c>
      <c r="T1104" s="3" t="str">
        <f t="shared" si="143"/>
        <v>Y</v>
      </c>
      <c r="U1104" t="e">
        <f>+VLOOKUP(R1104,'FY21 P13 Allotment memo'!O:O,1,FALSE)</f>
        <v>#N/A</v>
      </c>
      <c r="V1104"/>
      <c r="W1104"/>
      <c r="X1104"/>
      <c r="Y1104"/>
      <c r="Z1104"/>
    </row>
    <row r="1105" spans="1:26">
      <c r="A1105">
        <v>10</v>
      </c>
      <c r="B1105" t="s">
        <v>1789</v>
      </c>
      <c r="C1105" t="s">
        <v>1346</v>
      </c>
      <c r="D1105">
        <v>91</v>
      </c>
      <c r="E1105">
        <v>1367.41</v>
      </c>
      <c r="F1105">
        <v>0</v>
      </c>
      <c r="G1105" s="2">
        <f t="shared" si="138"/>
        <v>1367.41</v>
      </c>
      <c r="H1105" s="3" t="str">
        <f t="shared" si="139"/>
        <v>10</v>
      </c>
      <c r="I1105" s="3" t="str">
        <f t="shared" si="140"/>
        <v>110</v>
      </c>
      <c r="J1105" s="3">
        <v>110</v>
      </c>
      <c r="K1105" s="3" t="str">
        <f>+VLOOKUP(J1105,'Dimension descriptions'!P:R,3,FALSE)</f>
        <v>Bridger Elementary</v>
      </c>
      <c r="L1105" s="3" t="str">
        <f t="shared" si="141"/>
        <v>2102</v>
      </c>
      <c r="M1105" s="10">
        <v>2102</v>
      </c>
      <c r="N1105" s="3" t="str">
        <f t="shared" si="136"/>
        <v>1000</v>
      </c>
      <c r="O1105" s="3" t="str">
        <f t="shared" si="137"/>
        <v>241</v>
      </c>
      <c r="P1105" s="3" t="str">
        <f t="shared" si="142"/>
        <v>2</v>
      </c>
      <c r="Q1105" s="11">
        <f>+VLOOKUP(M1105,'Dimension descriptions'!K:M,2,FALSE)</f>
        <v>50</v>
      </c>
      <c r="R1105" s="33">
        <v>50</v>
      </c>
      <c r="S1105" s="11" t="str">
        <f>+VLOOKUP(R1105,'Dimension descriptions'!K:M,3)</f>
        <v>CLASSROOM-GENERAL</v>
      </c>
      <c r="T1105" s="3" t="str">
        <f t="shared" si="143"/>
        <v>Y</v>
      </c>
      <c r="U1105" t="e">
        <f>+VLOOKUP(R1105,'FY21 P13 Allotment memo'!O:O,1,FALSE)</f>
        <v>#N/A</v>
      </c>
      <c r="V1105"/>
      <c r="W1105"/>
      <c r="X1105"/>
      <c r="Y1105"/>
      <c r="Z1105"/>
    </row>
    <row r="1106" spans="1:26">
      <c r="A1106">
        <v>10</v>
      </c>
      <c r="B1106" t="s">
        <v>1790</v>
      </c>
      <c r="C1106" t="s">
        <v>1791</v>
      </c>
      <c r="D1106">
        <v>91</v>
      </c>
      <c r="E1106">
        <v>0</v>
      </c>
      <c r="F1106">
        <v>0</v>
      </c>
      <c r="G1106" s="2">
        <f t="shared" si="138"/>
        <v>0</v>
      </c>
      <c r="H1106" s="3" t="str">
        <f t="shared" si="139"/>
        <v>10</v>
      </c>
      <c r="I1106" s="3" t="str">
        <f t="shared" si="140"/>
        <v>110</v>
      </c>
      <c r="J1106" s="3">
        <v>110</v>
      </c>
      <c r="K1106" s="3" t="str">
        <f>+VLOOKUP(J1106,'Dimension descriptions'!P:R,3,FALSE)</f>
        <v>Bridger Elementary</v>
      </c>
      <c r="L1106" s="3" t="str">
        <f t="shared" si="141"/>
        <v>2102</v>
      </c>
      <c r="M1106" s="10">
        <v>2102</v>
      </c>
      <c r="N1106" s="3" t="str">
        <f t="shared" si="136"/>
        <v>1000</v>
      </c>
      <c r="O1106" s="3" t="str">
        <f t="shared" si="137"/>
        <v>341</v>
      </c>
      <c r="P1106" s="3" t="str">
        <f t="shared" si="142"/>
        <v>3</v>
      </c>
      <c r="Q1106" s="11">
        <f>+VLOOKUP(M1106,'Dimension descriptions'!K:M,2,FALSE)</f>
        <v>50</v>
      </c>
      <c r="R1106" s="33">
        <v>50</v>
      </c>
      <c r="S1106" s="11" t="str">
        <f>+VLOOKUP(R1106,'Dimension descriptions'!K:M,3)</f>
        <v>CLASSROOM-GENERAL</v>
      </c>
      <c r="T1106" s="3" t="str">
        <f t="shared" si="143"/>
        <v>Y</v>
      </c>
      <c r="U1106" t="e">
        <f>+VLOOKUP(R1106,'FY21 P13 Allotment memo'!O:O,1,FALSE)</f>
        <v>#N/A</v>
      </c>
      <c r="V1106"/>
      <c r="W1106"/>
      <c r="X1106"/>
      <c r="Y1106"/>
      <c r="Z1106"/>
    </row>
    <row r="1107" spans="1:26">
      <c r="A1107">
        <v>10</v>
      </c>
      <c r="B1107" t="s">
        <v>1792</v>
      </c>
      <c r="C1107" t="s">
        <v>1366</v>
      </c>
      <c r="D1107">
        <v>91</v>
      </c>
      <c r="E1107">
        <v>0</v>
      </c>
      <c r="F1107">
        <v>0</v>
      </c>
      <c r="G1107" s="2">
        <f t="shared" si="138"/>
        <v>0</v>
      </c>
      <c r="H1107" s="3" t="str">
        <f t="shared" si="139"/>
        <v>10</v>
      </c>
      <c r="I1107" s="3" t="str">
        <f t="shared" si="140"/>
        <v>110</v>
      </c>
      <c r="J1107" s="3">
        <v>110</v>
      </c>
      <c r="K1107" s="3" t="str">
        <f>+VLOOKUP(J1107,'Dimension descriptions'!P:R,3,FALSE)</f>
        <v>Bridger Elementary</v>
      </c>
      <c r="L1107" s="3" t="str">
        <f t="shared" si="141"/>
        <v>2112</v>
      </c>
      <c r="M1107" s="10">
        <v>2112</v>
      </c>
      <c r="N1107" s="3" t="str">
        <f t="shared" si="136"/>
        <v>1000</v>
      </c>
      <c r="O1107" s="3" t="str">
        <f t="shared" si="137"/>
        <v>161</v>
      </c>
      <c r="P1107" s="3" t="str">
        <f t="shared" si="142"/>
        <v>1</v>
      </c>
      <c r="Q1107" s="11">
        <f>+VLOOKUP(M1107,'Dimension descriptions'!K:M,2,FALSE)</f>
        <v>50</v>
      </c>
      <c r="R1107" s="33">
        <v>50</v>
      </c>
      <c r="S1107" s="11" t="str">
        <f>+VLOOKUP(R1107,'Dimension descriptions'!K:M,3)</f>
        <v>CLASSROOM-GENERAL</v>
      </c>
      <c r="T1107" s="3" t="str">
        <f t="shared" si="143"/>
        <v>Y</v>
      </c>
      <c r="U1107" t="e">
        <f>+VLOOKUP(R1107,'FY21 P13 Allotment memo'!O:O,1,FALSE)</f>
        <v>#N/A</v>
      </c>
      <c r="V1107"/>
      <c r="W1107"/>
      <c r="X1107"/>
      <c r="Y1107"/>
      <c r="Z1107"/>
    </row>
    <row r="1108" spans="1:26">
      <c r="A1108">
        <v>10</v>
      </c>
      <c r="B1108" t="s">
        <v>1793</v>
      </c>
      <c r="C1108" t="s">
        <v>1794</v>
      </c>
      <c r="D1108">
        <v>91</v>
      </c>
      <c r="E1108">
        <v>0</v>
      </c>
      <c r="F1108">
        <v>0</v>
      </c>
      <c r="G1108" s="2">
        <f t="shared" si="138"/>
        <v>0</v>
      </c>
      <c r="H1108" s="3" t="str">
        <f t="shared" si="139"/>
        <v>10</v>
      </c>
      <c r="I1108" s="3" t="str">
        <f t="shared" si="140"/>
        <v>110</v>
      </c>
      <c r="J1108" s="3">
        <v>110</v>
      </c>
      <c r="K1108" s="3" t="str">
        <f>+VLOOKUP(J1108,'Dimension descriptions'!P:R,3,FALSE)</f>
        <v>Bridger Elementary</v>
      </c>
      <c r="L1108" s="3" t="str">
        <f t="shared" si="141"/>
        <v>2112</v>
      </c>
      <c r="M1108" s="10">
        <v>2112</v>
      </c>
      <c r="N1108" s="3" t="str">
        <f t="shared" si="136"/>
        <v>1000</v>
      </c>
      <c r="O1108" s="3" t="str">
        <f t="shared" si="137"/>
        <v>220</v>
      </c>
      <c r="P1108" s="3" t="str">
        <f t="shared" si="142"/>
        <v>2</v>
      </c>
      <c r="Q1108" s="11">
        <f>+VLOOKUP(M1108,'Dimension descriptions'!K:M,2,FALSE)</f>
        <v>50</v>
      </c>
      <c r="R1108" s="33">
        <v>50</v>
      </c>
      <c r="S1108" s="11" t="str">
        <f>+VLOOKUP(R1108,'Dimension descriptions'!K:M,3)</f>
        <v>CLASSROOM-GENERAL</v>
      </c>
      <c r="T1108" s="3" t="str">
        <f t="shared" si="143"/>
        <v>Y</v>
      </c>
      <c r="U1108" t="e">
        <f>+VLOOKUP(R1108,'FY21 P13 Allotment memo'!O:O,1,FALSE)</f>
        <v>#N/A</v>
      </c>
      <c r="V1108"/>
      <c r="W1108"/>
      <c r="X1108"/>
      <c r="Y1108"/>
      <c r="Z1108"/>
    </row>
    <row r="1109" spans="1:26">
      <c r="A1109">
        <v>10</v>
      </c>
      <c r="B1109" t="s">
        <v>1795</v>
      </c>
      <c r="C1109" t="s">
        <v>1368</v>
      </c>
      <c r="D1109">
        <v>91</v>
      </c>
      <c r="E1109">
        <v>407.61</v>
      </c>
      <c r="F1109">
        <v>0</v>
      </c>
      <c r="G1109" s="2">
        <f t="shared" si="138"/>
        <v>407.61</v>
      </c>
      <c r="H1109" s="3" t="str">
        <f t="shared" si="139"/>
        <v>10</v>
      </c>
      <c r="I1109" s="3" t="str">
        <f t="shared" si="140"/>
        <v>110</v>
      </c>
      <c r="J1109" s="3">
        <v>110</v>
      </c>
      <c r="K1109" s="3" t="str">
        <f>+VLOOKUP(J1109,'Dimension descriptions'!P:R,3,FALSE)</f>
        <v>Bridger Elementary</v>
      </c>
      <c r="L1109" s="3" t="str">
        <f t="shared" si="141"/>
        <v>3450</v>
      </c>
      <c r="M1109" s="10">
        <v>3450</v>
      </c>
      <c r="N1109" s="3" t="str">
        <f t="shared" si="136"/>
        <v>1000</v>
      </c>
      <c r="O1109" s="3" t="str">
        <f t="shared" si="137"/>
        <v>430</v>
      </c>
      <c r="P1109" s="3" t="str">
        <f t="shared" si="142"/>
        <v>4</v>
      </c>
      <c r="Q1109" s="11">
        <f>+VLOOKUP(M1109,'Dimension descriptions'!K:M,2,FALSE)</f>
        <v>3450</v>
      </c>
      <c r="R1109" s="33">
        <v>3450</v>
      </c>
      <c r="S1109" s="11" t="str">
        <f>+VLOOKUP(R1109,'Dimension descriptions'!K:M,3)</f>
        <v>PRINTING SERVICES</v>
      </c>
      <c r="T1109" s="3" t="str">
        <f t="shared" si="143"/>
        <v>N</v>
      </c>
      <c r="U1109" t="e">
        <f>+VLOOKUP(R1109,'FY21 P13 Allotment memo'!O:O,1,FALSE)</f>
        <v>#N/A</v>
      </c>
      <c r="V1109"/>
      <c r="W1109"/>
      <c r="X1109"/>
      <c r="Y1109"/>
      <c r="Z1109"/>
    </row>
    <row r="1110" spans="1:26">
      <c r="A1110">
        <v>10</v>
      </c>
      <c r="B1110" t="s">
        <v>1796</v>
      </c>
      <c r="C1110" t="s">
        <v>1370</v>
      </c>
      <c r="D1110">
        <v>91</v>
      </c>
      <c r="E1110">
        <v>0</v>
      </c>
      <c r="F1110">
        <v>0</v>
      </c>
      <c r="G1110" s="2">
        <f t="shared" si="138"/>
        <v>0</v>
      </c>
      <c r="H1110" s="3" t="str">
        <f t="shared" si="139"/>
        <v>10</v>
      </c>
      <c r="I1110" s="3" t="str">
        <f t="shared" si="140"/>
        <v>110</v>
      </c>
      <c r="J1110" s="3">
        <v>110</v>
      </c>
      <c r="K1110" s="3" t="str">
        <f>+VLOOKUP(J1110,'Dimension descriptions'!P:R,3,FALSE)</f>
        <v>Bridger Elementary</v>
      </c>
      <c r="L1110" s="3" t="str">
        <f t="shared" si="141"/>
        <v>3450</v>
      </c>
      <c r="M1110" s="10">
        <v>3450</v>
      </c>
      <c r="N1110" s="3" t="str">
        <f t="shared" si="136"/>
        <v>1000</v>
      </c>
      <c r="O1110" s="3" t="str">
        <f t="shared" si="137"/>
        <v>550</v>
      </c>
      <c r="P1110" s="3" t="str">
        <f t="shared" si="142"/>
        <v>5</v>
      </c>
      <c r="Q1110" s="11">
        <f>+VLOOKUP(M1110,'Dimension descriptions'!K:M,2,FALSE)</f>
        <v>3450</v>
      </c>
      <c r="R1110" s="33">
        <v>3450</v>
      </c>
      <c r="S1110" s="11" t="str">
        <f>+VLOOKUP(R1110,'Dimension descriptions'!K:M,3)</f>
        <v>PRINTING SERVICES</v>
      </c>
      <c r="T1110" s="3" t="str">
        <f t="shared" si="143"/>
        <v>N</v>
      </c>
      <c r="U1110" t="e">
        <f>+VLOOKUP(R1110,'FY21 P13 Allotment memo'!O:O,1,FALSE)</f>
        <v>#N/A</v>
      </c>
      <c r="V1110"/>
      <c r="W1110"/>
      <c r="X1110"/>
      <c r="Y1110"/>
      <c r="Z1110"/>
    </row>
    <row r="1111" spans="1:26">
      <c r="A1111">
        <v>10</v>
      </c>
      <c r="B1111" t="s">
        <v>1797</v>
      </c>
      <c r="C1111" t="s">
        <v>1372</v>
      </c>
      <c r="D1111">
        <v>91</v>
      </c>
      <c r="E1111">
        <v>5008.29</v>
      </c>
      <c r="F1111">
        <v>0</v>
      </c>
      <c r="G1111" s="2">
        <f t="shared" si="138"/>
        <v>5008.29</v>
      </c>
      <c r="H1111" s="3" t="str">
        <f t="shared" si="139"/>
        <v>10</v>
      </c>
      <c r="I1111" s="3" t="str">
        <f t="shared" si="140"/>
        <v>110</v>
      </c>
      <c r="J1111" s="3">
        <v>110</v>
      </c>
      <c r="K1111" s="3" t="str">
        <f>+VLOOKUP(J1111,'Dimension descriptions'!P:R,3,FALSE)</f>
        <v>Bridger Elementary</v>
      </c>
      <c r="L1111" s="3" t="str">
        <f t="shared" si="141"/>
        <v>3450</v>
      </c>
      <c r="M1111" s="10">
        <v>3450</v>
      </c>
      <c r="N1111" s="3" t="str">
        <f t="shared" si="136"/>
        <v>1000</v>
      </c>
      <c r="O1111" s="3" t="str">
        <f t="shared" si="137"/>
        <v>610</v>
      </c>
      <c r="P1111" s="3" t="str">
        <f t="shared" si="142"/>
        <v>6</v>
      </c>
      <c r="Q1111" s="11">
        <f>+VLOOKUP(M1111,'Dimension descriptions'!K:M,2,FALSE)</f>
        <v>3450</v>
      </c>
      <c r="R1111" s="33">
        <v>3450</v>
      </c>
      <c r="S1111" s="11" t="str">
        <f>+VLOOKUP(R1111,'Dimension descriptions'!K:M,3)</f>
        <v>PRINTING SERVICES</v>
      </c>
      <c r="T1111" s="3" t="str">
        <f t="shared" si="143"/>
        <v>N</v>
      </c>
      <c r="U1111" t="e">
        <f>+VLOOKUP(R1111,'FY21 P13 Allotment memo'!O:O,1,FALSE)</f>
        <v>#N/A</v>
      </c>
      <c r="V1111"/>
      <c r="W1111"/>
      <c r="X1111"/>
      <c r="Y1111"/>
      <c r="Z1111"/>
    </row>
    <row r="1112" spans="1:26">
      <c r="A1112">
        <v>10</v>
      </c>
      <c r="B1112" t="s">
        <v>1798</v>
      </c>
      <c r="C1112" t="s">
        <v>1374</v>
      </c>
      <c r="D1112">
        <v>91</v>
      </c>
      <c r="E1112">
        <v>216551.61</v>
      </c>
      <c r="F1112">
        <v>0</v>
      </c>
      <c r="G1112" s="2">
        <f t="shared" si="138"/>
        <v>216551.61</v>
      </c>
      <c r="H1112" s="3" t="str">
        <f t="shared" si="139"/>
        <v>10</v>
      </c>
      <c r="I1112" s="3" t="str">
        <f t="shared" si="140"/>
        <v>110</v>
      </c>
      <c r="J1112" s="3">
        <v>110</v>
      </c>
      <c r="K1112" s="3" t="str">
        <f>+VLOOKUP(J1112,'Dimension descriptions'!P:R,3,FALSE)</f>
        <v>Bridger Elementary</v>
      </c>
      <c r="L1112" s="3" t="str">
        <f t="shared" si="141"/>
        <v>5201</v>
      </c>
      <c r="M1112" s="10">
        <v>5201</v>
      </c>
      <c r="N1112" s="3" t="str">
        <f t="shared" si="136"/>
        <v>1000</v>
      </c>
      <c r="O1112" s="3" t="str">
        <f t="shared" si="137"/>
        <v>131</v>
      </c>
      <c r="P1112" s="3" t="str">
        <f t="shared" si="142"/>
        <v>1</v>
      </c>
      <c r="Q1112" s="11">
        <f>+VLOOKUP(M1112,'Dimension descriptions'!K:M,2,FALSE)</f>
        <v>5201</v>
      </c>
      <c r="R1112" s="33">
        <v>5201</v>
      </c>
      <c r="S1112" s="11" t="str">
        <f>+VLOOKUP(R1112,'Dimension descriptions'!K:M,3)</f>
        <v>STATE CLASS SIZE REDUCTION</v>
      </c>
      <c r="T1112" s="3" t="str">
        <f t="shared" si="143"/>
        <v>N</v>
      </c>
      <c r="U1112">
        <f>+VLOOKUP(R1112,'FY21 P13 Allotment memo'!O:O,1,FALSE)</f>
        <v>5201</v>
      </c>
      <c r="V1112"/>
      <c r="W1112"/>
      <c r="X1112"/>
      <c r="Y1112"/>
      <c r="Z1112"/>
    </row>
    <row r="1113" spans="1:26">
      <c r="A1113">
        <v>10</v>
      </c>
      <c r="B1113" t="s">
        <v>1799</v>
      </c>
      <c r="C1113" t="s">
        <v>1244</v>
      </c>
      <c r="D1113">
        <v>91</v>
      </c>
      <c r="E1113">
        <v>51285.4</v>
      </c>
      <c r="F1113">
        <v>0</v>
      </c>
      <c r="G1113" s="2">
        <f t="shared" si="138"/>
        <v>51285.4</v>
      </c>
      <c r="H1113" s="3" t="str">
        <f t="shared" si="139"/>
        <v>10</v>
      </c>
      <c r="I1113" s="3" t="str">
        <f t="shared" si="140"/>
        <v>110</v>
      </c>
      <c r="J1113" s="3">
        <v>110</v>
      </c>
      <c r="K1113" s="3" t="str">
        <f>+VLOOKUP(J1113,'Dimension descriptions'!P:R,3,FALSE)</f>
        <v>Bridger Elementary</v>
      </c>
      <c r="L1113" s="3" t="str">
        <f t="shared" si="141"/>
        <v>5201</v>
      </c>
      <c r="M1113" s="10">
        <v>5201</v>
      </c>
      <c r="N1113" s="3" t="str">
        <f t="shared" si="136"/>
        <v>1000</v>
      </c>
      <c r="O1113" s="3" t="str">
        <f t="shared" si="137"/>
        <v>210</v>
      </c>
      <c r="P1113" s="3" t="str">
        <f t="shared" si="142"/>
        <v>2</v>
      </c>
      <c r="Q1113" s="11">
        <f>+VLOOKUP(M1113,'Dimension descriptions'!K:M,2,FALSE)</f>
        <v>5201</v>
      </c>
      <c r="R1113" s="33">
        <v>5201</v>
      </c>
      <c r="S1113" s="11" t="str">
        <f>+VLOOKUP(R1113,'Dimension descriptions'!K:M,3)</f>
        <v>STATE CLASS SIZE REDUCTION</v>
      </c>
      <c r="T1113" s="3" t="str">
        <f t="shared" si="143"/>
        <v>N</v>
      </c>
      <c r="U1113">
        <f>+VLOOKUP(R1113,'FY21 P13 Allotment memo'!O:O,1,FALSE)</f>
        <v>5201</v>
      </c>
      <c r="V1113"/>
      <c r="W1113"/>
      <c r="X1113"/>
      <c r="Y1113"/>
      <c r="Z1113"/>
    </row>
    <row r="1114" spans="1:26">
      <c r="A1114">
        <v>10</v>
      </c>
      <c r="B1114" t="s">
        <v>1800</v>
      </c>
      <c r="C1114" t="s">
        <v>1246</v>
      </c>
      <c r="D1114">
        <v>91</v>
      </c>
      <c r="E1114">
        <v>15389.31</v>
      </c>
      <c r="F1114">
        <v>0</v>
      </c>
      <c r="G1114" s="2">
        <f t="shared" si="138"/>
        <v>15389.31</v>
      </c>
      <c r="H1114" s="3" t="str">
        <f t="shared" si="139"/>
        <v>10</v>
      </c>
      <c r="I1114" s="3" t="str">
        <f t="shared" si="140"/>
        <v>110</v>
      </c>
      <c r="J1114" s="3">
        <v>110</v>
      </c>
      <c r="K1114" s="3" t="str">
        <f>+VLOOKUP(J1114,'Dimension descriptions'!P:R,3,FALSE)</f>
        <v>Bridger Elementary</v>
      </c>
      <c r="L1114" s="3" t="str">
        <f t="shared" si="141"/>
        <v>5201</v>
      </c>
      <c r="M1114" s="10">
        <v>5201</v>
      </c>
      <c r="N1114" s="3" t="str">
        <f t="shared" si="136"/>
        <v>1000</v>
      </c>
      <c r="O1114" s="3" t="str">
        <f t="shared" si="137"/>
        <v>220</v>
      </c>
      <c r="P1114" s="3" t="str">
        <f t="shared" si="142"/>
        <v>2</v>
      </c>
      <c r="Q1114" s="11">
        <f>+VLOOKUP(M1114,'Dimension descriptions'!K:M,2,FALSE)</f>
        <v>5201</v>
      </c>
      <c r="R1114" s="33">
        <v>5201</v>
      </c>
      <c r="S1114" s="11" t="str">
        <f>+VLOOKUP(R1114,'Dimension descriptions'!K:M,3)</f>
        <v>STATE CLASS SIZE REDUCTION</v>
      </c>
      <c r="T1114" s="3" t="str">
        <f t="shared" si="143"/>
        <v>N</v>
      </c>
      <c r="U1114">
        <f>+VLOOKUP(R1114,'FY21 P13 Allotment memo'!O:O,1,FALSE)</f>
        <v>5201</v>
      </c>
      <c r="V1114"/>
      <c r="W1114"/>
      <c r="X1114"/>
      <c r="Y1114"/>
      <c r="Z1114"/>
    </row>
    <row r="1115" spans="1:26">
      <c r="A1115">
        <v>10</v>
      </c>
      <c r="B1115" t="s">
        <v>1801</v>
      </c>
      <c r="C1115" t="s">
        <v>1248</v>
      </c>
      <c r="D1115">
        <v>91</v>
      </c>
      <c r="E1115">
        <v>37469.699999999997</v>
      </c>
      <c r="F1115">
        <v>0</v>
      </c>
      <c r="G1115" s="2">
        <f t="shared" si="138"/>
        <v>37469.699999999997</v>
      </c>
      <c r="H1115" s="3" t="str">
        <f t="shared" si="139"/>
        <v>10</v>
      </c>
      <c r="I1115" s="3" t="str">
        <f t="shared" si="140"/>
        <v>110</v>
      </c>
      <c r="J1115" s="3">
        <v>110</v>
      </c>
      <c r="K1115" s="3" t="str">
        <f>+VLOOKUP(J1115,'Dimension descriptions'!P:R,3,FALSE)</f>
        <v>Bridger Elementary</v>
      </c>
      <c r="L1115" s="3" t="str">
        <f t="shared" si="141"/>
        <v>5201</v>
      </c>
      <c r="M1115" s="10">
        <v>5201</v>
      </c>
      <c r="N1115" s="3" t="str">
        <f t="shared" si="136"/>
        <v>1000</v>
      </c>
      <c r="O1115" s="3" t="str">
        <f t="shared" si="137"/>
        <v>241</v>
      </c>
      <c r="P1115" s="3" t="str">
        <f t="shared" si="142"/>
        <v>2</v>
      </c>
      <c r="Q1115" s="11">
        <f>+VLOOKUP(M1115,'Dimension descriptions'!K:M,2,FALSE)</f>
        <v>5201</v>
      </c>
      <c r="R1115" s="33">
        <v>5201</v>
      </c>
      <c r="S1115" s="11" t="str">
        <f>+VLOOKUP(R1115,'Dimension descriptions'!K:M,3)</f>
        <v>STATE CLASS SIZE REDUCTION</v>
      </c>
      <c r="T1115" s="3" t="str">
        <f t="shared" si="143"/>
        <v>N</v>
      </c>
      <c r="U1115">
        <f>+VLOOKUP(R1115,'FY21 P13 Allotment memo'!O:O,1,FALSE)</f>
        <v>5201</v>
      </c>
      <c r="V1115"/>
      <c r="W1115"/>
      <c r="X1115"/>
      <c r="Y1115"/>
      <c r="Z1115"/>
    </row>
    <row r="1116" spans="1:26">
      <c r="A1116">
        <v>10</v>
      </c>
      <c r="B1116" t="s">
        <v>1802</v>
      </c>
      <c r="C1116" t="s">
        <v>1803</v>
      </c>
      <c r="D1116">
        <v>91</v>
      </c>
      <c r="E1116">
        <v>165.38</v>
      </c>
      <c r="F1116">
        <v>0</v>
      </c>
      <c r="G1116" s="2">
        <f t="shared" si="138"/>
        <v>165.38</v>
      </c>
      <c r="H1116" s="3" t="str">
        <f t="shared" si="139"/>
        <v>10</v>
      </c>
      <c r="I1116" s="3" t="str">
        <f t="shared" si="140"/>
        <v>110</v>
      </c>
      <c r="J1116" s="3">
        <v>110</v>
      </c>
      <c r="K1116" s="3" t="str">
        <f>+VLOOKUP(J1116,'Dimension descriptions'!P:R,3,FALSE)</f>
        <v>Bridger Elementary</v>
      </c>
      <c r="L1116" s="3" t="str">
        <f t="shared" si="141"/>
        <v>5201</v>
      </c>
      <c r="M1116" s="10">
        <v>5201</v>
      </c>
      <c r="N1116" s="3" t="str">
        <f t="shared" si="136"/>
        <v>1000</v>
      </c>
      <c r="O1116" s="3" t="str">
        <f t="shared" si="137"/>
        <v>341</v>
      </c>
      <c r="P1116" s="3" t="str">
        <f t="shared" si="142"/>
        <v>3</v>
      </c>
      <c r="Q1116" s="11">
        <f>+VLOOKUP(M1116,'Dimension descriptions'!K:M,2,FALSE)</f>
        <v>5201</v>
      </c>
      <c r="R1116" s="33">
        <v>5201</v>
      </c>
      <c r="S1116" s="11" t="str">
        <f>+VLOOKUP(R1116,'Dimension descriptions'!K:M,3)</f>
        <v>STATE CLASS SIZE REDUCTION</v>
      </c>
      <c r="T1116" s="3" t="str">
        <f t="shared" si="143"/>
        <v>N</v>
      </c>
      <c r="U1116">
        <f>+VLOOKUP(R1116,'FY21 P13 Allotment memo'!O:O,1,FALSE)</f>
        <v>5201</v>
      </c>
      <c r="V1116"/>
      <c r="W1116"/>
      <c r="X1116"/>
      <c r="Y1116"/>
      <c r="Z1116"/>
    </row>
    <row r="1117" spans="1:26">
      <c r="A1117">
        <v>10</v>
      </c>
      <c r="B1117" t="s">
        <v>1804</v>
      </c>
      <c r="C1117" t="s">
        <v>1381</v>
      </c>
      <c r="D1117">
        <v>91</v>
      </c>
      <c r="E1117">
        <v>0</v>
      </c>
      <c r="F1117">
        <v>0</v>
      </c>
      <c r="G1117" s="2">
        <f t="shared" si="138"/>
        <v>0</v>
      </c>
      <c r="H1117" s="3" t="str">
        <f t="shared" si="139"/>
        <v>10</v>
      </c>
      <c r="I1117" s="3" t="str">
        <f t="shared" si="140"/>
        <v>110</v>
      </c>
      <c r="J1117" s="3">
        <v>110</v>
      </c>
      <c r="K1117" s="3" t="str">
        <f>+VLOOKUP(J1117,'Dimension descriptions'!P:R,3,FALSE)</f>
        <v>Bridger Elementary</v>
      </c>
      <c r="L1117" s="3" t="str">
        <f t="shared" si="141"/>
        <v>5260</v>
      </c>
      <c r="M1117" s="10">
        <v>5260</v>
      </c>
      <c r="N1117" s="3" t="str">
        <f t="shared" si="136"/>
        <v>1000</v>
      </c>
      <c r="O1117" s="3" t="str">
        <f t="shared" si="137"/>
        <v>161</v>
      </c>
      <c r="P1117" s="3" t="str">
        <f t="shared" si="142"/>
        <v>1</v>
      </c>
      <c r="Q1117" s="11">
        <f>+VLOOKUP(M1117,'Dimension descriptions'!K:M,2,FALSE)</f>
        <v>5260</v>
      </c>
      <c r="R1117" s="33">
        <v>5260</v>
      </c>
      <c r="S1117" s="11" t="str">
        <f>+VLOOKUP(R1117,'Dimension descriptions'!K:M,3)</f>
        <v>LOCAL DISCRETIONARY BLOCK</v>
      </c>
      <c r="T1117" s="3" t="str">
        <f t="shared" si="143"/>
        <v>N</v>
      </c>
      <c r="U1117" t="e">
        <f>+VLOOKUP(R1117,'FY21 P13 Allotment memo'!O:O,1,FALSE)</f>
        <v>#N/A</v>
      </c>
      <c r="V1117"/>
      <c r="W1117"/>
      <c r="X1117"/>
      <c r="Y1117"/>
      <c r="Z1117"/>
    </row>
    <row r="1118" spans="1:26">
      <c r="A1118">
        <v>10</v>
      </c>
      <c r="B1118" t="s">
        <v>1805</v>
      </c>
      <c r="C1118" t="s">
        <v>1383</v>
      </c>
      <c r="D1118">
        <v>91</v>
      </c>
      <c r="E1118">
        <v>0</v>
      </c>
      <c r="F1118">
        <v>0</v>
      </c>
      <c r="G1118" s="2">
        <f t="shared" si="138"/>
        <v>0</v>
      </c>
      <c r="H1118" s="3" t="str">
        <f t="shared" si="139"/>
        <v>10</v>
      </c>
      <c r="I1118" s="3" t="str">
        <f t="shared" si="140"/>
        <v>110</v>
      </c>
      <c r="J1118" s="3">
        <v>110</v>
      </c>
      <c r="K1118" s="3" t="str">
        <f>+VLOOKUP(J1118,'Dimension descriptions'!P:R,3,FALSE)</f>
        <v>Bridger Elementary</v>
      </c>
      <c r="L1118" s="3" t="str">
        <f t="shared" si="141"/>
        <v>5270</v>
      </c>
      <c r="M1118" s="10">
        <v>5270</v>
      </c>
      <c r="N1118" s="3" t="str">
        <f t="shared" si="136"/>
        <v>1000</v>
      </c>
      <c r="O1118" s="3" t="str">
        <f t="shared" si="137"/>
        <v>131</v>
      </c>
      <c r="P1118" s="3" t="str">
        <f t="shared" si="142"/>
        <v>1</v>
      </c>
      <c r="Q1118" s="11">
        <f>+VLOOKUP(M1118,'Dimension descriptions'!K:M,2,FALSE)</f>
        <v>5270</v>
      </c>
      <c r="R1118" s="33">
        <v>5270</v>
      </c>
      <c r="S1118" s="11" t="str">
        <f>+VLOOKUP(R1118,'Dimension descriptions'!K:M,3)</f>
        <v>INTERVENTIONS FOR STUDENT SUCCESS</v>
      </c>
      <c r="T1118" s="3" t="str">
        <f t="shared" si="143"/>
        <v>N</v>
      </c>
      <c r="U1118" t="e">
        <f>+VLOOKUP(R1118,'FY21 P13 Allotment memo'!O:O,1,FALSE)</f>
        <v>#N/A</v>
      </c>
      <c r="V1118"/>
      <c r="W1118"/>
      <c r="X1118"/>
      <c r="Y1118"/>
      <c r="Z1118"/>
    </row>
    <row r="1119" spans="1:26">
      <c r="A1119">
        <v>10</v>
      </c>
      <c r="B1119" t="s">
        <v>1806</v>
      </c>
      <c r="C1119" t="s">
        <v>1385</v>
      </c>
      <c r="D1119">
        <v>91</v>
      </c>
      <c r="E1119">
        <v>0</v>
      </c>
      <c r="F1119">
        <v>0</v>
      </c>
      <c r="G1119" s="2">
        <f t="shared" si="138"/>
        <v>0</v>
      </c>
      <c r="H1119" s="3" t="str">
        <f t="shared" si="139"/>
        <v>10</v>
      </c>
      <c r="I1119" s="3" t="str">
        <f t="shared" si="140"/>
        <v>110</v>
      </c>
      <c r="J1119" s="3">
        <v>110</v>
      </c>
      <c r="K1119" s="3" t="str">
        <f>+VLOOKUP(J1119,'Dimension descriptions'!P:R,3,FALSE)</f>
        <v>Bridger Elementary</v>
      </c>
      <c r="L1119" s="3" t="str">
        <f t="shared" si="141"/>
        <v>5270</v>
      </c>
      <c r="M1119" s="10">
        <v>5270</v>
      </c>
      <c r="N1119" s="3" t="str">
        <f t="shared" si="136"/>
        <v>1000</v>
      </c>
      <c r="O1119" s="3" t="str">
        <f t="shared" si="137"/>
        <v>161</v>
      </c>
      <c r="P1119" s="3" t="str">
        <f t="shared" si="142"/>
        <v>1</v>
      </c>
      <c r="Q1119" s="11">
        <f>+VLOOKUP(M1119,'Dimension descriptions'!K:M,2,FALSE)</f>
        <v>5270</v>
      </c>
      <c r="R1119" s="33">
        <v>5270</v>
      </c>
      <c r="S1119" s="11" t="str">
        <f>+VLOOKUP(R1119,'Dimension descriptions'!K:M,3)</f>
        <v>INTERVENTIONS FOR STUDENT SUCCESS</v>
      </c>
      <c r="T1119" s="3" t="str">
        <f t="shared" si="143"/>
        <v>N</v>
      </c>
      <c r="U1119" t="e">
        <f>+VLOOKUP(R1119,'FY21 P13 Allotment memo'!O:O,1,FALSE)</f>
        <v>#N/A</v>
      </c>
      <c r="V1119"/>
      <c r="W1119"/>
      <c r="X1119"/>
      <c r="Y1119"/>
      <c r="Z1119"/>
    </row>
    <row r="1120" spans="1:26">
      <c r="A1120">
        <v>10</v>
      </c>
      <c r="B1120" t="s">
        <v>1807</v>
      </c>
      <c r="C1120" t="s">
        <v>1238</v>
      </c>
      <c r="D1120">
        <v>91</v>
      </c>
      <c r="E1120">
        <v>791.96</v>
      </c>
      <c r="F1120">
        <v>0</v>
      </c>
      <c r="G1120" s="2">
        <f t="shared" si="138"/>
        <v>791.96</v>
      </c>
      <c r="H1120" s="3" t="str">
        <f t="shared" si="139"/>
        <v>10</v>
      </c>
      <c r="I1120" s="3" t="str">
        <f t="shared" si="140"/>
        <v>110</v>
      </c>
      <c r="J1120" s="3">
        <v>110</v>
      </c>
      <c r="K1120" s="3" t="str">
        <f>+VLOOKUP(J1120,'Dimension descriptions'!P:R,3,FALSE)</f>
        <v>Bridger Elementary</v>
      </c>
      <c r="L1120" s="3" t="str">
        <f t="shared" si="141"/>
        <v>5331</v>
      </c>
      <c r="M1120" s="10">
        <v>5331</v>
      </c>
      <c r="N1120" s="3" t="str">
        <f t="shared" si="136"/>
        <v>1000</v>
      </c>
      <c r="O1120" s="3" t="str">
        <f t="shared" si="137"/>
        <v>161</v>
      </c>
      <c r="P1120" s="3" t="str">
        <f t="shared" si="142"/>
        <v>1</v>
      </c>
      <c r="Q1120" s="11">
        <f>+VLOOKUP(M1120,'Dimension descriptions'!K:M,2,FALSE)</f>
        <v>5331</v>
      </c>
      <c r="R1120" s="33">
        <v>5331</v>
      </c>
      <c r="S1120" s="11" t="str">
        <f>+VLOOKUP(R1120,'Dimension descriptions'!K:M,3)</f>
        <v>GIFTED AND TALENTED</v>
      </c>
      <c r="T1120" s="3" t="str">
        <f t="shared" si="143"/>
        <v>N</v>
      </c>
      <c r="U1120">
        <f>+VLOOKUP(R1120,'FY21 P13 Allotment memo'!O:O,1,FALSE)</f>
        <v>5331</v>
      </c>
      <c r="V1120"/>
      <c r="W1120"/>
      <c r="X1120"/>
      <c r="Y1120"/>
      <c r="Z1120"/>
    </row>
    <row r="1121" spans="1:26">
      <c r="A1121">
        <v>10</v>
      </c>
      <c r="B1121" t="s">
        <v>1808</v>
      </c>
      <c r="C1121" t="s">
        <v>1246</v>
      </c>
      <c r="D1121">
        <v>91</v>
      </c>
      <c r="E1121">
        <v>60.59</v>
      </c>
      <c r="F1121">
        <v>0</v>
      </c>
      <c r="G1121" s="2">
        <f t="shared" si="138"/>
        <v>60.59</v>
      </c>
      <c r="H1121" s="3" t="str">
        <f t="shared" si="139"/>
        <v>10</v>
      </c>
      <c r="I1121" s="3" t="str">
        <f t="shared" si="140"/>
        <v>110</v>
      </c>
      <c r="J1121" s="3">
        <v>110</v>
      </c>
      <c r="K1121" s="3" t="str">
        <f>+VLOOKUP(J1121,'Dimension descriptions'!P:R,3,FALSE)</f>
        <v>Bridger Elementary</v>
      </c>
      <c r="L1121" s="3" t="str">
        <f t="shared" si="141"/>
        <v>5331</v>
      </c>
      <c r="M1121" s="10">
        <v>5331</v>
      </c>
      <c r="N1121" s="3" t="str">
        <f t="shared" si="136"/>
        <v>1000</v>
      </c>
      <c r="O1121" s="3" t="str">
        <f t="shared" si="137"/>
        <v>220</v>
      </c>
      <c r="P1121" s="3" t="str">
        <f t="shared" si="142"/>
        <v>2</v>
      </c>
      <c r="Q1121" s="11">
        <f>+VLOOKUP(M1121,'Dimension descriptions'!K:M,2,FALSE)</f>
        <v>5331</v>
      </c>
      <c r="R1121" s="33">
        <v>5331</v>
      </c>
      <c r="S1121" s="11" t="str">
        <f>+VLOOKUP(R1121,'Dimension descriptions'!K:M,3)</f>
        <v>GIFTED AND TALENTED</v>
      </c>
      <c r="T1121" s="3" t="str">
        <f t="shared" si="143"/>
        <v>N</v>
      </c>
      <c r="U1121">
        <f>+VLOOKUP(R1121,'FY21 P13 Allotment memo'!O:O,1,FALSE)</f>
        <v>5331</v>
      </c>
      <c r="V1121"/>
      <c r="W1121"/>
      <c r="X1121"/>
      <c r="Y1121"/>
      <c r="Z1121"/>
    </row>
    <row r="1122" spans="1:26">
      <c r="A1122">
        <v>10</v>
      </c>
      <c r="B1122" t="s">
        <v>1809</v>
      </c>
      <c r="C1122" t="s">
        <v>1392</v>
      </c>
      <c r="D1122">
        <v>91</v>
      </c>
      <c r="E1122">
        <v>60816.08</v>
      </c>
      <c r="F1122">
        <v>0</v>
      </c>
      <c r="G1122" s="2">
        <f t="shared" si="138"/>
        <v>60816.08</v>
      </c>
      <c r="H1122" s="3" t="str">
        <f t="shared" si="139"/>
        <v>10</v>
      </c>
      <c r="I1122" s="3" t="str">
        <f t="shared" si="140"/>
        <v>110</v>
      </c>
      <c r="J1122" s="3">
        <v>110</v>
      </c>
      <c r="K1122" s="3" t="str">
        <f>+VLOOKUP(J1122,'Dimension descriptions'!P:R,3,FALSE)</f>
        <v>Bridger Elementary</v>
      </c>
      <c r="L1122" s="3" t="str">
        <f t="shared" si="141"/>
        <v>5336</v>
      </c>
      <c r="M1122" s="10">
        <v>5336</v>
      </c>
      <c r="N1122" s="3" t="str">
        <f t="shared" si="136"/>
        <v>1000</v>
      </c>
      <c r="O1122" s="3" t="str">
        <f t="shared" si="137"/>
        <v>131</v>
      </c>
      <c r="P1122" s="3" t="str">
        <f t="shared" si="142"/>
        <v>1</v>
      </c>
      <c r="Q1122" s="11">
        <f>+VLOOKUP(M1122,'Dimension descriptions'!K:M,2,FALSE)</f>
        <v>5336</v>
      </c>
      <c r="R1122" s="33">
        <v>5336</v>
      </c>
      <c r="S1122" s="11" t="str">
        <f>+VLOOKUP(R1122,'Dimension descriptions'!K:M,3)</f>
        <v>AT RISK - ENHANCEMENT</v>
      </c>
      <c r="T1122" s="3" t="str">
        <f t="shared" si="143"/>
        <v>N</v>
      </c>
      <c r="U1122">
        <f>+VLOOKUP(R1122,'FY21 P13 Allotment memo'!O:O,1,FALSE)</f>
        <v>5336</v>
      </c>
      <c r="V1122"/>
      <c r="W1122"/>
      <c r="X1122"/>
      <c r="Y1122"/>
      <c r="Z1122"/>
    </row>
    <row r="1123" spans="1:26">
      <c r="A1123">
        <v>10</v>
      </c>
      <c r="B1123" t="s">
        <v>1810</v>
      </c>
      <c r="C1123" t="s">
        <v>1279</v>
      </c>
      <c r="D1123">
        <v>91</v>
      </c>
      <c r="E1123">
        <v>12466.46</v>
      </c>
      <c r="F1123">
        <v>0</v>
      </c>
      <c r="G1123" s="2">
        <f t="shared" si="138"/>
        <v>12466.46</v>
      </c>
      <c r="H1123" s="3" t="str">
        <f t="shared" si="139"/>
        <v>10</v>
      </c>
      <c r="I1123" s="3" t="str">
        <f t="shared" si="140"/>
        <v>110</v>
      </c>
      <c r="J1123" s="3">
        <v>110</v>
      </c>
      <c r="K1123" s="3" t="str">
        <f>+VLOOKUP(J1123,'Dimension descriptions'!P:R,3,FALSE)</f>
        <v>Bridger Elementary</v>
      </c>
      <c r="L1123" s="3" t="str">
        <f t="shared" si="141"/>
        <v>5336</v>
      </c>
      <c r="M1123" s="10">
        <v>5336</v>
      </c>
      <c r="N1123" s="3" t="str">
        <f t="shared" si="136"/>
        <v>1000</v>
      </c>
      <c r="O1123" s="3" t="str">
        <f t="shared" si="137"/>
        <v>210</v>
      </c>
      <c r="P1123" s="3" t="str">
        <f t="shared" si="142"/>
        <v>2</v>
      </c>
      <c r="Q1123" s="11">
        <f>+VLOOKUP(M1123,'Dimension descriptions'!K:M,2,FALSE)</f>
        <v>5336</v>
      </c>
      <c r="R1123" s="33">
        <v>5336</v>
      </c>
      <c r="S1123" s="11" t="str">
        <f>+VLOOKUP(R1123,'Dimension descriptions'!K:M,3)</f>
        <v>AT RISK - ENHANCEMENT</v>
      </c>
      <c r="T1123" s="3" t="str">
        <f t="shared" si="143"/>
        <v>N</v>
      </c>
      <c r="U1123">
        <f>+VLOOKUP(R1123,'FY21 P13 Allotment memo'!O:O,1,FALSE)</f>
        <v>5336</v>
      </c>
      <c r="V1123"/>
      <c r="W1123"/>
      <c r="X1123"/>
      <c r="Y1123"/>
      <c r="Z1123"/>
    </row>
    <row r="1124" spans="1:26">
      <c r="A1124">
        <v>10</v>
      </c>
      <c r="B1124" t="s">
        <v>1811</v>
      </c>
      <c r="C1124" t="s">
        <v>1246</v>
      </c>
      <c r="D1124">
        <v>91</v>
      </c>
      <c r="E1124">
        <v>4538.2700000000004</v>
      </c>
      <c r="F1124">
        <v>0</v>
      </c>
      <c r="G1124" s="2">
        <f t="shared" si="138"/>
        <v>4538.2700000000004</v>
      </c>
      <c r="H1124" s="3" t="str">
        <f t="shared" si="139"/>
        <v>10</v>
      </c>
      <c r="I1124" s="3" t="str">
        <f t="shared" si="140"/>
        <v>110</v>
      </c>
      <c r="J1124" s="3">
        <v>110</v>
      </c>
      <c r="K1124" s="3" t="str">
        <f>+VLOOKUP(J1124,'Dimension descriptions'!P:R,3,FALSE)</f>
        <v>Bridger Elementary</v>
      </c>
      <c r="L1124" s="3" t="str">
        <f t="shared" si="141"/>
        <v>5336</v>
      </c>
      <c r="M1124" s="10">
        <v>5336</v>
      </c>
      <c r="N1124" s="3" t="str">
        <f t="shared" si="136"/>
        <v>1000</v>
      </c>
      <c r="O1124" s="3" t="str">
        <f t="shared" si="137"/>
        <v>220</v>
      </c>
      <c r="P1124" s="3" t="str">
        <f t="shared" si="142"/>
        <v>2</v>
      </c>
      <c r="Q1124" s="11">
        <f>+VLOOKUP(M1124,'Dimension descriptions'!K:M,2,FALSE)</f>
        <v>5336</v>
      </c>
      <c r="R1124" s="33">
        <v>5336</v>
      </c>
      <c r="S1124" s="11" t="str">
        <f>+VLOOKUP(R1124,'Dimension descriptions'!K:M,3)</f>
        <v>AT RISK - ENHANCEMENT</v>
      </c>
      <c r="T1124" s="3" t="str">
        <f t="shared" si="143"/>
        <v>N</v>
      </c>
      <c r="U1124">
        <f>+VLOOKUP(R1124,'FY21 P13 Allotment memo'!O:O,1,FALSE)</f>
        <v>5336</v>
      </c>
      <c r="V1124"/>
      <c r="W1124"/>
      <c r="X1124"/>
      <c r="Y1124"/>
      <c r="Z1124"/>
    </row>
    <row r="1125" spans="1:26">
      <c r="A1125">
        <v>10</v>
      </c>
      <c r="B1125" t="s">
        <v>1812</v>
      </c>
      <c r="C1125" t="s">
        <v>1346</v>
      </c>
      <c r="D1125">
        <v>91</v>
      </c>
      <c r="E1125">
        <v>16630.66</v>
      </c>
      <c r="F1125">
        <v>0</v>
      </c>
      <c r="G1125" s="2">
        <f t="shared" si="138"/>
        <v>16630.66</v>
      </c>
      <c r="H1125" s="3" t="str">
        <f t="shared" si="139"/>
        <v>10</v>
      </c>
      <c r="I1125" s="3" t="str">
        <f t="shared" si="140"/>
        <v>110</v>
      </c>
      <c r="J1125" s="3">
        <v>110</v>
      </c>
      <c r="K1125" s="3" t="str">
        <f>+VLOOKUP(J1125,'Dimension descriptions'!P:R,3,FALSE)</f>
        <v>Bridger Elementary</v>
      </c>
      <c r="L1125" s="3" t="str">
        <f t="shared" si="141"/>
        <v>5336</v>
      </c>
      <c r="M1125" s="10">
        <v>5336</v>
      </c>
      <c r="N1125" s="3" t="str">
        <f t="shared" si="136"/>
        <v>1000</v>
      </c>
      <c r="O1125" s="3" t="str">
        <f t="shared" si="137"/>
        <v>241</v>
      </c>
      <c r="P1125" s="3" t="str">
        <f t="shared" si="142"/>
        <v>2</v>
      </c>
      <c r="Q1125" s="11">
        <f>+VLOOKUP(M1125,'Dimension descriptions'!K:M,2,FALSE)</f>
        <v>5336</v>
      </c>
      <c r="R1125" s="33">
        <v>5336</v>
      </c>
      <c r="S1125" s="11" t="str">
        <f>+VLOOKUP(R1125,'Dimension descriptions'!K:M,3)</f>
        <v>AT RISK - ENHANCEMENT</v>
      </c>
      <c r="T1125" s="3" t="str">
        <f t="shared" si="143"/>
        <v>N</v>
      </c>
      <c r="U1125">
        <f>+VLOOKUP(R1125,'FY21 P13 Allotment memo'!O:O,1,FALSE)</f>
        <v>5336</v>
      </c>
      <c r="V1125"/>
      <c r="W1125"/>
      <c r="X1125"/>
      <c r="Y1125"/>
      <c r="Z1125"/>
    </row>
    <row r="1126" spans="1:26">
      <c r="A1126">
        <v>10</v>
      </c>
      <c r="B1126" t="s">
        <v>1813</v>
      </c>
      <c r="C1126" t="s">
        <v>1398</v>
      </c>
      <c r="D1126">
        <v>91</v>
      </c>
      <c r="E1126">
        <v>0</v>
      </c>
      <c r="F1126">
        <v>0</v>
      </c>
      <c r="G1126" s="2">
        <f t="shared" si="138"/>
        <v>0</v>
      </c>
      <c r="H1126" s="3" t="str">
        <f t="shared" si="139"/>
        <v>10</v>
      </c>
      <c r="I1126" s="3" t="str">
        <f t="shared" si="140"/>
        <v>110</v>
      </c>
      <c r="J1126" s="3">
        <v>110</v>
      </c>
      <c r="K1126" s="3" t="str">
        <f>+VLOOKUP(J1126,'Dimension descriptions'!P:R,3,FALSE)</f>
        <v>Bridger Elementary</v>
      </c>
      <c r="L1126" s="3" t="str">
        <f t="shared" si="141"/>
        <v>5336</v>
      </c>
      <c r="M1126" s="10">
        <v>5336</v>
      </c>
      <c r="N1126" s="3" t="str">
        <f t="shared" si="136"/>
        <v>1000</v>
      </c>
      <c r="O1126" s="3" t="str">
        <f t="shared" si="137"/>
        <v>341</v>
      </c>
      <c r="P1126" s="3" t="str">
        <f t="shared" si="142"/>
        <v>3</v>
      </c>
      <c r="Q1126" s="11">
        <f>+VLOOKUP(M1126,'Dimension descriptions'!K:M,2,FALSE)</f>
        <v>5336</v>
      </c>
      <c r="R1126" s="33">
        <v>5336</v>
      </c>
      <c r="S1126" s="11" t="str">
        <f>+VLOOKUP(R1126,'Dimension descriptions'!K:M,3)</f>
        <v>AT RISK - ENHANCEMENT</v>
      </c>
      <c r="T1126" s="3" t="str">
        <f t="shared" si="143"/>
        <v>N</v>
      </c>
      <c r="U1126">
        <f>+VLOOKUP(R1126,'FY21 P13 Allotment memo'!O:O,1,FALSE)</f>
        <v>5336</v>
      </c>
      <c r="V1126"/>
      <c r="W1126"/>
      <c r="X1126"/>
      <c r="Y1126"/>
      <c r="Z1126"/>
    </row>
    <row r="1127" spans="1:26">
      <c r="A1127">
        <v>10</v>
      </c>
      <c r="B1127" t="s">
        <v>1814</v>
      </c>
      <c r="C1127" t="s">
        <v>1234</v>
      </c>
      <c r="D1127">
        <v>91</v>
      </c>
      <c r="E1127">
        <v>0</v>
      </c>
      <c r="F1127">
        <v>0</v>
      </c>
      <c r="G1127" s="2">
        <f t="shared" si="138"/>
        <v>0</v>
      </c>
      <c r="H1127" s="3" t="str">
        <f t="shared" si="139"/>
        <v>10</v>
      </c>
      <c r="I1127" s="3" t="str">
        <f t="shared" si="140"/>
        <v>110</v>
      </c>
      <c r="J1127" s="3">
        <v>110</v>
      </c>
      <c r="K1127" s="3" t="str">
        <f>+VLOOKUP(J1127,'Dimension descriptions'!P:R,3,FALSE)</f>
        <v>Bridger Elementary</v>
      </c>
      <c r="L1127" s="3" t="str">
        <f t="shared" si="141"/>
        <v>5420</v>
      </c>
      <c r="M1127" s="10">
        <v>5420</v>
      </c>
      <c r="N1127" s="3" t="str">
        <f t="shared" si="136"/>
        <v>1000</v>
      </c>
      <c r="O1127" s="3" t="str">
        <f t="shared" si="137"/>
        <v>131</v>
      </c>
      <c r="P1127" s="3" t="str">
        <f t="shared" si="142"/>
        <v>1</v>
      </c>
      <c r="Q1127" s="11">
        <f>+VLOOKUP(M1127,'Dimension descriptions'!K:M,2,FALSE)</f>
        <v>5420</v>
      </c>
      <c r="R1127" s="33">
        <v>5420</v>
      </c>
      <c r="S1127" s="11" t="str">
        <f>+VLOOKUP(R1127,'Dimension descriptions'!K:M,3)</f>
        <v>SCHOOL TRUST LANDS</v>
      </c>
      <c r="T1127" s="3" t="str">
        <f t="shared" si="143"/>
        <v>N</v>
      </c>
      <c r="U1127">
        <f>+VLOOKUP(R1127,'FY21 P13 Allotment memo'!O:O,1,FALSE)</f>
        <v>5420</v>
      </c>
      <c r="V1127"/>
      <c r="W1127"/>
      <c r="X1127"/>
      <c r="Y1127"/>
      <c r="Z1127"/>
    </row>
    <row r="1128" spans="1:26">
      <c r="A1128">
        <v>10</v>
      </c>
      <c r="B1128" t="s">
        <v>1815</v>
      </c>
      <c r="C1128" t="s">
        <v>1403</v>
      </c>
      <c r="D1128">
        <v>91</v>
      </c>
      <c r="E1128">
        <v>1050</v>
      </c>
      <c r="F1128">
        <v>0</v>
      </c>
      <c r="G1128" s="2">
        <f t="shared" si="138"/>
        <v>1050</v>
      </c>
      <c r="H1128" s="3" t="str">
        <f t="shared" si="139"/>
        <v>10</v>
      </c>
      <c r="I1128" s="3" t="str">
        <f t="shared" si="140"/>
        <v>110</v>
      </c>
      <c r="J1128" s="3">
        <v>110</v>
      </c>
      <c r="K1128" s="3" t="str">
        <f>+VLOOKUP(J1128,'Dimension descriptions'!P:R,3,FALSE)</f>
        <v>Bridger Elementary</v>
      </c>
      <c r="L1128" s="3" t="str">
        <f t="shared" si="141"/>
        <v>5420</v>
      </c>
      <c r="M1128" s="10">
        <v>5420</v>
      </c>
      <c r="N1128" s="3" t="str">
        <f t="shared" si="136"/>
        <v>1000</v>
      </c>
      <c r="O1128" s="3" t="str">
        <f t="shared" si="137"/>
        <v>149</v>
      </c>
      <c r="P1128" s="3" t="str">
        <f t="shared" si="142"/>
        <v>1</v>
      </c>
      <c r="Q1128" s="11">
        <f>+VLOOKUP(M1128,'Dimension descriptions'!K:M,2,FALSE)</f>
        <v>5420</v>
      </c>
      <c r="R1128" s="33">
        <v>5420</v>
      </c>
      <c r="S1128" s="11" t="str">
        <f>+VLOOKUP(R1128,'Dimension descriptions'!K:M,3)</f>
        <v>SCHOOL TRUST LANDS</v>
      </c>
      <c r="T1128" s="3" t="str">
        <f t="shared" si="143"/>
        <v>N</v>
      </c>
      <c r="U1128">
        <f>+VLOOKUP(R1128,'FY21 P13 Allotment memo'!O:O,1,FALSE)</f>
        <v>5420</v>
      </c>
      <c r="V1128"/>
      <c r="W1128"/>
      <c r="X1128"/>
      <c r="Y1128"/>
      <c r="Z1128"/>
    </row>
    <row r="1129" spans="1:26">
      <c r="A1129">
        <v>10</v>
      </c>
      <c r="B1129" t="s">
        <v>1816</v>
      </c>
      <c r="C1129" t="s">
        <v>1405</v>
      </c>
      <c r="D1129">
        <v>91</v>
      </c>
      <c r="E1129">
        <v>11027.87</v>
      </c>
      <c r="F1129">
        <v>0</v>
      </c>
      <c r="G1129" s="2">
        <f t="shared" si="138"/>
        <v>11027.87</v>
      </c>
      <c r="H1129" s="3" t="str">
        <f t="shared" si="139"/>
        <v>10</v>
      </c>
      <c r="I1129" s="3" t="str">
        <f t="shared" si="140"/>
        <v>110</v>
      </c>
      <c r="J1129" s="3">
        <v>110</v>
      </c>
      <c r="K1129" s="3" t="str">
        <f>+VLOOKUP(J1129,'Dimension descriptions'!P:R,3,FALSE)</f>
        <v>Bridger Elementary</v>
      </c>
      <c r="L1129" s="3" t="str">
        <f t="shared" si="141"/>
        <v>5420</v>
      </c>
      <c r="M1129" s="10">
        <v>5420</v>
      </c>
      <c r="N1129" s="3" t="str">
        <f t="shared" si="136"/>
        <v>1000</v>
      </c>
      <c r="O1129" s="3" t="str">
        <f t="shared" si="137"/>
        <v>161</v>
      </c>
      <c r="P1129" s="3" t="str">
        <f t="shared" si="142"/>
        <v>1</v>
      </c>
      <c r="Q1129" s="11">
        <f>+VLOOKUP(M1129,'Dimension descriptions'!K:M,2,FALSE)</f>
        <v>5420</v>
      </c>
      <c r="R1129" s="33">
        <v>5420</v>
      </c>
      <c r="S1129" s="11" t="str">
        <f>+VLOOKUP(R1129,'Dimension descriptions'!K:M,3)</f>
        <v>SCHOOL TRUST LANDS</v>
      </c>
      <c r="T1129" s="3" t="str">
        <f t="shared" si="143"/>
        <v>N</v>
      </c>
      <c r="U1129">
        <f>+VLOOKUP(R1129,'FY21 P13 Allotment memo'!O:O,1,FALSE)</f>
        <v>5420</v>
      </c>
      <c r="V1129"/>
      <c r="W1129"/>
      <c r="X1129"/>
      <c r="Y1129"/>
      <c r="Z1129"/>
    </row>
    <row r="1130" spans="1:26">
      <c r="A1130">
        <v>10</v>
      </c>
      <c r="B1130" t="s">
        <v>1817</v>
      </c>
      <c r="C1130" t="s">
        <v>1240</v>
      </c>
      <c r="D1130">
        <v>91</v>
      </c>
      <c r="E1130">
        <v>0</v>
      </c>
      <c r="F1130">
        <v>0</v>
      </c>
      <c r="G1130" s="2">
        <f t="shared" si="138"/>
        <v>0</v>
      </c>
      <c r="H1130" s="3" t="str">
        <f t="shared" si="139"/>
        <v>10</v>
      </c>
      <c r="I1130" s="3" t="str">
        <f t="shared" si="140"/>
        <v>110</v>
      </c>
      <c r="J1130" s="3">
        <v>110</v>
      </c>
      <c r="K1130" s="3" t="str">
        <f>+VLOOKUP(J1130,'Dimension descriptions'!P:R,3,FALSE)</f>
        <v>Bridger Elementary</v>
      </c>
      <c r="L1130" s="3" t="str">
        <f t="shared" si="141"/>
        <v>5420</v>
      </c>
      <c r="M1130" s="10">
        <v>5420</v>
      </c>
      <c r="N1130" s="3" t="str">
        <f t="shared" si="136"/>
        <v>1000</v>
      </c>
      <c r="O1130" s="3" t="str">
        <f t="shared" si="137"/>
        <v>163</v>
      </c>
      <c r="P1130" s="3" t="str">
        <f t="shared" si="142"/>
        <v>1</v>
      </c>
      <c r="Q1130" s="11">
        <f>+VLOOKUP(M1130,'Dimension descriptions'!K:M,2,FALSE)</f>
        <v>5420</v>
      </c>
      <c r="R1130" s="33">
        <v>5420</v>
      </c>
      <c r="S1130" s="11" t="str">
        <f>+VLOOKUP(R1130,'Dimension descriptions'!K:M,3)</f>
        <v>SCHOOL TRUST LANDS</v>
      </c>
      <c r="T1130" s="3" t="str">
        <f t="shared" si="143"/>
        <v>N</v>
      </c>
      <c r="U1130">
        <f>+VLOOKUP(R1130,'FY21 P13 Allotment memo'!O:O,1,FALSE)</f>
        <v>5420</v>
      </c>
      <c r="V1130"/>
      <c r="W1130"/>
      <c r="X1130"/>
      <c r="Y1130"/>
      <c r="Z1130"/>
    </row>
    <row r="1131" spans="1:26">
      <c r="A1131">
        <v>10</v>
      </c>
      <c r="B1131" t="s">
        <v>1818</v>
      </c>
      <c r="C1131" t="s">
        <v>1407</v>
      </c>
      <c r="D1131">
        <v>91</v>
      </c>
      <c r="E1131">
        <v>0</v>
      </c>
      <c r="F1131">
        <v>0</v>
      </c>
      <c r="G1131" s="2">
        <f t="shared" si="138"/>
        <v>0</v>
      </c>
      <c r="H1131" s="3" t="str">
        <f t="shared" si="139"/>
        <v>10</v>
      </c>
      <c r="I1131" s="3" t="str">
        <f t="shared" si="140"/>
        <v>110</v>
      </c>
      <c r="J1131" s="3">
        <v>110</v>
      </c>
      <c r="K1131" s="3" t="str">
        <f>+VLOOKUP(J1131,'Dimension descriptions'!P:R,3,FALSE)</f>
        <v>Bridger Elementary</v>
      </c>
      <c r="L1131" s="3" t="str">
        <f t="shared" si="141"/>
        <v>5420</v>
      </c>
      <c r="M1131" s="10">
        <v>5420</v>
      </c>
      <c r="N1131" s="3" t="str">
        <f t="shared" si="136"/>
        <v>1000</v>
      </c>
      <c r="O1131" s="3" t="str">
        <f t="shared" si="137"/>
        <v>198</v>
      </c>
      <c r="P1131" s="3" t="str">
        <f t="shared" si="142"/>
        <v>1</v>
      </c>
      <c r="Q1131" s="11">
        <f>+VLOOKUP(M1131,'Dimension descriptions'!K:M,2,FALSE)</f>
        <v>5420</v>
      </c>
      <c r="R1131" s="33">
        <v>5420</v>
      </c>
      <c r="S1131" s="11" t="str">
        <f>+VLOOKUP(R1131,'Dimension descriptions'!K:M,3)</f>
        <v>SCHOOL TRUST LANDS</v>
      </c>
      <c r="T1131" s="3" t="str">
        <f t="shared" si="143"/>
        <v>N</v>
      </c>
      <c r="U1131">
        <f>+VLOOKUP(R1131,'FY21 P13 Allotment memo'!O:O,1,FALSE)</f>
        <v>5420</v>
      </c>
      <c r="V1131"/>
      <c r="W1131"/>
      <c r="X1131"/>
      <c r="Y1131"/>
      <c r="Z1131"/>
    </row>
    <row r="1132" spans="1:26">
      <c r="A1132">
        <v>10</v>
      </c>
      <c r="B1132" t="s">
        <v>1819</v>
      </c>
      <c r="C1132" t="s">
        <v>1279</v>
      </c>
      <c r="D1132">
        <v>91</v>
      </c>
      <c r="E1132">
        <v>210.21</v>
      </c>
      <c r="F1132">
        <v>0</v>
      </c>
      <c r="G1132" s="2">
        <f t="shared" si="138"/>
        <v>210.21</v>
      </c>
      <c r="H1132" s="3" t="str">
        <f t="shared" si="139"/>
        <v>10</v>
      </c>
      <c r="I1132" s="3" t="str">
        <f t="shared" si="140"/>
        <v>110</v>
      </c>
      <c r="J1132" s="3">
        <v>110</v>
      </c>
      <c r="K1132" s="3" t="str">
        <f>+VLOOKUP(J1132,'Dimension descriptions'!P:R,3,FALSE)</f>
        <v>Bridger Elementary</v>
      </c>
      <c r="L1132" s="3" t="str">
        <f t="shared" si="141"/>
        <v>5420</v>
      </c>
      <c r="M1132" s="10">
        <v>5420</v>
      </c>
      <c r="N1132" s="3" t="str">
        <f t="shared" si="136"/>
        <v>1000</v>
      </c>
      <c r="O1132" s="3" t="str">
        <f t="shared" si="137"/>
        <v>210</v>
      </c>
      <c r="P1132" s="3" t="str">
        <f t="shared" si="142"/>
        <v>2</v>
      </c>
      <c r="Q1132" s="11">
        <f>+VLOOKUP(M1132,'Dimension descriptions'!K:M,2,FALSE)</f>
        <v>5420</v>
      </c>
      <c r="R1132" s="33">
        <v>5420</v>
      </c>
      <c r="S1132" s="11" t="str">
        <f>+VLOOKUP(R1132,'Dimension descriptions'!K:M,3)</f>
        <v>SCHOOL TRUST LANDS</v>
      </c>
      <c r="T1132" s="3" t="str">
        <f t="shared" si="143"/>
        <v>N</v>
      </c>
      <c r="U1132">
        <f>+VLOOKUP(R1132,'FY21 P13 Allotment memo'!O:O,1,FALSE)</f>
        <v>5420</v>
      </c>
      <c r="V1132"/>
      <c r="W1132"/>
      <c r="X1132"/>
      <c r="Y1132"/>
      <c r="Z1132"/>
    </row>
    <row r="1133" spans="1:26">
      <c r="A1133">
        <v>10</v>
      </c>
      <c r="B1133" t="s">
        <v>1820</v>
      </c>
      <c r="C1133" t="s">
        <v>1246</v>
      </c>
      <c r="D1133">
        <v>91</v>
      </c>
      <c r="E1133">
        <v>916.98</v>
      </c>
      <c r="F1133">
        <v>0</v>
      </c>
      <c r="G1133" s="2">
        <f t="shared" si="138"/>
        <v>916.98</v>
      </c>
      <c r="H1133" s="3" t="str">
        <f t="shared" si="139"/>
        <v>10</v>
      </c>
      <c r="I1133" s="3" t="str">
        <f t="shared" si="140"/>
        <v>110</v>
      </c>
      <c r="J1133" s="3">
        <v>110</v>
      </c>
      <c r="K1133" s="3" t="str">
        <f>+VLOOKUP(J1133,'Dimension descriptions'!P:R,3,FALSE)</f>
        <v>Bridger Elementary</v>
      </c>
      <c r="L1133" s="3" t="str">
        <f t="shared" si="141"/>
        <v>5420</v>
      </c>
      <c r="M1133" s="10">
        <v>5420</v>
      </c>
      <c r="N1133" s="3" t="str">
        <f t="shared" si="136"/>
        <v>1000</v>
      </c>
      <c r="O1133" s="3" t="str">
        <f t="shared" si="137"/>
        <v>220</v>
      </c>
      <c r="P1133" s="3" t="str">
        <f t="shared" si="142"/>
        <v>2</v>
      </c>
      <c r="Q1133" s="11">
        <f>+VLOOKUP(M1133,'Dimension descriptions'!K:M,2,FALSE)</f>
        <v>5420</v>
      </c>
      <c r="R1133" s="33">
        <v>5420</v>
      </c>
      <c r="S1133" s="11" t="str">
        <f>+VLOOKUP(R1133,'Dimension descriptions'!K:M,3)</f>
        <v>SCHOOL TRUST LANDS</v>
      </c>
      <c r="T1133" s="3" t="str">
        <f t="shared" si="143"/>
        <v>N</v>
      </c>
      <c r="U1133">
        <f>+VLOOKUP(R1133,'FY21 P13 Allotment memo'!O:O,1,FALSE)</f>
        <v>5420</v>
      </c>
      <c r="V1133"/>
      <c r="W1133"/>
      <c r="X1133"/>
      <c r="Y1133"/>
      <c r="Z1133"/>
    </row>
    <row r="1134" spans="1:26">
      <c r="A1134">
        <v>10</v>
      </c>
      <c r="B1134" t="s">
        <v>1821</v>
      </c>
      <c r="C1134" t="s">
        <v>1346</v>
      </c>
      <c r="D1134">
        <v>91</v>
      </c>
      <c r="E1134">
        <v>3.54</v>
      </c>
      <c r="F1134">
        <v>0</v>
      </c>
      <c r="G1134" s="2">
        <f t="shared" si="138"/>
        <v>3.54</v>
      </c>
      <c r="H1134" s="3" t="str">
        <f t="shared" si="139"/>
        <v>10</v>
      </c>
      <c r="I1134" s="3" t="str">
        <f t="shared" si="140"/>
        <v>110</v>
      </c>
      <c r="J1134" s="3">
        <v>110</v>
      </c>
      <c r="K1134" s="3" t="str">
        <f>+VLOOKUP(J1134,'Dimension descriptions'!P:R,3,FALSE)</f>
        <v>Bridger Elementary</v>
      </c>
      <c r="L1134" s="3" t="str">
        <f t="shared" si="141"/>
        <v>5420</v>
      </c>
      <c r="M1134" s="10">
        <v>5420</v>
      </c>
      <c r="N1134" s="3" t="str">
        <f t="shared" si="136"/>
        <v>1000</v>
      </c>
      <c r="O1134" s="3" t="str">
        <f t="shared" si="137"/>
        <v>241</v>
      </c>
      <c r="P1134" s="3" t="str">
        <f t="shared" si="142"/>
        <v>2</v>
      </c>
      <c r="Q1134" s="11">
        <f>+VLOOKUP(M1134,'Dimension descriptions'!K:M,2,FALSE)</f>
        <v>5420</v>
      </c>
      <c r="R1134" s="33">
        <v>5420</v>
      </c>
      <c r="S1134" s="11" t="str">
        <f>+VLOOKUP(R1134,'Dimension descriptions'!K:M,3)</f>
        <v>SCHOOL TRUST LANDS</v>
      </c>
      <c r="T1134" s="3" t="str">
        <f t="shared" si="143"/>
        <v>N</v>
      </c>
      <c r="U1134">
        <f>+VLOOKUP(R1134,'FY21 P13 Allotment memo'!O:O,1,FALSE)</f>
        <v>5420</v>
      </c>
      <c r="V1134"/>
      <c r="W1134"/>
      <c r="X1134"/>
      <c r="Y1134"/>
      <c r="Z1134"/>
    </row>
    <row r="1135" spans="1:26">
      <c r="A1135">
        <v>10</v>
      </c>
      <c r="B1135" t="s">
        <v>1822</v>
      </c>
      <c r="C1135" t="s">
        <v>1413</v>
      </c>
      <c r="D1135">
        <v>91</v>
      </c>
      <c r="E1135">
        <v>0</v>
      </c>
      <c r="F1135">
        <v>0</v>
      </c>
      <c r="G1135" s="2">
        <f t="shared" si="138"/>
        <v>0</v>
      </c>
      <c r="H1135" s="3" t="str">
        <f t="shared" si="139"/>
        <v>10</v>
      </c>
      <c r="I1135" s="3" t="str">
        <f t="shared" si="140"/>
        <v>110</v>
      </c>
      <c r="J1135" s="3">
        <v>110</v>
      </c>
      <c r="K1135" s="3" t="str">
        <f>+VLOOKUP(J1135,'Dimension descriptions'!P:R,3,FALSE)</f>
        <v>Bridger Elementary</v>
      </c>
      <c r="L1135" s="3" t="str">
        <f t="shared" si="141"/>
        <v>5420</v>
      </c>
      <c r="M1135" s="10">
        <v>5420</v>
      </c>
      <c r="N1135" s="3" t="str">
        <f t="shared" si="136"/>
        <v>1000</v>
      </c>
      <c r="O1135" s="3" t="str">
        <f t="shared" si="137"/>
        <v>320</v>
      </c>
      <c r="P1135" s="3" t="str">
        <f t="shared" si="142"/>
        <v>3</v>
      </c>
      <c r="Q1135" s="11">
        <f>+VLOOKUP(M1135,'Dimension descriptions'!K:M,2,FALSE)</f>
        <v>5420</v>
      </c>
      <c r="R1135" s="33">
        <v>5420</v>
      </c>
      <c r="S1135" s="11" t="str">
        <f>+VLOOKUP(R1135,'Dimension descriptions'!K:M,3)</f>
        <v>SCHOOL TRUST LANDS</v>
      </c>
      <c r="T1135" s="3" t="str">
        <f t="shared" si="143"/>
        <v>N</v>
      </c>
      <c r="U1135">
        <f>+VLOOKUP(R1135,'FY21 P13 Allotment memo'!O:O,1,FALSE)</f>
        <v>5420</v>
      </c>
      <c r="V1135"/>
      <c r="W1135"/>
      <c r="X1135"/>
      <c r="Y1135"/>
      <c r="Z1135"/>
    </row>
    <row r="1136" spans="1:26">
      <c r="A1136">
        <v>10</v>
      </c>
      <c r="B1136" t="s">
        <v>1823</v>
      </c>
      <c r="C1136" t="s">
        <v>1417</v>
      </c>
      <c r="D1136">
        <v>91</v>
      </c>
      <c r="E1136">
        <v>0</v>
      </c>
      <c r="F1136">
        <v>0</v>
      </c>
      <c r="G1136" s="2">
        <f t="shared" si="138"/>
        <v>0</v>
      </c>
      <c r="H1136" s="3" t="str">
        <f t="shared" si="139"/>
        <v>10</v>
      </c>
      <c r="I1136" s="3" t="str">
        <f t="shared" si="140"/>
        <v>110</v>
      </c>
      <c r="J1136" s="3">
        <v>110</v>
      </c>
      <c r="K1136" s="3" t="str">
        <f>+VLOOKUP(J1136,'Dimension descriptions'!P:R,3,FALSE)</f>
        <v>Bridger Elementary</v>
      </c>
      <c r="L1136" s="3" t="str">
        <f t="shared" si="141"/>
        <v>5420</v>
      </c>
      <c r="M1136" s="10">
        <v>5420</v>
      </c>
      <c r="N1136" s="3" t="str">
        <f t="shared" si="136"/>
        <v>1000</v>
      </c>
      <c r="O1136" s="3" t="str">
        <f t="shared" si="137"/>
        <v>580</v>
      </c>
      <c r="P1136" s="3" t="str">
        <f t="shared" si="142"/>
        <v>5</v>
      </c>
      <c r="Q1136" s="11">
        <f>+VLOOKUP(M1136,'Dimension descriptions'!K:M,2,FALSE)</f>
        <v>5420</v>
      </c>
      <c r="R1136" s="33">
        <v>5420</v>
      </c>
      <c r="S1136" s="11" t="str">
        <f>+VLOOKUP(R1136,'Dimension descriptions'!K:M,3)</f>
        <v>SCHOOL TRUST LANDS</v>
      </c>
      <c r="T1136" s="3" t="str">
        <f t="shared" si="143"/>
        <v>N</v>
      </c>
      <c r="U1136">
        <f>+VLOOKUP(R1136,'FY21 P13 Allotment memo'!O:O,1,FALSE)</f>
        <v>5420</v>
      </c>
      <c r="V1136"/>
      <c r="W1136"/>
      <c r="X1136"/>
      <c r="Y1136"/>
      <c r="Z1136"/>
    </row>
    <row r="1137" spans="1:26">
      <c r="A1137">
        <v>10</v>
      </c>
      <c r="B1137" t="s">
        <v>1824</v>
      </c>
      <c r="C1137" t="s">
        <v>1268</v>
      </c>
      <c r="D1137">
        <v>91</v>
      </c>
      <c r="E1137">
        <v>15898.83</v>
      </c>
      <c r="F1137">
        <v>0</v>
      </c>
      <c r="G1137" s="2">
        <f t="shared" si="138"/>
        <v>15898.83</v>
      </c>
      <c r="H1137" s="3" t="str">
        <f t="shared" si="139"/>
        <v>10</v>
      </c>
      <c r="I1137" s="3" t="str">
        <f t="shared" si="140"/>
        <v>110</v>
      </c>
      <c r="J1137" s="3">
        <v>110</v>
      </c>
      <c r="K1137" s="3" t="str">
        <f>+VLOOKUP(J1137,'Dimension descriptions'!P:R,3,FALSE)</f>
        <v>Bridger Elementary</v>
      </c>
      <c r="L1137" s="3" t="str">
        <f t="shared" si="141"/>
        <v>5420</v>
      </c>
      <c r="M1137" s="10">
        <v>5420</v>
      </c>
      <c r="N1137" s="3" t="str">
        <f t="shared" si="136"/>
        <v>1000</v>
      </c>
      <c r="O1137" s="3" t="str">
        <f t="shared" si="137"/>
        <v>610</v>
      </c>
      <c r="P1137" s="3" t="str">
        <f t="shared" si="142"/>
        <v>6</v>
      </c>
      <c r="Q1137" s="11">
        <f>+VLOOKUP(M1137,'Dimension descriptions'!K:M,2,FALSE)</f>
        <v>5420</v>
      </c>
      <c r="R1137" s="33">
        <v>5420</v>
      </c>
      <c r="S1137" s="11" t="str">
        <f>+VLOOKUP(R1137,'Dimension descriptions'!K:M,3)</f>
        <v>SCHOOL TRUST LANDS</v>
      </c>
      <c r="T1137" s="3" t="str">
        <f t="shared" si="143"/>
        <v>N</v>
      </c>
      <c r="U1137">
        <f>+VLOOKUP(R1137,'FY21 P13 Allotment memo'!O:O,1,FALSE)</f>
        <v>5420</v>
      </c>
      <c r="V1137"/>
      <c r="W1137"/>
      <c r="X1137"/>
      <c r="Y1137"/>
      <c r="Z1137"/>
    </row>
    <row r="1138" spans="1:26">
      <c r="A1138">
        <v>10</v>
      </c>
      <c r="B1138" t="s">
        <v>1825</v>
      </c>
      <c r="C1138" t="s">
        <v>1826</v>
      </c>
      <c r="D1138">
        <v>91</v>
      </c>
      <c r="E1138">
        <v>400</v>
      </c>
      <c r="F1138">
        <v>0</v>
      </c>
      <c r="G1138" s="2">
        <f t="shared" si="138"/>
        <v>400</v>
      </c>
      <c r="H1138" s="3" t="str">
        <f t="shared" si="139"/>
        <v>10</v>
      </c>
      <c r="I1138" s="3" t="str">
        <f t="shared" si="140"/>
        <v>110</v>
      </c>
      <c r="J1138" s="3">
        <v>110</v>
      </c>
      <c r="K1138" s="3" t="str">
        <f>+VLOOKUP(J1138,'Dimension descriptions'!P:R,3,FALSE)</f>
        <v>Bridger Elementary</v>
      </c>
      <c r="L1138" s="3" t="str">
        <f t="shared" si="141"/>
        <v>5420</v>
      </c>
      <c r="M1138" s="10">
        <v>5420</v>
      </c>
      <c r="N1138" s="3" t="str">
        <f t="shared" si="136"/>
        <v>1000</v>
      </c>
      <c r="O1138" s="3" t="str">
        <f t="shared" si="137"/>
        <v>644</v>
      </c>
      <c r="P1138" s="3" t="str">
        <f t="shared" si="142"/>
        <v>6</v>
      </c>
      <c r="Q1138" s="11">
        <f>+VLOOKUP(M1138,'Dimension descriptions'!K:M,2,FALSE)</f>
        <v>5420</v>
      </c>
      <c r="R1138" s="33">
        <v>5420</v>
      </c>
      <c r="S1138" s="11" t="str">
        <f>+VLOOKUP(R1138,'Dimension descriptions'!K:M,3)</f>
        <v>SCHOOL TRUST LANDS</v>
      </c>
      <c r="T1138" s="3" t="str">
        <f t="shared" si="143"/>
        <v>N</v>
      </c>
      <c r="U1138">
        <f>+VLOOKUP(R1138,'FY21 P13 Allotment memo'!O:O,1,FALSE)</f>
        <v>5420</v>
      </c>
      <c r="V1138"/>
      <c r="W1138"/>
      <c r="X1138"/>
      <c r="Y1138"/>
      <c r="Z1138"/>
    </row>
    <row r="1139" spans="1:26">
      <c r="A1139">
        <v>10</v>
      </c>
      <c r="B1139" t="s">
        <v>1827</v>
      </c>
      <c r="C1139" t="s">
        <v>1272</v>
      </c>
      <c r="D1139">
        <v>91</v>
      </c>
      <c r="E1139">
        <v>12904.29</v>
      </c>
      <c r="F1139">
        <v>0</v>
      </c>
      <c r="G1139" s="2">
        <f t="shared" si="138"/>
        <v>12904.29</v>
      </c>
      <c r="H1139" s="3" t="str">
        <f t="shared" si="139"/>
        <v>10</v>
      </c>
      <c r="I1139" s="3" t="str">
        <f t="shared" si="140"/>
        <v>110</v>
      </c>
      <c r="J1139" s="3">
        <v>110</v>
      </c>
      <c r="K1139" s="3" t="str">
        <f>+VLOOKUP(J1139,'Dimension descriptions'!P:R,3,FALSE)</f>
        <v>Bridger Elementary</v>
      </c>
      <c r="L1139" s="3" t="str">
        <f t="shared" si="141"/>
        <v>5420</v>
      </c>
      <c r="M1139" s="10">
        <v>5420</v>
      </c>
      <c r="N1139" s="3" t="str">
        <f t="shared" si="136"/>
        <v>1000</v>
      </c>
      <c r="O1139" s="3" t="str">
        <f t="shared" si="137"/>
        <v>670</v>
      </c>
      <c r="P1139" s="3" t="str">
        <f t="shared" si="142"/>
        <v>6</v>
      </c>
      <c r="Q1139" s="11">
        <f>+VLOOKUP(M1139,'Dimension descriptions'!K:M,2,FALSE)</f>
        <v>5420</v>
      </c>
      <c r="R1139" s="33">
        <v>5420</v>
      </c>
      <c r="S1139" s="11" t="str">
        <f>+VLOOKUP(R1139,'Dimension descriptions'!K:M,3)</f>
        <v>SCHOOL TRUST LANDS</v>
      </c>
      <c r="T1139" s="3" t="str">
        <f t="shared" si="143"/>
        <v>N</v>
      </c>
      <c r="U1139">
        <f>+VLOOKUP(R1139,'FY21 P13 Allotment memo'!O:O,1,FALSE)</f>
        <v>5420</v>
      </c>
      <c r="V1139"/>
      <c r="W1139"/>
      <c r="X1139"/>
      <c r="Y1139"/>
      <c r="Z1139"/>
    </row>
    <row r="1140" spans="1:26">
      <c r="A1140">
        <v>10</v>
      </c>
      <c r="B1140" t="s">
        <v>1828</v>
      </c>
      <c r="C1140" t="s">
        <v>1424</v>
      </c>
      <c r="D1140">
        <v>91</v>
      </c>
      <c r="E1140">
        <v>37349.360000000001</v>
      </c>
      <c r="F1140">
        <v>0</v>
      </c>
      <c r="G1140" s="2">
        <f t="shared" si="138"/>
        <v>37349.360000000001</v>
      </c>
      <c r="H1140" s="3" t="str">
        <f t="shared" si="139"/>
        <v>10</v>
      </c>
      <c r="I1140" s="3" t="str">
        <f t="shared" si="140"/>
        <v>110</v>
      </c>
      <c r="J1140" s="3">
        <v>110</v>
      </c>
      <c r="K1140" s="3" t="str">
        <f>+VLOOKUP(J1140,'Dimension descriptions'!P:R,3,FALSE)</f>
        <v>Bridger Elementary</v>
      </c>
      <c r="L1140" s="3" t="str">
        <f t="shared" si="141"/>
        <v>5420</v>
      </c>
      <c r="M1140" s="10">
        <v>5420</v>
      </c>
      <c r="N1140" s="3" t="str">
        <f t="shared" si="136"/>
        <v>1000</v>
      </c>
      <c r="O1140" s="3" t="str">
        <f t="shared" si="137"/>
        <v>730</v>
      </c>
      <c r="P1140" s="3" t="str">
        <f t="shared" si="142"/>
        <v>7</v>
      </c>
      <c r="Q1140" s="11">
        <f>+VLOOKUP(M1140,'Dimension descriptions'!K:M,2,FALSE)</f>
        <v>5420</v>
      </c>
      <c r="R1140" s="33">
        <v>5420</v>
      </c>
      <c r="S1140" s="11" t="str">
        <f>+VLOOKUP(R1140,'Dimension descriptions'!K:M,3)</f>
        <v>SCHOOL TRUST LANDS</v>
      </c>
      <c r="T1140" s="3" t="str">
        <f t="shared" si="143"/>
        <v>N</v>
      </c>
      <c r="U1140">
        <f>+VLOOKUP(R1140,'FY21 P13 Allotment memo'!O:O,1,FALSE)</f>
        <v>5420</v>
      </c>
      <c r="V1140"/>
      <c r="W1140"/>
      <c r="X1140"/>
      <c r="Y1140"/>
      <c r="Z1140"/>
    </row>
    <row r="1141" spans="1:26">
      <c r="A1141">
        <v>10</v>
      </c>
      <c r="B1141" t="s">
        <v>1829</v>
      </c>
      <c r="C1141" t="s">
        <v>1830</v>
      </c>
      <c r="D1141">
        <v>91</v>
      </c>
      <c r="E1141">
        <v>0</v>
      </c>
      <c r="F1141">
        <v>0</v>
      </c>
      <c r="G1141" s="2">
        <f t="shared" si="138"/>
        <v>0</v>
      </c>
      <c r="H1141" s="3" t="str">
        <f t="shared" si="139"/>
        <v>10</v>
      </c>
      <c r="I1141" s="3" t="str">
        <f t="shared" si="140"/>
        <v>110</v>
      </c>
      <c r="J1141" s="3">
        <v>110</v>
      </c>
      <c r="K1141" s="3" t="str">
        <f>+VLOOKUP(J1141,'Dimension descriptions'!P:R,3,FALSE)</f>
        <v>Bridger Elementary</v>
      </c>
      <c r="L1141" s="3" t="str">
        <f t="shared" si="141"/>
        <v>5420</v>
      </c>
      <c r="M1141" s="10">
        <v>5420</v>
      </c>
      <c r="N1141" s="3" t="str">
        <f t="shared" si="136"/>
        <v>1000</v>
      </c>
      <c r="O1141" s="3" t="str">
        <f t="shared" si="137"/>
        <v>895</v>
      </c>
      <c r="P1141" s="3" t="str">
        <f t="shared" si="142"/>
        <v>8</v>
      </c>
      <c r="Q1141" s="11">
        <f>+VLOOKUP(M1141,'Dimension descriptions'!K:M,2,FALSE)</f>
        <v>5420</v>
      </c>
      <c r="R1141" s="33">
        <v>5420</v>
      </c>
      <c r="S1141" s="11" t="str">
        <f>+VLOOKUP(R1141,'Dimension descriptions'!K:M,3)</f>
        <v>SCHOOL TRUST LANDS</v>
      </c>
      <c r="T1141" s="3" t="str">
        <f t="shared" si="143"/>
        <v>N</v>
      </c>
      <c r="U1141">
        <f>+VLOOKUP(R1141,'FY21 P13 Allotment memo'!O:O,1,FALSE)</f>
        <v>5420</v>
      </c>
      <c r="V1141"/>
      <c r="W1141"/>
      <c r="X1141"/>
      <c r="Y1141"/>
      <c r="Z1141"/>
    </row>
    <row r="1142" spans="1:26">
      <c r="A1142">
        <v>10</v>
      </c>
      <c r="B1142" t="s">
        <v>1831</v>
      </c>
      <c r="C1142" t="s">
        <v>1832</v>
      </c>
      <c r="D1142">
        <v>91</v>
      </c>
      <c r="E1142">
        <v>0</v>
      </c>
      <c r="F1142">
        <v>0</v>
      </c>
      <c r="G1142" s="2">
        <f t="shared" si="138"/>
        <v>0</v>
      </c>
      <c r="H1142" s="3" t="str">
        <f t="shared" si="139"/>
        <v>10</v>
      </c>
      <c r="I1142" s="3" t="str">
        <f t="shared" si="140"/>
        <v>110</v>
      </c>
      <c r="J1142" s="3">
        <v>110</v>
      </c>
      <c r="K1142" s="3" t="str">
        <f>+VLOOKUP(J1142,'Dimension descriptions'!P:R,3,FALSE)</f>
        <v>Bridger Elementary</v>
      </c>
      <c r="L1142" s="3" t="str">
        <f t="shared" si="141"/>
        <v>5601</v>
      </c>
      <c r="M1142" s="10">
        <v>5601</v>
      </c>
      <c r="N1142" s="3" t="str">
        <f t="shared" si="136"/>
        <v>1000</v>
      </c>
      <c r="O1142" s="3" t="str">
        <f t="shared" si="137"/>
        <v>610</v>
      </c>
      <c r="P1142" s="3" t="str">
        <f t="shared" si="142"/>
        <v>6</v>
      </c>
      <c r="Q1142" s="11">
        <f>+VLOOKUP(M1142,'Dimension descriptions'!K:M,2,FALSE)</f>
        <v>5601</v>
      </c>
      <c r="R1142" s="33">
        <v>5601</v>
      </c>
      <c r="S1142" s="11" t="str">
        <f>+VLOOKUP(R1142,'Dimension descriptions'!K:M,3)</f>
        <v>LIBRARY SERVICES &amp; TECHNOLOGY GRANT</v>
      </c>
      <c r="T1142" s="3" t="str">
        <f t="shared" si="143"/>
        <v>N</v>
      </c>
      <c r="U1142" t="e">
        <f>+VLOOKUP(R1142,'FY21 P13 Allotment memo'!O:O,1,FALSE)</f>
        <v>#N/A</v>
      </c>
      <c r="V1142"/>
      <c r="W1142"/>
      <c r="X1142"/>
      <c r="Y1142"/>
      <c r="Z1142"/>
    </row>
    <row r="1143" spans="1:26">
      <c r="A1143">
        <v>10</v>
      </c>
      <c r="B1143" t="s">
        <v>1833</v>
      </c>
      <c r="C1143" t="s">
        <v>1234</v>
      </c>
      <c r="D1143">
        <v>91</v>
      </c>
      <c r="E1143">
        <v>0</v>
      </c>
      <c r="F1143">
        <v>0</v>
      </c>
      <c r="G1143" s="2">
        <f t="shared" si="138"/>
        <v>0</v>
      </c>
      <c r="H1143" s="3" t="str">
        <f t="shared" si="139"/>
        <v>10</v>
      </c>
      <c r="I1143" s="3" t="str">
        <f t="shared" si="140"/>
        <v>110</v>
      </c>
      <c r="J1143" s="3">
        <v>110</v>
      </c>
      <c r="K1143" s="3" t="str">
        <f>+VLOOKUP(J1143,'Dimension descriptions'!P:R,3,FALSE)</f>
        <v>Bridger Elementary</v>
      </c>
      <c r="L1143" s="3" t="str">
        <f t="shared" si="141"/>
        <v>5637</v>
      </c>
      <c r="M1143" s="10">
        <v>5637</v>
      </c>
      <c r="N1143" s="3" t="str">
        <f t="shared" si="136"/>
        <v>1000</v>
      </c>
      <c r="O1143" s="3" t="str">
        <f t="shared" si="137"/>
        <v>131</v>
      </c>
      <c r="P1143" s="3" t="str">
        <f t="shared" si="142"/>
        <v>1</v>
      </c>
      <c r="Q1143" s="11">
        <f>+VLOOKUP(M1143,'Dimension descriptions'!K:M,2,FALSE)</f>
        <v>5637</v>
      </c>
      <c r="R1143" s="33">
        <v>5637</v>
      </c>
      <c r="S1143" s="11" t="str">
        <f>+VLOOKUP(R1143,'Dimension descriptions'!K:M,3)</f>
        <v>DUAL IMMERSION PROGRAM</v>
      </c>
      <c r="T1143" s="3" t="str">
        <f t="shared" si="143"/>
        <v>N</v>
      </c>
      <c r="U1143">
        <f>+VLOOKUP(R1143,'FY21 P13 Allotment memo'!O:O,1,FALSE)</f>
        <v>5637</v>
      </c>
      <c r="V1143"/>
      <c r="W1143"/>
      <c r="X1143"/>
      <c r="Y1143"/>
      <c r="Z1143"/>
    </row>
    <row r="1144" spans="1:26">
      <c r="A1144">
        <v>10</v>
      </c>
      <c r="B1144" t="s">
        <v>1834</v>
      </c>
      <c r="C1144" t="s">
        <v>1571</v>
      </c>
      <c r="D1144">
        <v>91</v>
      </c>
      <c r="E1144">
        <v>0</v>
      </c>
      <c r="F1144">
        <v>0</v>
      </c>
      <c r="G1144" s="2">
        <f t="shared" si="138"/>
        <v>0</v>
      </c>
      <c r="H1144" s="3" t="str">
        <f t="shared" si="139"/>
        <v>10</v>
      </c>
      <c r="I1144" s="3" t="str">
        <f t="shared" si="140"/>
        <v>110</v>
      </c>
      <c r="J1144" s="3">
        <v>110</v>
      </c>
      <c r="K1144" s="3" t="str">
        <f>+VLOOKUP(J1144,'Dimension descriptions'!P:R,3,FALSE)</f>
        <v>Bridger Elementary</v>
      </c>
      <c r="L1144" s="3" t="str">
        <f t="shared" si="141"/>
        <v>5637</v>
      </c>
      <c r="M1144" s="10">
        <v>5637</v>
      </c>
      <c r="N1144" s="3" t="str">
        <f t="shared" si="136"/>
        <v>1000</v>
      </c>
      <c r="O1144" s="3" t="str">
        <f t="shared" si="137"/>
        <v>149</v>
      </c>
      <c r="P1144" s="3" t="str">
        <f t="shared" si="142"/>
        <v>1</v>
      </c>
      <c r="Q1144" s="11">
        <f>+VLOOKUP(M1144,'Dimension descriptions'!K:M,2,FALSE)</f>
        <v>5637</v>
      </c>
      <c r="R1144" s="33">
        <v>5637</v>
      </c>
      <c r="S1144" s="11" t="str">
        <f>+VLOOKUP(R1144,'Dimension descriptions'!K:M,3)</f>
        <v>DUAL IMMERSION PROGRAM</v>
      </c>
      <c r="T1144" s="3" t="str">
        <f t="shared" si="143"/>
        <v>N</v>
      </c>
      <c r="U1144">
        <f>+VLOOKUP(R1144,'FY21 P13 Allotment memo'!O:O,1,FALSE)</f>
        <v>5637</v>
      </c>
      <c r="V1144"/>
      <c r="W1144"/>
      <c r="X1144"/>
      <c r="Y1144"/>
      <c r="Z1144"/>
    </row>
    <row r="1145" spans="1:26">
      <c r="A1145">
        <v>10</v>
      </c>
      <c r="B1145" t="s">
        <v>1835</v>
      </c>
      <c r="C1145" t="s">
        <v>1362</v>
      </c>
      <c r="D1145">
        <v>91</v>
      </c>
      <c r="E1145">
        <v>0</v>
      </c>
      <c r="F1145">
        <v>0</v>
      </c>
      <c r="G1145" s="2">
        <f t="shared" si="138"/>
        <v>0</v>
      </c>
      <c r="H1145" s="3" t="str">
        <f t="shared" si="139"/>
        <v>10</v>
      </c>
      <c r="I1145" s="3" t="str">
        <f t="shared" si="140"/>
        <v>110</v>
      </c>
      <c r="J1145" s="3">
        <v>110</v>
      </c>
      <c r="K1145" s="3" t="str">
        <f>+VLOOKUP(J1145,'Dimension descriptions'!P:R,3,FALSE)</f>
        <v>Bridger Elementary</v>
      </c>
      <c r="L1145" s="3" t="str">
        <f t="shared" si="141"/>
        <v>5637</v>
      </c>
      <c r="M1145" s="10">
        <v>5637</v>
      </c>
      <c r="N1145" s="3" t="str">
        <f t="shared" si="136"/>
        <v>1000</v>
      </c>
      <c r="O1145" s="3" t="str">
        <f t="shared" si="137"/>
        <v>161</v>
      </c>
      <c r="P1145" s="3" t="str">
        <f t="shared" si="142"/>
        <v>1</v>
      </c>
      <c r="Q1145" s="11">
        <f>+VLOOKUP(M1145,'Dimension descriptions'!K:M,2,FALSE)</f>
        <v>5637</v>
      </c>
      <c r="R1145" s="33">
        <v>5637</v>
      </c>
      <c r="S1145" s="11" t="str">
        <f>+VLOOKUP(R1145,'Dimension descriptions'!K:M,3)</f>
        <v>DUAL IMMERSION PROGRAM</v>
      </c>
      <c r="T1145" s="3" t="str">
        <f t="shared" si="143"/>
        <v>N</v>
      </c>
      <c r="U1145">
        <f>+VLOOKUP(R1145,'FY21 P13 Allotment memo'!O:O,1,FALSE)</f>
        <v>5637</v>
      </c>
      <c r="V1145"/>
      <c r="W1145"/>
      <c r="X1145"/>
      <c r="Y1145"/>
      <c r="Z1145"/>
    </row>
    <row r="1146" spans="1:26">
      <c r="A1146">
        <v>10</v>
      </c>
      <c r="B1146" t="s">
        <v>1836</v>
      </c>
      <c r="C1146" t="s">
        <v>1279</v>
      </c>
      <c r="D1146">
        <v>91</v>
      </c>
      <c r="E1146">
        <v>0</v>
      </c>
      <c r="F1146">
        <v>0</v>
      </c>
      <c r="G1146" s="2">
        <f t="shared" si="138"/>
        <v>0</v>
      </c>
      <c r="H1146" s="3" t="str">
        <f t="shared" si="139"/>
        <v>10</v>
      </c>
      <c r="I1146" s="3" t="str">
        <f t="shared" si="140"/>
        <v>110</v>
      </c>
      <c r="J1146" s="3">
        <v>110</v>
      </c>
      <c r="K1146" s="3" t="str">
        <f>+VLOOKUP(J1146,'Dimension descriptions'!P:R,3,FALSE)</f>
        <v>Bridger Elementary</v>
      </c>
      <c r="L1146" s="3" t="str">
        <f t="shared" si="141"/>
        <v>5637</v>
      </c>
      <c r="M1146" s="10">
        <v>5637</v>
      </c>
      <c r="N1146" s="3" t="str">
        <f t="shared" si="136"/>
        <v>1000</v>
      </c>
      <c r="O1146" s="3" t="str">
        <f t="shared" si="137"/>
        <v>210</v>
      </c>
      <c r="P1146" s="3" t="str">
        <f t="shared" si="142"/>
        <v>2</v>
      </c>
      <c r="Q1146" s="11">
        <f>+VLOOKUP(M1146,'Dimension descriptions'!K:M,2,FALSE)</f>
        <v>5637</v>
      </c>
      <c r="R1146" s="33">
        <v>5637</v>
      </c>
      <c r="S1146" s="11" t="str">
        <f>+VLOOKUP(R1146,'Dimension descriptions'!K:M,3)</f>
        <v>DUAL IMMERSION PROGRAM</v>
      </c>
      <c r="T1146" s="3" t="str">
        <f t="shared" si="143"/>
        <v>N</v>
      </c>
      <c r="U1146">
        <f>+VLOOKUP(R1146,'FY21 P13 Allotment memo'!O:O,1,FALSE)</f>
        <v>5637</v>
      </c>
      <c r="V1146"/>
      <c r="W1146"/>
      <c r="X1146"/>
      <c r="Y1146"/>
      <c r="Z1146"/>
    </row>
    <row r="1147" spans="1:26">
      <c r="A1147">
        <v>10</v>
      </c>
      <c r="B1147" t="s">
        <v>1837</v>
      </c>
      <c r="C1147" t="s">
        <v>1246</v>
      </c>
      <c r="D1147">
        <v>91</v>
      </c>
      <c r="E1147">
        <v>0</v>
      </c>
      <c r="F1147">
        <v>0</v>
      </c>
      <c r="G1147" s="2">
        <f t="shared" si="138"/>
        <v>0</v>
      </c>
      <c r="H1147" s="3" t="str">
        <f t="shared" si="139"/>
        <v>10</v>
      </c>
      <c r="I1147" s="3" t="str">
        <f t="shared" si="140"/>
        <v>110</v>
      </c>
      <c r="J1147" s="3">
        <v>110</v>
      </c>
      <c r="K1147" s="3" t="str">
        <f>+VLOOKUP(J1147,'Dimension descriptions'!P:R,3,FALSE)</f>
        <v>Bridger Elementary</v>
      </c>
      <c r="L1147" s="3" t="str">
        <f t="shared" si="141"/>
        <v>5637</v>
      </c>
      <c r="M1147" s="10">
        <v>5637</v>
      </c>
      <c r="N1147" s="3" t="str">
        <f t="shared" si="136"/>
        <v>1000</v>
      </c>
      <c r="O1147" s="3" t="str">
        <f t="shared" si="137"/>
        <v>220</v>
      </c>
      <c r="P1147" s="3" t="str">
        <f t="shared" si="142"/>
        <v>2</v>
      </c>
      <c r="Q1147" s="11">
        <f>+VLOOKUP(M1147,'Dimension descriptions'!K:M,2,FALSE)</f>
        <v>5637</v>
      </c>
      <c r="R1147" s="33">
        <v>5637</v>
      </c>
      <c r="S1147" s="11" t="str">
        <f>+VLOOKUP(R1147,'Dimension descriptions'!K:M,3)</f>
        <v>DUAL IMMERSION PROGRAM</v>
      </c>
      <c r="T1147" s="3" t="str">
        <f t="shared" si="143"/>
        <v>N</v>
      </c>
      <c r="U1147">
        <f>+VLOOKUP(R1147,'FY21 P13 Allotment memo'!O:O,1,FALSE)</f>
        <v>5637</v>
      </c>
      <c r="V1147"/>
      <c r="W1147"/>
      <c r="X1147"/>
      <c r="Y1147"/>
      <c r="Z1147"/>
    </row>
    <row r="1148" spans="1:26">
      <c r="A1148">
        <v>10</v>
      </c>
      <c r="B1148" t="s">
        <v>1838</v>
      </c>
      <c r="C1148" t="s">
        <v>1839</v>
      </c>
      <c r="D1148">
        <v>91</v>
      </c>
      <c r="E1148">
        <v>0</v>
      </c>
      <c r="F1148">
        <v>0</v>
      </c>
      <c r="G1148" s="2">
        <f t="shared" si="138"/>
        <v>0</v>
      </c>
      <c r="H1148" s="3" t="str">
        <f t="shared" si="139"/>
        <v>10</v>
      </c>
      <c r="I1148" s="3" t="str">
        <f t="shared" si="140"/>
        <v>110</v>
      </c>
      <c r="J1148" s="3">
        <v>110</v>
      </c>
      <c r="K1148" s="3" t="str">
        <f>+VLOOKUP(J1148,'Dimension descriptions'!P:R,3,FALSE)</f>
        <v>Bridger Elementary</v>
      </c>
      <c r="L1148" s="3" t="str">
        <f t="shared" si="141"/>
        <v>5637</v>
      </c>
      <c r="M1148" s="10">
        <v>5637</v>
      </c>
      <c r="N1148" s="3" t="str">
        <f t="shared" si="136"/>
        <v>1000</v>
      </c>
      <c r="O1148" s="3" t="str">
        <f t="shared" si="137"/>
        <v>341</v>
      </c>
      <c r="P1148" s="3" t="str">
        <f t="shared" si="142"/>
        <v>3</v>
      </c>
      <c r="Q1148" s="11">
        <f>+VLOOKUP(M1148,'Dimension descriptions'!K:M,2,FALSE)</f>
        <v>5637</v>
      </c>
      <c r="R1148" s="33">
        <v>5637</v>
      </c>
      <c r="S1148" s="11" t="str">
        <f>+VLOOKUP(R1148,'Dimension descriptions'!K:M,3)</f>
        <v>DUAL IMMERSION PROGRAM</v>
      </c>
      <c r="T1148" s="3" t="str">
        <f t="shared" si="143"/>
        <v>N</v>
      </c>
      <c r="U1148">
        <f>+VLOOKUP(R1148,'FY21 P13 Allotment memo'!O:O,1,FALSE)</f>
        <v>5637</v>
      </c>
      <c r="V1148"/>
      <c r="W1148"/>
      <c r="X1148"/>
      <c r="Y1148"/>
      <c r="Z1148"/>
    </row>
    <row r="1149" spans="1:26">
      <c r="A1149">
        <v>10</v>
      </c>
      <c r="B1149" t="s">
        <v>1840</v>
      </c>
      <c r="C1149" t="s">
        <v>1618</v>
      </c>
      <c r="D1149">
        <v>91</v>
      </c>
      <c r="E1149">
        <v>0</v>
      </c>
      <c r="F1149">
        <v>0</v>
      </c>
      <c r="G1149" s="2">
        <f t="shared" si="138"/>
        <v>0</v>
      </c>
      <c r="H1149" s="3" t="str">
        <f t="shared" si="139"/>
        <v>10</v>
      </c>
      <c r="I1149" s="3" t="str">
        <f t="shared" si="140"/>
        <v>110</v>
      </c>
      <c r="J1149" s="3">
        <v>110</v>
      </c>
      <c r="K1149" s="3" t="str">
        <f>+VLOOKUP(J1149,'Dimension descriptions'!P:R,3,FALSE)</f>
        <v>Bridger Elementary</v>
      </c>
      <c r="L1149" s="3" t="str">
        <f t="shared" si="141"/>
        <v>5637</v>
      </c>
      <c r="M1149" s="10">
        <v>5637</v>
      </c>
      <c r="N1149" s="3" t="str">
        <f t="shared" si="136"/>
        <v>1000</v>
      </c>
      <c r="O1149" s="3" t="str">
        <f t="shared" si="137"/>
        <v>580</v>
      </c>
      <c r="P1149" s="3" t="str">
        <f t="shared" si="142"/>
        <v>5</v>
      </c>
      <c r="Q1149" s="11">
        <f>+VLOOKUP(M1149,'Dimension descriptions'!K:M,2,FALSE)</f>
        <v>5637</v>
      </c>
      <c r="R1149" s="33">
        <v>5637</v>
      </c>
      <c r="S1149" s="11" t="str">
        <f>+VLOOKUP(R1149,'Dimension descriptions'!K:M,3)</f>
        <v>DUAL IMMERSION PROGRAM</v>
      </c>
      <c r="T1149" s="3" t="str">
        <f t="shared" si="143"/>
        <v>N</v>
      </c>
      <c r="U1149">
        <f>+VLOOKUP(R1149,'FY21 P13 Allotment memo'!O:O,1,FALSE)</f>
        <v>5637</v>
      </c>
      <c r="V1149"/>
      <c r="W1149"/>
      <c r="X1149"/>
      <c r="Y1149"/>
      <c r="Z1149"/>
    </row>
    <row r="1150" spans="1:26">
      <c r="A1150">
        <v>10</v>
      </c>
      <c r="B1150" t="s">
        <v>1841</v>
      </c>
      <c r="C1150" t="s">
        <v>1268</v>
      </c>
      <c r="D1150">
        <v>91</v>
      </c>
      <c r="E1150">
        <v>0</v>
      </c>
      <c r="F1150">
        <v>0</v>
      </c>
      <c r="G1150" s="2">
        <f t="shared" si="138"/>
        <v>0</v>
      </c>
      <c r="H1150" s="3" t="str">
        <f t="shared" si="139"/>
        <v>10</v>
      </c>
      <c r="I1150" s="3" t="str">
        <f t="shared" si="140"/>
        <v>110</v>
      </c>
      <c r="J1150" s="3">
        <v>110</v>
      </c>
      <c r="K1150" s="3" t="str">
        <f>+VLOOKUP(J1150,'Dimension descriptions'!P:R,3,FALSE)</f>
        <v>Bridger Elementary</v>
      </c>
      <c r="L1150" s="3" t="str">
        <f t="shared" si="141"/>
        <v>5637</v>
      </c>
      <c r="M1150" s="10">
        <v>5637</v>
      </c>
      <c r="N1150" s="3" t="str">
        <f t="shared" si="136"/>
        <v>1000</v>
      </c>
      <c r="O1150" s="3" t="str">
        <f t="shared" si="137"/>
        <v>610</v>
      </c>
      <c r="P1150" s="3" t="str">
        <f t="shared" si="142"/>
        <v>6</v>
      </c>
      <c r="Q1150" s="11">
        <f>+VLOOKUP(M1150,'Dimension descriptions'!K:M,2,FALSE)</f>
        <v>5637</v>
      </c>
      <c r="R1150" s="33">
        <v>5637</v>
      </c>
      <c r="S1150" s="11" t="str">
        <f>+VLOOKUP(R1150,'Dimension descriptions'!K:M,3)</f>
        <v>DUAL IMMERSION PROGRAM</v>
      </c>
      <c r="T1150" s="3" t="str">
        <f t="shared" si="143"/>
        <v>N</v>
      </c>
      <c r="U1150">
        <f>+VLOOKUP(R1150,'FY21 P13 Allotment memo'!O:O,1,FALSE)</f>
        <v>5637</v>
      </c>
      <c r="V1150"/>
      <c r="W1150"/>
      <c r="X1150"/>
      <c r="Y1150"/>
      <c r="Z1150"/>
    </row>
    <row r="1151" spans="1:26">
      <c r="A1151">
        <v>10</v>
      </c>
      <c r="B1151" t="s">
        <v>1842</v>
      </c>
      <c r="C1151" t="s">
        <v>1843</v>
      </c>
      <c r="D1151">
        <v>91</v>
      </c>
      <c r="E1151">
        <v>22500</v>
      </c>
      <c r="F1151">
        <v>0</v>
      </c>
      <c r="G1151" s="2">
        <f t="shared" si="138"/>
        <v>22500</v>
      </c>
      <c r="H1151" s="3" t="str">
        <f t="shared" si="139"/>
        <v>10</v>
      </c>
      <c r="I1151" s="3" t="str">
        <f t="shared" si="140"/>
        <v>110</v>
      </c>
      <c r="J1151" s="3">
        <v>110</v>
      </c>
      <c r="K1151" s="3" t="str">
        <f>+VLOOKUP(J1151,'Dimension descriptions'!P:R,3,FALSE)</f>
        <v>Bridger Elementary</v>
      </c>
      <c r="L1151" s="3" t="str">
        <f t="shared" si="141"/>
        <v>5637</v>
      </c>
      <c r="M1151" s="10">
        <v>5637</v>
      </c>
      <c r="N1151" s="3" t="str">
        <f t="shared" si="136"/>
        <v>1000</v>
      </c>
      <c r="O1151" s="3" t="str">
        <f t="shared" si="137"/>
        <v>641</v>
      </c>
      <c r="P1151" s="3" t="str">
        <f t="shared" si="142"/>
        <v>6</v>
      </c>
      <c r="Q1151" s="11">
        <f>+VLOOKUP(M1151,'Dimension descriptions'!K:M,2,FALSE)</f>
        <v>5637</v>
      </c>
      <c r="R1151" s="33">
        <v>5637</v>
      </c>
      <c r="S1151" s="11" t="str">
        <f>+VLOOKUP(R1151,'Dimension descriptions'!K:M,3)</f>
        <v>DUAL IMMERSION PROGRAM</v>
      </c>
      <c r="T1151" s="3" t="str">
        <f t="shared" si="143"/>
        <v>N</v>
      </c>
      <c r="U1151">
        <f>+VLOOKUP(R1151,'FY21 P13 Allotment memo'!O:O,1,FALSE)</f>
        <v>5637</v>
      </c>
      <c r="V1151"/>
      <c r="W1151"/>
      <c r="X1151"/>
      <c r="Y1151"/>
      <c r="Z1151"/>
    </row>
    <row r="1152" spans="1:26">
      <c r="A1152">
        <v>10</v>
      </c>
      <c r="B1152" t="s">
        <v>1844</v>
      </c>
      <c r="C1152" t="s">
        <v>1645</v>
      </c>
      <c r="D1152">
        <v>91</v>
      </c>
      <c r="E1152">
        <v>0</v>
      </c>
      <c r="F1152">
        <v>0</v>
      </c>
      <c r="G1152" s="2">
        <f t="shared" si="138"/>
        <v>0</v>
      </c>
      <c r="H1152" s="3" t="str">
        <f t="shared" si="139"/>
        <v>10</v>
      </c>
      <c r="I1152" s="3" t="str">
        <f t="shared" si="140"/>
        <v>110</v>
      </c>
      <c r="J1152" s="3">
        <v>110</v>
      </c>
      <c r="K1152" s="3" t="str">
        <f>+VLOOKUP(J1152,'Dimension descriptions'!P:R,3,FALSE)</f>
        <v>Bridger Elementary</v>
      </c>
      <c r="L1152" s="3" t="str">
        <f t="shared" si="141"/>
        <v>5637</v>
      </c>
      <c r="M1152" s="10">
        <v>5637</v>
      </c>
      <c r="N1152" s="3" t="str">
        <f t="shared" si="136"/>
        <v>2650</v>
      </c>
      <c r="O1152" s="3" t="str">
        <f t="shared" si="137"/>
        <v>626</v>
      </c>
      <c r="P1152" s="3" t="str">
        <f t="shared" si="142"/>
        <v>6</v>
      </c>
      <c r="Q1152" s="11">
        <f>+VLOOKUP(M1152,'Dimension descriptions'!K:M,2,FALSE)</f>
        <v>5637</v>
      </c>
      <c r="R1152" s="33">
        <v>5637</v>
      </c>
      <c r="S1152" s="11" t="str">
        <f>+VLOOKUP(R1152,'Dimension descriptions'!K:M,3)</f>
        <v>DUAL IMMERSION PROGRAM</v>
      </c>
      <c r="T1152" s="3" t="str">
        <f t="shared" si="143"/>
        <v>N</v>
      </c>
      <c r="U1152">
        <f>+VLOOKUP(R1152,'FY21 P13 Allotment memo'!O:O,1,FALSE)</f>
        <v>5637</v>
      </c>
      <c r="V1152"/>
      <c r="W1152"/>
      <c r="X1152"/>
      <c r="Y1152"/>
      <c r="Z1152"/>
    </row>
    <row r="1153" spans="1:26">
      <c r="A1153">
        <v>10</v>
      </c>
      <c r="B1153" t="s">
        <v>1845</v>
      </c>
      <c r="C1153" t="s">
        <v>1428</v>
      </c>
      <c r="D1153">
        <v>91</v>
      </c>
      <c r="E1153">
        <v>26014.06</v>
      </c>
      <c r="F1153">
        <v>0</v>
      </c>
      <c r="G1153" s="2">
        <f t="shared" si="138"/>
        <v>26014.06</v>
      </c>
      <c r="H1153" s="3" t="str">
        <f t="shared" si="139"/>
        <v>10</v>
      </c>
      <c r="I1153" s="3" t="str">
        <f t="shared" si="140"/>
        <v>110</v>
      </c>
      <c r="J1153" s="3">
        <v>110</v>
      </c>
      <c r="K1153" s="3" t="str">
        <f>+VLOOKUP(J1153,'Dimension descriptions'!P:R,3,FALSE)</f>
        <v>Bridger Elementary</v>
      </c>
      <c r="L1153" s="3" t="str">
        <f t="shared" si="141"/>
        <v>5641</v>
      </c>
      <c r="M1153" s="10">
        <v>5641</v>
      </c>
      <c r="N1153" s="3" t="str">
        <f t="shared" si="136"/>
        <v>1000</v>
      </c>
      <c r="O1153" s="3" t="str">
        <f t="shared" si="137"/>
        <v>131</v>
      </c>
      <c r="P1153" s="3" t="str">
        <f t="shared" si="142"/>
        <v>1</v>
      </c>
      <c r="Q1153" s="11">
        <f>+VLOOKUP(M1153,'Dimension descriptions'!K:M,2,FALSE)</f>
        <v>5641</v>
      </c>
      <c r="R1153" s="33">
        <v>5641</v>
      </c>
      <c r="S1153" s="11" t="str">
        <f>+VLOOKUP(R1153,'Dimension descriptions'!K:M,3)</f>
        <v>EARLY INTERVENTIONS PROGRAM</v>
      </c>
      <c r="T1153" s="3" t="str">
        <f t="shared" si="143"/>
        <v>N</v>
      </c>
      <c r="U1153">
        <f>+VLOOKUP(R1153,'FY21 P13 Allotment memo'!O:O,1,FALSE)</f>
        <v>5641</v>
      </c>
      <c r="V1153"/>
      <c r="W1153"/>
      <c r="X1153"/>
      <c r="Y1153"/>
      <c r="Z1153"/>
    </row>
    <row r="1154" spans="1:26">
      <c r="A1154">
        <v>10</v>
      </c>
      <c r="B1154" t="s">
        <v>1846</v>
      </c>
      <c r="C1154" t="s">
        <v>1238</v>
      </c>
      <c r="D1154">
        <v>91</v>
      </c>
      <c r="E1154">
        <v>0</v>
      </c>
      <c r="F1154">
        <v>0</v>
      </c>
      <c r="G1154" s="2">
        <f t="shared" si="138"/>
        <v>0</v>
      </c>
      <c r="H1154" s="3" t="str">
        <f t="shared" si="139"/>
        <v>10</v>
      </c>
      <c r="I1154" s="3" t="str">
        <f t="shared" si="140"/>
        <v>110</v>
      </c>
      <c r="J1154" s="3">
        <v>110</v>
      </c>
      <c r="K1154" s="3" t="str">
        <f>+VLOOKUP(J1154,'Dimension descriptions'!P:R,3,FALSE)</f>
        <v>Bridger Elementary</v>
      </c>
      <c r="L1154" s="3" t="str">
        <f t="shared" si="141"/>
        <v>5641</v>
      </c>
      <c r="M1154" s="10">
        <v>5641</v>
      </c>
      <c r="N1154" s="3" t="str">
        <f t="shared" si="136"/>
        <v>1000</v>
      </c>
      <c r="O1154" s="3" t="str">
        <f t="shared" si="137"/>
        <v>161</v>
      </c>
      <c r="P1154" s="3" t="str">
        <f t="shared" si="142"/>
        <v>1</v>
      </c>
      <c r="Q1154" s="11">
        <f>+VLOOKUP(M1154,'Dimension descriptions'!K:M,2,FALSE)</f>
        <v>5641</v>
      </c>
      <c r="R1154" s="33">
        <v>5641</v>
      </c>
      <c r="S1154" s="11" t="str">
        <f>+VLOOKUP(R1154,'Dimension descriptions'!K:M,3)</f>
        <v>EARLY INTERVENTIONS PROGRAM</v>
      </c>
      <c r="T1154" s="3" t="str">
        <f t="shared" si="143"/>
        <v>N</v>
      </c>
      <c r="U1154">
        <f>+VLOOKUP(R1154,'FY21 P13 Allotment memo'!O:O,1,FALSE)</f>
        <v>5641</v>
      </c>
      <c r="V1154"/>
      <c r="W1154"/>
      <c r="X1154"/>
      <c r="Y1154"/>
      <c r="Z1154"/>
    </row>
    <row r="1155" spans="1:26">
      <c r="A1155">
        <v>10</v>
      </c>
      <c r="B1155" t="s">
        <v>1847</v>
      </c>
      <c r="C1155" t="s">
        <v>1244</v>
      </c>
      <c r="D1155">
        <v>91</v>
      </c>
      <c r="E1155">
        <v>5644.74</v>
      </c>
      <c r="F1155">
        <v>0</v>
      </c>
      <c r="G1155" s="2">
        <f t="shared" si="138"/>
        <v>5644.74</v>
      </c>
      <c r="H1155" s="3" t="str">
        <f t="shared" si="139"/>
        <v>10</v>
      </c>
      <c r="I1155" s="3" t="str">
        <f t="shared" si="140"/>
        <v>110</v>
      </c>
      <c r="J1155" s="3">
        <v>110</v>
      </c>
      <c r="K1155" s="3" t="str">
        <f>+VLOOKUP(J1155,'Dimension descriptions'!P:R,3,FALSE)</f>
        <v>Bridger Elementary</v>
      </c>
      <c r="L1155" s="3" t="str">
        <f t="shared" si="141"/>
        <v>5641</v>
      </c>
      <c r="M1155" s="10">
        <v>5641</v>
      </c>
      <c r="N1155" s="3" t="str">
        <f t="shared" si="136"/>
        <v>1000</v>
      </c>
      <c r="O1155" s="3" t="str">
        <f t="shared" si="137"/>
        <v>210</v>
      </c>
      <c r="P1155" s="3" t="str">
        <f t="shared" si="142"/>
        <v>2</v>
      </c>
      <c r="Q1155" s="11">
        <f>+VLOOKUP(M1155,'Dimension descriptions'!K:M,2,FALSE)</f>
        <v>5641</v>
      </c>
      <c r="R1155" s="33">
        <v>5641</v>
      </c>
      <c r="S1155" s="11" t="str">
        <f>+VLOOKUP(R1155,'Dimension descriptions'!K:M,3)</f>
        <v>EARLY INTERVENTIONS PROGRAM</v>
      </c>
      <c r="T1155" s="3" t="str">
        <f t="shared" si="143"/>
        <v>N</v>
      </c>
      <c r="U1155">
        <f>+VLOOKUP(R1155,'FY21 P13 Allotment memo'!O:O,1,FALSE)</f>
        <v>5641</v>
      </c>
      <c r="V1155"/>
      <c r="W1155"/>
      <c r="X1155"/>
      <c r="Y1155"/>
      <c r="Z1155"/>
    </row>
    <row r="1156" spans="1:26">
      <c r="A1156">
        <v>10</v>
      </c>
      <c r="B1156" t="s">
        <v>1848</v>
      </c>
      <c r="C1156" t="s">
        <v>1390</v>
      </c>
      <c r="D1156">
        <v>91</v>
      </c>
      <c r="E1156">
        <v>1969.83</v>
      </c>
      <c r="F1156">
        <v>0</v>
      </c>
      <c r="G1156" s="2">
        <f t="shared" si="138"/>
        <v>1969.83</v>
      </c>
      <c r="H1156" s="3" t="str">
        <f t="shared" si="139"/>
        <v>10</v>
      </c>
      <c r="I1156" s="3" t="str">
        <f t="shared" si="140"/>
        <v>110</v>
      </c>
      <c r="J1156" s="3">
        <v>110</v>
      </c>
      <c r="K1156" s="3" t="str">
        <f>+VLOOKUP(J1156,'Dimension descriptions'!P:R,3,FALSE)</f>
        <v>Bridger Elementary</v>
      </c>
      <c r="L1156" s="3" t="str">
        <f t="shared" si="141"/>
        <v>5641</v>
      </c>
      <c r="M1156" s="10">
        <v>5641</v>
      </c>
      <c r="N1156" s="3" t="str">
        <f t="shared" si="136"/>
        <v>1000</v>
      </c>
      <c r="O1156" s="3" t="str">
        <f t="shared" si="137"/>
        <v>220</v>
      </c>
      <c r="P1156" s="3" t="str">
        <f t="shared" si="142"/>
        <v>2</v>
      </c>
      <c r="Q1156" s="11">
        <f>+VLOOKUP(M1156,'Dimension descriptions'!K:M,2,FALSE)</f>
        <v>5641</v>
      </c>
      <c r="R1156" s="33">
        <v>5641</v>
      </c>
      <c r="S1156" s="11" t="str">
        <f>+VLOOKUP(R1156,'Dimension descriptions'!K:M,3)</f>
        <v>EARLY INTERVENTIONS PROGRAM</v>
      </c>
      <c r="T1156" s="3" t="str">
        <f t="shared" si="143"/>
        <v>N</v>
      </c>
      <c r="U1156">
        <f>+VLOOKUP(R1156,'FY21 P13 Allotment memo'!O:O,1,FALSE)</f>
        <v>5641</v>
      </c>
      <c r="V1156"/>
      <c r="W1156"/>
      <c r="X1156"/>
      <c r="Y1156"/>
      <c r="Z1156"/>
    </row>
    <row r="1157" spans="1:26">
      <c r="A1157">
        <v>10</v>
      </c>
      <c r="B1157" t="s">
        <v>1849</v>
      </c>
      <c r="C1157" t="s">
        <v>1248</v>
      </c>
      <c r="D1157">
        <v>91</v>
      </c>
      <c r="E1157">
        <v>2671.3</v>
      </c>
      <c r="F1157">
        <v>0</v>
      </c>
      <c r="G1157" s="2">
        <f t="shared" si="138"/>
        <v>2671.3</v>
      </c>
      <c r="H1157" s="3" t="str">
        <f t="shared" si="139"/>
        <v>10</v>
      </c>
      <c r="I1157" s="3" t="str">
        <f t="shared" si="140"/>
        <v>110</v>
      </c>
      <c r="J1157" s="3">
        <v>110</v>
      </c>
      <c r="K1157" s="3" t="str">
        <f>+VLOOKUP(J1157,'Dimension descriptions'!P:R,3,FALSE)</f>
        <v>Bridger Elementary</v>
      </c>
      <c r="L1157" s="3" t="str">
        <f t="shared" si="141"/>
        <v>5641</v>
      </c>
      <c r="M1157" s="10">
        <v>5641</v>
      </c>
      <c r="N1157" s="3" t="str">
        <f t="shared" si="136"/>
        <v>1000</v>
      </c>
      <c r="O1157" s="3" t="str">
        <f t="shared" si="137"/>
        <v>241</v>
      </c>
      <c r="P1157" s="3" t="str">
        <f t="shared" si="142"/>
        <v>2</v>
      </c>
      <c r="Q1157" s="11">
        <f>+VLOOKUP(M1157,'Dimension descriptions'!K:M,2,FALSE)</f>
        <v>5641</v>
      </c>
      <c r="R1157" s="33">
        <v>5641</v>
      </c>
      <c r="S1157" s="11" t="str">
        <f>+VLOOKUP(R1157,'Dimension descriptions'!K:M,3)</f>
        <v>EARLY INTERVENTIONS PROGRAM</v>
      </c>
      <c r="T1157" s="3" t="str">
        <f t="shared" si="143"/>
        <v>N</v>
      </c>
      <c r="U1157">
        <f>+VLOOKUP(R1157,'FY21 P13 Allotment memo'!O:O,1,FALSE)</f>
        <v>5641</v>
      </c>
      <c r="V1157"/>
      <c r="W1157"/>
      <c r="X1157"/>
      <c r="Y1157"/>
      <c r="Z1157"/>
    </row>
    <row r="1158" spans="1:26">
      <c r="A1158">
        <v>10</v>
      </c>
      <c r="B1158" t="s">
        <v>1850</v>
      </c>
      <c r="C1158" t="s">
        <v>1851</v>
      </c>
      <c r="D1158">
        <v>91</v>
      </c>
      <c r="E1158">
        <v>0</v>
      </c>
      <c r="F1158">
        <v>0</v>
      </c>
      <c r="G1158" s="2">
        <f t="shared" si="138"/>
        <v>0</v>
      </c>
      <c r="H1158" s="3" t="str">
        <f t="shared" si="139"/>
        <v>10</v>
      </c>
      <c r="I1158" s="3" t="str">
        <f t="shared" si="140"/>
        <v>110</v>
      </c>
      <c r="J1158" s="3">
        <v>110</v>
      </c>
      <c r="K1158" s="3" t="str">
        <f>+VLOOKUP(J1158,'Dimension descriptions'!P:R,3,FALSE)</f>
        <v>Bridger Elementary</v>
      </c>
      <c r="L1158" s="3" t="str">
        <f t="shared" si="141"/>
        <v>5641</v>
      </c>
      <c r="M1158" s="10">
        <v>5641</v>
      </c>
      <c r="N1158" s="3" t="str">
        <f t="shared" ref="N1158:N1221" si="144">+MID(B1158,16,4)</f>
        <v>1000</v>
      </c>
      <c r="O1158" s="3" t="str">
        <f t="shared" ref="O1158:O1221" si="145">+RIGHT(B1158,3)</f>
        <v>341</v>
      </c>
      <c r="P1158" s="3" t="str">
        <f t="shared" si="142"/>
        <v>3</v>
      </c>
      <c r="Q1158" s="11">
        <f>+VLOOKUP(M1158,'Dimension descriptions'!K:M,2,FALSE)</f>
        <v>5641</v>
      </c>
      <c r="R1158" s="33">
        <v>5641</v>
      </c>
      <c r="S1158" s="11" t="str">
        <f>+VLOOKUP(R1158,'Dimension descriptions'!K:M,3)</f>
        <v>EARLY INTERVENTIONS PROGRAM</v>
      </c>
      <c r="T1158" s="3" t="str">
        <f t="shared" si="143"/>
        <v>N</v>
      </c>
      <c r="U1158">
        <f>+VLOOKUP(R1158,'FY21 P13 Allotment memo'!O:O,1,FALSE)</f>
        <v>5641</v>
      </c>
      <c r="V1158"/>
      <c r="W1158"/>
      <c r="X1158"/>
      <c r="Y1158"/>
      <c r="Z1158"/>
    </row>
    <row r="1159" spans="1:26">
      <c r="A1159">
        <v>10</v>
      </c>
      <c r="B1159" t="s">
        <v>1852</v>
      </c>
      <c r="C1159" t="s">
        <v>1853</v>
      </c>
      <c r="D1159">
        <v>91</v>
      </c>
      <c r="E1159">
        <v>54318.57</v>
      </c>
      <c r="F1159">
        <v>0</v>
      </c>
      <c r="G1159" s="2">
        <f t="shared" ref="G1159:G1222" si="146">+E1159-F1159</f>
        <v>54318.57</v>
      </c>
      <c r="H1159" s="3" t="str">
        <f t="shared" ref="H1159:H1222" si="147">+LEFT(B1159,2)</f>
        <v>10</v>
      </c>
      <c r="I1159" s="3" t="str">
        <f t="shared" ref="I1159:I1222" si="148">+MID(B1159,4,3)</f>
        <v>110</v>
      </c>
      <c r="J1159" s="3">
        <v>110</v>
      </c>
      <c r="K1159" s="3" t="str">
        <f>+VLOOKUP(J1159,'Dimension descriptions'!P:R,3,FALSE)</f>
        <v>Bridger Elementary</v>
      </c>
      <c r="L1159" s="3" t="str">
        <f t="shared" ref="L1159:L1222" si="149">+MID(B1159,11,4)</f>
        <v>5642</v>
      </c>
      <c r="M1159" s="10">
        <v>5642</v>
      </c>
      <c r="N1159" s="3" t="str">
        <f t="shared" si="144"/>
        <v>2120</v>
      </c>
      <c r="O1159" s="3" t="str">
        <f t="shared" si="145"/>
        <v>142</v>
      </c>
      <c r="P1159" s="3" t="str">
        <f t="shared" ref="P1159:P1222" si="150">+LEFT(O1159,1)</f>
        <v>1</v>
      </c>
      <c r="Q1159" s="11">
        <f>+VLOOKUP(M1159,'Dimension descriptions'!K:M,2,FALSE)</f>
        <v>5642</v>
      </c>
      <c r="R1159" s="33">
        <v>5642</v>
      </c>
      <c r="S1159" s="11" t="str">
        <f>+VLOOKUP(R1159,'Dimension descriptions'!K:M,3)</f>
        <v>ELED COUNSELOR</v>
      </c>
      <c r="T1159" s="3" t="str">
        <f t="shared" ref="T1159:T1222" si="151">+IF(Q1159=M1159,"N","Y")</f>
        <v>N</v>
      </c>
      <c r="U1159">
        <f>+VLOOKUP(R1159,'FY21 P13 Allotment memo'!O:O,1,FALSE)</f>
        <v>5642</v>
      </c>
      <c r="V1159"/>
      <c r="W1159"/>
      <c r="X1159"/>
      <c r="Y1159"/>
      <c r="Z1159"/>
    </row>
    <row r="1160" spans="1:26">
      <c r="A1160">
        <v>10</v>
      </c>
      <c r="B1160" t="s">
        <v>1854</v>
      </c>
      <c r="C1160" t="s">
        <v>1279</v>
      </c>
      <c r="D1160">
        <v>91</v>
      </c>
      <c r="E1160">
        <v>13206.38</v>
      </c>
      <c r="F1160">
        <v>0</v>
      </c>
      <c r="G1160" s="2">
        <f t="shared" si="146"/>
        <v>13206.38</v>
      </c>
      <c r="H1160" s="3" t="str">
        <f t="shared" si="147"/>
        <v>10</v>
      </c>
      <c r="I1160" s="3" t="str">
        <f t="shared" si="148"/>
        <v>110</v>
      </c>
      <c r="J1160" s="3">
        <v>110</v>
      </c>
      <c r="K1160" s="3" t="str">
        <f>+VLOOKUP(J1160,'Dimension descriptions'!P:R,3,FALSE)</f>
        <v>Bridger Elementary</v>
      </c>
      <c r="L1160" s="3" t="str">
        <f t="shared" si="149"/>
        <v>5642</v>
      </c>
      <c r="M1160" s="10">
        <v>5642</v>
      </c>
      <c r="N1160" s="3" t="str">
        <f t="shared" si="144"/>
        <v>2120</v>
      </c>
      <c r="O1160" s="3" t="str">
        <f t="shared" si="145"/>
        <v>210</v>
      </c>
      <c r="P1160" s="3" t="str">
        <f t="shared" si="150"/>
        <v>2</v>
      </c>
      <c r="Q1160" s="11">
        <f>+VLOOKUP(M1160,'Dimension descriptions'!K:M,2,FALSE)</f>
        <v>5642</v>
      </c>
      <c r="R1160" s="33">
        <v>5642</v>
      </c>
      <c r="S1160" s="11" t="str">
        <f>+VLOOKUP(R1160,'Dimension descriptions'!K:M,3)</f>
        <v>ELED COUNSELOR</v>
      </c>
      <c r="T1160" s="3" t="str">
        <f t="shared" si="151"/>
        <v>N</v>
      </c>
      <c r="U1160">
        <f>+VLOOKUP(R1160,'FY21 P13 Allotment memo'!O:O,1,FALSE)</f>
        <v>5642</v>
      </c>
      <c r="V1160"/>
      <c r="W1160"/>
      <c r="X1160"/>
      <c r="Y1160"/>
      <c r="Z1160"/>
    </row>
    <row r="1161" spans="1:26">
      <c r="A1161">
        <v>10</v>
      </c>
      <c r="B1161" t="s">
        <v>1855</v>
      </c>
      <c r="C1161" t="s">
        <v>1246</v>
      </c>
      <c r="D1161">
        <v>91</v>
      </c>
      <c r="E1161">
        <v>4155.38</v>
      </c>
      <c r="F1161">
        <v>0</v>
      </c>
      <c r="G1161" s="2">
        <f t="shared" si="146"/>
        <v>4155.38</v>
      </c>
      <c r="H1161" s="3" t="str">
        <f t="shared" si="147"/>
        <v>10</v>
      </c>
      <c r="I1161" s="3" t="str">
        <f t="shared" si="148"/>
        <v>110</v>
      </c>
      <c r="J1161" s="3">
        <v>110</v>
      </c>
      <c r="K1161" s="3" t="str">
        <f>+VLOOKUP(J1161,'Dimension descriptions'!P:R,3,FALSE)</f>
        <v>Bridger Elementary</v>
      </c>
      <c r="L1161" s="3" t="str">
        <f t="shared" si="149"/>
        <v>5642</v>
      </c>
      <c r="M1161" s="10">
        <v>5642</v>
      </c>
      <c r="N1161" s="3" t="str">
        <f t="shared" si="144"/>
        <v>2120</v>
      </c>
      <c r="O1161" s="3" t="str">
        <f t="shared" si="145"/>
        <v>220</v>
      </c>
      <c r="P1161" s="3" t="str">
        <f t="shared" si="150"/>
        <v>2</v>
      </c>
      <c r="Q1161" s="11">
        <f>+VLOOKUP(M1161,'Dimension descriptions'!K:M,2,FALSE)</f>
        <v>5642</v>
      </c>
      <c r="R1161" s="33">
        <v>5642</v>
      </c>
      <c r="S1161" s="11" t="str">
        <f>+VLOOKUP(R1161,'Dimension descriptions'!K:M,3)</f>
        <v>ELED COUNSELOR</v>
      </c>
      <c r="T1161" s="3" t="str">
        <f t="shared" si="151"/>
        <v>N</v>
      </c>
      <c r="U1161">
        <f>+VLOOKUP(R1161,'FY21 P13 Allotment memo'!O:O,1,FALSE)</f>
        <v>5642</v>
      </c>
      <c r="V1161"/>
      <c r="W1161"/>
      <c r="X1161"/>
      <c r="Y1161"/>
      <c r="Z1161"/>
    </row>
    <row r="1162" spans="1:26">
      <c r="A1162">
        <v>10</v>
      </c>
      <c r="B1162" t="s">
        <v>1856</v>
      </c>
      <c r="C1162" t="s">
        <v>1346</v>
      </c>
      <c r="D1162">
        <v>91</v>
      </c>
      <c r="E1162">
        <v>13740.57</v>
      </c>
      <c r="F1162">
        <v>0</v>
      </c>
      <c r="G1162" s="2">
        <f t="shared" si="146"/>
        <v>13740.57</v>
      </c>
      <c r="H1162" s="3" t="str">
        <f t="shared" si="147"/>
        <v>10</v>
      </c>
      <c r="I1162" s="3" t="str">
        <f t="shared" si="148"/>
        <v>110</v>
      </c>
      <c r="J1162" s="3">
        <v>110</v>
      </c>
      <c r="K1162" s="3" t="str">
        <f>+VLOOKUP(J1162,'Dimension descriptions'!P:R,3,FALSE)</f>
        <v>Bridger Elementary</v>
      </c>
      <c r="L1162" s="3" t="str">
        <f t="shared" si="149"/>
        <v>5642</v>
      </c>
      <c r="M1162" s="10">
        <v>5642</v>
      </c>
      <c r="N1162" s="3" t="str">
        <f t="shared" si="144"/>
        <v>2120</v>
      </c>
      <c r="O1162" s="3" t="str">
        <f t="shared" si="145"/>
        <v>241</v>
      </c>
      <c r="P1162" s="3" t="str">
        <f t="shared" si="150"/>
        <v>2</v>
      </c>
      <c r="Q1162" s="11">
        <f>+VLOOKUP(M1162,'Dimension descriptions'!K:M,2,FALSE)</f>
        <v>5642</v>
      </c>
      <c r="R1162" s="33">
        <v>5642</v>
      </c>
      <c r="S1162" s="11" t="str">
        <f>+VLOOKUP(R1162,'Dimension descriptions'!K:M,3)</f>
        <v>ELED COUNSELOR</v>
      </c>
      <c r="T1162" s="3" t="str">
        <f t="shared" si="151"/>
        <v>N</v>
      </c>
      <c r="U1162">
        <f>+VLOOKUP(R1162,'FY21 P13 Allotment memo'!O:O,1,FALSE)</f>
        <v>5642</v>
      </c>
      <c r="V1162"/>
      <c r="W1162"/>
      <c r="X1162"/>
      <c r="Y1162"/>
      <c r="Z1162"/>
    </row>
    <row r="1163" spans="1:26">
      <c r="A1163">
        <v>10</v>
      </c>
      <c r="B1163" t="s">
        <v>1857</v>
      </c>
      <c r="C1163" t="s">
        <v>1250</v>
      </c>
      <c r="D1163">
        <v>91</v>
      </c>
      <c r="E1163">
        <v>0</v>
      </c>
      <c r="F1163">
        <v>0</v>
      </c>
      <c r="G1163" s="2">
        <f t="shared" si="146"/>
        <v>0</v>
      </c>
      <c r="H1163" s="3" t="str">
        <f t="shared" si="147"/>
        <v>10</v>
      </c>
      <c r="I1163" s="3" t="str">
        <f t="shared" si="148"/>
        <v>110</v>
      </c>
      <c r="J1163" s="3">
        <v>110</v>
      </c>
      <c r="K1163" s="3" t="str">
        <f>+VLOOKUP(J1163,'Dimension descriptions'!P:R,3,FALSE)</f>
        <v>Bridger Elementary</v>
      </c>
      <c r="L1163" s="3" t="str">
        <f t="shared" si="149"/>
        <v>5642</v>
      </c>
      <c r="M1163" s="10">
        <v>5642</v>
      </c>
      <c r="N1163" s="3" t="str">
        <f t="shared" si="144"/>
        <v>2120</v>
      </c>
      <c r="O1163" s="3" t="str">
        <f t="shared" si="145"/>
        <v>245</v>
      </c>
      <c r="P1163" s="3" t="str">
        <f t="shared" si="150"/>
        <v>2</v>
      </c>
      <c r="Q1163" s="11">
        <f>+VLOOKUP(M1163,'Dimension descriptions'!K:M,2,FALSE)</f>
        <v>5642</v>
      </c>
      <c r="R1163" s="33">
        <v>5642</v>
      </c>
      <c r="S1163" s="11" t="str">
        <f>+VLOOKUP(R1163,'Dimension descriptions'!K:M,3)</f>
        <v>ELED COUNSELOR</v>
      </c>
      <c r="T1163" s="3" t="str">
        <f t="shared" si="151"/>
        <v>N</v>
      </c>
      <c r="U1163">
        <f>+VLOOKUP(R1163,'FY21 P13 Allotment memo'!O:O,1,FALSE)</f>
        <v>5642</v>
      </c>
      <c r="V1163"/>
      <c r="W1163"/>
      <c r="X1163"/>
      <c r="Y1163"/>
      <c r="Z1163"/>
    </row>
    <row r="1164" spans="1:26">
      <c r="A1164">
        <v>10</v>
      </c>
      <c r="B1164" t="s">
        <v>1858</v>
      </c>
      <c r="C1164" t="s">
        <v>1437</v>
      </c>
      <c r="D1164">
        <v>91</v>
      </c>
      <c r="E1164">
        <v>0</v>
      </c>
      <c r="F1164">
        <v>0</v>
      </c>
      <c r="G1164" s="2">
        <f t="shared" si="146"/>
        <v>0</v>
      </c>
      <c r="H1164" s="3" t="str">
        <f t="shared" si="147"/>
        <v>10</v>
      </c>
      <c r="I1164" s="3" t="str">
        <f t="shared" si="148"/>
        <v>110</v>
      </c>
      <c r="J1164" s="3">
        <v>110</v>
      </c>
      <c r="K1164" s="3" t="str">
        <f>+VLOOKUP(J1164,'Dimension descriptions'!P:R,3,FALSE)</f>
        <v>Bridger Elementary</v>
      </c>
      <c r="L1164" s="3" t="str">
        <f t="shared" si="149"/>
        <v>5655</v>
      </c>
      <c r="M1164" s="10">
        <v>5655</v>
      </c>
      <c r="N1164" s="3" t="str">
        <f t="shared" si="144"/>
        <v>2230</v>
      </c>
      <c r="O1164" s="3" t="str">
        <f t="shared" si="145"/>
        <v>610</v>
      </c>
      <c r="P1164" s="3" t="str">
        <f t="shared" si="150"/>
        <v>6</v>
      </c>
      <c r="Q1164" s="11">
        <f>+VLOOKUP(M1164,'Dimension descriptions'!K:M,2,FALSE)</f>
        <v>5655</v>
      </c>
      <c r="R1164" s="33">
        <v>5655</v>
      </c>
      <c r="S1164" s="11" t="str">
        <f>+VLOOKUP(R1164,'Dimension descriptions'!K:M,3)</f>
        <v>DIGITAL TEACHING &amp; LEARNING</v>
      </c>
      <c r="T1164" s="3" t="str">
        <f t="shared" si="151"/>
        <v>N</v>
      </c>
      <c r="U1164">
        <f>+VLOOKUP(R1164,'FY21 P13 Allotment memo'!O:O,1,FALSE)</f>
        <v>5655</v>
      </c>
      <c r="V1164"/>
      <c r="W1164"/>
      <c r="X1164"/>
      <c r="Y1164"/>
      <c r="Z1164"/>
    </row>
    <row r="1165" spans="1:26">
      <c r="A1165">
        <v>10</v>
      </c>
      <c r="B1165" t="s">
        <v>1859</v>
      </c>
      <c r="C1165" t="s">
        <v>1860</v>
      </c>
      <c r="D1165">
        <v>91</v>
      </c>
      <c r="E1165">
        <v>0</v>
      </c>
      <c r="F1165">
        <v>0</v>
      </c>
      <c r="G1165" s="2">
        <f t="shared" si="146"/>
        <v>0</v>
      </c>
      <c r="H1165" s="3" t="str">
        <f t="shared" si="147"/>
        <v>10</v>
      </c>
      <c r="I1165" s="3" t="str">
        <f t="shared" si="148"/>
        <v>110</v>
      </c>
      <c r="J1165" s="3">
        <v>110</v>
      </c>
      <c r="K1165" s="3" t="str">
        <f>+VLOOKUP(J1165,'Dimension descriptions'!P:R,3,FALSE)</f>
        <v>Bridger Elementary</v>
      </c>
      <c r="L1165" s="3" t="str">
        <f t="shared" si="149"/>
        <v>5655</v>
      </c>
      <c r="M1165" s="10">
        <v>5655</v>
      </c>
      <c r="N1165" s="3" t="str">
        <f t="shared" si="144"/>
        <v>2230</v>
      </c>
      <c r="O1165" s="3" t="str">
        <f t="shared" si="145"/>
        <v>730</v>
      </c>
      <c r="P1165" s="3" t="str">
        <f t="shared" si="150"/>
        <v>7</v>
      </c>
      <c r="Q1165" s="11">
        <f>+VLOOKUP(M1165,'Dimension descriptions'!K:M,2,FALSE)</f>
        <v>5655</v>
      </c>
      <c r="R1165" s="33">
        <v>5655</v>
      </c>
      <c r="S1165" s="11" t="str">
        <f>+VLOOKUP(R1165,'Dimension descriptions'!K:M,3)</f>
        <v>DIGITAL TEACHING &amp; LEARNING</v>
      </c>
      <c r="T1165" s="3" t="str">
        <f t="shared" si="151"/>
        <v>N</v>
      </c>
      <c r="U1165">
        <f>+VLOOKUP(R1165,'FY21 P13 Allotment memo'!O:O,1,FALSE)</f>
        <v>5655</v>
      </c>
      <c r="V1165"/>
      <c r="W1165"/>
      <c r="X1165"/>
      <c r="Y1165"/>
      <c r="Z1165"/>
    </row>
    <row r="1166" spans="1:26">
      <c r="A1166">
        <v>10</v>
      </c>
      <c r="B1166" t="s">
        <v>1861</v>
      </c>
      <c r="C1166" t="s">
        <v>1862</v>
      </c>
      <c r="D1166">
        <v>91</v>
      </c>
      <c r="E1166">
        <v>4147.04</v>
      </c>
      <c r="F1166">
        <v>0</v>
      </c>
      <c r="G1166" s="2">
        <f t="shared" si="146"/>
        <v>4147.04</v>
      </c>
      <c r="H1166" s="3" t="str">
        <f t="shared" si="147"/>
        <v>10</v>
      </c>
      <c r="I1166" s="3" t="str">
        <f t="shared" si="148"/>
        <v>110</v>
      </c>
      <c r="J1166" s="3">
        <v>110</v>
      </c>
      <c r="K1166" s="3" t="str">
        <f>+VLOOKUP(J1166,'Dimension descriptions'!P:R,3,FALSE)</f>
        <v>Bridger Elementary</v>
      </c>
      <c r="L1166" s="3" t="str">
        <f t="shared" si="149"/>
        <v>5668</v>
      </c>
      <c r="M1166" s="10">
        <v>5668</v>
      </c>
      <c r="N1166" s="3" t="str">
        <f t="shared" si="144"/>
        <v>1000</v>
      </c>
      <c r="O1166" s="3" t="str">
        <f t="shared" si="145"/>
        <v>131</v>
      </c>
      <c r="P1166" s="3" t="str">
        <f t="shared" si="150"/>
        <v>1</v>
      </c>
      <c r="Q1166" s="11">
        <f>+VLOOKUP(M1166,'Dimension descriptions'!K:M,2,FALSE)</f>
        <v>5668</v>
      </c>
      <c r="R1166" s="33">
        <v>5668</v>
      </c>
      <c r="S1166" s="11" t="str">
        <f>+VLOOKUP(R1166,'Dimension descriptions'!K:M,3)</f>
        <v>Effective teach in high poverty schools</v>
      </c>
      <c r="T1166" s="3" t="str">
        <f t="shared" si="151"/>
        <v>N</v>
      </c>
      <c r="U1166">
        <f>+VLOOKUP(R1166,'FY21 P13 Allotment memo'!O:O,1,FALSE)</f>
        <v>5668</v>
      </c>
      <c r="V1166"/>
      <c r="W1166"/>
      <c r="X1166"/>
      <c r="Y1166"/>
      <c r="Z1166"/>
    </row>
    <row r="1167" spans="1:26">
      <c r="A1167">
        <v>10</v>
      </c>
      <c r="B1167" t="s">
        <v>1863</v>
      </c>
      <c r="C1167" t="s">
        <v>1864</v>
      </c>
      <c r="D1167">
        <v>91</v>
      </c>
      <c r="E1167">
        <v>311.86</v>
      </c>
      <c r="F1167">
        <v>0</v>
      </c>
      <c r="G1167" s="2">
        <f t="shared" si="146"/>
        <v>311.86</v>
      </c>
      <c r="H1167" s="3" t="str">
        <f t="shared" si="147"/>
        <v>10</v>
      </c>
      <c r="I1167" s="3" t="str">
        <f t="shared" si="148"/>
        <v>110</v>
      </c>
      <c r="J1167" s="3">
        <v>110</v>
      </c>
      <c r="K1167" s="3" t="str">
        <f>+VLOOKUP(J1167,'Dimension descriptions'!P:R,3,FALSE)</f>
        <v>Bridger Elementary</v>
      </c>
      <c r="L1167" s="3" t="str">
        <f t="shared" si="149"/>
        <v>5668</v>
      </c>
      <c r="M1167" s="10">
        <v>5668</v>
      </c>
      <c r="N1167" s="3" t="str">
        <f t="shared" si="144"/>
        <v>1000</v>
      </c>
      <c r="O1167" s="3" t="str">
        <f t="shared" si="145"/>
        <v>220</v>
      </c>
      <c r="P1167" s="3" t="str">
        <f t="shared" si="150"/>
        <v>2</v>
      </c>
      <c r="Q1167" s="11">
        <f>+VLOOKUP(M1167,'Dimension descriptions'!K:M,2,FALSE)</f>
        <v>5668</v>
      </c>
      <c r="R1167" s="33">
        <v>5668</v>
      </c>
      <c r="S1167" s="11" t="str">
        <f>+VLOOKUP(R1167,'Dimension descriptions'!K:M,3)</f>
        <v>Effective teach in high poverty schools</v>
      </c>
      <c r="T1167" s="3" t="str">
        <f t="shared" si="151"/>
        <v>N</v>
      </c>
      <c r="U1167">
        <f>+VLOOKUP(R1167,'FY21 P13 Allotment memo'!O:O,1,FALSE)</f>
        <v>5668</v>
      </c>
      <c r="V1167"/>
      <c r="W1167"/>
      <c r="X1167"/>
      <c r="Y1167"/>
      <c r="Z1167"/>
    </row>
    <row r="1168" spans="1:26">
      <c r="A1168">
        <v>10</v>
      </c>
      <c r="B1168" t="s">
        <v>1865</v>
      </c>
      <c r="C1168" t="s">
        <v>1866</v>
      </c>
      <c r="D1168">
        <v>91</v>
      </c>
      <c r="E1168">
        <v>15.26</v>
      </c>
      <c r="F1168">
        <v>0</v>
      </c>
      <c r="G1168" s="2">
        <f t="shared" si="146"/>
        <v>15.26</v>
      </c>
      <c r="H1168" s="3" t="str">
        <f t="shared" si="147"/>
        <v>10</v>
      </c>
      <c r="I1168" s="3" t="str">
        <f t="shared" si="148"/>
        <v>110</v>
      </c>
      <c r="J1168" s="3">
        <v>110</v>
      </c>
      <c r="K1168" s="3" t="str">
        <f>+VLOOKUP(J1168,'Dimension descriptions'!P:R,3,FALSE)</f>
        <v>Bridger Elementary</v>
      </c>
      <c r="L1168" s="3" t="str">
        <f t="shared" si="149"/>
        <v>5668</v>
      </c>
      <c r="M1168" s="10">
        <v>5668</v>
      </c>
      <c r="N1168" s="3" t="str">
        <f t="shared" si="144"/>
        <v>1000</v>
      </c>
      <c r="O1168" s="3" t="str">
        <f t="shared" si="145"/>
        <v>241</v>
      </c>
      <c r="P1168" s="3" t="str">
        <f t="shared" si="150"/>
        <v>2</v>
      </c>
      <c r="Q1168" s="11">
        <f>+VLOOKUP(M1168,'Dimension descriptions'!K:M,2,FALSE)</f>
        <v>5668</v>
      </c>
      <c r="R1168" s="33">
        <v>5668</v>
      </c>
      <c r="S1168" s="11" t="str">
        <f>+VLOOKUP(R1168,'Dimension descriptions'!K:M,3)</f>
        <v>Effective teach in high poverty schools</v>
      </c>
      <c r="T1168" s="3" t="str">
        <f t="shared" si="151"/>
        <v>N</v>
      </c>
      <c r="U1168">
        <f>+VLOOKUP(R1168,'FY21 P13 Allotment memo'!O:O,1,FALSE)</f>
        <v>5668</v>
      </c>
      <c r="V1168"/>
      <c r="W1168"/>
      <c r="X1168"/>
      <c r="Y1168"/>
      <c r="Z1168"/>
    </row>
    <row r="1169" spans="1:26">
      <c r="A1169">
        <v>10</v>
      </c>
      <c r="B1169" t="s">
        <v>1867</v>
      </c>
      <c r="C1169" t="s">
        <v>1868</v>
      </c>
      <c r="D1169">
        <v>91</v>
      </c>
      <c r="E1169">
        <v>0</v>
      </c>
      <c r="F1169">
        <v>0</v>
      </c>
      <c r="G1169" s="2">
        <f t="shared" si="146"/>
        <v>0</v>
      </c>
      <c r="H1169" s="3" t="str">
        <f t="shared" si="147"/>
        <v>10</v>
      </c>
      <c r="I1169" s="3" t="str">
        <f t="shared" si="148"/>
        <v>110</v>
      </c>
      <c r="J1169" s="3">
        <v>110</v>
      </c>
      <c r="K1169" s="3" t="str">
        <f>+VLOOKUP(J1169,'Dimension descriptions'!P:R,3,FALSE)</f>
        <v>Bridger Elementary</v>
      </c>
      <c r="L1169" s="3" t="str">
        <f t="shared" si="149"/>
        <v>5672</v>
      </c>
      <c r="M1169" s="10">
        <v>5672</v>
      </c>
      <c r="N1169" s="3" t="str">
        <f t="shared" si="144"/>
        <v>1000</v>
      </c>
      <c r="O1169" s="3" t="str">
        <f t="shared" si="145"/>
        <v>341</v>
      </c>
      <c r="P1169" s="3" t="str">
        <f t="shared" si="150"/>
        <v>3</v>
      </c>
      <c r="Q1169" s="11">
        <f>+VLOOKUP(M1169,'Dimension descriptions'!K:M,2,FALSE)</f>
        <v>5672</v>
      </c>
      <c r="R1169" s="33">
        <v>5672</v>
      </c>
      <c r="S1169" s="11" t="str">
        <f>+VLOOKUP(R1169,'Dimension descriptions'!K:M,3)</f>
        <v>STATE SUBSTANCE ABUSE-FEE ON FINES</v>
      </c>
      <c r="T1169" s="3" t="str">
        <f t="shared" si="151"/>
        <v>N</v>
      </c>
      <c r="U1169" t="e">
        <f>+VLOOKUP(R1169,'FY21 P13 Allotment memo'!O:O,1,FALSE)</f>
        <v>#N/A</v>
      </c>
      <c r="V1169"/>
      <c r="W1169"/>
      <c r="X1169"/>
      <c r="Y1169"/>
      <c r="Z1169"/>
    </row>
    <row r="1170" spans="1:26">
      <c r="A1170">
        <v>10</v>
      </c>
      <c r="B1170" t="s">
        <v>1869</v>
      </c>
      <c r="C1170" t="s">
        <v>1870</v>
      </c>
      <c r="D1170">
        <v>91</v>
      </c>
      <c r="E1170">
        <v>0</v>
      </c>
      <c r="F1170">
        <v>0</v>
      </c>
      <c r="G1170" s="2">
        <f t="shared" si="146"/>
        <v>0</v>
      </c>
      <c r="H1170" s="3" t="str">
        <f t="shared" si="147"/>
        <v>10</v>
      </c>
      <c r="I1170" s="3" t="str">
        <f t="shared" si="148"/>
        <v>110</v>
      </c>
      <c r="J1170" s="3">
        <v>110</v>
      </c>
      <c r="K1170" s="3" t="str">
        <f>+VLOOKUP(J1170,'Dimension descriptions'!P:R,3,FALSE)</f>
        <v>Bridger Elementary</v>
      </c>
      <c r="L1170" s="3" t="str">
        <f t="shared" si="149"/>
        <v>5676</v>
      </c>
      <c r="M1170" s="10">
        <v>5676</v>
      </c>
      <c r="N1170" s="3" t="str">
        <f t="shared" si="144"/>
        <v>1000</v>
      </c>
      <c r="O1170" s="3" t="str">
        <f t="shared" si="145"/>
        <v>131</v>
      </c>
      <c r="P1170" s="3" t="str">
        <f t="shared" si="150"/>
        <v>1</v>
      </c>
      <c r="Q1170" s="11">
        <f>+VLOOKUP(M1170,'Dimension descriptions'!K:M,2,FALSE)</f>
        <v>5676</v>
      </c>
      <c r="R1170" s="33">
        <v>5676</v>
      </c>
      <c r="S1170" s="11" t="str">
        <f>+VLOOKUP(R1170,'Dimension descriptions'!K:M,3)</f>
        <v>IGP</v>
      </c>
      <c r="T1170" s="3" t="str">
        <f t="shared" si="151"/>
        <v>N</v>
      </c>
      <c r="U1170">
        <f>+VLOOKUP(R1170,'FY21 P13 Allotment memo'!O:O,1,FALSE)</f>
        <v>5676</v>
      </c>
      <c r="V1170"/>
      <c r="W1170"/>
      <c r="X1170"/>
      <c r="Y1170"/>
      <c r="Z1170"/>
    </row>
    <row r="1171" spans="1:26">
      <c r="A1171">
        <v>10</v>
      </c>
      <c r="B1171" t="s">
        <v>1871</v>
      </c>
      <c r="C1171" t="s">
        <v>1236</v>
      </c>
      <c r="D1171">
        <v>91</v>
      </c>
      <c r="E1171">
        <v>14999.34</v>
      </c>
      <c r="F1171">
        <v>0</v>
      </c>
      <c r="G1171" s="2">
        <f t="shared" si="146"/>
        <v>14999.34</v>
      </c>
      <c r="H1171" s="3" t="str">
        <f t="shared" si="147"/>
        <v>10</v>
      </c>
      <c r="I1171" s="3" t="str">
        <f t="shared" si="148"/>
        <v>110</v>
      </c>
      <c r="J1171" s="3">
        <v>110</v>
      </c>
      <c r="K1171" s="3" t="str">
        <f>+VLOOKUP(J1171,'Dimension descriptions'!P:R,3,FALSE)</f>
        <v>Bridger Elementary</v>
      </c>
      <c r="L1171" s="3" t="str">
        <f t="shared" si="149"/>
        <v>5676</v>
      </c>
      <c r="M1171" s="10">
        <v>5676</v>
      </c>
      <c r="N1171" s="3" t="str">
        <f t="shared" si="144"/>
        <v>1000</v>
      </c>
      <c r="O1171" s="3" t="str">
        <f t="shared" si="145"/>
        <v>149</v>
      </c>
      <c r="P1171" s="3" t="str">
        <f t="shared" si="150"/>
        <v>1</v>
      </c>
      <c r="Q1171" s="11">
        <f>+VLOOKUP(M1171,'Dimension descriptions'!K:M,2,FALSE)</f>
        <v>5676</v>
      </c>
      <c r="R1171" s="33">
        <v>5676</v>
      </c>
      <c r="S1171" s="11" t="str">
        <f>+VLOOKUP(R1171,'Dimension descriptions'!K:M,3)</f>
        <v>IGP</v>
      </c>
      <c r="T1171" s="3" t="str">
        <f t="shared" si="151"/>
        <v>N</v>
      </c>
      <c r="U1171">
        <f>+VLOOKUP(R1171,'FY21 P13 Allotment memo'!O:O,1,FALSE)</f>
        <v>5676</v>
      </c>
      <c r="V1171"/>
      <c r="W1171"/>
      <c r="X1171"/>
      <c r="Y1171"/>
      <c r="Z1171"/>
    </row>
    <row r="1172" spans="1:26">
      <c r="A1172">
        <v>10</v>
      </c>
      <c r="B1172" t="s">
        <v>1872</v>
      </c>
      <c r="C1172" t="s">
        <v>1238</v>
      </c>
      <c r="D1172">
        <v>91</v>
      </c>
      <c r="E1172">
        <v>1267.1400000000001</v>
      </c>
      <c r="F1172">
        <v>0</v>
      </c>
      <c r="G1172" s="2">
        <f t="shared" si="146"/>
        <v>1267.1400000000001</v>
      </c>
      <c r="H1172" s="3" t="str">
        <f t="shared" si="147"/>
        <v>10</v>
      </c>
      <c r="I1172" s="3" t="str">
        <f t="shared" si="148"/>
        <v>110</v>
      </c>
      <c r="J1172" s="3">
        <v>110</v>
      </c>
      <c r="K1172" s="3" t="str">
        <f>+VLOOKUP(J1172,'Dimension descriptions'!P:R,3,FALSE)</f>
        <v>Bridger Elementary</v>
      </c>
      <c r="L1172" s="3" t="str">
        <f t="shared" si="149"/>
        <v>5676</v>
      </c>
      <c r="M1172" s="10">
        <v>5676</v>
      </c>
      <c r="N1172" s="3" t="str">
        <f t="shared" si="144"/>
        <v>1000</v>
      </c>
      <c r="O1172" s="3" t="str">
        <f t="shared" si="145"/>
        <v>161</v>
      </c>
      <c r="P1172" s="3" t="str">
        <f t="shared" si="150"/>
        <v>1</v>
      </c>
      <c r="Q1172" s="11">
        <f>+VLOOKUP(M1172,'Dimension descriptions'!K:M,2,FALSE)</f>
        <v>5676</v>
      </c>
      <c r="R1172" s="33">
        <v>5676</v>
      </c>
      <c r="S1172" s="11" t="str">
        <f>+VLOOKUP(R1172,'Dimension descriptions'!K:M,3)</f>
        <v>IGP</v>
      </c>
      <c r="T1172" s="3" t="str">
        <f t="shared" si="151"/>
        <v>N</v>
      </c>
      <c r="U1172">
        <f>+VLOOKUP(R1172,'FY21 P13 Allotment memo'!O:O,1,FALSE)</f>
        <v>5676</v>
      </c>
      <c r="V1172"/>
      <c r="W1172"/>
      <c r="X1172"/>
      <c r="Y1172"/>
      <c r="Z1172"/>
    </row>
    <row r="1173" spans="1:26">
      <c r="A1173">
        <v>10</v>
      </c>
      <c r="B1173" t="s">
        <v>1873</v>
      </c>
      <c r="C1173" t="s">
        <v>1240</v>
      </c>
      <c r="D1173">
        <v>91</v>
      </c>
      <c r="E1173">
        <v>0</v>
      </c>
      <c r="F1173">
        <v>0</v>
      </c>
      <c r="G1173" s="2">
        <f t="shared" si="146"/>
        <v>0</v>
      </c>
      <c r="H1173" s="3" t="str">
        <f t="shared" si="147"/>
        <v>10</v>
      </c>
      <c r="I1173" s="3" t="str">
        <f t="shared" si="148"/>
        <v>110</v>
      </c>
      <c r="J1173" s="3">
        <v>110</v>
      </c>
      <c r="K1173" s="3" t="str">
        <f>+VLOOKUP(J1173,'Dimension descriptions'!P:R,3,FALSE)</f>
        <v>Bridger Elementary</v>
      </c>
      <c r="L1173" s="3" t="str">
        <f t="shared" si="149"/>
        <v>5676</v>
      </c>
      <c r="M1173" s="10">
        <v>5676</v>
      </c>
      <c r="N1173" s="3" t="str">
        <f t="shared" si="144"/>
        <v>1000</v>
      </c>
      <c r="O1173" s="3" t="str">
        <f t="shared" si="145"/>
        <v>163</v>
      </c>
      <c r="P1173" s="3" t="str">
        <f t="shared" si="150"/>
        <v>1</v>
      </c>
      <c r="Q1173" s="11">
        <f>+VLOOKUP(M1173,'Dimension descriptions'!K:M,2,FALSE)</f>
        <v>5676</v>
      </c>
      <c r="R1173" s="33">
        <v>5676</v>
      </c>
      <c r="S1173" s="11" t="str">
        <f>+VLOOKUP(R1173,'Dimension descriptions'!K:M,3)</f>
        <v>IGP</v>
      </c>
      <c r="T1173" s="3" t="str">
        <f t="shared" si="151"/>
        <v>N</v>
      </c>
      <c r="U1173">
        <f>+VLOOKUP(R1173,'FY21 P13 Allotment memo'!O:O,1,FALSE)</f>
        <v>5676</v>
      </c>
      <c r="V1173"/>
      <c r="W1173"/>
      <c r="X1173"/>
      <c r="Y1173"/>
      <c r="Z1173"/>
    </row>
    <row r="1174" spans="1:26">
      <c r="A1174">
        <v>10</v>
      </c>
      <c r="B1174" t="s">
        <v>1874</v>
      </c>
      <c r="C1174" t="s">
        <v>1576</v>
      </c>
      <c r="D1174">
        <v>91</v>
      </c>
      <c r="E1174">
        <v>10531.21</v>
      </c>
      <c r="F1174">
        <v>0</v>
      </c>
      <c r="G1174" s="2">
        <f t="shared" si="146"/>
        <v>10531.21</v>
      </c>
      <c r="H1174" s="3" t="str">
        <f t="shared" si="147"/>
        <v>10</v>
      </c>
      <c r="I1174" s="3" t="str">
        <f t="shared" si="148"/>
        <v>110</v>
      </c>
      <c r="J1174" s="3">
        <v>110</v>
      </c>
      <c r="K1174" s="3" t="str">
        <f>+VLOOKUP(J1174,'Dimension descriptions'!P:R,3,FALSE)</f>
        <v>Bridger Elementary</v>
      </c>
      <c r="L1174" s="3" t="str">
        <f t="shared" si="149"/>
        <v>5676</v>
      </c>
      <c r="M1174" s="10">
        <v>5676</v>
      </c>
      <c r="N1174" s="3" t="str">
        <f t="shared" si="144"/>
        <v>1000</v>
      </c>
      <c r="O1174" s="3" t="str">
        <f t="shared" si="145"/>
        <v>198</v>
      </c>
      <c r="P1174" s="3" t="str">
        <f t="shared" si="150"/>
        <v>1</v>
      </c>
      <c r="Q1174" s="11">
        <f>+VLOOKUP(M1174,'Dimension descriptions'!K:M,2,FALSE)</f>
        <v>5676</v>
      </c>
      <c r="R1174" s="33">
        <v>5676</v>
      </c>
      <c r="S1174" s="11" t="str">
        <f>+VLOOKUP(R1174,'Dimension descriptions'!K:M,3)</f>
        <v>IGP</v>
      </c>
      <c r="T1174" s="3" t="str">
        <f t="shared" si="151"/>
        <v>N</v>
      </c>
      <c r="U1174">
        <f>+VLOOKUP(R1174,'FY21 P13 Allotment memo'!O:O,1,FALSE)</f>
        <v>5676</v>
      </c>
      <c r="V1174"/>
      <c r="W1174"/>
      <c r="X1174"/>
      <c r="Y1174"/>
      <c r="Z1174"/>
    </row>
    <row r="1175" spans="1:26">
      <c r="A1175">
        <v>10</v>
      </c>
      <c r="B1175" t="s">
        <v>1875</v>
      </c>
      <c r="C1175" t="s">
        <v>1279</v>
      </c>
      <c r="D1175">
        <v>91</v>
      </c>
      <c r="E1175">
        <v>3002.87</v>
      </c>
      <c r="F1175">
        <v>0</v>
      </c>
      <c r="G1175" s="2">
        <f t="shared" si="146"/>
        <v>3002.87</v>
      </c>
      <c r="H1175" s="3" t="str">
        <f t="shared" si="147"/>
        <v>10</v>
      </c>
      <c r="I1175" s="3" t="str">
        <f t="shared" si="148"/>
        <v>110</v>
      </c>
      <c r="J1175" s="3">
        <v>110</v>
      </c>
      <c r="K1175" s="3" t="str">
        <f>+VLOOKUP(J1175,'Dimension descriptions'!P:R,3,FALSE)</f>
        <v>Bridger Elementary</v>
      </c>
      <c r="L1175" s="3" t="str">
        <f t="shared" si="149"/>
        <v>5676</v>
      </c>
      <c r="M1175" s="10">
        <v>5676</v>
      </c>
      <c r="N1175" s="3" t="str">
        <f t="shared" si="144"/>
        <v>1000</v>
      </c>
      <c r="O1175" s="3" t="str">
        <f t="shared" si="145"/>
        <v>210</v>
      </c>
      <c r="P1175" s="3" t="str">
        <f t="shared" si="150"/>
        <v>2</v>
      </c>
      <c r="Q1175" s="11">
        <f>+VLOOKUP(M1175,'Dimension descriptions'!K:M,2,FALSE)</f>
        <v>5676</v>
      </c>
      <c r="R1175" s="33">
        <v>5676</v>
      </c>
      <c r="S1175" s="11" t="str">
        <f>+VLOOKUP(R1175,'Dimension descriptions'!K:M,3)</f>
        <v>IGP</v>
      </c>
      <c r="T1175" s="3" t="str">
        <f t="shared" si="151"/>
        <v>N</v>
      </c>
      <c r="U1175">
        <f>+VLOOKUP(R1175,'FY21 P13 Allotment memo'!O:O,1,FALSE)</f>
        <v>5676</v>
      </c>
      <c r="V1175"/>
      <c r="W1175"/>
      <c r="X1175"/>
      <c r="Y1175"/>
      <c r="Z1175"/>
    </row>
    <row r="1176" spans="1:26">
      <c r="A1176">
        <v>10</v>
      </c>
      <c r="B1176" t="s">
        <v>1876</v>
      </c>
      <c r="C1176" t="s">
        <v>1246</v>
      </c>
      <c r="D1176">
        <v>91</v>
      </c>
      <c r="E1176">
        <v>2009.39</v>
      </c>
      <c r="F1176">
        <v>0</v>
      </c>
      <c r="G1176" s="2">
        <f t="shared" si="146"/>
        <v>2009.39</v>
      </c>
      <c r="H1176" s="3" t="str">
        <f t="shared" si="147"/>
        <v>10</v>
      </c>
      <c r="I1176" s="3" t="str">
        <f t="shared" si="148"/>
        <v>110</v>
      </c>
      <c r="J1176" s="3">
        <v>110</v>
      </c>
      <c r="K1176" s="3" t="str">
        <f>+VLOOKUP(J1176,'Dimension descriptions'!P:R,3,FALSE)</f>
        <v>Bridger Elementary</v>
      </c>
      <c r="L1176" s="3" t="str">
        <f t="shared" si="149"/>
        <v>5676</v>
      </c>
      <c r="M1176" s="10">
        <v>5676</v>
      </c>
      <c r="N1176" s="3" t="str">
        <f t="shared" si="144"/>
        <v>1000</v>
      </c>
      <c r="O1176" s="3" t="str">
        <f t="shared" si="145"/>
        <v>220</v>
      </c>
      <c r="P1176" s="3" t="str">
        <f t="shared" si="150"/>
        <v>2</v>
      </c>
      <c r="Q1176" s="11">
        <f>+VLOOKUP(M1176,'Dimension descriptions'!K:M,2,FALSE)</f>
        <v>5676</v>
      </c>
      <c r="R1176" s="33">
        <v>5676</v>
      </c>
      <c r="S1176" s="11" t="str">
        <f>+VLOOKUP(R1176,'Dimension descriptions'!K:M,3)</f>
        <v>IGP</v>
      </c>
      <c r="T1176" s="3" t="str">
        <f t="shared" si="151"/>
        <v>N</v>
      </c>
      <c r="U1176">
        <f>+VLOOKUP(R1176,'FY21 P13 Allotment memo'!O:O,1,FALSE)</f>
        <v>5676</v>
      </c>
      <c r="V1176"/>
      <c r="W1176"/>
      <c r="X1176"/>
      <c r="Y1176"/>
      <c r="Z1176"/>
    </row>
    <row r="1177" spans="1:26">
      <c r="A1177">
        <v>10</v>
      </c>
      <c r="B1177" t="s">
        <v>1877</v>
      </c>
      <c r="C1177" t="s">
        <v>1346</v>
      </c>
      <c r="D1177">
        <v>91</v>
      </c>
      <c r="E1177">
        <v>49.28</v>
      </c>
      <c r="F1177">
        <v>0</v>
      </c>
      <c r="G1177" s="2">
        <f t="shared" si="146"/>
        <v>49.28</v>
      </c>
      <c r="H1177" s="3" t="str">
        <f t="shared" si="147"/>
        <v>10</v>
      </c>
      <c r="I1177" s="3" t="str">
        <f t="shared" si="148"/>
        <v>110</v>
      </c>
      <c r="J1177" s="3">
        <v>110</v>
      </c>
      <c r="K1177" s="3" t="str">
        <f>+VLOOKUP(J1177,'Dimension descriptions'!P:R,3,FALSE)</f>
        <v>Bridger Elementary</v>
      </c>
      <c r="L1177" s="3" t="str">
        <f t="shared" si="149"/>
        <v>5676</v>
      </c>
      <c r="M1177" s="10">
        <v>5676</v>
      </c>
      <c r="N1177" s="3" t="str">
        <f t="shared" si="144"/>
        <v>1000</v>
      </c>
      <c r="O1177" s="3" t="str">
        <f t="shared" si="145"/>
        <v>241</v>
      </c>
      <c r="P1177" s="3" t="str">
        <f t="shared" si="150"/>
        <v>2</v>
      </c>
      <c r="Q1177" s="11">
        <f>+VLOOKUP(M1177,'Dimension descriptions'!K:M,2,FALSE)</f>
        <v>5676</v>
      </c>
      <c r="R1177" s="33">
        <v>5676</v>
      </c>
      <c r="S1177" s="11" t="str">
        <f>+VLOOKUP(R1177,'Dimension descriptions'!K:M,3)</f>
        <v>IGP</v>
      </c>
      <c r="T1177" s="3" t="str">
        <f t="shared" si="151"/>
        <v>N</v>
      </c>
      <c r="U1177">
        <f>+VLOOKUP(R1177,'FY21 P13 Allotment memo'!O:O,1,FALSE)</f>
        <v>5676</v>
      </c>
      <c r="V1177"/>
      <c r="W1177"/>
      <c r="X1177"/>
      <c r="Y1177"/>
      <c r="Z1177"/>
    </row>
    <row r="1178" spans="1:26">
      <c r="A1178">
        <v>10</v>
      </c>
      <c r="B1178" t="s">
        <v>1878</v>
      </c>
      <c r="C1178" t="s">
        <v>1413</v>
      </c>
      <c r="D1178">
        <v>91</v>
      </c>
      <c r="E1178">
        <v>4790.43</v>
      </c>
      <c r="F1178">
        <v>0</v>
      </c>
      <c r="G1178" s="2">
        <f t="shared" si="146"/>
        <v>4790.43</v>
      </c>
      <c r="H1178" s="3" t="str">
        <f t="shared" si="147"/>
        <v>10</v>
      </c>
      <c r="I1178" s="3" t="str">
        <f t="shared" si="148"/>
        <v>110</v>
      </c>
      <c r="J1178" s="3">
        <v>110</v>
      </c>
      <c r="K1178" s="3" t="str">
        <f>+VLOOKUP(J1178,'Dimension descriptions'!P:R,3,FALSE)</f>
        <v>Bridger Elementary</v>
      </c>
      <c r="L1178" s="3" t="str">
        <f t="shared" si="149"/>
        <v>5676</v>
      </c>
      <c r="M1178" s="10">
        <v>5676</v>
      </c>
      <c r="N1178" s="3" t="str">
        <f t="shared" si="144"/>
        <v>1000</v>
      </c>
      <c r="O1178" s="3" t="str">
        <f t="shared" si="145"/>
        <v>320</v>
      </c>
      <c r="P1178" s="3" t="str">
        <f t="shared" si="150"/>
        <v>3</v>
      </c>
      <c r="Q1178" s="11">
        <f>+VLOOKUP(M1178,'Dimension descriptions'!K:M,2,FALSE)</f>
        <v>5676</v>
      </c>
      <c r="R1178" s="33">
        <v>5676</v>
      </c>
      <c r="S1178" s="11" t="str">
        <f>+VLOOKUP(R1178,'Dimension descriptions'!K:M,3)</f>
        <v>IGP</v>
      </c>
      <c r="T1178" s="3" t="str">
        <f t="shared" si="151"/>
        <v>N</v>
      </c>
      <c r="U1178">
        <f>+VLOOKUP(R1178,'FY21 P13 Allotment memo'!O:O,1,FALSE)</f>
        <v>5676</v>
      </c>
      <c r="V1178"/>
      <c r="W1178"/>
      <c r="X1178"/>
      <c r="Y1178"/>
      <c r="Z1178"/>
    </row>
    <row r="1179" spans="1:26">
      <c r="A1179">
        <v>10</v>
      </c>
      <c r="B1179" t="s">
        <v>1879</v>
      </c>
      <c r="C1179" t="s">
        <v>1417</v>
      </c>
      <c r="D1179">
        <v>91</v>
      </c>
      <c r="E1179">
        <v>0</v>
      </c>
      <c r="F1179">
        <v>0</v>
      </c>
      <c r="G1179" s="2">
        <f t="shared" si="146"/>
        <v>0</v>
      </c>
      <c r="H1179" s="3" t="str">
        <f t="shared" si="147"/>
        <v>10</v>
      </c>
      <c r="I1179" s="3" t="str">
        <f t="shared" si="148"/>
        <v>110</v>
      </c>
      <c r="J1179" s="3">
        <v>110</v>
      </c>
      <c r="K1179" s="3" t="str">
        <f>+VLOOKUP(J1179,'Dimension descriptions'!P:R,3,FALSE)</f>
        <v>Bridger Elementary</v>
      </c>
      <c r="L1179" s="3" t="str">
        <f t="shared" si="149"/>
        <v>5676</v>
      </c>
      <c r="M1179" s="10">
        <v>5676</v>
      </c>
      <c r="N1179" s="3" t="str">
        <f t="shared" si="144"/>
        <v>1000</v>
      </c>
      <c r="O1179" s="3" t="str">
        <f t="shared" si="145"/>
        <v>580</v>
      </c>
      <c r="P1179" s="3" t="str">
        <f t="shared" si="150"/>
        <v>5</v>
      </c>
      <c r="Q1179" s="11">
        <f>+VLOOKUP(M1179,'Dimension descriptions'!K:M,2,FALSE)</f>
        <v>5676</v>
      </c>
      <c r="R1179" s="33">
        <v>5676</v>
      </c>
      <c r="S1179" s="11" t="str">
        <f>+VLOOKUP(R1179,'Dimension descriptions'!K:M,3)</f>
        <v>IGP</v>
      </c>
      <c r="T1179" s="3" t="str">
        <f t="shared" si="151"/>
        <v>N</v>
      </c>
      <c r="U1179">
        <f>+VLOOKUP(R1179,'FY21 P13 Allotment memo'!O:O,1,FALSE)</f>
        <v>5676</v>
      </c>
      <c r="V1179"/>
      <c r="W1179"/>
      <c r="X1179"/>
      <c r="Y1179"/>
      <c r="Z1179"/>
    </row>
    <row r="1180" spans="1:26">
      <c r="A1180">
        <v>10</v>
      </c>
      <c r="B1180" t="s">
        <v>1880</v>
      </c>
      <c r="C1180" t="s">
        <v>1268</v>
      </c>
      <c r="D1180">
        <v>91</v>
      </c>
      <c r="E1180">
        <v>0</v>
      </c>
      <c r="F1180">
        <v>0</v>
      </c>
      <c r="G1180" s="2">
        <f t="shared" si="146"/>
        <v>0</v>
      </c>
      <c r="H1180" s="3" t="str">
        <f t="shared" si="147"/>
        <v>10</v>
      </c>
      <c r="I1180" s="3" t="str">
        <f t="shared" si="148"/>
        <v>110</v>
      </c>
      <c r="J1180" s="3">
        <v>110</v>
      </c>
      <c r="K1180" s="3" t="str">
        <f>+VLOOKUP(J1180,'Dimension descriptions'!P:R,3,FALSE)</f>
        <v>Bridger Elementary</v>
      </c>
      <c r="L1180" s="3" t="str">
        <f t="shared" si="149"/>
        <v>5676</v>
      </c>
      <c r="M1180" s="10">
        <v>5676</v>
      </c>
      <c r="N1180" s="3" t="str">
        <f t="shared" si="144"/>
        <v>1000</v>
      </c>
      <c r="O1180" s="3" t="str">
        <f t="shared" si="145"/>
        <v>610</v>
      </c>
      <c r="P1180" s="3" t="str">
        <f t="shared" si="150"/>
        <v>6</v>
      </c>
      <c r="Q1180" s="11">
        <f>+VLOOKUP(M1180,'Dimension descriptions'!K:M,2,FALSE)</f>
        <v>5676</v>
      </c>
      <c r="R1180" s="33">
        <v>5676</v>
      </c>
      <c r="S1180" s="11" t="str">
        <f>+VLOOKUP(R1180,'Dimension descriptions'!K:M,3)</f>
        <v>IGP</v>
      </c>
      <c r="T1180" s="3" t="str">
        <f t="shared" si="151"/>
        <v>N</v>
      </c>
      <c r="U1180">
        <f>+VLOOKUP(R1180,'FY21 P13 Allotment memo'!O:O,1,FALSE)</f>
        <v>5676</v>
      </c>
      <c r="V1180"/>
      <c r="W1180"/>
      <c r="X1180"/>
      <c r="Y1180"/>
      <c r="Z1180"/>
    </row>
    <row r="1181" spans="1:26">
      <c r="A1181">
        <v>10</v>
      </c>
      <c r="B1181" t="s">
        <v>1881</v>
      </c>
      <c r="C1181" t="s">
        <v>1882</v>
      </c>
      <c r="D1181">
        <v>91</v>
      </c>
      <c r="E1181">
        <v>0</v>
      </c>
      <c r="F1181">
        <v>0</v>
      </c>
      <c r="G1181" s="2">
        <f t="shared" si="146"/>
        <v>0</v>
      </c>
      <c r="H1181" s="3" t="str">
        <f t="shared" si="147"/>
        <v>10</v>
      </c>
      <c r="I1181" s="3" t="str">
        <f t="shared" si="148"/>
        <v>110</v>
      </c>
      <c r="J1181" s="3">
        <v>110</v>
      </c>
      <c r="K1181" s="3" t="str">
        <f>+VLOOKUP(J1181,'Dimension descriptions'!P:R,3,FALSE)</f>
        <v>Bridger Elementary</v>
      </c>
      <c r="L1181" s="3" t="str">
        <f t="shared" si="149"/>
        <v>5676</v>
      </c>
      <c r="M1181" s="10">
        <v>5676</v>
      </c>
      <c r="N1181" s="3" t="str">
        <f t="shared" si="144"/>
        <v>1000</v>
      </c>
      <c r="O1181" s="3" t="str">
        <f t="shared" si="145"/>
        <v>890</v>
      </c>
      <c r="P1181" s="3" t="str">
        <f t="shared" si="150"/>
        <v>8</v>
      </c>
      <c r="Q1181" s="11">
        <f>+VLOOKUP(M1181,'Dimension descriptions'!K:M,2,FALSE)</f>
        <v>5676</v>
      </c>
      <c r="R1181" s="33">
        <v>5676</v>
      </c>
      <c r="S1181" s="11" t="str">
        <f>+VLOOKUP(R1181,'Dimension descriptions'!K:M,3)</f>
        <v>IGP</v>
      </c>
      <c r="T1181" s="3" t="str">
        <f t="shared" si="151"/>
        <v>N</v>
      </c>
      <c r="U1181">
        <f>+VLOOKUP(R1181,'FY21 P13 Allotment memo'!O:O,1,FALSE)</f>
        <v>5676</v>
      </c>
      <c r="V1181"/>
      <c r="W1181"/>
      <c r="X1181"/>
      <c r="Y1181"/>
      <c r="Z1181"/>
    </row>
    <row r="1182" spans="1:26">
      <c r="A1182">
        <v>10</v>
      </c>
      <c r="B1182" t="s">
        <v>1883</v>
      </c>
      <c r="C1182" t="s">
        <v>1884</v>
      </c>
      <c r="D1182">
        <v>91</v>
      </c>
      <c r="E1182">
        <v>0</v>
      </c>
      <c r="F1182">
        <v>0</v>
      </c>
      <c r="G1182" s="2">
        <f t="shared" si="146"/>
        <v>0</v>
      </c>
      <c r="H1182" s="3" t="str">
        <f t="shared" si="147"/>
        <v>10</v>
      </c>
      <c r="I1182" s="3" t="str">
        <f t="shared" si="148"/>
        <v>110</v>
      </c>
      <c r="J1182" s="3">
        <v>110</v>
      </c>
      <c r="K1182" s="3" t="str">
        <f>+VLOOKUP(J1182,'Dimension descriptions'!P:R,3,FALSE)</f>
        <v>Bridger Elementary</v>
      </c>
      <c r="L1182" s="3" t="str">
        <f t="shared" si="149"/>
        <v>5676</v>
      </c>
      <c r="M1182" s="10">
        <v>5676</v>
      </c>
      <c r="N1182" s="3" t="str">
        <f t="shared" si="144"/>
        <v>2700</v>
      </c>
      <c r="O1182" s="3" t="str">
        <f t="shared" si="145"/>
        <v>519</v>
      </c>
      <c r="P1182" s="3" t="str">
        <f t="shared" si="150"/>
        <v>5</v>
      </c>
      <c r="Q1182" s="11">
        <f>+VLOOKUP(M1182,'Dimension descriptions'!K:M,2,FALSE)</f>
        <v>5676</v>
      </c>
      <c r="R1182" s="33">
        <v>5676</v>
      </c>
      <c r="S1182" s="11" t="str">
        <f>+VLOOKUP(R1182,'Dimension descriptions'!K:M,3)</f>
        <v>IGP</v>
      </c>
      <c r="T1182" s="3" t="str">
        <f t="shared" si="151"/>
        <v>N</v>
      </c>
      <c r="U1182">
        <f>+VLOOKUP(R1182,'FY21 P13 Allotment memo'!O:O,1,FALSE)</f>
        <v>5676</v>
      </c>
      <c r="V1182"/>
      <c r="W1182"/>
      <c r="X1182"/>
      <c r="Y1182"/>
      <c r="Z1182"/>
    </row>
    <row r="1183" spans="1:26">
      <c r="A1183">
        <v>10</v>
      </c>
      <c r="B1183" t="s">
        <v>1885</v>
      </c>
      <c r="C1183" t="s">
        <v>1886</v>
      </c>
      <c r="D1183">
        <v>91</v>
      </c>
      <c r="E1183">
        <v>0</v>
      </c>
      <c r="F1183">
        <v>0</v>
      </c>
      <c r="G1183" s="2">
        <f t="shared" si="146"/>
        <v>0</v>
      </c>
      <c r="H1183" s="3" t="str">
        <f t="shared" si="147"/>
        <v>10</v>
      </c>
      <c r="I1183" s="3" t="str">
        <f t="shared" si="148"/>
        <v>110</v>
      </c>
      <c r="J1183" s="3">
        <v>110</v>
      </c>
      <c r="K1183" s="3" t="str">
        <f>+VLOOKUP(J1183,'Dimension descriptions'!P:R,3,FALSE)</f>
        <v>Bridger Elementary</v>
      </c>
      <c r="L1183" s="3" t="str">
        <f t="shared" si="149"/>
        <v>5676</v>
      </c>
      <c r="M1183" s="10">
        <v>5676</v>
      </c>
      <c r="N1183" s="3" t="str">
        <f t="shared" si="144"/>
        <v>7000</v>
      </c>
      <c r="O1183" s="3" t="str">
        <f t="shared" si="145"/>
        <v>870</v>
      </c>
      <c r="P1183" s="3" t="str">
        <f t="shared" si="150"/>
        <v>8</v>
      </c>
      <c r="Q1183" s="11">
        <f>+VLOOKUP(M1183,'Dimension descriptions'!K:M,2,FALSE)</f>
        <v>5676</v>
      </c>
      <c r="R1183" s="33">
        <v>5676</v>
      </c>
      <c r="S1183" s="11" t="str">
        <f>+VLOOKUP(R1183,'Dimension descriptions'!K:M,3)</f>
        <v>IGP</v>
      </c>
      <c r="T1183" s="3" t="str">
        <f t="shared" si="151"/>
        <v>N</v>
      </c>
      <c r="U1183">
        <f>+VLOOKUP(R1183,'FY21 P13 Allotment memo'!O:O,1,FALSE)</f>
        <v>5676</v>
      </c>
      <c r="V1183"/>
      <c r="W1183"/>
      <c r="X1183"/>
      <c r="Y1183"/>
      <c r="Z1183"/>
    </row>
    <row r="1184" spans="1:26">
      <c r="A1184">
        <v>10</v>
      </c>
      <c r="B1184" t="s">
        <v>1887</v>
      </c>
      <c r="C1184" t="s">
        <v>1888</v>
      </c>
      <c r="D1184">
        <v>91</v>
      </c>
      <c r="E1184">
        <v>0</v>
      </c>
      <c r="F1184">
        <v>0</v>
      </c>
      <c r="G1184" s="2">
        <f t="shared" si="146"/>
        <v>0</v>
      </c>
      <c r="H1184" s="3" t="str">
        <f t="shared" si="147"/>
        <v>10</v>
      </c>
      <c r="I1184" s="3" t="str">
        <f t="shared" si="148"/>
        <v>110</v>
      </c>
      <c r="J1184" s="3">
        <v>110</v>
      </c>
      <c r="K1184" s="3" t="str">
        <f>+VLOOKUP(J1184,'Dimension descriptions'!P:R,3,FALSE)</f>
        <v>Bridger Elementary</v>
      </c>
      <c r="L1184" s="3" t="str">
        <f t="shared" si="149"/>
        <v>5677</v>
      </c>
      <c r="M1184" s="10">
        <v>5677</v>
      </c>
      <c r="N1184" s="3" t="str">
        <f t="shared" si="144"/>
        <v>1000</v>
      </c>
      <c r="O1184" s="3" t="str">
        <f t="shared" si="145"/>
        <v>149</v>
      </c>
      <c r="P1184" s="3" t="str">
        <f t="shared" si="150"/>
        <v>1</v>
      </c>
      <c r="Q1184" s="11">
        <f>+VLOOKUP(M1184,'Dimension descriptions'!K:M,2,FALSE)</f>
        <v>5677</v>
      </c>
      <c r="R1184" s="33">
        <v>5677</v>
      </c>
      <c r="S1184" s="11" t="str">
        <f>+VLOOKUP(R1184,'Dimension descriptions'!K:M,3)</f>
        <v>IGP SUPPLEMENTAL</v>
      </c>
      <c r="T1184" s="3" t="str">
        <f t="shared" si="151"/>
        <v>N</v>
      </c>
      <c r="U1184">
        <f>+VLOOKUP(R1184,'FY21 P13 Allotment memo'!O:O,1,FALSE)</f>
        <v>5677</v>
      </c>
      <c r="V1184"/>
      <c r="W1184"/>
      <c r="X1184"/>
      <c r="Y1184"/>
      <c r="Z1184"/>
    </row>
    <row r="1185" spans="1:26">
      <c r="A1185">
        <v>10</v>
      </c>
      <c r="B1185" t="s">
        <v>1889</v>
      </c>
      <c r="C1185" t="s">
        <v>1890</v>
      </c>
      <c r="D1185">
        <v>91</v>
      </c>
      <c r="E1185">
        <v>0</v>
      </c>
      <c r="F1185">
        <v>0</v>
      </c>
      <c r="G1185" s="2">
        <f t="shared" si="146"/>
        <v>0</v>
      </c>
      <c r="H1185" s="3" t="str">
        <f t="shared" si="147"/>
        <v>10</v>
      </c>
      <c r="I1185" s="3" t="str">
        <f t="shared" si="148"/>
        <v>110</v>
      </c>
      <c r="J1185" s="3">
        <v>110</v>
      </c>
      <c r="K1185" s="3" t="str">
        <f>+VLOOKUP(J1185,'Dimension descriptions'!P:R,3,FALSE)</f>
        <v>Bridger Elementary</v>
      </c>
      <c r="L1185" s="3" t="str">
        <f t="shared" si="149"/>
        <v>5677</v>
      </c>
      <c r="M1185" s="10">
        <v>5677</v>
      </c>
      <c r="N1185" s="3" t="str">
        <f t="shared" si="144"/>
        <v>1000</v>
      </c>
      <c r="O1185" s="3" t="str">
        <f t="shared" si="145"/>
        <v>161</v>
      </c>
      <c r="P1185" s="3" t="str">
        <f t="shared" si="150"/>
        <v>1</v>
      </c>
      <c r="Q1185" s="11">
        <f>+VLOOKUP(M1185,'Dimension descriptions'!K:M,2,FALSE)</f>
        <v>5677</v>
      </c>
      <c r="R1185" s="33">
        <v>5677</v>
      </c>
      <c r="S1185" s="11" t="str">
        <f>+VLOOKUP(R1185,'Dimension descriptions'!K:M,3)</f>
        <v>IGP SUPPLEMENTAL</v>
      </c>
      <c r="T1185" s="3" t="str">
        <f t="shared" si="151"/>
        <v>N</v>
      </c>
      <c r="U1185">
        <f>+VLOOKUP(R1185,'FY21 P13 Allotment memo'!O:O,1,FALSE)</f>
        <v>5677</v>
      </c>
      <c r="V1185"/>
      <c r="W1185"/>
      <c r="X1185"/>
      <c r="Y1185"/>
      <c r="Z1185"/>
    </row>
    <row r="1186" spans="1:26">
      <c r="A1186">
        <v>10</v>
      </c>
      <c r="B1186" t="s">
        <v>1891</v>
      </c>
      <c r="C1186" t="s">
        <v>1576</v>
      </c>
      <c r="D1186">
        <v>91</v>
      </c>
      <c r="E1186">
        <v>0</v>
      </c>
      <c r="F1186">
        <v>0</v>
      </c>
      <c r="G1186" s="2">
        <f t="shared" si="146"/>
        <v>0</v>
      </c>
      <c r="H1186" s="3" t="str">
        <f t="shared" si="147"/>
        <v>10</v>
      </c>
      <c r="I1186" s="3" t="str">
        <f t="shared" si="148"/>
        <v>110</v>
      </c>
      <c r="J1186" s="3">
        <v>110</v>
      </c>
      <c r="K1186" s="3" t="str">
        <f>+VLOOKUP(J1186,'Dimension descriptions'!P:R,3,FALSE)</f>
        <v>Bridger Elementary</v>
      </c>
      <c r="L1186" s="3" t="str">
        <f t="shared" si="149"/>
        <v>5677</v>
      </c>
      <c r="M1186" s="10">
        <v>5677</v>
      </c>
      <c r="N1186" s="3" t="str">
        <f t="shared" si="144"/>
        <v>1000</v>
      </c>
      <c r="O1186" s="3" t="str">
        <f t="shared" si="145"/>
        <v>198</v>
      </c>
      <c r="P1186" s="3" t="str">
        <f t="shared" si="150"/>
        <v>1</v>
      </c>
      <c r="Q1186" s="11">
        <f>+VLOOKUP(M1186,'Dimension descriptions'!K:M,2,FALSE)</f>
        <v>5677</v>
      </c>
      <c r="R1186" s="33">
        <v>5677</v>
      </c>
      <c r="S1186" s="11" t="str">
        <f>+VLOOKUP(R1186,'Dimension descriptions'!K:M,3)</f>
        <v>IGP SUPPLEMENTAL</v>
      </c>
      <c r="T1186" s="3" t="str">
        <f t="shared" si="151"/>
        <v>N</v>
      </c>
      <c r="U1186">
        <f>+VLOOKUP(R1186,'FY21 P13 Allotment memo'!O:O,1,FALSE)</f>
        <v>5677</v>
      </c>
      <c r="V1186"/>
      <c r="W1186"/>
      <c r="X1186"/>
      <c r="Y1186"/>
      <c r="Z1186"/>
    </row>
    <row r="1187" spans="1:26">
      <c r="A1187">
        <v>10</v>
      </c>
      <c r="B1187" t="s">
        <v>1892</v>
      </c>
      <c r="C1187" t="s">
        <v>1279</v>
      </c>
      <c r="D1187">
        <v>91</v>
      </c>
      <c r="E1187">
        <v>0</v>
      </c>
      <c r="F1187">
        <v>0</v>
      </c>
      <c r="G1187" s="2">
        <f t="shared" si="146"/>
        <v>0</v>
      </c>
      <c r="H1187" s="3" t="str">
        <f t="shared" si="147"/>
        <v>10</v>
      </c>
      <c r="I1187" s="3" t="str">
        <f t="shared" si="148"/>
        <v>110</v>
      </c>
      <c r="J1187" s="3">
        <v>110</v>
      </c>
      <c r="K1187" s="3" t="str">
        <f>+VLOOKUP(J1187,'Dimension descriptions'!P:R,3,FALSE)</f>
        <v>Bridger Elementary</v>
      </c>
      <c r="L1187" s="3" t="str">
        <f t="shared" si="149"/>
        <v>5677</v>
      </c>
      <c r="M1187" s="10">
        <v>5677</v>
      </c>
      <c r="N1187" s="3" t="str">
        <f t="shared" si="144"/>
        <v>1000</v>
      </c>
      <c r="O1187" s="3" t="str">
        <f t="shared" si="145"/>
        <v>210</v>
      </c>
      <c r="P1187" s="3" t="str">
        <f t="shared" si="150"/>
        <v>2</v>
      </c>
      <c r="Q1187" s="11">
        <f>+VLOOKUP(M1187,'Dimension descriptions'!K:M,2,FALSE)</f>
        <v>5677</v>
      </c>
      <c r="R1187" s="33">
        <v>5677</v>
      </c>
      <c r="S1187" s="11" t="str">
        <f>+VLOOKUP(R1187,'Dimension descriptions'!K:M,3)</f>
        <v>IGP SUPPLEMENTAL</v>
      </c>
      <c r="T1187" s="3" t="str">
        <f t="shared" si="151"/>
        <v>N</v>
      </c>
      <c r="U1187">
        <f>+VLOOKUP(R1187,'FY21 P13 Allotment memo'!O:O,1,FALSE)</f>
        <v>5677</v>
      </c>
      <c r="V1187"/>
      <c r="W1187"/>
      <c r="X1187"/>
      <c r="Y1187"/>
      <c r="Z1187"/>
    </row>
    <row r="1188" spans="1:26">
      <c r="A1188">
        <v>10</v>
      </c>
      <c r="B1188" t="s">
        <v>1893</v>
      </c>
      <c r="C1188" t="s">
        <v>1246</v>
      </c>
      <c r="D1188">
        <v>91</v>
      </c>
      <c r="E1188">
        <v>0</v>
      </c>
      <c r="F1188">
        <v>0</v>
      </c>
      <c r="G1188" s="2">
        <f t="shared" si="146"/>
        <v>0</v>
      </c>
      <c r="H1188" s="3" t="str">
        <f t="shared" si="147"/>
        <v>10</v>
      </c>
      <c r="I1188" s="3" t="str">
        <f t="shared" si="148"/>
        <v>110</v>
      </c>
      <c r="J1188" s="3">
        <v>110</v>
      </c>
      <c r="K1188" s="3" t="str">
        <f>+VLOOKUP(J1188,'Dimension descriptions'!P:R,3,FALSE)</f>
        <v>Bridger Elementary</v>
      </c>
      <c r="L1188" s="3" t="str">
        <f t="shared" si="149"/>
        <v>5677</v>
      </c>
      <c r="M1188" s="10">
        <v>5677</v>
      </c>
      <c r="N1188" s="3" t="str">
        <f t="shared" si="144"/>
        <v>1000</v>
      </c>
      <c r="O1188" s="3" t="str">
        <f t="shared" si="145"/>
        <v>220</v>
      </c>
      <c r="P1188" s="3" t="str">
        <f t="shared" si="150"/>
        <v>2</v>
      </c>
      <c r="Q1188" s="11">
        <f>+VLOOKUP(M1188,'Dimension descriptions'!K:M,2,FALSE)</f>
        <v>5677</v>
      </c>
      <c r="R1188" s="33">
        <v>5677</v>
      </c>
      <c r="S1188" s="11" t="str">
        <f>+VLOOKUP(R1188,'Dimension descriptions'!K:M,3)</f>
        <v>IGP SUPPLEMENTAL</v>
      </c>
      <c r="T1188" s="3" t="str">
        <f t="shared" si="151"/>
        <v>N</v>
      </c>
      <c r="U1188">
        <f>+VLOOKUP(R1188,'FY21 P13 Allotment memo'!O:O,1,FALSE)</f>
        <v>5677</v>
      </c>
      <c r="V1188"/>
      <c r="W1188"/>
      <c r="X1188"/>
      <c r="Y1188"/>
      <c r="Z1188"/>
    </row>
    <row r="1189" spans="1:26">
      <c r="A1189">
        <v>10</v>
      </c>
      <c r="B1189" t="s">
        <v>1894</v>
      </c>
      <c r="C1189" t="s">
        <v>1346</v>
      </c>
      <c r="D1189">
        <v>91</v>
      </c>
      <c r="E1189">
        <v>0</v>
      </c>
      <c r="F1189">
        <v>0</v>
      </c>
      <c r="G1189" s="2">
        <f t="shared" si="146"/>
        <v>0</v>
      </c>
      <c r="H1189" s="3" t="str">
        <f t="shared" si="147"/>
        <v>10</v>
      </c>
      <c r="I1189" s="3" t="str">
        <f t="shared" si="148"/>
        <v>110</v>
      </c>
      <c r="J1189" s="3">
        <v>110</v>
      </c>
      <c r="K1189" s="3" t="str">
        <f>+VLOOKUP(J1189,'Dimension descriptions'!P:R,3,FALSE)</f>
        <v>Bridger Elementary</v>
      </c>
      <c r="L1189" s="3" t="str">
        <f t="shared" si="149"/>
        <v>5677</v>
      </c>
      <c r="M1189" s="10">
        <v>5677</v>
      </c>
      <c r="N1189" s="3" t="str">
        <f t="shared" si="144"/>
        <v>1000</v>
      </c>
      <c r="O1189" s="3" t="str">
        <f t="shared" si="145"/>
        <v>241</v>
      </c>
      <c r="P1189" s="3" t="str">
        <f t="shared" si="150"/>
        <v>2</v>
      </c>
      <c r="Q1189" s="11">
        <f>+VLOOKUP(M1189,'Dimension descriptions'!K:M,2,FALSE)</f>
        <v>5677</v>
      </c>
      <c r="R1189" s="33">
        <v>5677</v>
      </c>
      <c r="S1189" s="11" t="str">
        <f>+VLOOKUP(R1189,'Dimension descriptions'!K:M,3)</f>
        <v>IGP SUPPLEMENTAL</v>
      </c>
      <c r="T1189" s="3" t="str">
        <f t="shared" si="151"/>
        <v>N</v>
      </c>
      <c r="U1189">
        <f>+VLOOKUP(R1189,'FY21 P13 Allotment memo'!O:O,1,FALSE)</f>
        <v>5677</v>
      </c>
      <c r="V1189"/>
      <c r="W1189"/>
      <c r="X1189"/>
      <c r="Y1189"/>
      <c r="Z1189"/>
    </row>
    <row r="1190" spans="1:26">
      <c r="A1190">
        <v>10</v>
      </c>
      <c r="B1190" t="s">
        <v>1895</v>
      </c>
      <c r="C1190" t="s">
        <v>1639</v>
      </c>
      <c r="D1190">
        <v>91</v>
      </c>
      <c r="E1190">
        <v>0</v>
      </c>
      <c r="F1190">
        <v>0</v>
      </c>
      <c r="G1190" s="2">
        <f t="shared" si="146"/>
        <v>0</v>
      </c>
      <c r="H1190" s="3" t="str">
        <f t="shared" si="147"/>
        <v>10</v>
      </c>
      <c r="I1190" s="3" t="str">
        <f t="shared" si="148"/>
        <v>110</v>
      </c>
      <c r="J1190" s="3">
        <v>110</v>
      </c>
      <c r="K1190" s="3" t="str">
        <f>+VLOOKUP(J1190,'Dimension descriptions'!P:R,3,FALSE)</f>
        <v>Bridger Elementary</v>
      </c>
      <c r="L1190" s="3" t="str">
        <f t="shared" si="149"/>
        <v>5677</v>
      </c>
      <c r="M1190" s="10">
        <v>5677</v>
      </c>
      <c r="N1190" s="3" t="str">
        <f t="shared" si="144"/>
        <v>1000</v>
      </c>
      <c r="O1190" s="3" t="str">
        <f t="shared" si="145"/>
        <v>320</v>
      </c>
      <c r="P1190" s="3" t="str">
        <f t="shared" si="150"/>
        <v>3</v>
      </c>
      <c r="Q1190" s="11">
        <f>+VLOOKUP(M1190,'Dimension descriptions'!K:M,2,FALSE)</f>
        <v>5677</v>
      </c>
      <c r="R1190" s="33">
        <v>5677</v>
      </c>
      <c r="S1190" s="11" t="str">
        <f>+VLOOKUP(R1190,'Dimension descriptions'!K:M,3)</f>
        <v>IGP SUPPLEMENTAL</v>
      </c>
      <c r="T1190" s="3" t="str">
        <f t="shared" si="151"/>
        <v>N</v>
      </c>
      <c r="U1190">
        <f>+VLOOKUP(R1190,'FY21 P13 Allotment memo'!O:O,1,FALSE)</f>
        <v>5677</v>
      </c>
      <c r="V1190"/>
      <c r="W1190"/>
      <c r="X1190"/>
      <c r="Y1190"/>
      <c r="Z1190"/>
    </row>
    <row r="1191" spans="1:26">
      <c r="A1191">
        <v>10</v>
      </c>
      <c r="B1191" t="s">
        <v>1896</v>
      </c>
      <c r="C1191" t="s">
        <v>1618</v>
      </c>
      <c r="D1191">
        <v>91</v>
      </c>
      <c r="E1191">
        <v>0</v>
      </c>
      <c r="F1191">
        <v>0</v>
      </c>
      <c r="G1191" s="2">
        <f t="shared" si="146"/>
        <v>0</v>
      </c>
      <c r="H1191" s="3" t="str">
        <f t="shared" si="147"/>
        <v>10</v>
      </c>
      <c r="I1191" s="3" t="str">
        <f t="shared" si="148"/>
        <v>110</v>
      </c>
      <c r="J1191" s="3">
        <v>110</v>
      </c>
      <c r="K1191" s="3" t="str">
        <f>+VLOOKUP(J1191,'Dimension descriptions'!P:R,3,FALSE)</f>
        <v>Bridger Elementary</v>
      </c>
      <c r="L1191" s="3" t="str">
        <f t="shared" si="149"/>
        <v>5677</v>
      </c>
      <c r="M1191" s="10">
        <v>5677</v>
      </c>
      <c r="N1191" s="3" t="str">
        <f t="shared" si="144"/>
        <v>1000</v>
      </c>
      <c r="O1191" s="3" t="str">
        <f t="shared" si="145"/>
        <v>580</v>
      </c>
      <c r="P1191" s="3" t="str">
        <f t="shared" si="150"/>
        <v>5</v>
      </c>
      <c r="Q1191" s="11">
        <f>+VLOOKUP(M1191,'Dimension descriptions'!K:M,2,FALSE)</f>
        <v>5677</v>
      </c>
      <c r="R1191" s="33">
        <v>5677</v>
      </c>
      <c r="S1191" s="11" t="str">
        <f>+VLOOKUP(R1191,'Dimension descriptions'!K:M,3)</f>
        <v>IGP SUPPLEMENTAL</v>
      </c>
      <c r="T1191" s="3" t="str">
        <f t="shared" si="151"/>
        <v>N</v>
      </c>
      <c r="U1191">
        <f>+VLOOKUP(R1191,'FY21 P13 Allotment memo'!O:O,1,FALSE)</f>
        <v>5677</v>
      </c>
      <c r="V1191"/>
      <c r="W1191"/>
      <c r="X1191"/>
      <c r="Y1191"/>
      <c r="Z1191"/>
    </row>
    <row r="1192" spans="1:26">
      <c r="A1192">
        <v>10</v>
      </c>
      <c r="B1192" t="s">
        <v>1897</v>
      </c>
      <c r="C1192" t="s">
        <v>1652</v>
      </c>
      <c r="D1192">
        <v>91</v>
      </c>
      <c r="E1192">
        <v>0</v>
      </c>
      <c r="F1192">
        <v>0</v>
      </c>
      <c r="G1192" s="2">
        <f t="shared" si="146"/>
        <v>0</v>
      </c>
      <c r="H1192" s="3" t="str">
        <f t="shared" si="147"/>
        <v>10</v>
      </c>
      <c r="I1192" s="3" t="str">
        <f t="shared" si="148"/>
        <v>110</v>
      </c>
      <c r="J1192" s="3">
        <v>110</v>
      </c>
      <c r="K1192" s="3" t="str">
        <f>+VLOOKUP(J1192,'Dimension descriptions'!P:R,3,FALSE)</f>
        <v>Bridger Elementary</v>
      </c>
      <c r="L1192" s="3" t="str">
        <f t="shared" si="149"/>
        <v>5677</v>
      </c>
      <c r="M1192" s="10">
        <v>5677</v>
      </c>
      <c r="N1192" s="3" t="str">
        <f t="shared" si="144"/>
        <v>1000</v>
      </c>
      <c r="O1192" s="3" t="str">
        <f t="shared" si="145"/>
        <v>610</v>
      </c>
      <c r="P1192" s="3" t="str">
        <f t="shared" si="150"/>
        <v>6</v>
      </c>
      <c r="Q1192" s="11">
        <f>+VLOOKUP(M1192,'Dimension descriptions'!K:M,2,FALSE)</f>
        <v>5677</v>
      </c>
      <c r="R1192" s="33">
        <v>5677</v>
      </c>
      <c r="S1192" s="11" t="str">
        <f>+VLOOKUP(R1192,'Dimension descriptions'!K:M,3)</f>
        <v>IGP SUPPLEMENTAL</v>
      </c>
      <c r="T1192" s="3" t="str">
        <f t="shared" si="151"/>
        <v>N</v>
      </c>
      <c r="U1192">
        <f>+VLOOKUP(R1192,'FY21 P13 Allotment memo'!O:O,1,FALSE)</f>
        <v>5677</v>
      </c>
      <c r="V1192"/>
      <c r="W1192"/>
      <c r="X1192"/>
      <c r="Y1192"/>
      <c r="Z1192"/>
    </row>
    <row r="1193" spans="1:26">
      <c r="A1193">
        <v>10</v>
      </c>
      <c r="B1193" t="s">
        <v>1898</v>
      </c>
      <c r="C1193" t="s">
        <v>1899</v>
      </c>
      <c r="D1193">
        <v>91</v>
      </c>
      <c r="E1193">
        <v>0</v>
      </c>
      <c r="F1193">
        <v>0</v>
      </c>
      <c r="G1193" s="2">
        <f t="shared" si="146"/>
        <v>0</v>
      </c>
      <c r="H1193" s="3" t="str">
        <f t="shared" si="147"/>
        <v>10</v>
      </c>
      <c r="I1193" s="3" t="str">
        <f t="shared" si="148"/>
        <v>110</v>
      </c>
      <c r="J1193" s="3">
        <v>110</v>
      </c>
      <c r="K1193" s="3" t="str">
        <f>+VLOOKUP(J1193,'Dimension descriptions'!P:R,3,FALSE)</f>
        <v>Bridger Elementary</v>
      </c>
      <c r="L1193" s="3" t="str">
        <f t="shared" si="149"/>
        <v>5677</v>
      </c>
      <c r="M1193" s="10">
        <v>5677</v>
      </c>
      <c r="N1193" s="3" t="str">
        <f t="shared" si="144"/>
        <v>2700</v>
      </c>
      <c r="O1193" s="3" t="str">
        <f t="shared" si="145"/>
        <v>511</v>
      </c>
      <c r="P1193" s="3" t="str">
        <f t="shared" si="150"/>
        <v>5</v>
      </c>
      <c r="Q1193" s="11">
        <f>+VLOOKUP(M1193,'Dimension descriptions'!K:M,2,FALSE)</f>
        <v>5677</v>
      </c>
      <c r="R1193" s="33">
        <v>5677</v>
      </c>
      <c r="S1193" s="11" t="str">
        <f>+VLOOKUP(R1193,'Dimension descriptions'!K:M,3)</f>
        <v>IGP SUPPLEMENTAL</v>
      </c>
      <c r="T1193" s="3" t="str">
        <f t="shared" si="151"/>
        <v>N</v>
      </c>
      <c r="U1193">
        <f>+VLOOKUP(R1193,'FY21 P13 Allotment memo'!O:O,1,FALSE)</f>
        <v>5677</v>
      </c>
      <c r="V1193"/>
      <c r="W1193"/>
      <c r="X1193"/>
      <c r="Y1193"/>
      <c r="Z1193"/>
    </row>
    <row r="1194" spans="1:26">
      <c r="A1194">
        <v>10</v>
      </c>
      <c r="B1194" t="s">
        <v>1900</v>
      </c>
      <c r="C1194" t="s">
        <v>1647</v>
      </c>
      <c r="D1194">
        <v>91</v>
      </c>
      <c r="E1194">
        <v>0</v>
      </c>
      <c r="F1194">
        <v>0</v>
      </c>
      <c r="G1194" s="2">
        <f t="shared" si="146"/>
        <v>0</v>
      </c>
      <c r="H1194" s="3" t="str">
        <f t="shared" si="147"/>
        <v>10</v>
      </c>
      <c r="I1194" s="3" t="str">
        <f t="shared" si="148"/>
        <v>110</v>
      </c>
      <c r="J1194" s="3">
        <v>110</v>
      </c>
      <c r="K1194" s="3" t="str">
        <f>+VLOOKUP(J1194,'Dimension descriptions'!P:R,3,FALSE)</f>
        <v>Bridger Elementary</v>
      </c>
      <c r="L1194" s="3" t="str">
        <f t="shared" si="149"/>
        <v>5677</v>
      </c>
      <c r="M1194" s="10">
        <v>5677</v>
      </c>
      <c r="N1194" s="3" t="str">
        <f t="shared" si="144"/>
        <v>2700</v>
      </c>
      <c r="O1194" s="3" t="str">
        <f t="shared" si="145"/>
        <v>519</v>
      </c>
      <c r="P1194" s="3" t="str">
        <f t="shared" si="150"/>
        <v>5</v>
      </c>
      <c r="Q1194" s="11">
        <f>+VLOOKUP(M1194,'Dimension descriptions'!K:M,2,FALSE)</f>
        <v>5677</v>
      </c>
      <c r="R1194" s="33">
        <v>5677</v>
      </c>
      <c r="S1194" s="11" t="str">
        <f>+VLOOKUP(R1194,'Dimension descriptions'!K:M,3)</f>
        <v>IGP SUPPLEMENTAL</v>
      </c>
      <c r="T1194" s="3" t="str">
        <f t="shared" si="151"/>
        <v>N</v>
      </c>
      <c r="U1194">
        <f>+VLOOKUP(R1194,'FY21 P13 Allotment memo'!O:O,1,FALSE)</f>
        <v>5677</v>
      </c>
      <c r="V1194"/>
      <c r="W1194"/>
      <c r="X1194"/>
      <c r="Y1194"/>
      <c r="Z1194"/>
    </row>
    <row r="1195" spans="1:26">
      <c r="A1195">
        <v>10</v>
      </c>
      <c r="B1195" t="s">
        <v>1901</v>
      </c>
      <c r="C1195" t="s">
        <v>1886</v>
      </c>
      <c r="D1195">
        <v>91</v>
      </c>
      <c r="E1195">
        <v>0</v>
      </c>
      <c r="F1195">
        <v>0</v>
      </c>
      <c r="G1195" s="2">
        <f t="shared" si="146"/>
        <v>0</v>
      </c>
      <c r="H1195" s="3" t="str">
        <f t="shared" si="147"/>
        <v>10</v>
      </c>
      <c r="I1195" s="3" t="str">
        <f t="shared" si="148"/>
        <v>110</v>
      </c>
      <c r="J1195" s="3">
        <v>110</v>
      </c>
      <c r="K1195" s="3" t="str">
        <f>+VLOOKUP(J1195,'Dimension descriptions'!P:R,3,FALSE)</f>
        <v>Bridger Elementary</v>
      </c>
      <c r="L1195" s="3" t="str">
        <f t="shared" si="149"/>
        <v>5677</v>
      </c>
      <c r="M1195" s="10">
        <v>5677</v>
      </c>
      <c r="N1195" s="3" t="str">
        <f t="shared" si="144"/>
        <v>7000</v>
      </c>
      <c r="O1195" s="3" t="str">
        <f t="shared" si="145"/>
        <v>870</v>
      </c>
      <c r="P1195" s="3" t="str">
        <f t="shared" si="150"/>
        <v>8</v>
      </c>
      <c r="Q1195" s="11">
        <f>+VLOOKUP(M1195,'Dimension descriptions'!K:M,2,FALSE)</f>
        <v>5677</v>
      </c>
      <c r="R1195" s="33">
        <v>5677</v>
      </c>
      <c r="S1195" s="11" t="str">
        <f>+VLOOKUP(R1195,'Dimension descriptions'!K:M,3)</f>
        <v>IGP SUPPLEMENTAL</v>
      </c>
      <c r="T1195" s="3" t="str">
        <f t="shared" si="151"/>
        <v>N</v>
      </c>
      <c r="U1195">
        <f>+VLOOKUP(R1195,'FY21 P13 Allotment memo'!O:O,1,FALSE)</f>
        <v>5677</v>
      </c>
      <c r="V1195"/>
      <c r="W1195"/>
      <c r="X1195"/>
      <c r="Y1195"/>
      <c r="Z1195"/>
    </row>
    <row r="1196" spans="1:26">
      <c r="A1196">
        <v>10</v>
      </c>
      <c r="B1196" t="s">
        <v>1902</v>
      </c>
      <c r="C1196" t="s">
        <v>1903</v>
      </c>
      <c r="D1196">
        <v>91</v>
      </c>
      <c r="E1196">
        <v>34292</v>
      </c>
      <c r="F1196">
        <v>0</v>
      </c>
      <c r="G1196" s="2">
        <f t="shared" si="146"/>
        <v>34292</v>
      </c>
      <c r="H1196" s="3" t="str">
        <f t="shared" si="147"/>
        <v>10</v>
      </c>
      <c r="I1196" s="3" t="str">
        <f t="shared" si="148"/>
        <v>110</v>
      </c>
      <c r="J1196" s="3">
        <v>110</v>
      </c>
      <c r="K1196" s="3" t="str">
        <f>+VLOOKUP(J1196,'Dimension descriptions'!P:R,3,FALSE)</f>
        <v>Bridger Elementary</v>
      </c>
      <c r="L1196" s="3" t="str">
        <f t="shared" si="149"/>
        <v>5678</v>
      </c>
      <c r="M1196" s="10">
        <v>5678</v>
      </c>
      <c r="N1196" s="3" t="str">
        <f t="shared" si="144"/>
        <v>1000</v>
      </c>
      <c r="O1196" s="3" t="str">
        <f t="shared" si="145"/>
        <v>131</v>
      </c>
      <c r="P1196" s="3" t="str">
        <f t="shared" si="150"/>
        <v>1</v>
      </c>
      <c r="Q1196" s="11">
        <f>+VLOOKUP(M1196,'Dimension descriptions'!K:M,2,FALSE)</f>
        <v>5678</v>
      </c>
      <c r="R1196" s="33">
        <v>5678</v>
      </c>
      <c r="S1196" s="11" t="str">
        <f>+VLOOKUP(R1196,'Dimension descriptions'!K:M,3)</f>
        <v>Teacher and Student Success Program</v>
      </c>
      <c r="T1196" s="3" t="str">
        <f t="shared" si="151"/>
        <v>N</v>
      </c>
      <c r="U1196">
        <f>+VLOOKUP(R1196,'FY21 P13 Allotment memo'!O:O,1,FALSE)</f>
        <v>5678</v>
      </c>
      <c r="V1196"/>
      <c r="W1196"/>
      <c r="X1196"/>
      <c r="Y1196"/>
      <c r="Z1196"/>
    </row>
    <row r="1197" spans="1:26">
      <c r="A1197">
        <v>10</v>
      </c>
      <c r="B1197" t="s">
        <v>1904</v>
      </c>
      <c r="C1197" t="s">
        <v>1905</v>
      </c>
      <c r="D1197">
        <v>91</v>
      </c>
      <c r="E1197">
        <v>37473.94</v>
      </c>
      <c r="F1197">
        <v>0</v>
      </c>
      <c r="G1197" s="2">
        <f t="shared" si="146"/>
        <v>37473.94</v>
      </c>
      <c r="H1197" s="3" t="str">
        <f t="shared" si="147"/>
        <v>10</v>
      </c>
      <c r="I1197" s="3" t="str">
        <f t="shared" si="148"/>
        <v>110</v>
      </c>
      <c r="J1197" s="3">
        <v>110</v>
      </c>
      <c r="K1197" s="3" t="str">
        <f>+VLOOKUP(J1197,'Dimension descriptions'!P:R,3,FALSE)</f>
        <v>Bridger Elementary</v>
      </c>
      <c r="L1197" s="3" t="str">
        <f t="shared" si="149"/>
        <v>5678</v>
      </c>
      <c r="M1197" s="10">
        <v>5678</v>
      </c>
      <c r="N1197" s="3" t="str">
        <f t="shared" si="144"/>
        <v>1000</v>
      </c>
      <c r="O1197" s="3" t="str">
        <f t="shared" si="145"/>
        <v>149</v>
      </c>
      <c r="P1197" s="3" t="str">
        <f t="shared" si="150"/>
        <v>1</v>
      </c>
      <c r="Q1197" s="11">
        <f>+VLOOKUP(M1197,'Dimension descriptions'!K:M,2,FALSE)</f>
        <v>5678</v>
      </c>
      <c r="R1197" s="33">
        <v>5678</v>
      </c>
      <c r="S1197" s="11" t="str">
        <f>+VLOOKUP(R1197,'Dimension descriptions'!K:M,3)</f>
        <v>Teacher and Student Success Program</v>
      </c>
      <c r="T1197" s="3" t="str">
        <f t="shared" si="151"/>
        <v>N</v>
      </c>
      <c r="U1197">
        <f>+VLOOKUP(R1197,'FY21 P13 Allotment memo'!O:O,1,FALSE)</f>
        <v>5678</v>
      </c>
      <c r="V1197"/>
      <c r="W1197"/>
      <c r="X1197"/>
      <c r="Y1197"/>
      <c r="Z1197"/>
    </row>
    <row r="1198" spans="1:26">
      <c r="A1198">
        <v>10</v>
      </c>
      <c r="B1198" t="s">
        <v>1906</v>
      </c>
      <c r="C1198" t="s">
        <v>1907</v>
      </c>
      <c r="D1198">
        <v>91</v>
      </c>
      <c r="E1198">
        <v>8360.23</v>
      </c>
      <c r="F1198">
        <v>0</v>
      </c>
      <c r="G1198" s="2">
        <f t="shared" si="146"/>
        <v>8360.23</v>
      </c>
      <c r="H1198" s="3" t="str">
        <f t="shared" si="147"/>
        <v>10</v>
      </c>
      <c r="I1198" s="3" t="str">
        <f t="shared" si="148"/>
        <v>110</v>
      </c>
      <c r="J1198" s="3">
        <v>110</v>
      </c>
      <c r="K1198" s="3" t="str">
        <f>+VLOOKUP(J1198,'Dimension descriptions'!P:R,3,FALSE)</f>
        <v>Bridger Elementary</v>
      </c>
      <c r="L1198" s="3" t="str">
        <f t="shared" si="149"/>
        <v>5678</v>
      </c>
      <c r="M1198" s="10">
        <v>5678</v>
      </c>
      <c r="N1198" s="3" t="str">
        <f t="shared" si="144"/>
        <v>1000</v>
      </c>
      <c r="O1198" s="3" t="str">
        <f t="shared" si="145"/>
        <v>210</v>
      </c>
      <c r="P1198" s="3" t="str">
        <f t="shared" si="150"/>
        <v>2</v>
      </c>
      <c r="Q1198" s="11">
        <f>+VLOOKUP(M1198,'Dimension descriptions'!K:M,2,FALSE)</f>
        <v>5678</v>
      </c>
      <c r="R1198" s="33">
        <v>5678</v>
      </c>
      <c r="S1198" s="11" t="str">
        <f>+VLOOKUP(R1198,'Dimension descriptions'!K:M,3)</f>
        <v>Teacher and Student Success Program</v>
      </c>
      <c r="T1198" s="3" t="str">
        <f t="shared" si="151"/>
        <v>N</v>
      </c>
      <c r="U1198">
        <f>+VLOOKUP(R1198,'FY21 P13 Allotment memo'!O:O,1,FALSE)</f>
        <v>5678</v>
      </c>
      <c r="V1198"/>
      <c r="W1198"/>
      <c r="X1198"/>
      <c r="Y1198"/>
      <c r="Z1198"/>
    </row>
    <row r="1199" spans="1:26">
      <c r="A1199">
        <v>10</v>
      </c>
      <c r="B1199" t="s">
        <v>1908</v>
      </c>
      <c r="C1199" t="s">
        <v>1909</v>
      </c>
      <c r="D1199">
        <v>91</v>
      </c>
      <c r="E1199">
        <v>2812.58</v>
      </c>
      <c r="F1199">
        <v>0</v>
      </c>
      <c r="G1199" s="2">
        <f t="shared" si="146"/>
        <v>2812.58</v>
      </c>
      <c r="H1199" s="3" t="str">
        <f t="shared" si="147"/>
        <v>10</v>
      </c>
      <c r="I1199" s="3" t="str">
        <f t="shared" si="148"/>
        <v>110</v>
      </c>
      <c r="J1199" s="3">
        <v>110</v>
      </c>
      <c r="K1199" s="3" t="str">
        <f>+VLOOKUP(J1199,'Dimension descriptions'!P:R,3,FALSE)</f>
        <v>Bridger Elementary</v>
      </c>
      <c r="L1199" s="3" t="str">
        <f t="shared" si="149"/>
        <v>5678</v>
      </c>
      <c r="M1199" s="10">
        <v>5678</v>
      </c>
      <c r="N1199" s="3" t="str">
        <f t="shared" si="144"/>
        <v>1000</v>
      </c>
      <c r="O1199" s="3" t="str">
        <f t="shared" si="145"/>
        <v>220</v>
      </c>
      <c r="P1199" s="3" t="str">
        <f t="shared" si="150"/>
        <v>2</v>
      </c>
      <c r="Q1199" s="11">
        <f>+VLOOKUP(M1199,'Dimension descriptions'!K:M,2,FALSE)</f>
        <v>5678</v>
      </c>
      <c r="R1199" s="33">
        <v>5678</v>
      </c>
      <c r="S1199" s="11" t="str">
        <f>+VLOOKUP(R1199,'Dimension descriptions'!K:M,3)</f>
        <v>Teacher and Student Success Program</v>
      </c>
      <c r="T1199" s="3" t="str">
        <f t="shared" si="151"/>
        <v>N</v>
      </c>
      <c r="U1199">
        <f>+VLOOKUP(R1199,'FY21 P13 Allotment memo'!O:O,1,FALSE)</f>
        <v>5678</v>
      </c>
      <c r="V1199"/>
      <c r="W1199"/>
      <c r="X1199"/>
      <c r="Y1199"/>
      <c r="Z1199"/>
    </row>
    <row r="1200" spans="1:26">
      <c r="A1200">
        <v>10</v>
      </c>
      <c r="B1200" t="s">
        <v>1910</v>
      </c>
      <c r="C1200" t="s">
        <v>1911</v>
      </c>
      <c r="D1200">
        <v>91</v>
      </c>
      <c r="E1200">
        <v>79.88</v>
      </c>
      <c r="F1200">
        <v>0</v>
      </c>
      <c r="G1200" s="2">
        <f t="shared" si="146"/>
        <v>79.88</v>
      </c>
      <c r="H1200" s="3" t="str">
        <f t="shared" si="147"/>
        <v>10</v>
      </c>
      <c r="I1200" s="3" t="str">
        <f t="shared" si="148"/>
        <v>110</v>
      </c>
      <c r="J1200" s="3">
        <v>110</v>
      </c>
      <c r="K1200" s="3" t="str">
        <f>+VLOOKUP(J1200,'Dimension descriptions'!P:R,3,FALSE)</f>
        <v>Bridger Elementary</v>
      </c>
      <c r="L1200" s="3" t="str">
        <f t="shared" si="149"/>
        <v>5678</v>
      </c>
      <c r="M1200" s="10">
        <v>5678</v>
      </c>
      <c r="N1200" s="3" t="str">
        <f t="shared" si="144"/>
        <v>1000</v>
      </c>
      <c r="O1200" s="3" t="str">
        <f t="shared" si="145"/>
        <v>241</v>
      </c>
      <c r="P1200" s="3" t="str">
        <f t="shared" si="150"/>
        <v>2</v>
      </c>
      <c r="Q1200" s="11">
        <f>+VLOOKUP(M1200,'Dimension descriptions'!K:M,2,FALSE)</f>
        <v>5678</v>
      </c>
      <c r="R1200" s="33">
        <v>5678</v>
      </c>
      <c r="S1200" s="11" t="str">
        <f>+VLOOKUP(R1200,'Dimension descriptions'!K:M,3)</f>
        <v>Teacher and Student Success Program</v>
      </c>
      <c r="T1200" s="3" t="str">
        <f t="shared" si="151"/>
        <v>N</v>
      </c>
      <c r="U1200">
        <f>+VLOOKUP(R1200,'FY21 P13 Allotment memo'!O:O,1,FALSE)</f>
        <v>5678</v>
      </c>
      <c r="V1200"/>
      <c r="W1200"/>
      <c r="X1200"/>
      <c r="Y1200"/>
      <c r="Z1200"/>
    </row>
    <row r="1201" spans="1:26">
      <c r="A1201">
        <v>10</v>
      </c>
      <c r="B1201" t="s">
        <v>1912</v>
      </c>
      <c r="C1201" t="s">
        <v>1913</v>
      </c>
      <c r="D1201">
        <v>91</v>
      </c>
      <c r="E1201">
        <v>0</v>
      </c>
      <c r="F1201">
        <v>0</v>
      </c>
      <c r="G1201" s="2">
        <f t="shared" si="146"/>
        <v>0</v>
      </c>
      <c r="H1201" s="3" t="str">
        <f t="shared" si="147"/>
        <v>10</v>
      </c>
      <c r="I1201" s="3" t="str">
        <f t="shared" si="148"/>
        <v>110</v>
      </c>
      <c r="J1201" s="3">
        <v>110</v>
      </c>
      <c r="K1201" s="3" t="str">
        <f>+VLOOKUP(J1201,'Dimension descriptions'!P:R,3,FALSE)</f>
        <v>Bridger Elementary</v>
      </c>
      <c r="L1201" s="3" t="str">
        <f t="shared" si="149"/>
        <v>5678</v>
      </c>
      <c r="M1201" s="10">
        <v>5678</v>
      </c>
      <c r="N1201" s="3" t="str">
        <f t="shared" si="144"/>
        <v>1000</v>
      </c>
      <c r="O1201" s="3" t="str">
        <f t="shared" si="145"/>
        <v>320</v>
      </c>
      <c r="P1201" s="3" t="str">
        <f t="shared" si="150"/>
        <v>3</v>
      </c>
      <c r="Q1201" s="11">
        <f>+VLOOKUP(M1201,'Dimension descriptions'!K:M,2,FALSE)</f>
        <v>5678</v>
      </c>
      <c r="R1201" s="33">
        <v>5678</v>
      </c>
      <c r="S1201" s="11" t="str">
        <f>+VLOOKUP(R1201,'Dimension descriptions'!K:M,3)</f>
        <v>Teacher and Student Success Program</v>
      </c>
      <c r="T1201" s="3" t="str">
        <f t="shared" si="151"/>
        <v>N</v>
      </c>
      <c r="U1201">
        <f>+VLOOKUP(R1201,'FY21 P13 Allotment memo'!O:O,1,FALSE)</f>
        <v>5678</v>
      </c>
      <c r="V1201"/>
      <c r="W1201"/>
      <c r="X1201"/>
      <c r="Y1201"/>
      <c r="Z1201"/>
    </row>
    <row r="1202" spans="1:26">
      <c r="A1202">
        <v>10</v>
      </c>
      <c r="B1202" t="s">
        <v>1914</v>
      </c>
      <c r="C1202" t="s">
        <v>1915</v>
      </c>
      <c r="D1202">
        <v>91</v>
      </c>
      <c r="E1202">
        <v>0</v>
      </c>
      <c r="F1202">
        <v>0</v>
      </c>
      <c r="G1202" s="2">
        <f t="shared" si="146"/>
        <v>0</v>
      </c>
      <c r="H1202" s="3" t="str">
        <f t="shared" si="147"/>
        <v>10</v>
      </c>
      <c r="I1202" s="3" t="str">
        <f t="shared" si="148"/>
        <v>110</v>
      </c>
      <c r="J1202" s="3">
        <v>110</v>
      </c>
      <c r="K1202" s="3" t="str">
        <f>+VLOOKUP(J1202,'Dimension descriptions'!P:R,3,FALSE)</f>
        <v>Bridger Elementary</v>
      </c>
      <c r="L1202" s="3" t="str">
        <f t="shared" si="149"/>
        <v>5678</v>
      </c>
      <c r="M1202" s="10">
        <v>5678</v>
      </c>
      <c r="N1202" s="3" t="str">
        <f t="shared" si="144"/>
        <v>1000</v>
      </c>
      <c r="O1202" s="3" t="str">
        <f t="shared" si="145"/>
        <v>341</v>
      </c>
      <c r="P1202" s="3" t="str">
        <f t="shared" si="150"/>
        <v>3</v>
      </c>
      <c r="Q1202" s="11">
        <f>+VLOOKUP(M1202,'Dimension descriptions'!K:M,2,FALSE)</f>
        <v>5678</v>
      </c>
      <c r="R1202" s="33">
        <v>5678</v>
      </c>
      <c r="S1202" s="11" t="str">
        <f>+VLOOKUP(R1202,'Dimension descriptions'!K:M,3)</f>
        <v>Teacher and Student Success Program</v>
      </c>
      <c r="T1202" s="3" t="str">
        <f t="shared" si="151"/>
        <v>N</v>
      </c>
      <c r="U1202">
        <f>+VLOOKUP(R1202,'FY21 P13 Allotment memo'!O:O,1,FALSE)</f>
        <v>5678</v>
      </c>
      <c r="V1202"/>
      <c r="W1202"/>
      <c r="X1202"/>
      <c r="Y1202"/>
      <c r="Z1202"/>
    </row>
    <row r="1203" spans="1:26">
      <c r="A1203">
        <v>10</v>
      </c>
      <c r="B1203" t="s">
        <v>1916</v>
      </c>
      <c r="C1203" t="s">
        <v>1917</v>
      </c>
      <c r="D1203">
        <v>91</v>
      </c>
      <c r="E1203">
        <v>0</v>
      </c>
      <c r="F1203">
        <v>0</v>
      </c>
      <c r="G1203" s="2">
        <f t="shared" si="146"/>
        <v>0</v>
      </c>
      <c r="H1203" s="3" t="str">
        <f t="shared" si="147"/>
        <v>10</v>
      </c>
      <c r="I1203" s="3" t="str">
        <f t="shared" si="148"/>
        <v>110</v>
      </c>
      <c r="J1203" s="3">
        <v>110</v>
      </c>
      <c r="K1203" s="3" t="str">
        <f>+VLOOKUP(J1203,'Dimension descriptions'!P:R,3,FALSE)</f>
        <v>Bridger Elementary</v>
      </c>
      <c r="L1203" s="3" t="str">
        <f t="shared" si="149"/>
        <v>5678</v>
      </c>
      <c r="M1203" s="10">
        <v>5678</v>
      </c>
      <c r="N1203" s="3" t="str">
        <f t="shared" si="144"/>
        <v>1000</v>
      </c>
      <c r="O1203" s="3" t="str">
        <f t="shared" si="145"/>
        <v>580</v>
      </c>
      <c r="P1203" s="3" t="str">
        <f t="shared" si="150"/>
        <v>5</v>
      </c>
      <c r="Q1203" s="11">
        <f>+VLOOKUP(M1203,'Dimension descriptions'!K:M,2,FALSE)</f>
        <v>5678</v>
      </c>
      <c r="R1203" s="33">
        <v>5678</v>
      </c>
      <c r="S1203" s="11" t="str">
        <f>+VLOOKUP(R1203,'Dimension descriptions'!K:M,3)</f>
        <v>Teacher and Student Success Program</v>
      </c>
      <c r="T1203" s="3" t="str">
        <f t="shared" si="151"/>
        <v>N</v>
      </c>
      <c r="U1203">
        <f>+VLOOKUP(R1203,'FY21 P13 Allotment memo'!O:O,1,FALSE)</f>
        <v>5678</v>
      </c>
      <c r="V1203"/>
      <c r="W1203"/>
      <c r="X1203"/>
      <c r="Y1203"/>
      <c r="Z1203"/>
    </row>
    <row r="1204" spans="1:26">
      <c r="A1204">
        <v>10</v>
      </c>
      <c r="B1204" t="s">
        <v>1918</v>
      </c>
      <c r="C1204" t="s">
        <v>1457</v>
      </c>
      <c r="D1204">
        <v>91</v>
      </c>
      <c r="E1204">
        <v>1117.5999999999999</v>
      </c>
      <c r="F1204">
        <v>0</v>
      </c>
      <c r="G1204" s="2">
        <f t="shared" si="146"/>
        <v>1117.5999999999999</v>
      </c>
      <c r="H1204" s="3" t="str">
        <f t="shared" si="147"/>
        <v>10</v>
      </c>
      <c r="I1204" s="3" t="str">
        <f t="shared" si="148"/>
        <v>110</v>
      </c>
      <c r="J1204" s="3">
        <v>110</v>
      </c>
      <c r="K1204" s="3" t="str">
        <f>+VLOOKUP(J1204,'Dimension descriptions'!P:R,3,FALSE)</f>
        <v>Bridger Elementary</v>
      </c>
      <c r="L1204" s="3" t="str">
        <f t="shared" si="149"/>
        <v>5678</v>
      </c>
      <c r="M1204" s="10">
        <v>5678</v>
      </c>
      <c r="N1204" s="3" t="str">
        <f t="shared" si="144"/>
        <v>1000</v>
      </c>
      <c r="O1204" s="3" t="str">
        <f t="shared" si="145"/>
        <v>610</v>
      </c>
      <c r="P1204" s="3" t="str">
        <f t="shared" si="150"/>
        <v>6</v>
      </c>
      <c r="Q1204" s="11">
        <f>+VLOOKUP(M1204,'Dimension descriptions'!K:M,2,FALSE)</f>
        <v>5678</v>
      </c>
      <c r="R1204" s="33">
        <v>5678</v>
      </c>
      <c r="S1204" s="11" t="str">
        <f>+VLOOKUP(R1204,'Dimension descriptions'!K:M,3)</f>
        <v>Teacher and Student Success Program</v>
      </c>
      <c r="T1204" s="3" t="str">
        <f t="shared" si="151"/>
        <v>N</v>
      </c>
      <c r="U1204">
        <f>+VLOOKUP(R1204,'FY21 P13 Allotment memo'!O:O,1,FALSE)</f>
        <v>5678</v>
      </c>
      <c r="V1204"/>
      <c r="W1204"/>
      <c r="X1204"/>
      <c r="Y1204"/>
      <c r="Z1204"/>
    </row>
    <row r="1205" spans="1:26">
      <c r="A1205">
        <v>10</v>
      </c>
      <c r="B1205" t="s">
        <v>1919</v>
      </c>
      <c r="C1205" t="s">
        <v>1234</v>
      </c>
      <c r="D1205">
        <v>91</v>
      </c>
      <c r="E1205">
        <v>24655.439999999999</v>
      </c>
      <c r="F1205">
        <v>0</v>
      </c>
      <c r="G1205" s="2">
        <f t="shared" si="146"/>
        <v>24655.439999999999</v>
      </c>
      <c r="H1205" s="3" t="str">
        <f t="shared" si="147"/>
        <v>10</v>
      </c>
      <c r="I1205" s="3" t="str">
        <f t="shared" si="148"/>
        <v>110</v>
      </c>
      <c r="J1205" s="3">
        <v>110</v>
      </c>
      <c r="K1205" s="3" t="str">
        <f>+VLOOKUP(J1205,'Dimension descriptions'!P:R,3,FALSE)</f>
        <v>Bridger Elementary</v>
      </c>
      <c r="L1205" s="3" t="str">
        <f t="shared" si="149"/>
        <v>5695</v>
      </c>
      <c r="M1205" s="10">
        <v>5695</v>
      </c>
      <c r="N1205" s="3" t="str">
        <f t="shared" si="144"/>
        <v>1000</v>
      </c>
      <c r="O1205" s="3" t="str">
        <f t="shared" si="145"/>
        <v>131</v>
      </c>
      <c r="P1205" s="3" t="str">
        <f t="shared" si="150"/>
        <v>1</v>
      </c>
      <c r="Q1205" s="11">
        <f>+VLOOKUP(M1205,'Dimension descriptions'!K:M,2,FALSE)</f>
        <v>5695</v>
      </c>
      <c r="R1205" s="33">
        <v>5695</v>
      </c>
      <c r="S1205" s="11" t="str">
        <f>+VLOOKUP(R1205,'Dimension descriptions'!K:M,3)</f>
        <v>Corona Relief - State</v>
      </c>
      <c r="T1205" s="3" t="str">
        <f t="shared" si="151"/>
        <v>N</v>
      </c>
      <c r="U1205">
        <f>+VLOOKUP(R1205,'FY21 P13 Allotment memo'!O:O,1,FALSE)</f>
        <v>5695</v>
      </c>
      <c r="V1205"/>
      <c r="W1205"/>
      <c r="X1205"/>
      <c r="Y1205"/>
      <c r="Z1205"/>
    </row>
    <row r="1206" spans="1:26">
      <c r="A1206">
        <v>10</v>
      </c>
      <c r="B1206" t="s">
        <v>1920</v>
      </c>
      <c r="C1206" t="s">
        <v>1244</v>
      </c>
      <c r="D1206">
        <v>91</v>
      </c>
      <c r="E1206">
        <v>4936.04</v>
      </c>
      <c r="F1206">
        <v>0</v>
      </c>
      <c r="G1206" s="2">
        <f t="shared" si="146"/>
        <v>4936.04</v>
      </c>
      <c r="H1206" s="3" t="str">
        <f t="shared" si="147"/>
        <v>10</v>
      </c>
      <c r="I1206" s="3" t="str">
        <f t="shared" si="148"/>
        <v>110</v>
      </c>
      <c r="J1206" s="3">
        <v>110</v>
      </c>
      <c r="K1206" s="3" t="str">
        <f>+VLOOKUP(J1206,'Dimension descriptions'!P:R,3,FALSE)</f>
        <v>Bridger Elementary</v>
      </c>
      <c r="L1206" s="3" t="str">
        <f t="shared" si="149"/>
        <v>5695</v>
      </c>
      <c r="M1206" s="10">
        <v>5695</v>
      </c>
      <c r="N1206" s="3" t="str">
        <f t="shared" si="144"/>
        <v>1000</v>
      </c>
      <c r="O1206" s="3" t="str">
        <f t="shared" si="145"/>
        <v>210</v>
      </c>
      <c r="P1206" s="3" t="str">
        <f t="shared" si="150"/>
        <v>2</v>
      </c>
      <c r="Q1206" s="11">
        <f>+VLOOKUP(M1206,'Dimension descriptions'!K:M,2,FALSE)</f>
        <v>5695</v>
      </c>
      <c r="R1206" s="33">
        <v>5695</v>
      </c>
      <c r="S1206" s="11" t="str">
        <f>+VLOOKUP(R1206,'Dimension descriptions'!K:M,3)</f>
        <v>Corona Relief - State</v>
      </c>
      <c r="T1206" s="3" t="str">
        <f t="shared" si="151"/>
        <v>N</v>
      </c>
      <c r="U1206">
        <f>+VLOOKUP(R1206,'FY21 P13 Allotment memo'!O:O,1,FALSE)</f>
        <v>5695</v>
      </c>
      <c r="V1206"/>
      <c r="W1206"/>
      <c r="X1206"/>
      <c r="Y1206"/>
      <c r="Z1206"/>
    </row>
    <row r="1207" spans="1:26">
      <c r="A1207">
        <v>10</v>
      </c>
      <c r="B1207" t="s">
        <v>1921</v>
      </c>
      <c r="C1207" t="s">
        <v>1246</v>
      </c>
      <c r="D1207">
        <v>91</v>
      </c>
      <c r="E1207">
        <v>1685.03</v>
      </c>
      <c r="F1207">
        <v>0</v>
      </c>
      <c r="G1207" s="2">
        <f t="shared" si="146"/>
        <v>1685.03</v>
      </c>
      <c r="H1207" s="3" t="str">
        <f t="shared" si="147"/>
        <v>10</v>
      </c>
      <c r="I1207" s="3" t="str">
        <f t="shared" si="148"/>
        <v>110</v>
      </c>
      <c r="J1207" s="3">
        <v>110</v>
      </c>
      <c r="K1207" s="3" t="str">
        <f>+VLOOKUP(J1207,'Dimension descriptions'!P:R,3,FALSE)</f>
        <v>Bridger Elementary</v>
      </c>
      <c r="L1207" s="3" t="str">
        <f t="shared" si="149"/>
        <v>5695</v>
      </c>
      <c r="M1207" s="10">
        <v>5695</v>
      </c>
      <c r="N1207" s="3" t="str">
        <f t="shared" si="144"/>
        <v>1000</v>
      </c>
      <c r="O1207" s="3" t="str">
        <f t="shared" si="145"/>
        <v>220</v>
      </c>
      <c r="P1207" s="3" t="str">
        <f t="shared" si="150"/>
        <v>2</v>
      </c>
      <c r="Q1207" s="11">
        <f>+VLOOKUP(M1207,'Dimension descriptions'!K:M,2,FALSE)</f>
        <v>5695</v>
      </c>
      <c r="R1207" s="33">
        <v>5695</v>
      </c>
      <c r="S1207" s="11" t="str">
        <f>+VLOOKUP(R1207,'Dimension descriptions'!K:M,3)</f>
        <v>Corona Relief - State</v>
      </c>
      <c r="T1207" s="3" t="str">
        <f t="shared" si="151"/>
        <v>N</v>
      </c>
      <c r="U1207">
        <f>+VLOOKUP(R1207,'FY21 P13 Allotment memo'!O:O,1,FALSE)</f>
        <v>5695</v>
      </c>
      <c r="V1207"/>
      <c r="W1207"/>
      <c r="X1207"/>
      <c r="Y1207"/>
      <c r="Z1207"/>
    </row>
    <row r="1208" spans="1:26">
      <c r="A1208">
        <v>10</v>
      </c>
      <c r="B1208" t="s">
        <v>1922</v>
      </c>
      <c r="C1208" t="s">
        <v>1248</v>
      </c>
      <c r="D1208">
        <v>91</v>
      </c>
      <c r="E1208">
        <v>2369.5500000000002</v>
      </c>
      <c r="F1208">
        <v>0</v>
      </c>
      <c r="G1208" s="2">
        <f t="shared" si="146"/>
        <v>2369.5500000000002</v>
      </c>
      <c r="H1208" s="3" t="str">
        <f t="shared" si="147"/>
        <v>10</v>
      </c>
      <c r="I1208" s="3" t="str">
        <f t="shared" si="148"/>
        <v>110</v>
      </c>
      <c r="J1208" s="3">
        <v>110</v>
      </c>
      <c r="K1208" s="3" t="str">
        <f>+VLOOKUP(J1208,'Dimension descriptions'!P:R,3,FALSE)</f>
        <v>Bridger Elementary</v>
      </c>
      <c r="L1208" s="3" t="str">
        <f t="shared" si="149"/>
        <v>5695</v>
      </c>
      <c r="M1208" s="10">
        <v>5695</v>
      </c>
      <c r="N1208" s="3" t="str">
        <f t="shared" si="144"/>
        <v>1000</v>
      </c>
      <c r="O1208" s="3" t="str">
        <f t="shared" si="145"/>
        <v>241</v>
      </c>
      <c r="P1208" s="3" t="str">
        <f t="shared" si="150"/>
        <v>2</v>
      </c>
      <c r="Q1208" s="11">
        <f>+VLOOKUP(M1208,'Dimension descriptions'!K:M,2,FALSE)</f>
        <v>5695</v>
      </c>
      <c r="R1208" s="33">
        <v>5695</v>
      </c>
      <c r="S1208" s="11" t="str">
        <f>+VLOOKUP(R1208,'Dimension descriptions'!K:M,3)</f>
        <v>Corona Relief - State</v>
      </c>
      <c r="T1208" s="3" t="str">
        <f t="shared" si="151"/>
        <v>N</v>
      </c>
      <c r="U1208">
        <f>+VLOOKUP(R1208,'FY21 P13 Allotment memo'!O:O,1,FALSE)</f>
        <v>5695</v>
      </c>
      <c r="V1208"/>
      <c r="W1208"/>
      <c r="X1208"/>
      <c r="Y1208"/>
      <c r="Z1208"/>
    </row>
    <row r="1209" spans="1:26">
      <c r="A1209">
        <v>10</v>
      </c>
      <c r="B1209" t="s">
        <v>1923</v>
      </c>
      <c r="C1209" t="s">
        <v>1260</v>
      </c>
      <c r="D1209">
        <v>91</v>
      </c>
      <c r="E1209">
        <v>0</v>
      </c>
      <c r="F1209">
        <v>0</v>
      </c>
      <c r="G1209" s="2">
        <f t="shared" si="146"/>
        <v>0</v>
      </c>
      <c r="H1209" s="3" t="str">
        <f t="shared" si="147"/>
        <v>10</v>
      </c>
      <c r="I1209" s="3" t="str">
        <f t="shared" si="148"/>
        <v>110</v>
      </c>
      <c r="J1209" s="3">
        <v>110</v>
      </c>
      <c r="K1209" s="3" t="str">
        <f>+VLOOKUP(J1209,'Dimension descriptions'!P:R,3,FALSE)</f>
        <v>Bridger Elementary</v>
      </c>
      <c r="L1209" s="3" t="str">
        <f t="shared" si="149"/>
        <v>5695</v>
      </c>
      <c r="M1209" s="10">
        <v>5695</v>
      </c>
      <c r="N1209" s="3" t="str">
        <f t="shared" si="144"/>
        <v>1000</v>
      </c>
      <c r="O1209" s="3" t="str">
        <f t="shared" si="145"/>
        <v>341</v>
      </c>
      <c r="P1209" s="3" t="str">
        <f t="shared" si="150"/>
        <v>3</v>
      </c>
      <c r="Q1209" s="11">
        <f>+VLOOKUP(M1209,'Dimension descriptions'!K:M,2,FALSE)</f>
        <v>5695</v>
      </c>
      <c r="R1209" s="33">
        <v>5695</v>
      </c>
      <c r="S1209" s="11" t="str">
        <f>+VLOOKUP(R1209,'Dimension descriptions'!K:M,3)</f>
        <v>Corona Relief - State</v>
      </c>
      <c r="T1209" s="3" t="str">
        <f t="shared" si="151"/>
        <v>N</v>
      </c>
      <c r="U1209">
        <f>+VLOOKUP(R1209,'FY21 P13 Allotment memo'!O:O,1,FALSE)</f>
        <v>5695</v>
      </c>
      <c r="V1209"/>
      <c r="W1209"/>
      <c r="X1209"/>
      <c r="Y1209"/>
      <c r="Z1209"/>
    </row>
    <row r="1210" spans="1:26">
      <c r="A1210">
        <v>10</v>
      </c>
      <c r="B1210" t="s">
        <v>1924</v>
      </c>
      <c r="C1210" t="s">
        <v>1459</v>
      </c>
      <c r="D1210">
        <v>91</v>
      </c>
      <c r="E1210">
        <v>0</v>
      </c>
      <c r="F1210">
        <v>0</v>
      </c>
      <c r="G1210" s="2">
        <f t="shared" si="146"/>
        <v>0</v>
      </c>
      <c r="H1210" s="3" t="str">
        <f t="shared" si="147"/>
        <v>10</v>
      </c>
      <c r="I1210" s="3" t="str">
        <f t="shared" si="148"/>
        <v>110</v>
      </c>
      <c r="J1210" s="3">
        <v>110</v>
      </c>
      <c r="K1210" s="3" t="str">
        <f>+VLOOKUP(J1210,'Dimension descriptions'!P:R,3,FALSE)</f>
        <v>Bridger Elementary</v>
      </c>
      <c r="L1210" s="3" t="str">
        <f t="shared" si="149"/>
        <v>5801</v>
      </c>
      <c r="M1210" s="10">
        <v>5801</v>
      </c>
      <c r="N1210" s="3" t="str">
        <f t="shared" si="144"/>
        <v>1000</v>
      </c>
      <c r="O1210" s="3" t="str">
        <f t="shared" si="145"/>
        <v>131</v>
      </c>
      <c r="P1210" s="3" t="str">
        <f t="shared" si="150"/>
        <v>1</v>
      </c>
      <c r="Q1210" s="11">
        <f>+VLOOKUP(M1210,'Dimension descriptions'!K:M,2,FALSE)</f>
        <v>5807</v>
      </c>
      <c r="R1210" s="33">
        <v>5807</v>
      </c>
      <c r="S1210" s="11" t="str">
        <f>+VLOOKUP(R1210,'Dimension descriptions'!K:M,3)</f>
        <v>TSSP</v>
      </c>
      <c r="T1210" s="3" t="str">
        <f t="shared" si="151"/>
        <v>Y</v>
      </c>
      <c r="U1210">
        <f>+VLOOKUP(R1210,'FY21 P13 Allotment memo'!O:O,1,FALSE)</f>
        <v>5807</v>
      </c>
      <c r="V1210"/>
      <c r="W1210"/>
      <c r="X1210"/>
      <c r="Y1210"/>
      <c r="Z1210"/>
    </row>
    <row r="1211" spans="1:26">
      <c r="A1211">
        <v>10</v>
      </c>
      <c r="B1211" t="s">
        <v>1925</v>
      </c>
      <c r="C1211" t="s">
        <v>1279</v>
      </c>
      <c r="D1211">
        <v>91</v>
      </c>
      <c r="E1211">
        <v>0</v>
      </c>
      <c r="F1211">
        <v>0</v>
      </c>
      <c r="G1211" s="2">
        <f t="shared" si="146"/>
        <v>0</v>
      </c>
      <c r="H1211" s="3" t="str">
        <f t="shared" si="147"/>
        <v>10</v>
      </c>
      <c r="I1211" s="3" t="str">
        <f t="shared" si="148"/>
        <v>110</v>
      </c>
      <c r="J1211" s="3">
        <v>110</v>
      </c>
      <c r="K1211" s="3" t="str">
        <f>+VLOOKUP(J1211,'Dimension descriptions'!P:R,3,FALSE)</f>
        <v>Bridger Elementary</v>
      </c>
      <c r="L1211" s="3" t="str">
        <f t="shared" si="149"/>
        <v>5801</v>
      </c>
      <c r="M1211" s="10">
        <v>5801</v>
      </c>
      <c r="N1211" s="3" t="str">
        <f t="shared" si="144"/>
        <v>1000</v>
      </c>
      <c r="O1211" s="3" t="str">
        <f t="shared" si="145"/>
        <v>210</v>
      </c>
      <c r="P1211" s="3" t="str">
        <f t="shared" si="150"/>
        <v>2</v>
      </c>
      <c r="Q1211" s="11">
        <f>+VLOOKUP(M1211,'Dimension descriptions'!K:M,2,FALSE)</f>
        <v>5807</v>
      </c>
      <c r="R1211" s="33">
        <v>5807</v>
      </c>
      <c r="S1211" s="11" t="str">
        <f>+VLOOKUP(R1211,'Dimension descriptions'!K:M,3)</f>
        <v>TSSP</v>
      </c>
      <c r="T1211" s="3" t="str">
        <f t="shared" si="151"/>
        <v>Y</v>
      </c>
      <c r="U1211">
        <f>+VLOOKUP(R1211,'FY21 P13 Allotment memo'!O:O,1,FALSE)</f>
        <v>5807</v>
      </c>
      <c r="V1211"/>
      <c r="W1211"/>
      <c r="X1211"/>
      <c r="Y1211"/>
      <c r="Z1211"/>
    </row>
    <row r="1212" spans="1:26">
      <c r="A1212">
        <v>10</v>
      </c>
      <c r="B1212" t="s">
        <v>1926</v>
      </c>
      <c r="C1212" t="s">
        <v>1246</v>
      </c>
      <c r="D1212">
        <v>91</v>
      </c>
      <c r="E1212">
        <v>0</v>
      </c>
      <c r="F1212">
        <v>0</v>
      </c>
      <c r="G1212" s="2">
        <f t="shared" si="146"/>
        <v>0</v>
      </c>
      <c r="H1212" s="3" t="str">
        <f t="shared" si="147"/>
        <v>10</v>
      </c>
      <c r="I1212" s="3" t="str">
        <f t="shared" si="148"/>
        <v>110</v>
      </c>
      <c r="J1212" s="3">
        <v>110</v>
      </c>
      <c r="K1212" s="3" t="str">
        <f>+VLOOKUP(J1212,'Dimension descriptions'!P:R,3,FALSE)</f>
        <v>Bridger Elementary</v>
      </c>
      <c r="L1212" s="3" t="str">
        <f t="shared" si="149"/>
        <v>5801</v>
      </c>
      <c r="M1212" s="10">
        <v>5801</v>
      </c>
      <c r="N1212" s="3" t="str">
        <f t="shared" si="144"/>
        <v>1000</v>
      </c>
      <c r="O1212" s="3" t="str">
        <f t="shared" si="145"/>
        <v>220</v>
      </c>
      <c r="P1212" s="3" t="str">
        <f t="shared" si="150"/>
        <v>2</v>
      </c>
      <c r="Q1212" s="11">
        <f>+VLOOKUP(M1212,'Dimension descriptions'!K:M,2,FALSE)</f>
        <v>5807</v>
      </c>
      <c r="R1212" s="33">
        <v>5807</v>
      </c>
      <c r="S1212" s="11" t="str">
        <f>+VLOOKUP(R1212,'Dimension descriptions'!K:M,3)</f>
        <v>TSSP</v>
      </c>
      <c r="T1212" s="3" t="str">
        <f t="shared" si="151"/>
        <v>Y</v>
      </c>
      <c r="U1212">
        <f>+VLOOKUP(R1212,'FY21 P13 Allotment memo'!O:O,1,FALSE)</f>
        <v>5807</v>
      </c>
      <c r="V1212"/>
      <c r="W1212"/>
      <c r="X1212"/>
      <c r="Y1212"/>
      <c r="Z1212"/>
    </row>
    <row r="1213" spans="1:26">
      <c r="A1213">
        <v>10</v>
      </c>
      <c r="B1213" t="s">
        <v>1927</v>
      </c>
      <c r="C1213" t="s">
        <v>1463</v>
      </c>
      <c r="D1213">
        <v>91</v>
      </c>
      <c r="E1213">
        <v>43711.7</v>
      </c>
      <c r="F1213">
        <v>0</v>
      </c>
      <c r="G1213" s="2">
        <f t="shared" si="146"/>
        <v>43711.7</v>
      </c>
      <c r="H1213" s="3" t="str">
        <f t="shared" si="147"/>
        <v>10</v>
      </c>
      <c r="I1213" s="3" t="str">
        <f t="shared" si="148"/>
        <v>110</v>
      </c>
      <c r="J1213" s="3">
        <v>110</v>
      </c>
      <c r="K1213" s="3" t="str">
        <f>+VLOOKUP(J1213,'Dimension descriptions'!P:R,3,FALSE)</f>
        <v>Bridger Elementary</v>
      </c>
      <c r="L1213" s="3" t="str">
        <f t="shared" si="149"/>
        <v>5805</v>
      </c>
      <c r="M1213" s="10">
        <v>5805</v>
      </c>
      <c r="N1213" s="3" t="str">
        <f t="shared" si="144"/>
        <v>1000</v>
      </c>
      <c r="O1213" s="3" t="str">
        <f t="shared" si="145"/>
        <v>131</v>
      </c>
      <c r="P1213" s="3" t="str">
        <f t="shared" si="150"/>
        <v>1</v>
      </c>
      <c r="Q1213" s="11">
        <f>+VLOOKUP(M1213,'Dimension descriptions'!K:M,2,FALSE)</f>
        <v>5805</v>
      </c>
      <c r="R1213" s="33">
        <v>5805</v>
      </c>
      <c r="S1213" s="11" t="str">
        <f>+VLOOKUP(R1213,'Dimension descriptions'!K:M,3)</f>
        <v>READING ACHIEVEMENT</v>
      </c>
      <c r="T1213" s="3" t="str">
        <f t="shared" si="151"/>
        <v>N</v>
      </c>
      <c r="U1213">
        <f>+VLOOKUP(R1213,'FY21 P13 Allotment memo'!O:O,1,FALSE)</f>
        <v>5805</v>
      </c>
      <c r="V1213"/>
      <c r="W1213"/>
      <c r="X1213"/>
      <c r="Y1213"/>
      <c r="Z1213"/>
    </row>
    <row r="1214" spans="1:26">
      <c r="A1214">
        <v>10</v>
      </c>
      <c r="B1214" t="s">
        <v>1928</v>
      </c>
      <c r="C1214" t="s">
        <v>1929</v>
      </c>
      <c r="D1214">
        <v>91</v>
      </c>
      <c r="E1214">
        <v>19503.3</v>
      </c>
      <c r="F1214">
        <v>0</v>
      </c>
      <c r="G1214" s="2">
        <f t="shared" si="146"/>
        <v>19503.3</v>
      </c>
      <c r="H1214" s="3" t="str">
        <f t="shared" si="147"/>
        <v>10</v>
      </c>
      <c r="I1214" s="3" t="str">
        <f t="shared" si="148"/>
        <v>110</v>
      </c>
      <c r="J1214" s="3">
        <v>110</v>
      </c>
      <c r="K1214" s="3" t="str">
        <f>+VLOOKUP(J1214,'Dimension descriptions'!P:R,3,FALSE)</f>
        <v>Bridger Elementary</v>
      </c>
      <c r="L1214" s="3" t="str">
        <f t="shared" si="149"/>
        <v>5805</v>
      </c>
      <c r="M1214" s="10">
        <v>5805</v>
      </c>
      <c r="N1214" s="3" t="str">
        <f t="shared" si="144"/>
        <v>1000</v>
      </c>
      <c r="O1214" s="3" t="str">
        <f t="shared" si="145"/>
        <v>161</v>
      </c>
      <c r="P1214" s="3" t="str">
        <f t="shared" si="150"/>
        <v>1</v>
      </c>
      <c r="Q1214" s="11">
        <f>+VLOOKUP(M1214,'Dimension descriptions'!K:M,2,FALSE)</f>
        <v>5805</v>
      </c>
      <c r="R1214" s="33">
        <v>5805</v>
      </c>
      <c r="S1214" s="11" t="str">
        <f>+VLOOKUP(R1214,'Dimension descriptions'!K:M,3)</f>
        <v>READING ACHIEVEMENT</v>
      </c>
      <c r="T1214" s="3" t="str">
        <f t="shared" si="151"/>
        <v>N</v>
      </c>
      <c r="U1214">
        <f>+VLOOKUP(R1214,'FY21 P13 Allotment memo'!O:O,1,FALSE)</f>
        <v>5805</v>
      </c>
      <c r="V1214"/>
      <c r="W1214"/>
      <c r="X1214"/>
      <c r="Y1214"/>
      <c r="Z1214"/>
    </row>
    <row r="1215" spans="1:26">
      <c r="A1215">
        <v>10</v>
      </c>
      <c r="B1215" t="s">
        <v>1930</v>
      </c>
      <c r="C1215" t="s">
        <v>1244</v>
      </c>
      <c r="D1215">
        <v>91</v>
      </c>
      <c r="E1215">
        <v>10844.04</v>
      </c>
      <c r="F1215">
        <v>0</v>
      </c>
      <c r="G1215" s="2">
        <f t="shared" si="146"/>
        <v>10844.04</v>
      </c>
      <c r="H1215" s="3" t="str">
        <f t="shared" si="147"/>
        <v>10</v>
      </c>
      <c r="I1215" s="3" t="str">
        <f t="shared" si="148"/>
        <v>110</v>
      </c>
      <c r="J1215" s="3">
        <v>110</v>
      </c>
      <c r="K1215" s="3" t="str">
        <f>+VLOOKUP(J1215,'Dimension descriptions'!P:R,3,FALSE)</f>
        <v>Bridger Elementary</v>
      </c>
      <c r="L1215" s="3" t="str">
        <f t="shared" si="149"/>
        <v>5805</v>
      </c>
      <c r="M1215" s="10">
        <v>5805</v>
      </c>
      <c r="N1215" s="3" t="str">
        <f t="shared" si="144"/>
        <v>1000</v>
      </c>
      <c r="O1215" s="3" t="str">
        <f t="shared" si="145"/>
        <v>210</v>
      </c>
      <c r="P1215" s="3" t="str">
        <f t="shared" si="150"/>
        <v>2</v>
      </c>
      <c r="Q1215" s="11">
        <f>+VLOOKUP(M1215,'Dimension descriptions'!K:M,2,FALSE)</f>
        <v>5805</v>
      </c>
      <c r="R1215" s="33">
        <v>5805</v>
      </c>
      <c r="S1215" s="11" t="str">
        <f>+VLOOKUP(R1215,'Dimension descriptions'!K:M,3)</f>
        <v>READING ACHIEVEMENT</v>
      </c>
      <c r="T1215" s="3" t="str">
        <f t="shared" si="151"/>
        <v>N</v>
      </c>
      <c r="U1215">
        <f>+VLOOKUP(R1215,'FY21 P13 Allotment memo'!O:O,1,FALSE)</f>
        <v>5805</v>
      </c>
      <c r="V1215"/>
      <c r="W1215"/>
      <c r="X1215"/>
      <c r="Y1215"/>
      <c r="Z1215"/>
    </row>
    <row r="1216" spans="1:26">
      <c r="A1216">
        <v>10</v>
      </c>
      <c r="B1216" t="s">
        <v>1931</v>
      </c>
      <c r="C1216" t="s">
        <v>1246</v>
      </c>
      <c r="D1216">
        <v>91</v>
      </c>
      <c r="E1216">
        <v>4822.45</v>
      </c>
      <c r="F1216">
        <v>0</v>
      </c>
      <c r="G1216" s="2">
        <f t="shared" si="146"/>
        <v>4822.45</v>
      </c>
      <c r="H1216" s="3" t="str">
        <f t="shared" si="147"/>
        <v>10</v>
      </c>
      <c r="I1216" s="3" t="str">
        <f t="shared" si="148"/>
        <v>110</v>
      </c>
      <c r="J1216" s="3">
        <v>110</v>
      </c>
      <c r="K1216" s="3" t="str">
        <f>+VLOOKUP(J1216,'Dimension descriptions'!P:R,3,FALSE)</f>
        <v>Bridger Elementary</v>
      </c>
      <c r="L1216" s="3" t="str">
        <f t="shared" si="149"/>
        <v>5805</v>
      </c>
      <c r="M1216" s="10">
        <v>5805</v>
      </c>
      <c r="N1216" s="3" t="str">
        <f t="shared" si="144"/>
        <v>1000</v>
      </c>
      <c r="O1216" s="3" t="str">
        <f t="shared" si="145"/>
        <v>220</v>
      </c>
      <c r="P1216" s="3" t="str">
        <f t="shared" si="150"/>
        <v>2</v>
      </c>
      <c r="Q1216" s="11">
        <f>+VLOOKUP(M1216,'Dimension descriptions'!K:M,2,FALSE)</f>
        <v>5805</v>
      </c>
      <c r="R1216" s="33">
        <v>5805</v>
      </c>
      <c r="S1216" s="11" t="str">
        <f>+VLOOKUP(R1216,'Dimension descriptions'!K:M,3)</f>
        <v>READING ACHIEVEMENT</v>
      </c>
      <c r="T1216" s="3" t="str">
        <f t="shared" si="151"/>
        <v>N</v>
      </c>
      <c r="U1216">
        <f>+VLOOKUP(R1216,'FY21 P13 Allotment memo'!O:O,1,FALSE)</f>
        <v>5805</v>
      </c>
      <c r="V1216"/>
      <c r="W1216"/>
      <c r="X1216"/>
      <c r="Y1216"/>
      <c r="Z1216"/>
    </row>
    <row r="1217" spans="1:26">
      <c r="A1217">
        <v>10</v>
      </c>
      <c r="B1217" t="s">
        <v>1932</v>
      </c>
      <c r="C1217" t="s">
        <v>1248</v>
      </c>
      <c r="D1217">
        <v>91</v>
      </c>
      <c r="E1217">
        <v>1043.51</v>
      </c>
      <c r="F1217">
        <v>0</v>
      </c>
      <c r="G1217" s="2">
        <f t="shared" si="146"/>
        <v>1043.51</v>
      </c>
      <c r="H1217" s="3" t="str">
        <f t="shared" si="147"/>
        <v>10</v>
      </c>
      <c r="I1217" s="3" t="str">
        <f t="shared" si="148"/>
        <v>110</v>
      </c>
      <c r="J1217" s="3">
        <v>110</v>
      </c>
      <c r="K1217" s="3" t="str">
        <f>+VLOOKUP(J1217,'Dimension descriptions'!P:R,3,FALSE)</f>
        <v>Bridger Elementary</v>
      </c>
      <c r="L1217" s="3" t="str">
        <f t="shared" si="149"/>
        <v>5805</v>
      </c>
      <c r="M1217" s="10">
        <v>5805</v>
      </c>
      <c r="N1217" s="3" t="str">
        <f t="shared" si="144"/>
        <v>1000</v>
      </c>
      <c r="O1217" s="3" t="str">
        <f t="shared" si="145"/>
        <v>241</v>
      </c>
      <c r="P1217" s="3" t="str">
        <f t="shared" si="150"/>
        <v>2</v>
      </c>
      <c r="Q1217" s="11">
        <f>+VLOOKUP(M1217,'Dimension descriptions'!K:M,2,FALSE)</f>
        <v>5805</v>
      </c>
      <c r="R1217" s="33">
        <v>5805</v>
      </c>
      <c r="S1217" s="11" t="str">
        <f>+VLOOKUP(R1217,'Dimension descriptions'!K:M,3)</f>
        <v>READING ACHIEVEMENT</v>
      </c>
      <c r="T1217" s="3" t="str">
        <f t="shared" si="151"/>
        <v>N</v>
      </c>
      <c r="U1217">
        <f>+VLOOKUP(R1217,'FY21 P13 Allotment memo'!O:O,1,FALSE)</f>
        <v>5805</v>
      </c>
      <c r="V1217"/>
      <c r="W1217"/>
      <c r="X1217"/>
      <c r="Y1217"/>
      <c r="Z1217"/>
    </row>
    <row r="1218" spans="1:26">
      <c r="A1218">
        <v>10</v>
      </c>
      <c r="B1218" t="s">
        <v>1933</v>
      </c>
      <c r="C1218" t="s">
        <v>1250</v>
      </c>
      <c r="D1218">
        <v>91</v>
      </c>
      <c r="E1218">
        <v>500</v>
      </c>
      <c r="F1218">
        <v>0</v>
      </c>
      <c r="G1218" s="2">
        <f t="shared" si="146"/>
        <v>500</v>
      </c>
      <c r="H1218" s="3" t="str">
        <f t="shared" si="147"/>
        <v>10</v>
      </c>
      <c r="I1218" s="3" t="str">
        <f t="shared" si="148"/>
        <v>110</v>
      </c>
      <c r="J1218" s="3">
        <v>110</v>
      </c>
      <c r="K1218" s="3" t="str">
        <f>+VLOOKUP(J1218,'Dimension descriptions'!P:R,3,FALSE)</f>
        <v>Bridger Elementary</v>
      </c>
      <c r="L1218" s="3" t="str">
        <f t="shared" si="149"/>
        <v>5805</v>
      </c>
      <c r="M1218" s="10">
        <v>5805</v>
      </c>
      <c r="N1218" s="3" t="str">
        <f t="shared" si="144"/>
        <v>1000</v>
      </c>
      <c r="O1218" s="3" t="str">
        <f t="shared" si="145"/>
        <v>245</v>
      </c>
      <c r="P1218" s="3" t="str">
        <f t="shared" si="150"/>
        <v>2</v>
      </c>
      <c r="Q1218" s="11">
        <f>+VLOOKUP(M1218,'Dimension descriptions'!K:M,2,FALSE)</f>
        <v>5805</v>
      </c>
      <c r="R1218" s="33">
        <v>5805</v>
      </c>
      <c r="S1218" s="11" t="str">
        <f>+VLOOKUP(R1218,'Dimension descriptions'!K:M,3)</f>
        <v>READING ACHIEVEMENT</v>
      </c>
      <c r="T1218" s="3" t="str">
        <f t="shared" si="151"/>
        <v>N</v>
      </c>
      <c r="U1218">
        <f>+VLOOKUP(R1218,'FY21 P13 Allotment memo'!O:O,1,FALSE)</f>
        <v>5805</v>
      </c>
      <c r="V1218"/>
      <c r="W1218"/>
      <c r="X1218"/>
      <c r="Y1218"/>
      <c r="Z1218"/>
    </row>
    <row r="1219" spans="1:26">
      <c r="A1219">
        <v>10</v>
      </c>
      <c r="B1219" t="s">
        <v>1934</v>
      </c>
      <c r="C1219" t="s">
        <v>1472</v>
      </c>
      <c r="D1219">
        <v>91</v>
      </c>
      <c r="E1219">
        <v>4100</v>
      </c>
      <c r="F1219">
        <v>0</v>
      </c>
      <c r="G1219" s="2">
        <f t="shared" si="146"/>
        <v>4100</v>
      </c>
      <c r="H1219" s="3" t="str">
        <f t="shared" si="147"/>
        <v>10</v>
      </c>
      <c r="I1219" s="3" t="str">
        <f t="shared" si="148"/>
        <v>110</v>
      </c>
      <c r="J1219" s="3">
        <v>110</v>
      </c>
      <c r="K1219" s="3" t="str">
        <f>+VLOOKUP(J1219,'Dimension descriptions'!P:R,3,FALSE)</f>
        <v>Bridger Elementary</v>
      </c>
      <c r="L1219" s="3" t="str">
        <f t="shared" si="149"/>
        <v>5807</v>
      </c>
      <c r="M1219" s="10">
        <v>5807</v>
      </c>
      <c r="N1219" s="3" t="str">
        <f t="shared" si="144"/>
        <v>1000</v>
      </c>
      <c r="O1219" s="3" t="str">
        <f t="shared" si="145"/>
        <v>131</v>
      </c>
      <c r="P1219" s="3" t="str">
        <f t="shared" si="150"/>
        <v>1</v>
      </c>
      <c r="Q1219" s="11">
        <f>+VLOOKUP(M1219,'Dimension descriptions'!K:M,2,FALSE)</f>
        <v>5807</v>
      </c>
      <c r="R1219" s="33">
        <v>5807</v>
      </c>
      <c r="S1219" s="11" t="str">
        <f>+VLOOKUP(R1219,'Dimension descriptions'!K:M,3)</f>
        <v>TSSP</v>
      </c>
      <c r="T1219" s="3" t="str">
        <f t="shared" si="151"/>
        <v>N</v>
      </c>
      <c r="U1219">
        <f>+VLOOKUP(R1219,'FY21 P13 Allotment memo'!O:O,1,FALSE)</f>
        <v>5807</v>
      </c>
      <c r="V1219"/>
      <c r="W1219"/>
      <c r="X1219"/>
      <c r="Y1219"/>
      <c r="Z1219"/>
    </row>
    <row r="1220" spans="1:26">
      <c r="A1220">
        <v>10</v>
      </c>
      <c r="B1220" t="s">
        <v>1935</v>
      </c>
      <c r="C1220" t="s">
        <v>1474</v>
      </c>
      <c r="D1220">
        <v>91</v>
      </c>
      <c r="E1220">
        <v>2292</v>
      </c>
      <c r="F1220">
        <v>0</v>
      </c>
      <c r="G1220" s="2">
        <f t="shared" si="146"/>
        <v>2292</v>
      </c>
      <c r="H1220" s="3" t="str">
        <f t="shared" si="147"/>
        <v>10</v>
      </c>
      <c r="I1220" s="3" t="str">
        <f t="shared" si="148"/>
        <v>110</v>
      </c>
      <c r="J1220" s="3">
        <v>110</v>
      </c>
      <c r="K1220" s="3" t="str">
        <f>+VLOOKUP(J1220,'Dimension descriptions'!P:R,3,FALSE)</f>
        <v>Bridger Elementary</v>
      </c>
      <c r="L1220" s="3" t="str">
        <f t="shared" si="149"/>
        <v>5807</v>
      </c>
      <c r="M1220" s="10">
        <v>5807</v>
      </c>
      <c r="N1220" s="3" t="str">
        <f t="shared" si="144"/>
        <v>1000</v>
      </c>
      <c r="O1220" s="3" t="str">
        <f t="shared" si="145"/>
        <v>149</v>
      </c>
      <c r="P1220" s="3" t="str">
        <f t="shared" si="150"/>
        <v>1</v>
      </c>
      <c r="Q1220" s="11">
        <f>+VLOOKUP(M1220,'Dimension descriptions'!K:M,2,FALSE)</f>
        <v>5807</v>
      </c>
      <c r="R1220" s="33">
        <v>5807</v>
      </c>
      <c r="S1220" s="11" t="str">
        <f>+VLOOKUP(R1220,'Dimension descriptions'!K:M,3)</f>
        <v>TSSP</v>
      </c>
      <c r="T1220" s="3" t="str">
        <f t="shared" si="151"/>
        <v>N</v>
      </c>
      <c r="U1220">
        <f>+VLOOKUP(R1220,'FY21 P13 Allotment memo'!O:O,1,FALSE)</f>
        <v>5807</v>
      </c>
      <c r="V1220"/>
      <c r="W1220"/>
      <c r="X1220"/>
      <c r="Y1220"/>
      <c r="Z1220"/>
    </row>
    <row r="1221" spans="1:26">
      <c r="A1221">
        <v>10</v>
      </c>
      <c r="B1221" t="s">
        <v>1936</v>
      </c>
      <c r="C1221" t="s">
        <v>1476</v>
      </c>
      <c r="D1221">
        <v>91</v>
      </c>
      <c r="E1221">
        <v>1285.4100000000001</v>
      </c>
      <c r="F1221">
        <v>0</v>
      </c>
      <c r="G1221" s="2">
        <f t="shared" si="146"/>
        <v>1285.4100000000001</v>
      </c>
      <c r="H1221" s="3" t="str">
        <f t="shared" si="147"/>
        <v>10</v>
      </c>
      <c r="I1221" s="3" t="str">
        <f t="shared" si="148"/>
        <v>110</v>
      </c>
      <c r="J1221" s="3">
        <v>110</v>
      </c>
      <c r="K1221" s="3" t="str">
        <f>+VLOOKUP(J1221,'Dimension descriptions'!P:R,3,FALSE)</f>
        <v>Bridger Elementary</v>
      </c>
      <c r="L1221" s="3" t="str">
        <f t="shared" si="149"/>
        <v>5807</v>
      </c>
      <c r="M1221" s="10">
        <v>5807</v>
      </c>
      <c r="N1221" s="3" t="str">
        <f t="shared" si="144"/>
        <v>1000</v>
      </c>
      <c r="O1221" s="3" t="str">
        <f t="shared" si="145"/>
        <v>210</v>
      </c>
      <c r="P1221" s="3" t="str">
        <f t="shared" si="150"/>
        <v>2</v>
      </c>
      <c r="Q1221" s="11">
        <f>+VLOOKUP(M1221,'Dimension descriptions'!K:M,2,FALSE)</f>
        <v>5807</v>
      </c>
      <c r="R1221" s="33">
        <v>5807</v>
      </c>
      <c r="S1221" s="11" t="str">
        <f>+VLOOKUP(R1221,'Dimension descriptions'!K:M,3)</f>
        <v>TSSP</v>
      </c>
      <c r="T1221" s="3" t="str">
        <f t="shared" si="151"/>
        <v>N</v>
      </c>
      <c r="U1221">
        <f>+VLOOKUP(R1221,'FY21 P13 Allotment memo'!O:O,1,FALSE)</f>
        <v>5807</v>
      </c>
      <c r="V1221"/>
      <c r="W1221"/>
      <c r="X1221"/>
      <c r="Y1221"/>
      <c r="Z1221"/>
    </row>
    <row r="1222" spans="1:26">
      <c r="A1222">
        <v>10</v>
      </c>
      <c r="B1222" t="s">
        <v>1937</v>
      </c>
      <c r="C1222" t="s">
        <v>1246</v>
      </c>
      <c r="D1222">
        <v>91</v>
      </c>
      <c r="E1222">
        <v>486.11</v>
      </c>
      <c r="F1222">
        <v>0</v>
      </c>
      <c r="G1222" s="2">
        <f t="shared" si="146"/>
        <v>486.11</v>
      </c>
      <c r="H1222" s="3" t="str">
        <f t="shared" si="147"/>
        <v>10</v>
      </c>
      <c r="I1222" s="3" t="str">
        <f t="shared" si="148"/>
        <v>110</v>
      </c>
      <c r="J1222" s="3">
        <v>110</v>
      </c>
      <c r="K1222" s="3" t="str">
        <f>+VLOOKUP(J1222,'Dimension descriptions'!P:R,3,FALSE)</f>
        <v>Bridger Elementary</v>
      </c>
      <c r="L1222" s="3" t="str">
        <f t="shared" si="149"/>
        <v>5807</v>
      </c>
      <c r="M1222" s="10">
        <v>5807</v>
      </c>
      <c r="N1222" s="3" t="str">
        <f t="shared" ref="N1222:N1285" si="152">+MID(B1222,16,4)</f>
        <v>1000</v>
      </c>
      <c r="O1222" s="3" t="str">
        <f t="shared" ref="O1222:O1285" si="153">+RIGHT(B1222,3)</f>
        <v>220</v>
      </c>
      <c r="P1222" s="3" t="str">
        <f t="shared" si="150"/>
        <v>2</v>
      </c>
      <c r="Q1222" s="11">
        <f>+VLOOKUP(M1222,'Dimension descriptions'!K:M,2,FALSE)</f>
        <v>5807</v>
      </c>
      <c r="R1222" s="33">
        <v>5807</v>
      </c>
      <c r="S1222" s="11" t="str">
        <f>+VLOOKUP(R1222,'Dimension descriptions'!K:M,3)</f>
        <v>TSSP</v>
      </c>
      <c r="T1222" s="3" t="str">
        <f t="shared" si="151"/>
        <v>N</v>
      </c>
      <c r="U1222">
        <f>+VLOOKUP(R1222,'FY21 P13 Allotment memo'!O:O,1,FALSE)</f>
        <v>5807</v>
      </c>
      <c r="V1222"/>
      <c r="W1222"/>
      <c r="X1222"/>
      <c r="Y1222"/>
      <c r="Z1222"/>
    </row>
    <row r="1223" spans="1:26">
      <c r="A1223">
        <v>10</v>
      </c>
      <c r="B1223" t="s">
        <v>1938</v>
      </c>
      <c r="C1223" t="s">
        <v>1248</v>
      </c>
      <c r="D1223">
        <v>91</v>
      </c>
      <c r="E1223">
        <v>7.33</v>
      </c>
      <c r="F1223">
        <v>0</v>
      </c>
      <c r="G1223" s="2">
        <f t="shared" ref="G1223:G1286" si="154">+E1223-F1223</f>
        <v>7.33</v>
      </c>
      <c r="H1223" s="3" t="str">
        <f t="shared" ref="H1223:H1286" si="155">+LEFT(B1223,2)</f>
        <v>10</v>
      </c>
      <c r="I1223" s="3" t="str">
        <f t="shared" ref="I1223:I1286" si="156">+MID(B1223,4,3)</f>
        <v>110</v>
      </c>
      <c r="J1223" s="3">
        <v>110</v>
      </c>
      <c r="K1223" s="3" t="str">
        <f>+VLOOKUP(J1223,'Dimension descriptions'!P:R,3,FALSE)</f>
        <v>Bridger Elementary</v>
      </c>
      <c r="L1223" s="3" t="str">
        <f t="shared" ref="L1223:L1286" si="157">+MID(B1223,11,4)</f>
        <v>5807</v>
      </c>
      <c r="M1223" s="10">
        <v>5807</v>
      </c>
      <c r="N1223" s="3" t="str">
        <f t="shared" si="152"/>
        <v>1000</v>
      </c>
      <c r="O1223" s="3" t="str">
        <f t="shared" si="153"/>
        <v>241</v>
      </c>
      <c r="P1223" s="3" t="str">
        <f t="shared" ref="P1223:P1286" si="158">+LEFT(O1223,1)</f>
        <v>2</v>
      </c>
      <c r="Q1223" s="11">
        <f>+VLOOKUP(M1223,'Dimension descriptions'!K:M,2,FALSE)</f>
        <v>5807</v>
      </c>
      <c r="R1223" s="33">
        <v>5807</v>
      </c>
      <c r="S1223" s="11" t="str">
        <f>+VLOOKUP(R1223,'Dimension descriptions'!K:M,3)</f>
        <v>TSSP</v>
      </c>
      <c r="T1223" s="3" t="str">
        <f t="shared" ref="T1223:T1286" si="159">+IF(Q1223=M1223,"N","Y")</f>
        <v>N</v>
      </c>
      <c r="U1223">
        <f>+VLOOKUP(R1223,'FY21 P13 Allotment memo'!O:O,1,FALSE)</f>
        <v>5807</v>
      </c>
      <c r="V1223"/>
      <c r="W1223"/>
      <c r="X1223"/>
      <c r="Y1223"/>
      <c r="Z1223"/>
    </row>
    <row r="1224" spans="1:26">
      <c r="A1224">
        <v>10</v>
      </c>
      <c r="B1224" t="s">
        <v>1939</v>
      </c>
      <c r="C1224" t="s">
        <v>1293</v>
      </c>
      <c r="D1224">
        <v>91</v>
      </c>
      <c r="E1224">
        <v>1012.2</v>
      </c>
      <c r="F1224">
        <v>0</v>
      </c>
      <c r="G1224" s="2">
        <f t="shared" si="154"/>
        <v>1012.2</v>
      </c>
      <c r="H1224" s="3" t="str">
        <f t="shared" si="155"/>
        <v>10</v>
      </c>
      <c r="I1224" s="3" t="str">
        <f t="shared" si="156"/>
        <v>110</v>
      </c>
      <c r="J1224" s="3">
        <v>110</v>
      </c>
      <c r="K1224" s="3" t="str">
        <f>+VLOOKUP(J1224,'Dimension descriptions'!P:R,3,FALSE)</f>
        <v>Bridger Elementary</v>
      </c>
      <c r="L1224" s="3" t="str">
        <f t="shared" si="157"/>
        <v>5810</v>
      </c>
      <c r="M1224" s="10">
        <v>5810</v>
      </c>
      <c r="N1224" s="3" t="str">
        <f t="shared" si="152"/>
        <v>2220</v>
      </c>
      <c r="O1224" s="3" t="str">
        <f t="shared" si="153"/>
        <v>644</v>
      </c>
      <c r="P1224" s="3" t="str">
        <f t="shared" si="158"/>
        <v>6</v>
      </c>
      <c r="Q1224" s="11">
        <f>+VLOOKUP(M1224,'Dimension descriptions'!K:M,2,FALSE)</f>
        <v>5810</v>
      </c>
      <c r="R1224" s="33">
        <v>5810</v>
      </c>
      <c r="S1224" s="11" t="str">
        <f>+VLOOKUP(R1224,'Dimension descriptions'!K:M,3)</f>
        <v>MEDIA SUPPLEMENTAL</v>
      </c>
      <c r="T1224" s="3" t="str">
        <f t="shared" si="159"/>
        <v>N</v>
      </c>
      <c r="U1224">
        <f>+VLOOKUP(R1224,'FY21 P13 Allotment memo'!O:O,1,FALSE)</f>
        <v>5810</v>
      </c>
      <c r="V1224"/>
      <c r="W1224"/>
      <c r="X1224"/>
      <c r="Y1224"/>
      <c r="Z1224"/>
    </row>
    <row r="1225" spans="1:26">
      <c r="A1225">
        <v>10</v>
      </c>
      <c r="B1225" t="s">
        <v>1940</v>
      </c>
      <c r="C1225" t="s">
        <v>1941</v>
      </c>
      <c r="D1225">
        <v>91</v>
      </c>
      <c r="E1225">
        <v>0</v>
      </c>
      <c r="F1225">
        <v>0</v>
      </c>
      <c r="G1225" s="2">
        <f t="shared" si="154"/>
        <v>0</v>
      </c>
      <c r="H1225" s="3" t="str">
        <f t="shared" si="155"/>
        <v>10</v>
      </c>
      <c r="I1225" s="3" t="str">
        <f t="shared" si="156"/>
        <v>110</v>
      </c>
      <c r="J1225" s="3">
        <v>110</v>
      </c>
      <c r="K1225" s="3" t="str">
        <f>+VLOOKUP(J1225,'Dimension descriptions'!P:R,3,FALSE)</f>
        <v>Bridger Elementary</v>
      </c>
      <c r="L1225" s="3" t="str">
        <f t="shared" si="157"/>
        <v>5816</v>
      </c>
      <c r="M1225" s="10">
        <v>5816</v>
      </c>
      <c r="N1225" s="3" t="str">
        <f t="shared" si="152"/>
        <v>1000</v>
      </c>
      <c r="O1225" s="3" t="str">
        <f t="shared" si="153"/>
        <v>330</v>
      </c>
      <c r="P1225" s="3" t="str">
        <f t="shared" si="158"/>
        <v>3</v>
      </c>
      <c r="Q1225" s="11">
        <f>+VLOOKUP(M1225,'Dimension descriptions'!K:M,2,FALSE)</f>
        <v>5816</v>
      </c>
      <c r="R1225" s="33">
        <v>5816</v>
      </c>
      <c r="S1225" s="11" t="str">
        <f>+VLOOKUP(R1225,'Dimension descriptions'!K:M,3)</f>
        <v>HB 162 TEXTBOOKS</v>
      </c>
      <c r="T1225" s="3" t="str">
        <f t="shared" si="159"/>
        <v>N</v>
      </c>
      <c r="U1225" t="e">
        <f>+VLOOKUP(R1225,'FY21 P13 Allotment memo'!O:O,1,FALSE)</f>
        <v>#N/A</v>
      </c>
      <c r="V1225"/>
      <c r="W1225"/>
      <c r="X1225"/>
      <c r="Y1225"/>
      <c r="Z1225"/>
    </row>
    <row r="1226" spans="1:26">
      <c r="A1226">
        <v>10</v>
      </c>
      <c r="B1226" t="s">
        <v>1942</v>
      </c>
      <c r="C1226" t="s">
        <v>1348</v>
      </c>
      <c r="D1226">
        <v>91</v>
      </c>
      <c r="E1226">
        <v>0</v>
      </c>
      <c r="F1226">
        <v>0</v>
      </c>
      <c r="G1226" s="2">
        <f t="shared" si="154"/>
        <v>0</v>
      </c>
      <c r="H1226" s="3" t="str">
        <f t="shared" si="155"/>
        <v>10</v>
      </c>
      <c r="I1226" s="3" t="str">
        <f t="shared" si="156"/>
        <v>110</v>
      </c>
      <c r="J1226" s="3">
        <v>110</v>
      </c>
      <c r="K1226" s="3" t="str">
        <f>+VLOOKUP(J1226,'Dimension descriptions'!P:R,3,FALSE)</f>
        <v>Bridger Elementary</v>
      </c>
      <c r="L1226" s="3" t="str">
        <f t="shared" si="157"/>
        <v>5816</v>
      </c>
      <c r="M1226" s="10">
        <v>5816</v>
      </c>
      <c r="N1226" s="3" t="str">
        <f t="shared" si="152"/>
        <v>1000</v>
      </c>
      <c r="O1226" s="3" t="str">
        <f t="shared" si="153"/>
        <v>341</v>
      </c>
      <c r="P1226" s="3" t="str">
        <f t="shared" si="158"/>
        <v>3</v>
      </c>
      <c r="Q1226" s="11">
        <f>+VLOOKUP(M1226,'Dimension descriptions'!K:M,2,FALSE)</f>
        <v>5816</v>
      </c>
      <c r="R1226" s="33">
        <v>5816</v>
      </c>
      <c r="S1226" s="11" t="str">
        <f>+VLOOKUP(R1226,'Dimension descriptions'!K:M,3)</f>
        <v>HB 162 TEXTBOOKS</v>
      </c>
      <c r="T1226" s="3" t="str">
        <f t="shared" si="159"/>
        <v>N</v>
      </c>
      <c r="U1226" t="e">
        <f>+VLOOKUP(R1226,'FY21 P13 Allotment memo'!O:O,1,FALSE)</f>
        <v>#N/A</v>
      </c>
      <c r="V1226"/>
      <c r="W1226"/>
      <c r="X1226"/>
      <c r="Y1226"/>
      <c r="Z1226"/>
    </row>
    <row r="1227" spans="1:26">
      <c r="A1227">
        <v>10</v>
      </c>
      <c r="B1227" t="s">
        <v>1943</v>
      </c>
      <c r="C1227" t="s">
        <v>1944</v>
      </c>
      <c r="D1227">
        <v>91</v>
      </c>
      <c r="E1227">
        <v>0</v>
      </c>
      <c r="F1227">
        <v>0</v>
      </c>
      <c r="G1227" s="2">
        <f t="shared" si="154"/>
        <v>0</v>
      </c>
      <c r="H1227" s="3" t="str">
        <f t="shared" si="155"/>
        <v>10</v>
      </c>
      <c r="I1227" s="3" t="str">
        <f t="shared" si="156"/>
        <v>110</v>
      </c>
      <c r="J1227" s="3">
        <v>110</v>
      </c>
      <c r="K1227" s="3" t="str">
        <f>+VLOOKUP(J1227,'Dimension descriptions'!P:R,3,FALSE)</f>
        <v>Bridger Elementary</v>
      </c>
      <c r="L1227" s="3" t="str">
        <f t="shared" si="157"/>
        <v>5816</v>
      </c>
      <c r="M1227" s="10">
        <v>5816</v>
      </c>
      <c r="N1227" s="3" t="str">
        <f t="shared" si="152"/>
        <v>1000</v>
      </c>
      <c r="O1227" s="3" t="str">
        <f t="shared" si="153"/>
        <v>580</v>
      </c>
      <c r="P1227" s="3" t="str">
        <f t="shared" si="158"/>
        <v>5</v>
      </c>
      <c r="Q1227" s="11">
        <f>+VLOOKUP(M1227,'Dimension descriptions'!K:M,2,FALSE)</f>
        <v>5816</v>
      </c>
      <c r="R1227" s="33">
        <v>5816</v>
      </c>
      <c r="S1227" s="11" t="str">
        <f>+VLOOKUP(R1227,'Dimension descriptions'!K:M,3)</f>
        <v>HB 162 TEXTBOOKS</v>
      </c>
      <c r="T1227" s="3" t="str">
        <f t="shared" si="159"/>
        <v>N</v>
      </c>
      <c r="U1227" t="e">
        <f>+VLOOKUP(R1227,'FY21 P13 Allotment memo'!O:O,1,FALSE)</f>
        <v>#N/A</v>
      </c>
      <c r="V1227"/>
      <c r="W1227"/>
      <c r="X1227"/>
      <c r="Y1227"/>
      <c r="Z1227"/>
    </row>
    <row r="1228" spans="1:26">
      <c r="A1228">
        <v>10</v>
      </c>
      <c r="B1228" t="s">
        <v>1945</v>
      </c>
      <c r="C1228" t="s">
        <v>1946</v>
      </c>
      <c r="D1228">
        <v>91</v>
      </c>
      <c r="E1228">
        <v>0</v>
      </c>
      <c r="F1228">
        <v>0</v>
      </c>
      <c r="G1228" s="2">
        <f t="shared" si="154"/>
        <v>0</v>
      </c>
      <c r="H1228" s="3" t="str">
        <f t="shared" si="155"/>
        <v>10</v>
      </c>
      <c r="I1228" s="3" t="str">
        <f t="shared" si="156"/>
        <v>110</v>
      </c>
      <c r="J1228" s="3">
        <v>110</v>
      </c>
      <c r="K1228" s="3" t="str">
        <f>+VLOOKUP(J1228,'Dimension descriptions'!P:R,3,FALSE)</f>
        <v>Bridger Elementary</v>
      </c>
      <c r="L1228" s="3" t="str">
        <f t="shared" si="157"/>
        <v>5816</v>
      </c>
      <c r="M1228" s="10">
        <v>5816</v>
      </c>
      <c r="N1228" s="3" t="str">
        <f t="shared" si="152"/>
        <v>1000</v>
      </c>
      <c r="O1228" s="3" t="str">
        <f t="shared" si="153"/>
        <v>610</v>
      </c>
      <c r="P1228" s="3" t="str">
        <f t="shared" si="158"/>
        <v>6</v>
      </c>
      <c r="Q1228" s="11">
        <f>+VLOOKUP(M1228,'Dimension descriptions'!K:M,2,FALSE)</f>
        <v>5816</v>
      </c>
      <c r="R1228" s="33">
        <v>5816</v>
      </c>
      <c r="S1228" s="11" t="str">
        <f>+VLOOKUP(R1228,'Dimension descriptions'!K:M,3)</f>
        <v>HB 162 TEXTBOOKS</v>
      </c>
      <c r="T1228" s="3" t="str">
        <f t="shared" si="159"/>
        <v>N</v>
      </c>
      <c r="U1228" t="e">
        <f>+VLOOKUP(R1228,'FY21 P13 Allotment memo'!O:O,1,FALSE)</f>
        <v>#N/A</v>
      </c>
      <c r="V1228"/>
      <c r="W1228"/>
      <c r="X1228"/>
      <c r="Y1228"/>
      <c r="Z1228"/>
    </row>
    <row r="1229" spans="1:26">
      <c r="A1229">
        <v>10</v>
      </c>
      <c r="B1229" t="s">
        <v>1947</v>
      </c>
      <c r="C1229" t="s">
        <v>1252</v>
      </c>
      <c r="D1229">
        <v>91</v>
      </c>
      <c r="E1229">
        <v>0</v>
      </c>
      <c r="F1229">
        <v>0</v>
      </c>
      <c r="G1229" s="2">
        <f t="shared" si="154"/>
        <v>0</v>
      </c>
      <c r="H1229" s="3" t="str">
        <f t="shared" si="155"/>
        <v>10</v>
      </c>
      <c r="I1229" s="3" t="str">
        <f t="shared" si="156"/>
        <v>110</v>
      </c>
      <c r="J1229" s="3">
        <v>110</v>
      </c>
      <c r="K1229" s="3" t="str">
        <f>+VLOOKUP(J1229,'Dimension descriptions'!P:R,3,FALSE)</f>
        <v>Bridger Elementary</v>
      </c>
      <c r="L1229" s="3" t="str">
        <f t="shared" si="157"/>
        <v>5861</v>
      </c>
      <c r="M1229" s="10">
        <v>5861</v>
      </c>
      <c r="N1229" s="3" t="str">
        <f t="shared" si="152"/>
        <v>1000</v>
      </c>
      <c r="O1229" s="3" t="str">
        <f t="shared" si="153"/>
        <v>270</v>
      </c>
      <c r="P1229" s="3" t="str">
        <f t="shared" si="158"/>
        <v>2</v>
      </c>
      <c r="Q1229" s="11">
        <f>+VLOOKUP(M1229,'Dimension descriptions'!K:M,2,FALSE)</f>
        <v>5861</v>
      </c>
      <c r="R1229" s="33">
        <v>5861</v>
      </c>
      <c r="S1229" s="11" t="str">
        <f>+VLOOKUP(R1229,'Dimension descriptions'!K:M,3)</f>
        <v>MATH &amp; SCIENCE TSSP</v>
      </c>
      <c r="T1229" s="3" t="str">
        <f t="shared" si="159"/>
        <v>N</v>
      </c>
      <c r="U1229" t="e">
        <f>+VLOOKUP(R1229,'FY21 P13 Allotment memo'!O:O,1,FALSE)</f>
        <v>#N/A</v>
      </c>
      <c r="V1229"/>
      <c r="W1229"/>
      <c r="X1229"/>
      <c r="Y1229"/>
      <c r="Z1229"/>
    </row>
    <row r="1230" spans="1:26">
      <c r="A1230">
        <v>10</v>
      </c>
      <c r="B1230" t="s">
        <v>1948</v>
      </c>
      <c r="C1230" t="s">
        <v>1268</v>
      </c>
      <c r="D1230">
        <v>91</v>
      </c>
      <c r="E1230">
        <v>0</v>
      </c>
      <c r="F1230">
        <v>0</v>
      </c>
      <c r="G1230" s="2">
        <f t="shared" si="154"/>
        <v>0</v>
      </c>
      <c r="H1230" s="3" t="str">
        <f t="shared" si="155"/>
        <v>10</v>
      </c>
      <c r="I1230" s="3" t="str">
        <f t="shared" si="156"/>
        <v>110</v>
      </c>
      <c r="J1230" s="3">
        <v>110</v>
      </c>
      <c r="K1230" s="3" t="str">
        <f>+VLOOKUP(J1230,'Dimension descriptions'!P:R,3,FALSE)</f>
        <v>Bridger Elementary</v>
      </c>
      <c r="L1230" s="3" t="str">
        <f t="shared" si="157"/>
        <v>5868</v>
      </c>
      <c r="M1230" s="10">
        <v>5868</v>
      </c>
      <c r="N1230" s="3" t="str">
        <f t="shared" si="152"/>
        <v>1000</v>
      </c>
      <c r="O1230" s="3" t="str">
        <f t="shared" si="153"/>
        <v>610</v>
      </c>
      <c r="P1230" s="3" t="str">
        <f t="shared" si="158"/>
        <v>6</v>
      </c>
      <c r="Q1230" s="11">
        <f>+VLOOKUP(M1230,'Dimension descriptions'!K:M,2,FALSE)</f>
        <v>5868</v>
      </c>
      <c r="R1230" s="33">
        <v>5868</v>
      </c>
      <c r="S1230" s="11" t="str">
        <f>+VLOOKUP(R1230,'Dimension descriptions'!K:M,3)</f>
        <v>TEACHER MATERIALS &amp; SUPPLIES</v>
      </c>
      <c r="T1230" s="3" t="str">
        <f t="shared" si="159"/>
        <v>N</v>
      </c>
      <c r="U1230">
        <f>+VLOOKUP(R1230,'FY21 P13 Allotment memo'!O:O,1,FALSE)</f>
        <v>5868</v>
      </c>
      <c r="V1230"/>
      <c r="W1230"/>
      <c r="X1230"/>
      <c r="Y1230"/>
      <c r="Z1230"/>
    </row>
    <row r="1231" spans="1:26">
      <c r="A1231">
        <v>10</v>
      </c>
      <c r="B1231" t="s">
        <v>1949</v>
      </c>
      <c r="C1231" t="s">
        <v>1491</v>
      </c>
      <c r="D1231">
        <v>91</v>
      </c>
      <c r="E1231">
        <v>0</v>
      </c>
      <c r="F1231">
        <v>0</v>
      </c>
      <c r="G1231" s="2">
        <f t="shared" si="154"/>
        <v>0</v>
      </c>
      <c r="H1231" s="3" t="str">
        <f t="shared" si="155"/>
        <v>10</v>
      </c>
      <c r="I1231" s="3" t="str">
        <f t="shared" si="156"/>
        <v>110</v>
      </c>
      <c r="J1231" s="3">
        <v>110</v>
      </c>
      <c r="K1231" s="3" t="str">
        <f>+VLOOKUP(J1231,'Dimension descriptions'!P:R,3,FALSE)</f>
        <v>Bridger Elementary</v>
      </c>
      <c r="L1231" s="3" t="str">
        <f t="shared" si="157"/>
        <v>5876</v>
      </c>
      <c r="M1231" s="10">
        <v>5876</v>
      </c>
      <c r="N1231" s="3" t="str">
        <f t="shared" si="152"/>
        <v>1000</v>
      </c>
      <c r="O1231" s="3" t="str">
        <f t="shared" si="153"/>
        <v>131</v>
      </c>
      <c r="P1231" s="3" t="str">
        <f t="shared" si="158"/>
        <v>1</v>
      </c>
      <c r="Q1231" s="11">
        <f>+VLOOKUP(M1231,'Dimension descriptions'!K:M,2,FALSE)</f>
        <v>5876</v>
      </c>
      <c r="R1231" s="33">
        <v>5876</v>
      </c>
      <c r="S1231" s="11" t="str">
        <f>+VLOOKUP(R1231,'Dimension descriptions'!K:M,3)</f>
        <v>LEGISLATIVE SALARY ADJUSTMENT</v>
      </c>
      <c r="T1231" s="3" t="str">
        <f t="shared" si="159"/>
        <v>N</v>
      </c>
      <c r="U1231">
        <f>+VLOOKUP(R1231,'FY21 P13 Allotment memo'!O:O,1,FALSE)</f>
        <v>5876</v>
      </c>
      <c r="V1231"/>
      <c r="W1231"/>
      <c r="X1231"/>
      <c r="Y1231"/>
      <c r="Z1231"/>
    </row>
    <row r="1232" spans="1:26">
      <c r="A1232">
        <v>10</v>
      </c>
      <c r="B1232" t="s">
        <v>1950</v>
      </c>
      <c r="C1232" t="s">
        <v>1244</v>
      </c>
      <c r="D1232">
        <v>91</v>
      </c>
      <c r="E1232">
        <v>0</v>
      </c>
      <c r="F1232">
        <v>0</v>
      </c>
      <c r="G1232" s="2">
        <f t="shared" si="154"/>
        <v>0</v>
      </c>
      <c r="H1232" s="3" t="str">
        <f t="shared" si="155"/>
        <v>10</v>
      </c>
      <c r="I1232" s="3" t="str">
        <f t="shared" si="156"/>
        <v>110</v>
      </c>
      <c r="J1232" s="3">
        <v>110</v>
      </c>
      <c r="K1232" s="3" t="str">
        <f>+VLOOKUP(J1232,'Dimension descriptions'!P:R,3,FALSE)</f>
        <v>Bridger Elementary</v>
      </c>
      <c r="L1232" s="3" t="str">
        <f t="shared" si="157"/>
        <v>5876</v>
      </c>
      <c r="M1232" s="10">
        <v>5876</v>
      </c>
      <c r="N1232" s="3" t="str">
        <f t="shared" si="152"/>
        <v>1000</v>
      </c>
      <c r="O1232" s="3" t="str">
        <f t="shared" si="153"/>
        <v>210</v>
      </c>
      <c r="P1232" s="3" t="str">
        <f t="shared" si="158"/>
        <v>2</v>
      </c>
      <c r="Q1232" s="11">
        <f>+VLOOKUP(M1232,'Dimension descriptions'!K:M,2,FALSE)</f>
        <v>5876</v>
      </c>
      <c r="R1232" s="33">
        <v>5876</v>
      </c>
      <c r="S1232" s="11" t="str">
        <f>+VLOOKUP(R1232,'Dimension descriptions'!K:M,3)</f>
        <v>LEGISLATIVE SALARY ADJUSTMENT</v>
      </c>
      <c r="T1232" s="3" t="str">
        <f t="shared" si="159"/>
        <v>N</v>
      </c>
      <c r="U1232">
        <f>+VLOOKUP(R1232,'FY21 P13 Allotment memo'!O:O,1,FALSE)</f>
        <v>5876</v>
      </c>
      <c r="V1232"/>
      <c r="W1232"/>
      <c r="X1232"/>
      <c r="Y1232"/>
      <c r="Z1232"/>
    </row>
    <row r="1233" spans="1:26">
      <c r="A1233">
        <v>10</v>
      </c>
      <c r="B1233" t="s">
        <v>1951</v>
      </c>
      <c r="C1233" t="s">
        <v>1246</v>
      </c>
      <c r="D1233">
        <v>91</v>
      </c>
      <c r="E1233">
        <v>0</v>
      </c>
      <c r="F1233">
        <v>0</v>
      </c>
      <c r="G1233" s="2">
        <f t="shared" si="154"/>
        <v>0</v>
      </c>
      <c r="H1233" s="3" t="str">
        <f t="shared" si="155"/>
        <v>10</v>
      </c>
      <c r="I1233" s="3" t="str">
        <f t="shared" si="156"/>
        <v>110</v>
      </c>
      <c r="J1233" s="3">
        <v>110</v>
      </c>
      <c r="K1233" s="3" t="str">
        <f>+VLOOKUP(J1233,'Dimension descriptions'!P:R,3,FALSE)</f>
        <v>Bridger Elementary</v>
      </c>
      <c r="L1233" s="3" t="str">
        <f t="shared" si="157"/>
        <v>5876</v>
      </c>
      <c r="M1233" s="10">
        <v>5876</v>
      </c>
      <c r="N1233" s="3" t="str">
        <f t="shared" si="152"/>
        <v>1000</v>
      </c>
      <c r="O1233" s="3" t="str">
        <f t="shared" si="153"/>
        <v>220</v>
      </c>
      <c r="P1233" s="3" t="str">
        <f t="shared" si="158"/>
        <v>2</v>
      </c>
      <c r="Q1233" s="11">
        <f>+VLOOKUP(M1233,'Dimension descriptions'!K:M,2,FALSE)</f>
        <v>5876</v>
      </c>
      <c r="R1233" s="33">
        <v>5876</v>
      </c>
      <c r="S1233" s="11" t="str">
        <f>+VLOOKUP(R1233,'Dimension descriptions'!K:M,3)</f>
        <v>LEGISLATIVE SALARY ADJUSTMENT</v>
      </c>
      <c r="T1233" s="3" t="str">
        <f t="shared" si="159"/>
        <v>N</v>
      </c>
      <c r="U1233">
        <f>+VLOOKUP(R1233,'FY21 P13 Allotment memo'!O:O,1,FALSE)</f>
        <v>5876</v>
      </c>
      <c r="V1233"/>
      <c r="W1233"/>
      <c r="X1233"/>
      <c r="Y1233"/>
      <c r="Z1233"/>
    </row>
    <row r="1234" spans="1:26">
      <c r="A1234">
        <v>10</v>
      </c>
      <c r="B1234" t="s">
        <v>1952</v>
      </c>
      <c r="C1234" t="s">
        <v>1346</v>
      </c>
      <c r="D1234">
        <v>91</v>
      </c>
      <c r="E1234">
        <v>0</v>
      </c>
      <c r="F1234">
        <v>0</v>
      </c>
      <c r="G1234" s="2">
        <f t="shared" si="154"/>
        <v>0</v>
      </c>
      <c r="H1234" s="3" t="str">
        <f t="shared" si="155"/>
        <v>10</v>
      </c>
      <c r="I1234" s="3" t="str">
        <f t="shared" si="156"/>
        <v>110</v>
      </c>
      <c r="J1234" s="3">
        <v>110</v>
      </c>
      <c r="K1234" s="3" t="str">
        <f>+VLOOKUP(J1234,'Dimension descriptions'!P:R,3,FALSE)</f>
        <v>Bridger Elementary</v>
      </c>
      <c r="L1234" s="3" t="str">
        <f t="shared" si="157"/>
        <v>5876</v>
      </c>
      <c r="M1234" s="10">
        <v>5876</v>
      </c>
      <c r="N1234" s="3" t="str">
        <f t="shared" si="152"/>
        <v>1000</v>
      </c>
      <c r="O1234" s="3" t="str">
        <f t="shared" si="153"/>
        <v>241</v>
      </c>
      <c r="P1234" s="3" t="str">
        <f t="shared" si="158"/>
        <v>2</v>
      </c>
      <c r="Q1234" s="11">
        <f>+VLOOKUP(M1234,'Dimension descriptions'!K:M,2,FALSE)</f>
        <v>5876</v>
      </c>
      <c r="R1234" s="33">
        <v>5876</v>
      </c>
      <c r="S1234" s="11" t="str">
        <f>+VLOOKUP(R1234,'Dimension descriptions'!K:M,3)</f>
        <v>LEGISLATIVE SALARY ADJUSTMENT</v>
      </c>
      <c r="T1234" s="3" t="str">
        <f t="shared" si="159"/>
        <v>N</v>
      </c>
      <c r="U1234">
        <f>+VLOOKUP(R1234,'FY21 P13 Allotment memo'!O:O,1,FALSE)</f>
        <v>5876</v>
      </c>
      <c r="V1234"/>
      <c r="W1234"/>
      <c r="X1234"/>
      <c r="Y1234"/>
      <c r="Z1234"/>
    </row>
    <row r="1235" spans="1:26">
      <c r="A1235">
        <v>10</v>
      </c>
      <c r="B1235" t="s">
        <v>1953</v>
      </c>
      <c r="C1235" t="s">
        <v>1496</v>
      </c>
      <c r="D1235">
        <v>91</v>
      </c>
      <c r="E1235">
        <v>0</v>
      </c>
      <c r="F1235">
        <v>0</v>
      </c>
      <c r="G1235" s="2">
        <f t="shared" si="154"/>
        <v>0</v>
      </c>
      <c r="H1235" s="3" t="str">
        <f t="shared" si="155"/>
        <v>10</v>
      </c>
      <c r="I1235" s="3" t="str">
        <f t="shared" si="156"/>
        <v>110</v>
      </c>
      <c r="J1235" s="3">
        <v>110</v>
      </c>
      <c r="K1235" s="3" t="str">
        <f>+VLOOKUP(J1235,'Dimension descriptions'!P:R,3,FALSE)</f>
        <v>Bridger Elementary</v>
      </c>
      <c r="L1235" s="3" t="str">
        <f t="shared" si="157"/>
        <v>5876</v>
      </c>
      <c r="M1235" s="10">
        <v>5876</v>
      </c>
      <c r="N1235" s="3" t="str">
        <f t="shared" si="152"/>
        <v>2120</v>
      </c>
      <c r="O1235" s="3" t="str">
        <f t="shared" si="153"/>
        <v>142</v>
      </c>
      <c r="P1235" s="3" t="str">
        <f t="shared" si="158"/>
        <v>1</v>
      </c>
      <c r="Q1235" s="11">
        <f>+VLOOKUP(M1235,'Dimension descriptions'!K:M,2,FALSE)</f>
        <v>5876</v>
      </c>
      <c r="R1235" s="33">
        <v>5876</v>
      </c>
      <c r="S1235" s="11" t="str">
        <f>+VLOOKUP(R1235,'Dimension descriptions'!K:M,3)</f>
        <v>LEGISLATIVE SALARY ADJUSTMENT</v>
      </c>
      <c r="T1235" s="3" t="str">
        <f t="shared" si="159"/>
        <v>N</v>
      </c>
      <c r="U1235">
        <f>+VLOOKUP(R1235,'FY21 P13 Allotment memo'!O:O,1,FALSE)</f>
        <v>5876</v>
      </c>
      <c r="V1235"/>
      <c r="W1235"/>
      <c r="X1235"/>
      <c r="Y1235"/>
      <c r="Z1235"/>
    </row>
    <row r="1236" spans="1:26">
      <c r="A1236">
        <v>10</v>
      </c>
      <c r="B1236" t="s">
        <v>1954</v>
      </c>
      <c r="C1236" t="s">
        <v>1498</v>
      </c>
      <c r="D1236">
        <v>91</v>
      </c>
      <c r="E1236">
        <v>0</v>
      </c>
      <c r="F1236">
        <v>0</v>
      </c>
      <c r="G1236" s="2">
        <f t="shared" si="154"/>
        <v>0</v>
      </c>
      <c r="H1236" s="3" t="str">
        <f t="shared" si="155"/>
        <v>10</v>
      </c>
      <c r="I1236" s="3" t="str">
        <f t="shared" si="156"/>
        <v>110</v>
      </c>
      <c r="J1236" s="3">
        <v>110</v>
      </c>
      <c r="K1236" s="3" t="str">
        <f>+VLOOKUP(J1236,'Dimension descriptions'!P:R,3,FALSE)</f>
        <v>Bridger Elementary</v>
      </c>
      <c r="L1236" s="3" t="str">
        <f t="shared" si="157"/>
        <v>5876</v>
      </c>
      <c r="M1236" s="10">
        <v>5876</v>
      </c>
      <c r="N1236" s="3" t="str">
        <f t="shared" si="152"/>
        <v>2120</v>
      </c>
      <c r="O1236" s="3" t="str">
        <f t="shared" si="153"/>
        <v>210</v>
      </c>
      <c r="P1236" s="3" t="str">
        <f t="shared" si="158"/>
        <v>2</v>
      </c>
      <c r="Q1236" s="11">
        <f>+VLOOKUP(M1236,'Dimension descriptions'!K:M,2,FALSE)</f>
        <v>5876</v>
      </c>
      <c r="R1236" s="33">
        <v>5876</v>
      </c>
      <c r="S1236" s="11" t="str">
        <f>+VLOOKUP(R1236,'Dimension descriptions'!K:M,3)</f>
        <v>LEGISLATIVE SALARY ADJUSTMENT</v>
      </c>
      <c r="T1236" s="3" t="str">
        <f t="shared" si="159"/>
        <v>N</v>
      </c>
      <c r="U1236">
        <f>+VLOOKUP(R1236,'FY21 P13 Allotment memo'!O:O,1,FALSE)</f>
        <v>5876</v>
      </c>
      <c r="V1236"/>
      <c r="W1236"/>
      <c r="X1236"/>
      <c r="Y1236"/>
      <c r="Z1236"/>
    </row>
    <row r="1237" spans="1:26">
      <c r="A1237">
        <v>10</v>
      </c>
      <c r="B1237" t="s">
        <v>1955</v>
      </c>
      <c r="C1237" t="s">
        <v>1500</v>
      </c>
      <c r="D1237">
        <v>91</v>
      </c>
      <c r="E1237">
        <v>0</v>
      </c>
      <c r="F1237">
        <v>0</v>
      </c>
      <c r="G1237" s="2">
        <f t="shared" si="154"/>
        <v>0</v>
      </c>
      <c r="H1237" s="3" t="str">
        <f t="shared" si="155"/>
        <v>10</v>
      </c>
      <c r="I1237" s="3" t="str">
        <f t="shared" si="156"/>
        <v>110</v>
      </c>
      <c r="J1237" s="3">
        <v>110</v>
      </c>
      <c r="K1237" s="3" t="str">
        <f>+VLOOKUP(J1237,'Dimension descriptions'!P:R,3,FALSE)</f>
        <v>Bridger Elementary</v>
      </c>
      <c r="L1237" s="3" t="str">
        <f t="shared" si="157"/>
        <v>5876</v>
      </c>
      <c r="M1237" s="10">
        <v>5876</v>
      </c>
      <c r="N1237" s="3" t="str">
        <f t="shared" si="152"/>
        <v>2120</v>
      </c>
      <c r="O1237" s="3" t="str">
        <f t="shared" si="153"/>
        <v>220</v>
      </c>
      <c r="P1237" s="3" t="str">
        <f t="shared" si="158"/>
        <v>2</v>
      </c>
      <c r="Q1237" s="11">
        <f>+VLOOKUP(M1237,'Dimension descriptions'!K:M,2,FALSE)</f>
        <v>5876</v>
      </c>
      <c r="R1237" s="33">
        <v>5876</v>
      </c>
      <c r="S1237" s="11" t="str">
        <f>+VLOOKUP(R1237,'Dimension descriptions'!K:M,3)</f>
        <v>LEGISLATIVE SALARY ADJUSTMENT</v>
      </c>
      <c r="T1237" s="3" t="str">
        <f t="shared" si="159"/>
        <v>N</v>
      </c>
      <c r="U1237">
        <f>+VLOOKUP(R1237,'FY21 P13 Allotment memo'!O:O,1,FALSE)</f>
        <v>5876</v>
      </c>
      <c r="V1237"/>
      <c r="W1237"/>
      <c r="X1237"/>
      <c r="Y1237"/>
      <c r="Z1237"/>
    </row>
    <row r="1238" spans="1:26">
      <c r="A1238">
        <v>10</v>
      </c>
      <c r="B1238" t="s">
        <v>1956</v>
      </c>
      <c r="C1238" t="s">
        <v>1496</v>
      </c>
      <c r="D1238">
        <v>91</v>
      </c>
      <c r="E1238">
        <v>0</v>
      </c>
      <c r="F1238">
        <v>0</v>
      </c>
      <c r="G1238" s="2">
        <f t="shared" si="154"/>
        <v>0</v>
      </c>
      <c r="H1238" s="3" t="str">
        <f t="shared" si="155"/>
        <v>10</v>
      </c>
      <c r="I1238" s="3" t="str">
        <f t="shared" si="156"/>
        <v>110</v>
      </c>
      <c r="J1238" s="3">
        <v>110</v>
      </c>
      <c r="K1238" s="3" t="str">
        <f>+VLOOKUP(J1238,'Dimension descriptions'!P:R,3,FALSE)</f>
        <v>Bridger Elementary</v>
      </c>
      <c r="L1238" s="3" t="str">
        <f t="shared" si="157"/>
        <v>5876</v>
      </c>
      <c r="M1238" s="10">
        <v>5876</v>
      </c>
      <c r="N1238" s="3" t="str">
        <f t="shared" si="152"/>
        <v>2150</v>
      </c>
      <c r="O1238" s="3" t="str">
        <f t="shared" si="153"/>
        <v>199</v>
      </c>
      <c r="P1238" s="3" t="str">
        <f t="shared" si="158"/>
        <v>1</v>
      </c>
      <c r="Q1238" s="11">
        <f>+VLOOKUP(M1238,'Dimension descriptions'!K:M,2,FALSE)</f>
        <v>5876</v>
      </c>
      <c r="R1238" s="33">
        <v>5876</v>
      </c>
      <c r="S1238" s="11" t="str">
        <f>+VLOOKUP(R1238,'Dimension descriptions'!K:M,3)</f>
        <v>LEGISLATIVE SALARY ADJUSTMENT</v>
      </c>
      <c r="T1238" s="3" t="str">
        <f t="shared" si="159"/>
        <v>N</v>
      </c>
      <c r="U1238">
        <f>+VLOOKUP(R1238,'FY21 P13 Allotment memo'!O:O,1,FALSE)</f>
        <v>5876</v>
      </c>
      <c r="V1238"/>
      <c r="W1238"/>
      <c r="X1238"/>
      <c r="Y1238"/>
      <c r="Z1238"/>
    </row>
    <row r="1239" spans="1:26">
      <c r="A1239">
        <v>10</v>
      </c>
      <c r="B1239" t="s">
        <v>1957</v>
      </c>
      <c r="C1239" t="s">
        <v>1498</v>
      </c>
      <c r="D1239">
        <v>91</v>
      </c>
      <c r="E1239">
        <v>0</v>
      </c>
      <c r="F1239">
        <v>0</v>
      </c>
      <c r="G1239" s="2">
        <f t="shared" si="154"/>
        <v>0</v>
      </c>
      <c r="H1239" s="3" t="str">
        <f t="shared" si="155"/>
        <v>10</v>
      </c>
      <c r="I1239" s="3" t="str">
        <f t="shared" si="156"/>
        <v>110</v>
      </c>
      <c r="J1239" s="3">
        <v>110</v>
      </c>
      <c r="K1239" s="3" t="str">
        <f>+VLOOKUP(J1239,'Dimension descriptions'!P:R,3,FALSE)</f>
        <v>Bridger Elementary</v>
      </c>
      <c r="L1239" s="3" t="str">
        <f t="shared" si="157"/>
        <v>5876</v>
      </c>
      <c r="M1239" s="10">
        <v>5876</v>
      </c>
      <c r="N1239" s="3" t="str">
        <f t="shared" si="152"/>
        <v>2150</v>
      </c>
      <c r="O1239" s="3" t="str">
        <f t="shared" si="153"/>
        <v>210</v>
      </c>
      <c r="P1239" s="3" t="str">
        <f t="shared" si="158"/>
        <v>2</v>
      </c>
      <c r="Q1239" s="11">
        <f>+VLOOKUP(M1239,'Dimension descriptions'!K:M,2,FALSE)</f>
        <v>5876</v>
      </c>
      <c r="R1239" s="33">
        <v>5876</v>
      </c>
      <c r="S1239" s="11" t="str">
        <f>+VLOOKUP(R1239,'Dimension descriptions'!K:M,3)</f>
        <v>LEGISLATIVE SALARY ADJUSTMENT</v>
      </c>
      <c r="T1239" s="3" t="str">
        <f t="shared" si="159"/>
        <v>N</v>
      </c>
      <c r="U1239">
        <f>+VLOOKUP(R1239,'FY21 P13 Allotment memo'!O:O,1,FALSE)</f>
        <v>5876</v>
      </c>
      <c r="V1239"/>
      <c r="W1239"/>
      <c r="X1239"/>
      <c r="Y1239"/>
      <c r="Z1239"/>
    </row>
    <row r="1240" spans="1:26">
      <c r="A1240">
        <v>10</v>
      </c>
      <c r="B1240" t="s">
        <v>1958</v>
      </c>
      <c r="C1240" t="s">
        <v>1500</v>
      </c>
      <c r="D1240">
        <v>91</v>
      </c>
      <c r="E1240">
        <v>0</v>
      </c>
      <c r="F1240">
        <v>0</v>
      </c>
      <c r="G1240" s="2">
        <f t="shared" si="154"/>
        <v>0</v>
      </c>
      <c r="H1240" s="3" t="str">
        <f t="shared" si="155"/>
        <v>10</v>
      </c>
      <c r="I1240" s="3" t="str">
        <f t="shared" si="156"/>
        <v>110</v>
      </c>
      <c r="J1240" s="3">
        <v>110</v>
      </c>
      <c r="K1240" s="3" t="str">
        <f>+VLOOKUP(J1240,'Dimension descriptions'!P:R,3,FALSE)</f>
        <v>Bridger Elementary</v>
      </c>
      <c r="L1240" s="3" t="str">
        <f t="shared" si="157"/>
        <v>5876</v>
      </c>
      <c r="M1240" s="10">
        <v>5876</v>
      </c>
      <c r="N1240" s="3" t="str">
        <f t="shared" si="152"/>
        <v>2150</v>
      </c>
      <c r="O1240" s="3" t="str">
        <f t="shared" si="153"/>
        <v>220</v>
      </c>
      <c r="P1240" s="3" t="str">
        <f t="shared" si="158"/>
        <v>2</v>
      </c>
      <c r="Q1240" s="11">
        <f>+VLOOKUP(M1240,'Dimension descriptions'!K:M,2,FALSE)</f>
        <v>5876</v>
      </c>
      <c r="R1240" s="33">
        <v>5876</v>
      </c>
      <c r="S1240" s="11" t="str">
        <f>+VLOOKUP(R1240,'Dimension descriptions'!K:M,3)</f>
        <v>LEGISLATIVE SALARY ADJUSTMENT</v>
      </c>
      <c r="T1240" s="3" t="str">
        <f t="shared" si="159"/>
        <v>N</v>
      </c>
      <c r="U1240">
        <f>+VLOOKUP(R1240,'FY21 P13 Allotment memo'!O:O,1,FALSE)</f>
        <v>5876</v>
      </c>
      <c r="V1240"/>
      <c r="W1240"/>
      <c r="X1240"/>
      <c r="Y1240"/>
      <c r="Z1240"/>
    </row>
    <row r="1241" spans="1:26">
      <c r="A1241">
        <v>10</v>
      </c>
      <c r="B1241" t="s">
        <v>1959</v>
      </c>
      <c r="C1241" t="s">
        <v>1496</v>
      </c>
      <c r="D1241">
        <v>91</v>
      </c>
      <c r="E1241">
        <v>0</v>
      </c>
      <c r="F1241">
        <v>0</v>
      </c>
      <c r="G1241" s="2">
        <f t="shared" si="154"/>
        <v>0</v>
      </c>
      <c r="H1241" s="3" t="str">
        <f t="shared" si="155"/>
        <v>10</v>
      </c>
      <c r="I1241" s="3" t="str">
        <f t="shared" si="156"/>
        <v>110</v>
      </c>
      <c r="J1241" s="3">
        <v>110</v>
      </c>
      <c r="K1241" s="3" t="str">
        <f>+VLOOKUP(J1241,'Dimension descriptions'!P:R,3,FALSE)</f>
        <v>Bridger Elementary</v>
      </c>
      <c r="L1241" s="3" t="str">
        <f t="shared" si="157"/>
        <v>5876</v>
      </c>
      <c r="M1241" s="10">
        <v>5876</v>
      </c>
      <c r="N1241" s="3" t="str">
        <f t="shared" si="152"/>
        <v>2400</v>
      </c>
      <c r="O1241" s="3" t="str">
        <f t="shared" si="153"/>
        <v>121</v>
      </c>
      <c r="P1241" s="3" t="str">
        <f t="shared" si="158"/>
        <v>1</v>
      </c>
      <c r="Q1241" s="11">
        <f>+VLOOKUP(M1241,'Dimension descriptions'!K:M,2,FALSE)</f>
        <v>5876</v>
      </c>
      <c r="R1241" s="33">
        <v>5876</v>
      </c>
      <c r="S1241" s="11" t="str">
        <f>+VLOOKUP(R1241,'Dimension descriptions'!K:M,3)</f>
        <v>LEGISLATIVE SALARY ADJUSTMENT</v>
      </c>
      <c r="T1241" s="3" t="str">
        <f t="shared" si="159"/>
        <v>N</v>
      </c>
      <c r="U1241">
        <f>+VLOOKUP(R1241,'FY21 P13 Allotment memo'!O:O,1,FALSE)</f>
        <v>5876</v>
      </c>
      <c r="V1241"/>
      <c r="W1241"/>
      <c r="X1241"/>
      <c r="Y1241"/>
      <c r="Z1241"/>
    </row>
    <row r="1242" spans="1:26">
      <c r="A1242">
        <v>10</v>
      </c>
      <c r="B1242" t="s">
        <v>1960</v>
      </c>
      <c r="C1242" t="s">
        <v>1498</v>
      </c>
      <c r="D1242">
        <v>91</v>
      </c>
      <c r="E1242">
        <v>0</v>
      </c>
      <c r="F1242">
        <v>0</v>
      </c>
      <c r="G1242" s="2">
        <f t="shared" si="154"/>
        <v>0</v>
      </c>
      <c r="H1242" s="3" t="str">
        <f t="shared" si="155"/>
        <v>10</v>
      </c>
      <c r="I1242" s="3" t="str">
        <f t="shared" si="156"/>
        <v>110</v>
      </c>
      <c r="J1242" s="3">
        <v>110</v>
      </c>
      <c r="K1242" s="3" t="str">
        <f>+VLOOKUP(J1242,'Dimension descriptions'!P:R,3,FALSE)</f>
        <v>Bridger Elementary</v>
      </c>
      <c r="L1242" s="3" t="str">
        <f t="shared" si="157"/>
        <v>5876</v>
      </c>
      <c r="M1242" s="10">
        <v>5876</v>
      </c>
      <c r="N1242" s="3" t="str">
        <f t="shared" si="152"/>
        <v>2400</v>
      </c>
      <c r="O1242" s="3" t="str">
        <f t="shared" si="153"/>
        <v>210</v>
      </c>
      <c r="P1242" s="3" t="str">
        <f t="shared" si="158"/>
        <v>2</v>
      </c>
      <c r="Q1242" s="11">
        <f>+VLOOKUP(M1242,'Dimension descriptions'!K:M,2,FALSE)</f>
        <v>5876</v>
      </c>
      <c r="R1242" s="33">
        <v>5876</v>
      </c>
      <c r="S1242" s="11" t="str">
        <f>+VLOOKUP(R1242,'Dimension descriptions'!K:M,3)</f>
        <v>LEGISLATIVE SALARY ADJUSTMENT</v>
      </c>
      <c r="T1242" s="3" t="str">
        <f t="shared" si="159"/>
        <v>N</v>
      </c>
      <c r="U1242">
        <f>+VLOOKUP(R1242,'FY21 P13 Allotment memo'!O:O,1,FALSE)</f>
        <v>5876</v>
      </c>
      <c r="V1242"/>
      <c r="W1242"/>
      <c r="X1242"/>
      <c r="Y1242"/>
      <c r="Z1242"/>
    </row>
    <row r="1243" spans="1:26">
      <c r="A1243">
        <v>10</v>
      </c>
      <c r="B1243" t="s">
        <v>1961</v>
      </c>
      <c r="C1243" t="s">
        <v>1500</v>
      </c>
      <c r="D1243">
        <v>91</v>
      </c>
      <c r="E1243">
        <v>0</v>
      </c>
      <c r="F1243">
        <v>0</v>
      </c>
      <c r="G1243" s="2">
        <f t="shared" si="154"/>
        <v>0</v>
      </c>
      <c r="H1243" s="3" t="str">
        <f t="shared" si="155"/>
        <v>10</v>
      </c>
      <c r="I1243" s="3" t="str">
        <f t="shared" si="156"/>
        <v>110</v>
      </c>
      <c r="J1243" s="3">
        <v>110</v>
      </c>
      <c r="K1243" s="3" t="str">
        <f>+VLOOKUP(J1243,'Dimension descriptions'!P:R,3,FALSE)</f>
        <v>Bridger Elementary</v>
      </c>
      <c r="L1243" s="3" t="str">
        <f t="shared" si="157"/>
        <v>5876</v>
      </c>
      <c r="M1243" s="10">
        <v>5876</v>
      </c>
      <c r="N1243" s="3" t="str">
        <f t="shared" si="152"/>
        <v>2400</v>
      </c>
      <c r="O1243" s="3" t="str">
        <f t="shared" si="153"/>
        <v>220</v>
      </c>
      <c r="P1243" s="3" t="str">
        <f t="shared" si="158"/>
        <v>2</v>
      </c>
      <c r="Q1243" s="11">
        <f>+VLOOKUP(M1243,'Dimension descriptions'!K:M,2,FALSE)</f>
        <v>5876</v>
      </c>
      <c r="R1243" s="33">
        <v>5876</v>
      </c>
      <c r="S1243" s="11" t="str">
        <f>+VLOOKUP(R1243,'Dimension descriptions'!K:M,3)</f>
        <v>LEGISLATIVE SALARY ADJUSTMENT</v>
      </c>
      <c r="T1243" s="3" t="str">
        <f t="shared" si="159"/>
        <v>N</v>
      </c>
      <c r="U1243">
        <f>+VLOOKUP(R1243,'FY21 P13 Allotment memo'!O:O,1,FALSE)</f>
        <v>5876</v>
      </c>
      <c r="V1243"/>
      <c r="W1243"/>
      <c r="X1243"/>
      <c r="Y1243"/>
      <c r="Z1243"/>
    </row>
    <row r="1244" spans="1:26">
      <c r="A1244">
        <v>10</v>
      </c>
      <c r="B1244" t="s">
        <v>1962</v>
      </c>
      <c r="C1244" t="s">
        <v>1963</v>
      </c>
      <c r="D1244">
        <v>91</v>
      </c>
      <c r="E1244">
        <v>0</v>
      </c>
      <c r="F1244">
        <v>0</v>
      </c>
      <c r="G1244" s="2">
        <f t="shared" si="154"/>
        <v>0</v>
      </c>
      <c r="H1244" s="3" t="str">
        <f t="shared" si="155"/>
        <v>10</v>
      </c>
      <c r="I1244" s="3" t="str">
        <f t="shared" si="156"/>
        <v>110</v>
      </c>
      <c r="J1244" s="3">
        <v>110</v>
      </c>
      <c r="K1244" s="3" t="str">
        <f>+VLOOKUP(J1244,'Dimension descriptions'!P:R,3,FALSE)</f>
        <v>Bridger Elementary</v>
      </c>
      <c r="L1244" s="3" t="str">
        <f t="shared" si="157"/>
        <v>5882</v>
      </c>
      <c r="M1244" s="10">
        <v>5882</v>
      </c>
      <c r="N1244" s="3" t="str">
        <f t="shared" si="152"/>
        <v>1000</v>
      </c>
      <c r="O1244" s="3" t="str">
        <f t="shared" si="153"/>
        <v>131</v>
      </c>
      <c r="P1244" s="3" t="str">
        <f t="shared" si="158"/>
        <v>1</v>
      </c>
      <c r="Q1244" s="11">
        <f>+VLOOKUP(M1244,'Dimension descriptions'!K:M,2,FALSE)</f>
        <v>5882</v>
      </c>
      <c r="R1244" s="33">
        <v>5882</v>
      </c>
      <c r="S1244" s="11" t="str">
        <f>+VLOOKUP(R1244,'Dimension descriptions'!K:M,3)</f>
        <v>BTS ARTS PROGRAM</v>
      </c>
      <c r="T1244" s="3" t="str">
        <f t="shared" si="159"/>
        <v>N</v>
      </c>
      <c r="U1244">
        <f>+VLOOKUP(R1244,'FY21 P13 Allotment memo'!O:O,1,FALSE)</f>
        <v>5882</v>
      </c>
      <c r="V1244"/>
      <c r="W1244"/>
      <c r="X1244"/>
      <c r="Y1244"/>
      <c r="Z1244"/>
    </row>
    <row r="1245" spans="1:26">
      <c r="A1245">
        <v>10</v>
      </c>
      <c r="B1245" t="s">
        <v>1964</v>
      </c>
      <c r="C1245" t="s">
        <v>1965</v>
      </c>
      <c r="D1245">
        <v>91</v>
      </c>
      <c r="E1245">
        <v>0</v>
      </c>
      <c r="F1245">
        <v>0</v>
      </c>
      <c r="G1245" s="2">
        <f t="shared" si="154"/>
        <v>0</v>
      </c>
      <c r="H1245" s="3" t="str">
        <f t="shared" si="155"/>
        <v>10</v>
      </c>
      <c r="I1245" s="3" t="str">
        <f t="shared" si="156"/>
        <v>110</v>
      </c>
      <c r="J1245" s="3">
        <v>110</v>
      </c>
      <c r="K1245" s="3" t="str">
        <f>+VLOOKUP(J1245,'Dimension descriptions'!P:R,3,FALSE)</f>
        <v>Bridger Elementary</v>
      </c>
      <c r="L1245" s="3" t="str">
        <f t="shared" si="157"/>
        <v>5882</v>
      </c>
      <c r="M1245" s="10">
        <v>5882</v>
      </c>
      <c r="N1245" s="3" t="str">
        <f t="shared" si="152"/>
        <v>1000</v>
      </c>
      <c r="O1245" s="3" t="str">
        <f t="shared" si="153"/>
        <v>341</v>
      </c>
      <c r="P1245" s="3" t="str">
        <f t="shared" si="158"/>
        <v>3</v>
      </c>
      <c r="Q1245" s="11">
        <f>+VLOOKUP(M1245,'Dimension descriptions'!K:M,2,FALSE)</f>
        <v>5882</v>
      </c>
      <c r="R1245" s="33">
        <v>5882</v>
      </c>
      <c r="S1245" s="11" t="str">
        <f>+VLOOKUP(R1245,'Dimension descriptions'!K:M,3)</f>
        <v>BTS ARTS PROGRAM</v>
      </c>
      <c r="T1245" s="3" t="str">
        <f t="shared" si="159"/>
        <v>N</v>
      </c>
      <c r="U1245">
        <f>+VLOOKUP(R1245,'FY21 P13 Allotment memo'!O:O,1,FALSE)</f>
        <v>5882</v>
      </c>
      <c r="V1245"/>
      <c r="W1245"/>
      <c r="X1245"/>
      <c r="Y1245"/>
      <c r="Z1245"/>
    </row>
    <row r="1246" spans="1:26">
      <c r="A1246">
        <v>10</v>
      </c>
      <c r="B1246" t="s">
        <v>1966</v>
      </c>
      <c r="C1246" t="s">
        <v>1832</v>
      </c>
      <c r="D1246">
        <v>91</v>
      </c>
      <c r="E1246">
        <v>0</v>
      </c>
      <c r="F1246">
        <v>0</v>
      </c>
      <c r="G1246" s="2">
        <f t="shared" si="154"/>
        <v>0</v>
      </c>
      <c r="H1246" s="3" t="str">
        <f t="shared" si="155"/>
        <v>10</v>
      </c>
      <c r="I1246" s="3" t="str">
        <f t="shared" si="156"/>
        <v>110</v>
      </c>
      <c r="J1246" s="3">
        <v>110</v>
      </c>
      <c r="K1246" s="3" t="str">
        <f>+VLOOKUP(J1246,'Dimension descriptions'!P:R,3,FALSE)</f>
        <v>Bridger Elementary</v>
      </c>
      <c r="L1246" s="3" t="str">
        <f t="shared" si="157"/>
        <v>5882</v>
      </c>
      <c r="M1246" s="10">
        <v>5882</v>
      </c>
      <c r="N1246" s="3" t="str">
        <f t="shared" si="152"/>
        <v>1000</v>
      </c>
      <c r="O1246" s="3" t="str">
        <f t="shared" si="153"/>
        <v>610</v>
      </c>
      <c r="P1246" s="3" t="str">
        <f t="shared" si="158"/>
        <v>6</v>
      </c>
      <c r="Q1246" s="11">
        <f>+VLOOKUP(M1246,'Dimension descriptions'!K:M,2,FALSE)</f>
        <v>5882</v>
      </c>
      <c r="R1246" s="33">
        <v>5882</v>
      </c>
      <c r="S1246" s="11" t="str">
        <f>+VLOOKUP(R1246,'Dimension descriptions'!K:M,3)</f>
        <v>BTS ARTS PROGRAM</v>
      </c>
      <c r="T1246" s="3" t="str">
        <f t="shared" si="159"/>
        <v>N</v>
      </c>
      <c r="U1246">
        <f>+VLOOKUP(R1246,'FY21 P13 Allotment memo'!O:O,1,FALSE)</f>
        <v>5882</v>
      </c>
      <c r="V1246"/>
      <c r="W1246"/>
      <c r="X1246"/>
      <c r="Y1246"/>
      <c r="Z1246"/>
    </row>
    <row r="1247" spans="1:26">
      <c r="A1247">
        <v>10</v>
      </c>
      <c r="B1247" t="s">
        <v>1967</v>
      </c>
      <c r="C1247" t="s">
        <v>1234</v>
      </c>
      <c r="D1247">
        <v>91</v>
      </c>
      <c r="E1247">
        <v>0</v>
      </c>
      <c r="F1247">
        <v>0</v>
      </c>
      <c r="G1247" s="2">
        <f t="shared" si="154"/>
        <v>0</v>
      </c>
      <c r="H1247" s="3" t="str">
        <f t="shared" si="155"/>
        <v>10</v>
      </c>
      <c r="I1247" s="3" t="str">
        <f t="shared" si="156"/>
        <v>110</v>
      </c>
      <c r="J1247" s="3">
        <v>110</v>
      </c>
      <c r="K1247" s="3" t="str">
        <f>+VLOOKUP(J1247,'Dimension descriptions'!P:R,3,FALSE)</f>
        <v>Bridger Elementary</v>
      </c>
      <c r="L1247" s="3" t="str">
        <f t="shared" si="157"/>
        <v>7215</v>
      </c>
      <c r="M1247" s="10">
        <v>7215</v>
      </c>
      <c r="N1247" s="3" t="str">
        <f t="shared" si="152"/>
        <v>1000</v>
      </c>
      <c r="O1247" s="3" t="str">
        <f t="shared" si="153"/>
        <v>131</v>
      </c>
      <c r="P1247" s="3" t="str">
        <f t="shared" si="158"/>
        <v>1</v>
      </c>
      <c r="Q1247" s="11">
        <f>+VLOOKUP(M1247,'Dimension descriptions'!K:M,2,FALSE)</f>
        <v>7215</v>
      </c>
      <c r="R1247" s="33">
        <v>7215</v>
      </c>
      <c r="S1247" s="11" t="str">
        <f>+VLOOKUP(R1247,'Dimension descriptions'!K:M,3)</f>
        <v>ESSER II CARES Program</v>
      </c>
      <c r="T1247" s="3" t="str">
        <f t="shared" si="159"/>
        <v>N</v>
      </c>
      <c r="U1247">
        <f>+VLOOKUP(R1247,'FY21 P13 Allotment memo'!O:O,1,FALSE)</f>
        <v>7215</v>
      </c>
      <c r="V1247"/>
      <c r="W1247"/>
      <c r="X1247"/>
      <c r="Y1247"/>
      <c r="Z1247"/>
    </row>
    <row r="1248" spans="1:26">
      <c r="A1248">
        <v>10</v>
      </c>
      <c r="B1248" t="s">
        <v>1968</v>
      </c>
      <c r="C1248" t="s">
        <v>1236</v>
      </c>
      <c r="D1248">
        <v>91</v>
      </c>
      <c r="E1248">
        <v>0</v>
      </c>
      <c r="F1248">
        <v>0</v>
      </c>
      <c r="G1248" s="2">
        <f t="shared" si="154"/>
        <v>0</v>
      </c>
      <c r="H1248" s="3" t="str">
        <f t="shared" si="155"/>
        <v>10</v>
      </c>
      <c r="I1248" s="3" t="str">
        <f t="shared" si="156"/>
        <v>110</v>
      </c>
      <c r="J1248" s="3">
        <v>110</v>
      </c>
      <c r="K1248" s="3" t="str">
        <f>+VLOOKUP(J1248,'Dimension descriptions'!P:R,3,FALSE)</f>
        <v>Bridger Elementary</v>
      </c>
      <c r="L1248" s="3" t="str">
        <f t="shared" si="157"/>
        <v>7215</v>
      </c>
      <c r="M1248" s="10">
        <v>7215</v>
      </c>
      <c r="N1248" s="3" t="str">
        <f t="shared" si="152"/>
        <v>1000</v>
      </c>
      <c r="O1248" s="3" t="str">
        <f t="shared" si="153"/>
        <v>149</v>
      </c>
      <c r="P1248" s="3" t="str">
        <f t="shared" si="158"/>
        <v>1</v>
      </c>
      <c r="Q1248" s="11">
        <f>+VLOOKUP(M1248,'Dimension descriptions'!K:M,2,FALSE)</f>
        <v>7215</v>
      </c>
      <c r="R1248" s="33">
        <v>7215</v>
      </c>
      <c r="S1248" s="11" t="str">
        <f>+VLOOKUP(R1248,'Dimension descriptions'!K:M,3)</f>
        <v>ESSER II CARES Program</v>
      </c>
      <c r="T1248" s="3" t="str">
        <f t="shared" si="159"/>
        <v>N</v>
      </c>
      <c r="U1248">
        <f>+VLOOKUP(R1248,'FY21 P13 Allotment memo'!O:O,1,FALSE)</f>
        <v>7215</v>
      </c>
      <c r="V1248"/>
      <c r="W1248"/>
      <c r="X1248"/>
      <c r="Y1248"/>
      <c r="Z1248"/>
    </row>
    <row r="1249" spans="1:26">
      <c r="A1249">
        <v>10</v>
      </c>
      <c r="B1249" t="s">
        <v>1969</v>
      </c>
      <c r="C1249" t="s">
        <v>1238</v>
      </c>
      <c r="D1249">
        <v>91</v>
      </c>
      <c r="E1249">
        <v>0</v>
      </c>
      <c r="F1249">
        <v>0</v>
      </c>
      <c r="G1249" s="2">
        <f t="shared" si="154"/>
        <v>0</v>
      </c>
      <c r="H1249" s="3" t="str">
        <f t="shared" si="155"/>
        <v>10</v>
      </c>
      <c r="I1249" s="3" t="str">
        <f t="shared" si="156"/>
        <v>110</v>
      </c>
      <c r="J1249" s="3">
        <v>110</v>
      </c>
      <c r="K1249" s="3" t="str">
        <f>+VLOOKUP(J1249,'Dimension descriptions'!P:R,3,FALSE)</f>
        <v>Bridger Elementary</v>
      </c>
      <c r="L1249" s="3" t="str">
        <f t="shared" si="157"/>
        <v>7215</v>
      </c>
      <c r="M1249" s="10">
        <v>7215</v>
      </c>
      <c r="N1249" s="3" t="str">
        <f t="shared" si="152"/>
        <v>1000</v>
      </c>
      <c r="O1249" s="3" t="str">
        <f t="shared" si="153"/>
        <v>161</v>
      </c>
      <c r="P1249" s="3" t="str">
        <f t="shared" si="158"/>
        <v>1</v>
      </c>
      <c r="Q1249" s="11">
        <f>+VLOOKUP(M1249,'Dimension descriptions'!K:M,2,FALSE)</f>
        <v>7215</v>
      </c>
      <c r="R1249" s="33">
        <v>7215</v>
      </c>
      <c r="S1249" s="11" t="str">
        <f>+VLOOKUP(R1249,'Dimension descriptions'!K:M,3)</f>
        <v>ESSER II CARES Program</v>
      </c>
      <c r="T1249" s="3" t="str">
        <f t="shared" si="159"/>
        <v>N</v>
      </c>
      <c r="U1249">
        <f>+VLOOKUP(R1249,'FY21 P13 Allotment memo'!O:O,1,FALSE)</f>
        <v>7215</v>
      </c>
      <c r="V1249"/>
      <c r="W1249"/>
      <c r="X1249"/>
      <c r="Y1249"/>
      <c r="Z1249"/>
    </row>
    <row r="1250" spans="1:26">
      <c r="A1250">
        <v>10</v>
      </c>
      <c r="B1250" t="s">
        <v>1970</v>
      </c>
      <c r="C1250" t="s">
        <v>1244</v>
      </c>
      <c r="D1250">
        <v>91</v>
      </c>
      <c r="E1250">
        <v>0</v>
      </c>
      <c r="F1250">
        <v>0</v>
      </c>
      <c r="G1250" s="2">
        <f t="shared" si="154"/>
        <v>0</v>
      </c>
      <c r="H1250" s="3" t="str">
        <f t="shared" si="155"/>
        <v>10</v>
      </c>
      <c r="I1250" s="3" t="str">
        <f t="shared" si="156"/>
        <v>110</v>
      </c>
      <c r="J1250" s="3">
        <v>110</v>
      </c>
      <c r="K1250" s="3" t="str">
        <f>+VLOOKUP(J1250,'Dimension descriptions'!P:R,3,FALSE)</f>
        <v>Bridger Elementary</v>
      </c>
      <c r="L1250" s="3" t="str">
        <f t="shared" si="157"/>
        <v>7215</v>
      </c>
      <c r="M1250" s="10">
        <v>7215</v>
      </c>
      <c r="N1250" s="3" t="str">
        <f t="shared" si="152"/>
        <v>1000</v>
      </c>
      <c r="O1250" s="3" t="str">
        <f t="shared" si="153"/>
        <v>210</v>
      </c>
      <c r="P1250" s="3" t="str">
        <f t="shared" si="158"/>
        <v>2</v>
      </c>
      <c r="Q1250" s="11">
        <f>+VLOOKUP(M1250,'Dimension descriptions'!K:M,2,FALSE)</f>
        <v>7215</v>
      </c>
      <c r="R1250" s="33">
        <v>7215</v>
      </c>
      <c r="S1250" s="11" t="str">
        <f>+VLOOKUP(R1250,'Dimension descriptions'!K:M,3)</f>
        <v>ESSER II CARES Program</v>
      </c>
      <c r="T1250" s="3" t="str">
        <f t="shared" si="159"/>
        <v>N</v>
      </c>
      <c r="U1250">
        <f>+VLOOKUP(R1250,'FY21 P13 Allotment memo'!O:O,1,FALSE)</f>
        <v>7215</v>
      </c>
      <c r="V1250"/>
      <c r="W1250"/>
      <c r="X1250"/>
      <c r="Y1250"/>
      <c r="Z1250"/>
    </row>
    <row r="1251" spans="1:26">
      <c r="A1251">
        <v>10</v>
      </c>
      <c r="B1251" t="s">
        <v>1971</v>
      </c>
      <c r="C1251" t="s">
        <v>1246</v>
      </c>
      <c r="D1251">
        <v>91</v>
      </c>
      <c r="E1251">
        <v>0</v>
      </c>
      <c r="F1251">
        <v>0</v>
      </c>
      <c r="G1251" s="2">
        <f t="shared" si="154"/>
        <v>0</v>
      </c>
      <c r="H1251" s="3" t="str">
        <f t="shared" si="155"/>
        <v>10</v>
      </c>
      <c r="I1251" s="3" t="str">
        <f t="shared" si="156"/>
        <v>110</v>
      </c>
      <c r="J1251" s="3">
        <v>110</v>
      </c>
      <c r="K1251" s="3" t="str">
        <f>+VLOOKUP(J1251,'Dimension descriptions'!P:R,3,FALSE)</f>
        <v>Bridger Elementary</v>
      </c>
      <c r="L1251" s="3" t="str">
        <f t="shared" si="157"/>
        <v>7215</v>
      </c>
      <c r="M1251" s="10">
        <v>7215</v>
      </c>
      <c r="N1251" s="3" t="str">
        <f t="shared" si="152"/>
        <v>1000</v>
      </c>
      <c r="O1251" s="3" t="str">
        <f t="shared" si="153"/>
        <v>220</v>
      </c>
      <c r="P1251" s="3" t="str">
        <f t="shared" si="158"/>
        <v>2</v>
      </c>
      <c r="Q1251" s="11">
        <f>+VLOOKUP(M1251,'Dimension descriptions'!K:M,2,FALSE)</f>
        <v>7215</v>
      </c>
      <c r="R1251" s="33">
        <v>7215</v>
      </c>
      <c r="S1251" s="11" t="str">
        <f>+VLOOKUP(R1251,'Dimension descriptions'!K:M,3)</f>
        <v>ESSER II CARES Program</v>
      </c>
      <c r="T1251" s="3" t="str">
        <f t="shared" si="159"/>
        <v>N</v>
      </c>
      <c r="U1251">
        <f>+VLOOKUP(R1251,'FY21 P13 Allotment memo'!O:O,1,FALSE)</f>
        <v>7215</v>
      </c>
      <c r="V1251"/>
      <c r="W1251"/>
      <c r="X1251"/>
      <c r="Y1251"/>
      <c r="Z1251"/>
    </row>
    <row r="1252" spans="1:26">
      <c r="A1252">
        <v>10</v>
      </c>
      <c r="B1252" t="s">
        <v>1972</v>
      </c>
      <c r="C1252" t="s">
        <v>1514</v>
      </c>
      <c r="D1252">
        <v>91</v>
      </c>
      <c r="E1252">
        <v>0</v>
      </c>
      <c r="F1252">
        <v>0</v>
      </c>
      <c r="G1252" s="2">
        <f t="shared" si="154"/>
        <v>0</v>
      </c>
      <c r="H1252" s="3" t="str">
        <f t="shared" si="155"/>
        <v>10</v>
      </c>
      <c r="I1252" s="3" t="str">
        <f t="shared" si="156"/>
        <v>110</v>
      </c>
      <c r="J1252" s="3">
        <v>110</v>
      </c>
      <c r="K1252" s="3" t="str">
        <f>+VLOOKUP(J1252,'Dimension descriptions'!P:R,3,FALSE)</f>
        <v>Bridger Elementary</v>
      </c>
      <c r="L1252" s="3" t="str">
        <f t="shared" si="157"/>
        <v>7215</v>
      </c>
      <c r="M1252" s="10">
        <v>7215</v>
      </c>
      <c r="N1252" s="3" t="str">
        <f t="shared" si="152"/>
        <v>1000</v>
      </c>
      <c r="O1252" s="3" t="str">
        <f t="shared" si="153"/>
        <v>610</v>
      </c>
      <c r="P1252" s="3" t="str">
        <f t="shared" si="158"/>
        <v>6</v>
      </c>
      <c r="Q1252" s="11">
        <f>+VLOOKUP(M1252,'Dimension descriptions'!K:M,2,FALSE)</f>
        <v>7215</v>
      </c>
      <c r="R1252" s="33">
        <v>7215</v>
      </c>
      <c r="S1252" s="11" t="str">
        <f>+VLOOKUP(R1252,'Dimension descriptions'!K:M,3)</f>
        <v>ESSER II CARES Program</v>
      </c>
      <c r="T1252" s="3" t="str">
        <f t="shared" si="159"/>
        <v>N</v>
      </c>
      <c r="U1252">
        <f>+VLOOKUP(R1252,'FY21 P13 Allotment memo'!O:O,1,FALSE)</f>
        <v>7215</v>
      </c>
      <c r="V1252"/>
      <c r="W1252"/>
      <c r="X1252"/>
      <c r="Y1252"/>
      <c r="Z1252"/>
    </row>
    <row r="1253" spans="1:26">
      <c r="A1253">
        <v>10</v>
      </c>
      <c r="B1253" t="s">
        <v>1973</v>
      </c>
      <c r="C1253" t="s">
        <v>1516</v>
      </c>
      <c r="D1253">
        <v>91</v>
      </c>
      <c r="E1253">
        <v>0</v>
      </c>
      <c r="F1253">
        <v>0</v>
      </c>
      <c r="G1253" s="2">
        <f t="shared" si="154"/>
        <v>0</v>
      </c>
      <c r="H1253" s="3" t="str">
        <f t="shared" si="155"/>
        <v>10</v>
      </c>
      <c r="I1253" s="3" t="str">
        <f t="shared" si="156"/>
        <v>110</v>
      </c>
      <c r="J1253" s="3">
        <v>110</v>
      </c>
      <c r="K1253" s="3" t="str">
        <f>+VLOOKUP(J1253,'Dimension descriptions'!P:R,3,FALSE)</f>
        <v>Bridger Elementary</v>
      </c>
      <c r="L1253" s="3" t="str">
        <f t="shared" si="157"/>
        <v>7220</v>
      </c>
      <c r="M1253" s="10">
        <v>7220</v>
      </c>
      <c r="N1253" s="3" t="str">
        <f t="shared" si="152"/>
        <v>1000</v>
      </c>
      <c r="O1253" s="3" t="str">
        <f t="shared" si="153"/>
        <v>131</v>
      </c>
      <c r="P1253" s="3" t="str">
        <f t="shared" si="158"/>
        <v>1</v>
      </c>
      <c r="Q1253" s="11">
        <f>+VLOOKUP(M1253,'Dimension descriptions'!K:M,2,FALSE)</f>
        <v>7220</v>
      </c>
      <c r="R1253" s="33">
        <v>7220</v>
      </c>
      <c r="S1253" s="11" t="str">
        <f>+VLOOKUP(R1253,'Dimension descriptions'!K:M,3)</f>
        <v>GEERS CARES Program</v>
      </c>
      <c r="T1253" s="3" t="str">
        <f t="shared" si="159"/>
        <v>N</v>
      </c>
      <c r="U1253">
        <f>+VLOOKUP(R1253,'FY21 P13 Allotment memo'!O:O,1,FALSE)</f>
        <v>7220</v>
      </c>
      <c r="V1253"/>
      <c r="W1253"/>
      <c r="X1253"/>
      <c r="Y1253"/>
      <c r="Z1253"/>
    </row>
    <row r="1254" spans="1:26">
      <c r="A1254">
        <v>10</v>
      </c>
      <c r="B1254" t="s">
        <v>1974</v>
      </c>
      <c r="C1254" t="s">
        <v>1518</v>
      </c>
      <c r="D1254">
        <v>91</v>
      </c>
      <c r="E1254">
        <v>0</v>
      </c>
      <c r="F1254">
        <v>0</v>
      </c>
      <c r="G1254" s="2">
        <f t="shared" si="154"/>
        <v>0</v>
      </c>
      <c r="H1254" s="3" t="str">
        <f t="shared" si="155"/>
        <v>10</v>
      </c>
      <c r="I1254" s="3" t="str">
        <f t="shared" si="156"/>
        <v>110</v>
      </c>
      <c r="J1254" s="3">
        <v>110</v>
      </c>
      <c r="K1254" s="3" t="str">
        <f>+VLOOKUP(J1254,'Dimension descriptions'!P:R,3,FALSE)</f>
        <v>Bridger Elementary</v>
      </c>
      <c r="L1254" s="3" t="str">
        <f t="shared" si="157"/>
        <v>7220</v>
      </c>
      <c r="M1254" s="10">
        <v>7220</v>
      </c>
      <c r="N1254" s="3" t="str">
        <f t="shared" si="152"/>
        <v>1000</v>
      </c>
      <c r="O1254" s="3" t="str">
        <f t="shared" si="153"/>
        <v>149</v>
      </c>
      <c r="P1254" s="3" t="str">
        <f t="shared" si="158"/>
        <v>1</v>
      </c>
      <c r="Q1254" s="11">
        <f>+VLOOKUP(M1254,'Dimension descriptions'!K:M,2,FALSE)</f>
        <v>7220</v>
      </c>
      <c r="R1254" s="33">
        <v>7220</v>
      </c>
      <c r="S1254" s="11" t="str">
        <f>+VLOOKUP(R1254,'Dimension descriptions'!K:M,3)</f>
        <v>GEERS CARES Program</v>
      </c>
      <c r="T1254" s="3" t="str">
        <f t="shared" si="159"/>
        <v>N</v>
      </c>
      <c r="U1254">
        <f>+VLOOKUP(R1254,'FY21 P13 Allotment memo'!O:O,1,FALSE)</f>
        <v>7220</v>
      </c>
      <c r="V1254"/>
      <c r="W1254"/>
      <c r="X1254"/>
      <c r="Y1254"/>
      <c r="Z1254"/>
    </row>
    <row r="1255" spans="1:26">
      <c r="A1255">
        <v>10</v>
      </c>
      <c r="B1255" t="s">
        <v>1975</v>
      </c>
      <c r="C1255" t="s">
        <v>1520</v>
      </c>
      <c r="D1255">
        <v>91</v>
      </c>
      <c r="E1255">
        <v>0</v>
      </c>
      <c r="F1255">
        <v>0</v>
      </c>
      <c r="G1255" s="2">
        <f t="shared" si="154"/>
        <v>0</v>
      </c>
      <c r="H1255" s="3" t="str">
        <f t="shared" si="155"/>
        <v>10</v>
      </c>
      <c r="I1255" s="3" t="str">
        <f t="shared" si="156"/>
        <v>110</v>
      </c>
      <c r="J1255" s="3">
        <v>110</v>
      </c>
      <c r="K1255" s="3" t="str">
        <f>+VLOOKUP(J1255,'Dimension descriptions'!P:R,3,FALSE)</f>
        <v>Bridger Elementary</v>
      </c>
      <c r="L1255" s="3" t="str">
        <f t="shared" si="157"/>
        <v>7220</v>
      </c>
      <c r="M1255" s="10">
        <v>7220</v>
      </c>
      <c r="N1255" s="3" t="str">
        <f t="shared" si="152"/>
        <v>1000</v>
      </c>
      <c r="O1255" s="3" t="str">
        <f t="shared" si="153"/>
        <v>161</v>
      </c>
      <c r="P1255" s="3" t="str">
        <f t="shared" si="158"/>
        <v>1</v>
      </c>
      <c r="Q1255" s="11">
        <f>+VLOOKUP(M1255,'Dimension descriptions'!K:M,2,FALSE)</f>
        <v>7220</v>
      </c>
      <c r="R1255" s="33">
        <v>7220</v>
      </c>
      <c r="S1255" s="11" t="str">
        <f>+VLOOKUP(R1255,'Dimension descriptions'!K:M,3)</f>
        <v>GEERS CARES Program</v>
      </c>
      <c r="T1255" s="3" t="str">
        <f t="shared" si="159"/>
        <v>N</v>
      </c>
      <c r="U1255">
        <f>+VLOOKUP(R1255,'FY21 P13 Allotment memo'!O:O,1,FALSE)</f>
        <v>7220</v>
      </c>
      <c r="V1255"/>
      <c r="W1255"/>
      <c r="X1255"/>
      <c r="Y1255"/>
      <c r="Z1255"/>
    </row>
    <row r="1256" spans="1:26">
      <c r="A1256">
        <v>10</v>
      </c>
      <c r="B1256" t="s">
        <v>1976</v>
      </c>
      <c r="C1256" t="s">
        <v>1522</v>
      </c>
      <c r="D1256">
        <v>91</v>
      </c>
      <c r="E1256">
        <v>0</v>
      </c>
      <c r="F1256">
        <v>0</v>
      </c>
      <c r="G1256" s="2">
        <f t="shared" si="154"/>
        <v>0</v>
      </c>
      <c r="H1256" s="3" t="str">
        <f t="shared" si="155"/>
        <v>10</v>
      </c>
      <c r="I1256" s="3" t="str">
        <f t="shared" si="156"/>
        <v>110</v>
      </c>
      <c r="J1256" s="3">
        <v>110</v>
      </c>
      <c r="K1256" s="3" t="str">
        <f>+VLOOKUP(J1256,'Dimension descriptions'!P:R,3,FALSE)</f>
        <v>Bridger Elementary</v>
      </c>
      <c r="L1256" s="3" t="str">
        <f t="shared" si="157"/>
        <v>7220</v>
      </c>
      <c r="M1256" s="10">
        <v>7220</v>
      </c>
      <c r="N1256" s="3" t="str">
        <f t="shared" si="152"/>
        <v>1000</v>
      </c>
      <c r="O1256" s="3" t="str">
        <f t="shared" si="153"/>
        <v>210</v>
      </c>
      <c r="P1256" s="3" t="str">
        <f t="shared" si="158"/>
        <v>2</v>
      </c>
      <c r="Q1256" s="11">
        <f>+VLOOKUP(M1256,'Dimension descriptions'!K:M,2,FALSE)</f>
        <v>7220</v>
      </c>
      <c r="R1256" s="33">
        <v>7220</v>
      </c>
      <c r="S1256" s="11" t="str">
        <f>+VLOOKUP(R1256,'Dimension descriptions'!K:M,3)</f>
        <v>GEERS CARES Program</v>
      </c>
      <c r="T1256" s="3" t="str">
        <f t="shared" si="159"/>
        <v>N</v>
      </c>
      <c r="U1256">
        <f>+VLOOKUP(R1256,'FY21 P13 Allotment memo'!O:O,1,FALSE)</f>
        <v>7220</v>
      </c>
      <c r="V1256"/>
      <c r="W1256"/>
      <c r="X1256"/>
      <c r="Y1256"/>
      <c r="Z1256"/>
    </row>
    <row r="1257" spans="1:26">
      <c r="A1257">
        <v>10</v>
      </c>
      <c r="B1257" t="s">
        <v>1977</v>
      </c>
      <c r="C1257" t="s">
        <v>1524</v>
      </c>
      <c r="D1257">
        <v>91</v>
      </c>
      <c r="E1257">
        <v>0</v>
      </c>
      <c r="F1257">
        <v>0</v>
      </c>
      <c r="G1257" s="2">
        <f t="shared" si="154"/>
        <v>0</v>
      </c>
      <c r="H1257" s="3" t="str">
        <f t="shared" si="155"/>
        <v>10</v>
      </c>
      <c r="I1257" s="3" t="str">
        <f t="shared" si="156"/>
        <v>110</v>
      </c>
      <c r="J1257" s="3">
        <v>110</v>
      </c>
      <c r="K1257" s="3" t="str">
        <f>+VLOOKUP(J1257,'Dimension descriptions'!P:R,3,FALSE)</f>
        <v>Bridger Elementary</v>
      </c>
      <c r="L1257" s="3" t="str">
        <f t="shared" si="157"/>
        <v>7220</v>
      </c>
      <c r="M1257" s="10">
        <v>7220</v>
      </c>
      <c r="N1257" s="3" t="str">
        <f t="shared" si="152"/>
        <v>1000</v>
      </c>
      <c r="O1257" s="3" t="str">
        <f t="shared" si="153"/>
        <v>220</v>
      </c>
      <c r="P1257" s="3" t="str">
        <f t="shared" si="158"/>
        <v>2</v>
      </c>
      <c r="Q1257" s="11">
        <f>+VLOOKUP(M1257,'Dimension descriptions'!K:M,2,FALSE)</f>
        <v>7220</v>
      </c>
      <c r="R1257" s="33">
        <v>7220</v>
      </c>
      <c r="S1257" s="11" t="str">
        <f>+VLOOKUP(R1257,'Dimension descriptions'!K:M,3)</f>
        <v>GEERS CARES Program</v>
      </c>
      <c r="T1257" s="3" t="str">
        <f t="shared" si="159"/>
        <v>N</v>
      </c>
      <c r="U1257">
        <f>+VLOOKUP(R1257,'FY21 P13 Allotment memo'!O:O,1,FALSE)</f>
        <v>7220</v>
      </c>
      <c r="V1257"/>
      <c r="W1257"/>
      <c r="X1257"/>
      <c r="Y1257"/>
      <c r="Z1257"/>
    </row>
    <row r="1258" spans="1:26">
      <c r="A1258">
        <v>10</v>
      </c>
      <c r="B1258" t="s">
        <v>1978</v>
      </c>
      <c r="C1258" t="s">
        <v>1528</v>
      </c>
      <c r="D1258">
        <v>91</v>
      </c>
      <c r="E1258">
        <v>0</v>
      </c>
      <c r="F1258">
        <v>0</v>
      </c>
      <c r="G1258" s="2">
        <f t="shared" si="154"/>
        <v>0</v>
      </c>
      <c r="H1258" s="3" t="str">
        <f t="shared" si="155"/>
        <v>10</v>
      </c>
      <c r="I1258" s="3" t="str">
        <f t="shared" si="156"/>
        <v>110</v>
      </c>
      <c r="J1258" s="3">
        <v>110</v>
      </c>
      <c r="K1258" s="3" t="str">
        <f>+VLOOKUP(J1258,'Dimension descriptions'!P:R,3,FALSE)</f>
        <v>Bridger Elementary</v>
      </c>
      <c r="L1258" s="3" t="str">
        <f t="shared" si="157"/>
        <v>7350</v>
      </c>
      <c r="M1258" s="10">
        <v>7350</v>
      </c>
      <c r="N1258" s="3" t="str">
        <f t="shared" si="152"/>
        <v>1000</v>
      </c>
      <c r="O1258" s="3" t="str">
        <f t="shared" si="153"/>
        <v>195</v>
      </c>
      <c r="P1258" s="3" t="str">
        <f t="shared" si="158"/>
        <v>1</v>
      </c>
      <c r="Q1258" s="11">
        <f>+VLOOKUP(M1258,'Dimension descriptions'!K:M,2,FALSE)</f>
        <v>7350</v>
      </c>
      <c r="R1258" s="33">
        <v>7350</v>
      </c>
      <c r="S1258" s="11" t="str">
        <f>+VLOOKUP(R1258,'Dimension descriptions'!K:M,3)</f>
        <v>HR READINESS GRANT</v>
      </c>
      <c r="T1258" s="3" t="str">
        <f t="shared" si="159"/>
        <v>N</v>
      </c>
      <c r="U1258" t="e">
        <f>+VLOOKUP(R1258,'FY21 P13 Allotment memo'!O:O,1,FALSE)</f>
        <v>#N/A</v>
      </c>
      <c r="V1258"/>
      <c r="W1258"/>
      <c r="X1258"/>
      <c r="Y1258"/>
      <c r="Z1258"/>
    </row>
    <row r="1259" spans="1:26">
      <c r="A1259">
        <v>10</v>
      </c>
      <c r="B1259" t="s">
        <v>1979</v>
      </c>
      <c r="C1259" t="s">
        <v>1530</v>
      </c>
      <c r="D1259">
        <v>91</v>
      </c>
      <c r="E1259">
        <v>0</v>
      </c>
      <c r="F1259">
        <v>0</v>
      </c>
      <c r="G1259" s="2">
        <f t="shared" si="154"/>
        <v>0</v>
      </c>
      <c r="H1259" s="3" t="str">
        <f t="shared" si="155"/>
        <v>10</v>
      </c>
      <c r="I1259" s="3" t="str">
        <f t="shared" si="156"/>
        <v>110</v>
      </c>
      <c r="J1259" s="3">
        <v>110</v>
      </c>
      <c r="K1259" s="3" t="str">
        <f>+VLOOKUP(J1259,'Dimension descriptions'!P:R,3,FALSE)</f>
        <v>Bridger Elementary</v>
      </c>
      <c r="L1259" s="3" t="str">
        <f t="shared" si="157"/>
        <v>7350</v>
      </c>
      <c r="M1259" s="10">
        <v>7350</v>
      </c>
      <c r="N1259" s="3" t="str">
        <f t="shared" si="152"/>
        <v>1000</v>
      </c>
      <c r="O1259" s="3" t="str">
        <f t="shared" si="153"/>
        <v>220</v>
      </c>
      <c r="P1259" s="3" t="str">
        <f t="shared" si="158"/>
        <v>2</v>
      </c>
      <c r="Q1259" s="11">
        <f>+VLOOKUP(M1259,'Dimension descriptions'!K:M,2,FALSE)</f>
        <v>7350</v>
      </c>
      <c r="R1259" s="33">
        <v>7350</v>
      </c>
      <c r="S1259" s="11" t="str">
        <f>+VLOOKUP(R1259,'Dimension descriptions'!K:M,3)</f>
        <v>HR READINESS GRANT</v>
      </c>
      <c r="T1259" s="3" t="str">
        <f t="shared" si="159"/>
        <v>N</v>
      </c>
      <c r="U1259" t="e">
        <f>+VLOOKUP(R1259,'FY21 P13 Allotment memo'!O:O,1,FALSE)</f>
        <v>#N/A</v>
      </c>
      <c r="V1259"/>
      <c r="W1259"/>
      <c r="X1259"/>
      <c r="Y1259"/>
      <c r="Z1259"/>
    </row>
    <row r="1260" spans="1:26">
      <c r="A1260">
        <v>10</v>
      </c>
      <c r="B1260" t="s">
        <v>1980</v>
      </c>
      <c r="C1260" t="s">
        <v>1981</v>
      </c>
      <c r="D1260">
        <v>91</v>
      </c>
      <c r="E1260">
        <v>0</v>
      </c>
      <c r="F1260">
        <v>0</v>
      </c>
      <c r="G1260" s="2">
        <f t="shared" si="154"/>
        <v>0</v>
      </c>
      <c r="H1260" s="3" t="str">
        <f t="shared" si="155"/>
        <v>10</v>
      </c>
      <c r="I1260" s="3" t="str">
        <f t="shared" si="156"/>
        <v>110</v>
      </c>
      <c r="J1260" s="3">
        <v>110</v>
      </c>
      <c r="K1260" s="3" t="str">
        <f>+VLOOKUP(J1260,'Dimension descriptions'!P:R,3,FALSE)</f>
        <v>Bridger Elementary</v>
      </c>
      <c r="L1260" s="3" t="str">
        <f t="shared" si="157"/>
        <v>7395</v>
      </c>
      <c r="M1260" s="10">
        <v>7395</v>
      </c>
      <c r="N1260" s="3" t="str">
        <f t="shared" si="152"/>
        <v>1000</v>
      </c>
      <c r="O1260" s="3" t="str">
        <f t="shared" si="153"/>
        <v>161</v>
      </c>
      <c r="P1260" s="3" t="str">
        <f t="shared" si="158"/>
        <v>1</v>
      </c>
      <c r="Q1260" s="11">
        <f>+VLOOKUP(M1260,'Dimension descriptions'!K:M,2,FALSE)</f>
        <v>7395</v>
      </c>
      <c r="R1260" s="33">
        <v>7395</v>
      </c>
      <c r="S1260" s="11" t="str">
        <f>+VLOOKUP(R1260,'Dimension descriptions'!K:M,3)</f>
        <v>Federal - Juvenile Justice Grant</v>
      </c>
      <c r="T1260" s="3" t="str">
        <f t="shared" si="159"/>
        <v>N</v>
      </c>
      <c r="U1260" t="e">
        <f>+VLOOKUP(R1260,'FY21 P13 Allotment memo'!O:O,1,FALSE)</f>
        <v>#N/A</v>
      </c>
      <c r="V1260"/>
      <c r="W1260"/>
      <c r="X1260"/>
      <c r="Y1260"/>
      <c r="Z1260"/>
    </row>
    <row r="1261" spans="1:26">
      <c r="A1261">
        <v>10</v>
      </c>
      <c r="B1261" t="s">
        <v>1982</v>
      </c>
      <c r="C1261" t="s">
        <v>1533</v>
      </c>
      <c r="D1261">
        <v>91</v>
      </c>
      <c r="E1261">
        <v>0</v>
      </c>
      <c r="F1261">
        <v>0</v>
      </c>
      <c r="G1261" s="2">
        <f t="shared" si="154"/>
        <v>0</v>
      </c>
      <c r="H1261" s="3" t="str">
        <f t="shared" si="155"/>
        <v>10</v>
      </c>
      <c r="I1261" s="3" t="str">
        <f t="shared" si="156"/>
        <v>110</v>
      </c>
      <c r="J1261" s="3">
        <v>110</v>
      </c>
      <c r="K1261" s="3" t="str">
        <f>+VLOOKUP(J1261,'Dimension descriptions'!P:R,3,FALSE)</f>
        <v>Bridger Elementary</v>
      </c>
      <c r="L1261" s="3" t="str">
        <f t="shared" si="157"/>
        <v>7524</v>
      </c>
      <c r="M1261" s="10">
        <v>7524</v>
      </c>
      <c r="N1261" s="3" t="str">
        <f t="shared" si="152"/>
        <v>1000</v>
      </c>
      <c r="O1261" s="3" t="str">
        <f t="shared" si="153"/>
        <v>131</v>
      </c>
      <c r="P1261" s="3" t="str">
        <f t="shared" si="158"/>
        <v>1</v>
      </c>
      <c r="Q1261" s="11">
        <f>+VLOOKUP(M1261,'Dimension descriptions'!K:M,2,FALSE)</f>
        <v>7524</v>
      </c>
      <c r="R1261" s="33">
        <v>7524</v>
      </c>
      <c r="S1261" s="11" t="str">
        <f>+VLOOKUP(R1261,'Dimension descriptions'!K:M,3)</f>
        <v>FEDERAL IDEA-B PL</v>
      </c>
      <c r="T1261" s="3" t="str">
        <f t="shared" si="159"/>
        <v>N</v>
      </c>
      <c r="U1261">
        <f>+VLOOKUP(R1261,'FY21 P13 Allotment memo'!O:O,1,FALSE)</f>
        <v>7524</v>
      </c>
      <c r="V1261"/>
      <c r="W1261"/>
      <c r="X1261"/>
      <c r="Y1261"/>
      <c r="Z1261"/>
    </row>
    <row r="1262" spans="1:26">
      <c r="A1262">
        <v>10</v>
      </c>
      <c r="B1262" t="s">
        <v>1983</v>
      </c>
      <c r="C1262" t="s">
        <v>1535</v>
      </c>
      <c r="D1262">
        <v>91</v>
      </c>
      <c r="E1262">
        <v>106448.86</v>
      </c>
      <c r="F1262">
        <v>0</v>
      </c>
      <c r="G1262" s="2">
        <f t="shared" si="154"/>
        <v>106448.86</v>
      </c>
      <c r="H1262" s="3" t="str">
        <f t="shared" si="155"/>
        <v>10</v>
      </c>
      <c r="I1262" s="3" t="str">
        <f t="shared" si="156"/>
        <v>110</v>
      </c>
      <c r="J1262" s="3">
        <v>110</v>
      </c>
      <c r="K1262" s="3" t="str">
        <f>+VLOOKUP(J1262,'Dimension descriptions'!P:R,3,FALSE)</f>
        <v>Bridger Elementary</v>
      </c>
      <c r="L1262" s="3" t="str">
        <f t="shared" si="157"/>
        <v>7524</v>
      </c>
      <c r="M1262" s="10">
        <v>7524</v>
      </c>
      <c r="N1262" s="3" t="str">
        <f t="shared" si="152"/>
        <v>1000</v>
      </c>
      <c r="O1262" s="3" t="str">
        <f t="shared" si="153"/>
        <v>161</v>
      </c>
      <c r="P1262" s="3" t="str">
        <f t="shared" si="158"/>
        <v>1</v>
      </c>
      <c r="Q1262" s="11">
        <f>+VLOOKUP(M1262,'Dimension descriptions'!K:M,2,FALSE)</f>
        <v>7524</v>
      </c>
      <c r="R1262" s="33">
        <v>7524</v>
      </c>
      <c r="S1262" s="11" t="str">
        <f>+VLOOKUP(R1262,'Dimension descriptions'!K:M,3)</f>
        <v>FEDERAL IDEA-B PL</v>
      </c>
      <c r="T1262" s="3" t="str">
        <f t="shared" si="159"/>
        <v>N</v>
      </c>
      <c r="U1262">
        <f>+VLOOKUP(R1262,'FY21 P13 Allotment memo'!O:O,1,FALSE)</f>
        <v>7524</v>
      </c>
      <c r="V1262"/>
      <c r="W1262"/>
      <c r="X1262"/>
      <c r="Y1262"/>
      <c r="Z1262"/>
    </row>
    <row r="1263" spans="1:26">
      <c r="A1263">
        <v>10</v>
      </c>
      <c r="B1263" t="s">
        <v>1984</v>
      </c>
      <c r="C1263" t="s">
        <v>1537</v>
      </c>
      <c r="D1263">
        <v>91</v>
      </c>
      <c r="E1263">
        <v>0</v>
      </c>
      <c r="F1263">
        <v>0</v>
      </c>
      <c r="G1263" s="2">
        <f t="shared" si="154"/>
        <v>0</v>
      </c>
      <c r="H1263" s="3" t="str">
        <f t="shared" si="155"/>
        <v>10</v>
      </c>
      <c r="I1263" s="3" t="str">
        <f t="shared" si="156"/>
        <v>110</v>
      </c>
      <c r="J1263" s="3">
        <v>110</v>
      </c>
      <c r="K1263" s="3" t="str">
        <f>+VLOOKUP(J1263,'Dimension descriptions'!P:R,3,FALSE)</f>
        <v>Bridger Elementary</v>
      </c>
      <c r="L1263" s="3" t="str">
        <f t="shared" si="157"/>
        <v>7524</v>
      </c>
      <c r="M1263" s="10">
        <v>7524</v>
      </c>
      <c r="N1263" s="3" t="str">
        <f t="shared" si="152"/>
        <v>1000</v>
      </c>
      <c r="O1263" s="3" t="str">
        <f t="shared" si="153"/>
        <v>195</v>
      </c>
      <c r="P1263" s="3" t="str">
        <f t="shared" si="158"/>
        <v>1</v>
      </c>
      <c r="Q1263" s="11">
        <f>+VLOOKUP(M1263,'Dimension descriptions'!K:M,2,FALSE)</f>
        <v>7524</v>
      </c>
      <c r="R1263" s="33">
        <v>7524</v>
      </c>
      <c r="S1263" s="11" t="str">
        <f>+VLOOKUP(R1263,'Dimension descriptions'!K:M,3)</f>
        <v>FEDERAL IDEA-B PL</v>
      </c>
      <c r="T1263" s="3" t="str">
        <f t="shared" si="159"/>
        <v>N</v>
      </c>
      <c r="U1263">
        <f>+VLOOKUP(R1263,'FY21 P13 Allotment memo'!O:O,1,FALSE)</f>
        <v>7524</v>
      </c>
      <c r="V1263"/>
      <c r="W1263"/>
      <c r="X1263"/>
      <c r="Y1263"/>
      <c r="Z1263"/>
    </row>
    <row r="1264" spans="1:26">
      <c r="A1264">
        <v>10</v>
      </c>
      <c r="B1264" t="s">
        <v>1985</v>
      </c>
      <c r="C1264" t="s">
        <v>1986</v>
      </c>
      <c r="D1264">
        <v>91</v>
      </c>
      <c r="E1264">
        <v>0</v>
      </c>
      <c r="F1264">
        <v>0</v>
      </c>
      <c r="G1264" s="2">
        <f t="shared" si="154"/>
        <v>0</v>
      </c>
      <c r="H1264" s="3" t="str">
        <f t="shared" si="155"/>
        <v>10</v>
      </c>
      <c r="I1264" s="3" t="str">
        <f t="shared" si="156"/>
        <v>110</v>
      </c>
      <c r="J1264" s="3">
        <v>110</v>
      </c>
      <c r="K1264" s="3" t="str">
        <f>+VLOOKUP(J1264,'Dimension descriptions'!P:R,3,FALSE)</f>
        <v>Bridger Elementary</v>
      </c>
      <c r="L1264" s="3" t="str">
        <f t="shared" si="157"/>
        <v>7524</v>
      </c>
      <c r="M1264" s="10">
        <v>7524</v>
      </c>
      <c r="N1264" s="3" t="str">
        <f t="shared" si="152"/>
        <v>1000</v>
      </c>
      <c r="O1264" s="3" t="str">
        <f t="shared" si="153"/>
        <v>198</v>
      </c>
      <c r="P1264" s="3" t="str">
        <f t="shared" si="158"/>
        <v>1</v>
      </c>
      <c r="Q1264" s="11">
        <f>+VLOOKUP(M1264,'Dimension descriptions'!K:M,2,FALSE)</f>
        <v>7524</v>
      </c>
      <c r="R1264" s="33">
        <v>7524</v>
      </c>
      <c r="S1264" s="11" t="str">
        <f>+VLOOKUP(R1264,'Dimension descriptions'!K:M,3)</f>
        <v>FEDERAL IDEA-B PL</v>
      </c>
      <c r="T1264" s="3" t="str">
        <f t="shared" si="159"/>
        <v>N</v>
      </c>
      <c r="U1264">
        <f>+VLOOKUP(R1264,'FY21 P13 Allotment memo'!O:O,1,FALSE)</f>
        <v>7524</v>
      </c>
      <c r="V1264"/>
      <c r="W1264"/>
      <c r="X1264"/>
      <c r="Y1264"/>
      <c r="Z1264"/>
    </row>
    <row r="1265" spans="1:26">
      <c r="A1265">
        <v>10</v>
      </c>
      <c r="B1265" t="s">
        <v>1987</v>
      </c>
      <c r="C1265" t="s">
        <v>1244</v>
      </c>
      <c r="D1265">
        <v>91</v>
      </c>
      <c r="E1265">
        <v>0</v>
      </c>
      <c r="F1265">
        <v>0</v>
      </c>
      <c r="G1265" s="2">
        <f t="shared" si="154"/>
        <v>0</v>
      </c>
      <c r="H1265" s="3" t="str">
        <f t="shared" si="155"/>
        <v>10</v>
      </c>
      <c r="I1265" s="3" t="str">
        <f t="shared" si="156"/>
        <v>110</v>
      </c>
      <c r="J1265" s="3">
        <v>110</v>
      </c>
      <c r="K1265" s="3" t="str">
        <f>+VLOOKUP(J1265,'Dimension descriptions'!P:R,3,FALSE)</f>
        <v>Bridger Elementary</v>
      </c>
      <c r="L1265" s="3" t="str">
        <f t="shared" si="157"/>
        <v>7524</v>
      </c>
      <c r="M1265" s="10">
        <v>7524</v>
      </c>
      <c r="N1265" s="3" t="str">
        <f t="shared" si="152"/>
        <v>1000</v>
      </c>
      <c r="O1265" s="3" t="str">
        <f t="shared" si="153"/>
        <v>210</v>
      </c>
      <c r="P1265" s="3" t="str">
        <f t="shared" si="158"/>
        <v>2</v>
      </c>
      <c r="Q1265" s="11">
        <f>+VLOOKUP(M1265,'Dimension descriptions'!K:M,2,FALSE)</f>
        <v>7524</v>
      </c>
      <c r="R1265" s="33">
        <v>7524</v>
      </c>
      <c r="S1265" s="11" t="str">
        <f>+VLOOKUP(R1265,'Dimension descriptions'!K:M,3)</f>
        <v>FEDERAL IDEA-B PL</v>
      </c>
      <c r="T1265" s="3" t="str">
        <f t="shared" si="159"/>
        <v>N</v>
      </c>
      <c r="U1265">
        <f>+VLOOKUP(R1265,'FY21 P13 Allotment memo'!O:O,1,FALSE)</f>
        <v>7524</v>
      </c>
      <c r="V1265"/>
      <c r="W1265"/>
      <c r="X1265"/>
      <c r="Y1265"/>
      <c r="Z1265"/>
    </row>
    <row r="1266" spans="1:26">
      <c r="A1266">
        <v>10</v>
      </c>
      <c r="B1266" t="s">
        <v>1988</v>
      </c>
      <c r="C1266" t="s">
        <v>1246</v>
      </c>
      <c r="D1266">
        <v>91</v>
      </c>
      <c r="E1266">
        <v>8143.46</v>
      </c>
      <c r="F1266">
        <v>0</v>
      </c>
      <c r="G1266" s="2">
        <f t="shared" si="154"/>
        <v>8143.46</v>
      </c>
      <c r="H1266" s="3" t="str">
        <f t="shared" si="155"/>
        <v>10</v>
      </c>
      <c r="I1266" s="3" t="str">
        <f t="shared" si="156"/>
        <v>110</v>
      </c>
      <c r="J1266" s="3">
        <v>110</v>
      </c>
      <c r="K1266" s="3" t="str">
        <f>+VLOOKUP(J1266,'Dimension descriptions'!P:R,3,FALSE)</f>
        <v>Bridger Elementary</v>
      </c>
      <c r="L1266" s="3" t="str">
        <f t="shared" si="157"/>
        <v>7524</v>
      </c>
      <c r="M1266" s="10">
        <v>7524</v>
      </c>
      <c r="N1266" s="3" t="str">
        <f t="shared" si="152"/>
        <v>1000</v>
      </c>
      <c r="O1266" s="3" t="str">
        <f t="shared" si="153"/>
        <v>220</v>
      </c>
      <c r="P1266" s="3" t="str">
        <f t="shared" si="158"/>
        <v>2</v>
      </c>
      <c r="Q1266" s="11">
        <f>+VLOOKUP(M1266,'Dimension descriptions'!K:M,2,FALSE)</f>
        <v>7524</v>
      </c>
      <c r="R1266" s="33">
        <v>7524</v>
      </c>
      <c r="S1266" s="11" t="str">
        <f>+VLOOKUP(R1266,'Dimension descriptions'!K:M,3)</f>
        <v>FEDERAL IDEA-B PL</v>
      </c>
      <c r="T1266" s="3" t="str">
        <f t="shared" si="159"/>
        <v>N</v>
      </c>
      <c r="U1266">
        <f>+VLOOKUP(R1266,'FY21 P13 Allotment memo'!O:O,1,FALSE)</f>
        <v>7524</v>
      </c>
      <c r="V1266"/>
      <c r="W1266"/>
      <c r="X1266"/>
      <c r="Y1266"/>
      <c r="Z1266"/>
    </row>
    <row r="1267" spans="1:26">
      <c r="A1267">
        <v>10</v>
      </c>
      <c r="B1267" t="s">
        <v>1989</v>
      </c>
      <c r="C1267" t="s">
        <v>1248</v>
      </c>
      <c r="D1267">
        <v>91</v>
      </c>
      <c r="E1267">
        <v>0</v>
      </c>
      <c r="F1267">
        <v>0</v>
      </c>
      <c r="G1267" s="2">
        <f t="shared" si="154"/>
        <v>0</v>
      </c>
      <c r="H1267" s="3" t="str">
        <f t="shared" si="155"/>
        <v>10</v>
      </c>
      <c r="I1267" s="3" t="str">
        <f t="shared" si="156"/>
        <v>110</v>
      </c>
      <c r="J1267" s="3">
        <v>110</v>
      </c>
      <c r="K1267" s="3" t="str">
        <f>+VLOOKUP(J1267,'Dimension descriptions'!P:R,3,FALSE)</f>
        <v>Bridger Elementary</v>
      </c>
      <c r="L1267" s="3" t="str">
        <f t="shared" si="157"/>
        <v>7524</v>
      </c>
      <c r="M1267" s="10">
        <v>7524</v>
      </c>
      <c r="N1267" s="3" t="str">
        <f t="shared" si="152"/>
        <v>1000</v>
      </c>
      <c r="O1267" s="3" t="str">
        <f t="shared" si="153"/>
        <v>241</v>
      </c>
      <c r="P1267" s="3" t="str">
        <f t="shared" si="158"/>
        <v>2</v>
      </c>
      <c r="Q1267" s="11">
        <f>+VLOOKUP(M1267,'Dimension descriptions'!K:M,2,FALSE)</f>
        <v>7524</v>
      </c>
      <c r="R1267" s="33">
        <v>7524</v>
      </c>
      <c r="S1267" s="11" t="str">
        <f>+VLOOKUP(R1267,'Dimension descriptions'!K:M,3)</f>
        <v>FEDERAL IDEA-B PL</v>
      </c>
      <c r="T1267" s="3" t="str">
        <f t="shared" si="159"/>
        <v>N</v>
      </c>
      <c r="U1267">
        <f>+VLOOKUP(R1267,'FY21 P13 Allotment memo'!O:O,1,FALSE)</f>
        <v>7524</v>
      </c>
      <c r="V1267"/>
      <c r="W1267"/>
      <c r="X1267"/>
      <c r="Y1267"/>
      <c r="Z1267"/>
    </row>
    <row r="1268" spans="1:26">
      <c r="A1268">
        <v>10</v>
      </c>
      <c r="B1268" t="s">
        <v>1990</v>
      </c>
      <c r="C1268" t="s">
        <v>1991</v>
      </c>
      <c r="D1268">
        <v>91</v>
      </c>
      <c r="E1268">
        <v>0</v>
      </c>
      <c r="F1268">
        <v>0</v>
      </c>
      <c r="G1268" s="2">
        <f t="shared" si="154"/>
        <v>0</v>
      </c>
      <c r="H1268" s="3" t="str">
        <f t="shared" si="155"/>
        <v>10</v>
      </c>
      <c r="I1268" s="3" t="str">
        <f t="shared" si="156"/>
        <v>110</v>
      </c>
      <c r="J1268" s="3">
        <v>110</v>
      </c>
      <c r="K1268" s="3" t="str">
        <f>+VLOOKUP(J1268,'Dimension descriptions'!P:R,3,FALSE)</f>
        <v>Bridger Elementary</v>
      </c>
      <c r="L1268" s="3" t="str">
        <f t="shared" si="157"/>
        <v>7524</v>
      </c>
      <c r="M1268" s="10">
        <v>7524</v>
      </c>
      <c r="N1268" s="3" t="str">
        <f t="shared" si="152"/>
        <v>1000</v>
      </c>
      <c r="O1268" s="3" t="str">
        <f t="shared" si="153"/>
        <v>341</v>
      </c>
      <c r="P1268" s="3" t="str">
        <f t="shared" si="158"/>
        <v>3</v>
      </c>
      <c r="Q1268" s="11">
        <f>+VLOOKUP(M1268,'Dimension descriptions'!K:M,2,FALSE)</f>
        <v>7524</v>
      </c>
      <c r="R1268" s="33">
        <v>7524</v>
      </c>
      <c r="S1268" s="11" t="str">
        <f>+VLOOKUP(R1268,'Dimension descriptions'!K:M,3)</f>
        <v>FEDERAL IDEA-B PL</v>
      </c>
      <c r="T1268" s="3" t="str">
        <f t="shared" si="159"/>
        <v>N</v>
      </c>
      <c r="U1268">
        <f>+VLOOKUP(R1268,'FY21 P13 Allotment memo'!O:O,1,FALSE)</f>
        <v>7524</v>
      </c>
      <c r="V1268"/>
      <c r="W1268"/>
      <c r="X1268"/>
      <c r="Y1268"/>
      <c r="Z1268"/>
    </row>
    <row r="1269" spans="1:26">
      <c r="A1269">
        <v>10</v>
      </c>
      <c r="B1269" t="s">
        <v>1992</v>
      </c>
      <c r="C1269" t="s">
        <v>1544</v>
      </c>
      <c r="D1269">
        <v>91</v>
      </c>
      <c r="E1269">
        <v>0</v>
      </c>
      <c r="F1269">
        <v>0</v>
      </c>
      <c r="G1269" s="2">
        <f t="shared" si="154"/>
        <v>0</v>
      </c>
      <c r="H1269" s="3" t="str">
        <f t="shared" si="155"/>
        <v>10</v>
      </c>
      <c r="I1269" s="3" t="str">
        <f t="shared" si="156"/>
        <v>110</v>
      </c>
      <c r="J1269" s="3">
        <v>110</v>
      </c>
      <c r="K1269" s="3" t="str">
        <f>+VLOOKUP(J1269,'Dimension descriptions'!P:R,3,FALSE)</f>
        <v>Bridger Elementary</v>
      </c>
      <c r="L1269" s="3" t="str">
        <f t="shared" si="157"/>
        <v>7602</v>
      </c>
      <c r="M1269" s="10">
        <v>7602</v>
      </c>
      <c r="N1269" s="3" t="str">
        <f t="shared" si="152"/>
        <v>1000</v>
      </c>
      <c r="O1269" s="3" t="str">
        <f t="shared" si="153"/>
        <v>161</v>
      </c>
      <c r="P1269" s="3" t="str">
        <f t="shared" si="158"/>
        <v>1</v>
      </c>
      <c r="Q1269" s="11">
        <f>+VLOOKUP(M1269,'Dimension descriptions'!K:M,2,FALSE)</f>
        <v>7355</v>
      </c>
      <c r="R1269" s="33">
        <v>7355</v>
      </c>
      <c r="S1269" s="11" t="str">
        <f>+VLOOKUP(R1269,'Dimension descriptions'!K:M,3)</f>
        <v>KEEP KINDERGARTEN SUPPLEMENT ENRICHMENT</v>
      </c>
      <c r="T1269" s="3" t="str">
        <f t="shared" si="159"/>
        <v>Y</v>
      </c>
      <c r="U1269" t="e">
        <f>+VLOOKUP(R1269,'FY21 P13 Allotment memo'!O:O,1,FALSE)</f>
        <v>#N/A</v>
      </c>
      <c r="V1269"/>
      <c r="W1269"/>
      <c r="X1269"/>
      <c r="Y1269"/>
      <c r="Z1269"/>
    </row>
    <row r="1270" spans="1:26">
      <c r="A1270">
        <v>10</v>
      </c>
      <c r="B1270" t="s">
        <v>1993</v>
      </c>
      <c r="C1270" t="s">
        <v>1246</v>
      </c>
      <c r="D1270">
        <v>91</v>
      </c>
      <c r="E1270">
        <v>0</v>
      </c>
      <c r="F1270">
        <v>0</v>
      </c>
      <c r="G1270" s="2">
        <f t="shared" si="154"/>
        <v>0</v>
      </c>
      <c r="H1270" s="3" t="str">
        <f t="shared" si="155"/>
        <v>10</v>
      </c>
      <c r="I1270" s="3" t="str">
        <f t="shared" si="156"/>
        <v>110</v>
      </c>
      <c r="J1270" s="3">
        <v>110</v>
      </c>
      <c r="K1270" s="3" t="str">
        <f>+VLOOKUP(J1270,'Dimension descriptions'!P:R,3,FALSE)</f>
        <v>Bridger Elementary</v>
      </c>
      <c r="L1270" s="3" t="str">
        <f t="shared" si="157"/>
        <v>7602</v>
      </c>
      <c r="M1270" s="10">
        <v>7602</v>
      </c>
      <c r="N1270" s="3" t="str">
        <f t="shared" si="152"/>
        <v>1000</v>
      </c>
      <c r="O1270" s="3" t="str">
        <f t="shared" si="153"/>
        <v>220</v>
      </c>
      <c r="P1270" s="3" t="str">
        <f t="shared" si="158"/>
        <v>2</v>
      </c>
      <c r="Q1270" s="11">
        <f>+VLOOKUP(M1270,'Dimension descriptions'!K:M,2,FALSE)</f>
        <v>7355</v>
      </c>
      <c r="R1270" s="33">
        <v>7355</v>
      </c>
      <c r="S1270" s="11" t="str">
        <f>+VLOOKUP(R1270,'Dimension descriptions'!K:M,3)</f>
        <v>KEEP KINDERGARTEN SUPPLEMENT ENRICHMENT</v>
      </c>
      <c r="T1270" s="3" t="str">
        <f t="shared" si="159"/>
        <v>Y</v>
      </c>
      <c r="U1270" t="e">
        <f>+VLOOKUP(R1270,'FY21 P13 Allotment memo'!O:O,1,FALSE)</f>
        <v>#N/A</v>
      </c>
      <c r="V1270"/>
      <c r="W1270"/>
      <c r="X1270"/>
      <c r="Y1270"/>
      <c r="Z1270"/>
    </row>
    <row r="1271" spans="1:26">
      <c r="A1271">
        <v>10</v>
      </c>
      <c r="B1271" t="s">
        <v>1994</v>
      </c>
      <c r="C1271" t="s">
        <v>1252</v>
      </c>
      <c r="D1271">
        <v>91</v>
      </c>
      <c r="E1271">
        <v>0</v>
      </c>
      <c r="F1271">
        <v>0</v>
      </c>
      <c r="G1271" s="2">
        <f t="shared" si="154"/>
        <v>0</v>
      </c>
      <c r="H1271" s="3" t="str">
        <f t="shared" si="155"/>
        <v>10</v>
      </c>
      <c r="I1271" s="3" t="str">
        <f t="shared" si="156"/>
        <v>110</v>
      </c>
      <c r="J1271" s="3">
        <v>110</v>
      </c>
      <c r="K1271" s="3" t="str">
        <f>+VLOOKUP(J1271,'Dimension descriptions'!P:R,3,FALSE)</f>
        <v>Bridger Elementary</v>
      </c>
      <c r="L1271" s="3" t="str">
        <f t="shared" si="157"/>
        <v>7602</v>
      </c>
      <c r="M1271" s="10">
        <v>7602</v>
      </c>
      <c r="N1271" s="3" t="str">
        <f t="shared" si="152"/>
        <v>1000</v>
      </c>
      <c r="O1271" s="3" t="str">
        <f t="shared" si="153"/>
        <v>270</v>
      </c>
      <c r="P1271" s="3" t="str">
        <f t="shared" si="158"/>
        <v>2</v>
      </c>
      <c r="Q1271" s="11">
        <f>+VLOOKUP(M1271,'Dimension descriptions'!K:M,2,FALSE)</f>
        <v>7355</v>
      </c>
      <c r="R1271" s="33">
        <v>7355</v>
      </c>
      <c r="S1271" s="11" t="str">
        <f>+VLOOKUP(R1271,'Dimension descriptions'!K:M,3)</f>
        <v>KEEP KINDERGARTEN SUPPLEMENT ENRICHMENT</v>
      </c>
      <c r="T1271" s="3" t="str">
        <f t="shared" si="159"/>
        <v>Y</v>
      </c>
      <c r="U1271" t="e">
        <f>+VLOOKUP(R1271,'FY21 P13 Allotment memo'!O:O,1,FALSE)</f>
        <v>#N/A</v>
      </c>
      <c r="V1271"/>
      <c r="W1271"/>
      <c r="X1271"/>
      <c r="Y1271"/>
      <c r="Z1271"/>
    </row>
    <row r="1272" spans="1:26">
      <c r="A1272">
        <v>10</v>
      </c>
      <c r="B1272" t="s">
        <v>1995</v>
      </c>
      <c r="C1272" t="s">
        <v>1996</v>
      </c>
      <c r="D1272">
        <v>91</v>
      </c>
      <c r="E1272">
        <v>0</v>
      </c>
      <c r="F1272">
        <v>0</v>
      </c>
      <c r="G1272" s="2">
        <f t="shared" si="154"/>
        <v>0</v>
      </c>
      <c r="H1272" s="3" t="str">
        <f t="shared" si="155"/>
        <v>10</v>
      </c>
      <c r="I1272" s="3" t="str">
        <f t="shared" si="156"/>
        <v>110</v>
      </c>
      <c r="J1272" s="3">
        <v>110</v>
      </c>
      <c r="K1272" s="3" t="str">
        <f>+VLOOKUP(J1272,'Dimension descriptions'!P:R,3,FALSE)</f>
        <v>Bridger Elementary</v>
      </c>
      <c r="L1272" s="3" t="str">
        <f t="shared" si="157"/>
        <v>7662</v>
      </c>
      <c r="M1272" s="10">
        <v>7662</v>
      </c>
      <c r="N1272" s="3" t="str">
        <f t="shared" si="152"/>
        <v>1000</v>
      </c>
      <c r="O1272" s="3" t="str">
        <f t="shared" si="153"/>
        <v>730</v>
      </c>
      <c r="P1272" s="3" t="str">
        <f t="shared" si="158"/>
        <v>7</v>
      </c>
      <c r="Q1272" s="11">
        <f>+VLOOKUP(M1272,'Dimension descriptions'!K:M,2,FALSE)</f>
        <v>7662</v>
      </c>
      <c r="R1272" s="33">
        <v>7662</v>
      </c>
      <c r="S1272" s="11" t="str">
        <f>+VLOOKUP(R1272,'Dimension descriptions'!K:M,3)</f>
        <v>ARRA - TITLE I</v>
      </c>
      <c r="T1272" s="3" t="str">
        <f t="shared" si="159"/>
        <v>N</v>
      </c>
      <c r="U1272" t="e">
        <f>+VLOOKUP(R1272,'FY21 P13 Allotment memo'!O:O,1,FALSE)</f>
        <v>#N/A</v>
      </c>
      <c r="V1272"/>
      <c r="W1272"/>
      <c r="X1272"/>
      <c r="Y1272"/>
      <c r="Z1272"/>
    </row>
    <row r="1273" spans="1:26">
      <c r="A1273">
        <v>10</v>
      </c>
      <c r="B1273" t="s">
        <v>1997</v>
      </c>
      <c r="C1273" t="s">
        <v>1551</v>
      </c>
      <c r="D1273">
        <v>91</v>
      </c>
      <c r="E1273">
        <v>0</v>
      </c>
      <c r="F1273">
        <v>0</v>
      </c>
      <c r="G1273" s="2">
        <f t="shared" si="154"/>
        <v>0</v>
      </c>
      <c r="H1273" s="3" t="str">
        <f t="shared" si="155"/>
        <v>10</v>
      </c>
      <c r="I1273" s="3" t="str">
        <f t="shared" si="156"/>
        <v>110</v>
      </c>
      <c r="J1273" s="3">
        <v>110</v>
      </c>
      <c r="K1273" s="3" t="str">
        <f>+VLOOKUP(J1273,'Dimension descriptions'!P:R,3,FALSE)</f>
        <v>Bridger Elementary</v>
      </c>
      <c r="L1273" s="3" t="str">
        <f t="shared" si="157"/>
        <v>7664</v>
      </c>
      <c r="M1273" s="10">
        <v>7664</v>
      </c>
      <c r="N1273" s="3" t="str">
        <f t="shared" si="152"/>
        <v>1000</v>
      </c>
      <c r="O1273" s="3" t="str">
        <f t="shared" si="153"/>
        <v>195</v>
      </c>
      <c r="P1273" s="3" t="str">
        <f t="shared" si="158"/>
        <v>1</v>
      </c>
      <c r="Q1273" s="11">
        <f>+VLOOKUP(M1273,'Dimension descriptions'!K:M,2,FALSE)</f>
        <v>7664</v>
      </c>
      <c r="R1273" s="33">
        <v>7664</v>
      </c>
      <c r="S1273" s="11" t="str">
        <f>+VLOOKUP(R1273,'Dimension descriptions'!K:M,3)</f>
        <v>ARRA - IDEA SPECIAL ED</v>
      </c>
      <c r="T1273" s="3" t="str">
        <f t="shared" si="159"/>
        <v>N</v>
      </c>
      <c r="U1273" t="e">
        <f>+VLOOKUP(R1273,'FY21 P13 Allotment memo'!O:O,1,FALSE)</f>
        <v>#N/A</v>
      </c>
      <c r="V1273"/>
      <c r="W1273"/>
      <c r="X1273"/>
      <c r="Y1273"/>
      <c r="Z1273"/>
    </row>
    <row r="1274" spans="1:26">
      <c r="A1274">
        <v>10</v>
      </c>
      <c r="B1274" t="s">
        <v>1998</v>
      </c>
      <c r="C1274" t="s">
        <v>1999</v>
      </c>
      <c r="D1274">
        <v>91</v>
      </c>
      <c r="E1274">
        <v>0</v>
      </c>
      <c r="F1274">
        <v>0</v>
      </c>
      <c r="G1274" s="2">
        <f t="shared" si="154"/>
        <v>0</v>
      </c>
      <c r="H1274" s="3" t="str">
        <f t="shared" si="155"/>
        <v>10</v>
      </c>
      <c r="I1274" s="3" t="str">
        <f t="shared" si="156"/>
        <v>110</v>
      </c>
      <c r="J1274" s="3">
        <v>110</v>
      </c>
      <c r="K1274" s="3" t="str">
        <f>+VLOOKUP(J1274,'Dimension descriptions'!P:R,3,FALSE)</f>
        <v>Bridger Elementary</v>
      </c>
      <c r="L1274" s="3" t="str">
        <f t="shared" si="157"/>
        <v>7701</v>
      </c>
      <c r="M1274" s="10">
        <v>7701</v>
      </c>
      <c r="N1274" s="3" t="str">
        <f t="shared" si="152"/>
        <v>1000</v>
      </c>
      <c r="O1274" s="3" t="str">
        <f t="shared" si="153"/>
        <v>149</v>
      </c>
      <c r="P1274" s="3" t="str">
        <f t="shared" si="158"/>
        <v>1</v>
      </c>
      <c r="Q1274" s="11">
        <f>+VLOOKUP(M1274,'Dimension descriptions'!K:M,2,FALSE)</f>
        <v>50</v>
      </c>
      <c r="R1274" s="33">
        <v>50</v>
      </c>
      <c r="S1274" s="11" t="str">
        <f>+VLOOKUP(R1274,'Dimension descriptions'!K:M,3)</f>
        <v>CLASSROOM-GENERAL</v>
      </c>
      <c r="T1274" s="3" t="str">
        <f t="shared" si="159"/>
        <v>Y</v>
      </c>
      <c r="U1274" t="e">
        <f>+VLOOKUP(R1274,'FY21 P13 Allotment memo'!O:O,1,FALSE)</f>
        <v>#N/A</v>
      </c>
      <c r="V1274"/>
      <c r="W1274"/>
      <c r="X1274"/>
      <c r="Y1274"/>
      <c r="Z1274"/>
    </row>
    <row r="1275" spans="1:26">
      <c r="A1275">
        <v>10</v>
      </c>
      <c r="B1275" t="s">
        <v>2000</v>
      </c>
      <c r="C1275" t="s">
        <v>1557</v>
      </c>
      <c r="D1275">
        <v>91</v>
      </c>
      <c r="E1275">
        <v>0</v>
      </c>
      <c r="F1275">
        <v>0</v>
      </c>
      <c r="G1275" s="2">
        <f t="shared" si="154"/>
        <v>0</v>
      </c>
      <c r="H1275" s="3" t="str">
        <f t="shared" si="155"/>
        <v>10</v>
      </c>
      <c r="I1275" s="3" t="str">
        <f t="shared" si="156"/>
        <v>110</v>
      </c>
      <c r="J1275" s="3">
        <v>110</v>
      </c>
      <c r="K1275" s="3" t="str">
        <f>+VLOOKUP(J1275,'Dimension descriptions'!P:R,3,FALSE)</f>
        <v>Bridger Elementary</v>
      </c>
      <c r="L1275" s="3" t="str">
        <f t="shared" si="157"/>
        <v>7701</v>
      </c>
      <c r="M1275" s="10">
        <v>7701</v>
      </c>
      <c r="N1275" s="3" t="str">
        <f t="shared" si="152"/>
        <v>1000</v>
      </c>
      <c r="O1275" s="3" t="str">
        <f t="shared" si="153"/>
        <v>161</v>
      </c>
      <c r="P1275" s="3" t="str">
        <f t="shared" si="158"/>
        <v>1</v>
      </c>
      <c r="Q1275" s="11">
        <f>+VLOOKUP(M1275,'Dimension descriptions'!K:M,2,FALSE)</f>
        <v>50</v>
      </c>
      <c r="R1275" s="33">
        <v>50</v>
      </c>
      <c r="S1275" s="11" t="str">
        <f>+VLOOKUP(R1275,'Dimension descriptions'!K:M,3)</f>
        <v>CLASSROOM-GENERAL</v>
      </c>
      <c r="T1275" s="3" t="str">
        <f t="shared" si="159"/>
        <v>Y</v>
      </c>
      <c r="U1275" t="e">
        <f>+VLOOKUP(R1275,'FY21 P13 Allotment memo'!O:O,1,FALSE)</f>
        <v>#N/A</v>
      </c>
      <c r="V1275"/>
      <c r="W1275"/>
      <c r="X1275"/>
      <c r="Y1275"/>
      <c r="Z1275"/>
    </row>
    <row r="1276" spans="1:26">
      <c r="A1276">
        <v>10</v>
      </c>
      <c r="B1276" t="s">
        <v>2001</v>
      </c>
      <c r="C1276" t="s">
        <v>1560</v>
      </c>
      <c r="D1276">
        <v>91</v>
      </c>
      <c r="E1276">
        <v>0</v>
      </c>
      <c r="F1276">
        <v>0</v>
      </c>
      <c r="G1276" s="2">
        <f t="shared" si="154"/>
        <v>0</v>
      </c>
      <c r="H1276" s="3" t="str">
        <f t="shared" si="155"/>
        <v>10</v>
      </c>
      <c r="I1276" s="3" t="str">
        <f t="shared" si="156"/>
        <v>110</v>
      </c>
      <c r="J1276" s="3">
        <v>110</v>
      </c>
      <c r="K1276" s="3" t="str">
        <f>+VLOOKUP(J1276,'Dimension descriptions'!P:R,3,FALSE)</f>
        <v>Bridger Elementary</v>
      </c>
      <c r="L1276" s="3" t="str">
        <f t="shared" si="157"/>
        <v>7701</v>
      </c>
      <c r="M1276" s="10">
        <v>7701</v>
      </c>
      <c r="N1276" s="3" t="str">
        <f t="shared" si="152"/>
        <v>1000</v>
      </c>
      <c r="O1276" s="3" t="str">
        <f t="shared" si="153"/>
        <v>198</v>
      </c>
      <c r="P1276" s="3" t="str">
        <f t="shared" si="158"/>
        <v>1</v>
      </c>
      <c r="Q1276" s="11">
        <f>+VLOOKUP(M1276,'Dimension descriptions'!K:M,2,FALSE)</f>
        <v>50</v>
      </c>
      <c r="R1276" s="33">
        <v>50</v>
      </c>
      <c r="S1276" s="11" t="str">
        <f>+VLOOKUP(R1276,'Dimension descriptions'!K:M,3)</f>
        <v>CLASSROOM-GENERAL</v>
      </c>
      <c r="T1276" s="3" t="str">
        <f t="shared" si="159"/>
        <v>Y</v>
      </c>
      <c r="U1276" t="e">
        <f>+VLOOKUP(R1276,'FY21 P13 Allotment memo'!O:O,1,FALSE)</f>
        <v>#N/A</v>
      </c>
      <c r="V1276"/>
      <c r="W1276"/>
      <c r="X1276"/>
      <c r="Y1276"/>
      <c r="Z1276"/>
    </row>
    <row r="1277" spans="1:26">
      <c r="A1277">
        <v>10</v>
      </c>
      <c r="B1277" t="s">
        <v>2002</v>
      </c>
      <c r="C1277" t="s">
        <v>1279</v>
      </c>
      <c r="D1277">
        <v>91</v>
      </c>
      <c r="E1277">
        <v>0</v>
      </c>
      <c r="F1277">
        <v>0</v>
      </c>
      <c r="G1277" s="2">
        <f t="shared" si="154"/>
        <v>0</v>
      </c>
      <c r="H1277" s="3" t="str">
        <f t="shared" si="155"/>
        <v>10</v>
      </c>
      <c r="I1277" s="3" t="str">
        <f t="shared" si="156"/>
        <v>110</v>
      </c>
      <c r="J1277" s="3">
        <v>110</v>
      </c>
      <c r="K1277" s="3" t="str">
        <f>+VLOOKUP(J1277,'Dimension descriptions'!P:R,3,FALSE)</f>
        <v>Bridger Elementary</v>
      </c>
      <c r="L1277" s="3" t="str">
        <f t="shared" si="157"/>
        <v>7701</v>
      </c>
      <c r="M1277" s="10">
        <v>7701</v>
      </c>
      <c r="N1277" s="3" t="str">
        <f t="shared" si="152"/>
        <v>1000</v>
      </c>
      <c r="O1277" s="3" t="str">
        <f t="shared" si="153"/>
        <v>210</v>
      </c>
      <c r="P1277" s="3" t="str">
        <f t="shared" si="158"/>
        <v>2</v>
      </c>
      <c r="Q1277" s="11">
        <f>+VLOOKUP(M1277,'Dimension descriptions'!K:M,2,FALSE)</f>
        <v>50</v>
      </c>
      <c r="R1277" s="33">
        <v>50</v>
      </c>
      <c r="S1277" s="11" t="str">
        <f>+VLOOKUP(R1277,'Dimension descriptions'!K:M,3)</f>
        <v>CLASSROOM-GENERAL</v>
      </c>
      <c r="T1277" s="3" t="str">
        <f t="shared" si="159"/>
        <v>Y</v>
      </c>
      <c r="U1277" t="e">
        <f>+VLOOKUP(R1277,'FY21 P13 Allotment memo'!O:O,1,FALSE)</f>
        <v>#N/A</v>
      </c>
      <c r="V1277"/>
      <c r="W1277"/>
      <c r="X1277"/>
      <c r="Y1277"/>
      <c r="Z1277"/>
    </row>
    <row r="1278" spans="1:26">
      <c r="A1278">
        <v>10</v>
      </c>
      <c r="B1278" t="s">
        <v>2003</v>
      </c>
      <c r="C1278" t="s">
        <v>1246</v>
      </c>
      <c r="D1278">
        <v>91</v>
      </c>
      <c r="E1278">
        <v>0</v>
      </c>
      <c r="F1278">
        <v>0</v>
      </c>
      <c r="G1278" s="2">
        <f t="shared" si="154"/>
        <v>0</v>
      </c>
      <c r="H1278" s="3" t="str">
        <f t="shared" si="155"/>
        <v>10</v>
      </c>
      <c r="I1278" s="3" t="str">
        <f t="shared" si="156"/>
        <v>110</v>
      </c>
      <c r="J1278" s="3">
        <v>110</v>
      </c>
      <c r="K1278" s="3" t="str">
        <f>+VLOOKUP(J1278,'Dimension descriptions'!P:R,3,FALSE)</f>
        <v>Bridger Elementary</v>
      </c>
      <c r="L1278" s="3" t="str">
        <f t="shared" si="157"/>
        <v>7701</v>
      </c>
      <c r="M1278" s="10">
        <v>7701</v>
      </c>
      <c r="N1278" s="3" t="str">
        <f t="shared" si="152"/>
        <v>1000</v>
      </c>
      <c r="O1278" s="3" t="str">
        <f t="shared" si="153"/>
        <v>220</v>
      </c>
      <c r="P1278" s="3" t="str">
        <f t="shared" si="158"/>
        <v>2</v>
      </c>
      <c r="Q1278" s="11">
        <f>+VLOOKUP(M1278,'Dimension descriptions'!K:M,2,FALSE)</f>
        <v>50</v>
      </c>
      <c r="R1278" s="33">
        <v>50</v>
      </c>
      <c r="S1278" s="11" t="str">
        <f>+VLOOKUP(R1278,'Dimension descriptions'!K:M,3)</f>
        <v>CLASSROOM-GENERAL</v>
      </c>
      <c r="T1278" s="3" t="str">
        <f t="shared" si="159"/>
        <v>Y</v>
      </c>
      <c r="U1278" t="e">
        <f>+VLOOKUP(R1278,'FY21 P13 Allotment memo'!O:O,1,FALSE)</f>
        <v>#N/A</v>
      </c>
      <c r="V1278"/>
      <c r="W1278"/>
      <c r="X1278"/>
      <c r="Y1278"/>
      <c r="Z1278"/>
    </row>
    <row r="1279" spans="1:26">
      <c r="A1279">
        <v>10</v>
      </c>
      <c r="B1279" t="s">
        <v>2004</v>
      </c>
      <c r="C1279" t="s">
        <v>1346</v>
      </c>
      <c r="D1279">
        <v>91</v>
      </c>
      <c r="E1279">
        <v>0</v>
      </c>
      <c r="F1279">
        <v>0</v>
      </c>
      <c r="G1279" s="2">
        <f t="shared" si="154"/>
        <v>0</v>
      </c>
      <c r="H1279" s="3" t="str">
        <f t="shared" si="155"/>
        <v>10</v>
      </c>
      <c r="I1279" s="3" t="str">
        <f t="shared" si="156"/>
        <v>110</v>
      </c>
      <c r="J1279" s="3">
        <v>110</v>
      </c>
      <c r="K1279" s="3" t="str">
        <f>+VLOOKUP(J1279,'Dimension descriptions'!P:R,3,FALSE)</f>
        <v>Bridger Elementary</v>
      </c>
      <c r="L1279" s="3" t="str">
        <f t="shared" si="157"/>
        <v>7701</v>
      </c>
      <c r="M1279" s="10">
        <v>7701</v>
      </c>
      <c r="N1279" s="3" t="str">
        <f t="shared" si="152"/>
        <v>1000</v>
      </c>
      <c r="O1279" s="3" t="str">
        <f t="shared" si="153"/>
        <v>241</v>
      </c>
      <c r="P1279" s="3" t="str">
        <f t="shared" si="158"/>
        <v>2</v>
      </c>
      <c r="Q1279" s="11">
        <f>+VLOOKUP(M1279,'Dimension descriptions'!K:M,2,FALSE)</f>
        <v>50</v>
      </c>
      <c r="R1279" s="33">
        <v>50</v>
      </c>
      <c r="S1279" s="11" t="str">
        <f>+VLOOKUP(R1279,'Dimension descriptions'!K:M,3)</f>
        <v>CLASSROOM-GENERAL</v>
      </c>
      <c r="T1279" s="3" t="str">
        <f t="shared" si="159"/>
        <v>Y</v>
      </c>
      <c r="U1279" t="e">
        <f>+VLOOKUP(R1279,'FY21 P13 Allotment memo'!O:O,1,FALSE)</f>
        <v>#N/A</v>
      </c>
      <c r="V1279"/>
      <c r="W1279"/>
      <c r="X1279"/>
      <c r="Y1279"/>
      <c r="Z1279"/>
    </row>
    <row r="1280" spans="1:26">
      <c r="A1280">
        <v>10</v>
      </c>
      <c r="B1280" t="s">
        <v>2005</v>
      </c>
      <c r="C1280" t="s">
        <v>1234</v>
      </c>
      <c r="D1280">
        <v>91</v>
      </c>
      <c r="E1280">
        <v>104999.44</v>
      </c>
      <c r="F1280">
        <v>0</v>
      </c>
      <c r="G1280" s="2">
        <f t="shared" si="154"/>
        <v>104999.44</v>
      </c>
      <c r="H1280" s="3" t="str">
        <f t="shared" si="155"/>
        <v>10</v>
      </c>
      <c r="I1280" s="3" t="str">
        <f t="shared" si="156"/>
        <v>110</v>
      </c>
      <c r="J1280" s="3">
        <v>110</v>
      </c>
      <c r="K1280" s="3" t="str">
        <f>+VLOOKUP(J1280,'Dimension descriptions'!P:R,3,FALSE)</f>
        <v>Bridger Elementary</v>
      </c>
      <c r="L1280" s="3" t="str">
        <f t="shared" si="157"/>
        <v>7801</v>
      </c>
      <c r="M1280" s="10">
        <v>7801</v>
      </c>
      <c r="N1280" s="3" t="str">
        <f t="shared" si="152"/>
        <v>1000</v>
      </c>
      <c r="O1280" s="3" t="str">
        <f t="shared" si="153"/>
        <v>131</v>
      </c>
      <c r="P1280" s="3" t="str">
        <f t="shared" si="158"/>
        <v>1</v>
      </c>
      <c r="Q1280" s="11">
        <f>+VLOOKUP(M1280,'Dimension descriptions'!K:M,2,FALSE)</f>
        <v>7801</v>
      </c>
      <c r="R1280" s="33">
        <v>7801</v>
      </c>
      <c r="S1280" s="11" t="str">
        <f>+VLOOKUP(R1280,'Dimension descriptions'!K:M,3)</f>
        <v>TITLE I</v>
      </c>
      <c r="T1280" s="3" t="str">
        <f t="shared" si="159"/>
        <v>N</v>
      </c>
      <c r="U1280">
        <f>+VLOOKUP(R1280,'FY21 P13 Allotment memo'!O:O,1,FALSE)</f>
        <v>7801</v>
      </c>
      <c r="V1280"/>
      <c r="W1280"/>
      <c r="X1280"/>
      <c r="Y1280"/>
      <c r="Z1280"/>
    </row>
    <row r="1281" spans="1:26">
      <c r="A1281">
        <v>10</v>
      </c>
      <c r="B1281" t="s">
        <v>2006</v>
      </c>
      <c r="C1281" t="s">
        <v>1571</v>
      </c>
      <c r="D1281">
        <v>91</v>
      </c>
      <c r="E1281">
        <v>9259.14</v>
      </c>
      <c r="F1281">
        <v>0</v>
      </c>
      <c r="G1281" s="2">
        <f t="shared" si="154"/>
        <v>9259.14</v>
      </c>
      <c r="H1281" s="3" t="str">
        <f t="shared" si="155"/>
        <v>10</v>
      </c>
      <c r="I1281" s="3" t="str">
        <f t="shared" si="156"/>
        <v>110</v>
      </c>
      <c r="J1281" s="3">
        <v>110</v>
      </c>
      <c r="K1281" s="3" t="str">
        <f>+VLOOKUP(J1281,'Dimension descriptions'!P:R,3,FALSE)</f>
        <v>Bridger Elementary</v>
      </c>
      <c r="L1281" s="3" t="str">
        <f t="shared" si="157"/>
        <v>7801</v>
      </c>
      <c r="M1281" s="10">
        <v>7801</v>
      </c>
      <c r="N1281" s="3" t="str">
        <f t="shared" si="152"/>
        <v>1000</v>
      </c>
      <c r="O1281" s="3" t="str">
        <f t="shared" si="153"/>
        <v>149</v>
      </c>
      <c r="P1281" s="3" t="str">
        <f t="shared" si="158"/>
        <v>1</v>
      </c>
      <c r="Q1281" s="11">
        <f>+VLOOKUP(M1281,'Dimension descriptions'!K:M,2,FALSE)</f>
        <v>7801</v>
      </c>
      <c r="R1281" s="33">
        <v>7801</v>
      </c>
      <c r="S1281" s="11" t="str">
        <f>+VLOOKUP(R1281,'Dimension descriptions'!K:M,3)</f>
        <v>TITLE I</v>
      </c>
      <c r="T1281" s="3" t="str">
        <f t="shared" si="159"/>
        <v>N</v>
      </c>
      <c r="U1281">
        <f>+VLOOKUP(R1281,'FY21 P13 Allotment memo'!O:O,1,FALSE)</f>
        <v>7801</v>
      </c>
      <c r="V1281"/>
      <c r="W1281"/>
      <c r="X1281"/>
      <c r="Y1281"/>
      <c r="Z1281"/>
    </row>
    <row r="1282" spans="1:26">
      <c r="A1282">
        <v>10</v>
      </c>
      <c r="B1282" t="s">
        <v>2007</v>
      </c>
      <c r="C1282" t="s">
        <v>1405</v>
      </c>
      <c r="D1282">
        <v>91</v>
      </c>
      <c r="E1282">
        <v>24707.03</v>
      </c>
      <c r="F1282">
        <v>0</v>
      </c>
      <c r="G1282" s="2">
        <f t="shared" si="154"/>
        <v>24707.03</v>
      </c>
      <c r="H1282" s="3" t="str">
        <f t="shared" si="155"/>
        <v>10</v>
      </c>
      <c r="I1282" s="3" t="str">
        <f t="shared" si="156"/>
        <v>110</v>
      </c>
      <c r="J1282" s="3">
        <v>110</v>
      </c>
      <c r="K1282" s="3" t="str">
        <f>+VLOOKUP(J1282,'Dimension descriptions'!P:R,3,FALSE)</f>
        <v>Bridger Elementary</v>
      </c>
      <c r="L1282" s="3" t="str">
        <f t="shared" si="157"/>
        <v>7801</v>
      </c>
      <c r="M1282" s="10">
        <v>7801</v>
      </c>
      <c r="N1282" s="3" t="str">
        <f t="shared" si="152"/>
        <v>1000</v>
      </c>
      <c r="O1282" s="3" t="str">
        <f t="shared" si="153"/>
        <v>161</v>
      </c>
      <c r="P1282" s="3" t="str">
        <f t="shared" si="158"/>
        <v>1</v>
      </c>
      <c r="Q1282" s="11">
        <f>+VLOOKUP(M1282,'Dimension descriptions'!K:M,2,FALSE)</f>
        <v>7801</v>
      </c>
      <c r="R1282" s="33">
        <v>7801</v>
      </c>
      <c r="S1282" s="11" t="str">
        <f>+VLOOKUP(R1282,'Dimension descriptions'!K:M,3)</f>
        <v>TITLE I</v>
      </c>
      <c r="T1282" s="3" t="str">
        <f t="shared" si="159"/>
        <v>N</v>
      </c>
      <c r="U1282">
        <f>+VLOOKUP(R1282,'FY21 P13 Allotment memo'!O:O,1,FALSE)</f>
        <v>7801</v>
      </c>
      <c r="V1282"/>
      <c r="W1282"/>
      <c r="X1282"/>
      <c r="Y1282"/>
      <c r="Z1282"/>
    </row>
    <row r="1283" spans="1:26">
      <c r="A1283">
        <v>10</v>
      </c>
      <c r="B1283" t="s">
        <v>2008</v>
      </c>
      <c r="C1283" t="s">
        <v>1574</v>
      </c>
      <c r="D1283">
        <v>91</v>
      </c>
      <c r="E1283">
        <v>16636.23</v>
      </c>
      <c r="F1283">
        <v>0</v>
      </c>
      <c r="G1283" s="2">
        <f t="shared" si="154"/>
        <v>16636.23</v>
      </c>
      <c r="H1283" s="3" t="str">
        <f t="shared" si="155"/>
        <v>10</v>
      </c>
      <c r="I1283" s="3" t="str">
        <f t="shared" si="156"/>
        <v>110</v>
      </c>
      <c r="J1283" s="3">
        <v>110</v>
      </c>
      <c r="K1283" s="3" t="str">
        <f>+VLOOKUP(J1283,'Dimension descriptions'!P:R,3,FALSE)</f>
        <v>Bridger Elementary</v>
      </c>
      <c r="L1283" s="3" t="str">
        <f t="shared" si="157"/>
        <v>7801</v>
      </c>
      <c r="M1283" s="10">
        <v>7801</v>
      </c>
      <c r="N1283" s="3" t="str">
        <f t="shared" si="152"/>
        <v>1000</v>
      </c>
      <c r="O1283" s="3" t="str">
        <f t="shared" si="153"/>
        <v>195</v>
      </c>
      <c r="P1283" s="3" t="str">
        <f t="shared" si="158"/>
        <v>1</v>
      </c>
      <c r="Q1283" s="11">
        <f>+VLOOKUP(M1283,'Dimension descriptions'!K:M,2,FALSE)</f>
        <v>7801</v>
      </c>
      <c r="R1283" s="33">
        <v>7801</v>
      </c>
      <c r="S1283" s="11" t="str">
        <f>+VLOOKUP(R1283,'Dimension descriptions'!K:M,3)</f>
        <v>TITLE I</v>
      </c>
      <c r="T1283" s="3" t="str">
        <f t="shared" si="159"/>
        <v>N</v>
      </c>
      <c r="U1283">
        <f>+VLOOKUP(R1283,'FY21 P13 Allotment memo'!O:O,1,FALSE)</f>
        <v>7801</v>
      </c>
      <c r="V1283"/>
      <c r="W1283"/>
      <c r="X1283"/>
      <c r="Y1283"/>
      <c r="Z1283"/>
    </row>
    <row r="1284" spans="1:26">
      <c r="A1284">
        <v>10</v>
      </c>
      <c r="B1284" t="s">
        <v>2009</v>
      </c>
      <c r="C1284" t="s">
        <v>1576</v>
      </c>
      <c r="D1284">
        <v>91</v>
      </c>
      <c r="E1284">
        <v>0</v>
      </c>
      <c r="F1284">
        <v>0</v>
      </c>
      <c r="G1284" s="2">
        <f t="shared" si="154"/>
        <v>0</v>
      </c>
      <c r="H1284" s="3" t="str">
        <f t="shared" si="155"/>
        <v>10</v>
      </c>
      <c r="I1284" s="3" t="str">
        <f t="shared" si="156"/>
        <v>110</v>
      </c>
      <c r="J1284" s="3">
        <v>110</v>
      </c>
      <c r="K1284" s="3" t="str">
        <f>+VLOOKUP(J1284,'Dimension descriptions'!P:R,3,FALSE)</f>
        <v>Bridger Elementary</v>
      </c>
      <c r="L1284" s="3" t="str">
        <f t="shared" si="157"/>
        <v>7801</v>
      </c>
      <c r="M1284" s="10">
        <v>7801</v>
      </c>
      <c r="N1284" s="3" t="str">
        <f t="shared" si="152"/>
        <v>1000</v>
      </c>
      <c r="O1284" s="3" t="str">
        <f t="shared" si="153"/>
        <v>198</v>
      </c>
      <c r="P1284" s="3" t="str">
        <f t="shared" si="158"/>
        <v>1</v>
      </c>
      <c r="Q1284" s="11">
        <f>+VLOOKUP(M1284,'Dimension descriptions'!K:M,2,FALSE)</f>
        <v>7801</v>
      </c>
      <c r="R1284" s="33">
        <v>7801</v>
      </c>
      <c r="S1284" s="11" t="str">
        <f>+VLOOKUP(R1284,'Dimension descriptions'!K:M,3)</f>
        <v>TITLE I</v>
      </c>
      <c r="T1284" s="3" t="str">
        <f t="shared" si="159"/>
        <v>N</v>
      </c>
      <c r="U1284">
        <f>+VLOOKUP(R1284,'FY21 P13 Allotment memo'!O:O,1,FALSE)</f>
        <v>7801</v>
      </c>
      <c r="V1284"/>
      <c r="W1284"/>
      <c r="X1284"/>
      <c r="Y1284"/>
      <c r="Z1284"/>
    </row>
    <row r="1285" spans="1:26">
      <c r="A1285">
        <v>10</v>
      </c>
      <c r="B1285" t="s">
        <v>2010</v>
      </c>
      <c r="C1285" t="s">
        <v>1244</v>
      </c>
      <c r="D1285">
        <v>91</v>
      </c>
      <c r="E1285">
        <v>27397.17</v>
      </c>
      <c r="F1285">
        <v>0</v>
      </c>
      <c r="G1285" s="2">
        <f t="shared" si="154"/>
        <v>27397.17</v>
      </c>
      <c r="H1285" s="3" t="str">
        <f t="shared" si="155"/>
        <v>10</v>
      </c>
      <c r="I1285" s="3" t="str">
        <f t="shared" si="156"/>
        <v>110</v>
      </c>
      <c r="J1285" s="3">
        <v>110</v>
      </c>
      <c r="K1285" s="3" t="str">
        <f>+VLOOKUP(J1285,'Dimension descriptions'!P:R,3,FALSE)</f>
        <v>Bridger Elementary</v>
      </c>
      <c r="L1285" s="3" t="str">
        <f t="shared" si="157"/>
        <v>7801</v>
      </c>
      <c r="M1285" s="10">
        <v>7801</v>
      </c>
      <c r="N1285" s="3" t="str">
        <f t="shared" si="152"/>
        <v>1000</v>
      </c>
      <c r="O1285" s="3" t="str">
        <f t="shared" si="153"/>
        <v>210</v>
      </c>
      <c r="P1285" s="3" t="str">
        <f t="shared" si="158"/>
        <v>2</v>
      </c>
      <c r="Q1285" s="11">
        <f>+VLOOKUP(M1285,'Dimension descriptions'!K:M,2,FALSE)</f>
        <v>7801</v>
      </c>
      <c r="R1285" s="33">
        <v>7801</v>
      </c>
      <c r="S1285" s="11" t="str">
        <f>+VLOOKUP(R1285,'Dimension descriptions'!K:M,3)</f>
        <v>TITLE I</v>
      </c>
      <c r="T1285" s="3" t="str">
        <f t="shared" si="159"/>
        <v>N</v>
      </c>
      <c r="U1285">
        <f>+VLOOKUP(R1285,'FY21 P13 Allotment memo'!O:O,1,FALSE)</f>
        <v>7801</v>
      </c>
      <c r="V1285"/>
      <c r="W1285"/>
      <c r="X1285"/>
      <c r="Y1285"/>
      <c r="Z1285"/>
    </row>
    <row r="1286" spans="1:26">
      <c r="A1286">
        <v>10</v>
      </c>
      <c r="B1286" t="s">
        <v>2011</v>
      </c>
      <c r="C1286" t="s">
        <v>1246</v>
      </c>
      <c r="D1286">
        <v>91</v>
      </c>
      <c r="E1286">
        <v>11639.6</v>
      </c>
      <c r="F1286">
        <v>0</v>
      </c>
      <c r="G1286" s="2">
        <f t="shared" si="154"/>
        <v>11639.6</v>
      </c>
      <c r="H1286" s="3" t="str">
        <f t="shared" si="155"/>
        <v>10</v>
      </c>
      <c r="I1286" s="3" t="str">
        <f t="shared" si="156"/>
        <v>110</v>
      </c>
      <c r="J1286" s="3">
        <v>110</v>
      </c>
      <c r="K1286" s="3" t="str">
        <f>+VLOOKUP(J1286,'Dimension descriptions'!P:R,3,FALSE)</f>
        <v>Bridger Elementary</v>
      </c>
      <c r="L1286" s="3" t="str">
        <f t="shared" si="157"/>
        <v>7801</v>
      </c>
      <c r="M1286" s="10">
        <v>7801</v>
      </c>
      <c r="N1286" s="3" t="str">
        <f t="shared" ref="N1286:N1349" si="160">+MID(B1286,16,4)</f>
        <v>1000</v>
      </c>
      <c r="O1286" s="3" t="str">
        <f t="shared" ref="O1286:O1349" si="161">+RIGHT(B1286,3)</f>
        <v>220</v>
      </c>
      <c r="P1286" s="3" t="str">
        <f t="shared" si="158"/>
        <v>2</v>
      </c>
      <c r="Q1286" s="11">
        <f>+VLOOKUP(M1286,'Dimension descriptions'!K:M,2,FALSE)</f>
        <v>7801</v>
      </c>
      <c r="R1286" s="33">
        <v>7801</v>
      </c>
      <c r="S1286" s="11" t="str">
        <f>+VLOOKUP(R1286,'Dimension descriptions'!K:M,3)</f>
        <v>TITLE I</v>
      </c>
      <c r="T1286" s="3" t="str">
        <f t="shared" si="159"/>
        <v>N</v>
      </c>
      <c r="U1286">
        <f>+VLOOKUP(R1286,'FY21 P13 Allotment memo'!O:O,1,FALSE)</f>
        <v>7801</v>
      </c>
      <c r="V1286"/>
      <c r="W1286"/>
      <c r="X1286"/>
      <c r="Y1286"/>
      <c r="Z1286"/>
    </row>
    <row r="1287" spans="1:26">
      <c r="A1287">
        <v>10</v>
      </c>
      <c r="B1287" t="s">
        <v>2012</v>
      </c>
      <c r="C1287" t="s">
        <v>1248</v>
      </c>
      <c r="D1287">
        <v>91</v>
      </c>
      <c r="E1287">
        <v>5145.7700000000004</v>
      </c>
      <c r="F1287">
        <v>0</v>
      </c>
      <c r="G1287" s="2">
        <f t="shared" ref="G1287:G1350" si="162">+E1287-F1287</f>
        <v>5145.7700000000004</v>
      </c>
      <c r="H1287" s="3" t="str">
        <f t="shared" ref="H1287:H1350" si="163">+LEFT(B1287,2)</f>
        <v>10</v>
      </c>
      <c r="I1287" s="3" t="str">
        <f t="shared" ref="I1287:I1350" si="164">+MID(B1287,4,3)</f>
        <v>110</v>
      </c>
      <c r="J1287" s="3">
        <v>110</v>
      </c>
      <c r="K1287" s="3" t="str">
        <f>+VLOOKUP(J1287,'Dimension descriptions'!P:R,3,FALSE)</f>
        <v>Bridger Elementary</v>
      </c>
      <c r="L1287" s="3" t="str">
        <f t="shared" ref="L1287:L1350" si="165">+MID(B1287,11,4)</f>
        <v>7801</v>
      </c>
      <c r="M1287" s="10">
        <v>7801</v>
      </c>
      <c r="N1287" s="3" t="str">
        <f t="shared" si="160"/>
        <v>1000</v>
      </c>
      <c r="O1287" s="3" t="str">
        <f t="shared" si="161"/>
        <v>241</v>
      </c>
      <c r="P1287" s="3" t="str">
        <f t="shared" ref="P1287:P1350" si="166">+LEFT(O1287,1)</f>
        <v>2</v>
      </c>
      <c r="Q1287" s="11">
        <f>+VLOOKUP(M1287,'Dimension descriptions'!K:M,2,FALSE)</f>
        <v>7801</v>
      </c>
      <c r="R1287" s="33">
        <v>7801</v>
      </c>
      <c r="S1287" s="11" t="str">
        <f>+VLOOKUP(R1287,'Dimension descriptions'!K:M,3)</f>
        <v>TITLE I</v>
      </c>
      <c r="T1287" s="3" t="str">
        <f t="shared" ref="T1287:T1350" si="167">+IF(Q1287=M1287,"N","Y")</f>
        <v>N</v>
      </c>
      <c r="U1287">
        <f>+VLOOKUP(R1287,'FY21 P13 Allotment memo'!O:O,1,FALSE)</f>
        <v>7801</v>
      </c>
      <c r="V1287"/>
      <c r="W1287"/>
      <c r="X1287"/>
      <c r="Y1287"/>
      <c r="Z1287"/>
    </row>
    <row r="1288" spans="1:26">
      <c r="A1288">
        <v>10</v>
      </c>
      <c r="B1288" t="s">
        <v>2013</v>
      </c>
      <c r="C1288" t="s">
        <v>2014</v>
      </c>
      <c r="D1288">
        <v>91</v>
      </c>
      <c r="E1288">
        <v>500</v>
      </c>
      <c r="F1288">
        <v>0</v>
      </c>
      <c r="G1288" s="2">
        <f t="shared" si="162"/>
        <v>500</v>
      </c>
      <c r="H1288" s="3" t="str">
        <f t="shared" si="163"/>
        <v>10</v>
      </c>
      <c r="I1288" s="3" t="str">
        <f t="shared" si="164"/>
        <v>110</v>
      </c>
      <c r="J1288" s="3">
        <v>110</v>
      </c>
      <c r="K1288" s="3" t="str">
        <f>+VLOOKUP(J1288,'Dimension descriptions'!P:R,3,FALSE)</f>
        <v>Bridger Elementary</v>
      </c>
      <c r="L1288" s="3" t="str">
        <f t="shared" si="165"/>
        <v>7801</v>
      </c>
      <c r="M1288" s="10">
        <v>7801</v>
      </c>
      <c r="N1288" s="3" t="str">
        <f t="shared" si="160"/>
        <v>1000</v>
      </c>
      <c r="O1288" s="3" t="str">
        <f t="shared" si="161"/>
        <v>245</v>
      </c>
      <c r="P1288" s="3" t="str">
        <f t="shared" si="166"/>
        <v>2</v>
      </c>
      <c r="Q1288" s="11">
        <f>+VLOOKUP(M1288,'Dimension descriptions'!K:M,2,FALSE)</f>
        <v>7801</v>
      </c>
      <c r="R1288" s="33">
        <v>7801</v>
      </c>
      <c r="S1288" s="11" t="str">
        <f>+VLOOKUP(R1288,'Dimension descriptions'!K:M,3)</f>
        <v>TITLE I</v>
      </c>
      <c r="T1288" s="3" t="str">
        <f t="shared" si="167"/>
        <v>N</v>
      </c>
      <c r="U1288">
        <f>+VLOOKUP(R1288,'FY21 P13 Allotment memo'!O:O,1,FALSE)</f>
        <v>7801</v>
      </c>
      <c r="V1288"/>
      <c r="W1288"/>
      <c r="X1288"/>
      <c r="Y1288"/>
      <c r="Z1288"/>
    </row>
    <row r="1289" spans="1:26">
      <c r="A1289">
        <v>10</v>
      </c>
      <c r="B1289" t="s">
        <v>2015</v>
      </c>
      <c r="C1289" t="s">
        <v>1252</v>
      </c>
      <c r="D1289">
        <v>91</v>
      </c>
      <c r="E1289">
        <v>0</v>
      </c>
      <c r="F1289">
        <v>0</v>
      </c>
      <c r="G1289" s="2">
        <f t="shared" si="162"/>
        <v>0</v>
      </c>
      <c r="H1289" s="3" t="str">
        <f t="shared" si="163"/>
        <v>10</v>
      </c>
      <c r="I1289" s="3" t="str">
        <f t="shared" si="164"/>
        <v>110</v>
      </c>
      <c r="J1289" s="3">
        <v>110</v>
      </c>
      <c r="K1289" s="3" t="str">
        <f>+VLOOKUP(J1289,'Dimension descriptions'!P:R,3,FALSE)</f>
        <v>Bridger Elementary</v>
      </c>
      <c r="L1289" s="3" t="str">
        <f t="shared" si="165"/>
        <v>7801</v>
      </c>
      <c r="M1289" s="10">
        <v>7801</v>
      </c>
      <c r="N1289" s="3" t="str">
        <f t="shared" si="160"/>
        <v>1000</v>
      </c>
      <c r="O1289" s="3" t="str">
        <f t="shared" si="161"/>
        <v>270</v>
      </c>
      <c r="P1289" s="3" t="str">
        <f t="shared" si="166"/>
        <v>2</v>
      </c>
      <c r="Q1289" s="11">
        <f>+VLOOKUP(M1289,'Dimension descriptions'!K:M,2,FALSE)</f>
        <v>7801</v>
      </c>
      <c r="R1289" s="33">
        <v>7801</v>
      </c>
      <c r="S1289" s="11" t="str">
        <f>+VLOOKUP(R1289,'Dimension descriptions'!K:M,3)</f>
        <v>TITLE I</v>
      </c>
      <c r="T1289" s="3" t="str">
        <f t="shared" si="167"/>
        <v>N</v>
      </c>
      <c r="U1289">
        <f>+VLOOKUP(R1289,'FY21 P13 Allotment memo'!O:O,1,FALSE)</f>
        <v>7801</v>
      </c>
      <c r="V1289"/>
      <c r="W1289"/>
      <c r="X1289"/>
      <c r="Y1289"/>
      <c r="Z1289"/>
    </row>
    <row r="1290" spans="1:26">
      <c r="A1290">
        <v>10</v>
      </c>
      <c r="B1290" t="s">
        <v>2016</v>
      </c>
      <c r="C1290" t="s">
        <v>1639</v>
      </c>
      <c r="D1290">
        <v>91</v>
      </c>
      <c r="E1290">
        <v>0</v>
      </c>
      <c r="F1290">
        <v>0</v>
      </c>
      <c r="G1290" s="2">
        <f t="shared" si="162"/>
        <v>0</v>
      </c>
      <c r="H1290" s="3" t="str">
        <f t="shared" si="163"/>
        <v>10</v>
      </c>
      <c r="I1290" s="3" t="str">
        <f t="shared" si="164"/>
        <v>110</v>
      </c>
      <c r="J1290" s="3">
        <v>110</v>
      </c>
      <c r="K1290" s="3" t="str">
        <f>+VLOOKUP(J1290,'Dimension descriptions'!P:R,3,FALSE)</f>
        <v>Bridger Elementary</v>
      </c>
      <c r="L1290" s="3" t="str">
        <f t="shared" si="165"/>
        <v>7801</v>
      </c>
      <c r="M1290" s="10">
        <v>7801</v>
      </c>
      <c r="N1290" s="3" t="str">
        <f t="shared" si="160"/>
        <v>1000</v>
      </c>
      <c r="O1290" s="3" t="str">
        <f t="shared" si="161"/>
        <v>320</v>
      </c>
      <c r="P1290" s="3" t="str">
        <f t="shared" si="166"/>
        <v>3</v>
      </c>
      <c r="Q1290" s="11">
        <f>+VLOOKUP(M1290,'Dimension descriptions'!K:M,2,FALSE)</f>
        <v>7801</v>
      </c>
      <c r="R1290" s="33">
        <v>7801</v>
      </c>
      <c r="S1290" s="11" t="str">
        <f>+VLOOKUP(R1290,'Dimension descriptions'!K:M,3)</f>
        <v>TITLE I</v>
      </c>
      <c r="T1290" s="3" t="str">
        <f t="shared" si="167"/>
        <v>N</v>
      </c>
      <c r="U1290">
        <f>+VLOOKUP(R1290,'FY21 P13 Allotment memo'!O:O,1,FALSE)</f>
        <v>7801</v>
      </c>
      <c r="V1290"/>
      <c r="W1290"/>
      <c r="X1290"/>
      <c r="Y1290"/>
      <c r="Z1290"/>
    </row>
    <row r="1291" spans="1:26">
      <c r="A1291">
        <v>10</v>
      </c>
      <c r="B1291" t="s">
        <v>2017</v>
      </c>
      <c r="C1291" t="s">
        <v>1260</v>
      </c>
      <c r="D1291">
        <v>91</v>
      </c>
      <c r="E1291">
        <v>0</v>
      </c>
      <c r="F1291">
        <v>0</v>
      </c>
      <c r="G1291" s="2">
        <f t="shared" si="162"/>
        <v>0</v>
      </c>
      <c r="H1291" s="3" t="str">
        <f t="shared" si="163"/>
        <v>10</v>
      </c>
      <c r="I1291" s="3" t="str">
        <f t="shared" si="164"/>
        <v>110</v>
      </c>
      <c r="J1291" s="3">
        <v>110</v>
      </c>
      <c r="K1291" s="3" t="str">
        <f>+VLOOKUP(J1291,'Dimension descriptions'!P:R,3,FALSE)</f>
        <v>Bridger Elementary</v>
      </c>
      <c r="L1291" s="3" t="str">
        <f t="shared" si="165"/>
        <v>7801</v>
      </c>
      <c r="M1291" s="10">
        <v>7801</v>
      </c>
      <c r="N1291" s="3" t="str">
        <f t="shared" si="160"/>
        <v>1000</v>
      </c>
      <c r="O1291" s="3" t="str">
        <f t="shared" si="161"/>
        <v>341</v>
      </c>
      <c r="P1291" s="3" t="str">
        <f t="shared" si="166"/>
        <v>3</v>
      </c>
      <c r="Q1291" s="11">
        <f>+VLOOKUP(M1291,'Dimension descriptions'!K:M,2,FALSE)</f>
        <v>7801</v>
      </c>
      <c r="R1291" s="33">
        <v>7801</v>
      </c>
      <c r="S1291" s="11" t="str">
        <f>+VLOOKUP(R1291,'Dimension descriptions'!K:M,3)</f>
        <v>TITLE I</v>
      </c>
      <c r="T1291" s="3" t="str">
        <f t="shared" si="167"/>
        <v>N</v>
      </c>
      <c r="U1291">
        <f>+VLOOKUP(R1291,'FY21 P13 Allotment memo'!O:O,1,FALSE)</f>
        <v>7801</v>
      </c>
      <c r="V1291"/>
      <c r="W1291"/>
      <c r="X1291"/>
      <c r="Y1291"/>
      <c r="Z1291"/>
    </row>
    <row r="1292" spans="1:26">
      <c r="A1292">
        <v>10</v>
      </c>
      <c r="B1292" t="s">
        <v>2018</v>
      </c>
      <c r="C1292" t="s">
        <v>1417</v>
      </c>
      <c r="D1292">
        <v>91</v>
      </c>
      <c r="E1292">
        <v>0</v>
      </c>
      <c r="F1292">
        <v>0</v>
      </c>
      <c r="G1292" s="2">
        <f t="shared" si="162"/>
        <v>0</v>
      </c>
      <c r="H1292" s="3" t="str">
        <f t="shared" si="163"/>
        <v>10</v>
      </c>
      <c r="I1292" s="3" t="str">
        <f t="shared" si="164"/>
        <v>110</v>
      </c>
      <c r="J1292" s="3">
        <v>110</v>
      </c>
      <c r="K1292" s="3" t="str">
        <f>+VLOOKUP(J1292,'Dimension descriptions'!P:R,3,FALSE)</f>
        <v>Bridger Elementary</v>
      </c>
      <c r="L1292" s="3" t="str">
        <f t="shared" si="165"/>
        <v>7801</v>
      </c>
      <c r="M1292" s="10">
        <v>7801</v>
      </c>
      <c r="N1292" s="3" t="str">
        <f t="shared" si="160"/>
        <v>1000</v>
      </c>
      <c r="O1292" s="3" t="str">
        <f t="shared" si="161"/>
        <v>580</v>
      </c>
      <c r="P1292" s="3" t="str">
        <f t="shared" si="166"/>
        <v>5</v>
      </c>
      <c r="Q1292" s="11">
        <f>+VLOOKUP(M1292,'Dimension descriptions'!K:M,2,FALSE)</f>
        <v>7801</v>
      </c>
      <c r="R1292" s="33">
        <v>7801</v>
      </c>
      <c r="S1292" s="11" t="str">
        <f>+VLOOKUP(R1292,'Dimension descriptions'!K:M,3)</f>
        <v>TITLE I</v>
      </c>
      <c r="T1292" s="3" t="str">
        <f t="shared" si="167"/>
        <v>N</v>
      </c>
      <c r="U1292">
        <f>+VLOOKUP(R1292,'FY21 P13 Allotment memo'!O:O,1,FALSE)</f>
        <v>7801</v>
      </c>
      <c r="V1292"/>
      <c r="W1292"/>
      <c r="X1292"/>
      <c r="Y1292"/>
      <c r="Z1292"/>
    </row>
    <row r="1293" spans="1:26">
      <c r="A1293">
        <v>10</v>
      </c>
      <c r="B1293" t="s">
        <v>2019</v>
      </c>
      <c r="C1293" t="s">
        <v>1588</v>
      </c>
      <c r="D1293">
        <v>91</v>
      </c>
      <c r="E1293">
        <v>5113.16</v>
      </c>
      <c r="F1293">
        <v>0</v>
      </c>
      <c r="G1293" s="2">
        <f t="shared" si="162"/>
        <v>5113.16</v>
      </c>
      <c r="H1293" s="3" t="str">
        <f t="shared" si="163"/>
        <v>10</v>
      </c>
      <c r="I1293" s="3" t="str">
        <f t="shared" si="164"/>
        <v>110</v>
      </c>
      <c r="J1293" s="3">
        <v>110</v>
      </c>
      <c r="K1293" s="3" t="str">
        <f>+VLOOKUP(J1293,'Dimension descriptions'!P:R,3,FALSE)</f>
        <v>Bridger Elementary</v>
      </c>
      <c r="L1293" s="3" t="str">
        <f t="shared" si="165"/>
        <v>7801</v>
      </c>
      <c r="M1293" s="10">
        <v>7801</v>
      </c>
      <c r="N1293" s="3" t="str">
        <f t="shared" si="160"/>
        <v>1000</v>
      </c>
      <c r="O1293" s="3" t="str">
        <f t="shared" si="161"/>
        <v>610</v>
      </c>
      <c r="P1293" s="3" t="str">
        <f t="shared" si="166"/>
        <v>6</v>
      </c>
      <c r="Q1293" s="11">
        <f>+VLOOKUP(M1293,'Dimension descriptions'!K:M,2,FALSE)</f>
        <v>7801</v>
      </c>
      <c r="R1293" s="33">
        <v>7801</v>
      </c>
      <c r="S1293" s="11" t="str">
        <f>+VLOOKUP(R1293,'Dimension descriptions'!K:M,3)</f>
        <v>TITLE I</v>
      </c>
      <c r="T1293" s="3" t="str">
        <f t="shared" si="167"/>
        <v>N</v>
      </c>
      <c r="U1293">
        <f>+VLOOKUP(R1293,'FY21 P13 Allotment memo'!O:O,1,FALSE)</f>
        <v>7801</v>
      </c>
      <c r="V1293"/>
      <c r="W1293"/>
      <c r="X1293"/>
      <c r="Y1293"/>
      <c r="Z1293"/>
    </row>
    <row r="1294" spans="1:26">
      <c r="A1294">
        <v>10</v>
      </c>
      <c r="B1294" t="s">
        <v>2020</v>
      </c>
      <c r="C1294" t="s">
        <v>1590</v>
      </c>
      <c r="D1294">
        <v>91</v>
      </c>
      <c r="E1294">
        <v>0</v>
      </c>
      <c r="F1294">
        <v>0</v>
      </c>
      <c r="G1294" s="2">
        <f t="shared" si="162"/>
        <v>0</v>
      </c>
      <c r="H1294" s="3" t="str">
        <f t="shared" si="163"/>
        <v>10</v>
      </c>
      <c r="I1294" s="3" t="str">
        <f t="shared" si="164"/>
        <v>110</v>
      </c>
      <c r="J1294" s="3">
        <v>110</v>
      </c>
      <c r="K1294" s="3" t="str">
        <f>+VLOOKUP(J1294,'Dimension descriptions'!P:R,3,FALSE)</f>
        <v>Bridger Elementary</v>
      </c>
      <c r="L1294" s="3" t="str">
        <f t="shared" si="165"/>
        <v>7801</v>
      </c>
      <c r="M1294" s="10">
        <v>7801</v>
      </c>
      <c r="N1294" s="3" t="str">
        <f t="shared" si="160"/>
        <v>1000</v>
      </c>
      <c r="O1294" s="3" t="str">
        <f t="shared" si="161"/>
        <v>611</v>
      </c>
      <c r="P1294" s="3" t="str">
        <f t="shared" si="166"/>
        <v>6</v>
      </c>
      <c r="Q1294" s="11">
        <f>+VLOOKUP(M1294,'Dimension descriptions'!K:M,2,FALSE)</f>
        <v>7801</v>
      </c>
      <c r="R1294" s="33">
        <v>7801</v>
      </c>
      <c r="S1294" s="11" t="str">
        <f>+VLOOKUP(R1294,'Dimension descriptions'!K:M,3)</f>
        <v>TITLE I</v>
      </c>
      <c r="T1294" s="3" t="str">
        <f t="shared" si="167"/>
        <v>N</v>
      </c>
      <c r="U1294">
        <f>+VLOOKUP(R1294,'FY21 P13 Allotment memo'!O:O,1,FALSE)</f>
        <v>7801</v>
      </c>
      <c r="V1294"/>
      <c r="W1294"/>
      <c r="X1294"/>
      <c r="Y1294"/>
      <c r="Z1294"/>
    </row>
    <row r="1295" spans="1:26">
      <c r="A1295">
        <v>10</v>
      </c>
      <c r="B1295" t="s">
        <v>2021</v>
      </c>
      <c r="C1295" t="s">
        <v>2022</v>
      </c>
      <c r="D1295">
        <v>91</v>
      </c>
      <c r="E1295">
        <v>0</v>
      </c>
      <c r="F1295">
        <v>0</v>
      </c>
      <c r="G1295" s="2">
        <f t="shared" si="162"/>
        <v>0</v>
      </c>
      <c r="H1295" s="3" t="str">
        <f t="shared" si="163"/>
        <v>10</v>
      </c>
      <c r="I1295" s="3" t="str">
        <f t="shared" si="164"/>
        <v>110</v>
      </c>
      <c r="J1295" s="3">
        <v>110</v>
      </c>
      <c r="K1295" s="3" t="str">
        <f>+VLOOKUP(J1295,'Dimension descriptions'!P:R,3,FALSE)</f>
        <v>Bridger Elementary</v>
      </c>
      <c r="L1295" s="3" t="str">
        <f t="shared" si="165"/>
        <v>7801</v>
      </c>
      <c r="M1295" s="10">
        <v>7801</v>
      </c>
      <c r="N1295" s="3" t="str">
        <f t="shared" si="160"/>
        <v>1000</v>
      </c>
      <c r="O1295" s="3" t="str">
        <f t="shared" si="161"/>
        <v>670</v>
      </c>
      <c r="P1295" s="3" t="str">
        <f t="shared" si="166"/>
        <v>6</v>
      </c>
      <c r="Q1295" s="11">
        <f>+VLOOKUP(M1295,'Dimension descriptions'!K:M,2,FALSE)</f>
        <v>7801</v>
      </c>
      <c r="R1295" s="33">
        <v>7801</v>
      </c>
      <c r="S1295" s="11" t="str">
        <f>+VLOOKUP(R1295,'Dimension descriptions'!K:M,3)</f>
        <v>TITLE I</v>
      </c>
      <c r="T1295" s="3" t="str">
        <f t="shared" si="167"/>
        <v>N</v>
      </c>
      <c r="U1295">
        <f>+VLOOKUP(R1295,'FY21 P13 Allotment memo'!O:O,1,FALSE)</f>
        <v>7801</v>
      </c>
      <c r="V1295"/>
      <c r="W1295"/>
      <c r="X1295"/>
      <c r="Y1295"/>
      <c r="Z1295"/>
    </row>
    <row r="1296" spans="1:26">
      <c r="A1296">
        <v>10</v>
      </c>
      <c r="B1296" t="s">
        <v>2023</v>
      </c>
      <c r="C1296" t="s">
        <v>1424</v>
      </c>
      <c r="D1296">
        <v>91</v>
      </c>
      <c r="E1296">
        <v>0</v>
      </c>
      <c r="F1296">
        <v>0</v>
      </c>
      <c r="G1296" s="2">
        <f t="shared" si="162"/>
        <v>0</v>
      </c>
      <c r="H1296" s="3" t="str">
        <f t="shared" si="163"/>
        <v>10</v>
      </c>
      <c r="I1296" s="3" t="str">
        <f t="shared" si="164"/>
        <v>110</v>
      </c>
      <c r="J1296" s="3">
        <v>110</v>
      </c>
      <c r="K1296" s="3" t="str">
        <f>+VLOOKUP(J1296,'Dimension descriptions'!P:R,3,FALSE)</f>
        <v>Bridger Elementary</v>
      </c>
      <c r="L1296" s="3" t="str">
        <f t="shared" si="165"/>
        <v>7801</v>
      </c>
      <c r="M1296" s="10">
        <v>7801</v>
      </c>
      <c r="N1296" s="3" t="str">
        <f t="shared" si="160"/>
        <v>1000</v>
      </c>
      <c r="O1296" s="3" t="str">
        <f t="shared" si="161"/>
        <v>730</v>
      </c>
      <c r="P1296" s="3" t="str">
        <f t="shared" si="166"/>
        <v>7</v>
      </c>
      <c r="Q1296" s="11">
        <f>+VLOOKUP(M1296,'Dimension descriptions'!K:M,2,FALSE)</f>
        <v>7801</v>
      </c>
      <c r="R1296" s="33">
        <v>7801</v>
      </c>
      <c r="S1296" s="11" t="str">
        <f>+VLOOKUP(R1296,'Dimension descriptions'!K:M,3)</f>
        <v>TITLE I</v>
      </c>
      <c r="T1296" s="3" t="str">
        <f t="shared" si="167"/>
        <v>N</v>
      </c>
      <c r="U1296">
        <f>+VLOOKUP(R1296,'FY21 P13 Allotment memo'!O:O,1,FALSE)</f>
        <v>7801</v>
      </c>
      <c r="V1296"/>
      <c r="W1296"/>
      <c r="X1296"/>
      <c r="Y1296"/>
      <c r="Z1296"/>
    </row>
    <row r="1297" spans="1:26">
      <c r="A1297">
        <v>10</v>
      </c>
      <c r="B1297" t="s">
        <v>2024</v>
      </c>
      <c r="C1297" t="s">
        <v>2025</v>
      </c>
      <c r="D1297">
        <v>91</v>
      </c>
      <c r="E1297">
        <v>0</v>
      </c>
      <c r="F1297">
        <v>0</v>
      </c>
      <c r="G1297" s="2">
        <f t="shared" si="162"/>
        <v>0</v>
      </c>
      <c r="H1297" s="3" t="str">
        <f t="shared" si="163"/>
        <v>10</v>
      </c>
      <c r="I1297" s="3" t="str">
        <f t="shared" si="164"/>
        <v>110</v>
      </c>
      <c r="J1297" s="3">
        <v>110</v>
      </c>
      <c r="K1297" s="3" t="str">
        <f>+VLOOKUP(J1297,'Dimension descriptions'!P:R,3,FALSE)</f>
        <v>Bridger Elementary</v>
      </c>
      <c r="L1297" s="3" t="str">
        <f t="shared" si="165"/>
        <v>7801</v>
      </c>
      <c r="M1297" s="10">
        <v>7801</v>
      </c>
      <c r="N1297" s="3" t="str">
        <f t="shared" si="160"/>
        <v>1000</v>
      </c>
      <c r="O1297" s="3" t="str">
        <f t="shared" si="161"/>
        <v>736</v>
      </c>
      <c r="P1297" s="3" t="str">
        <f t="shared" si="166"/>
        <v>7</v>
      </c>
      <c r="Q1297" s="11">
        <f>+VLOOKUP(M1297,'Dimension descriptions'!K:M,2,FALSE)</f>
        <v>7801</v>
      </c>
      <c r="R1297" s="33">
        <v>7801</v>
      </c>
      <c r="S1297" s="11" t="str">
        <f>+VLOOKUP(R1297,'Dimension descriptions'!K:M,3)</f>
        <v>TITLE I</v>
      </c>
      <c r="T1297" s="3" t="str">
        <f t="shared" si="167"/>
        <v>N</v>
      </c>
      <c r="U1297">
        <f>+VLOOKUP(R1297,'FY21 P13 Allotment memo'!O:O,1,FALSE)</f>
        <v>7801</v>
      </c>
      <c r="V1297"/>
      <c r="W1297"/>
      <c r="X1297"/>
      <c r="Y1297"/>
      <c r="Z1297"/>
    </row>
    <row r="1298" spans="1:26">
      <c r="A1298">
        <v>10</v>
      </c>
      <c r="B1298" t="s">
        <v>2026</v>
      </c>
      <c r="C1298" t="s">
        <v>1593</v>
      </c>
      <c r="D1298">
        <v>91</v>
      </c>
      <c r="E1298">
        <v>0</v>
      </c>
      <c r="F1298">
        <v>0</v>
      </c>
      <c r="G1298" s="2">
        <f t="shared" si="162"/>
        <v>0</v>
      </c>
      <c r="H1298" s="3" t="str">
        <f t="shared" si="163"/>
        <v>10</v>
      </c>
      <c r="I1298" s="3" t="str">
        <f t="shared" si="164"/>
        <v>110</v>
      </c>
      <c r="J1298" s="3">
        <v>110</v>
      </c>
      <c r="K1298" s="3" t="str">
        <f>+VLOOKUP(J1298,'Dimension descriptions'!P:R,3,FALSE)</f>
        <v>Bridger Elementary</v>
      </c>
      <c r="L1298" s="3" t="str">
        <f t="shared" si="165"/>
        <v>7801</v>
      </c>
      <c r="M1298" s="10">
        <v>7801</v>
      </c>
      <c r="N1298" s="3" t="str">
        <f t="shared" si="160"/>
        <v>1001</v>
      </c>
      <c r="O1298" s="3" t="str">
        <f t="shared" si="161"/>
        <v>131</v>
      </c>
      <c r="P1298" s="3" t="str">
        <f t="shared" si="166"/>
        <v>1</v>
      </c>
      <c r="Q1298" s="11">
        <f>+VLOOKUP(M1298,'Dimension descriptions'!K:M,2,FALSE)</f>
        <v>7801</v>
      </c>
      <c r="R1298" s="33">
        <v>7801</v>
      </c>
      <c r="S1298" s="11" t="str">
        <f>+VLOOKUP(R1298,'Dimension descriptions'!K:M,3)</f>
        <v>TITLE I</v>
      </c>
      <c r="T1298" s="3" t="str">
        <f t="shared" si="167"/>
        <v>N</v>
      </c>
      <c r="U1298">
        <f>+VLOOKUP(R1298,'FY21 P13 Allotment memo'!O:O,1,FALSE)</f>
        <v>7801</v>
      </c>
      <c r="V1298"/>
      <c r="W1298"/>
      <c r="X1298"/>
      <c r="Y1298"/>
      <c r="Z1298"/>
    </row>
    <row r="1299" spans="1:26">
      <c r="A1299">
        <v>10</v>
      </c>
      <c r="B1299" t="s">
        <v>2027</v>
      </c>
      <c r="C1299" t="s">
        <v>1236</v>
      </c>
      <c r="D1299">
        <v>91</v>
      </c>
      <c r="E1299">
        <v>0</v>
      </c>
      <c r="F1299">
        <v>0</v>
      </c>
      <c r="G1299" s="2">
        <f t="shared" si="162"/>
        <v>0</v>
      </c>
      <c r="H1299" s="3" t="str">
        <f t="shared" si="163"/>
        <v>10</v>
      </c>
      <c r="I1299" s="3" t="str">
        <f t="shared" si="164"/>
        <v>110</v>
      </c>
      <c r="J1299" s="3">
        <v>110</v>
      </c>
      <c r="K1299" s="3" t="str">
        <f>+VLOOKUP(J1299,'Dimension descriptions'!P:R,3,FALSE)</f>
        <v>Bridger Elementary</v>
      </c>
      <c r="L1299" s="3" t="str">
        <f t="shared" si="165"/>
        <v>7801</v>
      </c>
      <c r="M1299" s="10">
        <v>7801</v>
      </c>
      <c r="N1299" s="3" t="str">
        <f t="shared" si="160"/>
        <v>1001</v>
      </c>
      <c r="O1299" s="3" t="str">
        <f t="shared" si="161"/>
        <v>149</v>
      </c>
      <c r="P1299" s="3" t="str">
        <f t="shared" si="166"/>
        <v>1</v>
      </c>
      <c r="Q1299" s="11">
        <f>+VLOOKUP(M1299,'Dimension descriptions'!K:M,2,FALSE)</f>
        <v>7801</v>
      </c>
      <c r="R1299" s="33">
        <v>7801</v>
      </c>
      <c r="S1299" s="11" t="str">
        <f>+VLOOKUP(R1299,'Dimension descriptions'!K:M,3)</f>
        <v>TITLE I</v>
      </c>
      <c r="T1299" s="3" t="str">
        <f t="shared" si="167"/>
        <v>N</v>
      </c>
      <c r="U1299">
        <f>+VLOOKUP(R1299,'FY21 P13 Allotment memo'!O:O,1,FALSE)</f>
        <v>7801</v>
      </c>
      <c r="V1299"/>
      <c r="W1299"/>
      <c r="X1299"/>
      <c r="Y1299"/>
      <c r="Z1299"/>
    </row>
    <row r="1300" spans="1:26">
      <c r="A1300">
        <v>10</v>
      </c>
      <c r="B1300" t="s">
        <v>2028</v>
      </c>
      <c r="C1300" t="s">
        <v>1279</v>
      </c>
      <c r="D1300">
        <v>91</v>
      </c>
      <c r="E1300">
        <v>0</v>
      </c>
      <c r="F1300">
        <v>0</v>
      </c>
      <c r="G1300" s="2">
        <f t="shared" si="162"/>
        <v>0</v>
      </c>
      <c r="H1300" s="3" t="str">
        <f t="shared" si="163"/>
        <v>10</v>
      </c>
      <c r="I1300" s="3" t="str">
        <f t="shared" si="164"/>
        <v>110</v>
      </c>
      <c r="J1300" s="3">
        <v>110</v>
      </c>
      <c r="K1300" s="3" t="str">
        <f>+VLOOKUP(J1300,'Dimension descriptions'!P:R,3,FALSE)</f>
        <v>Bridger Elementary</v>
      </c>
      <c r="L1300" s="3" t="str">
        <f t="shared" si="165"/>
        <v>7801</v>
      </c>
      <c r="M1300" s="10">
        <v>7801</v>
      </c>
      <c r="N1300" s="3" t="str">
        <f t="shared" si="160"/>
        <v>1001</v>
      </c>
      <c r="O1300" s="3" t="str">
        <f t="shared" si="161"/>
        <v>210</v>
      </c>
      <c r="P1300" s="3" t="str">
        <f t="shared" si="166"/>
        <v>2</v>
      </c>
      <c r="Q1300" s="11">
        <f>+VLOOKUP(M1300,'Dimension descriptions'!K:M,2,FALSE)</f>
        <v>7801</v>
      </c>
      <c r="R1300" s="33">
        <v>7801</v>
      </c>
      <c r="S1300" s="11" t="str">
        <f>+VLOOKUP(R1300,'Dimension descriptions'!K:M,3)</f>
        <v>TITLE I</v>
      </c>
      <c r="T1300" s="3" t="str">
        <f t="shared" si="167"/>
        <v>N</v>
      </c>
      <c r="U1300">
        <f>+VLOOKUP(R1300,'FY21 P13 Allotment memo'!O:O,1,FALSE)</f>
        <v>7801</v>
      </c>
      <c r="V1300"/>
      <c r="W1300"/>
      <c r="X1300"/>
      <c r="Y1300"/>
      <c r="Z1300"/>
    </row>
    <row r="1301" spans="1:26">
      <c r="A1301">
        <v>10</v>
      </c>
      <c r="B1301" t="s">
        <v>2029</v>
      </c>
      <c r="C1301" t="s">
        <v>1246</v>
      </c>
      <c r="D1301">
        <v>91</v>
      </c>
      <c r="E1301">
        <v>0</v>
      </c>
      <c r="F1301">
        <v>0</v>
      </c>
      <c r="G1301" s="2">
        <f t="shared" si="162"/>
        <v>0</v>
      </c>
      <c r="H1301" s="3" t="str">
        <f t="shared" si="163"/>
        <v>10</v>
      </c>
      <c r="I1301" s="3" t="str">
        <f t="shared" si="164"/>
        <v>110</v>
      </c>
      <c r="J1301" s="3">
        <v>110</v>
      </c>
      <c r="K1301" s="3" t="str">
        <f>+VLOOKUP(J1301,'Dimension descriptions'!P:R,3,FALSE)</f>
        <v>Bridger Elementary</v>
      </c>
      <c r="L1301" s="3" t="str">
        <f t="shared" si="165"/>
        <v>7801</v>
      </c>
      <c r="M1301" s="10">
        <v>7801</v>
      </c>
      <c r="N1301" s="3" t="str">
        <f t="shared" si="160"/>
        <v>1001</v>
      </c>
      <c r="O1301" s="3" t="str">
        <f t="shared" si="161"/>
        <v>220</v>
      </c>
      <c r="P1301" s="3" t="str">
        <f t="shared" si="166"/>
        <v>2</v>
      </c>
      <c r="Q1301" s="11">
        <f>+VLOOKUP(M1301,'Dimension descriptions'!K:M,2,FALSE)</f>
        <v>7801</v>
      </c>
      <c r="R1301" s="33">
        <v>7801</v>
      </c>
      <c r="S1301" s="11" t="str">
        <f>+VLOOKUP(R1301,'Dimension descriptions'!K:M,3)</f>
        <v>TITLE I</v>
      </c>
      <c r="T1301" s="3" t="str">
        <f t="shared" si="167"/>
        <v>N</v>
      </c>
      <c r="U1301">
        <f>+VLOOKUP(R1301,'FY21 P13 Allotment memo'!O:O,1,FALSE)</f>
        <v>7801</v>
      </c>
      <c r="V1301"/>
      <c r="W1301"/>
      <c r="X1301"/>
      <c r="Y1301"/>
      <c r="Z1301"/>
    </row>
    <row r="1302" spans="1:26">
      <c r="A1302">
        <v>10</v>
      </c>
      <c r="B1302" t="s">
        <v>2030</v>
      </c>
      <c r="C1302" t="s">
        <v>1346</v>
      </c>
      <c r="D1302">
        <v>91</v>
      </c>
      <c r="E1302">
        <v>0</v>
      </c>
      <c r="F1302">
        <v>0</v>
      </c>
      <c r="G1302" s="2">
        <f t="shared" si="162"/>
        <v>0</v>
      </c>
      <c r="H1302" s="3" t="str">
        <f t="shared" si="163"/>
        <v>10</v>
      </c>
      <c r="I1302" s="3" t="str">
        <f t="shared" si="164"/>
        <v>110</v>
      </c>
      <c r="J1302" s="3">
        <v>110</v>
      </c>
      <c r="K1302" s="3" t="str">
        <f>+VLOOKUP(J1302,'Dimension descriptions'!P:R,3,FALSE)</f>
        <v>Bridger Elementary</v>
      </c>
      <c r="L1302" s="3" t="str">
        <f t="shared" si="165"/>
        <v>7801</v>
      </c>
      <c r="M1302" s="10">
        <v>7801</v>
      </c>
      <c r="N1302" s="3" t="str">
        <f t="shared" si="160"/>
        <v>1001</v>
      </c>
      <c r="O1302" s="3" t="str">
        <f t="shared" si="161"/>
        <v>241</v>
      </c>
      <c r="P1302" s="3" t="str">
        <f t="shared" si="166"/>
        <v>2</v>
      </c>
      <c r="Q1302" s="11">
        <f>+VLOOKUP(M1302,'Dimension descriptions'!K:M,2,FALSE)</f>
        <v>7801</v>
      </c>
      <c r="R1302" s="33">
        <v>7801</v>
      </c>
      <c r="S1302" s="11" t="str">
        <f>+VLOOKUP(R1302,'Dimension descriptions'!K:M,3)</f>
        <v>TITLE I</v>
      </c>
      <c r="T1302" s="3" t="str">
        <f t="shared" si="167"/>
        <v>N</v>
      </c>
      <c r="U1302">
        <f>+VLOOKUP(R1302,'FY21 P13 Allotment memo'!O:O,1,FALSE)</f>
        <v>7801</v>
      </c>
      <c r="V1302"/>
      <c r="W1302"/>
      <c r="X1302"/>
      <c r="Y1302"/>
      <c r="Z1302"/>
    </row>
    <row r="1303" spans="1:26">
      <c r="A1303">
        <v>10</v>
      </c>
      <c r="B1303" t="s">
        <v>2031</v>
      </c>
      <c r="C1303" t="s">
        <v>1250</v>
      </c>
      <c r="D1303">
        <v>91</v>
      </c>
      <c r="E1303">
        <v>0</v>
      </c>
      <c r="F1303">
        <v>0</v>
      </c>
      <c r="G1303" s="2">
        <f t="shared" si="162"/>
        <v>0</v>
      </c>
      <c r="H1303" s="3" t="str">
        <f t="shared" si="163"/>
        <v>10</v>
      </c>
      <c r="I1303" s="3" t="str">
        <f t="shared" si="164"/>
        <v>110</v>
      </c>
      <c r="J1303" s="3">
        <v>110</v>
      </c>
      <c r="K1303" s="3" t="str">
        <f>+VLOOKUP(J1303,'Dimension descriptions'!P:R,3,FALSE)</f>
        <v>Bridger Elementary</v>
      </c>
      <c r="L1303" s="3" t="str">
        <f t="shared" si="165"/>
        <v>7801</v>
      </c>
      <c r="M1303" s="10">
        <v>7801</v>
      </c>
      <c r="N1303" s="3" t="str">
        <f t="shared" si="160"/>
        <v>1001</v>
      </c>
      <c r="O1303" s="3" t="str">
        <f t="shared" si="161"/>
        <v>245</v>
      </c>
      <c r="P1303" s="3" t="str">
        <f t="shared" si="166"/>
        <v>2</v>
      </c>
      <c r="Q1303" s="11">
        <f>+VLOOKUP(M1303,'Dimension descriptions'!K:M,2,FALSE)</f>
        <v>7801</v>
      </c>
      <c r="R1303" s="33">
        <v>7801</v>
      </c>
      <c r="S1303" s="11" t="str">
        <f>+VLOOKUP(R1303,'Dimension descriptions'!K:M,3)</f>
        <v>TITLE I</v>
      </c>
      <c r="T1303" s="3" t="str">
        <f t="shared" si="167"/>
        <v>N</v>
      </c>
      <c r="U1303">
        <f>+VLOOKUP(R1303,'FY21 P13 Allotment memo'!O:O,1,FALSE)</f>
        <v>7801</v>
      </c>
      <c r="V1303"/>
      <c r="W1303"/>
      <c r="X1303"/>
      <c r="Y1303"/>
      <c r="Z1303"/>
    </row>
    <row r="1304" spans="1:26">
      <c r="A1304">
        <v>10</v>
      </c>
      <c r="B1304" t="s">
        <v>2032</v>
      </c>
      <c r="C1304" t="s">
        <v>1853</v>
      </c>
      <c r="D1304">
        <v>91</v>
      </c>
      <c r="E1304">
        <v>11125.51</v>
      </c>
      <c r="F1304">
        <v>0</v>
      </c>
      <c r="G1304" s="2">
        <f t="shared" si="162"/>
        <v>11125.51</v>
      </c>
      <c r="H1304" s="3" t="str">
        <f t="shared" si="163"/>
        <v>10</v>
      </c>
      <c r="I1304" s="3" t="str">
        <f t="shared" si="164"/>
        <v>110</v>
      </c>
      <c r="J1304" s="3">
        <v>110</v>
      </c>
      <c r="K1304" s="3" t="str">
        <f>+VLOOKUP(J1304,'Dimension descriptions'!P:R,3,FALSE)</f>
        <v>Bridger Elementary</v>
      </c>
      <c r="L1304" s="3" t="str">
        <f t="shared" si="165"/>
        <v>7801</v>
      </c>
      <c r="M1304" s="10">
        <v>7801</v>
      </c>
      <c r="N1304" s="3" t="str">
        <f t="shared" si="160"/>
        <v>2120</v>
      </c>
      <c r="O1304" s="3" t="str">
        <f t="shared" si="161"/>
        <v>142</v>
      </c>
      <c r="P1304" s="3" t="str">
        <f t="shared" si="166"/>
        <v>1</v>
      </c>
      <c r="Q1304" s="11">
        <f>+VLOOKUP(M1304,'Dimension descriptions'!K:M,2,FALSE)</f>
        <v>7801</v>
      </c>
      <c r="R1304" s="33">
        <v>7801</v>
      </c>
      <c r="S1304" s="11" t="str">
        <f>+VLOOKUP(R1304,'Dimension descriptions'!K:M,3)</f>
        <v>TITLE I</v>
      </c>
      <c r="T1304" s="3" t="str">
        <f t="shared" si="167"/>
        <v>N</v>
      </c>
      <c r="U1304">
        <f>+VLOOKUP(R1304,'FY21 P13 Allotment memo'!O:O,1,FALSE)</f>
        <v>7801</v>
      </c>
      <c r="V1304"/>
      <c r="W1304"/>
      <c r="X1304"/>
      <c r="Y1304"/>
      <c r="Z1304"/>
    </row>
    <row r="1305" spans="1:26">
      <c r="A1305">
        <v>10</v>
      </c>
      <c r="B1305" t="s">
        <v>2033</v>
      </c>
      <c r="C1305" t="s">
        <v>2034</v>
      </c>
      <c r="D1305">
        <v>91</v>
      </c>
      <c r="E1305">
        <v>2704.89</v>
      </c>
      <c r="F1305">
        <v>0</v>
      </c>
      <c r="G1305" s="2">
        <f t="shared" si="162"/>
        <v>2704.89</v>
      </c>
      <c r="H1305" s="3" t="str">
        <f t="shared" si="163"/>
        <v>10</v>
      </c>
      <c r="I1305" s="3" t="str">
        <f t="shared" si="164"/>
        <v>110</v>
      </c>
      <c r="J1305" s="3">
        <v>110</v>
      </c>
      <c r="K1305" s="3" t="str">
        <f>+VLOOKUP(J1305,'Dimension descriptions'!P:R,3,FALSE)</f>
        <v>Bridger Elementary</v>
      </c>
      <c r="L1305" s="3" t="str">
        <f t="shared" si="165"/>
        <v>7801</v>
      </c>
      <c r="M1305" s="10">
        <v>7801</v>
      </c>
      <c r="N1305" s="3" t="str">
        <f t="shared" si="160"/>
        <v>2120</v>
      </c>
      <c r="O1305" s="3" t="str">
        <f t="shared" si="161"/>
        <v>210</v>
      </c>
      <c r="P1305" s="3" t="str">
        <f t="shared" si="166"/>
        <v>2</v>
      </c>
      <c r="Q1305" s="11">
        <f>+VLOOKUP(M1305,'Dimension descriptions'!K:M,2,FALSE)</f>
        <v>7801</v>
      </c>
      <c r="R1305" s="33">
        <v>7801</v>
      </c>
      <c r="S1305" s="11" t="str">
        <f>+VLOOKUP(R1305,'Dimension descriptions'!K:M,3)</f>
        <v>TITLE I</v>
      </c>
      <c r="T1305" s="3" t="str">
        <f t="shared" si="167"/>
        <v>N</v>
      </c>
      <c r="U1305">
        <f>+VLOOKUP(R1305,'FY21 P13 Allotment memo'!O:O,1,FALSE)</f>
        <v>7801</v>
      </c>
      <c r="V1305"/>
      <c r="W1305"/>
      <c r="X1305"/>
      <c r="Y1305"/>
      <c r="Z1305"/>
    </row>
    <row r="1306" spans="1:26">
      <c r="A1306">
        <v>10</v>
      </c>
      <c r="B1306" t="s">
        <v>2035</v>
      </c>
      <c r="C1306" t="s">
        <v>1246</v>
      </c>
      <c r="D1306">
        <v>91</v>
      </c>
      <c r="E1306">
        <v>851.1</v>
      </c>
      <c r="F1306">
        <v>0</v>
      </c>
      <c r="G1306" s="2">
        <f t="shared" si="162"/>
        <v>851.1</v>
      </c>
      <c r="H1306" s="3" t="str">
        <f t="shared" si="163"/>
        <v>10</v>
      </c>
      <c r="I1306" s="3" t="str">
        <f t="shared" si="164"/>
        <v>110</v>
      </c>
      <c r="J1306" s="3">
        <v>110</v>
      </c>
      <c r="K1306" s="3" t="str">
        <f>+VLOOKUP(J1306,'Dimension descriptions'!P:R,3,FALSE)</f>
        <v>Bridger Elementary</v>
      </c>
      <c r="L1306" s="3" t="str">
        <f t="shared" si="165"/>
        <v>7801</v>
      </c>
      <c r="M1306" s="10">
        <v>7801</v>
      </c>
      <c r="N1306" s="3" t="str">
        <f t="shared" si="160"/>
        <v>2120</v>
      </c>
      <c r="O1306" s="3" t="str">
        <f t="shared" si="161"/>
        <v>220</v>
      </c>
      <c r="P1306" s="3" t="str">
        <f t="shared" si="166"/>
        <v>2</v>
      </c>
      <c r="Q1306" s="11">
        <f>+VLOOKUP(M1306,'Dimension descriptions'!K:M,2,FALSE)</f>
        <v>7801</v>
      </c>
      <c r="R1306" s="33">
        <v>7801</v>
      </c>
      <c r="S1306" s="11" t="str">
        <f>+VLOOKUP(R1306,'Dimension descriptions'!K:M,3)</f>
        <v>TITLE I</v>
      </c>
      <c r="T1306" s="3" t="str">
        <f t="shared" si="167"/>
        <v>N</v>
      </c>
      <c r="U1306">
        <f>+VLOOKUP(R1306,'FY21 P13 Allotment memo'!O:O,1,FALSE)</f>
        <v>7801</v>
      </c>
      <c r="V1306"/>
      <c r="W1306"/>
      <c r="X1306"/>
      <c r="Y1306"/>
      <c r="Z1306"/>
    </row>
    <row r="1307" spans="1:26">
      <c r="A1307">
        <v>10</v>
      </c>
      <c r="B1307" t="s">
        <v>2036</v>
      </c>
      <c r="C1307" t="s">
        <v>1346</v>
      </c>
      <c r="D1307">
        <v>91</v>
      </c>
      <c r="E1307">
        <v>2814.39</v>
      </c>
      <c r="F1307">
        <v>0</v>
      </c>
      <c r="G1307" s="2">
        <f t="shared" si="162"/>
        <v>2814.39</v>
      </c>
      <c r="H1307" s="3" t="str">
        <f t="shared" si="163"/>
        <v>10</v>
      </c>
      <c r="I1307" s="3" t="str">
        <f t="shared" si="164"/>
        <v>110</v>
      </c>
      <c r="J1307" s="3">
        <v>110</v>
      </c>
      <c r="K1307" s="3" t="str">
        <f>+VLOOKUP(J1307,'Dimension descriptions'!P:R,3,FALSE)</f>
        <v>Bridger Elementary</v>
      </c>
      <c r="L1307" s="3" t="str">
        <f t="shared" si="165"/>
        <v>7801</v>
      </c>
      <c r="M1307" s="10">
        <v>7801</v>
      </c>
      <c r="N1307" s="3" t="str">
        <f t="shared" si="160"/>
        <v>2120</v>
      </c>
      <c r="O1307" s="3" t="str">
        <f t="shared" si="161"/>
        <v>241</v>
      </c>
      <c r="P1307" s="3" t="str">
        <f t="shared" si="166"/>
        <v>2</v>
      </c>
      <c r="Q1307" s="11">
        <f>+VLOOKUP(M1307,'Dimension descriptions'!K:M,2,FALSE)</f>
        <v>7801</v>
      </c>
      <c r="R1307" s="33">
        <v>7801</v>
      </c>
      <c r="S1307" s="11" t="str">
        <f>+VLOOKUP(R1307,'Dimension descriptions'!K:M,3)</f>
        <v>TITLE I</v>
      </c>
      <c r="T1307" s="3" t="str">
        <f t="shared" si="167"/>
        <v>N</v>
      </c>
      <c r="U1307">
        <f>+VLOOKUP(R1307,'FY21 P13 Allotment memo'!O:O,1,FALSE)</f>
        <v>7801</v>
      </c>
      <c r="V1307"/>
      <c r="W1307"/>
      <c r="X1307"/>
      <c r="Y1307"/>
      <c r="Z1307"/>
    </row>
    <row r="1308" spans="1:26">
      <c r="A1308">
        <v>10</v>
      </c>
      <c r="B1308" t="s">
        <v>2037</v>
      </c>
      <c r="C1308" t="s">
        <v>1250</v>
      </c>
      <c r="D1308">
        <v>91</v>
      </c>
      <c r="E1308">
        <v>0</v>
      </c>
      <c r="F1308">
        <v>0</v>
      </c>
      <c r="G1308" s="2">
        <f t="shared" si="162"/>
        <v>0</v>
      </c>
      <c r="H1308" s="3" t="str">
        <f t="shared" si="163"/>
        <v>10</v>
      </c>
      <c r="I1308" s="3" t="str">
        <f t="shared" si="164"/>
        <v>110</v>
      </c>
      <c r="J1308" s="3">
        <v>110</v>
      </c>
      <c r="K1308" s="3" t="str">
        <f>+VLOOKUP(J1308,'Dimension descriptions'!P:R,3,FALSE)</f>
        <v>Bridger Elementary</v>
      </c>
      <c r="L1308" s="3" t="str">
        <f t="shared" si="165"/>
        <v>7801</v>
      </c>
      <c r="M1308" s="10">
        <v>7801</v>
      </c>
      <c r="N1308" s="3" t="str">
        <f t="shared" si="160"/>
        <v>2120</v>
      </c>
      <c r="O1308" s="3" t="str">
        <f t="shared" si="161"/>
        <v>245</v>
      </c>
      <c r="P1308" s="3" t="str">
        <f t="shared" si="166"/>
        <v>2</v>
      </c>
      <c r="Q1308" s="11">
        <f>+VLOOKUP(M1308,'Dimension descriptions'!K:M,2,FALSE)</f>
        <v>7801</v>
      </c>
      <c r="R1308" s="33">
        <v>7801</v>
      </c>
      <c r="S1308" s="11" t="str">
        <f>+VLOOKUP(R1308,'Dimension descriptions'!K:M,3)</f>
        <v>TITLE I</v>
      </c>
      <c r="T1308" s="3" t="str">
        <f t="shared" si="167"/>
        <v>N</v>
      </c>
      <c r="U1308">
        <f>+VLOOKUP(R1308,'FY21 P13 Allotment memo'!O:O,1,FALSE)</f>
        <v>7801</v>
      </c>
      <c r="V1308"/>
      <c r="W1308"/>
      <c r="X1308"/>
      <c r="Y1308"/>
      <c r="Z1308"/>
    </row>
    <row r="1309" spans="1:26">
      <c r="A1309">
        <v>10</v>
      </c>
      <c r="B1309" t="s">
        <v>2038</v>
      </c>
      <c r="C1309" t="s">
        <v>1600</v>
      </c>
      <c r="D1309">
        <v>91</v>
      </c>
      <c r="E1309">
        <v>23430.04</v>
      </c>
      <c r="F1309">
        <v>0</v>
      </c>
      <c r="G1309" s="2">
        <f t="shared" si="162"/>
        <v>23430.04</v>
      </c>
      <c r="H1309" s="3" t="str">
        <f t="shared" si="163"/>
        <v>10</v>
      </c>
      <c r="I1309" s="3" t="str">
        <f t="shared" si="164"/>
        <v>110</v>
      </c>
      <c r="J1309" s="3">
        <v>110</v>
      </c>
      <c r="K1309" s="3" t="str">
        <f>+VLOOKUP(J1309,'Dimension descriptions'!P:R,3,FALSE)</f>
        <v>Bridger Elementary</v>
      </c>
      <c r="L1309" s="3" t="str">
        <f t="shared" si="165"/>
        <v>7801</v>
      </c>
      <c r="M1309" s="10">
        <v>7801</v>
      </c>
      <c r="N1309" s="3" t="str">
        <f t="shared" si="160"/>
        <v>2190</v>
      </c>
      <c r="O1309" s="3" t="str">
        <f t="shared" si="161"/>
        <v>197</v>
      </c>
      <c r="P1309" s="3" t="str">
        <f t="shared" si="166"/>
        <v>1</v>
      </c>
      <c r="Q1309" s="11">
        <f>+VLOOKUP(M1309,'Dimension descriptions'!K:M,2,FALSE)</f>
        <v>7801</v>
      </c>
      <c r="R1309" s="33">
        <v>7801</v>
      </c>
      <c r="S1309" s="11" t="str">
        <f>+VLOOKUP(R1309,'Dimension descriptions'!K:M,3)</f>
        <v>TITLE I</v>
      </c>
      <c r="T1309" s="3" t="str">
        <f t="shared" si="167"/>
        <v>N</v>
      </c>
      <c r="U1309">
        <f>+VLOOKUP(R1309,'FY21 P13 Allotment memo'!O:O,1,FALSE)</f>
        <v>7801</v>
      </c>
      <c r="V1309"/>
      <c r="W1309"/>
      <c r="X1309"/>
      <c r="Y1309"/>
      <c r="Z1309"/>
    </row>
    <row r="1310" spans="1:26">
      <c r="A1310">
        <v>10</v>
      </c>
      <c r="B1310" t="s">
        <v>2039</v>
      </c>
      <c r="C1310" t="s">
        <v>1246</v>
      </c>
      <c r="D1310">
        <v>91</v>
      </c>
      <c r="E1310">
        <v>1792.42</v>
      </c>
      <c r="F1310">
        <v>0</v>
      </c>
      <c r="G1310" s="2">
        <f t="shared" si="162"/>
        <v>1792.42</v>
      </c>
      <c r="H1310" s="3" t="str">
        <f t="shared" si="163"/>
        <v>10</v>
      </c>
      <c r="I1310" s="3" t="str">
        <f t="shared" si="164"/>
        <v>110</v>
      </c>
      <c r="J1310" s="3">
        <v>110</v>
      </c>
      <c r="K1310" s="3" t="str">
        <f>+VLOOKUP(J1310,'Dimension descriptions'!P:R,3,FALSE)</f>
        <v>Bridger Elementary</v>
      </c>
      <c r="L1310" s="3" t="str">
        <f t="shared" si="165"/>
        <v>7801</v>
      </c>
      <c r="M1310" s="10">
        <v>7801</v>
      </c>
      <c r="N1310" s="3" t="str">
        <f t="shared" si="160"/>
        <v>2190</v>
      </c>
      <c r="O1310" s="3" t="str">
        <f t="shared" si="161"/>
        <v>220</v>
      </c>
      <c r="P1310" s="3" t="str">
        <f t="shared" si="166"/>
        <v>2</v>
      </c>
      <c r="Q1310" s="11">
        <f>+VLOOKUP(M1310,'Dimension descriptions'!K:M,2,FALSE)</f>
        <v>7801</v>
      </c>
      <c r="R1310" s="33">
        <v>7801</v>
      </c>
      <c r="S1310" s="11" t="str">
        <f>+VLOOKUP(R1310,'Dimension descriptions'!K:M,3)</f>
        <v>TITLE I</v>
      </c>
      <c r="T1310" s="3" t="str">
        <f t="shared" si="167"/>
        <v>N</v>
      </c>
      <c r="U1310">
        <f>+VLOOKUP(R1310,'FY21 P13 Allotment memo'!O:O,1,FALSE)</f>
        <v>7801</v>
      </c>
      <c r="V1310"/>
      <c r="W1310"/>
      <c r="X1310"/>
      <c r="Y1310"/>
      <c r="Z1310"/>
    </row>
    <row r="1311" spans="1:26">
      <c r="A1311">
        <v>10</v>
      </c>
      <c r="B1311" t="s">
        <v>2040</v>
      </c>
      <c r="C1311" t="s">
        <v>1604</v>
      </c>
      <c r="D1311">
        <v>91</v>
      </c>
      <c r="E1311">
        <v>0</v>
      </c>
      <c r="F1311">
        <v>0</v>
      </c>
      <c r="G1311" s="2">
        <f t="shared" si="162"/>
        <v>0</v>
      </c>
      <c r="H1311" s="3" t="str">
        <f t="shared" si="163"/>
        <v>10</v>
      </c>
      <c r="I1311" s="3" t="str">
        <f t="shared" si="164"/>
        <v>110</v>
      </c>
      <c r="J1311" s="3">
        <v>110</v>
      </c>
      <c r="K1311" s="3" t="str">
        <f>+VLOOKUP(J1311,'Dimension descriptions'!P:R,3,FALSE)</f>
        <v>Bridger Elementary</v>
      </c>
      <c r="L1311" s="3" t="str">
        <f t="shared" si="165"/>
        <v>7801</v>
      </c>
      <c r="M1311" s="10">
        <v>7801</v>
      </c>
      <c r="N1311" s="3" t="str">
        <f t="shared" si="160"/>
        <v>2210</v>
      </c>
      <c r="O1311" s="3" t="str">
        <f t="shared" si="161"/>
        <v>290</v>
      </c>
      <c r="P1311" s="3" t="str">
        <f t="shared" si="166"/>
        <v>2</v>
      </c>
      <c r="Q1311" s="11">
        <f>+VLOOKUP(M1311,'Dimension descriptions'!K:M,2,FALSE)</f>
        <v>7801</v>
      </c>
      <c r="R1311" s="33">
        <v>7801</v>
      </c>
      <c r="S1311" s="11" t="str">
        <f>+VLOOKUP(R1311,'Dimension descriptions'!K:M,3)</f>
        <v>TITLE I</v>
      </c>
      <c r="T1311" s="3" t="str">
        <f t="shared" si="167"/>
        <v>N</v>
      </c>
      <c r="U1311">
        <f>+VLOOKUP(R1311,'FY21 P13 Allotment memo'!O:O,1,FALSE)</f>
        <v>7801</v>
      </c>
      <c r="V1311"/>
      <c r="W1311"/>
      <c r="X1311"/>
      <c r="Y1311"/>
      <c r="Z1311"/>
    </row>
    <row r="1312" spans="1:26">
      <c r="A1312">
        <v>10</v>
      </c>
      <c r="B1312" t="s">
        <v>2041</v>
      </c>
      <c r="C1312" t="s">
        <v>1606</v>
      </c>
      <c r="D1312">
        <v>91</v>
      </c>
      <c r="E1312">
        <v>0</v>
      </c>
      <c r="F1312">
        <v>0</v>
      </c>
      <c r="G1312" s="2">
        <f t="shared" si="162"/>
        <v>0</v>
      </c>
      <c r="H1312" s="3" t="str">
        <f t="shared" si="163"/>
        <v>10</v>
      </c>
      <c r="I1312" s="3" t="str">
        <f t="shared" si="164"/>
        <v>110</v>
      </c>
      <c r="J1312" s="3">
        <v>110</v>
      </c>
      <c r="K1312" s="3" t="str">
        <f>+VLOOKUP(J1312,'Dimension descriptions'!P:R,3,FALSE)</f>
        <v>Bridger Elementary</v>
      </c>
      <c r="L1312" s="3" t="str">
        <f t="shared" si="165"/>
        <v>7801</v>
      </c>
      <c r="M1312" s="10">
        <v>7801</v>
      </c>
      <c r="N1312" s="3" t="str">
        <f t="shared" si="160"/>
        <v>2290</v>
      </c>
      <c r="O1312" s="3" t="str">
        <f t="shared" si="161"/>
        <v>152</v>
      </c>
      <c r="P1312" s="3" t="str">
        <f t="shared" si="166"/>
        <v>1</v>
      </c>
      <c r="Q1312" s="11">
        <f>+VLOOKUP(M1312,'Dimension descriptions'!K:M,2,FALSE)</f>
        <v>7801</v>
      </c>
      <c r="R1312" s="33">
        <v>7801</v>
      </c>
      <c r="S1312" s="11" t="str">
        <f>+VLOOKUP(R1312,'Dimension descriptions'!K:M,3)</f>
        <v>TITLE I</v>
      </c>
      <c r="T1312" s="3" t="str">
        <f t="shared" si="167"/>
        <v>N</v>
      </c>
      <c r="U1312">
        <f>+VLOOKUP(R1312,'FY21 P13 Allotment memo'!O:O,1,FALSE)</f>
        <v>7801</v>
      </c>
      <c r="V1312"/>
      <c r="W1312"/>
      <c r="X1312"/>
      <c r="Y1312"/>
      <c r="Z1312"/>
    </row>
    <row r="1313" spans="1:26">
      <c r="A1313">
        <v>10</v>
      </c>
      <c r="B1313" t="s">
        <v>2042</v>
      </c>
      <c r="C1313" t="s">
        <v>1246</v>
      </c>
      <c r="D1313">
        <v>91</v>
      </c>
      <c r="E1313">
        <v>0</v>
      </c>
      <c r="F1313">
        <v>0</v>
      </c>
      <c r="G1313" s="2">
        <f t="shared" si="162"/>
        <v>0</v>
      </c>
      <c r="H1313" s="3" t="str">
        <f t="shared" si="163"/>
        <v>10</v>
      </c>
      <c r="I1313" s="3" t="str">
        <f t="shared" si="164"/>
        <v>110</v>
      </c>
      <c r="J1313" s="3">
        <v>110</v>
      </c>
      <c r="K1313" s="3" t="str">
        <f>+VLOOKUP(J1313,'Dimension descriptions'!P:R,3,FALSE)</f>
        <v>Bridger Elementary</v>
      </c>
      <c r="L1313" s="3" t="str">
        <f t="shared" si="165"/>
        <v>7801</v>
      </c>
      <c r="M1313" s="10">
        <v>7801</v>
      </c>
      <c r="N1313" s="3" t="str">
        <f t="shared" si="160"/>
        <v>2290</v>
      </c>
      <c r="O1313" s="3" t="str">
        <f t="shared" si="161"/>
        <v>220</v>
      </c>
      <c r="P1313" s="3" t="str">
        <f t="shared" si="166"/>
        <v>2</v>
      </c>
      <c r="Q1313" s="11">
        <f>+VLOOKUP(M1313,'Dimension descriptions'!K:M,2,FALSE)</f>
        <v>7801</v>
      </c>
      <c r="R1313" s="33">
        <v>7801</v>
      </c>
      <c r="S1313" s="11" t="str">
        <f>+VLOOKUP(R1313,'Dimension descriptions'!K:M,3)</f>
        <v>TITLE I</v>
      </c>
      <c r="T1313" s="3" t="str">
        <f t="shared" si="167"/>
        <v>N</v>
      </c>
      <c r="U1313">
        <f>+VLOOKUP(R1313,'FY21 P13 Allotment memo'!O:O,1,FALSE)</f>
        <v>7801</v>
      </c>
      <c r="V1313"/>
      <c r="W1313"/>
      <c r="X1313"/>
      <c r="Y1313"/>
      <c r="Z1313"/>
    </row>
    <row r="1314" spans="1:26">
      <c r="A1314">
        <v>10</v>
      </c>
      <c r="B1314" t="s">
        <v>2043</v>
      </c>
      <c r="C1314" t="s">
        <v>2044</v>
      </c>
      <c r="D1314">
        <v>91</v>
      </c>
      <c r="E1314">
        <v>0</v>
      </c>
      <c r="F1314">
        <v>0</v>
      </c>
      <c r="G1314" s="2">
        <f t="shared" si="162"/>
        <v>0</v>
      </c>
      <c r="H1314" s="3" t="str">
        <f t="shared" si="163"/>
        <v>10</v>
      </c>
      <c r="I1314" s="3" t="str">
        <f t="shared" si="164"/>
        <v>110</v>
      </c>
      <c r="J1314" s="3">
        <v>110</v>
      </c>
      <c r="K1314" s="3" t="str">
        <f>+VLOOKUP(J1314,'Dimension descriptions'!P:R,3,FALSE)</f>
        <v>Bridger Elementary</v>
      </c>
      <c r="L1314" s="3" t="str">
        <f t="shared" si="165"/>
        <v>7801</v>
      </c>
      <c r="M1314" s="10">
        <v>7801</v>
      </c>
      <c r="N1314" s="3" t="str">
        <f t="shared" si="160"/>
        <v>2650</v>
      </c>
      <c r="O1314" s="3" t="str">
        <f t="shared" si="161"/>
        <v>626</v>
      </c>
      <c r="P1314" s="3" t="str">
        <f t="shared" si="166"/>
        <v>6</v>
      </c>
      <c r="Q1314" s="11">
        <f>+VLOOKUP(M1314,'Dimension descriptions'!K:M,2,FALSE)</f>
        <v>7801</v>
      </c>
      <c r="R1314" s="33">
        <v>7801</v>
      </c>
      <c r="S1314" s="11" t="str">
        <f>+VLOOKUP(R1314,'Dimension descriptions'!K:M,3)</f>
        <v>TITLE I</v>
      </c>
      <c r="T1314" s="3" t="str">
        <f t="shared" si="167"/>
        <v>N</v>
      </c>
      <c r="U1314">
        <f>+VLOOKUP(R1314,'FY21 P13 Allotment memo'!O:O,1,FALSE)</f>
        <v>7801</v>
      </c>
      <c r="V1314"/>
      <c r="W1314"/>
      <c r="X1314"/>
      <c r="Y1314"/>
      <c r="Z1314"/>
    </row>
    <row r="1315" spans="1:26">
      <c r="A1315">
        <v>10</v>
      </c>
      <c r="B1315" t="s">
        <v>2045</v>
      </c>
      <c r="C1315" t="s">
        <v>2046</v>
      </c>
      <c r="D1315">
        <v>91</v>
      </c>
      <c r="E1315">
        <v>0</v>
      </c>
      <c r="F1315">
        <v>0</v>
      </c>
      <c r="G1315" s="2">
        <f t="shared" si="162"/>
        <v>0</v>
      </c>
      <c r="H1315" s="3" t="str">
        <f t="shared" si="163"/>
        <v>10</v>
      </c>
      <c r="I1315" s="3" t="str">
        <f t="shared" si="164"/>
        <v>110</v>
      </c>
      <c r="J1315" s="3">
        <v>110</v>
      </c>
      <c r="K1315" s="3" t="str">
        <f>+VLOOKUP(J1315,'Dimension descriptions'!P:R,3,FALSE)</f>
        <v>Bridger Elementary</v>
      </c>
      <c r="L1315" s="3" t="str">
        <f t="shared" si="165"/>
        <v>7804</v>
      </c>
      <c r="M1315" s="10">
        <v>7804</v>
      </c>
      <c r="N1315" s="3" t="str">
        <f t="shared" si="160"/>
        <v>1000</v>
      </c>
      <c r="O1315" s="3" t="str">
        <f t="shared" si="161"/>
        <v>149</v>
      </c>
      <c r="P1315" s="3" t="str">
        <f t="shared" si="166"/>
        <v>1</v>
      </c>
      <c r="Q1315" s="11">
        <f>+VLOOKUP(M1315,'Dimension descriptions'!K:M,2,FALSE)</f>
        <v>7801</v>
      </c>
      <c r="R1315" s="33">
        <v>7801</v>
      </c>
      <c r="S1315" s="11" t="str">
        <f>+VLOOKUP(R1315,'Dimension descriptions'!K:M,3)</f>
        <v>TITLE I</v>
      </c>
      <c r="T1315" s="3" t="str">
        <f t="shared" si="167"/>
        <v>Y</v>
      </c>
      <c r="U1315">
        <f>+VLOOKUP(R1315,'FY21 P13 Allotment memo'!O:O,1,FALSE)</f>
        <v>7801</v>
      </c>
      <c r="V1315"/>
      <c r="W1315"/>
      <c r="X1315"/>
      <c r="Y1315"/>
      <c r="Z1315"/>
    </row>
    <row r="1316" spans="1:26">
      <c r="A1316">
        <v>10</v>
      </c>
      <c r="B1316" t="s">
        <v>2047</v>
      </c>
      <c r="C1316" t="s">
        <v>2048</v>
      </c>
      <c r="D1316">
        <v>91</v>
      </c>
      <c r="E1316">
        <v>0</v>
      </c>
      <c r="F1316">
        <v>0</v>
      </c>
      <c r="G1316" s="2">
        <f t="shared" si="162"/>
        <v>0</v>
      </c>
      <c r="H1316" s="3" t="str">
        <f t="shared" si="163"/>
        <v>10</v>
      </c>
      <c r="I1316" s="3" t="str">
        <f t="shared" si="164"/>
        <v>110</v>
      </c>
      <c r="J1316" s="3">
        <v>110</v>
      </c>
      <c r="K1316" s="3" t="str">
        <f>+VLOOKUP(J1316,'Dimension descriptions'!P:R,3,FALSE)</f>
        <v>Bridger Elementary</v>
      </c>
      <c r="L1316" s="3" t="str">
        <f t="shared" si="165"/>
        <v>7804</v>
      </c>
      <c r="M1316" s="10">
        <v>7804</v>
      </c>
      <c r="N1316" s="3" t="str">
        <f t="shared" si="160"/>
        <v>1000</v>
      </c>
      <c r="O1316" s="3" t="str">
        <f t="shared" si="161"/>
        <v>161</v>
      </c>
      <c r="P1316" s="3" t="str">
        <f t="shared" si="166"/>
        <v>1</v>
      </c>
      <c r="Q1316" s="11">
        <f>+VLOOKUP(M1316,'Dimension descriptions'!K:M,2,FALSE)</f>
        <v>7801</v>
      </c>
      <c r="R1316" s="33">
        <v>7801</v>
      </c>
      <c r="S1316" s="11" t="str">
        <f>+VLOOKUP(R1316,'Dimension descriptions'!K:M,3)</f>
        <v>TITLE I</v>
      </c>
      <c r="T1316" s="3" t="str">
        <f t="shared" si="167"/>
        <v>Y</v>
      </c>
      <c r="U1316">
        <f>+VLOOKUP(R1316,'FY21 P13 Allotment memo'!O:O,1,FALSE)</f>
        <v>7801</v>
      </c>
      <c r="V1316"/>
      <c r="W1316"/>
      <c r="X1316"/>
      <c r="Y1316"/>
      <c r="Z1316"/>
    </row>
    <row r="1317" spans="1:26">
      <c r="A1317">
        <v>10</v>
      </c>
      <c r="B1317" t="s">
        <v>2049</v>
      </c>
      <c r="C1317" t="s">
        <v>2050</v>
      </c>
      <c r="D1317">
        <v>91</v>
      </c>
      <c r="E1317">
        <v>0</v>
      </c>
      <c r="F1317">
        <v>0</v>
      </c>
      <c r="G1317" s="2">
        <f t="shared" si="162"/>
        <v>0</v>
      </c>
      <c r="H1317" s="3" t="str">
        <f t="shared" si="163"/>
        <v>10</v>
      </c>
      <c r="I1317" s="3" t="str">
        <f t="shared" si="164"/>
        <v>110</v>
      </c>
      <c r="J1317" s="3">
        <v>110</v>
      </c>
      <c r="K1317" s="3" t="str">
        <f>+VLOOKUP(J1317,'Dimension descriptions'!P:R,3,FALSE)</f>
        <v>Bridger Elementary</v>
      </c>
      <c r="L1317" s="3" t="str">
        <f t="shared" si="165"/>
        <v>7804</v>
      </c>
      <c r="M1317" s="10">
        <v>7804</v>
      </c>
      <c r="N1317" s="3" t="str">
        <f t="shared" si="160"/>
        <v>1000</v>
      </c>
      <c r="O1317" s="3" t="str">
        <f t="shared" si="161"/>
        <v>210</v>
      </c>
      <c r="P1317" s="3" t="str">
        <f t="shared" si="166"/>
        <v>2</v>
      </c>
      <c r="Q1317" s="11">
        <f>+VLOOKUP(M1317,'Dimension descriptions'!K:M,2,FALSE)</f>
        <v>7801</v>
      </c>
      <c r="R1317" s="33">
        <v>7801</v>
      </c>
      <c r="S1317" s="11" t="str">
        <f>+VLOOKUP(R1317,'Dimension descriptions'!K:M,3)</f>
        <v>TITLE I</v>
      </c>
      <c r="T1317" s="3" t="str">
        <f t="shared" si="167"/>
        <v>Y</v>
      </c>
      <c r="U1317">
        <f>+VLOOKUP(R1317,'FY21 P13 Allotment memo'!O:O,1,FALSE)</f>
        <v>7801</v>
      </c>
      <c r="V1317"/>
      <c r="W1317"/>
      <c r="X1317"/>
      <c r="Y1317"/>
      <c r="Z1317"/>
    </row>
    <row r="1318" spans="1:26">
      <c r="A1318">
        <v>10</v>
      </c>
      <c r="B1318" t="s">
        <v>2051</v>
      </c>
      <c r="C1318" t="s">
        <v>2052</v>
      </c>
      <c r="D1318">
        <v>91</v>
      </c>
      <c r="E1318">
        <v>0</v>
      </c>
      <c r="F1318">
        <v>0</v>
      </c>
      <c r="G1318" s="2">
        <f t="shared" si="162"/>
        <v>0</v>
      </c>
      <c r="H1318" s="3" t="str">
        <f t="shared" si="163"/>
        <v>10</v>
      </c>
      <c r="I1318" s="3" t="str">
        <f t="shared" si="164"/>
        <v>110</v>
      </c>
      <c r="J1318" s="3">
        <v>110</v>
      </c>
      <c r="K1318" s="3" t="str">
        <f>+VLOOKUP(J1318,'Dimension descriptions'!P:R,3,FALSE)</f>
        <v>Bridger Elementary</v>
      </c>
      <c r="L1318" s="3" t="str">
        <f t="shared" si="165"/>
        <v>7804</v>
      </c>
      <c r="M1318" s="10">
        <v>7804</v>
      </c>
      <c r="N1318" s="3" t="str">
        <f t="shared" si="160"/>
        <v>1000</v>
      </c>
      <c r="O1318" s="3" t="str">
        <f t="shared" si="161"/>
        <v>220</v>
      </c>
      <c r="P1318" s="3" t="str">
        <f t="shared" si="166"/>
        <v>2</v>
      </c>
      <c r="Q1318" s="11">
        <f>+VLOOKUP(M1318,'Dimension descriptions'!K:M,2,FALSE)</f>
        <v>7801</v>
      </c>
      <c r="R1318" s="33">
        <v>7801</v>
      </c>
      <c r="S1318" s="11" t="str">
        <f>+VLOOKUP(R1318,'Dimension descriptions'!K:M,3)</f>
        <v>TITLE I</v>
      </c>
      <c r="T1318" s="3" t="str">
        <f t="shared" si="167"/>
        <v>Y</v>
      </c>
      <c r="U1318">
        <f>+VLOOKUP(R1318,'FY21 P13 Allotment memo'!O:O,1,FALSE)</f>
        <v>7801</v>
      </c>
      <c r="V1318"/>
      <c r="W1318"/>
      <c r="X1318"/>
      <c r="Y1318"/>
      <c r="Z1318"/>
    </row>
    <row r="1319" spans="1:26">
      <c r="A1319">
        <v>10</v>
      </c>
      <c r="B1319" t="s">
        <v>2053</v>
      </c>
      <c r="C1319" t="s">
        <v>1346</v>
      </c>
      <c r="D1319">
        <v>91</v>
      </c>
      <c r="E1319">
        <v>0</v>
      </c>
      <c r="F1319">
        <v>0</v>
      </c>
      <c r="G1319" s="2">
        <f t="shared" si="162"/>
        <v>0</v>
      </c>
      <c r="H1319" s="3" t="str">
        <f t="shared" si="163"/>
        <v>10</v>
      </c>
      <c r="I1319" s="3" t="str">
        <f t="shared" si="164"/>
        <v>110</v>
      </c>
      <c r="J1319" s="3">
        <v>110</v>
      </c>
      <c r="K1319" s="3" t="str">
        <f>+VLOOKUP(J1319,'Dimension descriptions'!P:R,3,FALSE)</f>
        <v>Bridger Elementary</v>
      </c>
      <c r="L1319" s="3" t="str">
        <f t="shared" si="165"/>
        <v>7804</v>
      </c>
      <c r="M1319" s="10">
        <v>7804</v>
      </c>
      <c r="N1319" s="3" t="str">
        <f t="shared" si="160"/>
        <v>1000</v>
      </c>
      <c r="O1319" s="3" t="str">
        <f t="shared" si="161"/>
        <v>241</v>
      </c>
      <c r="P1319" s="3" t="str">
        <f t="shared" si="166"/>
        <v>2</v>
      </c>
      <c r="Q1319" s="11">
        <f>+VLOOKUP(M1319,'Dimension descriptions'!K:M,2,FALSE)</f>
        <v>7801</v>
      </c>
      <c r="R1319" s="33">
        <v>7801</v>
      </c>
      <c r="S1319" s="11" t="str">
        <f>+VLOOKUP(R1319,'Dimension descriptions'!K:M,3)</f>
        <v>TITLE I</v>
      </c>
      <c r="T1319" s="3" t="str">
        <f t="shared" si="167"/>
        <v>Y</v>
      </c>
      <c r="U1319">
        <f>+VLOOKUP(R1319,'FY21 P13 Allotment memo'!O:O,1,FALSE)</f>
        <v>7801</v>
      </c>
      <c r="V1319"/>
      <c r="W1319"/>
      <c r="X1319"/>
      <c r="Y1319"/>
      <c r="Z1319"/>
    </row>
    <row r="1320" spans="1:26">
      <c r="A1320">
        <v>10</v>
      </c>
      <c r="B1320" t="s">
        <v>2054</v>
      </c>
      <c r="C1320" t="s">
        <v>1571</v>
      </c>
      <c r="D1320">
        <v>91</v>
      </c>
      <c r="E1320">
        <v>8400</v>
      </c>
      <c r="F1320">
        <v>0</v>
      </c>
      <c r="G1320" s="2">
        <f t="shared" si="162"/>
        <v>8400</v>
      </c>
      <c r="H1320" s="3" t="str">
        <f t="shared" si="163"/>
        <v>10</v>
      </c>
      <c r="I1320" s="3" t="str">
        <f t="shared" si="164"/>
        <v>110</v>
      </c>
      <c r="J1320" s="3">
        <v>110</v>
      </c>
      <c r="K1320" s="3" t="str">
        <f>+VLOOKUP(J1320,'Dimension descriptions'!P:R,3,FALSE)</f>
        <v>Bridger Elementary</v>
      </c>
      <c r="L1320" s="3" t="str">
        <f t="shared" si="165"/>
        <v>7860</v>
      </c>
      <c r="M1320" s="10">
        <v>7860</v>
      </c>
      <c r="N1320" s="3" t="str">
        <f t="shared" si="160"/>
        <v>1000</v>
      </c>
      <c r="O1320" s="3" t="str">
        <f t="shared" si="161"/>
        <v>149</v>
      </c>
      <c r="P1320" s="3" t="str">
        <f t="shared" si="166"/>
        <v>1</v>
      </c>
      <c r="Q1320" s="11">
        <f>+VLOOKUP(M1320,'Dimension descriptions'!K:M,2,FALSE)</f>
        <v>7860</v>
      </c>
      <c r="R1320" s="33">
        <v>7860</v>
      </c>
      <c r="S1320" s="11" t="str">
        <f>+VLOOKUP(R1320,'Dimension descriptions'!K:M,3)</f>
        <v>TITLE IIA TEACHER QUALITY</v>
      </c>
      <c r="T1320" s="3" t="str">
        <f t="shared" si="167"/>
        <v>N</v>
      </c>
      <c r="U1320">
        <f>+VLOOKUP(R1320,'FY21 P13 Allotment memo'!O:O,1,FALSE)</f>
        <v>7860</v>
      </c>
      <c r="V1320"/>
      <c r="W1320"/>
      <c r="X1320"/>
      <c r="Y1320"/>
      <c r="Z1320"/>
    </row>
    <row r="1321" spans="1:26">
      <c r="A1321">
        <v>10</v>
      </c>
      <c r="B1321" t="s">
        <v>2055</v>
      </c>
      <c r="C1321" t="s">
        <v>1244</v>
      </c>
      <c r="D1321">
        <v>91</v>
      </c>
      <c r="E1321">
        <v>1797.3</v>
      </c>
      <c r="F1321">
        <v>0</v>
      </c>
      <c r="G1321" s="2">
        <f t="shared" si="162"/>
        <v>1797.3</v>
      </c>
      <c r="H1321" s="3" t="str">
        <f t="shared" si="163"/>
        <v>10</v>
      </c>
      <c r="I1321" s="3" t="str">
        <f t="shared" si="164"/>
        <v>110</v>
      </c>
      <c r="J1321" s="3">
        <v>110</v>
      </c>
      <c r="K1321" s="3" t="str">
        <f>+VLOOKUP(J1321,'Dimension descriptions'!P:R,3,FALSE)</f>
        <v>Bridger Elementary</v>
      </c>
      <c r="L1321" s="3" t="str">
        <f t="shared" si="165"/>
        <v>7860</v>
      </c>
      <c r="M1321" s="10">
        <v>7860</v>
      </c>
      <c r="N1321" s="3" t="str">
        <f t="shared" si="160"/>
        <v>1000</v>
      </c>
      <c r="O1321" s="3" t="str">
        <f t="shared" si="161"/>
        <v>210</v>
      </c>
      <c r="P1321" s="3" t="str">
        <f t="shared" si="166"/>
        <v>2</v>
      </c>
      <c r="Q1321" s="11">
        <f>+VLOOKUP(M1321,'Dimension descriptions'!K:M,2,FALSE)</f>
        <v>7860</v>
      </c>
      <c r="R1321" s="33">
        <v>7860</v>
      </c>
      <c r="S1321" s="11" t="str">
        <f>+VLOOKUP(R1321,'Dimension descriptions'!K:M,3)</f>
        <v>TITLE IIA TEACHER QUALITY</v>
      </c>
      <c r="T1321" s="3" t="str">
        <f t="shared" si="167"/>
        <v>N</v>
      </c>
      <c r="U1321">
        <f>+VLOOKUP(R1321,'FY21 P13 Allotment memo'!O:O,1,FALSE)</f>
        <v>7860</v>
      </c>
      <c r="V1321"/>
      <c r="W1321"/>
      <c r="X1321"/>
      <c r="Y1321"/>
      <c r="Z1321"/>
    </row>
    <row r="1322" spans="1:26">
      <c r="A1322">
        <v>10</v>
      </c>
      <c r="B1322" t="s">
        <v>2056</v>
      </c>
      <c r="C1322" t="s">
        <v>1246</v>
      </c>
      <c r="D1322">
        <v>91</v>
      </c>
      <c r="E1322">
        <v>619.19000000000005</v>
      </c>
      <c r="F1322">
        <v>0</v>
      </c>
      <c r="G1322" s="2">
        <f t="shared" si="162"/>
        <v>619.19000000000005</v>
      </c>
      <c r="H1322" s="3" t="str">
        <f t="shared" si="163"/>
        <v>10</v>
      </c>
      <c r="I1322" s="3" t="str">
        <f t="shared" si="164"/>
        <v>110</v>
      </c>
      <c r="J1322" s="3">
        <v>110</v>
      </c>
      <c r="K1322" s="3" t="str">
        <f>+VLOOKUP(J1322,'Dimension descriptions'!P:R,3,FALSE)</f>
        <v>Bridger Elementary</v>
      </c>
      <c r="L1322" s="3" t="str">
        <f t="shared" si="165"/>
        <v>7860</v>
      </c>
      <c r="M1322" s="10">
        <v>7860</v>
      </c>
      <c r="N1322" s="3" t="str">
        <f t="shared" si="160"/>
        <v>1000</v>
      </c>
      <c r="O1322" s="3" t="str">
        <f t="shared" si="161"/>
        <v>220</v>
      </c>
      <c r="P1322" s="3" t="str">
        <f t="shared" si="166"/>
        <v>2</v>
      </c>
      <c r="Q1322" s="11">
        <f>+VLOOKUP(M1322,'Dimension descriptions'!K:M,2,FALSE)</f>
        <v>7860</v>
      </c>
      <c r="R1322" s="33">
        <v>7860</v>
      </c>
      <c r="S1322" s="11" t="str">
        <f>+VLOOKUP(R1322,'Dimension descriptions'!K:M,3)</f>
        <v>TITLE IIA TEACHER QUALITY</v>
      </c>
      <c r="T1322" s="3" t="str">
        <f t="shared" si="167"/>
        <v>N</v>
      </c>
      <c r="U1322">
        <f>+VLOOKUP(R1322,'FY21 P13 Allotment memo'!O:O,1,FALSE)</f>
        <v>7860</v>
      </c>
      <c r="V1322"/>
      <c r="W1322"/>
      <c r="X1322"/>
      <c r="Y1322"/>
      <c r="Z1322"/>
    </row>
    <row r="1323" spans="1:26">
      <c r="A1323">
        <v>10</v>
      </c>
      <c r="B1323" t="s">
        <v>2057</v>
      </c>
      <c r="C1323" t="s">
        <v>1346</v>
      </c>
      <c r="D1323">
        <v>91</v>
      </c>
      <c r="E1323">
        <v>38.29</v>
      </c>
      <c r="F1323">
        <v>0</v>
      </c>
      <c r="G1323" s="2">
        <f t="shared" si="162"/>
        <v>38.29</v>
      </c>
      <c r="H1323" s="3" t="str">
        <f t="shared" si="163"/>
        <v>10</v>
      </c>
      <c r="I1323" s="3" t="str">
        <f t="shared" si="164"/>
        <v>110</v>
      </c>
      <c r="J1323" s="3">
        <v>110</v>
      </c>
      <c r="K1323" s="3" t="str">
        <f>+VLOOKUP(J1323,'Dimension descriptions'!P:R,3,FALSE)</f>
        <v>Bridger Elementary</v>
      </c>
      <c r="L1323" s="3" t="str">
        <f t="shared" si="165"/>
        <v>7860</v>
      </c>
      <c r="M1323" s="10">
        <v>7860</v>
      </c>
      <c r="N1323" s="3" t="str">
        <f t="shared" si="160"/>
        <v>1000</v>
      </c>
      <c r="O1323" s="3" t="str">
        <f t="shared" si="161"/>
        <v>241</v>
      </c>
      <c r="P1323" s="3" t="str">
        <f t="shared" si="166"/>
        <v>2</v>
      </c>
      <c r="Q1323" s="11">
        <f>+VLOOKUP(M1323,'Dimension descriptions'!K:M,2,FALSE)</f>
        <v>7860</v>
      </c>
      <c r="R1323" s="33">
        <v>7860</v>
      </c>
      <c r="S1323" s="11" t="str">
        <f>+VLOOKUP(R1323,'Dimension descriptions'!K:M,3)</f>
        <v>TITLE IIA TEACHER QUALITY</v>
      </c>
      <c r="T1323" s="3" t="str">
        <f t="shared" si="167"/>
        <v>N</v>
      </c>
      <c r="U1323">
        <f>+VLOOKUP(R1323,'FY21 P13 Allotment memo'!O:O,1,FALSE)</f>
        <v>7860</v>
      </c>
      <c r="V1323"/>
      <c r="W1323"/>
      <c r="X1323"/>
      <c r="Y1323"/>
      <c r="Z1323"/>
    </row>
    <row r="1324" spans="1:26">
      <c r="A1324">
        <v>10</v>
      </c>
      <c r="B1324" t="s">
        <v>2058</v>
      </c>
      <c r="C1324" t="s">
        <v>1618</v>
      </c>
      <c r="D1324">
        <v>91</v>
      </c>
      <c r="E1324">
        <v>0</v>
      </c>
      <c r="F1324">
        <v>0</v>
      </c>
      <c r="G1324" s="2">
        <f t="shared" si="162"/>
        <v>0</v>
      </c>
      <c r="H1324" s="3" t="str">
        <f t="shared" si="163"/>
        <v>10</v>
      </c>
      <c r="I1324" s="3" t="str">
        <f t="shared" si="164"/>
        <v>110</v>
      </c>
      <c r="J1324" s="3">
        <v>110</v>
      </c>
      <c r="K1324" s="3" t="str">
        <f>+VLOOKUP(J1324,'Dimension descriptions'!P:R,3,FALSE)</f>
        <v>Bridger Elementary</v>
      </c>
      <c r="L1324" s="3" t="str">
        <f t="shared" si="165"/>
        <v>7860</v>
      </c>
      <c r="M1324" s="10">
        <v>7860</v>
      </c>
      <c r="N1324" s="3" t="str">
        <f t="shared" si="160"/>
        <v>1000</v>
      </c>
      <c r="O1324" s="3" t="str">
        <f t="shared" si="161"/>
        <v>580</v>
      </c>
      <c r="P1324" s="3" t="str">
        <f t="shared" si="166"/>
        <v>5</v>
      </c>
      <c r="Q1324" s="11">
        <f>+VLOOKUP(M1324,'Dimension descriptions'!K:M,2,FALSE)</f>
        <v>7860</v>
      </c>
      <c r="R1324" s="33">
        <v>7860</v>
      </c>
      <c r="S1324" s="11" t="str">
        <f>+VLOOKUP(R1324,'Dimension descriptions'!K:M,3)</f>
        <v>TITLE IIA TEACHER QUALITY</v>
      </c>
      <c r="T1324" s="3" t="str">
        <f t="shared" si="167"/>
        <v>N</v>
      </c>
      <c r="U1324">
        <f>+VLOOKUP(R1324,'FY21 P13 Allotment memo'!O:O,1,FALSE)</f>
        <v>7860</v>
      </c>
      <c r="V1324"/>
      <c r="W1324"/>
      <c r="X1324"/>
      <c r="Y1324"/>
      <c r="Z1324"/>
    </row>
    <row r="1325" spans="1:26">
      <c r="A1325">
        <v>10</v>
      </c>
      <c r="B1325" t="s">
        <v>2059</v>
      </c>
      <c r="C1325" t="s">
        <v>2060</v>
      </c>
      <c r="D1325">
        <v>91</v>
      </c>
      <c r="E1325">
        <v>0</v>
      </c>
      <c r="F1325">
        <v>0</v>
      </c>
      <c r="G1325" s="2">
        <f t="shared" si="162"/>
        <v>0</v>
      </c>
      <c r="H1325" s="3" t="str">
        <f t="shared" si="163"/>
        <v>10</v>
      </c>
      <c r="I1325" s="3" t="str">
        <f t="shared" si="164"/>
        <v>110</v>
      </c>
      <c r="J1325" s="3">
        <v>110</v>
      </c>
      <c r="K1325" s="3" t="str">
        <f>+VLOOKUP(J1325,'Dimension descriptions'!P:R,3,FALSE)</f>
        <v>Bridger Elementary</v>
      </c>
      <c r="L1325" s="3" t="str">
        <f t="shared" si="165"/>
        <v>7860</v>
      </c>
      <c r="M1325" s="10">
        <v>7860</v>
      </c>
      <c r="N1325" s="3" t="str">
        <f t="shared" si="160"/>
        <v>2213</v>
      </c>
      <c r="O1325" s="3" t="str">
        <f t="shared" si="161"/>
        <v>149</v>
      </c>
      <c r="P1325" s="3" t="str">
        <f t="shared" si="166"/>
        <v>1</v>
      </c>
      <c r="Q1325" s="11">
        <f>+VLOOKUP(M1325,'Dimension descriptions'!K:M,2,FALSE)</f>
        <v>7860</v>
      </c>
      <c r="R1325" s="33">
        <v>7860</v>
      </c>
      <c r="S1325" s="11" t="str">
        <f>+VLOOKUP(R1325,'Dimension descriptions'!K:M,3)</f>
        <v>TITLE IIA TEACHER QUALITY</v>
      </c>
      <c r="T1325" s="3" t="str">
        <f t="shared" si="167"/>
        <v>N</v>
      </c>
      <c r="U1325">
        <f>+VLOOKUP(R1325,'FY21 P13 Allotment memo'!O:O,1,FALSE)</f>
        <v>7860</v>
      </c>
      <c r="V1325"/>
      <c r="W1325"/>
      <c r="X1325"/>
      <c r="Y1325"/>
      <c r="Z1325"/>
    </row>
    <row r="1326" spans="1:26">
      <c r="A1326">
        <v>10</v>
      </c>
      <c r="B1326" t="s">
        <v>2061</v>
      </c>
      <c r="C1326" t="s">
        <v>2062</v>
      </c>
      <c r="D1326">
        <v>91</v>
      </c>
      <c r="E1326">
        <v>0</v>
      </c>
      <c r="F1326">
        <v>0</v>
      </c>
      <c r="G1326" s="2">
        <f t="shared" si="162"/>
        <v>0</v>
      </c>
      <c r="H1326" s="3" t="str">
        <f t="shared" si="163"/>
        <v>10</v>
      </c>
      <c r="I1326" s="3" t="str">
        <f t="shared" si="164"/>
        <v>110</v>
      </c>
      <c r="J1326" s="3">
        <v>110</v>
      </c>
      <c r="K1326" s="3" t="str">
        <f>+VLOOKUP(J1326,'Dimension descriptions'!P:R,3,FALSE)</f>
        <v>Bridger Elementary</v>
      </c>
      <c r="L1326" s="3" t="str">
        <f t="shared" si="165"/>
        <v>7860</v>
      </c>
      <c r="M1326" s="10">
        <v>7860</v>
      </c>
      <c r="N1326" s="3" t="str">
        <f t="shared" si="160"/>
        <v>2650</v>
      </c>
      <c r="O1326" s="3" t="str">
        <f t="shared" si="161"/>
        <v>626</v>
      </c>
      <c r="P1326" s="3" t="str">
        <f t="shared" si="166"/>
        <v>6</v>
      </c>
      <c r="Q1326" s="11">
        <f>+VLOOKUP(M1326,'Dimension descriptions'!K:M,2,FALSE)</f>
        <v>7860</v>
      </c>
      <c r="R1326" s="33">
        <v>7860</v>
      </c>
      <c r="S1326" s="11" t="str">
        <f>+VLOOKUP(R1326,'Dimension descriptions'!K:M,3)</f>
        <v>TITLE IIA TEACHER QUALITY</v>
      </c>
      <c r="T1326" s="3" t="str">
        <f t="shared" si="167"/>
        <v>N</v>
      </c>
      <c r="U1326">
        <f>+VLOOKUP(R1326,'FY21 P13 Allotment memo'!O:O,1,FALSE)</f>
        <v>7860</v>
      </c>
      <c r="V1326"/>
      <c r="W1326"/>
      <c r="X1326"/>
      <c r="Y1326"/>
      <c r="Z1326"/>
    </row>
    <row r="1327" spans="1:26">
      <c r="A1327">
        <v>10</v>
      </c>
      <c r="B1327" t="s">
        <v>2063</v>
      </c>
      <c r="C1327" t="s">
        <v>2064</v>
      </c>
      <c r="D1327">
        <v>91</v>
      </c>
      <c r="E1327">
        <v>0</v>
      </c>
      <c r="F1327">
        <v>0</v>
      </c>
      <c r="G1327" s="2">
        <f t="shared" si="162"/>
        <v>0</v>
      </c>
      <c r="H1327" s="3" t="str">
        <f t="shared" si="163"/>
        <v>10</v>
      </c>
      <c r="I1327" s="3" t="str">
        <f t="shared" si="164"/>
        <v>110</v>
      </c>
      <c r="J1327" s="3">
        <v>110</v>
      </c>
      <c r="K1327" s="3" t="str">
        <f>+VLOOKUP(J1327,'Dimension descriptions'!P:R,3,FALSE)</f>
        <v>Bridger Elementary</v>
      </c>
      <c r="L1327" s="3" t="str">
        <f t="shared" si="165"/>
        <v>7880</v>
      </c>
      <c r="M1327" s="10">
        <v>7880</v>
      </c>
      <c r="N1327" s="3" t="str">
        <f t="shared" si="160"/>
        <v>1000</v>
      </c>
      <c r="O1327" s="3" t="str">
        <f t="shared" si="161"/>
        <v>131</v>
      </c>
      <c r="P1327" s="3" t="str">
        <f t="shared" si="166"/>
        <v>1</v>
      </c>
      <c r="Q1327" s="11">
        <f>+VLOOKUP(M1327,'Dimension descriptions'!K:M,2,FALSE)</f>
        <v>7880</v>
      </c>
      <c r="R1327" s="33">
        <v>7880</v>
      </c>
      <c r="S1327" s="11" t="str">
        <f>+VLOOKUP(R1327,'Dimension descriptions'!K:M,3)</f>
        <v>TITLE III A FEDERAL - ELL</v>
      </c>
      <c r="T1327" s="3" t="str">
        <f t="shared" si="167"/>
        <v>N</v>
      </c>
      <c r="U1327">
        <f>+VLOOKUP(R1327,'FY21 P13 Allotment memo'!O:O,1,FALSE)</f>
        <v>7880</v>
      </c>
      <c r="V1327"/>
      <c r="W1327"/>
      <c r="X1327"/>
      <c r="Y1327"/>
      <c r="Z1327"/>
    </row>
    <row r="1328" spans="1:26">
      <c r="A1328">
        <v>10</v>
      </c>
      <c r="B1328" t="s">
        <v>2065</v>
      </c>
      <c r="C1328" t="s">
        <v>1238</v>
      </c>
      <c r="D1328">
        <v>91</v>
      </c>
      <c r="E1328">
        <v>0</v>
      </c>
      <c r="F1328">
        <v>0</v>
      </c>
      <c r="G1328" s="2">
        <f t="shared" si="162"/>
        <v>0</v>
      </c>
      <c r="H1328" s="3" t="str">
        <f t="shared" si="163"/>
        <v>10</v>
      </c>
      <c r="I1328" s="3" t="str">
        <f t="shared" si="164"/>
        <v>110</v>
      </c>
      <c r="J1328" s="3">
        <v>110</v>
      </c>
      <c r="K1328" s="3" t="str">
        <f>+VLOOKUP(J1328,'Dimension descriptions'!P:R,3,FALSE)</f>
        <v>Bridger Elementary</v>
      </c>
      <c r="L1328" s="3" t="str">
        <f t="shared" si="165"/>
        <v>7880</v>
      </c>
      <c r="M1328" s="10">
        <v>7880</v>
      </c>
      <c r="N1328" s="3" t="str">
        <f t="shared" si="160"/>
        <v>1000</v>
      </c>
      <c r="O1328" s="3" t="str">
        <f t="shared" si="161"/>
        <v>161</v>
      </c>
      <c r="P1328" s="3" t="str">
        <f t="shared" si="166"/>
        <v>1</v>
      </c>
      <c r="Q1328" s="11">
        <f>+VLOOKUP(M1328,'Dimension descriptions'!K:M,2,FALSE)</f>
        <v>7880</v>
      </c>
      <c r="R1328" s="33">
        <v>7880</v>
      </c>
      <c r="S1328" s="11" t="str">
        <f>+VLOOKUP(R1328,'Dimension descriptions'!K:M,3)</f>
        <v>TITLE III A FEDERAL - ELL</v>
      </c>
      <c r="T1328" s="3" t="str">
        <f t="shared" si="167"/>
        <v>N</v>
      </c>
      <c r="U1328">
        <f>+VLOOKUP(R1328,'FY21 P13 Allotment memo'!O:O,1,FALSE)</f>
        <v>7880</v>
      </c>
      <c r="V1328"/>
      <c r="W1328"/>
      <c r="X1328"/>
      <c r="Y1328"/>
      <c r="Z1328"/>
    </row>
    <row r="1329" spans="1:26">
      <c r="A1329">
        <v>10</v>
      </c>
      <c r="B1329" t="s">
        <v>2066</v>
      </c>
      <c r="C1329" t="s">
        <v>2067</v>
      </c>
      <c r="D1329">
        <v>91</v>
      </c>
      <c r="E1329">
        <v>0</v>
      </c>
      <c r="F1329">
        <v>0</v>
      </c>
      <c r="G1329" s="2">
        <f t="shared" si="162"/>
        <v>0</v>
      </c>
      <c r="H1329" s="3" t="str">
        <f t="shared" si="163"/>
        <v>10</v>
      </c>
      <c r="I1329" s="3" t="str">
        <f t="shared" si="164"/>
        <v>110</v>
      </c>
      <c r="J1329" s="3">
        <v>110</v>
      </c>
      <c r="K1329" s="3" t="str">
        <f>+VLOOKUP(J1329,'Dimension descriptions'!P:R,3,FALSE)</f>
        <v>Bridger Elementary</v>
      </c>
      <c r="L1329" s="3" t="str">
        <f t="shared" si="165"/>
        <v>7880</v>
      </c>
      <c r="M1329" s="10">
        <v>7880</v>
      </c>
      <c r="N1329" s="3" t="str">
        <f t="shared" si="160"/>
        <v>1000</v>
      </c>
      <c r="O1329" s="3" t="str">
        <f t="shared" si="161"/>
        <v>341</v>
      </c>
      <c r="P1329" s="3" t="str">
        <f t="shared" si="166"/>
        <v>3</v>
      </c>
      <c r="Q1329" s="11">
        <f>+VLOOKUP(M1329,'Dimension descriptions'!K:M,2,FALSE)</f>
        <v>7880</v>
      </c>
      <c r="R1329" s="33">
        <v>7880</v>
      </c>
      <c r="S1329" s="11" t="str">
        <f>+VLOOKUP(R1329,'Dimension descriptions'!K:M,3)</f>
        <v>TITLE III A FEDERAL - ELL</v>
      </c>
      <c r="T1329" s="3" t="str">
        <f t="shared" si="167"/>
        <v>N</v>
      </c>
      <c r="U1329">
        <f>+VLOOKUP(R1329,'FY21 P13 Allotment memo'!O:O,1,FALSE)</f>
        <v>7880</v>
      </c>
      <c r="V1329"/>
      <c r="W1329"/>
      <c r="X1329"/>
      <c r="Y1329"/>
      <c r="Z1329"/>
    </row>
    <row r="1330" spans="1:26">
      <c r="A1330">
        <v>10</v>
      </c>
      <c r="B1330" t="s">
        <v>2068</v>
      </c>
      <c r="C1330" t="s">
        <v>2069</v>
      </c>
      <c r="D1330">
        <v>91</v>
      </c>
      <c r="E1330">
        <v>79484.08</v>
      </c>
      <c r="F1330">
        <v>0</v>
      </c>
      <c r="G1330" s="2">
        <f t="shared" si="162"/>
        <v>79484.08</v>
      </c>
      <c r="H1330" s="3" t="str">
        <f t="shared" si="163"/>
        <v>10</v>
      </c>
      <c r="I1330" s="3" t="str">
        <f t="shared" si="164"/>
        <v>110</v>
      </c>
      <c r="J1330" s="3">
        <v>110</v>
      </c>
      <c r="K1330" s="3" t="str">
        <f>+VLOOKUP(J1330,'Dimension descriptions'!P:R,3,FALSE)</f>
        <v>Bridger Elementary</v>
      </c>
      <c r="L1330" s="3" t="str">
        <f t="shared" si="165"/>
        <v>7905</v>
      </c>
      <c r="M1330" s="10">
        <v>7905</v>
      </c>
      <c r="N1330" s="3" t="str">
        <f t="shared" si="160"/>
        <v>1000</v>
      </c>
      <c r="O1330" s="3" t="str">
        <f t="shared" si="161"/>
        <v>131</v>
      </c>
      <c r="P1330" s="3" t="str">
        <f t="shared" si="166"/>
        <v>1</v>
      </c>
      <c r="Q1330" s="11">
        <f>+VLOOKUP(M1330,'Dimension descriptions'!K:M,2,FALSE)</f>
        <v>7905</v>
      </c>
      <c r="R1330" s="33">
        <v>7905</v>
      </c>
      <c r="S1330" s="11" t="str">
        <f>+VLOOKUP(R1330,'Dimension descriptions'!K:M,3)</f>
        <v>Student Support Services Program</v>
      </c>
      <c r="T1330" s="3" t="str">
        <f t="shared" si="167"/>
        <v>N</v>
      </c>
      <c r="U1330">
        <f>+VLOOKUP(R1330,'FY21 P13 Allotment memo'!O:O,1,FALSE)</f>
        <v>7905</v>
      </c>
      <c r="V1330"/>
      <c r="W1330"/>
      <c r="X1330"/>
      <c r="Y1330"/>
      <c r="Z1330"/>
    </row>
    <row r="1331" spans="1:26">
      <c r="A1331">
        <v>10</v>
      </c>
      <c r="B1331" t="s">
        <v>2070</v>
      </c>
      <c r="C1331" t="s">
        <v>958</v>
      </c>
      <c r="D1331">
        <v>91</v>
      </c>
      <c r="E1331">
        <v>4365.47</v>
      </c>
      <c r="F1331">
        <v>0</v>
      </c>
      <c r="G1331" s="2">
        <f t="shared" si="162"/>
        <v>4365.47</v>
      </c>
      <c r="H1331" s="3" t="str">
        <f t="shared" si="163"/>
        <v>10</v>
      </c>
      <c r="I1331" s="3" t="str">
        <f t="shared" si="164"/>
        <v>110</v>
      </c>
      <c r="J1331" s="3">
        <v>110</v>
      </c>
      <c r="K1331" s="3" t="str">
        <f>+VLOOKUP(J1331,'Dimension descriptions'!P:R,3,FALSE)</f>
        <v>Bridger Elementary</v>
      </c>
      <c r="L1331" s="3" t="str">
        <f t="shared" si="165"/>
        <v>7905</v>
      </c>
      <c r="M1331" s="10">
        <v>7905</v>
      </c>
      <c r="N1331" s="3" t="str">
        <f t="shared" si="160"/>
        <v>1000</v>
      </c>
      <c r="O1331" s="3" t="str">
        <f t="shared" si="161"/>
        <v>161</v>
      </c>
      <c r="P1331" s="3" t="str">
        <f t="shared" si="166"/>
        <v>1</v>
      </c>
      <c r="Q1331" s="11">
        <f>+VLOOKUP(M1331,'Dimension descriptions'!K:M,2,FALSE)</f>
        <v>7905</v>
      </c>
      <c r="R1331" s="33">
        <v>7905</v>
      </c>
      <c r="S1331" s="11" t="str">
        <f>+VLOOKUP(R1331,'Dimension descriptions'!K:M,3)</f>
        <v>Student Support Services Program</v>
      </c>
      <c r="T1331" s="3" t="str">
        <f t="shared" si="167"/>
        <v>N</v>
      </c>
      <c r="U1331">
        <f>+VLOOKUP(R1331,'FY21 P13 Allotment memo'!O:O,1,FALSE)</f>
        <v>7905</v>
      </c>
      <c r="V1331"/>
      <c r="W1331"/>
      <c r="X1331"/>
      <c r="Y1331"/>
      <c r="Z1331"/>
    </row>
    <row r="1332" spans="1:26">
      <c r="A1332">
        <v>10</v>
      </c>
      <c r="B1332" t="s">
        <v>2071</v>
      </c>
      <c r="C1332" t="s">
        <v>2072</v>
      </c>
      <c r="D1332">
        <v>91</v>
      </c>
      <c r="E1332">
        <v>18829.79</v>
      </c>
      <c r="F1332">
        <v>0</v>
      </c>
      <c r="G1332" s="2">
        <f t="shared" si="162"/>
        <v>18829.79</v>
      </c>
      <c r="H1332" s="3" t="str">
        <f t="shared" si="163"/>
        <v>10</v>
      </c>
      <c r="I1332" s="3" t="str">
        <f t="shared" si="164"/>
        <v>110</v>
      </c>
      <c r="J1332" s="3">
        <v>110</v>
      </c>
      <c r="K1332" s="3" t="str">
        <f>+VLOOKUP(J1332,'Dimension descriptions'!P:R,3,FALSE)</f>
        <v>Bridger Elementary</v>
      </c>
      <c r="L1332" s="3" t="str">
        <f t="shared" si="165"/>
        <v>7905</v>
      </c>
      <c r="M1332" s="10">
        <v>7905</v>
      </c>
      <c r="N1332" s="3" t="str">
        <f t="shared" si="160"/>
        <v>1000</v>
      </c>
      <c r="O1332" s="3" t="str">
        <f t="shared" si="161"/>
        <v>210</v>
      </c>
      <c r="P1332" s="3" t="str">
        <f t="shared" si="166"/>
        <v>2</v>
      </c>
      <c r="Q1332" s="11">
        <f>+VLOOKUP(M1332,'Dimension descriptions'!K:M,2,FALSE)</f>
        <v>7905</v>
      </c>
      <c r="R1332" s="33">
        <v>7905</v>
      </c>
      <c r="S1332" s="11" t="str">
        <f>+VLOOKUP(R1332,'Dimension descriptions'!K:M,3)</f>
        <v>Student Support Services Program</v>
      </c>
      <c r="T1332" s="3" t="str">
        <f t="shared" si="167"/>
        <v>N</v>
      </c>
      <c r="U1332">
        <f>+VLOOKUP(R1332,'FY21 P13 Allotment memo'!O:O,1,FALSE)</f>
        <v>7905</v>
      </c>
      <c r="V1332"/>
      <c r="W1332"/>
      <c r="X1332"/>
      <c r="Y1332"/>
      <c r="Z1332"/>
    </row>
    <row r="1333" spans="1:26">
      <c r="A1333">
        <v>10</v>
      </c>
      <c r="B1333" t="s">
        <v>2073</v>
      </c>
      <c r="C1333" t="s">
        <v>2074</v>
      </c>
      <c r="D1333">
        <v>91</v>
      </c>
      <c r="E1333">
        <v>6362.38</v>
      </c>
      <c r="F1333">
        <v>0</v>
      </c>
      <c r="G1333" s="2">
        <f t="shared" si="162"/>
        <v>6362.38</v>
      </c>
      <c r="H1333" s="3" t="str">
        <f t="shared" si="163"/>
        <v>10</v>
      </c>
      <c r="I1333" s="3" t="str">
        <f t="shared" si="164"/>
        <v>110</v>
      </c>
      <c r="J1333" s="3">
        <v>110</v>
      </c>
      <c r="K1333" s="3" t="str">
        <f>+VLOOKUP(J1333,'Dimension descriptions'!P:R,3,FALSE)</f>
        <v>Bridger Elementary</v>
      </c>
      <c r="L1333" s="3" t="str">
        <f t="shared" si="165"/>
        <v>7905</v>
      </c>
      <c r="M1333" s="10">
        <v>7905</v>
      </c>
      <c r="N1333" s="3" t="str">
        <f t="shared" si="160"/>
        <v>1000</v>
      </c>
      <c r="O1333" s="3" t="str">
        <f t="shared" si="161"/>
        <v>220</v>
      </c>
      <c r="P1333" s="3" t="str">
        <f t="shared" si="166"/>
        <v>2</v>
      </c>
      <c r="Q1333" s="11">
        <f>+VLOOKUP(M1333,'Dimension descriptions'!K:M,2,FALSE)</f>
        <v>7905</v>
      </c>
      <c r="R1333" s="33">
        <v>7905</v>
      </c>
      <c r="S1333" s="11" t="str">
        <f>+VLOOKUP(R1333,'Dimension descriptions'!K:M,3)</f>
        <v>Student Support Services Program</v>
      </c>
      <c r="T1333" s="3" t="str">
        <f t="shared" si="167"/>
        <v>N</v>
      </c>
      <c r="U1333">
        <f>+VLOOKUP(R1333,'FY21 P13 Allotment memo'!O:O,1,FALSE)</f>
        <v>7905</v>
      </c>
      <c r="V1333"/>
      <c r="W1333"/>
      <c r="X1333"/>
      <c r="Y1333"/>
      <c r="Z1333"/>
    </row>
    <row r="1334" spans="1:26">
      <c r="A1334">
        <v>10</v>
      </c>
      <c r="B1334" t="s">
        <v>2075</v>
      </c>
      <c r="C1334" t="s">
        <v>2076</v>
      </c>
      <c r="D1334">
        <v>91</v>
      </c>
      <c r="E1334">
        <v>16654.23</v>
      </c>
      <c r="F1334">
        <v>0</v>
      </c>
      <c r="G1334" s="2">
        <f t="shared" si="162"/>
        <v>16654.23</v>
      </c>
      <c r="H1334" s="3" t="str">
        <f t="shared" si="163"/>
        <v>10</v>
      </c>
      <c r="I1334" s="3" t="str">
        <f t="shared" si="164"/>
        <v>110</v>
      </c>
      <c r="J1334" s="3">
        <v>110</v>
      </c>
      <c r="K1334" s="3" t="str">
        <f>+VLOOKUP(J1334,'Dimension descriptions'!P:R,3,FALSE)</f>
        <v>Bridger Elementary</v>
      </c>
      <c r="L1334" s="3" t="str">
        <f t="shared" si="165"/>
        <v>7905</v>
      </c>
      <c r="M1334" s="10">
        <v>7905</v>
      </c>
      <c r="N1334" s="3" t="str">
        <f t="shared" si="160"/>
        <v>1000</v>
      </c>
      <c r="O1334" s="3" t="str">
        <f t="shared" si="161"/>
        <v>241</v>
      </c>
      <c r="P1334" s="3" t="str">
        <f t="shared" si="166"/>
        <v>2</v>
      </c>
      <c r="Q1334" s="11">
        <f>+VLOOKUP(M1334,'Dimension descriptions'!K:M,2,FALSE)</f>
        <v>7905</v>
      </c>
      <c r="R1334" s="33">
        <v>7905</v>
      </c>
      <c r="S1334" s="11" t="str">
        <f>+VLOOKUP(R1334,'Dimension descriptions'!K:M,3)</f>
        <v>Student Support Services Program</v>
      </c>
      <c r="T1334" s="3" t="str">
        <f t="shared" si="167"/>
        <v>N</v>
      </c>
      <c r="U1334">
        <f>+VLOOKUP(R1334,'FY21 P13 Allotment memo'!O:O,1,FALSE)</f>
        <v>7905</v>
      </c>
      <c r="V1334"/>
      <c r="W1334"/>
      <c r="X1334"/>
      <c r="Y1334"/>
      <c r="Z1334"/>
    </row>
    <row r="1335" spans="1:26">
      <c r="A1335">
        <v>10</v>
      </c>
      <c r="B1335" t="s">
        <v>2077</v>
      </c>
      <c r="C1335" t="s">
        <v>2078</v>
      </c>
      <c r="D1335">
        <v>91</v>
      </c>
      <c r="E1335">
        <v>0</v>
      </c>
      <c r="F1335">
        <v>0</v>
      </c>
      <c r="G1335" s="2">
        <f t="shared" si="162"/>
        <v>0</v>
      </c>
      <c r="H1335" s="3" t="str">
        <f t="shared" si="163"/>
        <v>10</v>
      </c>
      <c r="I1335" s="3" t="str">
        <f t="shared" si="164"/>
        <v>110</v>
      </c>
      <c r="J1335" s="3">
        <v>110</v>
      </c>
      <c r="K1335" s="3" t="str">
        <f>+VLOOKUP(J1335,'Dimension descriptions'!P:R,3,FALSE)</f>
        <v>Bridger Elementary</v>
      </c>
      <c r="L1335" s="3" t="str">
        <f t="shared" si="165"/>
        <v>7905</v>
      </c>
      <c r="M1335" s="10">
        <v>7905</v>
      </c>
      <c r="N1335" s="3" t="str">
        <f t="shared" si="160"/>
        <v>1000</v>
      </c>
      <c r="O1335" s="3" t="str">
        <f t="shared" si="161"/>
        <v>245</v>
      </c>
      <c r="P1335" s="3" t="str">
        <f t="shared" si="166"/>
        <v>2</v>
      </c>
      <c r="Q1335" s="11">
        <f>+VLOOKUP(M1335,'Dimension descriptions'!K:M,2,FALSE)</f>
        <v>7905</v>
      </c>
      <c r="R1335" s="33">
        <v>7905</v>
      </c>
      <c r="S1335" s="11" t="str">
        <f>+VLOOKUP(R1335,'Dimension descriptions'!K:M,3)</f>
        <v>Student Support Services Program</v>
      </c>
      <c r="T1335" s="3" t="str">
        <f t="shared" si="167"/>
        <v>N</v>
      </c>
      <c r="U1335">
        <f>+VLOOKUP(R1335,'FY21 P13 Allotment memo'!O:O,1,FALSE)</f>
        <v>7905</v>
      </c>
      <c r="V1335"/>
      <c r="W1335"/>
      <c r="X1335"/>
      <c r="Y1335"/>
      <c r="Z1335"/>
    </row>
    <row r="1336" spans="1:26">
      <c r="A1336">
        <v>10</v>
      </c>
      <c r="B1336" t="s">
        <v>2079</v>
      </c>
      <c r="C1336" t="s">
        <v>2080</v>
      </c>
      <c r="D1336">
        <v>91</v>
      </c>
      <c r="E1336">
        <v>0</v>
      </c>
      <c r="F1336">
        <v>0</v>
      </c>
      <c r="G1336" s="2">
        <f t="shared" si="162"/>
        <v>0</v>
      </c>
      <c r="H1336" s="3" t="str">
        <f t="shared" si="163"/>
        <v>10</v>
      </c>
      <c r="I1336" s="3" t="str">
        <f t="shared" si="164"/>
        <v>110</v>
      </c>
      <c r="J1336" s="3">
        <v>110</v>
      </c>
      <c r="K1336" s="3" t="str">
        <f>+VLOOKUP(J1336,'Dimension descriptions'!P:R,3,FALSE)</f>
        <v>Bridger Elementary</v>
      </c>
      <c r="L1336" s="3" t="str">
        <f t="shared" si="165"/>
        <v>7905</v>
      </c>
      <c r="M1336" s="10">
        <v>7905</v>
      </c>
      <c r="N1336" s="3" t="str">
        <f t="shared" si="160"/>
        <v>1000</v>
      </c>
      <c r="O1336" s="3" t="str">
        <f t="shared" si="161"/>
        <v>610</v>
      </c>
      <c r="P1336" s="3" t="str">
        <f t="shared" si="166"/>
        <v>6</v>
      </c>
      <c r="Q1336" s="11">
        <f>+VLOOKUP(M1336,'Dimension descriptions'!K:M,2,FALSE)</f>
        <v>7905</v>
      </c>
      <c r="R1336" s="33">
        <v>7905</v>
      </c>
      <c r="S1336" s="11" t="str">
        <f>+VLOOKUP(R1336,'Dimension descriptions'!K:M,3)</f>
        <v>Student Support Services Program</v>
      </c>
      <c r="T1336" s="3" t="str">
        <f t="shared" si="167"/>
        <v>N</v>
      </c>
      <c r="U1336">
        <f>+VLOOKUP(R1336,'FY21 P13 Allotment memo'!O:O,1,FALSE)</f>
        <v>7905</v>
      </c>
      <c r="V1336"/>
      <c r="W1336"/>
      <c r="X1336"/>
      <c r="Y1336"/>
      <c r="Z1336"/>
    </row>
    <row r="1337" spans="1:26">
      <c r="A1337">
        <v>10</v>
      </c>
      <c r="B1337" t="s">
        <v>2081</v>
      </c>
      <c r="C1337" t="s">
        <v>2082</v>
      </c>
      <c r="D1337">
        <v>91</v>
      </c>
      <c r="E1337">
        <v>0</v>
      </c>
      <c r="F1337">
        <v>0</v>
      </c>
      <c r="G1337" s="2">
        <f t="shared" si="162"/>
        <v>0</v>
      </c>
      <c r="H1337" s="3" t="str">
        <f t="shared" si="163"/>
        <v>10</v>
      </c>
      <c r="I1337" s="3" t="str">
        <f t="shared" si="164"/>
        <v>110</v>
      </c>
      <c r="J1337" s="3">
        <v>110</v>
      </c>
      <c r="K1337" s="3" t="str">
        <f>+VLOOKUP(J1337,'Dimension descriptions'!P:R,3,FALSE)</f>
        <v>Bridger Elementary</v>
      </c>
      <c r="L1337" s="3" t="str">
        <f t="shared" si="165"/>
        <v>7905</v>
      </c>
      <c r="M1337" s="10">
        <v>7905</v>
      </c>
      <c r="N1337" s="3" t="str">
        <f t="shared" si="160"/>
        <v>1000</v>
      </c>
      <c r="O1337" s="3" t="str">
        <f t="shared" si="161"/>
        <v>860</v>
      </c>
      <c r="P1337" s="3" t="str">
        <f t="shared" si="166"/>
        <v>8</v>
      </c>
      <c r="Q1337" s="11">
        <f>+VLOOKUP(M1337,'Dimension descriptions'!K:M,2,FALSE)</f>
        <v>7905</v>
      </c>
      <c r="R1337" s="33">
        <v>7905</v>
      </c>
      <c r="S1337" s="11" t="str">
        <f>+VLOOKUP(R1337,'Dimension descriptions'!K:M,3)</f>
        <v>Student Support Services Program</v>
      </c>
      <c r="T1337" s="3" t="str">
        <f t="shared" si="167"/>
        <v>N</v>
      </c>
      <c r="U1337">
        <f>+VLOOKUP(R1337,'FY21 P13 Allotment memo'!O:O,1,FALSE)</f>
        <v>7905</v>
      </c>
      <c r="V1337"/>
      <c r="W1337"/>
      <c r="X1337"/>
      <c r="Y1337"/>
      <c r="Z1337"/>
    </row>
    <row r="1338" spans="1:26">
      <c r="A1338">
        <v>10</v>
      </c>
      <c r="B1338" t="s">
        <v>2083</v>
      </c>
      <c r="C1338" t="s">
        <v>1627</v>
      </c>
      <c r="D1338">
        <v>91</v>
      </c>
      <c r="E1338">
        <v>0</v>
      </c>
      <c r="F1338">
        <v>0</v>
      </c>
      <c r="G1338" s="2">
        <f t="shared" si="162"/>
        <v>0</v>
      </c>
      <c r="H1338" s="3" t="str">
        <f t="shared" si="163"/>
        <v>10</v>
      </c>
      <c r="I1338" s="3" t="str">
        <f t="shared" si="164"/>
        <v>110</v>
      </c>
      <c r="J1338" s="3">
        <v>110</v>
      </c>
      <c r="K1338" s="3" t="str">
        <f>+VLOOKUP(J1338,'Dimension descriptions'!P:R,3,FALSE)</f>
        <v>Bridger Elementary</v>
      </c>
      <c r="L1338" s="3" t="str">
        <f t="shared" si="165"/>
        <v>7910</v>
      </c>
      <c r="M1338" s="10">
        <v>7910</v>
      </c>
      <c r="N1338" s="3" t="str">
        <f t="shared" si="160"/>
        <v>1000</v>
      </c>
      <c r="O1338" s="3" t="str">
        <f t="shared" si="161"/>
        <v>131</v>
      </c>
      <c r="P1338" s="3" t="str">
        <f t="shared" si="166"/>
        <v>1</v>
      </c>
      <c r="Q1338" s="11">
        <f>+VLOOKUP(M1338,'Dimension descriptions'!K:M,2,FALSE)</f>
        <v>7910</v>
      </c>
      <c r="R1338" s="33">
        <v>7910</v>
      </c>
      <c r="S1338" s="11" t="str">
        <f>+VLOOKUP(R1338,'Dimension descriptions'!K:M,3)</f>
        <v>21ST CENTURY GRANT</v>
      </c>
      <c r="T1338" s="3" t="str">
        <f t="shared" si="167"/>
        <v>N</v>
      </c>
      <c r="U1338">
        <f>+VLOOKUP(R1338,'FY21 P13 Allotment memo'!O:O,1,FALSE)</f>
        <v>7910</v>
      </c>
      <c r="V1338"/>
      <c r="W1338"/>
      <c r="X1338"/>
      <c r="Y1338"/>
      <c r="Z1338"/>
    </row>
    <row r="1339" spans="1:26">
      <c r="A1339">
        <v>10</v>
      </c>
      <c r="B1339" t="s">
        <v>2084</v>
      </c>
      <c r="C1339" t="s">
        <v>1413</v>
      </c>
      <c r="D1339">
        <v>91</v>
      </c>
      <c r="E1339">
        <v>0</v>
      </c>
      <c r="F1339">
        <v>0</v>
      </c>
      <c r="G1339" s="2">
        <f t="shared" si="162"/>
        <v>0</v>
      </c>
      <c r="H1339" s="3" t="str">
        <f t="shared" si="163"/>
        <v>10</v>
      </c>
      <c r="I1339" s="3" t="str">
        <f t="shared" si="164"/>
        <v>110</v>
      </c>
      <c r="J1339" s="3">
        <v>110</v>
      </c>
      <c r="K1339" s="3" t="str">
        <f>+VLOOKUP(J1339,'Dimension descriptions'!P:R,3,FALSE)</f>
        <v>Bridger Elementary</v>
      </c>
      <c r="L1339" s="3" t="str">
        <f t="shared" si="165"/>
        <v>7910</v>
      </c>
      <c r="M1339" s="10">
        <v>7910</v>
      </c>
      <c r="N1339" s="3" t="str">
        <f t="shared" si="160"/>
        <v>1000</v>
      </c>
      <c r="O1339" s="3" t="str">
        <f t="shared" si="161"/>
        <v>320</v>
      </c>
      <c r="P1339" s="3" t="str">
        <f t="shared" si="166"/>
        <v>3</v>
      </c>
      <c r="Q1339" s="11">
        <f>+VLOOKUP(M1339,'Dimension descriptions'!K:M,2,FALSE)</f>
        <v>7910</v>
      </c>
      <c r="R1339" s="33">
        <v>7910</v>
      </c>
      <c r="S1339" s="11" t="str">
        <f>+VLOOKUP(R1339,'Dimension descriptions'!K:M,3)</f>
        <v>21ST CENTURY GRANT</v>
      </c>
      <c r="T1339" s="3" t="str">
        <f t="shared" si="167"/>
        <v>N</v>
      </c>
      <c r="U1339">
        <f>+VLOOKUP(R1339,'FY21 P13 Allotment memo'!O:O,1,FALSE)</f>
        <v>7910</v>
      </c>
      <c r="V1339"/>
      <c r="W1339"/>
      <c r="X1339"/>
      <c r="Y1339"/>
      <c r="Z1339"/>
    </row>
    <row r="1340" spans="1:26">
      <c r="A1340">
        <v>10</v>
      </c>
      <c r="B1340" t="s">
        <v>2085</v>
      </c>
      <c r="C1340" t="s">
        <v>1417</v>
      </c>
      <c r="D1340">
        <v>91</v>
      </c>
      <c r="E1340">
        <v>0</v>
      </c>
      <c r="F1340">
        <v>0</v>
      </c>
      <c r="G1340" s="2">
        <f t="shared" si="162"/>
        <v>0</v>
      </c>
      <c r="H1340" s="3" t="str">
        <f t="shared" si="163"/>
        <v>10</v>
      </c>
      <c r="I1340" s="3" t="str">
        <f t="shared" si="164"/>
        <v>110</v>
      </c>
      <c r="J1340" s="3">
        <v>110</v>
      </c>
      <c r="K1340" s="3" t="str">
        <f>+VLOOKUP(J1340,'Dimension descriptions'!P:R,3,FALSE)</f>
        <v>Bridger Elementary</v>
      </c>
      <c r="L1340" s="3" t="str">
        <f t="shared" si="165"/>
        <v>7910</v>
      </c>
      <c r="M1340" s="10">
        <v>7910</v>
      </c>
      <c r="N1340" s="3" t="str">
        <f t="shared" si="160"/>
        <v>1000</v>
      </c>
      <c r="O1340" s="3" t="str">
        <f t="shared" si="161"/>
        <v>580</v>
      </c>
      <c r="P1340" s="3" t="str">
        <f t="shared" si="166"/>
        <v>5</v>
      </c>
      <c r="Q1340" s="11">
        <f>+VLOOKUP(M1340,'Dimension descriptions'!K:M,2,FALSE)</f>
        <v>7910</v>
      </c>
      <c r="R1340" s="33">
        <v>7910</v>
      </c>
      <c r="S1340" s="11" t="str">
        <f>+VLOOKUP(R1340,'Dimension descriptions'!K:M,3)</f>
        <v>21ST CENTURY GRANT</v>
      </c>
      <c r="T1340" s="3" t="str">
        <f t="shared" si="167"/>
        <v>N</v>
      </c>
      <c r="U1340">
        <f>+VLOOKUP(R1340,'FY21 P13 Allotment memo'!O:O,1,FALSE)</f>
        <v>7910</v>
      </c>
      <c r="V1340"/>
      <c r="W1340"/>
      <c r="X1340"/>
      <c r="Y1340"/>
      <c r="Z1340"/>
    </row>
    <row r="1341" spans="1:26">
      <c r="A1341">
        <v>10</v>
      </c>
      <c r="B1341" t="s">
        <v>2086</v>
      </c>
      <c r="C1341" t="s">
        <v>1588</v>
      </c>
      <c r="D1341">
        <v>91</v>
      </c>
      <c r="E1341">
        <v>0</v>
      </c>
      <c r="F1341">
        <v>0</v>
      </c>
      <c r="G1341" s="2">
        <f t="shared" si="162"/>
        <v>0</v>
      </c>
      <c r="H1341" s="3" t="str">
        <f t="shared" si="163"/>
        <v>10</v>
      </c>
      <c r="I1341" s="3" t="str">
        <f t="shared" si="164"/>
        <v>110</v>
      </c>
      <c r="J1341" s="3">
        <v>110</v>
      </c>
      <c r="K1341" s="3" t="str">
        <f>+VLOOKUP(J1341,'Dimension descriptions'!P:R,3,FALSE)</f>
        <v>Bridger Elementary</v>
      </c>
      <c r="L1341" s="3" t="str">
        <f t="shared" si="165"/>
        <v>7910</v>
      </c>
      <c r="M1341" s="10">
        <v>7910</v>
      </c>
      <c r="N1341" s="3" t="str">
        <f t="shared" si="160"/>
        <v>1000</v>
      </c>
      <c r="O1341" s="3" t="str">
        <f t="shared" si="161"/>
        <v>610</v>
      </c>
      <c r="P1341" s="3" t="str">
        <f t="shared" si="166"/>
        <v>6</v>
      </c>
      <c r="Q1341" s="11">
        <f>+VLOOKUP(M1341,'Dimension descriptions'!K:M,2,FALSE)</f>
        <v>7910</v>
      </c>
      <c r="R1341" s="33">
        <v>7910</v>
      </c>
      <c r="S1341" s="11" t="str">
        <f>+VLOOKUP(R1341,'Dimension descriptions'!K:M,3)</f>
        <v>21ST CENTURY GRANT</v>
      </c>
      <c r="T1341" s="3" t="str">
        <f t="shared" si="167"/>
        <v>N</v>
      </c>
      <c r="U1341">
        <f>+VLOOKUP(R1341,'FY21 P13 Allotment memo'!O:O,1,FALSE)</f>
        <v>7910</v>
      </c>
      <c r="V1341"/>
      <c r="W1341"/>
      <c r="X1341"/>
      <c r="Y1341"/>
      <c r="Z1341"/>
    </row>
    <row r="1342" spans="1:26">
      <c r="A1342">
        <v>10</v>
      </c>
      <c r="B1342" t="s">
        <v>2087</v>
      </c>
      <c r="C1342" t="s">
        <v>2088</v>
      </c>
      <c r="D1342">
        <v>91</v>
      </c>
      <c r="E1342">
        <v>0</v>
      </c>
      <c r="F1342">
        <v>0</v>
      </c>
      <c r="G1342" s="2">
        <f t="shared" si="162"/>
        <v>0</v>
      </c>
      <c r="H1342" s="3" t="str">
        <f t="shared" si="163"/>
        <v>10</v>
      </c>
      <c r="I1342" s="3" t="str">
        <f t="shared" si="164"/>
        <v>110</v>
      </c>
      <c r="J1342" s="3">
        <v>110</v>
      </c>
      <c r="K1342" s="3" t="str">
        <f>+VLOOKUP(J1342,'Dimension descriptions'!P:R,3,FALSE)</f>
        <v>Bridger Elementary</v>
      </c>
      <c r="L1342" s="3" t="str">
        <f t="shared" si="165"/>
        <v>7910</v>
      </c>
      <c r="M1342" s="10">
        <v>7910</v>
      </c>
      <c r="N1342" s="3" t="str">
        <f t="shared" si="160"/>
        <v>2700</v>
      </c>
      <c r="O1342" s="3" t="str">
        <f t="shared" si="161"/>
        <v>511</v>
      </c>
      <c r="P1342" s="3" t="str">
        <f t="shared" si="166"/>
        <v>5</v>
      </c>
      <c r="Q1342" s="11">
        <f>+VLOOKUP(M1342,'Dimension descriptions'!K:M,2,FALSE)</f>
        <v>7910</v>
      </c>
      <c r="R1342" s="33">
        <v>7910</v>
      </c>
      <c r="S1342" s="11" t="str">
        <f>+VLOOKUP(R1342,'Dimension descriptions'!K:M,3)</f>
        <v>21ST CENTURY GRANT</v>
      </c>
      <c r="T1342" s="3" t="str">
        <f t="shared" si="167"/>
        <v>N</v>
      </c>
      <c r="U1342">
        <f>+VLOOKUP(R1342,'FY21 P13 Allotment memo'!O:O,1,FALSE)</f>
        <v>7910</v>
      </c>
      <c r="V1342"/>
      <c r="W1342"/>
      <c r="X1342"/>
      <c r="Y1342"/>
      <c r="Z1342"/>
    </row>
    <row r="1343" spans="1:26">
      <c r="A1343">
        <v>10</v>
      </c>
      <c r="B1343" t="s">
        <v>2089</v>
      </c>
      <c r="C1343" t="s">
        <v>1234</v>
      </c>
      <c r="D1343">
        <v>91</v>
      </c>
      <c r="E1343">
        <v>0</v>
      </c>
      <c r="F1343">
        <v>0</v>
      </c>
      <c r="G1343" s="2">
        <f t="shared" si="162"/>
        <v>0</v>
      </c>
      <c r="H1343" s="3" t="str">
        <f t="shared" si="163"/>
        <v>10</v>
      </c>
      <c r="I1343" s="3" t="str">
        <f t="shared" si="164"/>
        <v>110</v>
      </c>
      <c r="J1343" s="3">
        <v>110</v>
      </c>
      <c r="K1343" s="3" t="str">
        <f>+VLOOKUP(J1343,'Dimension descriptions'!P:R,3,FALSE)</f>
        <v>Bridger Elementary</v>
      </c>
      <c r="L1343" s="3" t="str">
        <f t="shared" si="165"/>
        <v>7911</v>
      </c>
      <c r="M1343" s="10">
        <v>7911</v>
      </c>
      <c r="N1343" s="3" t="str">
        <f t="shared" si="160"/>
        <v>1000</v>
      </c>
      <c r="O1343" s="3" t="str">
        <f t="shared" si="161"/>
        <v>131</v>
      </c>
      <c r="P1343" s="3" t="str">
        <f t="shared" si="166"/>
        <v>1</v>
      </c>
      <c r="Q1343" s="11">
        <f>+VLOOKUP(M1343,'Dimension descriptions'!K:M,2,FALSE)</f>
        <v>7910</v>
      </c>
      <c r="R1343" s="33">
        <v>7910</v>
      </c>
      <c r="S1343" s="11" t="str">
        <f>+VLOOKUP(R1343,'Dimension descriptions'!K:M,3)</f>
        <v>21ST CENTURY GRANT</v>
      </c>
      <c r="T1343" s="3" t="str">
        <f t="shared" si="167"/>
        <v>Y</v>
      </c>
      <c r="U1343">
        <f>+VLOOKUP(R1343,'FY21 P13 Allotment memo'!O:O,1,FALSE)</f>
        <v>7910</v>
      </c>
      <c r="V1343"/>
      <c r="W1343"/>
      <c r="X1343"/>
      <c r="Y1343"/>
      <c r="Z1343"/>
    </row>
    <row r="1344" spans="1:26">
      <c r="A1344">
        <v>10</v>
      </c>
      <c r="B1344" t="s">
        <v>2090</v>
      </c>
      <c r="C1344" t="s">
        <v>1403</v>
      </c>
      <c r="D1344">
        <v>91</v>
      </c>
      <c r="E1344">
        <v>0</v>
      </c>
      <c r="F1344">
        <v>0</v>
      </c>
      <c r="G1344" s="2">
        <f t="shared" si="162"/>
        <v>0</v>
      </c>
      <c r="H1344" s="3" t="str">
        <f t="shared" si="163"/>
        <v>10</v>
      </c>
      <c r="I1344" s="3" t="str">
        <f t="shared" si="164"/>
        <v>110</v>
      </c>
      <c r="J1344" s="3">
        <v>110</v>
      </c>
      <c r="K1344" s="3" t="str">
        <f>+VLOOKUP(J1344,'Dimension descriptions'!P:R,3,FALSE)</f>
        <v>Bridger Elementary</v>
      </c>
      <c r="L1344" s="3" t="str">
        <f t="shared" si="165"/>
        <v>7911</v>
      </c>
      <c r="M1344" s="10">
        <v>7911</v>
      </c>
      <c r="N1344" s="3" t="str">
        <f t="shared" si="160"/>
        <v>1000</v>
      </c>
      <c r="O1344" s="3" t="str">
        <f t="shared" si="161"/>
        <v>149</v>
      </c>
      <c r="P1344" s="3" t="str">
        <f t="shared" si="166"/>
        <v>1</v>
      </c>
      <c r="Q1344" s="11">
        <f>+VLOOKUP(M1344,'Dimension descriptions'!K:M,2,FALSE)</f>
        <v>7910</v>
      </c>
      <c r="R1344" s="33">
        <v>7910</v>
      </c>
      <c r="S1344" s="11" t="str">
        <f>+VLOOKUP(R1344,'Dimension descriptions'!K:M,3)</f>
        <v>21ST CENTURY GRANT</v>
      </c>
      <c r="T1344" s="3" t="str">
        <f t="shared" si="167"/>
        <v>Y</v>
      </c>
      <c r="U1344">
        <f>+VLOOKUP(R1344,'FY21 P13 Allotment memo'!O:O,1,FALSE)</f>
        <v>7910</v>
      </c>
      <c r="V1344"/>
      <c r="W1344"/>
      <c r="X1344"/>
      <c r="Y1344"/>
      <c r="Z1344"/>
    </row>
    <row r="1345" spans="1:26">
      <c r="A1345">
        <v>10</v>
      </c>
      <c r="B1345" t="s">
        <v>2091</v>
      </c>
      <c r="C1345" t="s">
        <v>2092</v>
      </c>
      <c r="D1345">
        <v>91</v>
      </c>
      <c r="E1345">
        <v>0</v>
      </c>
      <c r="F1345">
        <v>0</v>
      </c>
      <c r="G1345" s="2">
        <f t="shared" si="162"/>
        <v>0</v>
      </c>
      <c r="H1345" s="3" t="str">
        <f t="shared" si="163"/>
        <v>10</v>
      </c>
      <c r="I1345" s="3" t="str">
        <f t="shared" si="164"/>
        <v>110</v>
      </c>
      <c r="J1345" s="3">
        <v>110</v>
      </c>
      <c r="K1345" s="3" t="str">
        <f>+VLOOKUP(J1345,'Dimension descriptions'!P:R,3,FALSE)</f>
        <v>Bridger Elementary</v>
      </c>
      <c r="L1345" s="3" t="str">
        <f t="shared" si="165"/>
        <v>7911</v>
      </c>
      <c r="M1345" s="10">
        <v>7911</v>
      </c>
      <c r="N1345" s="3" t="str">
        <f t="shared" si="160"/>
        <v>1000</v>
      </c>
      <c r="O1345" s="3" t="str">
        <f t="shared" si="161"/>
        <v>161</v>
      </c>
      <c r="P1345" s="3" t="str">
        <f t="shared" si="166"/>
        <v>1</v>
      </c>
      <c r="Q1345" s="11">
        <f>+VLOOKUP(M1345,'Dimension descriptions'!K:M,2,FALSE)</f>
        <v>7910</v>
      </c>
      <c r="R1345" s="33">
        <v>7910</v>
      </c>
      <c r="S1345" s="11" t="str">
        <f>+VLOOKUP(R1345,'Dimension descriptions'!K:M,3)</f>
        <v>21ST CENTURY GRANT</v>
      </c>
      <c r="T1345" s="3" t="str">
        <f t="shared" si="167"/>
        <v>Y</v>
      </c>
      <c r="U1345">
        <f>+VLOOKUP(R1345,'FY21 P13 Allotment memo'!O:O,1,FALSE)</f>
        <v>7910</v>
      </c>
      <c r="V1345"/>
      <c r="W1345"/>
      <c r="X1345"/>
      <c r="Y1345"/>
      <c r="Z1345"/>
    </row>
    <row r="1346" spans="1:26">
      <c r="A1346">
        <v>10</v>
      </c>
      <c r="B1346" t="s">
        <v>2093</v>
      </c>
      <c r="C1346" t="s">
        <v>2094</v>
      </c>
      <c r="D1346">
        <v>91</v>
      </c>
      <c r="E1346">
        <v>0</v>
      </c>
      <c r="F1346">
        <v>0</v>
      </c>
      <c r="G1346" s="2">
        <f t="shared" si="162"/>
        <v>0</v>
      </c>
      <c r="H1346" s="3" t="str">
        <f t="shared" si="163"/>
        <v>10</v>
      </c>
      <c r="I1346" s="3" t="str">
        <f t="shared" si="164"/>
        <v>110</v>
      </c>
      <c r="J1346" s="3">
        <v>110</v>
      </c>
      <c r="K1346" s="3" t="str">
        <f>+VLOOKUP(J1346,'Dimension descriptions'!P:R,3,FALSE)</f>
        <v>Bridger Elementary</v>
      </c>
      <c r="L1346" s="3" t="str">
        <f t="shared" si="165"/>
        <v>7911</v>
      </c>
      <c r="M1346" s="10">
        <v>7911</v>
      </c>
      <c r="N1346" s="3" t="str">
        <f t="shared" si="160"/>
        <v>1000</v>
      </c>
      <c r="O1346" s="3" t="str">
        <f t="shared" si="161"/>
        <v>195</v>
      </c>
      <c r="P1346" s="3" t="str">
        <f t="shared" si="166"/>
        <v>1</v>
      </c>
      <c r="Q1346" s="11">
        <f>+VLOOKUP(M1346,'Dimension descriptions'!K:M,2,FALSE)</f>
        <v>7910</v>
      </c>
      <c r="R1346" s="33">
        <v>7910</v>
      </c>
      <c r="S1346" s="11" t="str">
        <f>+VLOOKUP(R1346,'Dimension descriptions'!K:M,3)</f>
        <v>21ST CENTURY GRANT</v>
      </c>
      <c r="T1346" s="3" t="str">
        <f t="shared" si="167"/>
        <v>Y</v>
      </c>
      <c r="U1346">
        <f>+VLOOKUP(R1346,'FY21 P13 Allotment memo'!O:O,1,FALSE)</f>
        <v>7910</v>
      </c>
      <c r="V1346"/>
      <c r="W1346"/>
      <c r="X1346"/>
      <c r="Y1346"/>
      <c r="Z1346"/>
    </row>
    <row r="1347" spans="1:26">
      <c r="A1347">
        <v>10</v>
      </c>
      <c r="B1347" t="s">
        <v>2095</v>
      </c>
      <c r="C1347" t="s">
        <v>2096</v>
      </c>
      <c r="D1347">
        <v>91</v>
      </c>
      <c r="E1347">
        <v>0</v>
      </c>
      <c r="F1347">
        <v>0</v>
      </c>
      <c r="G1347" s="2">
        <f t="shared" si="162"/>
        <v>0</v>
      </c>
      <c r="H1347" s="3" t="str">
        <f t="shared" si="163"/>
        <v>10</v>
      </c>
      <c r="I1347" s="3" t="str">
        <f t="shared" si="164"/>
        <v>110</v>
      </c>
      <c r="J1347" s="3">
        <v>110</v>
      </c>
      <c r="K1347" s="3" t="str">
        <f>+VLOOKUP(J1347,'Dimension descriptions'!P:R,3,FALSE)</f>
        <v>Bridger Elementary</v>
      </c>
      <c r="L1347" s="3" t="str">
        <f t="shared" si="165"/>
        <v>7911</v>
      </c>
      <c r="M1347" s="10">
        <v>7911</v>
      </c>
      <c r="N1347" s="3" t="str">
        <f t="shared" si="160"/>
        <v>1000</v>
      </c>
      <c r="O1347" s="3" t="str">
        <f t="shared" si="161"/>
        <v>198</v>
      </c>
      <c r="P1347" s="3" t="str">
        <f t="shared" si="166"/>
        <v>1</v>
      </c>
      <c r="Q1347" s="11">
        <f>+VLOOKUP(M1347,'Dimension descriptions'!K:M,2,FALSE)</f>
        <v>7910</v>
      </c>
      <c r="R1347" s="33">
        <v>7910</v>
      </c>
      <c r="S1347" s="11" t="str">
        <f>+VLOOKUP(R1347,'Dimension descriptions'!K:M,3)</f>
        <v>21ST CENTURY GRANT</v>
      </c>
      <c r="T1347" s="3" t="str">
        <f t="shared" si="167"/>
        <v>Y</v>
      </c>
      <c r="U1347">
        <f>+VLOOKUP(R1347,'FY21 P13 Allotment memo'!O:O,1,FALSE)</f>
        <v>7910</v>
      </c>
      <c r="V1347"/>
      <c r="W1347"/>
      <c r="X1347"/>
      <c r="Y1347"/>
      <c r="Z1347"/>
    </row>
    <row r="1348" spans="1:26">
      <c r="A1348">
        <v>10</v>
      </c>
      <c r="B1348" t="s">
        <v>2097</v>
      </c>
      <c r="C1348" t="s">
        <v>2098</v>
      </c>
      <c r="D1348">
        <v>91</v>
      </c>
      <c r="E1348">
        <v>0</v>
      </c>
      <c r="F1348">
        <v>0</v>
      </c>
      <c r="G1348" s="2">
        <f t="shared" si="162"/>
        <v>0</v>
      </c>
      <c r="H1348" s="3" t="str">
        <f t="shared" si="163"/>
        <v>10</v>
      </c>
      <c r="I1348" s="3" t="str">
        <f t="shared" si="164"/>
        <v>110</v>
      </c>
      <c r="J1348" s="3">
        <v>110</v>
      </c>
      <c r="K1348" s="3" t="str">
        <f>+VLOOKUP(J1348,'Dimension descriptions'!P:R,3,FALSE)</f>
        <v>Bridger Elementary</v>
      </c>
      <c r="L1348" s="3" t="str">
        <f t="shared" si="165"/>
        <v>7911</v>
      </c>
      <c r="M1348" s="10">
        <v>7911</v>
      </c>
      <c r="N1348" s="3" t="str">
        <f t="shared" si="160"/>
        <v>1000</v>
      </c>
      <c r="O1348" s="3" t="str">
        <f t="shared" si="161"/>
        <v>210</v>
      </c>
      <c r="P1348" s="3" t="str">
        <f t="shared" si="166"/>
        <v>2</v>
      </c>
      <c r="Q1348" s="11">
        <f>+VLOOKUP(M1348,'Dimension descriptions'!K:M,2,FALSE)</f>
        <v>7910</v>
      </c>
      <c r="R1348" s="33">
        <v>7910</v>
      </c>
      <c r="S1348" s="11" t="str">
        <f>+VLOOKUP(R1348,'Dimension descriptions'!K:M,3)</f>
        <v>21ST CENTURY GRANT</v>
      </c>
      <c r="T1348" s="3" t="str">
        <f t="shared" si="167"/>
        <v>Y</v>
      </c>
      <c r="U1348">
        <f>+VLOOKUP(R1348,'FY21 P13 Allotment memo'!O:O,1,FALSE)</f>
        <v>7910</v>
      </c>
      <c r="V1348"/>
      <c r="W1348"/>
      <c r="X1348"/>
      <c r="Y1348"/>
      <c r="Z1348"/>
    </row>
    <row r="1349" spans="1:26">
      <c r="A1349">
        <v>10</v>
      </c>
      <c r="B1349" t="s">
        <v>2099</v>
      </c>
      <c r="C1349" t="s">
        <v>1246</v>
      </c>
      <c r="D1349">
        <v>91</v>
      </c>
      <c r="E1349">
        <v>0</v>
      </c>
      <c r="F1349">
        <v>0</v>
      </c>
      <c r="G1349" s="2">
        <f t="shared" si="162"/>
        <v>0</v>
      </c>
      <c r="H1349" s="3" t="str">
        <f t="shared" si="163"/>
        <v>10</v>
      </c>
      <c r="I1349" s="3" t="str">
        <f t="shared" si="164"/>
        <v>110</v>
      </c>
      <c r="J1349" s="3">
        <v>110</v>
      </c>
      <c r="K1349" s="3" t="str">
        <f>+VLOOKUP(J1349,'Dimension descriptions'!P:R,3,FALSE)</f>
        <v>Bridger Elementary</v>
      </c>
      <c r="L1349" s="3" t="str">
        <f t="shared" si="165"/>
        <v>7911</v>
      </c>
      <c r="M1349" s="10">
        <v>7911</v>
      </c>
      <c r="N1349" s="3" t="str">
        <f t="shared" si="160"/>
        <v>1000</v>
      </c>
      <c r="O1349" s="3" t="str">
        <f t="shared" si="161"/>
        <v>220</v>
      </c>
      <c r="P1349" s="3" t="str">
        <f t="shared" si="166"/>
        <v>2</v>
      </c>
      <c r="Q1349" s="11">
        <f>+VLOOKUP(M1349,'Dimension descriptions'!K:M,2,FALSE)</f>
        <v>7910</v>
      </c>
      <c r="R1349" s="33">
        <v>7910</v>
      </c>
      <c r="S1349" s="11" t="str">
        <f>+VLOOKUP(R1349,'Dimension descriptions'!K:M,3)</f>
        <v>21ST CENTURY GRANT</v>
      </c>
      <c r="T1349" s="3" t="str">
        <f t="shared" si="167"/>
        <v>Y</v>
      </c>
      <c r="U1349">
        <f>+VLOOKUP(R1349,'FY21 P13 Allotment memo'!O:O,1,FALSE)</f>
        <v>7910</v>
      </c>
      <c r="V1349"/>
      <c r="W1349"/>
      <c r="X1349"/>
      <c r="Y1349"/>
      <c r="Z1349"/>
    </row>
    <row r="1350" spans="1:26">
      <c r="A1350">
        <v>10</v>
      </c>
      <c r="B1350" t="s">
        <v>2100</v>
      </c>
      <c r="C1350" t="s">
        <v>1941</v>
      </c>
      <c r="D1350">
        <v>91</v>
      </c>
      <c r="E1350">
        <v>0</v>
      </c>
      <c r="F1350">
        <v>0</v>
      </c>
      <c r="G1350" s="2">
        <f t="shared" si="162"/>
        <v>0</v>
      </c>
      <c r="H1350" s="3" t="str">
        <f t="shared" si="163"/>
        <v>10</v>
      </c>
      <c r="I1350" s="3" t="str">
        <f t="shared" si="164"/>
        <v>110</v>
      </c>
      <c r="J1350" s="3">
        <v>110</v>
      </c>
      <c r="K1350" s="3" t="str">
        <f>+VLOOKUP(J1350,'Dimension descriptions'!P:R,3,FALSE)</f>
        <v>Bridger Elementary</v>
      </c>
      <c r="L1350" s="3" t="str">
        <f t="shared" si="165"/>
        <v>7911</v>
      </c>
      <c r="M1350" s="10">
        <v>7911</v>
      </c>
      <c r="N1350" s="3" t="str">
        <f t="shared" ref="N1350:N1413" si="168">+MID(B1350,16,4)</f>
        <v>1000</v>
      </c>
      <c r="O1350" s="3" t="str">
        <f t="shared" ref="O1350:O1413" si="169">+RIGHT(B1350,3)</f>
        <v>320</v>
      </c>
      <c r="P1350" s="3" t="str">
        <f t="shared" si="166"/>
        <v>3</v>
      </c>
      <c r="Q1350" s="11">
        <f>+VLOOKUP(M1350,'Dimension descriptions'!K:M,2,FALSE)</f>
        <v>7910</v>
      </c>
      <c r="R1350" s="33">
        <v>7910</v>
      </c>
      <c r="S1350" s="11" t="str">
        <f>+VLOOKUP(R1350,'Dimension descriptions'!K:M,3)</f>
        <v>21ST CENTURY GRANT</v>
      </c>
      <c r="T1350" s="3" t="str">
        <f t="shared" si="167"/>
        <v>Y</v>
      </c>
      <c r="U1350">
        <f>+VLOOKUP(R1350,'FY21 P13 Allotment memo'!O:O,1,FALSE)</f>
        <v>7910</v>
      </c>
      <c r="V1350"/>
      <c r="W1350"/>
      <c r="X1350"/>
      <c r="Y1350"/>
      <c r="Z1350"/>
    </row>
    <row r="1351" spans="1:26">
      <c r="A1351">
        <v>10</v>
      </c>
      <c r="B1351" t="s">
        <v>2101</v>
      </c>
      <c r="C1351" t="s">
        <v>1417</v>
      </c>
      <c r="D1351">
        <v>91</v>
      </c>
      <c r="E1351">
        <v>0</v>
      </c>
      <c r="F1351">
        <v>0</v>
      </c>
      <c r="G1351" s="2">
        <f t="shared" ref="G1351:G1414" si="170">+E1351-F1351</f>
        <v>0</v>
      </c>
      <c r="H1351" s="3" t="str">
        <f t="shared" ref="H1351:H1414" si="171">+LEFT(B1351,2)</f>
        <v>10</v>
      </c>
      <c r="I1351" s="3" t="str">
        <f t="shared" ref="I1351:I1414" si="172">+MID(B1351,4,3)</f>
        <v>110</v>
      </c>
      <c r="J1351" s="3">
        <v>110</v>
      </c>
      <c r="K1351" s="3" t="str">
        <f>+VLOOKUP(J1351,'Dimension descriptions'!P:R,3,FALSE)</f>
        <v>Bridger Elementary</v>
      </c>
      <c r="L1351" s="3" t="str">
        <f t="shared" ref="L1351:L1414" si="173">+MID(B1351,11,4)</f>
        <v>7911</v>
      </c>
      <c r="M1351" s="10">
        <v>7911</v>
      </c>
      <c r="N1351" s="3" t="str">
        <f t="shared" si="168"/>
        <v>1000</v>
      </c>
      <c r="O1351" s="3" t="str">
        <f t="shared" si="169"/>
        <v>580</v>
      </c>
      <c r="P1351" s="3" t="str">
        <f t="shared" ref="P1351:P1414" si="174">+LEFT(O1351,1)</f>
        <v>5</v>
      </c>
      <c r="Q1351" s="11">
        <f>+VLOOKUP(M1351,'Dimension descriptions'!K:M,2,FALSE)</f>
        <v>7910</v>
      </c>
      <c r="R1351" s="33">
        <v>7910</v>
      </c>
      <c r="S1351" s="11" t="str">
        <f>+VLOOKUP(R1351,'Dimension descriptions'!K:M,3)</f>
        <v>21ST CENTURY GRANT</v>
      </c>
      <c r="T1351" s="3" t="str">
        <f t="shared" ref="T1351:T1414" si="175">+IF(Q1351=M1351,"N","Y")</f>
        <v>Y</v>
      </c>
      <c r="U1351">
        <f>+VLOOKUP(R1351,'FY21 P13 Allotment memo'!O:O,1,FALSE)</f>
        <v>7910</v>
      </c>
      <c r="V1351"/>
      <c r="W1351"/>
      <c r="X1351"/>
      <c r="Y1351"/>
      <c r="Z1351"/>
    </row>
    <row r="1352" spans="1:26">
      <c r="A1352">
        <v>10</v>
      </c>
      <c r="B1352" t="s">
        <v>2102</v>
      </c>
      <c r="C1352" t="s">
        <v>1268</v>
      </c>
      <c r="D1352">
        <v>91</v>
      </c>
      <c r="E1352">
        <v>0</v>
      </c>
      <c r="F1352">
        <v>0</v>
      </c>
      <c r="G1352" s="2">
        <f t="shared" si="170"/>
        <v>0</v>
      </c>
      <c r="H1352" s="3" t="str">
        <f t="shared" si="171"/>
        <v>10</v>
      </c>
      <c r="I1352" s="3" t="str">
        <f t="shared" si="172"/>
        <v>110</v>
      </c>
      <c r="J1352" s="3">
        <v>110</v>
      </c>
      <c r="K1352" s="3" t="str">
        <f>+VLOOKUP(J1352,'Dimension descriptions'!P:R,3,FALSE)</f>
        <v>Bridger Elementary</v>
      </c>
      <c r="L1352" s="3" t="str">
        <f t="shared" si="173"/>
        <v>7911</v>
      </c>
      <c r="M1352" s="10">
        <v>7911</v>
      </c>
      <c r="N1352" s="3" t="str">
        <f t="shared" si="168"/>
        <v>1000</v>
      </c>
      <c r="O1352" s="3" t="str">
        <f t="shared" si="169"/>
        <v>610</v>
      </c>
      <c r="P1352" s="3" t="str">
        <f t="shared" si="174"/>
        <v>6</v>
      </c>
      <c r="Q1352" s="11">
        <f>+VLOOKUP(M1352,'Dimension descriptions'!K:M,2,FALSE)</f>
        <v>7910</v>
      </c>
      <c r="R1352" s="33">
        <v>7910</v>
      </c>
      <c r="S1352" s="11" t="str">
        <f>+VLOOKUP(R1352,'Dimension descriptions'!K:M,3)</f>
        <v>21ST CENTURY GRANT</v>
      </c>
      <c r="T1352" s="3" t="str">
        <f t="shared" si="175"/>
        <v>Y</v>
      </c>
      <c r="U1352">
        <f>+VLOOKUP(R1352,'FY21 P13 Allotment memo'!O:O,1,FALSE)</f>
        <v>7910</v>
      </c>
      <c r="V1352"/>
      <c r="W1352"/>
      <c r="X1352"/>
      <c r="Y1352"/>
      <c r="Z1352"/>
    </row>
    <row r="1353" spans="1:26">
      <c r="A1353">
        <v>10</v>
      </c>
      <c r="B1353" t="s">
        <v>2103</v>
      </c>
      <c r="C1353" t="s">
        <v>1643</v>
      </c>
      <c r="D1353">
        <v>91</v>
      </c>
      <c r="E1353">
        <v>0</v>
      </c>
      <c r="F1353">
        <v>0</v>
      </c>
      <c r="G1353" s="2">
        <f t="shared" si="170"/>
        <v>0</v>
      </c>
      <c r="H1353" s="3" t="str">
        <f t="shared" si="171"/>
        <v>10</v>
      </c>
      <c r="I1353" s="3" t="str">
        <f t="shared" si="172"/>
        <v>110</v>
      </c>
      <c r="J1353" s="3">
        <v>110</v>
      </c>
      <c r="K1353" s="3" t="str">
        <f>+VLOOKUP(J1353,'Dimension descriptions'!P:R,3,FALSE)</f>
        <v>Bridger Elementary</v>
      </c>
      <c r="L1353" s="3" t="str">
        <f t="shared" si="173"/>
        <v>7911</v>
      </c>
      <c r="M1353" s="10">
        <v>7911</v>
      </c>
      <c r="N1353" s="3" t="str">
        <f t="shared" si="168"/>
        <v>1000</v>
      </c>
      <c r="O1353" s="3" t="str">
        <f t="shared" si="169"/>
        <v>730</v>
      </c>
      <c r="P1353" s="3" t="str">
        <f t="shared" si="174"/>
        <v>7</v>
      </c>
      <c r="Q1353" s="11">
        <f>+VLOOKUP(M1353,'Dimension descriptions'!K:M,2,FALSE)</f>
        <v>7910</v>
      </c>
      <c r="R1353" s="33">
        <v>7910</v>
      </c>
      <c r="S1353" s="11" t="str">
        <f>+VLOOKUP(R1353,'Dimension descriptions'!K:M,3)</f>
        <v>21ST CENTURY GRANT</v>
      </c>
      <c r="T1353" s="3" t="str">
        <f t="shared" si="175"/>
        <v>Y</v>
      </c>
      <c r="U1353">
        <f>+VLOOKUP(R1353,'FY21 P13 Allotment memo'!O:O,1,FALSE)</f>
        <v>7910</v>
      </c>
      <c r="V1353"/>
      <c r="W1353"/>
      <c r="X1353"/>
      <c r="Y1353"/>
      <c r="Z1353"/>
    </row>
    <row r="1354" spans="1:26">
      <c r="A1354">
        <v>10</v>
      </c>
      <c r="B1354" t="s">
        <v>2104</v>
      </c>
      <c r="C1354" t="s">
        <v>1647</v>
      </c>
      <c r="D1354">
        <v>91</v>
      </c>
      <c r="E1354">
        <v>0</v>
      </c>
      <c r="F1354">
        <v>0</v>
      </c>
      <c r="G1354" s="2">
        <f t="shared" si="170"/>
        <v>0</v>
      </c>
      <c r="H1354" s="3" t="str">
        <f t="shared" si="171"/>
        <v>10</v>
      </c>
      <c r="I1354" s="3" t="str">
        <f t="shared" si="172"/>
        <v>110</v>
      </c>
      <c r="J1354" s="3">
        <v>110</v>
      </c>
      <c r="K1354" s="3" t="str">
        <f>+VLOOKUP(J1354,'Dimension descriptions'!P:R,3,FALSE)</f>
        <v>Bridger Elementary</v>
      </c>
      <c r="L1354" s="3" t="str">
        <f t="shared" si="173"/>
        <v>7911</v>
      </c>
      <c r="M1354" s="10">
        <v>7911</v>
      </c>
      <c r="N1354" s="3" t="str">
        <f t="shared" si="168"/>
        <v>2700</v>
      </c>
      <c r="O1354" s="3" t="str">
        <f t="shared" si="169"/>
        <v>519</v>
      </c>
      <c r="P1354" s="3" t="str">
        <f t="shared" si="174"/>
        <v>5</v>
      </c>
      <c r="Q1354" s="11">
        <f>+VLOOKUP(M1354,'Dimension descriptions'!K:M,2,FALSE)</f>
        <v>7910</v>
      </c>
      <c r="R1354" s="33">
        <v>7910</v>
      </c>
      <c r="S1354" s="11" t="str">
        <f>+VLOOKUP(R1354,'Dimension descriptions'!K:M,3)</f>
        <v>21ST CENTURY GRANT</v>
      </c>
      <c r="T1354" s="3" t="str">
        <f t="shared" si="175"/>
        <v>Y</v>
      </c>
      <c r="U1354">
        <f>+VLOOKUP(R1354,'FY21 P13 Allotment memo'!O:O,1,FALSE)</f>
        <v>7910</v>
      </c>
      <c r="V1354"/>
      <c r="W1354"/>
      <c r="X1354"/>
      <c r="Y1354"/>
      <c r="Z1354"/>
    </row>
    <row r="1355" spans="1:26">
      <c r="A1355">
        <v>10</v>
      </c>
      <c r="B1355" t="s">
        <v>2105</v>
      </c>
      <c r="C1355" t="s">
        <v>1654</v>
      </c>
      <c r="D1355">
        <v>91</v>
      </c>
      <c r="E1355">
        <v>40132.21</v>
      </c>
      <c r="F1355">
        <v>0</v>
      </c>
      <c r="G1355" s="2">
        <f t="shared" si="170"/>
        <v>40132.21</v>
      </c>
      <c r="H1355" s="3" t="str">
        <f t="shared" si="171"/>
        <v>10</v>
      </c>
      <c r="I1355" s="3" t="str">
        <f t="shared" si="172"/>
        <v>110</v>
      </c>
      <c r="J1355" s="3">
        <v>110</v>
      </c>
      <c r="K1355" s="3" t="str">
        <f>+VLOOKUP(J1355,'Dimension descriptions'!P:R,3,FALSE)</f>
        <v>Bridger Elementary</v>
      </c>
      <c r="L1355" s="3" t="str">
        <f t="shared" si="173"/>
        <v>9600</v>
      </c>
      <c r="M1355" s="10">
        <v>9600</v>
      </c>
      <c r="N1355" s="3" t="str">
        <f t="shared" si="168"/>
        <v>2610</v>
      </c>
      <c r="O1355" s="3" t="str">
        <f t="shared" si="169"/>
        <v>182</v>
      </c>
      <c r="P1355" s="3" t="str">
        <f t="shared" si="174"/>
        <v>1</v>
      </c>
      <c r="Q1355" s="11">
        <f>+VLOOKUP(M1355,'Dimension descriptions'!K:M,2,FALSE)</f>
        <v>9000</v>
      </c>
      <c r="R1355" s="33">
        <v>9000</v>
      </c>
      <c r="S1355" s="11" t="str">
        <f>+VLOOKUP(R1355,'Dimension descriptions'!K:M,3)</f>
        <v>SUPPORT SERVICES PROGRAM</v>
      </c>
      <c r="T1355" s="3" t="str">
        <f t="shared" si="175"/>
        <v>Y</v>
      </c>
      <c r="U1355" t="e">
        <f>+VLOOKUP(R1355,'FY21 P13 Allotment memo'!O:O,1,FALSE)</f>
        <v>#N/A</v>
      </c>
      <c r="V1355"/>
      <c r="W1355"/>
      <c r="X1355"/>
      <c r="Y1355"/>
      <c r="Z1355"/>
    </row>
    <row r="1356" spans="1:26">
      <c r="A1356">
        <v>10</v>
      </c>
      <c r="B1356" t="s">
        <v>2106</v>
      </c>
      <c r="C1356" t="s">
        <v>1656</v>
      </c>
      <c r="D1356">
        <v>91</v>
      </c>
      <c r="E1356">
        <v>33727.15</v>
      </c>
      <c r="F1356">
        <v>0</v>
      </c>
      <c r="G1356" s="2">
        <f t="shared" si="170"/>
        <v>33727.15</v>
      </c>
      <c r="H1356" s="3" t="str">
        <f t="shared" si="171"/>
        <v>10</v>
      </c>
      <c r="I1356" s="3" t="str">
        <f t="shared" si="172"/>
        <v>110</v>
      </c>
      <c r="J1356" s="3">
        <v>110</v>
      </c>
      <c r="K1356" s="3" t="str">
        <f>+VLOOKUP(J1356,'Dimension descriptions'!P:R,3,FALSE)</f>
        <v>Bridger Elementary</v>
      </c>
      <c r="L1356" s="3" t="str">
        <f t="shared" si="173"/>
        <v>9600</v>
      </c>
      <c r="M1356" s="10">
        <v>9600</v>
      </c>
      <c r="N1356" s="3" t="str">
        <f t="shared" si="168"/>
        <v>2610</v>
      </c>
      <c r="O1356" s="3" t="str">
        <f t="shared" si="169"/>
        <v>183</v>
      </c>
      <c r="P1356" s="3" t="str">
        <f t="shared" si="174"/>
        <v>1</v>
      </c>
      <c r="Q1356" s="11">
        <f>+VLOOKUP(M1356,'Dimension descriptions'!K:M,2,FALSE)</f>
        <v>9000</v>
      </c>
      <c r="R1356" s="33">
        <v>9000</v>
      </c>
      <c r="S1356" s="11" t="str">
        <f>+VLOOKUP(R1356,'Dimension descriptions'!K:M,3)</f>
        <v>SUPPORT SERVICES PROGRAM</v>
      </c>
      <c r="T1356" s="3" t="str">
        <f t="shared" si="175"/>
        <v>Y</v>
      </c>
      <c r="U1356" t="e">
        <f>+VLOOKUP(R1356,'FY21 P13 Allotment memo'!O:O,1,FALSE)</f>
        <v>#N/A</v>
      </c>
      <c r="V1356"/>
      <c r="W1356"/>
      <c r="X1356"/>
      <c r="Y1356"/>
      <c r="Z1356"/>
    </row>
    <row r="1357" spans="1:26">
      <c r="A1357">
        <v>10</v>
      </c>
      <c r="B1357" t="s">
        <v>2107</v>
      </c>
      <c r="C1357" t="s">
        <v>1244</v>
      </c>
      <c r="D1357">
        <v>91</v>
      </c>
      <c r="E1357">
        <v>7911.12</v>
      </c>
      <c r="F1357">
        <v>0</v>
      </c>
      <c r="G1357" s="2">
        <f t="shared" si="170"/>
        <v>7911.12</v>
      </c>
      <c r="H1357" s="3" t="str">
        <f t="shared" si="171"/>
        <v>10</v>
      </c>
      <c r="I1357" s="3" t="str">
        <f t="shared" si="172"/>
        <v>110</v>
      </c>
      <c r="J1357" s="3">
        <v>110</v>
      </c>
      <c r="K1357" s="3" t="str">
        <f>+VLOOKUP(J1357,'Dimension descriptions'!P:R,3,FALSE)</f>
        <v>Bridger Elementary</v>
      </c>
      <c r="L1357" s="3" t="str">
        <f t="shared" si="173"/>
        <v>9600</v>
      </c>
      <c r="M1357" s="10">
        <v>9600</v>
      </c>
      <c r="N1357" s="3" t="str">
        <f t="shared" si="168"/>
        <v>2610</v>
      </c>
      <c r="O1357" s="3" t="str">
        <f t="shared" si="169"/>
        <v>210</v>
      </c>
      <c r="P1357" s="3" t="str">
        <f t="shared" si="174"/>
        <v>2</v>
      </c>
      <c r="Q1357" s="11">
        <f>+VLOOKUP(M1357,'Dimension descriptions'!K:M,2,FALSE)</f>
        <v>9000</v>
      </c>
      <c r="R1357" s="33">
        <v>9000</v>
      </c>
      <c r="S1357" s="11" t="str">
        <f>+VLOOKUP(R1357,'Dimension descriptions'!K:M,3)</f>
        <v>SUPPORT SERVICES PROGRAM</v>
      </c>
      <c r="T1357" s="3" t="str">
        <f t="shared" si="175"/>
        <v>Y</v>
      </c>
      <c r="U1357" t="e">
        <f>+VLOOKUP(R1357,'FY21 P13 Allotment memo'!O:O,1,FALSE)</f>
        <v>#N/A</v>
      </c>
      <c r="V1357"/>
      <c r="W1357"/>
      <c r="X1357"/>
      <c r="Y1357"/>
      <c r="Z1357"/>
    </row>
    <row r="1358" spans="1:26">
      <c r="A1358">
        <v>10</v>
      </c>
      <c r="B1358" t="s">
        <v>2108</v>
      </c>
      <c r="C1358" t="s">
        <v>1246</v>
      </c>
      <c r="D1358">
        <v>91</v>
      </c>
      <c r="E1358">
        <v>5126.33</v>
      </c>
      <c r="F1358">
        <v>0</v>
      </c>
      <c r="G1358" s="2">
        <f t="shared" si="170"/>
        <v>5126.33</v>
      </c>
      <c r="H1358" s="3" t="str">
        <f t="shared" si="171"/>
        <v>10</v>
      </c>
      <c r="I1358" s="3" t="str">
        <f t="shared" si="172"/>
        <v>110</v>
      </c>
      <c r="J1358" s="3">
        <v>110</v>
      </c>
      <c r="K1358" s="3" t="str">
        <f>+VLOOKUP(J1358,'Dimension descriptions'!P:R,3,FALSE)</f>
        <v>Bridger Elementary</v>
      </c>
      <c r="L1358" s="3" t="str">
        <f t="shared" si="173"/>
        <v>9600</v>
      </c>
      <c r="M1358" s="10">
        <v>9600</v>
      </c>
      <c r="N1358" s="3" t="str">
        <f t="shared" si="168"/>
        <v>2610</v>
      </c>
      <c r="O1358" s="3" t="str">
        <f t="shared" si="169"/>
        <v>220</v>
      </c>
      <c r="P1358" s="3" t="str">
        <f t="shared" si="174"/>
        <v>2</v>
      </c>
      <c r="Q1358" s="11">
        <f>+VLOOKUP(M1358,'Dimension descriptions'!K:M,2,FALSE)</f>
        <v>9000</v>
      </c>
      <c r="R1358" s="33">
        <v>9000</v>
      </c>
      <c r="S1358" s="11" t="str">
        <f>+VLOOKUP(R1358,'Dimension descriptions'!K:M,3)</f>
        <v>SUPPORT SERVICES PROGRAM</v>
      </c>
      <c r="T1358" s="3" t="str">
        <f t="shared" si="175"/>
        <v>Y</v>
      </c>
      <c r="U1358" t="e">
        <f>+VLOOKUP(R1358,'FY21 P13 Allotment memo'!O:O,1,FALSE)</f>
        <v>#N/A</v>
      </c>
      <c r="V1358"/>
      <c r="W1358"/>
      <c r="X1358"/>
      <c r="Y1358"/>
      <c r="Z1358"/>
    </row>
    <row r="1359" spans="1:26">
      <c r="A1359">
        <v>10</v>
      </c>
      <c r="B1359" t="s">
        <v>2109</v>
      </c>
      <c r="C1359" t="s">
        <v>1248</v>
      </c>
      <c r="D1359">
        <v>91</v>
      </c>
      <c r="E1359">
        <v>14959.08</v>
      </c>
      <c r="F1359">
        <v>0</v>
      </c>
      <c r="G1359" s="2">
        <f t="shared" si="170"/>
        <v>14959.08</v>
      </c>
      <c r="H1359" s="3" t="str">
        <f t="shared" si="171"/>
        <v>10</v>
      </c>
      <c r="I1359" s="3" t="str">
        <f t="shared" si="172"/>
        <v>110</v>
      </c>
      <c r="J1359" s="3">
        <v>110</v>
      </c>
      <c r="K1359" s="3" t="str">
        <f>+VLOOKUP(J1359,'Dimension descriptions'!P:R,3,FALSE)</f>
        <v>Bridger Elementary</v>
      </c>
      <c r="L1359" s="3" t="str">
        <f t="shared" si="173"/>
        <v>9600</v>
      </c>
      <c r="M1359" s="10">
        <v>9600</v>
      </c>
      <c r="N1359" s="3" t="str">
        <f t="shared" si="168"/>
        <v>2610</v>
      </c>
      <c r="O1359" s="3" t="str">
        <f t="shared" si="169"/>
        <v>241</v>
      </c>
      <c r="P1359" s="3" t="str">
        <f t="shared" si="174"/>
        <v>2</v>
      </c>
      <c r="Q1359" s="11">
        <f>+VLOOKUP(M1359,'Dimension descriptions'!K:M,2,FALSE)</f>
        <v>9000</v>
      </c>
      <c r="R1359" s="33">
        <v>9000</v>
      </c>
      <c r="S1359" s="11" t="str">
        <f>+VLOOKUP(R1359,'Dimension descriptions'!K:M,3)</f>
        <v>SUPPORT SERVICES PROGRAM</v>
      </c>
      <c r="T1359" s="3" t="str">
        <f t="shared" si="175"/>
        <v>Y</v>
      </c>
      <c r="U1359" t="e">
        <f>+VLOOKUP(R1359,'FY21 P13 Allotment memo'!O:O,1,FALSE)</f>
        <v>#N/A</v>
      </c>
      <c r="V1359"/>
      <c r="W1359"/>
      <c r="X1359"/>
      <c r="Y1359"/>
      <c r="Z1359"/>
    </row>
    <row r="1360" spans="1:26">
      <c r="A1360">
        <v>10</v>
      </c>
      <c r="B1360" t="s">
        <v>2110</v>
      </c>
      <c r="C1360" t="s">
        <v>1661</v>
      </c>
      <c r="D1360">
        <v>91</v>
      </c>
      <c r="E1360">
        <v>0</v>
      </c>
      <c r="F1360">
        <v>0</v>
      </c>
      <c r="G1360" s="2">
        <f t="shared" si="170"/>
        <v>0</v>
      </c>
      <c r="H1360" s="3" t="str">
        <f t="shared" si="171"/>
        <v>10</v>
      </c>
      <c r="I1360" s="3" t="str">
        <f t="shared" si="172"/>
        <v>110</v>
      </c>
      <c r="J1360" s="3">
        <v>110</v>
      </c>
      <c r="K1360" s="3" t="str">
        <f>+VLOOKUP(J1360,'Dimension descriptions'!P:R,3,FALSE)</f>
        <v>Bridger Elementary</v>
      </c>
      <c r="L1360" s="3" t="str">
        <f t="shared" si="173"/>
        <v>9600</v>
      </c>
      <c r="M1360" s="10">
        <v>9600</v>
      </c>
      <c r="N1360" s="3" t="str">
        <f t="shared" si="168"/>
        <v>2610</v>
      </c>
      <c r="O1360" s="3" t="str">
        <f t="shared" si="169"/>
        <v>270</v>
      </c>
      <c r="P1360" s="3" t="str">
        <f t="shared" si="174"/>
        <v>2</v>
      </c>
      <c r="Q1360" s="11">
        <f>+VLOOKUP(M1360,'Dimension descriptions'!K:M,2,FALSE)</f>
        <v>9000</v>
      </c>
      <c r="R1360" s="33">
        <v>9000</v>
      </c>
      <c r="S1360" s="11" t="str">
        <f>+VLOOKUP(R1360,'Dimension descriptions'!K:M,3)</f>
        <v>SUPPORT SERVICES PROGRAM</v>
      </c>
      <c r="T1360" s="3" t="str">
        <f t="shared" si="175"/>
        <v>Y</v>
      </c>
      <c r="U1360" t="e">
        <f>+VLOOKUP(R1360,'FY21 P13 Allotment memo'!O:O,1,FALSE)</f>
        <v>#N/A</v>
      </c>
      <c r="V1360"/>
      <c r="W1360"/>
      <c r="X1360"/>
      <c r="Y1360"/>
      <c r="Z1360"/>
    </row>
    <row r="1361" spans="1:26">
      <c r="A1361">
        <v>10</v>
      </c>
      <c r="B1361" t="s">
        <v>2111</v>
      </c>
      <c r="C1361" t="s">
        <v>1663</v>
      </c>
      <c r="D1361">
        <v>91</v>
      </c>
      <c r="E1361">
        <v>32568.2</v>
      </c>
      <c r="F1361">
        <v>0</v>
      </c>
      <c r="G1361" s="2">
        <f t="shared" si="170"/>
        <v>32568.2</v>
      </c>
      <c r="H1361" s="3" t="str">
        <f t="shared" si="171"/>
        <v>10</v>
      </c>
      <c r="I1361" s="3" t="str">
        <f t="shared" si="172"/>
        <v>110</v>
      </c>
      <c r="J1361" s="3">
        <v>110</v>
      </c>
      <c r="K1361" s="3" t="str">
        <f>+VLOOKUP(J1361,'Dimension descriptions'!P:R,3,FALSE)</f>
        <v>Bridger Elementary</v>
      </c>
      <c r="L1361" s="3" t="str">
        <f t="shared" si="173"/>
        <v>9600</v>
      </c>
      <c r="M1361" s="10">
        <v>9600</v>
      </c>
      <c r="N1361" s="3" t="str">
        <f t="shared" si="168"/>
        <v>2610</v>
      </c>
      <c r="O1361" s="3" t="str">
        <f t="shared" si="169"/>
        <v>411</v>
      </c>
      <c r="P1361" s="3" t="str">
        <f t="shared" si="174"/>
        <v>4</v>
      </c>
      <c r="Q1361" s="11">
        <f>+VLOOKUP(M1361,'Dimension descriptions'!K:M,2,FALSE)</f>
        <v>9000</v>
      </c>
      <c r="R1361" s="33">
        <v>9000</v>
      </c>
      <c r="S1361" s="11" t="str">
        <f>+VLOOKUP(R1361,'Dimension descriptions'!K:M,3)</f>
        <v>SUPPORT SERVICES PROGRAM</v>
      </c>
      <c r="T1361" s="3" t="str">
        <f t="shared" si="175"/>
        <v>Y</v>
      </c>
      <c r="U1361" t="e">
        <f>+VLOOKUP(R1361,'FY21 P13 Allotment memo'!O:O,1,FALSE)</f>
        <v>#N/A</v>
      </c>
      <c r="V1361"/>
      <c r="W1361"/>
      <c r="X1361"/>
      <c r="Y1361"/>
      <c r="Z1361"/>
    </row>
    <row r="1362" spans="1:26">
      <c r="A1362">
        <v>10</v>
      </c>
      <c r="B1362" t="s">
        <v>2112</v>
      </c>
      <c r="C1362" t="s">
        <v>1665</v>
      </c>
      <c r="D1362">
        <v>91</v>
      </c>
      <c r="E1362">
        <v>0</v>
      </c>
      <c r="F1362">
        <v>0</v>
      </c>
      <c r="G1362" s="2">
        <f t="shared" si="170"/>
        <v>0</v>
      </c>
      <c r="H1362" s="3" t="str">
        <f t="shared" si="171"/>
        <v>10</v>
      </c>
      <c r="I1362" s="3" t="str">
        <f t="shared" si="172"/>
        <v>110</v>
      </c>
      <c r="J1362" s="3">
        <v>110</v>
      </c>
      <c r="K1362" s="3" t="str">
        <f>+VLOOKUP(J1362,'Dimension descriptions'!P:R,3,FALSE)</f>
        <v>Bridger Elementary</v>
      </c>
      <c r="L1362" s="3" t="str">
        <f t="shared" si="173"/>
        <v>9600</v>
      </c>
      <c r="M1362" s="10">
        <v>9600</v>
      </c>
      <c r="N1362" s="3" t="str">
        <f t="shared" si="168"/>
        <v>2610</v>
      </c>
      <c r="O1362" s="3" t="str">
        <f t="shared" si="169"/>
        <v>430</v>
      </c>
      <c r="P1362" s="3" t="str">
        <f t="shared" si="174"/>
        <v>4</v>
      </c>
      <c r="Q1362" s="11">
        <f>+VLOOKUP(M1362,'Dimension descriptions'!K:M,2,FALSE)</f>
        <v>9000</v>
      </c>
      <c r="R1362" s="33">
        <v>9000</v>
      </c>
      <c r="S1362" s="11" t="str">
        <f>+VLOOKUP(R1362,'Dimension descriptions'!K:M,3)</f>
        <v>SUPPORT SERVICES PROGRAM</v>
      </c>
      <c r="T1362" s="3" t="str">
        <f t="shared" si="175"/>
        <v>Y</v>
      </c>
      <c r="U1362" t="e">
        <f>+VLOOKUP(R1362,'FY21 P13 Allotment memo'!O:O,1,FALSE)</f>
        <v>#N/A</v>
      </c>
      <c r="V1362"/>
      <c r="W1362"/>
      <c r="X1362"/>
      <c r="Y1362"/>
      <c r="Z1362"/>
    </row>
    <row r="1363" spans="1:26">
      <c r="A1363">
        <v>10</v>
      </c>
      <c r="B1363" t="s">
        <v>2113</v>
      </c>
      <c r="C1363" t="s">
        <v>1667</v>
      </c>
      <c r="D1363">
        <v>91</v>
      </c>
      <c r="E1363">
        <v>10786.09</v>
      </c>
      <c r="F1363">
        <v>0</v>
      </c>
      <c r="G1363" s="2">
        <f t="shared" si="170"/>
        <v>10786.09</v>
      </c>
      <c r="H1363" s="3" t="str">
        <f t="shared" si="171"/>
        <v>10</v>
      </c>
      <c r="I1363" s="3" t="str">
        <f t="shared" si="172"/>
        <v>110</v>
      </c>
      <c r="J1363" s="3">
        <v>110</v>
      </c>
      <c r="K1363" s="3" t="str">
        <f>+VLOOKUP(J1363,'Dimension descriptions'!P:R,3,FALSE)</f>
        <v>Bridger Elementary</v>
      </c>
      <c r="L1363" s="3" t="str">
        <f t="shared" si="173"/>
        <v>9600</v>
      </c>
      <c r="M1363" s="10">
        <v>9600</v>
      </c>
      <c r="N1363" s="3" t="str">
        <f t="shared" si="168"/>
        <v>2610</v>
      </c>
      <c r="O1363" s="3" t="str">
        <f t="shared" si="169"/>
        <v>431</v>
      </c>
      <c r="P1363" s="3" t="str">
        <f t="shared" si="174"/>
        <v>4</v>
      </c>
      <c r="Q1363" s="11">
        <f>+VLOOKUP(M1363,'Dimension descriptions'!K:M,2,FALSE)</f>
        <v>9000</v>
      </c>
      <c r="R1363" s="33">
        <v>9000</v>
      </c>
      <c r="S1363" s="11" t="str">
        <f>+VLOOKUP(R1363,'Dimension descriptions'!K:M,3)</f>
        <v>SUPPORT SERVICES PROGRAM</v>
      </c>
      <c r="T1363" s="3" t="str">
        <f t="shared" si="175"/>
        <v>Y</v>
      </c>
      <c r="U1363" t="e">
        <f>+VLOOKUP(R1363,'FY21 P13 Allotment memo'!O:O,1,FALSE)</f>
        <v>#N/A</v>
      </c>
      <c r="V1363"/>
      <c r="W1363"/>
      <c r="X1363"/>
      <c r="Y1363"/>
      <c r="Z1363"/>
    </row>
    <row r="1364" spans="1:26">
      <c r="A1364">
        <v>10</v>
      </c>
      <c r="B1364" t="s">
        <v>2114</v>
      </c>
      <c r="C1364" t="s">
        <v>1669</v>
      </c>
      <c r="D1364">
        <v>91</v>
      </c>
      <c r="E1364">
        <v>0</v>
      </c>
      <c r="F1364">
        <v>0</v>
      </c>
      <c r="G1364" s="2">
        <f t="shared" si="170"/>
        <v>0</v>
      </c>
      <c r="H1364" s="3" t="str">
        <f t="shared" si="171"/>
        <v>10</v>
      </c>
      <c r="I1364" s="3" t="str">
        <f t="shared" si="172"/>
        <v>110</v>
      </c>
      <c r="J1364" s="3">
        <v>110</v>
      </c>
      <c r="K1364" s="3" t="str">
        <f>+VLOOKUP(J1364,'Dimension descriptions'!P:R,3,FALSE)</f>
        <v>Bridger Elementary</v>
      </c>
      <c r="L1364" s="3" t="str">
        <f t="shared" si="173"/>
        <v>9600</v>
      </c>
      <c r="M1364" s="10">
        <v>9600</v>
      </c>
      <c r="N1364" s="3" t="str">
        <f t="shared" si="168"/>
        <v>2610</v>
      </c>
      <c r="O1364" s="3" t="str">
        <f t="shared" si="169"/>
        <v>441</v>
      </c>
      <c r="P1364" s="3" t="str">
        <f t="shared" si="174"/>
        <v>4</v>
      </c>
      <c r="Q1364" s="11">
        <f>+VLOOKUP(M1364,'Dimension descriptions'!K:M,2,FALSE)</f>
        <v>9000</v>
      </c>
      <c r="R1364" s="33">
        <v>9000</v>
      </c>
      <c r="S1364" s="11" t="str">
        <f>+VLOOKUP(R1364,'Dimension descriptions'!K:M,3)</f>
        <v>SUPPORT SERVICES PROGRAM</v>
      </c>
      <c r="T1364" s="3" t="str">
        <f t="shared" si="175"/>
        <v>Y</v>
      </c>
      <c r="U1364" t="e">
        <f>+VLOOKUP(R1364,'FY21 P13 Allotment memo'!O:O,1,FALSE)</f>
        <v>#N/A</v>
      </c>
      <c r="V1364"/>
      <c r="W1364"/>
      <c r="X1364"/>
      <c r="Y1364"/>
      <c r="Z1364"/>
    </row>
    <row r="1365" spans="1:26">
      <c r="A1365">
        <v>10</v>
      </c>
      <c r="B1365" t="s">
        <v>2115</v>
      </c>
      <c r="C1365" t="s">
        <v>1671</v>
      </c>
      <c r="D1365">
        <v>91</v>
      </c>
      <c r="E1365">
        <v>1117.26</v>
      </c>
      <c r="F1365">
        <v>0</v>
      </c>
      <c r="G1365" s="2">
        <f t="shared" si="170"/>
        <v>1117.26</v>
      </c>
      <c r="H1365" s="3" t="str">
        <f t="shared" si="171"/>
        <v>10</v>
      </c>
      <c r="I1365" s="3" t="str">
        <f t="shared" si="172"/>
        <v>110</v>
      </c>
      <c r="J1365" s="3">
        <v>110</v>
      </c>
      <c r="K1365" s="3" t="str">
        <f>+VLOOKUP(J1365,'Dimension descriptions'!P:R,3,FALSE)</f>
        <v>Bridger Elementary</v>
      </c>
      <c r="L1365" s="3" t="str">
        <f t="shared" si="173"/>
        <v>9600</v>
      </c>
      <c r="M1365" s="10">
        <v>9600</v>
      </c>
      <c r="N1365" s="3" t="str">
        <f t="shared" si="168"/>
        <v>2610</v>
      </c>
      <c r="O1365" s="3" t="str">
        <f t="shared" si="169"/>
        <v>530</v>
      </c>
      <c r="P1365" s="3" t="str">
        <f t="shared" si="174"/>
        <v>5</v>
      </c>
      <c r="Q1365" s="11">
        <f>+VLOOKUP(M1365,'Dimension descriptions'!K:M,2,FALSE)</f>
        <v>9000</v>
      </c>
      <c r="R1365" s="33">
        <v>9000</v>
      </c>
      <c r="S1365" s="11" t="str">
        <f>+VLOOKUP(R1365,'Dimension descriptions'!K:M,3)</f>
        <v>SUPPORT SERVICES PROGRAM</v>
      </c>
      <c r="T1365" s="3" t="str">
        <f t="shared" si="175"/>
        <v>Y</v>
      </c>
      <c r="U1365" t="e">
        <f>+VLOOKUP(R1365,'FY21 P13 Allotment memo'!O:O,1,FALSE)</f>
        <v>#N/A</v>
      </c>
      <c r="V1365"/>
      <c r="W1365"/>
      <c r="X1365"/>
      <c r="Y1365"/>
      <c r="Z1365"/>
    </row>
    <row r="1366" spans="1:26">
      <c r="A1366">
        <v>10</v>
      </c>
      <c r="B1366" t="s">
        <v>2116</v>
      </c>
      <c r="C1366" t="s">
        <v>1673</v>
      </c>
      <c r="D1366">
        <v>91</v>
      </c>
      <c r="E1366">
        <v>0</v>
      </c>
      <c r="F1366">
        <v>0</v>
      </c>
      <c r="G1366" s="2">
        <f t="shared" si="170"/>
        <v>0</v>
      </c>
      <c r="H1366" s="3" t="str">
        <f t="shared" si="171"/>
        <v>10</v>
      </c>
      <c r="I1366" s="3" t="str">
        <f t="shared" si="172"/>
        <v>110</v>
      </c>
      <c r="J1366" s="3">
        <v>110</v>
      </c>
      <c r="K1366" s="3" t="str">
        <f>+VLOOKUP(J1366,'Dimension descriptions'!P:R,3,FALSE)</f>
        <v>Bridger Elementary</v>
      </c>
      <c r="L1366" s="3" t="str">
        <f t="shared" si="173"/>
        <v>9600</v>
      </c>
      <c r="M1366" s="10">
        <v>9600</v>
      </c>
      <c r="N1366" s="3" t="str">
        <f t="shared" si="168"/>
        <v>2610</v>
      </c>
      <c r="O1366" s="3" t="str">
        <f t="shared" si="169"/>
        <v>580</v>
      </c>
      <c r="P1366" s="3" t="str">
        <f t="shared" si="174"/>
        <v>5</v>
      </c>
      <c r="Q1366" s="11">
        <f>+VLOOKUP(M1366,'Dimension descriptions'!K:M,2,FALSE)</f>
        <v>9000</v>
      </c>
      <c r="R1366" s="33">
        <v>9000</v>
      </c>
      <c r="S1366" s="11" t="str">
        <f>+VLOOKUP(R1366,'Dimension descriptions'!K:M,3)</f>
        <v>SUPPORT SERVICES PROGRAM</v>
      </c>
      <c r="T1366" s="3" t="str">
        <f t="shared" si="175"/>
        <v>Y</v>
      </c>
      <c r="U1366" t="e">
        <f>+VLOOKUP(R1366,'FY21 P13 Allotment memo'!O:O,1,FALSE)</f>
        <v>#N/A</v>
      </c>
      <c r="V1366"/>
      <c r="W1366"/>
      <c r="X1366"/>
      <c r="Y1366"/>
      <c r="Z1366"/>
    </row>
    <row r="1367" spans="1:26">
      <c r="A1367">
        <v>10</v>
      </c>
      <c r="B1367" t="s">
        <v>2117</v>
      </c>
      <c r="C1367" t="s">
        <v>1675</v>
      </c>
      <c r="D1367">
        <v>91</v>
      </c>
      <c r="E1367">
        <v>2534.64</v>
      </c>
      <c r="F1367">
        <v>0</v>
      </c>
      <c r="G1367" s="2">
        <f t="shared" si="170"/>
        <v>2534.64</v>
      </c>
      <c r="H1367" s="3" t="str">
        <f t="shared" si="171"/>
        <v>10</v>
      </c>
      <c r="I1367" s="3" t="str">
        <f t="shared" si="172"/>
        <v>110</v>
      </c>
      <c r="J1367" s="3">
        <v>110</v>
      </c>
      <c r="K1367" s="3" t="str">
        <f>+VLOOKUP(J1367,'Dimension descriptions'!P:R,3,FALSE)</f>
        <v>Bridger Elementary</v>
      </c>
      <c r="L1367" s="3" t="str">
        <f t="shared" si="173"/>
        <v>9600</v>
      </c>
      <c r="M1367" s="10">
        <v>9600</v>
      </c>
      <c r="N1367" s="3" t="str">
        <f t="shared" si="168"/>
        <v>2610</v>
      </c>
      <c r="O1367" s="3" t="str">
        <f t="shared" si="169"/>
        <v>621</v>
      </c>
      <c r="P1367" s="3" t="str">
        <f t="shared" si="174"/>
        <v>6</v>
      </c>
      <c r="Q1367" s="11">
        <f>+VLOOKUP(M1367,'Dimension descriptions'!K:M,2,FALSE)</f>
        <v>9000</v>
      </c>
      <c r="R1367" s="33">
        <v>9000</v>
      </c>
      <c r="S1367" s="11" t="str">
        <f>+VLOOKUP(R1367,'Dimension descriptions'!K:M,3)</f>
        <v>SUPPORT SERVICES PROGRAM</v>
      </c>
      <c r="T1367" s="3" t="str">
        <f t="shared" si="175"/>
        <v>Y</v>
      </c>
      <c r="U1367" t="e">
        <f>+VLOOKUP(R1367,'FY21 P13 Allotment memo'!O:O,1,FALSE)</f>
        <v>#N/A</v>
      </c>
      <c r="V1367"/>
      <c r="W1367"/>
      <c r="X1367"/>
      <c r="Y1367"/>
      <c r="Z1367"/>
    </row>
    <row r="1368" spans="1:26">
      <c r="A1368">
        <v>10</v>
      </c>
      <c r="B1368" t="s">
        <v>2118</v>
      </c>
      <c r="C1368" t="s">
        <v>1677</v>
      </c>
      <c r="D1368">
        <v>91</v>
      </c>
      <c r="E1368">
        <v>60302.94</v>
      </c>
      <c r="F1368">
        <v>0</v>
      </c>
      <c r="G1368" s="2">
        <f t="shared" si="170"/>
        <v>60302.94</v>
      </c>
      <c r="H1368" s="3" t="str">
        <f t="shared" si="171"/>
        <v>10</v>
      </c>
      <c r="I1368" s="3" t="str">
        <f t="shared" si="172"/>
        <v>110</v>
      </c>
      <c r="J1368" s="3">
        <v>110</v>
      </c>
      <c r="K1368" s="3" t="str">
        <f>+VLOOKUP(J1368,'Dimension descriptions'!P:R,3,FALSE)</f>
        <v>Bridger Elementary</v>
      </c>
      <c r="L1368" s="3" t="str">
        <f t="shared" si="173"/>
        <v>9600</v>
      </c>
      <c r="M1368" s="10">
        <v>9600</v>
      </c>
      <c r="N1368" s="3" t="str">
        <f t="shared" si="168"/>
        <v>2610</v>
      </c>
      <c r="O1368" s="3" t="str">
        <f t="shared" si="169"/>
        <v>622</v>
      </c>
      <c r="P1368" s="3" t="str">
        <f t="shared" si="174"/>
        <v>6</v>
      </c>
      <c r="Q1368" s="11">
        <f>+VLOOKUP(M1368,'Dimension descriptions'!K:M,2,FALSE)</f>
        <v>9000</v>
      </c>
      <c r="R1368" s="33">
        <v>9000</v>
      </c>
      <c r="S1368" s="11" t="str">
        <f>+VLOOKUP(R1368,'Dimension descriptions'!K:M,3)</f>
        <v>SUPPORT SERVICES PROGRAM</v>
      </c>
      <c r="T1368" s="3" t="str">
        <f t="shared" si="175"/>
        <v>Y</v>
      </c>
      <c r="U1368" t="e">
        <f>+VLOOKUP(R1368,'FY21 P13 Allotment memo'!O:O,1,FALSE)</f>
        <v>#N/A</v>
      </c>
      <c r="V1368"/>
      <c r="W1368"/>
      <c r="X1368"/>
      <c r="Y1368"/>
      <c r="Z1368"/>
    </row>
    <row r="1369" spans="1:26">
      <c r="A1369">
        <v>10</v>
      </c>
      <c r="B1369" t="s">
        <v>2119</v>
      </c>
      <c r="C1369" t="s">
        <v>1679</v>
      </c>
      <c r="D1369">
        <v>91</v>
      </c>
      <c r="E1369">
        <v>9241.64</v>
      </c>
      <c r="F1369">
        <v>0</v>
      </c>
      <c r="G1369" s="2">
        <f t="shared" si="170"/>
        <v>9241.64</v>
      </c>
      <c r="H1369" s="3" t="str">
        <f t="shared" si="171"/>
        <v>10</v>
      </c>
      <c r="I1369" s="3" t="str">
        <f t="shared" si="172"/>
        <v>110</v>
      </c>
      <c r="J1369" s="3">
        <v>110</v>
      </c>
      <c r="K1369" s="3" t="str">
        <f>+VLOOKUP(J1369,'Dimension descriptions'!P:R,3,FALSE)</f>
        <v>Bridger Elementary</v>
      </c>
      <c r="L1369" s="3" t="str">
        <f t="shared" si="173"/>
        <v>9600</v>
      </c>
      <c r="M1369" s="10">
        <v>9600</v>
      </c>
      <c r="N1369" s="3" t="str">
        <f t="shared" si="168"/>
        <v>2610</v>
      </c>
      <c r="O1369" s="3" t="str">
        <f t="shared" si="169"/>
        <v>680</v>
      </c>
      <c r="P1369" s="3" t="str">
        <f t="shared" si="174"/>
        <v>6</v>
      </c>
      <c r="Q1369" s="11">
        <f>+VLOOKUP(M1369,'Dimension descriptions'!K:M,2,FALSE)</f>
        <v>9000</v>
      </c>
      <c r="R1369" s="33">
        <v>9000</v>
      </c>
      <c r="S1369" s="11" t="str">
        <f>+VLOOKUP(R1369,'Dimension descriptions'!K:M,3)</f>
        <v>SUPPORT SERVICES PROGRAM</v>
      </c>
      <c r="T1369" s="3" t="str">
        <f t="shared" si="175"/>
        <v>Y</v>
      </c>
      <c r="U1369" t="e">
        <f>+VLOOKUP(R1369,'FY21 P13 Allotment memo'!O:O,1,FALSE)</f>
        <v>#N/A</v>
      </c>
      <c r="V1369"/>
      <c r="W1369"/>
      <c r="X1369"/>
      <c r="Y1369"/>
      <c r="Z1369"/>
    </row>
    <row r="1370" spans="1:26">
      <c r="A1370">
        <v>10</v>
      </c>
      <c r="B1370" t="s">
        <v>2120</v>
      </c>
      <c r="C1370" t="s">
        <v>1681</v>
      </c>
      <c r="D1370">
        <v>91</v>
      </c>
      <c r="E1370">
        <v>0</v>
      </c>
      <c r="F1370">
        <v>0</v>
      </c>
      <c r="G1370" s="2">
        <f t="shared" si="170"/>
        <v>0</v>
      </c>
      <c r="H1370" s="3" t="str">
        <f t="shared" si="171"/>
        <v>10</v>
      </c>
      <c r="I1370" s="3" t="str">
        <f t="shared" si="172"/>
        <v>110</v>
      </c>
      <c r="J1370" s="3">
        <v>110</v>
      </c>
      <c r="K1370" s="3" t="str">
        <f>+VLOOKUP(J1370,'Dimension descriptions'!P:R,3,FALSE)</f>
        <v>Bridger Elementary</v>
      </c>
      <c r="L1370" s="3" t="str">
        <f t="shared" si="173"/>
        <v>9600</v>
      </c>
      <c r="M1370" s="10">
        <v>9600</v>
      </c>
      <c r="N1370" s="3" t="str">
        <f t="shared" si="168"/>
        <v>2610</v>
      </c>
      <c r="O1370" s="3" t="str">
        <f t="shared" si="169"/>
        <v>689</v>
      </c>
      <c r="P1370" s="3" t="str">
        <f t="shared" si="174"/>
        <v>6</v>
      </c>
      <c r="Q1370" s="11">
        <f>+VLOOKUP(M1370,'Dimension descriptions'!K:M,2,FALSE)</f>
        <v>9000</v>
      </c>
      <c r="R1370" s="33">
        <v>9000</v>
      </c>
      <c r="S1370" s="11" t="str">
        <f>+VLOOKUP(R1370,'Dimension descriptions'!K:M,3)</f>
        <v>SUPPORT SERVICES PROGRAM</v>
      </c>
      <c r="T1370" s="3" t="str">
        <f t="shared" si="175"/>
        <v>Y</v>
      </c>
      <c r="U1370" t="e">
        <f>+VLOOKUP(R1370,'FY21 P13 Allotment memo'!O:O,1,FALSE)</f>
        <v>#N/A</v>
      </c>
      <c r="V1370"/>
      <c r="W1370"/>
      <c r="X1370"/>
      <c r="Y1370"/>
      <c r="Z1370"/>
    </row>
    <row r="1371" spans="1:26">
      <c r="A1371">
        <v>10</v>
      </c>
      <c r="B1371" t="s">
        <v>2121</v>
      </c>
      <c r="C1371" t="s">
        <v>1324</v>
      </c>
      <c r="D1371">
        <v>91</v>
      </c>
      <c r="E1371">
        <v>0</v>
      </c>
      <c r="F1371">
        <v>0</v>
      </c>
      <c r="G1371" s="2">
        <f t="shared" si="170"/>
        <v>0</v>
      </c>
      <c r="H1371" s="3" t="str">
        <f t="shared" si="171"/>
        <v>10</v>
      </c>
      <c r="I1371" s="3" t="str">
        <f t="shared" si="172"/>
        <v>110</v>
      </c>
      <c r="J1371" s="3">
        <v>110</v>
      </c>
      <c r="K1371" s="3" t="str">
        <f>+VLOOKUP(J1371,'Dimension descriptions'!P:R,3,FALSE)</f>
        <v>Bridger Elementary</v>
      </c>
      <c r="L1371" s="3" t="str">
        <f t="shared" si="173"/>
        <v>9600</v>
      </c>
      <c r="M1371" s="10">
        <v>9600</v>
      </c>
      <c r="N1371" s="3" t="str">
        <f t="shared" si="168"/>
        <v>2620</v>
      </c>
      <c r="O1371" s="3" t="str">
        <f t="shared" si="169"/>
        <v>270</v>
      </c>
      <c r="P1371" s="3" t="str">
        <f t="shared" si="174"/>
        <v>2</v>
      </c>
      <c r="Q1371" s="11">
        <f>+VLOOKUP(M1371,'Dimension descriptions'!K:M,2,FALSE)</f>
        <v>9000</v>
      </c>
      <c r="R1371" s="33">
        <v>9000</v>
      </c>
      <c r="S1371" s="11" t="str">
        <f>+VLOOKUP(R1371,'Dimension descriptions'!K:M,3)</f>
        <v>SUPPORT SERVICES PROGRAM</v>
      </c>
      <c r="T1371" s="3" t="str">
        <f t="shared" si="175"/>
        <v>Y</v>
      </c>
      <c r="U1371" t="e">
        <f>+VLOOKUP(R1371,'FY21 P13 Allotment memo'!O:O,1,FALSE)</f>
        <v>#N/A</v>
      </c>
      <c r="V1371"/>
      <c r="W1371"/>
      <c r="X1371"/>
      <c r="Y1371"/>
      <c r="Z1371"/>
    </row>
    <row r="1372" spans="1:26">
      <c r="A1372">
        <v>10</v>
      </c>
      <c r="B1372" t="s">
        <v>2122</v>
      </c>
      <c r="C1372" t="s">
        <v>1684</v>
      </c>
      <c r="D1372">
        <v>91</v>
      </c>
      <c r="E1372">
        <v>1574.32</v>
      </c>
      <c r="F1372">
        <v>0</v>
      </c>
      <c r="G1372" s="2">
        <f t="shared" si="170"/>
        <v>1574.32</v>
      </c>
      <c r="H1372" s="3" t="str">
        <f t="shared" si="171"/>
        <v>10</v>
      </c>
      <c r="I1372" s="3" t="str">
        <f t="shared" si="172"/>
        <v>110</v>
      </c>
      <c r="J1372" s="3">
        <v>110</v>
      </c>
      <c r="K1372" s="3" t="str">
        <f>+VLOOKUP(J1372,'Dimension descriptions'!P:R,3,FALSE)</f>
        <v>Bridger Elementary</v>
      </c>
      <c r="L1372" s="3" t="str">
        <f t="shared" si="173"/>
        <v>9600</v>
      </c>
      <c r="M1372" s="10">
        <v>9600</v>
      </c>
      <c r="N1372" s="3" t="str">
        <f t="shared" si="168"/>
        <v>2620</v>
      </c>
      <c r="O1372" s="3" t="str">
        <f t="shared" si="169"/>
        <v>680</v>
      </c>
      <c r="P1372" s="3" t="str">
        <f t="shared" si="174"/>
        <v>6</v>
      </c>
      <c r="Q1372" s="11">
        <f>+VLOOKUP(M1372,'Dimension descriptions'!K:M,2,FALSE)</f>
        <v>9000</v>
      </c>
      <c r="R1372" s="33">
        <v>9000</v>
      </c>
      <c r="S1372" s="11" t="str">
        <f>+VLOOKUP(R1372,'Dimension descriptions'!K:M,3)</f>
        <v>SUPPORT SERVICES PROGRAM</v>
      </c>
      <c r="T1372" s="3" t="str">
        <f t="shared" si="175"/>
        <v>Y</v>
      </c>
      <c r="U1372" t="e">
        <f>+VLOOKUP(R1372,'FY21 P13 Allotment memo'!O:O,1,FALSE)</f>
        <v>#N/A</v>
      </c>
      <c r="V1372"/>
      <c r="W1372"/>
      <c r="X1372"/>
      <c r="Y1372"/>
      <c r="Z1372"/>
    </row>
    <row r="1373" spans="1:26">
      <c r="A1373">
        <v>10</v>
      </c>
      <c r="B1373" t="s">
        <v>2123</v>
      </c>
      <c r="C1373" t="s">
        <v>2124</v>
      </c>
      <c r="D1373">
        <v>91</v>
      </c>
      <c r="E1373">
        <v>0</v>
      </c>
      <c r="F1373">
        <v>0</v>
      </c>
      <c r="G1373" s="2">
        <f t="shared" si="170"/>
        <v>0</v>
      </c>
      <c r="H1373" s="3" t="str">
        <f t="shared" si="171"/>
        <v>10</v>
      </c>
      <c r="I1373" s="3" t="str">
        <f t="shared" si="172"/>
        <v>112</v>
      </c>
      <c r="J1373" s="3">
        <v>112</v>
      </c>
      <c r="K1373" s="3" t="str">
        <f>+VLOOKUP(J1373,'Dimension descriptions'!P:R,3,FALSE)</f>
        <v>Ellis Elementary</v>
      </c>
      <c r="L1373" s="3" t="str">
        <f t="shared" si="173"/>
        <v>0181</v>
      </c>
      <c r="M1373" s="10">
        <v>181</v>
      </c>
      <c r="N1373" s="3" t="str">
        <f t="shared" si="168"/>
        <v>1000</v>
      </c>
      <c r="O1373" s="3" t="str">
        <f t="shared" si="169"/>
        <v>430</v>
      </c>
      <c r="P1373" s="3" t="str">
        <f t="shared" si="174"/>
        <v>4</v>
      </c>
      <c r="Q1373" s="11">
        <f>+VLOOKUP(M1373,'Dimension descriptions'!K:M,2,FALSE)</f>
        <v>181</v>
      </c>
      <c r="R1373" s="33">
        <v>181</v>
      </c>
      <c r="S1373" s="11" t="str">
        <f>+VLOOKUP(R1373,'Dimension descriptions'!K:M,3)</f>
        <v>BAND PROGRAMS</v>
      </c>
      <c r="T1373" s="3" t="str">
        <f t="shared" si="175"/>
        <v>N</v>
      </c>
      <c r="U1373" t="e">
        <f>+VLOOKUP(R1373,'FY21 P13 Allotment memo'!O:O,1,FALSE)</f>
        <v>#N/A</v>
      </c>
      <c r="V1373"/>
      <c r="W1373"/>
      <c r="X1373"/>
      <c r="Y1373"/>
      <c r="Z1373"/>
    </row>
    <row r="1374" spans="1:26">
      <c r="A1374">
        <v>10</v>
      </c>
      <c r="B1374" t="s">
        <v>2125</v>
      </c>
      <c r="C1374" t="s">
        <v>1230</v>
      </c>
      <c r="D1374">
        <v>91</v>
      </c>
      <c r="E1374">
        <v>0</v>
      </c>
      <c r="F1374">
        <v>0</v>
      </c>
      <c r="G1374" s="2">
        <f t="shared" si="170"/>
        <v>0</v>
      </c>
      <c r="H1374" s="3" t="str">
        <f t="shared" si="171"/>
        <v>10</v>
      </c>
      <c r="I1374" s="3" t="str">
        <f t="shared" si="172"/>
        <v>112</v>
      </c>
      <c r="J1374" s="3">
        <v>112</v>
      </c>
      <c r="K1374" s="3" t="str">
        <f>+VLOOKUP(J1374,'Dimension descriptions'!P:R,3,FALSE)</f>
        <v>Ellis Elementary</v>
      </c>
      <c r="L1374" s="3" t="str">
        <f t="shared" si="173"/>
        <v>0600</v>
      </c>
      <c r="M1374" s="10">
        <v>600</v>
      </c>
      <c r="N1374" s="3" t="str">
        <f t="shared" si="168"/>
        <v>2700</v>
      </c>
      <c r="O1374" s="3" t="str">
        <f t="shared" si="169"/>
        <v>511</v>
      </c>
      <c r="P1374" s="3" t="str">
        <f t="shared" si="174"/>
        <v>5</v>
      </c>
      <c r="Q1374" s="11">
        <f>+VLOOKUP(M1374,'Dimension descriptions'!K:M,2,FALSE)</f>
        <v>5315</v>
      </c>
      <c r="R1374" s="33">
        <v>5315</v>
      </c>
      <c r="S1374" s="11" t="str">
        <f>+VLOOKUP(R1374,'Dimension descriptions'!K:M,3)</f>
        <v>PUPIL TRANSPORTATION</v>
      </c>
      <c r="T1374" s="3" t="str">
        <f t="shared" si="175"/>
        <v>Y</v>
      </c>
      <c r="U1374">
        <f>+VLOOKUP(R1374,'FY21 P13 Allotment memo'!O:O,1,FALSE)</f>
        <v>5315</v>
      </c>
      <c r="V1374"/>
      <c r="W1374"/>
      <c r="X1374"/>
      <c r="Y1374"/>
      <c r="Z1374"/>
    </row>
    <row r="1375" spans="1:26">
      <c r="A1375">
        <v>10</v>
      </c>
      <c r="B1375" t="s">
        <v>2126</v>
      </c>
      <c r="C1375" t="s">
        <v>1232</v>
      </c>
      <c r="D1375">
        <v>91</v>
      </c>
      <c r="E1375">
        <v>0</v>
      </c>
      <c r="F1375">
        <v>0</v>
      </c>
      <c r="G1375" s="2">
        <f t="shared" si="170"/>
        <v>0</v>
      </c>
      <c r="H1375" s="3" t="str">
        <f t="shared" si="171"/>
        <v>10</v>
      </c>
      <c r="I1375" s="3" t="str">
        <f t="shared" si="172"/>
        <v>112</v>
      </c>
      <c r="J1375" s="3">
        <v>112</v>
      </c>
      <c r="K1375" s="3" t="str">
        <f>+VLOOKUP(J1375,'Dimension descriptions'!P:R,3,FALSE)</f>
        <v>Ellis Elementary</v>
      </c>
      <c r="L1375" s="3" t="str">
        <f t="shared" si="173"/>
        <v>0600</v>
      </c>
      <c r="M1375" s="10">
        <v>600</v>
      </c>
      <c r="N1375" s="3" t="str">
        <f t="shared" si="168"/>
        <v>2700</v>
      </c>
      <c r="O1375" s="3" t="str">
        <f t="shared" si="169"/>
        <v>519</v>
      </c>
      <c r="P1375" s="3" t="str">
        <f t="shared" si="174"/>
        <v>5</v>
      </c>
      <c r="Q1375" s="11">
        <f>+VLOOKUP(M1375,'Dimension descriptions'!K:M,2,FALSE)</f>
        <v>5315</v>
      </c>
      <c r="R1375" s="33">
        <v>5315</v>
      </c>
      <c r="S1375" s="11" t="str">
        <f>+VLOOKUP(R1375,'Dimension descriptions'!K:M,3)</f>
        <v>PUPIL TRANSPORTATION</v>
      </c>
      <c r="T1375" s="3" t="str">
        <f t="shared" si="175"/>
        <v>Y</v>
      </c>
      <c r="U1375">
        <f>+VLOOKUP(R1375,'FY21 P13 Allotment memo'!O:O,1,FALSE)</f>
        <v>5315</v>
      </c>
      <c r="V1375"/>
      <c r="W1375"/>
      <c r="X1375"/>
      <c r="Y1375"/>
      <c r="Z1375"/>
    </row>
    <row r="1376" spans="1:26">
      <c r="A1376">
        <v>10</v>
      </c>
      <c r="B1376" t="s">
        <v>2127</v>
      </c>
      <c r="C1376" t="s">
        <v>1234</v>
      </c>
      <c r="D1376">
        <v>91</v>
      </c>
      <c r="E1376">
        <v>386146.45</v>
      </c>
      <c r="F1376">
        <v>0</v>
      </c>
      <c r="G1376" s="2">
        <f t="shared" si="170"/>
        <v>386146.45</v>
      </c>
      <c r="H1376" s="3" t="str">
        <f t="shared" si="171"/>
        <v>10</v>
      </c>
      <c r="I1376" s="3" t="str">
        <f t="shared" si="172"/>
        <v>112</v>
      </c>
      <c r="J1376" s="3">
        <v>112</v>
      </c>
      <c r="K1376" s="3" t="str">
        <f>+VLOOKUP(J1376,'Dimension descriptions'!P:R,3,FALSE)</f>
        <v>Ellis Elementary</v>
      </c>
      <c r="L1376" s="3" t="str">
        <f t="shared" si="173"/>
        <v>1050</v>
      </c>
      <c r="M1376" s="10">
        <v>1050</v>
      </c>
      <c r="N1376" s="3" t="str">
        <f t="shared" si="168"/>
        <v>1000</v>
      </c>
      <c r="O1376" s="3" t="str">
        <f t="shared" si="169"/>
        <v>131</v>
      </c>
      <c r="P1376" s="3" t="str">
        <f t="shared" si="174"/>
        <v>1</v>
      </c>
      <c r="Q1376" s="11">
        <f>+VLOOKUP(M1376,'Dimension descriptions'!K:M,2,FALSE)</f>
        <v>50</v>
      </c>
      <c r="R1376" s="33">
        <v>50</v>
      </c>
      <c r="S1376" s="11" t="str">
        <f>+VLOOKUP(R1376,'Dimension descriptions'!K:M,3)</f>
        <v>CLASSROOM-GENERAL</v>
      </c>
      <c r="T1376" s="3" t="str">
        <f t="shared" si="175"/>
        <v>Y</v>
      </c>
      <c r="U1376" t="e">
        <f>+VLOOKUP(R1376,'FY21 P13 Allotment memo'!O:O,1,FALSE)</f>
        <v>#N/A</v>
      </c>
      <c r="V1376"/>
      <c r="W1376"/>
      <c r="X1376"/>
      <c r="Y1376"/>
      <c r="Z1376"/>
    </row>
    <row r="1377" spans="1:26">
      <c r="A1377">
        <v>10</v>
      </c>
      <c r="B1377" t="s">
        <v>2128</v>
      </c>
      <c r="C1377" t="s">
        <v>1236</v>
      </c>
      <c r="D1377">
        <v>91</v>
      </c>
      <c r="E1377">
        <v>3150</v>
      </c>
      <c r="F1377">
        <v>0</v>
      </c>
      <c r="G1377" s="2">
        <f t="shared" si="170"/>
        <v>3150</v>
      </c>
      <c r="H1377" s="3" t="str">
        <f t="shared" si="171"/>
        <v>10</v>
      </c>
      <c r="I1377" s="3" t="str">
        <f t="shared" si="172"/>
        <v>112</v>
      </c>
      <c r="J1377" s="3">
        <v>112</v>
      </c>
      <c r="K1377" s="3" t="str">
        <f>+VLOOKUP(J1377,'Dimension descriptions'!P:R,3,FALSE)</f>
        <v>Ellis Elementary</v>
      </c>
      <c r="L1377" s="3" t="str">
        <f t="shared" si="173"/>
        <v>1050</v>
      </c>
      <c r="M1377" s="10">
        <v>1050</v>
      </c>
      <c r="N1377" s="3" t="str">
        <f t="shared" si="168"/>
        <v>1000</v>
      </c>
      <c r="O1377" s="3" t="str">
        <f t="shared" si="169"/>
        <v>149</v>
      </c>
      <c r="P1377" s="3" t="str">
        <f t="shared" si="174"/>
        <v>1</v>
      </c>
      <c r="Q1377" s="11">
        <f>+VLOOKUP(M1377,'Dimension descriptions'!K:M,2,FALSE)</f>
        <v>50</v>
      </c>
      <c r="R1377" s="33">
        <v>50</v>
      </c>
      <c r="S1377" s="11" t="str">
        <f>+VLOOKUP(R1377,'Dimension descriptions'!K:M,3)</f>
        <v>CLASSROOM-GENERAL</v>
      </c>
      <c r="T1377" s="3" t="str">
        <f t="shared" si="175"/>
        <v>Y</v>
      </c>
      <c r="U1377" t="e">
        <f>+VLOOKUP(R1377,'FY21 P13 Allotment memo'!O:O,1,FALSE)</f>
        <v>#N/A</v>
      </c>
      <c r="V1377"/>
      <c r="W1377"/>
      <c r="X1377"/>
      <c r="Y1377"/>
      <c r="Z1377"/>
    </row>
    <row r="1378" spans="1:26">
      <c r="A1378">
        <v>10</v>
      </c>
      <c r="B1378" t="s">
        <v>2129</v>
      </c>
      <c r="C1378" t="s">
        <v>1238</v>
      </c>
      <c r="D1378">
        <v>91</v>
      </c>
      <c r="E1378">
        <v>0</v>
      </c>
      <c r="F1378">
        <v>0</v>
      </c>
      <c r="G1378" s="2">
        <f t="shared" si="170"/>
        <v>0</v>
      </c>
      <c r="H1378" s="3" t="str">
        <f t="shared" si="171"/>
        <v>10</v>
      </c>
      <c r="I1378" s="3" t="str">
        <f t="shared" si="172"/>
        <v>112</v>
      </c>
      <c r="J1378" s="3">
        <v>112</v>
      </c>
      <c r="K1378" s="3" t="str">
        <f>+VLOOKUP(J1378,'Dimension descriptions'!P:R,3,FALSE)</f>
        <v>Ellis Elementary</v>
      </c>
      <c r="L1378" s="3" t="str">
        <f t="shared" si="173"/>
        <v>1050</v>
      </c>
      <c r="M1378" s="10">
        <v>1050</v>
      </c>
      <c r="N1378" s="3" t="str">
        <f t="shared" si="168"/>
        <v>1000</v>
      </c>
      <c r="O1378" s="3" t="str">
        <f t="shared" si="169"/>
        <v>161</v>
      </c>
      <c r="P1378" s="3" t="str">
        <f t="shared" si="174"/>
        <v>1</v>
      </c>
      <c r="Q1378" s="11">
        <f>+VLOOKUP(M1378,'Dimension descriptions'!K:M,2,FALSE)</f>
        <v>50</v>
      </c>
      <c r="R1378" s="33">
        <v>50</v>
      </c>
      <c r="S1378" s="11" t="str">
        <f>+VLOOKUP(R1378,'Dimension descriptions'!K:M,3)</f>
        <v>CLASSROOM-GENERAL</v>
      </c>
      <c r="T1378" s="3" t="str">
        <f t="shared" si="175"/>
        <v>Y</v>
      </c>
      <c r="U1378" t="e">
        <f>+VLOOKUP(R1378,'FY21 P13 Allotment memo'!O:O,1,FALSE)</f>
        <v>#N/A</v>
      </c>
      <c r="V1378"/>
      <c r="W1378"/>
      <c r="X1378"/>
      <c r="Y1378"/>
      <c r="Z1378"/>
    </row>
    <row r="1379" spans="1:26">
      <c r="A1379">
        <v>10</v>
      </c>
      <c r="B1379" t="s">
        <v>2130</v>
      </c>
      <c r="C1379" t="s">
        <v>1240</v>
      </c>
      <c r="D1379">
        <v>91</v>
      </c>
      <c r="E1379">
        <v>7617.27</v>
      </c>
      <c r="F1379">
        <v>0</v>
      </c>
      <c r="G1379" s="2">
        <f t="shared" si="170"/>
        <v>7617.27</v>
      </c>
      <c r="H1379" s="3" t="str">
        <f t="shared" si="171"/>
        <v>10</v>
      </c>
      <c r="I1379" s="3" t="str">
        <f t="shared" si="172"/>
        <v>112</v>
      </c>
      <c r="J1379" s="3">
        <v>112</v>
      </c>
      <c r="K1379" s="3" t="str">
        <f>+VLOOKUP(J1379,'Dimension descriptions'!P:R,3,FALSE)</f>
        <v>Ellis Elementary</v>
      </c>
      <c r="L1379" s="3" t="str">
        <f t="shared" si="173"/>
        <v>1050</v>
      </c>
      <c r="M1379" s="10">
        <v>1050</v>
      </c>
      <c r="N1379" s="3" t="str">
        <f t="shared" si="168"/>
        <v>1000</v>
      </c>
      <c r="O1379" s="3" t="str">
        <f t="shared" si="169"/>
        <v>163</v>
      </c>
      <c r="P1379" s="3" t="str">
        <f t="shared" si="174"/>
        <v>1</v>
      </c>
      <c r="Q1379" s="11">
        <f>+VLOOKUP(M1379,'Dimension descriptions'!K:M,2,FALSE)</f>
        <v>50</v>
      </c>
      <c r="R1379" s="33">
        <v>50</v>
      </c>
      <c r="S1379" s="11" t="str">
        <f>+VLOOKUP(R1379,'Dimension descriptions'!K:M,3)</f>
        <v>CLASSROOM-GENERAL</v>
      </c>
      <c r="T1379" s="3" t="str">
        <f t="shared" si="175"/>
        <v>Y</v>
      </c>
      <c r="U1379" t="e">
        <f>+VLOOKUP(R1379,'FY21 P13 Allotment memo'!O:O,1,FALSE)</f>
        <v>#N/A</v>
      </c>
      <c r="V1379"/>
      <c r="W1379"/>
      <c r="X1379"/>
      <c r="Y1379"/>
      <c r="Z1379"/>
    </row>
    <row r="1380" spans="1:26">
      <c r="A1380">
        <v>10</v>
      </c>
      <c r="B1380" t="s">
        <v>2131</v>
      </c>
      <c r="C1380" t="s">
        <v>1242</v>
      </c>
      <c r="D1380">
        <v>91</v>
      </c>
      <c r="E1380">
        <v>78349.16</v>
      </c>
      <c r="F1380">
        <v>0</v>
      </c>
      <c r="G1380" s="2">
        <f t="shared" si="170"/>
        <v>78349.16</v>
      </c>
      <c r="H1380" s="3" t="str">
        <f t="shared" si="171"/>
        <v>10</v>
      </c>
      <c r="I1380" s="3" t="str">
        <f t="shared" si="172"/>
        <v>112</v>
      </c>
      <c r="J1380" s="3">
        <v>112</v>
      </c>
      <c r="K1380" s="3" t="str">
        <f>+VLOOKUP(J1380,'Dimension descriptions'!P:R,3,FALSE)</f>
        <v>Ellis Elementary</v>
      </c>
      <c r="L1380" s="3" t="str">
        <f t="shared" si="173"/>
        <v>1050</v>
      </c>
      <c r="M1380" s="10">
        <v>1050</v>
      </c>
      <c r="N1380" s="3" t="str">
        <f t="shared" si="168"/>
        <v>1000</v>
      </c>
      <c r="O1380" s="3" t="str">
        <f t="shared" si="169"/>
        <v>195</v>
      </c>
      <c r="P1380" s="3" t="str">
        <f t="shared" si="174"/>
        <v>1</v>
      </c>
      <c r="Q1380" s="11">
        <f>+VLOOKUP(M1380,'Dimension descriptions'!K:M,2,FALSE)</f>
        <v>50</v>
      </c>
      <c r="R1380" s="33">
        <v>50</v>
      </c>
      <c r="S1380" s="11" t="str">
        <f>+VLOOKUP(R1380,'Dimension descriptions'!K:M,3)</f>
        <v>CLASSROOM-GENERAL</v>
      </c>
      <c r="T1380" s="3" t="str">
        <f t="shared" si="175"/>
        <v>Y</v>
      </c>
      <c r="U1380" t="e">
        <f>+VLOOKUP(R1380,'FY21 P13 Allotment memo'!O:O,1,FALSE)</f>
        <v>#N/A</v>
      </c>
      <c r="V1380"/>
      <c r="W1380"/>
      <c r="X1380"/>
      <c r="Y1380"/>
      <c r="Z1380"/>
    </row>
    <row r="1381" spans="1:26">
      <c r="A1381">
        <v>10</v>
      </c>
      <c r="B1381" t="s">
        <v>2132</v>
      </c>
      <c r="C1381" t="s">
        <v>2133</v>
      </c>
      <c r="D1381">
        <v>91</v>
      </c>
      <c r="E1381">
        <v>0</v>
      </c>
      <c r="F1381">
        <v>0</v>
      </c>
      <c r="G1381" s="2">
        <f t="shared" si="170"/>
        <v>0</v>
      </c>
      <c r="H1381" s="3" t="str">
        <f t="shared" si="171"/>
        <v>10</v>
      </c>
      <c r="I1381" s="3" t="str">
        <f t="shared" si="172"/>
        <v>112</v>
      </c>
      <c r="J1381" s="3">
        <v>112</v>
      </c>
      <c r="K1381" s="3" t="str">
        <f>+VLOOKUP(J1381,'Dimension descriptions'!P:R,3,FALSE)</f>
        <v>Ellis Elementary</v>
      </c>
      <c r="L1381" s="3" t="str">
        <f t="shared" si="173"/>
        <v>1050</v>
      </c>
      <c r="M1381" s="10">
        <v>1050</v>
      </c>
      <c r="N1381" s="3" t="str">
        <f t="shared" si="168"/>
        <v>1000</v>
      </c>
      <c r="O1381" s="3" t="str">
        <f t="shared" si="169"/>
        <v>198</v>
      </c>
      <c r="P1381" s="3" t="str">
        <f t="shared" si="174"/>
        <v>1</v>
      </c>
      <c r="Q1381" s="11">
        <f>+VLOOKUP(M1381,'Dimension descriptions'!K:M,2,FALSE)</f>
        <v>50</v>
      </c>
      <c r="R1381" s="33">
        <v>50</v>
      </c>
      <c r="S1381" s="11" t="str">
        <f>+VLOOKUP(R1381,'Dimension descriptions'!K:M,3)</f>
        <v>CLASSROOM-GENERAL</v>
      </c>
      <c r="T1381" s="3" t="str">
        <f t="shared" si="175"/>
        <v>Y</v>
      </c>
      <c r="U1381" t="e">
        <f>+VLOOKUP(R1381,'FY21 P13 Allotment memo'!O:O,1,FALSE)</f>
        <v>#N/A</v>
      </c>
      <c r="V1381"/>
      <c r="W1381"/>
      <c r="X1381"/>
      <c r="Y1381"/>
      <c r="Z1381"/>
    </row>
    <row r="1382" spans="1:26">
      <c r="A1382">
        <v>10</v>
      </c>
      <c r="B1382" t="s">
        <v>2134</v>
      </c>
      <c r="C1382" t="s">
        <v>1244</v>
      </c>
      <c r="D1382">
        <v>91</v>
      </c>
      <c r="E1382">
        <v>103617.14</v>
      </c>
      <c r="F1382">
        <v>0</v>
      </c>
      <c r="G1382" s="2">
        <f t="shared" si="170"/>
        <v>103617.14</v>
      </c>
      <c r="H1382" s="3" t="str">
        <f t="shared" si="171"/>
        <v>10</v>
      </c>
      <c r="I1382" s="3" t="str">
        <f t="shared" si="172"/>
        <v>112</v>
      </c>
      <c r="J1382" s="3">
        <v>112</v>
      </c>
      <c r="K1382" s="3" t="str">
        <f>+VLOOKUP(J1382,'Dimension descriptions'!P:R,3,FALSE)</f>
        <v>Ellis Elementary</v>
      </c>
      <c r="L1382" s="3" t="str">
        <f t="shared" si="173"/>
        <v>1050</v>
      </c>
      <c r="M1382" s="10">
        <v>1050</v>
      </c>
      <c r="N1382" s="3" t="str">
        <f t="shared" si="168"/>
        <v>1000</v>
      </c>
      <c r="O1382" s="3" t="str">
        <f t="shared" si="169"/>
        <v>210</v>
      </c>
      <c r="P1382" s="3" t="str">
        <f t="shared" si="174"/>
        <v>2</v>
      </c>
      <c r="Q1382" s="11">
        <f>+VLOOKUP(M1382,'Dimension descriptions'!K:M,2,FALSE)</f>
        <v>50</v>
      </c>
      <c r="R1382" s="33">
        <v>50</v>
      </c>
      <c r="S1382" s="11" t="str">
        <f>+VLOOKUP(R1382,'Dimension descriptions'!K:M,3)</f>
        <v>CLASSROOM-GENERAL</v>
      </c>
      <c r="T1382" s="3" t="str">
        <f t="shared" si="175"/>
        <v>Y</v>
      </c>
      <c r="U1382" t="e">
        <f>+VLOOKUP(R1382,'FY21 P13 Allotment memo'!O:O,1,FALSE)</f>
        <v>#N/A</v>
      </c>
      <c r="V1382"/>
      <c r="W1382"/>
      <c r="X1382"/>
      <c r="Y1382"/>
      <c r="Z1382"/>
    </row>
    <row r="1383" spans="1:26">
      <c r="A1383">
        <v>10</v>
      </c>
      <c r="B1383" t="s">
        <v>2135</v>
      </c>
      <c r="C1383" t="s">
        <v>1246</v>
      </c>
      <c r="D1383">
        <v>91</v>
      </c>
      <c r="E1383">
        <v>36479.360000000001</v>
      </c>
      <c r="F1383">
        <v>0</v>
      </c>
      <c r="G1383" s="2">
        <f t="shared" si="170"/>
        <v>36479.360000000001</v>
      </c>
      <c r="H1383" s="3" t="str">
        <f t="shared" si="171"/>
        <v>10</v>
      </c>
      <c r="I1383" s="3" t="str">
        <f t="shared" si="172"/>
        <v>112</v>
      </c>
      <c r="J1383" s="3">
        <v>112</v>
      </c>
      <c r="K1383" s="3" t="str">
        <f>+VLOOKUP(J1383,'Dimension descriptions'!P:R,3,FALSE)</f>
        <v>Ellis Elementary</v>
      </c>
      <c r="L1383" s="3" t="str">
        <f t="shared" si="173"/>
        <v>1050</v>
      </c>
      <c r="M1383" s="10">
        <v>1050</v>
      </c>
      <c r="N1383" s="3" t="str">
        <f t="shared" si="168"/>
        <v>1000</v>
      </c>
      <c r="O1383" s="3" t="str">
        <f t="shared" si="169"/>
        <v>220</v>
      </c>
      <c r="P1383" s="3" t="str">
        <f t="shared" si="174"/>
        <v>2</v>
      </c>
      <c r="Q1383" s="11">
        <f>+VLOOKUP(M1383,'Dimension descriptions'!K:M,2,FALSE)</f>
        <v>50</v>
      </c>
      <c r="R1383" s="33">
        <v>50</v>
      </c>
      <c r="S1383" s="11" t="str">
        <f>+VLOOKUP(R1383,'Dimension descriptions'!K:M,3)</f>
        <v>CLASSROOM-GENERAL</v>
      </c>
      <c r="T1383" s="3" t="str">
        <f t="shared" si="175"/>
        <v>Y</v>
      </c>
      <c r="U1383" t="e">
        <f>+VLOOKUP(R1383,'FY21 P13 Allotment memo'!O:O,1,FALSE)</f>
        <v>#N/A</v>
      </c>
      <c r="V1383"/>
      <c r="W1383"/>
      <c r="X1383"/>
      <c r="Y1383"/>
      <c r="Z1383"/>
    </row>
    <row r="1384" spans="1:26">
      <c r="A1384">
        <v>10</v>
      </c>
      <c r="B1384" t="s">
        <v>2136</v>
      </c>
      <c r="C1384" t="s">
        <v>1248</v>
      </c>
      <c r="D1384">
        <v>91</v>
      </c>
      <c r="E1384">
        <v>84079.72</v>
      </c>
      <c r="F1384">
        <v>0</v>
      </c>
      <c r="G1384" s="2">
        <f t="shared" si="170"/>
        <v>84079.72</v>
      </c>
      <c r="H1384" s="3" t="str">
        <f t="shared" si="171"/>
        <v>10</v>
      </c>
      <c r="I1384" s="3" t="str">
        <f t="shared" si="172"/>
        <v>112</v>
      </c>
      <c r="J1384" s="3">
        <v>112</v>
      </c>
      <c r="K1384" s="3" t="str">
        <f>+VLOOKUP(J1384,'Dimension descriptions'!P:R,3,FALSE)</f>
        <v>Ellis Elementary</v>
      </c>
      <c r="L1384" s="3" t="str">
        <f t="shared" si="173"/>
        <v>1050</v>
      </c>
      <c r="M1384" s="10">
        <v>1050</v>
      </c>
      <c r="N1384" s="3" t="str">
        <f t="shared" si="168"/>
        <v>1000</v>
      </c>
      <c r="O1384" s="3" t="str">
        <f t="shared" si="169"/>
        <v>241</v>
      </c>
      <c r="P1384" s="3" t="str">
        <f t="shared" si="174"/>
        <v>2</v>
      </c>
      <c r="Q1384" s="11">
        <f>+VLOOKUP(M1384,'Dimension descriptions'!K:M,2,FALSE)</f>
        <v>50</v>
      </c>
      <c r="R1384" s="33">
        <v>50</v>
      </c>
      <c r="S1384" s="11" t="str">
        <f>+VLOOKUP(R1384,'Dimension descriptions'!K:M,3)</f>
        <v>CLASSROOM-GENERAL</v>
      </c>
      <c r="T1384" s="3" t="str">
        <f t="shared" si="175"/>
        <v>Y</v>
      </c>
      <c r="U1384" t="e">
        <f>+VLOOKUP(R1384,'FY21 P13 Allotment memo'!O:O,1,FALSE)</f>
        <v>#N/A</v>
      </c>
      <c r="V1384"/>
      <c r="W1384"/>
      <c r="X1384"/>
      <c r="Y1384"/>
      <c r="Z1384"/>
    </row>
    <row r="1385" spans="1:26">
      <c r="A1385">
        <v>10</v>
      </c>
      <c r="B1385" t="s">
        <v>2137</v>
      </c>
      <c r="C1385" t="s">
        <v>1250</v>
      </c>
      <c r="D1385">
        <v>91</v>
      </c>
      <c r="E1385">
        <v>0</v>
      </c>
      <c r="F1385">
        <v>0</v>
      </c>
      <c r="G1385" s="2">
        <f t="shared" si="170"/>
        <v>0</v>
      </c>
      <c r="H1385" s="3" t="str">
        <f t="shared" si="171"/>
        <v>10</v>
      </c>
      <c r="I1385" s="3" t="str">
        <f t="shared" si="172"/>
        <v>112</v>
      </c>
      <c r="J1385" s="3">
        <v>112</v>
      </c>
      <c r="K1385" s="3" t="str">
        <f>+VLOOKUP(J1385,'Dimension descriptions'!P:R,3,FALSE)</f>
        <v>Ellis Elementary</v>
      </c>
      <c r="L1385" s="3" t="str">
        <f t="shared" si="173"/>
        <v>1050</v>
      </c>
      <c r="M1385" s="10">
        <v>1050</v>
      </c>
      <c r="N1385" s="3" t="str">
        <f t="shared" si="168"/>
        <v>1000</v>
      </c>
      <c r="O1385" s="3" t="str">
        <f t="shared" si="169"/>
        <v>245</v>
      </c>
      <c r="P1385" s="3" t="str">
        <f t="shared" si="174"/>
        <v>2</v>
      </c>
      <c r="Q1385" s="11">
        <f>+VLOOKUP(M1385,'Dimension descriptions'!K:M,2,FALSE)</f>
        <v>50</v>
      </c>
      <c r="R1385" s="33">
        <v>50</v>
      </c>
      <c r="S1385" s="11" t="str">
        <f>+VLOOKUP(R1385,'Dimension descriptions'!K:M,3)</f>
        <v>CLASSROOM-GENERAL</v>
      </c>
      <c r="T1385" s="3" t="str">
        <f t="shared" si="175"/>
        <v>Y</v>
      </c>
      <c r="U1385" t="e">
        <f>+VLOOKUP(R1385,'FY21 P13 Allotment memo'!O:O,1,FALSE)</f>
        <v>#N/A</v>
      </c>
      <c r="V1385"/>
      <c r="W1385"/>
      <c r="X1385"/>
      <c r="Y1385"/>
      <c r="Z1385"/>
    </row>
    <row r="1386" spans="1:26">
      <c r="A1386">
        <v>10</v>
      </c>
      <c r="B1386" t="s">
        <v>2138</v>
      </c>
      <c r="C1386" t="s">
        <v>1252</v>
      </c>
      <c r="D1386">
        <v>91</v>
      </c>
      <c r="E1386">
        <v>0</v>
      </c>
      <c r="F1386">
        <v>0</v>
      </c>
      <c r="G1386" s="2">
        <f t="shared" si="170"/>
        <v>0</v>
      </c>
      <c r="H1386" s="3" t="str">
        <f t="shared" si="171"/>
        <v>10</v>
      </c>
      <c r="I1386" s="3" t="str">
        <f t="shared" si="172"/>
        <v>112</v>
      </c>
      <c r="J1386" s="3">
        <v>112</v>
      </c>
      <c r="K1386" s="3" t="str">
        <f>+VLOOKUP(J1386,'Dimension descriptions'!P:R,3,FALSE)</f>
        <v>Ellis Elementary</v>
      </c>
      <c r="L1386" s="3" t="str">
        <f t="shared" si="173"/>
        <v>1050</v>
      </c>
      <c r="M1386" s="10">
        <v>1050</v>
      </c>
      <c r="N1386" s="3" t="str">
        <f t="shared" si="168"/>
        <v>1000</v>
      </c>
      <c r="O1386" s="3" t="str">
        <f t="shared" si="169"/>
        <v>270</v>
      </c>
      <c r="P1386" s="3" t="str">
        <f t="shared" si="174"/>
        <v>2</v>
      </c>
      <c r="Q1386" s="11">
        <f>+VLOOKUP(M1386,'Dimension descriptions'!K:M,2,FALSE)</f>
        <v>50</v>
      </c>
      <c r="R1386" s="33">
        <v>50</v>
      </c>
      <c r="S1386" s="11" t="str">
        <f>+VLOOKUP(R1386,'Dimension descriptions'!K:M,3)</f>
        <v>CLASSROOM-GENERAL</v>
      </c>
      <c r="T1386" s="3" t="str">
        <f t="shared" si="175"/>
        <v>Y</v>
      </c>
      <c r="U1386" t="e">
        <f>+VLOOKUP(R1386,'FY21 P13 Allotment memo'!O:O,1,FALSE)</f>
        <v>#N/A</v>
      </c>
      <c r="V1386"/>
      <c r="W1386"/>
      <c r="X1386"/>
      <c r="Y1386"/>
      <c r="Z1386"/>
    </row>
    <row r="1387" spans="1:26">
      <c r="A1387">
        <v>10</v>
      </c>
      <c r="B1387" t="s">
        <v>2139</v>
      </c>
      <c r="C1387" t="s">
        <v>1254</v>
      </c>
      <c r="D1387">
        <v>91</v>
      </c>
      <c r="E1387">
        <v>0</v>
      </c>
      <c r="F1387">
        <v>0</v>
      </c>
      <c r="G1387" s="2">
        <f t="shared" si="170"/>
        <v>0</v>
      </c>
      <c r="H1387" s="3" t="str">
        <f t="shared" si="171"/>
        <v>10</v>
      </c>
      <c r="I1387" s="3" t="str">
        <f t="shared" si="172"/>
        <v>112</v>
      </c>
      <c r="J1387" s="3">
        <v>112</v>
      </c>
      <c r="K1387" s="3" t="str">
        <f>+VLOOKUP(J1387,'Dimension descriptions'!P:R,3,FALSE)</f>
        <v>Ellis Elementary</v>
      </c>
      <c r="L1387" s="3" t="str">
        <f t="shared" si="173"/>
        <v>1050</v>
      </c>
      <c r="M1387" s="10">
        <v>1050</v>
      </c>
      <c r="N1387" s="3" t="str">
        <f t="shared" si="168"/>
        <v>1000</v>
      </c>
      <c r="O1387" s="3" t="str">
        <f t="shared" si="169"/>
        <v>280</v>
      </c>
      <c r="P1387" s="3" t="str">
        <f t="shared" si="174"/>
        <v>2</v>
      </c>
      <c r="Q1387" s="11">
        <f>+VLOOKUP(M1387,'Dimension descriptions'!K:M,2,FALSE)</f>
        <v>50</v>
      </c>
      <c r="R1387" s="33">
        <v>50</v>
      </c>
      <c r="S1387" s="11" t="str">
        <f>+VLOOKUP(R1387,'Dimension descriptions'!K:M,3)</f>
        <v>CLASSROOM-GENERAL</v>
      </c>
      <c r="T1387" s="3" t="str">
        <f t="shared" si="175"/>
        <v>Y</v>
      </c>
      <c r="U1387" t="e">
        <f>+VLOOKUP(R1387,'FY21 P13 Allotment memo'!O:O,1,FALSE)</f>
        <v>#N/A</v>
      </c>
      <c r="V1387"/>
      <c r="W1387"/>
      <c r="X1387"/>
      <c r="Y1387"/>
      <c r="Z1387"/>
    </row>
    <row r="1388" spans="1:26">
      <c r="A1388">
        <v>10</v>
      </c>
      <c r="B1388" t="s">
        <v>2140</v>
      </c>
      <c r="C1388" t="s">
        <v>1256</v>
      </c>
      <c r="D1388">
        <v>91</v>
      </c>
      <c r="E1388">
        <v>0</v>
      </c>
      <c r="F1388">
        <v>0</v>
      </c>
      <c r="G1388" s="2">
        <f t="shared" si="170"/>
        <v>0</v>
      </c>
      <c r="H1388" s="3" t="str">
        <f t="shared" si="171"/>
        <v>10</v>
      </c>
      <c r="I1388" s="3" t="str">
        <f t="shared" si="172"/>
        <v>112</v>
      </c>
      <c r="J1388" s="3">
        <v>112</v>
      </c>
      <c r="K1388" s="3" t="str">
        <f>+VLOOKUP(J1388,'Dimension descriptions'!P:R,3,FALSE)</f>
        <v>Ellis Elementary</v>
      </c>
      <c r="L1388" s="3" t="str">
        <f t="shared" si="173"/>
        <v>1050</v>
      </c>
      <c r="M1388" s="10">
        <v>1050</v>
      </c>
      <c r="N1388" s="3" t="str">
        <f t="shared" si="168"/>
        <v>1000</v>
      </c>
      <c r="O1388" s="3" t="str">
        <f t="shared" si="169"/>
        <v>290</v>
      </c>
      <c r="P1388" s="3" t="str">
        <f t="shared" si="174"/>
        <v>2</v>
      </c>
      <c r="Q1388" s="11">
        <f>+VLOOKUP(M1388,'Dimension descriptions'!K:M,2,FALSE)</f>
        <v>50</v>
      </c>
      <c r="R1388" s="33">
        <v>50</v>
      </c>
      <c r="S1388" s="11" t="str">
        <f>+VLOOKUP(R1388,'Dimension descriptions'!K:M,3)</f>
        <v>CLASSROOM-GENERAL</v>
      </c>
      <c r="T1388" s="3" t="str">
        <f t="shared" si="175"/>
        <v>Y</v>
      </c>
      <c r="U1388" t="e">
        <f>+VLOOKUP(R1388,'FY21 P13 Allotment memo'!O:O,1,FALSE)</f>
        <v>#N/A</v>
      </c>
      <c r="V1388"/>
      <c r="W1388"/>
      <c r="X1388"/>
      <c r="Y1388"/>
      <c r="Z1388"/>
    </row>
    <row r="1389" spans="1:26">
      <c r="A1389">
        <v>10</v>
      </c>
      <c r="B1389" t="s">
        <v>2141</v>
      </c>
      <c r="C1389" t="s">
        <v>1258</v>
      </c>
      <c r="D1389">
        <v>91</v>
      </c>
      <c r="E1389">
        <v>0</v>
      </c>
      <c r="F1389">
        <v>0</v>
      </c>
      <c r="G1389" s="2">
        <f t="shared" si="170"/>
        <v>0</v>
      </c>
      <c r="H1389" s="3" t="str">
        <f t="shared" si="171"/>
        <v>10</v>
      </c>
      <c r="I1389" s="3" t="str">
        <f t="shared" si="172"/>
        <v>112</v>
      </c>
      <c r="J1389" s="3">
        <v>112</v>
      </c>
      <c r="K1389" s="3" t="str">
        <f>+VLOOKUP(J1389,'Dimension descriptions'!P:R,3,FALSE)</f>
        <v>Ellis Elementary</v>
      </c>
      <c r="L1389" s="3" t="str">
        <f t="shared" si="173"/>
        <v>1050</v>
      </c>
      <c r="M1389" s="10">
        <v>1050</v>
      </c>
      <c r="N1389" s="3" t="str">
        <f t="shared" si="168"/>
        <v>1000</v>
      </c>
      <c r="O1389" s="3" t="str">
        <f t="shared" si="169"/>
        <v>300</v>
      </c>
      <c r="P1389" s="3" t="str">
        <f t="shared" si="174"/>
        <v>3</v>
      </c>
      <c r="Q1389" s="11">
        <f>+VLOOKUP(M1389,'Dimension descriptions'!K:M,2,FALSE)</f>
        <v>50</v>
      </c>
      <c r="R1389" s="33">
        <v>50</v>
      </c>
      <c r="S1389" s="11" t="str">
        <f>+VLOOKUP(R1389,'Dimension descriptions'!K:M,3)</f>
        <v>CLASSROOM-GENERAL</v>
      </c>
      <c r="T1389" s="3" t="str">
        <f t="shared" si="175"/>
        <v>Y</v>
      </c>
      <c r="U1389" t="e">
        <f>+VLOOKUP(R1389,'FY21 P13 Allotment memo'!O:O,1,FALSE)</f>
        <v>#N/A</v>
      </c>
      <c r="V1389"/>
      <c r="W1389"/>
      <c r="X1389"/>
      <c r="Y1389"/>
      <c r="Z1389"/>
    </row>
    <row r="1390" spans="1:26">
      <c r="A1390">
        <v>10</v>
      </c>
      <c r="B1390" t="s">
        <v>2142</v>
      </c>
      <c r="C1390" t="s">
        <v>1260</v>
      </c>
      <c r="D1390">
        <v>91</v>
      </c>
      <c r="E1390">
        <v>14072.76</v>
      </c>
      <c r="F1390">
        <v>0</v>
      </c>
      <c r="G1390" s="2">
        <f t="shared" si="170"/>
        <v>14072.76</v>
      </c>
      <c r="H1390" s="3" t="str">
        <f t="shared" si="171"/>
        <v>10</v>
      </c>
      <c r="I1390" s="3" t="str">
        <f t="shared" si="172"/>
        <v>112</v>
      </c>
      <c r="J1390" s="3">
        <v>112</v>
      </c>
      <c r="K1390" s="3" t="str">
        <f>+VLOOKUP(J1390,'Dimension descriptions'!P:R,3,FALSE)</f>
        <v>Ellis Elementary</v>
      </c>
      <c r="L1390" s="3" t="str">
        <f t="shared" si="173"/>
        <v>1050</v>
      </c>
      <c r="M1390" s="10">
        <v>1050</v>
      </c>
      <c r="N1390" s="3" t="str">
        <f t="shared" si="168"/>
        <v>1000</v>
      </c>
      <c r="O1390" s="3" t="str">
        <f t="shared" si="169"/>
        <v>341</v>
      </c>
      <c r="P1390" s="3" t="str">
        <f t="shared" si="174"/>
        <v>3</v>
      </c>
      <c r="Q1390" s="11">
        <f>+VLOOKUP(M1390,'Dimension descriptions'!K:M,2,FALSE)</f>
        <v>50</v>
      </c>
      <c r="R1390" s="33">
        <v>50</v>
      </c>
      <c r="S1390" s="11" t="str">
        <f>+VLOOKUP(R1390,'Dimension descriptions'!K:M,3)</f>
        <v>CLASSROOM-GENERAL</v>
      </c>
      <c r="T1390" s="3" t="str">
        <f t="shared" si="175"/>
        <v>Y</v>
      </c>
      <c r="U1390" t="e">
        <f>+VLOOKUP(R1390,'FY21 P13 Allotment memo'!O:O,1,FALSE)</f>
        <v>#N/A</v>
      </c>
      <c r="V1390"/>
      <c r="W1390"/>
      <c r="X1390"/>
      <c r="Y1390"/>
      <c r="Z1390"/>
    </row>
    <row r="1391" spans="1:26">
      <c r="A1391">
        <v>10</v>
      </c>
      <c r="B1391" t="s">
        <v>2143</v>
      </c>
      <c r="C1391" t="s">
        <v>1262</v>
      </c>
      <c r="D1391">
        <v>91</v>
      </c>
      <c r="E1391">
        <v>0</v>
      </c>
      <c r="F1391">
        <v>0</v>
      </c>
      <c r="G1391" s="2">
        <f t="shared" si="170"/>
        <v>0</v>
      </c>
      <c r="H1391" s="3" t="str">
        <f t="shared" si="171"/>
        <v>10</v>
      </c>
      <c r="I1391" s="3" t="str">
        <f t="shared" si="172"/>
        <v>112</v>
      </c>
      <c r="J1391" s="3">
        <v>112</v>
      </c>
      <c r="K1391" s="3" t="str">
        <f>+VLOOKUP(J1391,'Dimension descriptions'!P:R,3,FALSE)</f>
        <v>Ellis Elementary</v>
      </c>
      <c r="L1391" s="3" t="str">
        <f t="shared" si="173"/>
        <v>1050</v>
      </c>
      <c r="M1391" s="10">
        <v>1050</v>
      </c>
      <c r="N1391" s="3" t="str">
        <f t="shared" si="168"/>
        <v>1000</v>
      </c>
      <c r="O1391" s="3" t="str">
        <f t="shared" si="169"/>
        <v>430</v>
      </c>
      <c r="P1391" s="3" t="str">
        <f t="shared" si="174"/>
        <v>4</v>
      </c>
      <c r="Q1391" s="11">
        <f>+VLOOKUP(M1391,'Dimension descriptions'!K:M,2,FALSE)</f>
        <v>50</v>
      </c>
      <c r="R1391" s="33">
        <v>50</v>
      </c>
      <c r="S1391" s="11" t="str">
        <f>+VLOOKUP(R1391,'Dimension descriptions'!K:M,3)</f>
        <v>CLASSROOM-GENERAL</v>
      </c>
      <c r="T1391" s="3" t="str">
        <f t="shared" si="175"/>
        <v>Y</v>
      </c>
      <c r="U1391" t="e">
        <f>+VLOOKUP(R1391,'FY21 P13 Allotment memo'!O:O,1,FALSE)</f>
        <v>#N/A</v>
      </c>
      <c r="V1391"/>
      <c r="W1391"/>
      <c r="X1391"/>
      <c r="Y1391"/>
      <c r="Z1391"/>
    </row>
    <row r="1392" spans="1:26">
      <c r="A1392">
        <v>10</v>
      </c>
      <c r="B1392" t="s">
        <v>2144</v>
      </c>
      <c r="C1392" t="s">
        <v>1264</v>
      </c>
      <c r="D1392">
        <v>91</v>
      </c>
      <c r="E1392">
        <v>0</v>
      </c>
      <c r="F1392">
        <v>0</v>
      </c>
      <c r="G1392" s="2">
        <f t="shared" si="170"/>
        <v>0</v>
      </c>
      <c r="H1392" s="3" t="str">
        <f t="shared" si="171"/>
        <v>10</v>
      </c>
      <c r="I1392" s="3" t="str">
        <f t="shared" si="172"/>
        <v>112</v>
      </c>
      <c r="J1392" s="3">
        <v>112</v>
      </c>
      <c r="K1392" s="3" t="str">
        <f>+VLOOKUP(J1392,'Dimension descriptions'!P:R,3,FALSE)</f>
        <v>Ellis Elementary</v>
      </c>
      <c r="L1392" s="3" t="str">
        <f t="shared" si="173"/>
        <v>1050</v>
      </c>
      <c r="M1392" s="10">
        <v>1050</v>
      </c>
      <c r="N1392" s="3" t="str">
        <f t="shared" si="168"/>
        <v>1000</v>
      </c>
      <c r="O1392" s="3" t="str">
        <f t="shared" si="169"/>
        <v>580</v>
      </c>
      <c r="P1392" s="3" t="str">
        <f t="shared" si="174"/>
        <v>5</v>
      </c>
      <c r="Q1392" s="11">
        <f>+VLOOKUP(M1392,'Dimension descriptions'!K:M,2,FALSE)</f>
        <v>50</v>
      </c>
      <c r="R1392" s="33">
        <v>50</v>
      </c>
      <c r="S1392" s="11" t="str">
        <f>+VLOOKUP(R1392,'Dimension descriptions'!K:M,3)</f>
        <v>CLASSROOM-GENERAL</v>
      </c>
      <c r="T1392" s="3" t="str">
        <f t="shared" si="175"/>
        <v>Y</v>
      </c>
      <c r="U1392" t="e">
        <f>+VLOOKUP(R1392,'FY21 P13 Allotment memo'!O:O,1,FALSE)</f>
        <v>#N/A</v>
      </c>
      <c r="V1392"/>
      <c r="W1392"/>
      <c r="X1392"/>
      <c r="Y1392"/>
      <c r="Z1392"/>
    </row>
    <row r="1393" spans="1:26">
      <c r="A1393">
        <v>10</v>
      </c>
      <c r="B1393" t="s">
        <v>2145</v>
      </c>
      <c r="C1393" t="s">
        <v>1266</v>
      </c>
      <c r="D1393">
        <v>91</v>
      </c>
      <c r="E1393">
        <v>0</v>
      </c>
      <c r="F1393">
        <v>0</v>
      </c>
      <c r="G1393" s="2">
        <f t="shared" si="170"/>
        <v>0</v>
      </c>
      <c r="H1393" s="3" t="str">
        <f t="shared" si="171"/>
        <v>10</v>
      </c>
      <c r="I1393" s="3" t="str">
        <f t="shared" si="172"/>
        <v>112</v>
      </c>
      <c r="J1393" s="3">
        <v>112</v>
      </c>
      <c r="K1393" s="3" t="str">
        <f>+VLOOKUP(J1393,'Dimension descriptions'!P:R,3,FALSE)</f>
        <v>Ellis Elementary</v>
      </c>
      <c r="L1393" s="3" t="str">
        <f t="shared" si="173"/>
        <v>1050</v>
      </c>
      <c r="M1393" s="10">
        <v>1050</v>
      </c>
      <c r="N1393" s="3" t="str">
        <f t="shared" si="168"/>
        <v>1000</v>
      </c>
      <c r="O1393" s="3" t="str">
        <f t="shared" si="169"/>
        <v>594</v>
      </c>
      <c r="P1393" s="3" t="str">
        <f t="shared" si="174"/>
        <v>5</v>
      </c>
      <c r="Q1393" s="11">
        <f>+VLOOKUP(M1393,'Dimension descriptions'!K:M,2,FALSE)</f>
        <v>50</v>
      </c>
      <c r="R1393" s="33">
        <v>50</v>
      </c>
      <c r="S1393" s="11" t="str">
        <f>+VLOOKUP(R1393,'Dimension descriptions'!K:M,3)</f>
        <v>CLASSROOM-GENERAL</v>
      </c>
      <c r="T1393" s="3" t="str">
        <f t="shared" si="175"/>
        <v>Y</v>
      </c>
      <c r="U1393" t="e">
        <f>+VLOOKUP(R1393,'FY21 P13 Allotment memo'!O:O,1,FALSE)</f>
        <v>#N/A</v>
      </c>
      <c r="V1393"/>
      <c r="W1393"/>
      <c r="X1393"/>
      <c r="Y1393"/>
      <c r="Z1393"/>
    </row>
    <row r="1394" spans="1:26">
      <c r="A1394">
        <v>10</v>
      </c>
      <c r="B1394" t="s">
        <v>2146</v>
      </c>
      <c r="C1394" t="s">
        <v>1268</v>
      </c>
      <c r="D1394">
        <v>91</v>
      </c>
      <c r="E1394">
        <v>11701.3</v>
      </c>
      <c r="F1394">
        <v>0</v>
      </c>
      <c r="G1394" s="2">
        <f t="shared" si="170"/>
        <v>11701.3</v>
      </c>
      <c r="H1394" s="3" t="str">
        <f t="shared" si="171"/>
        <v>10</v>
      </c>
      <c r="I1394" s="3" t="str">
        <f t="shared" si="172"/>
        <v>112</v>
      </c>
      <c r="J1394" s="3">
        <v>112</v>
      </c>
      <c r="K1394" s="3" t="str">
        <f>+VLOOKUP(J1394,'Dimension descriptions'!P:R,3,FALSE)</f>
        <v>Ellis Elementary</v>
      </c>
      <c r="L1394" s="3" t="str">
        <f t="shared" si="173"/>
        <v>1050</v>
      </c>
      <c r="M1394" s="10">
        <v>1050</v>
      </c>
      <c r="N1394" s="3" t="str">
        <f t="shared" si="168"/>
        <v>1000</v>
      </c>
      <c r="O1394" s="3" t="str">
        <f t="shared" si="169"/>
        <v>610</v>
      </c>
      <c r="P1394" s="3" t="str">
        <f t="shared" si="174"/>
        <v>6</v>
      </c>
      <c r="Q1394" s="11">
        <f>+VLOOKUP(M1394,'Dimension descriptions'!K:M,2,FALSE)</f>
        <v>50</v>
      </c>
      <c r="R1394" s="33">
        <v>50</v>
      </c>
      <c r="S1394" s="11" t="str">
        <f>+VLOOKUP(R1394,'Dimension descriptions'!K:M,3)</f>
        <v>CLASSROOM-GENERAL</v>
      </c>
      <c r="T1394" s="3" t="str">
        <f t="shared" si="175"/>
        <v>Y</v>
      </c>
      <c r="U1394" t="e">
        <f>+VLOOKUP(R1394,'FY21 P13 Allotment memo'!O:O,1,FALSE)</f>
        <v>#N/A</v>
      </c>
      <c r="V1394"/>
      <c r="W1394"/>
      <c r="X1394"/>
      <c r="Y1394"/>
      <c r="Z1394"/>
    </row>
    <row r="1395" spans="1:26">
      <c r="A1395">
        <v>10</v>
      </c>
      <c r="B1395" t="s">
        <v>2147</v>
      </c>
      <c r="C1395" t="s">
        <v>1270</v>
      </c>
      <c r="D1395">
        <v>91</v>
      </c>
      <c r="E1395">
        <v>0</v>
      </c>
      <c r="F1395">
        <v>0</v>
      </c>
      <c r="G1395" s="2">
        <f t="shared" si="170"/>
        <v>0</v>
      </c>
      <c r="H1395" s="3" t="str">
        <f t="shared" si="171"/>
        <v>10</v>
      </c>
      <c r="I1395" s="3" t="str">
        <f t="shared" si="172"/>
        <v>112</v>
      </c>
      <c r="J1395" s="3">
        <v>112</v>
      </c>
      <c r="K1395" s="3" t="str">
        <f>+VLOOKUP(J1395,'Dimension descriptions'!P:R,3,FALSE)</f>
        <v>Ellis Elementary</v>
      </c>
      <c r="L1395" s="3" t="str">
        <f t="shared" si="173"/>
        <v>1050</v>
      </c>
      <c r="M1395" s="10">
        <v>1050</v>
      </c>
      <c r="N1395" s="3" t="str">
        <f t="shared" si="168"/>
        <v>1000</v>
      </c>
      <c r="O1395" s="3" t="str">
        <f t="shared" si="169"/>
        <v>641</v>
      </c>
      <c r="P1395" s="3" t="str">
        <f t="shared" si="174"/>
        <v>6</v>
      </c>
      <c r="Q1395" s="11">
        <f>+VLOOKUP(M1395,'Dimension descriptions'!K:M,2,FALSE)</f>
        <v>50</v>
      </c>
      <c r="R1395" s="33">
        <v>50</v>
      </c>
      <c r="S1395" s="11" t="str">
        <f>+VLOOKUP(R1395,'Dimension descriptions'!K:M,3)</f>
        <v>CLASSROOM-GENERAL</v>
      </c>
      <c r="T1395" s="3" t="str">
        <f t="shared" si="175"/>
        <v>Y</v>
      </c>
      <c r="U1395" t="e">
        <f>+VLOOKUP(R1395,'FY21 P13 Allotment memo'!O:O,1,FALSE)</f>
        <v>#N/A</v>
      </c>
      <c r="V1395"/>
      <c r="W1395"/>
      <c r="X1395"/>
      <c r="Y1395"/>
      <c r="Z1395"/>
    </row>
    <row r="1396" spans="1:26">
      <c r="A1396">
        <v>10</v>
      </c>
      <c r="B1396" t="s">
        <v>2148</v>
      </c>
      <c r="C1396" t="s">
        <v>1272</v>
      </c>
      <c r="D1396">
        <v>91</v>
      </c>
      <c r="E1396">
        <v>0</v>
      </c>
      <c r="F1396">
        <v>0</v>
      </c>
      <c r="G1396" s="2">
        <f t="shared" si="170"/>
        <v>0</v>
      </c>
      <c r="H1396" s="3" t="str">
        <f t="shared" si="171"/>
        <v>10</v>
      </c>
      <c r="I1396" s="3" t="str">
        <f t="shared" si="172"/>
        <v>112</v>
      </c>
      <c r="J1396" s="3">
        <v>112</v>
      </c>
      <c r="K1396" s="3" t="str">
        <f>+VLOOKUP(J1396,'Dimension descriptions'!P:R,3,FALSE)</f>
        <v>Ellis Elementary</v>
      </c>
      <c r="L1396" s="3" t="str">
        <f t="shared" si="173"/>
        <v>1050</v>
      </c>
      <c r="M1396" s="10">
        <v>1050</v>
      </c>
      <c r="N1396" s="3" t="str">
        <f t="shared" si="168"/>
        <v>1000</v>
      </c>
      <c r="O1396" s="3" t="str">
        <f t="shared" si="169"/>
        <v>670</v>
      </c>
      <c r="P1396" s="3" t="str">
        <f t="shared" si="174"/>
        <v>6</v>
      </c>
      <c r="Q1396" s="11">
        <f>+VLOOKUP(M1396,'Dimension descriptions'!K:M,2,FALSE)</f>
        <v>50</v>
      </c>
      <c r="R1396" s="33">
        <v>50</v>
      </c>
      <c r="S1396" s="11" t="str">
        <f>+VLOOKUP(R1396,'Dimension descriptions'!K:M,3)</f>
        <v>CLASSROOM-GENERAL</v>
      </c>
      <c r="T1396" s="3" t="str">
        <f t="shared" si="175"/>
        <v>Y</v>
      </c>
      <c r="U1396" t="e">
        <f>+VLOOKUP(R1396,'FY21 P13 Allotment memo'!O:O,1,FALSE)</f>
        <v>#N/A</v>
      </c>
      <c r="V1396"/>
      <c r="W1396"/>
      <c r="X1396"/>
      <c r="Y1396"/>
      <c r="Z1396"/>
    </row>
    <row r="1397" spans="1:26">
      <c r="A1397">
        <v>10</v>
      </c>
      <c r="B1397" t="s">
        <v>2149</v>
      </c>
      <c r="C1397" t="s">
        <v>1274</v>
      </c>
      <c r="D1397">
        <v>91</v>
      </c>
      <c r="E1397">
        <v>0</v>
      </c>
      <c r="F1397">
        <v>0</v>
      </c>
      <c r="G1397" s="2">
        <f t="shared" si="170"/>
        <v>0</v>
      </c>
      <c r="H1397" s="3" t="str">
        <f t="shared" si="171"/>
        <v>10</v>
      </c>
      <c r="I1397" s="3" t="str">
        <f t="shared" si="172"/>
        <v>112</v>
      </c>
      <c r="J1397" s="3">
        <v>112</v>
      </c>
      <c r="K1397" s="3" t="str">
        <f>+VLOOKUP(J1397,'Dimension descriptions'!P:R,3,FALSE)</f>
        <v>Ellis Elementary</v>
      </c>
      <c r="L1397" s="3" t="str">
        <f t="shared" si="173"/>
        <v>1050</v>
      </c>
      <c r="M1397" s="10">
        <v>1050</v>
      </c>
      <c r="N1397" s="3" t="str">
        <f t="shared" si="168"/>
        <v>1000</v>
      </c>
      <c r="O1397" s="3" t="str">
        <f t="shared" si="169"/>
        <v>730</v>
      </c>
      <c r="P1397" s="3" t="str">
        <f t="shared" si="174"/>
        <v>7</v>
      </c>
      <c r="Q1397" s="11">
        <f>+VLOOKUP(M1397,'Dimension descriptions'!K:M,2,FALSE)</f>
        <v>50</v>
      </c>
      <c r="R1397" s="33">
        <v>50</v>
      </c>
      <c r="S1397" s="11" t="str">
        <f>+VLOOKUP(R1397,'Dimension descriptions'!K:M,3)</f>
        <v>CLASSROOM-GENERAL</v>
      </c>
      <c r="T1397" s="3" t="str">
        <f t="shared" si="175"/>
        <v>Y</v>
      </c>
      <c r="U1397" t="e">
        <f>+VLOOKUP(R1397,'FY21 P13 Allotment memo'!O:O,1,FALSE)</f>
        <v>#N/A</v>
      </c>
      <c r="V1397"/>
      <c r="W1397"/>
      <c r="X1397"/>
      <c r="Y1397"/>
      <c r="Z1397"/>
    </row>
    <row r="1398" spans="1:26">
      <c r="A1398">
        <v>10</v>
      </c>
      <c r="B1398" t="s">
        <v>2150</v>
      </c>
      <c r="C1398" t="s">
        <v>1276</v>
      </c>
      <c r="D1398">
        <v>91</v>
      </c>
      <c r="E1398">
        <v>0</v>
      </c>
      <c r="F1398">
        <v>0</v>
      </c>
      <c r="G1398" s="2">
        <f t="shared" si="170"/>
        <v>0</v>
      </c>
      <c r="H1398" s="3" t="str">
        <f t="shared" si="171"/>
        <v>10</v>
      </c>
      <c r="I1398" s="3" t="str">
        <f t="shared" si="172"/>
        <v>112</v>
      </c>
      <c r="J1398" s="3">
        <v>112</v>
      </c>
      <c r="K1398" s="3" t="str">
        <f>+VLOOKUP(J1398,'Dimension descriptions'!P:R,3,FALSE)</f>
        <v>Ellis Elementary</v>
      </c>
      <c r="L1398" s="3" t="str">
        <f t="shared" si="173"/>
        <v>1050</v>
      </c>
      <c r="M1398" s="10">
        <v>1050</v>
      </c>
      <c r="N1398" s="3" t="str">
        <f t="shared" si="168"/>
        <v>1000</v>
      </c>
      <c r="O1398" s="3" t="str">
        <f t="shared" si="169"/>
        <v>810</v>
      </c>
      <c r="P1398" s="3" t="str">
        <f t="shared" si="174"/>
        <v>8</v>
      </c>
      <c r="Q1398" s="11">
        <f>+VLOOKUP(M1398,'Dimension descriptions'!K:M,2,FALSE)</f>
        <v>50</v>
      </c>
      <c r="R1398" s="33">
        <v>50</v>
      </c>
      <c r="S1398" s="11" t="str">
        <f>+VLOOKUP(R1398,'Dimension descriptions'!K:M,3)</f>
        <v>CLASSROOM-GENERAL</v>
      </c>
      <c r="T1398" s="3" t="str">
        <f t="shared" si="175"/>
        <v>Y</v>
      </c>
      <c r="U1398" t="e">
        <f>+VLOOKUP(R1398,'FY21 P13 Allotment memo'!O:O,1,FALSE)</f>
        <v>#N/A</v>
      </c>
      <c r="V1398"/>
      <c r="W1398"/>
      <c r="X1398"/>
      <c r="Y1398"/>
      <c r="Z1398"/>
    </row>
    <row r="1399" spans="1:26">
      <c r="A1399">
        <v>10</v>
      </c>
      <c r="B1399" t="s">
        <v>2151</v>
      </c>
      <c r="C1399" t="s">
        <v>1252</v>
      </c>
      <c r="D1399">
        <v>91</v>
      </c>
      <c r="E1399">
        <v>0</v>
      </c>
      <c r="F1399">
        <v>0</v>
      </c>
      <c r="G1399" s="2">
        <f t="shared" si="170"/>
        <v>0</v>
      </c>
      <c r="H1399" s="3" t="str">
        <f t="shared" si="171"/>
        <v>10</v>
      </c>
      <c r="I1399" s="3" t="str">
        <f t="shared" si="172"/>
        <v>112</v>
      </c>
      <c r="J1399" s="3">
        <v>112</v>
      </c>
      <c r="K1399" s="3" t="str">
        <f>+VLOOKUP(J1399,'Dimension descriptions'!P:R,3,FALSE)</f>
        <v>Ellis Elementary</v>
      </c>
      <c r="L1399" s="3" t="str">
        <f t="shared" si="173"/>
        <v>1050</v>
      </c>
      <c r="M1399" s="10">
        <v>1050</v>
      </c>
      <c r="N1399" s="3" t="str">
        <f t="shared" si="168"/>
        <v>2100</v>
      </c>
      <c r="O1399" s="3" t="str">
        <f t="shared" si="169"/>
        <v>270</v>
      </c>
      <c r="P1399" s="3" t="str">
        <f t="shared" si="174"/>
        <v>2</v>
      </c>
      <c r="Q1399" s="11">
        <f>+VLOOKUP(M1399,'Dimension descriptions'!K:M,2,FALSE)</f>
        <v>50</v>
      </c>
      <c r="R1399" s="33">
        <v>50</v>
      </c>
      <c r="S1399" s="11" t="str">
        <f>+VLOOKUP(R1399,'Dimension descriptions'!K:M,3)</f>
        <v>CLASSROOM-GENERAL</v>
      </c>
      <c r="T1399" s="3" t="str">
        <f t="shared" si="175"/>
        <v>Y</v>
      </c>
      <c r="U1399" t="e">
        <f>+VLOOKUP(R1399,'FY21 P13 Allotment memo'!O:O,1,FALSE)</f>
        <v>#N/A</v>
      </c>
      <c r="V1399"/>
      <c r="W1399"/>
      <c r="X1399"/>
      <c r="Y1399"/>
      <c r="Z1399"/>
    </row>
    <row r="1400" spans="1:26">
      <c r="A1400">
        <v>10</v>
      </c>
      <c r="B1400" t="s">
        <v>2152</v>
      </c>
      <c r="C1400" t="s">
        <v>1276</v>
      </c>
      <c r="D1400">
        <v>91</v>
      </c>
      <c r="E1400">
        <v>0</v>
      </c>
      <c r="F1400">
        <v>0</v>
      </c>
      <c r="G1400" s="2">
        <f t="shared" si="170"/>
        <v>0</v>
      </c>
      <c r="H1400" s="3" t="str">
        <f t="shared" si="171"/>
        <v>10</v>
      </c>
      <c r="I1400" s="3" t="str">
        <f t="shared" si="172"/>
        <v>112</v>
      </c>
      <c r="J1400" s="3">
        <v>112</v>
      </c>
      <c r="K1400" s="3" t="str">
        <f>+VLOOKUP(J1400,'Dimension descriptions'!P:R,3,FALSE)</f>
        <v>Ellis Elementary</v>
      </c>
      <c r="L1400" s="3" t="str">
        <f t="shared" si="173"/>
        <v>1050</v>
      </c>
      <c r="M1400" s="10">
        <v>1050</v>
      </c>
      <c r="N1400" s="3" t="str">
        <f t="shared" si="168"/>
        <v>2120</v>
      </c>
      <c r="O1400" s="3" t="str">
        <f t="shared" si="169"/>
        <v>810</v>
      </c>
      <c r="P1400" s="3" t="str">
        <f t="shared" si="174"/>
        <v>8</v>
      </c>
      <c r="Q1400" s="11">
        <f>+VLOOKUP(M1400,'Dimension descriptions'!K:M,2,FALSE)</f>
        <v>50</v>
      </c>
      <c r="R1400" s="33">
        <v>50</v>
      </c>
      <c r="S1400" s="11" t="str">
        <f>+VLOOKUP(R1400,'Dimension descriptions'!K:M,3)</f>
        <v>CLASSROOM-GENERAL</v>
      </c>
      <c r="T1400" s="3" t="str">
        <f t="shared" si="175"/>
        <v>Y</v>
      </c>
      <c r="U1400" t="e">
        <f>+VLOOKUP(R1400,'FY21 P13 Allotment memo'!O:O,1,FALSE)</f>
        <v>#N/A</v>
      </c>
      <c r="V1400"/>
      <c r="W1400"/>
      <c r="X1400"/>
      <c r="Y1400"/>
      <c r="Z1400"/>
    </row>
    <row r="1401" spans="1:26">
      <c r="A1401">
        <v>10</v>
      </c>
      <c r="B1401" t="s">
        <v>2153</v>
      </c>
      <c r="C1401" t="s">
        <v>1252</v>
      </c>
      <c r="D1401">
        <v>91</v>
      </c>
      <c r="E1401">
        <v>0</v>
      </c>
      <c r="F1401">
        <v>0</v>
      </c>
      <c r="G1401" s="2">
        <f t="shared" si="170"/>
        <v>0</v>
      </c>
      <c r="H1401" s="3" t="str">
        <f t="shared" si="171"/>
        <v>10</v>
      </c>
      <c r="I1401" s="3" t="str">
        <f t="shared" si="172"/>
        <v>112</v>
      </c>
      <c r="J1401" s="3">
        <v>112</v>
      </c>
      <c r="K1401" s="3" t="str">
        <f>+VLOOKUP(J1401,'Dimension descriptions'!P:R,3,FALSE)</f>
        <v>Ellis Elementary</v>
      </c>
      <c r="L1401" s="3" t="str">
        <f t="shared" si="173"/>
        <v>1050</v>
      </c>
      <c r="M1401" s="10">
        <v>1050</v>
      </c>
      <c r="N1401" s="3" t="str">
        <f t="shared" si="168"/>
        <v>2200</v>
      </c>
      <c r="O1401" s="3" t="str">
        <f t="shared" si="169"/>
        <v>270</v>
      </c>
      <c r="P1401" s="3" t="str">
        <f t="shared" si="174"/>
        <v>2</v>
      </c>
      <c r="Q1401" s="11">
        <f>+VLOOKUP(M1401,'Dimension descriptions'!K:M,2,FALSE)</f>
        <v>50</v>
      </c>
      <c r="R1401" s="33">
        <v>50</v>
      </c>
      <c r="S1401" s="11" t="str">
        <f>+VLOOKUP(R1401,'Dimension descriptions'!K:M,3)</f>
        <v>CLASSROOM-GENERAL</v>
      </c>
      <c r="T1401" s="3" t="str">
        <f t="shared" si="175"/>
        <v>Y</v>
      </c>
      <c r="U1401" t="e">
        <f>+VLOOKUP(R1401,'FY21 P13 Allotment memo'!O:O,1,FALSE)</f>
        <v>#N/A</v>
      </c>
      <c r="V1401"/>
      <c r="W1401"/>
      <c r="X1401"/>
      <c r="Y1401"/>
      <c r="Z1401"/>
    </row>
    <row r="1402" spans="1:26">
      <c r="A1402">
        <v>10</v>
      </c>
      <c r="B1402" t="s">
        <v>2154</v>
      </c>
      <c r="C1402" t="s">
        <v>1285</v>
      </c>
      <c r="D1402">
        <v>91</v>
      </c>
      <c r="E1402">
        <v>8916.64</v>
      </c>
      <c r="F1402">
        <v>0</v>
      </c>
      <c r="G1402" s="2">
        <f t="shared" si="170"/>
        <v>8916.64</v>
      </c>
      <c r="H1402" s="3" t="str">
        <f t="shared" si="171"/>
        <v>10</v>
      </c>
      <c r="I1402" s="3" t="str">
        <f t="shared" si="172"/>
        <v>112</v>
      </c>
      <c r="J1402" s="3">
        <v>112</v>
      </c>
      <c r="K1402" s="3" t="str">
        <f>+VLOOKUP(J1402,'Dimension descriptions'!P:R,3,FALSE)</f>
        <v>Ellis Elementary</v>
      </c>
      <c r="L1402" s="3" t="str">
        <f t="shared" si="173"/>
        <v>1050</v>
      </c>
      <c r="M1402" s="10">
        <v>1050</v>
      </c>
      <c r="N1402" s="3" t="str">
        <f t="shared" si="168"/>
        <v>2220</v>
      </c>
      <c r="O1402" s="3" t="str">
        <f t="shared" si="169"/>
        <v>162</v>
      </c>
      <c r="P1402" s="3" t="str">
        <f t="shared" si="174"/>
        <v>1</v>
      </c>
      <c r="Q1402" s="11">
        <f>+VLOOKUP(M1402,'Dimension descriptions'!K:M,2,FALSE)</f>
        <v>50</v>
      </c>
      <c r="R1402" s="33">
        <v>50</v>
      </c>
      <c r="S1402" s="11" t="str">
        <f>+VLOOKUP(R1402,'Dimension descriptions'!K:M,3)</f>
        <v>CLASSROOM-GENERAL</v>
      </c>
      <c r="T1402" s="3" t="str">
        <f t="shared" si="175"/>
        <v>Y</v>
      </c>
      <c r="U1402" t="e">
        <f>+VLOOKUP(R1402,'FY21 P13 Allotment memo'!O:O,1,FALSE)</f>
        <v>#N/A</v>
      </c>
      <c r="V1402"/>
      <c r="W1402"/>
      <c r="X1402"/>
      <c r="Y1402"/>
      <c r="Z1402"/>
    </row>
    <row r="1403" spans="1:26">
      <c r="A1403">
        <v>10</v>
      </c>
      <c r="B1403" t="s">
        <v>2155</v>
      </c>
      <c r="C1403" t="s">
        <v>1287</v>
      </c>
      <c r="D1403">
        <v>91</v>
      </c>
      <c r="E1403">
        <v>18230.59</v>
      </c>
      <c r="F1403">
        <v>0</v>
      </c>
      <c r="G1403" s="2">
        <f t="shared" si="170"/>
        <v>18230.59</v>
      </c>
      <c r="H1403" s="3" t="str">
        <f t="shared" si="171"/>
        <v>10</v>
      </c>
      <c r="I1403" s="3" t="str">
        <f t="shared" si="172"/>
        <v>112</v>
      </c>
      <c r="J1403" s="3">
        <v>112</v>
      </c>
      <c r="K1403" s="3" t="str">
        <f>+VLOOKUP(J1403,'Dimension descriptions'!P:R,3,FALSE)</f>
        <v>Ellis Elementary</v>
      </c>
      <c r="L1403" s="3" t="str">
        <f t="shared" si="173"/>
        <v>1050</v>
      </c>
      <c r="M1403" s="10">
        <v>1050</v>
      </c>
      <c r="N1403" s="3" t="str">
        <f t="shared" si="168"/>
        <v>2220</v>
      </c>
      <c r="O1403" s="3" t="str">
        <f t="shared" si="169"/>
        <v>195</v>
      </c>
      <c r="P1403" s="3" t="str">
        <f t="shared" si="174"/>
        <v>1</v>
      </c>
      <c r="Q1403" s="11">
        <f>+VLOOKUP(M1403,'Dimension descriptions'!K:M,2,FALSE)</f>
        <v>50</v>
      </c>
      <c r="R1403" s="33">
        <v>50</v>
      </c>
      <c r="S1403" s="11" t="str">
        <f>+VLOOKUP(R1403,'Dimension descriptions'!K:M,3)</f>
        <v>CLASSROOM-GENERAL</v>
      </c>
      <c r="T1403" s="3" t="str">
        <f t="shared" si="175"/>
        <v>Y</v>
      </c>
      <c r="U1403" t="e">
        <f>+VLOOKUP(R1403,'FY21 P13 Allotment memo'!O:O,1,FALSE)</f>
        <v>#N/A</v>
      </c>
      <c r="V1403"/>
      <c r="W1403"/>
      <c r="X1403"/>
      <c r="Y1403"/>
      <c r="Z1403"/>
    </row>
    <row r="1404" spans="1:26">
      <c r="A1404">
        <v>10</v>
      </c>
      <c r="B1404" t="s">
        <v>2156</v>
      </c>
      <c r="C1404" t="s">
        <v>1244</v>
      </c>
      <c r="D1404">
        <v>91</v>
      </c>
      <c r="E1404">
        <v>3649.77</v>
      </c>
      <c r="F1404">
        <v>0</v>
      </c>
      <c r="G1404" s="2">
        <f t="shared" si="170"/>
        <v>3649.77</v>
      </c>
      <c r="H1404" s="3" t="str">
        <f t="shared" si="171"/>
        <v>10</v>
      </c>
      <c r="I1404" s="3" t="str">
        <f t="shared" si="172"/>
        <v>112</v>
      </c>
      <c r="J1404" s="3">
        <v>112</v>
      </c>
      <c r="K1404" s="3" t="str">
        <f>+VLOOKUP(J1404,'Dimension descriptions'!P:R,3,FALSE)</f>
        <v>Ellis Elementary</v>
      </c>
      <c r="L1404" s="3" t="str">
        <f t="shared" si="173"/>
        <v>1050</v>
      </c>
      <c r="M1404" s="10">
        <v>1050</v>
      </c>
      <c r="N1404" s="3" t="str">
        <f t="shared" si="168"/>
        <v>2220</v>
      </c>
      <c r="O1404" s="3" t="str">
        <f t="shared" si="169"/>
        <v>210</v>
      </c>
      <c r="P1404" s="3" t="str">
        <f t="shared" si="174"/>
        <v>2</v>
      </c>
      <c r="Q1404" s="11">
        <f>+VLOOKUP(M1404,'Dimension descriptions'!K:M,2,FALSE)</f>
        <v>50</v>
      </c>
      <c r="R1404" s="33">
        <v>50</v>
      </c>
      <c r="S1404" s="11" t="str">
        <f>+VLOOKUP(R1404,'Dimension descriptions'!K:M,3)</f>
        <v>CLASSROOM-GENERAL</v>
      </c>
      <c r="T1404" s="3" t="str">
        <f t="shared" si="175"/>
        <v>Y</v>
      </c>
      <c r="U1404" t="e">
        <f>+VLOOKUP(R1404,'FY21 P13 Allotment memo'!O:O,1,FALSE)</f>
        <v>#N/A</v>
      </c>
      <c r="V1404"/>
      <c r="W1404"/>
      <c r="X1404"/>
      <c r="Y1404"/>
      <c r="Z1404"/>
    </row>
    <row r="1405" spans="1:26">
      <c r="A1405">
        <v>10</v>
      </c>
      <c r="B1405" t="s">
        <v>2157</v>
      </c>
      <c r="C1405" t="s">
        <v>1246</v>
      </c>
      <c r="D1405">
        <v>91</v>
      </c>
      <c r="E1405">
        <v>2076.71</v>
      </c>
      <c r="F1405">
        <v>0</v>
      </c>
      <c r="G1405" s="2">
        <f t="shared" si="170"/>
        <v>2076.71</v>
      </c>
      <c r="H1405" s="3" t="str">
        <f t="shared" si="171"/>
        <v>10</v>
      </c>
      <c r="I1405" s="3" t="str">
        <f t="shared" si="172"/>
        <v>112</v>
      </c>
      <c r="J1405" s="3">
        <v>112</v>
      </c>
      <c r="K1405" s="3" t="str">
        <f>+VLOOKUP(J1405,'Dimension descriptions'!P:R,3,FALSE)</f>
        <v>Ellis Elementary</v>
      </c>
      <c r="L1405" s="3" t="str">
        <f t="shared" si="173"/>
        <v>1050</v>
      </c>
      <c r="M1405" s="10">
        <v>1050</v>
      </c>
      <c r="N1405" s="3" t="str">
        <f t="shared" si="168"/>
        <v>2220</v>
      </c>
      <c r="O1405" s="3" t="str">
        <f t="shared" si="169"/>
        <v>220</v>
      </c>
      <c r="P1405" s="3" t="str">
        <f t="shared" si="174"/>
        <v>2</v>
      </c>
      <c r="Q1405" s="11">
        <f>+VLOOKUP(M1405,'Dimension descriptions'!K:M,2,FALSE)</f>
        <v>50</v>
      </c>
      <c r="R1405" s="33">
        <v>50</v>
      </c>
      <c r="S1405" s="11" t="str">
        <f>+VLOOKUP(R1405,'Dimension descriptions'!K:M,3)</f>
        <v>CLASSROOM-GENERAL</v>
      </c>
      <c r="T1405" s="3" t="str">
        <f t="shared" si="175"/>
        <v>Y</v>
      </c>
      <c r="U1405" t="e">
        <f>+VLOOKUP(R1405,'FY21 P13 Allotment memo'!O:O,1,FALSE)</f>
        <v>#N/A</v>
      </c>
      <c r="V1405"/>
      <c r="W1405"/>
      <c r="X1405"/>
      <c r="Y1405"/>
      <c r="Z1405"/>
    </row>
    <row r="1406" spans="1:26">
      <c r="A1406">
        <v>10</v>
      </c>
      <c r="B1406" t="s">
        <v>2158</v>
      </c>
      <c r="C1406" t="s">
        <v>1291</v>
      </c>
      <c r="D1406">
        <v>91</v>
      </c>
      <c r="E1406">
        <v>0</v>
      </c>
      <c r="F1406">
        <v>0</v>
      </c>
      <c r="G1406" s="2">
        <f t="shared" si="170"/>
        <v>0</v>
      </c>
      <c r="H1406" s="3" t="str">
        <f t="shared" si="171"/>
        <v>10</v>
      </c>
      <c r="I1406" s="3" t="str">
        <f t="shared" si="172"/>
        <v>112</v>
      </c>
      <c r="J1406" s="3">
        <v>112</v>
      </c>
      <c r="K1406" s="3" t="str">
        <f>+VLOOKUP(J1406,'Dimension descriptions'!P:R,3,FALSE)</f>
        <v>Ellis Elementary</v>
      </c>
      <c r="L1406" s="3" t="str">
        <f t="shared" si="173"/>
        <v>1050</v>
      </c>
      <c r="M1406" s="10">
        <v>1050</v>
      </c>
      <c r="N1406" s="3" t="str">
        <f t="shared" si="168"/>
        <v>2220</v>
      </c>
      <c r="O1406" s="3" t="str">
        <f t="shared" si="169"/>
        <v>430</v>
      </c>
      <c r="P1406" s="3" t="str">
        <f t="shared" si="174"/>
        <v>4</v>
      </c>
      <c r="Q1406" s="11">
        <f>+VLOOKUP(M1406,'Dimension descriptions'!K:M,2,FALSE)</f>
        <v>50</v>
      </c>
      <c r="R1406" s="33">
        <v>50</v>
      </c>
      <c r="S1406" s="11" t="str">
        <f>+VLOOKUP(R1406,'Dimension descriptions'!K:M,3)</f>
        <v>CLASSROOM-GENERAL</v>
      </c>
      <c r="T1406" s="3" t="str">
        <f t="shared" si="175"/>
        <v>Y</v>
      </c>
      <c r="U1406" t="e">
        <f>+VLOOKUP(R1406,'FY21 P13 Allotment memo'!O:O,1,FALSE)</f>
        <v>#N/A</v>
      </c>
      <c r="V1406"/>
      <c r="W1406"/>
      <c r="X1406"/>
      <c r="Y1406"/>
      <c r="Z1406"/>
    </row>
    <row r="1407" spans="1:26">
      <c r="A1407">
        <v>10</v>
      </c>
      <c r="B1407" t="s">
        <v>2159</v>
      </c>
      <c r="C1407" t="s">
        <v>1726</v>
      </c>
      <c r="D1407">
        <v>91</v>
      </c>
      <c r="E1407">
        <v>1242.74</v>
      </c>
      <c r="F1407">
        <v>0</v>
      </c>
      <c r="G1407" s="2">
        <f t="shared" si="170"/>
        <v>1242.74</v>
      </c>
      <c r="H1407" s="3" t="str">
        <f t="shared" si="171"/>
        <v>10</v>
      </c>
      <c r="I1407" s="3" t="str">
        <f t="shared" si="172"/>
        <v>112</v>
      </c>
      <c r="J1407" s="3">
        <v>112</v>
      </c>
      <c r="K1407" s="3" t="str">
        <f>+VLOOKUP(J1407,'Dimension descriptions'!P:R,3,FALSE)</f>
        <v>Ellis Elementary</v>
      </c>
      <c r="L1407" s="3" t="str">
        <f t="shared" si="173"/>
        <v>1050</v>
      </c>
      <c r="M1407" s="10">
        <v>1050</v>
      </c>
      <c r="N1407" s="3" t="str">
        <f t="shared" si="168"/>
        <v>2220</v>
      </c>
      <c r="O1407" s="3" t="str">
        <f t="shared" si="169"/>
        <v>610</v>
      </c>
      <c r="P1407" s="3" t="str">
        <f t="shared" si="174"/>
        <v>6</v>
      </c>
      <c r="Q1407" s="11">
        <f>+VLOOKUP(M1407,'Dimension descriptions'!K:M,2,FALSE)</f>
        <v>50</v>
      </c>
      <c r="R1407" s="33">
        <v>50</v>
      </c>
      <c r="S1407" s="11" t="str">
        <f>+VLOOKUP(R1407,'Dimension descriptions'!K:M,3)</f>
        <v>CLASSROOM-GENERAL</v>
      </c>
      <c r="T1407" s="3" t="str">
        <f t="shared" si="175"/>
        <v>Y</v>
      </c>
      <c r="U1407" t="e">
        <f>+VLOOKUP(R1407,'FY21 P13 Allotment memo'!O:O,1,FALSE)</f>
        <v>#N/A</v>
      </c>
      <c r="V1407"/>
      <c r="W1407"/>
      <c r="X1407"/>
      <c r="Y1407"/>
      <c r="Z1407"/>
    </row>
    <row r="1408" spans="1:26">
      <c r="A1408">
        <v>10</v>
      </c>
      <c r="B1408" t="s">
        <v>2160</v>
      </c>
      <c r="C1408" t="s">
        <v>1293</v>
      </c>
      <c r="D1408">
        <v>91</v>
      </c>
      <c r="E1408">
        <v>0</v>
      </c>
      <c r="F1408">
        <v>0</v>
      </c>
      <c r="G1408" s="2">
        <f t="shared" si="170"/>
        <v>0</v>
      </c>
      <c r="H1408" s="3" t="str">
        <f t="shared" si="171"/>
        <v>10</v>
      </c>
      <c r="I1408" s="3" t="str">
        <f t="shared" si="172"/>
        <v>112</v>
      </c>
      <c r="J1408" s="3">
        <v>112</v>
      </c>
      <c r="K1408" s="3" t="str">
        <f>+VLOOKUP(J1408,'Dimension descriptions'!P:R,3,FALSE)</f>
        <v>Ellis Elementary</v>
      </c>
      <c r="L1408" s="3" t="str">
        <f t="shared" si="173"/>
        <v>1050</v>
      </c>
      <c r="M1408" s="10">
        <v>1050</v>
      </c>
      <c r="N1408" s="3" t="str">
        <f t="shared" si="168"/>
        <v>2220</v>
      </c>
      <c r="O1408" s="3" t="str">
        <f t="shared" si="169"/>
        <v>644</v>
      </c>
      <c r="P1408" s="3" t="str">
        <f t="shared" si="174"/>
        <v>6</v>
      </c>
      <c r="Q1408" s="11">
        <f>+VLOOKUP(M1408,'Dimension descriptions'!K:M,2,FALSE)</f>
        <v>50</v>
      </c>
      <c r="R1408" s="33">
        <v>50</v>
      </c>
      <c r="S1408" s="11" t="str">
        <f>+VLOOKUP(R1408,'Dimension descriptions'!K:M,3)</f>
        <v>CLASSROOM-GENERAL</v>
      </c>
      <c r="T1408" s="3" t="str">
        <f t="shared" si="175"/>
        <v>Y</v>
      </c>
      <c r="U1408" t="e">
        <f>+VLOOKUP(R1408,'FY21 P13 Allotment memo'!O:O,1,FALSE)</f>
        <v>#N/A</v>
      </c>
      <c r="V1408"/>
      <c r="W1408"/>
      <c r="X1408"/>
      <c r="Y1408"/>
      <c r="Z1408"/>
    </row>
    <row r="1409" spans="1:26">
      <c r="A1409">
        <v>10</v>
      </c>
      <c r="B1409" t="s">
        <v>2161</v>
      </c>
      <c r="C1409" t="s">
        <v>1295</v>
      </c>
      <c r="D1409">
        <v>91</v>
      </c>
      <c r="E1409">
        <v>0</v>
      </c>
      <c r="F1409">
        <v>0</v>
      </c>
      <c r="G1409" s="2">
        <f t="shared" si="170"/>
        <v>0</v>
      </c>
      <c r="H1409" s="3" t="str">
        <f t="shared" si="171"/>
        <v>10</v>
      </c>
      <c r="I1409" s="3" t="str">
        <f t="shared" si="172"/>
        <v>112</v>
      </c>
      <c r="J1409" s="3">
        <v>112</v>
      </c>
      <c r="K1409" s="3" t="str">
        <f>+VLOOKUP(J1409,'Dimension descriptions'!P:R,3,FALSE)</f>
        <v>Ellis Elementary</v>
      </c>
      <c r="L1409" s="3" t="str">
        <f t="shared" si="173"/>
        <v>1050</v>
      </c>
      <c r="M1409" s="10">
        <v>1050</v>
      </c>
      <c r="N1409" s="3" t="str">
        <f t="shared" si="168"/>
        <v>2220</v>
      </c>
      <c r="O1409" s="3" t="str">
        <f t="shared" si="169"/>
        <v>645</v>
      </c>
      <c r="P1409" s="3" t="str">
        <f t="shared" si="174"/>
        <v>6</v>
      </c>
      <c r="Q1409" s="11">
        <f>+VLOOKUP(M1409,'Dimension descriptions'!K:M,2,FALSE)</f>
        <v>50</v>
      </c>
      <c r="R1409" s="33">
        <v>50</v>
      </c>
      <c r="S1409" s="11" t="str">
        <f>+VLOOKUP(R1409,'Dimension descriptions'!K:M,3)</f>
        <v>CLASSROOM-GENERAL</v>
      </c>
      <c r="T1409" s="3" t="str">
        <f t="shared" si="175"/>
        <v>Y</v>
      </c>
      <c r="U1409" t="e">
        <f>+VLOOKUP(R1409,'FY21 P13 Allotment memo'!O:O,1,FALSE)</f>
        <v>#N/A</v>
      </c>
      <c r="V1409"/>
      <c r="W1409"/>
      <c r="X1409"/>
      <c r="Y1409"/>
      <c r="Z1409"/>
    </row>
    <row r="1410" spans="1:26">
      <c r="A1410">
        <v>10</v>
      </c>
      <c r="B1410" t="s">
        <v>2162</v>
      </c>
      <c r="C1410" t="s">
        <v>1297</v>
      </c>
      <c r="D1410">
        <v>91</v>
      </c>
      <c r="E1410">
        <v>0</v>
      </c>
      <c r="F1410">
        <v>0</v>
      </c>
      <c r="G1410" s="2">
        <f t="shared" si="170"/>
        <v>0</v>
      </c>
      <c r="H1410" s="3" t="str">
        <f t="shared" si="171"/>
        <v>10</v>
      </c>
      <c r="I1410" s="3" t="str">
        <f t="shared" si="172"/>
        <v>112</v>
      </c>
      <c r="J1410" s="3">
        <v>112</v>
      </c>
      <c r="K1410" s="3" t="str">
        <f>+VLOOKUP(J1410,'Dimension descriptions'!P:R,3,FALSE)</f>
        <v>Ellis Elementary</v>
      </c>
      <c r="L1410" s="3" t="str">
        <f t="shared" si="173"/>
        <v>1050</v>
      </c>
      <c r="M1410" s="10">
        <v>1050</v>
      </c>
      <c r="N1410" s="3" t="str">
        <f t="shared" si="168"/>
        <v>2220</v>
      </c>
      <c r="O1410" s="3" t="str">
        <f t="shared" si="169"/>
        <v>646</v>
      </c>
      <c r="P1410" s="3" t="str">
        <f t="shared" si="174"/>
        <v>6</v>
      </c>
      <c r="Q1410" s="11">
        <f>+VLOOKUP(M1410,'Dimension descriptions'!K:M,2,FALSE)</f>
        <v>50</v>
      </c>
      <c r="R1410" s="33">
        <v>50</v>
      </c>
      <c r="S1410" s="11" t="str">
        <f>+VLOOKUP(R1410,'Dimension descriptions'!K:M,3)</f>
        <v>CLASSROOM-GENERAL</v>
      </c>
      <c r="T1410" s="3" t="str">
        <f t="shared" si="175"/>
        <v>Y</v>
      </c>
      <c r="U1410" t="e">
        <f>+VLOOKUP(R1410,'FY21 P13 Allotment memo'!O:O,1,FALSE)</f>
        <v>#N/A</v>
      </c>
      <c r="V1410"/>
      <c r="W1410"/>
      <c r="X1410"/>
      <c r="Y1410"/>
      <c r="Z1410"/>
    </row>
    <row r="1411" spans="1:26">
      <c r="A1411">
        <v>10</v>
      </c>
      <c r="B1411" t="s">
        <v>2163</v>
      </c>
      <c r="C1411" t="s">
        <v>1731</v>
      </c>
      <c r="D1411">
        <v>91</v>
      </c>
      <c r="E1411">
        <v>0</v>
      </c>
      <c r="F1411">
        <v>0</v>
      </c>
      <c r="G1411" s="2">
        <f t="shared" si="170"/>
        <v>0</v>
      </c>
      <c r="H1411" s="3" t="str">
        <f t="shared" si="171"/>
        <v>10</v>
      </c>
      <c r="I1411" s="3" t="str">
        <f t="shared" si="172"/>
        <v>112</v>
      </c>
      <c r="J1411" s="3">
        <v>112</v>
      </c>
      <c r="K1411" s="3" t="str">
        <f>+VLOOKUP(J1411,'Dimension descriptions'!P:R,3,FALSE)</f>
        <v>Ellis Elementary</v>
      </c>
      <c r="L1411" s="3" t="str">
        <f t="shared" si="173"/>
        <v>1050</v>
      </c>
      <c r="M1411" s="10">
        <v>1050</v>
      </c>
      <c r="N1411" s="3" t="str">
        <f t="shared" si="168"/>
        <v>2220</v>
      </c>
      <c r="O1411" s="3" t="str">
        <f t="shared" si="169"/>
        <v>734</v>
      </c>
      <c r="P1411" s="3" t="str">
        <f t="shared" si="174"/>
        <v>7</v>
      </c>
      <c r="Q1411" s="11">
        <f>+VLOOKUP(M1411,'Dimension descriptions'!K:M,2,FALSE)</f>
        <v>50</v>
      </c>
      <c r="R1411" s="33">
        <v>50</v>
      </c>
      <c r="S1411" s="11" t="str">
        <f>+VLOOKUP(R1411,'Dimension descriptions'!K:M,3)</f>
        <v>CLASSROOM-GENERAL</v>
      </c>
      <c r="T1411" s="3" t="str">
        <f t="shared" si="175"/>
        <v>Y</v>
      </c>
      <c r="U1411" t="e">
        <f>+VLOOKUP(R1411,'FY21 P13 Allotment memo'!O:O,1,FALSE)</f>
        <v>#N/A</v>
      </c>
      <c r="V1411"/>
      <c r="W1411"/>
      <c r="X1411"/>
      <c r="Y1411"/>
      <c r="Z1411"/>
    </row>
    <row r="1412" spans="1:26">
      <c r="A1412">
        <v>10</v>
      </c>
      <c r="B1412" t="s">
        <v>2164</v>
      </c>
      <c r="C1412" t="s">
        <v>1301</v>
      </c>
      <c r="D1412">
        <v>91</v>
      </c>
      <c r="E1412">
        <v>0</v>
      </c>
      <c r="F1412">
        <v>0</v>
      </c>
      <c r="G1412" s="2">
        <f t="shared" si="170"/>
        <v>0</v>
      </c>
      <c r="H1412" s="3" t="str">
        <f t="shared" si="171"/>
        <v>10</v>
      </c>
      <c r="I1412" s="3" t="str">
        <f t="shared" si="172"/>
        <v>112</v>
      </c>
      <c r="J1412" s="3">
        <v>112</v>
      </c>
      <c r="K1412" s="3" t="str">
        <f>+VLOOKUP(J1412,'Dimension descriptions'!P:R,3,FALSE)</f>
        <v>Ellis Elementary</v>
      </c>
      <c r="L1412" s="3" t="str">
        <f t="shared" si="173"/>
        <v>1050</v>
      </c>
      <c r="M1412" s="10">
        <v>1050</v>
      </c>
      <c r="N1412" s="3" t="str">
        <f t="shared" si="168"/>
        <v>2290</v>
      </c>
      <c r="O1412" s="3" t="str">
        <f t="shared" si="169"/>
        <v>610</v>
      </c>
      <c r="P1412" s="3" t="str">
        <f t="shared" si="174"/>
        <v>6</v>
      </c>
      <c r="Q1412" s="11">
        <f>+VLOOKUP(M1412,'Dimension descriptions'!K:M,2,FALSE)</f>
        <v>50</v>
      </c>
      <c r="R1412" s="33">
        <v>50</v>
      </c>
      <c r="S1412" s="11" t="str">
        <f>+VLOOKUP(R1412,'Dimension descriptions'!K:M,3)</f>
        <v>CLASSROOM-GENERAL</v>
      </c>
      <c r="T1412" s="3" t="str">
        <f t="shared" si="175"/>
        <v>Y</v>
      </c>
      <c r="U1412" t="e">
        <f>+VLOOKUP(R1412,'FY21 P13 Allotment memo'!O:O,1,FALSE)</f>
        <v>#N/A</v>
      </c>
      <c r="V1412"/>
      <c r="W1412"/>
      <c r="X1412"/>
      <c r="Y1412"/>
      <c r="Z1412"/>
    </row>
    <row r="1413" spans="1:26">
      <c r="A1413">
        <v>10</v>
      </c>
      <c r="B1413" t="s">
        <v>2165</v>
      </c>
      <c r="C1413" t="s">
        <v>1252</v>
      </c>
      <c r="D1413">
        <v>91</v>
      </c>
      <c r="E1413">
        <v>0</v>
      </c>
      <c r="F1413">
        <v>0</v>
      </c>
      <c r="G1413" s="2">
        <f t="shared" si="170"/>
        <v>0</v>
      </c>
      <c r="H1413" s="3" t="str">
        <f t="shared" si="171"/>
        <v>10</v>
      </c>
      <c r="I1413" s="3" t="str">
        <f t="shared" si="172"/>
        <v>112</v>
      </c>
      <c r="J1413" s="3">
        <v>112</v>
      </c>
      <c r="K1413" s="3" t="str">
        <f>+VLOOKUP(J1413,'Dimension descriptions'!P:R,3,FALSE)</f>
        <v>Ellis Elementary</v>
      </c>
      <c r="L1413" s="3" t="str">
        <f t="shared" si="173"/>
        <v>1050</v>
      </c>
      <c r="M1413" s="10">
        <v>1050</v>
      </c>
      <c r="N1413" s="3" t="str">
        <f t="shared" si="168"/>
        <v>2300</v>
      </c>
      <c r="O1413" s="3" t="str">
        <f t="shared" si="169"/>
        <v>270</v>
      </c>
      <c r="P1413" s="3" t="str">
        <f t="shared" si="174"/>
        <v>2</v>
      </c>
      <c r="Q1413" s="11">
        <f>+VLOOKUP(M1413,'Dimension descriptions'!K:M,2,FALSE)</f>
        <v>50</v>
      </c>
      <c r="R1413" s="33">
        <v>50</v>
      </c>
      <c r="S1413" s="11" t="str">
        <f>+VLOOKUP(R1413,'Dimension descriptions'!K:M,3)</f>
        <v>CLASSROOM-GENERAL</v>
      </c>
      <c r="T1413" s="3" t="str">
        <f t="shared" si="175"/>
        <v>Y</v>
      </c>
      <c r="U1413" t="e">
        <f>+VLOOKUP(R1413,'FY21 P13 Allotment memo'!O:O,1,FALSE)</f>
        <v>#N/A</v>
      </c>
      <c r="V1413"/>
      <c r="W1413"/>
      <c r="X1413"/>
      <c r="Y1413"/>
      <c r="Z1413"/>
    </row>
    <row r="1414" spans="1:26">
      <c r="A1414">
        <v>10</v>
      </c>
      <c r="B1414" t="s">
        <v>2166</v>
      </c>
      <c r="C1414" t="s">
        <v>1304</v>
      </c>
      <c r="D1414">
        <v>91</v>
      </c>
      <c r="E1414">
        <v>130520.24</v>
      </c>
      <c r="F1414">
        <v>0</v>
      </c>
      <c r="G1414" s="2">
        <f t="shared" si="170"/>
        <v>130520.24</v>
      </c>
      <c r="H1414" s="3" t="str">
        <f t="shared" si="171"/>
        <v>10</v>
      </c>
      <c r="I1414" s="3" t="str">
        <f t="shared" si="172"/>
        <v>112</v>
      </c>
      <c r="J1414" s="3">
        <v>112</v>
      </c>
      <c r="K1414" s="3" t="str">
        <f>+VLOOKUP(J1414,'Dimension descriptions'!P:R,3,FALSE)</f>
        <v>Ellis Elementary</v>
      </c>
      <c r="L1414" s="3" t="str">
        <f t="shared" si="173"/>
        <v>1050</v>
      </c>
      <c r="M1414" s="10">
        <v>1050</v>
      </c>
      <c r="N1414" s="3" t="str">
        <f t="shared" ref="N1414:N1477" si="176">+MID(B1414,16,4)</f>
        <v>2400</v>
      </c>
      <c r="O1414" s="3" t="str">
        <f t="shared" ref="O1414:O1477" si="177">+RIGHT(B1414,3)</f>
        <v>121</v>
      </c>
      <c r="P1414" s="3" t="str">
        <f t="shared" si="174"/>
        <v>1</v>
      </c>
      <c r="Q1414" s="11">
        <f>+VLOOKUP(M1414,'Dimension descriptions'!K:M,2,FALSE)</f>
        <v>50</v>
      </c>
      <c r="R1414" s="33">
        <v>50</v>
      </c>
      <c r="S1414" s="11" t="str">
        <f>+VLOOKUP(R1414,'Dimension descriptions'!K:M,3)</f>
        <v>CLASSROOM-GENERAL</v>
      </c>
      <c r="T1414" s="3" t="str">
        <f t="shared" si="175"/>
        <v>Y</v>
      </c>
      <c r="U1414" t="e">
        <f>+VLOOKUP(R1414,'FY21 P13 Allotment memo'!O:O,1,FALSE)</f>
        <v>#N/A</v>
      </c>
      <c r="V1414"/>
      <c r="W1414"/>
      <c r="X1414"/>
      <c r="Y1414"/>
      <c r="Z1414"/>
    </row>
    <row r="1415" spans="1:26">
      <c r="A1415">
        <v>10</v>
      </c>
      <c r="B1415" t="s">
        <v>2167</v>
      </c>
      <c r="C1415" t="s">
        <v>1306</v>
      </c>
      <c r="D1415">
        <v>91</v>
      </c>
      <c r="E1415">
        <v>43255.3</v>
      </c>
      <c r="F1415">
        <v>0</v>
      </c>
      <c r="G1415" s="2">
        <f t="shared" ref="G1415:G1478" si="178">+E1415-F1415</f>
        <v>43255.3</v>
      </c>
      <c r="H1415" s="3" t="str">
        <f t="shared" ref="H1415:H1478" si="179">+LEFT(B1415,2)</f>
        <v>10</v>
      </c>
      <c r="I1415" s="3" t="str">
        <f t="shared" ref="I1415:I1478" si="180">+MID(B1415,4,3)</f>
        <v>112</v>
      </c>
      <c r="J1415" s="3">
        <v>112</v>
      </c>
      <c r="K1415" s="3" t="str">
        <f>+VLOOKUP(J1415,'Dimension descriptions'!P:R,3,FALSE)</f>
        <v>Ellis Elementary</v>
      </c>
      <c r="L1415" s="3" t="str">
        <f t="shared" ref="L1415:L1478" si="181">+MID(B1415,11,4)</f>
        <v>1050</v>
      </c>
      <c r="M1415" s="10">
        <v>1050</v>
      </c>
      <c r="N1415" s="3" t="str">
        <f t="shared" si="176"/>
        <v>2400</v>
      </c>
      <c r="O1415" s="3" t="str">
        <f t="shared" si="177"/>
        <v>152</v>
      </c>
      <c r="P1415" s="3" t="str">
        <f t="shared" ref="P1415:P1478" si="182">+LEFT(O1415,1)</f>
        <v>1</v>
      </c>
      <c r="Q1415" s="11">
        <f>+VLOOKUP(M1415,'Dimension descriptions'!K:M,2,FALSE)</f>
        <v>50</v>
      </c>
      <c r="R1415" s="33">
        <v>50</v>
      </c>
      <c r="S1415" s="11" t="str">
        <f>+VLOOKUP(R1415,'Dimension descriptions'!K:M,3)</f>
        <v>CLASSROOM-GENERAL</v>
      </c>
      <c r="T1415" s="3" t="str">
        <f t="shared" ref="T1415:T1478" si="183">+IF(Q1415=M1415,"N","Y")</f>
        <v>Y</v>
      </c>
      <c r="U1415" t="e">
        <f>+VLOOKUP(R1415,'FY21 P13 Allotment memo'!O:O,1,FALSE)</f>
        <v>#N/A</v>
      </c>
      <c r="V1415"/>
      <c r="W1415"/>
      <c r="X1415"/>
      <c r="Y1415"/>
      <c r="Z1415"/>
    </row>
    <row r="1416" spans="1:26">
      <c r="A1416">
        <v>10</v>
      </c>
      <c r="B1416" t="s">
        <v>2168</v>
      </c>
      <c r="C1416" t="s">
        <v>1244</v>
      </c>
      <c r="D1416">
        <v>91</v>
      </c>
      <c r="E1416">
        <v>41167.449999999997</v>
      </c>
      <c r="F1416">
        <v>0</v>
      </c>
      <c r="G1416" s="2">
        <f t="shared" si="178"/>
        <v>41167.449999999997</v>
      </c>
      <c r="H1416" s="3" t="str">
        <f t="shared" si="179"/>
        <v>10</v>
      </c>
      <c r="I1416" s="3" t="str">
        <f t="shared" si="180"/>
        <v>112</v>
      </c>
      <c r="J1416" s="3">
        <v>112</v>
      </c>
      <c r="K1416" s="3" t="str">
        <f>+VLOOKUP(J1416,'Dimension descriptions'!P:R,3,FALSE)</f>
        <v>Ellis Elementary</v>
      </c>
      <c r="L1416" s="3" t="str">
        <f t="shared" si="181"/>
        <v>1050</v>
      </c>
      <c r="M1416" s="10">
        <v>1050</v>
      </c>
      <c r="N1416" s="3" t="str">
        <f t="shared" si="176"/>
        <v>2400</v>
      </c>
      <c r="O1416" s="3" t="str">
        <f t="shared" si="177"/>
        <v>210</v>
      </c>
      <c r="P1416" s="3" t="str">
        <f t="shared" si="182"/>
        <v>2</v>
      </c>
      <c r="Q1416" s="11">
        <f>+VLOOKUP(M1416,'Dimension descriptions'!K:M,2,FALSE)</f>
        <v>50</v>
      </c>
      <c r="R1416" s="33">
        <v>50</v>
      </c>
      <c r="S1416" s="11" t="str">
        <f>+VLOOKUP(R1416,'Dimension descriptions'!K:M,3)</f>
        <v>CLASSROOM-GENERAL</v>
      </c>
      <c r="T1416" s="3" t="str">
        <f t="shared" si="183"/>
        <v>Y</v>
      </c>
      <c r="U1416" t="e">
        <f>+VLOOKUP(R1416,'FY21 P13 Allotment memo'!O:O,1,FALSE)</f>
        <v>#N/A</v>
      </c>
      <c r="V1416"/>
      <c r="W1416"/>
      <c r="X1416"/>
      <c r="Y1416"/>
      <c r="Z1416"/>
    </row>
    <row r="1417" spans="1:26">
      <c r="A1417">
        <v>10</v>
      </c>
      <c r="B1417" t="s">
        <v>2169</v>
      </c>
      <c r="C1417" t="s">
        <v>1246</v>
      </c>
      <c r="D1417">
        <v>91</v>
      </c>
      <c r="E1417">
        <v>12173.67</v>
      </c>
      <c r="F1417">
        <v>0</v>
      </c>
      <c r="G1417" s="2">
        <f t="shared" si="178"/>
        <v>12173.67</v>
      </c>
      <c r="H1417" s="3" t="str">
        <f t="shared" si="179"/>
        <v>10</v>
      </c>
      <c r="I1417" s="3" t="str">
        <f t="shared" si="180"/>
        <v>112</v>
      </c>
      <c r="J1417" s="3">
        <v>112</v>
      </c>
      <c r="K1417" s="3" t="str">
        <f>+VLOOKUP(J1417,'Dimension descriptions'!P:R,3,FALSE)</f>
        <v>Ellis Elementary</v>
      </c>
      <c r="L1417" s="3" t="str">
        <f t="shared" si="181"/>
        <v>1050</v>
      </c>
      <c r="M1417" s="10">
        <v>1050</v>
      </c>
      <c r="N1417" s="3" t="str">
        <f t="shared" si="176"/>
        <v>2400</v>
      </c>
      <c r="O1417" s="3" t="str">
        <f t="shared" si="177"/>
        <v>220</v>
      </c>
      <c r="P1417" s="3" t="str">
        <f t="shared" si="182"/>
        <v>2</v>
      </c>
      <c r="Q1417" s="11">
        <f>+VLOOKUP(M1417,'Dimension descriptions'!K:M,2,FALSE)</f>
        <v>50</v>
      </c>
      <c r="R1417" s="33">
        <v>50</v>
      </c>
      <c r="S1417" s="11" t="str">
        <f>+VLOOKUP(R1417,'Dimension descriptions'!K:M,3)</f>
        <v>CLASSROOM-GENERAL</v>
      </c>
      <c r="T1417" s="3" t="str">
        <f t="shared" si="183"/>
        <v>Y</v>
      </c>
      <c r="U1417" t="e">
        <f>+VLOOKUP(R1417,'FY21 P13 Allotment memo'!O:O,1,FALSE)</f>
        <v>#N/A</v>
      </c>
      <c r="V1417"/>
      <c r="W1417"/>
      <c r="X1417"/>
      <c r="Y1417"/>
      <c r="Z1417"/>
    </row>
    <row r="1418" spans="1:26">
      <c r="A1418">
        <v>10</v>
      </c>
      <c r="B1418" t="s">
        <v>2170</v>
      </c>
      <c r="C1418" t="s">
        <v>1248</v>
      </c>
      <c r="D1418">
        <v>91</v>
      </c>
      <c r="E1418">
        <v>22198.67</v>
      </c>
      <c r="F1418">
        <v>0</v>
      </c>
      <c r="G1418" s="2">
        <f t="shared" si="178"/>
        <v>22198.67</v>
      </c>
      <c r="H1418" s="3" t="str">
        <f t="shared" si="179"/>
        <v>10</v>
      </c>
      <c r="I1418" s="3" t="str">
        <f t="shared" si="180"/>
        <v>112</v>
      </c>
      <c r="J1418" s="3">
        <v>112</v>
      </c>
      <c r="K1418" s="3" t="str">
        <f>+VLOOKUP(J1418,'Dimension descriptions'!P:R,3,FALSE)</f>
        <v>Ellis Elementary</v>
      </c>
      <c r="L1418" s="3" t="str">
        <f t="shared" si="181"/>
        <v>1050</v>
      </c>
      <c r="M1418" s="10">
        <v>1050</v>
      </c>
      <c r="N1418" s="3" t="str">
        <f t="shared" si="176"/>
        <v>2400</v>
      </c>
      <c r="O1418" s="3" t="str">
        <f t="shared" si="177"/>
        <v>241</v>
      </c>
      <c r="P1418" s="3" t="str">
        <f t="shared" si="182"/>
        <v>2</v>
      </c>
      <c r="Q1418" s="11">
        <f>+VLOOKUP(M1418,'Dimension descriptions'!K:M,2,FALSE)</f>
        <v>50</v>
      </c>
      <c r="R1418" s="33">
        <v>50</v>
      </c>
      <c r="S1418" s="11" t="str">
        <f>+VLOOKUP(R1418,'Dimension descriptions'!K:M,3)</f>
        <v>CLASSROOM-GENERAL</v>
      </c>
      <c r="T1418" s="3" t="str">
        <f t="shared" si="183"/>
        <v>Y</v>
      </c>
      <c r="U1418" t="e">
        <f>+VLOOKUP(R1418,'FY21 P13 Allotment memo'!O:O,1,FALSE)</f>
        <v>#N/A</v>
      </c>
      <c r="V1418"/>
      <c r="W1418"/>
      <c r="X1418"/>
      <c r="Y1418"/>
      <c r="Z1418"/>
    </row>
    <row r="1419" spans="1:26">
      <c r="A1419">
        <v>10</v>
      </c>
      <c r="B1419" t="s">
        <v>2171</v>
      </c>
      <c r="C1419" t="s">
        <v>1252</v>
      </c>
      <c r="D1419">
        <v>91</v>
      </c>
      <c r="E1419">
        <v>0</v>
      </c>
      <c r="F1419">
        <v>0</v>
      </c>
      <c r="G1419" s="2">
        <f t="shared" si="178"/>
        <v>0</v>
      </c>
      <c r="H1419" s="3" t="str">
        <f t="shared" si="179"/>
        <v>10</v>
      </c>
      <c r="I1419" s="3" t="str">
        <f t="shared" si="180"/>
        <v>112</v>
      </c>
      <c r="J1419" s="3">
        <v>112</v>
      </c>
      <c r="K1419" s="3" t="str">
        <f>+VLOOKUP(J1419,'Dimension descriptions'!P:R,3,FALSE)</f>
        <v>Ellis Elementary</v>
      </c>
      <c r="L1419" s="3" t="str">
        <f t="shared" si="181"/>
        <v>1050</v>
      </c>
      <c r="M1419" s="10">
        <v>1050</v>
      </c>
      <c r="N1419" s="3" t="str">
        <f t="shared" si="176"/>
        <v>2400</v>
      </c>
      <c r="O1419" s="3" t="str">
        <f t="shared" si="177"/>
        <v>270</v>
      </c>
      <c r="P1419" s="3" t="str">
        <f t="shared" si="182"/>
        <v>2</v>
      </c>
      <c r="Q1419" s="11">
        <f>+VLOOKUP(M1419,'Dimension descriptions'!K:M,2,FALSE)</f>
        <v>50</v>
      </c>
      <c r="R1419" s="33">
        <v>50</v>
      </c>
      <c r="S1419" s="11" t="str">
        <f>+VLOOKUP(R1419,'Dimension descriptions'!K:M,3)</f>
        <v>CLASSROOM-GENERAL</v>
      </c>
      <c r="T1419" s="3" t="str">
        <f t="shared" si="183"/>
        <v>Y</v>
      </c>
      <c r="U1419" t="e">
        <f>+VLOOKUP(R1419,'FY21 P13 Allotment memo'!O:O,1,FALSE)</f>
        <v>#N/A</v>
      </c>
      <c r="V1419"/>
      <c r="W1419"/>
      <c r="X1419"/>
      <c r="Y1419"/>
      <c r="Z1419"/>
    </row>
    <row r="1420" spans="1:26">
      <c r="A1420">
        <v>10</v>
      </c>
      <c r="B1420" t="s">
        <v>2172</v>
      </c>
      <c r="C1420" t="s">
        <v>1258</v>
      </c>
      <c r="D1420">
        <v>91</v>
      </c>
      <c r="E1420">
        <v>0</v>
      </c>
      <c r="F1420">
        <v>0</v>
      </c>
      <c r="G1420" s="2">
        <f t="shared" si="178"/>
        <v>0</v>
      </c>
      <c r="H1420" s="3" t="str">
        <f t="shared" si="179"/>
        <v>10</v>
      </c>
      <c r="I1420" s="3" t="str">
        <f t="shared" si="180"/>
        <v>112</v>
      </c>
      <c r="J1420" s="3">
        <v>112</v>
      </c>
      <c r="K1420" s="3" t="str">
        <f>+VLOOKUP(J1420,'Dimension descriptions'!P:R,3,FALSE)</f>
        <v>Ellis Elementary</v>
      </c>
      <c r="L1420" s="3" t="str">
        <f t="shared" si="181"/>
        <v>1050</v>
      </c>
      <c r="M1420" s="10">
        <v>1050</v>
      </c>
      <c r="N1420" s="3" t="str">
        <f t="shared" si="176"/>
        <v>2400</v>
      </c>
      <c r="O1420" s="3" t="str">
        <f t="shared" si="177"/>
        <v>300</v>
      </c>
      <c r="P1420" s="3" t="str">
        <f t="shared" si="182"/>
        <v>3</v>
      </c>
      <c r="Q1420" s="11">
        <f>+VLOOKUP(M1420,'Dimension descriptions'!K:M,2,FALSE)</f>
        <v>50</v>
      </c>
      <c r="R1420" s="33">
        <v>50</v>
      </c>
      <c r="S1420" s="11" t="str">
        <f>+VLOOKUP(R1420,'Dimension descriptions'!K:M,3)</f>
        <v>CLASSROOM-GENERAL</v>
      </c>
      <c r="T1420" s="3" t="str">
        <f t="shared" si="183"/>
        <v>Y</v>
      </c>
      <c r="U1420" t="e">
        <f>+VLOOKUP(R1420,'FY21 P13 Allotment memo'!O:O,1,FALSE)</f>
        <v>#N/A</v>
      </c>
      <c r="V1420"/>
      <c r="W1420"/>
      <c r="X1420"/>
      <c r="Y1420"/>
      <c r="Z1420"/>
    </row>
    <row r="1421" spans="1:26">
      <c r="A1421">
        <v>10</v>
      </c>
      <c r="B1421" t="s">
        <v>2173</v>
      </c>
      <c r="C1421" t="s">
        <v>1314</v>
      </c>
      <c r="D1421">
        <v>91</v>
      </c>
      <c r="E1421">
        <v>0</v>
      </c>
      <c r="F1421">
        <v>0</v>
      </c>
      <c r="G1421" s="2">
        <f t="shared" si="178"/>
        <v>0</v>
      </c>
      <c r="H1421" s="3" t="str">
        <f t="shared" si="179"/>
        <v>10</v>
      </c>
      <c r="I1421" s="3" t="str">
        <f t="shared" si="180"/>
        <v>112</v>
      </c>
      <c r="J1421" s="3">
        <v>112</v>
      </c>
      <c r="K1421" s="3" t="str">
        <f>+VLOOKUP(J1421,'Dimension descriptions'!P:R,3,FALSE)</f>
        <v>Ellis Elementary</v>
      </c>
      <c r="L1421" s="3" t="str">
        <f t="shared" si="181"/>
        <v>1050</v>
      </c>
      <c r="M1421" s="10">
        <v>1050</v>
      </c>
      <c r="N1421" s="3" t="str">
        <f t="shared" si="176"/>
        <v>2400</v>
      </c>
      <c r="O1421" s="3" t="str">
        <f t="shared" si="177"/>
        <v>530</v>
      </c>
      <c r="P1421" s="3" t="str">
        <f t="shared" si="182"/>
        <v>5</v>
      </c>
      <c r="Q1421" s="11">
        <f>+VLOOKUP(M1421,'Dimension descriptions'!K:M,2,FALSE)</f>
        <v>50</v>
      </c>
      <c r="R1421" s="33">
        <v>50</v>
      </c>
      <c r="S1421" s="11" t="str">
        <f>+VLOOKUP(R1421,'Dimension descriptions'!K:M,3)</f>
        <v>CLASSROOM-GENERAL</v>
      </c>
      <c r="T1421" s="3" t="str">
        <f t="shared" si="183"/>
        <v>Y</v>
      </c>
      <c r="U1421" t="e">
        <f>+VLOOKUP(R1421,'FY21 P13 Allotment memo'!O:O,1,FALSE)</f>
        <v>#N/A</v>
      </c>
      <c r="V1421"/>
      <c r="W1421"/>
      <c r="X1421"/>
      <c r="Y1421"/>
      <c r="Z1421"/>
    </row>
    <row r="1422" spans="1:26">
      <c r="A1422">
        <v>10</v>
      </c>
      <c r="B1422" t="s">
        <v>2174</v>
      </c>
      <c r="C1422" t="s">
        <v>1316</v>
      </c>
      <c r="D1422">
        <v>91</v>
      </c>
      <c r="E1422">
        <v>750</v>
      </c>
      <c r="F1422">
        <v>0</v>
      </c>
      <c r="G1422" s="2">
        <f t="shared" si="178"/>
        <v>750</v>
      </c>
      <c r="H1422" s="3" t="str">
        <f t="shared" si="179"/>
        <v>10</v>
      </c>
      <c r="I1422" s="3" t="str">
        <f t="shared" si="180"/>
        <v>112</v>
      </c>
      <c r="J1422" s="3">
        <v>112</v>
      </c>
      <c r="K1422" s="3" t="str">
        <f>+VLOOKUP(J1422,'Dimension descriptions'!P:R,3,FALSE)</f>
        <v>Ellis Elementary</v>
      </c>
      <c r="L1422" s="3" t="str">
        <f t="shared" si="181"/>
        <v>1050</v>
      </c>
      <c r="M1422" s="10">
        <v>1050</v>
      </c>
      <c r="N1422" s="3" t="str">
        <f t="shared" si="176"/>
        <v>2400</v>
      </c>
      <c r="O1422" s="3" t="str">
        <f t="shared" si="177"/>
        <v>580</v>
      </c>
      <c r="P1422" s="3" t="str">
        <f t="shared" si="182"/>
        <v>5</v>
      </c>
      <c r="Q1422" s="11">
        <f>+VLOOKUP(M1422,'Dimension descriptions'!K:M,2,FALSE)</f>
        <v>50</v>
      </c>
      <c r="R1422" s="33">
        <v>50</v>
      </c>
      <c r="S1422" s="11" t="str">
        <f>+VLOOKUP(R1422,'Dimension descriptions'!K:M,3)</f>
        <v>CLASSROOM-GENERAL</v>
      </c>
      <c r="T1422" s="3" t="str">
        <f t="shared" si="183"/>
        <v>Y</v>
      </c>
      <c r="U1422" t="e">
        <f>+VLOOKUP(R1422,'FY21 P13 Allotment memo'!O:O,1,FALSE)</f>
        <v>#N/A</v>
      </c>
      <c r="V1422"/>
      <c r="W1422"/>
      <c r="X1422"/>
      <c r="Y1422"/>
      <c r="Z1422"/>
    </row>
    <row r="1423" spans="1:26">
      <c r="A1423">
        <v>10</v>
      </c>
      <c r="B1423" t="s">
        <v>2175</v>
      </c>
      <c r="C1423" t="s">
        <v>1318</v>
      </c>
      <c r="D1423">
        <v>91</v>
      </c>
      <c r="E1423">
        <v>0</v>
      </c>
      <c r="F1423">
        <v>0</v>
      </c>
      <c r="G1423" s="2">
        <f t="shared" si="178"/>
        <v>0</v>
      </c>
      <c r="H1423" s="3" t="str">
        <f t="shared" si="179"/>
        <v>10</v>
      </c>
      <c r="I1423" s="3" t="str">
        <f t="shared" si="180"/>
        <v>112</v>
      </c>
      <c r="J1423" s="3">
        <v>112</v>
      </c>
      <c r="K1423" s="3" t="str">
        <f>+VLOOKUP(J1423,'Dimension descriptions'!P:R,3,FALSE)</f>
        <v>Ellis Elementary</v>
      </c>
      <c r="L1423" s="3" t="str">
        <f t="shared" si="181"/>
        <v>1050</v>
      </c>
      <c r="M1423" s="10">
        <v>1050</v>
      </c>
      <c r="N1423" s="3" t="str">
        <f t="shared" si="176"/>
        <v>2400</v>
      </c>
      <c r="O1423" s="3" t="str">
        <f t="shared" si="177"/>
        <v>610</v>
      </c>
      <c r="P1423" s="3" t="str">
        <f t="shared" si="182"/>
        <v>6</v>
      </c>
      <c r="Q1423" s="11">
        <f>+VLOOKUP(M1423,'Dimension descriptions'!K:M,2,FALSE)</f>
        <v>50</v>
      </c>
      <c r="R1423" s="33">
        <v>50</v>
      </c>
      <c r="S1423" s="11" t="str">
        <f>+VLOOKUP(R1423,'Dimension descriptions'!K:M,3)</f>
        <v>CLASSROOM-GENERAL</v>
      </c>
      <c r="T1423" s="3" t="str">
        <f t="shared" si="183"/>
        <v>Y</v>
      </c>
      <c r="U1423" t="e">
        <f>+VLOOKUP(R1423,'FY21 P13 Allotment memo'!O:O,1,FALSE)</f>
        <v>#N/A</v>
      </c>
      <c r="V1423"/>
      <c r="W1423"/>
      <c r="X1423"/>
      <c r="Y1423"/>
      <c r="Z1423"/>
    </row>
    <row r="1424" spans="1:26">
      <c r="A1424">
        <v>10</v>
      </c>
      <c r="B1424" t="s">
        <v>2176</v>
      </c>
      <c r="C1424" t="s">
        <v>1276</v>
      </c>
      <c r="D1424">
        <v>91</v>
      </c>
      <c r="E1424">
        <v>0</v>
      </c>
      <c r="F1424">
        <v>0</v>
      </c>
      <c r="G1424" s="2">
        <f t="shared" si="178"/>
        <v>0</v>
      </c>
      <c r="H1424" s="3" t="str">
        <f t="shared" si="179"/>
        <v>10</v>
      </c>
      <c r="I1424" s="3" t="str">
        <f t="shared" si="180"/>
        <v>112</v>
      </c>
      <c r="J1424" s="3">
        <v>112</v>
      </c>
      <c r="K1424" s="3" t="str">
        <f>+VLOOKUP(J1424,'Dimension descriptions'!P:R,3,FALSE)</f>
        <v>Ellis Elementary</v>
      </c>
      <c r="L1424" s="3" t="str">
        <f t="shared" si="181"/>
        <v>1050</v>
      </c>
      <c r="M1424" s="10">
        <v>1050</v>
      </c>
      <c r="N1424" s="3" t="str">
        <f t="shared" si="176"/>
        <v>2400</v>
      </c>
      <c r="O1424" s="3" t="str">
        <f t="shared" si="177"/>
        <v>810</v>
      </c>
      <c r="P1424" s="3" t="str">
        <f t="shared" si="182"/>
        <v>8</v>
      </c>
      <c r="Q1424" s="11">
        <f>+VLOOKUP(M1424,'Dimension descriptions'!K:M,2,FALSE)</f>
        <v>50</v>
      </c>
      <c r="R1424" s="33">
        <v>50</v>
      </c>
      <c r="S1424" s="11" t="str">
        <f>+VLOOKUP(R1424,'Dimension descriptions'!K:M,3)</f>
        <v>CLASSROOM-GENERAL</v>
      </c>
      <c r="T1424" s="3" t="str">
        <f t="shared" si="183"/>
        <v>Y</v>
      </c>
      <c r="U1424" t="e">
        <f>+VLOOKUP(R1424,'FY21 P13 Allotment memo'!O:O,1,FALSE)</f>
        <v>#N/A</v>
      </c>
      <c r="V1424"/>
      <c r="W1424"/>
      <c r="X1424"/>
      <c r="Y1424"/>
      <c r="Z1424"/>
    </row>
    <row r="1425" spans="1:26">
      <c r="A1425">
        <v>10</v>
      </c>
      <c r="B1425" t="s">
        <v>2177</v>
      </c>
      <c r="C1425" t="s">
        <v>1252</v>
      </c>
      <c r="D1425">
        <v>91</v>
      </c>
      <c r="E1425">
        <v>0</v>
      </c>
      <c r="F1425">
        <v>0</v>
      </c>
      <c r="G1425" s="2">
        <f t="shared" si="178"/>
        <v>0</v>
      </c>
      <c r="H1425" s="3" t="str">
        <f t="shared" si="179"/>
        <v>10</v>
      </c>
      <c r="I1425" s="3" t="str">
        <f t="shared" si="180"/>
        <v>112</v>
      </c>
      <c r="J1425" s="3">
        <v>112</v>
      </c>
      <c r="K1425" s="3" t="str">
        <f>+VLOOKUP(J1425,'Dimension descriptions'!P:R,3,FALSE)</f>
        <v>Ellis Elementary</v>
      </c>
      <c r="L1425" s="3" t="str">
        <f t="shared" si="181"/>
        <v>1050</v>
      </c>
      <c r="M1425" s="10">
        <v>1050</v>
      </c>
      <c r="N1425" s="3" t="str">
        <f t="shared" si="176"/>
        <v>2500</v>
      </c>
      <c r="O1425" s="3" t="str">
        <f t="shared" si="177"/>
        <v>270</v>
      </c>
      <c r="P1425" s="3" t="str">
        <f t="shared" si="182"/>
        <v>2</v>
      </c>
      <c r="Q1425" s="11">
        <f>+VLOOKUP(M1425,'Dimension descriptions'!K:M,2,FALSE)</f>
        <v>50</v>
      </c>
      <c r="R1425" s="33">
        <v>50</v>
      </c>
      <c r="S1425" s="11" t="str">
        <f>+VLOOKUP(R1425,'Dimension descriptions'!K:M,3)</f>
        <v>CLASSROOM-GENERAL</v>
      </c>
      <c r="T1425" s="3" t="str">
        <f t="shared" si="183"/>
        <v>Y</v>
      </c>
      <c r="U1425" t="e">
        <f>+VLOOKUP(R1425,'FY21 P13 Allotment memo'!O:O,1,FALSE)</f>
        <v>#N/A</v>
      </c>
      <c r="V1425"/>
      <c r="W1425"/>
      <c r="X1425"/>
      <c r="Y1425"/>
      <c r="Z1425"/>
    </row>
    <row r="1426" spans="1:26">
      <c r="A1426">
        <v>10</v>
      </c>
      <c r="B1426" t="s">
        <v>2178</v>
      </c>
      <c r="C1426" t="s">
        <v>1322</v>
      </c>
      <c r="D1426">
        <v>91</v>
      </c>
      <c r="E1426">
        <v>0</v>
      </c>
      <c r="F1426">
        <v>0</v>
      </c>
      <c r="G1426" s="2">
        <f t="shared" si="178"/>
        <v>0</v>
      </c>
      <c r="H1426" s="3" t="str">
        <f t="shared" si="179"/>
        <v>10</v>
      </c>
      <c r="I1426" s="3" t="str">
        <f t="shared" si="180"/>
        <v>112</v>
      </c>
      <c r="J1426" s="3">
        <v>112</v>
      </c>
      <c r="K1426" s="3" t="str">
        <f>+VLOOKUP(J1426,'Dimension descriptions'!P:R,3,FALSE)</f>
        <v>Ellis Elementary</v>
      </c>
      <c r="L1426" s="3" t="str">
        <f t="shared" si="181"/>
        <v>1050</v>
      </c>
      <c r="M1426" s="10">
        <v>1050</v>
      </c>
      <c r="N1426" s="3" t="str">
        <f t="shared" si="176"/>
        <v>2500</v>
      </c>
      <c r="O1426" s="3" t="str">
        <f t="shared" si="177"/>
        <v>290</v>
      </c>
      <c r="P1426" s="3" t="str">
        <f t="shared" si="182"/>
        <v>2</v>
      </c>
      <c r="Q1426" s="11">
        <f>+VLOOKUP(M1426,'Dimension descriptions'!K:M,2,FALSE)</f>
        <v>50</v>
      </c>
      <c r="R1426" s="33">
        <v>50</v>
      </c>
      <c r="S1426" s="11" t="str">
        <f>+VLOOKUP(R1426,'Dimension descriptions'!K:M,3)</f>
        <v>CLASSROOM-GENERAL</v>
      </c>
      <c r="T1426" s="3" t="str">
        <f t="shared" si="183"/>
        <v>Y</v>
      </c>
      <c r="U1426" t="e">
        <f>+VLOOKUP(R1426,'FY21 P13 Allotment memo'!O:O,1,FALSE)</f>
        <v>#N/A</v>
      </c>
      <c r="V1426"/>
      <c r="W1426"/>
      <c r="X1426"/>
      <c r="Y1426"/>
      <c r="Z1426"/>
    </row>
    <row r="1427" spans="1:26">
      <c r="A1427">
        <v>10</v>
      </c>
      <c r="B1427" t="s">
        <v>2179</v>
      </c>
      <c r="C1427" t="s">
        <v>1324</v>
      </c>
      <c r="D1427">
        <v>91</v>
      </c>
      <c r="E1427">
        <v>0</v>
      </c>
      <c r="F1427">
        <v>0</v>
      </c>
      <c r="G1427" s="2">
        <f t="shared" si="178"/>
        <v>0</v>
      </c>
      <c r="H1427" s="3" t="str">
        <f t="shared" si="179"/>
        <v>10</v>
      </c>
      <c r="I1427" s="3" t="str">
        <f t="shared" si="180"/>
        <v>112</v>
      </c>
      <c r="J1427" s="3">
        <v>112</v>
      </c>
      <c r="K1427" s="3" t="str">
        <f>+VLOOKUP(J1427,'Dimension descriptions'!P:R,3,FALSE)</f>
        <v>Ellis Elementary</v>
      </c>
      <c r="L1427" s="3" t="str">
        <f t="shared" si="181"/>
        <v>1050</v>
      </c>
      <c r="M1427" s="10">
        <v>1050</v>
      </c>
      <c r="N1427" s="3" t="str">
        <f t="shared" si="176"/>
        <v>2600</v>
      </c>
      <c r="O1427" s="3" t="str">
        <f t="shared" si="177"/>
        <v>270</v>
      </c>
      <c r="P1427" s="3" t="str">
        <f t="shared" si="182"/>
        <v>2</v>
      </c>
      <c r="Q1427" s="11">
        <f>+VLOOKUP(M1427,'Dimension descriptions'!K:M,2,FALSE)</f>
        <v>50</v>
      </c>
      <c r="R1427" s="33">
        <v>50</v>
      </c>
      <c r="S1427" s="11" t="str">
        <f>+VLOOKUP(R1427,'Dimension descriptions'!K:M,3)</f>
        <v>CLASSROOM-GENERAL</v>
      </c>
      <c r="T1427" s="3" t="str">
        <f t="shared" si="183"/>
        <v>Y</v>
      </c>
      <c r="U1427" t="e">
        <f>+VLOOKUP(R1427,'FY21 P13 Allotment memo'!O:O,1,FALSE)</f>
        <v>#N/A</v>
      </c>
      <c r="V1427"/>
      <c r="W1427"/>
      <c r="X1427"/>
      <c r="Y1427"/>
      <c r="Z1427"/>
    </row>
    <row r="1428" spans="1:26">
      <c r="A1428">
        <v>10</v>
      </c>
      <c r="B1428" t="s">
        <v>2180</v>
      </c>
      <c r="C1428" t="s">
        <v>1645</v>
      </c>
      <c r="D1428">
        <v>91</v>
      </c>
      <c r="E1428">
        <v>0</v>
      </c>
      <c r="F1428">
        <v>0</v>
      </c>
      <c r="G1428" s="2">
        <f t="shared" si="178"/>
        <v>0</v>
      </c>
      <c r="H1428" s="3" t="str">
        <f t="shared" si="179"/>
        <v>10</v>
      </c>
      <c r="I1428" s="3" t="str">
        <f t="shared" si="180"/>
        <v>112</v>
      </c>
      <c r="J1428" s="3">
        <v>112</v>
      </c>
      <c r="K1428" s="3" t="str">
        <f>+VLOOKUP(J1428,'Dimension descriptions'!P:R,3,FALSE)</f>
        <v>Ellis Elementary</v>
      </c>
      <c r="L1428" s="3" t="str">
        <f t="shared" si="181"/>
        <v>1050</v>
      </c>
      <c r="M1428" s="10">
        <v>1050</v>
      </c>
      <c r="N1428" s="3" t="str">
        <f t="shared" si="176"/>
        <v>2650</v>
      </c>
      <c r="O1428" s="3" t="str">
        <f t="shared" si="177"/>
        <v>626</v>
      </c>
      <c r="P1428" s="3" t="str">
        <f t="shared" si="182"/>
        <v>6</v>
      </c>
      <c r="Q1428" s="11">
        <f>+VLOOKUP(M1428,'Dimension descriptions'!K:M,2,FALSE)</f>
        <v>50</v>
      </c>
      <c r="R1428" s="33">
        <v>50</v>
      </c>
      <c r="S1428" s="11" t="str">
        <f>+VLOOKUP(R1428,'Dimension descriptions'!K:M,3)</f>
        <v>CLASSROOM-GENERAL</v>
      </c>
      <c r="T1428" s="3" t="str">
        <f t="shared" si="183"/>
        <v>Y</v>
      </c>
      <c r="U1428" t="e">
        <f>+VLOOKUP(R1428,'FY21 P13 Allotment memo'!O:O,1,FALSE)</f>
        <v>#N/A</v>
      </c>
      <c r="V1428"/>
      <c r="W1428"/>
      <c r="X1428"/>
      <c r="Y1428"/>
      <c r="Z1428"/>
    </row>
    <row r="1429" spans="1:26">
      <c r="A1429">
        <v>10</v>
      </c>
      <c r="B1429" t="s">
        <v>2181</v>
      </c>
      <c r="C1429" t="s">
        <v>1324</v>
      </c>
      <c r="D1429">
        <v>91</v>
      </c>
      <c r="E1429">
        <v>0</v>
      </c>
      <c r="F1429">
        <v>0</v>
      </c>
      <c r="G1429" s="2">
        <f t="shared" si="178"/>
        <v>0</v>
      </c>
      <c r="H1429" s="3" t="str">
        <f t="shared" si="179"/>
        <v>10</v>
      </c>
      <c r="I1429" s="3" t="str">
        <f t="shared" si="180"/>
        <v>112</v>
      </c>
      <c r="J1429" s="3">
        <v>112</v>
      </c>
      <c r="K1429" s="3" t="str">
        <f>+VLOOKUP(J1429,'Dimension descriptions'!P:R,3,FALSE)</f>
        <v>Ellis Elementary</v>
      </c>
      <c r="L1429" s="3" t="str">
        <f t="shared" si="181"/>
        <v>1050</v>
      </c>
      <c r="M1429" s="10">
        <v>1050</v>
      </c>
      <c r="N1429" s="3" t="str">
        <f t="shared" si="176"/>
        <v>3300</v>
      </c>
      <c r="O1429" s="3" t="str">
        <f t="shared" si="177"/>
        <v>270</v>
      </c>
      <c r="P1429" s="3" t="str">
        <f t="shared" si="182"/>
        <v>2</v>
      </c>
      <c r="Q1429" s="11">
        <f>+VLOOKUP(M1429,'Dimension descriptions'!K:M,2,FALSE)</f>
        <v>50</v>
      </c>
      <c r="R1429" s="33">
        <v>50</v>
      </c>
      <c r="S1429" s="11" t="str">
        <f>+VLOOKUP(R1429,'Dimension descriptions'!K:M,3)</f>
        <v>CLASSROOM-GENERAL</v>
      </c>
      <c r="T1429" s="3" t="str">
        <f t="shared" si="183"/>
        <v>Y</v>
      </c>
      <c r="U1429" t="e">
        <f>+VLOOKUP(R1429,'FY21 P13 Allotment memo'!O:O,1,FALSE)</f>
        <v>#N/A</v>
      </c>
      <c r="V1429"/>
      <c r="W1429"/>
      <c r="X1429"/>
      <c r="Y1429"/>
      <c r="Z1429"/>
    </row>
    <row r="1430" spans="1:26">
      <c r="A1430">
        <v>10</v>
      </c>
      <c r="B1430" t="s">
        <v>2182</v>
      </c>
      <c r="C1430" t="s">
        <v>1270</v>
      </c>
      <c r="D1430">
        <v>91</v>
      </c>
      <c r="E1430">
        <v>0</v>
      </c>
      <c r="F1430">
        <v>0</v>
      </c>
      <c r="G1430" s="2">
        <f t="shared" si="178"/>
        <v>0</v>
      </c>
      <c r="H1430" s="3" t="str">
        <f t="shared" si="179"/>
        <v>10</v>
      </c>
      <c r="I1430" s="3" t="str">
        <f t="shared" si="180"/>
        <v>112</v>
      </c>
      <c r="J1430" s="3">
        <v>112</v>
      </c>
      <c r="K1430" s="3" t="str">
        <f>+VLOOKUP(J1430,'Dimension descriptions'!P:R,3,FALSE)</f>
        <v>Ellis Elementary</v>
      </c>
      <c r="L1430" s="3" t="str">
        <f t="shared" si="181"/>
        <v>1051</v>
      </c>
      <c r="M1430" s="10">
        <v>1051</v>
      </c>
      <c r="N1430" s="3" t="str">
        <f t="shared" si="176"/>
        <v>1000</v>
      </c>
      <c r="O1430" s="3" t="str">
        <f t="shared" si="177"/>
        <v>641</v>
      </c>
      <c r="P1430" s="3" t="str">
        <f t="shared" si="182"/>
        <v>6</v>
      </c>
      <c r="Q1430" s="11">
        <f>+VLOOKUP(M1430,'Dimension descriptions'!K:M,2,FALSE)</f>
        <v>50</v>
      </c>
      <c r="R1430" s="33">
        <v>50</v>
      </c>
      <c r="S1430" s="11" t="str">
        <f>+VLOOKUP(R1430,'Dimension descriptions'!K:M,3)</f>
        <v>CLASSROOM-GENERAL</v>
      </c>
      <c r="T1430" s="3" t="str">
        <f t="shared" si="183"/>
        <v>Y</v>
      </c>
      <c r="U1430" t="e">
        <f>+VLOOKUP(R1430,'FY21 P13 Allotment memo'!O:O,1,FALSE)</f>
        <v>#N/A</v>
      </c>
      <c r="V1430"/>
      <c r="W1430"/>
      <c r="X1430"/>
      <c r="Y1430"/>
      <c r="Z1430"/>
    </row>
    <row r="1431" spans="1:26">
      <c r="A1431">
        <v>10</v>
      </c>
      <c r="B1431" t="s">
        <v>2183</v>
      </c>
      <c r="C1431" t="s">
        <v>1330</v>
      </c>
      <c r="D1431">
        <v>91</v>
      </c>
      <c r="E1431">
        <v>58944.08</v>
      </c>
      <c r="F1431">
        <v>0</v>
      </c>
      <c r="G1431" s="2">
        <f t="shared" si="178"/>
        <v>58944.08</v>
      </c>
      <c r="H1431" s="3" t="str">
        <f t="shared" si="179"/>
        <v>10</v>
      </c>
      <c r="I1431" s="3" t="str">
        <f t="shared" si="180"/>
        <v>112</v>
      </c>
      <c r="J1431" s="3">
        <v>112</v>
      </c>
      <c r="K1431" s="3" t="str">
        <f>+VLOOKUP(J1431,'Dimension descriptions'!P:R,3,FALSE)</f>
        <v>Ellis Elementary</v>
      </c>
      <c r="L1431" s="3" t="str">
        <f t="shared" si="181"/>
        <v>1205</v>
      </c>
      <c r="M1431" s="10">
        <v>1205</v>
      </c>
      <c r="N1431" s="3" t="str">
        <f t="shared" si="176"/>
        <v>1000</v>
      </c>
      <c r="O1431" s="3" t="str">
        <f t="shared" si="177"/>
        <v>131</v>
      </c>
      <c r="P1431" s="3" t="str">
        <f t="shared" si="182"/>
        <v>1</v>
      </c>
      <c r="Q1431" s="11">
        <f>+VLOOKUP(M1431,'Dimension descriptions'!K:M,2,FALSE)</f>
        <v>1205</v>
      </c>
      <c r="R1431" s="33">
        <v>1205</v>
      </c>
      <c r="S1431" s="11" t="str">
        <f>+VLOOKUP(R1431,'Dimension descriptions'!K:M,3)</f>
        <v>SPECIAL EDUCATION</v>
      </c>
      <c r="T1431" s="3" t="str">
        <f t="shared" si="183"/>
        <v>N</v>
      </c>
      <c r="U1431">
        <f>+VLOOKUP(R1431,'FY21 P13 Allotment memo'!O:O,1,FALSE)</f>
        <v>1205</v>
      </c>
      <c r="V1431"/>
      <c r="W1431"/>
      <c r="X1431"/>
      <c r="Y1431"/>
      <c r="Z1431"/>
    </row>
    <row r="1432" spans="1:26">
      <c r="A1432">
        <v>10</v>
      </c>
      <c r="B1432" t="s">
        <v>2184</v>
      </c>
      <c r="C1432" t="s">
        <v>1236</v>
      </c>
      <c r="D1432">
        <v>91</v>
      </c>
      <c r="E1432">
        <v>1019.2</v>
      </c>
      <c r="F1432">
        <v>0</v>
      </c>
      <c r="G1432" s="2">
        <f t="shared" si="178"/>
        <v>1019.2</v>
      </c>
      <c r="H1432" s="3" t="str">
        <f t="shared" si="179"/>
        <v>10</v>
      </c>
      <c r="I1432" s="3" t="str">
        <f t="shared" si="180"/>
        <v>112</v>
      </c>
      <c r="J1432" s="3">
        <v>112</v>
      </c>
      <c r="K1432" s="3" t="str">
        <f>+VLOOKUP(J1432,'Dimension descriptions'!P:R,3,FALSE)</f>
        <v>Ellis Elementary</v>
      </c>
      <c r="L1432" s="3" t="str">
        <f t="shared" si="181"/>
        <v>1205</v>
      </c>
      <c r="M1432" s="10">
        <v>1205</v>
      </c>
      <c r="N1432" s="3" t="str">
        <f t="shared" si="176"/>
        <v>1000</v>
      </c>
      <c r="O1432" s="3" t="str">
        <f t="shared" si="177"/>
        <v>149</v>
      </c>
      <c r="P1432" s="3" t="str">
        <f t="shared" si="182"/>
        <v>1</v>
      </c>
      <c r="Q1432" s="11">
        <f>+VLOOKUP(M1432,'Dimension descriptions'!K:M,2,FALSE)</f>
        <v>1205</v>
      </c>
      <c r="R1432" s="33">
        <v>1205</v>
      </c>
      <c r="S1432" s="11" t="str">
        <f>+VLOOKUP(R1432,'Dimension descriptions'!K:M,3)</f>
        <v>SPECIAL EDUCATION</v>
      </c>
      <c r="T1432" s="3" t="str">
        <f t="shared" si="183"/>
        <v>N</v>
      </c>
      <c r="U1432">
        <f>+VLOOKUP(R1432,'FY21 P13 Allotment memo'!O:O,1,FALSE)</f>
        <v>1205</v>
      </c>
      <c r="V1432"/>
      <c r="W1432"/>
      <c r="X1432"/>
      <c r="Y1432"/>
      <c r="Z1432"/>
    </row>
    <row r="1433" spans="1:26">
      <c r="A1433">
        <v>10</v>
      </c>
      <c r="B1433" t="s">
        <v>2185</v>
      </c>
      <c r="C1433" t="s">
        <v>1238</v>
      </c>
      <c r="D1433">
        <v>91</v>
      </c>
      <c r="E1433">
        <v>0</v>
      </c>
      <c r="F1433">
        <v>0</v>
      </c>
      <c r="G1433" s="2">
        <f t="shared" si="178"/>
        <v>0</v>
      </c>
      <c r="H1433" s="3" t="str">
        <f t="shared" si="179"/>
        <v>10</v>
      </c>
      <c r="I1433" s="3" t="str">
        <f t="shared" si="180"/>
        <v>112</v>
      </c>
      <c r="J1433" s="3">
        <v>112</v>
      </c>
      <c r="K1433" s="3" t="str">
        <f>+VLOOKUP(J1433,'Dimension descriptions'!P:R,3,FALSE)</f>
        <v>Ellis Elementary</v>
      </c>
      <c r="L1433" s="3" t="str">
        <f t="shared" si="181"/>
        <v>1205</v>
      </c>
      <c r="M1433" s="10">
        <v>1205</v>
      </c>
      <c r="N1433" s="3" t="str">
        <f t="shared" si="176"/>
        <v>1000</v>
      </c>
      <c r="O1433" s="3" t="str">
        <f t="shared" si="177"/>
        <v>161</v>
      </c>
      <c r="P1433" s="3" t="str">
        <f t="shared" si="182"/>
        <v>1</v>
      </c>
      <c r="Q1433" s="11">
        <f>+VLOOKUP(M1433,'Dimension descriptions'!K:M,2,FALSE)</f>
        <v>1205</v>
      </c>
      <c r="R1433" s="33">
        <v>1205</v>
      </c>
      <c r="S1433" s="11" t="str">
        <f>+VLOOKUP(R1433,'Dimension descriptions'!K:M,3)</f>
        <v>SPECIAL EDUCATION</v>
      </c>
      <c r="T1433" s="3" t="str">
        <f t="shared" si="183"/>
        <v>N</v>
      </c>
      <c r="U1433">
        <f>+VLOOKUP(R1433,'FY21 P13 Allotment memo'!O:O,1,FALSE)</f>
        <v>1205</v>
      </c>
      <c r="V1433"/>
      <c r="W1433"/>
      <c r="X1433"/>
      <c r="Y1433"/>
      <c r="Z1433"/>
    </row>
    <row r="1434" spans="1:26">
      <c r="A1434">
        <v>10</v>
      </c>
      <c r="B1434" t="s">
        <v>2186</v>
      </c>
      <c r="C1434" t="s">
        <v>1244</v>
      </c>
      <c r="D1434">
        <v>91</v>
      </c>
      <c r="E1434">
        <v>14954.98</v>
      </c>
      <c r="F1434">
        <v>0</v>
      </c>
      <c r="G1434" s="2">
        <f t="shared" si="178"/>
        <v>14954.98</v>
      </c>
      <c r="H1434" s="3" t="str">
        <f t="shared" si="179"/>
        <v>10</v>
      </c>
      <c r="I1434" s="3" t="str">
        <f t="shared" si="180"/>
        <v>112</v>
      </c>
      <c r="J1434" s="3">
        <v>112</v>
      </c>
      <c r="K1434" s="3" t="str">
        <f>+VLOOKUP(J1434,'Dimension descriptions'!P:R,3,FALSE)</f>
        <v>Ellis Elementary</v>
      </c>
      <c r="L1434" s="3" t="str">
        <f t="shared" si="181"/>
        <v>1205</v>
      </c>
      <c r="M1434" s="10">
        <v>1205</v>
      </c>
      <c r="N1434" s="3" t="str">
        <f t="shared" si="176"/>
        <v>1000</v>
      </c>
      <c r="O1434" s="3" t="str">
        <f t="shared" si="177"/>
        <v>210</v>
      </c>
      <c r="P1434" s="3" t="str">
        <f t="shared" si="182"/>
        <v>2</v>
      </c>
      <c r="Q1434" s="11">
        <f>+VLOOKUP(M1434,'Dimension descriptions'!K:M,2,FALSE)</f>
        <v>1205</v>
      </c>
      <c r="R1434" s="33">
        <v>1205</v>
      </c>
      <c r="S1434" s="11" t="str">
        <f>+VLOOKUP(R1434,'Dimension descriptions'!K:M,3)</f>
        <v>SPECIAL EDUCATION</v>
      </c>
      <c r="T1434" s="3" t="str">
        <f t="shared" si="183"/>
        <v>N</v>
      </c>
      <c r="U1434">
        <f>+VLOOKUP(R1434,'FY21 P13 Allotment memo'!O:O,1,FALSE)</f>
        <v>1205</v>
      </c>
      <c r="V1434"/>
      <c r="W1434"/>
      <c r="X1434"/>
      <c r="Y1434"/>
      <c r="Z1434"/>
    </row>
    <row r="1435" spans="1:26">
      <c r="A1435">
        <v>10</v>
      </c>
      <c r="B1435" t="s">
        <v>2187</v>
      </c>
      <c r="C1435" t="s">
        <v>1246</v>
      </c>
      <c r="D1435">
        <v>91</v>
      </c>
      <c r="E1435">
        <v>4587.2</v>
      </c>
      <c r="F1435">
        <v>0</v>
      </c>
      <c r="G1435" s="2">
        <f t="shared" si="178"/>
        <v>4587.2</v>
      </c>
      <c r="H1435" s="3" t="str">
        <f t="shared" si="179"/>
        <v>10</v>
      </c>
      <c r="I1435" s="3" t="str">
        <f t="shared" si="180"/>
        <v>112</v>
      </c>
      <c r="J1435" s="3">
        <v>112</v>
      </c>
      <c r="K1435" s="3" t="str">
        <f>+VLOOKUP(J1435,'Dimension descriptions'!P:R,3,FALSE)</f>
        <v>Ellis Elementary</v>
      </c>
      <c r="L1435" s="3" t="str">
        <f t="shared" si="181"/>
        <v>1205</v>
      </c>
      <c r="M1435" s="10">
        <v>1205</v>
      </c>
      <c r="N1435" s="3" t="str">
        <f t="shared" si="176"/>
        <v>1000</v>
      </c>
      <c r="O1435" s="3" t="str">
        <f t="shared" si="177"/>
        <v>220</v>
      </c>
      <c r="P1435" s="3" t="str">
        <f t="shared" si="182"/>
        <v>2</v>
      </c>
      <c r="Q1435" s="11">
        <f>+VLOOKUP(M1435,'Dimension descriptions'!K:M,2,FALSE)</f>
        <v>1205</v>
      </c>
      <c r="R1435" s="33">
        <v>1205</v>
      </c>
      <c r="S1435" s="11" t="str">
        <f>+VLOOKUP(R1435,'Dimension descriptions'!K:M,3)</f>
        <v>SPECIAL EDUCATION</v>
      </c>
      <c r="T1435" s="3" t="str">
        <f t="shared" si="183"/>
        <v>N</v>
      </c>
      <c r="U1435">
        <f>+VLOOKUP(R1435,'FY21 P13 Allotment memo'!O:O,1,FALSE)</f>
        <v>1205</v>
      </c>
      <c r="V1435"/>
      <c r="W1435"/>
      <c r="X1435"/>
      <c r="Y1435"/>
      <c r="Z1435"/>
    </row>
    <row r="1436" spans="1:26">
      <c r="A1436">
        <v>10</v>
      </c>
      <c r="B1436" t="s">
        <v>2188</v>
      </c>
      <c r="C1436" t="s">
        <v>1248</v>
      </c>
      <c r="D1436">
        <v>91</v>
      </c>
      <c r="E1436">
        <v>147.91999999999999</v>
      </c>
      <c r="F1436">
        <v>0</v>
      </c>
      <c r="G1436" s="2">
        <f t="shared" si="178"/>
        <v>147.91999999999999</v>
      </c>
      <c r="H1436" s="3" t="str">
        <f t="shared" si="179"/>
        <v>10</v>
      </c>
      <c r="I1436" s="3" t="str">
        <f t="shared" si="180"/>
        <v>112</v>
      </c>
      <c r="J1436" s="3">
        <v>112</v>
      </c>
      <c r="K1436" s="3" t="str">
        <f>+VLOOKUP(J1436,'Dimension descriptions'!P:R,3,FALSE)</f>
        <v>Ellis Elementary</v>
      </c>
      <c r="L1436" s="3" t="str">
        <f t="shared" si="181"/>
        <v>1205</v>
      </c>
      <c r="M1436" s="10">
        <v>1205</v>
      </c>
      <c r="N1436" s="3" t="str">
        <f t="shared" si="176"/>
        <v>1000</v>
      </c>
      <c r="O1436" s="3" t="str">
        <f t="shared" si="177"/>
        <v>241</v>
      </c>
      <c r="P1436" s="3" t="str">
        <f t="shared" si="182"/>
        <v>2</v>
      </c>
      <c r="Q1436" s="11">
        <f>+VLOOKUP(M1436,'Dimension descriptions'!K:M,2,FALSE)</f>
        <v>1205</v>
      </c>
      <c r="R1436" s="33">
        <v>1205</v>
      </c>
      <c r="S1436" s="11" t="str">
        <f>+VLOOKUP(R1436,'Dimension descriptions'!K:M,3)</f>
        <v>SPECIAL EDUCATION</v>
      </c>
      <c r="T1436" s="3" t="str">
        <f t="shared" si="183"/>
        <v>N</v>
      </c>
      <c r="U1436">
        <f>+VLOOKUP(R1436,'FY21 P13 Allotment memo'!O:O,1,FALSE)</f>
        <v>1205</v>
      </c>
      <c r="V1436"/>
      <c r="W1436"/>
      <c r="X1436"/>
      <c r="Y1436"/>
      <c r="Z1436"/>
    </row>
    <row r="1437" spans="1:26">
      <c r="A1437">
        <v>10</v>
      </c>
      <c r="B1437" t="s">
        <v>2189</v>
      </c>
      <c r="C1437" t="s">
        <v>1250</v>
      </c>
      <c r="D1437">
        <v>91</v>
      </c>
      <c r="E1437">
        <v>1000</v>
      </c>
      <c r="F1437">
        <v>0</v>
      </c>
      <c r="G1437" s="2">
        <f t="shared" si="178"/>
        <v>1000</v>
      </c>
      <c r="H1437" s="3" t="str">
        <f t="shared" si="179"/>
        <v>10</v>
      </c>
      <c r="I1437" s="3" t="str">
        <f t="shared" si="180"/>
        <v>112</v>
      </c>
      <c r="J1437" s="3">
        <v>112</v>
      </c>
      <c r="K1437" s="3" t="str">
        <f>+VLOOKUP(J1437,'Dimension descriptions'!P:R,3,FALSE)</f>
        <v>Ellis Elementary</v>
      </c>
      <c r="L1437" s="3" t="str">
        <f t="shared" si="181"/>
        <v>1205</v>
      </c>
      <c r="M1437" s="10">
        <v>1205</v>
      </c>
      <c r="N1437" s="3" t="str">
        <f t="shared" si="176"/>
        <v>1000</v>
      </c>
      <c r="O1437" s="3" t="str">
        <f t="shared" si="177"/>
        <v>245</v>
      </c>
      <c r="P1437" s="3" t="str">
        <f t="shared" si="182"/>
        <v>2</v>
      </c>
      <c r="Q1437" s="11">
        <f>+VLOOKUP(M1437,'Dimension descriptions'!K:M,2,FALSE)</f>
        <v>1205</v>
      </c>
      <c r="R1437" s="33">
        <v>1205</v>
      </c>
      <c r="S1437" s="11" t="str">
        <f>+VLOOKUP(R1437,'Dimension descriptions'!K:M,3)</f>
        <v>SPECIAL EDUCATION</v>
      </c>
      <c r="T1437" s="3" t="str">
        <f t="shared" si="183"/>
        <v>N</v>
      </c>
      <c r="U1437">
        <f>+VLOOKUP(R1437,'FY21 P13 Allotment memo'!O:O,1,FALSE)</f>
        <v>1205</v>
      </c>
      <c r="V1437"/>
      <c r="W1437"/>
      <c r="X1437"/>
      <c r="Y1437"/>
      <c r="Z1437"/>
    </row>
    <row r="1438" spans="1:26">
      <c r="A1438">
        <v>10</v>
      </c>
      <c r="B1438" t="s">
        <v>2190</v>
      </c>
      <c r="C1438" t="s">
        <v>1252</v>
      </c>
      <c r="D1438">
        <v>91</v>
      </c>
      <c r="E1438">
        <v>0</v>
      </c>
      <c r="F1438">
        <v>0</v>
      </c>
      <c r="G1438" s="2">
        <f t="shared" si="178"/>
        <v>0</v>
      </c>
      <c r="H1438" s="3" t="str">
        <f t="shared" si="179"/>
        <v>10</v>
      </c>
      <c r="I1438" s="3" t="str">
        <f t="shared" si="180"/>
        <v>112</v>
      </c>
      <c r="J1438" s="3">
        <v>112</v>
      </c>
      <c r="K1438" s="3" t="str">
        <f>+VLOOKUP(J1438,'Dimension descriptions'!P:R,3,FALSE)</f>
        <v>Ellis Elementary</v>
      </c>
      <c r="L1438" s="3" t="str">
        <f t="shared" si="181"/>
        <v>1205</v>
      </c>
      <c r="M1438" s="10">
        <v>1205</v>
      </c>
      <c r="N1438" s="3" t="str">
        <f t="shared" si="176"/>
        <v>1000</v>
      </c>
      <c r="O1438" s="3" t="str">
        <f t="shared" si="177"/>
        <v>270</v>
      </c>
      <c r="P1438" s="3" t="str">
        <f t="shared" si="182"/>
        <v>2</v>
      </c>
      <c r="Q1438" s="11">
        <f>+VLOOKUP(M1438,'Dimension descriptions'!K:M,2,FALSE)</f>
        <v>1205</v>
      </c>
      <c r="R1438" s="33">
        <v>1205</v>
      </c>
      <c r="S1438" s="11" t="str">
        <f>+VLOOKUP(R1438,'Dimension descriptions'!K:M,3)</f>
        <v>SPECIAL EDUCATION</v>
      </c>
      <c r="T1438" s="3" t="str">
        <f t="shared" si="183"/>
        <v>N</v>
      </c>
      <c r="U1438">
        <f>+VLOOKUP(R1438,'FY21 P13 Allotment memo'!O:O,1,FALSE)</f>
        <v>1205</v>
      </c>
      <c r="V1438"/>
      <c r="W1438"/>
      <c r="X1438"/>
      <c r="Y1438"/>
      <c r="Z1438"/>
    </row>
    <row r="1439" spans="1:26">
      <c r="A1439">
        <v>10</v>
      </c>
      <c r="B1439" t="s">
        <v>2191</v>
      </c>
      <c r="C1439" t="s">
        <v>1348</v>
      </c>
      <c r="D1439">
        <v>91</v>
      </c>
      <c r="E1439">
        <v>101.25</v>
      </c>
      <c r="F1439">
        <v>0</v>
      </c>
      <c r="G1439" s="2">
        <f t="shared" si="178"/>
        <v>101.25</v>
      </c>
      <c r="H1439" s="3" t="str">
        <f t="shared" si="179"/>
        <v>10</v>
      </c>
      <c r="I1439" s="3" t="str">
        <f t="shared" si="180"/>
        <v>112</v>
      </c>
      <c r="J1439" s="3">
        <v>112</v>
      </c>
      <c r="K1439" s="3" t="str">
        <f>+VLOOKUP(J1439,'Dimension descriptions'!P:R,3,FALSE)</f>
        <v>Ellis Elementary</v>
      </c>
      <c r="L1439" s="3" t="str">
        <f t="shared" si="181"/>
        <v>1205</v>
      </c>
      <c r="M1439" s="10">
        <v>1205</v>
      </c>
      <c r="N1439" s="3" t="str">
        <f t="shared" si="176"/>
        <v>1000</v>
      </c>
      <c r="O1439" s="3" t="str">
        <f t="shared" si="177"/>
        <v>341</v>
      </c>
      <c r="P1439" s="3" t="str">
        <f t="shared" si="182"/>
        <v>3</v>
      </c>
      <c r="Q1439" s="11">
        <f>+VLOOKUP(M1439,'Dimension descriptions'!K:M,2,FALSE)</f>
        <v>1205</v>
      </c>
      <c r="R1439" s="33">
        <v>1205</v>
      </c>
      <c r="S1439" s="11" t="str">
        <f>+VLOOKUP(R1439,'Dimension descriptions'!K:M,3)</f>
        <v>SPECIAL EDUCATION</v>
      </c>
      <c r="T1439" s="3" t="str">
        <f t="shared" si="183"/>
        <v>N</v>
      </c>
      <c r="U1439">
        <f>+VLOOKUP(R1439,'FY21 P13 Allotment memo'!O:O,1,FALSE)</f>
        <v>1205</v>
      </c>
      <c r="V1439"/>
      <c r="W1439"/>
      <c r="X1439"/>
      <c r="Y1439"/>
      <c r="Z1439"/>
    </row>
    <row r="1440" spans="1:26">
      <c r="A1440">
        <v>10</v>
      </c>
      <c r="B1440" t="s">
        <v>2192</v>
      </c>
      <c r="C1440" t="s">
        <v>1340</v>
      </c>
      <c r="D1440">
        <v>91</v>
      </c>
      <c r="E1440">
        <v>0</v>
      </c>
      <c r="F1440">
        <v>0</v>
      </c>
      <c r="G1440" s="2">
        <f t="shared" si="178"/>
        <v>0</v>
      </c>
      <c r="H1440" s="3" t="str">
        <f t="shared" si="179"/>
        <v>10</v>
      </c>
      <c r="I1440" s="3" t="str">
        <f t="shared" si="180"/>
        <v>112</v>
      </c>
      <c r="J1440" s="3">
        <v>112</v>
      </c>
      <c r="K1440" s="3" t="str">
        <f>+VLOOKUP(J1440,'Dimension descriptions'!P:R,3,FALSE)</f>
        <v>Ellis Elementary</v>
      </c>
      <c r="L1440" s="3" t="str">
        <f t="shared" si="181"/>
        <v>1205</v>
      </c>
      <c r="M1440" s="10">
        <v>1205</v>
      </c>
      <c r="N1440" s="3" t="str">
        <f t="shared" si="176"/>
        <v>2150</v>
      </c>
      <c r="O1440" s="3" t="str">
        <f t="shared" si="177"/>
        <v>149</v>
      </c>
      <c r="P1440" s="3" t="str">
        <f t="shared" si="182"/>
        <v>1</v>
      </c>
      <c r="Q1440" s="11">
        <f>+VLOOKUP(M1440,'Dimension descriptions'!K:M,2,FALSE)</f>
        <v>1205</v>
      </c>
      <c r="R1440" s="33">
        <v>1205</v>
      </c>
      <c r="S1440" s="11" t="str">
        <f>+VLOOKUP(R1440,'Dimension descriptions'!K:M,3)</f>
        <v>SPECIAL EDUCATION</v>
      </c>
      <c r="T1440" s="3" t="str">
        <f t="shared" si="183"/>
        <v>N</v>
      </c>
      <c r="U1440">
        <f>+VLOOKUP(R1440,'FY21 P13 Allotment memo'!O:O,1,FALSE)</f>
        <v>1205</v>
      </c>
      <c r="V1440"/>
      <c r="W1440"/>
      <c r="X1440"/>
      <c r="Y1440"/>
      <c r="Z1440"/>
    </row>
    <row r="1441" spans="1:26">
      <c r="A1441">
        <v>10</v>
      </c>
      <c r="B1441" t="s">
        <v>2193</v>
      </c>
      <c r="C1441" t="s">
        <v>1342</v>
      </c>
      <c r="D1441">
        <v>91</v>
      </c>
      <c r="E1441">
        <v>54836.08</v>
      </c>
      <c r="F1441">
        <v>0</v>
      </c>
      <c r="G1441" s="2">
        <f t="shared" si="178"/>
        <v>54836.08</v>
      </c>
      <c r="H1441" s="3" t="str">
        <f t="shared" si="179"/>
        <v>10</v>
      </c>
      <c r="I1441" s="3" t="str">
        <f t="shared" si="180"/>
        <v>112</v>
      </c>
      <c r="J1441" s="3">
        <v>112</v>
      </c>
      <c r="K1441" s="3" t="str">
        <f>+VLOOKUP(J1441,'Dimension descriptions'!P:R,3,FALSE)</f>
        <v>Ellis Elementary</v>
      </c>
      <c r="L1441" s="3" t="str">
        <f t="shared" si="181"/>
        <v>1205</v>
      </c>
      <c r="M1441" s="10">
        <v>1205</v>
      </c>
      <c r="N1441" s="3" t="str">
        <f t="shared" si="176"/>
        <v>2150</v>
      </c>
      <c r="O1441" s="3" t="str">
        <f t="shared" si="177"/>
        <v>199</v>
      </c>
      <c r="P1441" s="3" t="str">
        <f t="shared" si="182"/>
        <v>1</v>
      </c>
      <c r="Q1441" s="11">
        <f>+VLOOKUP(M1441,'Dimension descriptions'!K:M,2,FALSE)</f>
        <v>1205</v>
      </c>
      <c r="R1441" s="33">
        <v>1205</v>
      </c>
      <c r="S1441" s="11" t="str">
        <f>+VLOOKUP(R1441,'Dimension descriptions'!K:M,3)</f>
        <v>SPECIAL EDUCATION</v>
      </c>
      <c r="T1441" s="3" t="str">
        <f t="shared" si="183"/>
        <v>N</v>
      </c>
      <c r="U1441">
        <f>+VLOOKUP(R1441,'FY21 P13 Allotment memo'!O:O,1,FALSE)</f>
        <v>1205</v>
      </c>
      <c r="V1441"/>
      <c r="W1441"/>
      <c r="X1441"/>
      <c r="Y1441"/>
      <c r="Z1441"/>
    </row>
    <row r="1442" spans="1:26">
      <c r="A1442">
        <v>10</v>
      </c>
      <c r="B1442" t="s">
        <v>2194</v>
      </c>
      <c r="C1442" t="s">
        <v>1244</v>
      </c>
      <c r="D1442">
        <v>91</v>
      </c>
      <c r="E1442">
        <v>11444</v>
      </c>
      <c r="F1442">
        <v>0</v>
      </c>
      <c r="G1442" s="2">
        <f t="shared" si="178"/>
        <v>11444</v>
      </c>
      <c r="H1442" s="3" t="str">
        <f t="shared" si="179"/>
        <v>10</v>
      </c>
      <c r="I1442" s="3" t="str">
        <f t="shared" si="180"/>
        <v>112</v>
      </c>
      <c r="J1442" s="3">
        <v>112</v>
      </c>
      <c r="K1442" s="3" t="str">
        <f>+VLOOKUP(J1442,'Dimension descriptions'!P:R,3,FALSE)</f>
        <v>Ellis Elementary</v>
      </c>
      <c r="L1442" s="3" t="str">
        <f t="shared" si="181"/>
        <v>1205</v>
      </c>
      <c r="M1442" s="10">
        <v>1205</v>
      </c>
      <c r="N1442" s="3" t="str">
        <f t="shared" si="176"/>
        <v>2150</v>
      </c>
      <c r="O1442" s="3" t="str">
        <f t="shared" si="177"/>
        <v>210</v>
      </c>
      <c r="P1442" s="3" t="str">
        <f t="shared" si="182"/>
        <v>2</v>
      </c>
      <c r="Q1442" s="11">
        <f>+VLOOKUP(M1442,'Dimension descriptions'!K:M,2,FALSE)</f>
        <v>1205</v>
      </c>
      <c r="R1442" s="33">
        <v>1205</v>
      </c>
      <c r="S1442" s="11" t="str">
        <f>+VLOOKUP(R1442,'Dimension descriptions'!K:M,3)</f>
        <v>SPECIAL EDUCATION</v>
      </c>
      <c r="T1442" s="3" t="str">
        <f t="shared" si="183"/>
        <v>N</v>
      </c>
      <c r="U1442">
        <f>+VLOOKUP(R1442,'FY21 P13 Allotment memo'!O:O,1,FALSE)</f>
        <v>1205</v>
      </c>
      <c r="V1442"/>
      <c r="W1442"/>
      <c r="X1442"/>
      <c r="Y1442"/>
      <c r="Z1442"/>
    </row>
    <row r="1443" spans="1:26">
      <c r="A1443">
        <v>10</v>
      </c>
      <c r="B1443" t="s">
        <v>2195</v>
      </c>
      <c r="C1443" t="s">
        <v>1246</v>
      </c>
      <c r="D1443">
        <v>91</v>
      </c>
      <c r="E1443">
        <v>4194.97</v>
      </c>
      <c r="F1443">
        <v>0</v>
      </c>
      <c r="G1443" s="2">
        <f t="shared" si="178"/>
        <v>4194.97</v>
      </c>
      <c r="H1443" s="3" t="str">
        <f t="shared" si="179"/>
        <v>10</v>
      </c>
      <c r="I1443" s="3" t="str">
        <f t="shared" si="180"/>
        <v>112</v>
      </c>
      <c r="J1443" s="3">
        <v>112</v>
      </c>
      <c r="K1443" s="3" t="str">
        <f>+VLOOKUP(J1443,'Dimension descriptions'!P:R,3,FALSE)</f>
        <v>Ellis Elementary</v>
      </c>
      <c r="L1443" s="3" t="str">
        <f t="shared" si="181"/>
        <v>1205</v>
      </c>
      <c r="M1443" s="10">
        <v>1205</v>
      </c>
      <c r="N1443" s="3" t="str">
        <f t="shared" si="176"/>
        <v>2150</v>
      </c>
      <c r="O1443" s="3" t="str">
        <f t="shared" si="177"/>
        <v>220</v>
      </c>
      <c r="P1443" s="3" t="str">
        <f t="shared" si="182"/>
        <v>2</v>
      </c>
      <c r="Q1443" s="11">
        <f>+VLOOKUP(M1443,'Dimension descriptions'!K:M,2,FALSE)</f>
        <v>1205</v>
      </c>
      <c r="R1443" s="33">
        <v>1205</v>
      </c>
      <c r="S1443" s="11" t="str">
        <f>+VLOOKUP(R1443,'Dimension descriptions'!K:M,3)</f>
        <v>SPECIAL EDUCATION</v>
      </c>
      <c r="T1443" s="3" t="str">
        <f t="shared" si="183"/>
        <v>N</v>
      </c>
      <c r="U1443">
        <f>+VLOOKUP(R1443,'FY21 P13 Allotment memo'!O:O,1,FALSE)</f>
        <v>1205</v>
      </c>
      <c r="V1443"/>
      <c r="W1443"/>
      <c r="X1443"/>
      <c r="Y1443"/>
      <c r="Z1443"/>
    </row>
    <row r="1444" spans="1:26">
      <c r="A1444">
        <v>10</v>
      </c>
      <c r="B1444" t="s">
        <v>2196</v>
      </c>
      <c r="C1444" t="s">
        <v>1248</v>
      </c>
      <c r="D1444">
        <v>91</v>
      </c>
      <c r="E1444">
        <v>226.45</v>
      </c>
      <c r="F1444">
        <v>0</v>
      </c>
      <c r="G1444" s="2">
        <f t="shared" si="178"/>
        <v>226.45</v>
      </c>
      <c r="H1444" s="3" t="str">
        <f t="shared" si="179"/>
        <v>10</v>
      </c>
      <c r="I1444" s="3" t="str">
        <f t="shared" si="180"/>
        <v>112</v>
      </c>
      <c r="J1444" s="3">
        <v>112</v>
      </c>
      <c r="K1444" s="3" t="str">
        <f>+VLOOKUP(J1444,'Dimension descriptions'!P:R,3,FALSE)</f>
        <v>Ellis Elementary</v>
      </c>
      <c r="L1444" s="3" t="str">
        <f t="shared" si="181"/>
        <v>1205</v>
      </c>
      <c r="M1444" s="10">
        <v>1205</v>
      </c>
      <c r="N1444" s="3" t="str">
        <f t="shared" si="176"/>
        <v>2150</v>
      </c>
      <c r="O1444" s="3" t="str">
        <f t="shared" si="177"/>
        <v>241</v>
      </c>
      <c r="P1444" s="3" t="str">
        <f t="shared" si="182"/>
        <v>2</v>
      </c>
      <c r="Q1444" s="11">
        <f>+VLOOKUP(M1444,'Dimension descriptions'!K:M,2,FALSE)</f>
        <v>1205</v>
      </c>
      <c r="R1444" s="33">
        <v>1205</v>
      </c>
      <c r="S1444" s="11" t="str">
        <f>+VLOOKUP(R1444,'Dimension descriptions'!K:M,3)</f>
        <v>SPECIAL EDUCATION</v>
      </c>
      <c r="T1444" s="3" t="str">
        <f t="shared" si="183"/>
        <v>N</v>
      </c>
      <c r="U1444">
        <f>+VLOOKUP(R1444,'FY21 P13 Allotment memo'!O:O,1,FALSE)</f>
        <v>1205</v>
      </c>
      <c r="V1444"/>
      <c r="W1444"/>
      <c r="X1444"/>
      <c r="Y1444"/>
      <c r="Z1444"/>
    </row>
    <row r="1445" spans="1:26">
      <c r="A1445">
        <v>10</v>
      </c>
      <c r="B1445" t="s">
        <v>2197</v>
      </c>
      <c r="C1445" t="s">
        <v>1250</v>
      </c>
      <c r="D1445">
        <v>91</v>
      </c>
      <c r="E1445">
        <v>1000</v>
      </c>
      <c r="F1445">
        <v>0</v>
      </c>
      <c r="G1445" s="2">
        <f t="shared" si="178"/>
        <v>1000</v>
      </c>
      <c r="H1445" s="3" t="str">
        <f t="shared" si="179"/>
        <v>10</v>
      </c>
      <c r="I1445" s="3" t="str">
        <f t="shared" si="180"/>
        <v>112</v>
      </c>
      <c r="J1445" s="3">
        <v>112</v>
      </c>
      <c r="K1445" s="3" t="str">
        <f>+VLOOKUP(J1445,'Dimension descriptions'!P:R,3,FALSE)</f>
        <v>Ellis Elementary</v>
      </c>
      <c r="L1445" s="3" t="str">
        <f t="shared" si="181"/>
        <v>1205</v>
      </c>
      <c r="M1445" s="10">
        <v>1205</v>
      </c>
      <c r="N1445" s="3" t="str">
        <f t="shared" si="176"/>
        <v>2150</v>
      </c>
      <c r="O1445" s="3" t="str">
        <f t="shared" si="177"/>
        <v>245</v>
      </c>
      <c r="P1445" s="3" t="str">
        <f t="shared" si="182"/>
        <v>2</v>
      </c>
      <c r="Q1445" s="11">
        <f>+VLOOKUP(M1445,'Dimension descriptions'!K:M,2,FALSE)</f>
        <v>1205</v>
      </c>
      <c r="R1445" s="33">
        <v>1205</v>
      </c>
      <c r="S1445" s="11" t="str">
        <f>+VLOOKUP(R1445,'Dimension descriptions'!K:M,3)</f>
        <v>SPECIAL EDUCATION</v>
      </c>
      <c r="T1445" s="3" t="str">
        <f t="shared" si="183"/>
        <v>N</v>
      </c>
      <c r="U1445">
        <f>+VLOOKUP(R1445,'FY21 P13 Allotment memo'!O:O,1,FALSE)</f>
        <v>1205</v>
      </c>
      <c r="V1445"/>
      <c r="W1445"/>
      <c r="X1445"/>
      <c r="Y1445"/>
      <c r="Z1445"/>
    </row>
    <row r="1446" spans="1:26">
      <c r="A1446">
        <v>10</v>
      </c>
      <c r="B1446" t="s">
        <v>2198</v>
      </c>
      <c r="C1446" t="s">
        <v>1350</v>
      </c>
      <c r="D1446">
        <v>91</v>
      </c>
      <c r="E1446">
        <v>0</v>
      </c>
      <c r="F1446">
        <v>0</v>
      </c>
      <c r="G1446" s="2">
        <f t="shared" si="178"/>
        <v>0</v>
      </c>
      <c r="H1446" s="3" t="str">
        <f t="shared" si="179"/>
        <v>10</v>
      </c>
      <c r="I1446" s="3" t="str">
        <f t="shared" si="180"/>
        <v>112</v>
      </c>
      <c r="J1446" s="3">
        <v>112</v>
      </c>
      <c r="K1446" s="3" t="str">
        <f>+VLOOKUP(J1446,'Dimension descriptions'!P:R,3,FALSE)</f>
        <v>Ellis Elementary</v>
      </c>
      <c r="L1446" s="3" t="str">
        <f t="shared" si="181"/>
        <v>2101</v>
      </c>
      <c r="M1446" s="10">
        <v>2101</v>
      </c>
      <c r="N1446" s="3" t="str">
        <f t="shared" si="176"/>
        <v>1000</v>
      </c>
      <c r="O1446" s="3" t="str">
        <f t="shared" si="177"/>
        <v>149</v>
      </c>
      <c r="P1446" s="3" t="str">
        <f t="shared" si="182"/>
        <v>1</v>
      </c>
      <c r="Q1446" s="11">
        <f>+VLOOKUP(M1446,'Dimension descriptions'!K:M,2,FALSE)</f>
        <v>50</v>
      </c>
      <c r="R1446" s="33">
        <v>50</v>
      </c>
      <c r="S1446" s="11" t="str">
        <f>+VLOOKUP(R1446,'Dimension descriptions'!K:M,3)</f>
        <v>CLASSROOM-GENERAL</v>
      </c>
      <c r="T1446" s="3" t="str">
        <f t="shared" si="183"/>
        <v>Y</v>
      </c>
      <c r="U1446" t="e">
        <f>+VLOOKUP(R1446,'FY21 P13 Allotment memo'!O:O,1,FALSE)</f>
        <v>#N/A</v>
      </c>
      <c r="V1446"/>
      <c r="W1446"/>
      <c r="X1446"/>
      <c r="Y1446"/>
      <c r="Z1446"/>
    </row>
    <row r="1447" spans="1:26">
      <c r="A1447">
        <v>10</v>
      </c>
      <c r="B1447" t="s">
        <v>2199</v>
      </c>
      <c r="C1447" t="s">
        <v>1352</v>
      </c>
      <c r="D1447">
        <v>91</v>
      </c>
      <c r="E1447">
        <v>10706.59</v>
      </c>
      <c r="F1447">
        <v>0</v>
      </c>
      <c r="G1447" s="2">
        <f t="shared" si="178"/>
        <v>10706.59</v>
      </c>
      <c r="H1447" s="3" t="str">
        <f t="shared" si="179"/>
        <v>10</v>
      </c>
      <c r="I1447" s="3" t="str">
        <f t="shared" si="180"/>
        <v>112</v>
      </c>
      <c r="J1447" s="3">
        <v>112</v>
      </c>
      <c r="K1447" s="3" t="str">
        <f>+VLOOKUP(J1447,'Dimension descriptions'!P:R,3,FALSE)</f>
        <v>Ellis Elementary</v>
      </c>
      <c r="L1447" s="3" t="str">
        <f t="shared" si="181"/>
        <v>2101</v>
      </c>
      <c r="M1447" s="10">
        <v>2101</v>
      </c>
      <c r="N1447" s="3" t="str">
        <f t="shared" si="176"/>
        <v>1000</v>
      </c>
      <c r="O1447" s="3" t="str">
        <f t="shared" si="177"/>
        <v>161</v>
      </c>
      <c r="P1447" s="3" t="str">
        <f t="shared" si="182"/>
        <v>1</v>
      </c>
      <c r="Q1447" s="11">
        <f>+VLOOKUP(M1447,'Dimension descriptions'!K:M,2,FALSE)</f>
        <v>50</v>
      </c>
      <c r="R1447" s="33">
        <v>50</v>
      </c>
      <c r="S1447" s="11" t="str">
        <f>+VLOOKUP(R1447,'Dimension descriptions'!K:M,3)</f>
        <v>CLASSROOM-GENERAL</v>
      </c>
      <c r="T1447" s="3" t="str">
        <f t="shared" si="183"/>
        <v>Y</v>
      </c>
      <c r="U1447" t="e">
        <f>+VLOOKUP(R1447,'FY21 P13 Allotment memo'!O:O,1,FALSE)</f>
        <v>#N/A</v>
      </c>
      <c r="V1447"/>
      <c r="W1447"/>
      <c r="X1447"/>
      <c r="Y1447"/>
      <c r="Z1447"/>
    </row>
    <row r="1448" spans="1:26">
      <c r="A1448">
        <v>10</v>
      </c>
      <c r="B1448" t="s">
        <v>2200</v>
      </c>
      <c r="C1448" t="s">
        <v>1354</v>
      </c>
      <c r="D1448">
        <v>91</v>
      </c>
      <c r="E1448">
        <v>17873.13</v>
      </c>
      <c r="F1448">
        <v>0</v>
      </c>
      <c r="G1448" s="2">
        <f t="shared" si="178"/>
        <v>17873.13</v>
      </c>
      <c r="H1448" s="3" t="str">
        <f t="shared" si="179"/>
        <v>10</v>
      </c>
      <c r="I1448" s="3" t="str">
        <f t="shared" si="180"/>
        <v>112</v>
      </c>
      <c r="J1448" s="3">
        <v>112</v>
      </c>
      <c r="K1448" s="3" t="str">
        <f>+VLOOKUP(J1448,'Dimension descriptions'!P:R,3,FALSE)</f>
        <v>Ellis Elementary</v>
      </c>
      <c r="L1448" s="3" t="str">
        <f t="shared" si="181"/>
        <v>2101</v>
      </c>
      <c r="M1448" s="10">
        <v>2101</v>
      </c>
      <c r="N1448" s="3" t="str">
        <f t="shared" si="176"/>
        <v>1000</v>
      </c>
      <c r="O1448" s="3" t="str">
        <f t="shared" si="177"/>
        <v>195</v>
      </c>
      <c r="P1448" s="3" t="str">
        <f t="shared" si="182"/>
        <v>1</v>
      </c>
      <c r="Q1448" s="11">
        <f>+VLOOKUP(M1448,'Dimension descriptions'!K:M,2,FALSE)</f>
        <v>50</v>
      </c>
      <c r="R1448" s="33">
        <v>50</v>
      </c>
      <c r="S1448" s="11" t="str">
        <f>+VLOOKUP(R1448,'Dimension descriptions'!K:M,3)</f>
        <v>CLASSROOM-GENERAL</v>
      </c>
      <c r="T1448" s="3" t="str">
        <f t="shared" si="183"/>
        <v>Y</v>
      </c>
      <c r="U1448" t="e">
        <f>+VLOOKUP(R1448,'FY21 P13 Allotment memo'!O:O,1,FALSE)</f>
        <v>#N/A</v>
      </c>
      <c r="V1448"/>
      <c r="W1448"/>
      <c r="X1448"/>
      <c r="Y1448"/>
      <c r="Z1448"/>
    </row>
    <row r="1449" spans="1:26">
      <c r="A1449">
        <v>10</v>
      </c>
      <c r="B1449" t="s">
        <v>2201</v>
      </c>
      <c r="C1449" t="s">
        <v>2202</v>
      </c>
      <c r="D1449">
        <v>91</v>
      </c>
      <c r="E1449">
        <v>0</v>
      </c>
      <c r="F1449">
        <v>0</v>
      </c>
      <c r="G1449" s="2">
        <f t="shared" si="178"/>
        <v>0</v>
      </c>
      <c r="H1449" s="3" t="str">
        <f t="shared" si="179"/>
        <v>10</v>
      </c>
      <c r="I1449" s="3" t="str">
        <f t="shared" si="180"/>
        <v>112</v>
      </c>
      <c r="J1449" s="3">
        <v>112</v>
      </c>
      <c r="K1449" s="3" t="str">
        <f>+VLOOKUP(J1449,'Dimension descriptions'!P:R,3,FALSE)</f>
        <v>Ellis Elementary</v>
      </c>
      <c r="L1449" s="3" t="str">
        <f t="shared" si="181"/>
        <v>2101</v>
      </c>
      <c r="M1449" s="10">
        <v>2101</v>
      </c>
      <c r="N1449" s="3" t="str">
        <f t="shared" si="176"/>
        <v>1000</v>
      </c>
      <c r="O1449" s="3" t="str">
        <f t="shared" si="177"/>
        <v>210</v>
      </c>
      <c r="P1449" s="3" t="str">
        <f t="shared" si="182"/>
        <v>2</v>
      </c>
      <c r="Q1449" s="11">
        <f>+VLOOKUP(M1449,'Dimension descriptions'!K:M,2,FALSE)</f>
        <v>50</v>
      </c>
      <c r="R1449" s="33">
        <v>50</v>
      </c>
      <c r="S1449" s="11" t="str">
        <f>+VLOOKUP(R1449,'Dimension descriptions'!K:M,3)</f>
        <v>CLASSROOM-GENERAL</v>
      </c>
      <c r="T1449" s="3" t="str">
        <f t="shared" si="183"/>
        <v>Y</v>
      </c>
      <c r="U1449" t="e">
        <f>+VLOOKUP(R1449,'FY21 P13 Allotment memo'!O:O,1,FALSE)</f>
        <v>#N/A</v>
      </c>
      <c r="V1449"/>
      <c r="W1449"/>
      <c r="X1449"/>
      <c r="Y1449"/>
      <c r="Z1449"/>
    </row>
    <row r="1450" spans="1:26">
      <c r="A1450">
        <v>10</v>
      </c>
      <c r="B1450" t="s">
        <v>2203</v>
      </c>
      <c r="C1450" t="s">
        <v>1246</v>
      </c>
      <c r="D1450">
        <v>91</v>
      </c>
      <c r="E1450">
        <v>2186.29</v>
      </c>
      <c r="F1450">
        <v>0</v>
      </c>
      <c r="G1450" s="2">
        <f t="shared" si="178"/>
        <v>2186.29</v>
      </c>
      <c r="H1450" s="3" t="str">
        <f t="shared" si="179"/>
        <v>10</v>
      </c>
      <c r="I1450" s="3" t="str">
        <f t="shared" si="180"/>
        <v>112</v>
      </c>
      <c r="J1450" s="3">
        <v>112</v>
      </c>
      <c r="K1450" s="3" t="str">
        <f>+VLOOKUP(J1450,'Dimension descriptions'!P:R,3,FALSE)</f>
        <v>Ellis Elementary</v>
      </c>
      <c r="L1450" s="3" t="str">
        <f t="shared" si="181"/>
        <v>2101</v>
      </c>
      <c r="M1450" s="10">
        <v>2101</v>
      </c>
      <c r="N1450" s="3" t="str">
        <f t="shared" si="176"/>
        <v>1000</v>
      </c>
      <c r="O1450" s="3" t="str">
        <f t="shared" si="177"/>
        <v>220</v>
      </c>
      <c r="P1450" s="3" t="str">
        <f t="shared" si="182"/>
        <v>2</v>
      </c>
      <c r="Q1450" s="11">
        <f>+VLOOKUP(M1450,'Dimension descriptions'!K:M,2,FALSE)</f>
        <v>50</v>
      </c>
      <c r="R1450" s="33">
        <v>50</v>
      </c>
      <c r="S1450" s="11" t="str">
        <f>+VLOOKUP(R1450,'Dimension descriptions'!K:M,3)</f>
        <v>CLASSROOM-GENERAL</v>
      </c>
      <c r="T1450" s="3" t="str">
        <f t="shared" si="183"/>
        <v>Y</v>
      </c>
      <c r="U1450" t="e">
        <f>+VLOOKUP(R1450,'FY21 P13 Allotment memo'!O:O,1,FALSE)</f>
        <v>#N/A</v>
      </c>
      <c r="V1450"/>
      <c r="W1450"/>
      <c r="X1450"/>
      <c r="Y1450"/>
      <c r="Z1450"/>
    </row>
    <row r="1451" spans="1:26">
      <c r="A1451">
        <v>10</v>
      </c>
      <c r="B1451" t="s">
        <v>2204</v>
      </c>
      <c r="C1451" t="s">
        <v>2205</v>
      </c>
      <c r="D1451">
        <v>91</v>
      </c>
      <c r="E1451">
        <v>0</v>
      </c>
      <c r="F1451">
        <v>0</v>
      </c>
      <c r="G1451" s="2">
        <f t="shared" si="178"/>
        <v>0</v>
      </c>
      <c r="H1451" s="3" t="str">
        <f t="shared" si="179"/>
        <v>10</v>
      </c>
      <c r="I1451" s="3" t="str">
        <f t="shared" si="180"/>
        <v>112</v>
      </c>
      <c r="J1451" s="3">
        <v>112</v>
      </c>
      <c r="K1451" s="3" t="str">
        <f>+VLOOKUP(J1451,'Dimension descriptions'!P:R,3,FALSE)</f>
        <v>Ellis Elementary</v>
      </c>
      <c r="L1451" s="3" t="str">
        <f t="shared" si="181"/>
        <v>2101</v>
      </c>
      <c r="M1451" s="10">
        <v>2101</v>
      </c>
      <c r="N1451" s="3" t="str">
        <f t="shared" si="176"/>
        <v>1000</v>
      </c>
      <c r="O1451" s="3" t="str">
        <f t="shared" si="177"/>
        <v>341</v>
      </c>
      <c r="P1451" s="3" t="str">
        <f t="shared" si="182"/>
        <v>3</v>
      </c>
      <c r="Q1451" s="11">
        <f>+VLOOKUP(M1451,'Dimension descriptions'!K:M,2,FALSE)</f>
        <v>50</v>
      </c>
      <c r="R1451" s="33">
        <v>50</v>
      </c>
      <c r="S1451" s="11" t="str">
        <f>+VLOOKUP(R1451,'Dimension descriptions'!K:M,3)</f>
        <v>CLASSROOM-GENERAL</v>
      </c>
      <c r="T1451" s="3" t="str">
        <f t="shared" si="183"/>
        <v>Y</v>
      </c>
      <c r="U1451" t="e">
        <f>+VLOOKUP(R1451,'FY21 P13 Allotment memo'!O:O,1,FALSE)</f>
        <v>#N/A</v>
      </c>
      <c r="V1451"/>
      <c r="W1451"/>
      <c r="X1451"/>
      <c r="Y1451"/>
      <c r="Z1451"/>
    </row>
    <row r="1452" spans="1:26">
      <c r="A1452">
        <v>10</v>
      </c>
      <c r="B1452" t="s">
        <v>2206</v>
      </c>
      <c r="C1452" t="s">
        <v>1358</v>
      </c>
      <c r="D1452">
        <v>91</v>
      </c>
      <c r="E1452">
        <v>780.67</v>
      </c>
      <c r="F1452">
        <v>0</v>
      </c>
      <c r="G1452" s="2">
        <f t="shared" si="178"/>
        <v>780.67</v>
      </c>
      <c r="H1452" s="3" t="str">
        <f t="shared" si="179"/>
        <v>10</v>
      </c>
      <c r="I1452" s="3" t="str">
        <f t="shared" si="180"/>
        <v>112</v>
      </c>
      <c r="J1452" s="3">
        <v>112</v>
      </c>
      <c r="K1452" s="3" t="str">
        <f>+VLOOKUP(J1452,'Dimension descriptions'!P:R,3,FALSE)</f>
        <v>Ellis Elementary</v>
      </c>
      <c r="L1452" s="3" t="str">
        <f t="shared" si="181"/>
        <v>2101</v>
      </c>
      <c r="M1452" s="10">
        <v>2101</v>
      </c>
      <c r="N1452" s="3" t="str">
        <f t="shared" si="176"/>
        <v>1000</v>
      </c>
      <c r="O1452" s="3" t="str">
        <f t="shared" si="177"/>
        <v>610</v>
      </c>
      <c r="P1452" s="3" t="str">
        <f t="shared" si="182"/>
        <v>6</v>
      </c>
      <c r="Q1452" s="11">
        <f>+VLOOKUP(M1452,'Dimension descriptions'!K:M,2,FALSE)</f>
        <v>50</v>
      </c>
      <c r="R1452" s="33">
        <v>50</v>
      </c>
      <c r="S1452" s="11" t="str">
        <f>+VLOOKUP(R1452,'Dimension descriptions'!K:M,3)</f>
        <v>CLASSROOM-GENERAL</v>
      </c>
      <c r="T1452" s="3" t="str">
        <f t="shared" si="183"/>
        <v>Y</v>
      </c>
      <c r="U1452" t="e">
        <f>+VLOOKUP(R1452,'FY21 P13 Allotment memo'!O:O,1,FALSE)</f>
        <v>#N/A</v>
      </c>
      <c r="V1452"/>
      <c r="W1452"/>
      <c r="X1452"/>
      <c r="Y1452"/>
      <c r="Z1452"/>
    </row>
    <row r="1453" spans="1:26">
      <c r="A1453">
        <v>10</v>
      </c>
      <c r="B1453" t="s">
        <v>2207</v>
      </c>
      <c r="C1453" t="s">
        <v>1405</v>
      </c>
      <c r="D1453">
        <v>91</v>
      </c>
      <c r="E1453">
        <v>3542.4</v>
      </c>
      <c r="F1453">
        <v>0</v>
      </c>
      <c r="G1453" s="2">
        <f t="shared" si="178"/>
        <v>3542.4</v>
      </c>
      <c r="H1453" s="3" t="str">
        <f t="shared" si="179"/>
        <v>10</v>
      </c>
      <c r="I1453" s="3" t="str">
        <f t="shared" si="180"/>
        <v>112</v>
      </c>
      <c r="J1453" s="3">
        <v>112</v>
      </c>
      <c r="K1453" s="3" t="str">
        <f>+VLOOKUP(J1453,'Dimension descriptions'!P:R,3,FALSE)</f>
        <v>Ellis Elementary</v>
      </c>
      <c r="L1453" s="3" t="str">
        <f t="shared" si="181"/>
        <v>2102</v>
      </c>
      <c r="M1453" s="10">
        <v>2102</v>
      </c>
      <c r="N1453" s="3" t="str">
        <f t="shared" si="176"/>
        <v>1000</v>
      </c>
      <c r="O1453" s="3" t="str">
        <f t="shared" si="177"/>
        <v>161</v>
      </c>
      <c r="P1453" s="3" t="str">
        <f t="shared" si="182"/>
        <v>1</v>
      </c>
      <c r="Q1453" s="11">
        <f>+VLOOKUP(M1453,'Dimension descriptions'!K:M,2,FALSE)</f>
        <v>50</v>
      </c>
      <c r="R1453" s="33">
        <v>50</v>
      </c>
      <c r="S1453" s="11" t="str">
        <f>+VLOOKUP(R1453,'Dimension descriptions'!K:M,3)</f>
        <v>CLASSROOM-GENERAL</v>
      </c>
      <c r="T1453" s="3" t="str">
        <f t="shared" si="183"/>
        <v>Y</v>
      </c>
      <c r="U1453" t="e">
        <f>+VLOOKUP(R1453,'FY21 P13 Allotment memo'!O:O,1,FALSE)</f>
        <v>#N/A</v>
      </c>
      <c r="V1453"/>
      <c r="W1453"/>
      <c r="X1453"/>
      <c r="Y1453"/>
      <c r="Z1453"/>
    </row>
    <row r="1454" spans="1:26">
      <c r="A1454">
        <v>10</v>
      </c>
      <c r="B1454" t="s">
        <v>2208</v>
      </c>
      <c r="C1454" t="s">
        <v>1246</v>
      </c>
      <c r="D1454">
        <v>91</v>
      </c>
      <c r="E1454">
        <v>271</v>
      </c>
      <c r="F1454">
        <v>0</v>
      </c>
      <c r="G1454" s="2">
        <f t="shared" si="178"/>
        <v>271</v>
      </c>
      <c r="H1454" s="3" t="str">
        <f t="shared" si="179"/>
        <v>10</v>
      </c>
      <c r="I1454" s="3" t="str">
        <f t="shared" si="180"/>
        <v>112</v>
      </c>
      <c r="J1454" s="3">
        <v>112</v>
      </c>
      <c r="K1454" s="3" t="str">
        <f>+VLOOKUP(J1454,'Dimension descriptions'!P:R,3,FALSE)</f>
        <v>Ellis Elementary</v>
      </c>
      <c r="L1454" s="3" t="str">
        <f t="shared" si="181"/>
        <v>2102</v>
      </c>
      <c r="M1454" s="10">
        <v>2102</v>
      </c>
      <c r="N1454" s="3" t="str">
        <f t="shared" si="176"/>
        <v>1000</v>
      </c>
      <c r="O1454" s="3" t="str">
        <f t="shared" si="177"/>
        <v>220</v>
      </c>
      <c r="P1454" s="3" t="str">
        <f t="shared" si="182"/>
        <v>2</v>
      </c>
      <c r="Q1454" s="11">
        <f>+VLOOKUP(M1454,'Dimension descriptions'!K:M,2,FALSE)</f>
        <v>50</v>
      </c>
      <c r="R1454" s="33">
        <v>50</v>
      </c>
      <c r="S1454" s="11" t="str">
        <f>+VLOOKUP(R1454,'Dimension descriptions'!K:M,3)</f>
        <v>CLASSROOM-GENERAL</v>
      </c>
      <c r="T1454" s="3" t="str">
        <f t="shared" si="183"/>
        <v>Y</v>
      </c>
      <c r="U1454" t="e">
        <f>+VLOOKUP(R1454,'FY21 P13 Allotment memo'!O:O,1,FALSE)</f>
        <v>#N/A</v>
      </c>
      <c r="V1454"/>
      <c r="W1454"/>
      <c r="X1454"/>
      <c r="Y1454"/>
      <c r="Z1454"/>
    </row>
    <row r="1455" spans="1:26">
      <c r="A1455">
        <v>10</v>
      </c>
      <c r="B1455" t="s">
        <v>2209</v>
      </c>
      <c r="C1455" t="s">
        <v>1366</v>
      </c>
      <c r="D1455">
        <v>91</v>
      </c>
      <c r="E1455">
        <v>0</v>
      </c>
      <c r="F1455">
        <v>0</v>
      </c>
      <c r="G1455" s="2">
        <f t="shared" si="178"/>
        <v>0</v>
      </c>
      <c r="H1455" s="3" t="str">
        <f t="shared" si="179"/>
        <v>10</v>
      </c>
      <c r="I1455" s="3" t="str">
        <f t="shared" si="180"/>
        <v>112</v>
      </c>
      <c r="J1455" s="3">
        <v>112</v>
      </c>
      <c r="K1455" s="3" t="str">
        <f>+VLOOKUP(J1455,'Dimension descriptions'!P:R,3,FALSE)</f>
        <v>Ellis Elementary</v>
      </c>
      <c r="L1455" s="3" t="str">
        <f t="shared" si="181"/>
        <v>2112</v>
      </c>
      <c r="M1455" s="10">
        <v>2112</v>
      </c>
      <c r="N1455" s="3" t="str">
        <f t="shared" si="176"/>
        <v>1000</v>
      </c>
      <c r="O1455" s="3" t="str">
        <f t="shared" si="177"/>
        <v>161</v>
      </c>
      <c r="P1455" s="3" t="str">
        <f t="shared" si="182"/>
        <v>1</v>
      </c>
      <c r="Q1455" s="11">
        <f>+VLOOKUP(M1455,'Dimension descriptions'!K:M,2,FALSE)</f>
        <v>50</v>
      </c>
      <c r="R1455" s="33">
        <v>50</v>
      </c>
      <c r="S1455" s="11" t="str">
        <f>+VLOOKUP(R1455,'Dimension descriptions'!K:M,3)</f>
        <v>CLASSROOM-GENERAL</v>
      </c>
      <c r="T1455" s="3" t="str">
        <f t="shared" si="183"/>
        <v>Y</v>
      </c>
      <c r="U1455" t="e">
        <f>+VLOOKUP(R1455,'FY21 P13 Allotment memo'!O:O,1,FALSE)</f>
        <v>#N/A</v>
      </c>
      <c r="V1455"/>
      <c r="W1455"/>
      <c r="X1455"/>
      <c r="Y1455"/>
      <c r="Z1455"/>
    </row>
    <row r="1456" spans="1:26">
      <c r="A1456">
        <v>10</v>
      </c>
      <c r="B1456" t="s">
        <v>2210</v>
      </c>
      <c r="C1456" t="s">
        <v>1246</v>
      </c>
      <c r="D1456">
        <v>91</v>
      </c>
      <c r="E1456">
        <v>0</v>
      </c>
      <c r="F1456">
        <v>0</v>
      </c>
      <c r="G1456" s="2">
        <f t="shared" si="178"/>
        <v>0</v>
      </c>
      <c r="H1456" s="3" t="str">
        <f t="shared" si="179"/>
        <v>10</v>
      </c>
      <c r="I1456" s="3" t="str">
        <f t="shared" si="180"/>
        <v>112</v>
      </c>
      <c r="J1456" s="3">
        <v>112</v>
      </c>
      <c r="K1456" s="3" t="str">
        <f>+VLOOKUP(J1456,'Dimension descriptions'!P:R,3,FALSE)</f>
        <v>Ellis Elementary</v>
      </c>
      <c r="L1456" s="3" t="str">
        <f t="shared" si="181"/>
        <v>2112</v>
      </c>
      <c r="M1456" s="10">
        <v>2112</v>
      </c>
      <c r="N1456" s="3" t="str">
        <f t="shared" si="176"/>
        <v>1000</v>
      </c>
      <c r="O1456" s="3" t="str">
        <f t="shared" si="177"/>
        <v>220</v>
      </c>
      <c r="P1456" s="3" t="str">
        <f t="shared" si="182"/>
        <v>2</v>
      </c>
      <c r="Q1456" s="11">
        <f>+VLOOKUP(M1456,'Dimension descriptions'!K:M,2,FALSE)</f>
        <v>50</v>
      </c>
      <c r="R1456" s="33">
        <v>50</v>
      </c>
      <c r="S1456" s="11" t="str">
        <f>+VLOOKUP(R1456,'Dimension descriptions'!K:M,3)</f>
        <v>CLASSROOM-GENERAL</v>
      </c>
      <c r="T1456" s="3" t="str">
        <f t="shared" si="183"/>
        <v>Y</v>
      </c>
      <c r="U1456" t="e">
        <f>+VLOOKUP(R1456,'FY21 P13 Allotment memo'!O:O,1,FALSE)</f>
        <v>#N/A</v>
      </c>
      <c r="V1456"/>
      <c r="W1456"/>
      <c r="X1456"/>
      <c r="Y1456"/>
      <c r="Z1456"/>
    </row>
    <row r="1457" spans="1:26">
      <c r="A1457">
        <v>10</v>
      </c>
      <c r="B1457" t="s">
        <v>2211</v>
      </c>
      <c r="C1457" t="s">
        <v>2212</v>
      </c>
      <c r="D1457">
        <v>91</v>
      </c>
      <c r="E1457">
        <v>0</v>
      </c>
      <c r="F1457">
        <v>0</v>
      </c>
      <c r="G1457" s="2">
        <f t="shared" si="178"/>
        <v>0</v>
      </c>
      <c r="H1457" s="3" t="str">
        <f t="shared" si="179"/>
        <v>10</v>
      </c>
      <c r="I1457" s="3" t="str">
        <f t="shared" si="180"/>
        <v>112</v>
      </c>
      <c r="J1457" s="3">
        <v>112</v>
      </c>
      <c r="K1457" s="3" t="str">
        <f>+VLOOKUP(J1457,'Dimension descriptions'!P:R,3,FALSE)</f>
        <v>Ellis Elementary</v>
      </c>
      <c r="L1457" s="3" t="str">
        <f t="shared" si="181"/>
        <v>2882</v>
      </c>
      <c r="M1457" s="10">
        <v>2882</v>
      </c>
      <c r="N1457" s="3" t="str">
        <f t="shared" si="176"/>
        <v>1000</v>
      </c>
      <c r="O1457" s="3" t="str">
        <f t="shared" si="177"/>
        <v>131</v>
      </c>
      <c r="P1457" s="3" t="str">
        <f t="shared" si="182"/>
        <v>1</v>
      </c>
      <c r="Q1457" s="11">
        <f>+VLOOKUP(M1457,'Dimension descriptions'!K:M,2,FALSE)</f>
        <v>2000</v>
      </c>
      <c r="R1457" s="33">
        <v>2000</v>
      </c>
      <c r="S1457" s="11" t="str">
        <f>+VLOOKUP(R1457,'Dimension descriptions'!K:M,3)</f>
        <v>SHARP SURVEY</v>
      </c>
      <c r="T1457" s="3" t="str">
        <f t="shared" si="183"/>
        <v>Y</v>
      </c>
      <c r="U1457" t="e">
        <f>+VLOOKUP(R1457,'FY21 P13 Allotment memo'!O:O,1,FALSE)</f>
        <v>#N/A</v>
      </c>
      <c r="V1457"/>
      <c r="W1457"/>
      <c r="X1457"/>
      <c r="Y1457"/>
      <c r="Z1457"/>
    </row>
    <row r="1458" spans="1:26">
      <c r="A1458">
        <v>10</v>
      </c>
      <c r="B1458" t="s">
        <v>2213</v>
      </c>
      <c r="C1458" t="s">
        <v>1368</v>
      </c>
      <c r="D1458">
        <v>91</v>
      </c>
      <c r="E1458">
        <v>0</v>
      </c>
      <c r="F1458">
        <v>0</v>
      </c>
      <c r="G1458" s="2">
        <f t="shared" si="178"/>
        <v>0</v>
      </c>
      <c r="H1458" s="3" t="str">
        <f t="shared" si="179"/>
        <v>10</v>
      </c>
      <c r="I1458" s="3" t="str">
        <f t="shared" si="180"/>
        <v>112</v>
      </c>
      <c r="J1458" s="3">
        <v>112</v>
      </c>
      <c r="K1458" s="3" t="str">
        <f>+VLOOKUP(J1458,'Dimension descriptions'!P:R,3,FALSE)</f>
        <v>Ellis Elementary</v>
      </c>
      <c r="L1458" s="3" t="str">
        <f t="shared" si="181"/>
        <v>3450</v>
      </c>
      <c r="M1458" s="10">
        <v>3450</v>
      </c>
      <c r="N1458" s="3" t="str">
        <f t="shared" si="176"/>
        <v>1000</v>
      </c>
      <c r="O1458" s="3" t="str">
        <f t="shared" si="177"/>
        <v>430</v>
      </c>
      <c r="P1458" s="3" t="str">
        <f t="shared" si="182"/>
        <v>4</v>
      </c>
      <c r="Q1458" s="11">
        <f>+VLOOKUP(M1458,'Dimension descriptions'!K:M,2,FALSE)</f>
        <v>3450</v>
      </c>
      <c r="R1458" s="33">
        <v>3450</v>
      </c>
      <c r="S1458" s="11" t="str">
        <f>+VLOOKUP(R1458,'Dimension descriptions'!K:M,3)</f>
        <v>PRINTING SERVICES</v>
      </c>
      <c r="T1458" s="3" t="str">
        <f t="shared" si="183"/>
        <v>N</v>
      </c>
      <c r="U1458" t="e">
        <f>+VLOOKUP(R1458,'FY21 P13 Allotment memo'!O:O,1,FALSE)</f>
        <v>#N/A</v>
      </c>
      <c r="V1458"/>
      <c r="W1458"/>
      <c r="X1458"/>
      <c r="Y1458"/>
      <c r="Z1458"/>
    </row>
    <row r="1459" spans="1:26">
      <c r="A1459">
        <v>10</v>
      </c>
      <c r="B1459" t="s">
        <v>2214</v>
      </c>
      <c r="C1459" t="s">
        <v>1370</v>
      </c>
      <c r="D1459">
        <v>91</v>
      </c>
      <c r="E1459">
        <v>0</v>
      </c>
      <c r="F1459">
        <v>0</v>
      </c>
      <c r="G1459" s="2">
        <f t="shared" si="178"/>
        <v>0</v>
      </c>
      <c r="H1459" s="3" t="str">
        <f t="shared" si="179"/>
        <v>10</v>
      </c>
      <c r="I1459" s="3" t="str">
        <f t="shared" si="180"/>
        <v>112</v>
      </c>
      <c r="J1459" s="3">
        <v>112</v>
      </c>
      <c r="K1459" s="3" t="str">
        <f>+VLOOKUP(J1459,'Dimension descriptions'!P:R,3,FALSE)</f>
        <v>Ellis Elementary</v>
      </c>
      <c r="L1459" s="3" t="str">
        <f t="shared" si="181"/>
        <v>3450</v>
      </c>
      <c r="M1459" s="10">
        <v>3450</v>
      </c>
      <c r="N1459" s="3" t="str">
        <f t="shared" si="176"/>
        <v>1000</v>
      </c>
      <c r="O1459" s="3" t="str">
        <f t="shared" si="177"/>
        <v>550</v>
      </c>
      <c r="P1459" s="3" t="str">
        <f t="shared" si="182"/>
        <v>5</v>
      </c>
      <c r="Q1459" s="11">
        <f>+VLOOKUP(M1459,'Dimension descriptions'!K:M,2,FALSE)</f>
        <v>3450</v>
      </c>
      <c r="R1459" s="33">
        <v>3450</v>
      </c>
      <c r="S1459" s="11" t="str">
        <f>+VLOOKUP(R1459,'Dimension descriptions'!K:M,3)</f>
        <v>PRINTING SERVICES</v>
      </c>
      <c r="T1459" s="3" t="str">
        <f t="shared" si="183"/>
        <v>N</v>
      </c>
      <c r="U1459" t="e">
        <f>+VLOOKUP(R1459,'FY21 P13 Allotment memo'!O:O,1,FALSE)</f>
        <v>#N/A</v>
      </c>
      <c r="V1459"/>
      <c r="W1459"/>
      <c r="X1459"/>
      <c r="Y1459"/>
      <c r="Z1459"/>
    </row>
    <row r="1460" spans="1:26">
      <c r="A1460">
        <v>10</v>
      </c>
      <c r="B1460" t="s">
        <v>2215</v>
      </c>
      <c r="C1460" t="s">
        <v>1372</v>
      </c>
      <c r="D1460">
        <v>91</v>
      </c>
      <c r="E1460">
        <v>2830.66</v>
      </c>
      <c r="F1460">
        <v>0</v>
      </c>
      <c r="G1460" s="2">
        <f t="shared" si="178"/>
        <v>2830.66</v>
      </c>
      <c r="H1460" s="3" t="str">
        <f t="shared" si="179"/>
        <v>10</v>
      </c>
      <c r="I1460" s="3" t="str">
        <f t="shared" si="180"/>
        <v>112</v>
      </c>
      <c r="J1460" s="3">
        <v>112</v>
      </c>
      <c r="K1460" s="3" t="str">
        <f>+VLOOKUP(J1460,'Dimension descriptions'!P:R,3,FALSE)</f>
        <v>Ellis Elementary</v>
      </c>
      <c r="L1460" s="3" t="str">
        <f t="shared" si="181"/>
        <v>3450</v>
      </c>
      <c r="M1460" s="10">
        <v>3450</v>
      </c>
      <c r="N1460" s="3" t="str">
        <f t="shared" si="176"/>
        <v>1000</v>
      </c>
      <c r="O1460" s="3" t="str">
        <f t="shared" si="177"/>
        <v>610</v>
      </c>
      <c r="P1460" s="3" t="str">
        <f t="shared" si="182"/>
        <v>6</v>
      </c>
      <c r="Q1460" s="11">
        <f>+VLOOKUP(M1460,'Dimension descriptions'!K:M,2,FALSE)</f>
        <v>3450</v>
      </c>
      <c r="R1460" s="33">
        <v>3450</v>
      </c>
      <c r="S1460" s="11" t="str">
        <f>+VLOOKUP(R1460,'Dimension descriptions'!K:M,3)</f>
        <v>PRINTING SERVICES</v>
      </c>
      <c r="T1460" s="3" t="str">
        <f t="shared" si="183"/>
        <v>N</v>
      </c>
      <c r="U1460" t="e">
        <f>+VLOOKUP(R1460,'FY21 P13 Allotment memo'!O:O,1,FALSE)</f>
        <v>#N/A</v>
      </c>
      <c r="V1460"/>
      <c r="W1460"/>
      <c r="X1460"/>
      <c r="Y1460"/>
      <c r="Z1460"/>
    </row>
    <row r="1461" spans="1:26">
      <c r="A1461">
        <v>10</v>
      </c>
      <c r="B1461" t="s">
        <v>2216</v>
      </c>
      <c r="C1461" t="s">
        <v>1374</v>
      </c>
      <c r="D1461">
        <v>91</v>
      </c>
      <c r="E1461">
        <v>231252.32</v>
      </c>
      <c r="F1461">
        <v>0</v>
      </c>
      <c r="G1461" s="2">
        <f t="shared" si="178"/>
        <v>231252.32</v>
      </c>
      <c r="H1461" s="3" t="str">
        <f t="shared" si="179"/>
        <v>10</v>
      </c>
      <c r="I1461" s="3" t="str">
        <f t="shared" si="180"/>
        <v>112</v>
      </c>
      <c r="J1461" s="3">
        <v>112</v>
      </c>
      <c r="K1461" s="3" t="str">
        <f>+VLOOKUP(J1461,'Dimension descriptions'!P:R,3,FALSE)</f>
        <v>Ellis Elementary</v>
      </c>
      <c r="L1461" s="3" t="str">
        <f t="shared" si="181"/>
        <v>5201</v>
      </c>
      <c r="M1461" s="10">
        <v>5201</v>
      </c>
      <c r="N1461" s="3" t="str">
        <f t="shared" si="176"/>
        <v>1000</v>
      </c>
      <c r="O1461" s="3" t="str">
        <f t="shared" si="177"/>
        <v>131</v>
      </c>
      <c r="P1461" s="3" t="str">
        <f t="shared" si="182"/>
        <v>1</v>
      </c>
      <c r="Q1461" s="11">
        <f>+VLOOKUP(M1461,'Dimension descriptions'!K:M,2,FALSE)</f>
        <v>5201</v>
      </c>
      <c r="R1461" s="33">
        <v>5201</v>
      </c>
      <c r="S1461" s="11" t="str">
        <f>+VLOOKUP(R1461,'Dimension descriptions'!K:M,3)</f>
        <v>STATE CLASS SIZE REDUCTION</v>
      </c>
      <c r="T1461" s="3" t="str">
        <f t="shared" si="183"/>
        <v>N</v>
      </c>
      <c r="U1461">
        <f>+VLOOKUP(R1461,'FY21 P13 Allotment memo'!O:O,1,FALSE)</f>
        <v>5201</v>
      </c>
      <c r="V1461"/>
      <c r="W1461"/>
      <c r="X1461"/>
      <c r="Y1461"/>
      <c r="Z1461"/>
    </row>
    <row r="1462" spans="1:26">
      <c r="A1462">
        <v>10</v>
      </c>
      <c r="B1462" t="s">
        <v>2217</v>
      </c>
      <c r="C1462" t="s">
        <v>1244</v>
      </c>
      <c r="D1462">
        <v>91</v>
      </c>
      <c r="E1462">
        <v>50072.09</v>
      </c>
      <c r="F1462">
        <v>0</v>
      </c>
      <c r="G1462" s="2">
        <f t="shared" si="178"/>
        <v>50072.09</v>
      </c>
      <c r="H1462" s="3" t="str">
        <f t="shared" si="179"/>
        <v>10</v>
      </c>
      <c r="I1462" s="3" t="str">
        <f t="shared" si="180"/>
        <v>112</v>
      </c>
      <c r="J1462" s="3">
        <v>112</v>
      </c>
      <c r="K1462" s="3" t="str">
        <f>+VLOOKUP(J1462,'Dimension descriptions'!P:R,3,FALSE)</f>
        <v>Ellis Elementary</v>
      </c>
      <c r="L1462" s="3" t="str">
        <f t="shared" si="181"/>
        <v>5201</v>
      </c>
      <c r="M1462" s="10">
        <v>5201</v>
      </c>
      <c r="N1462" s="3" t="str">
        <f t="shared" si="176"/>
        <v>1000</v>
      </c>
      <c r="O1462" s="3" t="str">
        <f t="shared" si="177"/>
        <v>210</v>
      </c>
      <c r="P1462" s="3" t="str">
        <f t="shared" si="182"/>
        <v>2</v>
      </c>
      <c r="Q1462" s="11">
        <f>+VLOOKUP(M1462,'Dimension descriptions'!K:M,2,FALSE)</f>
        <v>5201</v>
      </c>
      <c r="R1462" s="33">
        <v>5201</v>
      </c>
      <c r="S1462" s="11" t="str">
        <f>+VLOOKUP(R1462,'Dimension descriptions'!K:M,3)</f>
        <v>STATE CLASS SIZE REDUCTION</v>
      </c>
      <c r="T1462" s="3" t="str">
        <f t="shared" si="183"/>
        <v>N</v>
      </c>
      <c r="U1462">
        <f>+VLOOKUP(R1462,'FY21 P13 Allotment memo'!O:O,1,FALSE)</f>
        <v>5201</v>
      </c>
      <c r="V1462"/>
      <c r="W1462"/>
      <c r="X1462"/>
      <c r="Y1462"/>
      <c r="Z1462"/>
    </row>
    <row r="1463" spans="1:26">
      <c r="A1463">
        <v>10</v>
      </c>
      <c r="B1463" t="s">
        <v>2218</v>
      </c>
      <c r="C1463" t="s">
        <v>1246</v>
      </c>
      <c r="D1463">
        <v>91</v>
      </c>
      <c r="E1463">
        <v>17135.34</v>
      </c>
      <c r="F1463">
        <v>0</v>
      </c>
      <c r="G1463" s="2">
        <f t="shared" si="178"/>
        <v>17135.34</v>
      </c>
      <c r="H1463" s="3" t="str">
        <f t="shared" si="179"/>
        <v>10</v>
      </c>
      <c r="I1463" s="3" t="str">
        <f t="shared" si="180"/>
        <v>112</v>
      </c>
      <c r="J1463" s="3">
        <v>112</v>
      </c>
      <c r="K1463" s="3" t="str">
        <f>+VLOOKUP(J1463,'Dimension descriptions'!P:R,3,FALSE)</f>
        <v>Ellis Elementary</v>
      </c>
      <c r="L1463" s="3" t="str">
        <f t="shared" si="181"/>
        <v>5201</v>
      </c>
      <c r="M1463" s="10">
        <v>5201</v>
      </c>
      <c r="N1463" s="3" t="str">
        <f t="shared" si="176"/>
        <v>1000</v>
      </c>
      <c r="O1463" s="3" t="str">
        <f t="shared" si="177"/>
        <v>220</v>
      </c>
      <c r="P1463" s="3" t="str">
        <f t="shared" si="182"/>
        <v>2</v>
      </c>
      <c r="Q1463" s="11">
        <f>+VLOOKUP(M1463,'Dimension descriptions'!K:M,2,FALSE)</f>
        <v>5201</v>
      </c>
      <c r="R1463" s="33">
        <v>5201</v>
      </c>
      <c r="S1463" s="11" t="str">
        <f>+VLOOKUP(R1463,'Dimension descriptions'!K:M,3)</f>
        <v>STATE CLASS SIZE REDUCTION</v>
      </c>
      <c r="T1463" s="3" t="str">
        <f t="shared" si="183"/>
        <v>N</v>
      </c>
      <c r="U1463">
        <f>+VLOOKUP(R1463,'FY21 P13 Allotment memo'!O:O,1,FALSE)</f>
        <v>5201</v>
      </c>
      <c r="V1463"/>
      <c r="W1463"/>
      <c r="X1463"/>
      <c r="Y1463"/>
      <c r="Z1463"/>
    </row>
    <row r="1464" spans="1:26">
      <c r="A1464">
        <v>10</v>
      </c>
      <c r="B1464" t="s">
        <v>2219</v>
      </c>
      <c r="C1464" t="s">
        <v>1248</v>
      </c>
      <c r="D1464">
        <v>91</v>
      </c>
      <c r="E1464">
        <v>18988.919999999998</v>
      </c>
      <c r="F1464">
        <v>0</v>
      </c>
      <c r="G1464" s="2">
        <f t="shared" si="178"/>
        <v>18988.919999999998</v>
      </c>
      <c r="H1464" s="3" t="str">
        <f t="shared" si="179"/>
        <v>10</v>
      </c>
      <c r="I1464" s="3" t="str">
        <f t="shared" si="180"/>
        <v>112</v>
      </c>
      <c r="J1464" s="3">
        <v>112</v>
      </c>
      <c r="K1464" s="3" t="str">
        <f>+VLOOKUP(J1464,'Dimension descriptions'!P:R,3,FALSE)</f>
        <v>Ellis Elementary</v>
      </c>
      <c r="L1464" s="3" t="str">
        <f t="shared" si="181"/>
        <v>5201</v>
      </c>
      <c r="M1464" s="10">
        <v>5201</v>
      </c>
      <c r="N1464" s="3" t="str">
        <f t="shared" si="176"/>
        <v>1000</v>
      </c>
      <c r="O1464" s="3" t="str">
        <f t="shared" si="177"/>
        <v>241</v>
      </c>
      <c r="P1464" s="3" t="str">
        <f t="shared" si="182"/>
        <v>2</v>
      </c>
      <c r="Q1464" s="11">
        <f>+VLOOKUP(M1464,'Dimension descriptions'!K:M,2,FALSE)</f>
        <v>5201</v>
      </c>
      <c r="R1464" s="33">
        <v>5201</v>
      </c>
      <c r="S1464" s="11" t="str">
        <f>+VLOOKUP(R1464,'Dimension descriptions'!K:M,3)</f>
        <v>STATE CLASS SIZE REDUCTION</v>
      </c>
      <c r="T1464" s="3" t="str">
        <f t="shared" si="183"/>
        <v>N</v>
      </c>
      <c r="U1464">
        <f>+VLOOKUP(R1464,'FY21 P13 Allotment memo'!O:O,1,FALSE)</f>
        <v>5201</v>
      </c>
      <c r="V1464"/>
      <c r="W1464"/>
      <c r="X1464"/>
      <c r="Y1464"/>
      <c r="Z1464"/>
    </row>
    <row r="1465" spans="1:26">
      <c r="A1465">
        <v>10</v>
      </c>
      <c r="B1465" t="s">
        <v>2220</v>
      </c>
      <c r="C1465" t="s">
        <v>1250</v>
      </c>
      <c r="D1465">
        <v>91</v>
      </c>
      <c r="E1465">
        <v>2000</v>
      </c>
      <c r="F1465">
        <v>0</v>
      </c>
      <c r="G1465" s="2">
        <f t="shared" si="178"/>
        <v>2000</v>
      </c>
      <c r="H1465" s="3" t="str">
        <f t="shared" si="179"/>
        <v>10</v>
      </c>
      <c r="I1465" s="3" t="str">
        <f t="shared" si="180"/>
        <v>112</v>
      </c>
      <c r="J1465" s="3">
        <v>112</v>
      </c>
      <c r="K1465" s="3" t="str">
        <f>+VLOOKUP(J1465,'Dimension descriptions'!P:R,3,FALSE)</f>
        <v>Ellis Elementary</v>
      </c>
      <c r="L1465" s="3" t="str">
        <f t="shared" si="181"/>
        <v>5201</v>
      </c>
      <c r="M1465" s="10">
        <v>5201</v>
      </c>
      <c r="N1465" s="3" t="str">
        <f t="shared" si="176"/>
        <v>1000</v>
      </c>
      <c r="O1465" s="3" t="str">
        <f t="shared" si="177"/>
        <v>245</v>
      </c>
      <c r="P1465" s="3" t="str">
        <f t="shared" si="182"/>
        <v>2</v>
      </c>
      <c r="Q1465" s="11">
        <f>+VLOOKUP(M1465,'Dimension descriptions'!K:M,2,FALSE)</f>
        <v>5201</v>
      </c>
      <c r="R1465" s="33">
        <v>5201</v>
      </c>
      <c r="S1465" s="11" t="str">
        <f>+VLOOKUP(R1465,'Dimension descriptions'!K:M,3)</f>
        <v>STATE CLASS SIZE REDUCTION</v>
      </c>
      <c r="T1465" s="3" t="str">
        <f t="shared" si="183"/>
        <v>N</v>
      </c>
      <c r="U1465">
        <f>+VLOOKUP(R1465,'FY21 P13 Allotment memo'!O:O,1,FALSE)</f>
        <v>5201</v>
      </c>
      <c r="V1465"/>
      <c r="W1465"/>
      <c r="X1465"/>
      <c r="Y1465"/>
      <c r="Z1465"/>
    </row>
    <row r="1466" spans="1:26">
      <c r="A1466">
        <v>10</v>
      </c>
      <c r="B1466" t="s">
        <v>2221</v>
      </c>
      <c r="C1466" t="s">
        <v>1348</v>
      </c>
      <c r="D1466">
        <v>91</v>
      </c>
      <c r="E1466">
        <v>563.63</v>
      </c>
      <c r="F1466">
        <v>0</v>
      </c>
      <c r="G1466" s="2">
        <f t="shared" si="178"/>
        <v>563.63</v>
      </c>
      <c r="H1466" s="3" t="str">
        <f t="shared" si="179"/>
        <v>10</v>
      </c>
      <c r="I1466" s="3" t="str">
        <f t="shared" si="180"/>
        <v>112</v>
      </c>
      <c r="J1466" s="3">
        <v>112</v>
      </c>
      <c r="K1466" s="3" t="str">
        <f>+VLOOKUP(J1466,'Dimension descriptions'!P:R,3,FALSE)</f>
        <v>Ellis Elementary</v>
      </c>
      <c r="L1466" s="3" t="str">
        <f t="shared" si="181"/>
        <v>5201</v>
      </c>
      <c r="M1466" s="10">
        <v>5201</v>
      </c>
      <c r="N1466" s="3" t="str">
        <f t="shared" si="176"/>
        <v>1000</v>
      </c>
      <c r="O1466" s="3" t="str">
        <f t="shared" si="177"/>
        <v>341</v>
      </c>
      <c r="P1466" s="3" t="str">
        <f t="shared" si="182"/>
        <v>3</v>
      </c>
      <c r="Q1466" s="11">
        <f>+VLOOKUP(M1466,'Dimension descriptions'!K:M,2,FALSE)</f>
        <v>5201</v>
      </c>
      <c r="R1466" s="33">
        <v>5201</v>
      </c>
      <c r="S1466" s="11" t="str">
        <f>+VLOOKUP(R1466,'Dimension descriptions'!K:M,3)</f>
        <v>STATE CLASS SIZE REDUCTION</v>
      </c>
      <c r="T1466" s="3" t="str">
        <f t="shared" si="183"/>
        <v>N</v>
      </c>
      <c r="U1466">
        <f>+VLOOKUP(R1466,'FY21 P13 Allotment memo'!O:O,1,FALSE)</f>
        <v>5201</v>
      </c>
      <c r="V1466"/>
      <c r="W1466"/>
      <c r="X1466"/>
      <c r="Y1466"/>
      <c r="Z1466"/>
    </row>
    <row r="1467" spans="1:26">
      <c r="A1467">
        <v>10</v>
      </c>
      <c r="B1467" t="s">
        <v>2222</v>
      </c>
      <c r="C1467" t="s">
        <v>1381</v>
      </c>
      <c r="D1467">
        <v>91</v>
      </c>
      <c r="E1467">
        <v>0</v>
      </c>
      <c r="F1467">
        <v>0</v>
      </c>
      <c r="G1467" s="2">
        <f t="shared" si="178"/>
        <v>0</v>
      </c>
      <c r="H1467" s="3" t="str">
        <f t="shared" si="179"/>
        <v>10</v>
      </c>
      <c r="I1467" s="3" t="str">
        <f t="shared" si="180"/>
        <v>112</v>
      </c>
      <c r="J1467" s="3">
        <v>112</v>
      </c>
      <c r="K1467" s="3" t="str">
        <f>+VLOOKUP(J1467,'Dimension descriptions'!P:R,3,FALSE)</f>
        <v>Ellis Elementary</v>
      </c>
      <c r="L1467" s="3" t="str">
        <f t="shared" si="181"/>
        <v>5260</v>
      </c>
      <c r="M1467" s="10">
        <v>5260</v>
      </c>
      <c r="N1467" s="3" t="str">
        <f t="shared" si="176"/>
        <v>1000</v>
      </c>
      <c r="O1467" s="3" t="str">
        <f t="shared" si="177"/>
        <v>161</v>
      </c>
      <c r="P1467" s="3" t="str">
        <f t="shared" si="182"/>
        <v>1</v>
      </c>
      <c r="Q1467" s="11">
        <f>+VLOOKUP(M1467,'Dimension descriptions'!K:M,2,FALSE)</f>
        <v>5260</v>
      </c>
      <c r="R1467" s="33">
        <v>5260</v>
      </c>
      <c r="S1467" s="11" t="str">
        <f>+VLOOKUP(R1467,'Dimension descriptions'!K:M,3)</f>
        <v>LOCAL DISCRETIONARY BLOCK</v>
      </c>
      <c r="T1467" s="3" t="str">
        <f t="shared" si="183"/>
        <v>N</v>
      </c>
      <c r="U1467" t="e">
        <f>+VLOOKUP(R1467,'FY21 P13 Allotment memo'!O:O,1,FALSE)</f>
        <v>#N/A</v>
      </c>
      <c r="V1467"/>
      <c r="W1467"/>
      <c r="X1467"/>
      <c r="Y1467"/>
      <c r="Z1467"/>
    </row>
    <row r="1468" spans="1:26">
      <c r="A1468">
        <v>10</v>
      </c>
      <c r="B1468" t="s">
        <v>2223</v>
      </c>
      <c r="C1468" t="s">
        <v>1383</v>
      </c>
      <c r="D1468">
        <v>91</v>
      </c>
      <c r="E1468">
        <v>0</v>
      </c>
      <c r="F1468">
        <v>0</v>
      </c>
      <c r="G1468" s="2">
        <f t="shared" si="178"/>
        <v>0</v>
      </c>
      <c r="H1468" s="3" t="str">
        <f t="shared" si="179"/>
        <v>10</v>
      </c>
      <c r="I1468" s="3" t="str">
        <f t="shared" si="180"/>
        <v>112</v>
      </c>
      <c r="J1468" s="3">
        <v>112</v>
      </c>
      <c r="K1468" s="3" t="str">
        <f>+VLOOKUP(J1468,'Dimension descriptions'!P:R,3,FALSE)</f>
        <v>Ellis Elementary</v>
      </c>
      <c r="L1468" s="3" t="str">
        <f t="shared" si="181"/>
        <v>5270</v>
      </c>
      <c r="M1468" s="10">
        <v>5270</v>
      </c>
      <c r="N1468" s="3" t="str">
        <f t="shared" si="176"/>
        <v>1000</v>
      </c>
      <c r="O1468" s="3" t="str">
        <f t="shared" si="177"/>
        <v>131</v>
      </c>
      <c r="P1468" s="3" t="str">
        <f t="shared" si="182"/>
        <v>1</v>
      </c>
      <c r="Q1468" s="11">
        <f>+VLOOKUP(M1468,'Dimension descriptions'!K:M,2,FALSE)</f>
        <v>5270</v>
      </c>
      <c r="R1468" s="33">
        <v>5270</v>
      </c>
      <c r="S1468" s="11" t="str">
        <f>+VLOOKUP(R1468,'Dimension descriptions'!K:M,3)</f>
        <v>INTERVENTIONS FOR STUDENT SUCCESS</v>
      </c>
      <c r="T1468" s="3" t="str">
        <f t="shared" si="183"/>
        <v>N</v>
      </c>
      <c r="U1468" t="e">
        <f>+VLOOKUP(R1468,'FY21 P13 Allotment memo'!O:O,1,FALSE)</f>
        <v>#N/A</v>
      </c>
      <c r="V1468"/>
      <c r="W1468"/>
      <c r="X1468"/>
      <c r="Y1468"/>
      <c r="Z1468"/>
    </row>
    <row r="1469" spans="1:26">
      <c r="A1469">
        <v>10</v>
      </c>
      <c r="B1469" t="s">
        <v>2224</v>
      </c>
      <c r="C1469" t="s">
        <v>1385</v>
      </c>
      <c r="D1469">
        <v>91</v>
      </c>
      <c r="E1469">
        <v>0</v>
      </c>
      <c r="F1469">
        <v>0</v>
      </c>
      <c r="G1469" s="2">
        <f t="shared" si="178"/>
        <v>0</v>
      </c>
      <c r="H1469" s="3" t="str">
        <f t="shared" si="179"/>
        <v>10</v>
      </c>
      <c r="I1469" s="3" t="str">
        <f t="shared" si="180"/>
        <v>112</v>
      </c>
      <c r="J1469" s="3">
        <v>112</v>
      </c>
      <c r="K1469" s="3" t="str">
        <f>+VLOOKUP(J1469,'Dimension descriptions'!P:R,3,FALSE)</f>
        <v>Ellis Elementary</v>
      </c>
      <c r="L1469" s="3" t="str">
        <f t="shared" si="181"/>
        <v>5270</v>
      </c>
      <c r="M1469" s="10">
        <v>5270</v>
      </c>
      <c r="N1469" s="3" t="str">
        <f t="shared" si="176"/>
        <v>1000</v>
      </c>
      <c r="O1469" s="3" t="str">
        <f t="shared" si="177"/>
        <v>161</v>
      </c>
      <c r="P1469" s="3" t="str">
        <f t="shared" si="182"/>
        <v>1</v>
      </c>
      <c r="Q1469" s="11">
        <f>+VLOOKUP(M1469,'Dimension descriptions'!K:M,2,FALSE)</f>
        <v>5270</v>
      </c>
      <c r="R1469" s="33">
        <v>5270</v>
      </c>
      <c r="S1469" s="11" t="str">
        <f>+VLOOKUP(R1469,'Dimension descriptions'!K:M,3)</f>
        <v>INTERVENTIONS FOR STUDENT SUCCESS</v>
      </c>
      <c r="T1469" s="3" t="str">
        <f t="shared" si="183"/>
        <v>N</v>
      </c>
      <c r="U1469" t="e">
        <f>+VLOOKUP(R1469,'FY21 P13 Allotment memo'!O:O,1,FALSE)</f>
        <v>#N/A</v>
      </c>
      <c r="V1469"/>
      <c r="W1469"/>
      <c r="X1469"/>
      <c r="Y1469"/>
      <c r="Z1469"/>
    </row>
    <row r="1470" spans="1:26">
      <c r="A1470">
        <v>10</v>
      </c>
      <c r="B1470" t="s">
        <v>2225</v>
      </c>
      <c r="C1470" t="s">
        <v>1238</v>
      </c>
      <c r="D1470">
        <v>91</v>
      </c>
      <c r="E1470">
        <v>5313.57</v>
      </c>
      <c r="F1470">
        <v>0</v>
      </c>
      <c r="G1470" s="2">
        <f t="shared" si="178"/>
        <v>5313.57</v>
      </c>
      <c r="H1470" s="3" t="str">
        <f t="shared" si="179"/>
        <v>10</v>
      </c>
      <c r="I1470" s="3" t="str">
        <f t="shared" si="180"/>
        <v>112</v>
      </c>
      <c r="J1470" s="3">
        <v>112</v>
      </c>
      <c r="K1470" s="3" t="str">
        <f>+VLOOKUP(J1470,'Dimension descriptions'!P:R,3,FALSE)</f>
        <v>Ellis Elementary</v>
      </c>
      <c r="L1470" s="3" t="str">
        <f t="shared" si="181"/>
        <v>5331</v>
      </c>
      <c r="M1470" s="10">
        <v>5331</v>
      </c>
      <c r="N1470" s="3" t="str">
        <f t="shared" si="176"/>
        <v>1000</v>
      </c>
      <c r="O1470" s="3" t="str">
        <f t="shared" si="177"/>
        <v>161</v>
      </c>
      <c r="P1470" s="3" t="str">
        <f t="shared" si="182"/>
        <v>1</v>
      </c>
      <c r="Q1470" s="11">
        <f>+VLOOKUP(M1470,'Dimension descriptions'!K:M,2,FALSE)</f>
        <v>5331</v>
      </c>
      <c r="R1470" s="33">
        <v>5331</v>
      </c>
      <c r="S1470" s="11" t="str">
        <f>+VLOOKUP(R1470,'Dimension descriptions'!K:M,3)</f>
        <v>GIFTED AND TALENTED</v>
      </c>
      <c r="T1470" s="3" t="str">
        <f t="shared" si="183"/>
        <v>N</v>
      </c>
      <c r="U1470">
        <f>+VLOOKUP(R1470,'FY21 P13 Allotment memo'!O:O,1,FALSE)</f>
        <v>5331</v>
      </c>
      <c r="V1470"/>
      <c r="W1470"/>
      <c r="X1470"/>
      <c r="Y1470"/>
      <c r="Z1470"/>
    </row>
    <row r="1471" spans="1:26">
      <c r="A1471">
        <v>10</v>
      </c>
      <c r="B1471" t="s">
        <v>2226</v>
      </c>
      <c r="C1471" t="s">
        <v>1390</v>
      </c>
      <c r="D1471">
        <v>91</v>
      </c>
      <c r="E1471">
        <v>406.52</v>
      </c>
      <c r="F1471">
        <v>0</v>
      </c>
      <c r="G1471" s="2">
        <f t="shared" si="178"/>
        <v>406.52</v>
      </c>
      <c r="H1471" s="3" t="str">
        <f t="shared" si="179"/>
        <v>10</v>
      </c>
      <c r="I1471" s="3" t="str">
        <f t="shared" si="180"/>
        <v>112</v>
      </c>
      <c r="J1471" s="3">
        <v>112</v>
      </c>
      <c r="K1471" s="3" t="str">
        <f>+VLOOKUP(J1471,'Dimension descriptions'!P:R,3,FALSE)</f>
        <v>Ellis Elementary</v>
      </c>
      <c r="L1471" s="3" t="str">
        <f t="shared" si="181"/>
        <v>5331</v>
      </c>
      <c r="M1471" s="10">
        <v>5331</v>
      </c>
      <c r="N1471" s="3" t="str">
        <f t="shared" si="176"/>
        <v>1000</v>
      </c>
      <c r="O1471" s="3" t="str">
        <f t="shared" si="177"/>
        <v>220</v>
      </c>
      <c r="P1471" s="3" t="str">
        <f t="shared" si="182"/>
        <v>2</v>
      </c>
      <c r="Q1471" s="11">
        <f>+VLOOKUP(M1471,'Dimension descriptions'!K:M,2,FALSE)</f>
        <v>5331</v>
      </c>
      <c r="R1471" s="33">
        <v>5331</v>
      </c>
      <c r="S1471" s="11" t="str">
        <f>+VLOOKUP(R1471,'Dimension descriptions'!K:M,3)</f>
        <v>GIFTED AND TALENTED</v>
      </c>
      <c r="T1471" s="3" t="str">
        <f t="shared" si="183"/>
        <v>N</v>
      </c>
      <c r="U1471">
        <f>+VLOOKUP(R1471,'FY21 P13 Allotment memo'!O:O,1,FALSE)</f>
        <v>5331</v>
      </c>
      <c r="V1471"/>
      <c r="W1471"/>
      <c r="X1471"/>
      <c r="Y1471"/>
      <c r="Z1471"/>
    </row>
    <row r="1472" spans="1:26">
      <c r="A1472">
        <v>10</v>
      </c>
      <c r="B1472" t="s">
        <v>2227</v>
      </c>
      <c r="C1472" t="s">
        <v>1392</v>
      </c>
      <c r="D1472">
        <v>91</v>
      </c>
      <c r="E1472">
        <v>87908.08</v>
      </c>
      <c r="F1472">
        <v>0</v>
      </c>
      <c r="G1472" s="2">
        <f t="shared" si="178"/>
        <v>87908.08</v>
      </c>
      <c r="H1472" s="3" t="str">
        <f t="shared" si="179"/>
        <v>10</v>
      </c>
      <c r="I1472" s="3" t="str">
        <f t="shared" si="180"/>
        <v>112</v>
      </c>
      <c r="J1472" s="3">
        <v>112</v>
      </c>
      <c r="K1472" s="3" t="str">
        <f>+VLOOKUP(J1472,'Dimension descriptions'!P:R,3,FALSE)</f>
        <v>Ellis Elementary</v>
      </c>
      <c r="L1472" s="3" t="str">
        <f t="shared" si="181"/>
        <v>5336</v>
      </c>
      <c r="M1472" s="10">
        <v>5336</v>
      </c>
      <c r="N1472" s="3" t="str">
        <f t="shared" si="176"/>
        <v>1000</v>
      </c>
      <c r="O1472" s="3" t="str">
        <f t="shared" si="177"/>
        <v>131</v>
      </c>
      <c r="P1472" s="3" t="str">
        <f t="shared" si="182"/>
        <v>1</v>
      </c>
      <c r="Q1472" s="11">
        <f>+VLOOKUP(M1472,'Dimension descriptions'!K:M,2,FALSE)</f>
        <v>5336</v>
      </c>
      <c r="R1472" s="33">
        <v>5336</v>
      </c>
      <c r="S1472" s="11" t="str">
        <f>+VLOOKUP(R1472,'Dimension descriptions'!K:M,3)</f>
        <v>AT RISK - ENHANCEMENT</v>
      </c>
      <c r="T1472" s="3" t="str">
        <f t="shared" si="183"/>
        <v>N</v>
      </c>
      <c r="U1472">
        <f>+VLOOKUP(R1472,'FY21 P13 Allotment memo'!O:O,1,FALSE)</f>
        <v>5336</v>
      </c>
      <c r="V1472"/>
      <c r="W1472"/>
      <c r="X1472"/>
      <c r="Y1472"/>
      <c r="Z1472"/>
    </row>
    <row r="1473" spans="1:26">
      <c r="A1473">
        <v>10</v>
      </c>
      <c r="B1473" t="s">
        <v>2228</v>
      </c>
      <c r="C1473" t="s">
        <v>1279</v>
      </c>
      <c r="D1473">
        <v>91</v>
      </c>
      <c r="E1473">
        <v>20800.07</v>
      </c>
      <c r="F1473">
        <v>0</v>
      </c>
      <c r="G1473" s="2">
        <f t="shared" si="178"/>
        <v>20800.07</v>
      </c>
      <c r="H1473" s="3" t="str">
        <f t="shared" si="179"/>
        <v>10</v>
      </c>
      <c r="I1473" s="3" t="str">
        <f t="shared" si="180"/>
        <v>112</v>
      </c>
      <c r="J1473" s="3">
        <v>112</v>
      </c>
      <c r="K1473" s="3" t="str">
        <f>+VLOOKUP(J1473,'Dimension descriptions'!P:R,3,FALSE)</f>
        <v>Ellis Elementary</v>
      </c>
      <c r="L1473" s="3" t="str">
        <f t="shared" si="181"/>
        <v>5336</v>
      </c>
      <c r="M1473" s="10">
        <v>5336</v>
      </c>
      <c r="N1473" s="3" t="str">
        <f t="shared" si="176"/>
        <v>1000</v>
      </c>
      <c r="O1473" s="3" t="str">
        <f t="shared" si="177"/>
        <v>210</v>
      </c>
      <c r="P1473" s="3" t="str">
        <f t="shared" si="182"/>
        <v>2</v>
      </c>
      <c r="Q1473" s="11">
        <f>+VLOOKUP(M1473,'Dimension descriptions'!K:M,2,FALSE)</f>
        <v>5336</v>
      </c>
      <c r="R1473" s="33">
        <v>5336</v>
      </c>
      <c r="S1473" s="11" t="str">
        <f>+VLOOKUP(R1473,'Dimension descriptions'!K:M,3)</f>
        <v>AT RISK - ENHANCEMENT</v>
      </c>
      <c r="T1473" s="3" t="str">
        <f t="shared" si="183"/>
        <v>N</v>
      </c>
      <c r="U1473">
        <f>+VLOOKUP(R1473,'FY21 P13 Allotment memo'!O:O,1,FALSE)</f>
        <v>5336</v>
      </c>
      <c r="V1473"/>
      <c r="W1473"/>
      <c r="X1473"/>
      <c r="Y1473"/>
      <c r="Z1473"/>
    </row>
    <row r="1474" spans="1:26">
      <c r="A1474">
        <v>10</v>
      </c>
      <c r="B1474" t="s">
        <v>2229</v>
      </c>
      <c r="C1474" t="s">
        <v>1246</v>
      </c>
      <c r="D1474">
        <v>91</v>
      </c>
      <c r="E1474">
        <v>6517.42</v>
      </c>
      <c r="F1474">
        <v>0</v>
      </c>
      <c r="G1474" s="2">
        <f t="shared" si="178"/>
        <v>6517.42</v>
      </c>
      <c r="H1474" s="3" t="str">
        <f t="shared" si="179"/>
        <v>10</v>
      </c>
      <c r="I1474" s="3" t="str">
        <f t="shared" si="180"/>
        <v>112</v>
      </c>
      <c r="J1474" s="3">
        <v>112</v>
      </c>
      <c r="K1474" s="3" t="str">
        <f>+VLOOKUP(J1474,'Dimension descriptions'!P:R,3,FALSE)</f>
        <v>Ellis Elementary</v>
      </c>
      <c r="L1474" s="3" t="str">
        <f t="shared" si="181"/>
        <v>5336</v>
      </c>
      <c r="M1474" s="10">
        <v>5336</v>
      </c>
      <c r="N1474" s="3" t="str">
        <f t="shared" si="176"/>
        <v>1000</v>
      </c>
      <c r="O1474" s="3" t="str">
        <f t="shared" si="177"/>
        <v>220</v>
      </c>
      <c r="P1474" s="3" t="str">
        <f t="shared" si="182"/>
        <v>2</v>
      </c>
      <c r="Q1474" s="11">
        <f>+VLOOKUP(M1474,'Dimension descriptions'!K:M,2,FALSE)</f>
        <v>5336</v>
      </c>
      <c r="R1474" s="33">
        <v>5336</v>
      </c>
      <c r="S1474" s="11" t="str">
        <f>+VLOOKUP(R1474,'Dimension descriptions'!K:M,3)</f>
        <v>AT RISK - ENHANCEMENT</v>
      </c>
      <c r="T1474" s="3" t="str">
        <f t="shared" si="183"/>
        <v>N</v>
      </c>
      <c r="U1474">
        <f>+VLOOKUP(R1474,'FY21 P13 Allotment memo'!O:O,1,FALSE)</f>
        <v>5336</v>
      </c>
      <c r="V1474"/>
      <c r="W1474"/>
      <c r="X1474"/>
      <c r="Y1474"/>
      <c r="Z1474"/>
    </row>
    <row r="1475" spans="1:26">
      <c r="A1475">
        <v>10</v>
      </c>
      <c r="B1475" t="s">
        <v>2230</v>
      </c>
      <c r="C1475" t="s">
        <v>1346</v>
      </c>
      <c r="D1475">
        <v>91</v>
      </c>
      <c r="E1475">
        <v>11688.84</v>
      </c>
      <c r="F1475">
        <v>0</v>
      </c>
      <c r="G1475" s="2">
        <f t="shared" si="178"/>
        <v>11688.84</v>
      </c>
      <c r="H1475" s="3" t="str">
        <f t="shared" si="179"/>
        <v>10</v>
      </c>
      <c r="I1475" s="3" t="str">
        <f t="shared" si="180"/>
        <v>112</v>
      </c>
      <c r="J1475" s="3">
        <v>112</v>
      </c>
      <c r="K1475" s="3" t="str">
        <f>+VLOOKUP(J1475,'Dimension descriptions'!P:R,3,FALSE)</f>
        <v>Ellis Elementary</v>
      </c>
      <c r="L1475" s="3" t="str">
        <f t="shared" si="181"/>
        <v>5336</v>
      </c>
      <c r="M1475" s="10">
        <v>5336</v>
      </c>
      <c r="N1475" s="3" t="str">
        <f t="shared" si="176"/>
        <v>1000</v>
      </c>
      <c r="O1475" s="3" t="str">
        <f t="shared" si="177"/>
        <v>241</v>
      </c>
      <c r="P1475" s="3" t="str">
        <f t="shared" si="182"/>
        <v>2</v>
      </c>
      <c r="Q1475" s="11">
        <f>+VLOOKUP(M1475,'Dimension descriptions'!K:M,2,FALSE)</f>
        <v>5336</v>
      </c>
      <c r="R1475" s="33">
        <v>5336</v>
      </c>
      <c r="S1475" s="11" t="str">
        <f>+VLOOKUP(R1475,'Dimension descriptions'!K:M,3)</f>
        <v>AT RISK - ENHANCEMENT</v>
      </c>
      <c r="T1475" s="3" t="str">
        <f t="shared" si="183"/>
        <v>N</v>
      </c>
      <c r="U1475">
        <f>+VLOOKUP(R1475,'FY21 P13 Allotment memo'!O:O,1,FALSE)</f>
        <v>5336</v>
      </c>
      <c r="V1475"/>
      <c r="W1475"/>
      <c r="X1475"/>
      <c r="Y1475"/>
      <c r="Z1475"/>
    </row>
    <row r="1476" spans="1:26">
      <c r="A1476">
        <v>10</v>
      </c>
      <c r="B1476" t="s">
        <v>2231</v>
      </c>
      <c r="C1476" t="s">
        <v>1398</v>
      </c>
      <c r="D1476">
        <v>91</v>
      </c>
      <c r="E1476">
        <v>1012.5</v>
      </c>
      <c r="F1476">
        <v>0</v>
      </c>
      <c r="G1476" s="2">
        <f t="shared" si="178"/>
        <v>1012.5</v>
      </c>
      <c r="H1476" s="3" t="str">
        <f t="shared" si="179"/>
        <v>10</v>
      </c>
      <c r="I1476" s="3" t="str">
        <f t="shared" si="180"/>
        <v>112</v>
      </c>
      <c r="J1476" s="3">
        <v>112</v>
      </c>
      <c r="K1476" s="3" t="str">
        <f>+VLOOKUP(J1476,'Dimension descriptions'!P:R,3,FALSE)</f>
        <v>Ellis Elementary</v>
      </c>
      <c r="L1476" s="3" t="str">
        <f t="shared" si="181"/>
        <v>5336</v>
      </c>
      <c r="M1476" s="10">
        <v>5336</v>
      </c>
      <c r="N1476" s="3" t="str">
        <f t="shared" si="176"/>
        <v>1000</v>
      </c>
      <c r="O1476" s="3" t="str">
        <f t="shared" si="177"/>
        <v>341</v>
      </c>
      <c r="P1476" s="3" t="str">
        <f t="shared" si="182"/>
        <v>3</v>
      </c>
      <c r="Q1476" s="11">
        <f>+VLOOKUP(M1476,'Dimension descriptions'!K:M,2,FALSE)</f>
        <v>5336</v>
      </c>
      <c r="R1476" s="33">
        <v>5336</v>
      </c>
      <c r="S1476" s="11" t="str">
        <f>+VLOOKUP(R1476,'Dimension descriptions'!K:M,3)</f>
        <v>AT RISK - ENHANCEMENT</v>
      </c>
      <c r="T1476" s="3" t="str">
        <f t="shared" si="183"/>
        <v>N</v>
      </c>
      <c r="U1476">
        <f>+VLOOKUP(R1476,'FY21 P13 Allotment memo'!O:O,1,FALSE)</f>
        <v>5336</v>
      </c>
      <c r="V1476"/>
      <c r="W1476"/>
      <c r="X1476"/>
      <c r="Y1476"/>
      <c r="Z1476"/>
    </row>
    <row r="1477" spans="1:26">
      <c r="A1477">
        <v>10</v>
      </c>
      <c r="B1477" t="s">
        <v>2232</v>
      </c>
      <c r="C1477" t="s">
        <v>1234</v>
      </c>
      <c r="D1477">
        <v>91</v>
      </c>
      <c r="E1477">
        <v>0</v>
      </c>
      <c r="F1477">
        <v>0</v>
      </c>
      <c r="G1477" s="2">
        <f t="shared" si="178"/>
        <v>0</v>
      </c>
      <c r="H1477" s="3" t="str">
        <f t="shared" si="179"/>
        <v>10</v>
      </c>
      <c r="I1477" s="3" t="str">
        <f t="shared" si="180"/>
        <v>112</v>
      </c>
      <c r="J1477" s="3">
        <v>112</v>
      </c>
      <c r="K1477" s="3" t="str">
        <f>+VLOOKUP(J1477,'Dimension descriptions'!P:R,3,FALSE)</f>
        <v>Ellis Elementary</v>
      </c>
      <c r="L1477" s="3" t="str">
        <f t="shared" si="181"/>
        <v>5420</v>
      </c>
      <c r="M1477" s="10">
        <v>5420</v>
      </c>
      <c r="N1477" s="3" t="str">
        <f t="shared" si="176"/>
        <v>1000</v>
      </c>
      <c r="O1477" s="3" t="str">
        <f t="shared" si="177"/>
        <v>131</v>
      </c>
      <c r="P1477" s="3" t="str">
        <f t="shared" si="182"/>
        <v>1</v>
      </c>
      <c r="Q1477" s="11">
        <f>+VLOOKUP(M1477,'Dimension descriptions'!K:M,2,FALSE)</f>
        <v>5420</v>
      </c>
      <c r="R1477" s="33">
        <v>5420</v>
      </c>
      <c r="S1477" s="11" t="str">
        <f>+VLOOKUP(R1477,'Dimension descriptions'!K:M,3)</f>
        <v>SCHOOL TRUST LANDS</v>
      </c>
      <c r="T1477" s="3" t="str">
        <f t="shared" si="183"/>
        <v>N</v>
      </c>
      <c r="U1477">
        <f>+VLOOKUP(R1477,'FY21 P13 Allotment memo'!O:O,1,FALSE)</f>
        <v>5420</v>
      </c>
      <c r="V1477"/>
      <c r="W1477"/>
      <c r="X1477"/>
      <c r="Y1477"/>
      <c r="Z1477"/>
    </row>
    <row r="1478" spans="1:26">
      <c r="A1478">
        <v>10</v>
      </c>
      <c r="B1478" t="s">
        <v>2233</v>
      </c>
      <c r="C1478" t="s">
        <v>1236</v>
      </c>
      <c r="D1478">
        <v>91</v>
      </c>
      <c r="E1478">
        <v>0</v>
      </c>
      <c r="F1478">
        <v>0</v>
      </c>
      <c r="G1478" s="2">
        <f t="shared" si="178"/>
        <v>0</v>
      </c>
      <c r="H1478" s="3" t="str">
        <f t="shared" si="179"/>
        <v>10</v>
      </c>
      <c r="I1478" s="3" t="str">
        <f t="shared" si="180"/>
        <v>112</v>
      </c>
      <c r="J1478" s="3">
        <v>112</v>
      </c>
      <c r="K1478" s="3" t="str">
        <f>+VLOOKUP(J1478,'Dimension descriptions'!P:R,3,FALSE)</f>
        <v>Ellis Elementary</v>
      </c>
      <c r="L1478" s="3" t="str">
        <f t="shared" si="181"/>
        <v>5420</v>
      </c>
      <c r="M1478" s="10">
        <v>5420</v>
      </c>
      <c r="N1478" s="3" t="str">
        <f t="shared" ref="N1478:N1541" si="184">+MID(B1478,16,4)</f>
        <v>1000</v>
      </c>
      <c r="O1478" s="3" t="str">
        <f t="shared" ref="O1478:O1541" si="185">+RIGHT(B1478,3)</f>
        <v>149</v>
      </c>
      <c r="P1478" s="3" t="str">
        <f t="shared" si="182"/>
        <v>1</v>
      </c>
      <c r="Q1478" s="11">
        <f>+VLOOKUP(M1478,'Dimension descriptions'!K:M,2,FALSE)</f>
        <v>5420</v>
      </c>
      <c r="R1478" s="33">
        <v>5420</v>
      </c>
      <c r="S1478" s="11" t="str">
        <f>+VLOOKUP(R1478,'Dimension descriptions'!K:M,3)</f>
        <v>SCHOOL TRUST LANDS</v>
      </c>
      <c r="T1478" s="3" t="str">
        <f t="shared" si="183"/>
        <v>N</v>
      </c>
      <c r="U1478">
        <f>+VLOOKUP(R1478,'FY21 P13 Allotment memo'!O:O,1,FALSE)</f>
        <v>5420</v>
      </c>
      <c r="V1478"/>
      <c r="W1478"/>
      <c r="X1478"/>
      <c r="Y1478"/>
      <c r="Z1478"/>
    </row>
    <row r="1479" spans="1:26">
      <c r="A1479">
        <v>10</v>
      </c>
      <c r="B1479" t="s">
        <v>2234</v>
      </c>
      <c r="C1479" t="s">
        <v>1405</v>
      </c>
      <c r="D1479">
        <v>91</v>
      </c>
      <c r="E1479">
        <v>23021.72</v>
      </c>
      <c r="F1479">
        <v>0</v>
      </c>
      <c r="G1479" s="2">
        <f t="shared" ref="G1479:G1542" si="186">+E1479-F1479</f>
        <v>23021.72</v>
      </c>
      <c r="H1479" s="3" t="str">
        <f t="shared" ref="H1479:H1542" si="187">+LEFT(B1479,2)</f>
        <v>10</v>
      </c>
      <c r="I1479" s="3" t="str">
        <f t="shared" ref="I1479:I1542" si="188">+MID(B1479,4,3)</f>
        <v>112</v>
      </c>
      <c r="J1479" s="3">
        <v>112</v>
      </c>
      <c r="K1479" s="3" t="str">
        <f>+VLOOKUP(J1479,'Dimension descriptions'!P:R,3,FALSE)</f>
        <v>Ellis Elementary</v>
      </c>
      <c r="L1479" s="3" t="str">
        <f t="shared" ref="L1479:L1542" si="189">+MID(B1479,11,4)</f>
        <v>5420</v>
      </c>
      <c r="M1479" s="10">
        <v>5420</v>
      </c>
      <c r="N1479" s="3" t="str">
        <f t="shared" si="184"/>
        <v>1000</v>
      </c>
      <c r="O1479" s="3" t="str">
        <f t="shared" si="185"/>
        <v>161</v>
      </c>
      <c r="P1479" s="3" t="str">
        <f t="shared" ref="P1479:P1542" si="190">+LEFT(O1479,1)</f>
        <v>1</v>
      </c>
      <c r="Q1479" s="11">
        <f>+VLOOKUP(M1479,'Dimension descriptions'!K:M,2,FALSE)</f>
        <v>5420</v>
      </c>
      <c r="R1479" s="33">
        <v>5420</v>
      </c>
      <c r="S1479" s="11" t="str">
        <f>+VLOOKUP(R1479,'Dimension descriptions'!K:M,3)</f>
        <v>SCHOOL TRUST LANDS</v>
      </c>
      <c r="T1479" s="3" t="str">
        <f t="shared" ref="T1479:T1542" si="191">+IF(Q1479=M1479,"N","Y")</f>
        <v>N</v>
      </c>
      <c r="U1479">
        <f>+VLOOKUP(R1479,'FY21 P13 Allotment memo'!O:O,1,FALSE)</f>
        <v>5420</v>
      </c>
      <c r="V1479"/>
      <c r="W1479"/>
      <c r="X1479"/>
      <c r="Y1479"/>
      <c r="Z1479"/>
    </row>
    <row r="1480" spans="1:26">
      <c r="A1480">
        <v>10</v>
      </c>
      <c r="B1480" t="s">
        <v>2235</v>
      </c>
      <c r="C1480" t="s">
        <v>2236</v>
      </c>
      <c r="D1480">
        <v>91</v>
      </c>
      <c r="E1480">
        <v>0</v>
      </c>
      <c r="F1480">
        <v>0</v>
      </c>
      <c r="G1480" s="2">
        <f t="shared" si="186"/>
        <v>0</v>
      </c>
      <c r="H1480" s="3" t="str">
        <f t="shared" si="187"/>
        <v>10</v>
      </c>
      <c r="I1480" s="3" t="str">
        <f t="shared" si="188"/>
        <v>112</v>
      </c>
      <c r="J1480" s="3">
        <v>112</v>
      </c>
      <c r="K1480" s="3" t="str">
        <f>+VLOOKUP(J1480,'Dimension descriptions'!P:R,3,FALSE)</f>
        <v>Ellis Elementary</v>
      </c>
      <c r="L1480" s="3" t="str">
        <f t="shared" si="189"/>
        <v>5420</v>
      </c>
      <c r="M1480" s="10">
        <v>5420</v>
      </c>
      <c r="N1480" s="3" t="str">
        <f t="shared" si="184"/>
        <v>1000</v>
      </c>
      <c r="O1480" s="3" t="str">
        <f t="shared" si="185"/>
        <v>195</v>
      </c>
      <c r="P1480" s="3" t="str">
        <f t="shared" si="190"/>
        <v>1</v>
      </c>
      <c r="Q1480" s="11">
        <f>+VLOOKUP(M1480,'Dimension descriptions'!K:M,2,FALSE)</f>
        <v>5420</v>
      </c>
      <c r="R1480" s="33">
        <v>5420</v>
      </c>
      <c r="S1480" s="11" t="str">
        <f>+VLOOKUP(R1480,'Dimension descriptions'!K:M,3)</f>
        <v>SCHOOL TRUST LANDS</v>
      </c>
      <c r="T1480" s="3" t="str">
        <f t="shared" si="191"/>
        <v>N</v>
      </c>
      <c r="U1480">
        <f>+VLOOKUP(R1480,'FY21 P13 Allotment memo'!O:O,1,FALSE)</f>
        <v>5420</v>
      </c>
      <c r="V1480"/>
      <c r="W1480"/>
      <c r="X1480"/>
      <c r="Y1480"/>
      <c r="Z1480"/>
    </row>
    <row r="1481" spans="1:26">
      <c r="A1481">
        <v>10</v>
      </c>
      <c r="B1481" t="s">
        <v>2237</v>
      </c>
      <c r="C1481" t="s">
        <v>1407</v>
      </c>
      <c r="D1481">
        <v>91</v>
      </c>
      <c r="E1481">
        <v>6117.37</v>
      </c>
      <c r="F1481">
        <v>0</v>
      </c>
      <c r="G1481" s="2">
        <f t="shared" si="186"/>
        <v>6117.37</v>
      </c>
      <c r="H1481" s="3" t="str">
        <f t="shared" si="187"/>
        <v>10</v>
      </c>
      <c r="I1481" s="3" t="str">
        <f t="shared" si="188"/>
        <v>112</v>
      </c>
      <c r="J1481" s="3">
        <v>112</v>
      </c>
      <c r="K1481" s="3" t="str">
        <f>+VLOOKUP(J1481,'Dimension descriptions'!P:R,3,FALSE)</f>
        <v>Ellis Elementary</v>
      </c>
      <c r="L1481" s="3" t="str">
        <f t="shared" si="189"/>
        <v>5420</v>
      </c>
      <c r="M1481" s="10">
        <v>5420</v>
      </c>
      <c r="N1481" s="3" t="str">
        <f t="shared" si="184"/>
        <v>1000</v>
      </c>
      <c r="O1481" s="3" t="str">
        <f t="shared" si="185"/>
        <v>198</v>
      </c>
      <c r="P1481" s="3" t="str">
        <f t="shared" si="190"/>
        <v>1</v>
      </c>
      <c r="Q1481" s="11">
        <f>+VLOOKUP(M1481,'Dimension descriptions'!K:M,2,FALSE)</f>
        <v>5420</v>
      </c>
      <c r="R1481" s="33">
        <v>5420</v>
      </c>
      <c r="S1481" s="11" t="str">
        <f>+VLOOKUP(R1481,'Dimension descriptions'!K:M,3)</f>
        <v>SCHOOL TRUST LANDS</v>
      </c>
      <c r="T1481" s="3" t="str">
        <f t="shared" si="191"/>
        <v>N</v>
      </c>
      <c r="U1481">
        <f>+VLOOKUP(R1481,'FY21 P13 Allotment memo'!O:O,1,FALSE)</f>
        <v>5420</v>
      </c>
      <c r="V1481"/>
      <c r="W1481"/>
      <c r="X1481"/>
      <c r="Y1481"/>
      <c r="Z1481"/>
    </row>
    <row r="1482" spans="1:26">
      <c r="A1482">
        <v>10</v>
      </c>
      <c r="B1482" t="s">
        <v>2238</v>
      </c>
      <c r="C1482" t="s">
        <v>1244</v>
      </c>
      <c r="D1482">
        <v>91</v>
      </c>
      <c r="E1482">
        <v>468.26</v>
      </c>
      <c r="F1482">
        <v>0</v>
      </c>
      <c r="G1482" s="2">
        <f t="shared" si="186"/>
        <v>468.26</v>
      </c>
      <c r="H1482" s="3" t="str">
        <f t="shared" si="187"/>
        <v>10</v>
      </c>
      <c r="I1482" s="3" t="str">
        <f t="shared" si="188"/>
        <v>112</v>
      </c>
      <c r="J1482" s="3">
        <v>112</v>
      </c>
      <c r="K1482" s="3" t="str">
        <f>+VLOOKUP(J1482,'Dimension descriptions'!P:R,3,FALSE)</f>
        <v>Ellis Elementary</v>
      </c>
      <c r="L1482" s="3" t="str">
        <f t="shared" si="189"/>
        <v>5420</v>
      </c>
      <c r="M1482" s="10">
        <v>5420</v>
      </c>
      <c r="N1482" s="3" t="str">
        <f t="shared" si="184"/>
        <v>1000</v>
      </c>
      <c r="O1482" s="3" t="str">
        <f t="shared" si="185"/>
        <v>210</v>
      </c>
      <c r="P1482" s="3" t="str">
        <f t="shared" si="190"/>
        <v>2</v>
      </c>
      <c r="Q1482" s="11">
        <f>+VLOOKUP(M1482,'Dimension descriptions'!K:M,2,FALSE)</f>
        <v>5420</v>
      </c>
      <c r="R1482" s="33">
        <v>5420</v>
      </c>
      <c r="S1482" s="11" t="str">
        <f>+VLOOKUP(R1482,'Dimension descriptions'!K:M,3)</f>
        <v>SCHOOL TRUST LANDS</v>
      </c>
      <c r="T1482" s="3" t="str">
        <f t="shared" si="191"/>
        <v>N</v>
      </c>
      <c r="U1482">
        <f>+VLOOKUP(R1482,'FY21 P13 Allotment memo'!O:O,1,FALSE)</f>
        <v>5420</v>
      </c>
      <c r="V1482"/>
      <c r="W1482"/>
      <c r="X1482"/>
      <c r="Y1482"/>
      <c r="Z1482"/>
    </row>
    <row r="1483" spans="1:26">
      <c r="A1483">
        <v>10</v>
      </c>
      <c r="B1483" t="s">
        <v>2239</v>
      </c>
      <c r="C1483" t="s">
        <v>1246</v>
      </c>
      <c r="D1483">
        <v>91</v>
      </c>
      <c r="E1483">
        <v>2091.5100000000002</v>
      </c>
      <c r="F1483">
        <v>0</v>
      </c>
      <c r="G1483" s="2">
        <f t="shared" si="186"/>
        <v>2091.5100000000002</v>
      </c>
      <c r="H1483" s="3" t="str">
        <f t="shared" si="187"/>
        <v>10</v>
      </c>
      <c r="I1483" s="3" t="str">
        <f t="shared" si="188"/>
        <v>112</v>
      </c>
      <c r="J1483" s="3">
        <v>112</v>
      </c>
      <c r="K1483" s="3" t="str">
        <f>+VLOOKUP(J1483,'Dimension descriptions'!P:R,3,FALSE)</f>
        <v>Ellis Elementary</v>
      </c>
      <c r="L1483" s="3" t="str">
        <f t="shared" si="189"/>
        <v>5420</v>
      </c>
      <c r="M1483" s="10">
        <v>5420</v>
      </c>
      <c r="N1483" s="3" t="str">
        <f t="shared" si="184"/>
        <v>1000</v>
      </c>
      <c r="O1483" s="3" t="str">
        <f t="shared" si="185"/>
        <v>220</v>
      </c>
      <c r="P1483" s="3" t="str">
        <f t="shared" si="190"/>
        <v>2</v>
      </c>
      <c r="Q1483" s="11">
        <f>+VLOOKUP(M1483,'Dimension descriptions'!K:M,2,FALSE)</f>
        <v>5420</v>
      </c>
      <c r="R1483" s="33">
        <v>5420</v>
      </c>
      <c r="S1483" s="11" t="str">
        <f>+VLOOKUP(R1483,'Dimension descriptions'!K:M,3)</f>
        <v>SCHOOL TRUST LANDS</v>
      </c>
      <c r="T1483" s="3" t="str">
        <f t="shared" si="191"/>
        <v>N</v>
      </c>
      <c r="U1483">
        <f>+VLOOKUP(R1483,'FY21 P13 Allotment memo'!O:O,1,FALSE)</f>
        <v>5420</v>
      </c>
      <c r="V1483"/>
      <c r="W1483"/>
      <c r="X1483"/>
      <c r="Y1483"/>
      <c r="Z1483"/>
    </row>
    <row r="1484" spans="1:26">
      <c r="A1484">
        <v>10</v>
      </c>
      <c r="B1484" t="s">
        <v>2240</v>
      </c>
      <c r="C1484" t="s">
        <v>1346</v>
      </c>
      <c r="D1484">
        <v>91</v>
      </c>
      <c r="E1484">
        <v>0</v>
      </c>
      <c r="F1484">
        <v>0</v>
      </c>
      <c r="G1484" s="2">
        <f t="shared" si="186"/>
        <v>0</v>
      </c>
      <c r="H1484" s="3" t="str">
        <f t="shared" si="187"/>
        <v>10</v>
      </c>
      <c r="I1484" s="3" t="str">
        <f t="shared" si="188"/>
        <v>112</v>
      </c>
      <c r="J1484" s="3">
        <v>112</v>
      </c>
      <c r="K1484" s="3" t="str">
        <f>+VLOOKUP(J1484,'Dimension descriptions'!P:R,3,FALSE)</f>
        <v>Ellis Elementary</v>
      </c>
      <c r="L1484" s="3" t="str">
        <f t="shared" si="189"/>
        <v>5420</v>
      </c>
      <c r="M1484" s="10">
        <v>5420</v>
      </c>
      <c r="N1484" s="3" t="str">
        <f t="shared" si="184"/>
        <v>1000</v>
      </c>
      <c r="O1484" s="3" t="str">
        <f t="shared" si="185"/>
        <v>241</v>
      </c>
      <c r="P1484" s="3" t="str">
        <f t="shared" si="190"/>
        <v>2</v>
      </c>
      <c r="Q1484" s="11">
        <f>+VLOOKUP(M1484,'Dimension descriptions'!K:M,2,FALSE)</f>
        <v>5420</v>
      </c>
      <c r="R1484" s="33">
        <v>5420</v>
      </c>
      <c r="S1484" s="11" t="str">
        <f>+VLOOKUP(R1484,'Dimension descriptions'!K:M,3)</f>
        <v>SCHOOL TRUST LANDS</v>
      </c>
      <c r="T1484" s="3" t="str">
        <f t="shared" si="191"/>
        <v>N</v>
      </c>
      <c r="U1484">
        <f>+VLOOKUP(R1484,'FY21 P13 Allotment memo'!O:O,1,FALSE)</f>
        <v>5420</v>
      </c>
      <c r="V1484"/>
      <c r="W1484"/>
      <c r="X1484"/>
      <c r="Y1484"/>
      <c r="Z1484"/>
    </row>
    <row r="1485" spans="1:26">
      <c r="A1485">
        <v>10</v>
      </c>
      <c r="B1485" t="s">
        <v>2241</v>
      </c>
      <c r="C1485" t="s">
        <v>1413</v>
      </c>
      <c r="D1485">
        <v>91</v>
      </c>
      <c r="E1485">
        <v>0</v>
      </c>
      <c r="F1485">
        <v>0</v>
      </c>
      <c r="G1485" s="2">
        <f t="shared" si="186"/>
        <v>0</v>
      </c>
      <c r="H1485" s="3" t="str">
        <f t="shared" si="187"/>
        <v>10</v>
      </c>
      <c r="I1485" s="3" t="str">
        <f t="shared" si="188"/>
        <v>112</v>
      </c>
      <c r="J1485" s="3">
        <v>112</v>
      </c>
      <c r="K1485" s="3" t="str">
        <f>+VLOOKUP(J1485,'Dimension descriptions'!P:R,3,FALSE)</f>
        <v>Ellis Elementary</v>
      </c>
      <c r="L1485" s="3" t="str">
        <f t="shared" si="189"/>
        <v>5420</v>
      </c>
      <c r="M1485" s="10">
        <v>5420</v>
      </c>
      <c r="N1485" s="3" t="str">
        <f t="shared" si="184"/>
        <v>1000</v>
      </c>
      <c r="O1485" s="3" t="str">
        <f t="shared" si="185"/>
        <v>320</v>
      </c>
      <c r="P1485" s="3" t="str">
        <f t="shared" si="190"/>
        <v>3</v>
      </c>
      <c r="Q1485" s="11">
        <f>+VLOOKUP(M1485,'Dimension descriptions'!K:M,2,FALSE)</f>
        <v>5420</v>
      </c>
      <c r="R1485" s="33">
        <v>5420</v>
      </c>
      <c r="S1485" s="11" t="str">
        <f>+VLOOKUP(R1485,'Dimension descriptions'!K:M,3)</f>
        <v>SCHOOL TRUST LANDS</v>
      </c>
      <c r="T1485" s="3" t="str">
        <f t="shared" si="191"/>
        <v>N</v>
      </c>
      <c r="U1485">
        <f>+VLOOKUP(R1485,'FY21 P13 Allotment memo'!O:O,1,FALSE)</f>
        <v>5420</v>
      </c>
      <c r="V1485"/>
      <c r="W1485"/>
      <c r="X1485"/>
      <c r="Y1485"/>
      <c r="Z1485"/>
    </row>
    <row r="1486" spans="1:26">
      <c r="A1486">
        <v>10</v>
      </c>
      <c r="B1486" t="s">
        <v>2242</v>
      </c>
      <c r="C1486" t="s">
        <v>1415</v>
      </c>
      <c r="D1486">
        <v>91</v>
      </c>
      <c r="E1486">
        <v>0</v>
      </c>
      <c r="F1486">
        <v>0</v>
      </c>
      <c r="G1486" s="2">
        <f t="shared" si="186"/>
        <v>0</v>
      </c>
      <c r="H1486" s="3" t="str">
        <f t="shared" si="187"/>
        <v>10</v>
      </c>
      <c r="I1486" s="3" t="str">
        <f t="shared" si="188"/>
        <v>112</v>
      </c>
      <c r="J1486" s="3">
        <v>112</v>
      </c>
      <c r="K1486" s="3" t="str">
        <f>+VLOOKUP(J1486,'Dimension descriptions'!P:R,3,FALSE)</f>
        <v>Ellis Elementary</v>
      </c>
      <c r="L1486" s="3" t="str">
        <f t="shared" si="189"/>
        <v>5420</v>
      </c>
      <c r="M1486" s="10">
        <v>5420</v>
      </c>
      <c r="N1486" s="3" t="str">
        <f t="shared" si="184"/>
        <v>1000</v>
      </c>
      <c r="O1486" s="3" t="str">
        <f t="shared" si="185"/>
        <v>341</v>
      </c>
      <c r="P1486" s="3" t="str">
        <f t="shared" si="190"/>
        <v>3</v>
      </c>
      <c r="Q1486" s="11">
        <f>+VLOOKUP(M1486,'Dimension descriptions'!K:M,2,FALSE)</f>
        <v>5420</v>
      </c>
      <c r="R1486" s="33">
        <v>5420</v>
      </c>
      <c r="S1486" s="11" t="str">
        <f>+VLOOKUP(R1486,'Dimension descriptions'!K:M,3)</f>
        <v>SCHOOL TRUST LANDS</v>
      </c>
      <c r="T1486" s="3" t="str">
        <f t="shared" si="191"/>
        <v>N</v>
      </c>
      <c r="U1486">
        <f>+VLOOKUP(R1486,'FY21 P13 Allotment memo'!O:O,1,FALSE)</f>
        <v>5420</v>
      </c>
      <c r="V1486"/>
      <c r="W1486"/>
      <c r="X1486"/>
      <c r="Y1486"/>
      <c r="Z1486"/>
    </row>
    <row r="1487" spans="1:26">
      <c r="A1487">
        <v>10</v>
      </c>
      <c r="B1487" t="s">
        <v>2243</v>
      </c>
      <c r="C1487" t="s">
        <v>1417</v>
      </c>
      <c r="D1487">
        <v>91</v>
      </c>
      <c r="E1487">
        <v>485.45</v>
      </c>
      <c r="F1487">
        <v>0</v>
      </c>
      <c r="G1487" s="2">
        <f t="shared" si="186"/>
        <v>485.45</v>
      </c>
      <c r="H1487" s="3" t="str">
        <f t="shared" si="187"/>
        <v>10</v>
      </c>
      <c r="I1487" s="3" t="str">
        <f t="shared" si="188"/>
        <v>112</v>
      </c>
      <c r="J1487" s="3">
        <v>112</v>
      </c>
      <c r="K1487" s="3" t="str">
        <f>+VLOOKUP(J1487,'Dimension descriptions'!P:R,3,FALSE)</f>
        <v>Ellis Elementary</v>
      </c>
      <c r="L1487" s="3" t="str">
        <f t="shared" si="189"/>
        <v>5420</v>
      </c>
      <c r="M1487" s="10">
        <v>5420</v>
      </c>
      <c r="N1487" s="3" t="str">
        <f t="shared" si="184"/>
        <v>1000</v>
      </c>
      <c r="O1487" s="3" t="str">
        <f t="shared" si="185"/>
        <v>580</v>
      </c>
      <c r="P1487" s="3" t="str">
        <f t="shared" si="190"/>
        <v>5</v>
      </c>
      <c r="Q1487" s="11">
        <f>+VLOOKUP(M1487,'Dimension descriptions'!K:M,2,FALSE)</f>
        <v>5420</v>
      </c>
      <c r="R1487" s="33">
        <v>5420</v>
      </c>
      <c r="S1487" s="11" t="str">
        <f>+VLOOKUP(R1487,'Dimension descriptions'!K:M,3)</f>
        <v>SCHOOL TRUST LANDS</v>
      </c>
      <c r="T1487" s="3" t="str">
        <f t="shared" si="191"/>
        <v>N</v>
      </c>
      <c r="U1487">
        <f>+VLOOKUP(R1487,'FY21 P13 Allotment memo'!O:O,1,FALSE)</f>
        <v>5420</v>
      </c>
      <c r="V1487"/>
      <c r="W1487"/>
      <c r="X1487"/>
      <c r="Y1487"/>
      <c r="Z1487"/>
    </row>
    <row r="1488" spans="1:26">
      <c r="A1488">
        <v>10</v>
      </c>
      <c r="B1488" t="s">
        <v>2244</v>
      </c>
      <c r="C1488" t="s">
        <v>1268</v>
      </c>
      <c r="D1488">
        <v>91</v>
      </c>
      <c r="E1488">
        <v>2834.58</v>
      </c>
      <c r="F1488">
        <v>0</v>
      </c>
      <c r="G1488" s="2">
        <f t="shared" si="186"/>
        <v>2834.58</v>
      </c>
      <c r="H1488" s="3" t="str">
        <f t="shared" si="187"/>
        <v>10</v>
      </c>
      <c r="I1488" s="3" t="str">
        <f t="shared" si="188"/>
        <v>112</v>
      </c>
      <c r="J1488" s="3">
        <v>112</v>
      </c>
      <c r="K1488" s="3" t="str">
        <f>+VLOOKUP(J1488,'Dimension descriptions'!P:R,3,FALSE)</f>
        <v>Ellis Elementary</v>
      </c>
      <c r="L1488" s="3" t="str">
        <f t="shared" si="189"/>
        <v>5420</v>
      </c>
      <c r="M1488" s="10">
        <v>5420</v>
      </c>
      <c r="N1488" s="3" t="str">
        <f t="shared" si="184"/>
        <v>1000</v>
      </c>
      <c r="O1488" s="3" t="str">
        <f t="shared" si="185"/>
        <v>610</v>
      </c>
      <c r="P1488" s="3" t="str">
        <f t="shared" si="190"/>
        <v>6</v>
      </c>
      <c r="Q1488" s="11">
        <f>+VLOOKUP(M1488,'Dimension descriptions'!K:M,2,FALSE)</f>
        <v>5420</v>
      </c>
      <c r="R1488" s="33">
        <v>5420</v>
      </c>
      <c r="S1488" s="11" t="str">
        <f>+VLOOKUP(R1488,'Dimension descriptions'!K:M,3)</f>
        <v>SCHOOL TRUST LANDS</v>
      </c>
      <c r="T1488" s="3" t="str">
        <f t="shared" si="191"/>
        <v>N</v>
      </c>
      <c r="U1488">
        <f>+VLOOKUP(R1488,'FY21 P13 Allotment memo'!O:O,1,FALSE)</f>
        <v>5420</v>
      </c>
      <c r="V1488"/>
      <c r="W1488"/>
      <c r="X1488"/>
      <c r="Y1488"/>
      <c r="Z1488"/>
    </row>
    <row r="1489" spans="1:26">
      <c r="A1489">
        <v>10</v>
      </c>
      <c r="B1489" t="s">
        <v>2245</v>
      </c>
      <c r="C1489" t="s">
        <v>2246</v>
      </c>
      <c r="D1489">
        <v>91</v>
      </c>
      <c r="E1489">
        <v>4765.2</v>
      </c>
      <c r="F1489">
        <v>0</v>
      </c>
      <c r="G1489" s="2">
        <f t="shared" si="186"/>
        <v>4765.2</v>
      </c>
      <c r="H1489" s="3" t="str">
        <f t="shared" si="187"/>
        <v>10</v>
      </c>
      <c r="I1489" s="3" t="str">
        <f t="shared" si="188"/>
        <v>112</v>
      </c>
      <c r="J1489" s="3">
        <v>112</v>
      </c>
      <c r="K1489" s="3" t="str">
        <f>+VLOOKUP(J1489,'Dimension descriptions'!P:R,3,FALSE)</f>
        <v>Ellis Elementary</v>
      </c>
      <c r="L1489" s="3" t="str">
        <f t="shared" si="189"/>
        <v>5420</v>
      </c>
      <c r="M1489" s="10">
        <v>5420</v>
      </c>
      <c r="N1489" s="3" t="str">
        <f t="shared" si="184"/>
        <v>1000</v>
      </c>
      <c r="O1489" s="3" t="str">
        <f t="shared" si="185"/>
        <v>670</v>
      </c>
      <c r="P1489" s="3" t="str">
        <f t="shared" si="190"/>
        <v>6</v>
      </c>
      <c r="Q1489" s="11">
        <f>+VLOOKUP(M1489,'Dimension descriptions'!K:M,2,FALSE)</f>
        <v>5420</v>
      </c>
      <c r="R1489" s="33">
        <v>5420</v>
      </c>
      <c r="S1489" s="11" t="str">
        <f>+VLOOKUP(R1489,'Dimension descriptions'!K:M,3)</f>
        <v>SCHOOL TRUST LANDS</v>
      </c>
      <c r="T1489" s="3" t="str">
        <f t="shared" si="191"/>
        <v>N</v>
      </c>
      <c r="U1489">
        <f>+VLOOKUP(R1489,'FY21 P13 Allotment memo'!O:O,1,FALSE)</f>
        <v>5420</v>
      </c>
      <c r="V1489"/>
      <c r="W1489"/>
      <c r="X1489"/>
      <c r="Y1489"/>
      <c r="Z1489"/>
    </row>
    <row r="1490" spans="1:26">
      <c r="A1490">
        <v>10</v>
      </c>
      <c r="B1490" t="s">
        <v>2247</v>
      </c>
      <c r="C1490" t="s">
        <v>1424</v>
      </c>
      <c r="D1490">
        <v>91</v>
      </c>
      <c r="E1490">
        <v>0</v>
      </c>
      <c r="F1490">
        <v>0</v>
      </c>
      <c r="G1490" s="2">
        <f t="shared" si="186"/>
        <v>0</v>
      </c>
      <c r="H1490" s="3" t="str">
        <f t="shared" si="187"/>
        <v>10</v>
      </c>
      <c r="I1490" s="3" t="str">
        <f t="shared" si="188"/>
        <v>112</v>
      </c>
      <c r="J1490" s="3">
        <v>112</v>
      </c>
      <c r="K1490" s="3" t="str">
        <f>+VLOOKUP(J1490,'Dimension descriptions'!P:R,3,FALSE)</f>
        <v>Ellis Elementary</v>
      </c>
      <c r="L1490" s="3" t="str">
        <f t="shared" si="189"/>
        <v>5420</v>
      </c>
      <c r="M1490" s="10">
        <v>5420</v>
      </c>
      <c r="N1490" s="3" t="str">
        <f t="shared" si="184"/>
        <v>1000</v>
      </c>
      <c r="O1490" s="3" t="str">
        <f t="shared" si="185"/>
        <v>730</v>
      </c>
      <c r="P1490" s="3" t="str">
        <f t="shared" si="190"/>
        <v>7</v>
      </c>
      <c r="Q1490" s="11">
        <f>+VLOOKUP(M1490,'Dimension descriptions'!K:M,2,FALSE)</f>
        <v>5420</v>
      </c>
      <c r="R1490" s="33">
        <v>5420</v>
      </c>
      <c r="S1490" s="11" t="str">
        <f>+VLOOKUP(R1490,'Dimension descriptions'!K:M,3)</f>
        <v>SCHOOL TRUST LANDS</v>
      </c>
      <c r="T1490" s="3" t="str">
        <f t="shared" si="191"/>
        <v>N</v>
      </c>
      <c r="U1490">
        <f>+VLOOKUP(R1490,'FY21 P13 Allotment memo'!O:O,1,FALSE)</f>
        <v>5420</v>
      </c>
      <c r="V1490"/>
      <c r="W1490"/>
      <c r="X1490"/>
      <c r="Y1490"/>
      <c r="Z1490"/>
    </row>
    <row r="1491" spans="1:26">
      <c r="A1491">
        <v>10</v>
      </c>
      <c r="B1491" t="s">
        <v>2248</v>
      </c>
      <c r="C1491" t="s">
        <v>2249</v>
      </c>
      <c r="D1491">
        <v>91</v>
      </c>
      <c r="E1491">
        <v>0</v>
      </c>
      <c r="F1491">
        <v>0</v>
      </c>
      <c r="G1491" s="2">
        <f t="shared" si="186"/>
        <v>0</v>
      </c>
      <c r="H1491" s="3" t="str">
        <f t="shared" si="187"/>
        <v>10</v>
      </c>
      <c r="I1491" s="3" t="str">
        <f t="shared" si="188"/>
        <v>112</v>
      </c>
      <c r="J1491" s="3">
        <v>112</v>
      </c>
      <c r="K1491" s="3" t="str">
        <f>+VLOOKUP(J1491,'Dimension descriptions'!P:R,3,FALSE)</f>
        <v>Ellis Elementary</v>
      </c>
      <c r="L1491" s="3" t="str">
        <f t="shared" si="189"/>
        <v>5420</v>
      </c>
      <c r="M1491" s="10">
        <v>5420</v>
      </c>
      <c r="N1491" s="3" t="str">
        <f t="shared" si="184"/>
        <v>1000</v>
      </c>
      <c r="O1491" s="3" t="str">
        <f t="shared" si="185"/>
        <v>895</v>
      </c>
      <c r="P1491" s="3" t="str">
        <f t="shared" si="190"/>
        <v>8</v>
      </c>
      <c r="Q1491" s="11">
        <f>+VLOOKUP(M1491,'Dimension descriptions'!K:M,2,FALSE)</f>
        <v>5420</v>
      </c>
      <c r="R1491" s="33">
        <v>5420</v>
      </c>
      <c r="S1491" s="11" t="str">
        <f>+VLOOKUP(R1491,'Dimension descriptions'!K:M,3)</f>
        <v>SCHOOL TRUST LANDS</v>
      </c>
      <c r="T1491" s="3" t="str">
        <f t="shared" si="191"/>
        <v>N</v>
      </c>
      <c r="U1491">
        <f>+VLOOKUP(R1491,'FY21 P13 Allotment memo'!O:O,1,FALSE)</f>
        <v>5420</v>
      </c>
      <c r="V1491"/>
      <c r="W1491"/>
      <c r="X1491"/>
      <c r="Y1491"/>
      <c r="Z1491"/>
    </row>
    <row r="1492" spans="1:26">
      <c r="A1492">
        <v>10</v>
      </c>
      <c r="B1492" t="s">
        <v>2250</v>
      </c>
      <c r="C1492" t="s">
        <v>1645</v>
      </c>
      <c r="D1492">
        <v>91</v>
      </c>
      <c r="E1492">
        <v>0</v>
      </c>
      <c r="F1492">
        <v>0</v>
      </c>
      <c r="G1492" s="2">
        <f t="shared" si="186"/>
        <v>0</v>
      </c>
      <c r="H1492" s="3" t="str">
        <f t="shared" si="187"/>
        <v>10</v>
      </c>
      <c r="I1492" s="3" t="str">
        <f t="shared" si="188"/>
        <v>112</v>
      </c>
      <c r="J1492" s="3">
        <v>112</v>
      </c>
      <c r="K1492" s="3" t="str">
        <f>+VLOOKUP(J1492,'Dimension descriptions'!P:R,3,FALSE)</f>
        <v>Ellis Elementary</v>
      </c>
      <c r="L1492" s="3" t="str">
        <f t="shared" si="189"/>
        <v>5420</v>
      </c>
      <c r="M1492" s="10">
        <v>5420</v>
      </c>
      <c r="N1492" s="3" t="str">
        <f t="shared" si="184"/>
        <v>2650</v>
      </c>
      <c r="O1492" s="3" t="str">
        <f t="shared" si="185"/>
        <v>626</v>
      </c>
      <c r="P1492" s="3" t="str">
        <f t="shared" si="190"/>
        <v>6</v>
      </c>
      <c r="Q1492" s="11">
        <f>+VLOOKUP(M1492,'Dimension descriptions'!K:M,2,FALSE)</f>
        <v>5420</v>
      </c>
      <c r="R1492" s="33">
        <v>5420</v>
      </c>
      <c r="S1492" s="11" t="str">
        <f>+VLOOKUP(R1492,'Dimension descriptions'!K:M,3)</f>
        <v>SCHOOL TRUST LANDS</v>
      </c>
      <c r="T1492" s="3" t="str">
        <f t="shared" si="191"/>
        <v>N</v>
      </c>
      <c r="U1492">
        <f>+VLOOKUP(R1492,'FY21 P13 Allotment memo'!O:O,1,FALSE)</f>
        <v>5420</v>
      </c>
      <c r="V1492"/>
      <c r="W1492"/>
      <c r="X1492"/>
      <c r="Y1492"/>
      <c r="Z1492"/>
    </row>
    <row r="1493" spans="1:26">
      <c r="A1493">
        <v>10</v>
      </c>
      <c r="B1493" t="s">
        <v>2251</v>
      </c>
      <c r="C1493" t="s">
        <v>1899</v>
      </c>
      <c r="D1493">
        <v>91</v>
      </c>
      <c r="E1493">
        <v>680</v>
      </c>
      <c r="F1493">
        <v>0</v>
      </c>
      <c r="G1493" s="2">
        <f t="shared" si="186"/>
        <v>680</v>
      </c>
      <c r="H1493" s="3" t="str">
        <f t="shared" si="187"/>
        <v>10</v>
      </c>
      <c r="I1493" s="3" t="str">
        <f t="shared" si="188"/>
        <v>112</v>
      </c>
      <c r="J1493" s="3">
        <v>112</v>
      </c>
      <c r="K1493" s="3" t="str">
        <f>+VLOOKUP(J1493,'Dimension descriptions'!P:R,3,FALSE)</f>
        <v>Ellis Elementary</v>
      </c>
      <c r="L1493" s="3" t="str">
        <f t="shared" si="189"/>
        <v>5420</v>
      </c>
      <c r="M1493" s="10">
        <v>5420</v>
      </c>
      <c r="N1493" s="3" t="str">
        <f t="shared" si="184"/>
        <v>2700</v>
      </c>
      <c r="O1493" s="3" t="str">
        <f t="shared" si="185"/>
        <v>511</v>
      </c>
      <c r="P1493" s="3" t="str">
        <f t="shared" si="190"/>
        <v>5</v>
      </c>
      <c r="Q1493" s="11">
        <f>+VLOOKUP(M1493,'Dimension descriptions'!K:M,2,FALSE)</f>
        <v>5420</v>
      </c>
      <c r="R1493" s="33">
        <v>5420</v>
      </c>
      <c r="S1493" s="11" t="str">
        <f>+VLOOKUP(R1493,'Dimension descriptions'!K:M,3)</f>
        <v>SCHOOL TRUST LANDS</v>
      </c>
      <c r="T1493" s="3" t="str">
        <f t="shared" si="191"/>
        <v>N</v>
      </c>
      <c r="U1493">
        <f>+VLOOKUP(R1493,'FY21 P13 Allotment memo'!O:O,1,FALSE)</f>
        <v>5420</v>
      </c>
      <c r="V1493"/>
      <c r="W1493"/>
      <c r="X1493"/>
      <c r="Y1493"/>
      <c r="Z1493"/>
    </row>
    <row r="1494" spans="1:26">
      <c r="A1494">
        <v>10</v>
      </c>
      <c r="B1494" t="s">
        <v>2252</v>
      </c>
      <c r="C1494" t="s">
        <v>1832</v>
      </c>
      <c r="D1494">
        <v>91</v>
      </c>
      <c r="E1494">
        <v>0</v>
      </c>
      <c r="F1494">
        <v>0</v>
      </c>
      <c r="G1494" s="2">
        <f t="shared" si="186"/>
        <v>0</v>
      </c>
      <c r="H1494" s="3" t="str">
        <f t="shared" si="187"/>
        <v>10</v>
      </c>
      <c r="I1494" s="3" t="str">
        <f t="shared" si="188"/>
        <v>112</v>
      </c>
      <c r="J1494" s="3">
        <v>112</v>
      </c>
      <c r="K1494" s="3" t="str">
        <f>+VLOOKUP(J1494,'Dimension descriptions'!P:R,3,FALSE)</f>
        <v>Ellis Elementary</v>
      </c>
      <c r="L1494" s="3" t="str">
        <f t="shared" si="189"/>
        <v>5601</v>
      </c>
      <c r="M1494" s="10">
        <v>5601</v>
      </c>
      <c r="N1494" s="3" t="str">
        <f t="shared" si="184"/>
        <v>1000</v>
      </c>
      <c r="O1494" s="3" t="str">
        <f t="shared" si="185"/>
        <v>610</v>
      </c>
      <c r="P1494" s="3" t="str">
        <f t="shared" si="190"/>
        <v>6</v>
      </c>
      <c r="Q1494" s="11">
        <f>+VLOOKUP(M1494,'Dimension descriptions'!K:M,2,FALSE)</f>
        <v>5601</v>
      </c>
      <c r="R1494" s="33">
        <v>5601</v>
      </c>
      <c r="S1494" s="11" t="str">
        <f>+VLOOKUP(R1494,'Dimension descriptions'!K:M,3)</f>
        <v>LIBRARY SERVICES &amp; TECHNOLOGY GRANT</v>
      </c>
      <c r="T1494" s="3" t="str">
        <f t="shared" si="191"/>
        <v>N</v>
      </c>
      <c r="U1494" t="e">
        <f>+VLOOKUP(R1494,'FY21 P13 Allotment memo'!O:O,1,FALSE)</f>
        <v>#N/A</v>
      </c>
      <c r="V1494"/>
      <c r="W1494"/>
      <c r="X1494"/>
      <c r="Y1494"/>
      <c r="Z1494"/>
    </row>
    <row r="1495" spans="1:26">
      <c r="A1495">
        <v>10</v>
      </c>
      <c r="B1495" t="s">
        <v>2253</v>
      </c>
      <c r="C1495" t="s">
        <v>1963</v>
      </c>
      <c r="D1495">
        <v>91</v>
      </c>
      <c r="E1495">
        <v>26014.06</v>
      </c>
      <c r="F1495">
        <v>0</v>
      </c>
      <c r="G1495" s="2">
        <f t="shared" si="186"/>
        <v>26014.06</v>
      </c>
      <c r="H1495" s="3" t="str">
        <f t="shared" si="187"/>
        <v>10</v>
      </c>
      <c r="I1495" s="3" t="str">
        <f t="shared" si="188"/>
        <v>112</v>
      </c>
      <c r="J1495" s="3">
        <v>112</v>
      </c>
      <c r="K1495" s="3" t="str">
        <f>+VLOOKUP(J1495,'Dimension descriptions'!P:R,3,FALSE)</f>
        <v>Ellis Elementary</v>
      </c>
      <c r="L1495" s="3" t="str">
        <f t="shared" si="189"/>
        <v>5641</v>
      </c>
      <c r="M1495" s="10">
        <v>5641</v>
      </c>
      <c r="N1495" s="3" t="str">
        <f t="shared" si="184"/>
        <v>1000</v>
      </c>
      <c r="O1495" s="3" t="str">
        <f t="shared" si="185"/>
        <v>131</v>
      </c>
      <c r="P1495" s="3" t="str">
        <f t="shared" si="190"/>
        <v>1</v>
      </c>
      <c r="Q1495" s="11">
        <f>+VLOOKUP(M1495,'Dimension descriptions'!K:M,2,FALSE)</f>
        <v>5641</v>
      </c>
      <c r="R1495" s="33">
        <v>5641</v>
      </c>
      <c r="S1495" s="11" t="str">
        <f>+VLOOKUP(R1495,'Dimension descriptions'!K:M,3)</f>
        <v>EARLY INTERVENTIONS PROGRAM</v>
      </c>
      <c r="T1495" s="3" t="str">
        <f t="shared" si="191"/>
        <v>N</v>
      </c>
      <c r="U1495">
        <f>+VLOOKUP(R1495,'FY21 P13 Allotment memo'!O:O,1,FALSE)</f>
        <v>5641</v>
      </c>
      <c r="V1495"/>
      <c r="W1495"/>
      <c r="X1495"/>
      <c r="Y1495"/>
      <c r="Z1495"/>
    </row>
    <row r="1496" spans="1:26">
      <c r="A1496">
        <v>10</v>
      </c>
      <c r="B1496" t="s">
        <v>2254</v>
      </c>
      <c r="C1496" t="s">
        <v>1238</v>
      </c>
      <c r="D1496">
        <v>91</v>
      </c>
      <c r="E1496">
        <v>0</v>
      </c>
      <c r="F1496">
        <v>0</v>
      </c>
      <c r="G1496" s="2">
        <f t="shared" si="186"/>
        <v>0</v>
      </c>
      <c r="H1496" s="3" t="str">
        <f t="shared" si="187"/>
        <v>10</v>
      </c>
      <c r="I1496" s="3" t="str">
        <f t="shared" si="188"/>
        <v>112</v>
      </c>
      <c r="J1496" s="3">
        <v>112</v>
      </c>
      <c r="K1496" s="3" t="str">
        <f>+VLOOKUP(J1496,'Dimension descriptions'!P:R,3,FALSE)</f>
        <v>Ellis Elementary</v>
      </c>
      <c r="L1496" s="3" t="str">
        <f t="shared" si="189"/>
        <v>5641</v>
      </c>
      <c r="M1496" s="10">
        <v>5641</v>
      </c>
      <c r="N1496" s="3" t="str">
        <f t="shared" si="184"/>
        <v>1000</v>
      </c>
      <c r="O1496" s="3" t="str">
        <f t="shared" si="185"/>
        <v>161</v>
      </c>
      <c r="P1496" s="3" t="str">
        <f t="shared" si="190"/>
        <v>1</v>
      </c>
      <c r="Q1496" s="11">
        <f>+VLOOKUP(M1496,'Dimension descriptions'!K:M,2,FALSE)</f>
        <v>5641</v>
      </c>
      <c r="R1496" s="33">
        <v>5641</v>
      </c>
      <c r="S1496" s="11" t="str">
        <f>+VLOOKUP(R1496,'Dimension descriptions'!K:M,3)</f>
        <v>EARLY INTERVENTIONS PROGRAM</v>
      </c>
      <c r="T1496" s="3" t="str">
        <f t="shared" si="191"/>
        <v>N</v>
      </c>
      <c r="U1496">
        <f>+VLOOKUP(R1496,'FY21 P13 Allotment memo'!O:O,1,FALSE)</f>
        <v>5641</v>
      </c>
      <c r="V1496"/>
      <c r="W1496"/>
      <c r="X1496"/>
      <c r="Y1496"/>
      <c r="Z1496"/>
    </row>
    <row r="1497" spans="1:26">
      <c r="A1497">
        <v>10</v>
      </c>
      <c r="B1497" t="s">
        <v>2255</v>
      </c>
      <c r="C1497" t="s">
        <v>1244</v>
      </c>
      <c r="D1497">
        <v>91</v>
      </c>
      <c r="E1497">
        <v>5353.66</v>
      </c>
      <c r="F1497">
        <v>0</v>
      </c>
      <c r="G1497" s="2">
        <f t="shared" si="186"/>
        <v>5353.66</v>
      </c>
      <c r="H1497" s="3" t="str">
        <f t="shared" si="187"/>
        <v>10</v>
      </c>
      <c r="I1497" s="3" t="str">
        <f t="shared" si="188"/>
        <v>112</v>
      </c>
      <c r="J1497" s="3">
        <v>112</v>
      </c>
      <c r="K1497" s="3" t="str">
        <f>+VLOOKUP(J1497,'Dimension descriptions'!P:R,3,FALSE)</f>
        <v>Ellis Elementary</v>
      </c>
      <c r="L1497" s="3" t="str">
        <f t="shared" si="189"/>
        <v>5641</v>
      </c>
      <c r="M1497" s="10">
        <v>5641</v>
      </c>
      <c r="N1497" s="3" t="str">
        <f t="shared" si="184"/>
        <v>1000</v>
      </c>
      <c r="O1497" s="3" t="str">
        <f t="shared" si="185"/>
        <v>210</v>
      </c>
      <c r="P1497" s="3" t="str">
        <f t="shared" si="190"/>
        <v>2</v>
      </c>
      <c r="Q1497" s="11">
        <f>+VLOOKUP(M1497,'Dimension descriptions'!K:M,2,FALSE)</f>
        <v>5641</v>
      </c>
      <c r="R1497" s="33">
        <v>5641</v>
      </c>
      <c r="S1497" s="11" t="str">
        <f>+VLOOKUP(R1497,'Dimension descriptions'!K:M,3)</f>
        <v>EARLY INTERVENTIONS PROGRAM</v>
      </c>
      <c r="T1497" s="3" t="str">
        <f t="shared" si="191"/>
        <v>N</v>
      </c>
      <c r="U1497">
        <f>+VLOOKUP(R1497,'FY21 P13 Allotment memo'!O:O,1,FALSE)</f>
        <v>5641</v>
      </c>
      <c r="V1497"/>
      <c r="W1497"/>
      <c r="X1497"/>
      <c r="Y1497"/>
      <c r="Z1497"/>
    </row>
    <row r="1498" spans="1:26">
      <c r="A1498">
        <v>10</v>
      </c>
      <c r="B1498" t="s">
        <v>2256</v>
      </c>
      <c r="C1498" t="s">
        <v>1390</v>
      </c>
      <c r="D1498">
        <v>91</v>
      </c>
      <c r="E1498">
        <v>1925.66</v>
      </c>
      <c r="F1498">
        <v>0</v>
      </c>
      <c r="G1498" s="2">
        <f t="shared" si="186"/>
        <v>1925.66</v>
      </c>
      <c r="H1498" s="3" t="str">
        <f t="shared" si="187"/>
        <v>10</v>
      </c>
      <c r="I1498" s="3" t="str">
        <f t="shared" si="188"/>
        <v>112</v>
      </c>
      <c r="J1498" s="3">
        <v>112</v>
      </c>
      <c r="K1498" s="3" t="str">
        <f>+VLOOKUP(J1498,'Dimension descriptions'!P:R,3,FALSE)</f>
        <v>Ellis Elementary</v>
      </c>
      <c r="L1498" s="3" t="str">
        <f t="shared" si="189"/>
        <v>5641</v>
      </c>
      <c r="M1498" s="10">
        <v>5641</v>
      </c>
      <c r="N1498" s="3" t="str">
        <f t="shared" si="184"/>
        <v>1000</v>
      </c>
      <c r="O1498" s="3" t="str">
        <f t="shared" si="185"/>
        <v>220</v>
      </c>
      <c r="P1498" s="3" t="str">
        <f t="shared" si="190"/>
        <v>2</v>
      </c>
      <c r="Q1498" s="11">
        <f>+VLOOKUP(M1498,'Dimension descriptions'!K:M,2,FALSE)</f>
        <v>5641</v>
      </c>
      <c r="R1498" s="33">
        <v>5641</v>
      </c>
      <c r="S1498" s="11" t="str">
        <f>+VLOOKUP(R1498,'Dimension descriptions'!K:M,3)</f>
        <v>EARLY INTERVENTIONS PROGRAM</v>
      </c>
      <c r="T1498" s="3" t="str">
        <f t="shared" si="191"/>
        <v>N</v>
      </c>
      <c r="U1498">
        <f>+VLOOKUP(R1498,'FY21 P13 Allotment memo'!O:O,1,FALSE)</f>
        <v>5641</v>
      </c>
      <c r="V1498"/>
      <c r="W1498"/>
      <c r="X1498"/>
      <c r="Y1498"/>
      <c r="Z1498"/>
    </row>
    <row r="1499" spans="1:26">
      <c r="A1499">
        <v>10</v>
      </c>
      <c r="B1499" t="s">
        <v>2257</v>
      </c>
      <c r="C1499" t="s">
        <v>1248</v>
      </c>
      <c r="D1499">
        <v>91</v>
      </c>
      <c r="E1499">
        <v>2675.8</v>
      </c>
      <c r="F1499">
        <v>0</v>
      </c>
      <c r="G1499" s="2">
        <f t="shared" si="186"/>
        <v>2675.8</v>
      </c>
      <c r="H1499" s="3" t="str">
        <f t="shared" si="187"/>
        <v>10</v>
      </c>
      <c r="I1499" s="3" t="str">
        <f t="shared" si="188"/>
        <v>112</v>
      </c>
      <c r="J1499" s="3">
        <v>112</v>
      </c>
      <c r="K1499" s="3" t="str">
        <f>+VLOOKUP(J1499,'Dimension descriptions'!P:R,3,FALSE)</f>
        <v>Ellis Elementary</v>
      </c>
      <c r="L1499" s="3" t="str">
        <f t="shared" si="189"/>
        <v>5641</v>
      </c>
      <c r="M1499" s="10">
        <v>5641</v>
      </c>
      <c r="N1499" s="3" t="str">
        <f t="shared" si="184"/>
        <v>1000</v>
      </c>
      <c r="O1499" s="3" t="str">
        <f t="shared" si="185"/>
        <v>241</v>
      </c>
      <c r="P1499" s="3" t="str">
        <f t="shared" si="190"/>
        <v>2</v>
      </c>
      <c r="Q1499" s="11">
        <f>+VLOOKUP(M1499,'Dimension descriptions'!K:M,2,FALSE)</f>
        <v>5641</v>
      </c>
      <c r="R1499" s="33">
        <v>5641</v>
      </c>
      <c r="S1499" s="11" t="str">
        <f>+VLOOKUP(R1499,'Dimension descriptions'!K:M,3)</f>
        <v>EARLY INTERVENTIONS PROGRAM</v>
      </c>
      <c r="T1499" s="3" t="str">
        <f t="shared" si="191"/>
        <v>N</v>
      </c>
      <c r="U1499">
        <f>+VLOOKUP(R1499,'FY21 P13 Allotment memo'!O:O,1,FALSE)</f>
        <v>5641</v>
      </c>
      <c r="V1499"/>
      <c r="W1499"/>
      <c r="X1499"/>
      <c r="Y1499"/>
      <c r="Z1499"/>
    </row>
    <row r="1500" spans="1:26">
      <c r="A1500">
        <v>10</v>
      </c>
      <c r="B1500" t="s">
        <v>2258</v>
      </c>
      <c r="C1500" t="s">
        <v>1348</v>
      </c>
      <c r="D1500">
        <v>91</v>
      </c>
      <c r="E1500">
        <v>0</v>
      </c>
      <c r="F1500">
        <v>0</v>
      </c>
      <c r="G1500" s="2">
        <f t="shared" si="186"/>
        <v>0</v>
      </c>
      <c r="H1500" s="3" t="str">
        <f t="shared" si="187"/>
        <v>10</v>
      </c>
      <c r="I1500" s="3" t="str">
        <f t="shared" si="188"/>
        <v>112</v>
      </c>
      <c r="J1500" s="3">
        <v>112</v>
      </c>
      <c r="K1500" s="3" t="str">
        <f>+VLOOKUP(J1500,'Dimension descriptions'!P:R,3,FALSE)</f>
        <v>Ellis Elementary</v>
      </c>
      <c r="L1500" s="3" t="str">
        <f t="shared" si="189"/>
        <v>5641</v>
      </c>
      <c r="M1500" s="10">
        <v>5641</v>
      </c>
      <c r="N1500" s="3" t="str">
        <f t="shared" si="184"/>
        <v>1000</v>
      </c>
      <c r="O1500" s="3" t="str">
        <f t="shared" si="185"/>
        <v>341</v>
      </c>
      <c r="P1500" s="3" t="str">
        <f t="shared" si="190"/>
        <v>3</v>
      </c>
      <c r="Q1500" s="11">
        <f>+VLOOKUP(M1500,'Dimension descriptions'!K:M,2,FALSE)</f>
        <v>5641</v>
      </c>
      <c r="R1500" s="33">
        <v>5641</v>
      </c>
      <c r="S1500" s="11" t="str">
        <f>+VLOOKUP(R1500,'Dimension descriptions'!K:M,3)</f>
        <v>EARLY INTERVENTIONS PROGRAM</v>
      </c>
      <c r="T1500" s="3" t="str">
        <f t="shared" si="191"/>
        <v>N</v>
      </c>
      <c r="U1500">
        <f>+VLOOKUP(R1500,'FY21 P13 Allotment memo'!O:O,1,FALSE)</f>
        <v>5641</v>
      </c>
      <c r="V1500"/>
      <c r="W1500"/>
      <c r="X1500"/>
      <c r="Y1500"/>
      <c r="Z1500"/>
    </row>
    <row r="1501" spans="1:26">
      <c r="A1501">
        <v>10</v>
      </c>
      <c r="B1501" t="s">
        <v>2259</v>
      </c>
      <c r="C1501" t="s">
        <v>2260</v>
      </c>
      <c r="D1501">
        <v>91</v>
      </c>
      <c r="E1501">
        <v>0</v>
      </c>
      <c r="F1501">
        <v>0</v>
      </c>
      <c r="G1501" s="2">
        <f t="shared" si="186"/>
        <v>0</v>
      </c>
      <c r="H1501" s="3" t="str">
        <f t="shared" si="187"/>
        <v>10</v>
      </c>
      <c r="I1501" s="3" t="str">
        <f t="shared" si="188"/>
        <v>112</v>
      </c>
      <c r="J1501" s="3">
        <v>112</v>
      </c>
      <c r="K1501" s="3" t="str">
        <f>+VLOOKUP(J1501,'Dimension descriptions'!P:R,3,FALSE)</f>
        <v>Ellis Elementary</v>
      </c>
      <c r="L1501" s="3" t="str">
        <f t="shared" si="189"/>
        <v>5655</v>
      </c>
      <c r="M1501" s="10">
        <v>5655</v>
      </c>
      <c r="N1501" s="3" t="str">
        <f t="shared" si="184"/>
        <v>2230</v>
      </c>
      <c r="O1501" s="3" t="str">
        <f t="shared" si="185"/>
        <v>730</v>
      </c>
      <c r="P1501" s="3" t="str">
        <f t="shared" si="190"/>
        <v>7</v>
      </c>
      <c r="Q1501" s="11">
        <f>+VLOOKUP(M1501,'Dimension descriptions'!K:M,2,FALSE)</f>
        <v>5655</v>
      </c>
      <c r="R1501" s="33">
        <v>5655</v>
      </c>
      <c r="S1501" s="11" t="str">
        <f>+VLOOKUP(R1501,'Dimension descriptions'!K:M,3)</f>
        <v>DIGITAL TEACHING &amp; LEARNING</v>
      </c>
      <c r="T1501" s="3" t="str">
        <f t="shared" si="191"/>
        <v>N</v>
      </c>
      <c r="U1501">
        <f>+VLOOKUP(R1501,'FY21 P13 Allotment memo'!O:O,1,FALSE)</f>
        <v>5655</v>
      </c>
      <c r="V1501"/>
      <c r="W1501"/>
      <c r="X1501"/>
      <c r="Y1501"/>
      <c r="Z1501"/>
    </row>
    <row r="1502" spans="1:26">
      <c r="A1502">
        <v>10</v>
      </c>
      <c r="B1502" t="s">
        <v>2261</v>
      </c>
      <c r="C1502" t="s">
        <v>1862</v>
      </c>
      <c r="D1502">
        <v>91</v>
      </c>
      <c r="E1502">
        <v>8294.08</v>
      </c>
      <c r="F1502">
        <v>0</v>
      </c>
      <c r="G1502" s="2">
        <f t="shared" si="186"/>
        <v>8294.08</v>
      </c>
      <c r="H1502" s="3" t="str">
        <f t="shared" si="187"/>
        <v>10</v>
      </c>
      <c r="I1502" s="3" t="str">
        <f t="shared" si="188"/>
        <v>112</v>
      </c>
      <c r="J1502" s="3">
        <v>112</v>
      </c>
      <c r="K1502" s="3" t="str">
        <f>+VLOOKUP(J1502,'Dimension descriptions'!P:R,3,FALSE)</f>
        <v>Ellis Elementary</v>
      </c>
      <c r="L1502" s="3" t="str">
        <f t="shared" si="189"/>
        <v>5668</v>
      </c>
      <c r="M1502" s="10">
        <v>5668</v>
      </c>
      <c r="N1502" s="3" t="str">
        <f t="shared" si="184"/>
        <v>1000</v>
      </c>
      <c r="O1502" s="3" t="str">
        <f t="shared" si="185"/>
        <v>131</v>
      </c>
      <c r="P1502" s="3" t="str">
        <f t="shared" si="190"/>
        <v>1</v>
      </c>
      <c r="Q1502" s="11">
        <f>+VLOOKUP(M1502,'Dimension descriptions'!K:M,2,FALSE)</f>
        <v>5668</v>
      </c>
      <c r="R1502" s="33">
        <v>5668</v>
      </c>
      <c r="S1502" s="11" t="str">
        <f>+VLOOKUP(R1502,'Dimension descriptions'!K:M,3)</f>
        <v>Effective teach in high poverty schools</v>
      </c>
      <c r="T1502" s="3" t="str">
        <f t="shared" si="191"/>
        <v>N</v>
      </c>
      <c r="U1502">
        <f>+VLOOKUP(R1502,'FY21 P13 Allotment memo'!O:O,1,FALSE)</f>
        <v>5668</v>
      </c>
      <c r="V1502"/>
      <c r="W1502"/>
      <c r="X1502"/>
      <c r="Y1502"/>
      <c r="Z1502"/>
    </row>
    <row r="1503" spans="1:26">
      <c r="A1503">
        <v>10</v>
      </c>
      <c r="B1503" t="s">
        <v>2262</v>
      </c>
      <c r="C1503" t="s">
        <v>1864</v>
      </c>
      <c r="D1503">
        <v>91</v>
      </c>
      <c r="E1503">
        <v>621.67999999999995</v>
      </c>
      <c r="F1503">
        <v>0</v>
      </c>
      <c r="G1503" s="2">
        <f t="shared" si="186"/>
        <v>621.67999999999995</v>
      </c>
      <c r="H1503" s="3" t="str">
        <f t="shared" si="187"/>
        <v>10</v>
      </c>
      <c r="I1503" s="3" t="str">
        <f t="shared" si="188"/>
        <v>112</v>
      </c>
      <c r="J1503" s="3">
        <v>112</v>
      </c>
      <c r="K1503" s="3" t="str">
        <f>+VLOOKUP(J1503,'Dimension descriptions'!P:R,3,FALSE)</f>
        <v>Ellis Elementary</v>
      </c>
      <c r="L1503" s="3" t="str">
        <f t="shared" si="189"/>
        <v>5668</v>
      </c>
      <c r="M1503" s="10">
        <v>5668</v>
      </c>
      <c r="N1503" s="3" t="str">
        <f t="shared" si="184"/>
        <v>1000</v>
      </c>
      <c r="O1503" s="3" t="str">
        <f t="shared" si="185"/>
        <v>220</v>
      </c>
      <c r="P1503" s="3" t="str">
        <f t="shared" si="190"/>
        <v>2</v>
      </c>
      <c r="Q1503" s="11">
        <f>+VLOOKUP(M1503,'Dimension descriptions'!K:M,2,FALSE)</f>
        <v>5668</v>
      </c>
      <c r="R1503" s="33">
        <v>5668</v>
      </c>
      <c r="S1503" s="11" t="str">
        <f>+VLOOKUP(R1503,'Dimension descriptions'!K:M,3)</f>
        <v>Effective teach in high poverty schools</v>
      </c>
      <c r="T1503" s="3" t="str">
        <f t="shared" si="191"/>
        <v>N</v>
      </c>
      <c r="U1503">
        <f>+VLOOKUP(R1503,'FY21 P13 Allotment memo'!O:O,1,FALSE)</f>
        <v>5668</v>
      </c>
      <c r="V1503"/>
      <c r="W1503"/>
      <c r="X1503"/>
      <c r="Y1503"/>
      <c r="Z1503"/>
    </row>
    <row r="1504" spans="1:26">
      <c r="A1504">
        <v>10</v>
      </c>
      <c r="B1504" t="s">
        <v>2263</v>
      </c>
      <c r="C1504" t="s">
        <v>1866</v>
      </c>
      <c r="D1504">
        <v>91</v>
      </c>
      <c r="E1504">
        <v>27.39</v>
      </c>
      <c r="F1504">
        <v>0</v>
      </c>
      <c r="G1504" s="2">
        <f t="shared" si="186"/>
        <v>27.39</v>
      </c>
      <c r="H1504" s="3" t="str">
        <f t="shared" si="187"/>
        <v>10</v>
      </c>
      <c r="I1504" s="3" t="str">
        <f t="shared" si="188"/>
        <v>112</v>
      </c>
      <c r="J1504" s="3">
        <v>112</v>
      </c>
      <c r="K1504" s="3" t="str">
        <f>+VLOOKUP(J1504,'Dimension descriptions'!P:R,3,FALSE)</f>
        <v>Ellis Elementary</v>
      </c>
      <c r="L1504" s="3" t="str">
        <f t="shared" si="189"/>
        <v>5668</v>
      </c>
      <c r="M1504" s="10">
        <v>5668</v>
      </c>
      <c r="N1504" s="3" t="str">
        <f t="shared" si="184"/>
        <v>1000</v>
      </c>
      <c r="O1504" s="3" t="str">
        <f t="shared" si="185"/>
        <v>241</v>
      </c>
      <c r="P1504" s="3" t="str">
        <f t="shared" si="190"/>
        <v>2</v>
      </c>
      <c r="Q1504" s="11">
        <f>+VLOOKUP(M1504,'Dimension descriptions'!K:M,2,FALSE)</f>
        <v>5668</v>
      </c>
      <c r="R1504" s="33">
        <v>5668</v>
      </c>
      <c r="S1504" s="11" t="str">
        <f>+VLOOKUP(R1504,'Dimension descriptions'!K:M,3)</f>
        <v>Effective teach in high poverty schools</v>
      </c>
      <c r="T1504" s="3" t="str">
        <f t="shared" si="191"/>
        <v>N</v>
      </c>
      <c r="U1504">
        <f>+VLOOKUP(R1504,'FY21 P13 Allotment memo'!O:O,1,FALSE)</f>
        <v>5668</v>
      </c>
      <c r="V1504"/>
      <c r="W1504"/>
      <c r="X1504"/>
      <c r="Y1504"/>
      <c r="Z1504"/>
    </row>
    <row r="1505" spans="1:26">
      <c r="A1505">
        <v>10</v>
      </c>
      <c r="B1505" t="s">
        <v>2264</v>
      </c>
      <c r="C1505" t="s">
        <v>1441</v>
      </c>
      <c r="D1505">
        <v>91</v>
      </c>
      <c r="E1505">
        <v>0</v>
      </c>
      <c r="F1505">
        <v>0</v>
      </c>
      <c r="G1505" s="2">
        <f t="shared" si="186"/>
        <v>0</v>
      </c>
      <c r="H1505" s="3" t="str">
        <f t="shared" si="187"/>
        <v>10</v>
      </c>
      <c r="I1505" s="3" t="str">
        <f t="shared" si="188"/>
        <v>112</v>
      </c>
      <c r="J1505" s="3">
        <v>112</v>
      </c>
      <c r="K1505" s="3" t="str">
        <f>+VLOOKUP(J1505,'Dimension descriptions'!P:R,3,FALSE)</f>
        <v>Ellis Elementary</v>
      </c>
      <c r="L1505" s="3" t="str">
        <f t="shared" si="189"/>
        <v>5672</v>
      </c>
      <c r="M1505" s="10">
        <v>5672</v>
      </c>
      <c r="N1505" s="3" t="str">
        <f t="shared" si="184"/>
        <v>1000</v>
      </c>
      <c r="O1505" s="3" t="str">
        <f t="shared" si="185"/>
        <v>341</v>
      </c>
      <c r="P1505" s="3" t="str">
        <f t="shared" si="190"/>
        <v>3</v>
      </c>
      <c r="Q1505" s="11">
        <f>+VLOOKUP(M1505,'Dimension descriptions'!K:M,2,FALSE)</f>
        <v>5672</v>
      </c>
      <c r="R1505" s="33">
        <v>5672</v>
      </c>
      <c r="S1505" s="11" t="str">
        <f>+VLOOKUP(R1505,'Dimension descriptions'!K:M,3)</f>
        <v>STATE SUBSTANCE ABUSE-FEE ON FINES</v>
      </c>
      <c r="T1505" s="3" t="str">
        <f t="shared" si="191"/>
        <v>N</v>
      </c>
      <c r="U1505" t="e">
        <f>+VLOOKUP(R1505,'FY21 P13 Allotment memo'!O:O,1,FALSE)</f>
        <v>#N/A</v>
      </c>
      <c r="V1505"/>
      <c r="W1505"/>
      <c r="X1505"/>
      <c r="Y1505"/>
      <c r="Z1505"/>
    </row>
    <row r="1506" spans="1:26">
      <c r="A1506">
        <v>10</v>
      </c>
      <c r="B1506" t="s">
        <v>2265</v>
      </c>
      <c r="C1506" t="s">
        <v>2266</v>
      </c>
      <c r="D1506">
        <v>91</v>
      </c>
      <c r="E1506">
        <v>13748</v>
      </c>
      <c r="F1506">
        <v>0</v>
      </c>
      <c r="G1506" s="2">
        <f t="shared" si="186"/>
        <v>13748</v>
      </c>
      <c r="H1506" s="3" t="str">
        <f t="shared" si="187"/>
        <v>10</v>
      </c>
      <c r="I1506" s="3" t="str">
        <f t="shared" si="188"/>
        <v>112</v>
      </c>
      <c r="J1506" s="3">
        <v>112</v>
      </c>
      <c r="K1506" s="3" t="str">
        <f>+VLOOKUP(J1506,'Dimension descriptions'!P:R,3,FALSE)</f>
        <v>Ellis Elementary</v>
      </c>
      <c r="L1506" s="3" t="str">
        <f t="shared" si="189"/>
        <v>5678</v>
      </c>
      <c r="M1506" s="10">
        <v>5678</v>
      </c>
      <c r="N1506" s="3" t="str">
        <f t="shared" si="184"/>
        <v>1000</v>
      </c>
      <c r="O1506" s="3" t="str">
        <f t="shared" si="185"/>
        <v>131</v>
      </c>
      <c r="P1506" s="3" t="str">
        <f t="shared" si="190"/>
        <v>1</v>
      </c>
      <c r="Q1506" s="11">
        <f>+VLOOKUP(M1506,'Dimension descriptions'!K:M,2,FALSE)</f>
        <v>5678</v>
      </c>
      <c r="R1506" s="33">
        <v>5678</v>
      </c>
      <c r="S1506" s="11" t="str">
        <f>+VLOOKUP(R1506,'Dimension descriptions'!K:M,3)</f>
        <v>Teacher and Student Success Program</v>
      </c>
      <c r="T1506" s="3" t="str">
        <f t="shared" si="191"/>
        <v>N</v>
      </c>
      <c r="U1506">
        <f>+VLOOKUP(R1506,'FY21 P13 Allotment memo'!O:O,1,FALSE)</f>
        <v>5678</v>
      </c>
      <c r="V1506"/>
      <c r="W1506"/>
      <c r="X1506"/>
      <c r="Y1506"/>
      <c r="Z1506"/>
    </row>
    <row r="1507" spans="1:26">
      <c r="A1507">
        <v>10</v>
      </c>
      <c r="B1507" t="s">
        <v>2267</v>
      </c>
      <c r="C1507" t="s">
        <v>2268</v>
      </c>
      <c r="D1507">
        <v>91</v>
      </c>
      <c r="E1507">
        <v>19985.189999999999</v>
      </c>
      <c r="F1507">
        <v>0</v>
      </c>
      <c r="G1507" s="2">
        <f t="shared" si="186"/>
        <v>19985.189999999999</v>
      </c>
      <c r="H1507" s="3" t="str">
        <f t="shared" si="187"/>
        <v>10</v>
      </c>
      <c r="I1507" s="3" t="str">
        <f t="shared" si="188"/>
        <v>112</v>
      </c>
      <c r="J1507" s="3">
        <v>112</v>
      </c>
      <c r="K1507" s="3" t="str">
        <f>+VLOOKUP(J1507,'Dimension descriptions'!P:R,3,FALSE)</f>
        <v>Ellis Elementary</v>
      </c>
      <c r="L1507" s="3" t="str">
        <f t="shared" si="189"/>
        <v>5678</v>
      </c>
      <c r="M1507" s="10">
        <v>5678</v>
      </c>
      <c r="N1507" s="3" t="str">
        <f t="shared" si="184"/>
        <v>1000</v>
      </c>
      <c r="O1507" s="3" t="str">
        <f t="shared" si="185"/>
        <v>149</v>
      </c>
      <c r="P1507" s="3" t="str">
        <f t="shared" si="190"/>
        <v>1</v>
      </c>
      <c r="Q1507" s="11">
        <f>+VLOOKUP(M1507,'Dimension descriptions'!K:M,2,FALSE)</f>
        <v>5678</v>
      </c>
      <c r="R1507" s="33">
        <v>5678</v>
      </c>
      <c r="S1507" s="11" t="str">
        <f>+VLOOKUP(R1507,'Dimension descriptions'!K:M,3)</f>
        <v>Teacher and Student Success Program</v>
      </c>
      <c r="T1507" s="3" t="str">
        <f t="shared" si="191"/>
        <v>N</v>
      </c>
      <c r="U1507">
        <f>+VLOOKUP(R1507,'FY21 P13 Allotment memo'!O:O,1,FALSE)</f>
        <v>5678</v>
      </c>
      <c r="V1507"/>
      <c r="W1507"/>
      <c r="X1507"/>
      <c r="Y1507"/>
      <c r="Z1507"/>
    </row>
    <row r="1508" spans="1:26">
      <c r="A1508">
        <v>10</v>
      </c>
      <c r="B1508" t="s">
        <v>2269</v>
      </c>
      <c r="C1508" t="s">
        <v>2270</v>
      </c>
      <c r="D1508">
        <v>91</v>
      </c>
      <c r="E1508">
        <v>4403.24</v>
      </c>
      <c r="F1508">
        <v>0</v>
      </c>
      <c r="G1508" s="2">
        <f t="shared" si="186"/>
        <v>4403.24</v>
      </c>
      <c r="H1508" s="3" t="str">
        <f t="shared" si="187"/>
        <v>10</v>
      </c>
      <c r="I1508" s="3" t="str">
        <f t="shared" si="188"/>
        <v>112</v>
      </c>
      <c r="J1508" s="3">
        <v>112</v>
      </c>
      <c r="K1508" s="3" t="str">
        <f>+VLOOKUP(J1508,'Dimension descriptions'!P:R,3,FALSE)</f>
        <v>Ellis Elementary</v>
      </c>
      <c r="L1508" s="3" t="str">
        <f t="shared" si="189"/>
        <v>5678</v>
      </c>
      <c r="M1508" s="10">
        <v>5678</v>
      </c>
      <c r="N1508" s="3" t="str">
        <f t="shared" si="184"/>
        <v>1000</v>
      </c>
      <c r="O1508" s="3" t="str">
        <f t="shared" si="185"/>
        <v>210</v>
      </c>
      <c r="P1508" s="3" t="str">
        <f t="shared" si="190"/>
        <v>2</v>
      </c>
      <c r="Q1508" s="11">
        <f>+VLOOKUP(M1508,'Dimension descriptions'!K:M,2,FALSE)</f>
        <v>5678</v>
      </c>
      <c r="R1508" s="33">
        <v>5678</v>
      </c>
      <c r="S1508" s="11" t="str">
        <f>+VLOOKUP(R1508,'Dimension descriptions'!K:M,3)</f>
        <v>Teacher and Student Success Program</v>
      </c>
      <c r="T1508" s="3" t="str">
        <f t="shared" si="191"/>
        <v>N</v>
      </c>
      <c r="U1508">
        <f>+VLOOKUP(R1508,'FY21 P13 Allotment memo'!O:O,1,FALSE)</f>
        <v>5678</v>
      </c>
      <c r="V1508"/>
      <c r="W1508"/>
      <c r="X1508"/>
      <c r="Y1508"/>
      <c r="Z1508"/>
    </row>
    <row r="1509" spans="1:26">
      <c r="A1509">
        <v>10</v>
      </c>
      <c r="B1509" t="s">
        <v>2271</v>
      </c>
      <c r="C1509" t="s">
        <v>2272</v>
      </c>
      <c r="D1509">
        <v>91</v>
      </c>
      <c r="E1509">
        <v>1528.87</v>
      </c>
      <c r="F1509">
        <v>0</v>
      </c>
      <c r="G1509" s="2">
        <f t="shared" si="186"/>
        <v>1528.87</v>
      </c>
      <c r="H1509" s="3" t="str">
        <f t="shared" si="187"/>
        <v>10</v>
      </c>
      <c r="I1509" s="3" t="str">
        <f t="shared" si="188"/>
        <v>112</v>
      </c>
      <c r="J1509" s="3">
        <v>112</v>
      </c>
      <c r="K1509" s="3" t="str">
        <f>+VLOOKUP(J1509,'Dimension descriptions'!P:R,3,FALSE)</f>
        <v>Ellis Elementary</v>
      </c>
      <c r="L1509" s="3" t="str">
        <f t="shared" si="189"/>
        <v>5678</v>
      </c>
      <c r="M1509" s="10">
        <v>5678</v>
      </c>
      <c r="N1509" s="3" t="str">
        <f t="shared" si="184"/>
        <v>1000</v>
      </c>
      <c r="O1509" s="3" t="str">
        <f t="shared" si="185"/>
        <v>220</v>
      </c>
      <c r="P1509" s="3" t="str">
        <f t="shared" si="190"/>
        <v>2</v>
      </c>
      <c r="Q1509" s="11">
        <f>+VLOOKUP(M1509,'Dimension descriptions'!K:M,2,FALSE)</f>
        <v>5678</v>
      </c>
      <c r="R1509" s="33">
        <v>5678</v>
      </c>
      <c r="S1509" s="11" t="str">
        <f>+VLOOKUP(R1509,'Dimension descriptions'!K:M,3)</f>
        <v>Teacher and Student Success Program</v>
      </c>
      <c r="T1509" s="3" t="str">
        <f t="shared" si="191"/>
        <v>N</v>
      </c>
      <c r="U1509">
        <f>+VLOOKUP(R1509,'FY21 P13 Allotment memo'!O:O,1,FALSE)</f>
        <v>5678</v>
      </c>
      <c r="V1509"/>
      <c r="W1509"/>
      <c r="X1509"/>
      <c r="Y1509"/>
      <c r="Z1509"/>
    </row>
    <row r="1510" spans="1:26">
      <c r="A1510">
        <v>10</v>
      </c>
      <c r="B1510" t="s">
        <v>2273</v>
      </c>
      <c r="C1510" t="s">
        <v>2274</v>
      </c>
      <c r="D1510">
        <v>91</v>
      </c>
      <c r="E1510">
        <v>0</v>
      </c>
      <c r="F1510">
        <v>0</v>
      </c>
      <c r="G1510" s="2">
        <f t="shared" si="186"/>
        <v>0</v>
      </c>
      <c r="H1510" s="3" t="str">
        <f t="shared" si="187"/>
        <v>10</v>
      </c>
      <c r="I1510" s="3" t="str">
        <f t="shared" si="188"/>
        <v>112</v>
      </c>
      <c r="J1510" s="3">
        <v>112</v>
      </c>
      <c r="K1510" s="3" t="str">
        <f>+VLOOKUP(J1510,'Dimension descriptions'!P:R,3,FALSE)</f>
        <v>Ellis Elementary</v>
      </c>
      <c r="L1510" s="3" t="str">
        <f t="shared" si="189"/>
        <v>5678</v>
      </c>
      <c r="M1510" s="10">
        <v>5678</v>
      </c>
      <c r="N1510" s="3" t="str">
        <f t="shared" si="184"/>
        <v>1000</v>
      </c>
      <c r="O1510" s="3" t="str">
        <f t="shared" si="185"/>
        <v>241</v>
      </c>
      <c r="P1510" s="3" t="str">
        <f t="shared" si="190"/>
        <v>2</v>
      </c>
      <c r="Q1510" s="11">
        <f>+VLOOKUP(M1510,'Dimension descriptions'!K:M,2,FALSE)</f>
        <v>5678</v>
      </c>
      <c r="R1510" s="33">
        <v>5678</v>
      </c>
      <c r="S1510" s="11" t="str">
        <f>+VLOOKUP(R1510,'Dimension descriptions'!K:M,3)</f>
        <v>Teacher and Student Success Program</v>
      </c>
      <c r="T1510" s="3" t="str">
        <f t="shared" si="191"/>
        <v>N</v>
      </c>
      <c r="U1510">
        <f>+VLOOKUP(R1510,'FY21 P13 Allotment memo'!O:O,1,FALSE)</f>
        <v>5678</v>
      </c>
      <c r="V1510"/>
      <c r="W1510"/>
      <c r="X1510"/>
      <c r="Y1510"/>
      <c r="Z1510"/>
    </row>
    <row r="1511" spans="1:26">
      <c r="A1511">
        <v>10</v>
      </c>
      <c r="B1511" t="s">
        <v>2275</v>
      </c>
      <c r="C1511" t="s">
        <v>2276</v>
      </c>
      <c r="D1511">
        <v>91</v>
      </c>
      <c r="E1511">
        <v>0</v>
      </c>
      <c r="F1511">
        <v>0</v>
      </c>
      <c r="G1511" s="2">
        <f t="shared" si="186"/>
        <v>0</v>
      </c>
      <c r="H1511" s="3" t="str">
        <f t="shared" si="187"/>
        <v>10</v>
      </c>
      <c r="I1511" s="3" t="str">
        <f t="shared" si="188"/>
        <v>112</v>
      </c>
      <c r="J1511" s="3">
        <v>112</v>
      </c>
      <c r="K1511" s="3" t="str">
        <f>+VLOOKUP(J1511,'Dimension descriptions'!P:R,3,FALSE)</f>
        <v>Ellis Elementary</v>
      </c>
      <c r="L1511" s="3" t="str">
        <f t="shared" si="189"/>
        <v>5678</v>
      </c>
      <c r="M1511" s="10">
        <v>5678</v>
      </c>
      <c r="N1511" s="3" t="str">
        <f t="shared" si="184"/>
        <v>1000</v>
      </c>
      <c r="O1511" s="3" t="str">
        <f t="shared" si="185"/>
        <v>320</v>
      </c>
      <c r="P1511" s="3" t="str">
        <f t="shared" si="190"/>
        <v>3</v>
      </c>
      <c r="Q1511" s="11">
        <f>+VLOOKUP(M1511,'Dimension descriptions'!K:M,2,FALSE)</f>
        <v>5678</v>
      </c>
      <c r="R1511" s="33">
        <v>5678</v>
      </c>
      <c r="S1511" s="11" t="str">
        <f>+VLOOKUP(R1511,'Dimension descriptions'!K:M,3)</f>
        <v>Teacher and Student Success Program</v>
      </c>
      <c r="T1511" s="3" t="str">
        <f t="shared" si="191"/>
        <v>N</v>
      </c>
      <c r="U1511">
        <f>+VLOOKUP(R1511,'FY21 P13 Allotment memo'!O:O,1,FALSE)</f>
        <v>5678</v>
      </c>
      <c r="V1511"/>
      <c r="W1511"/>
      <c r="X1511"/>
      <c r="Y1511"/>
      <c r="Z1511"/>
    </row>
    <row r="1512" spans="1:26">
      <c r="A1512">
        <v>10</v>
      </c>
      <c r="B1512" t="s">
        <v>2277</v>
      </c>
      <c r="C1512" t="s">
        <v>1915</v>
      </c>
      <c r="D1512">
        <v>91</v>
      </c>
      <c r="E1512">
        <v>0</v>
      </c>
      <c r="F1512">
        <v>0</v>
      </c>
      <c r="G1512" s="2">
        <f t="shared" si="186"/>
        <v>0</v>
      </c>
      <c r="H1512" s="3" t="str">
        <f t="shared" si="187"/>
        <v>10</v>
      </c>
      <c r="I1512" s="3" t="str">
        <f t="shared" si="188"/>
        <v>112</v>
      </c>
      <c r="J1512" s="3">
        <v>112</v>
      </c>
      <c r="K1512" s="3" t="str">
        <f>+VLOOKUP(J1512,'Dimension descriptions'!P:R,3,FALSE)</f>
        <v>Ellis Elementary</v>
      </c>
      <c r="L1512" s="3" t="str">
        <f t="shared" si="189"/>
        <v>5678</v>
      </c>
      <c r="M1512" s="10">
        <v>5678</v>
      </c>
      <c r="N1512" s="3" t="str">
        <f t="shared" si="184"/>
        <v>1000</v>
      </c>
      <c r="O1512" s="3" t="str">
        <f t="shared" si="185"/>
        <v>341</v>
      </c>
      <c r="P1512" s="3" t="str">
        <f t="shared" si="190"/>
        <v>3</v>
      </c>
      <c r="Q1512" s="11">
        <f>+VLOOKUP(M1512,'Dimension descriptions'!K:M,2,FALSE)</f>
        <v>5678</v>
      </c>
      <c r="R1512" s="33">
        <v>5678</v>
      </c>
      <c r="S1512" s="11" t="str">
        <f>+VLOOKUP(R1512,'Dimension descriptions'!K:M,3)</f>
        <v>Teacher and Student Success Program</v>
      </c>
      <c r="T1512" s="3" t="str">
        <f t="shared" si="191"/>
        <v>N</v>
      </c>
      <c r="U1512">
        <f>+VLOOKUP(R1512,'FY21 P13 Allotment memo'!O:O,1,FALSE)</f>
        <v>5678</v>
      </c>
      <c r="V1512"/>
      <c r="W1512"/>
      <c r="X1512"/>
      <c r="Y1512"/>
      <c r="Z1512"/>
    </row>
    <row r="1513" spans="1:26">
      <c r="A1513">
        <v>10</v>
      </c>
      <c r="B1513" t="s">
        <v>2278</v>
      </c>
      <c r="C1513" t="s">
        <v>2279</v>
      </c>
      <c r="D1513">
        <v>91</v>
      </c>
      <c r="E1513">
        <v>0</v>
      </c>
      <c r="F1513">
        <v>0</v>
      </c>
      <c r="G1513" s="2">
        <f t="shared" si="186"/>
        <v>0</v>
      </c>
      <c r="H1513" s="3" t="str">
        <f t="shared" si="187"/>
        <v>10</v>
      </c>
      <c r="I1513" s="3" t="str">
        <f t="shared" si="188"/>
        <v>112</v>
      </c>
      <c r="J1513" s="3">
        <v>112</v>
      </c>
      <c r="K1513" s="3" t="str">
        <f>+VLOOKUP(J1513,'Dimension descriptions'!P:R,3,FALSE)</f>
        <v>Ellis Elementary</v>
      </c>
      <c r="L1513" s="3" t="str">
        <f t="shared" si="189"/>
        <v>5678</v>
      </c>
      <c r="M1513" s="10">
        <v>5678</v>
      </c>
      <c r="N1513" s="3" t="str">
        <f t="shared" si="184"/>
        <v>1000</v>
      </c>
      <c r="O1513" s="3" t="str">
        <f t="shared" si="185"/>
        <v>580</v>
      </c>
      <c r="P1513" s="3" t="str">
        <f t="shared" si="190"/>
        <v>5</v>
      </c>
      <c r="Q1513" s="11">
        <f>+VLOOKUP(M1513,'Dimension descriptions'!K:M,2,FALSE)</f>
        <v>5678</v>
      </c>
      <c r="R1513" s="33">
        <v>5678</v>
      </c>
      <c r="S1513" s="11" t="str">
        <f>+VLOOKUP(R1513,'Dimension descriptions'!K:M,3)</f>
        <v>Teacher and Student Success Program</v>
      </c>
      <c r="T1513" s="3" t="str">
        <f t="shared" si="191"/>
        <v>N</v>
      </c>
      <c r="U1513">
        <f>+VLOOKUP(R1513,'FY21 P13 Allotment memo'!O:O,1,FALSE)</f>
        <v>5678</v>
      </c>
      <c r="V1513"/>
      <c r="W1513"/>
      <c r="X1513"/>
      <c r="Y1513"/>
      <c r="Z1513"/>
    </row>
    <row r="1514" spans="1:26">
      <c r="A1514">
        <v>10</v>
      </c>
      <c r="B1514" t="s">
        <v>2280</v>
      </c>
      <c r="C1514" t="s">
        <v>1457</v>
      </c>
      <c r="D1514">
        <v>91</v>
      </c>
      <c r="E1514">
        <v>0</v>
      </c>
      <c r="F1514">
        <v>0</v>
      </c>
      <c r="G1514" s="2">
        <f t="shared" si="186"/>
        <v>0</v>
      </c>
      <c r="H1514" s="3" t="str">
        <f t="shared" si="187"/>
        <v>10</v>
      </c>
      <c r="I1514" s="3" t="str">
        <f t="shared" si="188"/>
        <v>112</v>
      </c>
      <c r="J1514" s="3">
        <v>112</v>
      </c>
      <c r="K1514" s="3" t="str">
        <f>+VLOOKUP(J1514,'Dimension descriptions'!P:R,3,FALSE)</f>
        <v>Ellis Elementary</v>
      </c>
      <c r="L1514" s="3" t="str">
        <f t="shared" si="189"/>
        <v>5678</v>
      </c>
      <c r="M1514" s="10">
        <v>5678</v>
      </c>
      <c r="N1514" s="3" t="str">
        <f t="shared" si="184"/>
        <v>1000</v>
      </c>
      <c r="O1514" s="3" t="str">
        <f t="shared" si="185"/>
        <v>610</v>
      </c>
      <c r="P1514" s="3" t="str">
        <f t="shared" si="190"/>
        <v>6</v>
      </c>
      <c r="Q1514" s="11">
        <f>+VLOOKUP(M1514,'Dimension descriptions'!K:M,2,FALSE)</f>
        <v>5678</v>
      </c>
      <c r="R1514" s="33">
        <v>5678</v>
      </c>
      <c r="S1514" s="11" t="str">
        <f>+VLOOKUP(R1514,'Dimension descriptions'!K:M,3)</f>
        <v>Teacher and Student Success Program</v>
      </c>
      <c r="T1514" s="3" t="str">
        <f t="shared" si="191"/>
        <v>N</v>
      </c>
      <c r="U1514">
        <f>+VLOOKUP(R1514,'FY21 P13 Allotment memo'!O:O,1,FALSE)</f>
        <v>5678</v>
      </c>
      <c r="V1514"/>
      <c r="W1514"/>
      <c r="X1514"/>
      <c r="Y1514"/>
      <c r="Z1514"/>
    </row>
    <row r="1515" spans="1:26">
      <c r="A1515">
        <v>10</v>
      </c>
      <c r="B1515" t="s">
        <v>2281</v>
      </c>
      <c r="C1515" t="s">
        <v>1459</v>
      </c>
      <c r="D1515">
        <v>91</v>
      </c>
      <c r="E1515">
        <v>0</v>
      </c>
      <c r="F1515">
        <v>0</v>
      </c>
      <c r="G1515" s="2">
        <f t="shared" si="186"/>
        <v>0</v>
      </c>
      <c r="H1515" s="3" t="str">
        <f t="shared" si="187"/>
        <v>10</v>
      </c>
      <c r="I1515" s="3" t="str">
        <f t="shared" si="188"/>
        <v>112</v>
      </c>
      <c r="J1515" s="3">
        <v>112</v>
      </c>
      <c r="K1515" s="3" t="str">
        <f>+VLOOKUP(J1515,'Dimension descriptions'!P:R,3,FALSE)</f>
        <v>Ellis Elementary</v>
      </c>
      <c r="L1515" s="3" t="str">
        <f t="shared" si="189"/>
        <v>5801</v>
      </c>
      <c r="M1515" s="10">
        <v>5801</v>
      </c>
      <c r="N1515" s="3" t="str">
        <f t="shared" si="184"/>
        <v>1000</v>
      </c>
      <c r="O1515" s="3" t="str">
        <f t="shared" si="185"/>
        <v>131</v>
      </c>
      <c r="P1515" s="3" t="str">
        <f t="shared" si="190"/>
        <v>1</v>
      </c>
      <c r="Q1515" s="11">
        <f>+VLOOKUP(M1515,'Dimension descriptions'!K:M,2,FALSE)</f>
        <v>5807</v>
      </c>
      <c r="R1515" s="33">
        <v>5807</v>
      </c>
      <c r="S1515" s="11" t="str">
        <f>+VLOOKUP(R1515,'Dimension descriptions'!K:M,3)</f>
        <v>TSSP</v>
      </c>
      <c r="T1515" s="3" t="str">
        <f t="shared" si="191"/>
        <v>Y</v>
      </c>
      <c r="U1515">
        <f>+VLOOKUP(R1515,'FY21 P13 Allotment memo'!O:O,1,FALSE)</f>
        <v>5807</v>
      </c>
      <c r="V1515"/>
      <c r="W1515"/>
      <c r="X1515"/>
      <c r="Y1515"/>
      <c r="Z1515"/>
    </row>
    <row r="1516" spans="1:26">
      <c r="A1516">
        <v>10</v>
      </c>
      <c r="B1516" t="s">
        <v>2282</v>
      </c>
      <c r="C1516" t="s">
        <v>1279</v>
      </c>
      <c r="D1516">
        <v>91</v>
      </c>
      <c r="E1516">
        <v>0</v>
      </c>
      <c r="F1516">
        <v>0</v>
      </c>
      <c r="G1516" s="2">
        <f t="shared" si="186"/>
        <v>0</v>
      </c>
      <c r="H1516" s="3" t="str">
        <f t="shared" si="187"/>
        <v>10</v>
      </c>
      <c r="I1516" s="3" t="str">
        <f t="shared" si="188"/>
        <v>112</v>
      </c>
      <c r="J1516" s="3">
        <v>112</v>
      </c>
      <c r="K1516" s="3" t="str">
        <f>+VLOOKUP(J1516,'Dimension descriptions'!P:R,3,FALSE)</f>
        <v>Ellis Elementary</v>
      </c>
      <c r="L1516" s="3" t="str">
        <f t="shared" si="189"/>
        <v>5801</v>
      </c>
      <c r="M1516" s="10">
        <v>5801</v>
      </c>
      <c r="N1516" s="3" t="str">
        <f t="shared" si="184"/>
        <v>1000</v>
      </c>
      <c r="O1516" s="3" t="str">
        <f t="shared" si="185"/>
        <v>210</v>
      </c>
      <c r="P1516" s="3" t="str">
        <f t="shared" si="190"/>
        <v>2</v>
      </c>
      <c r="Q1516" s="11">
        <f>+VLOOKUP(M1516,'Dimension descriptions'!K:M,2,FALSE)</f>
        <v>5807</v>
      </c>
      <c r="R1516" s="33">
        <v>5807</v>
      </c>
      <c r="S1516" s="11" t="str">
        <f>+VLOOKUP(R1516,'Dimension descriptions'!K:M,3)</f>
        <v>TSSP</v>
      </c>
      <c r="T1516" s="3" t="str">
        <f t="shared" si="191"/>
        <v>Y</v>
      </c>
      <c r="U1516">
        <f>+VLOOKUP(R1516,'FY21 P13 Allotment memo'!O:O,1,FALSE)</f>
        <v>5807</v>
      </c>
      <c r="V1516"/>
      <c r="W1516"/>
      <c r="X1516"/>
      <c r="Y1516"/>
      <c r="Z1516"/>
    </row>
    <row r="1517" spans="1:26">
      <c r="A1517">
        <v>10</v>
      </c>
      <c r="B1517" t="s">
        <v>2283</v>
      </c>
      <c r="C1517" t="s">
        <v>1246</v>
      </c>
      <c r="D1517">
        <v>91</v>
      </c>
      <c r="E1517">
        <v>0</v>
      </c>
      <c r="F1517">
        <v>0</v>
      </c>
      <c r="G1517" s="2">
        <f t="shared" si="186"/>
        <v>0</v>
      </c>
      <c r="H1517" s="3" t="str">
        <f t="shared" si="187"/>
        <v>10</v>
      </c>
      <c r="I1517" s="3" t="str">
        <f t="shared" si="188"/>
        <v>112</v>
      </c>
      <c r="J1517" s="3">
        <v>112</v>
      </c>
      <c r="K1517" s="3" t="str">
        <f>+VLOOKUP(J1517,'Dimension descriptions'!P:R,3,FALSE)</f>
        <v>Ellis Elementary</v>
      </c>
      <c r="L1517" s="3" t="str">
        <f t="shared" si="189"/>
        <v>5801</v>
      </c>
      <c r="M1517" s="10">
        <v>5801</v>
      </c>
      <c r="N1517" s="3" t="str">
        <f t="shared" si="184"/>
        <v>1000</v>
      </c>
      <c r="O1517" s="3" t="str">
        <f t="shared" si="185"/>
        <v>220</v>
      </c>
      <c r="P1517" s="3" t="str">
        <f t="shared" si="190"/>
        <v>2</v>
      </c>
      <c r="Q1517" s="11">
        <f>+VLOOKUP(M1517,'Dimension descriptions'!K:M,2,FALSE)</f>
        <v>5807</v>
      </c>
      <c r="R1517" s="33">
        <v>5807</v>
      </c>
      <c r="S1517" s="11" t="str">
        <f>+VLOOKUP(R1517,'Dimension descriptions'!K:M,3)</f>
        <v>TSSP</v>
      </c>
      <c r="T1517" s="3" t="str">
        <f t="shared" si="191"/>
        <v>Y</v>
      </c>
      <c r="U1517">
        <f>+VLOOKUP(R1517,'FY21 P13 Allotment memo'!O:O,1,FALSE)</f>
        <v>5807</v>
      </c>
      <c r="V1517"/>
      <c r="W1517"/>
      <c r="X1517"/>
      <c r="Y1517"/>
      <c r="Z1517"/>
    </row>
    <row r="1518" spans="1:26">
      <c r="A1518">
        <v>10</v>
      </c>
      <c r="B1518" t="s">
        <v>2284</v>
      </c>
      <c r="C1518" t="s">
        <v>1463</v>
      </c>
      <c r="D1518">
        <v>91</v>
      </c>
      <c r="E1518">
        <v>33725.120000000003</v>
      </c>
      <c r="F1518">
        <v>0</v>
      </c>
      <c r="G1518" s="2">
        <f t="shared" si="186"/>
        <v>33725.120000000003</v>
      </c>
      <c r="H1518" s="3" t="str">
        <f t="shared" si="187"/>
        <v>10</v>
      </c>
      <c r="I1518" s="3" t="str">
        <f t="shared" si="188"/>
        <v>112</v>
      </c>
      <c r="J1518" s="3">
        <v>112</v>
      </c>
      <c r="K1518" s="3" t="str">
        <f>+VLOOKUP(J1518,'Dimension descriptions'!P:R,3,FALSE)</f>
        <v>Ellis Elementary</v>
      </c>
      <c r="L1518" s="3" t="str">
        <f t="shared" si="189"/>
        <v>5805</v>
      </c>
      <c r="M1518" s="10">
        <v>5805</v>
      </c>
      <c r="N1518" s="3" t="str">
        <f t="shared" si="184"/>
        <v>1000</v>
      </c>
      <c r="O1518" s="3" t="str">
        <f t="shared" si="185"/>
        <v>131</v>
      </c>
      <c r="P1518" s="3" t="str">
        <f t="shared" si="190"/>
        <v>1</v>
      </c>
      <c r="Q1518" s="11">
        <f>+VLOOKUP(M1518,'Dimension descriptions'!K:M,2,FALSE)</f>
        <v>5805</v>
      </c>
      <c r="R1518" s="33">
        <v>5805</v>
      </c>
      <c r="S1518" s="11" t="str">
        <f>+VLOOKUP(R1518,'Dimension descriptions'!K:M,3)</f>
        <v>READING ACHIEVEMENT</v>
      </c>
      <c r="T1518" s="3" t="str">
        <f t="shared" si="191"/>
        <v>N</v>
      </c>
      <c r="U1518">
        <f>+VLOOKUP(R1518,'FY21 P13 Allotment memo'!O:O,1,FALSE)</f>
        <v>5805</v>
      </c>
      <c r="V1518"/>
      <c r="W1518"/>
      <c r="X1518"/>
      <c r="Y1518"/>
      <c r="Z1518"/>
    </row>
    <row r="1519" spans="1:26">
      <c r="A1519">
        <v>10</v>
      </c>
      <c r="B1519" t="s">
        <v>2285</v>
      </c>
      <c r="C1519" t="s">
        <v>1929</v>
      </c>
      <c r="D1519">
        <v>91</v>
      </c>
      <c r="E1519">
        <v>13358.83</v>
      </c>
      <c r="F1519">
        <v>0</v>
      </c>
      <c r="G1519" s="2">
        <f t="shared" si="186"/>
        <v>13358.83</v>
      </c>
      <c r="H1519" s="3" t="str">
        <f t="shared" si="187"/>
        <v>10</v>
      </c>
      <c r="I1519" s="3" t="str">
        <f t="shared" si="188"/>
        <v>112</v>
      </c>
      <c r="J1519" s="3">
        <v>112</v>
      </c>
      <c r="K1519" s="3" t="str">
        <f>+VLOOKUP(J1519,'Dimension descriptions'!P:R,3,FALSE)</f>
        <v>Ellis Elementary</v>
      </c>
      <c r="L1519" s="3" t="str">
        <f t="shared" si="189"/>
        <v>5805</v>
      </c>
      <c r="M1519" s="10">
        <v>5805</v>
      </c>
      <c r="N1519" s="3" t="str">
        <f t="shared" si="184"/>
        <v>1000</v>
      </c>
      <c r="O1519" s="3" t="str">
        <f t="shared" si="185"/>
        <v>161</v>
      </c>
      <c r="P1519" s="3" t="str">
        <f t="shared" si="190"/>
        <v>1</v>
      </c>
      <c r="Q1519" s="11">
        <f>+VLOOKUP(M1519,'Dimension descriptions'!K:M,2,FALSE)</f>
        <v>5805</v>
      </c>
      <c r="R1519" s="33">
        <v>5805</v>
      </c>
      <c r="S1519" s="11" t="str">
        <f>+VLOOKUP(R1519,'Dimension descriptions'!K:M,3)</f>
        <v>READING ACHIEVEMENT</v>
      </c>
      <c r="T1519" s="3" t="str">
        <f t="shared" si="191"/>
        <v>N</v>
      </c>
      <c r="U1519">
        <f>+VLOOKUP(R1519,'FY21 P13 Allotment memo'!O:O,1,FALSE)</f>
        <v>5805</v>
      </c>
      <c r="V1519"/>
      <c r="W1519"/>
      <c r="X1519"/>
      <c r="Y1519"/>
      <c r="Z1519"/>
    </row>
    <row r="1520" spans="1:26">
      <c r="A1520">
        <v>10</v>
      </c>
      <c r="B1520" t="s">
        <v>2286</v>
      </c>
      <c r="C1520" t="s">
        <v>1244</v>
      </c>
      <c r="D1520">
        <v>91</v>
      </c>
      <c r="E1520">
        <v>8397.02</v>
      </c>
      <c r="F1520">
        <v>0</v>
      </c>
      <c r="G1520" s="2">
        <f t="shared" si="186"/>
        <v>8397.02</v>
      </c>
      <c r="H1520" s="3" t="str">
        <f t="shared" si="187"/>
        <v>10</v>
      </c>
      <c r="I1520" s="3" t="str">
        <f t="shared" si="188"/>
        <v>112</v>
      </c>
      <c r="J1520" s="3">
        <v>112</v>
      </c>
      <c r="K1520" s="3" t="str">
        <f>+VLOOKUP(J1520,'Dimension descriptions'!P:R,3,FALSE)</f>
        <v>Ellis Elementary</v>
      </c>
      <c r="L1520" s="3" t="str">
        <f t="shared" si="189"/>
        <v>5805</v>
      </c>
      <c r="M1520" s="10">
        <v>5805</v>
      </c>
      <c r="N1520" s="3" t="str">
        <f t="shared" si="184"/>
        <v>1000</v>
      </c>
      <c r="O1520" s="3" t="str">
        <f t="shared" si="185"/>
        <v>210</v>
      </c>
      <c r="P1520" s="3" t="str">
        <f t="shared" si="190"/>
        <v>2</v>
      </c>
      <c r="Q1520" s="11">
        <f>+VLOOKUP(M1520,'Dimension descriptions'!K:M,2,FALSE)</f>
        <v>5805</v>
      </c>
      <c r="R1520" s="33">
        <v>5805</v>
      </c>
      <c r="S1520" s="11" t="str">
        <f>+VLOOKUP(R1520,'Dimension descriptions'!K:M,3)</f>
        <v>READING ACHIEVEMENT</v>
      </c>
      <c r="T1520" s="3" t="str">
        <f t="shared" si="191"/>
        <v>N</v>
      </c>
      <c r="U1520">
        <f>+VLOOKUP(R1520,'FY21 P13 Allotment memo'!O:O,1,FALSE)</f>
        <v>5805</v>
      </c>
      <c r="V1520"/>
      <c r="W1520"/>
      <c r="X1520"/>
      <c r="Y1520"/>
      <c r="Z1520"/>
    </row>
    <row r="1521" spans="1:26">
      <c r="A1521">
        <v>10</v>
      </c>
      <c r="B1521" t="s">
        <v>2287</v>
      </c>
      <c r="C1521" t="s">
        <v>1246</v>
      </c>
      <c r="D1521">
        <v>91</v>
      </c>
      <c r="E1521">
        <v>3601.72</v>
      </c>
      <c r="F1521">
        <v>0</v>
      </c>
      <c r="G1521" s="2">
        <f t="shared" si="186"/>
        <v>3601.72</v>
      </c>
      <c r="H1521" s="3" t="str">
        <f t="shared" si="187"/>
        <v>10</v>
      </c>
      <c r="I1521" s="3" t="str">
        <f t="shared" si="188"/>
        <v>112</v>
      </c>
      <c r="J1521" s="3">
        <v>112</v>
      </c>
      <c r="K1521" s="3" t="str">
        <f>+VLOOKUP(J1521,'Dimension descriptions'!P:R,3,FALSE)</f>
        <v>Ellis Elementary</v>
      </c>
      <c r="L1521" s="3" t="str">
        <f t="shared" si="189"/>
        <v>5805</v>
      </c>
      <c r="M1521" s="10">
        <v>5805</v>
      </c>
      <c r="N1521" s="3" t="str">
        <f t="shared" si="184"/>
        <v>1000</v>
      </c>
      <c r="O1521" s="3" t="str">
        <f t="shared" si="185"/>
        <v>220</v>
      </c>
      <c r="P1521" s="3" t="str">
        <f t="shared" si="190"/>
        <v>2</v>
      </c>
      <c r="Q1521" s="11">
        <f>+VLOOKUP(M1521,'Dimension descriptions'!K:M,2,FALSE)</f>
        <v>5805</v>
      </c>
      <c r="R1521" s="33">
        <v>5805</v>
      </c>
      <c r="S1521" s="11" t="str">
        <f>+VLOOKUP(R1521,'Dimension descriptions'!K:M,3)</f>
        <v>READING ACHIEVEMENT</v>
      </c>
      <c r="T1521" s="3" t="str">
        <f t="shared" si="191"/>
        <v>N</v>
      </c>
      <c r="U1521">
        <f>+VLOOKUP(R1521,'FY21 P13 Allotment memo'!O:O,1,FALSE)</f>
        <v>5805</v>
      </c>
      <c r="V1521"/>
      <c r="W1521"/>
      <c r="X1521"/>
      <c r="Y1521"/>
      <c r="Z1521"/>
    </row>
    <row r="1522" spans="1:26">
      <c r="A1522">
        <v>10</v>
      </c>
      <c r="B1522" t="s">
        <v>2288</v>
      </c>
      <c r="C1522" t="s">
        <v>2289</v>
      </c>
      <c r="D1522">
        <v>91</v>
      </c>
      <c r="E1522">
        <v>121.28</v>
      </c>
      <c r="F1522">
        <v>0</v>
      </c>
      <c r="G1522" s="2">
        <f t="shared" si="186"/>
        <v>121.28</v>
      </c>
      <c r="H1522" s="3" t="str">
        <f t="shared" si="187"/>
        <v>10</v>
      </c>
      <c r="I1522" s="3" t="str">
        <f t="shared" si="188"/>
        <v>112</v>
      </c>
      <c r="J1522" s="3">
        <v>112</v>
      </c>
      <c r="K1522" s="3" t="str">
        <f>+VLOOKUP(J1522,'Dimension descriptions'!P:R,3,FALSE)</f>
        <v>Ellis Elementary</v>
      </c>
      <c r="L1522" s="3" t="str">
        <f t="shared" si="189"/>
        <v>5805</v>
      </c>
      <c r="M1522" s="10">
        <v>5805</v>
      </c>
      <c r="N1522" s="3" t="str">
        <f t="shared" si="184"/>
        <v>1000</v>
      </c>
      <c r="O1522" s="3" t="str">
        <f t="shared" si="185"/>
        <v>241</v>
      </c>
      <c r="P1522" s="3" t="str">
        <f t="shared" si="190"/>
        <v>2</v>
      </c>
      <c r="Q1522" s="11">
        <f>+VLOOKUP(M1522,'Dimension descriptions'!K:M,2,FALSE)</f>
        <v>5805</v>
      </c>
      <c r="R1522" s="33">
        <v>5805</v>
      </c>
      <c r="S1522" s="11" t="str">
        <f>+VLOOKUP(R1522,'Dimension descriptions'!K:M,3)</f>
        <v>READING ACHIEVEMENT</v>
      </c>
      <c r="T1522" s="3" t="str">
        <f t="shared" si="191"/>
        <v>N</v>
      </c>
      <c r="U1522">
        <f>+VLOOKUP(R1522,'FY21 P13 Allotment memo'!O:O,1,FALSE)</f>
        <v>5805</v>
      </c>
      <c r="V1522"/>
      <c r="W1522"/>
      <c r="X1522"/>
      <c r="Y1522"/>
      <c r="Z1522"/>
    </row>
    <row r="1523" spans="1:26">
      <c r="A1523">
        <v>10</v>
      </c>
      <c r="B1523" t="s">
        <v>2290</v>
      </c>
      <c r="C1523" t="s">
        <v>1250</v>
      </c>
      <c r="D1523">
        <v>91</v>
      </c>
      <c r="E1523">
        <v>500</v>
      </c>
      <c r="F1523">
        <v>0</v>
      </c>
      <c r="G1523" s="2">
        <f t="shared" si="186"/>
        <v>500</v>
      </c>
      <c r="H1523" s="3" t="str">
        <f t="shared" si="187"/>
        <v>10</v>
      </c>
      <c r="I1523" s="3" t="str">
        <f t="shared" si="188"/>
        <v>112</v>
      </c>
      <c r="J1523" s="3">
        <v>112</v>
      </c>
      <c r="K1523" s="3" t="str">
        <f>+VLOOKUP(J1523,'Dimension descriptions'!P:R,3,FALSE)</f>
        <v>Ellis Elementary</v>
      </c>
      <c r="L1523" s="3" t="str">
        <f t="shared" si="189"/>
        <v>5805</v>
      </c>
      <c r="M1523" s="10">
        <v>5805</v>
      </c>
      <c r="N1523" s="3" t="str">
        <f t="shared" si="184"/>
        <v>1000</v>
      </c>
      <c r="O1523" s="3" t="str">
        <f t="shared" si="185"/>
        <v>245</v>
      </c>
      <c r="P1523" s="3" t="str">
        <f t="shared" si="190"/>
        <v>2</v>
      </c>
      <c r="Q1523" s="11">
        <f>+VLOOKUP(M1523,'Dimension descriptions'!K:M,2,FALSE)</f>
        <v>5805</v>
      </c>
      <c r="R1523" s="33">
        <v>5805</v>
      </c>
      <c r="S1523" s="11" t="str">
        <f>+VLOOKUP(R1523,'Dimension descriptions'!K:M,3)</f>
        <v>READING ACHIEVEMENT</v>
      </c>
      <c r="T1523" s="3" t="str">
        <f t="shared" si="191"/>
        <v>N</v>
      </c>
      <c r="U1523">
        <f>+VLOOKUP(R1523,'FY21 P13 Allotment memo'!O:O,1,FALSE)</f>
        <v>5805</v>
      </c>
      <c r="V1523"/>
      <c r="W1523"/>
      <c r="X1523"/>
      <c r="Y1523"/>
      <c r="Z1523"/>
    </row>
    <row r="1524" spans="1:26">
      <c r="A1524">
        <v>10</v>
      </c>
      <c r="B1524" t="s">
        <v>2291</v>
      </c>
      <c r="C1524" t="s">
        <v>1772</v>
      </c>
      <c r="D1524">
        <v>91</v>
      </c>
      <c r="E1524">
        <v>25.32</v>
      </c>
      <c r="F1524">
        <v>0</v>
      </c>
      <c r="G1524" s="2">
        <f t="shared" si="186"/>
        <v>25.32</v>
      </c>
      <c r="H1524" s="3" t="str">
        <f t="shared" si="187"/>
        <v>10</v>
      </c>
      <c r="I1524" s="3" t="str">
        <f t="shared" si="188"/>
        <v>112</v>
      </c>
      <c r="J1524" s="3">
        <v>112</v>
      </c>
      <c r="K1524" s="3" t="str">
        <f>+VLOOKUP(J1524,'Dimension descriptions'!P:R,3,FALSE)</f>
        <v>Ellis Elementary</v>
      </c>
      <c r="L1524" s="3" t="str">
        <f t="shared" si="189"/>
        <v>5805</v>
      </c>
      <c r="M1524" s="10">
        <v>5805</v>
      </c>
      <c r="N1524" s="3" t="str">
        <f t="shared" si="184"/>
        <v>1000</v>
      </c>
      <c r="O1524" s="3" t="str">
        <f t="shared" si="185"/>
        <v>341</v>
      </c>
      <c r="P1524" s="3" t="str">
        <f t="shared" si="190"/>
        <v>3</v>
      </c>
      <c r="Q1524" s="11">
        <f>+VLOOKUP(M1524,'Dimension descriptions'!K:M,2,FALSE)</f>
        <v>5805</v>
      </c>
      <c r="R1524" s="33">
        <v>5805</v>
      </c>
      <c r="S1524" s="11" t="str">
        <f>+VLOOKUP(R1524,'Dimension descriptions'!K:M,3)</f>
        <v>READING ACHIEVEMENT</v>
      </c>
      <c r="T1524" s="3" t="str">
        <f t="shared" si="191"/>
        <v>N</v>
      </c>
      <c r="U1524">
        <f>+VLOOKUP(R1524,'FY21 P13 Allotment memo'!O:O,1,FALSE)</f>
        <v>5805</v>
      </c>
      <c r="V1524"/>
      <c r="W1524"/>
      <c r="X1524"/>
      <c r="Y1524"/>
      <c r="Z1524"/>
    </row>
    <row r="1525" spans="1:26">
      <c r="A1525">
        <v>10</v>
      </c>
      <c r="B1525" t="s">
        <v>2292</v>
      </c>
      <c r="C1525" t="s">
        <v>1424</v>
      </c>
      <c r="D1525">
        <v>91</v>
      </c>
      <c r="E1525">
        <v>0</v>
      </c>
      <c r="F1525">
        <v>0</v>
      </c>
      <c r="G1525" s="2">
        <f t="shared" si="186"/>
        <v>0</v>
      </c>
      <c r="H1525" s="3" t="str">
        <f t="shared" si="187"/>
        <v>10</v>
      </c>
      <c r="I1525" s="3" t="str">
        <f t="shared" si="188"/>
        <v>112</v>
      </c>
      <c r="J1525" s="3">
        <v>112</v>
      </c>
      <c r="K1525" s="3" t="str">
        <f>+VLOOKUP(J1525,'Dimension descriptions'!P:R,3,FALSE)</f>
        <v>Ellis Elementary</v>
      </c>
      <c r="L1525" s="3" t="str">
        <f t="shared" si="189"/>
        <v>5805</v>
      </c>
      <c r="M1525" s="10">
        <v>5805</v>
      </c>
      <c r="N1525" s="3" t="str">
        <f t="shared" si="184"/>
        <v>1000</v>
      </c>
      <c r="O1525" s="3" t="str">
        <f t="shared" si="185"/>
        <v>730</v>
      </c>
      <c r="P1525" s="3" t="str">
        <f t="shared" si="190"/>
        <v>7</v>
      </c>
      <c r="Q1525" s="11">
        <f>+VLOOKUP(M1525,'Dimension descriptions'!K:M,2,FALSE)</f>
        <v>5805</v>
      </c>
      <c r="R1525" s="33">
        <v>5805</v>
      </c>
      <c r="S1525" s="11" t="str">
        <f>+VLOOKUP(R1525,'Dimension descriptions'!K:M,3)</f>
        <v>READING ACHIEVEMENT</v>
      </c>
      <c r="T1525" s="3" t="str">
        <f t="shared" si="191"/>
        <v>N</v>
      </c>
      <c r="U1525">
        <f>+VLOOKUP(R1525,'FY21 P13 Allotment memo'!O:O,1,FALSE)</f>
        <v>5805</v>
      </c>
      <c r="V1525"/>
      <c r="W1525"/>
      <c r="X1525"/>
      <c r="Y1525"/>
      <c r="Z1525"/>
    </row>
    <row r="1526" spans="1:26">
      <c r="A1526">
        <v>10</v>
      </c>
      <c r="B1526" t="s">
        <v>2293</v>
      </c>
      <c r="C1526" t="s">
        <v>1472</v>
      </c>
      <c r="D1526">
        <v>91</v>
      </c>
      <c r="E1526">
        <v>4100</v>
      </c>
      <c r="F1526">
        <v>0</v>
      </c>
      <c r="G1526" s="2">
        <f t="shared" si="186"/>
        <v>4100</v>
      </c>
      <c r="H1526" s="3" t="str">
        <f t="shared" si="187"/>
        <v>10</v>
      </c>
      <c r="I1526" s="3" t="str">
        <f t="shared" si="188"/>
        <v>112</v>
      </c>
      <c r="J1526" s="3">
        <v>112</v>
      </c>
      <c r="K1526" s="3" t="str">
        <f>+VLOOKUP(J1526,'Dimension descriptions'!P:R,3,FALSE)</f>
        <v>Ellis Elementary</v>
      </c>
      <c r="L1526" s="3" t="str">
        <f t="shared" si="189"/>
        <v>5807</v>
      </c>
      <c r="M1526" s="10">
        <v>5807</v>
      </c>
      <c r="N1526" s="3" t="str">
        <f t="shared" si="184"/>
        <v>1000</v>
      </c>
      <c r="O1526" s="3" t="str">
        <f t="shared" si="185"/>
        <v>131</v>
      </c>
      <c r="P1526" s="3" t="str">
        <f t="shared" si="190"/>
        <v>1</v>
      </c>
      <c r="Q1526" s="11">
        <f>+VLOOKUP(M1526,'Dimension descriptions'!K:M,2,FALSE)</f>
        <v>5807</v>
      </c>
      <c r="R1526" s="33">
        <v>5807</v>
      </c>
      <c r="S1526" s="11" t="str">
        <f>+VLOOKUP(R1526,'Dimension descriptions'!K:M,3)</f>
        <v>TSSP</v>
      </c>
      <c r="T1526" s="3" t="str">
        <f t="shared" si="191"/>
        <v>N</v>
      </c>
      <c r="U1526">
        <f>+VLOOKUP(R1526,'FY21 P13 Allotment memo'!O:O,1,FALSE)</f>
        <v>5807</v>
      </c>
      <c r="V1526"/>
      <c r="W1526"/>
      <c r="X1526"/>
      <c r="Y1526"/>
      <c r="Z1526"/>
    </row>
    <row r="1527" spans="1:26">
      <c r="A1527">
        <v>10</v>
      </c>
      <c r="B1527" t="s">
        <v>2294</v>
      </c>
      <c r="C1527" t="s">
        <v>1474</v>
      </c>
      <c r="D1527">
        <v>91</v>
      </c>
      <c r="E1527">
        <v>242</v>
      </c>
      <c r="F1527">
        <v>0</v>
      </c>
      <c r="G1527" s="2">
        <f t="shared" si="186"/>
        <v>242</v>
      </c>
      <c r="H1527" s="3" t="str">
        <f t="shared" si="187"/>
        <v>10</v>
      </c>
      <c r="I1527" s="3" t="str">
        <f t="shared" si="188"/>
        <v>112</v>
      </c>
      <c r="J1527" s="3">
        <v>112</v>
      </c>
      <c r="K1527" s="3" t="str">
        <f>+VLOOKUP(J1527,'Dimension descriptions'!P:R,3,FALSE)</f>
        <v>Ellis Elementary</v>
      </c>
      <c r="L1527" s="3" t="str">
        <f t="shared" si="189"/>
        <v>5807</v>
      </c>
      <c r="M1527" s="10">
        <v>5807</v>
      </c>
      <c r="N1527" s="3" t="str">
        <f t="shared" si="184"/>
        <v>1000</v>
      </c>
      <c r="O1527" s="3" t="str">
        <f t="shared" si="185"/>
        <v>149</v>
      </c>
      <c r="P1527" s="3" t="str">
        <f t="shared" si="190"/>
        <v>1</v>
      </c>
      <c r="Q1527" s="11">
        <f>+VLOOKUP(M1527,'Dimension descriptions'!K:M,2,FALSE)</f>
        <v>5807</v>
      </c>
      <c r="R1527" s="33">
        <v>5807</v>
      </c>
      <c r="S1527" s="11" t="str">
        <f>+VLOOKUP(R1527,'Dimension descriptions'!K:M,3)</f>
        <v>TSSP</v>
      </c>
      <c r="T1527" s="3" t="str">
        <f t="shared" si="191"/>
        <v>N</v>
      </c>
      <c r="U1527">
        <f>+VLOOKUP(R1527,'FY21 P13 Allotment memo'!O:O,1,FALSE)</f>
        <v>5807</v>
      </c>
      <c r="V1527"/>
      <c r="W1527"/>
      <c r="X1527"/>
      <c r="Y1527"/>
      <c r="Z1527"/>
    </row>
    <row r="1528" spans="1:26">
      <c r="A1528">
        <v>10</v>
      </c>
      <c r="B1528" t="s">
        <v>2295</v>
      </c>
      <c r="C1528" t="s">
        <v>1279</v>
      </c>
      <c r="D1528">
        <v>91</v>
      </c>
      <c r="E1528">
        <v>1028.6199999999999</v>
      </c>
      <c r="F1528">
        <v>0</v>
      </c>
      <c r="G1528" s="2">
        <f t="shared" si="186"/>
        <v>1028.6199999999999</v>
      </c>
      <c r="H1528" s="3" t="str">
        <f t="shared" si="187"/>
        <v>10</v>
      </c>
      <c r="I1528" s="3" t="str">
        <f t="shared" si="188"/>
        <v>112</v>
      </c>
      <c r="J1528" s="3">
        <v>112</v>
      </c>
      <c r="K1528" s="3" t="str">
        <f>+VLOOKUP(J1528,'Dimension descriptions'!P:R,3,FALSE)</f>
        <v>Ellis Elementary</v>
      </c>
      <c r="L1528" s="3" t="str">
        <f t="shared" si="189"/>
        <v>5807</v>
      </c>
      <c r="M1528" s="10">
        <v>5807</v>
      </c>
      <c r="N1528" s="3" t="str">
        <f t="shared" si="184"/>
        <v>1000</v>
      </c>
      <c r="O1528" s="3" t="str">
        <f t="shared" si="185"/>
        <v>210</v>
      </c>
      <c r="P1528" s="3" t="str">
        <f t="shared" si="190"/>
        <v>2</v>
      </c>
      <c r="Q1528" s="11">
        <f>+VLOOKUP(M1528,'Dimension descriptions'!K:M,2,FALSE)</f>
        <v>5807</v>
      </c>
      <c r="R1528" s="33">
        <v>5807</v>
      </c>
      <c r="S1528" s="11" t="str">
        <f>+VLOOKUP(R1528,'Dimension descriptions'!K:M,3)</f>
        <v>TSSP</v>
      </c>
      <c r="T1528" s="3" t="str">
        <f t="shared" si="191"/>
        <v>N</v>
      </c>
      <c r="U1528">
        <f>+VLOOKUP(R1528,'FY21 P13 Allotment memo'!O:O,1,FALSE)</f>
        <v>5807</v>
      </c>
      <c r="V1528"/>
      <c r="W1528"/>
      <c r="X1528"/>
      <c r="Y1528"/>
      <c r="Z1528"/>
    </row>
    <row r="1529" spans="1:26">
      <c r="A1529">
        <v>10</v>
      </c>
      <c r="B1529" t="s">
        <v>2296</v>
      </c>
      <c r="C1529" t="s">
        <v>1246</v>
      </c>
      <c r="D1529">
        <v>91</v>
      </c>
      <c r="E1529">
        <v>332.16</v>
      </c>
      <c r="F1529">
        <v>0</v>
      </c>
      <c r="G1529" s="2">
        <f t="shared" si="186"/>
        <v>332.16</v>
      </c>
      <c r="H1529" s="3" t="str">
        <f t="shared" si="187"/>
        <v>10</v>
      </c>
      <c r="I1529" s="3" t="str">
        <f t="shared" si="188"/>
        <v>112</v>
      </c>
      <c r="J1529" s="3">
        <v>112</v>
      </c>
      <c r="K1529" s="3" t="str">
        <f>+VLOOKUP(J1529,'Dimension descriptions'!P:R,3,FALSE)</f>
        <v>Ellis Elementary</v>
      </c>
      <c r="L1529" s="3" t="str">
        <f t="shared" si="189"/>
        <v>5807</v>
      </c>
      <c r="M1529" s="10">
        <v>5807</v>
      </c>
      <c r="N1529" s="3" t="str">
        <f t="shared" si="184"/>
        <v>1000</v>
      </c>
      <c r="O1529" s="3" t="str">
        <f t="shared" si="185"/>
        <v>220</v>
      </c>
      <c r="P1529" s="3" t="str">
        <f t="shared" si="190"/>
        <v>2</v>
      </c>
      <c r="Q1529" s="11">
        <f>+VLOOKUP(M1529,'Dimension descriptions'!K:M,2,FALSE)</f>
        <v>5807</v>
      </c>
      <c r="R1529" s="33">
        <v>5807</v>
      </c>
      <c r="S1529" s="11" t="str">
        <f>+VLOOKUP(R1529,'Dimension descriptions'!K:M,3)</f>
        <v>TSSP</v>
      </c>
      <c r="T1529" s="3" t="str">
        <f t="shared" si="191"/>
        <v>N</v>
      </c>
      <c r="U1529">
        <f>+VLOOKUP(R1529,'FY21 P13 Allotment memo'!O:O,1,FALSE)</f>
        <v>5807</v>
      </c>
      <c r="V1529"/>
      <c r="W1529"/>
      <c r="X1529"/>
      <c r="Y1529"/>
      <c r="Z1529"/>
    </row>
    <row r="1530" spans="1:26">
      <c r="A1530">
        <v>10</v>
      </c>
      <c r="B1530" t="s">
        <v>2297</v>
      </c>
      <c r="C1530" t="s">
        <v>1248</v>
      </c>
      <c r="D1530">
        <v>91</v>
      </c>
      <c r="E1530">
        <v>0.84</v>
      </c>
      <c r="F1530">
        <v>0</v>
      </c>
      <c r="G1530" s="2">
        <f t="shared" si="186"/>
        <v>0.84</v>
      </c>
      <c r="H1530" s="3" t="str">
        <f t="shared" si="187"/>
        <v>10</v>
      </c>
      <c r="I1530" s="3" t="str">
        <f t="shared" si="188"/>
        <v>112</v>
      </c>
      <c r="J1530" s="3">
        <v>112</v>
      </c>
      <c r="K1530" s="3" t="str">
        <f>+VLOOKUP(J1530,'Dimension descriptions'!P:R,3,FALSE)</f>
        <v>Ellis Elementary</v>
      </c>
      <c r="L1530" s="3" t="str">
        <f t="shared" si="189"/>
        <v>5807</v>
      </c>
      <c r="M1530" s="10">
        <v>5807</v>
      </c>
      <c r="N1530" s="3" t="str">
        <f t="shared" si="184"/>
        <v>1000</v>
      </c>
      <c r="O1530" s="3" t="str">
        <f t="shared" si="185"/>
        <v>241</v>
      </c>
      <c r="P1530" s="3" t="str">
        <f t="shared" si="190"/>
        <v>2</v>
      </c>
      <c r="Q1530" s="11">
        <f>+VLOOKUP(M1530,'Dimension descriptions'!K:M,2,FALSE)</f>
        <v>5807</v>
      </c>
      <c r="R1530" s="33">
        <v>5807</v>
      </c>
      <c r="S1530" s="11" t="str">
        <f>+VLOOKUP(R1530,'Dimension descriptions'!K:M,3)</f>
        <v>TSSP</v>
      </c>
      <c r="T1530" s="3" t="str">
        <f t="shared" si="191"/>
        <v>N</v>
      </c>
      <c r="U1530">
        <f>+VLOOKUP(R1530,'FY21 P13 Allotment memo'!O:O,1,FALSE)</f>
        <v>5807</v>
      </c>
      <c r="V1530"/>
      <c r="W1530"/>
      <c r="X1530"/>
      <c r="Y1530"/>
      <c r="Z1530"/>
    </row>
    <row r="1531" spans="1:26">
      <c r="A1531">
        <v>10</v>
      </c>
      <c r="B1531" t="s">
        <v>2298</v>
      </c>
      <c r="C1531" t="s">
        <v>1293</v>
      </c>
      <c r="D1531">
        <v>91</v>
      </c>
      <c r="E1531">
        <v>385.2</v>
      </c>
      <c r="F1531">
        <v>0</v>
      </c>
      <c r="G1531" s="2">
        <f t="shared" si="186"/>
        <v>385.2</v>
      </c>
      <c r="H1531" s="3" t="str">
        <f t="shared" si="187"/>
        <v>10</v>
      </c>
      <c r="I1531" s="3" t="str">
        <f t="shared" si="188"/>
        <v>112</v>
      </c>
      <c r="J1531" s="3">
        <v>112</v>
      </c>
      <c r="K1531" s="3" t="str">
        <f>+VLOOKUP(J1531,'Dimension descriptions'!P:R,3,FALSE)</f>
        <v>Ellis Elementary</v>
      </c>
      <c r="L1531" s="3" t="str">
        <f t="shared" si="189"/>
        <v>5810</v>
      </c>
      <c r="M1531" s="10">
        <v>5810</v>
      </c>
      <c r="N1531" s="3" t="str">
        <f t="shared" si="184"/>
        <v>2220</v>
      </c>
      <c r="O1531" s="3" t="str">
        <f t="shared" si="185"/>
        <v>644</v>
      </c>
      <c r="P1531" s="3" t="str">
        <f t="shared" si="190"/>
        <v>6</v>
      </c>
      <c r="Q1531" s="11">
        <f>+VLOOKUP(M1531,'Dimension descriptions'!K:M,2,FALSE)</f>
        <v>5810</v>
      </c>
      <c r="R1531" s="33">
        <v>5810</v>
      </c>
      <c r="S1531" s="11" t="str">
        <f>+VLOOKUP(R1531,'Dimension descriptions'!K:M,3)</f>
        <v>MEDIA SUPPLEMENTAL</v>
      </c>
      <c r="T1531" s="3" t="str">
        <f t="shared" si="191"/>
        <v>N</v>
      </c>
      <c r="U1531">
        <f>+VLOOKUP(R1531,'FY21 P13 Allotment memo'!O:O,1,FALSE)</f>
        <v>5810</v>
      </c>
      <c r="V1531"/>
      <c r="W1531"/>
      <c r="X1531"/>
      <c r="Y1531"/>
      <c r="Z1531"/>
    </row>
    <row r="1532" spans="1:26">
      <c r="A1532">
        <v>10</v>
      </c>
      <c r="B1532" t="s">
        <v>2299</v>
      </c>
      <c r="C1532" t="s">
        <v>2300</v>
      </c>
      <c r="D1532">
        <v>91</v>
      </c>
      <c r="E1532">
        <v>0</v>
      </c>
      <c r="F1532">
        <v>0</v>
      </c>
      <c r="G1532" s="2">
        <f t="shared" si="186"/>
        <v>0</v>
      </c>
      <c r="H1532" s="3" t="str">
        <f t="shared" si="187"/>
        <v>10</v>
      </c>
      <c r="I1532" s="3" t="str">
        <f t="shared" si="188"/>
        <v>112</v>
      </c>
      <c r="J1532" s="3">
        <v>112</v>
      </c>
      <c r="K1532" s="3" t="str">
        <f>+VLOOKUP(J1532,'Dimension descriptions'!P:R,3,FALSE)</f>
        <v>Ellis Elementary</v>
      </c>
      <c r="L1532" s="3" t="str">
        <f t="shared" si="189"/>
        <v>5816</v>
      </c>
      <c r="M1532" s="10">
        <v>5816</v>
      </c>
      <c r="N1532" s="3" t="str">
        <f t="shared" si="184"/>
        <v>1000</v>
      </c>
      <c r="O1532" s="3" t="str">
        <f t="shared" si="185"/>
        <v>161</v>
      </c>
      <c r="P1532" s="3" t="str">
        <f t="shared" si="190"/>
        <v>1</v>
      </c>
      <c r="Q1532" s="11">
        <f>+VLOOKUP(M1532,'Dimension descriptions'!K:M,2,FALSE)</f>
        <v>5816</v>
      </c>
      <c r="R1532" s="33">
        <v>5816</v>
      </c>
      <c r="S1532" s="11" t="str">
        <f>+VLOOKUP(R1532,'Dimension descriptions'!K:M,3)</f>
        <v>HB 162 TEXTBOOKS</v>
      </c>
      <c r="T1532" s="3" t="str">
        <f t="shared" si="191"/>
        <v>N</v>
      </c>
      <c r="U1532" t="e">
        <f>+VLOOKUP(R1532,'FY21 P13 Allotment memo'!O:O,1,FALSE)</f>
        <v>#N/A</v>
      </c>
      <c r="V1532"/>
      <c r="W1532"/>
      <c r="X1532"/>
      <c r="Y1532"/>
      <c r="Z1532"/>
    </row>
    <row r="1533" spans="1:26">
      <c r="A1533">
        <v>10</v>
      </c>
      <c r="B1533" t="s">
        <v>2301</v>
      </c>
      <c r="C1533" t="s">
        <v>2133</v>
      </c>
      <c r="D1533">
        <v>91</v>
      </c>
      <c r="E1533">
        <v>0</v>
      </c>
      <c r="F1533">
        <v>0</v>
      </c>
      <c r="G1533" s="2">
        <f t="shared" si="186"/>
        <v>0</v>
      </c>
      <c r="H1533" s="3" t="str">
        <f t="shared" si="187"/>
        <v>10</v>
      </c>
      <c r="I1533" s="3" t="str">
        <f t="shared" si="188"/>
        <v>112</v>
      </c>
      <c r="J1533" s="3">
        <v>112</v>
      </c>
      <c r="K1533" s="3" t="str">
        <f>+VLOOKUP(J1533,'Dimension descriptions'!P:R,3,FALSE)</f>
        <v>Ellis Elementary</v>
      </c>
      <c r="L1533" s="3" t="str">
        <f t="shared" si="189"/>
        <v>5816</v>
      </c>
      <c r="M1533" s="10">
        <v>5816</v>
      </c>
      <c r="N1533" s="3" t="str">
        <f t="shared" si="184"/>
        <v>1000</v>
      </c>
      <c r="O1533" s="3" t="str">
        <f t="shared" si="185"/>
        <v>198</v>
      </c>
      <c r="P1533" s="3" t="str">
        <f t="shared" si="190"/>
        <v>1</v>
      </c>
      <c r="Q1533" s="11">
        <f>+VLOOKUP(M1533,'Dimension descriptions'!K:M,2,FALSE)</f>
        <v>5816</v>
      </c>
      <c r="R1533" s="33">
        <v>5816</v>
      </c>
      <c r="S1533" s="11" t="str">
        <f>+VLOOKUP(R1533,'Dimension descriptions'!K:M,3)</f>
        <v>HB 162 TEXTBOOKS</v>
      </c>
      <c r="T1533" s="3" t="str">
        <f t="shared" si="191"/>
        <v>N</v>
      </c>
      <c r="U1533" t="e">
        <f>+VLOOKUP(R1533,'FY21 P13 Allotment memo'!O:O,1,FALSE)</f>
        <v>#N/A</v>
      </c>
      <c r="V1533"/>
      <c r="W1533"/>
      <c r="X1533"/>
      <c r="Y1533"/>
      <c r="Z1533"/>
    </row>
    <row r="1534" spans="1:26">
      <c r="A1534">
        <v>10</v>
      </c>
      <c r="B1534" t="s">
        <v>2302</v>
      </c>
      <c r="C1534" t="s">
        <v>1485</v>
      </c>
      <c r="D1534">
        <v>91</v>
      </c>
      <c r="E1534">
        <v>0</v>
      </c>
      <c r="F1534">
        <v>0</v>
      </c>
      <c r="G1534" s="2">
        <f t="shared" si="186"/>
        <v>0</v>
      </c>
      <c r="H1534" s="3" t="str">
        <f t="shared" si="187"/>
        <v>10</v>
      </c>
      <c r="I1534" s="3" t="str">
        <f t="shared" si="188"/>
        <v>112</v>
      </c>
      <c r="J1534" s="3">
        <v>112</v>
      </c>
      <c r="K1534" s="3" t="str">
        <f>+VLOOKUP(J1534,'Dimension descriptions'!P:R,3,FALSE)</f>
        <v>Ellis Elementary</v>
      </c>
      <c r="L1534" s="3" t="str">
        <f t="shared" si="189"/>
        <v>5816</v>
      </c>
      <c r="M1534" s="10">
        <v>5816</v>
      </c>
      <c r="N1534" s="3" t="str">
        <f t="shared" si="184"/>
        <v>1000</v>
      </c>
      <c r="O1534" s="3" t="str">
        <f t="shared" si="185"/>
        <v>610</v>
      </c>
      <c r="P1534" s="3" t="str">
        <f t="shared" si="190"/>
        <v>6</v>
      </c>
      <c r="Q1534" s="11">
        <f>+VLOOKUP(M1534,'Dimension descriptions'!K:M,2,FALSE)</f>
        <v>5816</v>
      </c>
      <c r="R1534" s="33">
        <v>5816</v>
      </c>
      <c r="S1534" s="11" t="str">
        <f>+VLOOKUP(R1534,'Dimension descriptions'!K:M,3)</f>
        <v>HB 162 TEXTBOOKS</v>
      </c>
      <c r="T1534" s="3" t="str">
        <f t="shared" si="191"/>
        <v>N</v>
      </c>
      <c r="U1534" t="e">
        <f>+VLOOKUP(R1534,'FY21 P13 Allotment memo'!O:O,1,FALSE)</f>
        <v>#N/A</v>
      </c>
      <c r="V1534"/>
      <c r="W1534"/>
      <c r="X1534"/>
      <c r="Y1534"/>
      <c r="Z1534"/>
    </row>
    <row r="1535" spans="1:26">
      <c r="A1535">
        <v>10</v>
      </c>
      <c r="B1535" t="s">
        <v>2303</v>
      </c>
      <c r="C1535" t="s">
        <v>1252</v>
      </c>
      <c r="D1535">
        <v>91</v>
      </c>
      <c r="E1535">
        <v>0</v>
      </c>
      <c r="F1535">
        <v>0</v>
      </c>
      <c r="G1535" s="2">
        <f t="shared" si="186"/>
        <v>0</v>
      </c>
      <c r="H1535" s="3" t="str">
        <f t="shared" si="187"/>
        <v>10</v>
      </c>
      <c r="I1535" s="3" t="str">
        <f t="shared" si="188"/>
        <v>112</v>
      </c>
      <c r="J1535" s="3">
        <v>112</v>
      </c>
      <c r="K1535" s="3" t="str">
        <f>+VLOOKUP(J1535,'Dimension descriptions'!P:R,3,FALSE)</f>
        <v>Ellis Elementary</v>
      </c>
      <c r="L1535" s="3" t="str">
        <f t="shared" si="189"/>
        <v>5861</v>
      </c>
      <c r="M1535" s="10">
        <v>5861</v>
      </c>
      <c r="N1535" s="3" t="str">
        <f t="shared" si="184"/>
        <v>1000</v>
      </c>
      <c r="O1535" s="3" t="str">
        <f t="shared" si="185"/>
        <v>270</v>
      </c>
      <c r="P1535" s="3" t="str">
        <f t="shared" si="190"/>
        <v>2</v>
      </c>
      <c r="Q1535" s="11">
        <f>+VLOOKUP(M1535,'Dimension descriptions'!K:M,2,FALSE)</f>
        <v>5861</v>
      </c>
      <c r="R1535" s="33">
        <v>5861</v>
      </c>
      <c r="S1535" s="11" t="str">
        <f>+VLOOKUP(R1535,'Dimension descriptions'!K:M,3)</f>
        <v>MATH &amp; SCIENCE TSSP</v>
      </c>
      <c r="T1535" s="3" t="str">
        <f t="shared" si="191"/>
        <v>N</v>
      </c>
      <c r="U1535" t="e">
        <f>+VLOOKUP(R1535,'FY21 P13 Allotment memo'!O:O,1,FALSE)</f>
        <v>#N/A</v>
      </c>
      <c r="V1535"/>
      <c r="W1535"/>
      <c r="X1535"/>
      <c r="Y1535"/>
      <c r="Z1535"/>
    </row>
    <row r="1536" spans="1:26">
      <c r="A1536">
        <v>10</v>
      </c>
      <c r="B1536" t="s">
        <v>2304</v>
      </c>
      <c r="C1536" t="s">
        <v>1268</v>
      </c>
      <c r="D1536">
        <v>91</v>
      </c>
      <c r="E1536">
        <v>0</v>
      </c>
      <c r="F1536">
        <v>0</v>
      </c>
      <c r="G1536" s="2">
        <f t="shared" si="186"/>
        <v>0</v>
      </c>
      <c r="H1536" s="3" t="str">
        <f t="shared" si="187"/>
        <v>10</v>
      </c>
      <c r="I1536" s="3" t="str">
        <f t="shared" si="188"/>
        <v>112</v>
      </c>
      <c r="J1536" s="3">
        <v>112</v>
      </c>
      <c r="K1536" s="3" t="str">
        <f>+VLOOKUP(J1536,'Dimension descriptions'!P:R,3,FALSE)</f>
        <v>Ellis Elementary</v>
      </c>
      <c r="L1536" s="3" t="str">
        <f t="shared" si="189"/>
        <v>5868</v>
      </c>
      <c r="M1536" s="10">
        <v>5868</v>
      </c>
      <c r="N1536" s="3" t="str">
        <f t="shared" si="184"/>
        <v>1000</v>
      </c>
      <c r="O1536" s="3" t="str">
        <f t="shared" si="185"/>
        <v>610</v>
      </c>
      <c r="P1536" s="3" t="str">
        <f t="shared" si="190"/>
        <v>6</v>
      </c>
      <c r="Q1536" s="11">
        <f>+VLOOKUP(M1536,'Dimension descriptions'!K:M,2,FALSE)</f>
        <v>5868</v>
      </c>
      <c r="R1536" s="33">
        <v>5868</v>
      </c>
      <c r="S1536" s="11" t="str">
        <f>+VLOOKUP(R1536,'Dimension descriptions'!K:M,3)</f>
        <v>TEACHER MATERIALS &amp; SUPPLIES</v>
      </c>
      <c r="T1536" s="3" t="str">
        <f t="shared" si="191"/>
        <v>N</v>
      </c>
      <c r="U1536">
        <f>+VLOOKUP(R1536,'FY21 P13 Allotment memo'!O:O,1,FALSE)</f>
        <v>5868</v>
      </c>
      <c r="V1536"/>
      <c r="W1536"/>
      <c r="X1536"/>
      <c r="Y1536"/>
      <c r="Z1536"/>
    </row>
    <row r="1537" spans="1:26">
      <c r="A1537">
        <v>10</v>
      </c>
      <c r="B1537" t="s">
        <v>2305</v>
      </c>
      <c r="C1537" t="s">
        <v>1491</v>
      </c>
      <c r="D1537">
        <v>91</v>
      </c>
      <c r="E1537">
        <v>0</v>
      </c>
      <c r="F1537">
        <v>0</v>
      </c>
      <c r="G1537" s="2">
        <f t="shared" si="186"/>
        <v>0</v>
      </c>
      <c r="H1537" s="3" t="str">
        <f t="shared" si="187"/>
        <v>10</v>
      </c>
      <c r="I1537" s="3" t="str">
        <f t="shared" si="188"/>
        <v>112</v>
      </c>
      <c r="J1537" s="3">
        <v>112</v>
      </c>
      <c r="K1537" s="3" t="str">
        <f>+VLOOKUP(J1537,'Dimension descriptions'!P:R,3,FALSE)</f>
        <v>Ellis Elementary</v>
      </c>
      <c r="L1537" s="3" t="str">
        <f t="shared" si="189"/>
        <v>5876</v>
      </c>
      <c r="M1537" s="10">
        <v>5876</v>
      </c>
      <c r="N1537" s="3" t="str">
        <f t="shared" si="184"/>
        <v>1000</v>
      </c>
      <c r="O1537" s="3" t="str">
        <f t="shared" si="185"/>
        <v>131</v>
      </c>
      <c r="P1537" s="3" t="str">
        <f t="shared" si="190"/>
        <v>1</v>
      </c>
      <c r="Q1537" s="11">
        <f>+VLOOKUP(M1537,'Dimension descriptions'!K:M,2,FALSE)</f>
        <v>5876</v>
      </c>
      <c r="R1537" s="33">
        <v>5876</v>
      </c>
      <c r="S1537" s="11" t="str">
        <f>+VLOOKUP(R1537,'Dimension descriptions'!K:M,3)</f>
        <v>LEGISLATIVE SALARY ADJUSTMENT</v>
      </c>
      <c r="T1537" s="3" t="str">
        <f t="shared" si="191"/>
        <v>N</v>
      </c>
      <c r="U1537">
        <f>+VLOOKUP(R1537,'FY21 P13 Allotment memo'!O:O,1,FALSE)</f>
        <v>5876</v>
      </c>
      <c r="V1537"/>
      <c r="W1537"/>
      <c r="X1537"/>
      <c r="Y1537"/>
      <c r="Z1537"/>
    </row>
    <row r="1538" spans="1:26">
      <c r="A1538">
        <v>10</v>
      </c>
      <c r="B1538" t="s">
        <v>2306</v>
      </c>
      <c r="C1538" t="s">
        <v>1244</v>
      </c>
      <c r="D1538">
        <v>91</v>
      </c>
      <c r="E1538">
        <v>0</v>
      </c>
      <c r="F1538">
        <v>0</v>
      </c>
      <c r="G1538" s="2">
        <f t="shared" si="186"/>
        <v>0</v>
      </c>
      <c r="H1538" s="3" t="str">
        <f t="shared" si="187"/>
        <v>10</v>
      </c>
      <c r="I1538" s="3" t="str">
        <f t="shared" si="188"/>
        <v>112</v>
      </c>
      <c r="J1538" s="3">
        <v>112</v>
      </c>
      <c r="K1538" s="3" t="str">
        <f>+VLOOKUP(J1538,'Dimension descriptions'!P:R,3,FALSE)</f>
        <v>Ellis Elementary</v>
      </c>
      <c r="L1538" s="3" t="str">
        <f t="shared" si="189"/>
        <v>5876</v>
      </c>
      <c r="M1538" s="10">
        <v>5876</v>
      </c>
      <c r="N1538" s="3" t="str">
        <f t="shared" si="184"/>
        <v>1000</v>
      </c>
      <c r="O1538" s="3" t="str">
        <f t="shared" si="185"/>
        <v>210</v>
      </c>
      <c r="P1538" s="3" t="str">
        <f t="shared" si="190"/>
        <v>2</v>
      </c>
      <c r="Q1538" s="11">
        <f>+VLOOKUP(M1538,'Dimension descriptions'!K:M,2,FALSE)</f>
        <v>5876</v>
      </c>
      <c r="R1538" s="33">
        <v>5876</v>
      </c>
      <c r="S1538" s="11" t="str">
        <f>+VLOOKUP(R1538,'Dimension descriptions'!K:M,3)</f>
        <v>LEGISLATIVE SALARY ADJUSTMENT</v>
      </c>
      <c r="T1538" s="3" t="str">
        <f t="shared" si="191"/>
        <v>N</v>
      </c>
      <c r="U1538">
        <f>+VLOOKUP(R1538,'FY21 P13 Allotment memo'!O:O,1,FALSE)</f>
        <v>5876</v>
      </c>
      <c r="V1538"/>
      <c r="W1538"/>
      <c r="X1538"/>
      <c r="Y1538"/>
      <c r="Z1538"/>
    </row>
    <row r="1539" spans="1:26">
      <c r="A1539">
        <v>10</v>
      </c>
      <c r="B1539" t="s">
        <v>2307</v>
      </c>
      <c r="C1539" t="s">
        <v>1246</v>
      </c>
      <c r="D1539">
        <v>91</v>
      </c>
      <c r="E1539">
        <v>0</v>
      </c>
      <c r="F1539">
        <v>0</v>
      </c>
      <c r="G1539" s="2">
        <f t="shared" si="186"/>
        <v>0</v>
      </c>
      <c r="H1539" s="3" t="str">
        <f t="shared" si="187"/>
        <v>10</v>
      </c>
      <c r="I1539" s="3" t="str">
        <f t="shared" si="188"/>
        <v>112</v>
      </c>
      <c r="J1539" s="3">
        <v>112</v>
      </c>
      <c r="K1539" s="3" t="str">
        <f>+VLOOKUP(J1539,'Dimension descriptions'!P:R,3,FALSE)</f>
        <v>Ellis Elementary</v>
      </c>
      <c r="L1539" s="3" t="str">
        <f t="shared" si="189"/>
        <v>5876</v>
      </c>
      <c r="M1539" s="10">
        <v>5876</v>
      </c>
      <c r="N1539" s="3" t="str">
        <f t="shared" si="184"/>
        <v>1000</v>
      </c>
      <c r="O1539" s="3" t="str">
        <f t="shared" si="185"/>
        <v>220</v>
      </c>
      <c r="P1539" s="3" t="str">
        <f t="shared" si="190"/>
        <v>2</v>
      </c>
      <c r="Q1539" s="11">
        <f>+VLOOKUP(M1539,'Dimension descriptions'!K:M,2,FALSE)</f>
        <v>5876</v>
      </c>
      <c r="R1539" s="33">
        <v>5876</v>
      </c>
      <c r="S1539" s="11" t="str">
        <f>+VLOOKUP(R1539,'Dimension descriptions'!K:M,3)</f>
        <v>LEGISLATIVE SALARY ADJUSTMENT</v>
      </c>
      <c r="T1539" s="3" t="str">
        <f t="shared" si="191"/>
        <v>N</v>
      </c>
      <c r="U1539">
        <f>+VLOOKUP(R1539,'FY21 P13 Allotment memo'!O:O,1,FALSE)</f>
        <v>5876</v>
      </c>
      <c r="V1539"/>
      <c r="W1539"/>
      <c r="X1539"/>
      <c r="Y1539"/>
      <c r="Z1539"/>
    </row>
    <row r="1540" spans="1:26">
      <c r="A1540">
        <v>10</v>
      </c>
      <c r="B1540" t="s">
        <v>2308</v>
      </c>
      <c r="C1540" t="s">
        <v>1346</v>
      </c>
      <c r="D1540">
        <v>91</v>
      </c>
      <c r="E1540">
        <v>0</v>
      </c>
      <c r="F1540">
        <v>0</v>
      </c>
      <c r="G1540" s="2">
        <f t="shared" si="186"/>
        <v>0</v>
      </c>
      <c r="H1540" s="3" t="str">
        <f t="shared" si="187"/>
        <v>10</v>
      </c>
      <c r="I1540" s="3" t="str">
        <f t="shared" si="188"/>
        <v>112</v>
      </c>
      <c r="J1540" s="3">
        <v>112</v>
      </c>
      <c r="K1540" s="3" t="str">
        <f>+VLOOKUP(J1540,'Dimension descriptions'!P:R,3,FALSE)</f>
        <v>Ellis Elementary</v>
      </c>
      <c r="L1540" s="3" t="str">
        <f t="shared" si="189"/>
        <v>5876</v>
      </c>
      <c r="M1540" s="10">
        <v>5876</v>
      </c>
      <c r="N1540" s="3" t="str">
        <f t="shared" si="184"/>
        <v>1000</v>
      </c>
      <c r="O1540" s="3" t="str">
        <f t="shared" si="185"/>
        <v>241</v>
      </c>
      <c r="P1540" s="3" t="str">
        <f t="shared" si="190"/>
        <v>2</v>
      </c>
      <c r="Q1540" s="11">
        <f>+VLOOKUP(M1540,'Dimension descriptions'!K:M,2,FALSE)</f>
        <v>5876</v>
      </c>
      <c r="R1540" s="33">
        <v>5876</v>
      </c>
      <c r="S1540" s="11" t="str">
        <f>+VLOOKUP(R1540,'Dimension descriptions'!K:M,3)</f>
        <v>LEGISLATIVE SALARY ADJUSTMENT</v>
      </c>
      <c r="T1540" s="3" t="str">
        <f t="shared" si="191"/>
        <v>N</v>
      </c>
      <c r="U1540">
        <f>+VLOOKUP(R1540,'FY21 P13 Allotment memo'!O:O,1,FALSE)</f>
        <v>5876</v>
      </c>
      <c r="V1540"/>
      <c r="W1540"/>
      <c r="X1540"/>
      <c r="Y1540"/>
      <c r="Z1540"/>
    </row>
    <row r="1541" spans="1:26">
      <c r="A1541">
        <v>10</v>
      </c>
      <c r="B1541" t="s">
        <v>2309</v>
      </c>
      <c r="C1541" t="s">
        <v>1496</v>
      </c>
      <c r="D1541">
        <v>91</v>
      </c>
      <c r="E1541">
        <v>0</v>
      </c>
      <c r="F1541">
        <v>0</v>
      </c>
      <c r="G1541" s="2">
        <f t="shared" si="186"/>
        <v>0</v>
      </c>
      <c r="H1541" s="3" t="str">
        <f t="shared" si="187"/>
        <v>10</v>
      </c>
      <c r="I1541" s="3" t="str">
        <f t="shared" si="188"/>
        <v>112</v>
      </c>
      <c r="J1541" s="3">
        <v>112</v>
      </c>
      <c r="K1541" s="3" t="str">
        <f>+VLOOKUP(J1541,'Dimension descriptions'!P:R,3,FALSE)</f>
        <v>Ellis Elementary</v>
      </c>
      <c r="L1541" s="3" t="str">
        <f t="shared" si="189"/>
        <v>5876</v>
      </c>
      <c r="M1541" s="10">
        <v>5876</v>
      </c>
      <c r="N1541" s="3" t="str">
        <f t="shared" si="184"/>
        <v>2150</v>
      </c>
      <c r="O1541" s="3" t="str">
        <f t="shared" si="185"/>
        <v>199</v>
      </c>
      <c r="P1541" s="3" t="str">
        <f t="shared" si="190"/>
        <v>1</v>
      </c>
      <c r="Q1541" s="11">
        <f>+VLOOKUP(M1541,'Dimension descriptions'!K:M,2,FALSE)</f>
        <v>5876</v>
      </c>
      <c r="R1541" s="33">
        <v>5876</v>
      </c>
      <c r="S1541" s="11" t="str">
        <f>+VLOOKUP(R1541,'Dimension descriptions'!K:M,3)</f>
        <v>LEGISLATIVE SALARY ADJUSTMENT</v>
      </c>
      <c r="T1541" s="3" t="str">
        <f t="shared" si="191"/>
        <v>N</v>
      </c>
      <c r="U1541">
        <f>+VLOOKUP(R1541,'FY21 P13 Allotment memo'!O:O,1,FALSE)</f>
        <v>5876</v>
      </c>
      <c r="V1541"/>
      <c r="W1541"/>
      <c r="X1541"/>
      <c r="Y1541"/>
      <c r="Z1541"/>
    </row>
    <row r="1542" spans="1:26">
      <c r="A1542">
        <v>10</v>
      </c>
      <c r="B1542" t="s">
        <v>2310</v>
      </c>
      <c r="C1542" t="s">
        <v>1498</v>
      </c>
      <c r="D1542">
        <v>91</v>
      </c>
      <c r="E1542">
        <v>0</v>
      </c>
      <c r="F1542">
        <v>0</v>
      </c>
      <c r="G1542" s="2">
        <f t="shared" si="186"/>
        <v>0</v>
      </c>
      <c r="H1542" s="3" t="str">
        <f t="shared" si="187"/>
        <v>10</v>
      </c>
      <c r="I1542" s="3" t="str">
        <f t="shared" si="188"/>
        <v>112</v>
      </c>
      <c r="J1542" s="3">
        <v>112</v>
      </c>
      <c r="K1542" s="3" t="str">
        <f>+VLOOKUP(J1542,'Dimension descriptions'!P:R,3,FALSE)</f>
        <v>Ellis Elementary</v>
      </c>
      <c r="L1542" s="3" t="str">
        <f t="shared" si="189"/>
        <v>5876</v>
      </c>
      <c r="M1542" s="10">
        <v>5876</v>
      </c>
      <c r="N1542" s="3" t="str">
        <f t="shared" ref="N1542:N1605" si="192">+MID(B1542,16,4)</f>
        <v>2150</v>
      </c>
      <c r="O1542" s="3" t="str">
        <f t="shared" ref="O1542:O1605" si="193">+RIGHT(B1542,3)</f>
        <v>210</v>
      </c>
      <c r="P1542" s="3" t="str">
        <f t="shared" si="190"/>
        <v>2</v>
      </c>
      <c r="Q1542" s="11">
        <f>+VLOOKUP(M1542,'Dimension descriptions'!K:M,2,FALSE)</f>
        <v>5876</v>
      </c>
      <c r="R1542" s="33">
        <v>5876</v>
      </c>
      <c r="S1542" s="11" t="str">
        <f>+VLOOKUP(R1542,'Dimension descriptions'!K:M,3)</f>
        <v>LEGISLATIVE SALARY ADJUSTMENT</v>
      </c>
      <c r="T1542" s="3" t="str">
        <f t="shared" si="191"/>
        <v>N</v>
      </c>
      <c r="U1542">
        <f>+VLOOKUP(R1542,'FY21 P13 Allotment memo'!O:O,1,FALSE)</f>
        <v>5876</v>
      </c>
      <c r="V1542"/>
      <c r="W1542"/>
      <c r="X1542"/>
      <c r="Y1542"/>
      <c r="Z1542"/>
    </row>
    <row r="1543" spans="1:26">
      <c r="A1543">
        <v>10</v>
      </c>
      <c r="B1543" t="s">
        <v>2311</v>
      </c>
      <c r="C1543" t="s">
        <v>1500</v>
      </c>
      <c r="D1543">
        <v>91</v>
      </c>
      <c r="E1543">
        <v>0</v>
      </c>
      <c r="F1543">
        <v>0</v>
      </c>
      <c r="G1543" s="2">
        <f t="shared" ref="G1543:G1606" si="194">+E1543-F1543</f>
        <v>0</v>
      </c>
      <c r="H1543" s="3" t="str">
        <f t="shared" ref="H1543:H1606" si="195">+LEFT(B1543,2)</f>
        <v>10</v>
      </c>
      <c r="I1543" s="3" t="str">
        <f t="shared" ref="I1543:I1606" si="196">+MID(B1543,4,3)</f>
        <v>112</v>
      </c>
      <c r="J1543" s="3">
        <v>112</v>
      </c>
      <c r="K1543" s="3" t="str">
        <f>+VLOOKUP(J1543,'Dimension descriptions'!P:R,3,FALSE)</f>
        <v>Ellis Elementary</v>
      </c>
      <c r="L1543" s="3" t="str">
        <f t="shared" ref="L1543:L1606" si="197">+MID(B1543,11,4)</f>
        <v>5876</v>
      </c>
      <c r="M1543" s="10">
        <v>5876</v>
      </c>
      <c r="N1543" s="3" t="str">
        <f t="shared" si="192"/>
        <v>2150</v>
      </c>
      <c r="O1543" s="3" t="str">
        <f t="shared" si="193"/>
        <v>220</v>
      </c>
      <c r="P1543" s="3" t="str">
        <f t="shared" ref="P1543:P1606" si="198">+LEFT(O1543,1)</f>
        <v>2</v>
      </c>
      <c r="Q1543" s="11">
        <f>+VLOOKUP(M1543,'Dimension descriptions'!K:M,2,FALSE)</f>
        <v>5876</v>
      </c>
      <c r="R1543" s="33">
        <v>5876</v>
      </c>
      <c r="S1543" s="11" t="str">
        <f>+VLOOKUP(R1543,'Dimension descriptions'!K:M,3)</f>
        <v>LEGISLATIVE SALARY ADJUSTMENT</v>
      </c>
      <c r="T1543" s="3" t="str">
        <f t="shared" ref="T1543:T1606" si="199">+IF(Q1543=M1543,"N","Y")</f>
        <v>N</v>
      </c>
      <c r="U1543">
        <f>+VLOOKUP(R1543,'FY21 P13 Allotment memo'!O:O,1,FALSE)</f>
        <v>5876</v>
      </c>
      <c r="V1543"/>
      <c r="W1543"/>
      <c r="X1543"/>
      <c r="Y1543"/>
      <c r="Z1543"/>
    </row>
    <row r="1544" spans="1:26">
      <c r="A1544">
        <v>10</v>
      </c>
      <c r="B1544" t="s">
        <v>2312</v>
      </c>
      <c r="C1544" t="s">
        <v>1496</v>
      </c>
      <c r="D1544">
        <v>91</v>
      </c>
      <c r="E1544">
        <v>0</v>
      </c>
      <c r="F1544">
        <v>0</v>
      </c>
      <c r="G1544" s="2">
        <f t="shared" si="194"/>
        <v>0</v>
      </c>
      <c r="H1544" s="3" t="str">
        <f t="shared" si="195"/>
        <v>10</v>
      </c>
      <c r="I1544" s="3" t="str">
        <f t="shared" si="196"/>
        <v>112</v>
      </c>
      <c r="J1544" s="3">
        <v>112</v>
      </c>
      <c r="K1544" s="3" t="str">
        <f>+VLOOKUP(J1544,'Dimension descriptions'!P:R,3,FALSE)</f>
        <v>Ellis Elementary</v>
      </c>
      <c r="L1544" s="3" t="str">
        <f t="shared" si="197"/>
        <v>5876</v>
      </c>
      <c r="M1544" s="10">
        <v>5876</v>
      </c>
      <c r="N1544" s="3" t="str">
        <f t="shared" si="192"/>
        <v>2400</v>
      </c>
      <c r="O1544" s="3" t="str">
        <f t="shared" si="193"/>
        <v>121</v>
      </c>
      <c r="P1544" s="3" t="str">
        <f t="shared" si="198"/>
        <v>1</v>
      </c>
      <c r="Q1544" s="11">
        <f>+VLOOKUP(M1544,'Dimension descriptions'!K:M,2,FALSE)</f>
        <v>5876</v>
      </c>
      <c r="R1544" s="33">
        <v>5876</v>
      </c>
      <c r="S1544" s="11" t="str">
        <f>+VLOOKUP(R1544,'Dimension descriptions'!K:M,3)</f>
        <v>LEGISLATIVE SALARY ADJUSTMENT</v>
      </c>
      <c r="T1544" s="3" t="str">
        <f t="shared" si="199"/>
        <v>N</v>
      </c>
      <c r="U1544">
        <f>+VLOOKUP(R1544,'FY21 P13 Allotment memo'!O:O,1,FALSE)</f>
        <v>5876</v>
      </c>
      <c r="V1544"/>
      <c r="W1544"/>
      <c r="X1544"/>
      <c r="Y1544"/>
      <c r="Z1544"/>
    </row>
    <row r="1545" spans="1:26">
      <c r="A1545">
        <v>10</v>
      </c>
      <c r="B1545" t="s">
        <v>2313</v>
      </c>
      <c r="C1545" t="s">
        <v>1498</v>
      </c>
      <c r="D1545">
        <v>91</v>
      </c>
      <c r="E1545">
        <v>0</v>
      </c>
      <c r="F1545">
        <v>0</v>
      </c>
      <c r="G1545" s="2">
        <f t="shared" si="194"/>
        <v>0</v>
      </c>
      <c r="H1545" s="3" t="str">
        <f t="shared" si="195"/>
        <v>10</v>
      </c>
      <c r="I1545" s="3" t="str">
        <f t="shared" si="196"/>
        <v>112</v>
      </c>
      <c r="J1545" s="3">
        <v>112</v>
      </c>
      <c r="K1545" s="3" t="str">
        <f>+VLOOKUP(J1545,'Dimension descriptions'!P:R,3,FALSE)</f>
        <v>Ellis Elementary</v>
      </c>
      <c r="L1545" s="3" t="str">
        <f t="shared" si="197"/>
        <v>5876</v>
      </c>
      <c r="M1545" s="10">
        <v>5876</v>
      </c>
      <c r="N1545" s="3" t="str">
        <f t="shared" si="192"/>
        <v>2400</v>
      </c>
      <c r="O1545" s="3" t="str">
        <f t="shared" si="193"/>
        <v>210</v>
      </c>
      <c r="P1545" s="3" t="str">
        <f t="shared" si="198"/>
        <v>2</v>
      </c>
      <c r="Q1545" s="11">
        <f>+VLOOKUP(M1545,'Dimension descriptions'!K:M,2,FALSE)</f>
        <v>5876</v>
      </c>
      <c r="R1545" s="33">
        <v>5876</v>
      </c>
      <c r="S1545" s="11" t="str">
        <f>+VLOOKUP(R1545,'Dimension descriptions'!K:M,3)</f>
        <v>LEGISLATIVE SALARY ADJUSTMENT</v>
      </c>
      <c r="T1545" s="3" t="str">
        <f t="shared" si="199"/>
        <v>N</v>
      </c>
      <c r="U1545">
        <f>+VLOOKUP(R1545,'FY21 P13 Allotment memo'!O:O,1,FALSE)</f>
        <v>5876</v>
      </c>
      <c r="V1545"/>
      <c r="W1545"/>
      <c r="X1545"/>
      <c r="Y1545"/>
      <c r="Z1545"/>
    </row>
    <row r="1546" spans="1:26">
      <c r="A1546">
        <v>10</v>
      </c>
      <c r="B1546" t="s">
        <v>2314</v>
      </c>
      <c r="C1546" t="s">
        <v>1500</v>
      </c>
      <c r="D1546">
        <v>91</v>
      </c>
      <c r="E1546">
        <v>0</v>
      </c>
      <c r="F1546">
        <v>0</v>
      </c>
      <c r="G1546" s="2">
        <f t="shared" si="194"/>
        <v>0</v>
      </c>
      <c r="H1546" s="3" t="str">
        <f t="shared" si="195"/>
        <v>10</v>
      </c>
      <c r="I1546" s="3" t="str">
        <f t="shared" si="196"/>
        <v>112</v>
      </c>
      <c r="J1546" s="3">
        <v>112</v>
      </c>
      <c r="K1546" s="3" t="str">
        <f>+VLOOKUP(J1546,'Dimension descriptions'!P:R,3,FALSE)</f>
        <v>Ellis Elementary</v>
      </c>
      <c r="L1546" s="3" t="str">
        <f t="shared" si="197"/>
        <v>5876</v>
      </c>
      <c r="M1546" s="10">
        <v>5876</v>
      </c>
      <c r="N1546" s="3" t="str">
        <f t="shared" si="192"/>
        <v>2400</v>
      </c>
      <c r="O1546" s="3" t="str">
        <f t="shared" si="193"/>
        <v>220</v>
      </c>
      <c r="P1546" s="3" t="str">
        <f t="shared" si="198"/>
        <v>2</v>
      </c>
      <c r="Q1546" s="11">
        <f>+VLOOKUP(M1546,'Dimension descriptions'!K:M,2,FALSE)</f>
        <v>5876</v>
      </c>
      <c r="R1546" s="33">
        <v>5876</v>
      </c>
      <c r="S1546" s="11" t="str">
        <f>+VLOOKUP(R1546,'Dimension descriptions'!K:M,3)</f>
        <v>LEGISLATIVE SALARY ADJUSTMENT</v>
      </c>
      <c r="T1546" s="3" t="str">
        <f t="shared" si="199"/>
        <v>N</v>
      </c>
      <c r="U1546">
        <f>+VLOOKUP(R1546,'FY21 P13 Allotment memo'!O:O,1,FALSE)</f>
        <v>5876</v>
      </c>
      <c r="V1546"/>
      <c r="W1546"/>
      <c r="X1546"/>
      <c r="Y1546"/>
      <c r="Z1546"/>
    </row>
    <row r="1547" spans="1:26">
      <c r="A1547">
        <v>10</v>
      </c>
      <c r="B1547" t="s">
        <v>2315</v>
      </c>
      <c r="C1547" t="s">
        <v>2316</v>
      </c>
      <c r="D1547">
        <v>91</v>
      </c>
      <c r="E1547">
        <v>0</v>
      </c>
      <c r="F1547">
        <v>0</v>
      </c>
      <c r="G1547" s="2">
        <f t="shared" si="194"/>
        <v>0</v>
      </c>
      <c r="H1547" s="3" t="str">
        <f t="shared" si="195"/>
        <v>10</v>
      </c>
      <c r="I1547" s="3" t="str">
        <f t="shared" si="196"/>
        <v>112</v>
      </c>
      <c r="J1547" s="3">
        <v>112</v>
      </c>
      <c r="K1547" s="3" t="str">
        <f>+VLOOKUP(J1547,'Dimension descriptions'!P:R,3,FALSE)</f>
        <v>Ellis Elementary</v>
      </c>
      <c r="L1547" s="3" t="str">
        <f t="shared" si="197"/>
        <v>5882</v>
      </c>
      <c r="M1547" s="10">
        <v>5882</v>
      </c>
      <c r="N1547" s="3" t="str">
        <f t="shared" si="192"/>
        <v>1000</v>
      </c>
      <c r="O1547" s="3" t="str">
        <f t="shared" si="193"/>
        <v>131</v>
      </c>
      <c r="P1547" s="3" t="str">
        <f t="shared" si="198"/>
        <v>1</v>
      </c>
      <c r="Q1547" s="11">
        <f>+VLOOKUP(M1547,'Dimension descriptions'!K:M,2,FALSE)</f>
        <v>5882</v>
      </c>
      <c r="R1547" s="33">
        <v>5882</v>
      </c>
      <c r="S1547" s="11" t="str">
        <f>+VLOOKUP(R1547,'Dimension descriptions'!K:M,3)</f>
        <v>BTS ARTS PROGRAM</v>
      </c>
      <c r="T1547" s="3" t="str">
        <f t="shared" si="199"/>
        <v>N</v>
      </c>
      <c r="U1547">
        <f>+VLOOKUP(R1547,'FY21 P13 Allotment memo'!O:O,1,FALSE)</f>
        <v>5882</v>
      </c>
      <c r="V1547"/>
      <c r="W1547"/>
      <c r="X1547"/>
      <c r="Y1547"/>
      <c r="Z1547"/>
    </row>
    <row r="1548" spans="1:26">
      <c r="A1548">
        <v>10</v>
      </c>
      <c r="B1548" t="s">
        <v>2317</v>
      </c>
      <c r="C1548" t="s">
        <v>1244</v>
      </c>
      <c r="D1548">
        <v>91</v>
      </c>
      <c r="E1548">
        <v>0</v>
      </c>
      <c r="F1548">
        <v>0</v>
      </c>
      <c r="G1548" s="2">
        <f t="shared" si="194"/>
        <v>0</v>
      </c>
      <c r="H1548" s="3" t="str">
        <f t="shared" si="195"/>
        <v>10</v>
      </c>
      <c r="I1548" s="3" t="str">
        <f t="shared" si="196"/>
        <v>112</v>
      </c>
      <c r="J1548" s="3">
        <v>112</v>
      </c>
      <c r="K1548" s="3" t="str">
        <f>+VLOOKUP(J1548,'Dimension descriptions'!P:R,3,FALSE)</f>
        <v>Ellis Elementary</v>
      </c>
      <c r="L1548" s="3" t="str">
        <f t="shared" si="197"/>
        <v>5882</v>
      </c>
      <c r="M1548" s="10">
        <v>5882</v>
      </c>
      <c r="N1548" s="3" t="str">
        <f t="shared" si="192"/>
        <v>1000</v>
      </c>
      <c r="O1548" s="3" t="str">
        <f t="shared" si="193"/>
        <v>210</v>
      </c>
      <c r="P1548" s="3" t="str">
        <f t="shared" si="198"/>
        <v>2</v>
      </c>
      <c r="Q1548" s="11">
        <f>+VLOOKUP(M1548,'Dimension descriptions'!K:M,2,FALSE)</f>
        <v>5882</v>
      </c>
      <c r="R1548" s="33">
        <v>5882</v>
      </c>
      <c r="S1548" s="11" t="str">
        <f>+VLOOKUP(R1548,'Dimension descriptions'!K:M,3)</f>
        <v>BTS ARTS PROGRAM</v>
      </c>
      <c r="T1548" s="3" t="str">
        <f t="shared" si="199"/>
        <v>N</v>
      </c>
      <c r="U1548">
        <f>+VLOOKUP(R1548,'FY21 P13 Allotment memo'!O:O,1,FALSE)</f>
        <v>5882</v>
      </c>
      <c r="V1548"/>
      <c r="W1548"/>
      <c r="X1548"/>
      <c r="Y1548"/>
      <c r="Z1548"/>
    </row>
    <row r="1549" spans="1:26">
      <c r="A1549">
        <v>10</v>
      </c>
      <c r="B1549" t="s">
        <v>2318</v>
      </c>
      <c r="C1549" t="s">
        <v>1246</v>
      </c>
      <c r="D1549">
        <v>91</v>
      </c>
      <c r="E1549">
        <v>0</v>
      </c>
      <c r="F1549">
        <v>0</v>
      </c>
      <c r="G1549" s="2">
        <f t="shared" si="194"/>
        <v>0</v>
      </c>
      <c r="H1549" s="3" t="str">
        <f t="shared" si="195"/>
        <v>10</v>
      </c>
      <c r="I1549" s="3" t="str">
        <f t="shared" si="196"/>
        <v>112</v>
      </c>
      <c r="J1549" s="3">
        <v>112</v>
      </c>
      <c r="K1549" s="3" t="str">
        <f>+VLOOKUP(J1549,'Dimension descriptions'!P:R,3,FALSE)</f>
        <v>Ellis Elementary</v>
      </c>
      <c r="L1549" s="3" t="str">
        <f t="shared" si="197"/>
        <v>5882</v>
      </c>
      <c r="M1549" s="10">
        <v>5882</v>
      </c>
      <c r="N1549" s="3" t="str">
        <f t="shared" si="192"/>
        <v>1000</v>
      </c>
      <c r="O1549" s="3" t="str">
        <f t="shared" si="193"/>
        <v>220</v>
      </c>
      <c r="P1549" s="3" t="str">
        <f t="shared" si="198"/>
        <v>2</v>
      </c>
      <c r="Q1549" s="11">
        <f>+VLOOKUP(M1549,'Dimension descriptions'!K:M,2,FALSE)</f>
        <v>5882</v>
      </c>
      <c r="R1549" s="33">
        <v>5882</v>
      </c>
      <c r="S1549" s="11" t="str">
        <f>+VLOOKUP(R1549,'Dimension descriptions'!K:M,3)</f>
        <v>BTS ARTS PROGRAM</v>
      </c>
      <c r="T1549" s="3" t="str">
        <f t="shared" si="199"/>
        <v>N</v>
      </c>
      <c r="U1549">
        <f>+VLOOKUP(R1549,'FY21 P13 Allotment memo'!O:O,1,FALSE)</f>
        <v>5882</v>
      </c>
      <c r="V1549"/>
      <c r="W1549"/>
      <c r="X1549"/>
      <c r="Y1549"/>
      <c r="Z1549"/>
    </row>
    <row r="1550" spans="1:26">
      <c r="A1550">
        <v>10</v>
      </c>
      <c r="B1550" t="s">
        <v>2319</v>
      </c>
      <c r="C1550" t="s">
        <v>1248</v>
      </c>
      <c r="D1550">
        <v>91</v>
      </c>
      <c r="E1550">
        <v>0</v>
      </c>
      <c r="F1550">
        <v>0</v>
      </c>
      <c r="G1550" s="2">
        <f t="shared" si="194"/>
        <v>0</v>
      </c>
      <c r="H1550" s="3" t="str">
        <f t="shared" si="195"/>
        <v>10</v>
      </c>
      <c r="I1550" s="3" t="str">
        <f t="shared" si="196"/>
        <v>112</v>
      </c>
      <c r="J1550" s="3">
        <v>112</v>
      </c>
      <c r="K1550" s="3" t="str">
        <f>+VLOOKUP(J1550,'Dimension descriptions'!P:R,3,FALSE)</f>
        <v>Ellis Elementary</v>
      </c>
      <c r="L1550" s="3" t="str">
        <f t="shared" si="197"/>
        <v>5882</v>
      </c>
      <c r="M1550" s="10">
        <v>5882</v>
      </c>
      <c r="N1550" s="3" t="str">
        <f t="shared" si="192"/>
        <v>1000</v>
      </c>
      <c r="O1550" s="3" t="str">
        <f t="shared" si="193"/>
        <v>241</v>
      </c>
      <c r="P1550" s="3" t="str">
        <f t="shared" si="198"/>
        <v>2</v>
      </c>
      <c r="Q1550" s="11">
        <f>+VLOOKUP(M1550,'Dimension descriptions'!K:M,2,FALSE)</f>
        <v>5882</v>
      </c>
      <c r="R1550" s="33">
        <v>5882</v>
      </c>
      <c r="S1550" s="11" t="str">
        <f>+VLOOKUP(R1550,'Dimension descriptions'!K:M,3)</f>
        <v>BTS ARTS PROGRAM</v>
      </c>
      <c r="T1550" s="3" t="str">
        <f t="shared" si="199"/>
        <v>N</v>
      </c>
      <c r="U1550">
        <f>+VLOOKUP(R1550,'FY21 P13 Allotment memo'!O:O,1,FALSE)</f>
        <v>5882</v>
      </c>
      <c r="V1550"/>
      <c r="W1550"/>
      <c r="X1550"/>
      <c r="Y1550"/>
      <c r="Z1550"/>
    </row>
    <row r="1551" spans="1:26">
      <c r="A1551">
        <v>10</v>
      </c>
      <c r="B1551" t="s">
        <v>2320</v>
      </c>
      <c r="C1551" t="s">
        <v>1965</v>
      </c>
      <c r="D1551">
        <v>91</v>
      </c>
      <c r="E1551">
        <v>0</v>
      </c>
      <c r="F1551">
        <v>0</v>
      </c>
      <c r="G1551" s="2">
        <f t="shared" si="194"/>
        <v>0</v>
      </c>
      <c r="H1551" s="3" t="str">
        <f t="shared" si="195"/>
        <v>10</v>
      </c>
      <c r="I1551" s="3" t="str">
        <f t="shared" si="196"/>
        <v>112</v>
      </c>
      <c r="J1551" s="3">
        <v>112</v>
      </c>
      <c r="K1551" s="3" t="str">
        <f>+VLOOKUP(J1551,'Dimension descriptions'!P:R,3,FALSE)</f>
        <v>Ellis Elementary</v>
      </c>
      <c r="L1551" s="3" t="str">
        <f t="shared" si="197"/>
        <v>5882</v>
      </c>
      <c r="M1551" s="10">
        <v>5882</v>
      </c>
      <c r="N1551" s="3" t="str">
        <f t="shared" si="192"/>
        <v>1000</v>
      </c>
      <c r="O1551" s="3" t="str">
        <f t="shared" si="193"/>
        <v>341</v>
      </c>
      <c r="P1551" s="3" t="str">
        <f t="shared" si="198"/>
        <v>3</v>
      </c>
      <c r="Q1551" s="11">
        <f>+VLOOKUP(M1551,'Dimension descriptions'!K:M,2,FALSE)</f>
        <v>5882</v>
      </c>
      <c r="R1551" s="33">
        <v>5882</v>
      </c>
      <c r="S1551" s="11" t="str">
        <f>+VLOOKUP(R1551,'Dimension descriptions'!K:M,3)</f>
        <v>BTS ARTS PROGRAM</v>
      </c>
      <c r="T1551" s="3" t="str">
        <f t="shared" si="199"/>
        <v>N</v>
      </c>
      <c r="U1551">
        <f>+VLOOKUP(R1551,'FY21 P13 Allotment memo'!O:O,1,FALSE)</f>
        <v>5882</v>
      </c>
      <c r="V1551"/>
      <c r="W1551"/>
      <c r="X1551"/>
      <c r="Y1551"/>
      <c r="Z1551"/>
    </row>
    <row r="1552" spans="1:26">
      <c r="A1552">
        <v>10</v>
      </c>
      <c r="B1552" t="s">
        <v>2321</v>
      </c>
      <c r="C1552" t="s">
        <v>1234</v>
      </c>
      <c r="D1552">
        <v>91</v>
      </c>
      <c r="E1552">
        <v>0</v>
      </c>
      <c r="F1552">
        <v>0</v>
      </c>
      <c r="G1552" s="2">
        <f t="shared" si="194"/>
        <v>0</v>
      </c>
      <c r="H1552" s="3" t="str">
        <f t="shared" si="195"/>
        <v>10</v>
      </c>
      <c r="I1552" s="3" t="str">
        <f t="shared" si="196"/>
        <v>112</v>
      </c>
      <c r="J1552" s="3">
        <v>112</v>
      </c>
      <c r="K1552" s="3" t="str">
        <f>+VLOOKUP(J1552,'Dimension descriptions'!P:R,3,FALSE)</f>
        <v>Ellis Elementary</v>
      </c>
      <c r="L1552" s="3" t="str">
        <f t="shared" si="197"/>
        <v>7215</v>
      </c>
      <c r="M1552" s="10">
        <v>7215</v>
      </c>
      <c r="N1552" s="3" t="str">
        <f t="shared" si="192"/>
        <v>1000</v>
      </c>
      <c r="O1552" s="3" t="str">
        <f t="shared" si="193"/>
        <v>131</v>
      </c>
      <c r="P1552" s="3" t="str">
        <f t="shared" si="198"/>
        <v>1</v>
      </c>
      <c r="Q1552" s="11">
        <f>+VLOOKUP(M1552,'Dimension descriptions'!K:M,2,FALSE)</f>
        <v>7215</v>
      </c>
      <c r="R1552" s="33">
        <v>7215</v>
      </c>
      <c r="S1552" s="11" t="str">
        <f>+VLOOKUP(R1552,'Dimension descriptions'!K:M,3)</f>
        <v>ESSER II CARES Program</v>
      </c>
      <c r="T1552" s="3" t="str">
        <f t="shared" si="199"/>
        <v>N</v>
      </c>
      <c r="U1552">
        <f>+VLOOKUP(R1552,'FY21 P13 Allotment memo'!O:O,1,FALSE)</f>
        <v>7215</v>
      </c>
      <c r="V1552"/>
      <c r="W1552"/>
      <c r="X1552"/>
      <c r="Y1552"/>
      <c r="Z1552"/>
    </row>
    <row r="1553" spans="1:26">
      <c r="A1553">
        <v>10</v>
      </c>
      <c r="B1553" t="s">
        <v>2322</v>
      </c>
      <c r="C1553" t="s">
        <v>1236</v>
      </c>
      <c r="D1553">
        <v>91</v>
      </c>
      <c r="E1553">
        <v>0</v>
      </c>
      <c r="F1553">
        <v>0</v>
      </c>
      <c r="G1553" s="2">
        <f t="shared" si="194"/>
        <v>0</v>
      </c>
      <c r="H1553" s="3" t="str">
        <f t="shared" si="195"/>
        <v>10</v>
      </c>
      <c r="I1553" s="3" t="str">
        <f t="shared" si="196"/>
        <v>112</v>
      </c>
      <c r="J1553" s="3">
        <v>112</v>
      </c>
      <c r="K1553" s="3" t="str">
        <f>+VLOOKUP(J1553,'Dimension descriptions'!P:R,3,FALSE)</f>
        <v>Ellis Elementary</v>
      </c>
      <c r="L1553" s="3" t="str">
        <f t="shared" si="197"/>
        <v>7215</v>
      </c>
      <c r="M1553" s="10">
        <v>7215</v>
      </c>
      <c r="N1553" s="3" t="str">
        <f t="shared" si="192"/>
        <v>1000</v>
      </c>
      <c r="O1553" s="3" t="str">
        <f t="shared" si="193"/>
        <v>149</v>
      </c>
      <c r="P1553" s="3" t="str">
        <f t="shared" si="198"/>
        <v>1</v>
      </c>
      <c r="Q1553" s="11">
        <f>+VLOOKUP(M1553,'Dimension descriptions'!K:M,2,FALSE)</f>
        <v>7215</v>
      </c>
      <c r="R1553" s="33">
        <v>7215</v>
      </c>
      <c r="S1553" s="11" t="str">
        <f>+VLOOKUP(R1553,'Dimension descriptions'!K:M,3)</f>
        <v>ESSER II CARES Program</v>
      </c>
      <c r="T1553" s="3" t="str">
        <f t="shared" si="199"/>
        <v>N</v>
      </c>
      <c r="U1553">
        <f>+VLOOKUP(R1553,'FY21 P13 Allotment memo'!O:O,1,FALSE)</f>
        <v>7215</v>
      </c>
      <c r="V1553"/>
      <c r="W1553"/>
      <c r="X1553"/>
      <c r="Y1553"/>
      <c r="Z1553"/>
    </row>
    <row r="1554" spans="1:26">
      <c r="A1554">
        <v>10</v>
      </c>
      <c r="B1554" t="s">
        <v>2323</v>
      </c>
      <c r="C1554" t="s">
        <v>1238</v>
      </c>
      <c r="D1554">
        <v>91</v>
      </c>
      <c r="E1554">
        <v>0</v>
      </c>
      <c r="F1554">
        <v>0</v>
      </c>
      <c r="G1554" s="2">
        <f t="shared" si="194"/>
        <v>0</v>
      </c>
      <c r="H1554" s="3" t="str">
        <f t="shared" si="195"/>
        <v>10</v>
      </c>
      <c r="I1554" s="3" t="str">
        <f t="shared" si="196"/>
        <v>112</v>
      </c>
      <c r="J1554" s="3">
        <v>112</v>
      </c>
      <c r="K1554" s="3" t="str">
        <f>+VLOOKUP(J1554,'Dimension descriptions'!P:R,3,FALSE)</f>
        <v>Ellis Elementary</v>
      </c>
      <c r="L1554" s="3" t="str">
        <f t="shared" si="197"/>
        <v>7215</v>
      </c>
      <c r="M1554" s="10">
        <v>7215</v>
      </c>
      <c r="N1554" s="3" t="str">
        <f t="shared" si="192"/>
        <v>1000</v>
      </c>
      <c r="O1554" s="3" t="str">
        <f t="shared" si="193"/>
        <v>161</v>
      </c>
      <c r="P1554" s="3" t="str">
        <f t="shared" si="198"/>
        <v>1</v>
      </c>
      <c r="Q1554" s="11">
        <f>+VLOOKUP(M1554,'Dimension descriptions'!K:M,2,FALSE)</f>
        <v>7215</v>
      </c>
      <c r="R1554" s="33">
        <v>7215</v>
      </c>
      <c r="S1554" s="11" t="str">
        <f>+VLOOKUP(R1554,'Dimension descriptions'!K:M,3)</f>
        <v>ESSER II CARES Program</v>
      </c>
      <c r="T1554" s="3" t="str">
        <f t="shared" si="199"/>
        <v>N</v>
      </c>
      <c r="U1554">
        <f>+VLOOKUP(R1554,'FY21 P13 Allotment memo'!O:O,1,FALSE)</f>
        <v>7215</v>
      </c>
      <c r="V1554"/>
      <c r="W1554"/>
      <c r="X1554"/>
      <c r="Y1554"/>
      <c r="Z1554"/>
    </row>
    <row r="1555" spans="1:26">
      <c r="A1555">
        <v>10</v>
      </c>
      <c r="B1555" t="s">
        <v>2324</v>
      </c>
      <c r="C1555" t="s">
        <v>1244</v>
      </c>
      <c r="D1555">
        <v>91</v>
      </c>
      <c r="E1555">
        <v>0</v>
      </c>
      <c r="F1555">
        <v>0</v>
      </c>
      <c r="G1555" s="2">
        <f t="shared" si="194"/>
        <v>0</v>
      </c>
      <c r="H1555" s="3" t="str">
        <f t="shared" si="195"/>
        <v>10</v>
      </c>
      <c r="I1555" s="3" t="str">
        <f t="shared" si="196"/>
        <v>112</v>
      </c>
      <c r="J1555" s="3">
        <v>112</v>
      </c>
      <c r="K1555" s="3" t="str">
        <f>+VLOOKUP(J1555,'Dimension descriptions'!P:R,3,FALSE)</f>
        <v>Ellis Elementary</v>
      </c>
      <c r="L1555" s="3" t="str">
        <f t="shared" si="197"/>
        <v>7215</v>
      </c>
      <c r="M1555" s="10">
        <v>7215</v>
      </c>
      <c r="N1555" s="3" t="str">
        <f t="shared" si="192"/>
        <v>1000</v>
      </c>
      <c r="O1555" s="3" t="str">
        <f t="shared" si="193"/>
        <v>210</v>
      </c>
      <c r="P1555" s="3" t="str">
        <f t="shared" si="198"/>
        <v>2</v>
      </c>
      <c r="Q1555" s="11">
        <f>+VLOOKUP(M1555,'Dimension descriptions'!K:M,2,FALSE)</f>
        <v>7215</v>
      </c>
      <c r="R1555" s="33">
        <v>7215</v>
      </c>
      <c r="S1555" s="11" t="str">
        <f>+VLOOKUP(R1555,'Dimension descriptions'!K:M,3)</f>
        <v>ESSER II CARES Program</v>
      </c>
      <c r="T1555" s="3" t="str">
        <f t="shared" si="199"/>
        <v>N</v>
      </c>
      <c r="U1555">
        <f>+VLOOKUP(R1555,'FY21 P13 Allotment memo'!O:O,1,FALSE)</f>
        <v>7215</v>
      </c>
      <c r="V1555"/>
      <c r="W1555"/>
      <c r="X1555"/>
      <c r="Y1555"/>
      <c r="Z1555"/>
    </row>
    <row r="1556" spans="1:26">
      <c r="A1556">
        <v>10</v>
      </c>
      <c r="B1556" t="s">
        <v>2325</v>
      </c>
      <c r="C1556" t="s">
        <v>1246</v>
      </c>
      <c r="D1556">
        <v>91</v>
      </c>
      <c r="E1556">
        <v>0</v>
      </c>
      <c r="F1556">
        <v>0</v>
      </c>
      <c r="G1556" s="2">
        <f t="shared" si="194"/>
        <v>0</v>
      </c>
      <c r="H1556" s="3" t="str">
        <f t="shared" si="195"/>
        <v>10</v>
      </c>
      <c r="I1556" s="3" t="str">
        <f t="shared" si="196"/>
        <v>112</v>
      </c>
      <c r="J1556" s="3">
        <v>112</v>
      </c>
      <c r="K1556" s="3" t="str">
        <f>+VLOOKUP(J1556,'Dimension descriptions'!P:R,3,FALSE)</f>
        <v>Ellis Elementary</v>
      </c>
      <c r="L1556" s="3" t="str">
        <f t="shared" si="197"/>
        <v>7215</v>
      </c>
      <c r="M1556" s="10">
        <v>7215</v>
      </c>
      <c r="N1556" s="3" t="str">
        <f t="shared" si="192"/>
        <v>1000</v>
      </c>
      <c r="O1556" s="3" t="str">
        <f t="shared" si="193"/>
        <v>220</v>
      </c>
      <c r="P1556" s="3" t="str">
        <f t="shared" si="198"/>
        <v>2</v>
      </c>
      <c r="Q1556" s="11">
        <f>+VLOOKUP(M1556,'Dimension descriptions'!K:M,2,FALSE)</f>
        <v>7215</v>
      </c>
      <c r="R1556" s="33">
        <v>7215</v>
      </c>
      <c r="S1556" s="11" t="str">
        <f>+VLOOKUP(R1556,'Dimension descriptions'!K:M,3)</f>
        <v>ESSER II CARES Program</v>
      </c>
      <c r="T1556" s="3" t="str">
        <f t="shared" si="199"/>
        <v>N</v>
      </c>
      <c r="U1556">
        <f>+VLOOKUP(R1556,'FY21 P13 Allotment memo'!O:O,1,FALSE)</f>
        <v>7215</v>
      </c>
      <c r="V1556"/>
      <c r="W1556"/>
      <c r="X1556"/>
      <c r="Y1556"/>
      <c r="Z1556"/>
    </row>
    <row r="1557" spans="1:26">
      <c r="A1557">
        <v>10</v>
      </c>
      <c r="B1557" t="s">
        <v>2326</v>
      </c>
      <c r="C1557" t="s">
        <v>1514</v>
      </c>
      <c r="D1557">
        <v>91</v>
      </c>
      <c r="E1557">
        <v>0</v>
      </c>
      <c r="F1557">
        <v>0</v>
      </c>
      <c r="G1557" s="2">
        <f t="shared" si="194"/>
        <v>0</v>
      </c>
      <c r="H1557" s="3" t="str">
        <f t="shared" si="195"/>
        <v>10</v>
      </c>
      <c r="I1557" s="3" t="str">
        <f t="shared" si="196"/>
        <v>112</v>
      </c>
      <c r="J1557" s="3">
        <v>112</v>
      </c>
      <c r="K1557" s="3" t="str">
        <f>+VLOOKUP(J1557,'Dimension descriptions'!P:R,3,FALSE)</f>
        <v>Ellis Elementary</v>
      </c>
      <c r="L1557" s="3" t="str">
        <f t="shared" si="197"/>
        <v>7215</v>
      </c>
      <c r="M1557" s="10">
        <v>7215</v>
      </c>
      <c r="N1557" s="3" t="str">
        <f t="shared" si="192"/>
        <v>1000</v>
      </c>
      <c r="O1557" s="3" t="str">
        <f t="shared" si="193"/>
        <v>610</v>
      </c>
      <c r="P1557" s="3" t="str">
        <f t="shared" si="198"/>
        <v>6</v>
      </c>
      <c r="Q1557" s="11">
        <f>+VLOOKUP(M1557,'Dimension descriptions'!K:M,2,FALSE)</f>
        <v>7215</v>
      </c>
      <c r="R1557" s="33">
        <v>7215</v>
      </c>
      <c r="S1557" s="11" t="str">
        <f>+VLOOKUP(R1557,'Dimension descriptions'!K:M,3)</f>
        <v>ESSER II CARES Program</v>
      </c>
      <c r="T1557" s="3" t="str">
        <f t="shared" si="199"/>
        <v>N</v>
      </c>
      <c r="U1557">
        <f>+VLOOKUP(R1557,'FY21 P13 Allotment memo'!O:O,1,FALSE)</f>
        <v>7215</v>
      </c>
      <c r="V1557"/>
      <c r="W1557"/>
      <c r="X1557"/>
      <c r="Y1557"/>
      <c r="Z1557"/>
    </row>
    <row r="1558" spans="1:26">
      <c r="A1558">
        <v>10</v>
      </c>
      <c r="B1558" t="s">
        <v>2327</v>
      </c>
      <c r="C1558" t="s">
        <v>1516</v>
      </c>
      <c r="D1558">
        <v>91</v>
      </c>
      <c r="E1558">
        <v>0</v>
      </c>
      <c r="F1558">
        <v>0</v>
      </c>
      <c r="G1558" s="2">
        <f t="shared" si="194"/>
        <v>0</v>
      </c>
      <c r="H1558" s="3" t="str">
        <f t="shared" si="195"/>
        <v>10</v>
      </c>
      <c r="I1558" s="3" t="str">
        <f t="shared" si="196"/>
        <v>112</v>
      </c>
      <c r="J1558" s="3">
        <v>112</v>
      </c>
      <c r="K1558" s="3" t="str">
        <f>+VLOOKUP(J1558,'Dimension descriptions'!P:R,3,FALSE)</f>
        <v>Ellis Elementary</v>
      </c>
      <c r="L1558" s="3" t="str">
        <f t="shared" si="197"/>
        <v>7220</v>
      </c>
      <c r="M1558" s="10">
        <v>7220</v>
      </c>
      <c r="N1558" s="3" t="str">
        <f t="shared" si="192"/>
        <v>1000</v>
      </c>
      <c r="O1558" s="3" t="str">
        <f t="shared" si="193"/>
        <v>131</v>
      </c>
      <c r="P1558" s="3" t="str">
        <f t="shared" si="198"/>
        <v>1</v>
      </c>
      <c r="Q1558" s="11">
        <f>+VLOOKUP(M1558,'Dimension descriptions'!K:M,2,FALSE)</f>
        <v>7220</v>
      </c>
      <c r="R1558" s="33">
        <v>7220</v>
      </c>
      <c r="S1558" s="11" t="str">
        <f>+VLOOKUP(R1558,'Dimension descriptions'!K:M,3)</f>
        <v>GEERS CARES Program</v>
      </c>
      <c r="T1558" s="3" t="str">
        <f t="shared" si="199"/>
        <v>N</v>
      </c>
      <c r="U1558">
        <f>+VLOOKUP(R1558,'FY21 P13 Allotment memo'!O:O,1,FALSE)</f>
        <v>7220</v>
      </c>
      <c r="V1558"/>
      <c r="W1558"/>
      <c r="X1558"/>
      <c r="Y1558"/>
      <c r="Z1558"/>
    </row>
    <row r="1559" spans="1:26">
      <c r="A1559">
        <v>10</v>
      </c>
      <c r="B1559" t="s">
        <v>2328</v>
      </c>
      <c r="C1559" t="s">
        <v>1518</v>
      </c>
      <c r="D1559">
        <v>91</v>
      </c>
      <c r="E1559">
        <v>0</v>
      </c>
      <c r="F1559">
        <v>0</v>
      </c>
      <c r="G1559" s="2">
        <f t="shared" si="194"/>
        <v>0</v>
      </c>
      <c r="H1559" s="3" t="str">
        <f t="shared" si="195"/>
        <v>10</v>
      </c>
      <c r="I1559" s="3" t="str">
        <f t="shared" si="196"/>
        <v>112</v>
      </c>
      <c r="J1559" s="3">
        <v>112</v>
      </c>
      <c r="K1559" s="3" t="str">
        <f>+VLOOKUP(J1559,'Dimension descriptions'!P:R,3,FALSE)</f>
        <v>Ellis Elementary</v>
      </c>
      <c r="L1559" s="3" t="str">
        <f t="shared" si="197"/>
        <v>7220</v>
      </c>
      <c r="M1559" s="10">
        <v>7220</v>
      </c>
      <c r="N1559" s="3" t="str">
        <f t="shared" si="192"/>
        <v>1000</v>
      </c>
      <c r="O1559" s="3" t="str">
        <f t="shared" si="193"/>
        <v>149</v>
      </c>
      <c r="P1559" s="3" t="str">
        <f t="shared" si="198"/>
        <v>1</v>
      </c>
      <c r="Q1559" s="11">
        <f>+VLOOKUP(M1559,'Dimension descriptions'!K:M,2,FALSE)</f>
        <v>7220</v>
      </c>
      <c r="R1559" s="33">
        <v>7220</v>
      </c>
      <c r="S1559" s="11" t="str">
        <f>+VLOOKUP(R1559,'Dimension descriptions'!K:M,3)</f>
        <v>GEERS CARES Program</v>
      </c>
      <c r="T1559" s="3" t="str">
        <f t="shared" si="199"/>
        <v>N</v>
      </c>
      <c r="U1559">
        <f>+VLOOKUP(R1559,'FY21 P13 Allotment memo'!O:O,1,FALSE)</f>
        <v>7220</v>
      </c>
      <c r="V1559"/>
      <c r="W1559"/>
      <c r="X1559"/>
      <c r="Y1559"/>
      <c r="Z1559"/>
    </row>
    <row r="1560" spans="1:26">
      <c r="A1560">
        <v>10</v>
      </c>
      <c r="B1560" t="s">
        <v>2329</v>
      </c>
      <c r="C1560" t="s">
        <v>1520</v>
      </c>
      <c r="D1560">
        <v>91</v>
      </c>
      <c r="E1560">
        <v>0</v>
      </c>
      <c r="F1560">
        <v>0</v>
      </c>
      <c r="G1560" s="2">
        <f t="shared" si="194"/>
        <v>0</v>
      </c>
      <c r="H1560" s="3" t="str">
        <f t="shared" si="195"/>
        <v>10</v>
      </c>
      <c r="I1560" s="3" t="str">
        <f t="shared" si="196"/>
        <v>112</v>
      </c>
      <c r="J1560" s="3">
        <v>112</v>
      </c>
      <c r="K1560" s="3" t="str">
        <f>+VLOOKUP(J1560,'Dimension descriptions'!P:R,3,FALSE)</f>
        <v>Ellis Elementary</v>
      </c>
      <c r="L1560" s="3" t="str">
        <f t="shared" si="197"/>
        <v>7220</v>
      </c>
      <c r="M1560" s="10">
        <v>7220</v>
      </c>
      <c r="N1560" s="3" t="str">
        <f t="shared" si="192"/>
        <v>1000</v>
      </c>
      <c r="O1560" s="3" t="str">
        <f t="shared" si="193"/>
        <v>161</v>
      </c>
      <c r="P1560" s="3" t="str">
        <f t="shared" si="198"/>
        <v>1</v>
      </c>
      <c r="Q1560" s="11">
        <f>+VLOOKUP(M1560,'Dimension descriptions'!K:M,2,FALSE)</f>
        <v>7220</v>
      </c>
      <c r="R1560" s="33">
        <v>7220</v>
      </c>
      <c r="S1560" s="11" t="str">
        <f>+VLOOKUP(R1560,'Dimension descriptions'!K:M,3)</f>
        <v>GEERS CARES Program</v>
      </c>
      <c r="T1560" s="3" t="str">
        <f t="shared" si="199"/>
        <v>N</v>
      </c>
      <c r="U1560">
        <f>+VLOOKUP(R1560,'FY21 P13 Allotment memo'!O:O,1,FALSE)</f>
        <v>7220</v>
      </c>
      <c r="V1560"/>
      <c r="W1560"/>
      <c r="X1560"/>
      <c r="Y1560"/>
      <c r="Z1560"/>
    </row>
    <row r="1561" spans="1:26">
      <c r="A1561">
        <v>10</v>
      </c>
      <c r="B1561" t="s">
        <v>2330</v>
      </c>
      <c r="C1561" t="s">
        <v>1522</v>
      </c>
      <c r="D1561">
        <v>91</v>
      </c>
      <c r="E1561">
        <v>0</v>
      </c>
      <c r="F1561">
        <v>0</v>
      </c>
      <c r="G1561" s="2">
        <f t="shared" si="194"/>
        <v>0</v>
      </c>
      <c r="H1561" s="3" t="str">
        <f t="shared" si="195"/>
        <v>10</v>
      </c>
      <c r="I1561" s="3" t="str">
        <f t="shared" si="196"/>
        <v>112</v>
      </c>
      <c r="J1561" s="3">
        <v>112</v>
      </c>
      <c r="K1561" s="3" t="str">
        <f>+VLOOKUP(J1561,'Dimension descriptions'!P:R,3,FALSE)</f>
        <v>Ellis Elementary</v>
      </c>
      <c r="L1561" s="3" t="str">
        <f t="shared" si="197"/>
        <v>7220</v>
      </c>
      <c r="M1561" s="10">
        <v>7220</v>
      </c>
      <c r="N1561" s="3" t="str">
        <f t="shared" si="192"/>
        <v>1000</v>
      </c>
      <c r="O1561" s="3" t="str">
        <f t="shared" si="193"/>
        <v>210</v>
      </c>
      <c r="P1561" s="3" t="str">
        <f t="shared" si="198"/>
        <v>2</v>
      </c>
      <c r="Q1561" s="11">
        <f>+VLOOKUP(M1561,'Dimension descriptions'!K:M,2,FALSE)</f>
        <v>7220</v>
      </c>
      <c r="R1561" s="33">
        <v>7220</v>
      </c>
      <c r="S1561" s="11" t="str">
        <f>+VLOOKUP(R1561,'Dimension descriptions'!K:M,3)</f>
        <v>GEERS CARES Program</v>
      </c>
      <c r="T1561" s="3" t="str">
        <f t="shared" si="199"/>
        <v>N</v>
      </c>
      <c r="U1561">
        <f>+VLOOKUP(R1561,'FY21 P13 Allotment memo'!O:O,1,FALSE)</f>
        <v>7220</v>
      </c>
      <c r="V1561"/>
      <c r="W1561"/>
      <c r="X1561"/>
      <c r="Y1561"/>
      <c r="Z1561"/>
    </row>
    <row r="1562" spans="1:26">
      <c r="A1562">
        <v>10</v>
      </c>
      <c r="B1562" t="s">
        <v>2331</v>
      </c>
      <c r="C1562" t="s">
        <v>1524</v>
      </c>
      <c r="D1562">
        <v>91</v>
      </c>
      <c r="E1562">
        <v>0</v>
      </c>
      <c r="F1562">
        <v>0</v>
      </c>
      <c r="G1562" s="2">
        <f t="shared" si="194"/>
        <v>0</v>
      </c>
      <c r="H1562" s="3" t="str">
        <f t="shared" si="195"/>
        <v>10</v>
      </c>
      <c r="I1562" s="3" t="str">
        <f t="shared" si="196"/>
        <v>112</v>
      </c>
      <c r="J1562" s="3">
        <v>112</v>
      </c>
      <c r="K1562" s="3" t="str">
        <f>+VLOOKUP(J1562,'Dimension descriptions'!P:R,3,FALSE)</f>
        <v>Ellis Elementary</v>
      </c>
      <c r="L1562" s="3" t="str">
        <f t="shared" si="197"/>
        <v>7220</v>
      </c>
      <c r="M1562" s="10">
        <v>7220</v>
      </c>
      <c r="N1562" s="3" t="str">
        <f t="shared" si="192"/>
        <v>1000</v>
      </c>
      <c r="O1562" s="3" t="str">
        <f t="shared" si="193"/>
        <v>220</v>
      </c>
      <c r="P1562" s="3" t="str">
        <f t="shared" si="198"/>
        <v>2</v>
      </c>
      <c r="Q1562" s="11">
        <f>+VLOOKUP(M1562,'Dimension descriptions'!K:M,2,FALSE)</f>
        <v>7220</v>
      </c>
      <c r="R1562" s="33">
        <v>7220</v>
      </c>
      <c r="S1562" s="11" t="str">
        <f>+VLOOKUP(R1562,'Dimension descriptions'!K:M,3)</f>
        <v>GEERS CARES Program</v>
      </c>
      <c r="T1562" s="3" t="str">
        <f t="shared" si="199"/>
        <v>N</v>
      </c>
      <c r="U1562">
        <f>+VLOOKUP(R1562,'FY21 P13 Allotment memo'!O:O,1,FALSE)</f>
        <v>7220</v>
      </c>
      <c r="V1562"/>
      <c r="W1562"/>
      <c r="X1562"/>
      <c r="Y1562"/>
      <c r="Z1562"/>
    </row>
    <row r="1563" spans="1:26">
      <c r="A1563">
        <v>10</v>
      </c>
      <c r="B1563" t="s">
        <v>2332</v>
      </c>
      <c r="C1563" t="s">
        <v>1526</v>
      </c>
      <c r="D1563">
        <v>91</v>
      </c>
      <c r="E1563">
        <v>0</v>
      </c>
      <c r="F1563">
        <v>0</v>
      </c>
      <c r="G1563" s="2">
        <f t="shared" si="194"/>
        <v>0</v>
      </c>
      <c r="H1563" s="3" t="str">
        <f t="shared" si="195"/>
        <v>10</v>
      </c>
      <c r="I1563" s="3" t="str">
        <f t="shared" si="196"/>
        <v>112</v>
      </c>
      <c r="J1563" s="3">
        <v>112</v>
      </c>
      <c r="K1563" s="3" t="str">
        <f>+VLOOKUP(J1563,'Dimension descriptions'!P:R,3,FALSE)</f>
        <v>Ellis Elementary</v>
      </c>
      <c r="L1563" s="3" t="str">
        <f t="shared" si="197"/>
        <v>7350</v>
      </c>
      <c r="M1563" s="10">
        <v>7350</v>
      </c>
      <c r="N1563" s="3" t="str">
        <f t="shared" si="192"/>
        <v>1000</v>
      </c>
      <c r="O1563" s="3" t="str">
        <f t="shared" si="193"/>
        <v>161</v>
      </c>
      <c r="P1563" s="3" t="str">
        <f t="shared" si="198"/>
        <v>1</v>
      </c>
      <c r="Q1563" s="11">
        <f>+VLOOKUP(M1563,'Dimension descriptions'!K:M,2,FALSE)</f>
        <v>7350</v>
      </c>
      <c r="R1563" s="33">
        <v>7350</v>
      </c>
      <c r="S1563" s="11" t="str">
        <f>+VLOOKUP(R1563,'Dimension descriptions'!K:M,3)</f>
        <v>HR READINESS GRANT</v>
      </c>
      <c r="T1563" s="3" t="str">
        <f t="shared" si="199"/>
        <v>N</v>
      </c>
      <c r="U1563" t="e">
        <f>+VLOOKUP(R1563,'FY21 P13 Allotment memo'!O:O,1,FALSE)</f>
        <v>#N/A</v>
      </c>
      <c r="V1563"/>
      <c r="W1563"/>
      <c r="X1563"/>
      <c r="Y1563"/>
      <c r="Z1563"/>
    </row>
    <row r="1564" spans="1:26">
      <c r="A1564">
        <v>10</v>
      </c>
      <c r="B1564" t="s">
        <v>2333</v>
      </c>
      <c r="C1564" t="s">
        <v>1528</v>
      </c>
      <c r="D1564">
        <v>91</v>
      </c>
      <c r="E1564">
        <v>0</v>
      </c>
      <c r="F1564">
        <v>0</v>
      </c>
      <c r="G1564" s="2">
        <f t="shared" si="194"/>
        <v>0</v>
      </c>
      <c r="H1564" s="3" t="str">
        <f t="shared" si="195"/>
        <v>10</v>
      </c>
      <c r="I1564" s="3" t="str">
        <f t="shared" si="196"/>
        <v>112</v>
      </c>
      <c r="J1564" s="3">
        <v>112</v>
      </c>
      <c r="K1564" s="3" t="str">
        <f>+VLOOKUP(J1564,'Dimension descriptions'!P:R,3,FALSE)</f>
        <v>Ellis Elementary</v>
      </c>
      <c r="L1564" s="3" t="str">
        <f t="shared" si="197"/>
        <v>7350</v>
      </c>
      <c r="M1564" s="10">
        <v>7350</v>
      </c>
      <c r="N1564" s="3" t="str">
        <f t="shared" si="192"/>
        <v>1000</v>
      </c>
      <c r="O1564" s="3" t="str">
        <f t="shared" si="193"/>
        <v>195</v>
      </c>
      <c r="P1564" s="3" t="str">
        <f t="shared" si="198"/>
        <v>1</v>
      </c>
      <c r="Q1564" s="11">
        <f>+VLOOKUP(M1564,'Dimension descriptions'!K:M,2,FALSE)</f>
        <v>7350</v>
      </c>
      <c r="R1564" s="33">
        <v>7350</v>
      </c>
      <c r="S1564" s="11" t="str">
        <f>+VLOOKUP(R1564,'Dimension descriptions'!K:M,3)</f>
        <v>HR READINESS GRANT</v>
      </c>
      <c r="T1564" s="3" t="str">
        <f t="shared" si="199"/>
        <v>N</v>
      </c>
      <c r="U1564" t="e">
        <f>+VLOOKUP(R1564,'FY21 P13 Allotment memo'!O:O,1,FALSE)</f>
        <v>#N/A</v>
      </c>
      <c r="V1564"/>
      <c r="W1564"/>
      <c r="X1564"/>
      <c r="Y1564"/>
      <c r="Z1564"/>
    </row>
    <row r="1565" spans="1:26">
      <c r="A1565">
        <v>10</v>
      </c>
      <c r="B1565" t="s">
        <v>2334</v>
      </c>
      <c r="C1565" t="s">
        <v>1530</v>
      </c>
      <c r="D1565">
        <v>91</v>
      </c>
      <c r="E1565">
        <v>0</v>
      </c>
      <c r="F1565">
        <v>0</v>
      </c>
      <c r="G1565" s="2">
        <f t="shared" si="194"/>
        <v>0</v>
      </c>
      <c r="H1565" s="3" t="str">
        <f t="shared" si="195"/>
        <v>10</v>
      </c>
      <c r="I1565" s="3" t="str">
        <f t="shared" si="196"/>
        <v>112</v>
      </c>
      <c r="J1565" s="3">
        <v>112</v>
      </c>
      <c r="K1565" s="3" t="str">
        <f>+VLOOKUP(J1565,'Dimension descriptions'!P:R,3,FALSE)</f>
        <v>Ellis Elementary</v>
      </c>
      <c r="L1565" s="3" t="str">
        <f t="shared" si="197"/>
        <v>7350</v>
      </c>
      <c r="M1565" s="10">
        <v>7350</v>
      </c>
      <c r="N1565" s="3" t="str">
        <f t="shared" si="192"/>
        <v>1000</v>
      </c>
      <c r="O1565" s="3" t="str">
        <f t="shared" si="193"/>
        <v>220</v>
      </c>
      <c r="P1565" s="3" t="str">
        <f t="shared" si="198"/>
        <v>2</v>
      </c>
      <c r="Q1565" s="11">
        <f>+VLOOKUP(M1565,'Dimension descriptions'!K:M,2,FALSE)</f>
        <v>7350</v>
      </c>
      <c r="R1565" s="33">
        <v>7350</v>
      </c>
      <c r="S1565" s="11" t="str">
        <f>+VLOOKUP(R1565,'Dimension descriptions'!K:M,3)</f>
        <v>HR READINESS GRANT</v>
      </c>
      <c r="T1565" s="3" t="str">
        <f t="shared" si="199"/>
        <v>N</v>
      </c>
      <c r="U1565" t="e">
        <f>+VLOOKUP(R1565,'FY21 P13 Allotment memo'!O:O,1,FALSE)</f>
        <v>#N/A</v>
      </c>
      <c r="V1565"/>
      <c r="W1565"/>
      <c r="X1565"/>
      <c r="Y1565"/>
      <c r="Z1565"/>
    </row>
    <row r="1566" spans="1:26">
      <c r="A1566">
        <v>10</v>
      </c>
      <c r="B1566" t="s">
        <v>2335</v>
      </c>
      <c r="C1566" t="s">
        <v>1981</v>
      </c>
      <c r="D1566">
        <v>91</v>
      </c>
      <c r="E1566">
        <v>0</v>
      </c>
      <c r="F1566">
        <v>0</v>
      </c>
      <c r="G1566" s="2">
        <f t="shared" si="194"/>
        <v>0</v>
      </c>
      <c r="H1566" s="3" t="str">
        <f t="shared" si="195"/>
        <v>10</v>
      </c>
      <c r="I1566" s="3" t="str">
        <f t="shared" si="196"/>
        <v>112</v>
      </c>
      <c r="J1566" s="3">
        <v>112</v>
      </c>
      <c r="K1566" s="3" t="str">
        <f>+VLOOKUP(J1566,'Dimension descriptions'!P:R,3,FALSE)</f>
        <v>Ellis Elementary</v>
      </c>
      <c r="L1566" s="3" t="str">
        <f t="shared" si="197"/>
        <v>7395</v>
      </c>
      <c r="M1566" s="10">
        <v>7395</v>
      </c>
      <c r="N1566" s="3" t="str">
        <f t="shared" si="192"/>
        <v>1000</v>
      </c>
      <c r="O1566" s="3" t="str">
        <f t="shared" si="193"/>
        <v>161</v>
      </c>
      <c r="P1566" s="3" t="str">
        <f t="shared" si="198"/>
        <v>1</v>
      </c>
      <c r="Q1566" s="11">
        <f>+VLOOKUP(M1566,'Dimension descriptions'!K:M,2,FALSE)</f>
        <v>7395</v>
      </c>
      <c r="R1566" s="33">
        <v>7395</v>
      </c>
      <c r="S1566" s="11" t="str">
        <f>+VLOOKUP(R1566,'Dimension descriptions'!K:M,3)</f>
        <v>Federal - Juvenile Justice Grant</v>
      </c>
      <c r="T1566" s="3" t="str">
        <f t="shared" si="199"/>
        <v>N</v>
      </c>
      <c r="U1566" t="e">
        <f>+VLOOKUP(R1566,'FY21 P13 Allotment memo'!O:O,1,FALSE)</f>
        <v>#N/A</v>
      </c>
      <c r="V1566"/>
      <c r="W1566"/>
      <c r="X1566"/>
      <c r="Y1566"/>
      <c r="Z1566"/>
    </row>
    <row r="1567" spans="1:26">
      <c r="A1567">
        <v>10</v>
      </c>
      <c r="B1567" t="s">
        <v>2336</v>
      </c>
      <c r="C1567" t="s">
        <v>1533</v>
      </c>
      <c r="D1567">
        <v>91</v>
      </c>
      <c r="E1567">
        <v>0</v>
      </c>
      <c r="F1567">
        <v>0</v>
      </c>
      <c r="G1567" s="2">
        <f t="shared" si="194"/>
        <v>0</v>
      </c>
      <c r="H1567" s="3" t="str">
        <f t="shared" si="195"/>
        <v>10</v>
      </c>
      <c r="I1567" s="3" t="str">
        <f t="shared" si="196"/>
        <v>112</v>
      </c>
      <c r="J1567" s="3">
        <v>112</v>
      </c>
      <c r="K1567" s="3" t="str">
        <f>+VLOOKUP(J1567,'Dimension descriptions'!P:R,3,FALSE)</f>
        <v>Ellis Elementary</v>
      </c>
      <c r="L1567" s="3" t="str">
        <f t="shared" si="197"/>
        <v>7524</v>
      </c>
      <c r="M1567" s="10">
        <v>7524</v>
      </c>
      <c r="N1567" s="3" t="str">
        <f t="shared" si="192"/>
        <v>1000</v>
      </c>
      <c r="O1567" s="3" t="str">
        <f t="shared" si="193"/>
        <v>131</v>
      </c>
      <c r="P1567" s="3" t="str">
        <f t="shared" si="198"/>
        <v>1</v>
      </c>
      <c r="Q1567" s="11">
        <f>+VLOOKUP(M1567,'Dimension descriptions'!K:M,2,FALSE)</f>
        <v>7524</v>
      </c>
      <c r="R1567" s="33">
        <v>7524</v>
      </c>
      <c r="S1567" s="11" t="str">
        <f>+VLOOKUP(R1567,'Dimension descriptions'!K:M,3)</f>
        <v>FEDERAL IDEA-B PL</v>
      </c>
      <c r="T1567" s="3" t="str">
        <f t="shared" si="199"/>
        <v>N</v>
      </c>
      <c r="U1567">
        <f>+VLOOKUP(R1567,'FY21 P13 Allotment memo'!O:O,1,FALSE)</f>
        <v>7524</v>
      </c>
      <c r="V1567"/>
      <c r="W1567"/>
      <c r="X1567"/>
      <c r="Y1567"/>
      <c r="Z1567"/>
    </row>
    <row r="1568" spans="1:26">
      <c r="A1568">
        <v>10</v>
      </c>
      <c r="B1568" t="s">
        <v>2337</v>
      </c>
      <c r="C1568" t="s">
        <v>1888</v>
      </c>
      <c r="D1568">
        <v>91</v>
      </c>
      <c r="E1568">
        <v>0</v>
      </c>
      <c r="F1568">
        <v>0</v>
      </c>
      <c r="G1568" s="2">
        <f t="shared" si="194"/>
        <v>0</v>
      </c>
      <c r="H1568" s="3" t="str">
        <f t="shared" si="195"/>
        <v>10</v>
      </c>
      <c r="I1568" s="3" t="str">
        <f t="shared" si="196"/>
        <v>112</v>
      </c>
      <c r="J1568" s="3">
        <v>112</v>
      </c>
      <c r="K1568" s="3" t="str">
        <f>+VLOOKUP(J1568,'Dimension descriptions'!P:R,3,FALSE)</f>
        <v>Ellis Elementary</v>
      </c>
      <c r="L1568" s="3" t="str">
        <f t="shared" si="197"/>
        <v>7524</v>
      </c>
      <c r="M1568" s="10">
        <v>7524</v>
      </c>
      <c r="N1568" s="3" t="str">
        <f t="shared" si="192"/>
        <v>1000</v>
      </c>
      <c r="O1568" s="3" t="str">
        <f t="shared" si="193"/>
        <v>149</v>
      </c>
      <c r="P1568" s="3" t="str">
        <f t="shared" si="198"/>
        <v>1</v>
      </c>
      <c r="Q1568" s="11">
        <f>+VLOOKUP(M1568,'Dimension descriptions'!K:M,2,FALSE)</f>
        <v>7524</v>
      </c>
      <c r="R1568" s="33">
        <v>7524</v>
      </c>
      <c r="S1568" s="11" t="str">
        <f>+VLOOKUP(R1568,'Dimension descriptions'!K:M,3)</f>
        <v>FEDERAL IDEA-B PL</v>
      </c>
      <c r="T1568" s="3" t="str">
        <f t="shared" si="199"/>
        <v>N</v>
      </c>
      <c r="U1568">
        <f>+VLOOKUP(R1568,'FY21 P13 Allotment memo'!O:O,1,FALSE)</f>
        <v>7524</v>
      </c>
      <c r="V1568"/>
      <c r="W1568"/>
      <c r="X1568"/>
      <c r="Y1568"/>
      <c r="Z1568"/>
    </row>
    <row r="1569" spans="1:26">
      <c r="A1569">
        <v>10</v>
      </c>
      <c r="B1569" t="s">
        <v>2338</v>
      </c>
      <c r="C1569" t="s">
        <v>1535</v>
      </c>
      <c r="D1569">
        <v>91</v>
      </c>
      <c r="E1569">
        <v>13799.65</v>
      </c>
      <c r="F1569">
        <v>0</v>
      </c>
      <c r="G1569" s="2">
        <f t="shared" si="194"/>
        <v>13799.65</v>
      </c>
      <c r="H1569" s="3" t="str">
        <f t="shared" si="195"/>
        <v>10</v>
      </c>
      <c r="I1569" s="3" t="str">
        <f t="shared" si="196"/>
        <v>112</v>
      </c>
      <c r="J1569" s="3">
        <v>112</v>
      </c>
      <c r="K1569" s="3" t="str">
        <f>+VLOOKUP(J1569,'Dimension descriptions'!P:R,3,FALSE)</f>
        <v>Ellis Elementary</v>
      </c>
      <c r="L1569" s="3" t="str">
        <f t="shared" si="197"/>
        <v>7524</v>
      </c>
      <c r="M1569" s="10">
        <v>7524</v>
      </c>
      <c r="N1569" s="3" t="str">
        <f t="shared" si="192"/>
        <v>1000</v>
      </c>
      <c r="O1569" s="3" t="str">
        <f t="shared" si="193"/>
        <v>161</v>
      </c>
      <c r="P1569" s="3" t="str">
        <f t="shared" si="198"/>
        <v>1</v>
      </c>
      <c r="Q1569" s="11">
        <f>+VLOOKUP(M1569,'Dimension descriptions'!K:M,2,FALSE)</f>
        <v>7524</v>
      </c>
      <c r="R1569" s="33">
        <v>7524</v>
      </c>
      <c r="S1569" s="11" t="str">
        <f>+VLOOKUP(R1569,'Dimension descriptions'!K:M,3)</f>
        <v>FEDERAL IDEA-B PL</v>
      </c>
      <c r="T1569" s="3" t="str">
        <f t="shared" si="199"/>
        <v>N</v>
      </c>
      <c r="U1569">
        <f>+VLOOKUP(R1569,'FY21 P13 Allotment memo'!O:O,1,FALSE)</f>
        <v>7524</v>
      </c>
      <c r="V1569"/>
      <c r="W1569"/>
      <c r="X1569"/>
      <c r="Y1569"/>
      <c r="Z1569"/>
    </row>
    <row r="1570" spans="1:26">
      <c r="A1570">
        <v>10</v>
      </c>
      <c r="B1570" t="s">
        <v>2339</v>
      </c>
      <c r="C1570" t="s">
        <v>1537</v>
      </c>
      <c r="D1570">
        <v>91</v>
      </c>
      <c r="E1570">
        <v>0</v>
      </c>
      <c r="F1570">
        <v>0</v>
      </c>
      <c r="G1570" s="2">
        <f t="shared" si="194"/>
        <v>0</v>
      </c>
      <c r="H1570" s="3" t="str">
        <f t="shared" si="195"/>
        <v>10</v>
      </c>
      <c r="I1570" s="3" t="str">
        <f t="shared" si="196"/>
        <v>112</v>
      </c>
      <c r="J1570" s="3">
        <v>112</v>
      </c>
      <c r="K1570" s="3" t="str">
        <f>+VLOOKUP(J1570,'Dimension descriptions'!P:R,3,FALSE)</f>
        <v>Ellis Elementary</v>
      </c>
      <c r="L1570" s="3" t="str">
        <f t="shared" si="197"/>
        <v>7524</v>
      </c>
      <c r="M1570" s="10">
        <v>7524</v>
      </c>
      <c r="N1570" s="3" t="str">
        <f t="shared" si="192"/>
        <v>1000</v>
      </c>
      <c r="O1570" s="3" t="str">
        <f t="shared" si="193"/>
        <v>195</v>
      </c>
      <c r="P1570" s="3" t="str">
        <f t="shared" si="198"/>
        <v>1</v>
      </c>
      <c r="Q1570" s="11">
        <f>+VLOOKUP(M1570,'Dimension descriptions'!K:M,2,FALSE)</f>
        <v>7524</v>
      </c>
      <c r="R1570" s="33">
        <v>7524</v>
      </c>
      <c r="S1570" s="11" t="str">
        <f>+VLOOKUP(R1570,'Dimension descriptions'!K:M,3)</f>
        <v>FEDERAL IDEA-B PL</v>
      </c>
      <c r="T1570" s="3" t="str">
        <f t="shared" si="199"/>
        <v>N</v>
      </c>
      <c r="U1570">
        <f>+VLOOKUP(R1570,'FY21 P13 Allotment memo'!O:O,1,FALSE)</f>
        <v>7524</v>
      </c>
      <c r="V1570"/>
      <c r="W1570"/>
      <c r="X1570"/>
      <c r="Y1570"/>
      <c r="Z1570"/>
    </row>
    <row r="1571" spans="1:26">
      <c r="A1571">
        <v>10</v>
      </c>
      <c r="B1571" t="s">
        <v>2340</v>
      </c>
      <c r="C1571" t="s">
        <v>1244</v>
      </c>
      <c r="D1571">
        <v>91</v>
      </c>
      <c r="E1571">
        <v>0</v>
      </c>
      <c r="F1571">
        <v>0</v>
      </c>
      <c r="G1571" s="2">
        <f t="shared" si="194"/>
        <v>0</v>
      </c>
      <c r="H1571" s="3" t="str">
        <f t="shared" si="195"/>
        <v>10</v>
      </c>
      <c r="I1571" s="3" t="str">
        <f t="shared" si="196"/>
        <v>112</v>
      </c>
      <c r="J1571" s="3">
        <v>112</v>
      </c>
      <c r="K1571" s="3" t="str">
        <f>+VLOOKUP(J1571,'Dimension descriptions'!P:R,3,FALSE)</f>
        <v>Ellis Elementary</v>
      </c>
      <c r="L1571" s="3" t="str">
        <f t="shared" si="197"/>
        <v>7524</v>
      </c>
      <c r="M1571" s="10">
        <v>7524</v>
      </c>
      <c r="N1571" s="3" t="str">
        <f t="shared" si="192"/>
        <v>1000</v>
      </c>
      <c r="O1571" s="3" t="str">
        <f t="shared" si="193"/>
        <v>210</v>
      </c>
      <c r="P1571" s="3" t="str">
        <f t="shared" si="198"/>
        <v>2</v>
      </c>
      <c r="Q1571" s="11">
        <f>+VLOOKUP(M1571,'Dimension descriptions'!K:M,2,FALSE)</f>
        <v>7524</v>
      </c>
      <c r="R1571" s="33">
        <v>7524</v>
      </c>
      <c r="S1571" s="11" t="str">
        <f>+VLOOKUP(R1571,'Dimension descriptions'!K:M,3)</f>
        <v>FEDERAL IDEA-B PL</v>
      </c>
      <c r="T1571" s="3" t="str">
        <f t="shared" si="199"/>
        <v>N</v>
      </c>
      <c r="U1571">
        <f>+VLOOKUP(R1571,'FY21 P13 Allotment memo'!O:O,1,FALSE)</f>
        <v>7524</v>
      </c>
      <c r="V1571"/>
      <c r="W1571"/>
      <c r="X1571"/>
      <c r="Y1571"/>
      <c r="Z1571"/>
    </row>
    <row r="1572" spans="1:26">
      <c r="A1572">
        <v>10</v>
      </c>
      <c r="B1572" t="s">
        <v>2341</v>
      </c>
      <c r="C1572" t="s">
        <v>1246</v>
      </c>
      <c r="D1572">
        <v>91</v>
      </c>
      <c r="E1572">
        <v>1055.69</v>
      </c>
      <c r="F1572">
        <v>0</v>
      </c>
      <c r="G1572" s="2">
        <f t="shared" si="194"/>
        <v>1055.69</v>
      </c>
      <c r="H1572" s="3" t="str">
        <f t="shared" si="195"/>
        <v>10</v>
      </c>
      <c r="I1572" s="3" t="str">
        <f t="shared" si="196"/>
        <v>112</v>
      </c>
      <c r="J1572" s="3">
        <v>112</v>
      </c>
      <c r="K1572" s="3" t="str">
        <f>+VLOOKUP(J1572,'Dimension descriptions'!P:R,3,FALSE)</f>
        <v>Ellis Elementary</v>
      </c>
      <c r="L1572" s="3" t="str">
        <f t="shared" si="197"/>
        <v>7524</v>
      </c>
      <c r="M1572" s="10">
        <v>7524</v>
      </c>
      <c r="N1572" s="3" t="str">
        <f t="shared" si="192"/>
        <v>1000</v>
      </c>
      <c r="O1572" s="3" t="str">
        <f t="shared" si="193"/>
        <v>220</v>
      </c>
      <c r="P1572" s="3" t="str">
        <f t="shared" si="198"/>
        <v>2</v>
      </c>
      <c r="Q1572" s="11">
        <f>+VLOOKUP(M1572,'Dimension descriptions'!K:M,2,FALSE)</f>
        <v>7524</v>
      </c>
      <c r="R1572" s="33">
        <v>7524</v>
      </c>
      <c r="S1572" s="11" t="str">
        <f>+VLOOKUP(R1572,'Dimension descriptions'!K:M,3)</f>
        <v>FEDERAL IDEA-B PL</v>
      </c>
      <c r="T1572" s="3" t="str">
        <f t="shared" si="199"/>
        <v>N</v>
      </c>
      <c r="U1572">
        <f>+VLOOKUP(R1572,'FY21 P13 Allotment memo'!O:O,1,FALSE)</f>
        <v>7524</v>
      </c>
      <c r="V1572"/>
      <c r="W1572"/>
      <c r="X1572"/>
      <c r="Y1572"/>
      <c r="Z1572"/>
    </row>
    <row r="1573" spans="1:26">
      <c r="A1573">
        <v>10</v>
      </c>
      <c r="B1573" t="s">
        <v>2342</v>
      </c>
      <c r="C1573" t="s">
        <v>1248</v>
      </c>
      <c r="D1573">
        <v>91</v>
      </c>
      <c r="E1573">
        <v>0</v>
      </c>
      <c r="F1573">
        <v>0</v>
      </c>
      <c r="G1573" s="2">
        <f t="shared" si="194"/>
        <v>0</v>
      </c>
      <c r="H1573" s="3" t="str">
        <f t="shared" si="195"/>
        <v>10</v>
      </c>
      <c r="I1573" s="3" t="str">
        <f t="shared" si="196"/>
        <v>112</v>
      </c>
      <c r="J1573" s="3">
        <v>112</v>
      </c>
      <c r="K1573" s="3" t="str">
        <f>+VLOOKUP(J1573,'Dimension descriptions'!P:R,3,FALSE)</f>
        <v>Ellis Elementary</v>
      </c>
      <c r="L1573" s="3" t="str">
        <f t="shared" si="197"/>
        <v>7524</v>
      </c>
      <c r="M1573" s="10">
        <v>7524</v>
      </c>
      <c r="N1573" s="3" t="str">
        <f t="shared" si="192"/>
        <v>1000</v>
      </c>
      <c r="O1573" s="3" t="str">
        <f t="shared" si="193"/>
        <v>241</v>
      </c>
      <c r="P1573" s="3" t="str">
        <f t="shared" si="198"/>
        <v>2</v>
      </c>
      <c r="Q1573" s="11">
        <f>+VLOOKUP(M1573,'Dimension descriptions'!K:M,2,FALSE)</f>
        <v>7524</v>
      </c>
      <c r="R1573" s="33">
        <v>7524</v>
      </c>
      <c r="S1573" s="11" t="str">
        <f>+VLOOKUP(R1573,'Dimension descriptions'!K:M,3)</f>
        <v>FEDERAL IDEA-B PL</v>
      </c>
      <c r="T1573" s="3" t="str">
        <f t="shared" si="199"/>
        <v>N</v>
      </c>
      <c r="U1573">
        <f>+VLOOKUP(R1573,'FY21 P13 Allotment memo'!O:O,1,FALSE)</f>
        <v>7524</v>
      </c>
      <c r="V1573"/>
      <c r="W1573"/>
      <c r="X1573"/>
      <c r="Y1573"/>
      <c r="Z1573"/>
    </row>
    <row r="1574" spans="1:26">
      <c r="A1574">
        <v>10</v>
      </c>
      <c r="B1574" t="s">
        <v>2343</v>
      </c>
      <c r="C1574" t="s">
        <v>1991</v>
      </c>
      <c r="D1574">
        <v>91</v>
      </c>
      <c r="E1574">
        <v>0</v>
      </c>
      <c r="F1574">
        <v>0</v>
      </c>
      <c r="G1574" s="2">
        <f t="shared" si="194"/>
        <v>0</v>
      </c>
      <c r="H1574" s="3" t="str">
        <f t="shared" si="195"/>
        <v>10</v>
      </c>
      <c r="I1574" s="3" t="str">
        <f t="shared" si="196"/>
        <v>112</v>
      </c>
      <c r="J1574" s="3">
        <v>112</v>
      </c>
      <c r="K1574" s="3" t="str">
        <f>+VLOOKUP(J1574,'Dimension descriptions'!P:R,3,FALSE)</f>
        <v>Ellis Elementary</v>
      </c>
      <c r="L1574" s="3" t="str">
        <f t="shared" si="197"/>
        <v>7524</v>
      </c>
      <c r="M1574" s="10">
        <v>7524</v>
      </c>
      <c r="N1574" s="3" t="str">
        <f t="shared" si="192"/>
        <v>1000</v>
      </c>
      <c r="O1574" s="3" t="str">
        <f t="shared" si="193"/>
        <v>341</v>
      </c>
      <c r="P1574" s="3" t="str">
        <f t="shared" si="198"/>
        <v>3</v>
      </c>
      <c r="Q1574" s="11">
        <f>+VLOOKUP(M1574,'Dimension descriptions'!K:M,2,FALSE)</f>
        <v>7524</v>
      </c>
      <c r="R1574" s="33">
        <v>7524</v>
      </c>
      <c r="S1574" s="11" t="str">
        <f>+VLOOKUP(R1574,'Dimension descriptions'!K:M,3)</f>
        <v>FEDERAL IDEA-B PL</v>
      </c>
      <c r="T1574" s="3" t="str">
        <f t="shared" si="199"/>
        <v>N</v>
      </c>
      <c r="U1574">
        <f>+VLOOKUP(R1574,'FY21 P13 Allotment memo'!O:O,1,FALSE)</f>
        <v>7524</v>
      </c>
      <c r="V1574"/>
      <c r="W1574"/>
      <c r="X1574"/>
      <c r="Y1574"/>
      <c r="Z1574"/>
    </row>
    <row r="1575" spans="1:26">
      <c r="A1575">
        <v>10</v>
      </c>
      <c r="B1575" t="s">
        <v>2344</v>
      </c>
      <c r="C1575" t="s">
        <v>1544</v>
      </c>
      <c r="D1575">
        <v>91</v>
      </c>
      <c r="E1575">
        <v>5989.5</v>
      </c>
      <c r="F1575">
        <v>0</v>
      </c>
      <c r="G1575" s="2">
        <f t="shared" si="194"/>
        <v>5989.5</v>
      </c>
      <c r="H1575" s="3" t="str">
        <f t="shared" si="195"/>
        <v>10</v>
      </c>
      <c r="I1575" s="3" t="str">
        <f t="shared" si="196"/>
        <v>112</v>
      </c>
      <c r="J1575" s="3">
        <v>112</v>
      </c>
      <c r="K1575" s="3" t="str">
        <f>+VLOOKUP(J1575,'Dimension descriptions'!P:R,3,FALSE)</f>
        <v>Ellis Elementary</v>
      </c>
      <c r="L1575" s="3" t="str">
        <f t="shared" si="197"/>
        <v>7602</v>
      </c>
      <c r="M1575" s="10">
        <v>7602</v>
      </c>
      <c r="N1575" s="3" t="str">
        <f t="shared" si="192"/>
        <v>1000</v>
      </c>
      <c r="O1575" s="3" t="str">
        <f t="shared" si="193"/>
        <v>161</v>
      </c>
      <c r="P1575" s="3" t="str">
        <f t="shared" si="198"/>
        <v>1</v>
      </c>
      <c r="Q1575" s="11">
        <f>+VLOOKUP(M1575,'Dimension descriptions'!K:M,2,FALSE)</f>
        <v>7355</v>
      </c>
      <c r="R1575" s="33">
        <v>7355</v>
      </c>
      <c r="S1575" s="11" t="str">
        <f>+VLOOKUP(R1575,'Dimension descriptions'!K:M,3)</f>
        <v>KEEP KINDERGARTEN SUPPLEMENT ENRICHMENT</v>
      </c>
      <c r="T1575" s="3" t="str">
        <f t="shared" si="199"/>
        <v>Y</v>
      </c>
      <c r="U1575" t="e">
        <f>+VLOOKUP(R1575,'FY21 P13 Allotment memo'!O:O,1,FALSE)</f>
        <v>#N/A</v>
      </c>
      <c r="V1575"/>
      <c r="W1575"/>
      <c r="X1575"/>
      <c r="Y1575"/>
      <c r="Z1575"/>
    </row>
    <row r="1576" spans="1:26">
      <c r="A1576">
        <v>10</v>
      </c>
      <c r="B1576" t="s">
        <v>2345</v>
      </c>
      <c r="C1576" t="s">
        <v>1244</v>
      </c>
      <c r="D1576">
        <v>91</v>
      </c>
      <c r="E1576">
        <v>468.27</v>
      </c>
      <c r="F1576">
        <v>0</v>
      </c>
      <c r="G1576" s="2">
        <f t="shared" si="194"/>
        <v>468.27</v>
      </c>
      <c r="H1576" s="3" t="str">
        <f t="shared" si="195"/>
        <v>10</v>
      </c>
      <c r="I1576" s="3" t="str">
        <f t="shared" si="196"/>
        <v>112</v>
      </c>
      <c r="J1576" s="3">
        <v>112</v>
      </c>
      <c r="K1576" s="3" t="str">
        <f>+VLOOKUP(J1576,'Dimension descriptions'!P:R,3,FALSE)</f>
        <v>Ellis Elementary</v>
      </c>
      <c r="L1576" s="3" t="str">
        <f t="shared" si="197"/>
        <v>7602</v>
      </c>
      <c r="M1576" s="10">
        <v>7602</v>
      </c>
      <c r="N1576" s="3" t="str">
        <f t="shared" si="192"/>
        <v>1000</v>
      </c>
      <c r="O1576" s="3" t="str">
        <f t="shared" si="193"/>
        <v>210</v>
      </c>
      <c r="P1576" s="3" t="str">
        <f t="shared" si="198"/>
        <v>2</v>
      </c>
      <c r="Q1576" s="11">
        <f>+VLOOKUP(M1576,'Dimension descriptions'!K:M,2,FALSE)</f>
        <v>7355</v>
      </c>
      <c r="R1576" s="33">
        <v>7355</v>
      </c>
      <c r="S1576" s="11" t="str">
        <f>+VLOOKUP(R1576,'Dimension descriptions'!K:M,3)</f>
        <v>KEEP KINDERGARTEN SUPPLEMENT ENRICHMENT</v>
      </c>
      <c r="T1576" s="3" t="str">
        <f t="shared" si="199"/>
        <v>Y</v>
      </c>
      <c r="U1576" t="e">
        <f>+VLOOKUP(R1576,'FY21 P13 Allotment memo'!O:O,1,FALSE)</f>
        <v>#N/A</v>
      </c>
      <c r="V1576"/>
      <c r="W1576"/>
      <c r="X1576"/>
      <c r="Y1576"/>
      <c r="Z1576"/>
    </row>
    <row r="1577" spans="1:26">
      <c r="A1577">
        <v>10</v>
      </c>
      <c r="B1577" t="s">
        <v>2346</v>
      </c>
      <c r="C1577" t="s">
        <v>1246</v>
      </c>
      <c r="D1577">
        <v>91</v>
      </c>
      <c r="E1577">
        <v>458.25</v>
      </c>
      <c r="F1577">
        <v>0</v>
      </c>
      <c r="G1577" s="2">
        <f t="shared" si="194"/>
        <v>458.25</v>
      </c>
      <c r="H1577" s="3" t="str">
        <f t="shared" si="195"/>
        <v>10</v>
      </c>
      <c r="I1577" s="3" t="str">
        <f t="shared" si="196"/>
        <v>112</v>
      </c>
      <c r="J1577" s="3">
        <v>112</v>
      </c>
      <c r="K1577" s="3" t="str">
        <f>+VLOOKUP(J1577,'Dimension descriptions'!P:R,3,FALSE)</f>
        <v>Ellis Elementary</v>
      </c>
      <c r="L1577" s="3" t="str">
        <f t="shared" si="197"/>
        <v>7602</v>
      </c>
      <c r="M1577" s="10">
        <v>7602</v>
      </c>
      <c r="N1577" s="3" t="str">
        <f t="shared" si="192"/>
        <v>1000</v>
      </c>
      <c r="O1577" s="3" t="str">
        <f t="shared" si="193"/>
        <v>220</v>
      </c>
      <c r="P1577" s="3" t="str">
        <f t="shared" si="198"/>
        <v>2</v>
      </c>
      <c r="Q1577" s="11">
        <f>+VLOOKUP(M1577,'Dimension descriptions'!K:M,2,FALSE)</f>
        <v>7355</v>
      </c>
      <c r="R1577" s="33">
        <v>7355</v>
      </c>
      <c r="S1577" s="11" t="str">
        <f>+VLOOKUP(R1577,'Dimension descriptions'!K:M,3)</f>
        <v>KEEP KINDERGARTEN SUPPLEMENT ENRICHMENT</v>
      </c>
      <c r="T1577" s="3" t="str">
        <f t="shared" si="199"/>
        <v>Y</v>
      </c>
      <c r="U1577" t="e">
        <f>+VLOOKUP(R1577,'FY21 P13 Allotment memo'!O:O,1,FALSE)</f>
        <v>#N/A</v>
      </c>
      <c r="V1577"/>
      <c r="W1577"/>
      <c r="X1577"/>
      <c r="Y1577"/>
      <c r="Z1577"/>
    </row>
    <row r="1578" spans="1:26">
      <c r="A1578">
        <v>10</v>
      </c>
      <c r="B1578" t="s">
        <v>2347</v>
      </c>
      <c r="C1578" t="s">
        <v>1252</v>
      </c>
      <c r="D1578">
        <v>91</v>
      </c>
      <c r="E1578">
        <v>0</v>
      </c>
      <c r="F1578">
        <v>0</v>
      </c>
      <c r="G1578" s="2">
        <f t="shared" si="194"/>
        <v>0</v>
      </c>
      <c r="H1578" s="3" t="str">
        <f t="shared" si="195"/>
        <v>10</v>
      </c>
      <c r="I1578" s="3" t="str">
        <f t="shared" si="196"/>
        <v>112</v>
      </c>
      <c r="J1578" s="3">
        <v>112</v>
      </c>
      <c r="K1578" s="3" t="str">
        <f>+VLOOKUP(J1578,'Dimension descriptions'!P:R,3,FALSE)</f>
        <v>Ellis Elementary</v>
      </c>
      <c r="L1578" s="3" t="str">
        <f t="shared" si="197"/>
        <v>7602</v>
      </c>
      <c r="M1578" s="10">
        <v>7602</v>
      </c>
      <c r="N1578" s="3" t="str">
        <f t="shared" si="192"/>
        <v>1000</v>
      </c>
      <c r="O1578" s="3" t="str">
        <f t="shared" si="193"/>
        <v>270</v>
      </c>
      <c r="P1578" s="3" t="str">
        <f t="shared" si="198"/>
        <v>2</v>
      </c>
      <c r="Q1578" s="11">
        <f>+VLOOKUP(M1578,'Dimension descriptions'!K:M,2,FALSE)</f>
        <v>7355</v>
      </c>
      <c r="R1578" s="33">
        <v>7355</v>
      </c>
      <c r="S1578" s="11" t="str">
        <f>+VLOOKUP(R1578,'Dimension descriptions'!K:M,3)</f>
        <v>KEEP KINDERGARTEN SUPPLEMENT ENRICHMENT</v>
      </c>
      <c r="T1578" s="3" t="str">
        <f t="shared" si="199"/>
        <v>Y</v>
      </c>
      <c r="U1578" t="e">
        <f>+VLOOKUP(R1578,'FY21 P13 Allotment memo'!O:O,1,FALSE)</f>
        <v>#N/A</v>
      </c>
      <c r="V1578"/>
      <c r="W1578"/>
      <c r="X1578"/>
      <c r="Y1578"/>
      <c r="Z1578"/>
    </row>
    <row r="1579" spans="1:26">
      <c r="A1579">
        <v>10</v>
      </c>
      <c r="B1579" t="s">
        <v>2348</v>
      </c>
      <c r="C1579" t="s">
        <v>1549</v>
      </c>
      <c r="D1579">
        <v>91</v>
      </c>
      <c r="E1579">
        <v>0</v>
      </c>
      <c r="F1579">
        <v>0</v>
      </c>
      <c r="G1579" s="2">
        <f t="shared" si="194"/>
        <v>0</v>
      </c>
      <c r="H1579" s="3" t="str">
        <f t="shared" si="195"/>
        <v>10</v>
      </c>
      <c r="I1579" s="3" t="str">
        <f t="shared" si="196"/>
        <v>112</v>
      </c>
      <c r="J1579" s="3">
        <v>112</v>
      </c>
      <c r="K1579" s="3" t="str">
        <f>+VLOOKUP(J1579,'Dimension descriptions'!P:R,3,FALSE)</f>
        <v>Ellis Elementary</v>
      </c>
      <c r="L1579" s="3" t="str">
        <f t="shared" si="197"/>
        <v>7664</v>
      </c>
      <c r="M1579" s="10">
        <v>7664</v>
      </c>
      <c r="N1579" s="3" t="str">
        <f t="shared" si="192"/>
        <v>1000</v>
      </c>
      <c r="O1579" s="3" t="str">
        <f t="shared" si="193"/>
        <v>161</v>
      </c>
      <c r="P1579" s="3" t="str">
        <f t="shared" si="198"/>
        <v>1</v>
      </c>
      <c r="Q1579" s="11">
        <f>+VLOOKUP(M1579,'Dimension descriptions'!K:M,2,FALSE)</f>
        <v>7664</v>
      </c>
      <c r="R1579" s="33">
        <v>7664</v>
      </c>
      <c r="S1579" s="11" t="str">
        <f>+VLOOKUP(R1579,'Dimension descriptions'!K:M,3)</f>
        <v>ARRA - IDEA SPECIAL ED</v>
      </c>
      <c r="T1579" s="3" t="str">
        <f t="shared" si="199"/>
        <v>N</v>
      </c>
      <c r="U1579" t="e">
        <f>+VLOOKUP(R1579,'FY21 P13 Allotment memo'!O:O,1,FALSE)</f>
        <v>#N/A</v>
      </c>
      <c r="V1579"/>
      <c r="W1579"/>
      <c r="X1579"/>
      <c r="Y1579"/>
      <c r="Z1579"/>
    </row>
    <row r="1580" spans="1:26">
      <c r="A1580">
        <v>10</v>
      </c>
      <c r="B1580" t="s">
        <v>2349</v>
      </c>
      <c r="C1580" t="s">
        <v>1551</v>
      </c>
      <c r="D1580">
        <v>91</v>
      </c>
      <c r="E1580">
        <v>0</v>
      </c>
      <c r="F1580">
        <v>0</v>
      </c>
      <c r="G1580" s="2">
        <f t="shared" si="194"/>
        <v>0</v>
      </c>
      <c r="H1580" s="3" t="str">
        <f t="shared" si="195"/>
        <v>10</v>
      </c>
      <c r="I1580" s="3" t="str">
        <f t="shared" si="196"/>
        <v>112</v>
      </c>
      <c r="J1580" s="3">
        <v>112</v>
      </c>
      <c r="K1580" s="3" t="str">
        <f>+VLOOKUP(J1580,'Dimension descriptions'!P:R,3,FALSE)</f>
        <v>Ellis Elementary</v>
      </c>
      <c r="L1580" s="3" t="str">
        <f t="shared" si="197"/>
        <v>7664</v>
      </c>
      <c r="M1580" s="10">
        <v>7664</v>
      </c>
      <c r="N1580" s="3" t="str">
        <f t="shared" si="192"/>
        <v>1000</v>
      </c>
      <c r="O1580" s="3" t="str">
        <f t="shared" si="193"/>
        <v>195</v>
      </c>
      <c r="P1580" s="3" t="str">
        <f t="shared" si="198"/>
        <v>1</v>
      </c>
      <c r="Q1580" s="11">
        <f>+VLOOKUP(M1580,'Dimension descriptions'!K:M,2,FALSE)</f>
        <v>7664</v>
      </c>
      <c r="R1580" s="33">
        <v>7664</v>
      </c>
      <c r="S1580" s="11" t="str">
        <f>+VLOOKUP(R1580,'Dimension descriptions'!K:M,3)</f>
        <v>ARRA - IDEA SPECIAL ED</v>
      </c>
      <c r="T1580" s="3" t="str">
        <f t="shared" si="199"/>
        <v>N</v>
      </c>
      <c r="U1580" t="e">
        <f>+VLOOKUP(R1580,'FY21 P13 Allotment memo'!O:O,1,FALSE)</f>
        <v>#N/A</v>
      </c>
      <c r="V1580"/>
      <c r="W1580"/>
      <c r="X1580"/>
      <c r="Y1580"/>
      <c r="Z1580"/>
    </row>
    <row r="1581" spans="1:26">
      <c r="A1581">
        <v>10</v>
      </c>
      <c r="B1581" t="s">
        <v>2350</v>
      </c>
      <c r="C1581" t="s">
        <v>1553</v>
      </c>
      <c r="D1581">
        <v>91</v>
      </c>
      <c r="E1581">
        <v>0</v>
      </c>
      <c r="F1581">
        <v>0</v>
      </c>
      <c r="G1581" s="2">
        <f t="shared" si="194"/>
        <v>0</v>
      </c>
      <c r="H1581" s="3" t="str">
        <f t="shared" si="195"/>
        <v>10</v>
      </c>
      <c r="I1581" s="3" t="str">
        <f t="shared" si="196"/>
        <v>112</v>
      </c>
      <c r="J1581" s="3">
        <v>112</v>
      </c>
      <c r="K1581" s="3" t="str">
        <f>+VLOOKUP(J1581,'Dimension descriptions'!P:R,3,FALSE)</f>
        <v>Ellis Elementary</v>
      </c>
      <c r="L1581" s="3" t="str">
        <f t="shared" si="197"/>
        <v>7664</v>
      </c>
      <c r="M1581" s="10">
        <v>7664</v>
      </c>
      <c r="N1581" s="3" t="str">
        <f t="shared" si="192"/>
        <v>2110</v>
      </c>
      <c r="O1581" s="3" t="str">
        <f t="shared" si="193"/>
        <v>141</v>
      </c>
      <c r="P1581" s="3" t="str">
        <f t="shared" si="198"/>
        <v>1</v>
      </c>
      <c r="Q1581" s="11">
        <f>+VLOOKUP(M1581,'Dimension descriptions'!K:M,2,FALSE)</f>
        <v>7664</v>
      </c>
      <c r="R1581" s="33">
        <v>7664</v>
      </c>
      <c r="S1581" s="11" t="str">
        <f>+VLOOKUP(R1581,'Dimension descriptions'!K:M,3)</f>
        <v>ARRA - IDEA SPECIAL ED</v>
      </c>
      <c r="T1581" s="3" t="str">
        <f t="shared" si="199"/>
        <v>N</v>
      </c>
      <c r="U1581" t="e">
        <f>+VLOOKUP(R1581,'FY21 P13 Allotment memo'!O:O,1,FALSE)</f>
        <v>#N/A</v>
      </c>
      <c r="V1581"/>
      <c r="W1581"/>
      <c r="X1581"/>
      <c r="Y1581"/>
      <c r="Z1581"/>
    </row>
    <row r="1582" spans="1:26">
      <c r="A1582">
        <v>10</v>
      </c>
      <c r="B1582" t="s">
        <v>2351</v>
      </c>
      <c r="C1582" t="s">
        <v>1234</v>
      </c>
      <c r="D1582">
        <v>91</v>
      </c>
      <c r="E1582">
        <v>0</v>
      </c>
      <c r="F1582">
        <v>0</v>
      </c>
      <c r="G1582" s="2">
        <f t="shared" si="194"/>
        <v>0</v>
      </c>
      <c r="H1582" s="3" t="str">
        <f t="shared" si="195"/>
        <v>10</v>
      </c>
      <c r="I1582" s="3" t="str">
        <f t="shared" si="196"/>
        <v>112</v>
      </c>
      <c r="J1582" s="3">
        <v>112</v>
      </c>
      <c r="K1582" s="3" t="str">
        <f>+VLOOKUP(J1582,'Dimension descriptions'!P:R,3,FALSE)</f>
        <v>Ellis Elementary</v>
      </c>
      <c r="L1582" s="3" t="str">
        <f t="shared" si="197"/>
        <v>7701</v>
      </c>
      <c r="M1582" s="10">
        <v>7701</v>
      </c>
      <c r="N1582" s="3" t="str">
        <f t="shared" si="192"/>
        <v>1000</v>
      </c>
      <c r="O1582" s="3" t="str">
        <f t="shared" si="193"/>
        <v>131</v>
      </c>
      <c r="P1582" s="3" t="str">
        <f t="shared" si="198"/>
        <v>1</v>
      </c>
      <c r="Q1582" s="11">
        <f>+VLOOKUP(M1582,'Dimension descriptions'!K:M,2,FALSE)</f>
        <v>50</v>
      </c>
      <c r="R1582" s="33">
        <v>50</v>
      </c>
      <c r="S1582" s="11" t="str">
        <f>+VLOOKUP(R1582,'Dimension descriptions'!K:M,3)</f>
        <v>CLASSROOM-GENERAL</v>
      </c>
      <c r="T1582" s="3" t="str">
        <f t="shared" si="199"/>
        <v>Y</v>
      </c>
      <c r="U1582" t="e">
        <f>+VLOOKUP(R1582,'FY21 P13 Allotment memo'!O:O,1,FALSE)</f>
        <v>#N/A</v>
      </c>
      <c r="V1582"/>
      <c r="W1582"/>
      <c r="X1582"/>
      <c r="Y1582"/>
      <c r="Z1582"/>
    </row>
    <row r="1583" spans="1:26">
      <c r="A1583">
        <v>10</v>
      </c>
      <c r="B1583" t="s">
        <v>2352</v>
      </c>
      <c r="C1583" t="s">
        <v>2353</v>
      </c>
      <c r="D1583">
        <v>91</v>
      </c>
      <c r="E1583">
        <v>11276.33</v>
      </c>
      <c r="F1583">
        <v>0</v>
      </c>
      <c r="G1583" s="2">
        <f t="shared" si="194"/>
        <v>11276.33</v>
      </c>
      <c r="H1583" s="3" t="str">
        <f t="shared" si="195"/>
        <v>10</v>
      </c>
      <c r="I1583" s="3" t="str">
        <f t="shared" si="196"/>
        <v>112</v>
      </c>
      <c r="J1583" s="3">
        <v>112</v>
      </c>
      <c r="K1583" s="3" t="str">
        <f>+VLOOKUP(J1583,'Dimension descriptions'!P:R,3,FALSE)</f>
        <v>Ellis Elementary</v>
      </c>
      <c r="L1583" s="3" t="str">
        <f t="shared" si="197"/>
        <v>7701</v>
      </c>
      <c r="M1583" s="10">
        <v>7701</v>
      </c>
      <c r="N1583" s="3" t="str">
        <f t="shared" si="192"/>
        <v>1000</v>
      </c>
      <c r="O1583" s="3" t="str">
        <f t="shared" si="193"/>
        <v>149</v>
      </c>
      <c r="P1583" s="3" t="str">
        <f t="shared" si="198"/>
        <v>1</v>
      </c>
      <c r="Q1583" s="11">
        <f>+VLOOKUP(M1583,'Dimension descriptions'!K:M,2,FALSE)</f>
        <v>50</v>
      </c>
      <c r="R1583" s="33">
        <v>50</v>
      </c>
      <c r="S1583" s="11" t="str">
        <f>+VLOOKUP(R1583,'Dimension descriptions'!K:M,3)</f>
        <v>CLASSROOM-GENERAL</v>
      </c>
      <c r="T1583" s="3" t="str">
        <f t="shared" si="199"/>
        <v>Y</v>
      </c>
      <c r="U1583" t="e">
        <f>+VLOOKUP(R1583,'FY21 P13 Allotment memo'!O:O,1,FALSE)</f>
        <v>#N/A</v>
      </c>
      <c r="V1583"/>
      <c r="W1583"/>
      <c r="X1583"/>
      <c r="Y1583"/>
      <c r="Z1583"/>
    </row>
    <row r="1584" spans="1:26">
      <c r="A1584">
        <v>10</v>
      </c>
      <c r="B1584" t="s">
        <v>2354</v>
      </c>
      <c r="C1584" t="s">
        <v>1557</v>
      </c>
      <c r="D1584">
        <v>91</v>
      </c>
      <c r="E1584">
        <v>0</v>
      </c>
      <c r="F1584">
        <v>0</v>
      </c>
      <c r="G1584" s="2">
        <f t="shared" si="194"/>
        <v>0</v>
      </c>
      <c r="H1584" s="3" t="str">
        <f t="shared" si="195"/>
        <v>10</v>
      </c>
      <c r="I1584" s="3" t="str">
        <f t="shared" si="196"/>
        <v>112</v>
      </c>
      <c r="J1584" s="3">
        <v>112</v>
      </c>
      <c r="K1584" s="3" t="str">
        <f>+VLOOKUP(J1584,'Dimension descriptions'!P:R,3,FALSE)</f>
        <v>Ellis Elementary</v>
      </c>
      <c r="L1584" s="3" t="str">
        <f t="shared" si="197"/>
        <v>7701</v>
      </c>
      <c r="M1584" s="10">
        <v>7701</v>
      </c>
      <c r="N1584" s="3" t="str">
        <f t="shared" si="192"/>
        <v>1000</v>
      </c>
      <c r="O1584" s="3" t="str">
        <f t="shared" si="193"/>
        <v>161</v>
      </c>
      <c r="P1584" s="3" t="str">
        <f t="shared" si="198"/>
        <v>1</v>
      </c>
      <c r="Q1584" s="11">
        <f>+VLOOKUP(M1584,'Dimension descriptions'!K:M,2,FALSE)</f>
        <v>50</v>
      </c>
      <c r="R1584" s="33">
        <v>50</v>
      </c>
      <c r="S1584" s="11" t="str">
        <f>+VLOOKUP(R1584,'Dimension descriptions'!K:M,3)</f>
        <v>CLASSROOM-GENERAL</v>
      </c>
      <c r="T1584" s="3" t="str">
        <f t="shared" si="199"/>
        <v>Y</v>
      </c>
      <c r="U1584" t="e">
        <f>+VLOOKUP(R1584,'FY21 P13 Allotment memo'!O:O,1,FALSE)</f>
        <v>#N/A</v>
      </c>
      <c r="V1584"/>
      <c r="W1584"/>
      <c r="X1584"/>
      <c r="Y1584"/>
      <c r="Z1584"/>
    </row>
    <row r="1585" spans="1:26">
      <c r="A1585">
        <v>10</v>
      </c>
      <c r="B1585" t="s">
        <v>2355</v>
      </c>
      <c r="C1585" t="s">
        <v>1560</v>
      </c>
      <c r="D1585">
        <v>91</v>
      </c>
      <c r="E1585">
        <v>11598.23</v>
      </c>
      <c r="F1585">
        <v>0</v>
      </c>
      <c r="G1585" s="2">
        <f t="shared" si="194"/>
        <v>11598.23</v>
      </c>
      <c r="H1585" s="3" t="str">
        <f t="shared" si="195"/>
        <v>10</v>
      </c>
      <c r="I1585" s="3" t="str">
        <f t="shared" si="196"/>
        <v>112</v>
      </c>
      <c r="J1585" s="3">
        <v>112</v>
      </c>
      <c r="K1585" s="3" t="str">
        <f>+VLOOKUP(J1585,'Dimension descriptions'!P:R,3,FALSE)</f>
        <v>Ellis Elementary</v>
      </c>
      <c r="L1585" s="3" t="str">
        <f t="shared" si="197"/>
        <v>7701</v>
      </c>
      <c r="M1585" s="10">
        <v>7701</v>
      </c>
      <c r="N1585" s="3" t="str">
        <f t="shared" si="192"/>
        <v>1000</v>
      </c>
      <c r="O1585" s="3" t="str">
        <f t="shared" si="193"/>
        <v>198</v>
      </c>
      <c r="P1585" s="3" t="str">
        <f t="shared" si="198"/>
        <v>1</v>
      </c>
      <c r="Q1585" s="11">
        <f>+VLOOKUP(M1585,'Dimension descriptions'!K:M,2,FALSE)</f>
        <v>50</v>
      </c>
      <c r="R1585" s="33">
        <v>50</v>
      </c>
      <c r="S1585" s="11" t="str">
        <f>+VLOOKUP(R1585,'Dimension descriptions'!K:M,3)</f>
        <v>CLASSROOM-GENERAL</v>
      </c>
      <c r="T1585" s="3" t="str">
        <f t="shared" si="199"/>
        <v>Y</v>
      </c>
      <c r="U1585" t="e">
        <f>+VLOOKUP(R1585,'FY21 P13 Allotment memo'!O:O,1,FALSE)</f>
        <v>#N/A</v>
      </c>
      <c r="V1585"/>
      <c r="W1585"/>
      <c r="X1585"/>
      <c r="Y1585"/>
      <c r="Z1585"/>
    </row>
    <row r="1586" spans="1:26">
      <c r="A1586">
        <v>10</v>
      </c>
      <c r="B1586" t="s">
        <v>2356</v>
      </c>
      <c r="C1586" t="s">
        <v>1279</v>
      </c>
      <c r="D1586">
        <v>91</v>
      </c>
      <c r="E1586">
        <v>2671.37</v>
      </c>
      <c r="F1586">
        <v>0</v>
      </c>
      <c r="G1586" s="2">
        <f t="shared" si="194"/>
        <v>2671.37</v>
      </c>
      <c r="H1586" s="3" t="str">
        <f t="shared" si="195"/>
        <v>10</v>
      </c>
      <c r="I1586" s="3" t="str">
        <f t="shared" si="196"/>
        <v>112</v>
      </c>
      <c r="J1586" s="3">
        <v>112</v>
      </c>
      <c r="K1586" s="3" t="str">
        <f>+VLOOKUP(J1586,'Dimension descriptions'!P:R,3,FALSE)</f>
        <v>Ellis Elementary</v>
      </c>
      <c r="L1586" s="3" t="str">
        <f t="shared" si="197"/>
        <v>7701</v>
      </c>
      <c r="M1586" s="10">
        <v>7701</v>
      </c>
      <c r="N1586" s="3" t="str">
        <f t="shared" si="192"/>
        <v>1000</v>
      </c>
      <c r="O1586" s="3" t="str">
        <f t="shared" si="193"/>
        <v>210</v>
      </c>
      <c r="P1586" s="3" t="str">
        <f t="shared" si="198"/>
        <v>2</v>
      </c>
      <c r="Q1586" s="11">
        <f>+VLOOKUP(M1586,'Dimension descriptions'!K:M,2,FALSE)</f>
        <v>50</v>
      </c>
      <c r="R1586" s="33">
        <v>50</v>
      </c>
      <c r="S1586" s="11" t="str">
        <f>+VLOOKUP(R1586,'Dimension descriptions'!K:M,3)</f>
        <v>CLASSROOM-GENERAL</v>
      </c>
      <c r="T1586" s="3" t="str">
        <f t="shared" si="199"/>
        <v>Y</v>
      </c>
      <c r="U1586" t="e">
        <f>+VLOOKUP(R1586,'FY21 P13 Allotment memo'!O:O,1,FALSE)</f>
        <v>#N/A</v>
      </c>
      <c r="V1586"/>
      <c r="W1586"/>
      <c r="X1586"/>
      <c r="Y1586"/>
      <c r="Z1586"/>
    </row>
    <row r="1587" spans="1:26">
      <c r="A1587">
        <v>10</v>
      </c>
      <c r="B1587" t="s">
        <v>2357</v>
      </c>
      <c r="C1587" t="s">
        <v>1246</v>
      </c>
      <c r="D1587">
        <v>91</v>
      </c>
      <c r="E1587">
        <v>1717.59</v>
      </c>
      <c r="F1587">
        <v>0</v>
      </c>
      <c r="G1587" s="2">
        <f t="shared" si="194"/>
        <v>1717.59</v>
      </c>
      <c r="H1587" s="3" t="str">
        <f t="shared" si="195"/>
        <v>10</v>
      </c>
      <c r="I1587" s="3" t="str">
        <f t="shared" si="196"/>
        <v>112</v>
      </c>
      <c r="J1587" s="3">
        <v>112</v>
      </c>
      <c r="K1587" s="3" t="str">
        <f>+VLOOKUP(J1587,'Dimension descriptions'!P:R,3,FALSE)</f>
        <v>Ellis Elementary</v>
      </c>
      <c r="L1587" s="3" t="str">
        <f t="shared" si="197"/>
        <v>7701</v>
      </c>
      <c r="M1587" s="10">
        <v>7701</v>
      </c>
      <c r="N1587" s="3" t="str">
        <f t="shared" si="192"/>
        <v>1000</v>
      </c>
      <c r="O1587" s="3" t="str">
        <f t="shared" si="193"/>
        <v>220</v>
      </c>
      <c r="P1587" s="3" t="str">
        <f t="shared" si="198"/>
        <v>2</v>
      </c>
      <c r="Q1587" s="11">
        <f>+VLOOKUP(M1587,'Dimension descriptions'!K:M,2,FALSE)</f>
        <v>50</v>
      </c>
      <c r="R1587" s="33">
        <v>50</v>
      </c>
      <c r="S1587" s="11" t="str">
        <f>+VLOOKUP(R1587,'Dimension descriptions'!K:M,3)</f>
        <v>CLASSROOM-GENERAL</v>
      </c>
      <c r="T1587" s="3" t="str">
        <f t="shared" si="199"/>
        <v>Y</v>
      </c>
      <c r="U1587" t="e">
        <f>+VLOOKUP(R1587,'FY21 P13 Allotment memo'!O:O,1,FALSE)</f>
        <v>#N/A</v>
      </c>
      <c r="V1587"/>
      <c r="W1587"/>
      <c r="X1587"/>
      <c r="Y1587"/>
      <c r="Z1587"/>
    </row>
    <row r="1588" spans="1:26">
      <c r="A1588">
        <v>10</v>
      </c>
      <c r="B1588" t="s">
        <v>2358</v>
      </c>
      <c r="C1588" t="s">
        <v>1346</v>
      </c>
      <c r="D1588">
        <v>91</v>
      </c>
      <c r="E1588">
        <v>43.42</v>
      </c>
      <c r="F1588">
        <v>0</v>
      </c>
      <c r="G1588" s="2">
        <f t="shared" si="194"/>
        <v>43.42</v>
      </c>
      <c r="H1588" s="3" t="str">
        <f t="shared" si="195"/>
        <v>10</v>
      </c>
      <c r="I1588" s="3" t="str">
        <f t="shared" si="196"/>
        <v>112</v>
      </c>
      <c r="J1588" s="3">
        <v>112</v>
      </c>
      <c r="K1588" s="3" t="str">
        <f>+VLOOKUP(J1588,'Dimension descriptions'!P:R,3,FALSE)</f>
        <v>Ellis Elementary</v>
      </c>
      <c r="L1588" s="3" t="str">
        <f t="shared" si="197"/>
        <v>7701</v>
      </c>
      <c r="M1588" s="10">
        <v>7701</v>
      </c>
      <c r="N1588" s="3" t="str">
        <f t="shared" si="192"/>
        <v>1000</v>
      </c>
      <c r="O1588" s="3" t="str">
        <f t="shared" si="193"/>
        <v>241</v>
      </c>
      <c r="P1588" s="3" t="str">
        <f t="shared" si="198"/>
        <v>2</v>
      </c>
      <c r="Q1588" s="11">
        <f>+VLOOKUP(M1588,'Dimension descriptions'!K:M,2,FALSE)</f>
        <v>50</v>
      </c>
      <c r="R1588" s="33">
        <v>50</v>
      </c>
      <c r="S1588" s="11" t="str">
        <f>+VLOOKUP(R1588,'Dimension descriptions'!K:M,3)</f>
        <v>CLASSROOM-GENERAL</v>
      </c>
      <c r="T1588" s="3" t="str">
        <f t="shared" si="199"/>
        <v>Y</v>
      </c>
      <c r="U1588" t="e">
        <f>+VLOOKUP(R1588,'FY21 P13 Allotment memo'!O:O,1,FALSE)</f>
        <v>#N/A</v>
      </c>
      <c r="V1588"/>
      <c r="W1588"/>
      <c r="X1588"/>
      <c r="Y1588"/>
      <c r="Z1588"/>
    </row>
    <row r="1589" spans="1:26">
      <c r="A1589">
        <v>10</v>
      </c>
      <c r="B1589" t="s">
        <v>2359</v>
      </c>
      <c r="C1589" t="s">
        <v>1268</v>
      </c>
      <c r="D1589">
        <v>91</v>
      </c>
      <c r="E1589">
        <v>0</v>
      </c>
      <c r="F1589">
        <v>0</v>
      </c>
      <c r="G1589" s="2">
        <f t="shared" si="194"/>
        <v>0</v>
      </c>
      <c r="H1589" s="3" t="str">
        <f t="shared" si="195"/>
        <v>10</v>
      </c>
      <c r="I1589" s="3" t="str">
        <f t="shared" si="196"/>
        <v>112</v>
      </c>
      <c r="J1589" s="3">
        <v>112</v>
      </c>
      <c r="K1589" s="3" t="str">
        <f>+VLOOKUP(J1589,'Dimension descriptions'!P:R,3,FALSE)</f>
        <v>Ellis Elementary</v>
      </c>
      <c r="L1589" s="3" t="str">
        <f t="shared" si="197"/>
        <v>7701</v>
      </c>
      <c r="M1589" s="10">
        <v>7701</v>
      </c>
      <c r="N1589" s="3" t="str">
        <f t="shared" si="192"/>
        <v>1000</v>
      </c>
      <c r="O1589" s="3" t="str">
        <f t="shared" si="193"/>
        <v>610</v>
      </c>
      <c r="P1589" s="3" t="str">
        <f t="shared" si="198"/>
        <v>6</v>
      </c>
      <c r="Q1589" s="11">
        <f>+VLOOKUP(M1589,'Dimension descriptions'!K:M,2,FALSE)</f>
        <v>50</v>
      </c>
      <c r="R1589" s="33">
        <v>50</v>
      </c>
      <c r="S1589" s="11" t="str">
        <f>+VLOOKUP(R1589,'Dimension descriptions'!K:M,3)</f>
        <v>CLASSROOM-GENERAL</v>
      </c>
      <c r="T1589" s="3" t="str">
        <f t="shared" si="199"/>
        <v>Y</v>
      </c>
      <c r="U1589" t="e">
        <f>+VLOOKUP(R1589,'FY21 P13 Allotment memo'!O:O,1,FALSE)</f>
        <v>#N/A</v>
      </c>
      <c r="V1589"/>
      <c r="W1589"/>
      <c r="X1589"/>
      <c r="Y1589"/>
      <c r="Z1589"/>
    </row>
    <row r="1590" spans="1:26">
      <c r="A1590">
        <v>10</v>
      </c>
      <c r="B1590" t="s">
        <v>2360</v>
      </c>
      <c r="C1590" t="s">
        <v>1234</v>
      </c>
      <c r="D1590">
        <v>91</v>
      </c>
      <c r="E1590">
        <v>33725.120000000003</v>
      </c>
      <c r="F1590">
        <v>0</v>
      </c>
      <c r="G1590" s="2">
        <f t="shared" si="194"/>
        <v>33725.120000000003</v>
      </c>
      <c r="H1590" s="3" t="str">
        <f t="shared" si="195"/>
        <v>10</v>
      </c>
      <c r="I1590" s="3" t="str">
        <f t="shared" si="196"/>
        <v>112</v>
      </c>
      <c r="J1590" s="3">
        <v>112</v>
      </c>
      <c r="K1590" s="3" t="str">
        <f>+VLOOKUP(J1590,'Dimension descriptions'!P:R,3,FALSE)</f>
        <v>Ellis Elementary</v>
      </c>
      <c r="L1590" s="3" t="str">
        <f t="shared" si="197"/>
        <v>7801</v>
      </c>
      <c r="M1590" s="10">
        <v>7801</v>
      </c>
      <c r="N1590" s="3" t="str">
        <f t="shared" si="192"/>
        <v>1000</v>
      </c>
      <c r="O1590" s="3" t="str">
        <f t="shared" si="193"/>
        <v>131</v>
      </c>
      <c r="P1590" s="3" t="str">
        <f t="shared" si="198"/>
        <v>1</v>
      </c>
      <c r="Q1590" s="11">
        <f>+VLOOKUP(M1590,'Dimension descriptions'!K:M,2,FALSE)</f>
        <v>7801</v>
      </c>
      <c r="R1590" s="33">
        <v>7801</v>
      </c>
      <c r="S1590" s="11" t="str">
        <f>+VLOOKUP(R1590,'Dimension descriptions'!K:M,3)</f>
        <v>TITLE I</v>
      </c>
      <c r="T1590" s="3" t="str">
        <f t="shared" si="199"/>
        <v>N</v>
      </c>
      <c r="U1590">
        <f>+VLOOKUP(R1590,'FY21 P13 Allotment memo'!O:O,1,FALSE)</f>
        <v>7801</v>
      </c>
      <c r="V1590"/>
      <c r="W1590"/>
      <c r="X1590"/>
      <c r="Y1590"/>
      <c r="Z1590"/>
    </row>
    <row r="1591" spans="1:26">
      <c r="A1591">
        <v>10</v>
      </c>
      <c r="B1591" t="s">
        <v>2361</v>
      </c>
      <c r="C1591" t="s">
        <v>1571</v>
      </c>
      <c r="D1591">
        <v>91</v>
      </c>
      <c r="E1591">
        <v>5103.29</v>
      </c>
      <c r="F1591">
        <v>0</v>
      </c>
      <c r="G1591" s="2">
        <f t="shared" si="194"/>
        <v>5103.29</v>
      </c>
      <c r="H1591" s="3" t="str">
        <f t="shared" si="195"/>
        <v>10</v>
      </c>
      <c r="I1591" s="3" t="str">
        <f t="shared" si="196"/>
        <v>112</v>
      </c>
      <c r="J1591" s="3">
        <v>112</v>
      </c>
      <c r="K1591" s="3" t="str">
        <f>+VLOOKUP(J1591,'Dimension descriptions'!P:R,3,FALSE)</f>
        <v>Ellis Elementary</v>
      </c>
      <c r="L1591" s="3" t="str">
        <f t="shared" si="197"/>
        <v>7801</v>
      </c>
      <c r="M1591" s="10">
        <v>7801</v>
      </c>
      <c r="N1591" s="3" t="str">
        <f t="shared" si="192"/>
        <v>1000</v>
      </c>
      <c r="O1591" s="3" t="str">
        <f t="shared" si="193"/>
        <v>149</v>
      </c>
      <c r="P1591" s="3" t="str">
        <f t="shared" si="198"/>
        <v>1</v>
      </c>
      <c r="Q1591" s="11">
        <f>+VLOOKUP(M1591,'Dimension descriptions'!K:M,2,FALSE)</f>
        <v>7801</v>
      </c>
      <c r="R1591" s="33">
        <v>7801</v>
      </c>
      <c r="S1591" s="11" t="str">
        <f>+VLOOKUP(R1591,'Dimension descriptions'!K:M,3)</f>
        <v>TITLE I</v>
      </c>
      <c r="T1591" s="3" t="str">
        <f t="shared" si="199"/>
        <v>N</v>
      </c>
      <c r="U1591">
        <f>+VLOOKUP(R1591,'FY21 P13 Allotment memo'!O:O,1,FALSE)</f>
        <v>7801</v>
      </c>
      <c r="V1591"/>
      <c r="W1591"/>
      <c r="X1591"/>
      <c r="Y1591"/>
      <c r="Z1591"/>
    </row>
    <row r="1592" spans="1:26">
      <c r="A1592">
        <v>10</v>
      </c>
      <c r="B1592" t="s">
        <v>2362</v>
      </c>
      <c r="C1592" t="s">
        <v>1405</v>
      </c>
      <c r="D1592">
        <v>91</v>
      </c>
      <c r="E1592">
        <v>66510.740000000005</v>
      </c>
      <c r="F1592">
        <v>0</v>
      </c>
      <c r="G1592" s="2">
        <f t="shared" si="194"/>
        <v>66510.740000000005</v>
      </c>
      <c r="H1592" s="3" t="str">
        <f t="shared" si="195"/>
        <v>10</v>
      </c>
      <c r="I1592" s="3" t="str">
        <f t="shared" si="196"/>
        <v>112</v>
      </c>
      <c r="J1592" s="3">
        <v>112</v>
      </c>
      <c r="K1592" s="3" t="str">
        <f>+VLOOKUP(J1592,'Dimension descriptions'!P:R,3,FALSE)</f>
        <v>Ellis Elementary</v>
      </c>
      <c r="L1592" s="3" t="str">
        <f t="shared" si="197"/>
        <v>7801</v>
      </c>
      <c r="M1592" s="10">
        <v>7801</v>
      </c>
      <c r="N1592" s="3" t="str">
        <f t="shared" si="192"/>
        <v>1000</v>
      </c>
      <c r="O1592" s="3" t="str">
        <f t="shared" si="193"/>
        <v>161</v>
      </c>
      <c r="P1592" s="3" t="str">
        <f t="shared" si="198"/>
        <v>1</v>
      </c>
      <c r="Q1592" s="11">
        <f>+VLOOKUP(M1592,'Dimension descriptions'!K:M,2,FALSE)</f>
        <v>7801</v>
      </c>
      <c r="R1592" s="33">
        <v>7801</v>
      </c>
      <c r="S1592" s="11" t="str">
        <f>+VLOOKUP(R1592,'Dimension descriptions'!K:M,3)</f>
        <v>TITLE I</v>
      </c>
      <c r="T1592" s="3" t="str">
        <f t="shared" si="199"/>
        <v>N</v>
      </c>
      <c r="U1592">
        <f>+VLOOKUP(R1592,'FY21 P13 Allotment memo'!O:O,1,FALSE)</f>
        <v>7801</v>
      </c>
      <c r="V1592"/>
      <c r="W1592"/>
      <c r="X1592"/>
      <c r="Y1592"/>
      <c r="Z1592"/>
    </row>
    <row r="1593" spans="1:26">
      <c r="A1593">
        <v>10</v>
      </c>
      <c r="B1593" t="s">
        <v>2363</v>
      </c>
      <c r="C1593" t="s">
        <v>1574</v>
      </c>
      <c r="D1593">
        <v>91</v>
      </c>
      <c r="E1593">
        <v>17893.75</v>
      </c>
      <c r="F1593">
        <v>0</v>
      </c>
      <c r="G1593" s="2">
        <f t="shared" si="194"/>
        <v>17893.75</v>
      </c>
      <c r="H1593" s="3" t="str">
        <f t="shared" si="195"/>
        <v>10</v>
      </c>
      <c r="I1593" s="3" t="str">
        <f t="shared" si="196"/>
        <v>112</v>
      </c>
      <c r="J1593" s="3">
        <v>112</v>
      </c>
      <c r="K1593" s="3" t="str">
        <f>+VLOOKUP(J1593,'Dimension descriptions'!P:R,3,FALSE)</f>
        <v>Ellis Elementary</v>
      </c>
      <c r="L1593" s="3" t="str">
        <f t="shared" si="197"/>
        <v>7801</v>
      </c>
      <c r="M1593" s="10">
        <v>7801</v>
      </c>
      <c r="N1593" s="3" t="str">
        <f t="shared" si="192"/>
        <v>1000</v>
      </c>
      <c r="O1593" s="3" t="str">
        <f t="shared" si="193"/>
        <v>195</v>
      </c>
      <c r="P1593" s="3" t="str">
        <f t="shared" si="198"/>
        <v>1</v>
      </c>
      <c r="Q1593" s="11">
        <f>+VLOOKUP(M1593,'Dimension descriptions'!K:M,2,FALSE)</f>
        <v>7801</v>
      </c>
      <c r="R1593" s="33">
        <v>7801</v>
      </c>
      <c r="S1593" s="11" t="str">
        <f>+VLOOKUP(R1593,'Dimension descriptions'!K:M,3)</f>
        <v>TITLE I</v>
      </c>
      <c r="T1593" s="3" t="str">
        <f t="shared" si="199"/>
        <v>N</v>
      </c>
      <c r="U1593">
        <f>+VLOOKUP(R1593,'FY21 P13 Allotment memo'!O:O,1,FALSE)</f>
        <v>7801</v>
      </c>
      <c r="V1593"/>
      <c r="W1593"/>
      <c r="X1593"/>
      <c r="Y1593"/>
      <c r="Z1593"/>
    </row>
    <row r="1594" spans="1:26">
      <c r="A1594">
        <v>10</v>
      </c>
      <c r="B1594" t="s">
        <v>2364</v>
      </c>
      <c r="C1594" t="s">
        <v>1576</v>
      </c>
      <c r="D1594">
        <v>91</v>
      </c>
      <c r="E1594">
        <v>0</v>
      </c>
      <c r="F1594">
        <v>0</v>
      </c>
      <c r="G1594" s="2">
        <f t="shared" si="194"/>
        <v>0</v>
      </c>
      <c r="H1594" s="3" t="str">
        <f t="shared" si="195"/>
        <v>10</v>
      </c>
      <c r="I1594" s="3" t="str">
        <f t="shared" si="196"/>
        <v>112</v>
      </c>
      <c r="J1594" s="3">
        <v>112</v>
      </c>
      <c r="K1594" s="3" t="str">
        <f>+VLOOKUP(J1594,'Dimension descriptions'!P:R,3,FALSE)</f>
        <v>Ellis Elementary</v>
      </c>
      <c r="L1594" s="3" t="str">
        <f t="shared" si="197"/>
        <v>7801</v>
      </c>
      <c r="M1594" s="10">
        <v>7801</v>
      </c>
      <c r="N1594" s="3" t="str">
        <f t="shared" si="192"/>
        <v>1000</v>
      </c>
      <c r="O1594" s="3" t="str">
        <f t="shared" si="193"/>
        <v>198</v>
      </c>
      <c r="P1594" s="3" t="str">
        <f t="shared" si="198"/>
        <v>1</v>
      </c>
      <c r="Q1594" s="11">
        <f>+VLOOKUP(M1594,'Dimension descriptions'!K:M,2,FALSE)</f>
        <v>7801</v>
      </c>
      <c r="R1594" s="33">
        <v>7801</v>
      </c>
      <c r="S1594" s="11" t="str">
        <f>+VLOOKUP(R1594,'Dimension descriptions'!K:M,3)</f>
        <v>TITLE I</v>
      </c>
      <c r="T1594" s="3" t="str">
        <f t="shared" si="199"/>
        <v>N</v>
      </c>
      <c r="U1594">
        <f>+VLOOKUP(R1594,'FY21 P13 Allotment memo'!O:O,1,FALSE)</f>
        <v>7801</v>
      </c>
      <c r="V1594"/>
      <c r="W1594"/>
      <c r="X1594"/>
      <c r="Y1594"/>
      <c r="Z1594"/>
    </row>
    <row r="1595" spans="1:26">
      <c r="A1595">
        <v>10</v>
      </c>
      <c r="B1595" t="s">
        <v>2365</v>
      </c>
      <c r="C1595" t="s">
        <v>1244</v>
      </c>
      <c r="D1595">
        <v>91</v>
      </c>
      <c r="E1595">
        <v>9606.14</v>
      </c>
      <c r="F1595">
        <v>0</v>
      </c>
      <c r="G1595" s="2">
        <f t="shared" si="194"/>
        <v>9606.14</v>
      </c>
      <c r="H1595" s="3" t="str">
        <f t="shared" si="195"/>
        <v>10</v>
      </c>
      <c r="I1595" s="3" t="str">
        <f t="shared" si="196"/>
        <v>112</v>
      </c>
      <c r="J1595" s="3">
        <v>112</v>
      </c>
      <c r="K1595" s="3" t="str">
        <f>+VLOOKUP(J1595,'Dimension descriptions'!P:R,3,FALSE)</f>
        <v>Ellis Elementary</v>
      </c>
      <c r="L1595" s="3" t="str">
        <f t="shared" si="197"/>
        <v>7801</v>
      </c>
      <c r="M1595" s="10">
        <v>7801</v>
      </c>
      <c r="N1595" s="3" t="str">
        <f t="shared" si="192"/>
        <v>1000</v>
      </c>
      <c r="O1595" s="3" t="str">
        <f t="shared" si="193"/>
        <v>210</v>
      </c>
      <c r="P1595" s="3" t="str">
        <f t="shared" si="198"/>
        <v>2</v>
      </c>
      <c r="Q1595" s="11">
        <f>+VLOOKUP(M1595,'Dimension descriptions'!K:M,2,FALSE)</f>
        <v>7801</v>
      </c>
      <c r="R1595" s="33">
        <v>7801</v>
      </c>
      <c r="S1595" s="11" t="str">
        <f>+VLOOKUP(R1595,'Dimension descriptions'!K:M,3)</f>
        <v>TITLE I</v>
      </c>
      <c r="T1595" s="3" t="str">
        <f t="shared" si="199"/>
        <v>N</v>
      </c>
      <c r="U1595">
        <f>+VLOOKUP(R1595,'FY21 P13 Allotment memo'!O:O,1,FALSE)</f>
        <v>7801</v>
      </c>
      <c r="V1595"/>
      <c r="W1595"/>
      <c r="X1595"/>
      <c r="Y1595"/>
      <c r="Z1595"/>
    </row>
    <row r="1596" spans="1:26">
      <c r="A1596">
        <v>10</v>
      </c>
      <c r="B1596" t="s">
        <v>2366</v>
      </c>
      <c r="C1596" t="s">
        <v>1246</v>
      </c>
      <c r="D1596">
        <v>91</v>
      </c>
      <c r="E1596">
        <v>9427.48</v>
      </c>
      <c r="F1596">
        <v>0</v>
      </c>
      <c r="G1596" s="2">
        <f t="shared" si="194"/>
        <v>9427.48</v>
      </c>
      <c r="H1596" s="3" t="str">
        <f t="shared" si="195"/>
        <v>10</v>
      </c>
      <c r="I1596" s="3" t="str">
        <f t="shared" si="196"/>
        <v>112</v>
      </c>
      <c r="J1596" s="3">
        <v>112</v>
      </c>
      <c r="K1596" s="3" t="str">
        <f>+VLOOKUP(J1596,'Dimension descriptions'!P:R,3,FALSE)</f>
        <v>Ellis Elementary</v>
      </c>
      <c r="L1596" s="3" t="str">
        <f t="shared" si="197"/>
        <v>7801</v>
      </c>
      <c r="M1596" s="10">
        <v>7801</v>
      </c>
      <c r="N1596" s="3" t="str">
        <f t="shared" si="192"/>
        <v>1000</v>
      </c>
      <c r="O1596" s="3" t="str">
        <f t="shared" si="193"/>
        <v>220</v>
      </c>
      <c r="P1596" s="3" t="str">
        <f t="shared" si="198"/>
        <v>2</v>
      </c>
      <c r="Q1596" s="11">
        <f>+VLOOKUP(M1596,'Dimension descriptions'!K:M,2,FALSE)</f>
        <v>7801</v>
      </c>
      <c r="R1596" s="33">
        <v>7801</v>
      </c>
      <c r="S1596" s="11" t="str">
        <f>+VLOOKUP(R1596,'Dimension descriptions'!K:M,3)</f>
        <v>TITLE I</v>
      </c>
      <c r="T1596" s="3" t="str">
        <f t="shared" si="199"/>
        <v>N</v>
      </c>
      <c r="U1596">
        <f>+VLOOKUP(R1596,'FY21 P13 Allotment memo'!O:O,1,FALSE)</f>
        <v>7801</v>
      </c>
      <c r="V1596"/>
      <c r="W1596"/>
      <c r="X1596"/>
      <c r="Y1596"/>
      <c r="Z1596"/>
    </row>
    <row r="1597" spans="1:26">
      <c r="A1597">
        <v>10</v>
      </c>
      <c r="B1597" t="s">
        <v>2367</v>
      </c>
      <c r="C1597" t="s">
        <v>2368</v>
      </c>
      <c r="D1597">
        <v>91</v>
      </c>
      <c r="E1597">
        <v>121.34</v>
      </c>
      <c r="F1597">
        <v>0</v>
      </c>
      <c r="G1597" s="2">
        <f t="shared" si="194"/>
        <v>121.34</v>
      </c>
      <c r="H1597" s="3" t="str">
        <f t="shared" si="195"/>
        <v>10</v>
      </c>
      <c r="I1597" s="3" t="str">
        <f t="shared" si="196"/>
        <v>112</v>
      </c>
      <c r="J1597" s="3">
        <v>112</v>
      </c>
      <c r="K1597" s="3" t="str">
        <f>+VLOOKUP(J1597,'Dimension descriptions'!P:R,3,FALSE)</f>
        <v>Ellis Elementary</v>
      </c>
      <c r="L1597" s="3" t="str">
        <f t="shared" si="197"/>
        <v>7801</v>
      </c>
      <c r="M1597" s="10">
        <v>7801</v>
      </c>
      <c r="N1597" s="3" t="str">
        <f t="shared" si="192"/>
        <v>1000</v>
      </c>
      <c r="O1597" s="3" t="str">
        <f t="shared" si="193"/>
        <v>241</v>
      </c>
      <c r="P1597" s="3" t="str">
        <f t="shared" si="198"/>
        <v>2</v>
      </c>
      <c r="Q1597" s="11">
        <f>+VLOOKUP(M1597,'Dimension descriptions'!K:M,2,FALSE)</f>
        <v>7801</v>
      </c>
      <c r="R1597" s="33">
        <v>7801</v>
      </c>
      <c r="S1597" s="11" t="str">
        <f>+VLOOKUP(R1597,'Dimension descriptions'!K:M,3)</f>
        <v>TITLE I</v>
      </c>
      <c r="T1597" s="3" t="str">
        <f t="shared" si="199"/>
        <v>N</v>
      </c>
      <c r="U1597">
        <f>+VLOOKUP(R1597,'FY21 P13 Allotment memo'!O:O,1,FALSE)</f>
        <v>7801</v>
      </c>
      <c r="V1597"/>
      <c r="W1597"/>
      <c r="X1597"/>
      <c r="Y1597"/>
      <c r="Z1597"/>
    </row>
    <row r="1598" spans="1:26">
      <c r="A1598">
        <v>10</v>
      </c>
      <c r="B1598" t="s">
        <v>2369</v>
      </c>
      <c r="C1598" t="s">
        <v>1250</v>
      </c>
      <c r="D1598">
        <v>91</v>
      </c>
      <c r="E1598">
        <v>500</v>
      </c>
      <c r="F1598">
        <v>0</v>
      </c>
      <c r="G1598" s="2">
        <f t="shared" si="194"/>
        <v>500</v>
      </c>
      <c r="H1598" s="3" t="str">
        <f t="shared" si="195"/>
        <v>10</v>
      </c>
      <c r="I1598" s="3" t="str">
        <f t="shared" si="196"/>
        <v>112</v>
      </c>
      <c r="J1598" s="3">
        <v>112</v>
      </c>
      <c r="K1598" s="3" t="str">
        <f>+VLOOKUP(J1598,'Dimension descriptions'!P:R,3,FALSE)</f>
        <v>Ellis Elementary</v>
      </c>
      <c r="L1598" s="3" t="str">
        <f t="shared" si="197"/>
        <v>7801</v>
      </c>
      <c r="M1598" s="10">
        <v>7801</v>
      </c>
      <c r="N1598" s="3" t="str">
        <f t="shared" si="192"/>
        <v>1000</v>
      </c>
      <c r="O1598" s="3" t="str">
        <f t="shared" si="193"/>
        <v>245</v>
      </c>
      <c r="P1598" s="3" t="str">
        <f t="shared" si="198"/>
        <v>2</v>
      </c>
      <c r="Q1598" s="11">
        <f>+VLOOKUP(M1598,'Dimension descriptions'!K:M,2,FALSE)</f>
        <v>7801</v>
      </c>
      <c r="R1598" s="33">
        <v>7801</v>
      </c>
      <c r="S1598" s="11" t="str">
        <f>+VLOOKUP(R1598,'Dimension descriptions'!K:M,3)</f>
        <v>TITLE I</v>
      </c>
      <c r="T1598" s="3" t="str">
        <f t="shared" si="199"/>
        <v>N</v>
      </c>
      <c r="U1598">
        <f>+VLOOKUP(R1598,'FY21 P13 Allotment memo'!O:O,1,FALSE)</f>
        <v>7801</v>
      </c>
      <c r="V1598"/>
      <c r="W1598"/>
      <c r="X1598"/>
      <c r="Y1598"/>
      <c r="Z1598"/>
    </row>
    <row r="1599" spans="1:26">
      <c r="A1599">
        <v>10</v>
      </c>
      <c r="B1599" t="s">
        <v>2370</v>
      </c>
      <c r="C1599" t="s">
        <v>1252</v>
      </c>
      <c r="D1599">
        <v>91</v>
      </c>
      <c r="E1599">
        <v>0</v>
      </c>
      <c r="F1599">
        <v>0</v>
      </c>
      <c r="G1599" s="2">
        <f t="shared" si="194"/>
        <v>0</v>
      </c>
      <c r="H1599" s="3" t="str">
        <f t="shared" si="195"/>
        <v>10</v>
      </c>
      <c r="I1599" s="3" t="str">
        <f t="shared" si="196"/>
        <v>112</v>
      </c>
      <c r="J1599" s="3">
        <v>112</v>
      </c>
      <c r="K1599" s="3" t="str">
        <f>+VLOOKUP(J1599,'Dimension descriptions'!P:R,3,FALSE)</f>
        <v>Ellis Elementary</v>
      </c>
      <c r="L1599" s="3" t="str">
        <f t="shared" si="197"/>
        <v>7801</v>
      </c>
      <c r="M1599" s="10">
        <v>7801</v>
      </c>
      <c r="N1599" s="3" t="str">
        <f t="shared" si="192"/>
        <v>1000</v>
      </c>
      <c r="O1599" s="3" t="str">
        <f t="shared" si="193"/>
        <v>270</v>
      </c>
      <c r="P1599" s="3" t="str">
        <f t="shared" si="198"/>
        <v>2</v>
      </c>
      <c r="Q1599" s="11">
        <f>+VLOOKUP(M1599,'Dimension descriptions'!K:M,2,FALSE)</f>
        <v>7801</v>
      </c>
      <c r="R1599" s="33">
        <v>7801</v>
      </c>
      <c r="S1599" s="11" t="str">
        <f>+VLOOKUP(R1599,'Dimension descriptions'!K:M,3)</f>
        <v>TITLE I</v>
      </c>
      <c r="T1599" s="3" t="str">
        <f t="shared" si="199"/>
        <v>N</v>
      </c>
      <c r="U1599">
        <f>+VLOOKUP(R1599,'FY21 P13 Allotment memo'!O:O,1,FALSE)</f>
        <v>7801</v>
      </c>
      <c r="V1599"/>
      <c r="W1599"/>
      <c r="X1599"/>
      <c r="Y1599"/>
      <c r="Z1599"/>
    </row>
    <row r="1600" spans="1:26">
      <c r="A1600">
        <v>10</v>
      </c>
      <c r="B1600" t="s">
        <v>2371</v>
      </c>
      <c r="C1600" t="s">
        <v>1260</v>
      </c>
      <c r="D1600">
        <v>91</v>
      </c>
      <c r="E1600">
        <v>126.57</v>
      </c>
      <c r="F1600">
        <v>0</v>
      </c>
      <c r="G1600" s="2">
        <f t="shared" si="194"/>
        <v>126.57</v>
      </c>
      <c r="H1600" s="3" t="str">
        <f t="shared" si="195"/>
        <v>10</v>
      </c>
      <c r="I1600" s="3" t="str">
        <f t="shared" si="196"/>
        <v>112</v>
      </c>
      <c r="J1600" s="3">
        <v>112</v>
      </c>
      <c r="K1600" s="3" t="str">
        <f>+VLOOKUP(J1600,'Dimension descriptions'!P:R,3,FALSE)</f>
        <v>Ellis Elementary</v>
      </c>
      <c r="L1600" s="3" t="str">
        <f t="shared" si="197"/>
        <v>7801</v>
      </c>
      <c r="M1600" s="10">
        <v>7801</v>
      </c>
      <c r="N1600" s="3" t="str">
        <f t="shared" si="192"/>
        <v>1000</v>
      </c>
      <c r="O1600" s="3" t="str">
        <f t="shared" si="193"/>
        <v>341</v>
      </c>
      <c r="P1600" s="3" t="str">
        <f t="shared" si="198"/>
        <v>3</v>
      </c>
      <c r="Q1600" s="11">
        <f>+VLOOKUP(M1600,'Dimension descriptions'!K:M,2,FALSE)</f>
        <v>7801</v>
      </c>
      <c r="R1600" s="33">
        <v>7801</v>
      </c>
      <c r="S1600" s="11" t="str">
        <f>+VLOOKUP(R1600,'Dimension descriptions'!K:M,3)</f>
        <v>TITLE I</v>
      </c>
      <c r="T1600" s="3" t="str">
        <f t="shared" si="199"/>
        <v>N</v>
      </c>
      <c r="U1600">
        <f>+VLOOKUP(R1600,'FY21 P13 Allotment memo'!O:O,1,FALSE)</f>
        <v>7801</v>
      </c>
      <c r="V1600"/>
      <c r="W1600"/>
      <c r="X1600"/>
      <c r="Y1600"/>
      <c r="Z1600"/>
    </row>
    <row r="1601" spans="1:26">
      <c r="A1601">
        <v>10</v>
      </c>
      <c r="B1601" t="s">
        <v>2372</v>
      </c>
      <c r="C1601" t="s">
        <v>1586</v>
      </c>
      <c r="D1601">
        <v>91</v>
      </c>
      <c r="E1601">
        <v>0</v>
      </c>
      <c r="F1601">
        <v>0</v>
      </c>
      <c r="G1601" s="2">
        <f t="shared" si="194"/>
        <v>0</v>
      </c>
      <c r="H1601" s="3" t="str">
        <f t="shared" si="195"/>
        <v>10</v>
      </c>
      <c r="I1601" s="3" t="str">
        <f t="shared" si="196"/>
        <v>112</v>
      </c>
      <c r="J1601" s="3">
        <v>112</v>
      </c>
      <c r="K1601" s="3" t="str">
        <f>+VLOOKUP(J1601,'Dimension descriptions'!P:R,3,FALSE)</f>
        <v>Ellis Elementary</v>
      </c>
      <c r="L1601" s="3" t="str">
        <f t="shared" si="197"/>
        <v>7801</v>
      </c>
      <c r="M1601" s="10">
        <v>7801</v>
      </c>
      <c r="N1601" s="3" t="str">
        <f t="shared" si="192"/>
        <v>1000</v>
      </c>
      <c r="O1601" s="3" t="str">
        <f t="shared" si="193"/>
        <v>580</v>
      </c>
      <c r="P1601" s="3" t="str">
        <f t="shared" si="198"/>
        <v>5</v>
      </c>
      <c r="Q1601" s="11">
        <f>+VLOOKUP(M1601,'Dimension descriptions'!K:M,2,FALSE)</f>
        <v>7801</v>
      </c>
      <c r="R1601" s="33">
        <v>7801</v>
      </c>
      <c r="S1601" s="11" t="str">
        <f>+VLOOKUP(R1601,'Dimension descriptions'!K:M,3)</f>
        <v>TITLE I</v>
      </c>
      <c r="T1601" s="3" t="str">
        <f t="shared" si="199"/>
        <v>N</v>
      </c>
      <c r="U1601">
        <f>+VLOOKUP(R1601,'FY21 P13 Allotment memo'!O:O,1,FALSE)</f>
        <v>7801</v>
      </c>
      <c r="V1601"/>
      <c r="W1601"/>
      <c r="X1601"/>
      <c r="Y1601"/>
      <c r="Z1601"/>
    </row>
    <row r="1602" spans="1:26">
      <c r="A1602">
        <v>10</v>
      </c>
      <c r="B1602" t="s">
        <v>2373</v>
      </c>
      <c r="C1602" t="s">
        <v>1588</v>
      </c>
      <c r="D1602">
        <v>91</v>
      </c>
      <c r="E1602">
        <v>0</v>
      </c>
      <c r="F1602">
        <v>0</v>
      </c>
      <c r="G1602" s="2">
        <f t="shared" si="194"/>
        <v>0</v>
      </c>
      <c r="H1602" s="3" t="str">
        <f t="shared" si="195"/>
        <v>10</v>
      </c>
      <c r="I1602" s="3" t="str">
        <f t="shared" si="196"/>
        <v>112</v>
      </c>
      <c r="J1602" s="3">
        <v>112</v>
      </c>
      <c r="K1602" s="3" t="str">
        <f>+VLOOKUP(J1602,'Dimension descriptions'!P:R,3,FALSE)</f>
        <v>Ellis Elementary</v>
      </c>
      <c r="L1602" s="3" t="str">
        <f t="shared" si="197"/>
        <v>7801</v>
      </c>
      <c r="M1602" s="10">
        <v>7801</v>
      </c>
      <c r="N1602" s="3" t="str">
        <f t="shared" si="192"/>
        <v>1000</v>
      </c>
      <c r="O1602" s="3" t="str">
        <f t="shared" si="193"/>
        <v>610</v>
      </c>
      <c r="P1602" s="3" t="str">
        <f t="shared" si="198"/>
        <v>6</v>
      </c>
      <c r="Q1602" s="11">
        <f>+VLOOKUP(M1602,'Dimension descriptions'!K:M,2,FALSE)</f>
        <v>7801</v>
      </c>
      <c r="R1602" s="33">
        <v>7801</v>
      </c>
      <c r="S1602" s="11" t="str">
        <f>+VLOOKUP(R1602,'Dimension descriptions'!K:M,3)</f>
        <v>TITLE I</v>
      </c>
      <c r="T1602" s="3" t="str">
        <f t="shared" si="199"/>
        <v>N</v>
      </c>
      <c r="U1602">
        <f>+VLOOKUP(R1602,'FY21 P13 Allotment memo'!O:O,1,FALSE)</f>
        <v>7801</v>
      </c>
      <c r="V1602"/>
      <c r="W1602"/>
      <c r="X1602"/>
      <c r="Y1602"/>
      <c r="Z1602"/>
    </row>
    <row r="1603" spans="1:26">
      <c r="A1603">
        <v>10</v>
      </c>
      <c r="B1603" t="s">
        <v>2374</v>
      </c>
      <c r="C1603" t="s">
        <v>1590</v>
      </c>
      <c r="D1603">
        <v>91</v>
      </c>
      <c r="E1603">
        <v>0</v>
      </c>
      <c r="F1603">
        <v>0</v>
      </c>
      <c r="G1603" s="2">
        <f t="shared" si="194"/>
        <v>0</v>
      </c>
      <c r="H1603" s="3" t="str">
        <f t="shared" si="195"/>
        <v>10</v>
      </c>
      <c r="I1603" s="3" t="str">
        <f t="shared" si="196"/>
        <v>112</v>
      </c>
      <c r="J1603" s="3">
        <v>112</v>
      </c>
      <c r="K1603" s="3" t="str">
        <f>+VLOOKUP(J1603,'Dimension descriptions'!P:R,3,FALSE)</f>
        <v>Ellis Elementary</v>
      </c>
      <c r="L1603" s="3" t="str">
        <f t="shared" si="197"/>
        <v>7801</v>
      </c>
      <c r="M1603" s="10">
        <v>7801</v>
      </c>
      <c r="N1603" s="3" t="str">
        <f t="shared" si="192"/>
        <v>1000</v>
      </c>
      <c r="O1603" s="3" t="str">
        <f t="shared" si="193"/>
        <v>611</v>
      </c>
      <c r="P1603" s="3" t="str">
        <f t="shared" si="198"/>
        <v>6</v>
      </c>
      <c r="Q1603" s="11">
        <f>+VLOOKUP(M1603,'Dimension descriptions'!K:M,2,FALSE)</f>
        <v>7801</v>
      </c>
      <c r="R1603" s="33">
        <v>7801</v>
      </c>
      <c r="S1603" s="11" t="str">
        <f>+VLOOKUP(R1603,'Dimension descriptions'!K:M,3)</f>
        <v>TITLE I</v>
      </c>
      <c r="T1603" s="3" t="str">
        <f t="shared" si="199"/>
        <v>N</v>
      </c>
      <c r="U1603">
        <f>+VLOOKUP(R1603,'FY21 P13 Allotment memo'!O:O,1,FALSE)</f>
        <v>7801</v>
      </c>
      <c r="V1603"/>
      <c r="W1603"/>
      <c r="X1603"/>
      <c r="Y1603"/>
      <c r="Z1603"/>
    </row>
    <row r="1604" spans="1:26">
      <c r="A1604">
        <v>10</v>
      </c>
      <c r="B1604" t="s">
        <v>2375</v>
      </c>
      <c r="C1604" t="s">
        <v>1424</v>
      </c>
      <c r="D1604">
        <v>91</v>
      </c>
      <c r="E1604">
        <v>0</v>
      </c>
      <c r="F1604">
        <v>0</v>
      </c>
      <c r="G1604" s="2">
        <f t="shared" si="194"/>
        <v>0</v>
      </c>
      <c r="H1604" s="3" t="str">
        <f t="shared" si="195"/>
        <v>10</v>
      </c>
      <c r="I1604" s="3" t="str">
        <f t="shared" si="196"/>
        <v>112</v>
      </c>
      <c r="J1604" s="3">
        <v>112</v>
      </c>
      <c r="K1604" s="3" t="str">
        <f>+VLOOKUP(J1604,'Dimension descriptions'!P:R,3,FALSE)</f>
        <v>Ellis Elementary</v>
      </c>
      <c r="L1604" s="3" t="str">
        <f t="shared" si="197"/>
        <v>7801</v>
      </c>
      <c r="M1604" s="10">
        <v>7801</v>
      </c>
      <c r="N1604" s="3" t="str">
        <f t="shared" si="192"/>
        <v>1000</v>
      </c>
      <c r="O1604" s="3" t="str">
        <f t="shared" si="193"/>
        <v>730</v>
      </c>
      <c r="P1604" s="3" t="str">
        <f t="shared" si="198"/>
        <v>7</v>
      </c>
      <c r="Q1604" s="11">
        <f>+VLOOKUP(M1604,'Dimension descriptions'!K:M,2,FALSE)</f>
        <v>7801</v>
      </c>
      <c r="R1604" s="33">
        <v>7801</v>
      </c>
      <c r="S1604" s="11" t="str">
        <f>+VLOOKUP(R1604,'Dimension descriptions'!K:M,3)</f>
        <v>TITLE I</v>
      </c>
      <c r="T1604" s="3" t="str">
        <f t="shared" si="199"/>
        <v>N</v>
      </c>
      <c r="U1604">
        <f>+VLOOKUP(R1604,'FY21 P13 Allotment memo'!O:O,1,FALSE)</f>
        <v>7801</v>
      </c>
      <c r="V1604"/>
      <c r="W1604"/>
      <c r="X1604"/>
      <c r="Y1604"/>
      <c r="Z1604"/>
    </row>
    <row r="1605" spans="1:26">
      <c r="A1605">
        <v>10</v>
      </c>
      <c r="B1605" t="s">
        <v>2376</v>
      </c>
      <c r="C1605" t="s">
        <v>1593</v>
      </c>
      <c r="D1605">
        <v>91</v>
      </c>
      <c r="E1605">
        <v>0</v>
      </c>
      <c r="F1605">
        <v>0</v>
      </c>
      <c r="G1605" s="2">
        <f t="shared" si="194"/>
        <v>0</v>
      </c>
      <c r="H1605" s="3" t="str">
        <f t="shared" si="195"/>
        <v>10</v>
      </c>
      <c r="I1605" s="3" t="str">
        <f t="shared" si="196"/>
        <v>112</v>
      </c>
      <c r="J1605" s="3">
        <v>112</v>
      </c>
      <c r="K1605" s="3" t="str">
        <f>+VLOOKUP(J1605,'Dimension descriptions'!P:R,3,FALSE)</f>
        <v>Ellis Elementary</v>
      </c>
      <c r="L1605" s="3" t="str">
        <f t="shared" si="197"/>
        <v>7801</v>
      </c>
      <c r="M1605" s="10">
        <v>7801</v>
      </c>
      <c r="N1605" s="3" t="str">
        <f t="shared" si="192"/>
        <v>1001</v>
      </c>
      <c r="O1605" s="3" t="str">
        <f t="shared" si="193"/>
        <v>131</v>
      </c>
      <c r="P1605" s="3" t="str">
        <f t="shared" si="198"/>
        <v>1</v>
      </c>
      <c r="Q1605" s="11">
        <f>+VLOOKUP(M1605,'Dimension descriptions'!K:M,2,FALSE)</f>
        <v>7801</v>
      </c>
      <c r="R1605" s="33">
        <v>7801</v>
      </c>
      <c r="S1605" s="11" t="str">
        <f>+VLOOKUP(R1605,'Dimension descriptions'!K:M,3)</f>
        <v>TITLE I</v>
      </c>
      <c r="T1605" s="3" t="str">
        <f t="shared" si="199"/>
        <v>N</v>
      </c>
      <c r="U1605">
        <f>+VLOOKUP(R1605,'FY21 P13 Allotment memo'!O:O,1,FALSE)</f>
        <v>7801</v>
      </c>
      <c r="V1605"/>
      <c r="W1605"/>
      <c r="X1605"/>
      <c r="Y1605"/>
      <c r="Z1605"/>
    </row>
    <row r="1606" spans="1:26">
      <c r="A1606">
        <v>10</v>
      </c>
      <c r="B1606" t="s">
        <v>2377</v>
      </c>
      <c r="C1606" t="s">
        <v>1236</v>
      </c>
      <c r="D1606">
        <v>91</v>
      </c>
      <c r="E1606">
        <v>0</v>
      </c>
      <c r="F1606">
        <v>0</v>
      </c>
      <c r="G1606" s="2">
        <f t="shared" si="194"/>
        <v>0</v>
      </c>
      <c r="H1606" s="3" t="str">
        <f t="shared" si="195"/>
        <v>10</v>
      </c>
      <c r="I1606" s="3" t="str">
        <f t="shared" si="196"/>
        <v>112</v>
      </c>
      <c r="J1606" s="3">
        <v>112</v>
      </c>
      <c r="K1606" s="3" t="str">
        <f>+VLOOKUP(J1606,'Dimension descriptions'!P:R,3,FALSE)</f>
        <v>Ellis Elementary</v>
      </c>
      <c r="L1606" s="3" t="str">
        <f t="shared" si="197"/>
        <v>7801</v>
      </c>
      <c r="M1606" s="10">
        <v>7801</v>
      </c>
      <c r="N1606" s="3" t="str">
        <f t="shared" ref="N1606:N1669" si="200">+MID(B1606,16,4)</f>
        <v>1001</v>
      </c>
      <c r="O1606" s="3" t="str">
        <f t="shared" ref="O1606:O1669" si="201">+RIGHT(B1606,3)</f>
        <v>149</v>
      </c>
      <c r="P1606" s="3" t="str">
        <f t="shared" si="198"/>
        <v>1</v>
      </c>
      <c r="Q1606" s="11">
        <f>+VLOOKUP(M1606,'Dimension descriptions'!K:M,2,FALSE)</f>
        <v>7801</v>
      </c>
      <c r="R1606" s="33">
        <v>7801</v>
      </c>
      <c r="S1606" s="11" t="str">
        <f>+VLOOKUP(R1606,'Dimension descriptions'!K:M,3)</f>
        <v>TITLE I</v>
      </c>
      <c r="T1606" s="3" t="str">
        <f t="shared" si="199"/>
        <v>N</v>
      </c>
      <c r="U1606">
        <f>+VLOOKUP(R1606,'FY21 P13 Allotment memo'!O:O,1,FALSE)</f>
        <v>7801</v>
      </c>
      <c r="V1606"/>
      <c r="W1606"/>
      <c r="X1606"/>
      <c r="Y1606"/>
      <c r="Z1606"/>
    </row>
    <row r="1607" spans="1:26">
      <c r="A1607">
        <v>10</v>
      </c>
      <c r="B1607" t="s">
        <v>2378</v>
      </c>
      <c r="C1607" t="s">
        <v>1279</v>
      </c>
      <c r="D1607">
        <v>91</v>
      </c>
      <c r="E1607">
        <v>0</v>
      </c>
      <c r="F1607">
        <v>0</v>
      </c>
      <c r="G1607" s="2">
        <f t="shared" ref="G1607:G1670" si="202">+E1607-F1607</f>
        <v>0</v>
      </c>
      <c r="H1607" s="3" t="str">
        <f t="shared" ref="H1607:H1670" si="203">+LEFT(B1607,2)</f>
        <v>10</v>
      </c>
      <c r="I1607" s="3" t="str">
        <f t="shared" ref="I1607:I1670" si="204">+MID(B1607,4,3)</f>
        <v>112</v>
      </c>
      <c r="J1607" s="3">
        <v>112</v>
      </c>
      <c r="K1607" s="3" t="str">
        <f>+VLOOKUP(J1607,'Dimension descriptions'!P:R,3,FALSE)</f>
        <v>Ellis Elementary</v>
      </c>
      <c r="L1607" s="3" t="str">
        <f t="shared" ref="L1607:L1670" si="205">+MID(B1607,11,4)</f>
        <v>7801</v>
      </c>
      <c r="M1607" s="10">
        <v>7801</v>
      </c>
      <c r="N1607" s="3" t="str">
        <f t="shared" si="200"/>
        <v>1001</v>
      </c>
      <c r="O1607" s="3" t="str">
        <f t="shared" si="201"/>
        <v>210</v>
      </c>
      <c r="P1607" s="3" t="str">
        <f t="shared" ref="P1607:P1670" si="206">+LEFT(O1607,1)</f>
        <v>2</v>
      </c>
      <c r="Q1607" s="11">
        <f>+VLOOKUP(M1607,'Dimension descriptions'!K:M,2,FALSE)</f>
        <v>7801</v>
      </c>
      <c r="R1607" s="33">
        <v>7801</v>
      </c>
      <c r="S1607" s="11" t="str">
        <f>+VLOOKUP(R1607,'Dimension descriptions'!K:M,3)</f>
        <v>TITLE I</v>
      </c>
      <c r="T1607" s="3" t="str">
        <f t="shared" ref="T1607:T1670" si="207">+IF(Q1607=M1607,"N","Y")</f>
        <v>N</v>
      </c>
      <c r="U1607">
        <f>+VLOOKUP(R1607,'FY21 P13 Allotment memo'!O:O,1,FALSE)</f>
        <v>7801</v>
      </c>
      <c r="V1607"/>
      <c r="W1607"/>
      <c r="X1607"/>
      <c r="Y1607"/>
      <c r="Z1607"/>
    </row>
    <row r="1608" spans="1:26">
      <c r="A1608">
        <v>10</v>
      </c>
      <c r="B1608" t="s">
        <v>2379</v>
      </c>
      <c r="C1608" t="s">
        <v>1246</v>
      </c>
      <c r="D1608">
        <v>91</v>
      </c>
      <c r="E1608">
        <v>0</v>
      </c>
      <c r="F1608">
        <v>0</v>
      </c>
      <c r="G1608" s="2">
        <f t="shared" si="202"/>
        <v>0</v>
      </c>
      <c r="H1608" s="3" t="str">
        <f t="shared" si="203"/>
        <v>10</v>
      </c>
      <c r="I1608" s="3" t="str">
        <f t="shared" si="204"/>
        <v>112</v>
      </c>
      <c r="J1608" s="3">
        <v>112</v>
      </c>
      <c r="K1608" s="3" t="str">
        <f>+VLOOKUP(J1608,'Dimension descriptions'!P:R,3,FALSE)</f>
        <v>Ellis Elementary</v>
      </c>
      <c r="L1608" s="3" t="str">
        <f t="shared" si="205"/>
        <v>7801</v>
      </c>
      <c r="M1608" s="10">
        <v>7801</v>
      </c>
      <c r="N1608" s="3" t="str">
        <f t="shared" si="200"/>
        <v>1001</v>
      </c>
      <c r="O1608" s="3" t="str">
        <f t="shared" si="201"/>
        <v>220</v>
      </c>
      <c r="P1608" s="3" t="str">
        <f t="shared" si="206"/>
        <v>2</v>
      </c>
      <c r="Q1608" s="11">
        <f>+VLOOKUP(M1608,'Dimension descriptions'!K:M,2,FALSE)</f>
        <v>7801</v>
      </c>
      <c r="R1608" s="33">
        <v>7801</v>
      </c>
      <c r="S1608" s="11" t="str">
        <f>+VLOOKUP(R1608,'Dimension descriptions'!K:M,3)</f>
        <v>TITLE I</v>
      </c>
      <c r="T1608" s="3" t="str">
        <f t="shared" si="207"/>
        <v>N</v>
      </c>
      <c r="U1608">
        <f>+VLOOKUP(R1608,'FY21 P13 Allotment memo'!O:O,1,FALSE)</f>
        <v>7801</v>
      </c>
      <c r="V1608"/>
      <c r="W1608"/>
      <c r="X1608"/>
      <c r="Y1608"/>
      <c r="Z1608"/>
    </row>
    <row r="1609" spans="1:26">
      <c r="A1609">
        <v>10</v>
      </c>
      <c r="B1609" t="s">
        <v>2380</v>
      </c>
      <c r="C1609" t="s">
        <v>1346</v>
      </c>
      <c r="D1609">
        <v>91</v>
      </c>
      <c r="E1609">
        <v>0</v>
      </c>
      <c r="F1609">
        <v>0</v>
      </c>
      <c r="G1609" s="2">
        <f t="shared" si="202"/>
        <v>0</v>
      </c>
      <c r="H1609" s="3" t="str">
        <f t="shared" si="203"/>
        <v>10</v>
      </c>
      <c r="I1609" s="3" t="str">
        <f t="shared" si="204"/>
        <v>112</v>
      </c>
      <c r="J1609" s="3">
        <v>112</v>
      </c>
      <c r="K1609" s="3" t="str">
        <f>+VLOOKUP(J1609,'Dimension descriptions'!P:R,3,FALSE)</f>
        <v>Ellis Elementary</v>
      </c>
      <c r="L1609" s="3" t="str">
        <f t="shared" si="205"/>
        <v>7801</v>
      </c>
      <c r="M1609" s="10">
        <v>7801</v>
      </c>
      <c r="N1609" s="3" t="str">
        <f t="shared" si="200"/>
        <v>1001</v>
      </c>
      <c r="O1609" s="3" t="str">
        <f t="shared" si="201"/>
        <v>241</v>
      </c>
      <c r="P1609" s="3" t="str">
        <f t="shared" si="206"/>
        <v>2</v>
      </c>
      <c r="Q1609" s="11">
        <f>+VLOOKUP(M1609,'Dimension descriptions'!K:M,2,FALSE)</f>
        <v>7801</v>
      </c>
      <c r="R1609" s="33">
        <v>7801</v>
      </c>
      <c r="S1609" s="11" t="str">
        <f>+VLOOKUP(R1609,'Dimension descriptions'!K:M,3)</f>
        <v>TITLE I</v>
      </c>
      <c r="T1609" s="3" t="str">
        <f t="shared" si="207"/>
        <v>N</v>
      </c>
      <c r="U1609">
        <f>+VLOOKUP(R1609,'FY21 P13 Allotment memo'!O:O,1,FALSE)</f>
        <v>7801</v>
      </c>
      <c r="V1609"/>
      <c r="W1609"/>
      <c r="X1609"/>
      <c r="Y1609"/>
      <c r="Z1609"/>
    </row>
    <row r="1610" spans="1:26">
      <c r="A1610">
        <v>10</v>
      </c>
      <c r="B1610" t="s">
        <v>2381</v>
      </c>
      <c r="C1610" t="s">
        <v>1250</v>
      </c>
      <c r="D1610">
        <v>91</v>
      </c>
      <c r="E1610">
        <v>0</v>
      </c>
      <c r="F1610">
        <v>0</v>
      </c>
      <c r="G1610" s="2">
        <f t="shared" si="202"/>
        <v>0</v>
      </c>
      <c r="H1610" s="3" t="str">
        <f t="shared" si="203"/>
        <v>10</v>
      </c>
      <c r="I1610" s="3" t="str">
        <f t="shared" si="204"/>
        <v>112</v>
      </c>
      <c r="J1610" s="3">
        <v>112</v>
      </c>
      <c r="K1610" s="3" t="str">
        <f>+VLOOKUP(J1610,'Dimension descriptions'!P:R,3,FALSE)</f>
        <v>Ellis Elementary</v>
      </c>
      <c r="L1610" s="3" t="str">
        <f t="shared" si="205"/>
        <v>7801</v>
      </c>
      <c r="M1610" s="10">
        <v>7801</v>
      </c>
      <c r="N1610" s="3" t="str">
        <f t="shared" si="200"/>
        <v>1001</v>
      </c>
      <c r="O1610" s="3" t="str">
        <f t="shared" si="201"/>
        <v>245</v>
      </c>
      <c r="P1610" s="3" t="str">
        <f t="shared" si="206"/>
        <v>2</v>
      </c>
      <c r="Q1610" s="11">
        <f>+VLOOKUP(M1610,'Dimension descriptions'!K:M,2,FALSE)</f>
        <v>7801</v>
      </c>
      <c r="R1610" s="33">
        <v>7801</v>
      </c>
      <c r="S1610" s="11" t="str">
        <f>+VLOOKUP(R1610,'Dimension descriptions'!K:M,3)</f>
        <v>TITLE I</v>
      </c>
      <c r="T1610" s="3" t="str">
        <f t="shared" si="207"/>
        <v>N</v>
      </c>
      <c r="U1610">
        <f>+VLOOKUP(R1610,'FY21 P13 Allotment memo'!O:O,1,FALSE)</f>
        <v>7801</v>
      </c>
      <c r="V1610"/>
      <c r="W1610"/>
      <c r="X1610"/>
      <c r="Y1610"/>
      <c r="Z1610"/>
    </row>
    <row r="1611" spans="1:26">
      <c r="A1611">
        <v>10</v>
      </c>
      <c r="B1611" t="s">
        <v>2382</v>
      </c>
      <c r="C1611" t="s">
        <v>1600</v>
      </c>
      <c r="D1611">
        <v>91</v>
      </c>
      <c r="E1611">
        <v>12299.18</v>
      </c>
      <c r="F1611">
        <v>0</v>
      </c>
      <c r="G1611" s="2">
        <f t="shared" si="202"/>
        <v>12299.18</v>
      </c>
      <c r="H1611" s="3" t="str">
        <f t="shared" si="203"/>
        <v>10</v>
      </c>
      <c r="I1611" s="3" t="str">
        <f t="shared" si="204"/>
        <v>112</v>
      </c>
      <c r="J1611" s="3">
        <v>112</v>
      </c>
      <c r="K1611" s="3" t="str">
        <f>+VLOOKUP(J1611,'Dimension descriptions'!P:R,3,FALSE)</f>
        <v>Ellis Elementary</v>
      </c>
      <c r="L1611" s="3" t="str">
        <f t="shared" si="205"/>
        <v>7801</v>
      </c>
      <c r="M1611" s="10">
        <v>7801</v>
      </c>
      <c r="N1611" s="3" t="str">
        <f t="shared" si="200"/>
        <v>2190</v>
      </c>
      <c r="O1611" s="3" t="str">
        <f t="shared" si="201"/>
        <v>197</v>
      </c>
      <c r="P1611" s="3" t="str">
        <f t="shared" si="206"/>
        <v>1</v>
      </c>
      <c r="Q1611" s="11">
        <f>+VLOOKUP(M1611,'Dimension descriptions'!K:M,2,FALSE)</f>
        <v>7801</v>
      </c>
      <c r="R1611" s="33">
        <v>7801</v>
      </c>
      <c r="S1611" s="11" t="str">
        <f>+VLOOKUP(R1611,'Dimension descriptions'!K:M,3)</f>
        <v>TITLE I</v>
      </c>
      <c r="T1611" s="3" t="str">
        <f t="shared" si="207"/>
        <v>N</v>
      </c>
      <c r="U1611">
        <f>+VLOOKUP(R1611,'FY21 P13 Allotment memo'!O:O,1,FALSE)</f>
        <v>7801</v>
      </c>
      <c r="V1611"/>
      <c r="W1611"/>
      <c r="X1611"/>
      <c r="Y1611"/>
      <c r="Z1611"/>
    </row>
    <row r="1612" spans="1:26">
      <c r="A1612">
        <v>10</v>
      </c>
      <c r="B1612" t="s">
        <v>2383</v>
      </c>
      <c r="C1612" t="s">
        <v>1246</v>
      </c>
      <c r="D1612">
        <v>91</v>
      </c>
      <c r="E1612">
        <v>940.94</v>
      </c>
      <c r="F1612">
        <v>0</v>
      </c>
      <c r="G1612" s="2">
        <f t="shared" si="202"/>
        <v>940.94</v>
      </c>
      <c r="H1612" s="3" t="str">
        <f t="shared" si="203"/>
        <v>10</v>
      </c>
      <c r="I1612" s="3" t="str">
        <f t="shared" si="204"/>
        <v>112</v>
      </c>
      <c r="J1612" s="3">
        <v>112</v>
      </c>
      <c r="K1612" s="3" t="str">
        <f>+VLOOKUP(J1612,'Dimension descriptions'!P:R,3,FALSE)</f>
        <v>Ellis Elementary</v>
      </c>
      <c r="L1612" s="3" t="str">
        <f t="shared" si="205"/>
        <v>7801</v>
      </c>
      <c r="M1612" s="10">
        <v>7801</v>
      </c>
      <c r="N1612" s="3" t="str">
        <f t="shared" si="200"/>
        <v>2190</v>
      </c>
      <c r="O1612" s="3" t="str">
        <f t="shared" si="201"/>
        <v>220</v>
      </c>
      <c r="P1612" s="3" t="str">
        <f t="shared" si="206"/>
        <v>2</v>
      </c>
      <c r="Q1612" s="11">
        <f>+VLOOKUP(M1612,'Dimension descriptions'!K:M,2,FALSE)</f>
        <v>7801</v>
      </c>
      <c r="R1612" s="33">
        <v>7801</v>
      </c>
      <c r="S1612" s="11" t="str">
        <f>+VLOOKUP(R1612,'Dimension descriptions'!K:M,3)</f>
        <v>TITLE I</v>
      </c>
      <c r="T1612" s="3" t="str">
        <f t="shared" si="207"/>
        <v>N</v>
      </c>
      <c r="U1612">
        <f>+VLOOKUP(R1612,'FY21 P13 Allotment memo'!O:O,1,FALSE)</f>
        <v>7801</v>
      </c>
      <c r="V1612"/>
      <c r="W1612"/>
      <c r="X1612"/>
      <c r="Y1612"/>
      <c r="Z1612"/>
    </row>
    <row r="1613" spans="1:26">
      <c r="A1613">
        <v>10</v>
      </c>
      <c r="B1613" t="s">
        <v>2384</v>
      </c>
      <c r="C1613" t="s">
        <v>1604</v>
      </c>
      <c r="D1613">
        <v>91</v>
      </c>
      <c r="E1613">
        <v>0</v>
      </c>
      <c r="F1613">
        <v>0</v>
      </c>
      <c r="G1613" s="2">
        <f t="shared" si="202"/>
        <v>0</v>
      </c>
      <c r="H1613" s="3" t="str">
        <f t="shared" si="203"/>
        <v>10</v>
      </c>
      <c r="I1613" s="3" t="str">
        <f t="shared" si="204"/>
        <v>112</v>
      </c>
      <c r="J1613" s="3">
        <v>112</v>
      </c>
      <c r="K1613" s="3" t="str">
        <f>+VLOOKUP(J1613,'Dimension descriptions'!P:R,3,FALSE)</f>
        <v>Ellis Elementary</v>
      </c>
      <c r="L1613" s="3" t="str">
        <f t="shared" si="205"/>
        <v>7801</v>
      </c>
      <c r="M1613" s="10">
        <v>7801</v>
      </c>
      <c r="N1613" s="3" t="str">
        <f t="shared" si="200"/>
        <v>2210</v>
      </c>
      <c r="O1613" s="3" t="str">
        <f t="shared" si="201"/>
        <v>290</v>
      </c>
      <c r="P1613" s="3" t="str">
        <f t="shared" si="206"/>
        <v>2</v>
      </c>
      <c r="Q1613" s="11">
        <f>+VLOOKUP(M1613,'Dimension descriptions'!K:M,2,FALSE)</f>
        <v>7801</v>
      </c>
      <c r="R1613" s="33">
        <v>7801</v>
      </c>
      <c r="S1613" s="11" t="str">
        <f>+VLOOKUP(R1613,'Dimension descriptions'!K:M,3)</f>
        <v>TITLE I</v>
      </c>
      <c r="T1613" s="3" t="str">
        <f t="shared" si="207"/>
        <v>N</v>
      </c>
      <c r="U1613">
        <f>+VLOOKUP(R1613,'FY21 P13 Allotment memo'!O:O,1,FALSE)</f>
        <v>7801</v>
      </c>
      <c r="V1613"/>
      <c r="W1613"/>
      <c r="X1613"/>
      <c r="Y1613"/>
      <c r="Z1613"/>
    </row>
    <row r="1614" spans="1:26">
      <c r="A1614">
        <v>10</v>
      </c>
      <c r="B1614" t="s">
        <v>2385</v>
      </c>
      <c r="C1614" t="s">
        <v>1606</v>
      </c>
      <c r="D1614">
        <v>91</v>
      </c>
      <c r="E1614">
        <v>7499.07</v>
      </c>
      <c r="F1614">
        <v>0</v>
      </c>
      <c r="G1614" s="2">
        <f t="shared" si="202"/>
        <v>7499.07</v>
      </c>
      <c r="H1614" s="3" t="str">
        <f t="shared" si="203"/>
        <v>10</v>
      </c>
      <c r="I1614" s="3" t="str">
        <f t="shared" si="204"/>
        <v>112</v>
      </c>
      <c r="J1614" s="3">
        <v>112</v>
      </c>
      <c r="K1614" s="3" t="str">
        <f>+VLOOKUP(J1614,'Dimension descriptions'!P:R,3,FALSE)</f>
        <v>Ellis Elementary</v>
      </c>
      <c r="L1614" s="3" t="str">
        <f t="shared" si="205"/>
        <v>7801</v>
      </c>
      <c r="M1614" s="10">
        <v>7801</v>
      </c>
      <c r="N1614" s="3" t="str">
        <f t="shared" si="200"/>
        <v>2290</v>
      </c>
      <c r="O1614" s="3" t="str">
        <f t="shared" si="201"/>
        <v>152</v>
      </c>
      <c r="P1614" s="3" t="str">
        <f t="shared" si="206"/>
        <v>1</v>
      </c>
      <c r="Q1614" s="11">
        <f>+VLOOKUP(M1614,'Dimension descriptions'!K:M,2,FALSE)</f>
        <v>7801</v>
      </c>
      <c r="R1614" s="33">
        <v>7801</v>
      </c>
      <c r="S1614" s="11" t="str">
        <f>+VLOOKUP(R1614,'Dimension descriptions'!K:M,3)</f>
        <v>TITLE I</v>
      </c>
      <c r="T1614" s="3" t="str">
        <f t="shared" si="207"/>
        <v>N</v>
      </c>
      <c r="U1614">
        <f>+VLOOKUP(R1614,'FY21 P13 Allotment memo'!O:O,1,FALSE)</f>
        <v>7801</v>
      </c>
      <c r="V1614"/>
      <c r="W1614"/>
      <c r="X1614"/>
      <c r="Y1614"/>
      <c r="Z1614"/>
    </row>
    <row r="1615" spans="1:26">
      <c r="A1615">
        <v>10</v>
      </c>
      <c r="B1615" t="s">
        <v>2386</v>
      </c>
      <c r="C1615" t="s">
        <v>1246</v>
      </c>
      <c r="D1615">
        <v>91</v>
      </c>
      <c r="E1615">
        <v>573.66999999999996</v>
      </c>
      <c r="F1615">
        <v>0</v>
      </c>
      <c r="G1615" s="2">
        <f t="shared" si="202"/>
        <v>573.66999999999996</v>
      </c>
      <c r="H1615" s="3" t="str">
        <f t="shared" si="203"/>
        <v>10</v>
      </c>
      <c r="I1615" s="3" t="str">
        <f t="shared" si="204"/>
        <v>112</v>
      </c>
      <c r="J1615" s="3">
        <v>112</v>
      </c>
      <c r="K1615" s="3" t="str">
        <f>+VLOOKUP(J1615,'Dimension descriptions'!P:R,3,FALSE)</f>
        <v>Ellis Elementary</v>
      </c>
      <c r="L1615" s="3" t="str">
        <f t="shared" si="205"/>
        <v>7801</v>
      </c>
      <c r="M1615" s="10">
        <v>7801</v>
      </c>
      <c r="N1615" s="3" t="str">
        <f t="shared" si="200"/>
        <v>2290</v>
      </c>
      <c r="O1615" s="3" t="str">
        <f t="shared" si="201"/>
        <v>220</v>
      </c>
      <c r="P1615" s="3" t="str">
        <f t="shared" si="206"/>
        <v>2</v>
      </c>
      <c r="Q1615" s="11">
        <f>+VLOOKUP(M1615,'Dimension descriptions'!K:M,2,FALSE)</f>
        <v>7801</v>
      </c>
      <c r="R1615" s="33">
        <v>7801</v>
      </c>
      <c r="S1615" s="11" t="str">
        <f>+VLOOKUP(R1615,'Dimension descriptions'!K:M,3)</f>
        <v>TITLE I</v>
      </c>
      <c r="T1615" s="3" t="str">
        <f t="shared" si="207"/>
        <v>N</v>
      </c>
      <c r="U1615">
        <f>+VLOOKUP(R1615,'FY21 P13 Allotment memo'!O:O,1,FALSE)</f>
        <v>7801</v>
      </c>
      <c r="V1615"/>
      <c r="W1615"/>
      <c r="X1615"/>
      <c r="Y1615"/>
      <c r="Z1615"/>
    </row>
    <row r="1616" spans="1:26">
      <c r="A1616">
        <v>10</v>
      </c>
      <c r="B1616" t="s">
        <v>2387</v>
      </c>
      <c r="C1616" t="s">
        <v>2388</v>
      </c>
      <c r="D1616">
        <v>91</v>
      </c>
      <c r="E1616">
        <v>4059.76</v>
      </c>
      <c r="F1616">
        <v>0</v>
      </c>
      <c r="G1616" s="2">
        <f t="shared" si="202"/>
        <v>4059.76</v>
      </c>
      <c r="H1616" s="3" t="str">
        <f t="shared" si="203"/>
        <v>10</v>
      </c>
      <c r="I1616" s="3" t="str">
        <f t="shared" si="204"/>
        <v>112</v>
      </c>
      <c r="J1616" s="3">
        <v>112</v>
      </c>
      <c r="K1616" s="3" t="str">
        <f>+VLOOKUP(J1616,'Dimension descriptions'!P:R,3,FALSE)</f>
        <v>Ellis Elementary</v>
      </c>
      <c r="L1616" s="3" t="str">
        <f t="shared" si="205"/>
        <v>7804</v>
      </c>
      <c r="M1616" s="10">
        <v>7804</v>
      </c>
      <c r="N1616" s="3" t="str">
        <f t="shared" si="200"/>
        <v>1000</v>
      </c>
      <c r="O1616" s="3" t="str">
        <f t="shared" si="201"/>
        <v>149</v>
      </c>
      <c r="P1616" s="3" t="str">
        <f t="shared" si="206"/>
        <v>1</v>
      </c>
      <c r="Q1616" s="11">
        <f>+VLOOKUP(M1616,'Dimension descriptions'!K:M,2,FALSE)</f>
        <v>7801</v>
      </c>
      <c r="R1616" s="33">
        <v>7801</v>
      </c>
      <c r="S1616" s="11" t="str">
        <f>+VLOOKUP(R1616,'Dimension descriptions'!K:M,3)</f>
        <v>TITLE I</v>
      </c>
      <c r="T1616" s="3" t="str">
        <f t="shared" si="207"/>
        <v>Y</v>
      </c>
      <c r="U1616">
        <f>+VLOOKUP(R1616,'FY21 P13 Allotment memo'!O:O,1,FALSE)</f>
        <v>7801</v>
      </c>
      <c r="V1616"/>
      <c r="W1616"/>
      <c r="X1616"/>
      <c r="Y1616"/>
      <c r="Z1616"/>
    </row>
    <row r="1617" spans="1:26">
      <c r="A1617">
        <v>10</v>
      </c>
      <c r="B1617" t="s">
        <v>2389</v>
      </c>
      <c r="C1617" t="s">
        <v>2048</v>
      </c>
      <c r="D1617">
        <v>91</v>
      </c>
      <c r="E1617">
        <v>0</v>
      </c>
      <c r="F1617">
        <v>0</v>
      </c>
      <c r="G1617" s="2">
        <f t="shared" si="202"/>
        <v>0</v>
      </c>
      <c r="H1617" s="3" t="str">
        <f t="shared" si="203"/>
        <v>10</v>
      </c>
      <c r="I1617" s="3" t="str">
        <f t="shared" si="204"/>
        <v>112</v>
      </c>
      <c r="J1617" s="3">
        <v>112</v>
      </c>
      <c r="K1617" s="3" t="str">
        <f>+VLOOKUP(J1617,'Dimension descriptions'!P:R,3,FALSE)</f>
        <v>Ellis Elementary</v>
      </c>
      <c r="L1617" s="3" t="str">
        <f t="shared" si="205"/>
        <v>7804</v>
      </c>
      <c r="M1617" s="10">
        <v>7804</v>
      </c>
      <c r="N1617" s="3" t="str">
        <f t="shared" si="200"/>
        <v>1000</v>
      </c>
      <c r="O1617" s="3" t="str">
        <f t="shared" si="201"/>
        <v>161</v>
      </c>
      <c r="P1617" s="3" t="str">
        <f t="shared" si="206"/>
        <v>1</v>
      </c>
      <c r="Q1617" s="11">
        <f>+VLOOKUP(M1617,'Dimension descriptions'!K:M,2,FALSE)</f>
        <v>7801</v>
      </c>
      <c r="R1617" s="33">
        <v>7801</v>
      </c>
      <c r="S1617" s="11" t="str">
        <f>+VLOOKUP(R1617,'Dimension descriptions'!K:M,3)</f>
        <v>TITLE I</v>
      </c>
      <c r="T1617" s="3" t="str">
        <f t="shared" si="207"/>
        <v>Y</v>
      </c>
      <c r="U1617">
        <f>+VLOOKUP(R1617,'FY21 P13 Allotment memo'!O:O,1,FALSE)</f>
        <v>7801</v>
      </c>
      <c r="V1617"/>
      <c r="W1617"/>
      <c r="X1617"/>
      <c r="Y1617"/>
      <c r="Z1617"/>
    </row>
    <row r="1618" spans="1:26">
      <c r="A1618">
        <v>10</v>
      </c>
      <c r="B1618" t="s">
        <v>2390</v>
      </c>
      <c r="C1618" t="s">
        <v>2391</v>
      </c>
      <c r="D1618">
        <v>91</v>
      </c>
      <c r="E1618">
        <v>961.75</v>
      </c>
      <c r="F1618">
        <v>0</v>
      </c>
      <c r="G1618" s="2">
        <f t="shared" si="202"/>
        <v>961.75</v>
      </c>
      <c r="H1618" s="3" t="str">
        <f t="shared" si="203"/>
        <v>10</v>
      </c>
      <c r="I1618" s="3" t="str">
        <f t="shared" si="204"/>
        <v>112</v>
      </c>
      <c r="J1618" s="3">
        <v>112</v>
      </c>
      <c r="K1618" s="3" t="str">
        <f>+VLOOKUP(J1618,'Dimension descriptions'!P:R,3,FALSE)</f>
        <v>Ellis Elementary</v>
      </c>
      <c r="L1618" s="3" t="str">
        <f t="shared" si="205"/>
        <v>7804</v>
      </c>
      <c r="M1618" s="10">
        <v>7804</v>
      </c>
      <c r="N1618" s="3" t="str">
        <f t="shared" si="200"/>
        <v>1000</v>
      </c>
      <c r="O1618" s="3" t="str">
        <f t="shared" si="201"/>
        <v>210</v>
      </c>
      <c r="P1618" s="3" t="str">
        <f t="shared" si="206"/>
        <v>2</v>
      </c>
      <c r="Q1618" s="11">
        <f>+VLOOKUP(M1618,'Dimension descriptions'!K:M,2,FALSE)</f>
        <v>7801</v>
      </c>
      <c r="R1618" s="33">
        <v>7801</v>
      </c>
      <c r="S1618" s="11" t="str">
        <f>+VLOOKUP(R1618,'Dimension descriptions'!K:M,3)</f>
        <v>TITLE I</v>
      </c>
      <c r="T1618" s="3" t="str">
        <f t="shared" si="207"/>
        <v>Y</v>
      </c>
      <c r="U1618">
        <f>+VLOOKUP(R1618,'FY21 P13 Allotment memo'!O:O,1,FALSE)</f>
        <v>7801</v>
      </c>
      <c r="V1618"/>
      <c r="W1618"/>
      <c r="X1618"/>
      <c r="Y1618"/>
      <c r="Z1618"/>
    </row>
    <row r="1619" spans="1:26">
      <c r="A1619">
        <v>10</v>
      </c>
      <c r="B1619" t="s">
        <v>2392</v>
      </c>
      <c r="C1619" t="s">
        <v>2393</v>
      </c>
      <c r="D1619">
        <v>91</v>
      </c>
      <c r="E1619">
        <v>310.58</v>
      </c>
      <c r="F1619">
        <v>0</v>
      </c>
      <c r="G1619" s="2">
        <f t="shared" si="202"/>
        <v>310.58</v>
      </c>
      <c r="H1619" s="3" t="str">
        <f t="shared" si="203"/>
        <v>10</v>
      </c>
      <c r="I1619" s="3" t="str">
        <f t="shared" si="204"/>
        <v>112</v>
      </c>
      <c r="J1619" s="3">
        <v>112</v>
      </c>
      <c r="K1619" s="3" t="str">
        <f>+VLOOKUP(J1619,'Dimension descriptions'!P:R,3,FALSE)</f>
        <v>Ellis Elementary</v>
      </c>
      <c r="L1619" s="3" t="str">
        <f t="shared" si="205"/>
        <v>7804</v>
      </c>
      <c r="M1619" s="10">
        <v>7804</v>
      </c>
      <c r="N1619" s="3" t="str">
        <f t="shared" si="200"/>
        <v>1000</v>
      </c>
      <c r="O1619" s="3" t="str">
        <f t="shared" si="201"/>
        <v>220</v>
      </c>
      <c r="P1619" s="3" t="str">
        <f t="shared" si="206"/>
        <v>2</v>
      </c>
      <c r="Q1619" s="11">
        <f>+VLOOKUP(M1619,'Dimension descriptions'!K:M,2,FALSE)</f>
        <v>7801</v>
      </c>
      <c r="R1619" s="33">
        <v>7801</v>
      </c>
      <c r="S1619" s="11" t="str">
        <f>+VLOOKUP(R1619,'Dimension descriptions'!K:M,3)</f>
        <v>TITLE I</v>
      </c>
      <c r="T1619" s="3" t="str">
        <f t="shared" si="207"/>
        <v>Y</v>
      </c>
      <c r="U1619">
        <f>+VLOOKUP(R1619,'FY21 P13 Allotment memo'!O:O,1,FALSE)</f>
        <v>7801</v>
      </c>
      <c r="V1619"/>
      <c r="W1619"/>
      <c r="X1619"/>
      <c r="Y1619"/>
      <c r="Z1619"/>
    </row>
    <row r="1620" spans="1:26">
      <c r="A1620">
        <v>10</v>
      </c>
      <c r="B1620" t="s">
        <v>2394</v>
      </c>
      <c r="C1620" t="s">
        <v>1346</v>
      </c>
      <c r="D1620">
        <v>91</v>
      </c>
      <c r="E1620">
        <v>0</v>
      </c>
      <c r="F1620">
        <v>0</v>
      </c>
      <c r="G1620" s="2">
        <f t="shared" si="202"/>
        <v>0</v>
      </c>
      <c r="H1620" s="3" t="str">
        <f t="shared" si="203"/>
        <v>10</v>
      </c>
      <c r="I1620" s="3" t="str">
        <f t="shared" si="204"/>
        <v>112</v>
      </c>
      <c r="J1620" s="3">
        <v>112</v>
      </c>
      <c r="K1620" s="3" t="str">
        <f>+VLOOKUP(J1620,'Dimension descriptions'!P:R,3,FALSE)</f>
        <v>Ellis Elementary</v>
      </c>
      <c r="L1620" s="3" t="str">
        <f t="shared" si="205"/>
        <v>7804</v>
      </c>
      <c r="M1620" s="10">
        <v>7804</v>
      </c>
      <c r="N1620" s="3" t="str">
        <f t="shared" si="200"/>
        <v>1000</v>
      </c>
      <c r="O1620" s="3" t="str">
        <f t="shared" si="201"/>
        <v>241</v>
      </c>
      <c r="P1620" s="3" t="str">
        <f t="shared" si="206"/>
        <v>2</v>
      </c>
      <c r="Q1620" s="11">
        <f>+VLOOKUP(M1620,'Dimension descriptions'!K:M,2,FALSE)</f>
        <v>7801</v>
      </c>
      <c r="R1620" s="33">
        <v>7801</v>
      </c>
      <c r="S1620" s="11" t="str">
        <f>+VLOOKUP(R1620,'Dimension descriptions'!K:M,3)</f>
        <v>TITLE I</v>
      </c>
      <c r="T1620" s="3" t="str">
        <f t="shared" si="207"/>
        <v>Y</v>
      </c>
      <c r="U1620">
        <f>+VLOOKUP(R1620,'FY21 P13 Allotment memo'!O:O,1,FALSE)</f>
        <v>7801</v>
      </c>
      <c r="V1620"/>
      <c r="W1620"/>
      <c r="X1620"/>
      <c r="Y1620"/>
      <c r="Z1620"/>
    </row>
    <row r="1621" spans="1:26">
      <c r="A1621">
        <v>10</v>
      </c>
      <c r="B1621" t="s">
        <v>2395</v>
      </c>
      <c r="C1621" t="s">
        <v>1571</v>
      </c>
      <c r="D1621">
        <v>91</v>
      </c>
      <c r="E1621">
        <v>5250</v>
      </c>
      <c r="F1621">
        <v>0</v>
      </c>
      <c r="G1621" s="2">
        <f t="shared" si="202"/>
        <v>5250</v>
      </c>
      <c r="H1621" s="3" t="str">
        <f t="shared" si="203"/>
        <v>10</v>
      </c>
      <c r="I1621" s="3" t="str">
        <f t="shared" si="204"/>
        <v>112</v>
      </c>
      <c r="J1621" s="3">
        <v>112</v>
      </c>
      <c r="K1621" s="3" t="str">
        <f>+VLOOKUP(J1621,'Dimension descriptions'!P:R,3,FALSE)</f>
        <v>Ellis Elementary</v>
      </c>
      <c r="L1621" s="3" t="str">
        <f t="shared" si="205"/>
        <v>7860</v>
      </c>
      <c r="M1621" s="10">
        <v>7860</v>
      </c>
      <c r="N1621" s="3" t="str">
        <f t="shared" si="200"/>
        <v>1000</v>
      </c>
      <c r="O1621" s="3" t="str">
        <f t="shared" si="201"/>
        <v>149</v>
      </c>
      <c r="P1621" s="3" t="str">
        <f t="shared" si="206"/>
        <v>1</v>
      </c>
      <c r="Q1621" s="11">
        <f>+VLOOKUP(M1621,'Dimension descriptions'!K:M,2,FALSE)</f>
        <v>7860</v>
      </c>
      <c r="R1621" s="33">
        <v>7860</v>
      </c>
      <c r="S1621" s="11" t="str">
        <f>+VLOOKUP(R1621,'Dimension descriptions'!K:M,3)</f>
        <v>TITLE IIA TEACHER QUALITY</v>
      </c>
      <c r="T1621" s="3" t="str">
        <f t="shared" si="207"/>
        <v>N</v>
      </c>
      <c r="U1621">
        <f>+VLOOKUP(R1621,'FY21 P13 Allotment memo'!O:O,1,FALSE)</f>
        <v>7860</v>
      </c>
      <c r="V1621"/>
      <c r="W1621"/>
      <c r="X1621"/>
      <c r="Y1621"/>
      <c r="Z1621"/>
    </row>
    <row r="1622" spans="1:26">
      <c r="A1622">
        <v>10</v>
      </c>
      <c r="B1622" t="s">
        <v>2396</v>
      </c>
      <c r="C1622" t="s">
        <v>1279</v>
      </c>
      <c r="D1622">
        <v>91</v>
      </c>
      <c r="E1622">
        <v>1166.67</v>
      </c>
      <c r="F1622">
        <v>0</v>
      </c>
      <c r="G1622" s="2">
        <f t="shared" si="202"/>
        <v>1166.67</v>
      </c>
      <c r="H1622" s="3" t="str">
        <f t="shared" si="203"/>
        <v>10</v>
      </c>
      <c r="I1622" s="3" t="str">
        <f t="shared" si="204"/>
        <v>112</v>
      </c>
      <c r="J1622" s="3">
        <v>112</v>
      </c>
      <c r="K1622" s="3" t="str">
        <f>+VLOOKUP(J1622,'Dimension descriptions'!P:R,3,FALSE)</f>
        <v>Ellis Elementary</v>
      </c>
      <c r="L1622" s="3" t="str">
        <f t="shared" si="205"/>
        <v>7860</v>
      </c>
      <c r="M1622" s="10">
        <v>7860</v>
      </c>
      <c r="N1622" s="3" t="str">
        <f t="shared" si="200"/>
        <v>1000</v>
      </c>
      <c r="O1622" s="3" t="str">
        <f t="shared" si="201"/>
        <v>210</v>
      </c>
      <c r="P1622" s="3" t="str">
        <f t="shared" si="206"/>
        <v>2</v>
      </c>
      <c r="Q1622" s="11">
        <f>+VLOOKUP(M1622,'Dimension descriptions'!K:M,2,FALSE)</f>
        <v>7860</v>
      </c>
      <c r="R1622" s="33">
        <v>7860</v>
      </c>
      <c r="S1622" s="11" t="str">
        <f>+VLOOKUP(R1622,'Dimension descriptions'!K:M,3)</f>
        <v>TITLE IIA TEACHER QUALITY</v>
      </c>
      <c r="T1622" s="3" t="str">
        <f t="shared" si="207"/>
        <v>N</v>
      </c>
      <c r="U1622">
        <f>+VLOOKUP(R1622,'FY21 P13 Allotment memo'!O:O,1,FALSE)</f>
        <v>7860</v>
      </c>
      <c r="V1622"/>
      <c r="W1622"/>
      <c r="X1622"/>
      <c r="Y1622"/>
      <c r="Z1622"/>
    </row>
    <row r="1623" spans="1:26">
      <c r="A1623">
        <v>10</v>
      </c>
      <c r="B1623" t="s">
        <v>2397</v>
      </c>
      <c r="C1623" t="s">
        <v>1246</v>
      </c>
      <c r="D1623">
        <v>91</v>
      </c>
      <c r="E1623">
        <v>395.1</v>
      </c>
      <c r="F1623">
        <v>0</v>
      </c>
      <c r="G1623" s="2">
        <f t="shared" si="202"/>
        <v>395.1</v>
      </c>
      <c r="H1623" s="3" t="str">
        <f t="shared" si="203"/>
        <v>10</v>
      </c>
      <c r="I1623" s="3" t="str">
        <f t="shared" si="204"/>
        <v>112</v>
      </c>
      <c r="J1623" s="3">
        <v>112</v>
      </c>
      <c r="K1623" s="3" t="str">
        <f>+VLOOKUP(J1623,'Dimension descriptions'!P:R,3,FALSE)</f>
        <v>Ellis Elementary</v>
      </c>
      <c r="L1623" s="3" t="str">
        <f t="shared" si="205"/>
        <v>7860</v>
      </c>
      <c r="M1623" s="10">
        <v>7860</v>
      </c>
      <c r="N1623" s="3" t="str">
        <f t="shared" si="200"/>
        <v>1000</v>
      </c>
      <c r="O1623" s="3" t="str">
        <f t="shared" si="201"/>
        <v>220</v>
      </c>
      <c r="P1623" s="3" t="str">
        <f t="shared" si="206"/>
        <v>2</v>
      </c>
      <c r="Q1623" s="11">
        <f>+VLOOKUP(M1623,'Dimension descriptions'!K:M,2,FALSE)</f>
        <v>7860</v>
      </c>
      <c r="R1623" s="33">
        <v>7860</v>
      </c>
      <c r="S1623" s="11" t="str">
        <f>+VLOOKUP(R1623,'Dimension descriptions'!K:M,3)</f>
        <v>TITLE IIA TEACHER QUALITY</v>
      </c>
      <c r="T1623" s="3" t="str">
        <f t="shared" si="207"/>
        <v>N</v>
      </c>
      <c r="U1623">
        <f>+VLOOKUP(R1623,'FY21 P13 Allotment memo'!O:O,1,FALSE)</f>
        <v>7860</v>
      </c>
      <c r="V1623"/>
      <c r="W1623"/>
      <c r="X1623"/>
      <c r="Y1623"/>
      <c r="Z1623"/>
    </row>
    <row r="1624" spans="1:26">
      <c r="A1624">
        <v>10</v>
      </c>
      <c r="B1624" t="s">
        <v>2398</v>
      </c>
      <c r="C1624" t="s">
        <v>1346</v>
      </c>
      <c r="D1624">
        <v>91</v>
      </c>
      <c r="E1624">
        <v>12.91</v>
      </c>
      <c r="F1624">
        <v>0</v>
      </c>
      <c r="G1624" s="2">
        <f t="shared" si="202"/>
        <v>12.91</v>
      </c>
      <c r="H1624" s="3" t="str">
        <f t="shared" si="203"/>
        <v>10</v>
      </c>
      <c r="I1624" s="3" t="str">
        <f t="shared" si="204"/>
        <v>112</v>
      </c>
      <c r="J1624" s="3">
        <v>112</v>
      </c>
      <c r="K1624" s="3" t="str">
        <f>+VLOOKUP(J1624,'Dimension descriptions'!P:R,3,FALSE)</f>
        <v>Ellis Elementary</v>
      </c>
      <c r="L1624" s="3" t="str">
        <f t="shared" si="205"/>
        <v>7860</v>
      </c>
      <c r="M1624" s="10">
        <v>7860</v>
      </c>
      <c r="N1624" s="3" t="str">
        <f t="shared" si="200"/>
        <v>1000</v>
      </c>
      <c r="O1624" s="3" t="str">
        <f t="shared" si="201"/>
        <v>241</v>
      </c>
      <c r="P1624" s="3" t="str">
        <f t="shared" si="206"/>
        <v>2</v>
      </c>
      <c r="Q1624" s="11">
        <f>+VLOOKUP(M1624,'Dimension descriptions'!K:M,2,FALSE)</f>
        <v>7860</v>
      </c>
      <c r="R1624" s="33">
        <v>7860</v>
      </c>
      <c r="S1624" s="11" t="str">
        <f>+VLOOKUP(R1624,'Dimension descriptions'!K:M,3)</f>
        <v>TITLE IIA TEACHER QUALITY</v>
      </c>
      <c r="T1624" s="3" t="str">
        <f t="shared" si="207"/>
        <v>N</v>
      </c>
      <c r="U1624">
        <f>+VLOOKUP(R1624,'FY21 P13 Allotment memo'!O:O,1,FALSE)</f>
        <v>7860</v>
      </c>
      <c r="V1624"/>
      <c r="W1624"/>
      <c r="X1624"/>
      <c r="Y1624"/>
      <c r="Z1624"/>
    </row>
    <row r="1625" spans="1:26">
      <c r="A1625">
        <v>10</v>
      </c>
      <c r="B1625" t="s">
        <v>2399</v>
      </c>
      <c r="C1625" t="s">
        <v>1915</v>
      </c>
      <c r="D1625">
        <v>91</v>
      </c>
      <c r="E1625">
        <v>0</v>
      </c>
      <c r="F1625">
        <v>0</v>
      </c>
      <c r="G1625" s="2">
        <f t="shared" si="202"/>
        <v>0</v>
      </c>
      <c r="H1625" s="3" t="str">
        <f t="shared" si="203"/>
        <v>10</v>
      </c>
      <c r="I1625" s="3" t="str">
        <f t="shared" si="204"/>
        <v>112</v>
      </c>
      <c r="J1625" s="3">
        <v>112</v>
      </c>
      <c r="K1625" s="3" t="str">
        <f>+VLOOKUP(J1625,'Dimension descriptions'!P:R,3,FALSE)</f>
        <v>Ellis Elementary</v>
      </c>
      <c r="L1625" s="3" t="str">
        <f t="shared" si="205"/>
        <v>7860</v>
      </c>
      <c r="M1625" s="10">
        <v>7860</v>
      </c>
      <c r="N1625" s="3" t="str">
        <f t="shared" si="200"/>
        <v>1000</v>
      </c>
      <c r="O1625" s="3" t="str">
        <f t="shared" si="201"/>
        <v>341</v>
      </c>
      <c r="P1625" s="3" t="str">
        <f t="shared" si="206"/>
        <v>3</v>
      </c>
      <c r="Q1625" s="11">
        <f>+VLOOKUP(M1625,'Dimension descriptions'!K:M,2,FALSE)</f>
        <v>7860</v>
      </c>
      <c r="R1625" s="33">
        <v>7860</v>
      </c>
      <c r="S1625" s="11" t="str">
        <f>+VLOOKUP(R1625,'Dimension descriptions'!K:M,3)</f>
        <v>TITLE IIA TEACHER QUALITY</v>
      </c>
      <c r="T1625" s="3" t="str">
        <f t="shared" si="207"/>
        <v>N</v>
      </c>
      <c r="U1625">
        <f>+VLOOKUP(R1625,'FY21 P13 Allotment memo'!O:O,1,FALSE)</f>
        <v>7860</v>
      </c>
      <c r="V1625"/>
      <c r="W1625"/>
      <c r="X1625"/>
      <c r="Y1625"/>
      <c r="Z1625"/>
    </row>
    <row r="1626" spans="1:26">
      <c r="A1626">
        <v>10</v>
      </c>
      <c r="B1626" t="s">
        <v>2400</v>
      </c>
      <c r="C1626" t="s">
        <v>1618</v>
      </c>
      <c r="D1626">
        <v>91</v>
      </c>
      <c r="E1626">
        <v>0</v>
      </c>
      <c r="F1626">
        <v>0</v>
      </c>
      <c r="G1626" s="2">
        <f t="shared" si="202"/>
        <v>0</v>
      </c>
      <c r="H1626" s="3" t="str">
        <f t="shared" si="203"/>
        <v>10</v>
      </c>
      <c r="I1626" s="3" t="str">
        <f t="shared" si="204"/>
        <v>112</v>
      </c>
      <c r="J1626" s="3">
        <v>112</v>
      </c>
      <c r="K1626" s="3" t="str">
        <f>+VLOOKUP(J1626,'Dimension descriptions'!P:R,3,FALSE)</f>
        <v>Ellis Elementary</v>
      </c>
      <c r="L1626" s="3" t="str">
        <f t="shared" si="205"/>
        <v>7860</v>
      </c>
      <c r="M1626" s="10">
        <v>7860</v>
      </c>
      <c r="N1626" s="3" t="str">
        <f t="shared" si="200"/>
        <v>1000</v>
      </c>
      <c r="O1626" s="3" t="str">
        <f t="shared" si="201"/>
        <v>580</v>
      </c>
      <c r="P1626" s="3" t="str">
        <f t="shared" si="206"/>
        <v>5</v>
      </c>
      <c r="Q1626" s="11">
        <f>+VLOOKUP(M1626,'Dimension descriptions'!K:M,2,FALSE)</f>
        <v>7860</v>
      </c>
      <c r="R1626" s="33">
        <v>7860</v>
      </c>
      <c r="S1626" s="11" t="str">
        <f>+VLOOKUP(R1626,'Dimension descriptions'!K:M,3)</f>
        <v>TITLE IIA TEACHER QUALITY</v>
      </c>
      <c r="T1626" s="3" t="str">
        <f t="shared" si="207"/>
        <v>N</v>
      </c>
      <c r="U1626">
        <f>+VLOOKUP(R1626,'FY21 P13 Allotment memo'!O:O,1,FALSE)</f>
        <v>7860</v>
      </c>
      <c r="V1626"/>
      <c r="W1626"/>
      <c r="X1626"/>
      <c r="Y1626"/>
      <c r="Z1626"/>
    </row>
    <row r="1627" spans="1:26">
      <c r="A1627">
        <v>10</v>
      </c>
      <c r="B1627" t="s">
        <v>2401</v>
      </c>
      <c r="C1627" t="s">
        <v>1272</v>
      </c>
      <c r="D1627">
        <v>91</v>
      </c>
      <c r="E1627">
        <v>0</v>
      </c>
      <c r="F1627">
        <v>0</v>
      </c>
      <c r="G1627" s="2">
        <f t="shared" si="202"/>
        <v>0</v>
      </c>
      <c r="H1627" s="3" t="str">
        <f t="shared" si="203"/>
        <v>10</v>
      </c>
      <c r="I1627" s="3" t="str">
        <f t="shared" si="204"/>
        <v>112</v>
      </c>
      <c r="J1627" s="3">
        <v>112</v>
      </c>
      <c r="K1627" s="3" t="str">
        <f>+VLOOKUP(J1627,'Dimension descriptions'!P:R,3,FALSE)</f>
        <v>Ellis Elementary</v>
      </c>
      <c r="L1627" s="3" t="str">
        <f t="shared" si="205"/>
        <v>7870</v>
      </c>
      <c r="M1627" s="10">
        <v>7870</v>
      </c>
      <c r="N1627" s="3" t="str">
        <f t="shared" si="200"/>
        <v>1000</v>
      </c>
      <c r="O1627" s="3" t="str">
        <f t="shared" si="201"/>
        <v>670</v>
      </c>
      <c r="P1627" s="3" t="str">
        <f t="shared" si="206"/>
        <v>6</v>
      </c>
      <c r="Q1627" s="11">
        <f>+VLOOKUP(M1627,'Dimension descriptions'!K:M,2,FALSE)</f>
        <v>7870</v>
      </c>
      <c r="R1627" s="33">
        <v>7870</v>
      </c>
      <c r="S1627" s="11" t="str">
        <f>+VLOOKUP(R1627,'Dimension descriptions'!K:M,3)</f>
        <v>NCLB TITLE II D</v>
      </c>
      <c r="T1627" s="3" t="str">
        <f t="shared" si="207"/>
        <v>N</v>
      </c>
      <c r="U1627" t="e">
        <f>+VLOOKUP(R1627,'FY21 P13 Allotment memo'!O:O,1,FALSE)</f>
        <v>#N/A</v>
      </c>
      <c r="V1627"/>
      <c r="W1627"/>
      <c r="X1627"/>
      <c r="Y1627"/>
      <c r="Z1627"/>
    </row>
    <row r="1628" spans="1:26">
      <c r="A1628">
        <v>10</v>
      </c>
      <c r="B1628" t="s">
        <v>2402</v>
      </c>
      <c r="C1628" t="s">
        <v>1621</v>
      </c>
      <c r="D1628">
        <v>91</v>
      </c>
      <c r="E1628">
        <v>0</v>
      </c>
      <c r="F1628">
        <v>0</v>
      </c>
      <c r="G1628" s="2">
        <f t="shared" si="202"/>
        <v>0</v>
      </c>
      <c r="H1628" s="3" t="str">
        <f t="shared" si="203"/>
        <v>10</v>
      </c>
      <c r="I1628" s="3" t="str">
        <f t="shared" si="204"/>
        <v>112</v>
      </c>
      <c r="J1628" s="3">
        <v>112</v>
      </c>
      <c r="K1628" s="3" t="str">
        <f>+VLOOKUP(J1628,'Dimension descriptions'!P:R,3,FALSE)</f>
        <v>Ellis Elementary</v>
      </c>
      <c r="L1628" s="3" t="str">
        <f t="shared" si="205"/>
        <v>7880</v>
      </c>
      <c r="M1628" s="10">
        <v>7880</v>
      </c>
      <c r="N1628" s="3" t="str">
        <f t="shared" si="200"/>
        <v>1000</v>
      </c>
      <c r="O1628" s="3" t="str">
        <f t="shared" si="201"/>
        <v>131</v>
      </c>
      <c r="P1628" s="3" t="str">
        <f t="shared" si="206"/>
        <v>1</v>
      </c>
      <c r="Q1628" s="11">
        <f>+VLOOKUP(M1628,'Dimension descriptions'!K:M,2,FALSE)</f>
        <v>7880</v>
      </c>
      <c r="R1628" s="33">
        <v>7880</v>
      </c>
      <c r="S1628" s="11" t="str">
        <f>+VLOOKUP(R1628,'Dimension descriptions'!K:M,3)</f>
        <v>TITLE III A FEDERAL - ELL</v>
      </c>
      <c r="T1628" s="3" t="str">
        <f t="shared" si="207"/>
        <v>N</v>
      </c>
      <c r="U1628">
        <f>+VLOOKUP(R1628,'FY21 P13 Allotment memo'!O:O,1,FALSE)</f>
        <v>7880</v>
      </c>
      <c r="V1628"/>
      <c r="W1628"/>
      <c r="X1628"/>
      <c r="Y1628"/>
      <c r="Z1628"/>
    </row>
    <row r="1629" spans="1:26">
      <c r="A1629">
        <v>10</v>
      </c>
      <c r="B1629" t="s">
        <v>2403</v>
      </c>
      <c r="C1629" t="s">
        <v>2404</v>
      </c>
      <c r="D1629">
        <v>91</v>
      </c>
      <c r="E1629">
        <v>0</v>
      </c>
      <c r="F1629">
        <v>0</v>
      </c>
      <c r="G1629" s="2">
        <f t="shared" si="202"/>
        <v>0</v>
      </c>
      <c r="H1629" s="3" t="str">
        <f t="shared" si="203"/>
        <v>10</v>
      </c>
      <c r="I1629" s="3" t="str">
        <f t="shared" si="204"/>
        <v>112</v>
      </c>
      <c r="J1629" s="3">
        <v>112</v>
      </c>
      <c r="K1629" s="3" t="str">
        <f>+VLOOKUP(J1629,'Dimension descriptions'!P:R,3,FALSE)</f>
        <v>Ellis Elementary</v>
      </c>
      <c r="L1629" s="3" t="str">
        <f t="shared" si="205"/>
        <v>7880</v>
      </c>
      <c r="M1629" s="10">
        <v>7880</v>
      </c>
      <c r="N1629" s="3" t="str">
        <f t="shared" si="200"/>
        <v>1000</v>
      </c>
      <c r="O1629" s="3" t="str">
        <f t="shared" si="201"/>
        <v>161</v>
      </c>
      <c r="P1629" s="3" t="str">
        <f t="shared" si="206"/>
        <v>1</v>
      </c>
      <c r="Q1629" s="11">
        <f>+VLOOKUP(M1629,'Dimension descriptions'!K:M,2,FALSE)</f>
        <v>7880</v>
      </c>
      <c r="R1629" s="33">
        <v>7880</v>
      </c>
      <c r="S1629" s="11" t="str">
        <f>+VLOOKUP(R1629,'Dimension descriptions'!K:M,3)</f>
        <v>TITLE III A FEDERAL - ELL</v>
      </c>
      <c r="T1629" s="3" t="str">
        <f t="shared" si="207"/>
        <v>N</v>
      </c>
      <c r="U1629">
        <f>+VLOOKUP(R1629,'FY21 P13 Allotment memo'!O:O,1,FALSE)</f>
        <v>7880</v>
      </c>
      <c r="V1629"/>
      <c r="W1629"/>
      <c r="X1629"/>
      <c r="Y1629"/>
      <c r="Z1629"/>
    </row>
    <row r="1630" spans="1:26">
      <c r="A1630">
        <v>10</v>
      </c>
      <c r="B1630" t="s">
        <v>2405</v>
      </c>
      <c r="C1630" t="s">
        <v>1244</v>
      </c>
      <c r="D1630">
        <v>91</v>
      </c>
      <c r="E1630">
        <v>0</v>
      </c>
      <c r="F1630">
        <v>0</v>
      </c>
      <c r="G1630" s="2">
        <f t="shared" si="202"/>
        <v>0</v>
      </c>
      <c r="H1630" s="3" t="str">
        <f t="shared" si="203"/>
        <v>10</v>
      </c>
      <c r="I1630" s="3" t="str">
        <f t="shared" si="204"/>
        <v>112</v>
      </c>
      <c r="J1630" s="3">
        <v>112</v>
      </c>
      <c r="K1630" s="3" t="str">
        <f>+VLOOKUP(J1630,'Dimension descriptions'!P:R,3,FALSE)</f>
        <v>Ellis Elementary</v>
      </c>
      <c r="L1630" s="3" t="str">
        <f t="shared" si="205"/>
        <v>7880</v>
      </c>
      <c r="M1630" s="10">
        <v>7880</v>
      </c>
      <c r="N1630" s="3" t="str">
        <f t="shared" si="200"/>
        <v>1000</v>
      </c>
      <c r="O1630" s="3" t="str">
        <f t="shared" si="201"/>
        <v>210</v>
      </c>
      <c r="P1630" s="3" t="str">
        <f t="shared" si="206"/>
        <v>2</v>
      </c>
      <c r="Q1630" s="11">
        <f>+VLOOKUP(M1630,'Dimension descriptions'!K:M,2,FALSE)</f>
        <v>7880</v>
      </c>
      <c r="R1630" s="33">
        <v>7880</v>
      </c>
      <c r="S1630" s="11" t="str">
        <f>+VLOOKUP(R1630,'Dimension descriptions'!K:M,3)</f>
        <v>TITLE III A FEDERAL - ELL</v>
      </c>
      <c r="T1630" s="3" t="str">
        <f t="shared" si="207"/>
        <v>N</v>
      </c>
      <c r="U1630">
        <f>+VLOOKUP(R1630,'FY21 P13 Allotment memo'!O:O,1,FALSE)</f>
        <v>7880</v>
      </c>
      <c r="V1630"/>
      <c r="W1630"/>
      <c r="X1630"/>
      <c r="Y1630"/>
      <c r="Z1630"/>
    </row>
    <row r="1631" spans="1:26">
      <c r="A1631">
        <v>10</v>
      </c>
      <c r="B1631" t="s">
        <v>2406</v>
      </c>
      <c r="C1631" t="s">
        <v>1246</v>
      </c>
      <c r="D1631">
        <v>91</v>
      </c>
      <c r="E1631">
        <v>0</v>
      </c>
      <c r="F1631">
        <v>0</v>
      </c>
      <c r="G1631" s="2">
        <f t="shared" si="202"/>
        <v>0</v>
      </c>
      <c r="H1631" s="3" t="str">
        <f t="shared" si="203"/>
        <v>10</v>
      </c>
      <c r="I1631" s="3" t="str">
        <f t="shared" si="204"/>
        <v>112</v>
      </c>
      <c r="J1631" s="3">
        <v>112</v>
      </c>
      <c r="K1631" s="3" t="str">
        <f>+VLOOKUP(J1631,'Dimension descriptions'!P:R,3,FALSE)</f>
        <v>Ellis Elementary</v>
      </c>
      <c r="L1631" s="3" t="str">
        <f t="shared" si="205"/>
        <v>7880</v>
      </c>
      <c r="M1631" s="10">
        <v>7880</v>
      </c>
      <c r="N1631" s="3" t="str">
        <f t="shared" si="200"/>
        <v>1000</v>
      </c>
      <c r="O1631" s="3" t="str">
        <f t="shared" si="201"/>
        <v>220</v>
      </c>
      <c r="P1631" s="3" t="str">
        <f t="shared" si="206"/>
        <v>2</v>
      </c>
      <c r="Q1631" s="11">
        <f>+VLOOKUP(M1631,'Dimension descriptions'!K:M,2,FALSE)</f>
        <v>7880</v>
      </c>
      <c r="R1631" s="33">
        <v>7880</v>
      </c>
      <c r="S1631" s="11" t="str">
        <f>+VLOOKUP(R1631,'Dimension descriptions'!K:M,3)</f>
        <v>TITLE III A FEDERAL - ELL</v>
      </c>
      <c r="T1631" s="3" t="str">
        <f t="shared" si="207"/>
        <v>N</v>
      </c>
      <c r="U1631">
        <f>+VLOOKUP(R1631,'FY21 P13 Allotment memo'!O:O,1,FALSE)</f>
        <v>7880</v>
      </c>
      <c r="V1631"/>
      <c r="W1631"/>
      <c r="X1631"/>
      <c r="Y1631"/>
      <c r="Z1631"/>
    </row>
    <row r="1632" spans="1:26">
      <c r="A1632">
        <v>10</v>
      </c>
      <c r="B1632" t="s">
        <v>2407</v>
      </c>
      <c r="C1632" t="s">
        <v>2408</v>
      </c>
      <c r="D1632">
        <v>91</v>
      </c>
      <c r="E1632">
        <v>0</v>
      </c>
      <c r="F1632">
        <v>0</v>
      </c>
      <c r="G1632" s="2">
        <f t="shared" si="202"/>
        <v>0</v>
      </c>
      <c r="H1632" s="3" t="str">
        <f t="shared" si="203"/>
        <v>10</v>
      </c>
      <c r="I1632" s="3" t="str">
        <f t="shared" si="204"/>
        <v>112</v>
      </c>
      <c r="J1632" s="3">
        <v>112</v>
      </c>
      <c r="K1632" s="3" t="str">
        <f>+VLOOKUP(J1632,'Dimension descriptions'!P:R,3,FALSE)</f>
        <v>Ellis Elementary</v>
      </c>
      <c r="L1632" s="3" t="str">
        <f t="shared" si="205"/>
        <v>7880</v>
      </c>
      <c r="M1632" s="10">
        <v>7880</v>
      </c>
      <c r="N1632" s="3" t="str">
        <f t="shared" si="200"/>
        <v>1000</v>
      </c>
      <c r="O1632" s="3" t="str">
        <f t="shared" si="201"/>
        <v>341</v>
      </c>
      <c r="P1632" s="3" t="str">
        <f t="shared" si="206"/>
        <v>3</v>
      </c>
      <c r="Q1632" s="11">
        <f>+VLOOKUP(M1632,'Dimension descriptions'!K:M,2,FALSE)</f>
        <v>7880</v>
      </c>
      <c r="R1632" s="33">
        <v>7880</v>
      </c>
      <c r="S1632" s="11" t="str">
        <f>+VLOOKUP(R1632,'Dimension descriptions'!K:M,3)</f>
        <v>TITLE III A FEDERAL - ELL</v>
      </c>
      <c r="T1632" s="3" t="str">
        <f t="shared" si="207"/>
        <v>N</v>
      </c>
      <c r="U1632">
        <f>+VLOOKUP(R1632,'FY21 P13 Allotment memo'!O:O,1,FALSE)</f>
        <v>7880</v>
      </c>
      <c r="V1632"/>
      <c r="W1632"/>
      <c r="X1632"/>
      <c r="Y1632"/>
      <c r="Z1632"/>
    </row>
    <row r="1633" spans="1:26">
      <c r="A1633">
        <v>10</v>
      </c>
      <c r="B1633" t="s">
        <v>2409</v>
      </c>
      <c r="C1633" t="s">
        <v>1627</v>
      </c>
      <c r="D1633">
        <v>91</v>
      </c>
      <c r="E1633">
        <v>0</v>
      </c>
      <c r="F1633">
        <v>0</v>
      </c>
      <c r="G1633" s="2">
        <f t="shared" si="202"/>
        <v>0</v>
      </c>
      <c r="H1633" s="3" t="str">
        <f t="shared" si="203"/>
        <v>10</v>
      </c>
      <c r="I1633" s="3" t="str">
        <f t="shared" si="204"/>
        <v>112</v>
      </c>
      <c r="J1633" s="3">
        <v>112</v>
      </c>
      <c r="K1633" s="3" t="str">
        <f>+VLOOKUP(J1633,'Dimension descriptions'!P:R,3,FALSE)</f>
        <v>Ellis Elementary</v>
      </c>
      <c r="L1633" s="3" t="str">
        <f t="shared" si="205"/>
        <v>7910</v>
      </c>
      <c r="M1633" s="10">
        <v>7910</v>
      </c>
      <c r="N1633" s="3" t="str">
        <f t="shared" si="200"/>
        <v>1000</v>
      </c>
      <c r="O1633" s="3" t="str">
        <f t="shared" si="201"/>
        <v>131</v>
      </c>
      <c r="P1633" s="3" t="str">
        <f t="shared" si="206"/>
        <v>1</v>
      </c>
      <c r="Q1633" s="11">
        <f>+VLOOKUP(M1633,'Dimension descriptions'!K:M,2,FALSE)</f>
        <v>7910</v>
      </c>
      <c r="R1633" s="33">
        <v>7910</v>
      </c>
      <c r="S1633" s="11" t="str">
        <f>+VLOOKUP(R1633,'Dimension descriptions'!K:M,3)</f>
        <v>21ST CENTURY GRANT</v>
      </c>
      <c r="T1633" s="3" t="str">
        <f t="shared" si="207"/>
        <v>N</v>
      </c>
      <c r="U1633">
        <f>+VLOOKUP(R1633,'FY21 P13 Allotment memo'!O:O,1,FALSE)</f>
        <v>7910</v>
      </c>
      <c r="V1633"/>
      <c r="W1633"/>
      <c r="X1633"/>
      <c r="Y1633"/>
      <c r="Z1633"/>
    </row>
    <row r="1634" spans="1:26">
      <c r="A1634">
        <v>10</v>
      </c>
      <c r="B1634" t="s">
        <v>2410</v>
      </c>
      <c r="C1634" t="s">
        <v>1403</v>
      </c>
      <c r="D1634">
        <v>91</v>
      </c>
      <c r="E1634">
        <v>0</v>
      </c>
      <c r="F1634">
        <v>0</v>
      </c>
      <c r="G1634" s="2">
        <f t="shared" si="202"/>
        <v>0</v>
      </c>
      <c r="H1634" s="3" t="str">
        <f t="shared" si="203"/>
        <v>10</v>
      </c>
      <c r="I1634" s="3" t="str">
        <f t="shared" si="204"/>
        <v>112</v>
      </c>
      <c r="J1634" s="3">
        <v>112</v>
      </c>
      <c r="K1634" s="3" t="str">
        <f>+VLOOKUP(J1634,'Dimension descriptions'!P:R,3,FALSE)</f>
        <v>Ellis Elementary</v>
      </c>
      <c r="L1634" s="3" t="str">
        <f t="shared" si="205"/>
        <v>7910</v>
      </c>
      <c r="M1634" s="10">
        <v>7910</v>
      </c>
      <c r="N1634" s="3" t="str">
        <f t="shared" si="200"/>
        <v>1000</v>
      </c>
      <c r="O1634" s="3" t="str">
        <f t="shared" si="201"/>
        <v>149</v>
      </c>
      <c r="P1634" s="3" t="str">
        <f t="shared" si="206"/>
        <v>1</v>
      </c>
      <c r="Q1634" s="11">
        <f>+VLOOKUP(M1634,'Dimension descriptions'!K:M,2,FALSE)</f>
        <v>7910</v>
      </c>
      <c r="R1634" s="33">
        <v>7910</v>
      </c>
      <c r="S1634" s="11" t="str">
        <f>+VLOOKUP(R1634,'Dimension descriptions'!K:M,3)</f>
        <v>21ST CENTURY GRANT</v>
      </c>
      <c r="T1634" s="3" t="str">
        <f t="shared" si="207"/>
        <v>N</v>
      </c>
      <c r="U1634">
        <f>+VLOOKUP(R1634,'FY21 P13 Allotment memo'!O:O,1,FALSE)</f>
        <v>7910</v>
      </c>
      <c r="V1634"/>
      <c r="W1634"/>
      <c r="X1634"/>
      <c r="Y1634"/>
      <c r="Z1634"/>
    </row>
    <row r="1635" spans="1:26">
      <c r="A1635">
        <v>10</v>
      </c>
      <c r="B1635" t="s">
        <v>2411</v>
      </c>
      <c r="C1635" t="s">
        <v>1632</v>
      </c>
      <c r="D1635">
        <v>91</v>
      </c>
      <c r="E1635">
        <v>0</v>
      </c>
      <c r="F1635">
        <v>0</v>
      </c>
      <c r="G1635" s="2">
        <f t="shared" si="202"/>
        <v>0</v>
      </c>
      <c r="H1635" s="3" t="str">
        <f t="shared" si="203"/>
        <v>10</v>
      </c>
      <c r="I1635" s="3" t="str">
        <f t="shared" si="204"/>
        <v>112</v>
      </c>
      <c r="J1635" s="3">
        <v>112</v>
      </c>
      <c r="K1635" s="3" t="str">
        <f>+VLOOKUP(J1635,'Dimension descriptions'!P:R,3,FALSE)</f>
        <v>Ellis Elementary</v>
      </c>
      <c r="L1635" s="3" t="str">
        <f t="shared" si="205"/>
        <v>7910</v>
      </c>
      <c r="M1635" s="10">
        <v>7910</v>
      </c>
      <c r="N1635" s="3" t="str">
        <f t="shared" si="200"/>
        <v>1000</v>
      </c>
      <c r="O1635" s="3" t="str">
        <f t="shared" si="201"/>
        <v>161</v>
      </c>
      <c r="P1635" s="3" t="str">
        <f t="shared" si="206"/>
        <v>1</v>
      </c>
      <c r="Q1635" s="11">
        <f>+VLOOKUP(M1635,'Dimension descriptions'!K:M,2,FALSE)</f>
        <v>7910</v>
      </c>
      <c r="R1635" s="33">
        <v>7910</v>
      </c>
      <c r="S1635" s="11" t="str">
        <f>+VLOOKUP(R1635,'Dimension descriptions'!K:M,3)</f>
        <v>21ST CENTURY GRANT</v>
      </c>
      <c r="T1635" s="3" t="str">
        <f t="shared" si="207"/>
        <v>N</v>
      </c>
      <c r="U1635">
        <f>+VLOOKUP(R1635,'FY21 P13 Allotment memo'!O:O,1,FALSE)</f>
        <v>7910</v>
      </c>
      <c r="V1635"/>
      <c r="W1635"/>
      <c r="X1635"/>
      <c r="Y1635"/>
      <c r="Z1635"/>
    </row>
    <row r="1636" spans="1:26">
      <c r="A1636">
        <v>10</v>
      </c>
      <c r="B1636" t="s">
        <v>2412</v>
      </c>
      <c r="C1636" t="s">
        <v>1634</v>
      </c>
      <c r="D1636">
        <v>91</v>
      </c>
      <c r="E1636">
        <v>769.64</v>
      </c>
      <c r="F1636">
        <v>0</v>
      </c>
      <c r="G1636" s="2">
        <f t="shared" si="202"/>
        <v>769.64</v>
      </c>
      <c r="H1636" s="3" t="str">
        <f t="shared" si="203"/>
        <v>10</v>
      </c>
      <c r="I1636" s="3" t="str">
        <f t="shared" si="204"/>
        <v>112</v>
      </c>
      <c r="J1636" s="3">
        <v>112</v>
      </c>
      <c r="K1636" s="3" t="str">
        <f>+VLOOKUP(J1636,'Dimension descriptions'!P:R,3,FALSE)</f>
        <v>Ellis Elementary</v>
      </c>
      <c r="L1636" s="3" t="str">
        <f t="shared" si="205"/>
        <v>7910</v>
      </c>
      <c r="M1636" s="10">
        <v>7910</v>
      </c>
      <c r="N1636" s="3" t="str">
        <f t="shared" si="200"/>
        <v>1000</v>
      </c>
      <c r="O1636" s="3" t="str">
        <f t="shared" si="201"/>
        <v>198</v>
      </c>
      <c r="P1636" s="3" t="str">
        <f t="shared" si="206"/>
        <v>1</v>
      </c>
      <c r="Q1636" s="11">
        <f>+VLOOKUP(M1636,'Dimension descriptions'!K:M,2,FALSE)</f>
        <v>7910</v>
      </c>
      <c r="R1636" s="33">
        <v>7910</v>
      </c>
      <c r="S1636" s="11" t="str">
        <f>+VLOOKUP(R1636,'Dimension descriptions'!K:M,3)</f>
        <v>21ST CENTURY GRANT</v>
      </c>
      <c r="T1636" s="3" t="str">
        <f t="shared" si="207"/>
        <v>N</v>
      </c>
      <c r="U1636">
        <f>+VLOOKUP(R1636,'FY21 P13 Allotment memo'!O:O,1,FALSE)</f>
        <v>7910</v>
      </c>
      <c r="V1636"/>
      <c r="W1636"/>
      <c r="X1636"/>
      <c r="Y1636"/>
      <c r="Z1636"/>
    </row>
    <row r="1637" spans="1:26">
      <c r="A1637">
        <v>10</v>
      </c>
      <c r="B1637" t="s">
        <v>2413</v>
      </c>
      <c r="C1637" t="s">
        <v>1279</v>
      </c>
      <c r="D1637">
        <v>91</v>
      </c>
      <c r="E1637">
        <v>0</v>
      </c>
      <c r="F1637">
        <v>0</v>
      </c>
      <c r="G1637" s="2">
        <f t="shared" si="202"/>
        <v>0</v>
      </c>
      <c r="H1637" s="3" t="str">
        <f t="shared" si="203"/>
        <v>10</v>
      </c>
      <c r="I1637" s="3" t="str">
        <f t="shared" si="204"/>
        <v>112</v>
      </c>
      <c r="J1637" s="3">
        <v>112</v>
      </c>
      <c r="K1637" s="3" t="str">
        <f>+VLOOKUP(J1637,'Dimension descriptions'!P:R,3,FALSE)</f>
        <v>Ellis Elementary</v>
      </c>
      <c r="L1637" s="3" t="str">
        <f t="shared" si="205"/>
        <v>7910</v>
      </c>
      <c r="M1637" s="10">
        <v>7910</v>
      </c>
      <c r="N1637" s="3" t="str">
        <f t="shared" si="200"/>
        <v>1000</v>
      </c>
      <c r="O1637" s="3" t="str">
        <f t="shared" si="201"/>
        <v>210</v>
      </c>
      <c r="P1637" s="3" t="str">
        <f t="shared" si="206"/>
        <v>2</v>
      </c>
      <c r="Q1637" s="11">
        <f>+VLOOKUP(M1637,'Dimension descriptions'!K:M,2,FALSE)</f>
        <v>7910</v>
      </c>
      <c r="R1637" s="33">
        <v>7910</v>
      </c>
      <c r="S1637" s="11" t="str">
        <f>+VLOOKUP(R1637,'Dimension descriptions'!K:M,3)</f>
        <v>21ST CENTURY GRANT</v>
      </c>
      <c r="T1637" s="3" t="str">
        <f t="shared" si="207"/>
        <v>N</v>
      </c>
      <c r="U1637">
        <f>+VLOOKUP(R1637,'FY21 P13 Allotment memo'!O:O,1,FALSE)</f>
        <v>7910</v>
      </c>
      <c r="V1637"/>
      <c r="W1637"/>
      <c r="X1637"/>
      <c r="Y1637"/>
      <c r="Z1637"/>
    </row>
    <row r="1638" spans="1:26">
      <c r="A1638">
        <v>10</v>
      </c>
      <c r="B1638" t="s">
        <v>2414</v>
      </c>
      <c r="C1638" t="s">
        <v>1246</v>
      </c>
      <c r="D1638">
        <v>91</v>
      </c>
      <c r="E1638">
        <v>58.88</v>
      </c>
      <c r="F1638">
        <v>0</v>
      </c>
      <c r="G1638" s="2">
        <f t="shared" si="202"/>
        <v>58.88</v>
      </c>
      <c r="H1638" s="3" t="str">
        <f t="shared" si="203"/>
        <v>10</v>
      </c>
      <c r="I1638" s="3" t="str">
        <f t="shared" si="204"/>
        <v>112</v>
      </c>
      <c r="J1638" s="3">
        <v>112</v>
      </c>
      <c r="K1638" s="3" t="str">
        <f>+VLOOKUP(J1638,'Dimension descriptions'!P:R,3,FALSE)</f>
        <v>Ellis Elementary</v>
      </c>
      <c r="L1638" s="3" t="str">
        <f t="shared" si="205"/>
        <v>7910</v>
      </c>
      <c r="M1638" s="10">
        <v>7910</v>
      </c>
      <c r="N1638" s="3" t="str">
        <f t="shared" si="200"/>
        <v>1000</v>
      </c>
      <c r="O1638" s="3" t="str">
        <f t="shared" si="201"/>
        <v>220</v>
      </c>
      <c r="P1638" s="3" t="str">
        <f t="shared" si="206"/>
        <v>2</v>
      </c>
      <c r="Q1638" s="11">
        <f>+VLOOKUP(M1638,'Dimension descriptions'!K:M,2,FALSE)</f>
        <v>7910</v>
      </c>
      <c r="R1638" s="33">
        <v>7910</v>
      </c>
      <c r="S1638" s="11" t="str">
        <f>+VLOOKUP(R1638,'Dimension descriptions'!K:M,3)</f>
        <v>21ST CENTURY GRANT</v>
      </c>
      <c r="T1638" s="3" t="str">
        <f t="shared" si="207"/>
        <v>N</v>
      </c>
      <c r="U1638">
        <f>+VLOOKUP(R1638,'FY21 P13 Allotment memo'!O:O,1,FALSE)</f>
        <v>7910</v>
      </c>
      <c r="V1638"/>
      <c r="W1638"/>
      <c r="X1638"/>
      <c r="Y1638"/>
      <c r="Z1638"/>
    </row>
    <row r="1639" spans="1:26">
      <c r="A1639">
        <v>10</v>
      </c>
      <c r="B1639" t="s">
        <v>2415</v>
      </c>
      <c r="C1639" t="s">
        <v>1346</v>
      </c>
      <c r="D1639">
        <v>91</v>
      </c>
      <c r="E1639">
        <v>0</v>
      </c>
      <c r="F1639">
        <v>0</v>
      </c>
      <c r="G1639" s="2">
        <f t="shared" si="202"/>
        <v>0</v>
      </c>
      <c r="H1639" s="3" t="str">
        <f t="shared" si="203"/>
        <v>10</v>
      </c>
      <c r="I1639" s="3" t="str">
        <f t="shared" si="204"/>
        <v>112</v>
      </c>
      <c r="J1639" s="3">
        <v>112</v>
      </c>
      <c r="K1639" s="3" t="str">
        <f>+VLOOKUP(J1639,'Dimension descriptions'!P:R,3,FALSE)</f>
        <v>Ellis Elementary</v>
      </c>
      <c r="L1639" s="3" t="str">
        <f t="shared" si="205"/>
        <v>7910</v>
      </c>
      <c r="M1639" s="10">
        <v>7910</v>
      </c>
      <c r="N1639" s="3" t="str">
        <f t="shared" si="200"/>
        <v>1000</v>
      </c>
      <c r="O1639" s="3" t="str">
        <f t="shared" si="201"/>
        <v>241</v>
      </c>
      <c r="P1639" s="3" t="str">
        <f t="shared" si="206"/>
        <v>2</v>
      </c>
      <c r="Q1639" s="11">
        <f>+VLOOKUP(M1639,'Dimension descriptions'!K:M,2,FALSE)</f>
        <v>7910</v>
      </c>
      <c r="R1639" s="33">
        <v>7910</v>
      </c>
      <c r="S1639" s="11" t="str">
        <f>+VLOOKUP(R1639,'Dimension descriptions'!K:M,3)</f>
        <v>21ST CENTURY GRANT</v>
      </c>
      <c r="T1639" s="3" t="str">
        <f t="shared" si="207"/>
        <v>N</v>
      </c>
      <c r="U1639">
        <f>+VLOOKUP(R1639,'FY21 P13 Allotment memo'!O:O,1,FALSE)</f>
        <v>7910</v>
      </c>
      <c r="V1639"/>
      <c r="W1639"/>
      <c r="X1639"/>
      <c r="Y1639"/>
      <c r="Z1639"/>
    </row>
    <row r="1640" spans="1:26">
      <c r="A1640">
        <v>10</v>
      </c>
      <c r="B1640" t="s">
        <v>2416</v>
      </c>
      <c r="C1640" t="s">
        <v>1941</v>
      </c>
      <c r="D1640">
        <v>91</v>
      </c>
      <c r="E1640">
        <v>0</v>
      </c>
      <c r="F1640">
        <v>0</v>
      </c>
      <c r="G1640" s="2">
        <f t="shared" si="202"/>
        <v>0</v>
      </c>
      <c r="H1640" s="3" t="str">
        <f t="shared" si="203"/>
        <v>10</v>
      </c>
      <c r="I1640" s="3" t="str">
        <f t="shared" si="204"/>
        <v>112</v>
      </c>
      <c r="J1640" s="3">
        <v>112</v>
      </c>
      <c r="K1640" s="3" t="str">
        <f>+VLOOKUP(J1640,'Dimension descriptions'!P:R,3,FALSE)</f>
        <v>Ellis Elementary</v>
      </c>
      <c r="L1640" s="3" t="str">
        <f t="shared" si="205"/>
        <v>7910</v>
      </c>
      <c r="M1640" s="10">
        <v>7910</v>
      </c>
      <c r="N1640" s="3" t="str">
        <f t="shared" si="200"/>
        <v>1000</v>
      </c>
      <c r="O1640" s="3" t="str">
        <f t="shared" si="201"/>
        <v>320</v>
      </c>
      <c r="P1640" s="3" t="str">
        <f t="shared" si="206"/>
        <v>3</v>
      </c>
      <c r="Q1640" s="11">
        <f>+VLOOKUP(M1640,'Dimension descriptions'!K:M,2,FALSE)</f>
        <v>7910</v>
      </c>
      <c r="R1640" s="33">
        <v>7910</v>
      </c>
      <c r="S1640" s="11" t="str">
        <f>+VLOOKUP(R1640,'Dimension descriptions'!K:M,3)</f>
        <v>21ST CENTURY GRANT</v>
      </c>
      <c r="T1640" s="3" t="str">
        <f t="shared" si="207"/>
        <v>N</v>
      </c>
      <c r="U1640">
        <f>+VLOOKUP(R1640,'FY21 P13 Allotment memo'!O:O,1,FALSE)</f>
        <v>7910</v>
      </c>
      <c r="V1640"/>
      <c r="W1640"/>
      <c r="X1640"/>
      <c r="Y1640"/>
      <c r="Z1640"/>
    </row>
    <row r="1641" spans="1:26">
      <c r="A1641">
        <v>10</v>
      </c>
      <c r="B1641" t="s">
        <v>2417</v>
      </c>
      <c r="C1641" t="s">
        <v>1417</v>
      </c>
      <c r="D1641">
        <v>91</v>
      </c>
      <c r="E1641">
        <v>0</v>
      </c>
      <c r="F1641">
        <v>0</v>
      </c>
      <c r="G1641" s="2">
        <f t="shared" si="202"/>
        <v>0</v>
      </c>
      <c r="H1641" s="3" t="str">
        <f t="shared" si="203"/>
        <v>10</v>
      </c>
      <c r="I1641" s="3" t="str">
        <f t="shared" si="204"/>
        <v>112</v>
      </c>
      <c r="J1641" s="3">
        <v>112</v>
      </c>
      <c r="K1641" s="3" t="str">
        <f>+VLOOKUP(J1641,'Dimension descriptions'!P:R,3,FALSE)</f>
        <v>Ellis Elementary</v>
      </c>
      <c r="L1641" s="3" t="str">
        <f t="shared" si="205"/>
        <v>7910</v>
      </c>
      <c r="M1641" s="10">
        <v>7910</v>
      </c>
      <c r="N1641" s="3" t="str">
        <f t="shared" si="200"/>
        <v>1000</v>
      </c>
      <c r="O1641" s="3" t="str">
        <f t="shared" si="201"/>
        <v>580</v>
      </c>
      <c r="P1641" s="3" t="str">
        <f t="shared" si="206"/>
        <v>5</v>
      </c>
      <c r="Q1641" s="11">
        <f>+VLOOKUP(M1641,'Dimension descriptions'!K:M,2,FALSE)</f>
        <v>7910</v>
      </c>
      <c r="R1641" s="33">
        <v>7910</v>
      </c>
      <c r="S1641" s="11" t="str">
        <f>+VLOOKUP(R1641,'Dimension descriptions'!K:M,3)</f>
        <v>21ST CENTURY GRANT</v>
      </c>
      <c r="T1641" s="3" t="str">
        <f t="shared" si="207"/>
        <v>N</v>
      </c>
      <c r="U1641">
        <f>+VLOOKUP(R1641,'FY21 P13 Allotment memo'!O:O,1,FALSE)</f>
        <v>7910</v>
      </c>
      <c r="V1641"/>
      <c r="W1641"/>
      <c r="X1641"/>
      <c r="Y1641"/>
      <c r="Z1641"/>
    </row>
    <row r="1642" spans="1:26">
      <c r="A1642">
        <v>10</v>
      </c>
      <c r="B1642" t="s">
        <v>2418</v>
      </c>
      <c r="C1642" t="s">
        <v>1268</v>
      </c>
      <c r="D1642">
        <v>91</v>
      </c>
      <c r="E1642">
        <v>0</v>
      </c>
      <c r="F1642">
        <v>0</v>
      </c>
      <c r="G1642" s="2">
        <f t="shared" si="202"/>
        <v>0</v>
      </c>
      <c r="H1642" s="3" t="str">
        <f t="shared" si="203"/>
        <v>10</v>
      </c>
      <c r="I1642" s="3" t="str">
        <f t="shared" si="204"/>
        <v>112</v>
      </c>
      <c r="J1642" s="3">
        <v>112</v>
      </c>
      <c r="K1642" s="3" t="str">
        <f>+VLOOKUP(J1642,'Dimension descriptions'!P:R,3,FALSE)</f>
        <v>Ellis Elementary</v>
      </c>
      <c r="L1642" s="3" t="str">
        <f t="shared" si="205"/>
        <v>7910</v>
      </c>
      <c r="M1642" s="10">
        <v>7910</v>
      </c>
      <c r="N1642" s="3" t="str">
        <f t="shared" si="200"/>
        <v>1000</v>
      </c>
      <c r="O1642" s="3" t="str">
        <f t="shared" si="201"/>
        <v>610</v>
      </c>
      <c r="P1642" s="3" t="str">
        <f t="shared" si="206"/>
        <v>6</v>
      </c>
      <c r="Q1642" s="11">
        <f>+VLOOKUP(M1642,'Dimension descriptions'!K:M,2,FALSE)</f>
        <v>7910</v>
      </c>
      <c r="R1642" s="33">
        <v>7910</v>
      </c>
      <c r="S1642" s="11" t="str">
        <f>+VLOOKUP(R1642,'Dimension descriptions'!K:M,3)</f>
        <v>21ST CENTURY GRANT</v>
      </c>
      <c r="T1642" s="3" t="str">
        <f t="shared" si="207"/>
        <v>N</v>
      </c>
      <c r="U1642">
        <f>+VLOOKUP(R1642,'FY21 P13 Allotment memo'!O:O,1,FALSE)</f>
        <v>7910</v>
      </c>
      <c r="V1642"/>
      <c r="W1642"/>
      <c r="X1642"/>
      <c r="Y1642"/>
      <c r="Z1642"/>
    </row>
    <row r="1643" spans="1:26">
      <c r="A1643">
        <v>10</v>
      </c>
      <c r="B1643" t="s">
        <v>2419</v>
      </c>
      <c r="C1643" t="s">
        <v>1643</v>
      </c>
      <c r="D1643">
        <v>91</v>
      </c>
      <c r="E1643">
        <v>0</v>
      </c>
      <c r="F1643">
        <v>0</v>
      </c>
      <c r="G1643" s="2">
        <f t="shared" si="202"/>
        <v>0</v>
      </c>
      <c r="H1643" s="3" t="str">
        <f t="shared" si="203"/>
        <v>10</v>
      </c>
      <c r="I1643" s="3" t="str">
        <f t="shared" si="204"/>
        <v>112</v>
      </c>
      <c r="J1643" s="3">
        <v>112</v>
      </c>
      <c r="K1643" s="3" t="str">
        <f>+VLOOKUP(J1643,'Dimension descriptions'!P:R,3,FALSE)</f>
        <v>Ellis Elementary</v>
      </c>
      <c r="L1643" s="3" t="str">
        <f t="shared" si="205"/>
        <v>7910</v>
      </c>
      <c r="M1643" s="10">
        <v>7910</v>
      </c>
      <c r="N1643" s="3" t="str">
        <f t="shared" si="200"/>
        <v>1000</v>
      </c>
      <c r="O1643" s="3" t="str">
        <f t="shared" si="201"/>
        <v>730</v>
      </c>
      <c r="P1643" s="3" t="str">
        <f t="shared" si="206"/>
        <v>7</v>
      </c>
      <c r="Q1643" s="11">
        <f>+VLOOKUP(M1643,'Dimension descriptions'!K:M,2,FALSE)</f>
        <v>7910</v>
      </c>
      <c r="R1643" s="33">
        <v>7910</v>
      </c>
      <c r="S1643" s="11" t="str">
        <f>+VLOOKUP(R1643,'Dimension descriptions'!K:M,3)</f>
        <v>21ST CENTURY GRANT</v>
      </c>
      <c r="T1643" s="3" t="str">
        <f t="shared" si="207"/>
        <v>N</v>
      </c>
      <c r="U1643">
        <f>+VLOOKUP(R1643,'FY21 P13 Allotment memo'!O:O,1,FALSE)</f>
        <v>7910</v>
      </c>
      <c r="V1643"/>
      <c r="W1643"/>
      <c r="X1643"/>
      <c r="Y1643"/>
      <c r="Z1643"/>
    </row>
    <row r="1644" spans="1:26">
      <c r="A1644">
        <v>10</v>
      </c>
      <c r="B1644" t="s">
        <v>2420</v>
      </c>
      <c r="C1644" t="s">
        <v>2421</v>
      </c>
      <c r="D1644">
        <v>91</v>
      </c>
      <c r="E1644">
        <v>0</v>
      </c>
      <c r="F1644">
        <v>0</v>
      </c>
      <c r="G1644" s="2">
        <f t="shared" si="202"/>
        <v>0</v>
      </c>
      <c r="H1644" s="3" t="str">
        <f t="shared" si="203"/>
        <v>10</v>
      </c>
      <c r="I1644" s="3" t="str">
        <f t="shared" si="204"/>
        <v>112</v>
      </c>
      <c r="J1644" s="3">
        <v>112</v>
      </c>
      <c r="K1644" s="3" t="str">
        <f>+VLOOKUP(J1644,'Dimension descriptions'!P:R,3,FALSE)</f>
        <v>Ellis Elementary</v>
      </c>
      <c r="L1644" s="3" t="str">
        <f t="shared" si="205"/>
        <v>7910</v>
      </c>
      <c r="M1644" s="10">
        <v>7910</v>
      </c>
      <c r="N1644" s="3" t="str">
        <f t="shared" si="200"/>
        <v>2220</v>
      </c>
      <c r="O1644" s="3" t="str">
        <f t="shared" si="201"/>
        <v>198</v>
      </c>
      <c r="P1644" s="3" t="str">
        <f t="shared" si="206"/>
        <v>1</v>
      </c>
      <c r="Q1644" s="11">
        <f>+VLOOKUP(M1644,'Dimension descriptions'!K:M,2,FALSE)</f>
        <v>7910</v>
      </c>
      <c r="R1644" s="33">
        <v>7910</v>
      </c>
      <c r="S1644" s="11" t="str">
        <f>+VLOOKUP(R1644,'Dimension descriptions'!K:M,3)</f>
        <v>21ST CENTURY GRANT</v>
      </c>
      <c r="T1644" s="3" t="str">
        <f t="shared" si="207"/>
        <v>N</v>
      </c>
      <c r="U1644">
        <f>+VLOOKUP(R1644,'FY21 P13 Allotment memo'!O:O,1,FALSE)</f>
        <v>7910</v>
      </c>
      <c r="V1644"/>
      <c r="W1644"/>
      <c r="X1644"/>
      <c r="Y1644"/>
      <c r="Z1644"/>
    </row>
    <row r="1645" spans="1:26">
      <c r="A1645">
        <v>10</v>
      </c>
      <c r="B1645" t="s">
        <v>2422</v>
      </c>
      <c r="C1645" t="s">
        <v>1647</v>
      </c>
      <c r="D1645">
        <v>91</v>
      </c>
      <c r="E1645">
        <v>0</v>
      </c>
      <c r="F1645">
        <v>0</v>
      </c>
      <c r="G1645" s="2">
        <f t="shared" si="202"/>
        <v>0</v>
      </c>
      <c r="H1645" s="3" t="str">
        <f t="shared" si="203"/>
        <v>10</v>
      </c>
      <c r="I1645" s="3" t="str">
        <f t="shared" si="204"/>
        <v>112</v>
      </c>
      <c r="J1645" s="3">
        <v>112</v>
      </c>
      <c r="K1645" s="3" t="str">
        <f>+VLOOKUP(J1645,'Dimension descriptions'!P:R,3,FALSE)</f>
        <v>Ellis Elementary</v>
      </c>
      <c r="L1645" s="3" t="str">
        <f t="shared" si="205"/>
        <v>7910</v>
      </c>
      <c r="M1645" s="10">
        <v>7910</v>
      </c>
      <c r="N1645" s="3" t="str">
        <f t="shared" si="200"/>
        <v>2700</v>
      </c>
      <c r="O1645" s="3" t="str">
        <f t="shared" si="201"/>
        <v>519</v>
      </c>
      <c r="P1645" s="3" t="str">
        <f t="shared" si="206"/>
        <v>5</v>
      </c>
      <c r="Q1645" s="11">
        <f>+VLOOKUP(M1645,'Dimension descriptions'!K:M,2,FALSE)</f>
        <v>7910</v>
      </c>
      <c r="R1645" s="33">
        <v>7910</v>
      </c>
      <c r="S1645" s="11" t="str">
        <f>+VLOOKUP(R1645,'Dimension descriptions'!K:M,3)</f>
        <v>21ST CENTURY GRANT</v>
      </c>
      <c r="T1645" s="3" t="str">
        <f t="shared" si="207"/>
        <v>N</v>
      </c>
      <c r="U1645">
        <f>+VLOOKUP(R1645,'FY21 P13 Allotment memo'!O:O,1,FALSE)</f>
        <v>7910</v>
      </c>
      <c r="V1645"/>
      <c r="W1645"/>
      <c r="X1645"/>
      <c r="Y1645"/>
      <c r="Z1645"/>
    </row>
    <row r="1646" spans="1:26">
      <c r="A1646">
        <v>10</v>
      </c>
      <c r="B1646" t="s">
        <v>2423</v>
      </c>
      <c r="C1646" t="s">
        <v>1618</v>
      </c>
      <c r="D1646">
        <v>91</v>
      </c>
      <c r="E1646">
        <v>0</v>
      </c>
      <c r="F1646">
        <v>0</v>
      </c>
      <c r="G1646" s="2">
        <f t="shared" si="202"/>
        <v>0</v>
      </c>
      <c r="H1646" s="3" t="str">
        <f t="shared" si="203"/>
        <v>10</v>
      </c>
      <c r="I1646" s="3" t="str">
        <f t="shared" si="204"/>
        <v>112</v>
      </c>
      <c r="J1646" s="3">
        <v>112</v>
      </c>
      <c r="K1646" s="3" t="str">
        <f>+VLOOKUP(J1646,'Dimension descriptions'!P:R,3,FALSE)</f>
        <v>Ellis Elementary</v>
      </c>
      <c r="L1646" s="3" t="str">
        <f t="shared" si="205"/>
        <v>7911</v>
      </c>
      <c r="M1646" s="10">
        <v>7911</v>
      </c>
      <c r="N1646" s="3" t="str">
        <f t="shared" si="200"/>
        <v>1000</v>
      </c>
      <c r="O1646" s="3" t="str">
        <f t="shared" si="201"/>
        <v>580</v>
      </c>
      <c r="P1646" s="3" t="str">
        <f t="shared" si="206"/>
        <v>5</v>
      </c>
      <c r="Q1646" s="11">
        <f>+VLOOKUP(M1646,'Dimension descriptions'!K:M,2,FALSE)</f>
        <v>7910</v>
      </c>
      <c r="R1646" s="33">
        <v>7910</v>
      </c>
      <c r="S1646" s="11" t="str">
        <f>+VLOOKUP(R1646,'Dimension descriptions'!K:M,3)</f>
        <v>21ST CENTURY GRANT</v>
      </c>
      <c r="T1646" s="3" t="str">
        <f t="shared" si="207"/>
        <v>Y</v>
      </c>
      <c r="U1646">
        <f>+VLOOKUP(R1646,'FY21 P13 Allotment memo'!O:O,1,FALSE)</f>
        <v>7910</v>
      </c>
      <c r="V1646"/>
      <c r="W1646"/>
      <c r="X1646"/>
      <c r="Y1646"/>
      <c r="Z1646"/>
    </row>
    <row r="1647" spans="1:26">
      <c r="A1647">
        <v>10</v>
      </c>
      <c r="B1647" t="s">
        <v>2424</v>
      </c>
      <c r="C1647" t="s">
        <v>1236</v>
      </c>
      <c r="D1647">
        <v>91</v>
      </c>
      <c r="E1647">
        <v>0</v>
      </c>
      <c r="F1647">
        <v>0</v>
      </c>
      <c r="G1647" s="2">
        <f t="shared" si="202"/>
        <v>0</v>
      </c>
      <c r="H1647" s="3" t="str">
        <f t="shared" si="203"/>
        <v>10</v>
      </c>
      <c r="I1647" s="3" t="str">
        <f t="shared" si="204"/>
        <v>112</v>
      </c>
      <c r="J1647" s="3">
        <v>112</v>
      </c>
      <c r="K1647" s="3" t="str">
        <f>+VLOOKUP(J1647,'Dimension descriptions'!P:R,3,FALSE)</f>
        <v>Ellis Elementary</v>
      </c>
      <c r="L1647" s="3" t="str">
        <f t="shared" si="205"/>
        <v>7912</v>
      </c>
      <c r="M1647" s="10">
        <v>7912</v>
      </c>
      <c r="N1647" s="3" t="str">
        <f t="shared" si="200"/>
        <v>1000</v>
      </c>
      <c r="O1647" s="3" t="str">
        <f t="shared" si="201"/>
        <v>149</v>
      </c>
      <c r="P1647" s="3" t="str">
        <f t="shared" si="206"/>
        <v>1</v>
      </c>
      <c r="Q1647" s="11">
        <f>+VLOOKUP(M1647,'Dimension descriptions'!K:M,2,FALSE)</f>
        <v>7910</v>
      </c>
      <c r="R1647" s="33">
        <v>7910</v>
      </c>
      <c r="S1647" s="11" t="str">
        <f>+VLOOKUP(R1647,'Dimension descriptions'!K:M,3)</f>
        <v>21ST CENTURY GRANT</v>
      </c>
      <c r="T1647" s="3" t="str">
        <f t="shared" si="207"/>
        <v>Y</v>
      </c>
      <c r="U1647">
        <f>+VLOOKUP(R1647,'FY21 P13 Allotment memo'!O:O,1,FALSE)</f>
        <v>7910</v>
      </c>
      <c r="V1647"/>
      <c r="W1647"/>
      <c r="X1647"/>
      <c r="Y1647"/>
      <c r="Z1647"/>
    </row>
    <row r="1648" spans="1:26">
      <c r="A1648">
        <v>10</v>
      </c>
      <c r="B1648" t="s">
        <v>2425</v>
      </c>
      <c r="C1648" t="s">
        <v>1279</v>
      </c>
      <c r="D1648">
        <v>91</v>
      </c>
      <c r="E1648">
        <v>0</v>
      </c>
      <c r="F1648">
        <v>0</v>
      </c>
      <c r="G1648" s="2">
        <f t="shared" si="202"/>
        <v>0</v>
      </c>
      <c r="H1648" s="3" t="str">
        <f t="shared" si="203"/>
        <v>10</v>
      </c>
      <c r="I1648" s="3" t="str">
        <f t="shared" si="204"/>
        <v>112</v>
      </c>
      <c r="J1648" s="3">
        <v>112</v>
      </c>
      <c r="K1648" s="3" t="str">
        <f>+VLOOKUP(J1648,'Dimension descriptions'!P:R,3,FALSE)</f>
        <v>Ellis Elementary</v>
      </c>
      <c r="L1648" s="3" t="str">
        <f t="shared" si="205"/>
        <v>7912</v>
      </c>
      <c r="M1648" s="10">
        <v>7912</v>
      </c>
      <c r="N1648" s="3" t="str">
        <f t="shared" si="200"/>
        <v>1000</v>
      </c>
      <c r="O1648" s="3" t="str">
        <f t="shared" si="201"/>
        <v>210</v>
      </c>
      <c r="P1648" s="3" t="str">
        <f t="shared" si="206"/>
        <v>2</v>
      </c>
      <c r="Q1648" s="11">
        <f>+VLOOKUP(M1648,'Dimension descriptions'!K:M,2,FALSE)</f>
        <v>7910</v>
      </c>
      <c r="R1648" s="33">
        <v>7910</v>
      </c>
      <c r="S1648" s="11" t="str">
        <f>+VLOOKUP(R1648,'Dimension descriptions'!K:M,3)</f>
        <v>21ST CENTURY GRANT</v>
      </c>
      <c r="T1648" s="3" t="str">
        <f t="shared" si="207"/>
        <v>Y</v>
      </c>
      <c r="U1648">
        <f>+VLOOKUP(R1648,'FY21 P13 Allotment memo'!O:O,1,FALSE)</f>
        <v>7910</v>
      </c>
      <c r="V1648"/>
      <c r="W1648"/>
      <c r="X1648"/>
      <c r="Y1648"/>
      <c r="Z1648"/>
    </row>
    <row r="1649" spans="1:26">
      <c r="A1649">
        <v>10</v>
      </c>
      <c r="B1649" t="s">
        <v>2426</v>
      </c>
      <c r="C1649" t="s">
        <v>1246</v>
      </c>
      <c r="D1649">
        <v>91</v>
      </c>
      <c r="E1649">
        <v>0</v>
      </c>
      <c r="F1649">
        <v>0</v>
      </c>
      <c r="G1649" s="2">
        <f t="shared" si="202"/>
        <v>0</v>
      </c>
      <c r="H1649" s="3" t="str">
        <f t="shared" si="203"/>
        <v>10</v>
      </c>
      <c r="I1649" s="3" t="str">
        <f t="shared" si="204"/>
        <v>112</v>
      </c>
      <c r="J1649" s="3">
        <v>112</v>
      </c>
      <c r="K1649" s="3" t="str">
        <f>+VLOOKUP(J1649,'Dimension descriptions'!P:R,3,FALSE)</f>
        <v>Ellis Elementary</v>
      </c>
      <c r="L1649" s="3" t="str">
        <f t="shared" si="205"/>
        <v>7912</v>
      </c>
      <c r="M1649" s="10">
        <v>7912</v>
      </c>
      <c r="N1649" s="3" t="str">
        <f t="shared" si="200"/>
        <v>1000</v>
      </c>
      <c r="O1649" s="3" t="str">
        <f t="shared" si="201"/>
        <v>220</v>
      </c>
      <c r="P1649" s="3" t="str">
        <f t="shared" si="206"/>
        <v>2</v>
      </c>
      <c r="Q1649" s="11">
        <f>+VLOOKUP(M1649,'Dimension descriptions'!K:M,2,FALSE)</f>
        <v>7910</v>
      </c>
      <c r="R1649" s="33">
        <v>7910</v>
      </c>
      <c r="S1649" s="11" t="str">
        <f>+VLOOKUP(R1649,'Dimension descriptions'!K:M,3)</f>
        <v>21ST CENTURY GRANT</v>
      </c>
      <c r="T1649" s="3" t="str">
        <f t="shared" si="207"/>
        <v>Y</v>
      </c>
      <c r="U1649">
        <f>+VLOOKUP(R1649,'FY21 P13 Allotment memo'!O:O,1,FALSE)</f>
        <v>7910</v>
      </c>
      <c r="V1649"/>
      <c r="W1649"/>
      <c r="X1649"/>
      <c r="Y1649"/>
      <c r="Z1649"/>
    </row>
    <row r="1650" spans="1:26">
      <c r="A1650">
        <v>10</v>
      </c>
      <c r="B1650" t="s">
        <v>2427</v>
      </c>
      <c r="C1650" t="s">
        <v>1652</v>
      </c>
      <c r="D1650">
        <v>91</v>
      </c>
      <c r="E1650">
        <v>0</v>
      </c>
      <c r="F1650">
        <v>0</v>
      </c>
      <c r="G1650" s="2">
        <f t="shared" si="202"/>
        <v>0</v>
      </c>
      <c r="H1650" s="3" t="str">
        <f t="shared" si="203"/>
        <v>10</v>
      </c>
      <c r="I1650" s="3" t="str">
        <f t="shared" si="204"/>
        <v>112</v>
      </c>
      <c r="J1650" s="3">
        <v>112</v>
      </c>
      <c r="K1650" s="3" t="str">
        <f>+VLOOKUP(J1650,'Dimension descriptions'!P:R,3,FALSE)</f>
        <v>Ellis Elementary</v>
      </c>
      <c r="L1650" s="3" t="str">
        <f t="shared" si="205"/>
        <v>7912</v>
      </c>
      <c r="M1650" s="10">
        <v>7912</v>
      </c>
      <c r="N1650" s="3" t="str">
        <f t="shared" si="200"/>
        <v>1000</v>
      </c>
      <c r="O1650" s="3" t="str">
        <f t="shared" si="201"/>
        <v>610</v>
      </c>
      <c r="P1650" s="3" t="str">
        <f t="shared" si="206"/>
        <v>6</v>
      </c>
      <c r="Q1650" s="11">
        <f>+VLOOKUP(M1650,'Dimension descriptions'!K:M,2,FALSE)</f>
        <v>7910</v>
      </c>
      <c r="R1650" s="33">
        <v>7910</v>
      </c>
      <c r="S1650" s="11" t="str">
        <f>+VLOOKUP(R1650,'Dimension descriptions'!K:M,3)</f>
        <v>21ST CENTURY GRANT</v>
      </c>
      <c r="T1650" s="3" t="str">
        <f t="shared" si="207"/>
        <v>Y</v>
      </c>
      <c r="U1650">
        <f>+VLOOKUP(R1650,'FY21 P13 Allotment memo'!O:O,1,FALSE)</f>
        <v>7910</v>
      </c>
      <c r="V1650"/>
      <c r="W1650"/>
      <c r="X1650"/>
      <c r="Y1650"/>
      <c r="Z1650"/>
    </row>
    <row r="1651" spans="1:26">
      <c r="A1651">
        <v>10</v>
      </c>
      <c r="B1651" t="s">
        <v>2428</v>
      </c>
      <c r="C1651" t="s">
        <v>1772</v>
      </c>
      <c r="D1651">
        <v>91</v>
      </c>
      <c r="E1651">
        <v>0</v>
      </c>
      <c r="F1651">
        <v>0</v>
      </c>
      <c r="G1651" s="2">
        <f t="shared" si="202"/>
        <v>0</v>
      </c>
      <c r="H1651" s="3" t="str">
        <f t="shared" si="203"/>
        <v>10</v>
      </c>
      <c r="I1651" s="3" t="str">
        <f t="shared" si="204"/>
        <v>112</v>
      </c>
      <c r="J1651" s="3">
        <v>112</v>
      </c>
      <c r="K1651" s="3" t="str">
        <f>+VLOOKUP(J1651,'Dimension descriptions'!P:R,3,FALSE)</f>
        <v>Ellis Elementary</v>
      </c>
      <c r="L1651" s="3" t="str">
        <f t="shared" si="205"/>
        <v>9600</v>
      </c>
      <c r="M1651" s="10">
        <v>9600</v>
      </c>
      <c r="N1651" s="3" t="str">
        <f t="shared" si="200"/>
        <v>1000</v>
      </c>
      <c r="O1651" s="3" t="str">
        <f t="shared" si="201"/>
        <v>341</v>
      </c>
      <c r="P1651" s="3" t="str">
        <f t="shared" si="206"/>
        <v>3</v>
      </c>
      <c r="Q1651" s="11">
        <f>+VLOOKUP(M1651,'Dimension descriptions'!K:M,2,FALSE)</f>
        <v>9000</v>
      </c>
      <c r="R1651" s="33">
        <v>9000</v>
      </c>
      <c r="S1651" s="11" t="str">
        <f>+VLOOKUP(R1651,'Dimension descriptions'!K:M,3)</f>
        <v>SUPPORT SERVICES PROGRAM</v>
      </c>
      <c r="T1651" s="3" t="str">
        <f t="shared" si="207"/>
        <v>Y</v>
      </c>
      <c r="U1651" t="e">
        <f>+VLOOKUP(R1651,'FY21 P13 Allotment memo'!O:O,1,FALSE)</f>
        <v>#N/A</v>
      </c>
      <c r="V1651"/>
      <c r="W1651"/>
      <c r="X1651"/>
      <c r="Y1651"/>
      <c r="Z1651"/>
    </row>
    <row r="1652" spans="1:26">
      <c r="A1652">
        <v>10</v>
      </c>
      <c r="B1652" t="s">
        <v>2429</v>
      </c>
      <c r="C1652" t="s">
        <v>1654</v>
      </c>
      <c r="D1652">
        <v>91</v>
      </c>
      <c r="E1652">
        <v>33434.01</v>
      </c>
      <c r="F1652">
        <v>0</v>
      </c>
      <c r="G1652" s="2">
        <f t="shared" si="202"/>
        <v>33434.01</v>
      </c>
      <c r="H1652" s="3" t="str">
        <f t="shared" si="203"/>
        <v>10</v>
      </c>
      <c r="I1652" s="3" t="str">
        <f t="shared" si="204"/>
        <v>112</v>
      </c>
      <c r="J1652" s="3">
        <v>112</v>
      </c>
      <c r="K1652" s="3" t="str">
        <f>+VLOOKUP(J1652,'Dimension descriptions'!P:R,3,FALSE)</f>
        <v>Ellis Elementary</v>
      </c>
      <c r="L1652" s="3" t="str">
        <f t="shared" si="205"/>
        <v>9600</v>
      </c>
      <c r="M1652" s="10">
        <v>9600</v>
      </c>
      <c r="N1652" s="3" t="str">
        <f t="shared" si="200"/>
        <v>2610</v>
      </c>
      <c r="O1652" s="3" t="str">
        <f t="shared" si="201"/>
        <v>182</v>
      </c>
      <c r="P1652" s="3" t="str">
        <f t="shared" si="206"/>
        <v>1</v>
      </c>
      <c r="Q1652" s="11">
        <f>+VLOOKUP(M1652,'Dimension descriptions'!K:M,2,FALSE)</f>
        <v>9000</v>
      </c>
      <c r="R1652" s="33">
        <v>9000</v>
      </c>
      <c r="S1652" s="11" t="str">
        <f>+VLOOKUP(R1652,'Dimension descriptions'!K:M,3)</f>
        <v>SUPPORT SERVICES PROGRAM</v>
      </c>
      <c r="T1652" s="3" t="str">
        <f t="shared" si="207"/>
        <v>Y</v>
      </c>
      <c r="U1652" t="e">
        <f>+VLOOKUP(R1652,'FY21 P13 Allotment memo'!O:O,1,FALSE)</f>
        <v>#N/A</v>
      </c>
      <c r="V1652"/>
      <c r="W1652"/>
      <c r="X1652"/>
      <c r="Y1652"/>
      <c r="Z1652"/>
    </row>
    <row r="1653" spans="1:26">
      <c r="A1653">
        <v>10</v>
      </c>
      <c r="B1653" t="s">
        <v>2430</v>
      </c>
      <c r="C1653" t="s">
        <v>1656</v>
      </c>
      <c r="D1653">
        <v>91</v>
      </c>
      <c r="E1653">
        <v>19711.650000000001</v>
      </c>
      <c r="F1653">
        <v>0</v>
      </c>
      <c r="G1653" s="2">
        <f t="shared" si="202"/>
        <v>19711.650000000001</v>
      </c>
      <c r="H1653" s="3" t="str">
        <f t="shared" si="203"/>
        <v>10</v>
      </c>
      <c r="I1653" s="3" t="str">
        <f t="shared" si="204"/>
        <v>112</v>
      </c>
      <c r="J1653" s="3">
        <v>112</v>
      </c>
      <c r="K1653" s="3" t="str">
        <f>+VLOOKUP(J1653,'Dimension descriptions'!P:R,3,FALSE)</f>
        <v>Ellis Elementary</v>
      </c>
      <c r="L1653" s="3" t="str">
        <f t="shared" si="205"/>
        <v>9600</v>
      </c>
      <c r="M1653" s="10">
        <v>9600</v>
      </c>
      <c r="N1653" s="3" t="str">
        <f t="shared" si="200"/>
        <v>2610</v>
      </c>
      <c r="O1653" s="3" t="str">
        <f t="shared" si="201"/>
        <v>183</v>
      </c>
      <c r="P1653" s="3" t="str">
        <f t="shared" si="206"/>
        <v>1</v>
      </c>
      <c r="Q1653" s="11">
        <f>+VLOOKUP(M1653,'Dimension descriptions'!K:M,2,FALSE)</f>
        <v>9000</v>
      </c>
      <c r="R1653" s="33">
        <v>9000</v>
      </c>
      <c r="S1653" s="11" t="str">
        <f>+VLOOKUP(R1653,'Dimension descriptions'!K:M,3)</f>
        <v>SUPPORT SERVICES PROGRAM</v>
      </c>
      <c r="T1653" s="3" t="str">
        <f t="shared" si="207"/>
        <v>Y</v>
      </c>
      <c r="U1653" t="e">
        <f>+VLOOKUP(R1653,'FY21 P13 Allotment memo'!O:O,1,FALSE)</f>
        <v>#N/A</v>
      </c>
      <c r="V1653"/>
      <c r="W1653"/>
      <c r="X1653"/>
      <c r="Y1653"/>
      <c r="Z1653"/>
    </row>
    <row r="1654" spans="1:26">
      <c r="A1654">
        <v>10</v>
      </c>
      <c r="B1654" t="s">
        <v>2431</v>
      </c>
      <c r="C1654" t="s">
        <v>1244</v>
      </c>
      <c r="D1654">
        <v>91</v>
      </c>
      <c r="E1654">
        <v>6914.37</v>
      </c>
      <c r="F1654">
        <v>0</v>
      </c>
      <c r="G1654" s="2">
        <f t="shared" si="202"/>
        <v>6914.37</v>
      </c>
      <c r="H1654" s="3" t="str">
        <f t="shared" si="203"/>
        <v>10</v>
      </c>
      <c r="I1654" s="3" t="str">
        <f t="shared" si="204"/>
        <v>112</v>
      </c>
      <c r="J1654" s="3">
        <v>112</v>
      </c>
      <c r="K1654" s="3" t="str">
        <f>+VLOOKUP(J1654,'Dimension descriptions'!P:R,3,FALSE)</f>
        <v>Ellis Elementary</v>
      </c>
      <c r="L1654" s="3" t="str">
        <f t="shared" si="205"/>
        <v>9600</v>
      </c>
      <c r="M1654" s="10">
        <v>9600</v>
      </c>
      <c r="N1654" s="3" t="str">
        <f t="shared" si="200"/>
        <v>2610</v>
      </c>
      <c r="O1654" s="3" t="str">
        <f t="shared" si="201"/>
        <v>210</v>
      </c>
      <c r="P1654" s="3" t="str">
        <f t="shared" si="206"/>
        <v>2</v>
      </c>
      <c r="Q1654" s="11">
        <f>+VLOOKUP(M1654,'Dimension descriptions'!K:M,2,FALSE)</f>
        <v>9000</v>
      </c>
      <c r="R1654" s="33">
        <v>9000</v>
      </c>
      <c r="S1654" s="11" t="str">
        <f>+VLOOKUP(R1654,'Dimension descriptions'!K:M,3)</f>
        <v>SUPPORT SERVICES PROGRAM</v>
      </c>
      <c r="T1654" s="3" t="str">
        <f t="shared" si="207"/>
        <v>Y</v>
      </c>
      <c r="U1654" t="e">
        <f>+VLOOKUP(R1654,'FY21 P13 Allotment memo'!O:O,1,FALSE)</f>
        <v>#N/A</v>
      </c>
      <c r="V1654"/>
      <c r="W1654"/>
      <c r="X1654"/>
      <c r="Y1654"/>
      <c r="Z1654"/>
    </row>
    <row r="1655" spans="1:26">
      <c r="A1655">
        <v>10</v>
      </c>
      <c r="B1655" t="s">
        <v>2432</v>
      </c>
      <c r="C1655" t="s">
        <v>1246</v>
      </c>
      <c r="D1655">
        <v>91</v>
      </c>
      <c r="E1655">
        <v>3884.09</v>
      </c>
      <c r="F1655">
        <v>0</v>
      </c>
      <c r="G1655" s="2">
        <f t="shared" si="202"/>
        <v>3884.09</v>
      </c>
      <c r="H1655" s="3" t="str">
        <f t="shared" si="203"/>
        <v>10</v>
      </c>
      <c r="I1655" s="3" t="str">
        <f t="shared" si="204"/>
        <v>112</v>
      </c>
      <c r="J1655" s="3">
        <v>112</v>
      </c>
      <c r="K1655" s="3" t="str">
        <f>+VLOOKUP(J1655,'Dimension descriptions'!P:R,3,FALSE)</f>
        <v>Ellis Elementary</v>
      </c>
      <c r="L1655" s="3" t="str">
        <f t="shared" si="205"/>
        <v>9600</v>
      </c>
      <c r="M1655" s="10">
        <v>9600</v>
      </c>
      <c r="N1655" s="3" t="str">
        <f t="shared" si="200"/>
        <v>2610</v>
      </c>
      <c r="O1655" s="3" t="str">
        <f t="shared" si="201"/>
        <v>220</v>
      </c>
      <c r="P1655" s="3" t="str">
        <f t="shared" si="206"/>
        <v>2</v>
      </c>
      <c r="Q1655" s="11">
        <f>+VLOOKUP(M1655,'Dimension descriptions'!K:M,2,FALSE)</f>
        <v>9000</v>
      </c>
      <c r="R1655" s="33">
        <v>9000</v>
      </c>
      <c r="S1655" s="11" t="str">
        <f>+VLOOKUP(R1655,'Dimension descriptions'!K:M,3)</f>
        <v>SUPPORT SERVICES PROGRAM</v>
      </c>
      <c r="T1655" s="3" t="str">
        <f t="shared" si="207"/>
        <v>Y</v>
      </c>
      <c r="U1655" t="e">
        <f>+VLOOKUP(R1655,'FY21 P13 Allotment memo'!O:O,1,FALSE)</f>
        <v>#N/A</v>
      </c>
      <c r="V1655"/>
      <c r="W1655"/>
      <c r="X1655"/>
      <c r="Y1655"/>
      <c r="Z1655"/>
    </row>
    <row r="1656" spans="1:26">
      <c r="A1656">
        <v>10</v>
      </c>
      <c r="B1656" t="s">
        <v>2433</v>
      </c>
      <c r="C1656" t="s">
        <v>1248</v>
      </c>
      <c r="D1656">
        <v>91</v>
      </c>
      <c r="E1656">
        <v>14971.35</v>
      </c>
      <c r="F1656">
        <v>0</v>
      </c>
      <c r="G1656" s="2">
        <f t="shared" si="202"/>
        <v>14971.35</v>
      </c>
      <c r="H1656" s="3" t="str">
        <f t="shared" si="203"/>
        <v>10</v>
      </c>
      <c r="I1656" s="3" t="str">
        <f t="shared" si="204"/>
        <v>112</v>
      </c>
      <c r="J1656" s="3">
        <v>112</v>
      </c>
      <c r="K1656" s="3" t="str">
        <f>+VLOOKUP(J1656,'Dimension descriptions'!P:R,3,FALSE)</f>
        <v>Ellis Elementary</v>
      </c>
      <c r="L1656" s="3" t="str">
        <f t="shared" si="205"/>
        <v>9600</v>
      </c>
      <c r="M1656" s="10">
        <v>9600</v>
      </c>
      <c r="N1656" s="3" t="str">
        <f t="shared" si="200"/>
        <v>2610</v>
      </c>
      <c r="O1656" s="3" t="str">
        <f t="shared" si="201"/>
        <v>241</v>
      </c>
      <c r="P1656" s="3" t="str">
        <f t="shared" si="206"/>
        <v>2</v>
      </c>
      <c r="Q1656" s="11">
        <f>+VLOOKUP(M1656,'Dimension descriptions'!K:M,2,FALSE)</f>
        <v>9000</v>
      </c>
      <c r="R1656" s="33">
        <v>9000</v>
      </c>
      <c r="S1656" s="11" t="str">
        <f>+VLOOKUP(R1656,'Dimension descriptions'!K:M,3)</f>
        <v>SUPPORT SERVICES PROGRAM</v>
      </c>
      <c r="T1656" s="3" t="str">
        <f t="shared" si="207"/>
        <v>Y</v>
      </c>
      <c r="U1656" t="e">
        <f>+VLOOKUP(R1656,'FY21 P13 Allotment memo'!O:O,1,FALSE)</f>
        <v>#N/A</v>
      </c>
      <c r="V1656"/>
      <c r="W1656"/>
      <c r="X1656"/>
      <c r="Y1656"/>
      <c r="Z1656"/>
    </row>
    <row r="1657" spans="1:26">
      <c r="A1657">
        <v>10</v>
      </c>
      <c r="B1657" t="s">
        <v>2434</v>
      </c>
      <c r="C1657" t="s">
        <v>1661</v>
      </c>
      <c r="D1657">
        <v>91</v>
      </c>
      <c r="E1657">
        <v>0</v>
      </c>
      <c r="F1657">
        <v>0</v>
      </c>
      <c r="G1657" s="2">
        <f t="shared" si="202"/>
        <v>0</v>
      </c>
      <c r="H1657" s="3" t="str">
        <f t="shared" si="203"/>
        <v>10</v>
      </c>
      <c r="I1657" s="3" t="str">
        <f t="shared" si="204"/>
        <v>112</v>
      </c>
      <c r="J1657" s="3">
        <v>112</v>
      </c>
      <c r="K1657" s="3" t="str">
        <f>+VLOOKUP(J1657,'Dimension descriptions'!P:R,3,FALSE)</f>
        <v>Ellis Elementary</v>
      </c>
      <c r="L1657" s="3" t="str">
        <f t="shared" si="205"/>
        <v>9600</v>
      </c>
      <c r="M1657" s="10">
        <v>9600</v>
      </c>
      <c r="N1657" s="3" t="str">
        <f t="shared" si="200"/>
        <v>2610</v>
      </c>
      <c r="O1657" s="3" t="str">
        <f t="shared" si="201"/>
        <v>270</v>
      </c>
      <c r="P1657" s="3" t="str">
        <f t="shared" si="206"/>
        <v>2</v>
      </c>
      <c r="Q1657" s="11">
        <f>+VLOOKUP(M1657,'Dimension descriptions'!K:M,2,FALSE)</f>
        <v>9000</v>
      </c>
      <c r="R1657" s="33">
        <v>9000</v>
      </c>
      <c r="S1657" s="11" t="str">
        <f>+VLOOKUP(R1657,'Dimension descriptions'!K:M,3)</f>
        <v>SUPPORT SERVICES PROGRAM</v>
      </c>
      <c r="T1657" s="3" t="str">
        <f t="shared" si="207"/>
        <v>Y</v>
      </c>
      <c r="U1657" t="e">
        <f>+VLOOKUP(R1657,'FY21 P13 Allotment memo'!O:O,1,FALSE)</f>
        <v>#N/A</v>
      </c>
      <c r="V1657"/>
      <c r="W1657"/>
      <c r="X1657"/>
      <c r="Y1657"/>
      <c r="Z1657"/>
    </row>
    <row r="1658" spans="1:26">
      <c r="A1658">
        <v>10</v>
      </c>
      <c r="B1658" t="s">
        <v>2435</v>
      </c>
      <c r="C1658" t="s">
        <v>1663</v>
      </c>
      <c r="D1658">
        <v>91</v>
      </c>
      <c r="E1658">
        <v>3743.48</v>
      </c>
      <c r="F1658">
        <v>0</v>
      </c>
      <c r="G1658" s="2">
        <f t="shared" si="202"/>
        <v>3743.48</v>
      </c>
      <c r="H1658" s="3" t="str">
        <f t="shared" si="203"/>
        <v>10</v>
      </c>
      <c r="I1658" s="3" t="str">
        <f t="shared" si="204"/>
        <v>112</v>
      </c>
      <c r="J1658" s="3">
        <v>112</v>
      </c>
      <c r="K1658" s="3" t="str">
        <f>+VLOOKUP(J1658,'Dimension descriptions'!P:R,3,FALSE)</f>
        <v>Ellis Elementary</v>
      </c>
      <c r="L1658" s="3" t="str">
        <f t="shared" si="205"/>
        <v>9600</v>
      </c>
      <c r="M1658" s="10">
        <v>9600</v>
      </c>
      <c r="N1658" s="3" t="str">
        <f t="shared" si="200"/>
        <v>2610</v>
      </c>
      <c r="O1658" s="3" t="str">
        <f t="shared" si="201"/>
        <v>411</v>
      </c>
      <c r="P1658" s="3" t="str">
        <f t="shared" si="206"/>
        <v>4</v>
      </c>
      <c r="Q1658" s="11">
        <f>+VLOOKUP(M1658,'Dimension descriptions'!K:M,2,FALSE)</f>
        <v>9000</v>
      </c>
      <c r="R1658" s="33">
        <v>9000</v>
      </c>
      <c r="S1658" s="11" t="str">
        <f>+VLOOKUP(R1658,'Dimension descriptions'!K:M,3)</f>
        <v>SUPPORT SERVICES PROGRAM</v>
      </c>
      <c r="T1658" s="3" t="str">
        <f t="shared" si="207"/>
        <v>Y</v>
      </c>
      <c r="U1658" t="e">
        <f>+VLOOKUP(R1658,'FY21 P13 Allotment memo'!O:O,1,FALSE)</f>
        <v>#N/A</v>
      </c>
      <c r="V1658"/>
      <c r="W1658"/>
      <c r="X1658"/>
      <c r="Y1658"/>
      <c r="Z1658"/>
    </row>
    <row r="1659" spans="1:26">
      <c r="A1659">
        <v>10</v>
      </c>
      <c r="B1659" t="s">
        <v>2436</v>
      </c>
      <c r="C1659" t="s">
        <v>1665</v>
      </c>
      <c r="D1659">
        <v>91</v>
      </c>
      <c r="E1659">
        <v>0</v>
      </c>
      <c r="F1659">
        <v>0</v>
      </c>
      <c r="G1659" s="2">
        <f t="shared" si="202"/>
        <v>0</v>
      </c>
      <c r="H1659" s="3" t="str">
        <f t="shared" si="203"/>
        <v>10</v>
      </c>
      <c r="I1659" s="3" t="str">
        <f t="shared" si="204"/>
        <v>112</v>
      </c>
      <c r="J1659" s="3">
        <v>112</v>
      </c>
      <c r="K1659" s="3" t="str">
        <f>+VLOOKUP(J1659,'Dimension descriptions'!P:R,3,FALSE)</f>
        <v>Ellis Elementary</v>
      </c>
      <c r="L1659" s="3" t="str">
        <f t="shared" si="205"/>
        <v>9600</v>
      </c>
      <c r="M1659" s="10">
        <v>9600</v>
      </c>
      <c r="N1659" s="3" t="str">
        <f t="shared" si="200"/>
        <v>2610</v>
      </c>
      <c r="O1659" s="3" t="str">
        <f t="shared" si="201"/>
        <v>430</v>
      </c>
      <c r="P1659" s="3" t="str">
        <f t="shared" si="206"/>
        <v>4</v>
      </c>
      <c r="Q1659" s="11">
        <f>+VLOOKUP(M1659,'Dimension descriptions'!K:M,2,FALSE)</f>
        <v>9000</v>
      </c>
      <c r="R1659" s="33">
        <v>9000</v>
      </c>
      <c r="S1659" s="11" t="str">
        <f>+VLOOKUP(R1659,'Dimension descriptions'!K:M,3)</f>
        <v>SUPPORT SERVICES PROGRAM</v>
      </c>
      <c r="T1659" s="3" t="str">
        <f t="shared" si="207"/>
        <v>Y</v>
      </c>
      <c r="U1659" t="e">
        <f>+VLOOKUP(R1659,'FY21 P13 Allotment memo'!O:O,1,FALSE)</f>
        <v>#N/A</v>
      </c>
      <c r="V1659"/>
      <c r="W1659"/>
      <c r="X1659"/>
      <c r="Y1659"/>
      <c r="Z1659"/>
    </row>
    <row r="1660" spans="1:26">
      <c r="A1660">
        <v>10</v>
      </c>
      <c r="B1660" t="s">
        <v>2437</v>
      </c>
      <c r="C1660" t="s">
        <v>1667</v>
      </c>
      <c r="D1660">
        <v>91</v>
      </c>
      <c r="E1660">
        <v>576.85</v>
      </c>
      <c r="F1660">
        <v>0</v>
      </c>
      <c r="G1660" s="2">
        <f t="shared" si="202"/>
        <v>576.85</v>
      </c>
      <c r="H1660" s="3" t="str">
        <f t="shared" si="203"/>
        <v>10</v>
      </c>
      <c r="I1660" s="3" t="str">
        <f t="shared" si="204"/>
        <v>112</v>
      </c>
      <c r="J1660" s="3">
        <v>112</v>
      </c>
      <c r="K1660" s="3" t="str">
        <f>+VLOOKUP(J1660,'Dimension descriptions'!P:R,3,FALSE)</f>
        <v>Ellis Elementary</v>
      </c>
      <c r="L1660" s="3" t="str">
        <f t="shared" si="205"/>
        <v>9600</v>
      </c>
      <c r="M1660" s="10">
        <v>9600</v>
      </c>
      <c r="N1660" s="3" t="str">
        <f t="shared" si="200"/>
        <v>2610</v>
      </c>
      <c r="O1660" s="3" t="str">
        <f t="shared" si="201"/>
        <v>431</v>
      </c>
      <c r="P1660" s="3" t="str">
        <f t="shared" si="206"/>
        <v>4</v>
      </c>
      <c r="Q1660" s="11">
        <f>+VLOOKUP(M1660,'Dimension descriptions'!K:M,2,FALSE)</f>
        <v>9000</v>
      </c>
      <c r="R1660" s="33">
        <v>9000</v>
      </c>
      <c r="S1660" s="11" t="str">
        <f>+VLOOKUP(R1660,'Dimension descriptions'!K:M,3)</f>
        <v>SUPPORT SERVICES PROGRAM</v>
      </c>
      <c r="T1660" s="3" t="str">
        <f t="shared" si="207"/>
        <v>Y</v>
      </c>
      <c r="U1660" t="e">
        <f>+VLOOKUP(R1660,'FY21 P13 Allotment memo'!O:O,1,FALSE)</f>
        <v>#N/A</v>
      </c>
      <c r="V1660"/>
      <c r="W1660"/>
      <c r="X1660"/>
      <c r="Y1660"/>
      <c r="Z1660"/>
    </row>
    <row r="1661" spans="1:26">
      <c r="A1661">
        <v>10</v>
      </c>
      <c r="B1661" t="s">
        <v>2438</v>
      </c>
      <c r="C1661" t="s">
        <v>1669</v>
      </c>
      <c r="D1661">
        <v>91</v>
      </c>
      <c r="E1661">
        <v>0</v>
      </c>
      <c r="F1661">
        <v>0</v>
      </c>
      <c r="G1661" s="2">
        <f t="shared" si="202"/>
        <v>0</v>
      </c>
      <c r="H1661" s="3" t="str">
        <f t="shared" si="203"/>
        <v>10</v>
      </c>
      <c r="I1661" s="3" t="str">
        <f t="shared" si="204"/>
        <v>112</v>
      </c>
      <c r="J1661" s="3">
        <v>112</v>
      </c>
      <c r="K1661" s="3" t="str">
        <f>+VLOOKUP(J1661,'Dimension descriptions'!P:R,3,FALSE)</f>
        <v>Ellis Elementary</v>
      </c>
      <c r="L1661" s="3" t="str">
        <f t="shared" si="205"/>
        <v>9600</v>
      </c>
      <c r="M1661" s="10">
        <v>9600</v>
      </c>
      <c r="N1661" s="3" t="str">
        <f t="shared" si="200"/>
        <v>2610</v>
      </c>
      <c r="O1661" s="3" t="str">
        <f t="shared" si="201"/>
        <v>441</v>
      </c>
      <c r="P1661" s="3" t="str">
        <f t="shared" si="206"/>
        <v>4</v>
      </c>
      <c r="Q1661" s="11">
        <f>+VLOOKUP(M1661,'Dimension descriptions'!K:M,2,FALSE)</f>
        <v>9000</v>
      </c>
      <c r="R1661" s="33">
        <v>9000</v>
      </c>
      <c r="S1661" s="11" t="str">
        <f>+VLOOKUP(R1661,'Dimension descriptions'!K:M,3)</f>
        <v>SUPPORT SERVICES PROGRAM</v>
      </c>
      <c r="T1661" s="3" t="str">
        <f t="shared" si="207"/>
        <v>Y</v>
      </c>
      <c r="U1661" t="e">
        <f>+VLOOKUP(R1661,'FY21 P13 Allotment memo'!O:O,1,FALSE)</f>
        <v>#N/A</v>
      </c>
      <c r="V1661"/>
      <c r="W1661"/>
      <c r="X1661"/>
      <c r="Y1661"/>
      <c r="Z1661"/>
    </row>
    <row r="1662" spans="1:26">
      <c r="A1662">
        <v>10</v>
      </c>
      <c r="B1662" t="s">
        <v>2439</v>
      </c>
      <c r="C1662" t="s">
        <v>1671</v>
      </c>
      <c r="D1662">
        <v>91</v>
      </c>
      <c r="E1662">
        <v>76.959999999999994</v>
      </c>
      <c r="F1662">
        <v>0</v>
      </c>
      <c r="G1662" s="2">
        <f t="shared" si="202"/>
        <v>76.959999999999994</v>
      </c>
      <c r="H1662" s="3" t="str">
        <f t="shared" si="203"/>
        <v>10</v>
      </c>
      <c r="I1662" s="3" t="str">
        <f t="shared" si="204"/>
        <v>112</v>
      </c>
      <c r="J1662" s="3">
        <v>112</v>
      </c>
      <c r="K1662" s="3" t="str">
        <f>+VLOOKUP(J1662,'Dimension descriptions'!P:R,3,FALSE)</f>
        <v>Ellis Elementary</v>
      </c>
      <c r="L1662" s="3" t="str">
        <f t="shared" si="205"/>
        <v>9600</v>
      </c>
      <c r="M1662" s="10">
        <v>9600</v>
      </c>
      <c r="N1662" s="3" t="str">
        <f t="shared" si="200"/>
        <v>2610</v>
      </c>
      <c r="O1662" s="3" t="str">
        <f t="shared" si="201"/>
        <v>530</v>
      </c>
      <c r="P1662" s="3" t="str">
        <f t="shared" si="206"/>
        <v>5</v>
      </c>
      <c r="Q1662" s="11">
        <f>+VLOOKUP(M1662,'Dimension descriptions'!K:M,2,FALSE)</f>
        <v>9000</v>
      </c>
      <c r="R1662" s="33">
        <v>9000</v>
      </c>
      <c r="S1662" s="11" t="str">
        <f>+VLOOKUP(R1662,'Dimension descriptions'!K:M,3)</f>
        <v>SUPPORT SERVICES PROGRAM</v>
      </c>
      <c r="T1662" s="3" t="str">
        <f t="shared" si="207"/>
        <v>Y</v>
      </c>
      <c r="U1662" t="e">
        <f>+VLOOKUP(R1662,'FY21 P13 Allotment memo'!O:O,1,FALSE)</f>
        <v>#N/A</v>
      </c>
      <c r="V1662"/>
      <c r="W1662"/>
      <c r="X1662"/>
      <c r="Y1662"/>
      <c r="Z1662"/>
    </row>
    <row r="1663" spans="1:26">
      <c r="A1663">
        <v>10</v>
      </c>
      <c r="B1663" t="s">
        <v>2440</v>
      </c>
      <c r="C1663" t="s">
        <v>1673</v>
      </c>
      <c r="D1663">
        <v>91</v>
      </c>
      <c r="E1663">
        <v>0</v>
      </c>
      <c r="F1663">
        <v>0</v>
      </c>
      <c r="G1663" s="2">
        <f t="shared" si="202"/>
        <v>0</v>
      </c>
      <c r="H1663" s="3" t="str">
        <f t="shared" si="203"/>
        <v>10</v>
      </c>
      <c r="I1663" s="3" t="str">
        <f t="shared" si="204"/>
        <v>112</v>
      </c>
      <c r="J1663" s="3">
        <v>112</v>
      </c>
      <c r="K1663" s="3" t="str">
        <f>+VLOOKUP(J1663,'Dimension descriptions'!P:R,3,FALSE)</f>
        <v>Ellis Elementary</v>
      </c>
      <c r="L1663" s="3" t="str">
        <f t="shared" si="205"/>
        <v>9600</v>
      </c>
      <c r="M1663" s="10">
        <v>9600</v>
      </c>
      <c r="N1663" s="3" t="str">
        <f t="shared" si="200"/>
        <v>2610</v>
      </c>
      <c r="O1663" s="3" t="str">
        <f t="shared" si="201"/>
        <v>580</v>
      </c>
      <c r="P1663" s="3" t="str">
        <f t="shared" si="206"/>
        <v>5</v>
      </c>
      <c r="Q1663" s="11">
        <f>+VLOOKUP(M1663,'Dimension descriptions'!K:M,2,FALSE)</f>
        <v>9000</v>
      </c>
      <c r="R1663" s="33">
        <v>9000</v>
      </c>
      <c r="S1663" s="11" t="str">
        <f>+VLOOKUP(R1663,'Dimension descriptions'!K:M,3)</f>
        <v>SUPPORT SERVICES PROGRAM</v>
      </c>
      <c r="T1663" s="3" t="str">
        <f t="shared" si="207"/>
        <v>Y</v>
      </c>
      <c r="U1663" t="e">
        <f>+VLOOKUP(R1663,'FY21 P13 Allotment memo'!O:O,1,FALSE)</f>
        <v>#N/A</v>
      </c>
      <c r="V1663"/>
      <c r="W1663"/>
      <c r="X1663"/>
      <c r="Y1663"/>
      <c r="Z1663"/>
    </row>
    <row r="1664" spans="1:26">
      <c r="A1664">
        <v>10</v>
      </c>
      <c r="B1664" t="s">
        <v>2441</v>
      </c>
      <c r="C1664" t="s">
        <v>1675</v>
      </c>
      <c r="D1664">
        <v>91</v>
      </c>
      <c r="E1664">
        <v>0</v>
      </c>
      <c r="F1664">
        <v>0</v>
      </c>
      <c r="G1664" s="2">
        <f t="shared" si="202"/>
        <v>0</v>
      </c>
      <c r="H1664" s="3" t="str">
        <f t="shared" si="203"/>
        <v>10</v>
      </c>
      <c r="I1664" s="3" t="str">
        <f t="shared" si="204"/>
        <v>112</v>
      </c>
      <c r="J1664" s="3">
        <v>112</v>
      </c>
      <c r="K1664" s="3" t="str">
        <f>+VLOOKUP(J1664,'Dimension descriptions'!P:R,3,FALSE)</f>
        <v>Ellis Elementary</v>
      </c>
      <c r="L1664" s="3" t="str">
        <f t="shared" si="205"/>
        <v>9600</v>
      </c>
      <c r="M1664" s="10">
        <v>9600</v>
      </c>
      <c r="N1664" s="3" t="str">
        <f t="shared" si="200"/>
        <v>2610</v>
      </c>
      <c r="O1664" s="3" t="str">
        <f t="shared" si="201"/>
        <v>621</v>
      </c>
      <c r="P1664" s="3" t="str">
        <f t="shared" si="206"/>
        <v>6</v>
      </c>
      <c r="Q1664" s="11">
        <f>+VLOOKUP(M1664,'Dimension descriptions'!K:M,2,FALSE)</f>
        <v>9000</v>
      </c>
      <c r="R1664" s="33">
        <v>9000</v>
      </c>
      <c r="S1664" s="11" t="str">
        <f>+VLOOKUP(R1664,'Dimension descriptions'!K:M,3)</f>
        <v>SUPPORT SERVICES PROGRAM</v>
      </c>
      <c r="T1664" s="3" t="str">
        <f t="shared" si="207"/>
        <v>Y</v>
      </c>
      <c r="U1664" t="e">
        <f>+VLOOKUP(R1664,'FY21 P13 Allotment memo'!O:O,1,FALSE)</f>
        <v>#N/A</v>
      </c>
      <c r="V1664"/>
      <c r="W1664"/>
      <c r="X1664"/>
      <c r="Y1664"/>
      <c r="Z1664"/>
    </row>
    <row r="1665" spans="1:26">
      <c r="A1665">
        <v>10</v>
      </c>
      <c r="B1665" t="s">
        <v>2442</v>
      </c>
      <c r="C1665" t="s">
        <v>1677</v>
      </c>
      <c r="D1665">
        <v>91</v>
      </c>
      <c r="E1665">
        <v>539.36</v>
      </c>
      <c r="F1665">
        <v>0</v>
      </c>
      <c r="G1665" s="2">
        <f t="shared" si="202"/>
        <v>539.36</v>
      </c>
      <c r="H1665" s="3" t="str">
        <f t="shared" si="203"/>
        <v>10</v>
      </c>
      <c r="I1665" s="3" t="str">
        <f t="shared" si="204"/>
        <v>112</v>
      </c>
      <c r="J1665" s="3">
        <v>112</v>
      </c>
      <c r="K1665" s="3" t="str">
        <f>+VLOOKUP(J1665,'Dimension descriptions'!P:R,3,FALSE)</f>
        <v>Ellis Elementary</v>
      </c>
      <c r="L1665" s="3" t="str">
        <f t="shared" si="205"/>
        <v>9600</v>
      </c>
      <c r="M1665" s="10">
        <v>9600</v>
      </c>
      <c r="N1665" s="3" t="str">
        <f t="shared" si="200"/>
        <v>2610</v>
      </c>
      <c r="O1665" s="3" t="str">
        <f t="shared" si="201"/>
        <v>622</v>
      </c>
      <c r="P1665" s="3" t="str">
        <f t="shared" si="206"/>
        <v>6</v>
      </c>
      <c r="Q1665" s="11">
        <f>+VLOOKUP(M1665,'Dimension descriptions'!K:M,2,FALSE)</f>
        <v>9000</v>
      </c>
      <c r="R1665" s="33">
        <v>9000</v>
      </c>
      <c r="S1665" s="11" t="str">
        <f>+VLOOKUP(R1665,'Dimension descriptions'!K:M,3)</f>
        <v>SUPPORT SERVICES PROGRAM</v>
      </c>
      <c r="T1665" s="3" t="str">
        <f t="shared" si="207"/>
        <v>Y</v>
      </c>
      <c r="U1665" t="e">
        <f>+VLOOKUP(R1665,'FY21 P13 Allotment memo'!O:O,1,FALSE)</f>
        <v>#N/A</v>
      </c>
      <c r="V1665"/>
      <c r="W1665"/>
      <c r="X1665"/>
      <c r="Y1665"/>
      <c r="Z1665"/>
    </row>
    <row r="1666" spans="1:26">
      <c r="A1666">
        <v>10</v>
      </c>
      <c r="B1666" t="s">
        <v>2443</v>
      </c>
      <c r="C1666" t="s">
        <v>2444</v>
      </c>
      <c r="D1666">
        <v>91</v>
      </c>
      <c r="E1666">
        <v>4697.53</v>
      </c>
      <c r="F1666">
        <v>0</v>
      </c>
      <c r="G1666" s="2">
        <f t="shared" si="202"/>
        <v>4697.53</v>
      </c>
      <c r="H1666" s="3" t="str">
        <f t="shared" si="203"/>
        <v>10</v>
      </c>
      <c r="I1666" s="3" t="str">
        <f t="shared" si="204"/>
        <v>112</v>
      </c>
      <c r="J1666" s="3">
        <v>112</v>
      </c>
      <c r="K1666" s="3" t="str">
        <f>+VLOOKUP(J1666,'Dimension descriptions'!P:R,3,FALSE)</f>
        <v>Ellis Elementary</v>
      </c>
      <c r="L1666" s="3" t="str">
        <f t="shared" si="205"/>
        <v>9600</v>
      </c>
      <c r="M1666" s="10">
        <v>9600</v>
      </c>
      <c r="N1666" s="3" t="str">
        <f t="shared" si="200"/>
        <v>2610</v>
      </c>
      <c r="O1666" s="3" t="str">
        <f t="shared" si="201"/>
        <v>680</v>
      </c>
      <c r="P1666" s="3" t="str">
        <f t="shared" si="206"/>
        <v>6</v>
      </c>
      <c r="Q1666" s="11">
        <f>+VLOOKUP(M1666,'Dimension descriptions'!K:M,2,FALSE)</f>
        <v>9000</v>
      </c>
      <c r="R1666" s="33">
        <v>9000</v>
      </c>
      <c r="S1666" s="11" t="str">
        <f>+VLOOKUP(R1666,'Dimension descriptions'!K:M,3)</f>
        <v>SUPPORT SERVICES PROGRAM</v>
      </c>
      <c r="T1666" s="3" t="str">
        <f t="shared" si="207"/>
        <v>Y</v>
      </c>
      <c r="U1666" t="e">
        <f>+VLOOKUP(R1666,'FY21 P13 Allotment memo'!O:O,1,FALSE)</f>
        <v>#N/A</v>
      </c>
      <c r="V1666"/>
      <c r="W1666"/>
      <c r="X1666"/>
      <c r="Y1666"/>
      <c r="Z1666"/>
    </row>
    <row r="1667" spans="1:26">
      <c r="A1667">
        <v>10</v>
      </c>
      <c r="B1667" t="s">
        <v>2445</v>
      </c>
      <c r="C1667" t="s">
        <v>1681</v>
      </c>
      <c r="D1667">
        <v>91</v>
      </c>
      <c r="E1667">
        <v>0</v>
      </c>
      <c r="F1667">
        <v>0</v>
      </c>
      <c r="G1667" s="2">
        <f t="shared" si="202"/>
        <v>0</v>
      </c>
      <c r="H1667" s="3" t="str">
        <f t="shared" si="203"/>
        <v>10</v>
      </c>
      <c r="I1667" s="3" t="str">
        <f t="shared" si="204"/>
        <v>112</v>
      </c>
      <c r="J1667" s="3">
        <v>112</v>
      </c>
      <c r="K1667" s="3" t="str">
        <f>+VLOOKUP(J1667,'Dimension descriptions'!P:R,3,FALSE)</f>
        <v>Ellis Elementary</v>
      </c>
      <c r="L1667" s="3" t="str">
        <f t="shared" si="205"/>
        <v>9600</v>
      </c>
      <c r="M1667" s="10">
        <v>9600</v>
      </c>
      <c r="N1667" s="3" t="str">
        <f t="shared" si="200"/>
        <v>2610</v>
      </c>
      <c r="O1667" s="3" t="str">
        <f t="shared" si="201"/>
        <v>689</v>
      </c>
      <c r="P1667" s="3" t="str">
        <f t="shared" si="206"/>
        <v>6</v>
      </c>
      <c r="Q1667" s="11">
        <f>+VLOOKUP(M1667,'Dimension descriptions'!K:M,2,FALSE)</f>
        <v>9000</v>
      </c>
      <c r="R1667" s="33">
        <v>9000</v>
      </c>
      <c r="S1667" s="11" t="str">
        <f>+VLOOKUP(R1667,'Dimension descriptions'!K:M,3)</f>
        <v>SUPPORT SERVICES PROGRAM</v>
      </c>
      <c r="T1667" s="3" t="str">
        <f t="shared" si="207"/>
        <v>Y</v>
      </c>
      <c r="U1667" t="e">
        <f>+VLOOKUP(R1667,'FY21 P13 Allotment memo'!O:O,1,FALSE)</f>
        <v>#N/A</v>
      </c>
      <c r="V1667"/>
      <c r="W1667"/>
      <c r="X1667"/>
      <c r="Y1667"/>
      <c r="Z1667"/>
    </row>
    <row r="1668" spans="1:26">
      <c r="A1668">
        <v>10</v>
      </c>
      <c r="B1668" t="s">
        <v>2446</v>
      </c>
      <c r="C1668" t="s">
        <v>1324</v>
      </c>
      <c r="D1668">
        <v>91</v>
      </c>
      <c r="E1668">
        <v>0</v>
      </c>
      <c r="F1668">
        <v>0</v>
      </c>
      <c r="G1668" s="2">
        <f t="shared" si="202"/>
        <v>0</v>
      </c>
      <c r="H1668" s="3" t="str">
        <f t="shared" si="203"/>
        <v>10</v>
      </c>
      <c r="I1668" s="3" t="str">
        <f t="shared" si="204"/>
        <v>112</v>
      </c>
      <c r="J1668" s="3">
        <v>112</v>
      </c>
      <c r="K1668" s="3" t="str">
        <f>+VLOOKUP(J1668,'Dimension descriptions'!P:R,3,FALSE)</f>
        <v>Ellis Elementary</v>
      </c>
      <c r="L1668" s="3" t="str">
        <f t="shared" si="205"/>
        <v>9600</v>
      </c>
      <c r="M1668" s="10">
        <v>9600</v>
      </c>
      <c r="N1668" s="3" t="str">
        <f t="shared" si="200"/>
        <v>2620</v>
      </c>
      <c r="O1668" s="3" t="str">
        <f t="shared" si="201"/>
        <v>270</v>
      </c>
      <c r="P1668" s="3" t="str">
        <f t="shared" si="206"/>
        <v>2</v>
      </c>
      <c r="Q1668" s="11">
        <f>+VLOOKUP(M1668,'Dimension descriptions'!K:M,2,FALSE)</f>
        <v>9000</v>
      </c>
      <c r="R1668" s="33">
        <v>9000</v>
      </c>
      <c r="S1668" s="11" t="str">
        <f>+VLOOKUP(R1668,'Dimension descriptions'!K:M,3)</f>
        <v>SUPPORT SERVICES PROGRAM</v>
      </c>
      <c r="T1668" s="3" t="str">
        <f t="shared" si="207"/>
        <v>Y</v>
      </c>
      <c r="U1668" t="e">
        <f>+VLOOKUP(R1668,'FY21 P13 Allotment memo'!O:O,1,FALSE)</f>
        <v>#N/A</v>
      </c>
      <c r="V1668"/>
      <c r="W1668"/>
      <c r="X1668"/>
      <c r="Y1668"/>
      <c r="Z1668"/>
    </row>
    <row r="1669" spans="1:26">
      <c r="A1669">
        <v>10</v>
      </c>
      <c r="B1669" t="s">
        <v>2447</v>
      </c>
      <c r="C1669" t="s">
        <v>1684</v>
      </c>
      <c r="D1669">
        <v>91</v>
      </c>
      <c r="E1669">
        <v>1068.1500000000001</v>
      </c>
      <c r="F1669">
        <v>0</v>
      </c>
      <c r="G1669" s="2">
        <f t="shared" si="202"/>
        <v>1068.1500000000001</v>
      </c>
      <c r="H1669" s="3" t="str">
        <f t="shared" si="203"/>
        <v>10</v>
      </c>
      <c r="I1669" s="3" t="str">
        <f t="shared" si="204"/>
        <v>112</v>
      </c>
      <c r="J1669" s="3">
        <v>112</v>
      </c>
      <c r="K1669" s="3" t="str">
        <f>+VLOOKUP(J1669,'Dimension descriptions'!P:R,3,FALSE)</f>
        <v>Ellis Elementary</v>
      </c>
      <c r="L1669" s="3" t="str">
        <f t="shared" si="205"/>
        <v>9600</v>
      </c>
      <c r="M1669" s="10">
        <v>9600</v>
      </c>
      <c r="N1669" s="3" t="str">
        <f t="shared" si="200"/>
        <v>2620</v>
      </c>
      <c r="O1669" s="3" t="str">
        <f t="shared" si="201"/>
        <v>680</v>
      </c>
      <c r="P1669" s="3" t="str">
        <f t="shared" si="206"/>
        <v>6</v>
      </c>
      <c r="Q1669" s="11">
        <f>+VLOOKUP(M1669,'Dimension descriptions'!K:M,2,FALSE)</f>
        <v>9000</v>
      </c>
      <c r="R1669" s="33">
        <v>9000</v>
      </c>
      <c r="S1669" s="11" t="str">
        <f>+VLOOKUP(R1669,'Dimension descriptions'!K:M,3)</f>
        <v>SUPPORT SERVICES PROGRAM</v>
      </c>
      <c r="T1669" s="3" t="str">
        <f t="shared" si="207"/>
        <v>Y</v>
      </c>
      <c r="U1669" t="e">
        <f>+VLOOKUP(R1669,'FY21 P13 Allotment memo'!O:O,1,FALSE)</f>
        <v>#N/A</v>
      </c>
      <c r="V1669"/>
      <c r="W1669"/>
      <c r="X1669"/>
      <c r="Y1669"/>
      <c r="Z1669"/>
    </row>
    <row r="1670" spans="1:26">
      <c r="A1670">
        <v>10</v>
      </c>
      <c r="B1670" t="s">
        <v>2448</v>
      </c>
      <c r="C1670" t="s">
        <v>1252</v>
      </c>
      <c r="D1670">
        <v>91</v>
      </c>
      <c r="E1670">
        <v>0</v>
      </c>
      <c r="F1670">
        <v>0</v>
      </c>
      <c r="G1670" s="2">
        <f t="shared" si="202"/>
        <v>0</v>
      </c>
      <c r="H1670" s="3" t="str">
        <f t="shared" si="203"/>
        <v>10</v>
      </c>
      <c r="I1670" s="3" t="str">
        <f t="shared" si="204"/>
        <v>113</v>
      </c>
      <c r="J1670" s="3">
        <v>113</v>
      </c>
      <c r="K1670" s="3" t="str">
        <f>+VLOOKUP(J1670,'Dimension descriptions'!P:R,3,FALSE)</f>
        <v>Riverside Pre School</v>
      </c>
      <c r="L1670" s="3" t="str">
        <f t="shared" si="205"/>
        <v>1050</v>
      </c>
      <c r="M1670" s="10">
        <v>1050</v>
      </c>
      <c r="N1670" s="3" t="str">
        <f t="shared" ref="N1670:N1733" si="208">+MID(B1670,16,4)</f>
        <v>1000</v>
      </c>
      <c r="O1670" s="3" t="str">
        <f t="shared" ref="O1670:O1733" si="209">+RIGHT(B1670,3)</f>
        <v>270</v>
      </c>
      <c r="P1670" s="3" t="str">
        <f t="shared" si="206"/>
        <v>2</v>
      </c>
      <c r="Q1670" s="11">
        <f>+VLOOKUP(M1670,'Dimension descriptions'!K:M,2,FALSE)</f>
        <v>50</v>
      </c>
      <c r="R1670" s="33">
        <v>50</v>
      </c>
      <c r="S1670" s="11" t="str">
        <f>+VLOOKUP(R1670,'Dimension descriptions'!K:M,3)</f>
        <v>CLASSROOM-GENERAL</v>
      </c>
      <c r="T1670" s="3" t="str">
        <f t="shared" si="207"/>
        <v>Y</v>
      </c>
      <c r="U1670" t="e">
        <f>+VLOOKUP(R1670,'FY21 P13 Allotment memo'!O:O,1,FALSE)</f>
        <v>#N/A</v>
      </c>
      <c r="V1670"/>
      <c r="W1670"/>
      <c r="X1670"/>
      <c r="Y1670"/>
      <c r="Z1670"/>
    </row>
    <row r="1671" spans="1:26">
      <c r="A1671">
        <v>10</v>
      </c>
      <c r="B1671" t="s">
        <v>2449</v>
      </c>
      <c r="C1671" t="s">
        <v>1254</v>
      </c>
      <c r="D1671">
        <v>91</v>
      </c>
      <c r="E1671">
        <v>0</v>
      </c>
      <c r="F1671">
        <v>0</v>
      </c>
      <c r="G1671" s="2">
        <f t="shared" ref="G1671:G1734" si="210">+E1671-F1671</f>
        <v>0</v>
      </c>
      <c r="H1671" s="3" t="str">
        <f t="shared" ref="H1671:H1734" si="211">+LEFT(B1671,2)</f>
        <v>10</v>
      </c>
      <c r="I1671" s="3" t="str">
        <f t="shared" ref="I1671:I1734" si="212">+MID(B1671,4,3)</f>
        <v>113</v>
      </c>
      <c r="J1671" s="3">
        <v>113</v>
      </c>
      <c r="K1671" s="3" t="str">
        <f>+VLOOKUP(J1671,'Dimension descriptions'!P:R,3,FALSE)</f>
        <v>Riverside Pre School</v>
      </c>
      <c r="L1671" s="3" t="str">
        <f t="shared" ref="L1671:L1734" si="213">+MID(B1671,11,4)</f>
        <v>1050</v>
      </c>
      <c r="M1671" s="10">
        <v>1050</v>
      </c>
      <c r="N1671" s="3" t="str">
        <f t="shared" si="208"/>
        <v>1000</v>
      </c>
      <c r="O1671" s="3" t="str">
        <f t="shared" si="209"/>
        <v>280</v>
      </c>
      <c r="P1671" s="3" t="str">
        <f t="shared" ref="P1671:P1734" si="214">+LEFT(O1671,1)</f>
        <v>2</v>
      </c>
      <c r="Q1671" s="11">
        <f>+VLOOKUP(M1671,'Dimension descriptions'!K:M,2,FALSE)</f>
        <v>50</v>
      </c>
      <c r="R1671" s="33">
        <v>50</v>
      </c>
      <c r="S1671" s="11" t="str">
        <f>+VLOOKUP(R1671,'Dimension descriptions'!K:M,3)</f>
        <v>CLASSROOM-GENERAL</v>
      </c>
      <c r="T1671" s="3" t="str">
        <f t="shared" ref="T1671:T1734" si="215">+IF(Q1671=M1671,"N","Y")</f>
        <v>Y</v>
      </c>
      <c r="U1671" t="e">
        <f>+VLOOKUP(R1671,'FY21 P13 Allotment memo'!O:O,1,FALSE)</f>
        <v>#N/A</v>
      </c>
      <c r="V1671"/>
      <c r="W1671"/>
      <c r="X1671"/>
      <c r="Y1671"/>
      <c r="Z1671"/>
    </row>
    <row r="1672" spans="1:26">
      <c r="A1672">
        <v>10</v>
      </c>
      <c r="B1672" t="s">
        <v>2450</v>
      </c>
      <c r="C1672" t="s">
        <v>1256</v>
      </c>
      <c r="D1672">
        <v>91</v>
      </c>
      <c r="E1672">
        <v>0</v>
      </c>
      <c r="F1672">
        <v>0</v>
      </c>
      <c r="G1672" s="2">
        <f t="shared" si="210"/>
        <v>0</v>
      </c>
      <c r="H1672" s="3" t="str">
        <f t="shared" si="211"/>
        <v>10</v>
      </c>
      <c r="I1672" s="3" t="str">
        <f t="shared" si="212"/>
        <v>113</v>
      </c>
      <c r="J1672" s="3">
        <v>113</v>
      </c>
      <c r="K1672" s="3" t="str">
        <f>+VLOOKUP(J1672,'Dimension descriptions'!P:R,3,FALSE)</f>
        <v>Riverside Pre School</v>
      </c>
      <c r="L1672" s="3" t="str">
        <f t="shared" si="213"/>
        <v>1050</v>
      </c>
      <c r="M1672" s="10">
        <v>1050</v>
      </c>
      <c r="N1672" s="3" t="str">
        <f t="shared" si="208"/>
        <v>1000</v>
      </c>
      <c r="O1672" s="3" t="str">
        <f t="shared" si="209"/>
        <v>290</v>
      </c>
      <c r="P1672" s="3" t="str">
        <f t="shared" si="214"/>
        <v>2</v>
      </c>
      <c r="Q1672" s="11">
        <f>+VLOOKUP(M1672,'Dimension descriptions'!K:M,2,FALSE)</f>
        <v>50</v>
      </c>
      <c r="R1672" s="33">
        <v>50</v>
      </c>
      <c r="S1672" s="11" t="str">
        <f>+VLOOKUP(R1672,'Dimension descriptions'!K:M,3)</f>
        <v>CLASSROOM-GENERAL</v>
      </c>
      <c r="T1672" s="3" t="str">
        <f t="shared" si="215"/>
        <v>Y</v>
      </c>
      <c r="U1672" t="e">
        <f>+VLOOKUP(R1672,'FY21 P13 Allotment memo'!O:O,1,FALSE)</f>
        <v>#N/A</v>
      </c>
      <c r="V1672"/>
      <c r="W1672"/>
      <c r="X1672"/>
      <c r="Y1672"/>
      <c r="Z1672"/>
    </row>
    <row r="1673" spans="1:26">
      <c r="A1673">
        <v>10</v>
      </c>
      <c r="B1673" t="s">
        <v>2451</v>
      </c>
      <c r="C1673" t="s">
        <v>1252</v>
      </c>
      <c r="D1673">
        <v>91</v>
      </c>
      <c r="E1673">
        <v>0</v>
      </c>
      <c r="F1673">
        <v>0</v>
      </c>
      <c r="G1673" s="2">
        <f t="shared" si="210"/>
        <v>0</v>
      </c>
      <c r="H1673" s="3" t="str">
        <f t="shared" si="211"/>
        <v>10</v>
      </c>
      <c r="I1673" s="3" t="str">
        <f t="shared" si="212"/>
        <v>113</v>
      </c>
      <c r="J1673" s="3">
        <v>113</v>
      </c>
      <c r="K1673" s="3" t="str">
        <f>+VLOOKUP(J1673,'Dimension descriptions'!P:R,3,FALSE)</f>
        <v>Riverside Pre School</v>
      </c>
      <c r="L1673" s="3" t="str">
        <f t="shared" si="213"/>
        <v>1050</v>
      </c>
      <c r="M1673" s="10">
        <v>1050</v>
      </c>
      <c r="N1673" s="3" t="str">
        <f t="shared" si="208"/>
        <v>2100</v>
      </c>
      <c r="O1673" s="3" t="str">
        <f t="shared" si="209"/>
        <v>270</v>
      </c>
      <c r="P1673" s="3" t="str">
        <f t="shared" si="214"/>
        <v>2</v>
      </c>
      <c r="Q1673" s="11">
        <f>+VLOOKUP(M1673,'Dimension descriptions'!K:M,2,FALSE)</f>
        <v>50</v>
      </c>
      <c r="R1673" s="33">
        <v>50</v>
      </c>
      <c r="S1673" s="11" t="str">
        <f>+VLOOKUP(R1673,'Dimension descriptions'!K:M,3)</f>
        <v>CLASSROOM-GENERAL</v>
      </c>
      <c r="T1673" s="3" t="str">
        <f t="shared" si="215"/>
        <v>Y</v>
      </c>
      <c r="U1673" t="e">
        <f>+VLOOKUP(R1673,'FY21 P13 Allotment memo'!O:O,1,FALSE)</f>
        <v>#N/A</v>
      </c>
      <c r="V1673"/>
      <c r="W1673"/>
      <c r="X1673"/>
      <c r="Y1673"/>
      <c r="Z1673"/>
    </row>
    <row r="1674" spans="1:26">
      <c r="A1674">
        <v>10</v>
      </c>
      <c r="B1674" t="s">
        <v>2452</v>
      </c>
      <c r="C1674" t="s">
        <v>1252</v>
      </c>
      <c r="D1674">
        <v>91</v>
      </c>
      <c r="E1674">
        <v>0</v>
      </c>
      <c r="F1674">
        <v>0</v>
      </c>
      <c r="G1674" s="2">
        <f t="shared" si="210"/>
        <v>0</v>
      </c>
      <c r="H1674" s="3" t="str">
        <f t="shared" si="211"/>
        <v>10</v>
      </c>
      <c r="I1674" s="3" t="str">
        <f t="shared" si="212"/>
        <v>113</v>
      </c>
      <c r="J1674" s="3">
        <v>113</v>
      </c>
      <c r="K1674" s="3" t="str">
        <f>+VLOOKUP(J1674,'Dimension descriptions'!P:R,3,FALSE)</f>
        <v>Riverside Pre School</v>
      </c>
      <c r="L1674" s="3" t="str">
        <f t="shared" si="213"/>
        <v>1050</v>
      </c>
      <c r="M1674" s="10">
        <v>1050</v>
      </c>
      <c r="N1674" s="3" t="str">
        <f t="shared" si="208"/>
        <v>2200</v>
      </c>
      <c r="O1674" s="3" t="str">
        <f t="shared" si="209"/>
        <v>270</v>
      </c>
      <c r="P1674" s="3" t="str">
        <f t="shared" si="214"/>
        <v>2</v>
      </c>
      <c r="Q1674" s="11">
        <f>+VLOOKUP(M1674,'Dimension descriptions'!K:M,2,FALSE)</f>
        <v>50</v>
      </c>
      <c r="R1674" s="33">
        <v>50</v>
      </c>
      <c r="S1674" s="11" t="str">
        <f>+VLOOKUP(R1674,'Dimension descriptions'!K:M,3)</f>
        <v>CLASSROOM-GENERAL</v>
      </c>
      <c r="T1674" s="3" t="str">
        <f t="shared" si="215"/>
        <v>Y</v>
      </c>
      <c r="U1674" t="e">
        <f>+VLOOKUP(R1674,'FY21 P13 Allotment memo'!O:O,1,FALSE)</f>
        <v>#N/A</v>
      </c>
      <c r="V1674"/>
      <c r="W1674"/>
      <c r="X1674"/>
      <c r="Y1674"/>
      <c r="Z1674"/>
    </row>
    <row r="1675" spans="1:26">
      <c r="A1675">
        <v>10</v>
      </c>
      <c r="B1675" t="s">
        <v>2453</v>
      </c>
      <c r="C1675" t="s">
        <v>1252</v>
      </c>
      <c r="D1675">
        <v>91</v>
      </c>
      <c r="E1675">
        <v>0</v>
      </c>
      <c r="F1675">
        <v>0</v>
      </c>
      <c r="G1675" s="2">
        <f t="shared" si="210"/>
        <v>0</v>
      </c>
      <c r="H1675" s="3" t="str">
        <f t="shared" si="211"/>
        <v>10</v>
      </c>
      <c r="I1675" s="3" t="str">
        <f t="shared" si="212"/>
        <v>113</v>
      </c>
      <c r="J1675" s="3">
        <v>113</v>
      </c>
      <c r="K1675" s="3" t="str">
        <f>+VLOOKUP(J1675,'Dimension descriptions'!P:R,3,FALSE)</f>
        <v>Riverside Pre School</v>
      </c>
      <c r="L1675" s="3" t="str">
        <f t="shared" si="213"/>
        <v>1050</v>
      </c>
      <c r="M1675" s="10">
        <v>1050</v>
      </c>
      <c r="N1675" s="3" t="str">
        <f t="shared" si="208"/>
        <v>2300</v>
      </c>
      <c r="O1675" s="3" t="str">
        <f t="shared" si="209"/>
        <v>270</v>
      </c>
      <c r="P1675" s="3" t="str">
        <f t="shared" si="214"/>
        <v>2</v>
      </c>
      <c r="Q1675" s="11">
        <f>+VLOOKUP(M1675,'Dimension descriptions'!K:M,2,FALSE)</f>
        <v>50</v>
      </c>
      <c r="R1675" s="33">
        <v>50</v>
      </c>
      <c r="S1675" s="11" t="str">
        <f>+VLOOKUP(R1675,'Dimension descriptions'!K:M,3)</f>
        <v>CLASSROOM-GENERAL</v>
      </c>
      <c r="T1675" s="3" t="str">
        <f t="shared" si="215"/>
        <v>Y</v>
      </c>
      <c r="U1675" t="e">
        <f>+VLOOKUP(R1675,'FY21 P13 Allotment memo'!O:O,1,FALSE)</f>
        <v>#N/A</v>
      </c>
      <c r="V1675"/>
      <c r="W1675"/>
      <c r="X1675"/>
      <c r="Y1675"/>
      <c r="Z1675"/>
    </row>
    <row r="1676" spans="1:26">
      <c r="A1676">
        <v>10</v>
      </c>
      <c r="B1676" t="s">
        <v>2454</v>
      </c>
      <c r="C1676" t="s">
        <v>1252</v>
      </c>
      <c r="D1676">
        <v>91</v>
      </c>
      <c r="E1676">
        <v>0</v>
      </c>
      <c r="F1676">
        <v>0</v>
      </c>
      <c r="G1676" s="2">
        <f t="shared" si="210"/>
        <v>0</v>
      </c>
      <c r="H1676" s="3" t="str">
        <f t="shared" si="211"/>
        <v>10</v>
      </c>
      <c r="I1676" s="3" t="str">
        <f t="shared" si="212"/>
        <v>113</v>
      </c>
      <c r="J1676" s="3">
        <v>113</v>
      </c>
      <c r="K1676" s="3" t="str">
        <f>+VLOOKUP(J1676,'Dimension descriptions'!P:R,3,FALSE)</f>
        <v>Riverside Pre School</v>
      </c>
      <c r="L1676" s="3" t="str">
        <f t="shared" si="213"/>
        <v>1050</v>
      </c>
      <c r="M1676" s="10">
        <v>1050</v>
      </c>
      <c r="N1676" s="3" t="str">
        <f t="shared" si="208"/>
        <v>2400</v>
      </c>
      <c r="O1676" s="3" t="str">
        <f t="shared" si="209"/>
        <v>270</v>
      </c>
      <c r="P1676" s="3" t="str">
        <f t="shared" si="214"/>
        <v>2</v>
      </c>
      <c r="Q1676" s="11">
        <f>+VLOOKUP(M1676,'Dimension descriptions'!K:M,2,FALSE)</f>
        <v>50</v>
      </c>
      <c r="R1676" s="33">
        <v>50</v>
      </c>
      <c r="S1676" s="11" t="str">
        <f>+VLOOKUP(R1676,'Dimension descriptions'!K:M,3)</f>
        <v>CLASSROOM-GENERAL</v>
      </c>
      <c r="T1676" s="3" t="str">
        <f t="shared" si="215"/>
        <v>Y</v>
      </c>
      <c r="U1676" t="e">
        <f>+VLOOKUP(R1676,'FY21 P13 Allotment memo'!O:O,1,FALSE)</f>
        <v>#N/A</v>
      </c>
      <c r="V1676"/>
      <c r="W1676"/>
      <c r="X1676"/>
      <c r="Y1676"/>
      <c r="Z1676"/>
    </row>
    <row r="1677" spans="1:26">
      <c r="A1677">
        <v>10</v>
      </c>
      <c r="B1677" t="s">
        <v>2455</v>
      </c>
      <c r="C1677" t="s">
        <v>1252</v>
      </c>
      <c r="D1677">
        <v>91</v>
      </c>
      <c r="E1677">
        <v>0</v>
      </c>
      <c r="F1677">
        <v>0</v>
      </c>
      <c r="G1677" s="2">
        <f t="shared" si="210"/>
        <v>0</v>
      </c>
      <c r="H1677" s="3" t="str">
        <f t="shared" si="211"/>
        <v>10</v>
      </c>
      <c r="I1677" s="3" t="str">
        <f t="shared" si="212"/>
        <v>113</v>
      </c>
      <c r="J1677" s="3">
        <v>113</v>
      </c>
      <c r="K1677" s="3" t="str">
        <f>+VLOOKUP(J1677,'Dimension descriptions'!P:R,3,FALSE)</f>
        <v>Riverside Pre School</v>
      </c>
      <c r="L1677" s="3" t="str">
        <f t="shared" si="213"/>
        <v>1050</v>
      </c>
      <c r="M1677" s="10">
        <v>1050</v>
      </c>
      <c r="N1677" s="3" t="str">
        <f t="shared" si="208"/>
        <v>2500</v>
      </c>
      <c r="O1677" s="3" t="str">
        <f t="shared" si="209"/>
        <v>270</v>
      </c>
      <c r="P1677" s="3" t="str">
        <f t="shared" si="214"/>
        <v>2</v>
      </c>
      <c r="Q1677" s="11">
        <f>+VLOOKUP(M1677,'Dimension descriptions'!K:M,2,FALSE)</f>
        <v>50</v>
      </c>
      <c r="R1677" s="33">
        <v>50</v>
      </c>
      <c r="S1677" s="11" t="str">
        <f>+VLOOKUP(R1677,'Dimension descriptions'!K:M,3)</f>
        <v>CLASSROOM-GENERAL</v>
      </c>
      <c r="T1677" s="3" t="str">
        <f t="shared" si="215"/>
        <v>Y</v>
      </c>
      <c r="U1677" t="e">
        <f>+VLOOKUP(R1677,'FY21 P13 Allotment memo'!O:O,1,FALSE)</f>
        <v>#N/A</v>
      </c>
      <c r="V1677"/>
      <c r="W1677"/>
      <c r="X1677"/>
      <c r="Y1677"/>
      <c r="Z1677"/>
    </row>
    <row r="1678" spans="1:26">
      <c r="A1678">
        <v>10</v>
      </c>
      <c r="B1678" t="s">
        <v>2456</v>
      </c>
      <c r="C1678" t="s">
        <v>1322</v>
      </c>
      <c r="D1678">
        <v>91</v>
      </c>
      <c r="E1678">
        <v>0</v>
      </c>
      <c r="F1678">
        <v>0</v>
      </c>
      <c r="G1678" s="2">
        <f t="shared" si="210"/>
        <v>0</v>
      </c>
      <c r="H1678" s="3" t="str">
        <f t="shared" si="211"/>
        <v>10</v>
      </c>
      <c r="I1678" s="3" t="str">
        <f t="shared" si="212"/>
        <v>113</v>
      </c>
      <c r="J1678" s="3">
        <v>113</v>
      </c>
      <c r="K1678" s="3" t="str">
        <f>+VLOOKUP(J1678,'Dimension descriptions'!P:R,3,FALSE)</f>
        <v>Riverside Pre School</v>
      </c>
      <c r="L1678" s="3" t="str">
        <f t="shared" si="213"/>
        <v>1050</v>
      </c>
      <c r="M1678" s="10">
        <v>1050</v>
      </c>
      <c r="N1678" s="3" t="str">
        <f t="shared" si="208"/>
        <v>2500</v>
      </c>
      <c r="O1678" s="3" t="str">
        <f t="shared" si="209"/>
        <v>290</v>
      </c>
      <c r="P1678" s="3" t="str">
        <f t="shared" si="214"/>
        <v>2</v>
      </c>
      <c r="Q1678" s="11">
        <f>+VLOOKUP(M1678,'Dimension descriptions'!K:M,2,FALSE)</f>
        <v>50</v>
      </c>
      <c r="R1678" s="33">
        <v>50</v>
      </c>
      <c r="S1678" s="11" t="str">
        <f>+VLOOKUP(R1678,'Dimension descriptions'!K:M,3)</f>
        <v>CLASSROOM-GENERAL</v>
      </c>
      <c r="T1678" s="3" t="str">
        <f t="shared" si="215"/>
        <v>Y</v>
      </c>
      <c r="U1678" t="e">
        <f>+VLOOKUP(R1678,'FY21 P13 Allotment memo'!O:O,1,FALSE)</f>
        <v>#N/A</v>
      </c>
      <c r="V1678"/>
      <c r="W1678"/>
      <c r="X1678"/>
      <c r="Y1678"/>
      <c r="Z1678"/>
    </row>
    <row r="1679" spans="1:26">
      <c r="A1679">
        <v>10</v>
      </c>
      <c r="B1679" t="s">
        <v>2457</v>
      </c>
      <c r="C1679" t="s">
        <v>1324</v>
      </c>
      <c r="D1679">
        <v>91</v>
      </c>
      <c r="E1679">
        <v>0</v>
      </c>
      <c r="F1679">
        <v>0</v>
      </c>
      <c r="G1679" s="2">
        <f t="shared" si="210"/>
        <v>0</v>
      </c>
      <c r="H1679" s="3" t="str">
        <f t="shared" si="211"/>
        <v>10</v>
      </c>
      <c r="I1679" s="3" t="str">
        <f t="shared" si="212"/>
        <v>113</v>
      </c>
      <c r="J1679" s="3">
        <v>113</v>
      </c>
      <c r="K1679" s="3" t="str">
        <f>+VLOOKUP(J1679,'Dimension descriptions'!P:R,3,FALSE)</f>
        <v>Riverside Pre School</v>
      </c>
      <c r="L1679" s="3" t="str">
        <f t="shared" si="213"/>
        <v>1050</v>
      </c>
      <c r="M1679" s="10">
        <v>1050</v>
      </c>
      <c r="N1679" s="3" t="str">
        <f t="shared" si="208"/>
        <v>2600</v>
      </c>
      <c r="O1679" s="3" t="str">
        <f t="shared" si="209"/>
        <v>270</v>
      </c>
      <c r="P1679" s="3" t="str">
        <f t="shared" si="214"/>
        <v>2</v>
      </c>
      <c r="Q1679" s="11">
        <f>+VLOOKUP(M1679,'Dimension descriptions'!K:M,2,FALSE)</f>
        <v>50</v>
      </c>
      <c r="R1679" s="33">
        <v>50</v>
      </c>
      <c r="S1679" s="11" t="str">
        <f>+VLOOKUP(R1679,'Dimension descriptions'!K:M,3)</f>
        <v>CLASSROOM-GENERAL</v>
      </c>
      <c r="T1679" s="3" t="str">
        <f t="shared" si="215"/>
        <v>Y</v>
      </c>
      <c r="U1679" t="e">
        <f>+VLOOKUP(R1679,'FY21 P13 Allotment memo'!O:O,1,FALSE)</f>
        <v>#N/A</v>
      </c>
      <c r="V1679"/>
      <c r="W1679"/>
      <c r="X1679"/>
      <c r="Y1679"/>
      <c r="Z1679"/>
    </row>
    <row r="1680" spans="1:26">
      <c r="A1680">
        <v>10</v>
      </c>
      <c r="B1680" t="s">
        <v>2458</v>
      </c>
      <c r="C1680" t="s">
        <v>1324</v>
      </c>
      <c r="D1680">
        <v>91</v>
      </c>
      <c r="E1680">
        <v>0</v>
      </c>
      <c r="F1680">
        <v>0</v>
      </c>
      <c r="G1680" s="2">
        <f t="shared" si="210"/>
        <v>0</v>
      </c>
      <c r="H1680" s="3" t="str">
        <f t="shared" si="211"/>
        <v>10</v>
      </c>
      <c r="I1680" s="3" t="str">
        <f t="shared" si="212"/>
        <v>113</v>
      </c>
      <c r="J1680" s="3">
        <v>113</v>
      </c>
      <c r="K1680" s="3" t="str">
        <f>+VLOOKUP(J1680,'Dimension descriptions'!P:R,3,FALSE)</f>
        <v>Riverside Pre School</v>
      </c>
      <c r="L1680" s="3" t="str">
        <f t="shared" si="213"/>
        <v>1050</v>
      </c>
      <c r="M1680" s="10">
        <v>1050</v>
      </c>
      <c r="N1680" s="3" t="str">
        <f t="shared" si="208"/>
        <v>3300</v>
      </c>
      <c r="O1680" s="3" t="str">
        <f t="shared" si="209"/>
        <v>270</v>
      </c>
      <c r="P1680" s="3" t="str">
        <f t="shared" si="214"/>
        <v>2</v>
      </c>
      <c r="Q1680" s="11">
        <f>+VLOOKUP(M1680,'Dimension descriptions'!K:M,2,FALSE)</f>
        <v>50</v>
      </c>
      <c r="R1680" s="33">
        <v>50</v>
      </c>
      <c r="S1680" s="11" t="str">
        <f>+VLOOKUP(R1680,'Dimension descriptions'!K:M,3)</f>
        <v>CLASSROOM-GENERAL</v>
      </c>
      <c r="T1680" s="3" t="str">
        <f t="shared" si="215"/>
        <v>Y</v>
      </c>
      <c r="U1680" t="e">
        <f>+VLOOKUP(R1680,'FY21 P13 Allotment memo'!O:O,1,FALSE)</f>
        <v>#N/A</v>
      </c>
      <c r="V1680"/>
      <c r="W1680"/>
      <c r="X1680"/>
      <c r="Y1680"/>
      <c r="Z1680"/>
    </row>
    <row r="1681" spans="1:26">
      <c r="A1681">
        <v>10</v>
      </c>
      <c r="B1681" t="s">
        <v>2459</v>
      </c>
      <c r="C1681" t="s">
        <v>1459</v>
      </c>
      <c r="D1681">
        <v>91</v>
      </c>
      <c r="E1681">
        <v>198.12</v>
      </c>
      <c r="F1681">
        <v>0</v>
      </c>
      <c r="G1681" s="2">
        <f t="shared" si="210"/>
        <v>198.12</v>
      </c>
      <c r="H1681" s="3" t="str">
        <f t="shared" si="211"/>
        <v>10</v>
      </c>
      <c r="I1681" s="3" t="str">
        <f t="shared" si="212"/>
        <v>113</v>
      </c>
      <c r="J1681" s="3">
        <v>113</v>
      </c>
      <c r="K1681" s="3" t="str">
        <f>+VLOOKUP(J1681,'Dimension descriptions'!P:R,3,FALSE)</f>
        <v>Riverside Pre School</v>
      </c>
      <c r="L1681" s="3" t="str">
        <f t="shared" si="213"/>
        <v>1205</v>
      </c>
      <c r="M1681" s="10">
        <v>1205</v>
      </c>
      <c r="N1681" s="3" t="str">
        <f t="shared" si="208"/>
        <v>1000</v>
      </c>
      <c r="O1681" s="3" t="str">
        <f t="shared" si="209"/>
        <v>149</v>
      </c>
      <c r="P1681" s="3" t="str">
        <f t="shared" si="214"/>
        <v>1</v>
      </c>
      <c r="Q1681" s="11">
        <f>+VLOOKUP(M1681,'Dimension descriptions'!K:M,2,FALSE)</f>
        <v>1205</v>
      </c>
      <c r="R1681" s="33">
        <v>1205</v>
      </c>
      <c r="S1681" s="11" t="str">
        <f>+VLOOKUP(R1681,'Dimension descriptions'!K:M,3)</f>
        <v>SPECIAL EDUCATION</v>
      </c>
      <c r="T1681" s="3" t="str">
        <f t="shared" si="215"/>
        <v>N</v>
      </c>
      <c r="U1681">
        <f>+VLOOKUP(R1681,'FY21 P13 Allotment memo'!O:O,1,FALSE)</f>
        <v>1205</v>
      </c>
      <c r="V1681"/>
      <c r="W1681"/>
      <c r="X1681"/>
      <c r="Y1681"/>
      <c r="Z1681"/>
    </row>
    <row r="1682" spans="1:26">
      <c r="A1682">
        <v>10</v>
      </c>
      <c r="B1682" t="s">
        <v>2460</v>
      </c>
      <c r="C1682" t="s">
        <v>1238</v>
      </c>
      <c r="D1682">
        <v>91</v>
      </c>
      <c r="E1682">
        <v>0</v>
      </c>
      <c r="F1682">
        <v>0</v>
      </c>
      <c r="G1682" s="2">
        <f t="shared" si="210"/>
        <v>0</v>
      </c>
      <c r="H1682" s="3" t="str">
        <f t="shared" si="211"/>
        <v>10</v>
      </c>
      <c r="I1682" s="3" t="str">
        <f t="shared" si="212"/>
        <v>113</v>
      </c>
      <c r="J1682" s="3">
        <v>113</v>
      </c>
      <c r="K1682" s="3" t="str">
        <f>+VLOOKUP(J1682,'Dimension descriptions'!P:R,3,FALSE)</f>
        <v>Riverside Pre School</v>
      </c>
      <c r="L1682" s="3" t="str">
        <f t="shared" si="213"/>
        <v>1205</v>
      </c>
      <c r="M1682" s="10">
        <v>1205</v>
      </c>
      <c r="N1682" s="3" t="str">
        <f t="shared" si="208"/>
        <v>1000</v>
      </c>
      <c r="O1682" s="3" t="str">
        <f t="shared" si="209"/>
        <v>161</v>
      </c>
      <c r="P1682" s="3" t="str">
        <f t="shared" si="214"/>
        <v>1</v>
      </c>
      <c r="Q1682" s="11">
        <f>+VLOOKUP(M1682,'Dimension descriptions'!K:M,2,FALSE)</f>
        <v>1205</v>
      </c>
      <c r="R1682" s="33">
        <v>1205</v>
      </c>
      <c r="S1682" s="11" t="str">
        <f>+VLOOKUP(R1682,'Dimension descriptions'!K:M,3)</f>
        <v>SPECIAL EDUCATION</v>
      </c>
      <c r="T1682" s="3" t="str">
        <f t="shared" si="215"/>
        <v>N</v>
      </c>
      <c r="U1682">
        <f>+VLOOKUP(R1682,'FY21 P13 Allotment memo'!O:O,1,FALSE)</f>
        <v>1205</v>
      </c>
      <c r="V1682"/>
      <c r="W1682"/>
      <c r="X1682"/>
      <c r="Y1682"/>
      <c r="Z1682"/>
    </row>
    <row r="1683" spans="1:26">
      <c r="A1683">
        <v>10</v>
      </c>
      <c r="B1683" t="s">
        <v>2461</v>
      </c>
      <c r="C1683" t="s">
        <v>2462</v>
      </c>
      <c r="D1683">
        <v>91</v>
      </c>
      <c r="E1683">
        <v>39.94</v>
      </c>
      <c r="F1683">
        <v>0</v>
      </c>
      <c r="G1683" s="2">
        <f t="shared" si="210"/>
        <v>39.94</v>
      </c>
      <c r="H1683" s="3" t="str">
        <f t="shared" si="211"/>
        <v>10</v>
      </c>
      <c r="I1683" s="3" t="str">
        <f t="shared" si="212"/>
        <v>113</v>
      </c>
      <c r="J1683" s="3">
        <v>113</v>
      </c>
      <c r="K1683" s="3" t="str">
        <f>+VLOOKUP(J1683,'Dimension descriptions'!P:R,3,FALSE)</f>
        <v>Riverside Pre School</v>
      </c>
      <c r="L1683" s="3" t="str">
        <f t="shared" si="213"/>
        <v>1205</v>
      </c>
      <c r="M1683" s="10">
        <v>1205</v>
      </c>
      <c r="N1683" s="3" t="str">
        <f t="shared" si="208"/>
        <v>1000</v>
      </c>
      <c r="O1683" s="3" t="str">
        <f t="shared" si="209"/>
        <v>210</v>
      </c>
      <c r="P1683" s="3" t="str">
        <f t="shared" si="214"/>
        <v>2</v>
      </c>
      <c r="Q1683" s="11">
        <f>+VLOOKUP(M1683,'Dimension descriptions'!K:M,2,FALSE)</f>
        <v>1205</v>
      </c>
      <c r="R1683" s="33">
        <v>1205</v>
      </c>
      <c r="S1683" s="11" t="str">
        <f>+VLOOKUP(R1683,'Dimension descriptions'!K:M,3)</f>
        <v>SPECIAL EDUCATION</v>
      </c>
      <c r="T1683" s="3" t="str">
        <f t="shared" si="215"/>
        <v>N</v>
      </c>
      <c r="U1683">
        <f>+VLOOKUP(R1683,'FY21 P13 Allotment memo'!O:O,1,FALSE)</f>
        <v>1205</v>
      </c>
      <c r="V1683"/>
      <c r="W1683"/>
      <c r="X1683"/>
      <c r="Y1683"/>
      <c r="Z1683"/>
    </row>
    <row r="1684" spans="1:26">
      <c r="A1684">
        <v>10</v>
      </c>
      <c r="B1684" t="s">
        <v>2463</v>
      </c>
      <c r="C1684" t="s">
        <v>1476</v>
      </c>
      <c r="D1684">
        <v>91</v>
      </c>
      <c r="E1684">
        <v>15.15</v>
      </c>
      <c r="F1684">
        <v>0</v>
      </c>
      <c r="G1684" s="2">
        <f t="shared" si="210"/>
        <v>15.15</v>
      </c>
      <c r="H1684" s="3" t="str">
        <f t="shared" si="211"/>
        <v>10</v>
      </c>
      <c r="I1684" s="3" t="str">
        <f t="shared" si="212"/>
        <v>113</v>
      </c>
      <c r="J1684" s="3">
        <v>113</v>
      </c>
      <c r="K1684" s="3" t="str">
        <f>+VLOOKUP(J1684,'Dimension descriptions'!P:R,3,FALSE)</f>
        <v>Riverside Pre School</v>
      </c>
      <c r="L1684" s="3" t="str">
        <f t="shared" si="213"/>
        <v>1205</v>
      </c>
      <c r="M1684" s="10">
        <v>1205</v>
      </c>
      <c r="N1684" s="3" t="str">
        <f t="shared" si="208"/>
        <v>1000</v>
      </c>
      <c r="O1684" s="3" t="str">
        <f t="shared" si="209"/>
        <v>220</v>
      </c>
      <c r="P1684" s="3" t="str">
        <f t="shared" si="214"/>
        <v>2</v>
      </c>
      <c r="Q1684" s="11">
        <f>+VLOOKUP(M1684,'Dimension descriptions'!K:M,2,FALSE)</f>
        <v>1205</v>
      </c>
      <c r="R1684" s="33">
        <v>1205</v>
      </c>
      <c r="S1684" s="11" t="str">
        <f>+VLOOKUP(R1684,'Dimension descriptions'!K:M,3)</f>
        <v>SPECIAL EDUCATION</v>
      </c>
      <c r="T1684" s="3" t="str">
        <f t="shared" si="215"/>
        <v>N</v>
      </c>
      <c r="U1684">
        <f>+VLOOKUP(R1684,'FY21 P13 Allotment memo'!O:O,1,FALSE)</f>
        <v>1205</v>
      </c>
      <c r="V1684"/>
      <c r="W1684"/>
      <c r="X1684"/>
      <c r="Y1684"/>
      <c r="Z1684"/>
    </row>
    <row r="1685" spans="1:26">
      <c r="A1685">
        <v>10</v>
      </c>
      <c r="B1685" t="s">
        <v>2464</v>
      </c>
      <c r="C1685" t="s">
        <v>1252</v>
      </c>
      <c r="D1685">
        <v>91</v>
      </c>
      <c r="E1685">
        <v>0</v>
      </c>
      <c r="F1685">
        <v>0</v>
      </c>
      <c r="G1685" s="2">
        <f t="shared" si="210"/>
        <v>0</v>
      </c>
      <c r="H1685" s="3" t="str">
        <f t="shared" si="211"/>
        <v>10</v>
      </c>
      <c r="I1685" s="3" t="str">
        <f t="shared" si="212"/>
        <v>113</v>
      </c>
      <c r="J1685" s="3">
        <v>113</v>
      </c>
      <c r="K1685" s="3" t="str">
        <f>+VLOOKUP(J1685,'Dimension descriptions'!P:R,3,FALSE)</f>
        <v>Riverside Pre School</v>
      </c>
      <c r="L1685" s="3" t="str">
        <f t="shared" si="213"/>
        <v>1205</v>
      </c>
      <c r="M1685" s="10">
        <v>1205</v>
      </c>
      <c r="N1685" s="3" t="str">
        <f t="shared" si="208"/>
        <v>1000</v>
      </c>
      <c r="O1685" s="3" t="str">
        <f t="shared" si="209"/>
        <v>270</v>
      </c>
      <c r="P1685" s="3" t="str">
        <f t="shared" si="214"/>
        <v>2</v>
      </c>
      <c r="Q1685" s="11">
        <f>+VLOOKUP(M1685,'Dimension descriptions'!K:M,2,FALSE)</f>
        <v>1205</v>
      </c>
      <c r="R1685" s="33">
        <v>1205</v>
      </c>
      <c r="S1685" s="11" t="str">
        <f>+VLOOKUP(R1685,'Dimension descriptions'!K:M,3)</f>
        <v>SPECIAL EDUCATION</v>
      </c>
      <c r="T1685" s="3" t="str">
        <f t="shared" si="215"/>
        <v>N</v>
      </c>
      <c r="U1685">
        <f>+VLOOKUP(R1685,'FY21 P13 Allotment memo'!O:O,1,FALSE)</f>
        <v>1205</v>
      </c>
      <c r="V1685"/>
      <c r="W1685"/>
      <c r="X1685"/>
      <c r="Y1685"/>
      <c r="Z1685"/>
    </row>
    <row r="1686" spans="1:26">
      <c r="A1686">
        <v>10</v>
      </c>
      <c r="B1686" t="s">
        <v>2465</v>
      </c>
      <c r="C1686" t="s">
        <v>1340</v>
      </c>
      <c r="D1686">
        <v>91</v>
      </c>
      <c r="E1686">
        <v>0</v>
      </c>
      <c r="F1686">
        <v>0</v>
      </c>
      <c r="G1686" s="2">
        <f t="shared" si="210"/>
        <v>0</v>
      </c>
      <c r="H1686" s="3" t="str">
        <f t="shared" si="211"/>
        <v>10</v>
      </c>
      <c r="I1686" s="3" t="str">
        <f t="shared" si="212"/>
        <v>113</v>
      </c>
      <c r="J1686" s="3">
        <v>113</v>
      </c>
      <c r="K1686" s="3" t="str">
        <f>+VLOOKUP(J1686,'Dimension descriptions'!P:R,3,FALSE)</f>
        <v>Riverside Pre School</v>
      </c>
      <c r="L1686" s="3" t="str">
        <f t="shared" si="213"/>
        <v>1205</v>
      </c>
      <c r="M1686" s="10">
        <v>1205</v>
      </c>
      <c r="N1686" s="3" t="str">
        <f t="shared" si="208"/>
        <v>2150</v>
      </c>
      <c r="O1686" s="3" t="str">
        <f t="shared" si="209"/>
        <v>149</v>
      </c>
      <c r="P1686" s="3" t="str">
        <f t="shared" si="214"/>
        <v>1</v>
      </c>
      <c r="Q1686" s="11">
        <f>+VLOOKUP(M1686,'Dimension descriptions'!K:M,2,FALSE)</f>
        <v>1205</v>
      </c>
      <c r="R1686" s="33">
        <v>1205</v>
      </c>
      <c r="S1686" s="11" t="str">
        <f>+VLOOKUP(R1686,'Dimension descriptions'!K:M,3)</f>
        <v>SPECIAL EDUCATION</v>
      </c>
      <c r="T1686" s="3" t="str">
        <f t="shared" si="215"/>
        <v>N</v>
      </c>
      <c r="U1686">
        <f>+VLOOKUP(R1686,'FY21 P13 Allotment memo'!O:O,1,FALSE)</f>
        <v>1205</v>
      </c>
      <c r="V1686"/>
      <c r="W1686"/>
      <c r="X1686"/>
      <c r="Y1686"/>
      <c r="Z1686"/>
    </row>
    <row r="1687" spans="1:26">
      <c r="A1687">
        <v>10</v>
      </c>
      <c r="B1687" t="s">
        <v>2466</v>
      </c>
      <c r="C1687" t="s">
        <v>1342</v>
      </c>
      <c r="D1687">
        <v>91</v>
      </c>
      <c r="E1687">
        <v>55407.08</v>
      </c>
      <c r="F1687">
        <v>0</v>
      </c>
      <c r="G1687" s="2">
        <f t="shared" si="210"/>
        <v>55407.08</v>
      </c>
      <c r="H1687" s="3" t="str">
        <f t="shared" si="211"/>
        <v>10</v>
      </c>
      <c r="I1687" s="3" t="str">
        <f t="shared" si="212"/>
        <v>113</v>
      </c>
      <c r="J1687" s="3">
        <v>113</v>
      </c>
      <c r="K1687" s="3" t="str">
        <f>+VLOOKUP(J1687,'Dimension descriptions'!P:R,3,FALSE)</f>
        <v>Riverside Pre School</v>
      </c>
      <c r="L1687" s="3" t="str">
        <f t="shared" si="213"/>
        <v>1205</v>
      </c>
      <c r="M1687" s="10">
        <v>1205</v>
      </c>
      <c r="N1687" s="3" t="str">
        <f t="shared" si="208"/>
        <v>2150</v>
      </c>
      <c r="O1687" s="3" t="str">
        <f t="shared" si="209"/>
        <v>199</v>
      </c>
      <c r="P1687" s="3" t="str">
        <f t="shared" si="214"/>
        <v>1</v>
      </c>
      <c r="Q1687" s="11">
        <f>+VLOOKUP(M1687,'Dimension descriptions'!K:M,2,FALSE)</f>
        <v>1205</v>
      </c>
      <c r="R1687" s="33">
        <v>1205</v>
      </c>
      <c r="S1687" s="11" t="str">
        <f>+VLOOKUP(R1687,'Dimension descriptions'!K:M,3)</f>
        <v>SPECIAL EDUCATION</v>
      </c>
      <c r="T1687" s="3" t="str">
        <f t="shared" si="215"/>
        <v>N</v>
      </c>
      <c r="U1687">
        <f>+VLOOKUP(R1687,'FY21 P13 Allotment memo'!O:O,1,FALSE)</f>
        <v>1205</v>
      </c>
      <c r="V1687"/>
      <c r="W1687"/>
      <c r="X1687"/>
      <c r="Y1687"/>
      <c r="Z1687"/>
    </row>
    <row r="1688" spans="1:26">
      <c r="A1688">
        <v>10</v>
      </c>
      <c r="B1688" t="s">
        <v>2467</v>
      </c>
      <c r="C1688" t="s">
        <v>1244</v>
      </c>
      <c r="D1688">
        <v>91</v>
      </c>
      <c r="E1688">
        <v>11095.53</v>
      </c>
      <c r="F1688">
        <v>0</v>
      </c>
      <c r="G1688" s="2">
        <f t="shared" si="210"/>
        <v>11095.53</v>
      </c>
      <c r="H1688" s="3" t="str">
        <f t="shared" si="211"/>
        <v>10</v>
      </c>
      <c r="I1688" s="3" t="str">
        <f t="shared" si="212"/>
        <v>113</v>
      </c>
      <c r="J1688" s="3">
        <v>113</v>
      </c>
      <c r="K1688" s="3" t="str">
        <f>+VLOOKUP(J1688,'Dimension descriptions'!P:R,3,FALSE)</f>
        <v>Riverside Pre School</v>
      </c>
      <c r="L1688" s="3" t="str">
        <f t="shared" si="213"/>
        <v>1205</v>
      </c>
      <c r="M1688" s="10">
        <v>1205</v>
      </c>
      <c r="N1688" s="3" t="str">
        <f t="shared" si="208"/>
        <v>2150</v>
      </c>
      <c r="O1688" s="3" t="str">
        <f t="shared" si="209"/>
        <v>210</v>
      </c>
      <c r="P1688" s="3" t="str">
        <f t="shared" si="214"/>
        <v>2</v>
      </c>
      <c r="Q1688" s="11">
        <f>+VLOOKUP(M1688,'Dimension descriptions'!K:M,2,FALSE)</f>
        <v>1205</v>
      </c>
      <c r="R1688" s="33">
        <v>1205</v>
      </c>
      <c r="S1688" s="11" t="str">
        <f>+VLOOKUP(R1688,'Dimension descriptions'!K:M,3)</f>
        <v>SPECIAL EDUCATION</v>
      </c>
      <c r="T1688" s="3" t="str">
        <f t="shared" si="215"/>
        <v>N</v>
      </c>
      <c r="U1688">
        <f>+VLOOKUP(R1688,'FY21 P13 Allotment memo'!O:O,1,FALSE)</f>
        <v>1205</v>
      </c>
      <c r="V1688"/>
      <c r="W1688"/>
      <c r="X1688"/>
      <c r="Y1688"/>
      <c r="Z1688"/>
    </row>
    <row r="1689" spans="1:26">
      <c r="A1689">
        <v>10</v>
      </c>
      <c r="B1689" t="s">
        <v>2468</v>
      </c>
      <c r="C1689" t="s">
        <v>1246</v>
      </c>
      <c r="D1689">
        <v>91</v>
      </c>
      <c r="E1689">
        <v>4233.1400000000003</v>
      </c>
      <c r="F1689">
        <v>0</v>
      </c>
      <c r="G1689" s="2">
        <f t="shared" si="210"/>
        <v>4233.1400000000003</v>
      </c>
      <c r="H1689" s="3" t="str">
        <f t="shared" si="211"/>
        <v>10</v>
      </c>
      <c r="I1689" s="3" t="str">
        <f t="shared" si="212"/>
        <v>113</v>
      </c>
      <c r="J1689" s="3">
        <v>113</v>
      </c>
      <c r="K1689" s="3" t="str">
        <f>+VLOOKUP(J1689,'Dimension descriptions'!P:R,3,FALSE)</f>
        <v>Riverside Pre School</v>
      </c>
      <c r="L1689" s="3" t="str">
        <f t="shared" si="213"/>
        <v>1205</v>
      </c>
      <c r="M1689" s="10">
        <v>1205</v>
      </c>
      <c r="N1689" s="3" t="str">
        <f t="shared" si="208"/>
        <v>2150</v>
      </c>
      <c r="O1689" s="3" t="str">
        <f t="shared" si="209"/>
        <v>220</v>
      </c>
      <c r="P1689" s="3" t="str">
        <f t="shared" si="214"/>
        <v>2</v>
      </c>
      <c r="Q1689" s="11">
        <f>+VLOOKUP(M1689,'Dimension descriptions'!K:M,2,FALSE)</f>
        <v>1205</v>
      </c>
      <c r="R1689" s="33">
        <v>1205</v>
      </c>
      <c r="S1689" s="11" t="str">
        <f>+VLOOKUP(R1689,'Dimension descriptions'!K:M,3)</f>
        <v>SPECIAL EDUCATION</v>
      </c>
      <c r="T1689" s="3" t="str">
        <f t="shared" si="215"/>
        <v>N</v>
      </c>
      <c r="U1689">
        <f>+VLOOKUP(R1689,'FY21 P13 Allotment memo'!O:O,1,FALSE)</f>
        <v>1205</v>
      </c>
      <c r="V1689"/>
      <c r="W1689"/>
      <c r="X1689"/>
      <c r="Y1689"/>
      <c r="Z1689"/>
    </row>
    <row r="1690" spans="1:26">
      <c r="A1690">
        <v>10</v>
      </c>
      <c r="B1690" t="s">
        <v>2469</v>
      </c>
      <c r="C1690" t="s">
        <v>1248</v>
      </c>
      <c r="D1690">
        <v>91</v>
      </c>
      <c r="E1690">
        <v>5279.94</v>
      </c>
      <c r="F1690">
        <v>0</v>
      </c>
      <c r="G1690" s="2">
        <f t="shared" si="210"/>
        <v>5279.94</v>
      </c>
      <c r="H1690" s="3" t="str">
        <f t="shared" si="211"/>
        <v>10</v>
      </c>
      <c r="I1690" s="3" t="str">
        <f t="shared" si="212"/>
        <v>113</v>
      </c>
      <c r="J1690" s="3">
        <v>113</v>
      </c>
      <c r="K1690" s="3" t="str">
        <f>+VLOOKUP(J1690,'Dimension descriptions'!P:R,3,FALSE)</f>
        <v>Riverside Pre School</v>
      </c>
      <c r="L1690" s="3" t="str">
        <f t="shared" si="213"/>
        <v>1205</v>
      </c>
      <c r="M1690" s="10">
        <v>1205</v>
      </c>
      <c r="N1690" s="3" t="str">
        <f t="shared" si="208"/>
        <v>2150</v>
      </c>
      <c r="O1690" s="3" t="str">
        <f t="shared" si="209"/>
        <v>241</v>
      </c>
      <c r="P1690" s="3" t="str">
        <f t="shared" si="214"/>
        <v>2</v>
      </c>
      <c r="Q1690" s="11">
        <f>+VLOOKUP(M1690,'Dimension descriptions'!K:M,2,FALSE)</f>
        <v>1205</v>
      </c>
      <c r="R1690" s="33">
        <v>1205</v>
      </c>
      <c r="S1690" s="11" t="str">
        <f>+VLOOKUP(R1690,'Dimension descriptions'!K:M,3)</f>
        <v>SPECIAL EDUCATION</v>
      </c>
      <c r="T1690" s="3" t="str">
        <f t="shared" si="215"/>
        <v>N</v>
      </c>
      <c r="U1690">
        <f>+VLOOKUP(R1690,'FY21 P13 Allotment memo'!O:O,1,FALSE)</f>
        <v>1205</v>
      </c>
      <c r="V1690"/>
      <c r="W1690"/>
      <c r="X1690"/>
      <c r="Y1690"/>
      <c r="Z1690"/>
    </row>
    <row r="1691" spans="1:26">
      <c r="A1691">
        <v>10</v>
      </c>
      <c r="B1691" t="s">
        <v>2470</v>
      </c>
      <c r="C1691" t="s">
        <v>2014</v>
      </c>
      <c r="D1691">
        <v>91</v>
      </c>
      <c r="E1691">
        <v>0</v>
      </c>
      <c r="F1691">
        <v>0</v>
      </c>
      <c r="G1691" s="2">
        <f t="shared" si="210"/>
        <v>0</v>
      </c>
      <c r="H1691" s="3" t="str">
        <f t="shared" si="211"/>
        <v>10</v>
      </c>
      <c r="I1691" s="3" t="str">
        <f t="shared" si="212"/>
        <v>113</v>
      </c>
      <c r="J1691" s="3">
        <v>113</v>
      </c>
      <c r="K1691" s="3" t="str">
        <f>+VLOOKUP(J1691,'Dimension descriptions'!P:R,3,FALSE)</f>
        <v>Riverside Pre School</v>
      </c>
      <c r="L1691" s="3" t="str">
        <f t="shared" si="213"/>
        <v>1205</v>
      </c>
      <c r="M1691" s="10">
        <v>1205</v>
      </c>
      <c r="N1691" s="3" t="str">
        <f t="shared" si="208"/>
        <v>2150</v>
      </c>
      <c r="O1691" s="3" t="str">
        <f t="shared" si="209"/>
        <v>245</v>
      </c>
      <c r="P1691" s="3" t="str">
        <f t="shared" si="214"/>
        <v>2</v>
      </c>
      <c r="Q1691" s="11">
        <f>+VLOOKUP(M1691,'Dimension descriptions'!K:M,2,FALSE)</f>
        <v>1205</v>
      </c>
      <c r="R1691" s="33">
        <v>1205</v>
      </c>
      <c r="S1691" s="11" t="str">
        <f>+VLOOKUP(R1691,'Dimension descriptions'!K:M,3)</f>
        <v>SPECIAL EDUCATION</v>
      </c>
      <c r="T1691" s="3" t="str">
        <f t="shared" si="215"/>
        <v>N</v>
      </c>
      <c r="U1691">
        <f>+VLOOKUP(R1691,'FY21 P13 Allotment memo'!O:O,1,FALSE)</f>
        <v>1205</v>
      </c>
      <c r="V1691"/>
      <c r="W1691"/>
      <c r="X1691"/>
      <c r="Y1691"/>
      <c r="Z1691"/>
    </row>
    <row r="1692" spans="1:26">
      <c r="A1692">
        <v>10</v>
      </c>
      <c r="B1692" t="s">
        <v>2471</v>
      </c>
      <c r="C1692" t="s">
        <v>2472</v>
      </c>
      <c r="D1692">
        <v>91</v>
      </c>
      <c r="E1692">
        <v>9576.75</v>
      </c>
      <c r="F1692">
        <v>0</v>
      </c>
      <c r="G1692" s="2">
        <f t="shared" si="210"/>
        <v>9576.75</v>
      </c>
      <c r="H1692" s="3" t="str">
        <f t="shared" si="211"/>
        <v>10</v>
      </c>
      <c r="I1692" s="3" t="str">
        <f t="shared" si="212"/>
        <v>113</v>
      </c>
      <c r="J1692" s="3">
        <v>113</v>
      </c>
      <c r="K1692" s="3" t="str">
        <f>+VLOOKUP(J1692,'Dimension descriptions'!P:R,3,FALSE)</f>
        <v>Riverside Pre School</v>
      </c>
      <c r="L1692" s="3" t="str">
        <f t="shared" si="213"/>
        <v>1210</v>
      </c>
      <c r="M1692" s="10">
        <v>1210</v>
      </c>
      <c r="N1692" s="3" t="str">
        <f t="shared" si="208"/>
        <v>1000</v>
      </c>
      <c r="O1692" s="3" t="str">
        <f t="shared" si="209"/>
        <v>161</v>
      </c>
      <c r="P1692" s="3" t="str">
        <f t="shared" si="214"/>
        <v>1</v>
      </c>
      <c r="Q1692" s="11">
        <f>+VLOOKUP(M1692,'Dimension descriptions'!K:M,2,FALSE)</f>
        <v>1210</v>
      </c>
      <c r="R1692" s="33">
        <v>1210</v>
      </c>
      <c r="S1692" s="11" t="str">
        <f>+VLOOKUP(R1692,'Dimension descriptions'!K:M,3)</f>
        <v>SPECIAL EDUCATION -- SELF-CONT</v>
      </c>
      <c r="T1692" s="3" t="str">
        <f t="shared" si="215"/>
        <v>N</v>
      </c>
      <c r="U1692">
        <f>+VLOOKUP(R1692,'FY21 P13 Allotment memo'!O:O,1,FALSE)</f>
        <v>1210</v>
      </c>
      <c r="V1692"/>
      <c r="W1692"/>
      <c r="X1692"/>
      <c r="Y1692"/>
      <c r="Z1692"/>
    </row>
    <row r="1693" spans="1:26">
      <c r="A1693">
        <v>10</v>
      </c>
      <c r="B1693" t="s">
        <v>2473</v>
      </c>
      <c r="C1693" t="s">
        <v>1244</v>
      </c>
      <c r="D1693">
        <v>91</v>
      </c>
      <c r="E1693">
        <v>0</v>
      </c>
      <c r="F1693">
        <v>0</v>
      </c>
      <c r="G1693" s="2">
        <f t="shared" si="210"/>
        <v>0</v>
      </c>
      <c r="H1693" s="3" t="str">
        <f t="shared" si="211"/>
        <v>10</v>
      </c>
      <c r="I1693" s="3" t="str">
        <f t="shared" si="212"/>
        <v>113</v>
      </c>
      <c r="J1693" s="3">
        <v>113</v>
      </c>
      <c r="K1693" s="3" t="str">
        <f>+VLOOKUP(J1693,'Dimension descriptions'!P:R,3,FALSE)</f>
        <v>Riverside Pre School</v>
      </c>
      <c r="L1693" s="3" t="str">
        <f t="shared" si="213"/>
        <v>1210</v>
      </c>
      <c r="M1693" s="10">
        <v>1210</v>
      </c>
      <c r="N1693" s="3" t="str">
        <f t="shared" si="208"/>
        <v>1000</v>
      </c>
      <c r="O1693" s="3" t="str">
        <f t="shared" si="209"/>
        <v>210</v>
      </c>
      <c r="P1693" s="3" t="str">
        <f t="shared" si="214"/>
        <v>2</v>
      </c>
      <c r="Q1693" s="11">
        <f>+VLOOKUP(M1693,'Dimension descriptions'!K:M,2,FALSE)</f>
        <v>1210</v>
      </c>
      <c r="R1693" s="33">
        <v>1210</v>
      </c>
      <c r="S1693" s="11" t="str">
        <f>+VLOOKUP(R1693,'Dimension descriptions'!K:M,3)</f>
        <v>SPECIAL EDUCATION -- SELF-CONT</v>
      </c>
      <c r="T1693" s="3" t="str">
        <f t="shared" si="215"/>
        <v>N</v>
      </c>
      <c r="U1693">
        <f>+VLOOKUP(R1693,'FY21 P13 Allotment memo'!O:O,1,FALSE)</f>
        <v>1210</v>
      </c>
      <c r="V1693"/>
      <c r="W1693"/>
      <c r="X1693"/>
      <c r="Y1693"/>
      <c r="Z1693"/>
    </row>
    <row r="1694" spans="1:26">
      <c r="A1694">
        <v>10</v>
      </c>
      <c r="B1694" t="s">
        <v>2474</v>
      </c>
      <c r="C1694" t="s">
        <v>1246</v>
      </c>
      <c r="D1694">
        <v>91</v>
      </c>
      <c r="E1694">
        <v>732.63</v>
      </c>
      <c r="F1694">
        <v>0</v>
      </c>
      <c r="G1694" s="2">
        <f t="shared" si="210"/>
        <v>732.63</v>
      </c>
      <c r="H1694" s="3" t="str">
        <f t="shared" si="211"/>
        <v>10</v>
      </c>
      <c r="I1694" s="3" t="str">
        <f t="shared" si="212"/>
        <v>113</v>
      </c>
      <c r="J1694" s="3">
        <v>113</v>
      </c>
      <c r="K1694" s="3" t="str">
        <f>+VLOOKUP(J1694,'Dimension descriptions'!P:R,3,FALSE)</f>
        <v>Riverside Pre School</v>
      </c>
      <c r="L1694" s="3" t="str">
        <f t="shared" si="213"/>
        <v>1210</v>
      </c>
      <c r="M1694" s="10">
        <v>1210</v>
      </c>
      <c r="N1694" s="3" t="str">
        <f t="shared" si="208"/>
        <v>1000</v>
      </c>
      <c r="O1694" s="3" t="str">
        <f t="shared" si="209"/>
        <v>220</v>
      </c>
      <c r="P1694" s="3" t="str">
        <f t="shared" si="214"/>
        <v>2</v>
      </c>
      <c r="Q1694" s="11">
        <f>+VLOOKUP(M1694,'Dimension descriptions'!K:M,2,FALSE)</f>
        <v>1210</v>
      </c>
      <c r="R1694" s="33">
        <v>1210</v>
      </c>
      <c r="S1694" s="11" t="str">
        <f>+VLOOKUP(R1694,'Dimension descriptions'!K:M,3)</f>
        <v>SPECIAL EDUCATION -- SELF-CONT</v>
      </c>
      <c r="T1694" s="3" t="str">
        <f t="shared" si="215"/>
        <v>N</v>
      </c>
      <c r="U1694">
        <f>+VLOOKUP(R1694,'FY21 P13 Allotment memo'!O:O,1,FALSE)</f>
        <v>1210</v>
      </c>
      <c r="V1694"/>
      <c r="W1694"/>
      <c r="X1694"/>
      <c r="Y1694"/>
      <c r="Z1694"/>
    </row>
    <row r="1695" spans="1:26">
      <c r="A1695">
        <v>10</v>
      </c>
      <c r="B1695" t="s">
        <v>2475</v>
      </c>
      <c r="C1695" t="s">
        <v>1248</v>
      </c>
      <c r="D1695">
        <v>91</v>
      </c>
      <c r="E1695">
        <v>0</v>
      </c>
      <c r="F1695">
        <v>0</v>
      </c>
      <c r="G1695" s="2">
        <f t="shared" si="210"/>
        <v>0</v>
      </c>
      <c r="H1695" s="3" t="str">
        <f t="shared" si="211"/>
        <v>10</v>
      </c>
      <c r="I1695" s="3" t="str">
        <f t="shared" si="212"/>
        <v>113</v>
      </c>
      <c r="J1695" s="3">
        <v>113</v>
      </c>
      <c r="K1695" s="3" t="str">
        <f>+VLOOKUP(J1695,'Dimension descriptions'!P:R,3,FALSE)</f>
        <v>Riverside Pre School</v>
      </c>
      <c r="L1695" s="3" t="str">
        <f t="shared" si="213"/>
        <v>1210</v>
      </c>
      <c r="M1695" s="10">
        <v>1210</v>
      </c>
      <c r="N1695" s="3" t="str">
        <f t="shared" si="208"/>
        <v>1000</v>
      </c>
      <c r="O1695" s="3" t="str">
        <f t="shared" si="209"/>
        <v>241</v>
      </c>
      <c r="P1695" s="3" t="str">
        <f t="shared" si="214"/>
        <v>2</v>
      </c>
      <c r="Q1695" s="11">
        <f>+VLOOKUP(M1695,'Dimension descriptions'!K:M,2,FALSE)</f>
        <v>1210</v>
      </c>
      <c r="R1695" s="33">
        <v>1210</v>
      </c>
      <c r="S1695" s="11" t="str">
        <f>+VLOOKUP(R1695,'Dimension descriptions'!K:M,3)</f>
        <v>SPECIAL EDUCATION -- SELF-CONT</v>
      </c>
      <c r="T1695" s="3" t="str">
        <f t="shared" si="215"/>
        <v>N</v>
      </c>
      <c r="U1695">
        <f>+VLOOKUP(R1695,'FY21 P13 Allotment memo'!O:O,1,FALSE)</f>
        <v>1210</v>
      </c>
      <c r="V1695"/>
      <c r="W1695"/>
      <c r="X1695"/>
      <c r="Y1695"/>
      <c r="Z1695"/>
    </row>
    <row r="1696" spans="1:26">
      <c r="A1696">
        <v>10</v>
      </c>
      <c r="B1696" t="s">
        <v>2476</v>
      </c>
      <c r="C1696" t="s">
        <v>2477</v>
      </c>
      <c r="D1696">
        <v>91</v>
      </c>
      <c r="E1696">
        <v>204464.55</v>
      </c>
      <c r="F1696">
        <v>0</v>
      </c>
      <c r="G1696" s="2">
        <f t="shared" si="210"/>
        <v>204464.55</v>
      </c>
      <c r="H1696" s="3" t="str">
        <f t="shared" si="211"/>
        <v>10</v>
      </c>
      <c r="I1696" s="3" t="str">
        <f t="shared" si="212"/>
        <v>113</v>
      </c>
      <c r="J1696" s="3">
        <v>113</v>
      </c>
      <c r="K1696" s="3" t="str">
        <f>+VLOOKUP(J1696,'Dimension descriptions'!P:R,3,FALSE)</f>
        <v>Riverside Pre School</v>
      </c>
      <c r="L1696" s="3" t="str">
        <f t="shared" si="213"/>
        <v>1215</v>
      </c>
      <c r="M1696" s="10">
        <v>1215</v>
      </c>
      <c r="N1696" s="3" t="str">
        <f t="shared" si="208"/>
        <v>1000</v>
      </c>
      <c r="O1696" s="3" t="str">
        <f t="shared" si="209"/>
        <v>131</v>
      </c>
      <c r="P1696" s="3" t="str">
        <f t="shared" si="214"/>
        <v>1</v>
      </c>
      <c r="Q1696" s="11">
        <f>+VLOOKUP(M1696,'Dimension descriptions'!K:M,2,FALSE)</f>
        <v>1215</v>
      </c>
      <c r="R1696" s="33">
        <v>1215</v>
      </c>
      <c r="S1696" s="11" t="str">
        <f>+VLOOKUP(R1696,'Dimension descriptions'!K:M,3)</f>
        <v>SPECIAL EDUCATION -- PRESCHOOL</v>
      </c>
      <c r="T1696" s="3" t="str">
        <f t="shared" si="215"/>
        <v>N</v>
      </c>
      <c r="U1696">
        <f>+VLOOKUP(R1696,'FY21 P13 Allotment memo'!O:O,1,FALSE)</f>
        <v>1215</v>
      </c>
      <c r="V1696"/>
      <c r="W1696"/>
      <c r="X1696"/>
      <c r="Y1696"/>
      <c r="Z1696"/>
    </row>
    <row r="1697" spans="1:26">
      <c r="A1697">
        <v>10</v>
      </c>
      <c r="B1697" t="s">
        <v>2478</v>
      </c>
      <c r="C1697" t="s">
        <v>1236</v>
      </c>
      <c r="D1697">
        <v>91</v>
      </c>
      <c r="E1697">
        <v>643.46</v>
      </c>
      <c r="F1697">
        <v>0</v>
      </c>
      <c r="G1697" s="2">
        <f t="shared" si="210"/>
        <v>643.46</v>
      </c>
      <c r="H1697" s="3" t="str">
        <f t="shared" si="211"/>
        <v>10</v>
      </c>
      <c r="I1697" s="3" t="str">
        <f t="shared" si="212"/>
        <v>113</v>
      </c>
      <c r="J1697" s="3">
        <v>113</v>
      </c>
      <c r="K1697" s="3" t="str">
        <f>+VLOOKUP(J1697,'Dimension descriptions'!P:R,3,FALSE)</f>
        <v>Riverside Pre School</v>
      </c>
      <c r="L1697" s="3" t="str">
        <f t="shared" si="213"/>
        <v>1215</v>
      </c>
      <c r="M1697" s="10">
        <v>1215</v>
      </c>
      <c r="N1697" s="3" t="str">
        <f t="shared" si="208"/>
        <v>1000</v>
      </c>
      <c r="O1697" s="3" t="str">
        <f t="shared" si="209"/>
        <v>149</v>
      </c>
      <c r="P1697" s="3" t="str">
        <f t="shared" si="214"/>
        <v>1</v>
      </c>
      <c r="Q1697" s="11">
        <f>+VLOOKUP(M1697,'Dimension descriptions'!K:M,2,FALSE)</f>
        <v>1215</v>
      </c>
      <c r="R1697" s="33">
        <v>1215</v>
      </c>
      <c r="S1697" s="11" t="str">
        <f>+VLOOKUP(R1697,'Dimension descriptions'!K:M,3)</f>
        <v>SPECIAL EDUCATION -- PRESCHOOL</v>
      </c>
      <c r="T1697" s="3" t="str">
        <f t="shared" si="215"/>
        <v>N</v>
      </c>
      <c r="U1697">
        <f>+VLOOKUP(R1697,'FY21 P13 Allotment memo'!O:O,1,FALSE)</f>
        <v>1215</v>
      </c>
      <c r="V1697"/>
      <c r="W1697"/>
      <c r="X1697"/>
      <c r="Y1697"/>
      <c r="Z1697"/>
    </row>
    <row r="1698" spans="1:26">
      <c r="A1698">
        <v>10</v>
      </c>
      <c r="B1698" t="s">
        <v>2479</v>
      </c>
      <c r="C1698" t="s">
        <v>1535</v>
      </c>
      <c r="D1698">
        <v>91</v>
      </c>
      <c r="E1698">
        <v>97662.01</v>
      </c>
      <c r="F1698">
        <v>0</v>
      </c>
      <c r="G1698" s="2">
        <f t="shared" si="210"/>
        <v>97662.01</v>
      </c>
      <c r="H1698" s="3" t="str">
        <f t="shared" si="211"/>
        <v>10</v>
      </c>
      <c r="I1698" s="3" t="str">
        <f t="shared" si="212"/>
        <v>113</v>
      </c>
      <c r="J1698" s="3">
        <v>113</v>
      </c>
      <c r="K1698" s="3" t="str">
        <f>+VLOOKUP(J1698,'Dimension descriptions'!P:R,3,FALSE)</f>
        <v>Riverside Pre School</v>
      </c>
      <c r="L1698" s="3" t="str">
        <f t="shared" si="213"/>
        <v>1215</v>
      </c>
      <c r="M1698" s="10">
        <v>1215</v>
      </c>
      <c r="N1698" s="3" t="str">
        <f t="shared" si="208"/>
        <v>1000</v>
      </c>
      <c r="O1698" s="3" t="str">
        <f t="shared" si="209"/>
        <v>161</v>
      </c>
      <c r="P1698" s="3" t="str">
        <f t="shared" si="214"/>
        <v>1</v>
      </c>
      <c r="Q1698" s="11">
        <f>+VLOOKUP(M1698,'Dimension descriptions'!K:M,2,FALSE)</f>
        <v>1215</v>
      </c>
      <c r="R1698" s="33">
        <v>1215</v>
      </c>
      <c r="S1698" s="11" t="str">
        <f>+VLOOKUP(R1698,'Dimension descriptions'!K:M,3)</f>
        <v>SPECIAL EDUCATION -- PRESCHOOL</v>
      </c>
      <c r="T1698" s="3" t="str">
        <f t="shared" si="215"/>
        <v>N</v>
      </c>
      <c r="U1698">
        <f>+VLOOKUP(R1698,'FY21 P13 Allotment memo'!O:O,1,FALSE)</f>
        <v>1215</v>
      </c>
      <c r="V1698"/>
      <c r="W1698"/>
      <c r="X1698"/>
      <c r="Y1698"/>
      <c r="Z1698"/>
    </row>
    <row r="1699" spans="1:26">
      <c r="A1699">
        <v>10</v>
      </c>
      <c r="B1699" t="s">
        <v>2480</v>
      </c>
      <c r="C1699" t="s">
        <v>1244</v>
      </c>
      <c r="D1699">
        <v>91</v>
      </c>
      <c r="E1699">
        <v>44394.67</v>
      </c>
      <c r="F1699">
        <v>0</v>
      </c>
      <c r="G1699" s="2">
        <f t="shared" si="210"/>
        <v>44394.67</v>
      </c>
      <c r="H1699" s="3" t="str">
        <f t="shared" si="211"/>
        <v>10</v>
      </c>
      <c r="I1699" s="3" t="str">
        <f t="shared" si="212"/>
        <v>113</v>
      </c>
      <c r="J1699" s="3">
        <v>113</v>
      </c>
      <c r="K1699" s="3" t="str">
        <f>+VLOOKUP(J1699,'Dimension descriptions'!P:R,3,FALSE)</f>
        <v>Riverside Pre School</v>
      </c>
      <c r="L1699" s="3" t="str">
        <f t="shared" si="213"/>
        <v>1215</v>
      </c>
      <c r="M1699" s="10">
        <v>1215</v>
      </c>
      <c r="N1699" s="3" t="str">
        <f t="shared" si="208"/>
        <v>1000</v>
      </c>
      <c r="O1699" s="3" t="str">
        <f t="shared" si="209"/>
        <v>210</v>
      </c>
      <c r="P1699" s="3" t="str">
        <f t="shared" si="214"/>
        <v>2</v>
      </c>
      <c r="Q1699" s="11">
        <f>+VLOOKUP(M1699,'Dimension descriptions'!K:M,2,FALSE)</f>
        <v>1215</v>
      </c>
      <c r="R1699" s="33">
        <v>1215</v>
      </c>
      <c r="S1699" s="11" t="str">
        <f>+VLOOKUP(R1699,'Dimension descriptions'!K:M,3)</f>
        <v>SPECIAL EDUCATION -- PRESCHOOL</v>
      </c>
      <c r="T1699" s="3" t="str">
        <f t="shared" si="215"/>
        <v>N</v>
      </c>
      <c r="U1699">
        <f>+VLOOKUP(R1699,'FY21 P13 Allotment memo'!O:O,1,FALSE)</f>
        <v>1215</v>
      </c>
      <c r="V1699"/>
      <c r="W1699"/>
      <c r="X1699"/>
      <c r="Y1699"/>
      <c r="Z1699"/>
    </row>
    <row r="1700" spans="1:26">
      <c r="A1700">
        <v>10</v>
      </c>
      <c r="B1700" t="s">
        <v>2481</v>
      </c>
      <c r="C1700" t="s">
        <v>1246</v>
      </c>
      <c r="D1700">
        <v>91</v>
      </c>
      <c r="E1700">
        <v>22415.7</v>
      </c>
      <c r="F1700">
        <v>0</v>
      </c>
      <c r="G1700" s="2">
        <f t="shared" si="210"/>
        <v>22415.7</v>
      </c>
      <c r="H1700" s="3" t="str">
        <f t="shared" si="211"/>
        <v>10</v>
      </c>
      <c r="I1700" s="3" t="str">
        <f t="shared" si="212"/>
        <v>113</v>
      </c>
      <c r="J1700" s="3">
        <v>113</v>
      </c>
      <c r="K1700" s="3" t="str">
        <f>+VLOOKUP(J1700,'Dimension descriptions'!P:R,3,FALSE)</f>
        <v>Riverside Pre School</v>
      </c>
      <c r="L1700" s="3" t="str">
        <f t="shared" si="213"/>
        <v>1215</v>
      </c>
      <c r="M1700" s="10">
        <v>1215</v>
      </c>
      <c r="N1700" s="3" t="str">
        <f t="shared" si="208"/>
        <v>1000</v>
      </c>
      <c r="O1700" s="3" t="str">
        <f t="shared" si="209"/>
        <v>220</v>
      </c>
      <c r="P1700" s="3" t="str">
        <f t="shared" si="214"/>
        <v>2</v>
      </c>
      <c r="Q1700" s="11">
        <f>+VLOOKUP(M1700,'Dimension descriptions'!K:M,2,FALSE)</f>
        <v>1215</v>
      </c>
      <c r="R1700" s="33">
        <v>1215</v>
      </c>
      <c r="S1700" s="11" t="str">
        <f>+VLOOKUP(R1700,'Dimension descriptions'!K:M,3)</f>
        <v>SPECIAL EDUCATION -- PRESCHOOL</v>
      </c>
      <c r="T1700" s="3" t="str">
        <f t="shared" si="215"/>
        <v>N</v>
      </c>
      <c r="U1700">
        <f>+VLOOKUP(R1700,'FY21 P13 Allotment memo'!O:O,1,FALSE)</f>
        <v>1215</v>
      </c>
      <c r="V1700"/>
      <c r="W1700"/>
      <c r="X1700"/>
      <c r="Y1700"/>
      <c r="Z1700"/>
    </row>
    <row r="1701" spans="1:26">
      <c r="A1701">
        <v>10</v>
      </c>
      <c r="B1701" t="s">
        <v>2482</v>
      </c>
      <c r="C1701" t="s">
        <v>1248</v>
      </c>
      <c r="D1701">
        <v>91</v>
      </c>
      <c r="E1701">
        <v>22328.43</v>
      </c>
      <c r="F1701">
        <v>0</v>
      </c>
      <c r="G1701" s="2">
        <f t="shared" si="210"/>
        <v>22328.43</v>
      </c>
      <c r="H1701" s="3" t="str">
        <f t="shared" si="211"/>
        <v>10</v>
      </c>
      <c r="I1701" s="3" t="str">
        <f t="shared" si="212"/>
        <v>113</v>
      </c>
      <c r="J1701" s="3">
        <v>113</v>
      </c>
      <c r="K1701" s="3" t="str">
        <f>+VLOOKUP(J1701,'Dimension descriptions'!P:R,3,FALSE)</f>
        <v>Riverside Pre School</v>
      </c>
      <c r="L1701" s="3" t="str">
        <f t="shared" si="213"/>
        <v>1215</v>
      </c>
      <c r="M1701" s="10">
        <v>1215</v>
      </c>
      <c r="N1701" s="3" t="str">
        <f t="shared" si="208"/>
        <v>1000</v>
      </c>
      <c r="O1701" s="3" t="str">
        <f t="shared" si="209"/>
        <v>241</v>
      </c>
      <c r="P1701" s="3" t="str">
        <f t="shared" si="214"/>
        <v>2</v>
      </c>
      <c r="Q1701" s="11">
        <f>+VLOOKUP(M1701,'Dimension descriptions'!K:M,2,FALSE)</f>
        <v>1215</v>
      </c>
      <c r="R1701" s="33">
        <v>1215</v>
      </c>
      <c r="S1701" s="11" t="str">
        <f>+VLOOKUP(R1701,'Dimension descriptions'!K:M,3)</f>
        <v>SPECIAL EDUCATION -- PRESCHOOL</v>
      </c>
      <c r="T1701" s="3" t="str">
        <f t="shared" si="215"/>
        <v>N</v>
      </c>
      <c r="U1701">
        <f>+VLOOKUP(R1701,'FY21 P13 Allotment memo'!O:O,1,FALSE)</f>
        <v>1215</v>
      </c>
      <c r="V1701"/>
      <c r="W1701"/>
      <c r="X1701"/>
      <c r="Y1701"/>
      <c r="Z1701"/>
    </row>
    <row r="1702" spans="1:26">
      <c r="A1702">
        <v>10</v>
      </c>
      <c r="B1702" t="s">
        <v>2483</v>
      </c>
      <c r="C1702" t="s">
        <v>1250</v>
      </c>
      <c r="D1702">
        <v>91</v>
      </c>
      <c r="E1702">
        <v>1333.36</v>
      </c>
      <c r="F1702">
        <v>0</v>
      </c>
      <c r="G1702" s="2">
        <f t="shared" si="210"/>
        <v>1333.36</v>
      </c>
      <c r="H1702" s="3" t="str">
        <f t="shared" si="211"/>
        <v>10</v>
      </c>
      <c r="I1702" s="3" t="str">
        <f t="shared" si="212"/>
        <v>113</v>
      </c>
      <c r="J1702" s="3">
        <v>113</v>
      </c>
      <c r="K1702" s="3" t="str">
        <f>+VLOOKUP(J1702,'Dimension descriptions'!P:R,3,FALSE)</f>
        <v>Riverside Pre School</v>
      </c>
      <c r="L1702" s="3" t="str">
        <f t="shared" si="213"/>
        <v>1215</v>
      </c>
      <c r="M1702" s="10">
        <v>1215</v>
      </c>
      <c r="N1702" s="3" t="str">
        <f t="shared" si="208"/>
        <v>1000</v>
      </c>
      <c r="O1702" s="3" t="str">
        <f t="shared" si="209"/>
        <v>245</v>
      </c>
      <c r="P1702" s="3" t="str">
        <f t="shared" si="214"/>
        <v>2</v>
      </c>
      <c r="Q1702" s="11">
        <f>+VLOOKUP(M1702,'Dimension descriptions'!K:M,2,FALSE)</f>
        <v>1215</v>
      </c>
      <c r="R1702" s="33">
        <v>1215</v>
      </c>
      <c r="S1702" s="11" t="str">
        <f>+VLOOKUP(R1702,'Dimension descriptions'!K:M,3)</f>
        <v>SPECIAL EDUCATION -- PRESCHOOL</v>
      </c>
      <c r="T1702" s="3" t="str">
        <f t="shared" si="215"/>
        <v>N</v>
      </c>
      <c r="U1702">
        <f>+VLOOKUP(R1702,'FY21 P13 Allotment memo'!O:O,1,FALSE)</f>
        <v>1215</v>
      </c>
      <c r="V1702"/>
      <c r="W1702"/>
      <c r="X1702"/>
      <c r="Y1702"/>
      <c r="Z1702"/>
    </row>
    <row r="1703" spans="1:26">
      <c r="A1703">
        <v>10</v>
      </c>
      <c r="B1703" t="s">
        <v>2484</v>
      </c>
      <c r="C1703" t="s">
        <v>1772</v>
      </c>
      <c r="D1703">
        <v>91</v>
      </c>
      <c r="E1703">
        <v>0</v>
      </c>
      <c r="F1703">
        <v>0</v>
      </c>
      <c r="G1703" s="2">
        <f t="shared" si="210"/>
        <v>0</v>
      </c>
      <c r="H1703" s="3" t="str">
        <f t="shared" si="211"/>
        <v>10</v>
      </c>
      <c r="I1703" s="3" t="str">
        <f t="shared" si="212"/>
        <v>113</v>
      </c>
      <c r="J1703" s="3">
        <v>113</v>
      </c>
      <c r="K1703" s="3" t="str">
        <f>+VLOOKUP(J1703,'Dimension descriptions'!P:R,3,FALSE)</f>
        <v>Riverside Pre School</v>
      </c>
      <c r="L1703" s="3" t="str">
        <f t="shared" si="213"/>
        <v>1215</v>
      </c>
      <c r="M1703" s="10">
        <v>1215</v>
      </c>
      <c r="N1703" s="3" t="str">
        <f t="shared" si="208"/>
        <v>1000</v>
      </c>
      <c r="O1703" s="3" t="str">
        <f t="shared" si="209"/>
        <v>341</v>
      </c>
      <c r="P1703" s="3" t="str">
        <f t="shared" si="214"/>
        <v>3</v>
      </c>
      <c r="Q1703" s="11">
        <f>+VLOOKUP(M1703,'Dimension descriptions'!K:M,2,FALSE)</f>
        <v>1215</v>
      </c>
      <c r="R1703" s="33">
        <v>1215</v>
      </c>
      <c r="S1703" s="11" t="str">
        <f>+VLOOKUP(R1703,'Dimension descriptions'!K:M,3)</f>
        <v>SPECIAL EDUCATION -- PRESCHOOL</v>
      </c>
      <c r="T1703" s="3" t="str">
        <f t="shared" si="215"/>
        <v>N</v>
      </c>
      <c r="U1703">
        <f>+VLOOKUP(R1703,'FY21 P13 Allotment memo'!O:O,1,FALSE)</f>
        <v>1215</v>
      </c>
      <c r="V1703"/>
      <c r="W1703"/>
      <c r="X1703"/>
      <c r="Y1703"/>
      <c r="Z1703"/>
    </row>
    <row r="1704" spans="1:26">
      <c r="A1704">
        <v>10</v>
      </c>
      <c r="B1704" t="s">
        <v>2485</v>
      </c>
      <c r="C1704" t="s">
        <v>1340</v>
      </c>
      <c r="D1704">
        <v>91</v>
      </c>
      <c r="E1704">
        <v>0</v>
      </c>
      <c r="F1704">
        <v>0</v>
      </c>
      <c r="G1704" s="2">
        <f t="shared" si="210"/>
        <v>0</v>
      </c>
      <c r="H1704" s="3" t="str">
        <f t="shared" si="211"/>
        <v>10</v>
      </c>
      <c r="I1704" s="3" t="str">
        <f t="shared" si="212"/>
        <v>113</v>
      </c>
      <c r="J1704" s="3">
        <v>113</v>
      </c>
      <c r="K1704" s="3" t="str">
        <f>+VLOOKUP(J1704,'Dimension descriptions'!P:R,3,FALSE)</f>
        <v>Riverside Pre School</v>
      </c>
      <c r="L1704" s="3" t="str">
        <f t="shared" si="213"/>
        <v>1215</v>
      </c>
      <c r="M1704" s="10">
        <v>1215</v>
      </c>
      <c r="N1704" s="3" t="str">
        <f t="shared" si="208"/>
        <v>2150</v>
      </c>
      <c r="O1704" s="3" t="str">
        <f t="shared" si="209"/>
        <v>149</v>
      </c>
      <c r="P1704" s="3" t="str">
        <f t="shared" si="214"/>
        <v>1</v>
      </c>
      <c r="Q1704" s="11">
        <f>+VLOOKUP(M1704,'Dimension descriptions'!K:M,2,FALSE)</f>
        <v>1215</v>
      </c>
      <c r="R1704" s="33">
        <v>1215</v>
      </c>
      <c r="S1704" s="11" t="str">
        <f>+VLOOKUP(R1704,'Dimension descriptions'!K:M,3)</f>
        <v>SPECIAL EDUCATION -- PRESCHOOL</v>
      </c>
      <c r="T1704" s="3" t="str">
        <f t="shared" si="215"/>
        <v>N</v>
      </c>
      <c r="U1704">
        <f>+VLOOKUP(R1704,'FY21 P13 Allotment memo'!O:O,1,FALSE)</f>
        <v>1215</v>
      </c>
      <c r="V1704"/>
      <c r="W1704"/>
      <c r="X1704"/>
      <c r="Y1704"/>
      <c r="Z1704"/>
    </row>
    <row r="1705" spans="1:26">
      <c r="A1705">
        <v>10</v>
      </c>
      <c r="B1705" t="s">
        <v>2486</v>
      </c>
      <c r="C1705" t="s">
        <v>2487</v>
      </c>
      <c r="D1705">
        <v>91</v>
      </c>
      <c r="E1705">
        <v>0</v>
      </c>
      <c r="F1705">
        <v>0</v>
      </c>
      <c r="G1705" s="2">
        <f t="shared" si="210"/>
        <v>0</v>
      </c>
      <c r="H1705" s="3" t="str">
        <f t="shared" si="211"/>
        <v>10</v>
      </c>
      <c r="I1705" s="3" t="str">
        <f t="shared" si="212"/>
        <v>113</v>
      </c>
      <c r="J1705" s="3">
        <v>113</v>
      </c>
      <c r="K1705" s="3" t="str">
        <f>+VLOOKUP(J1705,'Dimension descriptions'!P:R,3,FALSE)</f>
        <v>Riverside Pre School</v>
      </c>
      <c r="L1705" s="3" t="str">
        <f t="shared" si="213"/>
        <v>1215</v>
      </c>
      <c r="M1705" s="10">
        <v>1215</v>
      </c>
      <c r="N1705" s="3" t="str">
        <f t="shared" si="208"/>
        <v>2150</v>
      </c>
      <c r="O1705" s="3" t="str">
        <f t="shared" si="209"/>
        <v>199</v>
      </c>
      <c r="P1705" s="3" t="str">
        <f t="shared" si="214"/>
        <v>1</v>
      </c>
      <c r="Q1705" s="11">
        <f>+VLOOKUP(M1705,'Dimension descriptions'!K:M,2,FALSE)</f>
        <v>1215</v>
      </c>
      <c r="R1705" s="33">
        <v>1215</v>
      </c>
      <c r="S1705" s="11" t="str">
        <f>+VLOOKUP(R1705,'Dimension descriptions'!K:M,3)</f>
        <v>SPECIAL EDUCATION -- PRESCHOOL</v>
      </c>
      <c r="T1705" s="3" t="str">
        <f t="shared" si="215"/>
        <v>N</v>
      </c>
      <c r="U1705">
        <f>+VLOOKUP(R1705,'FY21 P13 Allotment memo'!O:O,1,FALSE)</f>
        <v>1215</v>
      </c>
      <c r="V1705"/>
      <c r="W1705"/>
      <c r="X1705"/>
      <c r="Y1705"/>
      <c r="Z1705"/>
    </row>
    <row r="1706" spans="1:26">
      <c r="A1706">
        <v>10</v>
      </c>
      <c r="B1706" t="s">
        <v>2488</v>
      </c>
      <c r="C1706" t="s">
        <v>1244</v>
      </c>
      <c r="D1706">
        <v>91</v>
      </c>
      <c r="E1706">
        <v>0</v>
      </c>
      <c r="F1706">
        <v>0</v>
      </c>
      <c r="G1706" s="2">
        <f t="shared" si="210"/>
        <v>0</v>
      </c>
      <c r="H1706" s="3" t="str">
        <f t="shared" si="211"/>
        <v>10</v>
      </c>
      <c r="I1706" s="3" t="str">
        <f t="shared" si="212"/>
        <v>113</v>
      </c>
      <c r="J1706" s="3">
        <v>113</v>
      </c>
      <c r="K1706" s="3" t="str">
        <f>+VLOOKUP(J1706,'Dimension descriptions'!P:R,3,FALSE)</f>
        <v>Riverside Pre School</v>
      </c>
      <c r="L1706" s="3" t="str">
        <f t="shared" si="213"/>
        <v>1215</v>
      </c>
      <c r="M1706" s="10">
        <v>1215</v>
      </c>
      <c r="N1706" s="3" t="str">
        <f t="shared" si="208"/>
        <v>2150</v>
      </c>
      <c r="O1706" s="3" t="str">
        <f t="shared" si="209"/>
        <v>210</v>
      </c>
      <c r="P1706" s="3" t="str">
        <f t="shared" si="214"/>
        <v>2</v>
      </c>
      <c r="Q1706" s="11">
        <f>+VLOOKUP(M1706,'Dimension descriptions'!K:M,2,FALSE)</f>
        <v>1215</v>
      </c>
      <c r="R1706" s="33">
        <v>1215</v>
      </c>
      <c r="S1706" s="11" t="str">
        <f>+VLOOKUP(R1706,'Dimension descriptions'!K:M,3)</f>
        <v>SPECIAL EDUCATION -- PRESCHOOL</v>
      </c>
      <c r="T1706" s="3" t="str">
        <f t="shared" si="215"/>
        <v>N</v>
      </c>
      <c r="U1706">
        <f>+VLOOKUP(R1706,'FY21 P13 Allotment memo'!O:O,1,FALSE)</f>
        <v>1215</v>
      </c>
      <c r="V1706"/>
      <c r="W1706"/>
      <c r="X1706"/>
      <c r="Y1706"/>
      <c r="Z1706"/>
    </row>
    <row r="1707" spans="1:26">
      <c r="A1707">
        <v>10</v>
      </c>
      <c r="B1707" t="s">
        <v>2489</v>
      </c>
      <c r="C1707" t="s">
        <v>1246</v>
      </c>
      <c r="D1707">
        <v>91</v>
      </c>
      <c r="E1707">
        <v>0</v>
      </c>
      <c r="F1707">
        <v>0</v>
      </c>
      <c r="G1707" s="2">
        <f t="shared" si="210"/>
        <v>0</v>
      </c>
      <c r="H1707" s="3" t="str">
        <f t="shared" si="211"/>
        <v>10</v>
      </c>
      <c r="I1707" s="3" t="str">
        <f t="shared" si="212"/>
        <v>113</v>
      </c>
      <c r="J1707" s="3">
        <v>113</v>
      </c>
      <c r="K1707" s="3" t="str">
        <f>+VLOOKUP(J1707,'Dimension descriptions'!P:R,3,FALSE)</f>
        <v>Riverside Pre School</v>
      </c>
      <c r="L1707" s="3" t="str">
        <f t="shared" si="213"/>
        <v>1215</v>
      </c>
      <c r="M1707" s="10">
        <v>1215</v>
      </c>
      <c r="N1707" s="3" t="str">
        <f t="shared" si="208"/>
        <v>2150</v>
      </c>
      <c r="O1707" s="3" t="str">
        <f t="shared" si="209"/>
        <v>220</v>
      </c>
      <c r="P1707" s="3" t="str">
        <f t="shared" si="214"/>
        <v>2</v>
      </c>
      <c r="Q1707" s="11">
        <f>+VLOOKUP(M1707,'Dimension descriptions'!K:M,2,FALSE)</f>
        <v>1215</v>
      </c>
      <c r="R1707" s="33">
        <v>1215</v>
      </c>
      <c r="S1707" s="11" t="str">
        <f>+VLOOKUP(R1707,'Dimension descriptions'!K:M,3)</f>
        <v>SPECIAL EDUCATION -- PRESCHOOL</v>
      </c>
      <c r="T1707" s="3" t="str">
        <f t="shared" si="215"/>
        <v>N</v>
      </c>
      <c r="U1707">
        <f>+VLOOKUP(R1707,'FY21 P13 Allotment memo'!O:O,1,FALSE)</f>
        <v>1215</v>
      </c>
      <c r="V1707"/>
      <c r="W1707"/>
      <c r="X1707"/>
      <c r="Y1707"/>
      <c r="Z1707"/>
    </row>
    <row r="1708" spans="1:26">
      <c r="A1708">
        <v>10</v>
      </c>
      <c r="B1708" t="s">
        <v>2490</v>
      </c>
      <c r="C1708" t="s">
        <v>1346</v>
      </c>
      <c r="D1708">
        <v>91</v>
      </c>
      <c r="E1708">
        <v>0</v>
      </c>
      <c r="F1708">
        <v>0</v>
      </c>
      <c r="G1708" s="2">
        <f t="shared" si="210"/>
        <v>0</v>
      </c>
      <c r="H1708" s="3" t="str">
        <f t="shared" si="211"/>
        <v>10</v>
      </c>
      <c r="I1708" s="3" t="str">
        <f t="shared" si="212"/>
        <v>113</v>
      </c>
      <c r="J1708" s="3">
        <v>113</v>
      </c>
      <c r="K1708" s="3" t="str">
        <f>+VLOOKUP(J1708,'Dimension descriptions'!P:R,3,FALSE)</f>
        <v>Riverside Pre School</v>
      </c>
      <c r="L1708" s="3" t="str">
        <f t="shared" si="213"/>
        <v>1215</v>
      </c>
      <c r="M1708" s="10">
        <v>1215</v>
      </c>
      <c r="N1708" s="3" t="str">
        <f t="shared" si="208"/>
        <v>2150</v>
      </c>
      <c r="O1708" s="3" t="str">
        <f t="shared" si="209"/>
        <v>241</v>
      </c>
      <c r="P1708" s="3" t="str">
        <f t="shared" si="214"/>
        <v>2</v>
      </c>
      <c r="Q1708" s="11">
        <f>+VLOOKUP(M1708,'Dimension descriptions'!K:M,2,FALSE)</f>
        <v>1215</v>
      </c>
      <c r="R1708" s="33">
        <v>1215</v>
      </c>
      <c r="S1708" s="11" t="str">
        <f>+VLOOKUP(R1708,'Dimension descriptions'!K:M,3)</f>
        <v>SPECIAL EDUCATION -- PRESCHOOL</v>
      </c>
      <c r="T1708" s="3" t="str">
        <f t="shared" si="215"/>
        <v>N</v>
      </c>
      <c r="U1708">
        <f>+VLOOKUP(R1708,'FY21 P13 Allotment memo'!O:O,1,FALSE)</f>
        <v>1215</v>
      </c>
      <c r="V1708"/>
      <c r="W1708"/>
      <c r="X1708"/>
      <c r="Y1708"/>
      <c r="Z1708"/>
    </row>
    <row r="1709" spans="1:26">
      <c r="A1709">
        <v>10</v>
      </c>
      <c r="B1709" t="s">
        <v>2491</v>
      </c>
      <c r="C1709" t="s">
        <v>1652</v>
      </c>
      <c r="D1709">
        <v>91</v>
      </c>
      <c r="E1709">
        <v>0</v>
      </c>
      <c r="F1709">
        <v>0</v>
      </c>
      <c r="G1709" s="2">
        <f t="shared" si="210"/>
        <v>0</v>
      </c>
      <c r="H1709" s="3" t="str">
        <f t="shared" si="211"/>
        <v>10</v>
      </c>
      <c r="I1709" s="3" t="str">
        <f t="shared" si="212"/>
        <v>113</v>
      </c>
      <c r="J1709" s="3">
        <v>113</v>
      </c>
      <c r="K1709" s="3" t="str">
        <f>+VLOOKUP(J1709,'Dimension descriptions'!P:R,3,FALSE)</f>
        <v>Riverside Pre School</v>
      </c>
      <c r="L1709" s="3" t="str">
        <f t="shared" si="213"/>
        <v>1215</v>
      </c>
      <c r="M1709" s="10">
        <v>1215</v>
      </c>
      <c r="N1709" s="3" t="str">
        <f t="shared" si="208"/>
        <v>2200</v>
      </c>
      <c r="O1709" s="3" t="str">
        <f t="shared" si="209"/>
        <v>610</v>
      </c>
      <c r="P1709" s="3" t="str">
        <f t="shared" si="214"/>
        <v>6</v>
      </c>
      <c r="Q1709" s="11">
        <f>+VLOOKUP(M1709,'Dimension descriptions'!K:M,2,FALSE)</f>
        <v>1215</v>
      </c>
      <c r="R1709" s="33">
        <v>1215</v>
      </c>
      <c r="S1709" s="11" t="str">
        <f>+VLOOKUP(R1709,'Dimension descriptions'!K:M,3)</f>
        <v>SPECIAL EDUCATION -- PRESCHOOL</v>
      </c>
      <c r="T1709" s="3" t="str">
        <f t="shared" si="215"/>
        <v>N</v>
      </c>
      <c r="U1709">
        <f>+VLOOKUP(R1709,'FY21 P13 Allotment memo'!O:O,1,FALSE)</f>
        <v>1215</v>
      </c>
      <c r="V1709"/>
      <c r="W1709"/>
      <c r="X1709"/>
      <c r="Y1709"/>
      <c r="Z1709"/>
    </row>
    <row r="1710" spans="1:26">
      <c r="A1710">
        <v>10</v>
      </c>
      <c r="B1710" t="s">
        <v>2492</v>
      </c>
      <c r="C1710" t="s">
        <v>2493</v>
      </c>
      <c r="D1710">
        <v>91</v>
      </c>
      <c r="E1710">
        <v>830.65</v>
      </c>
      <c r="F1710">
        <v>0</v>
      </c>
      <c r="G1710" s="2">
        <f t="shared" si="210"/>
        <v>830.65</v>
      </c>
      <c r="H1710" s="3" t="str">
        <f t="shared" si="211"/>
        <v>10</v>
      </c>
      <c r="I1710" s="3" t="str">
        <f t="shared" si="212"/>
        <v>113</v>
      </c>
      <c r="J1710" s="3">
        <v>113</v>
      </c>
      <c r="K1710" s="3" t="str">
        <f>+VLOOKUP(J1710,'Dimension descriptions'!P:R,3,FALSE)</f>
        <v>Riverside Pre School</v>
      </c>
      <c r="L1710" s="3" t="str">
        <f t="shared" si="213"/>
        <v>1216</v>
      </c>
      <c r="M1710" s="10">
        <v>1216</v>
      </c>
      <c r="N1710" s="3" t="str">
        <f t="shared" si="208"/>
        <v>2200</v>
      </c>
      <c r="O1710" s="3" t="str">
        <f t="shared" si="209"/>
        <v>610</v>
      </c>
      <c r="P1710" s="3" t="str">
        <f t="shared" si="214"/>
        <v>6</v>
      </c>
      <c r="Q1710" s="11">
        <f>+VLOOKUP(M1710,'Dimension descriptions'!K:M,2,FALSE)</f>
        <v>1215</v>
      </c>
      <c r="R1710" s="33">
        <v>1215</v>
      </c>
      <c r="S1710" s="11" t="str">
        <f>+VLOOKUP(R1710,'Dimension descriptions'!K:M,3)</f>
        <v>SPECIAL EDUCATION -- PRESCHOOL</v>
      </c>
      <c r="T1710" s="3" t="str">
        <f t="shared" si="215"/>
        <v>Y</v>
      </c>
      <c r="U1710">
        <f>+VLOOKUP(R1710,'FY21 P13 Allotment memo'!O:O,1,FALSE)</f>
        <v>1215</v>
      </c>
      <c r="V1710"/>
      <c r="W1710"/>
      <c r="X1710"/>
      <c r="Y1710"/>
      <c r="Z1710"/>
    </row>
    <row r="1711" spans="1:26">
      <c r="A1711">
        <v>10</v>
      </c>
      <c r="B1711" t="s">
        <v>2494</v>
      </c>
      <c r="C1711" t="s">
        <v>2495</v>
      </c>
      <c r="D1711">
        <v>91</v>
      </c>
      <c r="E1711">
        <v>0</v>
      </c>
      <c r="F1711">
        <v>0</v>
      </c>
      <c r="G1711" s="2">
        <f t="shared" si="210"/>
        <v>0</v>
      </c>
      <c r="H1711" s="3" t="str">
        <f t="shared" si="211"/>
        <v>10</v>
      </c>
      <c r="I1711" s="3" t="str">
        <f t="shared" si="212"/>
        <v>113</v>
      </c>
      <c r="J1711" s="3">
        <v>113</v>
      </c>
      <c r="K1711" s="3" t="str">
        <f>+VLOOKUP(J1711,'Dimension descriptions'!P:R,3,FALSE)</f>
        <v>Riverside Pre School</v>
      </c>
      <c r="L1711" s="3" t="str">
        <f t="shared" si="213"/>
        <v>1220</v>
      </c>
      <c r="M1711" s="10">
        <v>1220</v>
      </c>
      <c r="N1711" s="3" t="str">
        <f t="shared" si="208"/>
        <v>1000</v>
      </c>
      <c r="O1711" s="3" t="str">
        <f t="shared" si="209"/>
        <v>149</v>
      </c>
      <c r="P1711" s="3" t="str">
        <f t="shared" si="214"/>
        <v>1</v>
      </c>
      <c r="Q1711" s="11">
        <f>+VLOOKUP(M1711,'Dimension descriptions'!K:M,2,FALSE)</f>
        <v>1220</v>
      </c>
      <c r="R1711" s="33">
        <v>1220</v>
      </c>
      <c r="S1711" s="11" t="str">
        <f>+VLOOKUP(R1711,'Dimension descriptions'!K:M,3)</f>
        <v>EXTENDED YEAR PROG FOR SEVERE</v>
      </c>
      <c r="T1711" s="3" t="str">
        <f t="shared" si="215"/>
        <v>N</v>
      </c>
      <c r="U1711">
        <f>+VLOOKUP(R1711,'FY21 P13 Allotment memo'!O:O,1,FALSE)</f>
        <v>1220</v>
      </c>
      <c r="V1711"/>
      <c r="W1711"/>
      <c r="X1711"/>
      <c r="Y1711"/>
      <c r="Z1711"/>
    </row>
    <row r="1712" spans="1:26">
      <c r="A1712">
        <v>10</v>
      </c>
      <c r="B1712" t="s">
        <v>2496</v>
      </c>
      <c r="C1712" t="s">
        <v>2497</v>
      </c>
      <c r="D1712">
        <v>91</v>
      </c>
      <c r="E1712">
        <v>0</v>
      </c>
      <c r="F1712">
        <v>0</v>
      </c>
      <c r="G1712" s="2">
        <f t="shared" si="210"/>
        <v>0</v>
      </c>
      <c r="H1712" s="3" t="str">
        <f t="shared" si="211"/>
        <v>10</v>
      </c>
      <c r="I1712" s="3" t="str">
        <f t="shared" si="212"/>
        <v>113</v>
      </c>
      <c r="J1712" s="3">
        <v>113</v>
      </c>
      <c r="K1712" s="3" t="str">
        <f>+VLOOKUP(J1712,'Dimension descriptions'!P:R,3,FALSE)</f>
        <v>Riverside Pre School</v>
      </c>
      <c r="L1712" s="3" t="str">
        <f t="shared" si="213"/>
        <v>1220</v>
      </c>
      <c r="M1712" s="10">
        <v>1220</v>
      </c>
      <c r="N1712" s="3" t="str">
        <f t="shared" si="208"/>
        <v>1000</v>
      </c>
      <c r="O1712" s="3" t="str">
        <f t="shared" si="209"/>
        <v>161</v>
      </c>
      <c r="P1712" s="3" t="str">
        <f t="shared" si="214"/>
        <v>1</v>
      </c>
      <c r="Q1712" s="11">
        <f>+VLOOKUP(M1712,'Dimension descriptions'!K:M,2,FALSE)</f>
        <v>1220</v>
      </c>
      <c r="R1712" s="33">
        <v>1220</v>
      </c>
      <c r="S1712" s="11" t="str">
        <f>+VLOOKUP(R1712,'Dimension descriptions'!K:M,3)</f>
        <v>EXTENDED YEAR PROG FOR SEVERE</v>
      </c>
      <c r="T1712" s="3" t="str">
        <f t="shared" si="215"/>
        <v>N</v>
      </c>
      <c r="U1712">
        <f>+VLOOKUP(R1712,'FY21 P13 Allotment memo'!O:O,1,FALSE)</f>
        <v>1220</v>
      </c>
      <c r="V1712"/>
      <c r="W1712"/>
      <c r="X1712"/>
      <c r="Y1712"/>
      <c r="Z1712"/>
    </row>
    <row r="1713" spans="1:26">
      <c r="A1713">
        <v>10</v>
      </c>
      <c r="B1713" t="s">
        <v>2498</v>
      </c>
      <c r="C1713" t="s">
        <v>1279</v>
      </c>
      <c r="D1713">
        <v>91</v>
      </c>
      <c r="E1713">
        <v>0</v>
      </c>
      <c r="F1713">
        <v>0</v>
      </c>
      <c r="G1713" s="2">
        <f t="shared" si="210"/>
        <v>0</v>
      </c>
      <c r="H1713" s="3" t="str">
        <f t="shared" si="211"/>
        <v>10</v>
      </c>
      <c r="I1713" s="3" t="str">
        <f t="shared" si="212"/>
        <v>113</v>
      </c>
      <c r="J1713" s="3">
        <v>113</v>
      </c>
      <c r="K1713" s="3" t="str">
        <f>+VLOOKUP(J1713,'Dimension descriptions'!P:R,3,FALSE)</f>
        <v>Riverside Pre School</v>
      </c>
      <c r="L1713" s="3" t="str">
        <f t="shared" si="213"/>
        <v>1220</v>
      </c>
      <c r="M1713" s="10">
        <v>1220</v>
      </c>
      <c r="N1713" s="3" t="str">
        <f t="shared" si="208"/>
        <v>1000</v>
      </c>
      <c r="O1713" s="3" t="str">
        <f t="shared" si="209"/>
        <v>210</v>
      </c>
      <c r="P1713" s="3" t="str">
        <f t="shared" si="214"/>
        <v>2</v>
      </c>
      <c r="Q1713" s="11">
        <f>+VLOOKUP(M1713,'Dimension descriptions'!K:M,2,FALSE)</f>
        <v>1220</v>
      </c>
      <c r="R1713" s="33">
        <v>1220</v>
      </c>
      <c r="S1713" s="11" t="str">
        <f>+VLOOKUP(R1713,'Dimension descriptions'!K:M,3)</f>
        <v>EXTENDED YEAR PROG FOR SEVERE</v>
      </c>
      <c r="T1713" s="3" t="str">
        <f t="shared" si="215"/>
        <v>N</v>
      </c>
      <c r="U1713">
        <f>+VLOOKUP(R1713,'FY21 P13 Allotment memo'!O:O,1,FALSE)</f>
        <v>1220</v>
      </c>
      <c r="V1713"/>
      <c r="W1713"/>
      <c r="X1713"/>
      <c r="Y1713"/>
      <c r="Z1713"/>
    </row>
    <row r="1714" spans="1:26">
      <c r="A1714">
        <v>10</v>
      </c>
      <c r="B1714" t="s">
        <v>2499</v>
      </c>
      <c r="C1714" t="s">
        <v>1246</v>
      </c>
      <c r="D1714">
        <v>91</v>
      </c>
      <c r="E1714">
        <v>0</v>
      </c>
      <c r="F1714">
        <v>0</v>
      </c>
      <c r="G1714" s="2">
        <f t="shared" si="210"/>
        <v>0</v>
      </c>
      <c r="H1714" s="3" t="str">
        <f t="shared" si="211"/>
        <v>10</v>
      </c>
      <c r="I1714" s="3" t="str">
        <f t="shared" si="212"/>
        <v>113</v>
      </c>
      <c r="J1714" s="3">
        <v>113</v>
      </c>
      <c r="K1714" s="3" t="str">
        <f>+VLOOKUP(J1714,'Dimension descriptions'!P:R,3,FALSE)</f>
        <v>Riverside Pre School</v>
      </c>
      <c r="L1714" s="3" t="str">
        <f t="shared" si="213"/>
        <v>1220</v>
      </c>
      <c r="M1714" s="10">
        <v>1220</v>
      </c>
      <c r="N1714" s="3" t="str">
        <f t="shared" si="208"/>
        <v>1000</v>
      </c>
      <c r="O1714" s="3" t="str">
        <f t="shared" si="209"/>
        <v>220</v>
      </c>
      <c r="P1714" s="3" t="str">
        <f t="shared" si="214"/>
        <v>2</v>
      </c>
      <c r="Q1714" s="11">
        <f>+VLOOKUP(M1714,'Dimension descriptions'!K:M,2,FALSE)</f>
        <v>1220</v>
      </c>
      <c r="R1714" s="33">
        <v>1220</v>
      </c>
      <c r="S1714" s="11" t="str">
        <f>+VLOOKUP(R1714,'Dimension descriptions'!K:M,3)</f>
        <v>EXTENDED YEAR PROG FOR SEVERE</v>
      </c>
      <c r="T1714" s="3" t="str">
        <f t="shared" si="215"/>
        <v>N</v>
      </c>
      <c r="U1714">
        <f>+VLOOKUP(R1714,'FY21 P13 Allotment memo'!O:O,1,FALSE)</f>
        <v>1220</v>
      </c>
      <c r="V1714"/>
      <c r="W1714"/>
      <c r="X1714"/>
      <c r="Y1714"/>
      <c r="Z1714"/>
    </row>
    <row r="1715" spans="1:26">
      <c r="A1715">
        <v>10</v>
      </c>
      <c r="B1715" t="s">
        <v>2500</v>
      </c>
      <c r="C1715" t="s">
        <v>1368</v>
      </c>
      <c r="D1715">
        <v>91</v>
      </c>
      <c r="E1715">
        <v>0</v>
      </c>
      <c r="F1715">
        <v>0</v>
      </c>
      <c r="G1715" s="2">
        <f t="shared" si="210"/>
        <v>0</v>
      </c>
      <c r="H1715" s="3" t="str">
        <f t="shared" si="211"/>
        <v>10</v>
      </c>
      <c r="I1715" s="3" t="str">
        <f t="shared" si="212"/>
        <v>113</v>
      </c>
      <c r="J1715" s="3">
        <v>113</v>
      </c>
      <c r="K1715" s="3" t="str">
        <f>+VLOOKUP(J1715,'Dimension descriptions'!P:R,3,FALSE)</f>
        <v>Riverside Pre School</v>
      </c>
      <c r="L1715" s="3" t="str">
        <f t="shared" si="213"/>
        <v>3450</v>
      </c>
      <c r="M1715" s="10">
        <v>3450</v>
      </c>
      <c r="N1715" s="3" t="str">
        <f t="shared" si="208"/>
        <v>1000</v>
      </c>
      <c r="O1715" s="3" t="str">
        <f t="shared" si="209"/>
        <v>430</v>
      </c>
      <c r="P1715" s="3" t="str">
        <f t="shared" si="214"/>
        <v>4</v>
      </c>
      <c r="Q1715" s="11">
        <f>+VLOOKUP(M1715,'Dimension descriptions'!K:M,2,FALSE)</f>
        <v>3450</v>
      </c>
      <c r="R1715" s="33">
        <v>3450</v>
      </c>
      <c r="S1715" s="11" t="str">
        <f>+VLOOKUP(R1715,'Dimension descriptions'!K:M,3)</f>
        <v>PRINTING SERVICES</v>
      </c>
      <c r="T1715" s="3" t="str">
        <f t="shared" si="215"/>
        <v>N</v>
      </c>
      <c r="U1715" t="e">
        <f>+VLOOKUP(R1715,'FY21 P13 Allotment memo'!O:O,1,FALSE)</f>
        <v>#N/A</v>
      </c>
      <c r="V1715"/>
      <c r="W1715"/>
      <c r="X1715"/>
      <c r="Y1715"/>
      <c r="Z1715"/>
    </row>
    <row r="1716" spans="1:26">
      <c r="A1716">
        <v>10</v>
      </c>
      <c r="B1716" t="s">
        <v>2501</v>
      </c>
      <c r="C1716" t="s">
        <v>1372</v>
      </c>
      <c r="D1716">
        <v>91</v>
      </c>
      <c r="E1716">
        <v>1811.84</v>
      </c>
      <c r="F1716">
        <v>0</v>
      </c>
      <c r="G1716" s="2">
        <f t="shared" si="210"/>
        <v>1811.84</v>
      </c>
      <c r="H1716" s="3" t="str">
        <f t="shared" si="211"/>
        <v>10</v>
      </c>
      <c r="I1716" s="3" t="str">
        <f t="shared" si="212"/>
        <v>113</v>
      </c>
      <c r="J1716" s="3">
        <v>113</v>
      </c>
      <c r="K1716" s="3" t="str">
        <f>+VLOOKUP(J1716,'Dimension descriptions'!P:R,3,FALSE)</f>
        <v>Riverside Pre School</v>
      </c>
      <c r="L1716" s="3" t="str">
        <f t="shared" si="213"/>
        <v>3450</v>
      </c>
      <c r="M1716" s="10">
        <v>3450</v>
      </c>
      <c r="N1716" s="3" t="str">
        <f t="shared" si="208"/>
        <v>1000</v>
      </c>
      <c r="O1716" s="3" t="str">
        <f t="shared" si="209"/>
        <v>610</v>
      </c>
      <c r="P1716" s="3" t="str">
        <f t="shared" si="214"/>
        <v>6</v>
      </c>
      <c r="Q1716" s="11">
        <f>+VLOOKUP(M1716,'Dimension descriptions'!K:M,2,FALSE)</f>
        <v>3450</v>
      </c>
      <c r="R1716" s="33">
        <v>3450</v>
      </c>
      <c r="S1716" s="11" t="str">
        <f>+VLOOKUP(R1716,'Dimension descriptions'!K:M,3)</f>
        <v>PRINTING SERVICES</v>
      </c>
      <c r="T1716" s="3" t="str">
        <f t="shared" si="215"/>
        <v>N</v>
      </c>
      <c r="U1716" t="e">
        <f>+VLOOKUP(R1716,'FY21 P13 Allotment memo'!O:O,1,FALSE)</f>
        <v>#N/A</v>
      </c>
      <c r="V1716"/>
      <c r="W1716"/>
      <c r="X1716"/>
      <c r="Y1716"/>
      <c r="Z1716"/>
    </row>
    <row r="1717" spans="1:26">
      <c r="A1717">
        <v>10</v>
      </c>
      <c r="B1717" t="s">
        <v>2502</v>
      </c>
      <c r="C1717" t="s">
        <v>2503</v>
      </c>
      <c r="D1717">
        <v>91</v>
      </c>
      <c r="E1717">
        <v>2915.97</v>
      </c>
      <c r="F1717">
        <v>0</v>
      </c>
      <c r="G1717" s="2">
        <f t="shared" si="210"/>
        <v>2915.97</v>
      </c>
      <c r="H1717" s="3" t="str">
        <f t="shared" si="211"/>
        <v>10</v>
      </c>
      <c r="I1717" s="3" t="str">
        <f t="shared" si="212"/>
        <v>113</v>
      </c>
      <c r="J1717" s="3">
        <v>113</v>
      </c>
      <c r="K1717" s="3" t="str">
        <f>+VLOOKUP(J1717,'Dimension descriptions'!P:R,3,FALSE)</f>
        <v>Riverside Pre School</v>
      </c>
      <c r="L1717" s="3" t="str">
        <f t="shared" si="213"/>
        <v>5360</v>
      </c>
      <c r="M1717" s="10">
        <v>5360</v>
      </c>
      <c r="N1717" s="3" t="str">
        <f t="shared" si="208"/>
        <v>1000</v>
      </c>
      <c r="O1717" s="3" t="str">
        <f t="shared" si="209"/>
        <v>530</v>
      </c>
      <c r="P1717" s="3" t="str">
        <f t="shared" si="214"/>
        <v>5</v>
      </c>
      <c r="Q1717" s="11">
        <f>+VLOOKUP(M1717,'Dimension descriptions'!K:M,2,FALSE)</f>
        <v>5360</v>
      </c>
      <c r="R1717" s="33">
        <v>5360</v>
      </c>
      <c r="S1717" s="11" t="str">
        <f>+VLOOKUP(R1717,'Dimension descriptions'!K:M,3)</f>
        <v>EDUCATIONAL TECHNOLOGY INITIAT</v>
      </c>
      <c r="T1717" s="3" t="str">
        <f t="shared" si="215"/>
        <v>N</v>
      </c>
      <c r="U1717" t="e">
        <f>+VLOOKUP(R1717,'FY21 P13 Allotment memo'!O:O,1,FALSE)</f>
        <v>#N/A</v>
      </c>
      <c r="V1717"/>
      <c r="W1717"/>
      <c r="X1717"/>
      <c r="Y1717"/>
      <c r="Z1717"/>
    </row>
    <row r="1718" spans="1:26">
      <c r="A1718">
        <v>10</v>
      </c>
      <c r="B1718" t="s">
        <v>2504</v>
      </c>
      <c r="C1718" t="s">
        <v>2505</v>
      </c>
      <c r="D1718">
        <v>91</v>
      </c>
      <c r="E1718">
        <v>0</v>
      </c>
      <c r="F1718">
        <v>0</v>
      </c>
      <c r="G1718" s="2">
        <f t="shared" si="210"/>
        <v>0</v>
      </c>
      <c r="H1718" s="3" t="str">
        <f t="shared" si="211"/>
        <v>10</v>
      </c>
      <c r="I1718" s="3" t="str">
        <f t="shared" si="212"/>
        <v>113</v>
      </c>
      <c r="J1718" s="3">
        <v>113</v>
      </c>
      <c r="K1718" s="3" t="str">
        <f>+VLOOKUP(J1718,'Dimension descriptions'!P:R,3,FALSE)</f>
        <v>Riverside Pre School</v>
      </c>
      <c r="L1718" s="3" t="str">
        <f t="shared" si="213"/>
        <v>5655</v>
      </c>
      <c r="M1718" s="10">
        <v>5655</v>
      </c>
      <c r="N1718" s="3" t="str">
        <f t="shared" si="208"/>
        <v>2230</v>
      </c>
      <c r="O1718" s="3" t="str">
        <f t="shared" si="209"/>
        <v>730</v>
      </c>
      <c r="P1718" s="3" t="str">
        <f t="shared" si="214"/>
        <v>7</v>
      </c>
      <c r="Q1718" s="11">
        <f>+VLOOKUP(M1718,'Dimension descriptions'!K:M,2,FALSE)</f>
        <v>5655</v>
      </c>
      <c r="R1718" s="33">
        <v>5655</v>
      </c>
      <c r="S1718" s="11" t="str">
        <f>+VLOOKUP(R1718,'Dimension descriptions'!K:M,3)</f>
        <v>DIGITAL TEACHING &amp; LEARNING</v>
      </c>
      <c r="T1718" s="3" t="str">
        <f t="shared" si="215"/>
        <v>N</v>
      </c>
      <c r="U1718">
        <f>+VLOOKUP(R1718,'FY21 P13 Allotment memo'!O:O,1,FALSE)</f>
        <v>5655</v>
      </c>
      <c r="V1718"/>
      <c r="W1718"/>
      <c r="X1718"/>
      <c r="Y1718"/>
      <c r="Z1718"/>
    </row>
    <row r="1719" spans="1:26">
      <c r="A1719">
        <v>10</v>
      </c>
      <c r="B1719" t="s">
        <v>2506</v>
      </c>
      <c r="C1719" t="s">
        <v>2507</v>
      </c>
      <c r="D1719">
        <v>91</v>
      </c>
      <c r="E1719">
        <v>0</v>
      </c>
      <c r="F1719">
        <v>0</v>
      </c>
      <c r="G1719" s="2">
        <f t="shared" si="210"/>
        <v>0</v>
      </c>
      <c r="H1719" s="3" t="str">
        <f t="shared" si="211"/>
        <v>10</v>
      </c>
      <c r="I1719" s="3" t="str">
        <f t="shared" si="212"/>
        <v>113</v>
      </c>
      <c r="J1719" s="3">
        <v>113</v>
      </c>
      <c r="K1719" s="3" t="str">
        <f>+VLOOKUP(J1719,'Dimension descriptions'!P:R,3,FALSE)</f>
        <v>Riverside Pre School</v>
      </c>
      <c r="L1719" s="3" t="str">
        <f t="shared" si="213"/>
        <v>5678</v>
      </c>
      <c r="M1719" s="10">
        <v>5678</v>
      </c>
      <c r="N1719" s="3" t="str">
        <f t="shared" si="208"/>
        <v>1000</v>
      </c>
      <c r="O1719" s="3" t="str">
        <f t="shared" si="209"/>
        <v>131</v>
      </c>
      <c r="P1719" s="3" t="str">
        <f t="shared" si="214"/>
        <v>1</v>
      </c>
      <c r="Q1719" s="11">
        <f>+VLOOKUP(M1719,'Dimension descriptions'!K:M,2,FALSE)</f>
        <v>5678</v>
      </c>
      <c r="R1719" s="33">
        <v>5678</v>
      </c>
      <c r="S1719" s="11" t="str">
        <f>+VLOOKUP(R1719,'Dimension descriptions'!K:M,3)</f>
        <v>Teacher and Student Success Program</v>
      </c>
      <c r="T1719" s="3" t="str">
        <f t="shared" si="215"/>
        <v>N</v>
      </c>
      <c r="U1719">
        <f>+VLOOKUP(R1719,'FY21 P13 Allotment memo'!O:O,1,FALSE)</f>
        <v>5678</v>
      </c>
      <c r="V1719"/>
      <c r="W1719"/>
      <c r="X1719"/>
      <c r="Y1719"/>
      <c r="Z1719"/>
    </row>
    <row r="1720" spans="1:26">
      <c r="A1720">
        <v>10</v>
      </c>
      <c r="B1720" t="s">
        <v>2508</v>
      </c>
      <c r="C1720" t="s">
        <v>2509</v>
      </c>
      <c r="D1720">
        <v>91</v>
      </c>
      <c r="E1720">
        <v>0</v>
      </c>
      <c r="F1720">
        <v>0</v>
      </c>
      <c r="G1720" s="2">
        <f t="shared" si="210"/>
        <v>0</v>
      </c>
      <c r="H1720" s="3" t="str">
        <f t="shared" si="211"/>
        <v>10</v>
      </c>
      <c r="I1720" s="3" t="str">
        <f t="shared" si="212"/>
        <v>113</v>
      </c>
      <c r="J1720" s="3">
        <v>113</v>
      </c>
      <c r="K1720" s="3" t="str">
        <f>+VLOOKUP(J1720,'Dimension descriptions'!P:R,3,FALSE)</f>
        <v>Riverside Pre School</v>
      </c>
      <c r="L1720" s="3" t="str">
        <f t="shared" si="213"/>
        <v>5678</v>
      </c>
      <c r="M1720" s="10">
        <v>5678</v>
      </c>
      <c r="N1720" s="3" t="str">
        <f t="shared" si="208"/>
        <v>1000</v>
      </c>
      <c r="O1720" s="3" t="str">
        <f t="shared" si="209"/>
        <v>149</v>
      </c>
      <c r="P1720" s="3" t="str">
        <f t="shared" si="214"/>
        <v>1</v>
      </c>
      <c r="Q1720" s="11">
        <f>+VLOOKUP(M1720,'Dimension descriptions'!K:M,2,FALSE)</f>
        <v>5678</v>
      </c>
      <c r="R1720" s="33">
        <v>5678</v>
      </c>
      <c r="S1720" s="11" t="str">
        <f>+VLOOKUP(R1720,'Dimension descriptions'!K:M,3)</f>
        <v>Teacher and Student Success Program</v>
      </c>
      <c r="T1720" s="3" t="str">
        <f t="shared" si="215"/>
        <v>N</v>
      </c>
      <c r="U1720">
        <f>+VLOOKUP(R1720,'FY21 P13 Allotment memo'!O:O,1,FALSE)</f>
        <v>5678</v>
      </c>
      <c r="V1720"/>
      <c r="W1720"/>
      <c r="X1720"/>
      <c r="Y1720"/>
      <c r="Z1720"/>
    </row>
    <row r="1721" spans="1:26">
      <c r="A1721">
        <v>10</v>
      </c>
      <c r="B1721" t="s">
        <v>2510</v>
      </c>
      <c r="C1721" t="s">
        <v>2511</v>
      </c>
      <c r="D1721">
        <v>91</v>
      </c>
      <c r="E1721">
        <v>0</v>
      </c>
      <c r="F1721">
        <v>0</v>
      </c>
      <c r="G1721" s="2">
        <f t="shared" si="210"/>
        <v>0</v>
      </c>
      <c r="H1721" s="3" t="str">
        <f t="shared" si="211"/>
        <v>10</v>
      </c>
      <c r="I1721" s="3" t="str">
        <f t="shared" si="212"/>
        <v>113</v>
      </c>
      <c r="J1721" s="3">
        <v>113</v>
      </c>
      <c r="K1721" s="3" t="str">
        <f>+VLOOKUP(J1721,'Dimension descriptions'!P:R,3,FALSE)</f>
        <v>Riverside Pre School</v>
      </c>
      <c r="L1721" s="3" t="str">
        <f t="shared" si="213"/>
        <v>5678</v>
      </c>
      <c r="M1721" s="10">
        <v>5678</v>
      </c>
      <c r="N1721" s="3" t="str">
        <f t="shared" si="208"/>
        <v>1000</v>
      </c>
      <c r="O1721" s="3" t="str">
        <f t="shared" si="209"/>
        <v>210</v>
      </c>
      <c r="P1721" s="3" t="str">
        <f t="shared" si="214"/>
        <v>2</v>
      </c>
      <c r="Q1721" s="11">
        <f>+VLOOKUP(M1721,'Dimension descriptions'!K:M,2,FALSE)</f>
        <v>5678</v>
      </c>
      <c r="R1721" s="33">
        <v>5678</v>
      </c>
      <c r="S1721" s="11" t="str">
        <f>+VLOOKUP(R1721,'Dimension descriptions'!K:M,3)</f>
        <v>Teacher and Student Success Program</v>
      </c>
      <c r="T1721" s="3" t="str">
        <f t="shared" si="215"/>
        <v>N</v>
      </c>
      <c r="U1721">
        <f>+VLOOKUP(R1721,'FY21 P13 Allotment memo'!O:O,1,FALSE)</f>
        <v>5678</v>
      </c>
      <c r="V1721"/>
      <c r="W1721"/>
      <c r="X1721"/>
      <c r="Y1721"/>
      <c r="Z1721"/>
    </row>
    <row r="1722" spans="1:26">
      <c r="A1722">
        <v>10</v>
      </c>
      <c r="B1722" t="s">
        <v>2512</v>
      </c>
      <c r="C1722" t="s">
        <v>2513</v>
      </c>
      <c r="D1722">
        <v>91</v>
      </c>
      <c r="E1722">
        <v>0</v>
      </c>
      <c r="F1722">
        <v>0</v>
      </c>
      <c r="G1722" s="2">
        <f t="shared" si="210"/>
        <v>0</v>
      </c>
      <c r="H1722" s="3" t="str">
        <f t="shared" si="211"/>
        <v>10</v>
      </c>
      <c r="I1722" s="3" t="str">
        <f t="shared" si="212"/>
        <v>113</v>
      </c>
      <c r="J1722" s="3">
        <v>113</v>
      </c>
      <c r="K1722" s="3" t="str">
        <f>+VLOOKUP(J1722,'Dimension descriptions'!P:R,3,FALSE)</f>
        <v>Riverside Pre School</v>
      </c>
      <c r="L1722" s="3" t="str">
        <f t="shared" si="213"/>
        <v>5678</v>
      </c>
      <c r="M1722" s="10">
        <v>5678</v>
      </c>
      <c r="N1722" s="3" t="str">
        <f t="shared" si="208"/>
        <v>1000</v>
      </c>
      <c r="O1722" s="3" t="str">
        <f t="shared" si="209"/>
        <v>220</v>
      </c>
      <c r="P1722" s="3" t="str">
        <f t="shared" si="214"/>
        <v>2</v>
      </c>
      <c r="Q1722" s="11">
        <f>+VLOOKUP(M1722,'Dimension descriptions'!K:M,2,FALSE)</f>
        <v>5678</v>
      </c>
      <c r="R1722" s="33">
        <v>5678</v>
      </c>
      <c r="S1722" s="11" t="str">
        <f>+VLOOKUP(R1722,'Dimension descriptions'!K:M,3)</f>
        <v>Teacher and Student Success Program</v>
      </c>
      <c r="T1722" s="3" t="str">
        <f t="shared" si="215"/>
        <v>N</v>
      </c>
      <c r="U1722">
        <f>+VLOOKUP(R1722,'FY21 P13 Allotment memo'!O:O,1,FALSE)</f>
        <v>5678</v>
      </c>
      <c r="V1722"/>
      <c r="W1722"/>
      <c r="X1722"/>
      <c r="Y1722"/>
      <c r="Z1722"/>
    </row>
    <row r="1723" spans="1:26">
      <c r="A1723">
        <v>10</v>
      </c>
      <c r="B1723" t="s">
        <v>2514</v>
      </c>
      <c r="C1723" t="s">
        <v>2515</v>
      </c>
      <c r="D1723">
        <v>91</v>
      </c>
      <c r="E1723">
        <v>0</v>
      </c>
      <c r="F1723">
        <v>0</v>
      </c>
      <c r="G1723" s="2">
        <f t="shared" si="210"/>
        <v>0</v>
      </c>
      <c r="H1723" s="3" t="str">
        <f t="shared" si="211"/>
        <v>10</v>
      </c>
      <c r="I1723" s="3" t="str">
        <f t="shared" si="212"/>
        <v>113</v>
      </c>
      <c r="J1723" s="3">
        <v>113</v>
      </c>
      <c r="K1723" s="3" t="str">
        <f>+VLOOKUP(J1723,'Dimension descriptions'!P:R,3,FALSE)</f>
        <v>Riverside Pre School</v>
      </c>
      <c r="L1723" s="3" t="str">
        <f t="shared" si="213"/>
        <v>5678</v>
      </c>
      <c r="M1723" s="10">
        <v>5678</v>
      </c>
      <c r="N1723" s="3" t="str">
        <f t="shared" si="208"/>
        <v>1000</v>
      </c>
      <c r="O1723" s="3" t="str">
        <f t="shared" si="209"/>
        <v>241</v>
      </c>
      <c r="P1723" s="3" t="str">
        <f t="shared" si="214"/>
        <v>2</v>
      </c>
      <c r="Q1723" s="11">
        <f>+VLOOKUP(M1723,'Dimension descriptions'!K:M,2,FALSE)</f>
        <v>5678</v>
      </c>
      <c r="R1723" s="33">
        <v>5678</v>
      </c>
      <c r="S1723" s="11" t="str">
        <f>+VLOOKUP(R1723,'Dimension descriptions'!K:M,3)</f>
        <v>Teacher and Student Success Program</v>
      </c>
      <c r="T1723" s="3" t="str">
        <f t="shared" si="215"/>
        <v>N</v>
      </c>
      <c r="U1723">
        <f>+VLOOKUP(R1723,'FY21 P13 Allotment memo'!O:O,1,FALSE)</f>
        <v>5678</v>
      </c>
      <c r="V1723"/>
      <c r="W1723"/>
      <c r="X1723"/>
      <c r="Y1723"/>
      <c r="Z1723"/>
    </row>
    <row r="1724" spans="1:26">
      <c r="A1724">
        <v>10</v>
      </c>
      <c r="B1724" t="s">
        <v>2516</v>
      </c>
      <c r="C1724" t="s">
        <v>2517</v>
      </c>
      <c r="D1724">
        <v>91</v>
      </c>
      <c r="E1724">
        <v>0</v>
      </c>
      <c r="F1724">
        <v>0</v>
      </c>
      <c r="G1724" s="2">
        <f t="shared" si="210"/>
        <v>0</v>
      </c>
      <c r="H1724" s="3" t="str">
        <f t="shared" si="211"/>
        <v>10</v>
      </c>
      <c r="I1724" s="3" t="str">
        <f t="shared" si="212"/>
        <v>113</v>
      </c>
      <c r="J1724" s="3">
        <v>113</v>
      </c>
      <c r="K1724" s="3" t="str">
        <f>+VLOOKUP(J1724,'Dimension descriptions'!P:R,3,FALSE)</f>
        <v>Riverside Pre School</v>
      </c>
      <c r="L1724" s="3" t="str">
        <f t="shared" si="213"/>
        <v>5678</v>
      </c>
      <c r="M1724" s="10">
        <v>5678</v>
      </c>
      <c r="N1724" s="3" t="str">
        <f t="shared" si="208"/>
        <v>1000</v>
      </c>
      <c r="O1724" s="3" t="str">
        <f t="shared" si="209"/>
        <v>320</v>
      </c>
      <c r="P1724" s="3" t="str">
        <f t="shared" si="214"/>
        <v>3</v>
      </c>
      <c r="Q1724" s="11">
        <f>+VLOOKUP(M1724,'Dimension descriptions'!K:M,2,FALSE)</f>
        <v>5678</v>
      </c>
      <c r="R1724" s="33">
        <v>5678</v>
      </c>
      <c r="S1724" s="11" t="str">
        <f>+VLOOKUP(R1724,'Dimension descriptions'!K:M,3)</f>
        <v>Teacher and Student Success Program</v>
      </c>
      <c r="T1724" s="3" t="str">
        <f t="shared" si="215"/>
        <v>N</v>
      </c>
      <c r="U1724">
        <f>+VLOOKUP(R1724,'FY21 P13 Allotment memo'!O:O,1,FALSE)</f>
        <v>5678</v>
      </c>
      <c r="V1724"/>
      <c r="W1724"/>
      <c r="X1724"/>
      <c r="Y1724"/>
      <c r="Z1724"/>
    </row>
    <row r="1725" spans="1:26">
      <c r="A1725">
        <v>10</v>
      </c>
      <c r="B1725" t="s">
        <v>2518</v>
      </c>
      <c r="C1725" t="s">
        <v>2519</v>
      </c>
      <c r="D1725">
        <v>91</v>
      </c>
      <c r="E1725">
        <v>0</v>
      </c>
      <c r="F1725">
        <v>0</v>
      </c>
      <c r="G1725" s="2">
        <f t="shared" si="210"/>
        <v>0</v>
      </c>
      <c r="H1725" s="3" t="str">
        <f t="shared" si="211"/>
        <v>10</v>
      </c>
      <c r="I1725" s="3" t="str">
        <f t="shared" si="212"/>
        <v>113</v>
      </c>
      <c r="J1725" s="3">
        <v>113</v>
      </c>
      <c r="K1725" s="3" t="str">
        <f>+VLOOKUP(J1725,'Dimension descriptions'!P:R,3,FALSE)</f>
        <v>Riverside Pre School</v>
      </c>
      <c r="L1725" s="3" t="str">
        <f t="shared" si="213"/>
        <v>5678</v>
      </c>
      <c r="M1725" s="10">
        <v>5678</v>
      </c>
      <c r="N1725" s="3" t="str">
        <f t="shared" si="208"/>
        <v>1000</v>
      </c>
      <c r="O1725" s="3" t="str">
        <f t="shared" si="209"/>
        <v>580</v>
      </c>
      <c r="P1725" s="3" t="str">
        <f t="shared" si="214"/>
        <v>5</v>
      </c>
      <c r="Q1725" s="11">
        <f>+VLOOKUP(M1725,'Dimension descriptions'!K:M,2,FALSE)</f>
        <v>5678</v>
      </c>
      <c r="R1725" s="33">
        <v>5678</v>
      </c>
      <c r="S1725" s="11" t="str">
        <f>+VLOOKUP(R1725,'Dimension descriptions'!K:M,3)</f>
        <v>Teacher and Student Success Program</v>
      </c>
      <c r="T1725" s="3" t="str">
        <f t="shared" si="215"/>
        <v>N</v>
      </c>
      <c r="U1725">
        <f>+VLOOKUP(R1725,'FY21 P13 Allotment memo'!O:O,1,FALSE)</f>
        <v>5678</v>
      </c>
      <c r="V1725"/>
      <c r="W1725"/>
      <c r="X1725"/>
      <c r="Y1725"/>
      <c r="Z1725"/>
    </row>
    <row r="1726" spans="1:26">
      <c r="A1726">
        <v>10</v>
      </c>
      <c r="B1726" t="s">
        <v>2520</v>
      </c>
      <c r="C1726" t="s">
        <v>2521</v>
      </c>
      <c r="D1726">
        <v>91</v>
      </c>
      <c r="E1726">
        <v>0</v>
      </c>
      <c r="F1726">
        <v>0</v>
      </c>
      <c r="G1726" s="2">
        <f t="shared" si="210"/>
        <v>0</v>
      </c>
      <c r="H1726" s="3" t="str">
        <f t="shared" si="211"/>
        <v>10</v>
      </c>
      <c r="I1726" s="3" t="str">
        <f t="shared" si="212"/>
        <v>113</v>
      </c>
      <c r="J1726" s="3">
        <v>113</v>
      </c>
      <c r="K1726" s="3" t="str">
        <f>+VLOOKUP(J1726,'Dimension descriptions'!P:R,3,FALSE)</f>
        <v>Riverside Pre School</v>
      </c>
      <c r="L1726" s="3" t="str">
        <f t="shared" si="213"/>
        <v>5801</v>
      </c>
      <c r="M1726" s="10">
        <v>5801</v>
      </c>
      <c r="N1726" s="3" t="str">
        <f t="shared" si="208"/>
        <v>1000</v>
      </c>
      <c r="O1726" s="3" t="str">
        <f t="shared" si="209"/>
        <v>131</v>
      </c>
      <c r="P1726" s="3" t="str">
        <f t="shared" si="214"/>
        <v>1</v>
      </c>
      <c r="Q1726" s="11">
        <f>+VLOOKUP(M1726,'Dimension descriptions'!K:M,2,FALSE)</f>
        <v>5807</v>
      </c>
      <c r="R1726" s="33">
        <v>5807</v>
      </c>
      <c r="S1726" s="11" t="str">
        <f>+VLOOKUP(R1726,'Dimension descriptions'!K:M,3)</f>
        <v>TSSP</v>
      </c>
      <c r="T1726" s="3" t="str">
        <f t="shared" si="215"/>
        <v>Y</v>
      </c>
      <c r="U1726">
        <f>+VLOOKUP(R1726,'FY21 P13 Allotment memo'!O:O,1,FALSE)</f>
        <v>5807</v>
      </c>
      <c r="V1726"/>
      <c r="W1726"/>
      <c r="X1726"/>
      <c r="Y1726"/>
      <c r="Z1726"/>
    </row>
    <row r="1727" spans="1:26">
      <c r="A1727">
        <v>10</v>
      </c>
      <c r="B1727" t="s">
        <v>2522</v>
      </c>
      <c r="C1727" t="s">
        <v>1279</v>
      </c>
      <c r="D1727">
        <v>91</v>
      </c>
      <c r="E1727">
        <v>0</v>
      </c>
      <c r="F1727">
        <v>0</v>
      </c>
      <c r="G1727" s="2">
        <f t="shared" si="210"/>
        <v>0</v>
      </c>
      <c r="H1727" s="3" t="str">
        <f t="shared" si="211"/>
        <v>10</v>
      </c>
      <c r="I1727" s="3" t="str">
        <f t="shared" si="212"/>
        <v>113</v>
      </c>
      <c r="J1727" s="3">
        <v>113</v>
      </c>
      <c r="K1727" s="3" t="str">
        <f>+VLOOKUP(J1727,'Dimension descriptions'!P:R,3,FALSE)</f>
        <v>Riverside Pre School</v>
      </c>
      <c r="L1727" s="3" t="str">
        <f t="shared" si="213"/>
        <v>5801</v>
      </c>
      <c r="M1727" s="10">
        <v>5801</v>
      </c>
      <c r="N1727" s="3" t="str">
        <f t="shared" si="208"/>
        <v>1000</v>
      </c>
      <c r="O1727" s="3" t="str">
        <f t="shared" si="209"/>
        <v>210</v>
      </c>
      <c r="P1727" s="3" t="str">
        <f t="shared" si="214"/>
        <v>2</v>
      </c>
      <c r="Q1727" s="11">
        <f>+VLOOKUP(M1727,'Dimension descriptions'!K:M,2,FALSE)</f>
        <v>5807</v>
      </c>
      <c r="R1727" s="33">
        <v>5807</v>
      </c>
      <c r="S1727" s="11" t="str">
        <f>+VLOOKUP(R1727,'Dimension descriptions'!K:M,3)</f>
        <v>TSSP</v>
      </c>
      <c r="T1727" s="3" t="str">
        <f t="shared" si="215"/>
        <v>Y</v>
      </c>
      <c r="U1727">
        <f>+VLOOKUP(R1727,'FY21 P13 Allotment memo'!O:O,1,FALSE)</f>
        <v>5807</v>
      </c>
      <c r="V1727"/>
      <c r="W1727"/>
      <c r="X1727"/>
      <c r="Y1727"/>
      <c r="Z1727"/>
    </row>
    <row r="1728" spans="1:26">
      <c r="A1728">
        <v>10</v>
      </c>
      <c r="B1728" t="s">
        <v>2523</v>
      </c>
      <c r="C1728" t="s">
        <v>1246</v>
      </c>
      <c r="D1728">
        <v>91</v>
      </c>
      <c r="E1728">
        <v>0</v>
      </c>
      <c r="F1728">
        <v>0</v>
      </c>
      <c r="G1728" s="2">
        <f t="shared" si="210"/>
        <v>0</v>
      </c>
      <c r="H1728" s="3" t="str">
        <f t="shared" si="211"/>
        <v>10</v>
      </c>
      <c r="I1728" s="3" t="str">
        <f t="shared" si="212"/>
        <v>113</v>
      </c>
      <c r="J1728" s="3">
        <v>113</v>
      </c>
      <c r="K1728" s="3" t="str">
        <f>+VLOOKUP(J1728,'Dimension descriptions'!P:R,3,FALSE)</f>
        <v>Riverside Pre School</v>
      </c>
      <c r="L1728" s="3" t="str">
        <f t="shared" si="213"/>
        <v>5801</v>
      </c>
      <c r="M1728" s="10">
        <v>5801</v>
      </c>
      <c r="N1728" s="3" t="str">
        <f t="shared" si="208"/>
        <v>1000</v>
      </c>
      <c r="O1728" s="3" t="str">
        <f t="shared" si="209"/>
        <v>220</v>
      </c>
      <c r="P1728" s="3" t="str">
        <f t="shared" si="214"/>
        <v>2</v>
      </c>
      <c r="Q1728" s="11">
        <f>+VLOOKUP(M1728,'Dimension descriptions'!K:M,2,FALSE)</f>
        <v>5807</v>
      </c>
      <c r="R1728" s="33">
        <v>5807</v>
      </c>
      <c r="S1728" s="11" t="str">
        <f>+VLOOKUP(R1728,'Dimension descriptions'!K:M,3)</f>
        <v>TSSP</v>
      </c>
      <c r="T1728" s="3" t="str">
        <f t="shared" si="215"/>
        <v>Y</v>
      </c>
      <c r="U1728">
        <f>+VLOOKUP(R1728,'FY21 P13 Allotment memo'!O:O,1,FALSE)</f>
        <v>5807</v>
      </c>
      <c r="V1728"/>
      <c r="W1728"/>
      <c r="X1728"/>
      <c r="Y1728"/>
      <c r="Z1728"/>
    </row>
    <row r="1729" spans="1:26">
      <c r="A1729">
        <v>10</v>
      </c>
      <c r="B1729" t="s">
        <v>2524</v>
      </c>
      <c r="C1729" t="s">
        <v>2525</v>
      </c>
      <c r="D1729">
        <v>91</v>
      </c>
      <c r="E1729">
        <v>12300</v>
      </c>
      <c r="F1729">
        <v>0</v>
      </c>
      <c r="G1729" s="2">
        <f t="shared" si="210"/>
        <v>12300</v>
      </c>
      <c r="H1729" s="3" t="str">
        <f t="shared" si="211"/>
        <v>10</v>
      </c>
      <c r="I1729" s="3" t="str">
        <f t="shared" si="212"/>
        <v>113</v>
      </c>
      <c r="J1729" s="3">
        <v>113</v>
      </c>
      <c r="K1729" s="3" t="str">
        <f>+VLOOKUP(J1729,'Dimension descriptions'!P:R,3,FALSE)</f>
        <v>Riverside Pre School</v>
      </c>
      <c r="L1729" s="3" t="str">
        <f t="shared" si="213"/>
        <v>5807</v>
      </c>
      <c r="M1729" s="10">
        <v>5807</v>
      </c>
      <c r="N1729" s="3" t="str">
        <f t="shared" si="208"/>
        <v>1000</v>
      </c>
      <c r="O1729" s="3" t="str">
        <f t="shared" si="209"/>
        <v>131</v>
      </c>
      <c r="P1729" s="3" t="str">
        <f t="shared" si="214"/>
        <v>1</v>
      </c>
      <c r="Q1729" s="11">
        <f>+VLOOKUP(M1729,'Dimension descriptions'!K:M,2,FALSE)</f>
        <v>5807</v>
      </c>
      <c r="R1729" s="33">
        <v>5807</v>
      </c>
      <c r="S1729" s="11" t="str">
        <f>+VLOOKUP(R1729,'Dimension descriptions'!K:M,3)</f>
        <v>TSSP</v>
      </c>
      <c r="T1729" s="3" t="str">
        <f t="shared" si="215"/>
        <v>N</v>
      </c>
      <c r="U1729">
        <f>+VLOOKUP(R1729,'FY21 P13 Allotment memo'!O:O,1,FALSE)</f>
        <v>5807</v>
      </c>
      <c r="V1729"/>
      <c r="W1729"/>
      <c r="X1729"/>
      <c r="Y1729"/>
      <c r="Z1729"/>
    </row>
    <row r="1730" spans="1:26">
      <c r="A1730">
        <v>10</v>
      </c>
      <c r="B1730" t="s">
        <v>2526</v>
      </c>
      <c r="C1730" t="s">
        <v>1474</v>
      </c>
      <c r="D1730">
        <v>91</v>
      </c>
      <c r="E1730">
        <v>726</v>
      </c>
      <c r="F1730">
        <v>0</v>
      </c>
      <c r="G1730" s="2">
        <f t="shared" si="210"/>
        <v>726</v>
      </c>
      <c r="H1730" s="3" t="str">
        <f t="shared" si="211"/>
        <v>10</v>
      </c>
      <c r="I1730" s="3" t="str">
        <f t="shared" si="212"/>
        <v>113</v>
      </c>
      <c r="J1730" s="3">
        <v>113</v>
      </c>
      <c r="K1730" s="3" t="str">
        <f>+VLOOKUP(J1730,'Dimension descriptions'!P:R,3,FALSE)</f>
        <v>Riverside Pre School</v>
      </c>
      <c r="L1730" s="3" t="str">
        <f t="shared" si="213"/>
        <v>5807</v>
      </c>
      <c r="M1730" s="10">
        <v>5807</v>
      </c>
      <c r="N1730" s="3" t="str">
        <f t="shared" si="208"/>
        <v>1000</v>
      </c>
      <c r="O1730" s="3" t="str">
        <f t="shared" si="209"/>
        <v>149</v>
      </c>
      <c r="P1730" s="3" t="str">
        <f t="shared" si="214"/>
        <v>1</v>
      </c>
      <c r="Q1730" s="11">
        <f>+VLOOKUP(M1730,'Dimension descriptions'!K:M,2,FALSE)</f>
        <v>5807</v>
      </c>
      <c r="R1730" s="33">
        <v>5807</v>
      </c>
      <c r="S1730" s="11" t="str">
        <f>+VLOOKUP(R1730,'Dimension descriptions'!K:M,3)</f>
        <v>TSSP</v>
      </c>
      <c r="T1730" s="3" t="str">
        <f t="shared" si="215"/>
        <v>N</v>
      </c>
      <c r="U1730">
        <f>+VLOOKUP(R1730,'FY21 P13 Allotment memo'!O:O,1,FALSE)</f>
        <v>5807</v>
      </c>
      <c r="V1730"/>
      <c r="W1730"/>
      <c r="X1730"/>
      <c r="Y1730"/>
      <c r="Z1730"/>
    </row>
    <row r="1731" spans="1:26">
      <c r="A1731">
        <v>10</v>
      </c>
      <c r="B1731" t="s">
        <v>2527</v>
      </c>
      <c r="C1731" t="s">
        <v>1476</v>
      </c>
      <c r="D1731">
        <v>91</v>
      </c>
      <c r="E1731">
        <v>2778.63</v>
      </c>
      <c r="F1731">
        <v>0</v>
      </c>
      <c r="G1731" s="2">
        <f t="shared" si="210"/>
        <v>2778.63</v>
      </c>
      <c r="H1731" s="3" t="str">
        <f t="shared" si="211"/>
        <v>10</v>
      </c>
      <c r="I1731" s="3" t="str">
        <f t="shared" si="212"/>
        <v>113</v>
      </c>
      <c r="J1731" s="3">
        <v>113</v>
      </c>
      <c r="K1731" s="3" t="str">
        <f>+VLOOKUP(J1731,'Dimension descriptions'!P:R,3,FALSE)</f>
        <v>Riverside Pre School</v>
      </c>
      <c r="L1731" s="3" t="str">
        <f t="shared" si="213"/>
        <v>5807</v>
      </c>
      <c r="M1731" s="10">
        <v>5807</v>
      </c>
      <c r="N1731" s="3" t="str">
        <f t="shared" si="208"/>
        <v>1000</v>
      </c>
      <c r="O1731" s="3" t="str">
        <f t="shared" si="209"/>
        <v>210</v>
      </c>
      <c r="P1731" s="3" t="str">
        <f t="shared" si="214"/>
        <v>2</v>
      </c>
      <c r="Q1731" s="11">
        <f>+VLOOKUP(M1731,'Dimension descriptions'!K:M,2,FALSE)</f>
        <v>5807</v>
      </c>
      <c r="R1731" s="33">
        <v>5807</v>
      </c>
      <c r="S1731" s="11" t="str">
        <f>+VLOOKUP(R1731,'Dimension descriptions'!K:M,3)</f>
        <v>TSSP</v>
      </c>
      <c r="T1731" s="3" t="str">
        <f t="shared" si="215"/>
        <v>N</v>
      </c>
      <c r="U1731">
        <f>+VLOOKUP(R1731,'FY21 P13 Allotment memo'!O:O,1,FALSE)</f>
        <v>5807</v>
      </c>
      <c r="V1731"/>
      <c r="W1731"/>
      <c r="X1731"/>
      <c r="Y1731"/>
      <c r="Z1731"/>
    </row>
    <row r="1732" spans="1:26">
      <c r="A1732">
        <v>10</v>
      </c>
      <c r="B1732" t="s">
        <v>2528</v>
      </c>
      <c r="C1732" t="s">
        <v>2529</v>
      </c>
      <c r="D1732">
        <v>91</v>
      </c>
      <c r="E1732">
        <v>992.56</v>
      </c>
      <c r="F1732">
        <v>0</v>
      </c>
      <c r="G1732" s="2">
        <f t="shared" si="210"/>
        <v>992.56</v>
      </c>
      <c r="H1732" s="3" t="str">
        <f t="shared" si="211"/>
        <v>10</v>
      </c>
      <c r="I1732" s="3" t="str">
        <f t="shared" si="212"/>
        <v>113</v>
      </c>
      <c r="J1732" s="3">
        <v>113</v>
      </c>
      <c r="K1732" s="3" t="str">
        <f>+VLOOKUP(J1732,'Dimension descriptions'!P:R,3,FALSE)</f>
        <v>Riverside Pre School</v>
      </c>
      <c r="L1732" s="3" t="str">
        <f t="shared" si="213"/>
        <v>5807</v>
      </c>
      <c r="M1732" s="10">
        <v>5807</v>
      </c>
      <c r="N1732" s="3" t="str">
        <f t="shared" si="208"/>
        <v>1000</v>
      </c>
      <c r="O1732" s="3" t="str">
        <f t="shared" si="209"/>
        <v>220</v>
      </c>
      <c r="P1732" s="3" t="str">
        <f t="shared" si="214"/>
        <v>2</v>
      </c>
      <c r="Q1732" s="11">
        <f>+VLOOKUP(M1732,'Dimension descriptions'!K:M,2,FALSE)</f>
        <v>5807</v>
      </c>
      <c r="R1732" s="33">
        <v>5807</v>
      </c>
      <c r="S1732" s="11" t="str">
        <f>+VLOOKUP(R1732,'Dimension descriptions'!K:M,3)</f>
        <v>TSSP</v>
      </c>
      <c r="T1732" s="3" t="str">
        <f t="shared" si="215"/>
        <v>N</v>
      </c>
      <c r="U1732">
        <f>+VLOOKUP(R1732,'FY21 P13 Allotment memo'!O:O,1,FALSE)</f>
        <v>5807</v>
      </c>
      <c r="V1732"/>
      <c r="W1732"/>
      <c r="X1732"/>
      <c r="Y1732"/>
      <c r="Z1732"/>
    </row>
    <row r="1733" spans="1:26">
      <c r="A1733">
        <v>10</v>
      </c>
      <c r="B1733" t="s">
        <v>2530</v>
      </c>
      <c r="C1733" t="s">
        <v>1248</v>
      </c>
      <c r="D1733">
        <v>91</v>
      </c>
      <c r="E1733">
        <v>5.71</v>
      </c>
      <c r="F1733">
        <v>0</v>
      </c>
      <c r="G1733" s="2">
        <f t="shared" si="210"/>
        <v>5.71</v>
      </c>
      <c r="H1733" s="3" t="str">
        <f t="shared" si="211"/>
        <v>10</v>
      </c>
      <c r="I1733" s="3" t="str">
        <f t="shared" si="212"/>
        <v>113</v>
      </c>
      <c r="J1733" s="3">
        <v>113</v>
      </c>
      <c r="K1733" s="3" t="str">
        <f>+VLOOKUP(J1733,'Dimension descriptions'!P:R,3,FALSE)</f>
        <v>Riverside Pre School</v>
      </c>
      <c r="L1733" s="3" t="str">
        <f t="shared" si="213"/>
        <v>5807</v>
      </c>
      <c r="M1733" s="10">
        <v>5807</v>
      </c>
      <c r="N1733" s="3" t="str">
        <f t="shared" si="208"/>
        <v>1000</v>
      </c>
      <c r="O1733" s="3" t="str">
        <f t="shared" si="209"/>
        <v>241</v>
      </c>
      <c r="P1733" s="3" t="str">
        <f t="shared" si="214"/>
        <v>2</v>
      </c>
      <c r="Q1733" s="11">
        <f>+VLOOKUP(M1733,'Dimension descriptions'!K:M,2,FALSE)</f>
        <v>5807</v>
      </c>
      <c r="R1733" s="33">
        <v>5807</v>
      </c>
      <c r="S1733" s="11" t="str">
        <f>+VLOOKUP(R1733,'Dimension descriptions'!K:M,3)</f>
        <v>TSSP</v>
      </c>
      <c r="T1733" s="3" t="str">
        <f t="shared" si="215"/>
        <v>N</v>
      </c>
      <c r="U1733">
        <f>+VLOOKUP(R1733,'FY21 P13 Allotment memo'!O:O,1,FALSE)</f>
        <v>5807</v>
      </c>
      <c r="V1733"/>
      <c r="W1733"/>
      <c r="X1733"/>
      <c r="Y1733"/>
      <c r="Z1733"/>
    </row>
    <row r="1734" spans="1:26">
      <c r="A1734">
        <v>10</v>
      </c>
      <c r="B1734" t="s">
        <v>2531</v>
      </c>
      <c r="C1734" t="s">
        <v>1252</v>
      </c>
      <c r="D1734">
        <v>91</v>
      </c>
      <c r="E1734">
        <v>0</v>
      </c>
      <c r="F1734">
        <v>0</v>
      </c>
      <c r="G1734" s="2">
        <f t="shared" si="210"/>
        <v>0</v>
      </c>
      <c r="H1734" s="3" t="str">
        <f t="shared" si="211"/>
        <v>10</v>
      </c>
      <c r="I1734" s="3" t="str">
        <f t="shared" si="212"/>
        <v>113</v>
      </c>
      <c r="J1734" s="3">
        <v>113</v>
      </c>
      <c r="K1734" s="3" t="str">
        <f>+VLOOKUP(J1734,'Dimension descriptions'!P:R,3,FALSE)</f>
        <v>Riverside Pre School</v>
      </c>
      <c r="L1734" s="3" t="str">
        <f t="shared" si="213"/>
        <v>5861</v>
      </c>
      <c r="M1734" s="10">
        <v>5861</v>
      </c>
      <c r="N1734" s="3" t="str">
        <f t="shared" ref="N1734:N1797" si="216">+MID(B1734,16,4)</f>
        <v>1000</v>
      </c>
      <c r="O1734" s="3" t="str">
        <f t="shared" ref="O1734:O1797" si="217">+RIGHT(B1734,3)</f>
        <v>270</v>
      </c>
      <c r="P1734" s="3" t="str">
        <f t="shared" si="214"/>
        <v>2</v>
      </c>
      <c r="Q1734" s="11">
        <f>+VLOOKUP(M1734,'Dimension descriptions'!K:M,2,FALSE)</f>
        <v>5861</v>
      </c>
      <c r="R1734" s="33">
        <v>5861</v>
      </c>
      <c r="S1734" s="11" t="str">
        <f>+VLOOKUP(R1734,'Dimension descriptions'!K:M,3)</f>
        <v>MATH &amp; SCIENCE TSSP</v>
      </c>
      <c r="T1734" s="3" t="str">
        <f t="shared" si="215"/>
        <v>N</v>
      </c>
      <c r="U1734" t="e">
        <f>+VLOOKUP(R1734,'FY21 P13 Allotment memo'!O:O,1,FALSE)</f>
        <v>#N/A</v>
      </c>
      <c r="V1734"/>
      <c r="W1734"/>
      <c r="X1734"/>
      <c r="Y1734"/>
      <c r="Z1734"/>
    </row>
    <row r="1735" spans="1:26">
      <c r="A1735">
        <v>10</v>
      </c>
      <c r="B1735" t="s">
        <v>2532</v>
      </c>
      <c r="C1735" t="s">
        <v>1268</v>
      </c>
      <c r="D1735">
        <v>91</v>
      </c>
      <c r="E1735">
        <v>0</v>
      </c>
      <c r="F1735">
        <v>0</v>
      </c>
      <c r="G1735" s="2">
        <f t="shared" ref="G1735:G1798" si="218">+E1735-F1735</f>
        <v>0</v>
      </c>
      <c r="H1735" s="3" t="str">
        <f t="shared" ref="H1735:H1798" si="219">+LEFT(B1735,2)</f>
        <v>10</v>
      </c>
      <c r="I1735" s="3" t="str">
        <f t="shared" ref="I1735:I1798" si="220">+MID(B1735,4,3)</f>
        <v>113</v>
      </c>
      <c r="J1735" s="3">
        <v>113</v>
      </c>
      <c r="K1735" s="3" t="str">
        <f>+VLOOKUP(J1735,'Dimension descriptions'!P:R,3,FALSE)</f>
        <v>Riverside Pre School</v>
      </c>
      <c r="L1735" s="3" t="str">
        <f t="shared" ref="L1735:L1798" si="221">+MID(B1735,11,4)</f>
        <v>5868</v>
      </c>
      <c r="M1735" s="10">
        <v>5868</v>
      </c>
      <c r="N1735" s="3" t="str">
        <f t="shared" si="216"/>
        <v>1000</v>
      </c>
      <c r="O1735" s="3" t="str">
        <f t="shared" si="217"/>
        <v>610</v>
      </c>
      <c r="P1735" s="3" t="str">
        <f t="shared" ref="P1735:P1798" si="222">+LEFT(O1735,1)</f>
        <v>6</v>
      </c>
      <c r="Q1735" s="11">
        <f>+VLOOKUP(M1735,'Dimension descriptions'!K:M,2,FALSE)</f>
        <v>5868</v>
      </c>
      <c r="R1735" s="33">
        <v>5868</v>
      </c>
      <c r="S1735" s="11" t="str">
        <f>+VLOOKUP(R1735,'Dimension descriptions'!K:M,3)</f>
        <v>TEACHER MATERIALS &amp; SUPPLIES</v>
      </c>
      <c r="T1735" s="3" t="str">
        <f t="shared" ref="T1735:T1798" si="223">+IF(Q1735=M1735,"N","Y")</f>
        <v>N</v>
      </c>
      <c r="U1735">
        <f>+VLOOKUP(R1735,'FY21 P13 Allotment memo'!O:O,1,FALSE)</f>
        <v>5868</v>
      </c>
      <c r="V1735"/>
      <c r="W1735"/>
      <c r="X1735"/>
      <c r="Y1735"/>
      <c r="Z1735"/>
    </row>
    <row r="1736" spans="1:26">
      <c r="A1736">
        <v>10</v>
      </c>
      <c r="B1736" t="s">
        <v>2533</v>
      </c>
      <c r="C1736" t="s">
        <v>1491</v>
      </c>
      <c r="D1736">
        <v>91</v>
      </c>
      <c r="E1736">
        <v>0</v>
      </c>
      <c r="F1736">
        <v>0</v>
      </c>
      <c r="G1736" s="2">
        <f t="shared" si="218"/>
        <v>0</v>
      </c>
      <c r="H1736" s="3" t="str">
        <f t="shared" si="219"/>
        <v>10</v>
      </c>
      <c r="I1736" s="3" t="str">
        <f t="shared" si="220"/>
        <v>113</v>
      </c>
      <c r="J1736" s="3">
        <v>113</v>
      </c>
      <c r="K1736" s="3" t="str">
        <f>+VLOOKUP(J1736,'Dimension descriptions'!P:R,3,FALSE)</f>
        <v>Riverside Pre School</v>
      </c>
      <c r="L1736" s="3" t="str">
        <f t="shared" si="221"/>
        <v>5876</v>
      </c>
      <c r="M1736" s="10">
        <v>5876</v>
      </c>
      <c r="N1736" s="3" t="str">
        <f t="shared" si="216"/>
        <v>1000</v>
      </c>
      <c r="O1736" s="3" t="str">
        <f t="shared" si="217"/>
        <v>131</v>
      </c>
      <c r="P1736" s="3" t="str">
        <f t="shared" si="222"/>
        <v>1</v>
      </c>
      <c r="Q1736" s="11">
        <f>+VLOOKUP(M1736,'Dimension descriptions'!K:M,2,FALSE)</f>
        <v>5876</v>
      </c>
      <c r="R1736" s="33">
        <v>5876</v>
      </c>
      <c r="S1736" s="11" t="str">
        <f>+VLOOKUP(R1736,'Dimension descriptions'!K:M,3)</f>
        <v>LEGISLATIVE SALARY ADJUSTMENT</v>
      </c>
      <c r="T1736" s="3" t="str">
        <f t="shared" si="223"/>
        <v>N</v>
      </c>
      <c r="U1736">
        <f>+VLOOKUP(R1736,'FY21 P13 Allotment memo'!O:O,1,FALSE)</f>
        <v>5876</v>
      </c>
      <c r="V1736"/>
      <c r="W1736"/>
      <c r="X1736"/>
      <c r="Y1736"/>
      <c r="Z1736"/>
    </row>
    <row r="1737" spans="1:26">
      <c r="A1737">
        <v>10</v>
      </c>
      <c r="B1737" t="s">
        <v>2534</v>
      </c>
      <c r="C1737" t="s">
        <v>1244</v>
      </c>
      <c r="D1737">
        <v>91</v>
      </c>
      <c r="E1737">
        <v>0</v>
      </c>
      <c r="F1737">
        <v>0</v>
      </c>
      <c r="G1737" s="2">
        <f t="shared" si="218"/>
        <v>0</v>
      </c>
      <c r="H1737" s="3" t="str">
        <f t="shared" si="219"/>
        <v>10</v>
      </c>
      <c r="I1737" s="3" t="str">
        <f t="shared" si="220"/>
        <v>113</v>
      </c>
      <c r="J1737" s="3">
        <v>113</v>
      </c>
      <c r="K1737" s="3" t="str">
        <f>+VLOOKUP(J1737,'Dimension descriptions'!P:R,3,FALSE)</f>
        <v>Riverside Pre School</v>
      </c>
      <c r="L1737" s="3" t="str">
        <f t="shared" si="221"/>
        <v>5876</v>
      </c>
      <c r="M1737" s="10">
        <v>5876</v>
      </c>
      <c r="N1737" s="3" t="str">
        <f t="shared" si="216"/>
        <v>1000</v>
      </c>
      <c r="O1737" s="3" t="str">
        <f t="shared" si="217"/>
        <v>210</v>
      </c>
      <c r="P1737" s="3" t="str">
        <f t="shared" si="222"/>
        <v>2</v>
      </c>
      <c r="Q1737" s="11">
        <f>+VLOOKUP(M1737,'Dimension descriptions'!K:M,2,FALSE)</f>
        <v>5876</v>
      </c>
      <c r="R1737" s="33">
        <v>5876</v>
      </c>
      <c r="S1737" s="11" t="str">
        <f>+VLOOKUP(R1737,'Dimension descriptions'!K:M,3)</f>
        <v>LEGISLATIVE SALARY ADJUSTMENT</v>
      </c>
      <c r="T1737" s="3" t="str">
        <f t="shared" si="223"/>
        <v>N</v>
      </c>
      <c r="U1737">
        <f>+VLOOKUP(R1737,'FY21 P13 Allotment memo'!O:O,1,FALSE)</f>
        <v>5876</v>
      </c>
      <c r="V1737"/>
      <c r="W1737"/>
      <c r="X1737"/>
      <c r="Y1737"/>
      <c r="Z1737"/>
    </row>
    <row r="1738" spans="1:26">
      <c r="A1738">
        <v>10</v>
      </c>
      <c r="B1738" t="s">
        <v>2535</v>
      </c>
      <c r="C1738" t="s">
        <v>1246</v>
      </c>
      <c r="D1738">
        <v>91</v>
      </c>
      <c r="E1738">
        <v>0</v>
      </c>
      <c r="F1738">
        <v>0</v>
      </c>
      <c r="G1738" s="2">
        <f t="shared" si="218"/>
        <v>0</v>
      </c>
      <c r="H1738" s="3" t="str">
        <f t="shared" si="219"/>
        <v>10</v>
      </c>
      <c r="I1738" s="3" t="str">
        <f t="shared" si="220"/>
        <v>113</v>
      </c>
      <c r="J1738" s="3">
        <v>113</v>
      </c>
      <c r="K1738" s="3" t="str">
        <f>+VLOOKUP(J1738,'Dimension descriptions'!P:R,3,FALSE)</f>
        <v>Riverside Pre School</v>
      </c>
      <c r="L1738" s="3" t="str">
        <f t="shared" si="221"/>
        <v>5876</v>
      </c>
      <c r="M1738" s="10">
        <v>5876</v>
      </c>
      <c r="N1738" s="3" t="str">
        <f t="shared" si="216"/>
        <v>1000</v>
      </c>
      <c r="O1738" s="3" t="str">
        <f t="shared" si="217"/>
        <v>220</v>
      </c>
      <c r="P1738" s="3" t="str">
        <f t="shared" si="222"/>
        <v>2</v>
      </c>
      <c r="Q1738" s="11">
        <f>+VLOOKUP(M1738,'Dimension descriptions'!K:M,2,FALSE)</f>
        <v>5876</v>
      </c>
      <c r="R1738" s="33">
        <v>5876</v>
      </c>
      <c r="S1738" s="11" t="str">
        <f>+VLOOKUP(R1738,'Dimension descriptions'!K:M,3)</f>
        <v>LEGISLATIVE SALARY ADJUSTMENT</v>
      </c>
      <c r="T1738" s="3" t="str">
        <f t="shared" si="223"/>
        <v>N</v>
      </c>
      <c r="U1738">
        <f>+VLOOKUP(R1738,'FY21 P13 Allotment memo'!O:O,1,FALSE)</f>
        <v>5876</v>
      </c>
      <c r="V1738"/>
      <c r="W1738"/>
      <c r="X1738"/>
      <c r="Y1738"/>
      <c r="Z1738"/>
    </row>
    <row r="1739" spans="1:26">
      <c r="A1739">
        <v>10</v>
      </c>
      <c r="B1739" t="s">
        <v>2536</v>
      </c>
      <c r="C1739" t="s">
        <v>1496</v>
      </c>
      <c r="D1739">
        <v>91</v>
      </c>
      <c r="E1739">
        <v>0</v>
      </c>
      <c r="F1739">
        <v>0</v>
      </c>
      <c r="G1739" s="2">
        <f t="shared" si="218"/>
        <v>0</v>
      </c>
      <c r="H1739" s="3" t="str">
        <f t="shared" si="219"/>
        <v>10</v>
      </c>
      <c r="I1739" s="3" t="str">
        <f t="shared" si="220"/>
        <v>113</v>
      </c>
      <c r="J1739" s="3">
        <v>113</v>
      </c>
      <c r="K1739" s="3" t="str">
        <f>+VLOOKUP(J1739,'Dimension descriptions'!P:R,3,FALSE)</f>
        <v>Riverside Pre School</v>
      </c>
      <c r="L1739" s="3" t="str">
        <f t="shared" si="221"/>
        <v>5876</v>
      </c>
      <c r="M1739" s="10">
        <v>5876</v>
      </c>
      <c r="N1739" s="3" t="str">
        <f t="shared" si="216"/>
        <v>2150</v>
      </c>
      <c r="O1739" s="3" t="str">
        <f t="shared" si="217"/>
        <v>199</v>
      </c>
      <c r="P1739" s="3" t="str">
        <f t="shared" si="222"/>
        <v>1</v>
      </c>
      <c r="Q1739" s="11">
        <f>+VLOOKUP(M1739,'Dimension descriptions'!K:M,2,FALSE)</f>
        <v>5876</v>
      </c>
      <c r="R1739" s="33">
        <v>5876</v>
      </c>
      <c r="S1739" s="11" t="str">
        <f>+VLOOKUP(R1739,'Dimension descriptions'!K:M,3)</f>
        <v>LEGISLATIVE SALARY ADJUSTMENT</v>
      </c>
      <c r="T1739" s="3" t="str">
        <f t="shared" si="223"/>
        <v>N</v>
      </c>
      <c r="U1739">
        <f>+VLOOKUP(R1739,'FY21 P13 Allotment memo'!O:O,1,FALSE)</f>
        <v>5876</v>
      </c>
      <c r="V1739"/>
      <c r="W1739"/>
      <c r="X1739"/>
      <c r="Y1739"/>
      <c r="Z1739"/>
    </row>
    <row r="1740" spans="1:26">
      <c r="A1740">
        <v>10</v>
      </c>
      <c r="B1740" t="s">
        <v>2537</v>
      </c>
      <c r="C1740" t="s">
        <v>1498</v>
      </c>
      <c r="D1740">
        <v>91</v>
      </c>
      <c r="E1740">
        <v>0</v>
      </c>
      <c r="F1740">
        <v>0</v>
      </c>
      <c r="G1740" s="2">
        <f t="shared" si="218"/>
        <v>0</v>
      </c>
      <c r="H1740" s="3" t="str">
        <f t="shared" si="219"/>
        <v>10</v>
      </c>
      <c r="I1740" s="3" t="str">
        <f t="shared" si="220"/>
        <v>113</v>
      </c>
      <c r="J1740" s="3">
        <v>113</v>
      </c>
      <c r="K1740" s="3" t="str">
        <f>+VLOOKUP(J1740,'Dimension descriptions'!P:R,3,FALSE)</f>
        <v>Riverside Pre School</v>
      </c>
      <c r="L1740" s="3" t="str">
        <f t="shared" si="221"/>
        <v>5876</v>
      </c>
      <c r="M1740" s="10">
        <v>5876</v>
      </c>
      <c r="N1740" s="3" t="str">
        <f t="shared" si="216"/>
        <v>2150</v>
      </c>
      <c r="O1740" s="3" t="str">
        <f t="shared" si="217"/>
        <v>210</v>
      </c>
      <c r="P1740" s="3" t="str">
        <f t="shared" si="222"/>
        <v>2</v>
      </c>
      <c r="Q1740" s="11">
        <f>+VLOOKUP(M1740,'Dimension descriptions'!K:M,2,FALSE)</f>
        <v>5876</v>
      </c>
      <c r="R1740" s="33">
        <v>5876</v>
      </c>
      <c r="S1740" s="11" t="str">
        <f>+VLOOKUP(R1740,'Dimension descriptions'!K:M,3)</f>
        <v>LEGISLATIVE SALARY ADJUSTMENT</v>
      </c>
      <c r="T1740" s="3" t="str">
        <f t="shared" si="223"/>
        <v>N</v>
      </c>
      <c r="U1740">
        <f>+VLOOKUP(R1740,'FY21 P13 Allotment memo'!O:O,1,FALSE)</f>
        <v>5876</v>
      </c>
      <c r="V1740"/>
      <c r="W1740"/>
      <c r="X1740"/>
      <c r="Y1740"/>
      <c r="Z1740"/>
    </row>
    <row r="1741" spans="1:26">
      <c r="A1741">
        <v>10</v>
      </c>
      <c r="B1741" t="s">
        <v>2538</v>
      </c>
      <c r="C1741" t="s">
        <v>1500</v>
      </c>
      <c r="D1741">
        <v>91</v>
      </c>
      <c r="E1741">
        <v>0</v>
      </c>
      <c r="F1741">
        <v>0</v>
      </c>
      <c r="G1741" s="2">
        <f t="shared" si="218"/>
        <v>0</v>
      </c>
      <c r="H1741" s="3" t="str">
        <f t="shared" si="219"/>
        <v>10</v>
      </c>
      <c r="I1741" s="3" t="str">
        <f t="shared" si="220"/>
        <v>113</v>
      </c>
      <c r="J1741" s="3">
        <v>113</v>
      </c>
      <c r="K1741" s="3" t="str">
        <f>+VLOOKUP(J1741,'Dimension descriptions'!P:R,3,FALSE)</f>
        <v>Riverside Pre School</v>
      </c>
      <c r="L1741" s="3" t="str">
        <f t="shared" si="221"/>
        <v>5876</v>
      </c>
      <c r="M1741" s="10">
        <v>5876</v>
      </c>
      <c r="N1741" s="3" t="str">
        <f t="shared" si="216"/>
        <v>2150</v>
      </c>
      <c r="O1741" s="3" t="str">
        <f t="shared" si="217"/>
        <v>220</v>
      </c>
      <c r="P1741" s="3" t="str">
        <f t="shared" si="222"/>
        <v>2</v>
      </c>
      <c r="Q1741" s="11">
        <f>+VLOOKUP(M1741,'Dimension descriptions'!K:M,2,FALSE)</f>
        <v>5876</v>
      </c>
      <c r="R1741" s="33">
        <v>5876</v>
      </c>
      <c r="S1741" s="11" t="str">
        <f>+VLOOKUP(R1741,'Dimension descriptions'!K:M,3)</f>
        <v>LEGISLATIVE SALARY ADJUSTMENT</v>
      </c>
      <c r="T1741" s="3" t="str">
        <f t="shared" si="223"/>
        <v>N</v>
      </c>
      <c r="U1741">
        <f>+VLOOKUP(R1741,'FY21 P13 Allotment memo'!O:O,1,FALSE)</f>
        <v>5876</v>
      </c>
      <c r="V1741"/>
      <c r="W1741"/>
      <c r="X1741"/>
      <c r="Y1741"/>
      <c r="Z1741"/>
    </row>
    <row r="1742" spans="1:26">
      <c r="A1742">
        <v>10</v>
      </c>
      <c r="B1742" t="s">
        <v>2539</v>
      </c>
      <c r="C1742" t="s">
        <v>1234</v>
      </c>
      <c r="D1742">
        <v>91</v>
      </c>
      <c r="E1742">
        <v>0</v>
      </c>
      <c r="F1742">
        <v>0</v>
      </c>
      <c r="G1742" s="2">
        <f t="shared" si="218"/>
        <v>0</v>
      </c>
      <c r="H1742" s="3" t="str">
        <f t="shared" si="219"/>
        <v>10</v>
      </c>
      <c r="I1742" s="3" t="str">
        <f t="shared" si="220"/>
        <v>113</v>
      </c>
      <c r="J1742" s="3">
        <v>113</v>
      </c>
      <c r="K1742" s="3" t="str">
        <f>+VLOOKUP(J1742,'Dimension descriptions'!P:R,3,FALSE)</f>
        <v>Riverside Pre School</v>
      </c>
      <c r="L1742" s="3" t="str">
        <f t="shared" si="221"/>
        <v>7215</v>
      </c>
      <c r="M1742" s="10">
        <v>7215</v>
      </c>
      <c r="N1742" s="3" t="str">
        <f t="shared" si="216"/>
        <v>1000</v>
      </c>
      <c r="O1742" s="3" t="str">
        <f t="shared" si="217"/>
        <v>131</v>
      </c>
      <c r="P1742" s="3" t="str">
        <f t="shared" si="222"/>
        <v>1</v>
      </c>
      <c r="Q1742" s="11">
        <f>+VLOOKUP(M1742,'Dimension descriptions'!K:M,2,FALSE)</f>
        <v>7215</v>
      </c>
      <c r="R1742" s="33">
        <v>7215</v>
      </c>
      <c r="S1742" s="11" t="str">
        <f>+VLOOKUP(R1742,'Dimension descriptions'!K:M,3)</f>
        <v>ESSER II CARES Program</v>
      </c>
      <c r="T1742" s="3" t="str">
        <f t="shared" si="223"/>
        <v>N</v>
      </c>
      <c r="U1742">
        <f>+VLOOKUP(R1742,'FY21 P13 Allotment memo'!O:O,1,FALSE)</f>
        <v>7215</v>
      </c>
      <c r="V1742"/>
      <c r="W1742"/>
      <c r="X1742"/>
      <c r="Y1742"/>
      <c r="Z1742"/>
    </row>
    <row r="1743" spans="1:26">
      <c r="A1743">
        <v>10</v>
      </c>
      <c r="B1743" t="s">
        <v>2540</v>
      </c>
      <c r="C1743" t="s">
        <v>1236</v>
      </c>
      <c r="D1743">
        <v>91</v>
      </c>
      <c r="E1743">
        <v>0</v>
      </c>
      <c r="F1743">
        <v>0</v>
      </c>
      <c r="G1743" s="2">
        <f t="shared" si="218"/>
        <v>0</v>
      </c>
      <c r="H1743" s="3" t="str">
        <f t="shared" si="219"/>
        <v>10</v>
      </c>
      <c r="I1743" s="3" t="str">
        <f t="shared" si="220"/>
        <v>113</v>
      </c>
      <c r="J1743" s="3">
        <v>113</v>
      </c>
      <c r="K1743" s="3" t="str">
        <f>+VLOOKUP(J1743,'Dimension descriptions'!P:R,3,FALSE)</f>
        <v>Riverside Pre School</v>
      </c>
      <c r="L1743" s="3" t="str">
        <f t="shared" si="221"/>
        <v>7215</v>
      </c>
      <c r="M1743" s="10">
        <v>7215</v>
      </c>
      <c r="N1743" s="3" t="str">
        <f t="shared" si="216"/>
        <v>1000</v>
      </c>
      <c r="O1743" s="3" t="str">
        <f t="shared" si="217"/>
        <v>149</v>
      </c>
      <c r="P1743" s="3" t="str">
        <f t="shared" si="222"/>
        <v>1</v>
      </c>
      <c r="Q1743" s="11">
        <f>+VLOOKUP(M1743,'Dimension descriptions'!K:M,2,FALSE)</f>
        <v>7215</v>
      </c>
      <c r="R1743" s="33">
        <v>7215</v>
      </c>
      <c r="S1743" s="11" t="str">
        <f>+VLOOKUP(R1743,'Dimension descriptions'!K:M,3)</f>
        <v>ESSER II CARES Program</v>
      </c>
      <c r="T1743" s="3" t="str">
        <f t="shared" si="223"/>
        <v>N</v>
      </c>
      <c r="U1743">
        <f>+VLOOKUP(R1743,'FY21 P13 Allotment memo'!O:O,1,FALSE)</f>
        <v>7215</v>
      </c>
      <c r="V1743"/>
      <c r="W1743"/>
      <c r="X1743"/>
      <c r="Y1743"/>
      <c r="Z1743"/>
    </row>
    <row r="1744" spans="1:26">
      <c r="A1744">
        <v>10</v>
      </c>
      <c r="B1744" t="s">
        <v>2541</v>
      </c>
      <c r="C1744" t="s">
        <v>1238</v>
      </c>
      <c r="D1744">
        <v>91</v>
      </c>
      <c r="E1744">
        <v>0</v>
      </c>
      <c r="F1744">
        <v>0</v>
      </c>
      <c r="G1744" s="2">
        <f t="shared" si="218"/>
        <v>0</v>
      </c>
      <c r="H1744" s="3" t="str">
        <f t="shared" si="219"/>
        <v>10</v>
      </c>
      <c r="I1744" s="3" t="str">
        <f t="shared" si="220"/>
        <v>113</v>
      </c>
      <c r="J1744" s="3">
        <v>113</v>
      </c>
      <c r="K1744" s="3" t="str">
        <f>+VLOOKUP(J1744,'Dimension descriptions'!P:R,3,FALSE)</f>
        <v>Riverside Pre School</v>
      </c>
      <c r="L1744" s="3" t="str">
        <f t="shared" si="221"/>
        <v>7215</v>
      </c>
      <c r="M1744" s="10">
        <v>7215</v>
      </c>
      <c r="N1744" s="3" t="str">
        <f t="shared" si="216"/>
        <v>1000</v>
      </c>
      <c r="O1744" s="3" t="str">
        <f t="shared" si="217"/>
        <v>161</v>
      </c>
      <c r="P1744" s="3" t="str">
        <f t="shared" si="222"/>
        <v>1</v>
      </c>
      <c r="Q1744" s="11">
        <f>+VLOOKUP(M1744,'Dimension descriptions'!K:M,2,FALSE)</f>
        <v>7215</v>
      </c>
      <c r="R1744" s="33">
        <v>7215</v>
      </c>
      <c r="S1744" s="11" t="str">
        <f>+VLOOKUP(R1744,'Dimension descriptions'!K:M,3)</f>
        <v>ESSER II CARES Program</v>
      </c>
      <c r="T1744" s="3" t="str">
        <f t="shared" si="223"/>
        <v>N</v>
      </c>
      <c r="U1744">
        <f>+VLOOKUP(R1744,'FY21 P13 Allotment memo'!O:O,1,FALSE)</f>
        <v>7215</v>
      </c>
      <c r="V1744"/>
      <c r="W1744"/>
      <c r="X1744"/>
      <c r="Y1744"/>
      <c r="Z1744"/>
    </row>
    <row r="1745" spans="1:26">
      <c r="A1745">
        <v>10</v>
      </c>
      <c r="B1745" t="s">
        <v>2542</v>
      </c>
      <c r="C1745" t="s">
        <v>1244</v>
      </c>
      <c r="D1745">
        <v>91</v>
      </c>
      <c r="E1745">
        <v>0</v>
      </c>
      <c r="F1745">
        <v>0</v>
      </c>
      <c r="G1745" s="2">
        <f t="shared" si="218"/>
        <v>0</v>
      </c>
      <c r="H1745" s="3" t="str">
        <f t="shared" si="219"/>
        <v>10</v>
      </c>
      <c r="I1745" s="3" t="str">
        <f t="shared" si="220"/>
        <v>113</v>
      </c>
      <c r="J1745" s="3">
        <v>113</v>
      </c>
      <c r="K1745" s="3" t="str">
        <f>+VLOOKUP(J1745,'Dimension descriptions'!P:R,3,FALSE)</f>
        <v>Riverside Pre School</v>
      </c>
      <c r="L1745" s="3" t="str">
        <f t="shared" si="221"/>
        <v>7215</v>
      </c>
      <c r="M1745" s="10">
        <v>7215</v>
      </c>
      <c r="N1745" s="3" t="str">
        <f t="shared" si="216"/>
        <v>1000</v>
      </c>
      <c r="O1745" s="3" t="str">
        <f t="shared" si="217"/>
        <v>210</v>
      </c>
      <c r="P1745" s="3" t="str">
        <f t="shared" si="222"/>
        <v>2</v>
      </c>
      <c r="Q1745" s="11">
        <f>+VLOOKUP(M1745,'Dimension descriptions'!K:M,2,FALSE)</f>
        <v>7215</v>
      </c>
      <c r="R1745" s="33">
        <v>7215</v>
      </c>
      <c r="S1745" s="11" t="str">
        <f>+VLOOKUP(R1745,'Dimension descriptions'!K:M,3)</f>
        <v>ESSER II CARES Program</v>
      </c>
      <c r="T1745" s="3" t="str">
        <f t="shared" si="223"/>
        <v>N</v>
      </c>
      <c r="U1745">
        <f>+VLOOKUP(R1745,'FY21 P13 Allotment memo'!O:O,1,FALSE)</f>
        <v>7215</v>
      </c>
      <c r="V1745"/>
      <c r="W1745"/>
      <c r="X1745"/>
      <c r="Y1745"/>
      <c r="Z1745"/>
    </row>
    <row r="1746" spans="1:26">
      <c r="A1746">
        <v>10</v>
      </c>
      <c r="B1746" t="s">
        <v>2543</v>
      </c>
      <c r="C1746" t="s">
        <v>1246</v>
      </c>
      <c r="D1746">
        <v>91</v>
      </c>
      <c r="E1746">
        <v>0</v>
      </c>
      <c r="F1746">
        <v>0</v>
      </c>
      <c r="G1746" s="2">
        <f t="shared" si="218"/>
        <v>0</v>
      </c>
      <c r="H1746" s="3" t="str">
        <f t="shared" si="219"/>
        <v>10</v>
      </c>
      <c r="I1746" s="3" t="str">
        <f t="shared" si="220"/>
        <v>113</v>
      </c>
      <c r="J1746" s="3">
        <v>113</v>
      </c>
      <c r="K1746" s="3" t="str">
        <f>+VLOOKUP(J1746,'Dimension descriptions'!P:R,3,FALSE)</f>
        <v>Riverside Pre School</v>
      </c>
      <c r="L1746" s="3" t="str">
        <f t="shared" si="221"/>
        <v>7215</v>
      </c>
      <c r="M1746" s="10">
        <v>7215</v>
      </c>
      <c r="N1746" s="3" t="str">
        <f t="shared" si="216"/>
        <v>1000</v>
      </c>
      <c r="O1746" s="3" t="str">
        <f t="shared" si="217"/>
        <v>220</v>
      </c>
      <c r="P1746" s="3" t="str">
        <f t="shared" si="222"/>
        <v>2</v>
      </c>
      <c r="Q1746" s="11">
        <f>+VLOOKUP(M1746,'Dimension descriptions'!K:M,2,FALSE)</f>
        <v>7215</v>
      </c>
      <c r="R1746" s="33">
        <v>7215</v>
      </c>
      <c r="S1746" s="11" t="str">
        <f>+VLOOKUP(R1746,'Dimension descriptions'!K:M,3)</f>
        <v>ESSER II CARES Program</v>
      </c>
      <c r="T1746" s="3" t="str">
        <f t="shared" si="223"/>
        <v>N</v>
      </c>
      <c r="U1746">
        <f>+VLOOKUP(R1746,'FY21 P13 Allotment memo'!O:O,1,FALSE)</f>
        <v>7215</v>
      </c>
      <c r="V1746"/>
      <c r="W1746"/>
      <c r="X1746"/>
      <c r="Y1746"/>
      <c r="Z1746"/>
    </row>
    <row r="1747" spans="1:26">
      <c r="A1747">
        <v>10</v>
      </c>
      <c r="B1747" t="s">
        <v>2544</v>
      </c>
      <c r="C1747" t="s">
        <v>1514</v>
      </c>
      <c r="D1747">
        <v>91</v>
      </c>
      <c r="E1747">
        <v>0</v>
      </c>
      <c r="F1747">
        <v>0</v>
      </c>
      <c r="G1747" s="2">
        <f t="shared" si="218"/>
        <v>0</v>
      </c>
      <c r="H1747" s="3" t="str">
        <f t="shared" si="219"/>
        <v>10</v>
      </c>
      <c r="I1747" s="3" t="str">
        <f t="shared" si="220"/>
        <v>113</v>
      </c>
      <c r="J1747" s="3">
        <v>113</v>
      </c>
      <c r="K1747" s="3" t="str">
        <f>+VLOOKUP(J1747,'Dimension descriptions'!P:R,3,FALSE)</f>
        <v>Riverside Pre School</v>
      </c>
      <c r="L1747" s="3" t="str">
        <f t="shared" si="221"/>
        <v>7215</v>
      </c>
      <c r="M1747" s="10">
        <v>7215</v>
      </c>
      <c r="N1747" s="3" t="str">
        <f t="shared" si="216"/>
        <v>1000</v>
      </c>
      <c r="O1747" s="3" t="str">
        <f t="shared" si="217"/>
        <v>610</v>
      </c>
      <c r="P1747" s="3" t="str">
        <f t="shared" si="222"/>
        <v>6</v>
      </c>
      <c r="Q1747" s="11">
        <f>+VLOOKUP(M1747,'Dimension descriptions'!K:M,2,FALSE)</f>
        <v>7215</v>
      </c>
      <c r="R1747" s="33">
        <v>7215</v>
      </c>
      <c r="S1747" s="11" t="str">
        <f>+VLOOKUP(R1747,'Dimension descriptions'!K:M,3)</f>
        <v>ESSER II CARES Program</v>
      </c>
      <c r="T1747" s="3" t="str">
        <f t="shared" si="223"/>
        <v>N</v>
      </c>
      <c r="U1747">
        <f>+VLOOKUP(R1747,'FY21 P13 Allotment memo'!O:O,1,FALSE)</f>
        <v>7215</v>
      </c>
      <c r="V1747"/>
      <c r="W1747"/>
      <c r="X1747"/>
      <c r="Y1747"/>
      <c r="Z1747"/>
    </row>
    <row r="1748" spans="1:26">
      <c r="A1748">
        <v>10</v>
      </c>
      <c r="B1748" t="s">
        <v>2545</v>
      </c>
      <c r="C1748" t="s">
        <v>1516</v>
      </c>
      <c r="D1748">
        <v>91</v>
      </c>
      <c r="E1748">
        <v>0</v>
      </c>
      <c r="F1748">
        <v>0</v>
      </c>
      <c r="G1748" s="2">
        <f t="shared" si="218"/>
        <v>0</v>
      </c>
      <c r="H1748" s="3" t="str">
        <f t="shared" si="219"/>
        <v>10</v>
      </c>
      <c r="I1748" s="3" t="str">
        <f t="shared" si="220"/>
        <v>113</v>
      </c>
      <c r="J1748" s="3">
        <v>113</v>
      </c>
      <c r="K1748" s="3" t="str">
        <f>+VLOOKUP(J1748,'Dimension descriptions'!P:R,3,FALSE)</f>
        <v>Riverside Pre School</v>
      </c>
      <c r="L1748" s="3" t="str">
        <f t="shared" si="221"/>
        <v>7220</v>
      </c>
      <c r="M1748" s="10">
        <v>7220</v>
      </c>
      <c r="N1748" s="3" t="str">
        <f t="shared" si="216"/>
        <v>1000</v>
      </c>
      <c r="O1748" s="3" t="str">
        <f t="shared" si="217"/>
        <v>131</v>
      </c>
      <c r="P1748" s="3" t="str">
        <f t="shared" si="222"/>
        <v>1</v>
      </c>
      <c r="Q1748" s="11">
        <f>+VLOOKUP(M1748,'Dimension descriptions'!K:M,2,FALSE)</f>
        <v>7220</v>
      </c>
      <c r="R1748" s="33">
        <v>7220</v>
      </c>
      <c r="S1748" s="11" t="str">
        <f>+VLOOKUP(R1748,'Dimension descriptions'!K:M,3)</f>
        <v>GEERS CARES Program</v>
      </c>
      <c r="T1748" s="3" t="str">
        <f t="shared" si="223"/>
        <v>N</v>
      </c>
      <c r="U1748">
        <f>+VLOOKUP(R1748,'FY21 P13 Allotment memo'!O:O,1,FALSE)</f>
        <v>7220</v>
      </c>
      <c r="V1748"/>
      <c r="W1748"/>
      <c r="X1748"/>
      <c r="Y1748"/>
      <c r="Z1748"/>
    </row>
    <row r="1749" spans="1:26">
      <c r="A1749">
        <v>10</v>
      </c>
      <c r="B1749" t="s">
        <v>2546</v>
      </c>
      <c r="C1749" t="s">
        <v>1518</v>
      </c>
      <c r="D1749">
        <v>91</v>
      </c>
      <c r="E1749">
        <v>0</v>
      </c>
      <c r="F1749">
        <v>0</v>
      </c>
      <c r="G1749" s="2">
        <f t="shared" si="218"/>
        <v>0</v>
      </c>
      <c r="H1749" s="3" t="str">
        <f t="shared" si="219"/>
        <v>10</v>
      </c>
      <c r="I1749" s="3" t="str">
        <f t="shared" si="220"/>
        <v>113</v>
      </c>
      <c r="J1749" s="3">
        <v>113</v>
      </c>
      <c r="K1749" s="3" t="str">
        <f>+VLOOKUP(J1749,'Dimension descriptions'!P:R,3,FALSE)</f>
        <v>Riverside Pre School</v>
      </c>
      <c r="L1749" s="3" t="str">
        <f t="shared" si="221"/>
        <v>7220</v>
      </c>
      <c r="M1749" s="10">
        <v>7220</v>
      </c>
      <c r="N1749" s="3" t="str">
        <f t="shared" si="216"/>
        <v>1000</v>
      </c>
      <c r="O1749" s="3" t="str">
        <f t="shared" si="217"/>
        <v>149</v>
      </c>
      <c r="P1749" s="3" t="str">
        <f t="shared" si="222"/>
        <v>1</v>
      </c>
      <c r="Q1749" s="11">
        <f>+VLOOKUP(M1749,'Dimension descriptions'!K:M,2,FALSE)</f>
        <v>7220</v>
      </c>
      <c r="R1749" s="33">
        <v>7220</v>
      </c>
      <c r="S1749" s="11" t="str">
        <f>+VLOOKUP(R1749,'Dimension descriptions'!K:M,3)</f>
        <v>GEERS CARES Program</v>
      </c>
      <c r="T1749" s="3" t="str">
        <f t="shared" si="223"/>
        <v>N</v>
      </c>
      <c r="U1749">
        <f>+VLOOKUP(R1749,'FY21 P13 Allotment memo'!O:O,1,FALSE)</f>
        <v>7220</v>
      </c>
      <c r="V1749"/>
      <c r="W1749"/>
      <c r="X1749"/>
      <c r="Y1749"/>
      <c r="Z1749"/>
    </row>
    <row r="1750" spans="1:26">
      <c r="A1750">
        <v>10</v>
      </c>
      <c r="B1750" t="s">
        <v>2547</v>
      </c>
      <c r="C1750" t="s">
        <v>1520</v>
      </c>
      <c r="D1750">
        <v>91</v>
      </c>
      <c r="E1750">
        <v>0</v>
      </c>
      <c r="F1750">
        <v>0</v>
      </c>
      <c r="G1750" s="2">
        <f t="shared" si="218"/>
        <v>0</v>
      </c>
      <c r="H1750" s="3" t="str">
        <f t="shared" si="219"/>
        <v>10</v>
      </c>
      <c r="I1750" s="3" t="str">
        <f t="shared" si="220"/>
        <v>113</v>
      </c>
      <c r="J1750" s="3">
        <v>113</v>
      </c>
      <c r="K1750" s="3" t="str">
        <f>+VLOOKUP(J1750,'Dimension descriptions'!P:R,3,FALSE)</f>
        <v>Riverside Pre School</v>
      </c>
      <c r="L1750" s="3" t="str">
        <f t="shared" si="221"/>
        <v>7220</v>
      </c>
      <c r="M1750" s="10">
        <v>7220</v>
      </c>
      <c r="N1750" s="3" t="str">
        <f t="shared" si="216"/>
        <v>1000</v>
      </c>
      <c r="O1750" s="3" t="str">
        <f t="shared" si="217"/>
        <v>161</v>
      </c>
      <c r="P1750" s="3" t="str">
        <f t="shared" si="222"/>
        <v>1</v>
      </c>
      <c r="Q1750" s="11">
        <f>+VLOOKUP(M1750,'Dimension descriptions'!K:M,2,FALSE)</f>
        <v>7220</v>
      </c>
      <c r="R1750" s="33">
        <v>7220</v>
      </c>
      <c r="S1750" s="11" t="str">
        <f>+VLOOKUP(R1750,'Dimension descriptions'!K:M,3)</f>
        <v>GEERS CARES Program</v>
      </c>
      <c r="T1750" s="3" t="str">
        <f t="shared" si="223"/>
        <v>N</v>
      </c>
      <c r="U1750">
        <f>+VLOOKUP(R1750,'FY21 P13 Allotment memo'!O:O,1,FALSE)</f>
        <v>7220</v>
      </c>
      <c r="V1750"/>
      <c r="W1750"/>
      <c r="X1750"/>
      <c r="Y1750"/>
      <c r="Z1750"/>
    </row>
    <row r="1751" spans="1:26">
      <c r="A1751">
        <v>10</v>
      </c>
      <c r="B1751" t="s">
        <v>2548</v>
      </c>
      <c r="C1751" t="s">
        <v>1522</v>
      </c>
      <c r="D1751">
        <v>91</v>
      </c>
      <c r="E1751">
        <v>0</v>
      </c>
      <c r="F1751">
        <v>0</v>
      </c>
      <c r="G1751" s="2">
        <f t="shared" si="218"/>
        <v>0</v>
      </c>
      <c r="H1751" s="3" t="str">
        <f t="shared" si="219"/>
        <v>10</v>
      </c>
      <c r="I1751" s="3" t="str">
        <f t="shared" si="220"/>
        <v>113</v>
      </c>
      <c r="J1751" s="3">
        <v>113</v>
      </c>
      <c r="K1751" s="3" t="str">
        <f>+VLOOKUP(J1751,'Dimension descriptions'!P:R,3,FALSE)</f>
        <v>Riverside Pre School</v>
      </c>
      <c r="L1751" s="3" t="str">
        <f t="shared" si="221"/>
        <v>7220</v>
      </c>
      <c r="M1751" s="10">
        <v>7220</v>
      </c>
      <c r="N1751" s="3" t="str">
        <f t="shared" si="216"/>
        <v>1000</v>
      </c>
      <c r="O1751" s="3" t="str">
        <f t="shared" si="217"/>
        <v>210</v>
      </c>
      <c r="P1751" s="3" t="str">
        <f t="shared" si="222"/>
        <v>2</v>
      </c>
      <c r="Q1751" s="11">
        <f>+VLOOKUP(M1751,'Dimension descriptions'!K:M,2,FALSE)</f>
        <v>7220</v>
      </c>
      <c r="R1751" s="33">
        <v>7220</v>
      </c>
      <c r="S1751" s="11" t="str">
        <f>+VLOOKUP(R1751,'Dimension descriptions'!K:M,3)</f>
        <v>GEERS CARES Program</v>
      </c>
      <c r="T1751" s="3" t="str">
        <f t="shared" si="223"/>
        <v>N</v>
      </c>
      <c r="U1751">
        <f>+VLOOKUP(R1751,'FY21 P13 Allotment memo'!O:O,1,FALSE)</f>
        <v>7220</v>
      </c>
      <c r="V1751"/>
      <c r="W1751"/>
      <c r="X1751"/>
      <c r="Y1751"/>
      <c r="Z1751"/>
    </row>
    <row r="1752" spans="1:26">
      <c r="A1752">
        <v>10</v>
      </c>
      <c r="B1752" t="s">
        <v>2549</v>
      </c>
      <c r="C1752" t="s">
        <v>1524</v>
      </c>
      <c r="D1752">
        <v>91</v>
      </c>
      <c r="E1752">
        <v>0</v>
      </c>
      <c r="F1752">
        <v>0</v>
      </c>
      <c r="G1752" s="2">
        <f t="shared" si="218"/>
        <v>0</v>
      </c>
      <c r="H1752" s="3" t="str">
        <f t="shared" si="219"/>
        <v>10</v>
      </c>
      <c r="I1752" s="3" t="str">
        <f t="shared" si="220"/>
        <v>113</v>
      </c>
      <c r="J1752" s="3">
        <v>113</v>
      </c>
      <c r="K1752" s="3" t="str">
        <f>+VLOOKUP(J1752,'Dimension descriptions'!P:R,3,FALSE)</f>
        <v>Riverside Pre School</v>
      </c>
      <c r="L1752" s="3" t="str">
        <f t="shared" si="221"/>
        <v>7220</v>
      </c>
      <c r="M1752" s="10">
        <v>7220</v>
      </c>
      <c r="N1752" s="3" t="str">
        <f t="shared" si="216"/>
        <v>1000</v>
      </c>
      <c r="O1752" s="3" t="str">
        <f t="shared" si="217"/>
        <v>220</v>
      </c>
      <c r="P1752" s="3" t="str">
        <f t="shared" si="222"/>
        <v>2</v>
      </c>
      <c r="Q1752" s="11">
        <f>+VLOOKUP(M1752,'Dimension descriptions'!K:M,2,FALSE)</f>
        <v>7220</v>
      </c>
      <c r="R1752" s="33">
        <v>7220</v>
      </c>
      <c r="S1752" s="11" t="str">
        <f>+VLOOKUP(R1752,'Dimension descriptions'!K:M,3)</f>
        <v>GEERS CARES Program</v>
      </c>
      <c r="T1752" s="3" t="str">
        <f t="shared" si="223"/>
        <v>N</v>
      </c>
      <c r="U1752">
        <f>+VLOOKUP(R1752,'FY21 P13 Allotment memo'!O:O,1,FALSE)</f>
        <v>7220</v>
      </c>
      <c r="V1752"/>
      <c r="W1752"/>
      <c r="X1752"/>
      <c r="Y1752"/>
      <c r="Z1752"/>
    </row>
    <row r="1753" spans="1:26">
      <c r="A1753">
        <v>10</v>
      </c>
      <c r="B1753" t="s">
        <v>2550</v>
      </c>
      <c r="C1753" t="s">
        <v>1234</v>
      </c>
      <c r="D1753">
        <v>91</v>
      </c>
      <c r="E1753">
        <v>0</v>
      </c>
      <c r="F1753">
        <v>0</v>
      </c>
      <c r="G1753" s="2">
        <f t="shared" si="218"/>
        <v>0</v>
      </c>
      <c r="H1753" s="3" t="str">
        <f t="shared" si="219"/>
        <v>10</v>
      </c>
      <c r="I1753" s="3" t="str">
        <f t="shared" si="220"/>
        <v>113</v>
      </c>
      <c r="J1753" s="3">
        <v>113</v>
      </c>
      <c r="K1753" s="3" t="str">
        <f>+VLOOKUP(J1753,'Dimension descriptions'!P:R,3,FALSE)</f>
        <v>Riverside Pre School</v>
      </c>
      <c r="L1753" s="3" t="str">
        <f t="shared" si="221"/>
        <v>7522</v>
      </c>
      <c r="M1753" s="10">
        <v>7522</v>
      </c>
      <c r="N1753" s="3" t="str">
        <f t="shared" si="216"/>
        <v>1000</v>
      </c>
      <c r="O1753" s="3" t="str">
        <f t="shared" si="217"/>
        <v>131</v>
      </c>
      <c r="P1753" s="3" t="str">
        <f t="shared" si="222"/>
        <v>1</v>
      </c>
      <c r="Q1753" s="11">
        <f>+VLOOKUP(M1753,'Dimension descriptions'!K:M,2,FALSE)</f>
        <v>7522</v>
      </c>
      <c r="R1753" s="33">
        <v>7522</v>
      </c>
      <c r="S1753" s="11" t="str">
        <f>+VLOOKUP(R1753,'Dimension descriptions'!K:M,3)</f>
        <v>IDEA-B - PRESCHOOL HANDCAPPED</v>
      </c>
      <c r="T1753" s="3" t="str">
        <f t="shared" si="223"/>
        <v>N</v>
      </c>
      <c r="U1753">
        <f>+VLOOKUP(R1753,'FY21 P13 Allotment memo'!O:O,1,FALSE)</f>
        <v>7522</v>
      </c>
      <c r="V1753"/>
      <c r="W1753"/>
      <c r="X1753"/>
      <c r="Y1753"/>
      <c r="Z1753"/>
    </row>
    <row r="1754" spans="1:26">
      <c r="A1754">
        <v>10</v>
      </c>
      <c r="B1754" t="s">
        <v>2551</v>
      </c>
      <c r="C1754" t="s">
        <v>1236</v>
      </c>
      <c r="D1754">
        <v>91</v>
      </c>
      <c r="E1754">
        <v>198.12</v>
      </c>
      <c r="F1754">
        <v>0</v>
      </c>
      <c r="G1754" s="2">
        <f t="shared" si="218"/>
        <v>198.12</v>
      </c>
      <c r="H1754" s="3" t="str">
        <f t="shared" si="219"/>
        <v>10</v>
      </c>
      <c r="I1754" s="3" t="str">
        <f t="shared" si="220"/>
        <v>113</v>
      </c>
      <c r="J1754" s="3">
        <v>113</v>
      </c>
      <c r="K1754" s="3" t="str">
        <f>+VLOOKUP(J1754,'Dimension descriptions'!P:R,3,FALSE)</f>
        <v>Riverside Pre School</v>
      </c>
      <c r="L1754" s="3" t="str">
        <f t="shared" si="221"/>
        <v>7522</v>
      </c>
      <c r="M1754" s="10">
        <v>7522</v>
      </c>
      <c r="N1754" s="3" t="str">
        <f t="shared" si="216"/>
        <v>1000</v>
      </c>
      <c r="O1754" s="3" t="str">
        <f t="shared" si="217"/>
        <v>149</v>
      </c>
      <c r="P1754" s="3" t="str">
        <f t="shared" si="222"/>
        <v>1</v>
      </c>
      <c r="Q1754" s="11">
        <f>+VLOOKUP(M1754,'Dimension descriptions'!K:M,2,FALSE)</f>
        <v>7522</v>
      </c>
      <c r="R1754" s="33">
        <v>7522</v>
      </c>
      <c r="S1754" s="11" t="str">
        <f>+VLOOKUP(R1754,'Dimension descriptions'!K:M,3)</f>
        <v>IDEA-B - PRESCHOOL HANDCAPPED</v>
      </c>
      <c r="T1754" s="3" t="str">
        <f t="shared" si="223"/>
        <v>N</v>
      </c>
      <c r="U1754">
        <f>+VLOOKUP(R1754,'FY21 P13 Allotment memo'!O:O,1,FALSE)</f>
        <v>7522</v>
      </c>
      <c r="V1754"/>
      <c r="W1754"/>
      <c r="X1754"/>
      <c r="Y1754"/>
      <c r="Z1754"/>
    </row>
    <row r="1755" spans="1:26">
      <c r="A1755">
        <v>10</v>
      </c>
      <c r="B1755" t="s">
        <v>2552</v>
      </c>
      <c r="C1755" t="s">
        <v>1405</v>
      </c>
      <c r="D1755">
        <v>91</v>
      </c>
      <c r="E1755">
        <v>25249.7</v>
      </c>
      <c r="F1755">
        <v>0</v>
      </c>
      <c r="G1755" s="2">
        <f t="shared" si="218"/>
        <v>25249.7</v>
      </c>
      <c r="H1755" s="3" t="str">
        <f t="shared" si="219"/>
        <v>10</v>
      </c>
      <c r="I1755" s="3" t="str">
        <f t="shared" si="220"/>
        <v>113</v>
      </c>
      <c r="J1755" s="3">
        <v>113</v>
      </c>
      <c r="K1755" s="3" t="str">
        <f>+VLOOKUP(J1755,'Dimension descriptions'!P:R,3,FALSE)</f>
        <v>Riverside Pre School</v>
      </c>
      <c r="L1755" s="3" t="str">
        <f t="shared" si="221"/>
        <v>7522</v>
      </c>
      <c r="M1755" s="10">
        <v>7522</v>
      </c>
      <c r="N1755" s="3" t="str">
        <f t="shared" si="216"/>
        <v>1000</v>
      </c>
      <c r="O1755" s="3" t="str">
        <f t="shared" si="217"/>
        <v>161</v>
      </c>
      <c r="P1755" s="3" t="str">
        <f t="shared" si="222"/>
        <v>1</v>
      </c>
      <c r="Q1755" s="11">
        <f>+VLOOKUP(M1755,'Dimension descriptions'!K:M,2,FALSE)</f>
        <v>7522</v>
      </c>
      <c r="R1755" s="33">
        <v>7522</v>
      </c>
      <c r="S1755" s="11" t="str">
        <f>+VLOOKUP(R1755,'Dimension descriptions'!K:M,3)</f>
        <v>IDEA-B - PRESCHOOL HANDCAPPED</v>
      </c>
      <c r="T1755" s="3" t="str">
        <f t="shared" si="223"/>
        <v>N</v>
      </c>
      <c r="U1755">
        <f>+VLOOKUP(R1755,'FY21 P13 Allotment memo'!O:O,1,FALSE)</f>
        <v>7522</v>
      </c>
      <c r="V1755"/>
      <c r="W1755"/>
      <c r="X1755"/>
      <c r="Y1755"/>
      <c r="Z1755"/>
    </row>
    <row r="1756" spans="1:26">
      <c r="A1756">
        <v>10</v>
      </c>
      <c r="B1756" t="s">
        <v>2553</v>
      </c>
      <c r="C1756" t="s">
        <v>1551</v>
      </c>
      <c r="D1756">
        <v>91</v>
      </c>
      <c r="E1756">
        <v>0</v>
      </c>
      <c r="F1756">
        <v>0</v>
      </c>
      <c r="G1756" s="2">
        <f t="shared" si="218"/>
        <v>0</v>
      </c>
      <c r="H1756" s="3" t="str">
        <f t="shared" si="219"/>
        <v>10</v>
      </c>
      <c r="I1756" s="3" t="str">
        <f t="shared" si="220"/>
        <v>113</v>
      </c>
      <c r="J1756" s="3">
        <v>113</v>
      </c>
      <c r="K1756" s="3" t="str">
        <f>+VLOOKUP(J1756,'Dimension descriptions'!P:R,3,FALSE)</f>
        <v>Riverside Pre School</v>
      </c>
      <c r="L1756" s="3" t="str">
        <f t="shared" si="221"/>
        <v>7522</v>
      </c>
      <c r="M1756" s="10">
        <v>7522</v>
      </c>
      <c r="N1756" s="3" t="str">
        <f t="shared" si="216"/>
        <v>1000</v>
      </c>
      <c r="O1756" s="3" t="str">
        <f t="shared" si="217"/>
        <v>195</v>
      </c>
      <c r="P1756" s="3" t="str">
        <f t="shared" si="222"/>
        <v>1</v>
      </c>
      <c r="Q1756" s="11">
        <f>+VLOOKUP(M1756,'Dimension descriptions'!K:M,2,FALSE)</f>
        <v>7522</v>
      </c>
      <c r="R1756" s="33">
        <v>7522</v>
      </c>
      <c r="S1756" s="11" t="str">
        <f>+VLOOKUP(R1756,'Dimension descriptions'!K:M,3)</f>
        <v>IDEA-B - PRESCHOOL HANDCAPPED</v>
      </c>
      <c r="T1756" s="3" t="str">
        <f t="shared" si="223"/>
        <v>N</v>
      </c>
      <c r="U1756">
        <f>+VLOOKUP(R1756,'FY21 P13 Allotment memo'!O:O,1,FALSE)</f>
        <v>7522</v>
      </c>
      <c r="V1756"/>
      <c r="W1756"/>
      <c r="X1756"/>
      <c r="Y1756"/>
      <c r="Z1756"/>
    </row>
    <row r="1757" spans="1:26">
      <c r="A1757">
        <v>10</v>
      </c>
      <c r="B1757" t="s">
        <v>2554</v>
      </c>
      <c r="C1757" t="s">
        <v>1244</v>
      </c>
      <c r="D1757">
        <v>91</v>
      </c>
      <c r="E1757">
        <v>2697.48</v>
      </c>
      <c r="F1757">
        <v>0</v>
      </c>
      <c r="G1757" s="2">
        <f t="shared" si="218"/>
        <v>2697.48</v>
      </c>
      <c r="H1757" s="3" t="str">
        <f t="shared" si="219"/>
        <v>10</v>
      </c>
      <c r="I1757" s="3" t="str">
        <f t="shared" si="220"/>
        <v>113</v>
      </c>
      <c r="J1757" s="3">
        <v>113</v>
      </c>
      <c r="K1757" s="3" t="str">
        <f>+VLOOKUP(J1757,'Dimension descriptions'!P:R,3,FALSE)</f>
        <v>Riverside Pre School</v>
      </c>
      <c r="L1757" s="3" t="str">
        <f t="shared" si="221"/>
        <v>7522</v>
      </c>
      <c r="M1757" s="10">
        <v>7522</v>
      </c>
      <c r="N1757" s="3" t="str">
        <f t="shared" si="216"/>
        <v>1000</v>
      </c>
      <c r="O1757" s="3" t="str">
        <f t="shared" si="217"/>
        <v>210</v>
      </c>
      <c r="P1757" s="3" t="str">
        <f t="shared" si="222"/>
        <v>2</v>
      </c>
      <c r="Q1757" s="11">
        <f>+VLOOKUP(M1757,'Dimension descriptions'!K:M,2,FALSE)</f>
        <v>7522</v>
      </c>
      <c r="R1757" s="33">
        <v>7522</v>
      </c>
      <c r="S1757" s="11" t="str">
        <f>+VLOOKUP(R1757,'Dimension descriptions'!K:M,3)</f>
        <v>IDEA-B - PRESCHOOL HANDCAPPED</v>
      </c>
      <c r="T1757" s="3" t="str">
        <f t="shared" si="223"/>
        <v>N</v>
      </c>
      <c r="U1757">
        <f>+VLOOKUP(R1757,'FY21 P13 Allotment memo'!O:O,1,FALSE)</f>
        <v>7522</v>
      </c>
      <c r="V1757"/>
      <c r="W1757"/>
      <c r="X1757"/>
      <c r="Y1757"/>
      <c r="Z1757"/>
    </row>
    <row r="1758" spans="1:26">
      <c r="A1758">
        <v>10</v>
      </c>
      <c r="B1758" t="s">
        <v>2555</v>
      </c>
      <c r="C1758" t="s">
        <v>1246</v>
      </c>
      <c r="D1758">
        <v>91</v>
      </c>
      <c r="E1758">
        <v>1946.79</v>
      </c>
      <c r="F1758">
        <v>0</v>
      </c>
      <c r="G1758" s="2">
        <f t="shared" si="218"/>
        <v>1946.79</v>
      </c>
      <c r="H1758" s="3" t="str">
        <f t="shared" si="219"/>
        <v>10</v>
      </c>
      <c r="I1758" s="3" t="str">
        <f t="shared" si="220"/>
        <v>113</v>
      </c>
      <c r="J1758" s="3">
        <v>113</v>
      </c>
      <c r="K1758" s="3" t="str">
        <f>+VLOOKUP(J1758,'Dimension descriptions'!P:R,3,FALSE)</f>
        <v>Riverside Pre School</v>
      </c>
      <c r="L1758" s="3" t="str">
        <f t="shared" si="221"/>
        <v>7522</v>
      </c>
      <c r="M1758" s="10">
        <v>7522</v>
      </c>
      <c r="N1758" s="3" t="str">
        <f t="shared" si="216"/>
        <v>1000</v>
      </c>
      <c r="O1758" s="3" t="str">
        <f t="shared" si="217"/>
        <v>220</v>
      </c>
      <c r="P1758" s="3" t="str">
        <f t="shared" si="222"/>
        <v>2</v>
      </c>
      <c r="Q1758" s="11">
        <f>+VLOOKUP(M1758,'Dimension descriptions'!K:M,2,FALSE)</f>
        <v>7522</v>
      </c>
      <c r="R1758" s="33">
        <v>7522</v>
      </c>
      <c r="S1758" s="11" t="str">
        <f>+VLOOKUP(R1758,'Dimension descriptions'!K:M,3)</f>
        <v>IDEA-B - PRESCHOOL HANDCAPPED</v>
      </c>
      <c r="T1758" s="3" t="str">
        <f t="shared" si="223"/>
        <v>N</v>
      </c>
      <c r="U1758">
        <f>+VLOOKUP(R1758,'FY21 P13 Allotment memo'!O:O,1,FALSE)</f>
        <v>7522</v>
      </c>
      <c r="V1758"/>
      <c r="W1758"/>
      <c r="X1758"/>
      <c r="Y1758"/>
      <c r="Z1758"/>
    </row>
    <row r="1759" spans="1:26">
      <c r="A1759">
        <v>10</v>
      </c>
      <c r="B1759" t="s">
        <v>2556</v>
      </c>
      <c r="C1759" t="s">
        <v>1346</v>
      </c>
      <c r="D1759">
        <v>91</v>
      </c>
      <c r="E1759">
        <v>0</v>
      </c>
      <c r="F1759">
        <v>0</v>
      </c>
      <c r="G1759" s="2">
        <f t="shared" si="218"/>
        <v>0</v>
      </c>
      <c r="H1759" s="3" t="str">
        <f t="shared" si="219"/>
        <v>10</v>
      </c>
      <c r="I1759" s="3" t="str">
        <f t="shared" si="220"/>
        <v>113</v>
      </c>
      <c r="J1759" s="3">
        <v>113</v>
      </c>
      <c r="K1759" s="3" t="str">
        <f>+VLOOKUP(J1759,'Dimension descriptions'!P:R,3,FALSE)</f>
        <v>Riverside Pre School</v>
      </c>
      <c r="L1759" s="3" t="str">
        <f t="shared" si="221"/>
        <v>7522</v>
      </c>
      <c r="M1759" s="10">
        <v>7522</v>
      </c>
      <c r="N1759" s="3" t="str">
        <f t="shared" si="216"/>
        <v>1000</v>
      </c>
      <c r="O1759" s="3" t="str">
        <f t="shared" si="217"/>
        <v>241</v>
      </c>
      <c r="P1759" s="3" t="str">
        <f t="shared" si="222"/>
        <v>2</v>
      </c>
      <c r="Q1759" s="11">
        <f>+VLOOKUP(M1759,'Dimension descriptions'!K:M,2,FALSE)</f>
        <v>7522</v>
      </c>
      <c r="R1759" s="33">
        <v>7522</v>
      </c>
      <c r="S1759" s="11" t="str">
        <f>+VLOOKUP(R1759,'Dimension descriptions'!K:M,3)</f>
        <v>IDEA-B - PRESCHOOL HANDCAPPED</v>
      </c>
      <c r="T1759" s="3" t="str">
        <f t="shared" si="223"/>
        <v>N</v>
      </c>
      <c r="U1759">
        <f>+VLOOKUP(R1759,'FY21 P13 Allotment memo'!O:O,1,FALSE)</f>
        <v>7522</v>
      </c>
      <c r="V1759"/>
      <c r="W1759"/>
      <c r="X1759"/>
      <c r="Y1759"/>
      <c r="Z1759"/>
    </row>
    <row r="1760" spans="1:26">
      <c r="A1760">
        <v>10</v>
      </c>
      <c r="B1760" t="s">
        <v>2557</v>
      </c>
      <c r="C1760" t="s">
        <v>1772</v>
      </c>
      <c r="D1760">
        <v>91</v>
      </c>
      <c r="E1760">
        <v>0</v>
      </c>
      <c r="F1760">
        <v>0</v>
      </c>
      <c r="G1760" s="2">
        <f t="shared" si="218"/>
        <v>0</v>
      </c>
      <c r="H1760" s="3" t="str">
        <f t="shared" si="219"/>
        <v>10</v>
      </c>
      <c r="I1760" s="3" t="str">
        <f t="shared" si="220"/>
        <v>113</v>
      </c>
      <c r="J1760" s="3">
        <v>113</v>
      </c>
      <c r="K1760" s="3" t="str">
        <f>+VLOOKUP(J1760,'Dimension descriptions'!P:R,3,FALSE)</f>
        <v>Riverside Pre School</v>
      </c>
      <c r="L1760" s="3" t="str">
        <f t="shared" si="221"/>
        <v>7522</v>
      </c>
      <c r="M1760" s="10">
        <v>7522</v>
      </c>
      <c r="N1760" s="3" t="str">
        <f t="shared" si="216"/>
        <v>1000</v>
      </c>
      <c r="O1760" s="3" t="str">
        <f t="shared" si="217"/>
        <v>341</v>
      </c>
      <c r="P1760" s="3" t="str">
        <f t="shared" si="222"/>
        <v>3</v>
      </c>
      <c r="Q1760" s="11">
        <f>+VLOOKUP(M1760,'Dimension descriptions'!K:M,2,FALSE)</f>
        <v>7522</v>
      </c>
      <c r="R1760" s="33">
        <v>7522</v>
      </c>
      <c r="S1760" s="11" t="str">
        <f>+VLOOKUP(R1760,'Dimension descriptions'!K:M,3)</f>
        <v>IDEA-B - PRESCHOOL HANDCAPPED</v>
      </c>
      <c r="T1760" s="3" t="str">
        <f t="shared" si="223"/>
        <v>N</v>
      </c>
      <c r="U1760">
        <f>+VLOOKUP(R1760,'FY21 P13 Allotment memo'!O:O,1,FALSE)</f>
        <v>7522</v>
      </c>
      <c r="V1760"/>
      <c r="W1760"/>
      <c r="X1760"/>
      <c r="Y1760"/>
      <c r="Z1760"/>
    </row>
    <row r="1761" spans="1:26">
      <c r="A1761">
        <v>10</v>
      </c>
      <c r="B1761" t="s">
        <v>2558</v>
      </c>
      <c r="C1761" t="s">
        <v>2559</v>
      </c>
      <c r="D1761">
        <v>91</v>
      </c>
      <c r="E1761">
        <v>0</v>
      </c>
      <c r="F1761">
        <v>0</v>
      </c>
      <c r="G1761" s="2">
        <f t="shared" si="218"/>
        <v>0</v>
      </c>
      <c r="H1761" s="3" t="str">
        <f t="shared" si="219"/>
        <v>10</v>
      </c>
      <c r="I1761" s="3" t="str">
        <f t="shared" si="220"/>
        <v>113</v>
      </c>
      <c r="J1761" s="3">
        <v>113</v>
      </c>
      <c r="K1761" s="3" t="str">
        <f>+VLOOKUP(J1761,'Dimension descriptions'!P:R,3,FALSE)</f>
        <v>Riverside Pre School</v>
      </c>
      <c r="L1761" s="3" t="str">
        <f t="shared" si="221"/>
        <v>7523</v>
      </c>
      <c r="M1761" s="10">
        <v>7523</v>
      </c>
      <c r="N1761" s="3" t="str">
        <f t="shared" si="216"/>
        <v>2150</v>
      </c>
      <c r="O1761" s="3" t="str">
        <f t="shared" si="217"/>
        <v>199</v>
      </c>
      <c r="P1761" s="3" t="str">
        <f t="shared" si="222"/>
        <v>1</v>
      </c>
      <c r="Q1761" s="11">
        <f>+VLOOKUP(M1761,'Dimension descriptions'!K:M,2,FALSE)</f>
        <v>7524</v>
      </c>
      <c r="R1761" s="33">
        <v>7524</v>
      </c>
      <c r="S1761" s="11" t="str">
        <f>+VLOOKUP(R1761,'Dimension descriptions'!K:M,3)</f>
        <v>FEDERAL IDEA-B PL</v>
      </c>
      <c r="T1761" s="3" t="str">
        <f t="shared" si="223"/>
        <v>Y</v>
      </c>
      <c r="U1761">
        <f>+VLOOKUP(R1761,'FY21 P13 Allotment memo'!O:O,1,FALSE)</f>
        <v>7524</v>
      </c>
      <c r="V1761"/>
      <c r="W1761"/>
      <c r="X1761"/>
      <c r="Y1761"/>
      <c r="Z1761"/>
    </row>
    <row r="1762" spans="1:26">
      <c r="A1762">
        <v>10</v>
      </c>
      <c r="B1762" t="s">
        <v>2560</v>
      </c>
      <c r="C1762" t="s">
        <v>1279</v>
      </c>
      <c r="D1762">
        <v>91</v>
      </c>
      <c r="E1762">
        <v>0</v>
      </c>
      <c r="F1762">
        <v>0</v>
      </c>
      <c r="G1762" s="2">
        <f t="shared" si="218"/>
        <v>0</v>
      </c>
      <c r="H1762" s="3" t="str">
        <f t="shared" si="219"/>
        <v>10</v>
      </c>
      <c r="I1762" s="3" t="str">
        <f t="shared" si="220"/>
        <v>113</v>
      </c>
      <c r="J1762" s="3">
        <v>113</v>
      </c>
      <c r="K1762" s="3" t="str">
        <f>+VLOOKUP(J1762,'Dimension descriptions'!P:R,3,FALSE)</f>
        <v>Riverside Pre School</v>
      </c>
      <c r="L1762" s="3" t="str">
        <f t="shared" si="221"/>
        <v>7523</v>
      </c>
      <c r="M1762" s="10">
        <v>7523</v>
      </c>
      <c r="N1762" s="3" t="str">
        <f t="shared" si="216"/>
        <v>2150</v>
      </c>
      <c r="O1762" s="3" t="str">
        <f t="shared" si="217"/>
        <v>210</v>
      </c>
      <c r="P1762" s="3" t="str">
        <f t="shared" si="222"/>
        <v>2</v>
      </c>
      <c r="Q1762" s="11">
        <f>+VLOOKUP(M1762,'Dimension descriptions'!K:M,2,FALSE)</f>
        <v>7524</v>
      </c>
      <c r="R1762" s="33">
        <v>7524</v>
      </c>
      <c r="S1762" s="11" t="str">
        <f>+VLOOKUP(R1762,'Dimension descriptions'!K:M,3)</f>
        <v>FEDERAL IDEA-B PL</v>
      </c>
      <c r="T1762" s="3" t="str">
        <f t="shared" si="223"/>
        <v>Y</v>
      </c>
      <c r="U1762">
        <f>+VLOOKUP(R1762,'FY21 P13 Allotment memo'!O:O,1,FALSE)</f>
        <v>7524</v>
      </c>
      <c r="V1762"/>
      <c r="W1762"/>
      <c r="X1762"/>
      <c r="Y1762"/>
      <c r="Z1762"/>
    </row>
    <row r="1763" spans="1:26">
      <c r="A1763">
        <v>10</v>
      </c>
      <c r="B1763" t="s">
        <v>2561</v>
      </c>
      <c r="C1763" t="s">
        <v>1246</v>
      </c>
      <c r="D1763">
        <v>91</v>
      </c>
      <c r="E1763">
        <v>0</v>
      </c>
      <c r="F1763">
        <v>0</v>
      </c>
      <c r="G1763" s="2">
        <f t="shared" si="218"/>
        <v>0</v>
      </c>
      <c r="H1763" s="3" t="str">
        <f t="shared" si="219"/>
        <v>10</v>
      </c>
      <c r="I1763" s="3" t="str">
        <f t="shared" si="220"/>
        <v>113</v>
      </c>
      <c r="J1763" s="3">
        <v>113</v>
      </c>
      <c r="K1763" s="3" t="str">
        <f>+VLOOKUP(J1763,'Dimension descriptions'!P:R,3,FALSE)</f>
        <v>Riverside Pre School</v>
      </c>
      <c r="L1763" s="3" t="str">
        <f t="shared" si="221"/>
        <v>7523</v>
      </c>
      <c r="M1763" s="10">
        <v>7523</v>
      </c>
      <c r="N1763" s="3" t="str">
        <f t="shared" si="216"/>
        <v>2150</v>
      </c>
      <c r="O1763" s="3" t="str">
        <f t="shared" si="217"/>
        <v>220</v>
      </c>
      <c r="P1763" s="3" t="str">
        <f t="shared" si="222"/>
        <v>2</v>
      </c>
      <c r="Q1763" s="11">
        <f>+VLOOKUP(M1763,'Dimension descriptions'!K:M,2,FALSE)</f>
        <v>7524</v>
      </c>
      <c r="R1763" s="33">
        <v>7524</v>
      </c>
      <c r="S1763" s="11" t="str">
        <f>+VLOOKUP(R1763,'Dimension descriptions'!K:M,3)</f>
        <v>FEDERAL IDEA-B PL</v>
      </c>
      <c r="T1763" s="3" t="str">
        <f t="shared" si="223"/>
        <v>Y</v>
      </c>
      <c r="U1763">
        <f>+VLOOKUP(R1763,'FY21 P13 Allotment memo'!O:O,1,FALSE)</f>
        <v>7524</v>
      </c>
      <c r="V1763"/>
      <c r="W1763"/>
      <c r="X1763"/>
      <c r="Y1763"/>
      <c r="Z1763"/>
    </row>
    <row r="1764" spans="1:26">
      <c r="A1764">
        <v>10</v>
      </c>
      <c r="B1764" t="s">
        <v>2562</v>
      </c>
      <c r="C1764" t="s">
        <v>1346</v>
      </c>
      <c r="D1764">
        <v>91</v>
      </c>
      <c r="E1764">
        <v>0</v>
      </c>
      <c r="F1764">
        <v>0</v>
      </c>
      <c r="G1764" s="2">
        <f t="shared" si="218"/>
        <v>0</v>
      </c>
      <c r="H1764" s="3" t="str">
        <f t="shared" si="219"/>
        <v>10</v>
      </c>
      <c r="I1764" s="3" t="str">
        <f t="shared" si="220"/>
        <v>113</v>
      </c>
      <c r="J1764" s="3">
        <v>113</v>
      </c>
      <c r="K1764" s="3" t="str">
        <f>+VLOOKUP(J1764,'Dimension descriptions'!P:R,3,FALSE)</f>
        <v>Riverside Pre School</v>
      </c>
      <c r="L1764" s="3" t="str">
        <f t="shared" si="221"/>
        <v>7523</v>
      </c>
      <c r="M1764" s="10">
        <v>7523</v>
      </c>
      <c r="N1764" s="3" t="str">
        <f t="shared" si="216"/>
        <v>2150</v>
      </c>
      <c r="O1764" s="3" t="str">
        <f t="shared" si="217"/>
        <v>241</v>
      </c>
      <c r="P1764" s="3" t="str">
        <f t="shared" si="222"/>
        <v>2</v>
      </c>
      <c r="Q1764" s="11">
        <f>+VLOOKUP(M1764,'Dimension descriptions'!K:M,2,FALSE)</f>
        <v>7524</v>
      </c>
      <c r="R1764" s="33">
        <v>7524</v>
      </c>
      <c r="S1764" s="11" t="str">
        <f>+VLOOKUP(R1764,'Dimension descriptions'!K:M,3)</f>
        <v>FEDERAL IDEA-B PL</v>
      </c>
      <c r="T1764" s="3" t="str">
        <f t="shared" si="223"/>
        <v>Y</v>
      </c>
      <c r="U1764">
        <f>+VLOOKUP(R1764,'FY21 P13 Allotment memo'!O:O,1,FALSE)</f>
        <v>7524</v>
      </c>
      <c r="V1764"/>
      <c r="W1764"/>
      <c r="X1764"/>
      <c r="Y1764"/>
      <c r="Z1764"/>
    </row>
    <row r="1765" spans="1:26">
      <c r="A1765">
        <v>10</v>
      </c>
      <c r="B1765" t="s">
        <v>2563</v>
      </c>
      <c r="C1765" t="s">
        <v>2564</v>
      </c>
      <c r="D1765">
        <v>91</v>
      </c>
      <c r="E1765">
        <v>6886</v>
      </c>
      <c r="F1765">
        <v>0</v>
      </c>
      <c r="G1765" s="2">
        <f t="shared" si="218"/>
        <v>6886</v>
      </c>
      <c r="H1765" s="3" t="str">
        <f t="shared" si="219"/>
        <v>10</v>
      </c>
      <c r="I1765" s="3" t="str">
        <f t="shared" si="220"/>
        <v>113</v>
      </c>
      <c r="J1765" s="3">
        <v>113</v>
      </c>
      <c r="K1765" s="3" t="str">
        <f>+VLOOKUP(J1765,'Dimension descriptions'!P:R,3,FALSE)</f>
        <v>Riverside Pre School</v>
      </c>
      <c r="L1765" s="3" t="str">
        <f t="shared" si="221"/>
        <v>7524</v>
      </c>
      <c r="M1765" s="10">
        <v>7524</v>
      </c>
      <c r="N1765" s="3" t="str">
        <f t="shared" si="216"/>
        <v>1000</v>
      </c>
      <c r="O1765" s="3" t="str">
        <f t="shared" si="217"/>
        <v>131</v>
      </c>
      <c r="P1765" s="3" t="str">
        <f t="shared" si="222"/>
        <v>1</v>
      </c>
      <c r="Q1765" s="11">
        <f>+VLOOKUP(M1765,'Dimension descriptions'!K:M,2,FALSE)</f>
        <v>7524</v>
      </c>
      <c r="R1765" s="33">
        <v>7524</v>
      </c>
      <c r="S1765" s="11" t="str">
        <f>+VLOOKUP(R1765,'Dimension descriptions'!K:M,3)</f>
        <v>FEDERAL IDEA-B PL</v>
      </c>
      <c r="T1765" s="3" t="str">
        <f t="shared" si="223"/>
        <v>N</v>
      </c>
      <c r="U1765">
        <f>+VLOOKUP(R1765,'FY21 P13 Allotment memo'!O:O,1,FALSE)</f>
        <v>7524</v>
      </c>
      <c r="V1765"/>
      <c r="W1765"/>
      <c r="X1765"/>
      <c r="Y1765"/>
      <c r="Z1765"/>
    </row>
    <row r="1766" spans="1:26">
      <c r="A1766">
        <v>10</v>
      </c>
      <c r="B1766" t="s">
        <v>2565</v>
      </c>
      <c r="C1766" t="s">
        <v>1238</v>
      </c>
      <c r="D1766">
        <v>91</v>
      </c>
      <c r="E1766">
        <v>0</v>
      </c>
      <c r="F1766">
        <v>0</v>
      </c>
      <c r="G1766" s="2">
        <f t="shared" si="218"/>
        <v>0</v>
      </c>
      <c r="H1766" s="3" t="str">
        <f t="shared" si="219"/>
        <v>10</v>
      </c>
      <c r="I1766" s="3" t="str">
        <f t="shared" si="220"/>
        <v>113</v>
      </c>
      <c r="J1766" s="3">
        <v>113</v>
      </c>
      <c r="K1766" s="3" t="str">
        <f>+VLOOKUP(J1766,'Dimension descriptions'!P:R,3,FALSE)</f>
        <v>Riverside Pre School</v>
      </c>
      <c r="L1766" s="3" t="str">
        <f t="shared" si="221"/>
        <v>7524</v>
      </c>
      <c r="M1766" s="10">
        <v>7524</v>
      </c>
      <c r="N1766" s="3" t="str">
        <f t="shared" si="216"/>
        <v>1000</v>
      </c>
      <c r="O1766" s="3" t="str">
        <f t="shared" si="217"/>
        <v>161</v>
      </c>
      <c r="P1766" s="3" t="str">
        <f t="shared" si="222"/>
        <v>1</v>
      </c>
      <c r="Q1766" s="11">
        <f>+VLOOKUP(M1766,'Dimension descriptions'!K:M,2,FALSE)</f>
        <v>7524</v>
      </c>
      <c r="R1766" s="33">
        <v>7524</v>
      </c>
      <c r="S1766" s="11" t="str">
        <f>+VLOOKUP(R1766,'Dimension descriptions'!K:M,3)</f>
        <v>FEDERAL IDEA-B PL</v>
      </c>
      <c r="T1766" s="3" t="str">
        <f t="shared" si="223"/>
        <v>N</v>
      </c>
      <c r="U1766">
        <f>+VLOOKUP(R1766,'FY21 P13 Allotment memo'!O:O,1,FALSE)</f>
        <v>7524</v>
      </c>
      <c r="V1766"/>
      <c r="W1766"/>
      <c r="X1766"/>
      <c r="Y1766"/>
      <c r="Z1766"/>
    </row>
    <row r="1767" spans="1:26">
      <c r="A1767">
        <v>10</v>
      </c>
      <c r="B1767" t="s">
        <v>2566</v>
      </c>
      <c r="C1767" t="s">
        <v>1279</v>
      </c>
      <c r="D1767">
        <v>91</v>
      </c>
      <c r="E1767">
        <v>1631.29</v>
      </c>
      <c r="F1767">
        <v>0</v>
      </c>
      <c r="G1767" s="2">
        <f t="shared" si="218"/>
        <v>1631.29</v>
      </c>
      <c r="H1767" s="3" t="str">
        <f t="shared" si="219"/>
        <v>10</v>
      </c>
      <c r="I1767" s="3" t="str">
        <f t="shared" si="220"/>
        <v>113</v>
      </c>
      <c r="J1767" s="3">
        <v>113</v>
      </c>
      <c r="K1767" s="3" t="str">
        <f>+VLOOKUP(J1767,'Dimension descriptions'!P:R,3,FALSE)</f>
        <v>Riverside Pre School</v>
      </c>
      <c r="L1767" s="3" t="str">
        <f t="shared" si="221"/>
        <v>7524</v>
      </c>
      <c r="M1767" s="10">
        <v>7524</v>
      </c>
      <c r="N1767" s="3" t="str">
        <f t="shared" si="216"/>
        <v>1000</v>
      </c>
      <c r="O1767" s="3" t="str">
        <f t="shared" si="217"/>
        <v>210</v>
      </c>
      <c r="P1767" s="3" t="str">
        <f t="shared" si="222"/>
        <v>2</v>
      </c>
      <c r="Q1767" s="11">
        <f>+VLOOKUP(M1767,'Dimension descriptions'!K:M,2,FALSE)</f>
        <v>7524</v>
      </c>
      <c r="R1767" s="33">
        <v>7524</v>
      </c>
      <c r="S1767" s="11" t="str">
        <f>+VLOOKUP(R1767,'Dimension descriptions'!K:M,3)</f>
        <v>FEDERAL IDEA-B PL</v>
      </c>
      <c r="T1767" s="3" t="str">
        <f t="shared" si="223"/>
        <v>N</v>
      </c>
      <c r="U1767">
        <f>+VLOOKUP(R1767,'FY21 P13 Allotment memo'!O:O,1,FALSE)</f>
        <v>7524</v>
      </c>
      <c r="V1767"/>
      <c r="W1767"/>
      <c r="X1767"/>
      <c r="Y1767"/>
      <c r="Z1767"/>
    </row>
    <row r="1768" spans="1:26">
      <c r="A1768">
        <v>10</v>
      </c>
      <c r="B1768" t="s">
        <v>2567</v>
      </c>
      <c r="C1768" t="s">
        <v>1246</v>
      </c>
      <c r="D1768">
        <v>91</v>
      </c>
      <c r="E1768">
        <v>503.83</v>
      </c>
      <c r="F1768">
        <v>0</v>
      </c>
      <c r="G1768" s="2">
        <f t="shared" si="218"/>
        <v>503.83</v>
      </c>
      <c r="H1768" s="3" t="str">
        <f t="shared" si="219"/>
        <v>10</v>
      </c>
      <c r="I1768" s="3" t="str">
        <f t="shared" si="220"/>
        <v>113</v>
      </c>
      <c r="J1768" s="3">
        <v>113</v>
      </c>
      <c r="K1768" s="3" t="str">
        <f>+VLOOKUP(J1768,'Dimension descriptions'!P:R,3,FALSE)</f>
        <v>Riverside Pre School</v>
      </c>
      <c r="L1768" s="3" t="str">
        <f t="shared" si="221"/>
        <v>7524</v>
      </c>
      <c r="M1768" s="10">
        <v>7524</v>
      </c>
      <c r="N1768" s="3" t="str">
        <f t="shared" si="216"/>
        <v>1000</v>
      </c>
      <c r="O1768" s="3" t="str">
        <f t="shared" si="217"/>
        <v>220</v>
      </c>
      <c r="P1768" s="3" t="str">
        <f t="shared" si="222"/>
        <v>2</v>
      </c>
      <c r="Q1768" s="11">
        <f>+VLOOKUP(M1768,'Dimension descriptions'!K:M,2,FALSE)</f>
        <v>7524</v>
      </c>
      <c r="R1768" s="33">
        <v>7524</v>
      </c>
      <c r="S1768" s="11" t="str">
        <f>+VLOOKUP(R1768,'Dimension descriptions'!K:M,3)</f>
        <v>FEDERAL IDEA-B PL</v>
      </c>
      <c r="T1768" s="3" t="str">
        <f t="shared" si="223"/>
        <v>N</v>
      </c>
      <c r="U1768">
        <f>+VLOOKUP(R1768,'FY21 P13 Allotment memo'!O:O,1,FALSE)</f>
        <v>7524</v>
      </c>
      <c r="V1768"/>
      <c r="W1768"/>
      <c r="X1768"/>
      <c r="Y1768"/>
      <c r="Z1768"/>
    </row>
    <row r="1769" spans="1:26">
      <c r="A1769">
        <v>10</v>
      </c>
      <c r="B1769" t="s">
        <v>2568</v>
      </c>
      <c r="C1769" t="s">
        <v>1248</v>
      </c>
      <c r="D1769">
        <v>91</v>
      </c>
      <c r="E1769">
        <v>0</v>
      </c>
      <c r="F1769">
        <v>0</v>
      </c>
      <c r="G1769" s="2">
        <f t="shared" si="218"/>
        <v>0</v>
      </c>
      <c r="H1769" s="3" t="str">
        <f t="shared" si="219"/>
        <v>10</v>
      </c>
      <c r="I1769" s="3" t="str">
        <f t="shared" si="220"/>
        <v>113</v>
      </c>
      <c r="J1769" s="3">
        <v>113</v>
      </c>
      <c r="K1769" s="3" t="str">
        <f>+VLOOKUP(J1769,'Dimension descriptions'!P:R,3,FALSE)</f>
        <v>Riverside Pre School</v>
      </c>
      <c r="L1769" s="3" t="str">
        <f t="shared" si="221"/>
        <v>7524</v>
      </c>
      <c r="M1769" s="10">
        <v>7524</v>
      </c>
      <c r="N1769" s="3" t="str">
        <f t="shared" si="216"/>
        <v>1000</v>
      </c>
      <c r="O1769" s="3" t="str">
        <f t="shared" si="217"/>
        <v>241</v>
      </c>
      <c r="P1769" s="3" t="str">
        <f t="shared" si="222"/>
        <v>2</v>
      </c>
      <c r="Q1769" s="11">
        <f>+VLOOKUP(M1769,'Dimension descriptions'!K:M,2,FALSE)</f>
        <v>7524</v>
      </c>
      <c r="R1769" s="33">
        <v>7524</v>
      </c>
      <c r="S1769" s="11" t="str">
        <f>+VLOOKUP(R1769,'Dimension descriptions'!K:M,3)</f>
        <v>FEDERAL IDEA-B PL</v>
      </c>
      <c r="T1769" s="3" t="str">
        <f t="shared" si="223"/>
        <v>N</v>
      </c>
      <c r="U1769">
        <f>+VLOOKUP(R1769,'FY21 P13 Allotment memo'!O:O,1,FALSE)</f>
        <v>7524</v>
      </c>
      <c r="V1769"/>
      <c r="W1769"/>
      <c r="X1769"/>
      <c r="Y1769"/>
      <c r="Z1769"/>
    </row>
    <row r="1770" spans="1:26">
      <c r="A1770">
        <v>10</v>
      </c>
      <c r="B1770" t="s">
        <v>2569</v>
      </c>
      <c r="C1770" t="s">
        <v>1250</v>
      </c>
      <c r="D1770">
        <v>91</v>
      </c>
      <c r="E1770">
        <v>0</v>
      </c>
      <c r="F1770">
        <v>0</v>
      </c>
      <c r="G1770" s="2">
        <f t="shared" si="218"/>
        <v>0</v>
      </c>
      <c r="H1770" s="3" t="str">
        <f t="shared" si="219"/>
        <v>10</v>
      </c>
      <c r="I1770" s="3" t="str">
        <f t="shared" si="220"/>
        <v>113</v>
      </c>
      <c r="J1770" s="3">
        <v>113</v>
      </c>
      <c r="K1770" s="3" t="str">
        <f>+VLOOKUP(J1770,'Dimension descriptions'!P:R,3,FALSE)</f>
        <v>Riverside Pre School</v>
      </c>
      <c r="L1770" s="3" t="str">
        <f t="shared" si="221"/>
        <v>7524</v>
      </c>
      <c r="M1770" s="10">
        <v>7524</v>
      </c>
      <c r="N1770" s="3" t="str">
        <f t="shared" si="216"/>
        <v>1000</v>
      </c>
      <c r="O1770" s="3" t="str">
        <f t="shared" si="217"/>
        <v>245</v>
      </c>
      <c r="P1770" s="3" t="str">
        <f t="shared" si="222"/>
        <v>2</v>
      </c>
      <c r="Q1770" s="11">
        <f>+VLOOKUP(M1770,'Dimension descriptions'!K:M,2,FALSE)</f>
        <v>7524</v>
      </c>
      <c r="R1770" s="33">
        <v>7524</v>
      </c>
      <c r="S1770" s="11" t="str">
        <f>+VLOOKUP(R1770,'Dimension descriptions'!K:M,3)</f>
        <v>FEDERAL IDEA-B PL</v>
      </c>
      <c r="T1770" s="3" t="str">
        <f t="shared" si="223"/>
        <v>N</v>
      </c>
      <c r="U1770">
        <f>+VLOOKUP(R1770,'FY21 P13 Allotment memo'!O:O,1,FALSE)</f>
        <v>7524</v>
      </c>
      <c r="V1770"/>
      <c r="W1770"/>
      <c r="X1770"/>
      <c r="Y1770"/>
      <c r="Z1770"/>
    </row>
    <row r="1771" spans="1:26">
      <c r="A1771">
        <v>10</v>
      </c>
      <c r="B1771" t="s">
        <v>2570</v>
      </c>
      <c r="C1771" t="s">
        <v>1252</v>
      </c>
      <c r="D1771">
        <v>91</v>
      </c>
      <c r="E1771">
        <v>0</v>
      </c>
      <c r="F1771">
        <v>0</v>
      </c>
      <c r="G1771" s="2">
        <f t="shared" si="218"/>
        <v>0</v>
      </c>
      <c r="H1771" s="3" t="str">
        <f t="shared" si="219"/>
        <v>10</v>
      </c>
      <c r="I1771" s="3" t="str">
        <f t="shared" si="220"/>
        <v>113</v>
      </c>
      <c r="J1771" s="3">
        <v>113</v>
      </c>
      <c r="K1771" s="3" t="str">
        <f>+VLOOKUP(J1771,'Dimension descriptions'!P:R,3,FALSE)</f>
        <v>Riverside Pre School</v>
      </c>
      <c r="L1771" s="3" t="str">
        <f t="shared" si="221"/>
        <v>7602</v>
      </c>
      <c r="M1771" s="10">
        <v>7602</v>
      </c>
      <c r="N1771" s="3" t="str">
        <f t="shared" si="216"/>
        <v>1000</v>
      </c>
      <c r="O1771" s="3" t="str">
        <f t="shared" si="217"/>
        <v>270</v>
      </c>
      <c r="P1771" s="3" t="str">
        <f t="shared" si="222"/>
        <v>2</v>
      </c>
      <c r="Q1771" s="11">
        <f>+VLOOKUP(M1771,'Dimension descriptions'!K:M,2,FALSE)</f>
        <v>7355</v>
      </c>
      <c r="R1771" s="33">
        <v>7355</v>
      </c>
      <c r="S1771" s="11" t="str">
        <f>+VLOOKUP(R1771,'Dimension descriptions'!K:M,3)</f>
        <v>KEEP KINDERGARTEN SUPPLEMENT ENRICHMENT</v>
      </c>
      <c r="T1771" s="3" t="str">
        <f t="shared" si="223"/>
        <v>Y</v>
      </c>
      <c r="U1771" t="e">
        <f>+VLOOKUP(R1771,'FY21 P13 Allotment memo'!O:O,1,FALSE)</f>
        <v>#N/A</v>
      </c>
      <c r="V1771"/>
      <c r="W1771"/>
      <c r="X1771"/>
      <c r="Y1771"/>
      <c r="Z1771"/>
    </row>
    <row r="1772" spans="1:26">
      <c r="A1772">
        <v>10</v>
      </c>
      <c r="B1772" t="s">
        <v>2571</v>
      </c>
      <c r="C1772" t="s">
        <v>1252</v>
      </c>
      <c r="D1772">
        <v>91</v>
      </c>
      <c r="E1772">
        <v>0</v>
      </c>
      <c r="F1772">
        <v>0</v>
      </c>
      <c r="G1772" s="2">
        <f t="shared" si="218"/>
        <v>0</v>
      </c>
      <c r="H1772" s="3" t="str">
        <f t="shared" si="219"/>
        <v>10</v>
      </c>
      <c r="I1772" s="3" t="str">
        <f t="shared" si="220"/>
        <v>113</v>
      </c>
      <c r="J1772" s="3">
        <v>113</v>
      </c>
      <c r="K1772" s="3" t="str">
        <f>+VLOOKUP(J1772,'Dimension descriptions'!P:R,3,FALSE)</f>
        <v>Riverside Pre School</v>
      </c>
      <c r="L1772" s="3" t="str">
        <f t="shared" si="221"/>
        <v>7801</v>
      </c>
      <c r="M1772" s="10">
        <v>7801</v>
      </c>
      <c r="N1772" s="3" t="str">
        <f t="shared" si="216"/>
        <v>1000</v>
      </c>
      <c r="O1772" s="3" t="str">
        <f t="shared" si="217"/>
        <v>270</v>
      </c>
      <c r="P1772" s="3" t="str">
        <f t="shared" si="222"/>
        <v>2</v>
      </c>
      <c r="Q1772" s="11">
        <f>+VLOOKUP(M1772,'Dimension descriptions'!K:M,2,FALSE)</f>
        <v>7801</v>
      </c>
      <c r="R1772" s="33">
        <v>7801</v>
      </c>
      <c r="S1772" s="11" t="str">
        <f>+VLOOKUP(R1772,'Dimension descriptions'!K:M,3)</f>
        <v>TITLE I</v>
      </c>
      <c r="T1772" s="3" t="str">
        <f t="shared" si="223"/>
        <v>N</v>
      </c>
      <c r="U1772">
        <f>+VLOOKUP(R1772,'FY21 P13 Allotment memo'!O:O,1,FALSE)</f>
        <v>7801</v>
      </c>
      <c r="V1772"/>
      <c r="W1772"/>
      <c r="X1772"/>
      <c r="Y1772"/>
      <c r="Z1772"/>
    </row>
    <row r="1773" spans="1:26">
      <c r="A1773">
        <v>10</v>
      </c>
      <c r="B1773" t="s">
        <v>2572</v>
      </c>
      <c r="C1773" t="s">
        <v>1604</v>
      </c>
      <c r="D1773">
        <v>91</v>
      </c>
      <c r="E1773">
        <v>0</v>
      </c>
      <c r="F1773">
        <v>0</v>
      </c>
      <c r="G1773" s="2">
        <f t="shared" si="218"/>
        <v>0</v>
      </c>
      <c r="H1773" s="3" t="str">
        <f t="shared" si="219"/>
        <v>10</v>
      </c>
      <c r="I1773" s="3" t="str">
        <f t="shared" si="220"/>
        <v>113</v>
      </c>
      <c r="J1773" s="3">
        <v>113</v>
      </c>
      <c r="K1773" s="3" t="str">
        <f>+VLOOKUP(J1773,'Dimension descriptions'!P:R,3,FALSE)</f>
        <v>Riverside Pre School</v>
      </c>
      <c r="L1773" s="3" t="str">
        <f t="shared" si="221"/>
        <v>7801</v>
      </c>
      <c r="M1773" s="10">
        <v>7801</v>
      </c>
      <c r="N1773" s="3" t="str">
        <f t="shared" si="216"/>
        <v>2210</v>
      </c>
      <c r="O1773" s="3" t="str">
        <f t="shared" si="217"/>
        <v>290</v>
      </c>
      <c r="P1773" s="3" t="str">
        <f t="shared" si="222"/>
        <v>2</v>
      </c>
      <c r="Q1773" s="11">
        <f>+VLOOKUP(M1773,'Dimension descriptions'!K:M,2,FALSE)</f>
        <v>7801</v>
      </c>
      <c r="R1773" s="33">
        <v>7801</v>
      </c>
      <c r="S1773" s="11" t="str">
        <f>+VLOOKUP(R1773,'Dimension descriptions'!K:M,3)</f>
        <v>TITLE I</v>
      </c>
      <c r="T1773" s="3" t="str">
        <f t="shared" si="223"/>
        <v>N</v>
      </c>
      <c r="U1773">
        <f>+VLOOKUP(R1773,'FY21 P13 Allotment memo'!O:O,1,FALSE)</f>
        <v>7801</v>
      </c>
      <c r="V1773"/>
      <c r="W1773"/>
      <c r="X1773"/>
      <c r="Y1773"/>
      <c r="Z1773"/>
    </row>
    <row r="1774" spans="1:26">
      <c r="A1774">
        <v>10</v>
      </c>
      <c r="B1774" t="s">
        <v>2573</v>
      </c>
      <c r="C1774" t="s">
        <v>2574</v>
      </c>
      <c r="D1774">
        <v>91</v>
      </c>
      <c r="E1774">
        <v>0</v>
      </c>
      <c r="F1774">
        <v>0</v>
      </c>
      <c r="G1774" s="2">
        <f t="shared" si="218"/>
        <v>0</v>
      </c>
      <c r="H1774" s="3" t="str">
        <f t="shared" si="219"/>
        <v>10</v>
      </c>
      <c r="I1774" s="3" t="str">
        <f t="shared" si="220"/>
        <v>113</v>
      </c>
      <c r="J1774" s="3">
        <v>113</v>
      </c>
      <c r="K1774" s="3" t="str">
        <f>+VLOOKUP(J1774,'Dimension descriptions'!P:R,3,FALSE)</f>
        <v>Riverside Pre School</v>
      </c>
      <c r="L1774" s="3" t="str">
        <f t="shared" si="221"/>
        <v>9600</v>
      </c>
      <c r="M1774" s="10">
        <v>9600</v>
      </c>
      <c r="N1774" s="3" t="str">
        <f t="shared" si="216"/>
        <v>2610</v>
      </c>
      <c r="O1774" s="3" t="str">
        <f t="shared" si="217"/>
        <v>182</v>
      </c>
      <c r="P1774" s="3" t="str">
        <f t="shared" si="222"/>
        <v>1</v>
      </c>
      <c r="Q1774" s="11">
        <f>+VLOOKUP(M1774,'Dimension descriptions'!K:M,2,FALSE)</f>
        <v>9000</v>
      </c>
      <c r="R1774" s="33">
        <v>9000</v>
      </c>
      <c r="S1774" s="11" t="str">
        <f>+VLOOKUP(R1774,'Dimension descriptions'!K:M,3)</f>
        <v>SUPPORT SERVICES PROGRAM</v>
      </c>
      <c r="T1774" s="3" t="str">
        <f t="shared" si="223"/>
        <v>Y</v>
      </c>
      <c r="U1774" t="e">
        <f>+VLOOKUP(R1774,'FY21 P13 Allotment memo'!O:O,1,FALSE)</f>
        <v>#N/A</v>
      </c>
      <c r="V1774"/>
      <c r="W1774"/>
      <c r="X1774"/>
      <c r="Y1774"/>
      <c r="Z1774"/>
    </row>
    <row r="1775" spans="1:26">
      <c r="A1775">
        <v>10</v>
      </c>
      <c r="B1775" t="s">
        <v>2575</v>
      </c>
      <c r="C1775" t="s">
        <v>1656</v>
      </c>
      <c r="D1775">
        <v>91</v>
      </c>
      <c r="E1775">
        <v>0</v>
      </c>
      <c r="F1775">
        <v>0</v>
      </c>
      <c r="G1775" s="2">
        <f t="shared" si="218"/>
        <v>0</v>
      </c>
      <c r="H1775" s="3" t="str">
        <f t="shared" si="219"/>
        <v>10</v>
      </c>
      <c r="I1775" s="3" t="str">
        <f t="shared" si="220"/>
        <v>113</v>
      </c>
      <c r="J1775" s="3">
        <v>113</v>
      </c>
      <c r="K1775" s="3" t="str">
        <f>+VLOOKUP(J1775,'Dimension descriptions'!P:R,3,FALSE)</f>
        <v>Riverside Pre School</v>
      </c>
      <c r="L1775" s="3" t="str">
        <f t="shared" si="221"/>
        <v>9600</v>
      </c>
      <c r="M1775" s="10">
        <v>9600</v>
      </c>
      <c r="N1775" s="3" t="str">
        <f t="shared" si="216"/>
        <v>2610</v>
      </c>
      <c r="O1775" s="3" t="str">
        <f t="shared" si="217"/>
        <v>183</v>
      </c>
      <c r="P1775" s="3" t="str">
        <f t="shared" si="222"/>
        <v>1</v>
      </c>
      <c r="Q1775" s="11">
        <f>+VLOOKUP(M1775,'Dimension descriptions'!K:M,2,FALSE)</f>
        <v>9000</v>
      </c>
      <c r="R1775" s="33">
        <v>9000</v>
      </c>
      <c r="S1775" s="11" t="str">
        <f>+VLOOKUP(R1775,'Dimension descriptions'!K:M,3)</f>
        <v>SUPPORT SERVICES PROGRAM</v>
      </c>
      <c r="T1775" s="3" t="str">
        <f t="shared" si="223"/>
        <v>Y</v>
      </c>
      <c r="U1775" t="e">
        <f>+VLOOKUP(R1775,'FY21 P13 Allotment memo'!O:O,1,FALSE)</f>
        <v>#N/A</v>
      </c>
      <c r="V1775"/>
      <c r="W1775"/>
      <c r="X1775"/>
      <c r="Y1775"/>
      <c r="Z1775"/>
    </row>
    <row r="1776" spans="1:26">
      <c r="A1776">
        <v>10</v>
      </c>
      <c r="B1776" t="s">
        <v>2576</v>
      </c>
      <c r="C1776" t="s">
        <v>2574</v>
      </c>
      <c r="D1776">
        <v>91</v>
      </c>
      <c r="E1776">
        <v>0</v>
      </c>
      <c r="F1776">
        <v>0</v>
      </c>
      <c r="G1776" s="2">
        <f t="shared" si="218"/>
        <v>0</v>
      </c>
      <c r="H1776" s="3" t="str">
        <f t="shared" si="219"/>
        <v>10</v>
      </c>
      <c r="I1776" s="3" t="str">
        <f t="shared" si="220"/>
        <v>113</v>
      </c>
      <c r="J1776" s="3">
        <v>113</v>
      </c>
      <c r="K1776" s="3" t="str">
        <f>+VLOOKUP(J1776,'Dimension descriptions'!P:R,3,FALSE)</f>
        <v>Riverside Pre School</v>
      </c>
      <c r="L1776" s="3" t="str">
        <f t="shared" si="221"/>
        <v>9600</v>
      </c>
      <c r="M1776" s="10">
        <v>9600</v>
      </c>
      <c r="N1776" s="3" t="str">
        <f t="shared" si="216"/>
        <v>2610</v>
      </c>
      <c r="O1776" s="3" t="str">
        <f t="shared" si="217"/>
        <v>210</v>
      </c>
      <c r="P1776" s="3" t="str">
        <f t="shared" si="222"/>
        <v>2</v>
      </c>
      <c r="Q1776" s="11">
        <f>+VLOOKUP(M1776,'Dimension descriptions'!K:M,2,FALSE)</f>
        <v>9000</v>
      </c>
      <c r="R1776" s="33">
        <v>9000</v>
      </c>
      <c r="S1776" s="11" t="str">
        <f>+VLOOKUP(R1776,'Dimension descriptions'!K:M,3)</f>
        <v>SUPPORT SERVICES PROGRAM</v>
      </c>
      <c r="T1776" s="3" t="str">
        <f t="shared" si="223"/>
        <v>Y</v>
      </c>
      <c r="U1776" t="e">
        <f>+VLOOKUP(R1776,'FY21 P13 Allotment memo'!O:O,1,FALSE)</f>
        <v>#N/A</v>
      </c>
      <c r="V1776"/>
      <c r="W1776"/>
      <c r="X1776"/>
      <c r="Y1776"/>
      <c r="Z1776"/>
    </row>
    <row r="1777" spans="1:26">
      <c r="A1777">
        <v>10</v>
      </c>
      <c r="B1777" t="s">
        <v>2577</v>
      </c>
      <c r="C1777" t="s">
        <v>1246</v>
      </c>
      <c r="D1777">
        <v>91</v>
      </c>
      <c r="E1777">
        <v>0</v>
      </c>
      <c r="F1777">
        <v>0</v>
      </c>
      <c r="G1777" s="2">
        <f t="shared" si="218"/>
        <v>0</v>
      </c>
      <c r="H1777" s="3" t="str">
        <f t="shared" si="219"/>
        <v>10</v>
      </c>
      <c r="I1777" s="3" t="str">
        <f t="shared" si="220"/>
        <v>113</v>
      </c>
      <c r="J1777" s="3">
        <v>113</v>
      </c>
      <c r="K1777" s="3" t="str">
        <f>+VLOOKUP(J1777,'Dimension descriptions'!P:R,3,FALSE)</f>
        <v>Riverside Pre School</v>
      </c>
      <c r="L1777" s="3" t="str">
        <f t="shared" si="221"/>
        <v>9600</v>
      </c>
      <c r="M1777" s="10">
        <v>9600</v>
      </c>
      <c r="N1777" s="3" t="str">
        <f t="shared" si="216"/>
        <v>2610</v>
      </c>
      <c r="O1777" s="3" t="str">
        <f t="shared" si="217"/>
        <v>220</v>
      </c>
      <c r="P1777" s="3" t="str">
        <f t="shared" si="222"/>
        <v>2</v>
      </c>
      <c r="Q1777" s="11">
        <f>+VLOOKUP(M1777,'Dimension descriptions'!K:M,2,FALSE)</f>
        <v>9000</v>
      </c>
      <c r="R1777" s="33">
        <v>9000</v>
      </c>
      <c r="S1777" s="11" t="str">
        <f>+VLOOKUP(R1777,'Dimension descriptions'!K:M,3)</f>
        <v>SUPPORT SERVICES PROGRAM</v>
      </c>
      <c r="T1777" s="3" t="str">
        <f t="shared" si="223"/>
        <v>Y</v>
      </c>
      <c r="U1777" t="e">
        <f>+VLOOKUP(R1777,'FY21 P13 Allotment memo'!O:O,1,FALSE)</f>
        <v>#N/A</v>
      </c>
      <c r="V1777"/>
      <c r="W1777"/>
      <c r="X1777"/>
      <c r="Y1777"/>
      <c r="Z1777"/>
    </row>
    <row r="1778" spans="1:26">
      <c r="A1778">
        <v>10</v>
      </c>
      <c r="B1778" t="s">
        <v>2578</v>
      </c>
      <c r="C1778" t="s">
        <v>2574</v>
      </c>
      <c r="D1778">
        <v>91</v>
      </c>
      <c r="E1778">
        <v>0</v>
      </c>
      <c r="F1778">
        <v>0</v>
      </c>
      <c r="G1778" s="2">
        <f t="shared" si="218"/>
        <v>0</v>
      </c>
      <c r="H1778" s="3" t="str">
        <f t="shared" si="219"/>
        <v>10</v>
      </c>
      <c r="I1778" s="3" t="str">
        <f t="shared" si="220"/>
        <v>113</v>
      </c>
      <c r="J1778" s="3">
        <v>113</v>
      </c>
      <c r="K1778" s="3" t="str">
        <f>+VLOOKUP(J1778,'Dimension descriptions'!P:R,3,FALSE)</f>
        <v>Riverside Pre School</v>
      </c>
      <c r="L1778" s="3" t="str">
        <f t="shared" si="221"/>
        <v>9600</v>
      </c>
      <c r="M1778" s="10">
        <v>9600</v>
      </c>
      <c r="N1778" s="3" t="str">
        <f t="shared" si="216"/>
        <v>2610</v>
      </c>
      <c r="O1778" s="3" t="str">
        <f t="shared" si="217"/>
        <v>241</v>
      </c>
      <c r="P1778" s="3" t="str">
        <f t="shared" si="222"/>
        <v>2</v>
      </c>
      <c r="Q1778" s="11">
        <f>+VLOOKUP(M1778,'Dimension descriptions'!K:M,2,FALSE)</f>
        <v>9000</v>
      </c>
      <c r="R1778" s="33">
        <v>9000</v>
      </c>
      <c r="S1778" s="11" t="str">
        <f>+VLOOKUP(R1778,'Dimension descriptions'!K:M,3)</f>
        <v>SUPPORT SERVICES PROGRAM</v>
      </c>
      <c r="T1778" s="3" t="str">
        <f t="shared" si="223"/>
        <v>Y</v>
      </c>
      <c r="U1778" t="e">
        <f>+VLOOKUP(R1778,'FY21 P13 Allotment memo'!O:O,1,FALSE)</f>
        <v>#N/A</v>
      </c>
      <c r="V1778"/>
      <c r="W1778"/>
      <c r="X1778"/>
      <c r="Y1778"/>
      <c r="Z1778"/>
    </row>
    <row r="1779" spans="1:26">
      <c r="A1779">
        <v>10</v>
      </c>
      <c r="B1779" t="s">
        <v>2579</v>
      </c>
      <c r="C1779" t="s">
        <v>1661</v>
      </c>
      <c r="D1779">
        <v>91</v>
      </c>
      <c r="E1779">
        <v>0</v>
      </c>
      <c r="F1779">
        <v>0</v>
      </c>
      <c r="G1779" s="2">
        <f t="shared" si="218"/>
        <v>0</v>
      </c>
      <c r="H1779" s="3" t="str">
        <f t="shared" si="219"/>
        <v>10</v>
      </c>
      <c r="I1779" s="3" t="str">
        <f t="shared" si="220"/>
        <v>113</v>
      </c>
      <c r="J1779" s="3">
        <v>113</v>
      </c>
      <c r="K1779" s="3" t="str">
        <f>+VLOOKUP(J1779,'Dimension descriptions'!P:R,3,FALSE)</f>
        <v>Riverside Pre School</v>
      </c>
      <c r="L1779" s="3" t="str">
        <f t="shared" si="221"/>
        <v>9600</v>
      </c>
      <c r="M1779" s="10">
        <v>9600</v>
      </c>
      <c r="N1779" s="3" t="str">
        <f t="shared" si="216"/>
        <v>2610</v>
      </c>
      <c r="O1779" s="3" t="str">
        <f t="shared" si="217"/>
        <v>270</v>
      </c>
      <c r="P1779" s="3" t="str">
        <f t="shared" si="222"/>
        <v>2</v>
      </c>
      <c r="Q1779" s="11">
        <f>+VLOOKUP(M1779,'Dimension descriptions'!K:M,2,FALSE)</f>
        <v>9000</v>
      </c>
      <c r="R1779" s="33">
        <v>9000</v>
      </c>
      <c r="S1779" s="11" t="str">
        <f>+VLOOKUP(R1779,'Dimension descriptions'!K:M,3)</f>
        <v>SUPPORT SERVICES PROGRAM</v>
      </c>
      <c r="T1779" s="3" t="str">
        <f t="shared" si="223"/>
        <v>Y</v>
      </c>
      <c r="U1779" t="e">
        <f>+VLOOKUP(R1779,'FY21 P13 Allotment memo'!O:O,1,FALSE)</f>
        <v>#N/A</v>
      </c>
      <c r="V1779"/>
      <c r="W1779"/>
      <c r="X1779"/>
      <c r="Y1779"/>
      <c r="Z1779"/>
    </row>
    <row r="1780" spans="1:26">
      <c r="A1780">
        <v>10</v>
      </c>
      <c r="B1780" t="s">
        <v>2580</v>
      </c>
      <c r="C1780" t="s">
        <v>1663</v>
      </c>
      <c r="D1780">
        <v>91</v>
      </c>
      <c r="E1780">
        <v>19200.080000000002</v>
      </c>
      <c r="F1780">
        <v>0</v>
      </c>
      <c r="G1780" s="2">
        <f t="shared" si="218"/>
        <v>19200.080000000002</v>
      </c>
      <c r="H1780" s="3" t="str">
        <f t="shared" si="219"/>
        <v>10</v>
      </c>
      <c r="I1780" s="3" t="str">
        <f t="shared" si="220"/>
        <v>113</v>
      </c>
      <c r="J1780" s="3">
        <v>113</v>
      </c>
      <c r="K1780" s="3" t="str">
        <f>+VLOOKUP(J1780,'Dimension descriptions'!P:R,3,FALSE)</f>
        <v>Riverside Pre School</v>
      </c>
      <c r="L1780" s="3" t="str">
        <f t="shared" si="221"/>
        <v>9600</v>
      </c>
      <c r="M1780" s="10">
        <v>9600</v>
      </c>
      <c r="N1780" s="3" t="str">
        <f t="shared" si="216"/>
        <v>2610</v>
      </c>
      <c r="O1780" s="3" t="str">
        <f t="shared" si="217"/>
        <v>411</v>
      </c>
      <c r="P1780" s="3" t="str">
        <f t="shared" si="222"/>
        <v>4</v>
      </c>
      <c r="Q1780" s="11">
        <f>+VLOOKUP(M1780,'Dimension descriptions'!K:M,2,FALSE)</f>
        <v>9000</v>
      </c>
      <c r="R1780" s="33">
        <v>9000</v>
      </c>
      <c r="S1780" s="11" t="str">
        <f>+VLOOKUP(R1780,'Dimension descriptions'!K:M,3)</f>
        <v>SUPPORT SERVICES PROGRAM</v>
      </c>
      <c r="T1780" s="3" t="str">
        <f t="shared" si="223"/>
        <v>Y</v>
      </c>
      <c r="U1780" t="e">
        <f>+VLOOKUP(R1780,'FY21 P13 Allotment memo'!O:O,1,FALSE)</f>
        <v>#N/A</v>
      </c>
      <c r="V1780"/>
      <c r="W1780"/>
      <c r="X1780"/>
      <c r="Y1780"/>
      <c r="Z1780"/>
    </row>
    <row r="1781" spans="1:26">
      <c r="A1781">
        <v>10</v>
      </c>
      <c r="B1781" t="s">
        <v>2581</v>
      </c>
      <c r="C1781" t="s">
        <v>1667</v>
      </c>
      <c r="D1781">
        <v>91</v>
      </c>
      <c r="E1781">
        <v>1272.8399999999999</v>
      </c>
      <c r="F1781">
        <v>0</v>
      </c>
      <c r="G1781" s="2">
        <f t="shared" si="218"/>
        <v>1272.8399999999999</v>
      </c>
      <c r="H1781" s="3" t="str">
        <f t="shared" si="219"/>
        <v>10</v>
      </c>
      <c r="I1781" s="3" t="str">
        <f t="shared" si="220"/>
        <v>113</v>
      </c>
      <c r="J1781" s="3">
        <v>113</v>
      </c>
      <c r="K1781" s="3" t="str">
        <f>+VLOOKUP(J1781,'Dimension descriptions'!P:R,3,FALSE)</f>
        <v>Riverside Pre School</v>
      </c>
      <c r="L1781" s="3" t="str">
        <f t="shared" si="221"/>
        <v>9600</v>
      </c>
      <c r="M1781" s="10">
        <v>9600</v>
      </c>
      <c r="N1781" s="3" t="str">
        <f t="shared" si="216"/>
        <v>2610</v>
      </c>
      <c r="O1781" s="3" t="str">
        <f t="shared" si="217"/>
        <v>431</v>
      </c>
      <c r="P1781" s="3" t="str">
        <f t="shared" si="222"/>
        <v>4</v>
      </c>
      <c r="Q1781" s="11">
        <f>+VLOOKUP(M1781,'Dimension descriptions'!K:M,2,FALSE)</f>
        <v>9000</v>
      </c>
      <c r="R1781" s="33">
        <v>9000</v>
      </c>
      <c r="S1781" s="11" t="str">
        <f>+VLOOKUP(R1781,'Dimension descriptions'!K:M,3)</f>
        <v>SUPPORT SERVICES PROGRAM</v>
      </c>
      <c r="T1781" s="3" t="str">
        <f t="shared" si="223"/>
        <v>Y</v>
      </c>
      <c r="U1781" t="e">
        <f>+VLOOKUP(R1781,'FY21 P13 Allotment memo'!O:O,1,FALSE)</f>
        <v>#N/A</v>
      </c>
      <c r="V1781"/>
      <c r="W1781"/>
      <c r="X1781"/>
      <c r="Y1781"/>
      <c r="Z1781"/>
    </row>
    <row r="1782" spans="1:26">
      <c r="A1782">
        <v>10</v>
      </c>
      <c r="B1782" t="s">
        <v>2582</v>
      </c>
      <c r="C1782" t="s">
        <v>2583</v>
      </c>
      <c r="D1782">
        <v>91</v>
      </c>
      <c r="E1782">
        <v>11209.93</v>
      </c>
      <c r="F1782">
        <v>0</v>
      </c>
      <c r="G1782" s="2">
        <f t="shared" si="218"/>
        <v>11209.93</v>
      </c>
      <c r="H1782" s="3" t="str">
        <f t="shared" si="219"/>
        <v>10</v>
      </c>
      <c r="I1782" s="3" t="str">
        <f t="shared" si="220"/>
        <v>113</v>
      </c>
      <c r="J1782" s="3">
        <v>113</v>
      </c>
      <c r="K1782" s="3" t="str">
        <f>+VLOOKUP(J1782,'Dimension descriptions'!P:R,3,FALSE)</f>
        <v>Riverside Pre School</v>
      </c>
      <c r="L1782" s="3" t="str">
        <f t="shared" si="221"/>
        <v>9600</v>
      </c>
      <c r="M1782" s="10">
        <v>9600</v>
      </c>
      <c r="N1782" s="3" t="str">
        <f t="shared" si="216"/>
        <v>2610</v>
      </c>
      <c r="O1782" s="3" t="str">
        <f t="shared" si="217"/>
        <v>433</v>
      </c>
      <c r="P1782" s="3" t="str">
        <f t="shared" si="222"/>
        <v>4</v>
      </c>
      <c r="Q1782" s="11">
        <f>+VLOOKUP(M1782,'Dimension descriptions'!K:M,2,FALSE)</f>
        <v>9000</v>
      </c>
      <c r="R1782" s="33">
        <v>9000</v>
      </c>
      <c r="S1782" s="11" t="str">
        <f>+VLOOKUP(R1782,'Dimension descriptions'!K:M,3)</f>
        <v>SUPPORT SERVICES PROGRAM</v>
      </c>
      <c r="T1782" s="3" t="str">
        <f t="shared" si="223"/>
        <v>Y</v>
      </c>
      <c r="U1782" t="e">
        <f>+VLOOKUP(R1782,'FY21 P13 Allotment memo'!O:O,1,FALSE)</f>
        <v>#N/A</v>
      </c>
      <c r="V1782"/>
      <c r="W1782"/>
      <c r="X1782"/>
      <c r="Y1782"/>
      <c r="Z1782"/>
    </row>
    <row r="1783" spans="1:26">
      <c r="A1783">
        <v>10</v>
      </c>
      <c r="B1783" t="s">
        <v>2584</v>
      </c>
      <c r="C1783" t="s">
        <v>1669</v>
      </c>
      <c r="D1783">
        <v>91</v>
      </c>
      <c r="E1783">
        <v>0</v>
      </c>
      <c r="F1783">
        <v>0</v>
      </c>
      <c r="G1783" s="2">
        <f t="shared" si="218"/>
        <v>0</v>
      </c>
      <c r="H1783" s="3" t="str">
        <f t="shared" si="219"/>
        <v>10</v>
      </c>
      <c r="I1783" s="3" t="str">
        <f t="shared" si="220"/>
        <v>113</v>
      </c>
      <c r="J1783" s="3">
        <v>113</v>
      </c>
      <c r="K1783" s="3" t="str">
        <f>+VLOOKUP(J1783,'Dimension descriptions'!P:R,3,FALSE)</f>
        <v>Riverside Pre School</v>
      </c>
      <c r="L1783" s="3" t="str">
        <f t="shared" si="221"/>
        <v>9600</v>
      </c>
      <c r="M1783" s="10">
        <v>9600</v>
      </c>
      <c r="N1783" s="3" t="str">
        <f t="shared" si="216"/>
        <v>2610</v>
      </c>
      <c r="O1783" s="3" t="str">
        <f t="shared" si="217"/>
        <v>441</v>
      </c>
      <c r="P1783" s="3" t="str">
        <f t="shared" si="222"/>
        <v>4</v>
      </c>
      <c r="Q1783" s="11">
        <f>+VLOOKUP(M1783,'Dimension descriptions'!K:M,2,FALSE)</f>
        <v>9000</v>
      </c>
      <c r="R1783" s="33">
        <v>9000</v>
      </c>
      <c r="S1783" s="11" t="str">
        <f>+VLOOKUP(R1783,'Dimension descriptions'!K:M,3)</f>
        <v>SUPPORT SERVICES PROGRAM</v>
      </c>
      <c r="T1783" s="3" t="str">
        <f t="shared" si="223"/>
        <v>Y</v>
      </c>
      <c r="U1783" t="e">
        <f>+VLOOKUP(R1783,'FY21 P13 Allotment memo'!O:O,1,FALSE)</f>
        <v>#N/A</v>
      </c>
      <c r="V1783"/>
      <c r="W1783"/>
      <c r="X1783"/>
      <c r="Y1783"/>
      <c r="Z1783"/>
    </row>
    <row r="1784" spans="1:26">
      <c r="A1784">
        <v>10</v>
      </c>
      <c r="B1784" t="s">
        <v>2585</v>
      </c>
      <c r="C1784" t="s">
        <v>1671</v>
      </c>
      <c r="D1784">
        <v>91</v>
      </c>
      <c r="E1784">
        <v>3051.42</v>
      </c>
      <c r="F1784">
        <v>0</v>
      </c>
      <c r="G1784" s="2">
        <f t="shared" si="218"/>
        <v>3051.42</v>
      </c>
      <c r="H1784" s="3" t="str">
        <f t="shared" si="219"/>
        <v>10</v>
      </c>
      <c r="I1784" s="3" t="str">
        <f t="shared" si="220"/>
        <v>113</v>
      </c>
      <c r="J1784" s="3">
        <v>113</v>
      </c>
      <c r="K1784" s="3" t="str">
        <f>+VLOOKUP(J1784,'Dimension descriptions'!P:R,3,FALSE)</f>
        <v>Riverside Pre School</v>
      </c>
      <c r="L1784" s="3" t="str">
        <f t="shared" si="221"/>
        <v>9600</v>
      </c>
      <c r="M1784" s="10">
        <v>9600</v>
      </c>
      <c r="N1784" s="3" t="str">
        <f t="shared" si="216"/>
        <v>2610</v>
      </c>
      <c r="O1784" s="3" t="str">
        <f t="shared" si="217"/>
        <v>530</v>
      </c>
      <c r="P1784" s="3" t="str">
        <f t="shared" si="222"/>
        <v>5</v>
      </c>
      <c r="Q1784" s="11">
        <f>+VLOOKUP(M1784,'Dimension descriptions'!K:M,2,FALSE)</f>
        <v>9000</v>
      </c>
      <c r="R1784" s="33">
        <v>9000</v>
      </c>
      <c r="S1784" s="11" t="str">
        <f>+VLOOKUP(R1784,'Dimension descriptions'!K:M,3)</f>
        <v>SUPPORT SERVICES PROGRAM</v>
      </c>
      <c r="T1784" s="3" t="str">
        <f t="shared" si="223"/>
        <v>Y</v>
      </c>
      <c r="U1784" t="e">
        <f>+VLOOKUP(R1784,'FY21 P13 Allotment memo'!O:O,1,FALSE)</f>
        <v>#N/A</v>
      </c>
      <c r="V1784"/>
      <c r="W1784"/>
      <c r="X1784"/>
      <c r="Y1784"/>
      <c r="Z1784"/>
    </row>
    <row r="1785" spans="1:26">
      <c r="A1785">
        <v>10</v>
      </c>
      <c r="B1785" t="s">
        <v>2586</v>
      </c>
      <c r="C1785" t="s">
        <v>1675</v>
      </c>
      <c r="D1785">
        <v>91</v>
      </c>
      <c r="E1785">
        <v>3361.45</v>
      </c>
      <c r="F1785">
        <v>0</v>
      </c>
      <c r="G1785" s="2">
        <f t="shared" si="218"/>
        <v>3361.45</v>
      </c>
      <c r="H1785" s="3" t="str">
        <f t="shared" si="219"/>
        <v>10</v>
      </c>
      <c r="I1785" s="3" t="str">
        <f t="shared" si="220"/>
        <v>113</v>
      </c>
      <c r="J1785" s="3">
        <v>113</v>
      </c>
      <c r="K1785" s="3" t="str">
        <f>+VLOOKUP(J1785,'Dimension descriptions'!P:R,3,FALSE)</f>
        <v>Riverside Pre School</v>
      </c>
      <c r="L1785" s="3" t="str">
        <f t="shared" si="221"/>
        <v>9600</v>
      </c>
      <c r="M1785" s="10">
        <v>9600</v>
      </c>
      <c r="N1785" s="3" t="str">
        <f t="shared" si="216"/>
        <v>2610</v>
      </c>
      <c r="O1785" s="3" t="str">
        <f t="shared" si="217"/>
        <v>621</v>
      </c>
      <c r="P1785" s="3" t="str">
        <f t="shared" si="222"/>
        <v>6</v>
      </c>
      <c r="Q1785" s="11">
        <f>+VLOOKUP(M1785,'Dimension descriptions'!K:M,2,FALSE)</f>
        <v>9000</v>
      </c>
      <c r="R1785" s="33">
        <v>9000</v>
      </c>
      <c r="S1785" s="11" t="str">
        <f>+VLOOKUP(R1785,'Dimension descriptions'!K:M,3)</f>
        <v>SUPPORT SERVICES PROGRAM</v>
      </c>
      <c r="T1785" s="3" t="str">
        <f t="shared" si="223"/>
        <v>Y</v>
      </c>
      <c r="U1785" t="e">
        <f>+VLOOKUP(R1785,'FY21 P13 Allotment memo'!O:O,1,FALSE)</f>
        <v>#N/A</v>
      </c>
      <c r="V1785"/>
      <c r="W1785"/>
      <c r="X1785"/>
      <c r="Y1785"/>
      <c r="Z1785"/>
    </row>
    <row r="1786" spans="1:26">
      <c r="A1786">
        <v>10</v>
      </c>
      <c r="B1786" t="s">
        <v>2587</v>
      </c>
      <c r="C1786" t="s">
        <v>1677</v>
      </c>
      <c r="D1786">
        <v>91</v>
      </c>
      <c r="E1786">
        <v>8258.19</v>
      </c>
      <c r="F1786">
        <v>0</v>
      </c>
      <c r="G1786" s="2">
        <f t="shared" si="218"/>
        <v>8258.19</v>
      </c>
      <c r="H1786" s="3" t="str">
        <f t="shared" si="219"/>
        <v>10</v>
      </c>
      <c r="I1786" s="3" t="str">
        <f t="shared" si="220"/>
        <v>113</v>
      </c>
      <c r="J1786" s="3">
        <v>113</v>
      </c>
      <c r="K1786" s="3" t="str">
        <f>+VLOOKUP(J1786,'Dimension descriptions'!P:R,3,FALSE)</f>
        <v>Riverside Pre School</v>
      </c>
      <c r="L1786" s="3" t="str">
        <f t="shared" si="221"/>
        <v>9600</v>
      </c>
      <c r="M1786" s="10">
        <v>9600</v>
      </c>
      <c r="N1786" s="3" t="str">
        <f t="shared" si="216"/>
        <v>2610</v>
      </c>
      <c r="O1786" s="3" t="str">
        <f t="shared" si="217"/>
        <v>622</v>
      </c>
      <c r="P1786" s="3" t="str">
        <f t="shared" si="222"/>
        <v>6</v>
      </c>
      <c r="Q1786" s="11">
        <f>+VLOOKUP(M1786,'Dimension descriptions'!K:M,2,FALSE)</f>
        <v>9000</v>
      </c>
      <c r="R1786" s="33">
        <v>9000</v>
      </c>
      <c r="S1786" s="11" t="str">
        <f>+VLOOKUP(R1786,'Dimension descriptions'!K:M,3)</f>
        <v>SUPPORT SERVICES PROGRAM</v>
      </c>
      <c r="T1786" s="3" t="str">
        <f t="shared" si="223"/>
        <v>Y</v>
      </c>
      <c r="U1786" t="e">
        <f>+VLOOKUP(R1786,'FY21 P13 Allotment memo'!O:O,1,FALSE)</f>
        <v>#N/A</v>
      </c>
      <c r="V1786"/>
      <c r="W1786"/>
      <c r="X1786"/>
      <c r="Y1786"/>
      <c r="Z1786"/>
    </row>
    <row r="1787" spans="1:26">
      <c r="A1787">
        <v>10</v>
      </c>
      <c r="B1787" t="s">
        <v>2588</v>
      </c>
      <c r="C1787" t="s">
        <v>1679</v>
      </c>
      <c r="D1787">
        <v>91</v>
      </c>
      <c r="E1787">
        <v>0</v>
      </c>
      <c r="F1787">
        <v>0</v>
      </c>
      <c r="G1787" s="2">
        <f t="shared" si="218"/>
        <v>0</v>
      </c>
      <c r="H1787" s="3" t="str">
        <f t="shared" si="219"/>
        <v>10</v>
      </c>
      <c r="I1787" s="3" t="str">
        <f t="shared" si="220"/>
        <v>113</v>
      </c>
      <c r="J1787" s="3">
        <v>113</v>
      </c>
      <c r="K1787" s="3" t="str">
        <f>+VLOOKUP(J1787,'Dimension descriptions'!P:R,3,FALSE)</f>
        <v>Riverside Pre School</v>
      </c>
      <c r="L1787" s="3" t="str">
        <f t="shared" si="221"/>
        <v>9600</v>
      </c>
      <c r="M1787" s="10">
        <v>9600</v>
      </c>
      <c r="N1787" s="3" t="str">
        <f t="shared" si="216"/>
        <v>2610</v>
      </c>
      <c r="O1787" s="3" t="str">
        <f t="shared" si="217"/>
        <v>680</v>
      </c>
      <c r="P1787" s="3" t="str">
        <f t="shared" si="222"/>
        <v>6</v>
      </c>
      <c r="Q1787" s="11">
        <f>+VLOOKUP(M1787,'Dimension descriptions'!K:M,2,FALSE)</f>
        <v>9000</v>
      </c>
      <c r="R1787" s="33">
        <v>9000</v>
      </c>
      <c r="S1787" s="11" t="str">
        <f>+VLOOKUP(R1787,'Dimension descriptions'!K:M,3)</f>
        <v>SUPPORT SERVICES PROGRAM</v>
      </c>
      <c r="T1787" s="3" t="str">
        <f t="shared" si="223"/>
        <v>Y</v>
      </c>
      <c r="U1787" t="e">
        <f>+VLOOKUP(R1787,'FY21 P13 Allotment memo'!O:O,1,FALSE)</f>
        <v>#N/A</v>
      </c>
      <c r="V1787"/>
      <c r="W1787"/>
      <c r="X1787"/>
      <c r="Y1787"/>
      <c r="Z1787"/>
    </row>
    <row r="1788" spans="1:26">
      <c r="A1788">
        <v>10</v>
      </c>
      <c r="B1788" t="s">
        <v>2589</v>
      </c>
      <c r="C1788" t="s">
        <v>1324</v>
      </c>
      <c r="D1788">
        <v>91</v>
      </c>
      <c r="E1788">
        <v>0</v>
      </c>
      <c r="F1788">
        <v>0</v>
      </c>
      <c r="G1788" s="2">
        <f t="shared" si="218"/>
        <v>0</v>
      </c>
      <c r="H1788" s="3" t="str">
        <f t="shared" si="219"/>
        <v>10</v>
      </c>
      <c r="I1788" s="3" t="str">
        <f t="shared" si="220"/>
        <v>113</v>
      </c>
      <c r="J1788" s="3">
        <v>113</v>
      </c>
      <c r="K1788" s="3" t="str">
        <f>+VLOOKUP(J1788,'Dimension descriptions'!P:R,3,FALSE)</f>
        <v>Riverside Pre School</v>
      </c>
      <c r="L1788" s="3" t="str">
        <f t="shared" si="221"/>
        <v>9600</v>
      </c>
      <c r="M1788" s="10">
        <v>9600</v>
      </c>
      <c r="N1788" s="3" t="str">
        <f t="shared" si="216"/>
        <v>2620</v>
      </c>
      <c r="O1788" s="3" t="str">
        <f t="shared" si="217"/>
        <v>270</v>
      </c>
      <c r="P1788" s="3" t="str">
        <f t="shared" si="222"/>
        <v>2</v>
      </c>
      <c r="Q1788" s="11">
        <f>+VLOOKUP(M1788,'Dimension descriptions'!K:M,2,FALSE)</f>
        <v>9000</v>
      </c>
      <c r="R1788" s="33">
        <v>9000</v>
      </c>
      <c r="S1788" s="11" t="str">
        <f>+VLOOKUP(R1788,'Dimension descriptions'!K:M,3)</f>
        <v>SUPPORT SERVICES PROGRAM</v>
      </c>
      <c r="T1788" s="3" t="str">
        <f t="shared" si="223"/>
        <v>Y</v>
      </c>
      <c r="U1788" t="e">
        <f>+VLOOKUP(R1788,'FY21 P13 Allotment memo'!O:O,1,FALSE)</f>
        <v>#N/A</v>
      </c>
      <c r="V1788"/>
      <c r="W1788"/>
      <c r="X1788"/>
      <c r="Y1788"/>
      <c r="Z1788"/>
    </row>
    <row r="1789" spans="1:26">
      <c r="A1789">
        <v>10</v>
      </c>
      <c r="B1789" t="s">
        <v>2590</v>
      </c>
      <c r="C1789" t="s">
        <v>1684</v>
      </c>
      <c r="D1789">
        <v>91</v>
      </c>
      <c r="E1789">
        <v>108.77</v>
      </c>
      <c r="F1789">
        <v>0</v>
      </c>
      <c r="G1789" s="2">
        <f t="shared" si="218"/>
        <v>108.77</v>
      </c>
      <c r="H1789" s="3" t="str">
        <f t="shared" si="219"/>
        <v>10</v>
      </c>
      <c r="I1789" s="3" t="str">
        <f t="shared" si="220"/>
        <v>113</v>
      </c>
      <c r="J1789" s="3">
        <v>113</v>
      </c>
      <c r="K1789" s="3" t="str">
        <f>+VLOOKUP(J1789,'Dimension descriptions'!P:R,3,FALSE)</f>
        <v>Riverside Pre School</v>
      </c>
      <c r="L1789" s="3" t="str">
        <f t="shared" si="221"/>
        <v>9600</v>
      </c>
      <c r="M1789" s="10">
        <v>9600</v>
      </c>
      <c r="N1789" s="3" t="str">
        <f t="shared" si="216"/>
        <v>2620</v>
      </c>
      <c r="O1789" s="3" t="str">
        <f t="shared" si="217"/>
        <v>680</v>
      </c>
      <c r="P1789" s="3" t="str">
        <f t="shared" si="222"/>
        <v>6</v>
      </c>
      <c r="Q1789" s="11">
        <f>+VLOOKUP(M1789,'Dimension descriptions'!K:M,2,FALSE)</f>
        <v>9000</v>
      </c>
      <c r="R1789" s="33">
        <v>9000</v>
      </c>
      <c r="S1789" s="11" t="str">
        <f>+VLOOKUP(R1789,'Dimension descriptions'!K:M,3)</f>
        <v>SUPPORT SERVICES PROGRAM</v>
      </c>
      <c r="T1789" s="3" t="str">
        <f t="shared" si="223"/>
        <v>Y</v>
      </c>
      <c r="U1789" t="e">
        <f>+VLOOKUP(R1789,'FY21 P13 Allotment memo'!O:O,1,FALSE)</f>
        <v>#N/A</v>
      </c>
      <c r="V1789"/>
      <c r="W1789"/>
      <c r="X1789"/>
      <c r="Y1789"/>
      <c r="Z1789"/>
    </row>
    <row r="1790" spans="1:26">
      <c r="A1790">
        <v>10</v>
      </c>
      <c r="B1790" t="s">
        <v>2591</v>
      </c>
      <c r="C1790" t="s">
        <v>1230</v>
      </c>
      <c r="D1790">
        <v>91</v>
      </c>
      <c r="E1790">
        <v>0</v>
      </c>
      <c r="F1790">
        <v>0</v>
      </c>
      <c r="G1790" s="2">
        <f t="shared" si="218"/>
        <v>0</v>
      </c>
      <c r="H1790" s="3" t="str">
        <f t="shared" si="219"/>
        <v>10</v>
      </c>
      <c r="I1790" s="3" t="str">
        <f t="shared" si="220"/>
        <v>114</v>
      </c>
      <c r="J1790" s="3">
        <v>114</v>
      </c>
      <c r="K1790" s="3" t="str">
        <f>+VLOOKUP(J1790,'Dimension descriptions'!P:R,3,FALSE)</f>
        <v>Logan Early Childhood Center</v>
      </c>
      <c r="L1790" s="3" t="str">
        <f t="shared" si="221"/>
        <v>0600</v>
      </c>
      <c r="M1790" s="10">
        <v>600</v>
      </c>
      <c r="N1790" s="3" t="str">
        <f t="shared" si="216"/>
        <v>2700</v>
      </c>
      <c r="O1790" s="3" t="str">
        <f t="shared" si="217"/>
        <v>511</v>
      </c>
      <c r="P1790" s="3" t="str">
        <f t="shared" si="222"/>
        <v>5</v>
      </c>
      <c r="Q1790" s="11">
        <f>+VLOOKUP(M1790,'Dimension descriptions'!K:M,2,FALSE)</f>
        <v>5315</v>
      </c>
      <c r="R1790" s="33">
        <v>5315</v>
      </c>
      <c r="S1790" s="11" t="str">
        <f>+VLOOKUP(R1790,'Dimension descriptions'!K:M,3)</f>
        <v>PUPIL TRANSPORTATION</v>
      </c>
      <c r="T1790" s="3" t="str">
        <f t="shared" si="223"/>
        <v>Y</v>
      </c>
      <c r="U1790">
        <f>+VLOOKUP(R1790,'FY21 P13 Allotment memo'!O:O,1,FALSE)</f>
        <v>5315</v>
      </c>
      <c r="V1790"/>
      <c r="W1790"/>
      <c r="X1790"/>
      <c r="Y1790"/>
      <c r="Z1790"/>
    </row>
    <row r="1791" spans="1:26">
      <c r="A1791">
        <v>10</v>
      </c>
      <c r="B1791" t="s">
        <v>2592</v>
      </c>
      <c r="C1791" t="s">
        <v>1234</v>
      </c>
      <c r="D1791">
        <v>91</v>
      </c>
      <c r="E1791">
        <v>0</v>
      </c>
      <c r="F1791">
        <v>0</v>
      </c>
      <c r="G1791" s="2">
        <f t="shared" si="218"/>
        <v>0</v>
      </c>
      <c r="H1791" s="3" t="str">
        <f t="shared" si="219"/>
        <v>10</v>
      </c>
      <c r="I1791" s="3" t="str">
        <f t="shared" si="220"/>
        <v>114</v>
      </c>
      <c r="J1791" s="3">
        <v>114</v>
      </c>
      <c r="K1791" s="3" t="str">
        <f>+VLOOKUP(J1791,'Dimension descriptions'!P:R,3,FALSE)</f>
        <v>Logan Early Childhood Center</v>
      </c>
      <c r="L1791" s="3" t="str">
        <f t="shared" si="221"/>
        <v>1050</v>
      </c>
      <c r="M1791" s="10">
        <v>1050</v>
      </c>
      <c r="N1791" s="3" t="str">
        <f t="shared" si="216"/>
        <v>1000</v>
      </c>
      <c r="O1791" s="3" t="str">
        <f t="shared" si="217"/>
        <v>131</v>
      </c>
      <c r="P1791" s="3" t="str">
        <f t="shared" si="222"/>
        <v>1</v>
      </c>
      <c r="Q1791" s="11">
        <f>+VLOOKUP(M1791,'Dimension descriptions'!K:M,2,FALSE)</f>
        <v>50</v>
      </c>
      <c r="R1791" s="33">
        <v>50</v>
      </c>
      <c r="S1791" s="11" t="str">
        <f>+VLOOKUP(R1791,'Dimension descriptions'!K:M,3)</f>
        <v>CLASSROOM-GENERAL</v>
      </c>
      <c r="T1791" s="3" t="str">
        <f t="shared" si="223"/>
        <v>Y</v>
      </c>
      <c r="U1791" t="e">
        <f>+VLOOKUP(R1791,'FY21 P13 Allotment memo'!O:O,1,FALSE)</f>
        <v>#N/A</v>
      </c>
      <c r="V1791"/>
      <c r="W1791"/>
      <c r="X1791"/>
      <c r="Y1791"/>
      <c r="Z1791"/>
    </row>
    <row r="1792" spans="1:26">
      <c r="A1792">
        <v>10</v>
      </c>
      <c r="B1792" t="s">
        <v>2593</v>
      </c>
      <c r="C1792" t="s">
        <v>1238</v>
      </c>
      <c r="D1792">
        <v>91</v>
      </c>
      <c r="E1792">
        <v>0</v>
      </c>
      <c r="F1792">
        <v>0</v>
      </c>
      <c r="G1792" s="2">
        <f t="shared" si="218"/>
        <v>0</v>
      </c>
      <c r="H1792" s="3" t="str">
        <f t="shared" si="219"/>
        <v>10</v>
      </c>
      <c r="I1792" s="3" t="str">
        <f t="shared" si="220"/>
        <v>114</v>
      </c>
      <c r="J1792" s="3">
        <v>114</v>
      </c>
      <c r="K1792" s="3" t="str">
        <f>+VLOOKUP(J1792,'Dimension descriptions'!P:R,3,FALSE)</f>
        <v>Logan Early Childhood Center</v>
      </c>
      <c r="L1792" s="3" t="str">
        <f t="shared" si="221"/>
        <v>1050</v>
      </c>
      <c r="M1792" s="10">
        <v>1050</v>
      </c>
      <c r="N1792" s="3" t="str">
        <f t="shared" si="216"/>
        <v>1000</v>
      </c>
      <c r="O1792" s="3" t="str">
        <f t="shared" si="217"/>
        <v>161</v>
      </c>
      <c r="P1792" s="3" t="str">
        <f t="shared" si="222"/>
        <v>1</v>
      </c>
      <c r="Q1792" s="11">
        <f>+VLOOKUP(M1792,'Dimension descriptions'!K:M,2,FALSE)</f>
        <v>50</v>
      </c>
      <c r="R1792" s="33">
        <v>50</v>
      </c>
      <c r="S1792" s="11" t="str">
        <f>+VLOOKUP(R1792,'Dimension descriptions'!K:M,3)</f>
        <v>CLASSROOM-GENERAL</v>
      </c>
      <c r="T1792" s="3" t="str">
        <f t="shared" si="223"/>
        <v>Y</v>
      </c>
      <c r="U1792" t="e">
        <f>+VLOOKUP(R1792,'FY21 P13 Allotment memo'!O:O,1,FALSE)</f>
        <v>#N/A</v>
      </c>
      <c r="V1792"/>
      <c r="W1792"/>
      <c r="X1792"/>
      <c r="Y1792"/>
      <c r="Z1792"/>
    </row>
    <row r="1793" spans="1:26">
      <c r="A1793">
        <v>10</v>
      </c>
      <c r="B1793" t="s">
        <v>2594</v>
      </c>
      <c r="C1793" t="s">
        <v>1252</v>
      </c>
      <c r="D1793">
        <v>91</v>
      </c>
      <c r="E1793">
        <v>0</v>
      </c>
      <c r="F1793">
        <v>0</v>
      </c>
      <c r="G1793" s="2">
        <f t="shared" si="218"/>
        <v>0</v>
      </c>
      <c r="H1793" s="3" t="str">
        <f t="shared" si="219"/>
        <v>10</v>
      </c>
      <c r="I1793" s="3" t="str">
        <f t="shared" si="220"/>
        <v>114</v>
      </c>
      <c r="J1793" s="3">
        <v>114</v>
      </c>
      <c r="K1793" s="3" t="str">
        <f>+VLOOKUP(J1793,'Dimension descriptions'!P:R,3,FALSE)</f>
        <v>Logan Early Childhood Center</v>
      </c>
      <c r="L1793" s="3" t="str">
        <f t="shared" si="221"/>
        <v>1050</v>
      </c>
      <c r="M1793" s="10">
        <v>1050</v>
      </c>
      <c r="N1793" s="3" t="str">
        <f t="shared" si="216"/>
        <v>1000</v>
      </c>
      <c r="O1793" s="3" t="str">
        <f t="shared" si="217"/>
        <v>270</v>
      </c>
      <c r="P1793" s="3" t="str">
        <f t="shared" si="222"/>
        <v>2</v>
      </c>
      <c r="Q1793" s="11">
        <f>+VLOOKUP(M1793,'Dimension descriptions'!K:M,2,FALSE)</f>
        <v>50</v>
      </c>
      <c r="R1793" s="33">
        <v>50</v>
      </c>
      <c r="S1793" s="11" t="str">
        <f>+VLOOKUP(R1793,'Dimension descriptions'!K:M,3)</f>
        <v>CLASSROOM-GENERAL</v>
      </c>
      <c r="T1793" s="3" t="str">
        <f t="shared" si="223"/>
        <v>Y</v>
      </c>
      <c r="U1793" t="e">
        <f>+VLOOKUP(R1793,'FY21 P13 Allotment memo'!O:O,1,FALSE)</f>
        <v>#N/A</v>
      </c>
      <c r="V1793"/>
      <c r="W1793"/>
      <c r="X1793"/>
      <c r="Y1793"/>
      <c r="Z1793"/>
    </row>
    <row r="1794" spans="1:26">
      <c r="A1794">
        <v>10</v>
      </c>
      <c r="B1794" t="s">
        <v>2595</v>
      </c>
      <c r="C1794" t="s">
        <v>1254</v>
      </c>
      <c r="D1794">
        <v>91</v>
      </c>
      <c r="E1794">
        <v>0</v>
      </c>
      <c r="F1794">
        <v>0</v>
      </c>
      <c r="G1794" s="2">
        <f t="shared" si="218"/>
        <v>0</v>
      </c>
      <c r="H1794" s="3" t="str">
        <f t="shared" si="219"/>
        <v>10</v>
      </c>
      <c r="I1794" s="3" t="str">
        <f t="shared" si="220"/>
        <v>114</v>
      </c>
      <c r="J1794" s="3">
        <v>114</v>
      </c>
      <c r="K1794" s="3" t="str">
        <f>+VLOOKUP(J1794,'Dimension descriptions'!P:R,3,FALSE)</f>
        <v>Logan Early Childhood Center</v>
      </c>
      <c r="L1794" s="3" t="str">
        <f t="shared" si="221"/>
        <v>1050</v>
      </c>
      <c r="M1794" s="10">
        <v>1050</v>
      </c>
      <c r="N1794" s="3" t="str">
        <f t="shared" si="216"/>
        <v>1000</v>
      </c>
      <c r="O1794" s="3" t="str">
        <f t="shared" si="217"/>
        <v>280</v>
      </c>
      <c r="P1794" s="3" t="str">
        <f t="shared" si="222"/>
        <v>2</v>
      </c>
      <c r="Q1794" s="11">
        <f>+VLOOKUP(M1794,'Dimension descriptions'!K:M,2,FALSE)</f>
        <v>50</v>
      </c>
      <c r="R1794" s="33">
        <v>50</v>
      </c>
      <c r="S1794" s="11" t="str">
        <f>+VLOOKUP(R1794,'Dimension descriptions'!K:M,3)</f>
        <v>CLASSROOM-GENERAL</v>
      </c>
      <c r="T1794" s="3" t="str">
        <f t="shared" si="223"/>
        <v>Y</v>
      </c>
      <c r="U1794" t="e">
        <f>+VLOOKUP(R1794,'FY21 P13 Allotment memo'!O:O,1,FALSE)</f>
        <v>#N/A</v>
      </c>
      <c r="V1794"/>
      <c r="W1794"/>
      <c r="X1794"/>
      <c r="Y1794"/>
      <c r="Z1794"/>
    </row>
    <row r="1795" spans="1:26">
      <c r="A1795">
        <v>10</v>
      </c>
      <c r="B1795" t="s">
        <v>2596</v>
      </c>
      <c r="C1795" t="s">
        <v>1256</v>
      </c>
      <c r="D1795">
        <v>91</v>
      </c>
      <c r="E1795">
        <v>0</v>
      </c>
      <c r="F1795">
        <v>0</v>
      </c>
      <c r="G1795" s="2">
        <f t="shared" si="218"/>
        <v>0</v>
      </c>
      <c r="H1795" s="3" t="str">
        <f t="shared" si="219"/>
        <v>10</v>
      </c>
      <c r="I1795" s="3" t="str">
        <f t="shared" si="220"/>
        <v>114</v>
      </c>
      <c r="J1795" s="3">
        <v>114</v>
      </c>
      <c r="K1795" s="3" t="str">
        <f>+VLOOKUP(J1795,'Dimension descriptions'!P:R,3,FALSE)</f>
        <v>Logan Early Childhood Center</v>
      </c>
      <c r="L1795" s="3" t="str">
        <f t="shared" si="221"/>
        <v>1050</v>
      </c>
      <c r="M1795" s="10">
        <v>1050</v>
      </c>
      <c r="N1795" s="3" t="str">
        <f t="shared" si="216"/>
        <v>1000</v>
      </c>
      <c r="O1795" s="3" t="str">
        <f t="shared" si="217"/>
        <v>290</v>
      </c>
      <c r="P1795" s="3" t="str">
        <f t="shared" si="222"/>
        <v>2</v>
      </c>
      <c r="Q1795" s="11">
        <f>+VLOOKUP(M1795,'Dimension descriptions'!K:M,2,FALSE)</f>
        <v>50</v>
      </c>
      <c r="R1795" s="33">
        <v>50</v>
      </c>
      <c r="S1795" s="11" t="str">
        <f>+VLOOKUP(R1795,'Dimension descriptions'!K:M,3)</f>
        <v>CLASSROOM-GENERAL</v>
      </c>
      <c r="T1795" s="3" t="str">
        <f t="shared" si="223"/>
        <v>Y</v>
      </c>
      <c r="U1795" t="e">
        <f>+VLOOKUP(R1795,'FY21 P13 Allotment memo'!O:O,1,FALSE)</f>
        <v>#N/A</v>
      </c>
      <c r="V1795"/>
      <c r="W1795"/>
      <c r="X1795"/>
      <c r="Y1795"/>
      <c r="Z1795"/>
    </row>
    <row r="1796" spans="1:26">
      <c r="A1796">
        <v>10</v>
      </c>
      <c r="B1796" t="s">
        <v>2597</v>
      </c>
      <c r="C1796" t="s">
        <v>1258</v>
      </c>
      <c r="D1796">
        <v>91</v>
      </c>
      <c r="E1796">
        <v>0</v>
      </c>
      <c r="F1796">
        <v>0</v>
      </c>
      <c r="G1796" s="2">
        <f t="shared" si="218"/>
        <v>0</v>
      </c>
      <c r="H1796" s="3" t="str">
        <f t="shared" si="219"/>
        <v>10</v>
      </c>
      <c r="I1796" s="3" t="str">
        <f t="shared" si="220"/>
        <v>114</v>
      </c>
      <c r="J1796" s="3">
        <v>114</v>
      </c>
      <c r="K1796" s="3" t="str">
        <f>+VLOOKUP(J1796,'Dimension descriptions'!P:R,3,FALSE)</f>
        <v>Logan Early Childhood Center</v>
      </c>
      <c r="L1796" s="3" t="str">
        <f t="shared" si="221"/>
        <v>1050</v>
      </c>
      <c r="M1796" s="10">
        <v>1050</v>
      </c>
      <c r="N1796" s="3" t="str">
        <f t="shared" si="216"/>
        <v>1000</v>
      </c>
      <c r="O1796" s="3" t="str">
        <f t="shared" si="217"/>
        <v>300</v>
      </c>
      <c r="P1796" s="3" t="str">
        <f t="shared" si="222"/>
        <v>3</v>
      </c>
      <c r="Q1796" s="11">
        <f>+VLOOKUP(M1796,'Dimension descriptions'!K:M,2,FALSE)</f>
        <v>50</v>
      </c>
      <c r="R1796" s="33">
        <v>50</v>
      </c>
      <c r="S1796" s="11" t="str">
        <f>+VLOOKUP(R1796,'Dimension descriptions'!K:M,3)</f>
        <v>CLASSROOM-GENERAL</v>
      </c>
      <c r="T1796" s="3" t="str">
        <f t="shared" si="223"/>
        <v>Y</v>
      </c>
      <c r="U1796" t="e">
        <f>+VLOOKUP(R1796,'FY21 P13 Allotment memo'!O:O,1,FALSE)</f>
        <v>#N/A</v>
      </c>
      <c r="V1796"/>
      <c r="W1796"/>
      <c r="X1796"/>
      <c r="Y1796"/>
      <c r="Z1796"/>
    </row>
    <row r="1797" spans="1:26">
      <c r="A1797">
        <v>10</v>
      </c>
      <c r="B1797" t="s">
        <v>2598</v>
      </c>
      <c r="C1797" t="s">
        <v>1260</v>
      </c>
      <c r="D1797">
        <v>91</v>
      </c>
      <c r="E1797">
        <v>0</v>
      </c>
      <c r="F1797">
        <v>0</v>
      </c>
      <c r="G1797" s="2">
        <f t="shared" si="218"/>
        <v>0</v>
      </c>
      <c r="H1797" s="3" t="str">
        <f t="shared" si="219"/>
        <v>10</v>
      </c>
      <c r="I1797" s="3" t="str">
        <f t="shared" si="220"/>
        <v>114</v>
      </c>
      <c r="J1797" s="3">
        <v>114</v>
      </c>
      <c r="K1797" s="3" t="str">
        <f>+VLOOKUP(J1797,'Dimension descriptions'!P:R,3,FALSE)</f>
        <v>Logan Early Childhood Center</v>
      </c>
      <c r="L1797" s="3" t="str">
        <f t="shared" si="221"/>
        <v>1050</v>
      </c>
      <c r="M1797" s="10">
        <v>1050</v>
      </c>
      <c r="N1797" s="3" t="str">
        <f t="shared" si="216"/>
        <v>1000</v>
      </c>
      <c r="O1797" s="3" t="str">
        <f t="shared" si="217"/>
        <v>341</v>
      </c>
      <c r="P1797" s="3" t="str">
        <f t="shared" si="222"/>
        <v>3</v>
      </c>
      <c r="Q1797" s="11">
        <f>+VLOOKUP(M1797,'Dimension descriptions'!K:M,2,FALSE)</f>
        <v>50</v>
      </c>
      <c r="R1797" s="33">
        <v>50</v>
      </c>
      <c r="S1797" s="11" t="str">
        <f>+VLOOKUP(R1797,'Dimension descriptions'!K:M,3)</f>
        <v>CLASSROOM-GENERAL</v>
      </c>
      <c r="T1797" s="3" t="str">
        <f t="shared" si="223"/>
        <v>Y</v>
      </c>
      <c r="U1797" t="e">
        <f>+VLOOKUP(R1797,'FY21 P13 Allotment memo'!O:O,1,FALSE)</f>
        <v>#N/A</v>
      </c>
      <c r="V1797"/>
      <c r="W1797"/>
      <c r="X1797"/>
      <c r="Y1797"/>
      <c r="Z1797"/>
    </row>
    <row r="1798" spans="1:26">
      <c r="A1798">
        <v>10</v>
      </c>
      <c r="B1798" t="s">
        <v>2599</v>
      </c>
      <c r="C1798" t="s">
        <v>1262</v>
      </c>
      <c r="D1798">
        <v>91</v>
      </c>
      <c r="E1798">
        <v>0</v>
      </c>
      <c r="F1798">
        <v>0</v>
      </c>
      <c r="G1798" s="2">
        <f t="shared" si="218"/>
        <v>0</v>
      </c>
      <c r="H1798" s="3" t="str">
        <f t="shared" si="219"/>
        <v>10</v>
      </c>
      <c r="I1798" s="3" t="str">
        <f t="shared" si="220"/>
        <v>114</v>
      </c>
      <c r="J1798" s="3">
        <v>114</v>
      </c>
      <c r="K1798" s="3" t="str">
        <f>+VLOOKUP(J1798,'Dimension descriptions'!P:R,3,FALSE)</f>
        <v>Logan Early Childhood Center</v>
      </c>
      <c r="L1798" s="3" t="str">
        <f t="shared" si="221"/>
        <v>1050</v>
      </c>
      <c r="M1798" s="10">
        <v>1050</v>
      </c>
      <c r="N1798" s="3" t="str">
        <f t="shared" ref="N1798:N1861" si="224">+MID(B1798,16,4)</f>
        <v>1000</v>
      </c>
      <c r="O1798" s="3" t="str">
        <f t="shared" ref="O1798:O1861" si="225">+RIGHT(B1798,3)</f>
        <v>430</v>
      </c>
      <c r="P1798" s="3" t="str">
        <f t="shared" si="222"/>
        <v>4</v>
      </c>
      <c r="Q1798" s="11">
        <f>+VLOOKUP(M1798,'Dimension descriptions'!K:M,2,FALSE)</f>
        <v>50</v>
      </c>
      <c r="R1798" s="33">
        <v>50</v>
      </c>
      <c r="S1798" s="11" t="str">
        <f>+VLOOKUP(R1798,'Dimension descriptions'!K:M,3)</f>
        <v>CLASSROOM-GENERAL</v>
      </c>
      <c r="T1798" s="3" t="str">
        <f t="shared" si="223"/>
        <v>Y</v>
      </c>
      <c r="U1798" t="e">
        <f>+VLOOKUP(R1798,'FY21 P13 Allotment memo'!O:O,1,FALSE)</f>
        <v>#N/A</v>
      </c>
      <c r="V1798"/>
      <c r="W1798"/>
      <c r="X1798"/>
      <c r="Y1798"/>
      <c r="Z1798"/>
    </row>
    <row r="1799" spans="1:26">
      <c r="A1799">
        <v>10</v>
      </c>
      <c r="B1799" t="s">
        <v>2600</v>
      </c>
      <c r="C1799" t="s">
        <v>1264</v>
      </c>
      <c r="D1799">
        <v>91</v>
      </c>
      <c r="E1799">
        <v>0</v>
      </c>
      <c r="F1799">
        <v>0</v>
      </c>
      <c r="G1799" s="2">
        <f t="shared" ref="G1799:G1862" si="226">+E1799-F1799</f>
        <v>0</v>
      </c>
      <c r="H1799" s="3" t="str">
        <f t="shared" ref="H1799:H1862" si="227">+LEFT(B1799,2)</f>
        <v>10</v>
      </c>
      <c r="I1799" s="3" t="str">
        <f t="shared" ref="I1799:I1862" si="228">+MID(B1799,4,3)</f>
        <v>114</v>
      </c>
      <c r="J1799" s="3">
        <v>114</v>
      </c>
      <c r="K1799" s="3" t="str">
        <f>+VLOOKUP(J1799,'Dimension descriptions'!P:R,3,FALSE)</f>
        <v>Logan Early Childhood Center</v>
      </c>
      <c r="L1799" s="3" t="str">
        <f t="shared" ref="L1799:L1862" si="229">+MID(B1799,11,4)</f>
        <v>1050</v>
      </c>
      <c r="M1799" s="10">
        <v>1050</v>
      </c>
      <c r="N1799" s="3" t="str">
        <f t="shared" si="224"/>
        <v>1000</v>
      </c>
      <c r="O1799" s="3" t="str">
        <f t="shared" si="225"/>
        <v>580</v>
      </c>
      <c r="P1799" s="3" t="str">
        <f t="shared" ref="P1799:P1862" si="230">+LEFT(O1799,1)</f>
        <v>5</v>
      </c>
      <c r="Q1799" s="11">
        <f>+VLOOKUP(M1799,'Dimension descriptions'!K:M,2,FALSE)</f>
        <v>50</v>
      </c>
      <c r="R1799" s="33">
        <v>50</v>
      </c>
      <c r="S1799" s="11" t="str">
        <f>+VLOOKUP(R1799,'Dimension descriptions'!K:M,3)</f>
        <v>CLASSROOM-GENERAL</v>
      </c>
      <c r="T1799" s="3" t="str">
        <f t="shared" ref="T1799:T1862" si="231">+IF(Q1799=M1799,"N","Y")</f>
        <v>Y</v>
      </c>
      <c r="U1799" t="e">
        <f>+VLOOKUP(R1799,'FY21 P13 Allotment memo'!O:O,1,FALSE)</f>
        <v>#N/A</v>
      </c>
      <c r="V1799"/>
      <c r="W1799"/>
      <c r="X1799"/>
      <c r="Y1799"/>
      <c r="Z1799"/>
    </row>
    <row r="1800" spans="1:26">
      <c r="A1800">
        <v>10</v>
      </c>
      <c r="B1800" t="s">
        <v>2601</v>
      </c>
      <c r="C1800" t="s">
        <v>1266</v>
      </c>
      <c r="D1800">
        <v>91</v>
      </c>
      <c r="E1800">
        <v>0</v>
      </c>
      <c r="F1800">
        <v>0</v>
      </c>
      <c r="G1800" s="2">
        <f t="shared" si="226"/>
        <v>0</v>
      </c>
      <c r="H1800" s="3" t="str">
        <f t="shared" si="227"/>
        <v>10</v>
      </c>
      <c r="I1800" s="3" t="str">
        <f t="shared" si="228"/>
        <v>114</v>
      </c>
      <c r="J1800" s="3">
        <v>114</v>
      </c>
      <c r="K1800" s="3" t="str">
        <f>+VLOOKUP(J1800,'Dimension descriptions'!P:R,3,FALSE)</f>
        <v>Logan Early Childhood Center</v>
      </c>
      <c r="L1800" s="3" t="str">
        <f t="shared" si="229"/>
        <v>1050</v>
      </c>
      <c r="M1800" s="10">
        <v>1050</v>
      </c>
      <c r="N1800" s="3" t="str">
        <f t="shared" si="224"/>
        <v>1000</v>
      </c>
      <c r="O1800" s="3" t="str">
        <f t="shared" si="225"/>
        <v>594</v>
      </c>
      <c r="P1800" s="3" t="str">
        <f t="shared" si="230"/>
        <v>5</v>
      </c>
      <c r="Q1800" s="11">
        <f>+VLOOKUP(M1800,'Dimension descriptions'!K:M,2,FALSE)</f>
        <v>50</v>
      </c>
      <c r="R1800" s="33">
        <v>50</v>
      </c>
      <c r="S1800" s="11" t="str">
        <f>+VLOOKUP(R1800,'Dimension descriptions'!K:M,3)</f>
        <v>CLASSROOM-GENERAL</v>
      </c>
      <c r="T1800" s="3" t="str">
        <f t="shared" si="231"/>
        <v>Y</v>
      </c>
      <c r="U1800" t="e">
        <f>+VLOOKUP(R1800,'FY21 P13 Allotment memo'!O:O,1,FALSE)</f>
        <v>#N/A</v>
      </c>
      <c r="V1800"/>
      <c r="W1800"/>
      <c r="X1800"/>
      <c r="Y1800"/>
      <c r="Z1800"/>
    </row>
    <row r="1801" spans="1:26">
      <c r="A1801">
        <v>10</v>
      </c>
      <c r="B1801" t="s">
        <v>2602</v>
      </c>
      <c r="C1801" t="s">
        <v>1268</v>
      </c>
      <c r="D1801">
        <v>91</v>
      </c>
      <c r="E1801">
        <v>4872.97</v>
      </c>
      <c r="F1801">
        <v>0</v>
      </c>
      <c r="G1801" s="2">
        <f t="shared" si="226"/>
        <v>4872.97</v>
      </c>
      <c r="H1801" s="3" t="str">
        <f t="shared" si="227"/>
        <v>10</v>
      </c>
      <c r="I1801" s="3" t="str">
        <f t="shared" si="228"/>
        <v>114</v>
      </c>
      <c r="J1801" s="3">
        <v>114</v>
      </c>
      <c r="K1801" s="3" t="str">
        <f>+VLOOKUP(J1801,'Dimension descriptions'!P:R,3,FALSE)</f>
        <v>Logan Early Childhood Center</v>
      </c>
      <c r="L1801" s="3" t="str">
        <f t="shared" si="229"/>
        <v>1050</v>
      </c>
      <c r="M1801" s="10">
        <v>1050</v>
      </c>
      <c r="N1801" s="3" t="str">
        <f t="shared" si="224"/>
        <v>1000</v>
      </c>
      <c r="O1801" s="3" t="str">
        <f t="shared" si="225"/>
        <v>610</v>
      </c>
      <c r="P1801" s="3" t="str">
        <f t="shared" si="230"/>
        <v>6</v>
      </c>
      <c r="Q1801" s="11">
        <f>+VLOOKUP(M1801,'Dimension descriptions'!K:M,2,FALSE)</f>
        <v>50</v>
      </c>
      <c r="R1801" s="33">
        <v>50</v>
      </c>
      <c r="S1801" s="11" t="str">
        <f>+VLOOKUP(R1801,'Dimension descriptions'!K:M,3)</f>
        <v>CLASSROOM-GENERAL</v>
      </c>
      <c r="T1801" s="3" t="str">
        <f t="shared" si="231"/>
        <v>Y</v>
      </c>
      <c r="U1801" t="e">
        <f>+VLOOKUP(R1801,'FY21 P13 Allotment memo'!O:O,1,FALSE)</f>
        <v>#N/A</v>
      </c>
      <c r="V1801"/>
      <c r="W1801"/>
      <c r="X1801"/>
      <c r="Y1801"/>
      <c r="Z1801"/>
    </row>
    <row r="1802" spans="1:26">
      <c r="A1802">
        <v>10</v>
      </c>
      <c r="B1802" t="s">
        <v>2603</v>
      </c>
      <c r="C1802" t="s">
        <v>1270</v>
      </c>
      <c r="D1802">
        <v>91</v>
      </c>
      <c r="E1802">
        <v>0</v>
      </c>
      <c r="F1802">
        <v>0</v>
      </c>
      <c r="G1802" s="2">
        <f t="shared" si="226"/>
        <v>0</v>
      </c>
      <c r="H1802" s="3" t="str">
        <f t="shared" si="227"/>
        <v>10</v>
      </c>
      <c r="I1802" s="3" t="str">
        <f t="shared" si="228"/>
        <v>114</v>
      </c>
      <c r="J1802" s="3">
        <v>114</v>
      </c>
      <c r="K1802" s="3" t="str">
        <f>+VLOOKUP(J1802,'Dimension descriptions'!P:R,3,FALSE)</f>
        <v>Logan Early Childhood Center</v>
      </c>
      <c r="L1802" s="3" t="str">
        <f t="shared" si="229"/>
        <v>1050</v>
      </c>
      <c r="M1802" s="10">
        <v>1050</v>
      </c>
      <c r="N1802" s="3" t="str">
        <f t="shared" si="224"/>
        <v>1000</v>
      </c>
      <c r="O1802" s="3" t="str">
        <f t="shared" si="225"/>
        <v>641</v>
      </c>
      <c r="P1802" s="3" t="str">
        <f t="shared" si="230"/>
        <v>6</v>
      </c>
      <c r="Q1802" s="11">
        <f>+VLOOKUP(M1802,'Dimension descriptions'!K:M,2,FALSE)</f>
        <v>50</v>
      </c>
      <c r="R1802" s="33">
        <v>50</v>
      </c>
      <c r="S1802" s="11" t="str">
        <f>+VLOOKUP(R1802,'Dimension descriptions'!K:M,3)</f>
        <v>CLASSROOM-GENERAL</v>
      </c>
      <c r="T1802" s="3" t="str">
        <f t="shared" si="231"/>
        <v>Y</v>
      </c>
      <c r="U1802" t="e">
        <f>+VLOOKUP(R1802,'FY21 P13 Allotment memo'!O:O,1,FALSE)</f>
        <v>#N/A</v>
      </c>
      <c r="V1802"/>
      <c r="W1802"/>
      <c r="X1802"/>
      <c r="Y1802"/>
      <c r="Z1802"/>
    </row>
    <row r="1803" spans="1:26">
      <c r="A1803">
        <v>10</v>
      </c>
      <c r="B1803" t="s">
        <v>2604</v>
      </c>
      <c r="C1803" t="s">
        <v>1272</v>
      </c>
      <c r="D1803">
        <v>91</v>
      </c>
      <c r="E1803">
        <v>0</v>
      </c>
      <c r="F1803">
        <v>0</v>
      </c>
      <c r="G1803" s="2">
        <f t="shared" si="226"/>
        <v>0</v>
      </c>
      <c r="H1803" s="3" t="str">
        <f t="shared" si="227"/>
        <v>10</v>
      </c>
      <c r="I1803" s="3" t="str">
        <f t="shared" si="228"/>
        <v>114</v>
      </c>
      <c r="J1803" s="3">
        <v>114</v>
      </c>
      <c r="K1803" s="3" t="str">
        <f>+VLOOKUP(J1803,'Dimension descriptions'!P:R,3,FALSE)</f>
        <v>Logan Early Childhood Center</v>
      </c>
      <c r="L1803" s="3" t="str">
        <f t="shared" si="229"/>
        <v>1050</v>
      </c>
      <c r="M1803" s="10">
        <v>1050</v>
      </c>
      <c r="N1803" s="3" t="str">
        <f t="shared" si="224"/>
        <v>1000</v>
      </c>
      <c r="O1803" s="3" t="str">
        <f t="shared" si="225"/>
        <v>670</v>
      </c>
      <c r="P1803" s="3" t="str">
        <f t="shared" si="230"/>
        <v>6</v>
      </c>
      <c r="Q1803" s="11">
        <f>+VLOOKUP(M1803,'Dimension descriptions'!K:M,2,FALSE)</f>
        <v>50</v>
      </c>
      <c r="R1803" s="33">
        <v>50</v>
      </c>
      <c r="S1803" s="11" t="str">
        <f>+VLOOKUP(R1803,'Dimension descriptions'!K:M,3)</f>
        <v>CLASSROOM-GENERAL</v>
      </c>
      <c r="T1803" s="3" t="str">
        <f t="shared" si="231"/>
        <v>Y</v>
      </c>
      <c r="U1803" t="e">
        <f>+VLOOKUP(R1803,'FY21 P13 Allotment memo'!O:O,1,FALSE)</f>
        <v>#N/A</v>
      </c>
      <c r="V1803"/>
      <c r="W1803"/>
      <c r="X1803"/>
      <c r="Y1803"/>
      <c r="Z1803"/>
    </row>
    <row r="1804" spans="1:26">
      <c r="A1804">
        <v>10</v>
      </c>
      <c r="B1804" t="s">
        <v>2605</v>
      </c>
      <c r="C1804" t="s">
        <v>1274</v>
      </c>
      <c r="D1804">
        <v>91</v>
      </c>
      <c r="E1804">
        <v>0</v>
      </c>
      <c r="F1804">
        <v>0</v>
      </c>
      <c r="G1804" s="2">
        <f t="shared" si="226"/>
        <v>0</v>
      </c>
      <c r="H1804" s="3" t="str">
        <f t="shared" si="227"/>
        <v>10</v>
      </c>
      <c r="I1804" s="3" t="str">
        <f t="shared" si="228"/>
        <v>114</v>
      </c>
      <c r="J1804" s="3">
        <v>114</v>
      </c>
      <c r="K1804" s="3" t="str">
        <f>+VLOOKUP(J1804,'Dimension descriptions'!P:R,3,FALSE)</f>
        <v>Logan Early Childhood Center</v>
      </c>
      <c r="L1804" s="3" t="str">
        <f t="shared" si="229"/>
        <v>1050</v>
      </c>
      <c r="M1804" s="10">
        <v>1050</v>
      </c>
      <c r="N1804" s="3" t="str">
        <f t="shared" si="224"/>
        <v>1000</v>
      </c>
      <c r="O1804" s="3" t="str">
        <f t="shared" si="225"/>
        <v>730</v>
      </c>
      <c r="P1804" s="3" t="str">
        <f t="shared" si="230"/>
        <v>7</v>
      </c>
      <c r="Q1804" s="11">
        <f>+VLOOKUP(M1804,'Dimension descriptions'!K:M,2,FALSE)</f>
        <v>50</v>
      </c>
      <c r="R1804" s="33">
        <v>50</v>
      </c>
      <c r="S1804" s="11" t="str">
        <f>+VLOOKUP(R1804,'Dimension descriptions'!K:M,3)</f>
        <v>CLASSROOM-GENERAL</v>
      </c>
      <c r="T1804" s="3" t="str">
        <f t="shared" si="231"/>
        <v>Y</v>
      </c>
      <c r="U1804" t="e">
        <f>+VLOOKUP(R1804,'FY21 P13 Allotment memo'!O:O,1,FALSE)</f>
        <v>#N/A</v>
      </c>
      <c r="V1804"/>
      <c r="W1804"/>
      <c r="X1804"/>
      <c r="Y1804"/>
      <c r="Z1804"/>
    </row>
    <row r="1805" spans="1:26">
      <c r="A1805">
        <v>10</v>
      </c>
      <c r="B1805" t="s">
        <v>2606</v>
      </c>
      <c r="C1805" t="s">
        <v>1276</v>
      </c>
      <c r="D1805">
        <v>91</v>
      </c>
      <c r="E1805">
        <v>0</v>
      </c>
      <c r="F1805">
        <v>0</v>
      </c>
      <c r="G1805" s="2">
        <f t="shared" si="226"/>
        <v>0</v>
      </c>
      <c r="H1805" s="3" t="str">
        <f t="shared" si="227"/>
        <v>10</v>
      </c>
      <c r="I1805" s="3" t="str">
        <f t="shared" si="228"/>
        <v>114</v>
      </c>
      <c r="J1805" s="3">
        <v>114</v>
      </c>
      <c r="K1805" s="3" t="str">
        <f>+VLOOKUP(J1805,'Dimension descriptions'!P:R,3,FALSE)</f>
        <v>Logan Early Childhood Center</v>
      </c>
      <c r="L1805" s="3" t="str">
        <f t="shared" si="229"/>
        <v>1050</v>
      </c>
      <c r="M1805" s="10">
        <v>1050</v>
      </c>
      <c r="N1805" s="3" t="str">
        <f t="shared" si="224"/>
        <v>1000</v>
      </c>
      <c r="O1805" s="3" t="str">
        <f t="shared" si="225"/>
        <v>810</v>
      </c>
      <c r="P1805" s="3" t="str">
        <f t="shared" si="230"/>
        <v>8</v>
      </c>
      <c r="Q1805" s="11">
        <f>+VLOOKUP(M1805,'Dimension descriptions'!K:M,2,FALSE)</f>
        <v>50</v>
      </c>
      <c r="R1805" s="33">
        <v>50</v>
      </c>
      <c r="S1805" s="11" t="str">
        <f>+VLOOKUP(R1805,'Dimension descriptions'!K:M,3)</f>
        <v>CLASSROOM-GENERAL</v>
      </c>
      <c r="T1805" s="3" t="str">
        <f t="shared" si="231"/>
        <v>Y</v>
      </c>
      <c r="U1805" t="e">
        <f>+VLOOKUP(R1805,'FY21 P13 Allotment memo'!O:O,1,FALSE)</f>
        <v>#N/A</v>
      </c>
      <c r="V1805"/>
      <c r="W1805"/>
      <c r="X1805"/>
      <c r="Y1805"/>
      <c r="Z1805"/>
    </row>
    <row r="1806" spans="1:26">
      <c r="A1806">
        <v>10</v>
      </c>
      <c r="B1806" t="s">
        <v>2607</v>
      </c>
      <c r="C1806" t="s">
        <v>1252</v>
      </c>
      <c r="D1806">
        <v>91</v>
      </c>
      <c r="E1806">
        <v>0</v>
      </c>
      <c r="F1806">
        <v>0</v>
      </c>
      <c r="G1806" s="2">
        <f t="shared" si="226"/>
        <v>0</v>
      </c>
      <c r="H1806" s="3" t="str">
        <f t="shared" si="227"/>
        <v>10</v>
      </c>
      <c r="I1806" s="3" t="str">
        <f t="shared" si="228"/>
        <v>114</v>
      </c>
      <c r="J1806" s="3">
        <v>114</v>
      </c>
      <c r="K1806" s="3" t="str">
        <f>+VLOOKUP(J1806,'Dimension descriptions'!P:R,3,FALSE)</f>
        <v>Logan Early Childhood Center</v>
      </c>
      <c r="L1806" s="3" t="str">
        <f t="shared" si="229"/>
        <v>1050</v>
      </c>
      <c r="M1806" s="10">
        <v>1050</v>
      </c>
      <c r="N1806" s="3" t="str">
        <f t="shared" si="224"/>
        <v>2100</v>
      </c>
      <c r="O1806" s="3" t="str">
        <f t="shared" si="225"/>
        <v>270</v>
      </c>
      <c r="P1806" s="3" t="str">
        <f t="shared" si="230"/>
        <v>2</v>
      </c>
      <c r="Q1806" s="11">
        <f>+VLOOKUP(M1806,'Dimension descriptions'!K:M,2,FALSE)</f>
        <v>50</v>
      </c>
      <c r="R1806" s="33">
        <v>50</v>
      </c>
      <c r="S1806" s="11" t="str">
        <f>+VLOOKUP(R1806,'Dimension descriptions'!K:M,3)</f>
        <v>CLASSROOM-GENERAL</v>
      </c>
      <c r="T1806" s="3" t="str">
        <f t="shared" si="231"/>
        <v>Y</v>
      </c>
      <c r="U1806" t="e">
        <f>+VLOOKUP(R1806,'FY21 P13 Allotment memo'!O:O,1,FALSE)</f>
        <v>#N/A</v>
      </c>
      <c r="V1806"/>
      <c r="W1806"/>
      <c r="X1806"/>
      <c r="Y1806"/>
      <c r="Z1806"/>
    </row>
    <row r="1807" spans="1:26">
      <c r="A1807">
        <v>10</v>
      </c>
      <c r="B1807" t="s">
        <v>2608</v>
      </c>
      <c r="C1807" t="s">
        <v>2609</v>
      </c>
      <c r="D1807">
        <v>91</v>
      </c>
      <c r="E1807">
        <v>0</v>
      </c>
      <c r="F1807">
        <v>0</v>
      </c>
      <c r="G1807" s="2">
        <f t="shared" si="226"/>
        <v>0</v>
      </c>
      <c r="H1807" s="3" t="str">
        <f t="shared" si="227"/>
        <v>10</v>
      </c>
      <c r="I1807" s="3" t="str">
        <f t="shared" si="228"/>
        <v>114</v>
      </c>
      <c r="J1807" s="3">
        <v>114</v>
      </c>
      <c r="K1807" s="3" t="str">
        <f>+VLOOKUP(J1807,'Dimension descriptions'!P:R,3,FALSE)</f>
        <v>Logan Early Childhood Center</v>
      </c>
      <c r="L1807" s="3" t="str">
        <f t="shared" si="229"/>
        <v>1050</v>
      </c>
      <c r="M1807" s="10">
        <v>1050</v>
      </c>
      <c r="N1807" s="3" t="str">
        <f t="shared" si="224"/>
        <v>2120</v>
      </c>
      <c r="O1807" s="3" t="str">
        <f t="shared" si="225"/>
        <v>142</v>
      </c>
      <c r="P1807" s="3" t="str">
        <f t="shared" si="230"/>
        <v>1</v>
      </c>
      <c r="Q1807" s="11">
        <f>+VLOOKUP(M1807,'Dimension descriptions'!K:M,2,FALSE)</f>
        <v>50</v>
      </c>
      <c r="R1807" s="33">
        <v>50</v>
      </c>
      <c r="S1807" s="11" t="str">
        <f>+VLOOKUP(R1807,'Dimension descriptions'!K:M,3)</f>
        <v>CLASSROOM-GENERAL</v>
      </c>
      <c r="T1807" s="3" t="str">
        <f t="shared" si="231"/>
        <v>Y</v>
      </c>
      <c r="U1807" t="e">
        <f>+VLOOKUP(R1807,'FY21 P13 Allotment memo'!O:O,1,FALSE)</f>
        <v>#N/A</v>
      </c>
      <c r="V1807"/>
      <c r="W1807"/>
      <c r="X1807"/>
      <c r="Y1807"/>
      <c r="Z1807"/>
    </row>
    <row r="1808" spans="1:26">
      <c r="A1808">
        <v>10</v>
      </c>
      <c r="B1808" t="s">
        <v>2610</v>
      </c>
      <c r="C1808" t="s">
        <v>2611</v>
      </c>
      <c r="D1808">
        <v>91</v>
      </c>
      <c r="E1808">
        <v>0</v>
      </c>
      <c r="F1808">
        <v>0</v>
      </c>
      <c r="G1808" s="2">
        <f t="shared" si="226"/>
        <v>0</v>
      </c>
      <c r="H1808" s="3" t="str">
        <f t="shared" si="227"/>
        <v>10</v>
      </c>
      <c r="I1808" s="3" t="str">
        <f t="shared" si="228"/>
        <v>114</v>
      </c>
      <c r="J1808" s="3">
        <v>114</v>
      </c>
      <c r="K1808" s="3" t="str">
        <f>+VLOOKUP(J1808,'Dimension descriptions'!P:R,3,FALSE)</f>
        <v>Logan Early Childhood Center</v>
      </c>
      <c r="L1808" s="3" t="str">
        <f t="shared" si="229"/>
        <v>1050</v>
      </c>
      <c r="M1808" s="10">
        <v>1050</v>
      </c>
      <c r="N1808" s="3" t="str">
        <f t="shared" si="224"/>
        <v>2120</v>
      </c>
      <c r="O1808" s="3" t="str">
        <f t="shared" si="225"/>
        <v>580</v>
      </c>
      <c r="P1808" s="3" t="str">
        <f t="shared" si="230"/>
        <v>5</v>
      </c>
      <c r="Q1808" s="11">
        <f>+VLOOKUP(M1808,'Dimension descriptions'!K:M,2,FALSE)</f>
        <v>50</v>
      </c>
      <c r="R1808" s="33">
        <v>50</v>
      </c>
      <c r="S1808" s="11" t="str">
        <f>+VLOOKUP(R1808,'Dimension descriptions'!K:M,3)</f>
        <v>CLASSROOM-GENERAL</v>
      </c>
      <c r="T1808" s="3" t="str">
        <f t="shared" si="231"/>
        <v>Y</v>
      </c>
      <c r="U1808" t="e">
        <f>+VLOOKUP(R1808,'FY21 P13 Allotment memo'!O:O,1,FALSE)</f>
        <v>#N/A</v>
      </c>
      <c r="V1808"/>
      <c r="W1808"/>
      <c r="X1808"/>
      <c r="Y1808"/>
      <c r="Z1808"/>
    </row>
    <row r="1809" spans="1:26">
      <c r="A1809">
        <v>10</v>
      </c>
      <c r="B1809" t="s">
        <v>2612</v>
      </c>
      <c r="C1809" t="s">
        <v>2613</v>
      </c>
      <c r="D1809">
        <v>91</v>
      </c>
      <c r="E1809">
        <v>0</v>
      </c>
      <c r="F1809">
        <v>0</v>
      </c>
      <c r="G1809" s="2">
        <f t="shared" si="226"/>
        <v>0</v>
      </c>
      <c r="H1809" s="3" t="str">
        <f t="shared" si="227"/>
        <v>10</v>
      </c>
      <c r="I1809" s="3" t="str">
        <f t="shared" si="228"/>
        <v>114</v>
      </c>
      <c r="J1809" s="3">
        <v>114</v>
      </c>
      <c r="K1809" s="3" t="str">
        <f>+VLOOKUP(J1809,'Dimension descriptions'!P:R,3,FALSE)</f>
        <v>Logan Early Childhood Center</v>
      </c>
      <c r="L1809" s="3" t="str">
        <f t="shared" si="229"/>
        <v>1050</v>
      </c>
      <c r="M1809" s="10">
        <v>1050</v>
      </c>
      <c r="N1809" s="3" t="str">
        <f t="shared" si="224"/>
        <v>2120</v>
      </c>
      <c r="O1809" s="3" t="str">
        <f t="shared" si="225"/>
        <v>610</v>
      </c>
      <c r="P1809" s="3" t="str">
        <f t="shared" si="230"/>
        <v>6</v>
      </c>
      <c r="Q1809" s="11">
        <f>+VLOOKUP(M1809,'Dimension descriptions'!K:M,2,FALSE)</f>
        <v>50</v>
      </c>
      <c r="R1809" s="33">
        <v>50</v>
      </c>
      <c r="S1809" s="11" t="str">
        <f>+VLOOKUP(R1809,'Dimension descriptions'!K:M,3)</f>
        <v>CLASSROOM-GENERAL</v>
      </c>
      <c r="T1809" s="3" t="str">
        <f t="shared" si="231"/>
        <v>Y</v>
      </c>
      <c r="U1809" t="e">
        <f>+VLOOKUP(R1809,'FY21 P13 Allotment memo'!O:O,1,FALSE)</f>
        <v>#N/A</v>
      </c>
      <c r="V1809"/>
      <c r="W1809"/>
      <c r="X1809"/>
      <c r="Y1809"/>
      <c r="Z1809"/>
    </row>
    <row r="1810" spans="1:26">
      <c r="A1810">
        <v>10</v>
      </c>
      <c r="B1810" t="s">
        <v>2614</v>
      </c>
      <c r="C1810" t="s">
        <v>2615</v>
      </c>
      <c r="D1810">
        <v>91</v>
      </c>
      <c r="E1810">
        <v>0</v>
      </c>
      <c r="F1810">
        <v>0</v>
      </c>
      <c r="G1810" s="2">
        <f t="shared" si="226"/>
        <v>0</v>
      </c>
      <c r="H1810" s="3" t="str">
        <f t="shared" si="227"/>
        <v>10</v>
      </c>
      <c r="I1810" s="3" t="str">
        <f t="shared" si="228"/>
        <v>114</v>
      </c>
      <c r="J1810" s="3">
        <v>114</v>
      </c>
      <c r="K1810" s="3" t="str">
        <f>+VLOOKUP(J1810,'Dimension descriptions'!P:R,3,FALSE)</f>
        <v>Logan Early Childhood Center</v>
      </c>
      <c r="L1810" s="3" t="str">
        <f t="shared" si="229"/>
        <v>1050</v>
      </c>
      <c r="M1810" s="10">
        <v>1050</v>
      </c>
      <c r="N1810" s="3" t="str">
        <f t="shared" si="224"/>
        <v>2120</v>
      </c>
      <c r="O1810" s="3" t="str">
        <f t="shared" si="225"/>
        <v>730</v>
      </c>
      <c r="P1810" s="3" t="str">
        <f t="shared" si="230"/>
        <v>7</v>
      </c>
      <c r="Q1810" s="11">
        <f>+VLOOKUP(M1810,'Dimension descriptions'!K:M,2,FALSE)</f>
        <v>50</v>
      </c>
      <c r="R1810" s="33">
        <v>50</v>
      </c>
      <c r="S1810" s="11" t="str">
        <f>+VLOOKUP(R1810,'Dimension descriptions'!K:M,3)</f>
        <v>CLASSROOM-GENERAL</v>
      </c>
      <c r="T1810" s="3" t="str">
        <f t="shared" si="231"/>
        <v>Y</v>
      </c>
      <c r="U1810" t="e">
        <f>+VLOOKUP(R1810,'FY21 P13 Allotment memo'!O:O,1,FALSE)</f>
        <v>#N/A</v>
      </c>
      <c r="V1810"/>
      <c r="W1810"/>
      <c r="X1810"/>
      <c r="Y1810"/>
      <c r="Z1810"/>
    </row>
    <row r="1811" spans="1:26">
      <c r="A1811">
        <v>10</v>
      </c>
      <c r="B1811" t="s">
        <v>2616</v>
      </c>
      <c r="C1811" t="s">
        <v>1276</v>
      </c>
      <c r="D1811">
        <v>91</v>
      </c>
      <c r="E1811">
        <v>0</v>
      </c>
      <c r="F1811">
        <v>0</v>
      </c>
      <c r="G1811" s="2">
        <f t="shared" si="226"/>
        <v>0</v>
      </c>
      <c r="H1811" s="3" t="str">
        <f t="shared" si="227"/>
        <v>10</v>
      </c>
      <c r="I1811" s="3" t="str">
        <f t="shared" si="228"/>
        <v>114</v>
      </c>
      <c r="J1811" s="3">
        <v>114</v>
      </c>
      <c r="K1811" s="3" t="str">
        <f>+VLOOKUP(J1811,'Dimension descriptions'!P:R,3,FALSE)</f>
        <v>Logan Early Childhood Center</v>
      </c>
      <c r="L1811" s="3" t="str">
        <f t="shared" si="229"/>
        <v>1050</v>
      </c>
      <c r="M1811" s="10">
        <v>1050</v>
      </c>
      <c r="N1811" s="3" t="str">
        <f t="shared" si="224"/>
        <v>2120</v>
      </c>
      <c r="O1811" s="3" t="str">
        <f t="shared" si="225"/>
        <v>810</v>
      </c>
      <c r="P1811" s="3" t="str">
        <f t="shared" si="230"/>
        <v>8</v>
      </c>
      <c r="Q1811" s="11">
        <f>+VLOOKUP(M1811,'Dimension descriptions'!K:M,2,FALSE)</f>
        <v>50</v>
      </c>
      <c r="R1811" s="33">
        <v>50</v>
      </c>
      <c r="S1811" s="11" t="str">
        <f>+VLOOKUP(R1811,'Dimension descriptions'!K:M,3)</f>
        <v>CLASSROOM-GENERAL</v>
      </c>
      <c r="T1811" s="3" t="str">
        <f t="shared" si="231"/>
        <v>Y</v>
      </c>
      <c r="U1811" t="e">
        <f>+VLOOKUP(R1811,'FY21 P13 Allotment memo'!O:O,1,FALSE)</f>
        <v>#N/A</v>
      </c>
      <c r="V1811"/>
      <c r="W1811"/>
      <c r="X1811"/>
      <c r="Y1811"/>
      <c r="Z1811"/>
    </row>
    <row r="1812" spans="1:26">
      <c r="A1812">
        <v>10</v>
      </c>
      <c r="B1812" t="s">
        <v>2617</v>
      </c>
      <c r="C1812" t="s">
        <v>1252</v>
      </c>
      <c r="D1812">
        <v>91</v>
      </c>
      <c r="E1812">
        <v>0</v>
      </c>
      <c r="F1812">
        <v>0</v>
      </c>
      <c r="G1812" s="2">
        <f t="shared" si="226"/>
        <v>0</v>
      </c>
      <c r="H1812" s="3" t="str">
        <f t="shared" si="227"/>
        <v>10</v>
      </c>
      <c r="I1812" s="3" t="str">
        <f t="shared" si="228"/>
        <v>114</v>
      </c>
      <c r="J1812" s="3">
        <v>114</v>
      </c>
      <c r="K1812" s="3" t="str">
        <f>+VLOOKUP(J1812,'Dimension descriptions'!P:R,3,FALSE)</f>
        <v>Logan Early Childhood Center</v>
      </c>
      <c r="L1812" s="3" t="str">
        <f t="shared" si="229"/>
        <v>1050</v>
      </c>
      <c r="M1812" s="10">
        <v>1050</v>
      </c>
      <c r="N1812" s="3" t="str">
        <f t="shared" si="224"/>
        <v>2200</v>
      </c>
      <c r="O1812" s="3" t="str">
        <f t="shared" si="225"/>
        <v>270</v>
      </c>
      <c r="P1812" s="3" t="str">
        <f t="shared" si="230"/>
        <v>2</v>
      </c>
      <c r="Q1812" s="11">
        <f>+VLOOKUP(M1812,'Dimension descriptions'!K:M,2,FALSE)</f>
        <v>50</v>
      </c>
      <c r="R1812" s="33">
        <v>50</v>
      </c>
      <c r="S1812" s="11" t="str">
        <f>+VLOOKUP(R1812,'Dimension descriptions'!K:M,3)</f>
        <v>CLASSROOM-GENERAL</v>
      </c>
      <c r="T1812" s="3" t="str">
        <f t="shared" si="231"/>
        <v>Y</v>
      </c>
      <c r="U1812" t="e">
        <f>+VLOOKUP(R1812,'FY21 P13 Allotment memo'!O:O,1,FALSE)</f>
        <v>#N/A</v>
      </c>
      <c r="V1812"/>
      <c r="W1812"/>
      <c r="X1812"/>
      <c r="Y1812"/>
      <c r="Z1812"/>
    </row>
    <row r="1813" spans="1:26">
      <c r="A1813">
        <v>10</v>
      </c>
      <c r="B1813" t="s">
        <v>2618</v>
      </c>
      <c r="C1813" t="s">
        <v>1291</v>
      </c>
      <c r="D1813">
        <v>91</v>
      </c>
      <c r="E1813">
        <v>0</v>
      </c>
      <c r="F1813">
        <v>0</v>
      </c>
      <c r="G1813" s="2">
        <f t="shared" si="226"/>
        <v>0</v>
      </c>
      <c r="H1813" s="3" t="str">
        <f t="shared" si="227"/>
        <v>10</v>
      </c>
      <c r="I1813" s="3" t="str">
        <f t="shared" si="228"/>
        <v>114</v>
      </c>
      <c r="J1813" s="3">
        <v>114</v>
      </c>
      <c r="K1813" s="3" t="str">
        <f>+VLOOKUP(J1813,'Dimension descriptions'!P:R,3,FALSE)</f>
        <v>Logan Early Childhood Center</v>
      </c>
      <c r="L1813" s="3" t="str">
        <f t="shared" si="229"/>
        <v>1050</v>
      </c>
      <c r="M1813" s="10">
        <v>1050</v>
      </c>
      <c r="N1813" s="3" t="str">
        <f t="shared" si="224"/>
        <v>2220</v>
      </c>
      <c r="O1813" s="3" t="str">
        <f t="shared" si="225"/>
        <v>430</v>
      </c>
      <c r="P1813" s="3" t="str">
        <f t="shared" si="230"/>
        <v>4</v>
      </c>
      <c r="Q1813" s="11">
        <f>+VLOOKUP(M1813,'Dimension descriptions'!K:M,2,FALSE)</f>
        <v>50</v>
      </c>
      <c r="R1813" s="33">
        <v>50</v>
      </c>
      <c r="S1813" s="11" t="str">
        <f>+VLOOKUP(R1813,'Dimension descriptions'!K:M,3)</f>
        <v>CLASSROOM-GENERAL</v>
      </c>
      <c r="T1813" s="3" t="str">
        <f t="shared" si="231"/>
        <v>Y</v>
      </c>
      <c r="U1813" t="e">
        <f>+VLOOKUP(R1813,'FY21 P13 Allotment memo'!O:O,1,FALSE)</f>
        <v>#N/A</v>
      </c>
      <c r="V1813"/>
      <c r="W1813"/>
      <c r="X1813"/>
      <c r="Y1813"/>
      <c r="Z1813"/>
    </row>
    <row r="1814" spans="1:26">
      <c r="A1814">
        <v>10</v>
      </c>
      <c r="B1814" t="s">
        <v>2619</v>
      </c>
      <c r="C1814" t="s">
        <v>1293</v>
      </c>
      <c r="D1814">
        <v>91</v>
      </c>
      <c r="E1814">
        <v>0</v>
      </c>
      <c r="F1814">
        <v>0</v>
      </c>
      <c r="G1814" s="2">
        <f t="shared" si="226"/>
        <v>0</v>
      </c>
      <c r="H1814" s="3" t="str">
        <f t="shared" si="227"/>
        <v>10</v>
      </c>
      <c r="I1814" s="3" t="str">
        <f t="shared" si="228"/>
        <v>114</v>
      </c>
      <c r="J1814" s="3">
        <v>114</v>
      </c>
      <c r="K1814" s="3" t="str">
        <f>+VLOOKUP(J1814,'Dimension descriptions'!P:R,3,FALSE)</f>
        <v>Logan Early Childhood Center</v>
      </c>
      <c r="L1814" s="3" t="str">
        <f t="shared" si="229"/>
        <v>1050</v>
      </c>
      <c r="M1814" s="10">
        <v>1050</v>
      </c>
      <c r="N1814" s="3" t="str">
        <f t="shared" si="224"/>
        <v>2220</v>
      </c>
      <c r="O1814" s="3" t="str">
        <f t="shared" si="225"/>
        <v>644</v>
      </c>
      <c r="P1814" s="3" t="str">
        <f t="shared" si="230"/>
        <v>6</v>
      </c>
      <c r="Q1814" s="11">
        <f>+VLOOKUP(M1814,'Dimension descriptions'!K:M,2,FALSE)</f>
        <v>50</v>
      </c>
      <c r="R1814" s="33">
        <v>50</v>
      </c>
      <c r="S1814" s="11" t="str">
        <f>+VLOOKUP(R1814,'Dimension descriptions'!K:M,3)</f>
        <v>CLASSROOM-GENERAL</v>
      </c>
      <c r="T1814" s="3" t="str">
        <f t="shared" si="231"/>
        <v>Y</v>
      </c>
      <c r="U1814" t="e">
        <f>+VLOOKUP(R1814,'FY21 P13 Allotment memo'!O:O,1,FALSE)</f>
        <v>#N/A</v>
      </c>
      <c r="V1814"/>
      <c r="W1814"/>
      <c r="X1814"/>
      <c r="Y1814"/>
      <c r="Z1814"/>
    </row>
    <row r="1815" spans="1:26">
      <c r="A1815">
        <v>10</v>
      </c>
      <c r="B1815" t="s">
        <v>2620</v>
      </c>
      <c r="C1815" t="s">
        <v>1295</v>
      </c>
      <c r="D1815">
        <v>91</v>
      </c>
      <c r="E1815">
        <v>0</v>
      </c>
      <c r="F1815">
        <v>0</v>
      </c>
      <c r="G1815" s="2">
        <f t="shared" si="226"/>
        <v>0</v>
      </c>
      <c r="H1815" s="3" t="str">
        <f t="shared" si="227"/>
        <v>10</v>
      </c>
      <c r="I1815" s="3" t="str">
        <f t="shared" si="228"/>
        <v>114</v>
      </c>
      <c r="J1815" s="3">
        <v>114</v>
      </c>
      <c r="K1815" s="3" t="str">
        <f>+VLOOKUP(J1815,'Dimension descriptions'!P:R,3,FALSE)</f>
        <v>Logan Early Childhood Center</v>
      </c>
      <c r="L1815" s="3" t="str">
        <f t="shared" si="229"/>
        <v>1050</v>
      </c>
      <c r="M1815" s="10">
        <v>1050</v>
      </c>
      <c r="N1815" s="3" t="str">
        <f t="shared" si="224"/>
        <v>2220</v>
      </c>
      <c r="O1815" s="3" t="str">
        <f t="shared" si="225"/>
        <v>645</v>
      </c>
      <c r="P1815" s="3" t="str">
        <f t="shared" si="230"/>
        <v>6</v>
      </c>
      <c r="Q1815" s="11">
        <f>+VLOOKUP(M1815,'Dimension descriptions'!K:M,2,FALSE)</f>
        <v>50</v>
      </c>
      <c r="R1815" s="33">
        <v>50</v>
      </c>
      <c r="S1815" s="11" t="str">
        <f>+VLOOKUP(R1815,'Dimension descriptions'!K:M,3)</f>
        <v>CLASSROOM-GENERAL</v>
      </c>
      <c r="T1815" s="3" t="str">
        <f t="shared" si="231"/>
        <v>Y</v>
      </c>
      <c r="U1815" t="e">
        <f>+VLOOKUP(R1815,'FY21 P13 Allotment memo'!O:O,1,FALSE)</f>
        <v>#N/A</v>
      </c>
      <c r="V1815"/>
      <c r="W1815"/>
      <c r="X1815"/>
      <c r="Y1815"/>
      <c r="Z1815"/>
    </row>
    <row r="1816" spans="1:26">
      <c r="A1816">
        <v>10</v>
      </c>
      <c r="B1816" t="s">
        <v>2621</v>
      </c>
      <c r="C1816" t="s">
        <v>1297</v>
      </c>
      <c r="D1816">
        <v>91</v>
      </c>
      <c r="E1816">
        <v>0</v>
      </c>
      <c r="F1816">
        <v>0</v>
      </c>
      <c r="G1816" s="2">
        <f t="shared" si="226"/>
        <v>0</v>
      </c>
      <c r="H1816" s="3" t="str">
        <f t="shared" si="227"/>
        <v>10</v>
      </c>
      <c r="I1816" s="3" t="str">
        <f t="shared" si="228"/>
        <v>114</v>
      </c>
      <c r="J1816" s="3">
        <v>114</v>
      </c>
      <c r="K1816" s="3" t="str">
        <f>+VLOOKUP(J1816,'Dimension descriptions'!P:R,3,FALSE)</f>
        <v>Logan Early Childhood Center</v>
      </c>
      <c r="L1816" s="3" t="str">
        <f t="shared" si="229"/>
        <v>1050</v>
      </c>
      <c r="M1816" s="10">
        <v>1050</v>
      </c>
      <c r="N1816" s="3" t="str">
        <f t="shared" si="224"/>
        <v>2220</v>
      </c>
      <c r="O1816" s="3" t="str">
        <f t="shared" si="225"/>
        <v>646</v>
      </c>
      <c r="P1816" s="3" t="str">
        <f t="shared" si="230"/>
        <v>6</v>
      </c>
      <c r="Q1816" s="11">
        <f>+VLOOKUP(M1816,'Dimension descriptions'!K:M,2,FALSE)</f>
        <v>50</v>
      </c>
      <c r="R1816" s="33">
        <v>50</v>
      </c>
      <c r="S1816" s="11" t="str">
        <f>+VLOOKUP(R1816,'Dimension descriptions'!K:M,3)</f>
        <v>CLASSROOM-GENERAL</v>
      </c>
      <c r="T1816" s="3" t="str">
        <f t="shared" si="231"/>
        <v>Y</v>
      </c>
      <c r="U1816" t="e">
        <f>+VLOOKUP(R1816,'FY21 P13 Allotment memo'!O:O,1,FALSE)</f>
        <v>#N/A</v>
      </c>
      <c r="V1816"/>
      <c r="W1816"/>
      <c r="X1816"/>
      <c r="Y1816"/>
      <c r="Z1816"/>
    </row>
    <row r="1817" spans="1:26">
      <c r="A1817">
        <v>10</v>
      </c>
      <c r="B1817" t="s">
        <v>2622</v>
      </c>
      <c r="C1817" t="s">
        <v>1731</v>
      </c>
      <c r="D1817">
        <v>91</v>
      </c>
      <c r="E1817">
        <v>0</v>
      </c>
      <c r="F1817">
        <v>0</v>
      </c>
      <c r="G1817" s="2">
        <f t="shared" si="226"/>
        <v>0</v>
      </c>
      <c r="H1817" s="3" t="str">
        <f t="shared" si="227"/>
        <v>10</v>
      </c>
      <c r="I1817" s="3" t="str">
        <f t="shared" si="228"/>
        <v>114</v>
      </c>
      <c r="J1817" s="3">
        <v>114</v>
      </c>
      <c r="K1817" s="3" t="str">
        <f>+VLOOKUP(J1817,'Dimension descriptions'!P:R,3,FALSE)</f>
        <v>Logan Early Childhood Center</v>
      </c>
      <c r="L1817" s="3" t="str">
        <f t="shared" si="229"/>
        <v>1050</v>
      </c>
      <c r="M1817" s="10">
        <v>1050</v>
      </c>
      <c r="N1817" s="3" t="str">
        <f t="shared" si="224"/>
        <v>2220</v>
      </c>
      <c r="O1817" s="3" t="str">
        <f t="shared" si="225"/>
        <v>734</v>
      </c>
      <c r="P1817" s="3" t="str">
        <f t="shared" si="230"/>
        <v>7</v>
      </c>
      <c r="Q1817" s="11">
        <f>+VLOOKUP(M1817,'Dimension descriptions'!K:M,2,FALSE)</f>
        <v>50</v>
      </c>
      <c r="R1817" s="33">
        <v>50</v>
      </c>
      <c r="S1817" s="11" t="str">
        <f>+VLOOKUP(R1817,'Dimension descriptions'!K:M,3)</f>
        <v>CLASSROOM-GENERAL</v>
      </c>
      <c r="T1817" s="3" t="str">
        <f t="shared" si="231"/>
        <v>Y</v>
      </c>
      <c r="U1817" t="e">
        <f>+VLOOKUP(R1817,'FY21 P13 Allotment memo'!O:O,1,FALSE)</f>
        <v>#N/A</v>
      </c>
      <c r="V1817"/>
      <c r="W1817"/>
      <c r="X1817"/>
      <c r="Y1817"/>
      <c r="Z1817"/>
    </row>
    <row r="1818" spans="1:26">
      <c r="A1818">
        <v>10</v>
      </c>
      <c r="B1818" t="s">
        <v>2623</v>
      </c>
      <c r="C1818" t="s">
        <v>1301</v>
      </c>
      <c r="D1818">
        <v>91</v>
      </c>
      <c r="E1818">
        <v>0</v>
      </c>
      <c r="F1818">
        <v>0</v>
      </c>
      <c r="G1818" s="2">
        <f t="shared" si="226"/>
        <v>0</v>
      </c>
      <c r="H1818" s="3" t="str">
        <f t="shared" si="227"/>
        <v>10</v>
      </c>
      <c r="I1818" s="3" t="str">
        <f t="shared" si="228"/>
        <v>114</v>
      </c>
      <c r="J1818" s="3">
        <v>114</v>
      </c>
      <c r="K1818" s="3" t="str">
        <f>+VLOOKUP(J1818,'Dimension descriptions'!P:R,3,FALSE)</f>
        <v>Logan Early Childhood Center</v>
      </c>
      <c r="L1818" s="3" t="str">
        <f t="shared" si="229"/>
        <v>1050</v>
      </c>
      <c r="M1818" s="10">
        <v>1050</v>
      </c>
      <c r="N1818" s="3" t="str">
        <f t="shared" si="224"/>
        <v>2290</v>
      </c>
      <c r="O1818" s="3" t="str">
        <f t="shared" si="225"/>
        <v>610</v>
      </c>
      <c r="P1818" s="3" t="str">
        <f t="shared" si="230"/>
        <v>6</v>
      </c>
      <c r="Q1818" s="11">
        <f>+VLOOKUP(M1818,'Dimension descriptions'!K:M,2,FALSE)</f>
        <v>50</v>
      </c>
      <c r="R1818" s="33">
        <v>50</v>
      </c>
      <c r="S1818" s="11" t="str">
        <f>+VLOOKUP(R1818,'Dimension descriptions'!K:M,3)</f>
        <v>CLASSROOM-GENERAL</v>
      </c>
      <c r="T1818" s="3" t="str">
        <f t="shared" si="231"/>
        <v>Y</v>
      </c>
      <c r="U1818" t="e">
        <f>+VLOOKUP(R1818,'FY21 P13 Allotment memo'!O:O,1,FALSE)</f>
        <v>#N/A</v>
      </c>
      <c r="V1818"/>
      <c r="W1818"/>
      <c r="X1818"/>
      <c r="Y1818"/>
      <c r="Z1818"/>
    </row>
    <row r="1819" spans="1:26">
      <c r="A1819">
        <v>10</v>
      </c>
      <c r="B1819" t="s">
        <v>2624</v>
      </c>
      <c r="C1819" t="s">
        <v>1252</v>
      </c>
      <c r="D1819">
        <v>91</v>
      </c>
      <c r="E1819">
        <v>0</v>
      </c>
      <c r="F1819">
        <v>0</v>
      </c>
      <c r="G1819" s="2">
        <f t="shared" si="226"/>
        <v>0</v>
      </c>
      <c r="H1819" s="3" t="str">
        <f t="shared" si="227"/>
        <v>10</v>
      </c>
      <c r="I1819" s="3" t="str">
        <f t="shared" si="228"/>
        <v>114</v>
      </c>
      <c r="J1819" s="3">
        <v>114</v>
      </c>
      <c r="K1819" s="3" t="str">
        <f>+VLOOKUP(J1819,'Dimension descriptions'!P:R,3,FALSE)</f>
        <v>Logan Early Childhood Center</v>
      </c>
      <c r="L1819" s="3" t="str">
        <f t="shared" si="229"/>
        <v>1050</v>
      </c>
      <c r="M1819" s="10">
        <v>1050</v>
      </c>
      <c r="N1819" s="3" t="str">
        <f t="shared" si="224"/>
        <v>2300</v>
      </c>
      <c r="O1819" s="3" t="str">
        <f t="shared" si="225"/>
        <v>270</v>
      </c>
      <c r="P1819" s="3" t="str">
        <f t="shared" si="230"/>
        <v>2</v>
      </c>
      <c r="Q1819" s="11">
        <f>+VLOOKUP(M1819,'Dimension descriptions'!K:M,2,FALSE)</f>
        <v>50</v>
      </c>
      <c r="R1819" s="33">
        <v>50</v>
      </c>
      <c r="S1819" s="11" t="str">
        <f>+VLOOKUP(R1819,'Dimension descriptions'!K:M,3)</f>
        <v>CLASSROOM-GENERAL</v>
      </c>
      <c r="T1819" s="3" t="str">
        <f t="shared" si="231"/>
        <v>Y</v>
      </c>
      <c r="U1819" t="e">
        <f>+VLOOKUP(R1819,'FY21 P13 Allotment memo'!O:O,1,FALSE)</f>
        <v>#N/A</v>
      </c>
      <c r="V1819"/>
      <c r="W1819"/>
      <c r="X1819"/>
      <c r="Y1819"/>
      <c r="Z1819"/>
    </row>
    <row r="1820" spans="1:26">
      <c r="A1820">
        <v>10</v>
      </c>
      <c r="B1820" t="s">
        <v>2625</v>
      </c>
      <c r="C1820" t="s">
        <v>1306</v>
      </c>
      <c r="D1820">
        <v>91</v>
      </c>
      <c r="E1820">
        <v>0</v>
      </c>
      <c r="F1820">
        <v>0</v>
      </c>
      <c r="G1820" s="2">
        <f t="shared" si="226"/>
        <v>0</v>
      </c>
      <c r="H1820" s="3" t="str">
        <f t="shared" si="227"/>
        <v>10</v>
      </c>
      <c r="I1820" s="3" t="str">
        <f t="shared" si="228"/>
        <v>114</v>
      </c>
      <c r="J1820" s="3">
        <v>114</v>
      </c>
      <c r="K1820" s="3" t="str">
        <f>+VLOOKUP(J1820,'Dimension descriptions'!P:R,3,FALSE)</f>
        <v>Logan Early Childhood Center</v>
      </c>
      <c r="L1820" s="3" t="str">
        <f t="shared" si="229"/>
        <v>1050</v>
      </c>
      <c r="M1820" s="10">
        <v>1050</v>
      </c>
      <c r="N1820" s="3" t="str">
        <f t="shared" si="224"/>
        <v>2400</v>
      </c>
      <c r="O1820" s="3" t="str">
        <f t="shared" si="225"/>
        <v>152</v>
      </c>
      <c r="P1820" s="3" t="str">
        <f t="shared" si="230"/>
        <v>1</v>
      </c>
      <c r="Q1820" s="11">
        <f>+VLOOKUP(M1820,'Dimension descriptions'!K:M,2,FALSE)</f>
        <v>50</v>
      </c>
      <c r="R1820" s="33">
        <v>50</v>
      </c>
      <c r="S1820" s="11" t="str">
        <f>+VLOOKUP(R1820,'Dimension descriptions'!K:M,3)</f>
        <v>CLASSROOM-GENERAL</v>
      </c>
      <c r="T1820" s="3" t="str">
        <f t="shared" si="231"/>
        <v>Y</v>
      </c>
      <c r="U1820" t="e">
        <f>+VLOOKUP(R1820,'FY21 P13 Allotment memo'!O:O,1,FALSE)</f>
        <v>#N/A</v>
      </c>
      <c r="V1820"/>
      <c r="W1820"/>
      <c r="X1820"/>
      <c r="Y1820"/>
      <c r="Z1820"/>
    </row>
    <row r="1821" spans="1:26">
      <c r="A1821">
        <v>10</v>
      </c>
      <c r="B1821" t="s">
        <v>2626</v>
      </c>
      <c r="C1821" t="s">
        <v>1244</v>
      </c>
      <c r="D1821">
        <v>91</v>
      </c>
      <c r="E1821">
        <v>0</v>
      </c>
      <c r="F1821">
        <v>0</v>
      </c>
      <c r="G1821" s="2">
        <f t="shared" si="226"/>
        <v>0</v>
      </c>
      <c r="H1821" s="3" t="str">
        <f t="shared" si="227"/>
        <v>10</v>
      </c>
      <c r="I1821" s="3" t="str">
        <f t="shared" si="228"/>
        <v>114</v>
      </c>
      <c r="J1821" s="3">
        <v>114</v>
      </c>
      <c r="K1821" s="3" t="str">
        <f>+VLOOKUP(J1821,'Dimension descriptions'!P:R,3,FALSE)</f>
        <v>Logan Early Childhood Center</v>
      </c>
      <c r="L1821" s="3" t="str">
        <f t="shared" si="229"/>
        <v>1050</v>
      </c>
      <c r="M1821" s="10">
        <v>1050</v>
      </c>
      <c r="N1821" s="3" t="str">
        <f t="shared" si="224"/>
        <v>2400</v>
      </c>
      <c r="O1821" s="3" t="str">
        <f t="shared" si="225"/>
        <v>210</v>
      </c>
      <c r="P1821" s="3" t="str">
        <f t="shared" si="230"/>
        <v>2</v>
      </c>
      <c r="Q1821" s="11">
        <f>+VLOOKUP(M1821,'Dimension descriptions'!K:M,2,FALSE)</f>
        <v>50</v>
      </c>
      <c r="R1821" s="33">
        <v>50</v>
      </c>
      <c r="S1821" s="11" t="str">
        <f>+VLOOKUP(R1821,'Dimension descriptions'!K:M,3)</f>
        <v>CLASSROOM-GENERAL</v>
      </c>
      <c r="T1821" s="3" t="str">
        <f t="shared" si="231"/>
        <v>Y</v>
      </c>
      <c r="U1821" t="e">
        <f>+VLOOKUP(R1821,'FY21 P13 Allotment memo'!O:O,1,FALSE)</f>
        <v>#N/A</v>
      </c>
      <c r="V1821"/>
      <c r="W1821"/>
      <c r="X1821"/>
      <c r="Y1821"/>
      <c r="Z1821"/>
    </row>
    <row r="1822" spans="1:26">
      <c r="A1822">
        <v>10</v>
      </c>
      <c r="B1822" t="s">
        <v>2627</v>
      </c>
      <c r="C1822" t="s">
        <v>1246</v>
      </c>
      <c r="D1822">
        <v>91</v>
      </c>
      <c r="E1822">
        <v>0</v>
      </c>
      <c r="F1822">
        <v>0</v>
      </c>
      <c r="G1822" s="2">
        <f t="shared" si="226"/>
        <v>0</v>
      </c>
      <c r="H1822" s="3" t="str">
        <f t="shared" si="227"/>
        <v>10</v>
      </c>
      <c r="I1822" s="3" t="str">
        <f t="shared" si="228"/>
        <v>114</v>
      </c>
      <c r="J1822" s="3">
        <v>114</v>
      </c>
      <c r="K1822" s="3" t="str">
        <f>+VLOOKUP(J1822,'Dimension descriptions'!P:R,3,FALSE)</f>
        <v>Logan Early Childhood Center</v>
      </c>
      <c r="L1822" s="3" t="str">
        <f t="shared" si="229"/>
        <v>1050</v>
      </c>
      <c r="M1822" s="10">
        <v>1050</v>
      </c>
      <c r="N1822" s="3" t="str">
        <f t="shared" si="224"/>
        <v>2400</v>
      </c>
      <c r="O1822" s="3" t="str">
        <f t="shared" si="225"/>
        <v>220</v>
      </c>
      <c r="P1822" s="3" t="str">
        <f t="shared" si="230"/>
        <v>2</v>
      </c>
      <c r="Q1822" s="11">
        <f>+VLOOKUP(M1822,'Dimension descriptions'!K:M,2,FALSE)</f>
        <v>50</v>
      </c>
      <c r="R1822" s="33">
        <v>50</v>
      </c>
      <c r="S1822" s="11" t="str">
        <f>+VLOOKUP(R1822,'Dimension descriptions'!K:M,3)</f>
        <v>CLASSROOM-GENERAL</v>
      </c>
      <c r="T1822" s="3" t="str">
        <f t="shared" si="231"/>
        <v>Y</v>
      </c>
      <c r="U1822" t="e">
        <f>+VLOOKUP(R1822,'FY21 P13 Allotment memo'!O:O,1,FALSE)</f>
        <v>#N/A</v>
      </c>
      <c r="V1822"/>
      <c r="W1822"/>
      <c r="X1822"/>
      <c r="Y1822"/>
      <c r="Z1822"/>
    </row>
    <row r="1823" spans="1:26">
      <c r="A1823">
        <v>10</v>
      </c>
      <c r="B1823" t="s">
        <v>2628</v>
      </c>
      <c r="C1823" t="s">
        <v>1252</v>
      </c>
      <c r="D1823">
        <v>91</v>
      </c>
      <c r="E1823">
        <v>0</v>
      </c>
      <c r="F1823">
        <v>0</v>
      </c>
      <c r="G1823" s="2">
        <f t="shared" si="226"/>
        <v>0</v>
      </c>
      <c r="H1823" s="3" t="str">
        <f t="shared" si="227"/>
        <v>10</v>
      </c>
      <c r="I1823" s="3" t="str">
        <f t="shared" si="228"/>
        <v>114</v>
      </c>
      <c r="J1823" s="3">
        <v>114</v>
      </c>
      <c r="K1823" s="3" t="str">
        <f>+VLOOKUP(J1823,'Dimension descriptions'!P:R,3,FALSE)</f>
        <v>Logan Early Childhood Center</v>
      </c>
      <c r="L1823" s="3" t="str">
        <f t="shared" si="229"/>
        <v>1050</v>
      </c>
      <c r="M1823" s="10">
        <v>1050</v>
      </c>
      <c r="N1823" s="3" t="str">
        <f t="shared" si="224"/>
        <v>2400</v>
      </c>
      <c r="O1823" s="3" t="str">
        <f t="shared" si="225"/>
        <v>270</v>
      </c>
      <c r="P1823" s="3" t="str">
        <f t="shared" si="230"/>
        <v>2</v>
      </c>
      <c r="Q1823" s="11">
        <f>+VLOOKUP(M1823,'Dimension descriptions'!K:M,2,FALSE)</f>
        <v>50</v>
      </c>
      <c r="R1823" s="33">
        <v>50</v>
      </c>
      <c r="S1823" s="11" t="str">
        <f>+VLOOKUP(R1823,'Dimension descriptions'!K:M,3)</f>
        <v>CLASSROOM-GENERAL</v>
      </c>
      <c r="T1823" s="3" t="str">
        <f t="shared" si="231"/>
        <v>Y</v>
      </c>
      <c r="U1823" t="e">
        <f>+VLOOKUP(R1823,'FY21 P13 Allotment memo'!O:O,1,FALSE)</f>
        <v>#N/A</v>
      </c>
      <c r="V1823"/>
      <c r="W1823"/>
      <c r="X1823"/>
      <c r="Y1823"/>
      <c r="Z1823"/>
    </row>
    <row r="1824" spans="1:26">
      <c r="A1824">
        <v>10</v>
      </c>
      <c r="B1824" t="s">
        <v>2629</v>
      </c>
      <c r="C1824" t="s">
        <v>1258</v>
      </c>
      <c r="D1824">
        <v>91</v>
      </c>
      <c r="E1824">
        <v>0</v>
      </c>
      <c r="F1824">
        <v>0</v>
      </c>
      <c r="G1824" s="2">
        <f t="shared" si="226"/>
        <v>0</v>
      </c>
      <c r="H1824" s="3" t="str">
        <f t="shared" si="227"/>
        <v>10</v>
      </c>
      <c r="I1824" s="3" t="str">
        <f t="shared" si="228"/>
        <v>114</v>
      </c>
      <c r="J1824" s="3">
        <v>114</v>
      </c>
      <c r="K1824" s="3" t="str">
        <f>+VLOOKUP(J1824,'Dimension descriptions'!P:R,3,FALSE)</f>
        <v>Logan Early Childhood Center</v>
      </c>
      <c r="L1824" s="3" t="str">
        <f t="shared" si="229"/>
        <v>1050</v>
      </c>
      <c r="M1824" s="10">
        <v>1050</v>
      </c>
      <c r="N1824" s="3" t="str">
        <f t="shared" si="224"/>
        <v>2400</v>
      </c>
      <c r="O1824" s="3" t="str">
        <f t="shared" si="225"/>
        <v>300</v>
      </c>
      <c r="P1824" s="3" t="str">
        <f t="shared" si="230"/>
        <v>3</v>
      </c>
      <c r="Q1824" s="11">
        <f>+VLOOKUP(M1824,'Dimension descriptions'!K:M,2,FALSE)</f>
        <v>50</v>
      </c>
      <c r="R1824" s="33">
        <v>50</v>
      </c>
      <c r="S1824" s="11" t="str">
        <f>+VLOOKUP(R1824,'Dimension descriptions'!K:M,3)</f>
        <v>CLASSROOM-GENERAL</v>
      </c>
      <c r="T1824" s="3" t="str">
        <f t="shared" si="231"/>
        <v>Y</v>
      </c>
      <c r="U1824" t="e">
        <f>+VLOOKUP(R1824,'FY21 P13 Allotment memo'!O:O,1,FALSE)</f>
        <v>#N/A</v>
      </c>
      <c r="V1824"/>
      <c r="W1824"/>
      <c r="X1824"/>
      <c r="Y1824"/>
      <c r="Z1824"/>
    </row>
    <row r="1825" spans="1:26">
      <c r="A1825">
        <v>10</v>
      </c>
      <c r="B1825" t="s">
        <v>2630</v>
      </c>
      <c r="C1825" t="s">
        <v>1314</v>
      </c>
      <c r="D1825">
        <v>91</v>
      </c>
      <c r="E1825">
        <v>0</v>
      </c>
      <c r="F1825">
        <v>0</v>
      </c>
      <c r="G1825" s="2">
        <f t="shared" si="226"/>
        <v>0</v>
      </c>
      <c r="H1825" s="3" t="str">
        <f t="shared" si="227"/>
        <v>10</v>
      </c>
      <c r="I1825" s="3" t="str">
        <f t="shared" si="228"/>
        <v>114</v>
      </c>
      <c r="J1825" s="3">
        <v>114</v>
      </c>
      <c r="K1825" s="3" t="str">
        <f>+VLOOKUP(J1825,'Dimension descriptions'!P:R,3,FALSE)</f>
        <v>Logan Early Childhood Center</v>
      </c>
      <c r="L1825" s="3" t="str">
        <f t="shared" si="229"/>
        <v>1050</v>
      </c>
      <c r="M1825" s="10">
        <v>1050</v>
      </c>
      <c r="N1825" s="3" t="str">
        <f t="shared" si="224"/>
        <v>2400</v>
      </c>
      <c r="O1825" s="3" t="str">
        <f t="shared" si="225"/>
        <v>530</v>
      </c>
      <c r="P1825" s="3" t="str">
        <f t="shared" si="230"/>
        <v>5</v>
      </c>
      <c r="Q1825" s="11">
        <f>+VLOOKUP(M1825,'Dimension descriptions'!K:M,2,FALSE)</f>
        <v>50</v>
      </c>
      <c r="R1825" s="33">
        <v>50</v>
      </c>
      <c r="S1825" s="11" t="str">
        <f>+VLOOKUP(R1825,'Dimension descriptions'!K:M,3)</f>
        <v>CLASSROOM-GENERAL</v>
      </c>
      <c r="T1825" s="3" t="str">
        <f t="shared" si="231"/>
        <v>Y</v>
      </c>
      <c r="U1825" t="e">
        <f>+VLOOKUP(R1825,'FY21 P13 Allotment memo'!O:O,1,FALSE)</f>
        <v>#N/A</v>
      </c>
      <c r="V1825"/>
      <c r="W1825"/>
      <c r="X1825"/>
      <c r="Y1825"/>
      <c r="Z1825"/>
    </row>
    <row r="1826" spans="1:26">
      <c r="A1826">
        <v>10</v>
      </c>
      <c r="B1826" t="s">
        <v>2631</v>
      </c>
      <c r="C1826" t="s">
        <v>1316</v>
      </c>
      <c r="D1826">
        <v>91</v>
      </c>
      <c r="E1826">
        <v>0</v>
      </c>
      <c r="F1826">
        <v>0</v>
      </c>
      <c r="G1826" s="2">
        <f t="shared" si="226"/>
        <v>0</v>
      </c>
      <c r="H1826" s="3" t="str">
        <f t="shared" si="227"/>
        <v>10</v>
      </c>
      <c r="I1826" s="3" t="str">
        <f t="shared" si="228"/>
        <v>114</v>
      </c>
      <c r="J1826" s="3">
        <v>114</v>
      </c>
      <c r="K1826" s="3" t="str">
        <f>+VLOOKUP(J1826,'Dimension descriptions'!P:R,3,FALSE)</f>
        <v>Logan Early Childhood Center</v>
      </c>
      <c r="L1826" s="3" t="str">
        <f t="shared" si="229"/>
        <v>1050</v>
      </c>
      <c r="M1826" s="10">
        <v>1050</v>
      </c>
      <c r="N1826" s="3" t="str">
        <f t="shared" si="224"/>
        <v>2400</v>
      </c>
      <c r="O1826" s="3" t="str">
        <f t="shared" si="225"/>
        <v>580</v>
      </c>
      <c r="P1826" s="3" t="str">
        <f t="shared" si="230"/>
        <v>5</v>
      </c>
      <c r="Q1826" s="11">
        <f>+VLOOKUP(M1826,'Dimension descriptions'!K:M,2,FALSE)</f>
        <v>50</v>
      </c>
      <c r="R1826" s="33">
        <v>50</v>
      </c>
      <c r="S1826" s="11" t="str">
        <f>+VLOOKUP(R1826,'Dimension descriptions'!K:M,3)</f>
        <v>CLASSROOM-GENERAL</v>
      </c>
      <c r="T1826" s="3" t="str">
        <f t="shared" si="231"/>
        <v>Y</v>
      </c>
      <c r="U1826" t="e">
        <f>+VLOOKUP(R1826,'FY21 P13 Allotment memo'!O:O,1,FALSE)</f>
        <v>#N/A</v>
      </c>
      <c r="V1826"/>
      <c r="W1826"/>
      <c r="X1826"/>
      <c r="Y1826"/>
      <c r="Z1826"/>
    </row>
    <row r="1827" spans="1:26">
      <c r="A1827">
        <v>10</v>
      </c>
      <c r="B1827" t="s">
        <v>2632</v>
      </c>
      <c r="C1827" t="s">
        <v>1318</v>
      </c>
      <c r="D1827">
        <v>91</v>
      </c>
      <c r="E1827">
        <v>0</v>
      </c>
      <c r="F1827">
        <v>0</v>
      </c>
      <c r="G1827" s="2">
        <f t="shared" si="226"/>
        <v>0</v>
      </c>
      <c r="H1827" s="3" t="str">
        <f t="shared" si="227"/>
        <v>10</v>
      </c>
      <c r="I1827" s="3" t="str">
        <f t="shared" si="228"/>
        <v>114</v>
      </c>
      <c r="J1827" s="3">
        <v>114</v>
      </c>
      <c r="K1827" s="3" t="str">
        <f>+VLOOKUP(J1827,'Dimension descriptions'!P:R,3,FALSE)</f>
        <v>Logan Early Childhood Center</v>
      </c>
      <c r="L1827" s="3" t="str">
        <f t="shared" si="229"/>
        <v>1050</v>
      </c>
      <c r="M1827" s="10">
        <v>1050</v>
      </c>
      <c r="N1827" s="3" t="str">
        <f t="shared" si="224"/>
        <v>2400</v>
      </c>
      <c r="O1827" s="3" t="str">
        <f t="shared" si="225"/>
        <v>610</v>
      </c>
      <c r="P1827" s="3" t="str">
        <f t="shared" si="230"/>
        <v>6</v>
      </c>
      <c r="Q1827" s="11">
        <f>+VLOOKUP(M1827,'Dimension descriptions'!K:M,2,FALSE)</f>
        <v>50</v>
      </c>
      <c r="R1827" s="33">
        <v>50</v>
      </c>
      <c r="S1827" s="11" t="str">
        <f>+VLOOKUP(R1827,'Dimension descriptions'!K:M,3)</f>
        <v>CLASSROOM-GENERAL</v>
      </c>
      <c r="T1827" s="3" t="str">
        <f t="shared" si="231"/>
        <v>Y</v>
      </c>
      <c r="U1827" t="e">
        <f>+VLOOKUP(R1827,'FY21 P13 Allotment memo'!O:O,1,FALSE)</f>
        <v>#N/A</v>
      </c>
      <c r="V1827"/>
      <c r="W1827"/>
      <c r="X1827"/>
      <c r="Y1827"/>
      <c r="Z1827"/>
    </row>
    <row r="1828" spans="1:26">
      <c r="A1828">
        <v>10</v>
      </c>
      <c r="B1828" t="s">
        <v>2633</v>
      </c>
      <c r="C1828" t="s">
        <v>1276</v>
      </c>
      <c r="D1828">
        <v>91</v>
      </c>
      <c r="E1828">
        <v>0</v>
      </c>
      <c r="F1828">
        <v>0</v>
      </c>
      <c r="G1828" s="2">
        <f t="shared" si="226"/>
        <v>0</v>
      </c>
      <c r="H1828" s="3" t="str">
        <f t="shared" si="227"/>
        <v>10</v>
      </c>
      <c r="I1828" s="3" t="str">
        <f t="shared" si="228"/>
        <v>114</v>
      </c>
      <c r="J1828" s="3">
        <v>114</v>
      </c>
      <c r="K1828" s="3" t="str">
        <f>+VLOOKUP(J1828,'Dimension descriptions'!P:R,3,FALSE)</f>
        <v>Logan Early Childhood Center</v>
      </c>
      <c r="L1828" s="3" t="str">
        <f t="shared" si="229"/>
        <v>1050</v>
      </c>
      <c r="M1828" s="10">
        <v>1050</v>
      </c>
      <c r="N1828" s="3" t="str">
        <f t="shared" si="224"/>
        <v>2400</v>
      </c>
      <c r="O1828" s="3" t="str">
        <f t="shared" si="225"/>
        <v>810</v>
      </c>
      <c r="P1828" s="3" t="str">
        <f t="shared" si="230"/>
        <v>8</v>
      </c>
      <c r="Q1828" s="11">
        <f>+VLOOKUP(M1828,'Dimension descriptions'!K:M,2,FALSE)</f>
        <v>50</v>
      </c>
      <c r="R1828" s="33">
        <v>50</v>
      </c>
      <c r="S1828" s="11" t="str">
        <f>+VLOOKUP(R1828,'Dimension descriptions'!K:M,3)</f>
        <v>CLASSROOM-GENERAL</v>
      </c>
      <c r="T1828" s="3" t="str">
        <f t="shared" si="231"/>
        <v>Y</v>
      </c>
      <c r="U1828" t="e">
        <f>+VLOOKUP(R1828,'FY21 P13 Allotment memo'!O:O,1,FALSE)</f>
        <v>#N/A</v>
      </c>
      <c r="V1828"/>
      <c r="W1828"/>
      <c r="X1828"/>
      <c r="Y1828"/>
      <c r="Z1828"/>
    </row>
    <row r="1829" spans="1:26">
      <c r="A1829">
        <v>10</v>
      </c>
      <c r="B1829" t="s">
        <v>2634</v>
      </c>
      <c r="C1829" t="s">
        <v>1252</v>
      </c>
      <c r="D1829">
        <v>91</v>
      </c>
      <c r="E1829">
        <v>0</v>
      </c>
      <c r="F1829">
        <v>0</v>
      </c>
      <c r="G1829" s="2">
        <f t="shared" si="226"/>
        <v>0</v>
      </c>
      <c r="H1829" s="3" t="str">
        <f t="shared" si="227"/>
        <v>10</v>
      </c>
      <c r="I1829" s="3" t="str">
        <f t="shared" si="228"/>
        <v>114</v>
      </c>
      <c r="J1829" s="3">
        <v>114</v>
      </c>
      <c r="K1829" s="3" t="str">
        <f>+VLOOKUP(J1829,'Dimension descriptions'!P:R,3,FALSE)</f>
        <v>Logan Early Childhood Center</v>
      </c>
      <c r="L1829" s="3" t="str">
        <f t="shared" si="229"/>
        <v>1050</v>
      </c>
      <c r="M1829" s="10">
        <v>1050</v>
      </c>
      <c r="N1829" s="3" t="str">
        <f t="shared" si="224"/>
        <v>2500</v>
      </c>
      <c r="O1829" s="3" t="str">
        <f t="shared" si="225"/>
        <v>270</v>
      </c>
      <c r="P1829" s="3" t="str">
        <f t="shared" si="230"/>
        <v>2</v>
      </c>
      <c r="Q1829" s="11">
        <f>+VLOOKUP(M1829,'Dimension descriptions'!K:M,2,FALSE)</f>
        <v>50</v>
      </c>
      <c r="R1829" s="33">
        <v>50</v>
      </c>
      <c r="S1829" s="11" t="str">
        <f>+VLOOKUP(R1829,'Dimension descriptions'!K:M,3)</f>
        <v>CLASSROOM-GENERAL</v>
      </c>
      <c r="T1829" s="3" t="str">
        <f t="shared" si="231"/>
        <v>Y</v>
      </c>
      <c r="U1829" t="e">
        <f>+VLOOKUP(R1829,'FY21 P13 Allotment memo'!O:O,1,FALSE)</f>
        <v>#N/A</v>
      </c>
      <c r="V1829"/>
      <c r="W1829"/>
      <c r="X1829"/>
      <c r="Y1829"/>
      <c r="Z1829"/>
    </row>
    <row r="1830" spans="1:26">
      <c r="A1830">
        <v>10</v>
      </c>
      <c r="B1830" t="s">
        <v>2635</v>
      </c>
      <c r="C1830" t="s">
        <v>1322</v>
      </c>
      <c r="D1830">
        <v>91</v>
      </c>
      <c r="E1830">
        <v>0</v>
      </c>
      <c r="F1830">
        <v>0</v>
      </c>
      <c r="G1830" s="2">
        <f t="shared" si="226"/>
        <v>0</v>
      </c>
      <c r="H1830" s="3" t="str">
        <f t="shared" si="227"/>
        <v>10</v>
      </c>
      <c r="I1830" s="3" t="str">
        <f t="shared" si="228"/>
        <v>114</v>
      </c>
      <c r="J1830" s="3">
        <v>114</v>
      </c>
      <c r="K1830" s="3" t="str">
        <f>+VLOOKUP(J1830,'Dimension descriptions'!P:R,3,FALSE)</f>
        <v>Logan Early Childhood Center</v>
      </c>
      <c r="L1830" s="3" t="str">
        <f t="shared" si="229"/>
        <v>1050</v>
      </c>
      <c r="M1830" s="10">
        <v>1050</v>
      </c>
      <c r="N1830" s="3" t="str">
        <f t="shared" si="224"/>
        <v>2500</v>
      </c>
      <c r="O1830" s="3" t="str">
        <f t="shared" si="225"/>
        <v>290</v>
      </c>
      <c r="P1830" s="3" t="str">
        <f t="shared" si="230"/>
        <v>2</v>
      </c>
      <c r="Q1830" s="11">
        <f>+VLOOKUP(M1830,'Dimension descriptions'!K:M,2,FALSE)</f>
        <v>50</v>
      </c>
      <c r="R1830" s="33">
        <v>50</v>
      </c>
      <c r="S1830" s="11" t="str">
        <f>+VLOOKUP(R1830,'Dimension descriptions'!K:M,3)</f>
        <v>CLASSROOM-GENERAL</v>
      </c>
      <c r="T1830" s="3" t="str">
        <f t="shared" si="231"/>
        <v>Y</v>
      </c>
      <c r="U1830" t="e">
        <f>+VLOOKUP(R1830,'FY21 P13 Allotment memo'!O:O,1,FALSE)</f>
        <v>#N/A</v>
      </c>
      <c r="V1830"/>
      <c r="W1830"/>
      <c r="X1830"/>
      <c r="Y1830"/>
      <c r="Z1830"/>
    </row>
    <row r="1831" spans="1:26">
      <c r="A1831">
        <v>10</v>
      </c>
      <c r="B1831" t="s">
        <v>2636</v>
      </c>
      <c r="C1831" t="s">
        <v>1324</v>
      </c>
      <c r="D1831">
        <v>91</v>
      </c>
      <c r="E1831">
        <v>0</v>
      </c>
      <c r="F1831">
        <v>0</v>
      </c>
      <c r="G1831" s="2">
        <f t="shared" si="226"/>
        <v>0</v>
      </c>
      <c r="H1831" s="3" t="str">
        <f t="shared" si="227"/>
        <v>10</v>
      </c>
      <c r="I1831" s="3" t="str">
        <f t="shared" si="228"/>
        <v>114</v>
      </c>
      <c r="J1831" s="3">
        <v>114</v>
      </c>
      <c r="K1831" s="3" t="str">
        <f>+VLOOKUP(J1831,'Dimension descriptions'!P:R,3,FALSE)</f>
        <v>Logan Early Childhood Center</v>
      </c>
      <c r="L1831" s="3" t="str">
        <f t="shared" si="229"/>
        <v>1050</v>
      </c>
      <c r="M1831" s="10">
        <v>1050</v>
      </c>
      <c r="N1831" s="3" t="str">
        <f t="shared" si="224"/>
        <v>2600</v>
      </c>
      <c r="O1831" s="3" t="str">
        <f t="shared" si="225"/>
        <v>270</v>
      </c>
      <c r="P1831" s="3" t="str">
        <f t="shared" si="230"/>
        <v>2</v>
      </c>
      <c r="Q1831" s="11">
        <f>+VLOOKUP(M1831,'Dimension descriptions'!K:M,2,FALSE)</f>
        <v>50</v>
      </c>
      <c r="R1831" s="33">
        <v>50</v>
      </c>
      <c r="S1831" s="11" t="str">
        <f>+VLOOKUP(R1831,'Dimension descriptions'!K:M,3)</f>
        <v>CLASSROOM-GENERAL</v>
      </c>
      <c r="T1831" s="3" t="str">
        <f t="shared" si="231"/>
        <v>Y</v>
      </c>
      <c r="U1831" t="e">
        <f>+VLOOKUP(R1831,'FY21 P13 Allotment memo'!O:O,1,FALSE)</f>
        <v>#N/A</v>
      </c>
      <c r="V1831"/>
      <c r="W1831"/>
      <c r="X1831"/>
      <c r="Y1831"/>
      <c r="Z1831"/>
    </row>
    <row r="1832" spans="1:26">
      <c r="A1832">
        <v>10</v>
      </c>
      <c r="B1832" t="s">
        <v>2637</v>
      </c>
      <c r="C1832" t="s">
        <v>1324</v>
      </c>
      <c r="D1832">
        <v>91</v>
      </c>
      <c r="E1832">
        <v>0</v>
      </c>
      <c r="F1832">
        <v>0</v>
      </c>
      <c r="G1832" s="2">
        <f t="shared" si="226"/>
        <v>0</v>
      </c>
      <c r="H1832" s="3" t="str">
        <f t="shared" si="227"/>
        <v>10</v>
      </c>
      <c r="I1832" s="3" t="str">
        <f t="shared" si="228"/>
        <v>114</v>
      </c>
      <c r="J1832" s="3">
        <v>114</v>
      </c>
      <c r="K1832" s="3" t="str">
        <f>+VLOOKUP(J1832,'Dimension descriptions'!P:R,3,FALSE)</f>
        <v>Logan Early Childhood Center</v>
      </c>
      <c r="L1832" s="3" t="str">
        <f t="shared" si="229"/>
        <v>1050</v>
      </c>
      <c r="M1832" s="10">
        <v>1050</v>
      </c>
      <c r="N1832" s="3" t="str">
        <f t="shared" si="224"/>
        <v>3300</v>
      </c>
      <c r="O1832" s="3" t="str">
        <f t="shared" si="225"/>
        <v>270</v>
      </c>
      <c r="P1832" s="3" t="str">
        <f t="shared" si="230"/>
        <v>2</v>
      </c>
      <c r="Q1832" s="11">
        <f>+VLOOKUP(M1832,'Dimension descriptions'!K:M,2,FALSE)</f>
        <v>50</v>
      </c>
      <c r="R1832" s="33">
        <v>50</v>
      </c>
      <c r="S1832" s="11" t="str">
        <f>+VLOOKUP(R1832,'Dimension descriptions'!K:M,3)</f>
        <v>CLASSROOM-GENERAL</v>
      </c>
      <c r="T1832" s="3" t="str">
        <f t="shared" si="231"/>
        <v>Y</v>
      </c>
      <c r="U1832" t="e">
        <f>+VLOOKUP(R1832,'FY21 P13 Allotment memo'!O:O,1,FALSE)</f>
        <v>#N/A</v>
      </c>
      <c r="V1832"/>
      <c r="W1832"/>
      <c r="X1832"/>
      <c r="Y1832"/>
      <c r="Z1832"/>
    </row>
    <row r="1833" spans="1:26">
      <c r="A1833">
        <v>10</v>
      </c>
      <c r="B1833" t="s">
        <v>2638</v>
      </c>
      <c r="C1833" t="s">
        <v>2639</v>
      </c>
      <c r="D1833">
        <v>91</v>
      </c>
      <c r="E1833">
        <v>0</v>
      </c>
      <c r="F1833">
        <v>0</v>
      </c>
      <c r="G1833" s="2">
        <f t="shared" si="226"/>
        <v>0</v>
      </c>
      <c r="H1833" s="3" t="str">
        <f t="shared" si="227"/>
        <v>10</v>
      </c>
      <c r="I1833" s="3" t="str">
        <f t="shared" si="228"/>
        <v>114</v>
      </c>
      <c r="J1833" s="3">
        <v>114</v>
      </c>
      <c r="K1833" s="3" t="str">
        <f>+VLOOKUP(J1833,'Dimension descriptions'!P:R,3,FALSE)</f>
        <v>Logan Early Childhood Center</v>
      </c>
      <c r="L1833" s="3" t="str">
        <f t="shared" si="229"/>
        <v>1050</v>
      </c>
      <c r="M1833" s="10">
        <v>1050</v>
      </c>
      <c r="N1833" s="3" t="str">
        <f t="shared" si="224"/>
        <v>5210</v>
      </c>
      <c r="O1833" s="3" t="str">
        <f t="shared" si="225"/>
        <v>901</v>
      </c>
      <c r="P1833" s="3" t="str">
        <f t="shared" si="230"/>
        <v>9</v>
      </c>
      <c r="Q1833" s="11">
        <f>+VLOOKUP(M1833,'Dimension descriptions'!K:M,2,FALSE)</f>
        <v>50</v>
      </c>
      <c r="R1833" s="33">
        <v>50</v>
      </c>
      <c r="S1833" s="11" t="str">
        <f>+VLOOKUP(R1833,'Dimension descriptions'!K:M,3)</f>
        <v>CLASSROOM-GENERAL</v>
      </c>
      <c r="T1833" s="3" t="str">
        <f t="shared" si="231"/>
        <v>Y</v>
      </c>
      <c r="U1833" t="e">
        <f>+VLOOKUP(R1833,'FY21 P13 Allotment memo'!O:O,1,FALSE)</f>
        <v>#N/A</v>
      </c>
      <c r="V1833"/>
      <c r="W1833"/>
      <c r="X1833"/>
      <c r="Y1833"/>
      <c r="Z1833"/>
    </row>
    <row r="1834" spans="1:26">
      <c r="A1834">
        <v>10</v>
      </c>
      <c r="B1834" t="s">
        <v>2640</v>
      </c>
      <c r="C1834" t="s">
        <v>1270</v>
      </c>
      <c r="D1834">
        <v>91</v>
      </c>
      <c r="E1834">
        <v>0</v>
      </c>
      <c r="F1834">
        <v>0</v>
      </c>
      <c r="G1834" s="2">
        <f t="shared" si="226"/>
        <v>0</v>
      </c>
      <c r="H1834" s="3" t="str">
        <f t="shared" si="227"/>
        <v>10</v>
      </c>
      <c r="I1834" s="3" t="str">
        <f t="shared" si="228"/>
        <v>114</v>
      </c>
      <c r="J1834" s="3">
        <v>114</v>
      </c>
      <c r="K1834" s="3" t="str">
        <f>+VLOOKUP(J1834,'Dimension descriptions'!P:R,3,FALSE)</f>
        <v>Logan Early Childhood Center</v>
      </c>
      <c r="L1834" s="3" t="str">
        <f t="shared" si="229"/>
        <v>1051</v>
      </c>
      <c r="M1834" s="10">
        <v>1051</v>
      </c>
      <c r="N1834" s="3" t="str">
        <f t="shared" si="224"/>
        <v>1000</v>
      </c>
      <c r="O1834" s="3" t="str">
        <f t="shared" si="225"/>
        <v>641</v>
      </c>
      <c r="P1834" s="3" t="str">
        <f t="shared" si="230"/>
        <v>6</v>
      </c>
      <c r="Q1834" s="11">
        <f>+VLOOKUP(M1834,'Dimension descriptions'!K:M,2,FALSE)</f>
        <v>50</v>
      </c>
      <c r="R1834" s="33">
        <v>50</v>
      </c>
      <c r="S1834" s="11" t="str">
        <f>+VLOOKUP(R1834,'Dimension descriptions'!K:M,3)</f>
        <v>CLASSROOM-GENERAL</v>
      </c>
      <c r="T1834" s="3" t="str">
        <f t="shared" si="231"/>
        <v>Y</v>
      </c>
      <c r="U1834" t="e">
        <f>+VLOOKUP(R1834,'FY21 P13 Allotment memo'!O:O,1,FALSE)</f>
        <v>#N/A</v>
      </c>
      <c r="V1834"/>
      <c r="W1834"/>
      <c r="X1834"/>
      <c r="Y1834"/>
      <c r="Z1834"/>
    </row>
    <row r="1835" spans="1:26">
      <c r="A1835">
        <v>10</v>
      </c>
      <c r="B1835" t="s">
        <v>2641</v>
      </c>
      <c r="C1835" t="s">
        <v>1330</v>
      </c>
      <c r="D1835">
        <v>91</v>
      </c>
      <c r="E1835">
        <v>0</v>
      </c>
      <c r="F1835">
        <v>0</v>
      </c>
      <c r="G1835" s="2">
        <f t="shared" si="226"/>
        <v>0</v>
      </c>
      <c r="H1835" s="3" t="str">
        <f t="shared" si="227"/>
        <v>10</v>
      </c>
      <c r="I1835" s="3" t="str">
        <f t="shared" si="228"/>
        <v>114</v>
      </c>
      <c r="J1835" s="3">
        <v>114</v>
      </c>
      <c r="K1835" s="3" t="str">
        <f>+VLOOKUP(J1835,'Dimension descriptions'!P:R,3,FALSE)</f>
        <v>Logan Early Childhood Center</v>
      </c>
      <c r="L1835" s="3" t="str">
        <f t="shared" si="229"/>
        <v>1205</v>
      </c>
      <c r="M1835" s="10">
        <v>1205</v>
      </c>
      <c r="N1835" s="3" t="str">
        <f t="shared" si="224"/>
        <v>1000</v>
      </c>
      <c r="O1835" s="3" t="str">
        <f t="shared" si="225"/>
        <v>131</v>
      </c>
      <c r="P1835" s="3" t="str">
        <f t="shared" si="230"/>
        <v>1</v>
      </c>
      <c r="Q1835" s="11">
        <f>+VLOOKUP(M1835,'Dimension descriptions'!K:M,2,FALSE)</f>
        <v>1205</v>
      </c>
      <c r="R1835" s="33">
        <v>1205</v>
      </c>
      <c r="S1835" s="11" t="str">
        <f>+VLOOKUP(R1835,'Dimension descriptions'!K:M,3)</f>
        <v>SPECIAL EDUCATION</v>
      </c>
      <c r="T1835" s="3" t="str">
        <f t="shared" si="231"/>
        <v>N</v>
      </c>
      <c r="U1835">
        <f>+VLOOKUP(R1835,'FY21 P13 Allotment memo'!O:O,1,FALSE)</f>
        <v>1205</v>
      </c>
      <c r="V1835"/>
      <c r="W1835"/>
      <c r="X1835"/>
      <c r="Y1835"/>
      <c r="Z1835"/>
    </row>
    <row r="1836" spans="1:26">
      <c r="A1836">
        <v>10</v>
      </c>
      <c r="B1836" t="s">
        <v>2642</v>
      </c>
      <c r="C1836" t="s">
        <v>2643</v>
      </c>
      <c r="D1836">
        <v>91</v>
      </c>
      <c r="E1836">
        <v>198.12</v>
      </c>
      <c r="F1836">
        <v>0</v>
      </c>
      <c r="G1836" s="2">
        <f t="shared" si="226"/>
        <v>198.12</v>
      </c>
      <c r="H1836" s="3" t="str">
        <f t="shared" si="227"/>
        <v>10</v>
      </c>
      <c r="I1836" s="3" t="str">
        <f t="shared" si="228"/>
        <v>114</v>
      </c>
      <c r="J1836" s="3">
        <v>114</v>
      </c>
      <c r="K1836" s="3" t="str">
        <f>+VLOOKUP(J1836,'Dimension descriptions'!P:R,3,FALSE)</f>
        <v>Logan Early Childhood Center</v>
      </c>
      <c r="L1836" s="3" t="str">
        <f t="shared" si="229"/>
        <v>1205</v>
      </c>
      <c r="M1836" s="10">
        <v>1205</v>
      </c>
      <c r="N1836" s="3" t="str">
        <f t="shared" si="224"/>
        <v>1000</v>
      </c>
      <c r="O1836" s="3" t="str">
        <f t="shared" si="225"/>
        <v>149</v>
      </c>
      <c r="P1836" s="3" t="str">
        <f t="shared" si="230"/>
        <v>1</v>
      </c>
      <c r="Q1836" s="11">
        <f>+VLOOKUP(M1836,'Dimension descriptions'!K:M,2,FALSE)</f>
        <v>1205</v>
      </c>
      <c r="R1836" s="33">
        <v>1205</v>
      </c>
      <c r="S1836" s="11" t="str">
        <f>+VLOOKUP(R1836,'Dimension descriptions'!K:M,3)</f>
        <v>SPECIAL EDUCATION</v>
      </c>
      <c r="T1836" s="3" t="str">
        <f t="shared" si="231"/>
        <v>N</v>
      </c>
      <c r="U1836">
        <f>+VLOOKUP(R1836,'FY21 P13 Allotment memo'!O:O,1,FALSE)</f>
        <v>1205</v>
      </c>
      <c r="V1836"/>
      <c r="W1836"/>
      <c r="X1836"/>
      <c r="Y1836"/>
      <c r="Z1836"/>
    </row>
    <row r="1837" spans="1:26">
      <c r="A1837">
        <v>10</v>
      </c>
      <c r="B1837" t="s">
        <v>2644</v>
      </c>
      <c r="C1837" t="s">
        <v>1238</v>
      </c>
      <c r="D1837">
        <v>91</v>
      </c>
      <c r="E1837">
        <v>0</v>
      </c>
      <c r="F1837">
        <v>0</v>
      </c>
      <c r="G1837" s="2">
        <f t="shared" si="226"/>
        <v>0</v>
      </c>
      <c r="H1837" s="3" t="str">
        <f t="shared" si="227"/>
        <v>10</v>
      </c>
      <c r="I1837" s="3" t="str">
        <f t="shared" si="228"/>
        <v>114</v>
      </c>
      <c r="J1837" s="3">
        <v>114</v>
      </c>
      <c r="K1837" s="3" t="str">
        <f>+VLOOKUP(J1837,'Dimension descriptions'!P:R,3,FALSE)</f>
        <v>Logan Early Childhood Center</v>
      </c>
      <c r="L1837" s="3" t="str">
        <f t="shared" si="229"/>
        <v>1205</v>
      </c>
      <c r="M1837" s="10">
        <v>1205</v>
      </c>
      <c r="N1837" s="3" t="str">
        <f t="shared" si="224"/>
        <v>1000</v>
      </c>
      <c r="O1837" s="3" t="str">
        <f t="shared" si="225"/>
        <v>161</v>
      </c>
      <c r="P1837" s="3" t="str">
        <f t="shared" si="230"/>
        <v>1</v>
      </c>
      <c r="Q1837" s="11">
        <f>+VLOOKUP(M1837,'Dimension descriptions'!K:M,2,FALSE)</f>
        <v>1205</v>
      </c>
      <c r="R1837" s="33">
        <v>1205</v>
      </c>
      <c r="S1837" s="11" t="str">
        <f>+VLOOKUP(R1837,'Dimension descriptions'!K:M,3)</f>
        <v>SPECIAL EDUCATION</v>
      </c>
      <c r="T1837" s="3" t="str">
        <f t="shared" si="231"/>
        <v>N</v>
      </c>
      <c r="U1837">
        <f>+VLOOKUP(R1837,'FY21 P13 Allotment memo'!O:O,1,FALSE)</f>
        <v>1205</v>
      </c>
      <c r="V1837"/>
      <c r="W1837"/>
      <c r="X1837"/>
      <c r="Y1837"/>
      <c r="Z1837"/>
    </row>
    <row r="1838" spans="1:26">
      <c r="A1838">
        <v>10</v>
      </c>
      <c r="B1838" t="s">
        <v>2645</v>
      </c>
      <c r="C1838" t="s">
        <v>1279</v>
      </c>
      <c r="D1838">
        <v>91</v>
      </c>
      <c r="E1838">
        <v>39.94</v>
      </c>
      <c r="F1838">
        <v>0</v>
      </c>
      <c r="G1838" s="2">
        <f t="shared" si="226"/>
        <v>39.94</v>
      </c>
      <c r="H1838" s="3" t="str">
        <f t="shared" si="227"/>
        <v>10</v>
      </c>
      <c r="I1838" s="3" t="str">
        <f t="shared" si="228"/>
        <v>114</v>
      </c>
      <c r="J1838" s="3">
        <v>114</v>
      </c>
      <c r="K1838" s="3" t="str">
        <f>+VLOOKUP(J1838,'Dimension descriptions'!P:R,3,FALSE)</f>
        <v>Logan Early Childhood Center</v>
      </c>
      <c r="L1838" s="3" t="str">
        <f t="shared" si="229"/>
        <v>1205</v>
      </c>
      <c r="M1838" s="10">
        <v>1205</v>
      </c>
      <c r="N1838" s="3" t="str">
        <f t="shared" si="224"/>
        <v>1000</v>
      </c>
      <c r="O1838" s="3" t="str">
        <f t="shared" si="225"/>
        <v>210</v>
      </c>
      <c r="P1838" s="3" t="str">
        <f t="shared" si="230"/>
        <v>2</v>
      </c>
      <c r="Q1838" s="11">
        <f>+VLOOKUP(M1838,'Dimension descriptions'!K:M,2,FALSE)</f>
        <v>1205</v>
      </c>
      <c r="R1838" s="33">
        <v>1205</v>
      </c>
      <c r="S1838" s="11" t="str">
        <f>+VLOOKUP(R1838,'Dimension descriptions'!K:M,3)</f>
        <v>SPECIAL EDUCATION</v>
      </c>
      <c r="T1838" s="3" t="str">
        <f t="shared" si="231"/>
        <v>N</v>
      </c>
      <c r="U1838">
        <f>+VLOOKUP(R1838,'FY21 P13 Allotment memo'!O:O,1,FALSE)</f>
        <v>1205</v>
      </c>
      <c r="V1838"/>
      <c r="W1838"/>
      <c r="X1838"/>
      <c r="Y1838"/>
      <c r="Z1838"/>
    </row>
    <row r="1839" spans="1:26">
      <c r="A1839">
        <v>10</v>
      </c>
      <c r="B1839" t="s">
        <v>2646</v>
      </c>
      <c r="C1839" t="s">
        <v>1246</v>
      </c>
      <c r="D1839">
        <v>91</v>
      </c>
      <c r="E1839">
        <v>15.15</v>
      </c>
      <c r="F1839">
        <v>0</v>
      </c>
      <c r="G1839" s="2">
        <f t="shared" si="226"/>
        <v>15.15</v>
      </c>
      <c r="H1839" s="3" t="str">
        <f t="shared" si="227"/>
        <v>10</v>
      </c>
      <c r="I1839" s="3" t="str">
        <f t="shared" si="228"/>
        <v>114</v>
      </c>
      <c r="J1839" s="3">
        <v>114</v>
      </c>
      <c r="K1839" s="3" t="str">
        <f>+VLOOKUP(J1839,'Dimension descriptions'!P:R,3,FALSE)</f>
        <v>Logan Early Childhood Center</v>
      </c>
      <c r="L1839" s="3" t="str">
        <f t="shared" si="229"/>
        <v>1205</v>
      </c>
      <c r="M1839" s="10">
        <v>1205</v>
      </c>
      <c r="N1839" s="3" t="str">
        <f t="shared" si="224"/>
        <v>1000</v>
      </c>
      <c r="O1839" s="3" t="str">
        <f t="shared" si="225"/>
        <v>220</v>
      </c>
      <c r="P1839" s="3" t="str">
        <f t="shared" si="230"/>
        <v>2</v>
      </c>
      <c r="Q1839" s="11">
        <f>+VLOOKUP(M1839,'Dimension descriptions'!K:M,2,FALSE)</f>
        <v>1205</v>
      </c>
      <c r="R1839" s="33">
        <v>1205</v>
      </c>
      <c r="S1839" s="11" t="str">
        <f>+VLOOKUP(R1839,'Dimension descriptions'!K:M,3)</f>
        <v>SPECIAL EDUCATION</v>
      </c>
      <c r="T1839" s="3" t="str">
        <f t="shared" si="231"/>
        <v>N</v>
      </c>
      <c r="U1839">
        <f>+VLOOKUP(R1839,'FY21 P13 Allotment memo'!O:O,1,FALSE)</f>
        <v>1205</v>
      </c>
      <c r="V1839"/>
      <c r="W1839"/>
      <c r="X1839"/>
      <c r="Y1839"/>
      <c r="Z1839"/>
    </row>
    <row r="1840" spans="1:26">
      <c r="A1840">
        <v>10</v>
      </c>
      <c r="B1840" t="s">
        <v>2647</v>
      </c>
      <c r="C1840" t="s">
        <v>1252</v>
      </c>
      <c r="D1840">
        <v>91</v>
      </c>
      <c r="E1840">
        <v>0</v>
      </c>
      <c r="F1840">
        <v>0</v>
      </c>
      <c r="G1840" s="2">
        <f t="shared" si="226"/>
        <v>0</v>
      </c>
      <c r="H1840" s="3" t="str">
        <f t="shared" si="227"/>
        <v>10</v>
      </c>
      <c r="I1840" s="3" t="str">
        <f t="shared" si="228"/>
        <v>114</v>
      </c>
      <c r="J1840" s="3">
        <v>114</v>
      </c>
      <c r="K1840" s="3" t="str">
        <f>+VLOOKUP(J1840,'Dimension descriptions'!P:R,3,FALSE)</f>
        <v>Logan Early Childhood Center</v>
      </c>
      <c r="L1840" s="3" t="str">
        <f t="shared" si="229"/>
        <v>1205</v>
      </c>
      <c r="M1840" s="10">
        <v>1205</v>
      </c>
      <c r="N1840" s="3" t="str">
        <f t="shared" si="224"/>
        <v>1000</v>
      </c>
      <c r="O1840" s="3" t="str">
        <f t="shared" si="225"/>
        <v>270</v>
      </c>
      <c r="P1840" s="3" t="str">
        <f t="shared" si="230"/>
        <v>2</v>
      </c>
      <c r="Q1840" s="11">
        <f>+VLOOKUP(M1840,'Dimension descriptions'!K:M,2,FALSE)</f>
        <v>1205</v>
      </c>
      <c r="R1840" s="33">
        <v>1205</v>
      </c>
      <c r="S1840" s="11" t="str">
        <f>+VLOOKUP(R1840,'Dimension descriptions'!K:M,3)</f>
        <v>SPECIAL EDUCATION</v>
      </c>
      <c r="T1840" s="3" t="str">
        <f t="shared" si="231"/>
        <v>N</v>
      </c>
      <c r="U1840">
        <f>+VLOOKUP(R1840,'FY21 P13 Allotment memo'!O:O,1,FALSE)</f>
        <v>1205</v>
      </c>
      <c r="V1840"/>
      <c r="W1840"/>
      <c r="X1840"/>
      <c r="Y1840"/>
      <c r="Z1840"/>
    </row>
    <row r="1841" spans="1:26">
      <c r="A1841">
        <v>10</v>
      </c>
      <c r="B1841" t="s">
        <v>2648</v>
      </c>
      <c r="C1841" t="s">
        <v>2487</v>
      </c>
      <c r="D1841">
        <v>91</v>
      </c>
      <c r="E1841">
        <v>51092.08</v>
      </c>
      <c r="F1841">
        <v>0</v>
      </c>
      <c r="G1841" s="2">
        <f t="shared" si="226"/>
        <v>51092.08</v>
      </c>
      <c r="H1841" s="3" t="str">
        <f t="shared" si="227"/>
        <v>10</v>
      </c>
      <c r="I1841" s="3" t="str">
        <f t="shared" si="228"/>
        <v>114</v>
      </c>
      <c r="J1841" s="3">
        <v>114</v>
      </c>
      <c r="K1841" s="3" t="str">
        <f>+VLOOKUP(J1841,'Dimension descriptions'!P:R,3,FALSE)</f>
        <v>Logan Early Childhood Center</v>
      </c>
      <c r="L1841" s="3" t="str">
        <f t="shared" si="229"/>
        <v>1205</v>
      </c>
      <c r="M1841" s="10">
        <v>1205</v>
      </c>
      <c r="N1841" s="3" t="str">
        <f t="shared" si="224"/>
        <v>2150</v>
      </c>
      <c r="O1841" s="3" t="str">
        <f t="shared" si="225"/>
        <v>199</v>
      </c>
      <c r="P1841" s="3" t="str">
        <f t="shared" si="230"/>
        <v>1</v>
      </c>
      <c r="Q1841" s="11">
        <f>+VLOOKUP(M1841,'Dimension descriptions'!K:M,2,FALSE)</f>
        <v>1205</v>
      </c>
      <c r="R1841" s="33">
        <v>1205</v>
      </c>
      <c r="S1841" s="11" t="str">
        <f>+VLOOKUP(R1841,'Dimension descriptions'!K:M,3)</f>
        <v>SPECIAL EDUCATION</v>
      </c>
      <c r="T1841" s="3" t="str">
        <f t="shared" si="231"/>
        <v>N</v>
      </c>
      <c r="U1841">
        <f>+VLOOKUP(R1841,'FY21 P13 Allotment memo'!O:O,1,FALSE)</f>
        <v>1205</v>
      </c>
      <c r="V1841"/>
      <c r="W1841"/>
      <c r="X1841"/>
      <c r="Y1841"/>
      <c r="Z1841"/>
    </row>
    <row r="1842" spans="1:26">
      <c r="A1842">
        <v>10</v>
      </c>
      <c r="B1842" t="s">
        <v>2649</v>
      </c>
      <c r="C1842" t="s">
        <v>1279</v>
      </c>
      <c r="D1842">
        <v>91</v>
      </c>
      <c r="E1842">
        <v>10228.64</v>
      </c>
      <c r="F1842">
        <v>0</v>
      </c>
      <c r="G1842" s="2">
        <f t="shared" si="226"/>
        <v>10228.64</v>
      </c>
      <c r="H1842" s="3" t="str">
        <f t="shared" si="227"/>
        <v>10</v>
      </c>
      <c r="I1842" s="3" t="str">
        <f t="shared" si="228"/>
        <v>114</v>
      </c>
      <c r="J1842" s="3">
        <v>114</v>
      </c>
      <c r="K1842" s="3" t="str">
        <f>+VLOOKUP(J1842,'Dimension descriptions'!P:R,3,FALSE)</f>
        <v>Logan Early Childhood Center</v>
      </c>
      <c r="L1842" s="3" t="str">
        <f t="shared" si="229"/>
        <v>1205</v>
      </c>
      <c r="M1842" s="10">
        <v>1205</v>
      </c>
      <c r="N1842" s="3" t="str">
        <f t="shared" si="224"/>
        <v>2150</v>
      </c>
      <c r="O1842" s="3" t="str">
        <f t="shared" si="225"/>
        <v>210</v>
      </c>
      <c r="P1842" s="3" t="str">
        <f t="shared" si="230"/>
        <v>2</v>
      </c>
      <c r="Q1842" s="11">
        <f>+VLOOKUP(M1842,'Dimension descriptions'!K:M,2,FALSE)</f>
        <v>1205</v>
      </c>
      <c r="R1842" s="33">
        <v>1205</v>
      </c>
      <c r="S1842" s="11" t="str">
        <f>+VLOOKUP(R1842,'Dimension descriptions'!K:M,3)</f>
        <v>SPECIAL EDUCATION</v>
      </c>
      <c r="T1842" s="3" t="str">
        <f t="shared" si="231"/>
        <v>N</v>
      </c>
      <c r="U1842">
        <f>+VLOOKUP(R1842,'FY21 P13 Allotment memo'!O:O,1,FALSE)</f>
        <v>1205</v>
      </c>
      <c r="V1842"/>
      <c r="W1842"/>
      <c r="X1842"/>
      <c r="Y1842"/>
      <c r="Z1842"/>
    </row>
    <row r="1843" spans="1:26">
      <c r="A1843">
        <v>10</v>
      </c>
      <c r="B1843" t="s">
        <v>2650</v>
      </c>
      <c r="C1843" t="s">
        <v>1246</v>
      </c>
      <c r="D1843">
        <v>91</v>
      </c>
      <c r="E1843">
        <v>3681.69</v>
      </c>
      <c r="F1843">
        <v>0</v>
      </c>
      <c r="G1843" s="2">
        <f t="shared" si="226"/>
        <v>3681.69</v>
      </c>
      <c r="H1843" s="3" t="str">
        <f t="shared" si="227"/>
        <v>10</v>
      </c>
      <c r="I1843" s="3" t="str">
        <f t="shared" si="228"/>
        <v>114</v>
      </c>
      <c r="J1843" s="3">
        <v>114</v>
      </c>
      <c r="K1843" s="3" t="str">
        <f>+VLOOKUP(J1843,'Dimension descriptions'!P:R,3,FALSE)</f>
        <v>Logan Early Childhood Center</v>
      </c>
      <c r="L1843" s="3" t="str">
        <f t="shared" si="229"/>
        <v>1205</v>
      </c>
      <c r="M1843" s="10">
        <v>1205</v>
      </c>
      <c r="N1843" s="3" t="str">
        <f t="shared" si="224"/>
        <v>2150</v>
      </c>
      <c r="O1843" s="3" t="str">
        <f t="shared" si="225"/>
        <v>220</v>
      </c>
      <c r="P1843" s="3" t="str">
        <f t="shared" si="230"/>
        <v>2</v>
      </c>
      <c r="Q1843" s="11">
        <f>+VLOOKUP(M1843,'Dimension descriptions'!K:M,2,FALSE)</f>
        <v>1205</v>
      </c>
      <c r="R1843" s="33">
        <v>1205</v>
      </c>
      <c r="S1843" s="11" t="str">
        <f>+VLOOKUP(R1843,'Dimension descriptions'!K:M,3)</f>
        <v>SPECIAL EDUCATION</v>
      </c>
      <c r="T1843" s="3" t="str">
        <f t="shared" si="231"/>
        <v>N</v>
      </c>
      <c r="U1843">
        <f>+VLOOKUP(R1843,'FY21 P13 Allotment memo'!O:O,1,FALSE)</f>
        <v>1205</v>
      </c>
      <c r="V1843"/>
      <c r="W1843"/>
      <c r="X1843"/>
      <c r="Y1843"/>
      <c r="Z1843"/>
    </row>
    <row r="1844" spans="1:26">
      <c r="A1844">
        <v>10</v>
      </c>
      <c r="B1844" t="s">
        <v>2651</v>
      </c>
      <c r="C1844" t="s">
        <v>1346</v>
      </c>
      <c r="D1844">
        <v>91</v>
      </c>
      <c r="E1844">
        <v>16535.79</v>
      </c>
      <c r="F1844">
        <v>0</v>
      </c>
      <c r="G1844" s="2">
        <f t="shared" si="226"/>
        <v>16535.79</v>
      </c>
      <c r="H1844" s="3" t="str">
        <f t="shared" si="227"/>
        <v>10</v>
      </c>
      <c r="I1844" s="3" t="str">
        <f t="shared" si="228"/>
        <v>114</v>
      </c>
      <c r="J1844" s="3">
        <v>114</v>
      </c>
      <c r="K1844" s="3" t="str">
        <f>+VLOOKUP(J1844,'Dimension descriptions'!P:R,3,FALSE)</f>
        <v>Logan Early Childhood Center</v>
      </c>
      <c r="L1844" s="3" t="str">
        <f t="shared" si="229"/>
        <v>1205</v>
      </c>
      <c r="M1844" s="10">
        <v>1205</v>
      </c>
      <c r="N1844" s="3" t="str">
        <f t="shared" si="224"/>
        <v>2150</v>
      </c>
      <c r="O1844" s="3" t="str">
        <f t="shared" si="225"/>
        <v>241</v>
      </c>
      <c r="P1844" s="3" t="str">
        <f t="shared" si="230"/>
        <v>2</v>
      </c>
      <c r="Q1844" s="11">
        <f>+VLOOKUP(M1844,'Dimension descriptions'!K:M,2,FALSE)</f>
        <v>1205</v>
      </c>
      <c r="R1844" s="33">
        <v>1205</v>
      </c>
      <c r="S1844" s="11" t="str">
        <f>+VLOOKUP(R1844,'Dimension descriptions'!K:M,3)</f>
        <v>SPECIAL EDUCATION</v>
      </c>
      <c r="T1844" s="3" t="str">
        <f t="shared" si="231"/>
        <v>N</v>
      </c>
      <c r="U1844">
        <f>+VLOOKUP(R1844,'FY21 P13 Allotment memo'!O:O,1,FALSE)</f>
        <v>1205</v>
      </c>
      <c r="V1844"/>
      <c r="W1844"/>
      <c r="X1844"/>
      <c r="Y1844"/>
      <c r="Z1844"/>
    </row>
    <row r="1845" spans="1:26">
      <c r="A1845">
        <v>10</v>
      </c>
      <c r="B1845" t="s">
        <v>2652</v>
      </c>
      <c r="C1845" t="s">
        <v>1870</v>
      </c>
      <c r="D1845">
        <v>91</v>
      </c>
      <c r="E1845">
        <v>71060.08</v>
      </c>
      <c r="F1845">
        <v>0</v>
      </c>
      <c r="G1845" s="2">
        <f t="shared" si="226"/>
        <v>71060.08</v>
      </c>
      <c r="H1845" s="3" t="str">
        <f t="shared" si="227"/>
        <v>10</v>
      </c>
      <c r="I1845" s="3" t="str">
        <f t="shared" si="228"/>
        <v>114</v>
      </c>
      <c r="J1845" s="3">
        <v>114</v>
      </c>
      <c r="K1845" s="3" t="str">
        <f>+VLOOKUP(J1845,'Dimension descriptions'!P:R,3,FALSE)</f>
        <v>Logan Early Childhood Center</v>
      </c>
      <c r="L1845" s="3" t="str">
        <f t="shared" si="229"/>
        <v>1215</v>
      </c>
      <c r="M1845" s="10">
        <v>1215</v>
      </c>
      <c r="N1845" s="3" t="str">
        <f t="shared" si="224"/>
        <v>1000</v>
      </c>
      <c r="O1845" s="3" t="str">
        <f t="shared" si="225"/>
        <v>131</v>
      </c>
      <c r="P1845" s="3" t="str">
        <f t="shared" si="230"/>
        <v>1</v>
      </c>
      <c r="Q1845" s="11">
        <f>+VLOOKUP(M1845,'Dimension descriptions'!K:M,2,FALSE)</f>
        <v>1215</v>
      </c>
      <c r="R1845" s="33">
        <v>1215</v>
      </c>
      <c r="S1845" s="11" t="str">
        <f>+VLOOKUP(R1845,'Dimension descriptions'!K:M,3)</f>
        <v>SPECIAL EDUCATION -- PRESCHOOL</v>
      </c>
      <c r="T1845" s="3" t="str">
        <f t="shared" si="231"/>
        <v>N</v>
      </c>
      <c r="U1845">
        <f>+VLOOKUP(R1845,'FY21 P13 Allotment memo'!O:O,1,FALSE)</f>
        <v>1215</v>
      </c>
      <c r="V1845"/>
      <c r="W1845"/>
      <c r="X1845"/>
      <c r="Y1845"/>
      <c r="Z1845"/>
    </row>
    <row r="1846" spans="1:26">
      <c r="A1846">
        <v>10</v>
      </c>
      <c r="B1846" t="s">
        <v>2653</v>
      </c>
      <c r="C1846" t="s">
        <v>1459</v>
      </c>
      <c r="D1846">
        <v>91</v>
      </c>
      <c r="E1846">
        <v>198.12</v>
      </c>
      <c r="F1846">
        <v>0</v>
      </c>
      <c r="G1846" s="2">
        <f t="shared" si="226"/>
        <v>198.12</v>
      </c>
      <c r="H1846" s="3" t="str">
        <f t="shared" si="227"/>
        <v>10</v>
      </c>
      <c r="I1846" s="3" t="str">
        <f t="shared" si="228"/>
        <v>114</v>
      </c>
      <c r="J1846" s="3">
        <v>114</v>
      </c>
      <c r="K1846" s="3" t="str">
        <f>+VLOOKUP(J1846,'Dimension descriptions'!P:R,3,FALSE)</f>
        <v>Logan Early Childhood Center</v>
      </c>
      <c r="L1846" s="3" t="str">
        <f t="shared" si="229"/>
        <v>1215</v>
      </c>
      <c r="M1846" s="10">
        <v>1215</v>
      </c>
      <c r="N1846" s="3" t="str">
        <f t="shared" si="224"/>
        <v>1000</v>
      </c>
      <c r="O1846" s="3" t="str">
        <f t="shared" si="225"/>
        <v>149</v>
      </c>
      <c r="P1846" s="3" t="str">
        <f t="shared" si="230"/>
        <v>1</v>
      </c>
      <c r="Q1846" s="11">
        <f>+VLOOKUP(M1846,'Dimension descriptions'!K:M,2,FALSE)</f>
        <v>1215</v>
      </c>
      <c r="R1846" s="33">
        <v>1215</v>
      </c>
      <c r="S1846" s="11" t="str">
        <f>+VLOOKUP(R1846,'Dimension descriptions'!K:M,3)</f>
        <v>SPECIAL EDUCATION -- PRESCHOOL</v>
      </c>
      <c r="T1846" s="3" t="str">
        <f t="shared" si="231"/>
        <v>N</v>
      </c>
      <c r="U1846">
        <f>+VLOOKUP(R1846,'FY21 P13 Allotment memo'!O:O,1,FALSE)</f>
        <v>1215</v>
      </c>
      <c r="V1846"/>
      <c r="W1846"/>
      <c r="X1846"/>
      <c r="Y1846"/>
      <c r="Z1846"/>
    </row>
    <row r="1847" spans="1:26">
      <c r="A1847">
        <v>10</v>
      </c>
      <c r="B1847" t="s">
        <v>2654</v>
      </c>
      <c r="C1847" t="s">
        <v>2655</v>
      </c>
      <c r="D1847">
        <v>91</v>
      </c>
      <c r="E1847">
        <v>5529.85</v>
      </c>
      <c r="F1847">
        <v>0</v>
      </c>
      <c r="G1847" s="2">
        <f t="shared" si="226"/>
        <v>5529.85</v>
      </c>
      <c r="H1847" s="3" t="str">
        <f t="shared" si="227"/>
        <v>10</v>
      </c>
      <c r="I1847" s="3" t="str">
        <f t="shared" si="228"/>
        <v>114</v>
      </c>
      <c r="J1847" s="3">
        <v>114</v>
      </c>
      <c r="K1847" s="3" t="str">
        <f>+VLOOKUP(J1847,'Dimension descriptions'!P:R,3,FALSE)</f>
        <v>Logan Early Childhood Center</v>
      </c>
      <c r="L1847" s="3" t="str">
        <f t="shared" si="229"/>
        <v>1215</v>
      </c>
      <c r="M1847" s="10">
        <v>1215</v>
      </c>
      <c r="N1847" s="3" t="str">
        <f t="shared" si="224"/>
        <v>1000</v>
      </c>
      <c r="O1847" s="3" t="str">
        <f t="shared" si="225"/>
        <v>161</v>
      </c>
      <c r="P1847" s="3" t="str">
        <f t="shared" si="230"/>
        <v>1</v>
      </c>
      <c r="Q1847" s="11">
        <f>+VLOOKUP(M1847,'Dimension descriptions'!K:M,2,FALSE)</f>
        <v>1215</v>
      </c>
      <c r="R1847" s="33">
        <v>1215</v>
      </c>
      <c r="S1847" s="11" t="str">
        <f>+VLOOKUP(R1847,'Dimension descriptions'!K:M,3)</f>
        <v>SPECIAL EDUCATION -- PRESCHOOL</v>
      </c>
      <c r="T1847" s="3" t="str">
        <f t="shared" si="231"/>
        <v>N</v>
      </c>
      <c r="U1847">
        <f>+VLOOKUP(R1847,'FY21 P13 Allotment memo'!O:O,1,FALSE)</f>
        <v>1215</v>
      </c>
      <c r="V1847"/>
      <c r="W1847"/>
      <c r="X1847"/>
      <c r="Y1847"/>
      <c r="Z1847"/>
    </row>
    <row r="1848" spans="1:26">
      <c r="A1848">
        <v>10</v>
      </c>
      <c r="B1848" t="s">
        <v>2656</v>
      </c>
      <c r="C1848" t="s">
        <v>1279</v>
      </c>
      <c r="D1848">
        <v>91</v>
      </c>
      <c r="E1848">
        <v>16881.099999999999</v>
      </c>
      <c r="F1848">
        <v>0</v>
      </c>
      <c r="G1848" s="2">
        <f t="shared" si="226"/>
        <v>16881.099999999999</v>
      </c>
      <c r="H1848" s="3" t="str">
        <f t="shared" si="227"/>
        <v>10</v>
      </c>
      <c r="I1848" s="3" t="str">
        <f t="shared" si="228"/>
        <v>114</v>
      </c>
      <c r="J1848" s="3">
        <v>114</v>
      </c>
      <c r="K1848" s="3" t="str">
        <f>+VLOOKUP(J1848,'Dimension descriptions'!P:R,3,FALSE)</f>
        <v>Logan Early Childhood Center</v>
      </c>
      <c r="L1848" s="3" t="str">
        <f t="shared" si="229"/>
        <v>1215</v>
      </c>
      <c r="M1848" s="10">
        <v>1215</v>
      </c>
      <c r="N1848" s="3" t="str">
        <f t="shared" si="224"/>
        <v>1000</v>
      </c>
      <c r="O1848" s="3" t="str">
        <f t="shared" si="225"/>
        <v>210</v>
      </c>
      <c r="P1848" s="3" t="str">
        <f t="shared" si="230"/>
        <v>2</v>
      </c>
      <c r="Q1848" s="11">
        <f>+VLOOKUP(M1848,'Dimension descriptions'!K:M,2,FALSE)</f>
        <v>1215</v>
      </c>
      <c r="R1848" s="33">
        <v>1215</v>
      </c>
      <c r="S1848" s="11" t="str">
        <f>+VLOOKUP(R1848,'Dimension descriptions'!K:M,3)</f>
        <v>SPECIAL EDUCATION -- PRESCHOOL</v>
      </c>
      <c r="T1848" s="3" t="str">
        <f t="shared" si="231"/>
        <v>N</v>
      </c>
      <c r="U1848">
        <f>+VLOOKUP(R1848,'FY21 P13 Allotment memo'!O:O,1,FALSE)</f>
        <v>1215</v>
      </c>
      <c r="V1848"/>
      <c r="W1848"/>
      <c r="X1848"/>
      <c r="Y1848"/>
      <c r="Z1848"/>
    </row>
    <row r="1849" spans="1:26">
      <c r="A1849">
        <v>10</v>
      </c>
      <c r="B1849" t="s">
        <v>2657</v>
      </c>
      <c r="C1849" t="s">
        <v>1246</v>
      </c>
      <c r="D1849">
        <v>91</v>
      </c>
      <c r="E1849">
        <v>5874.27</v>
      </c>
      <c r="F1849">
        <v>0</v>
      </c>
      <c r="G1849" s="2">
        <f t="shared" si="226"/>
        <v>5874.27</v>
      </c>
      <c r="H1849" s="3" t="str">
        <f t="shared" si="227"/>
        <v>10</v>
      </c>
      <c r="I1849" s="3" t="str">
        <f t="shared" si="228"/>
        <v>114</v>
      </c>
      <c r="J1849" s="3">
        <v>114</v>
      </c>
      <c r="K1849" s="3" t="str">
        <f>+VLOOKUP(J1849,'Dimension descriptions'!P:R,3,FALSE)</f>
        <v>Logan Early Childhood Center</v>
      </c>
      <c r="L1849" s="3" t="str">
        <f t="shared" si="229"/>
        <v>1215</v>
      </c>
      <c r="M1849" s="10">
        <v>1215</v>
      </c>
      <c r="N1849" s="3" t="str">
        <f t="shared" si="224"/>
        <v>1000</v>
      </c>
      <c r="O1849" s="3" t="str">
        <f t="shared" si="225"/>
        <v>220</v>
      </c>
      <c r="P1849" s="3" t="str">
        <f t="shared" si="230"/>
        <v>2</v>
      </c>
      <c r="Q1849" s="11">
        <f>+VLOOKUP(M1849,'Dimension descriptions'!K:M,2,FALSE)</f>
        <v>1215</v>
      </c>
      <c r="R1849" s="33">
        <v>1215</v>
      </c>
      <c r="S1849" s="11" t="str">
        <f>+VLOOKUP(R1849,'Dimension descriptions'!K:M,3)</f>
        <v>SPECIAL EDUCATION -- PRESCHOOL</v>
      </c>
      <c r="T1849" s="3" t="str">
        <f t="shared" si="231"/>
        <v>N</v>
      </c>
      <c r="U1849">
        <f>+VLOOKUP(R1849,'FY21 P13 Allotment memo'!O:O,1,FALSE)</f>
        <v>1215</v>
      </c>
      <c r="V1849"/>
      <c r="W1849"/>
      <c r="X1849"/>
      <c r="Y1849"/>
      <c r="Z1849"/>
    </row>
    <row r="1850" spans="1:26">
      <c r="A1850">
        <v>10</v>
      </c>
      <c r="B1850" t="s">
        <v>2658</v>
      </c>
      <c r="C1850" t="s">
        <v>1346</v>
      </c>
      <c r="D1850">
        <v>91</v>
      </c>
      <c r="E1850">
        <v>184.66</v>
      </c>
      <c r="F1850">
        <v>0</v>
      </c>
      <c r="G1850" s="2">
        <f t="shared" si="226"/>
        <v>184.66</v>
      </c>
      <c r="H1850" s="3" t="str">
        <f t="shared" si="227"/>
        <v>10</v>
      </c>
      <c r="I1850" s="3" t="str">
        <f t="shared" si="228"/>
        <v>114</v>
      </c>
      <c r="J1850" s="3">
        <v>114</v>
      </c>
      <c r="K1850" s="3" t="str">
        <f>+VLOOKUP(J1850,'Dimension descriptions'!P:R,3,FALSE)</f>
        <v>Logan Early Childhood Center</v>
      </c>
      <c r="L1850" s="3" t="str">
        <f t="shared" si="229"/>
        <v>1215</v>
      </c>
      <c r="M1850" s="10">
        <v>1215</v>
      </c>
      <c r="N1850" s="3" t="str">
        <f t="shared" si="224"/>
        <v>1000</v>
      </c>
      <c r="O1850" s="3" t="str">
        <f t="shared" si="225"/>
        <v>241</v>
      </c>
      <c r="P1850" s="3" t="str">
        <f t="shared" si="230"/>
        <v>2</v>
      </c>
      <c r="Q1850" s="11">
        <f>+VLOOKUP(M1850,'Dimension descriptions'!K:M,2,FALSE)</f>
        <v>1215</v>
      </c>
      <c r="R1850" s="33">
        <v>1215</v>
      </c>
      <c r="S1850" s="11" t="str">
        <f>+VLOOKUP(R1850,'Dimension descriptions'!K:M,3)</f>
        <v>SPECIAL EDUCATION -- PRESCHOOL</v>
      </c>
      <c r="T1850" s="3" t="str">
        <f t="shared" si="231"/>
        <v>N</v>
      </c>
      <c r="U1850">
        <f>+VLOOKUP(R1850,'FY21 P13 Allotment memo'!O:O,1,FALSE)</f>
        <v>1215</v>
      </c>
      <c r="V1850"/>
      <c r="W1850"/>
      <c r="X1850"/>
      <c r="Y1850"/>
      <c r="Z1850"/>
    </row>
    <row r="1851" spans="1:26">
      <c r="A1851">
        <v>10</v>
      </c>
      <c r="B1851" t="s">
        <v>2659</v>
      </c>
      <c r="C1851" t="s">
        <v>1250</v>
      </c>
      <c r="D1851">
        <v>91</v>
      </c>
      <c r="E1851">
        <v>1000</v>
      </c>
      <c r="F1851">
        <v>0</v>
      </c>
      <c r="G1851" s="2">
        <f t="shared" si="226"/>
        <v>1000</v>
      </c>
      <c r="H1851" s="3" t="str">
        <f t="shared" si="227"/>
        <v>10</v>
      </c>
      <c r="I1851" s="3" t="str">
        <f t="shared" si="228"/>
        <v>114</v>
      </c>
      <c r="J1851" s="3">
        <v>114</v>
      </c>
      <c r="K1851" s="3" t="str">
        <f>+VLOOKUP(J1851,'Dimension descriptions'!P:R,3,FALSE)</f>
        <v>Logan Early Childhood Center</v>
      </c>
      <c r="L1851" s="3" t="str">
        <f t="shared" si="229"/>
        <v>1215</v>
      </c>
      <c r="M1851" s="10">
        <v>1215</v>
      </c>
      <c r="N1851" s="3" t="str">
        <f t="shared" si="224"/>
        <v>1000</v>
      </c>
      <c r="O1851" s="3" t="str">
        <f t="shared" si="225"/>
        <v>245</v>
      </c>
      <c r="P1851" s="3" t="str">
        <f t="shared" si="230"/>
        <v>2</v>
      </c>
      <c r="Q1851" s="11">
        <f>+VLOOKUP(M1851,'Dimension descriptions'!K:M,2,FALSE)</f>
        <v>1215</v>
      </c>
      <c r="R1851" s="33">
        <v>1215</v>
      </c>
      <c r="S1851" s="11" t="str">
        <f>+VLOOKUP(R1851,'Dimension descriptions'!K:M,3)</f>
        <v>SPECIAL EDUCATION -- PRESCHOOL</v>
      </c>
      <c r="T1851" s="3" t="str">
        <f t="shared" si="231"/>
        <v>N</v>
      </c>
      <c r="U1851">
        <f>+VLOOKUP(R1851,'FY21 P13 Allotment memo'!O:O,1,FALSE)</f>
        <v>1215</v>
      </c>
      <c r="V1851"/>
      <c r="W1851"/>
      <c r="X1851"/>
      <c r="Y1851"/>
      <c r="Z1851"/>
    </row>
    <row r="1852" spans="1:26">
      <c r="A1852">
        <v>10</v>
      </c>
      <c r="B1852" t="s">
        <v>2660</v>
      </c>
      <c r="C1852" t="s">
        <v>1772</v>
      </c>
      <c r="D1852">
        <v>91</v>
      </c>
      <c r="E1852">
        <v>1669.48</v>
      </c>
      <c r="F1852">
        <v>0</v>
      </c>
      <c r="G1852" s="2">
        <f t="shared" si="226"/>
        <v>1669.48</v>
      </c>
      <c r="H1852" s="3" t="str">
        <f t="shared" si="227"/>
        <v>10</v>
      </c>
      <c r="I1852" s="3" t="str">
        <f t="shared" si="228"/>
        <v>114</v>
      </c>
      <c r="J1852" s="3">
        <v>114</v>
      </c>
      <c r="K1852" s="3" t="str">
        <f>+VLOOKUP(J1852,'Dimension descriptions'!P:R,3,FALSE)</f>
        <v>Logan Early Childhood Center</v>
      </c>
      <c r="L1852" s="3" t="str">
        <f t="shared" si="229"/>
        <v>1215</v>
      </c>
      <c r="M1852" s="10">
        <v>1215</v>
      </c>
      <c r="N1852" s="3" t="str">
        <f t="shared" si="224"/>
        <v>1000</v>
      </c>
      <c r="O1852" s="3" t="str">
        <f t="shared" si="225"/>
        <v>341</v>
      </c>
      <c r="P1852" s="3" t="str">
        <f t="shared" si="230"/>
        <v>3</v>
      </c>
      <c r="Q1852" s="11">
        <f>+VLOOKUP(M1852,'Dimension descriptions'!K:M,2,FALSE)</f>
        <v>1215</v>
      </c>
      <c r="R1852" s="33">
        <v>1215</v>
      </c>
      <c r="S1852" s="11" t="str">
        <f>+VLOOKUP(R1852,'Dimension descriptions'!K:M,3)</f>
        <v>SPECIAL EDUCATION -- PRESCHOOL</v>
      </c>
      <c r="T1852" s="3" t="str">
        <f t="shared" si="231"/>
        <v>N</v>
      </c>
      <c r="U1852">
        <f>+VLOOKUP(R1852,'FY21 P13 Allotment memo'!O:O,1,FALSE)</f>
        <v>1215</v>
      </c>
      <c r="V1852"/>
      <c r="W1852"/>
      <c r="X1852"/>
      <c r="Y1852"/>
      <c r="Z1852"/>
    </row>
    <row r="1853" spans="1:26">
      <c r="A1853">
        <v>10</v>
      </c>
      <c r="B1853" t="s">
        <v>2661</v>
      </c>
      <c r="C1853" t="s">
        <v>2487</v>
      </c>
      <c r="D1853">
        <v>91</v>
      </c>
      <c r="E1853">
        <v>53900.08</v>
      </c>
      <c r="F1853">
        <v>0</v>
      </c>
      <c r="G1853" s="2">
        <f t="shared" si="226"/>
        <v>53900.08</v>
      </c>
      <c r="H1853" s="3" t="str">
        <f t="shared" si="227"/>
        <v>10</v>
      </c>
      <c r="I1853" s="3" t="str">
        <f t="shared" si="228"/>
        <v>114</v>
      </c>
      <c r="J1853" s="3">
        <v>114</v>
      </c>
      <c r="K1853" s="3" t="str">
        <f>+VLOOKUP(J1853,'Dimension descriptions'!P:R,3,FALSE)</f>
        <v>Logan Early Childhood Center</v>
      </c>
      <c r="L1853" s="3" t="str">
        <f t="shared" si="229"/>
        <v>1215</v>
      </c>
      <c r="M1853" s="10">
        <v>1215</v>
      </c>
      <c r="N1853" s="3" t="str">
        <f t="shared" si="224"/>
        <v>2150</v>
      </c>
      <c r="O1853" s="3" t="str">
        <f t="shared" si="225"/>
        <v>199</v>
      </c>
      <c r="P1853" s="3" t="str">
        <f t="shared" si="230"/>
        <v>1</v>
      </c>
      <c r="Q1853" s="11">
        <f>+VLOOKUP(M1853,'Dimension descriptions'!K:M,2,FALSE)</f>
        <v>1215</v>
      </c>
      <c r="R1853" s="33">
        <v>1215</v>
      </c>
      <c r="S1853" s="11" t="str">
        <f>+VLOOKUP(R1853,'Dimension descriptions'!K:M,3)</f>
        <v>SPECIAL EDUCATION -- PRESCHOOL</v>
      </c>
      <c r="T1853" s="3" t="str">
        <f t="shared" si="231"/>
        <v>N</v>
      </c>
      <c r="U1853">
        <f>+VLOOKUP(R1853,'FY21 P13 Allotment memo'!O:O,1,FALSE)</f>
        <v>1215</v>
      </c>
      <c r="V1853"/>
      <c r="W1853"/>
      <c r="X1853"/>
      <c r="Y1853"/>
      <c r="Z1853"/>
    </row>
    <row r="1854" spans="1:26">
      <c r="A1854">
        <v>10</v>
      </c>
      <c r="B1854" t="s">
        <v>2662</v>
      </c>
      <c r="C1854" t="s">
        <v>1279</v>
      </c>
      <c r="D1854">
        <v>91</v>
      </c>
      <c r="E1854">
        <v>11081.89</v>
      </c>
      <c r="F1854">
        <v>0</v>
      </c>
      <c r="G1854" s="2">
        <f t="shared" si="226"/>
        <v>11081.89</v>
      </c>
      <c r="H1854" s="3" t="str">
        <f t="shared" si="227"/>
        <v>10</v>
      </c>
      <c r="I1854" s="3" t="str">
        <f t="shared" si="228"/>
        <v>114</v>
      </c>
      <c r="J1854" s="3">
        <v>114</v>
      </c>
      <c r="K1854" s="3" t="str">
        <f>+VLOOKUP(J1854,'Dimension descriptions'!P:R,3,FALSE)</f>
        <v>Logan Early Childhood Center</v>
      </c>
      <c r="L1854" s="3" t="str">
        <f t="shared" si="229"/>
        <v>1215</v>
      </c>
      <c r="M1854" s="10">
        <v>1215</v>
      </c>
      <c r="N1854" s="3" t="str">
        <f t="shared" si="224"/>
        <v>2150</v>
      </c>
      <c r="O1854" s="3" t="str">
        <f t="shared" si="225"/>
        <v>210</v>
      </c>
      <c r="P1854" s="3" t="str">
        <f t="shared" si="230"/>
        <v>2</v>
      </c>
      <c r="Q1854" s="11">
        <f>+VLOOKUP(M1854,'Dimension descriptions'!K:M,2,FALSE)</f>
        <v>1215</v>
      </c>
      <c r="R1854" s="33">
        <v>1215</v>
      </c>
      <c r="S1854" s="11" t="str">
        <f>+VLOOKUP(R1854,'Dimension descriptions'!K:M,3)</f>
        <v>SPECIAL EDUCATION -- PRESCHOOL</v>
      </c>
      <c r="T1854" s="3" t="str">
        <f t="shared" si="231"/>
        <v>N</v>
      </c>
      <c r="U1854">
        <f>+VLOOKUP(R1854,'FY21 P13 Allotment memo'!O:O,1,FALSE)</f>
        <v>1215</v>
      </c>
      <c r="V1854"/>
      <c r="W1854"/>
      <c r="X1854"/>
      <c r="Y1854"/>
      <c r="Z1854"/>
    </row>
    <row r="1855" spans="1:26">
      <c r="A1855">
        <v>10</v>
      </c>
      <c r="B1855" t="s">
        <v>2663</v>
      </c>
      <c r="C1855" t="s">
        <v>1246</v>
      </c>
      <c r="D1855">
        <v>91</v>
      </c>
      <c r="E1855">
        <v>3486.42</v>
      </c>
      <c r="F1855">
        <v>0</v>
      </c>
      <c r="G1855" s="2">
        <f t="shared" si="226"/>
        <v>3486.42</v>
      </c>
      <c r="H1855" s="3" t="str">
        <f t="shared" si="227"/>
        <v>10</v>
      </c>
      <c r="I1855" s="3" t="str">
        <f t="shared" si="228"/>
        <v>114</v>
      </c>
      <c r="J1855" s="3">
        <v>114</v>
      </c>
      <c r="K1855" s="3" t="str">
        <f>+VLOOKUP(J1855,'Dimension descriptions'!P:R,3,FALSE)</f>
        <v>Logan Early Childhood Center</v>
      </c>
      <c r="L1855" s="3" t="str">
        <f t="shared" si="229"/>
        <v>1215</v>
      </c>
      <c r="M1855" s="10">
        <v>1215</v>
      </c>
      <c r="N1855" s="3" t="str">
        <f t="shared" si="224"/>
        <v>2150</v>
      </c>
      <c r="O1855" s="3" t="str">
        <f t="shared" si="225"/>
        <v>220</v>
      </c>
      <c r="P1855" s="3" t="str">
        <f t="shared" si="230"/>
        <v>2</v>
      </c>
      <c r="Q1855" s="11">
        <f>+VLOOKUP(M1855,'Dimension descriptions'!K:M,2,FALSE)</f>
        <v>1215</v>
      </c>
      <c r="R1855" s="33">
        <v>1215</v>
      </c>
      <c r="S1855" s="11" t="str">
        <f>+VLOOKUP(R1855,'Dimension descriptions'!K:M,3)</f>
        <v>SPECIAL EDUCATION -- PRESCHOOL</v>
      </c>
      <c r="T1855" s="3" t="str">
        <f t="shared" si="231"/>
        <v>N</v>
      </c>
      <c r="U1855">
        <f>+VLOOKUP(R1855,'FY21 P13 Allotment memo'!O:O,1,FALSE)</f>
        <v>1215</v>
      </c>
      <c r="V1855"/>
      <c r="W1855"/>
      <c r="X1855"/>
      <c r="Y1855"/>
      <c r="Z1855"/>
    </row>
    <row r="1856" spans="1:26">
      <c r="A1856">
        <v>10</v>
      </c>
      <c r="B1856" t="s">
        <v>2664</v>
      </c>
      <c r="C1856" t="s">
        <v>1346</v>
      </c>
      <c r="D1856">
        <v>91</v>
      </c>
      <c r="E1856">
        <v>16539.57</v>
      </c>
      <c r="F1856">
        <v>0</v>
      </c>
      <c r="G1856" s="2">
        <f t="shared" si="226"/>
        <v>16539.57</v>
      </c>
      <c r="H1856" s="3" t="str">
        <f t="shared" si="227"/>
        <v>10</v>
      </c>
      <c r="I1856" s="3" t="str">
        <f t="shared" si="228"/>
        <v>114</v>
      </c>
      <c r="J1856" s="3">
        <v>114</v>
      </c>
      <c r="K1856" s="3" t="str">
        <f>+VLOOKUP(J1856,'Dimension descriptions'!P:R,3,FALSE)</f>
        <v>Logan Early Childhood Center</v>
      </c>
      <c r="L1856" s="3" t="str">
        <f t="shared" si="229"/>
        <v>1215</v>
      </c>
      <c r="M1856" s="10">
        <v>1215</v>
      </c>
      <c r="N1856" s="3" t="str">
        <f t="shared" si="224"/>
        <v>2150</v>
      </c>
      <c r="O1856" s="3" t="str">
        <f t="shared" si="225"/>
        <v>241</v>
      </c>
      <c r="P1856" s="3" t="str">
        <f t="shared" si="230"/>
        <v>2</v>
      </c>
      <c r="Q1856" s="11">
        <f>+VLOOKUP(M1856,'Dimension descriptions'!K:M,2,FALSE)</f>
        <v>1215</v>
      </c>
      <c r="R1856" s="33">
        <v>1215</v>
      </c>
      <c r="S1856" s="11" t="str">
        <f>+VLOOKUP(R1856,'Dimension descriptions'!K:M,3)</f>
        <v>SPECIAL EDUCATION -- PRESCHOOL</v>
      </c>
      <c r="T1856" s="3" t="str">
        <f t="shared" si="231"/>
        <v>N</v>
      </c>
      <c r="U1856">
        <f>+VLOOKUP(R1856,'FY21 P13 Allotment memo'!O:O,1,FALSE)</f>
        <v>1215</v>
      </c>
      <c r="V1856"/>
      <c r="W1856"/>
      <c r="X1856"/>
      <c r="Y1856"/>
      <c r="Z1856"/>
    </row>
    <row r="1857" spans="1:26">
      <c r="A1857">
        <v>10</v>
      </c>
      <c r="B1857" t="s">
        <v>2665</v>
      </c>
      <c r="C1857" t="s">
        <v>1368</v>
      </c>
      <c r="D1857">
        <v>91</v>
      </c>
      <c r="E1857">
        <v>0</v>
      </c>
      <c r="F1857">
        <v>0</v>
      </c>
      <c r="G1857" s="2">
        <f t="shared" si="226"/>
        <v>0</v>
      </c>
      <c r="H1857" s="3" t="str">
        <f t="shared" si="227"/>
        <v>10</v>
      </c>
      <c r="I1857" s="3" t="str">
        <f t="shared" si="228"/>
        <v>114</v>
      </c>
      <c r="J1857" s="3">
        <v>114</v>
      </c>
      <c r="K1857" s="3" t="str">
        <f>+VLOOKUP(J1857,'Dimension descriptions'!P:R,3,FALSE)</f>
        <v>Logan Early Childhood Center</v>
      </c>
      <c r="L1857" s="3" t="str">
        <f t="shared" si="229"/>
        <v>3450</v>
      </c>
      <c r="M1857" s="10">
        <v>3450</v>
      </c>
      <c r="N1857" s="3" t="str">
        <f t="shared" si="224"/>
        <v>1000</v>
      </c>
      <c r="O1857" s="3" t="str">
        <f t="shared" si="225"/>
        <v>430</v>
      </c>
      <c r="P1857" s="3" t="str">
        <f t="shared" si="230"/>
        <v>4</v>
      </c>
      <c r="Q1857" s="11">
        <f>+VLOOKUP(M1857,'Dimension descriptions'!K:M,2,FALSE)</f>
        <v>3450</v>
      </c>
      <c r="R1857" s="33">
        <v>3450</v>
      </c>
      <c r="S1857" s="11" t="str">
        <f>+VLOOKUP(R1857,'Dimension descriptions'!K:M,3)</f>
        <v>PRINTING SERVICES</v>
      </c>
      <c r="T1857" s="3" t="str">
        <f t="shared" si="231"/>
        <v>N</v>
      </c>
      <c r="U1857" t="e">
        <f>+VLOOKUP(R1857,'FY21 P13 Allotment memo'!O:O,1,FALSE)</f>
        <v>#N/A</v>
      </c>
      <c r="V1857"/>
      <c r="W1857"/>
      <c r="X1857"/>
      <c r="Y1857"/>
      <c r="Z1857"/>
    </row>
    <row r="1858" spans="1:26">
      <c r="A1858">
        <v>10</v>
      </c>
      <c r="B1858" t="s">
        <v>2666</v>
      </c>
      <c r="C1858" t="s">
        <v>1370</v>
      </c>
      <c r="D1858">
        <v>91</v>
      </c>
      <c r="E1858">
        <v>0</v>
      </c>
      <c r="F1858">
        <v>0</v>
      </c>
      <c r="G1858" s="2">
        <f t="shared" si="226"/>
        <v>0</v>
      </c>
      <c r="H1858" s="3" t="str">
        <f t="shared" si="227"/>
        <v>10</v>
      </c>
      <c r="I1858" s="3" t="str">
        <f t="shared" si="228"/>
        <v>114</v>
      </c>
      <c r="J1858" s="3">
        <v>114</v>
      </c>
      <c r="K1858" s="3" t="str">
        <f>+VLOOKUP(J1858,'Dimension descriptions'!P:R,3,FALSE)</f>
        <v>Logan Early Childhood Center</v>
      </c>
      <c r="L1858" s="3" t="str">
        <f t="shared" si="229"/>
        <v>3450</v>
      </c>
      <c r="M1858" s="10">
        <v>3450</v>
      </c>
      <c r="N1858" s="3" t="str">
        <f t="shared" si="224"/>
        <v>1000</v>
      </c>
      <c r="O1858" s="3" t="str">
        <f t="shared" si="225"/>
        <v>550</v>
      </c>
      <c r="P1858" s="3" t="str">
        <f t="shared" si="230"/>
        <v>5</v>
      </c>
      <c r="Q1858" s="11">
        <f>+VLOOKUP(M1858,'Dimension descriptions'!K:M,2,FALSE)</f>
        <v>3450</v>
      </c>
      <c r="R1858" s="33">
        <v>3450</v>
      </c>
      <c r="S1858" s="11" t="str">
        <f>+VLOOKUP(R1858,'Dimension descriptions'!K:M,3)</f>
        <v>PRINTING SERVICES</v>
      </c>
      <c r="T1858" s="3" t="str">
        <f t="shared" si="231"/>
        <v>N</v>
      </c>
      <c r="U1858" t="e">
        <f>+VLOOKUP(R1858,'FY21 P13 Allotment memo'!O:O,1,FALSE)</f>
        <v>#N/A</v>
      </c>
      <c r="V1858"/>
      <c r="W1858"/>
      <c r="X1858"/>
      <c r="Y1858"/>
      <c r="Z1858"/>
    </row>
    <row r="1859" spans="1:26">
      <c r="A1859">
        <v>10</v>
      </c>
      <c r="B1859" t="s">
        <v>2667</v>
      </c>
      <c r="C1859" t="s">
        <v>1372</v>
      </c>
      <c r="D1859">
        <v>91</v>
      </c>
      <c r="E1859">
        <v>292.89</v>
      </c>
      <c r="F1859">
        <v>0</v>
      </c>
      <c r="G1859" s="2">
        <f t="shared" si="226"/>
        <v>292.89</v>
      </c>
      <c r="H1859" s="3" t="str">
        <f t="shared" si="227"/>
        <v>10</v>
      </c>
      <c r="I1859" s="3" t="str">
        <f t="shared" si="228"/>
        <v>114</v>
      </c>
      <c r="J1859" s="3">
        <v>114</v>
      </c>
      <c r="K1859" s="3" t="str">
        <f>+VLOOKUP(J1859,'Dimension descriptions'!P:R,3,FALSE)</f>
        <v>Logan Early Childhood Center</v>
      </c>
      <c r="L1859" s="3" t="str">
        <f t="shared" si="229"/>
        <v>3450</v>
      </c>
      <c r="M1859" s="10">
        <v>3450</v>
      </c>
      <c r="N1859" s="3" t="str">
        <f t="shared" si="224"/>
        <v>1000</v>
      </c>
      <c r="O1859" s="3" t="str">
        <f t="shared" si="225"/>
        <v>610</v>
      </c>
      <c r="P1859" s="3" t="str">
        <f t="shared" si="230"/>
        <v>6</v>
      </c>
      <c r="Q1859" s="11">
        <f>+VLOOKUP(M1859,'Dimension descriptions'!K:M,2,FALSE)</f>
        <v>3450</v>
      </c>
      <c r="R1859" s="33">
        <v>3450</v>
      </c>
      <c r="S1859" s="11" t="str">
        <f>+VLOOKUP(R1859,'Dimension descriptions'!K:M,3)</f>
        <v>PRINTING SERVICES</v>
      </c>
      <c r="T1859" s="3" t="str">
        <f t="shared" si="231"/>
        <v>N</v>
      </c>
      <c r="U1859" t="e">
        <f>+VLOOKUP(R1859,'FY21 P13 Allotment memo'!O:O,1,FALSE)</f>
        <v>#N/A</v>
      </c>
      <c r="V1859"/>
      <c r="W1859"/>
      <c r="X1859"/>
      <c r="Y1859"/>
      <c r="Z1859"/>
    </row>
    <row r="1860" spans="1:26">
      <c r="A1860">
        <v>10</v>
      </c>
      <c r="B1860" t="s">
        <v>2668</v>
      </c>
      <c r="C1860" t="s">
        <v>2669</v>
      </c>
      <c r="D1860">
        <v>91</v>
      </c>
      <c r="E1860">
        <v>0</v>
      </c>
      <c r="F1860">
        <v>0</v>
      </c>
      <c r="G1860" s="2">
        <f t="shared" si="226"/>
        <v>0</v>
      </c>
      <c r="H1860" s="3" t="str">
        <f t="shared" si="227"/>
        <v>10</v>
      </c>
      <c r="I1860" s="3" t="str">
        <f t="shared" si="228"/>
        <v>114</v>
      </c>
      <c r="J1860" s="3">
        <v>114</v>
      </c>
      <c r="K1860" s="3" t="str">
        <f>+VLOOKUP(J1860,'Dimension descriptions'!P:R,3,FALSE)</f>
        <v>Logan Early Childhood Center</v>
      </c>
      <c r="L1860" s="3" t="str">
        <f t="shared" si="229"/>
        <v>5335</v>
      </c>
      <c r="M1860" s="10">
        <v>5335</v>
      </c>
      <c r="N1860" s="3" t="str">
        <f t="shared" si="224"/>
        <v>1000</v>
      </c>
      <c r="O1860" s="3" t="str">
        <f t="shared" si="225"/>
        <v>161</v>
      </c>
      <c r="P1860" s="3" t="str">
        <f t="shared" si="230"/>
        <v>1</v>
      </c>
      <c r="Q1860" s="11">
        <f>+VLOOKUP(M1860,'Dimension descriptions'!K:M,2,FALSE)</f>
        <v>5335</v>
      </c>
      <c r="R1860" s="33">
        <v>5335</v>
      </c>
      <c r="S1860" s="11" t="str">
        <f>+VLOOKUP(R1860,'Dimension descriptions'!K:M,3)</f>
        <v>AT RISK - REGULAR</v>
      </c>
      <c r="T1860" s="3" t="str">
        <f t="shared" si="231"/>
        <v>N</v>
      </c>
      <c r="U1860" t="e">
        <f>+VLOOKUP(R1860,'FY21 P13 Allotment memo'!O:O,1,FALSE)</f>
        <v>#N/A</v>
      </c>
      <c r="V1860"/>
      <c r="W1860"/>
      <c r="X1860"/>
      <c r="Y1860"/>
      <c r="Z1860"/>
    </row>
    <row r="1861" spans="1:26">
      <c r="A1861">
        <v>10</v>
      </c>
      <c r="B1861" t="s">
        <v>2670</v>
      </c>
      <c r="C1861" t="s">
        <v>1348</v>
      </c>
      <c r="D1861">
        <v>91</v>
      </c>
      <c r="E1861">
        <v>0</v>
      </c>
      <c r="F1861">
        <v>0</v>
      </c>
      <c r="G1861" s="2">
        <f t="shared" si="226"/>
        <v>0</v>
      </c>
      <c r="H1861" s="3" t="str">
        <f t="shared" si="227"/>
        <v>10</v>
      </c>
      <c r="I1861" s="3" t="str">
        <f t="shared" si="228"/>
        <v>114</v>
      </c>
      <c r="J1861" s="3">
        <v>114</v>
      </c>
      <c r="K1861" s="3" t="str">
        <f>+VLOOKUP(J1861,'Dimension descriptions'!P:R,3,FALSE)</f>
        <v>Logan Early Childhood Center</v>
      </c>
      <c r="L1861" s="3" t="str">
        <f t="shared" si="229"/>
        <v>5335</v>
      </c>
      <c r="M1861" s="10">
        <v>5335</v>
      </c>
      <c r="N1861" s="3" t="str">
        <f t="shared" si="224"/>
        <v>1000</v>
      </c>
      <c r="O1861" s="3" t="str">
        <f t="shared" si="225"/>
        <v>341</v>
      </c>
      <c r="P1861" s="3" t="str">
        <f t="shared" si="230"/>
        <v>3</v>
      </c>
      <c r="Q1861" s="11">
        <f>+VLOOKUP(M1861,'Dimension descriptions'!K:M,2,FALSE)</f>
        <v>5335</v>
      </c>
      <c r="R1861" s="33">
        <v>5335</v>
      </c>
      <c r="S1861" s="11" t="str">
        <f>+VLOOKUP(R1861,'Dimension descriptions'!K:M,3)</f>
        <v>AT RISK - REGULAR</v>
      </c>
      <c r="T1861" s="3" t="str">
        <f t="shared" si="231"/>
        <v>N</v>
      </c>
      <c r="U1861" t="e">
        <f>+VLOOKUP(R1861,'FY21 P13 Allotment memo'!O:O,1,FALSE)</f>
        <v>#N/A</v>
      </c>
      <c r="V1861"/>
      <c r="W1861"/>
      <c r="X1861"/>
      <c r="Y1861"/>
      <c r="Z1861"/>
    </row>
    <row r="1862" spans="1:26">
      <c r="A1862">
        <v>10</v>
      </c>
      <c r="B1862" t="s">
        <v>2671</v>
      </c>
      <c r="C1862" t="s">
        <v>2672</v>
      </c>
      <c r="D1862">
        <v>91</v>
      </c>
      <c r="E1862">
        <v>0</v>
      </c>
      <c r="F1862">
        <v>0</v>
      </c>
      <c r="G1862" s="2">
        <f t="shared" si="226"/>
        <v>0</v>
      </c>
      <c r="H1862" s="3" t="str">
        <f t="shared" si="227"/>
        <v>10</v>
      </c>
      <c r="I1862" s="3" t="str">
        <f t="shared" si="228"/>
        <v>114</v>
      </c>
      <c r="J1862" s="3">
        <v>114</v>
      </c>
      <c r="K1862" s="3" t="str">
        <f>+VLOOKUP(J1862,'Dimension descriptions'!P:R,3,FALSE)</f>
        <v>Logan Early Childhood Center</v>
      </c>
      <c r="L1862" s="3" t="str">
        <f t="shared" si="229"/>
        <v>5336</v>
      </c>
      <c r="M1862" s="10">
        <v>5336</v>
      </c>
      <c r="N1862" s="3" t="str">
        <f t="shared" ref="N1862:N1925" si="232">+MID(B1862,16,4)</f>
        <v>1000</v>
      </c>
      <c r="O1862" s="3" t="str">
        <f t="shared" ref="O1862:O1925" si="233">+RIGHT(B1862,3)</f>
        <v>161</v>
      </c>
      <c r="P1862" s="3" t="str">
        <f t="shared" si="230"/>
        <v>1</v>
      </c>
      <c r="Q1862" s="11">
        <f>+VLOOKUP(M1862,'Dimension descriptions'!K:M,2,FALSE)</f>
        <v>5336</v>
      </c>
      <c r="R1862" s="33">
        <v>5336</v>
      </c>
      <c r="S1862" s="11" t="str">
        <f>+VLOOKUP(R1862,'Dimension descriptions'!K:M,3)</f>
        <v>AT RISK - ENHANCEMENT</v>
      </c>
      <c r="T1862" s="3" t="str">
        <f t="shared" si="231"/>
        <v>N</v>
      </c>
      <c r="U1862">
        <f>+VLOOKUP(R1862,'FY21 P13 Allotment memo'!O:O,1,FALSE)</f>
        <v>5336</v>
      </c>
      <c r="V1862"/>
      <c r="W1862"/>
      <c r="X1862"/>
      <c r="Y1862"/>
      <c r="Z1862"/>
    </row>
    <row r="1863" spans="1:26">
      <c r="A1863">
        <v>10</v>
      </c>
      <c r="B1863" t="s">
        <v>2673</v>
      </c>
      <c r="C1863" t="s">
        <v>1246</v>
      </c>
      <c r="D1863">
        <v>91</v>
      </c>
      <c r="E1863">
        <v>0</v>
      </c>
      <c r="F1863">
        <v>0</v>
      </c>
      <c r="G1863" s="2">
        <f t="shared" ref="G1863:G1926" si="234">+E1863-F1863</f>
        <v>0</v>
      </c>
      <c r="H1863" s="3" t="str">
        <f t="shared" ref="H1863:H1926" si="235">+LEFT(B1863,2)</f>
        <v>10</v>
      </c>
      <c r="I1863" s="3" t="str">
        <f t="shared" ref="I1863:I1926" si="236">+MID(B1863,4,3)</f>
        <v>114</v>
      </c>
      <c r="J1863" s="3">
        <v>114</v>
      </c>
      <c r="K1863" s="3" t="str">
        <f>+VLOOKUP(J1863,'Dimension descriptions'!P:R,3,FALSE)</f>
        <v>Logan Early Childhood Center</v>
      </c>
      <c r="L1863" s="3" t="str">
        <f t="shared" ref="L1863:L1926" si="237">+MID(B1863,11,4)</f>
        <v>5336</v>
      </c>
      <c r="M1863" s="10">
        <v>5336</v>
      </c>
      <c r="N1863" s="3" t="str">
        <f t="shared" si="232"/>
        <v>1000</v>
      </c>
      <c r="O1863" s="3" t="str">
        <f t="shared" si="233"/>
        <v>220</v>
      </c>
      <c r="P1863" s="3" t="str">
        <f t="shared" ref="P1863:P1926" si="238">+LEFT(O1863,1)</f>
        <v>2</v>
      </c>
      <c r="Q1863" s="11">
        <f>+VLOOKUP(M1863,'Dimension descriptions'!K:M,2,FALSE)</f>
        <v>5336</v>
      </c>
      <c r="R1863" s="33">
        <v>5336</v>
      </c>
      <c r="S1863" s="11" t="str">
        <f>+VLOOKUP(R1863,'Dimension descriptions'!K:M,3)</f>
        <v>AT RISK - ENHANCEMENT</v>
      </c>
      <c r="T1863" s="3" t="str">
        <f t="shared" ref="T1863:T1926" si="239">+IF(Q1863=M1863,"N","Y")</f>
        <v>N</v>
      </c>
      <c r="U1863">
        <f>+VLOOKUP(R1863,'FY21 P13 Allotment memo'!O:O,1,FALSE)</f>
        <v>5336</v>
      </c>
      <c r="V1863"/>
      <c r="W1863"/>
      <c r="X1863"/>
      <c r="Y1863"/>
      <c r="Z1863"/>
    </row>
    <row r="1864" spans="1:26">
      <c r="A1864">
        <v>10</v>
      </c>
      <c r="B1864" t="s">
        <v>2674</v>
      </c>
      <c r="C1864" t="s">
        <v>1234</v>
      </c>
      <c r="D1864">
        <v>91</v>
      </c>
      <c r="E1864">
        <v>0</v>
      </c>
      <c r="F1864">
        <v>0</v>
      </c>
      <c r="G1864" s="2">
        <f t="shared" si="234"/>
        <v>0</v>
      </c>
      <c r="H1864" s="3" t="str">
        <f t="shared" si="235"/>
        <v>10</v>
      </c>
      <c r="I1864" s="3" t="str">
        <f t="shared" si="236"/>
        <v>114</v>
      </c>
      <c r="J1864" s="3">
        <v>114</v>
      </c>
      <c r="K1864" s="3" t="str">
        <f>+VLOOKUP(J1864,'Dimension descriptions'!P:R,3,FALSE)</f>
        <v>Logan Early Childhood Center</v>
      </c>
      <c r="L1864" s="3" t="str">
        <f t="shared" si="237"/>
        <v>5420</v>
      </c>
      <c r="M1864" s="10">
        <v>5420</v>
      </c>
      <c r="N1864" s="3" t="str">
        <f t="shared" si="232"/>
        <v>1000</v>
      </c>
      <c r="O1864" s="3" t="str">
        <f t="shared" si="233"/>
        <v>131</v>
      </c>
      <c r="P1864" s="3" t="str">
        <f t="shared" si="238"/>
        <v>1</v>
      </c>
      <c r="Q1864" s="11">
        <f>+VLOOKUP(M1864,'Dimension descriptions'!K:M,2,FALSE)</f>
        <v>5420</v>
      </c>
      <c r="R1864" s="33">
        <v>5420</v>
      </c>
      <c r="S1864" s="11" t="str">
        <f>+VLOOKUP(R1864,'Dimension descriptions'!K:M,3)</f>
        <v>SCHOOL TRUST LANDS</v>
      </c>
      <c r="T1864" s="3" t="str">
        <f t="shared" si="239"/>
        <v>N</v>
      </c>
      <c r="U1864">
        <f>+VLOOKUP(R1864,'FY21 P13 Allotment memo'!O:O,1,FALSE)</f>
        <v>5420</v>
      </c>
      <c r="V1864"/>
      <c r="W1864"/>
      <c r="X1864"/>
      <c r="Y1864"/>
      <c r="Z1864"/>
    </row>
    <row r="1865" spans="1:26">
      <c r="A1865">
        <v>10</v>
      </c>
      <c r="B1865" t="s">
        <v>2675</v>
      </c>
      <c r="C1865" t="s">
        <v>1405</v>
      </c>
      <c r="D1865">
        <v>91</v>
      </c>
      <c r="E1865">
        <v>0</v>
      </c>
      <c r="F1865">
        <v>0</v>
      </c>
      <c r="G1865" s="2">
        <f t="shared" si="234"/>
        <v>0</v>
      </c>
      <c r="H1865" s="3" t="str">
        <f t="shared" si="235"/>
        <v>10</v>
      </c>
      <c r="I1865" s="3" t="str">
        <f t="shared" si="236"/>
        <v>114</v>
      </c>
      <c r="J1865" s="3">
        <v>114</v>
      </c>
      <c r="K1865" s="3" t="str">
        <f>+VLOOKUP(J1865,'Dimension descriptions'!P:R,3,FALSE)</f>
        <v>Logan Early Childhood Center</v>
      </c>
      <c r="L1865" s="3" t="str">
        <f t="shared" si="237"/>
        <v>5420</v>
      </c>
      <c r="M1865" s="10">
        <v>5420</v>
      </c>
      <c r="N1865" s="3" t="str">
        <f t="shared" si="232"/>
        <v>1000</v>
      </c>
      <c r="O1865" s="3" t="str">
        <f t="shared" si="233"/>
        <v>161</v>
      </c>
      <c r="P1865" s="3" t="str">
        <f t="shared" si="238"/>
        <v>1</v>
      </c>
      <c r="Q1865" s="11">
        <f>+VLOOKUP(M1865,'Dimension descriptions'!K:M,2,FALSE)</f>
        <v>5420</v>
      </c>
      <c r="R1865" s="33">
        <v>5420</v>
      </c>
      <c r="S1865" s="11" t="str">
        <f>+VLOOKUP(R1865,'Dimension descriptions'!K:M,3)</f>
        <v>SCHOOL TRUST LANDS</v>
      </c>
      <c r="T1865" s="3" t="str">
        <f t="shared" si="239"/>
        <v>N</v>
      </c>
      <c r="U1865">
        <f>+VLOOKUP(R1865,'FY21 P13 Allotment memo'!O:O,1,FALSE)</f>
        <v>5420</v>
      </c>
      <c r="V1865"/>
      <c r="W1865"/>
      <c r="X1865"/>
      <c r="Y1865"/>
      <c r="Z1865"/>
    </row>
    <row r="1866" spans="1:26">
      <c r="A1866">
        <v>10</v>
      </c>
      <c r="B1866" t="s">
        <v>2676</v>
      </c>
      <c r="C1866" t="s">
        <v>1407</v>
      </c>
      <c r="D1866">
        <v>91</v>
      </c>
      <c r="E1866">
        <v>0</v>
      </c>
      <c r="F1866">
        <v>0</v>
      </c>
      <c r="G1866" s="2">
        <f t="shared" si="234"/>
        <v>0</v>
      </c>
      <c r="H1866" s="3" t="str">
        <f t="shared" si="235"/>
        <v>10</v>
      </c>
      <c r="I1866" s="3" t="str">
        <f t="shared" si="236"/>
        <v>114</v>
      </c>
      <c r="J1866" s="3">
        <v>114</v>
      </c>
      <c r="K1866" s="3" t="str">
        <f>+VLOOKUP(J1866,'Dimension descriptions'!P:R,3,FALSE)</f>
        <v>Logan Early Childhood Center</v>
      </c>
      <c r="L1866" s="3" t="str">
        <f t="shared" si="237"/>
        <v>5420</v>
      </c>
      <c r="M1866" s="10">
        <v>5420</v>
      </c>
      <c r="N1866" s="3" t="str">
        <f t="shared" si="232"/>
        <v>1000</v>
      </c>
      <c r="O1866" s="3" t="str">
        <f t="shared" si="233"/>
        <v>198</v>
      </c>
      <c r="P1866" s="3" t="str">
        <f t="shared" si="238"/>
        <v>1</v>
      </c>
      <c r="Q1866" s="11">
        <f>+VLOOKUP(M1866,'Dimension descriptions'!K:M,2,FALSE)</f>
        <v>5420</v>
      </c>
      <c r="R1866" s="33">
        <v>5420</v>
      </c>
      <c r="S1866" s="11" t="str">
        <f>+VLOOKUP(R1866,'Dimension descriptions'!K:M,3)</f>
        <v>SCHOOL TRUST LANDS</v>
      </c>
      <c r="T1866" s="3" t="str">
        <f t="shared" si="239"/>
        <v>N</v>
      </c>
      <c r="U1866">
        <f>+VLOOKUP(R1866,'FY21 P13 Allotment memo'!O:O,1,FALSE)</f>
        <v>5420</v>
      </c>
      <c r="V1866"/>
      <c r="W1866"/>
      <c r="X1866"/>
      <c r="Y1866"/>
      <c r="Z1866"/>
    </row>
    <row r="1867" spans="1:26">
      <c r="A1867">
        <v>10</v>
      </c>
      <c r="B1867" t="s">
        <v>2677</v>
      </c>
      <c r="C1867" t="s">
        <v>1413</v>
      </c>
      <c r="D1867">
        <v>91</v>
      </c>
      <c r="E1867">
        <v>0</v>
      </c>
      <c r="F1867">
        <v>0</v>
      </c>
      <c r="G1867" s="2">
        <f t="shared" si="234"/>
        <v>0</v>
      </c>
      <c r="H1867" s="3" t="str">
        <f t="shared" si="235"/>
        <v>10</v>
      </c>
      <c r="I1867" s="3" t="str">
        <f t="shared" si="236"/>
        <v>114</v>
      </c>
      <c r="J1867" s="3">
        <v>114</v>
      </c>
      <c r="K1867" s="3" t="str">
        <f>+VLOOKUP(J1867,'Dimension descriptions'!P:R,3,FALSE)</f>
        <v>Logan Early Childhood Center</v>
      </c>
      <c r="L1867" s="3" t="str">
        <f t="shared" si="237"/>
        <v>5420</v>
      </c>
      <c r="M1867" s="10">
        <v>5420</v>
      </c>
      <c r="N1867" s="3" t="str">
        <f t="shared" si="232"/>
        <v>1000</v>
      </c>
      <c r="O1867" s="3" t="str">
        <f t="shared" si="233"/>
        <v>320</v>
      </c>
      <c r="P1867" s="3" t="str">
        <f t="shared" si="238"/>
        <v>3</v>
      </c>
      <c r="Q1867" s="11">
        <f>+VLOOKUP(M1867,'Dimension descriptions'!K:M,2,FALSE)</f>
        <v>5420</v>
      </c>
      <c r="R1867" s="33">
        <v>5420</v>
      </c>
      <c r="S1867" s="11" t="str">
        <f>+VLOOKUP(R1867,'Dimension descriptions'!K:M,3)</f>
        <v>SCHOOL TRUST LANDS</v>
      </c>
      <c r="T1867" s="3" t="str">
        <f t="shared" si="239"/>
        <v>N</v>
      </c>
      <c r="U1867">
        <f>+VLOOKUP(R1867,'FY21 P13 Allotment memo'!O:O,1,FALSE)</f>
        <v>5420</v>
      </c>
      <c r="V1867"/>
      <c r="W1867"/>
      <c r="X1867"/>
      <c r="Y1867"/>
      <c r="Z1867"/>
    </row>
    <row r="1868" spans="1:26">
      <c r="A1868">
        <v>10</v>
      </c>
      <c r="B1868" t="s">
        <v>2678</v>
      </c>
      <c r="C1868" t="s">
        <v>1417</v>
      </c>
      <c r="D1868">
        <v>91</v>
      </c>
      <c r="E1868">
        <v>0</v>
      </c>
      <c r="F1868">
        <v>0</v>
      </c>
      <c r="G1868" s="2">
        <f t="shared" si="234"/>
        <v>0</v>
      </c>
      <c r="H1868" s="3" t="str">
        <f t="shared" si="235"/>
        <v>10</v>
      </c>
      <c r="I1868" s="3" t="str">
        <f t="shared" si="236"/>
        <v>114</v>
      </c>
      <c r="J1868" s="3">
        <v>114</v>
      </c>
      <c r="K1868" s="3" t="str">
        <f>+VLOOKUP(J1868,'Dimension descriptions'!P:R,3,FALSE)</f>
        <v>Logan Early Childhood Center</v>
      </c>
      <c r="L1868" s="3" t="str">
        <f t="shared" si="237"/>
        <v>5420</v>
      </c>
      <c r="M1868" s="10">
        <v>5420</v>
      </c>
      <c r="N1868" s="3" t="str">
        <f t="shared" si="232"/>
        <v>1000</v>
      </c>
      <c r="O1868" s="3" t="str">
        <f t="shared" si="233"/>
        <v>580</v>
      </c>
      <c r="P1868" s="3" t="str">
        <f t="shared" si="238"/>
        <v>5</v>
      </c>
      <c r="Q1868" s="11">
        <f>+VLOOKUP(M1868,'Dimension descriptions'!K:M,2,FALSE)</f>
        <v>5420</v>
      </c>
      <c r="R1868" s="33">
        <v>5420</v>
      </c>
      <c r="S1868" s="11" t="str">
        <f>+VLOOKUP(R1868,'Dimension descriptions'!K:M,3)</f>
        <v>SCHOOL TRUST LANDS</v>
      </c>
      <c r="T1868" s="3" t="str">
        <f t="shared" si="239"/>
        <v>N</v>
      </c>
      <c r="U1868">
        <f>+VLOOKUP(R1868,'FY21 P13 Allotment memo'!O:O,1,FALSE)</f>
        <v>5420</v>
      </c>
      <c r="V1868"/>
      <c r="W1868"/>
      <c r="X1868"/>
      <c r="Y1868"/>
      <c r="Z1868"/>
    </row>
    <row r="1869" spans="1:26">
      <c r="A1869">
        <v>10</v>
      </c>
      <c r="B1869" t="s">
        <v>2679</v>
      </c>
      <c r="C1869" t="s">
        <v>1268</v>
      </c>
      <c r="D1869">
        <v>91</v>
      </c>
      <c r="E1869">
        <v>0</v>
      </c>
      <c r="F1869">
        <v>0</v>
      </c>
      <c r="G1869" s="2">
        <f t="shared" si="234"/>
        <v>0</v>
      </c>
      <c r="H1869" s="3" t="str">
        <f t="shared" si="235"/>
        <v>10</v>
      </c>
      <c r="I1869" s="3" t="str">
        <f t="shared" si="236"/>
        <v>114</v>
      </c>
      <c r="J1869" s="3">
        <v>114</v>
      </c>
      <c r="K1869" s="3" t="str">
        <f>+VLOOKUP(J1869,'Dimension descriptions'!P:R,3,FALSE)</f>
        <v>Logan Early Childhood Center</v>
      </c>
      <c r="L1869" s="3" t="str">
        <f t="shared" si="237"/>
        <v>5420</v>
      </c>
      <c r="M1869" s="10">
        <v>5420</v>
      </c>
      <c r="N1869" s="3" t="str">
        <f t="shared" si="232"/>
        <v>1000</v>
      </c>
      <c r="O1869" s="3" t="str">
        <f t="shared" si="233"/>
        <v>610</v>
      </c>
      <c r="P1869" s="3" t="str">
        <f t="shared" si="238"/>
        <v>6</v>
      </c>
      <c r="Q1869" s="11">
        <f>+VLOOKUP(M1869,'Dimension descriptions'!K:M,2,FALSE)</f>
        <v>5420</v>
      </c>
      <c r="R1869" s="33">
        <v>5420</v>
      </c>
      <c r="S1869" s="11" t="str">
        <f>+VLOOKUP(R1869,'Dimension descriptions'!K:M,3)</f>
        <v>SCHOOL TRUST LANDS</v>
      </c>
      <c r="T1869" s="3" t="str">
        <f t="shared" si="239"/>
        <v>N</v>
      </c>
      <c r="U1869">
        <f>+VLOOKUP(R1869,'FY21 P13 Allotment memo'!O:O,1,FALSE)</f>
        <v>5420</v>
      </c>
      <c r="V1869"/>
      <c r="W1869"/>
      <c r="X1869"/>
      <c r="Y1869"/>
      <c r="Z1869"/>
    </row>
    <row r="1870" spans="1:26">
      <c r="A1870">
        <v>10</v>
      </c>
      <c r="B1870" t="s">
        <v>2680</v>
      </c>
      <c r="C1870" t="s">
        <v>2681</v>
      </c>
      <c r="D1870">
        <v>91</v>
      </c>
      <c r="E1870">
        <v>0</v>
      </c>
      <c r="F1870">
        <v>0</v>
      </c>
      <c r="G1870" s="2">
        <f t="shared" si="234"/>
        <v>0</v>
      </c>
      <c r="H1870" s="3" t="str">
        <f t="shared" si="235"/>
        <v>10</v>
      </c>
      <c r="I1870" s="3" t="str">
        <f t="shared" si="236"/>
        <v>114</v>
      </c>
      <c r="J1870" s="3">
        <v>114</v>
      </c>
      <c r="K1870" s="3" t="str">
        <f>+VLOOKUP(J1870,'Dimension descriptions'!P:R,3,FALSE)</f>
        <v>Logan Early Childhood Center</v>
      </c>
      <c r="L1870" s="3" t="str">
        <f t="shared" si="237"/>
        <v>5420</v>
      </c>
      <c r="M1870" s="10">
        <v>5420</v>
      </c>
      <c r="N1870" s="3" t="str">
        <f t="shared" si="232"/>
        <v>1000</v>
      </c>
      <c r="O1870" s="3" t="str">
        <f t="shared" si="233"/>
        <v>641</v>
      </c>
      <c r="P1870" s="3" t="str">
        <f t="shared" si="238"/>
        <v>6</v>
      </c>
      <c r="Q1870" s="11">
        <f>+VLOOKUP(M1870,'Dimension descriptions'!K:M,2,FALSE)</f>
        <v>5420</v>
      </c>
      <c r="R1870" s="33">
        <v>5420</v>
      </c>
      <c r="S1870" s="11" t="str">
        <f>+VLOOKUP(R1870,'Dimension descriptions'!K:M,3)</f>
        <v>SCHOOL TRUST LANDS</v>
      </c>
      <c r="T1870" s="3" t="str">
        <f t="shared" si="239"/>
        <v>N</v>
      </c>
      <c r="U1870">
        <f>+VLOOKUP(R1870,'FY21 P13 Allotment memo'!O:O,1,FALSE)</f>
        <v>5420</v>
      </c>
      <c r="V1870"/>
      <c r="W1870"/>
      <c r="X1870"/>
      <c r="Y1870"/>
      <c r="Z1870"/>
    </row>
    <row r="1871" spans="1:26">
      <c r="A1871">
        <v>10</v>
      </c>
      <c r="B1871" t="s">
        <v>2682</v>
      </c>
      <c r="C1871" t="s">
        <v>1293</v>
      </c>
      <c r="D1871">
        <v>91</v>
      </c>
      <c r="E1871">
        <v>0</v>
      </c>
      <c r="F1871">
        <v>0</v>
      </c>
      <c r="G1871" s="2">
        <f t="shared" si="234"/>
        <v>0</v>
      </c>
      <c r="H1871" s="3" t="str">
        <f t="shared" si="235"/>
        <v>10</v>
      </c>
      <c r="I1871" s="3" t="str">
        <f t="shared" si="236"/>
        <v>114</v>
      </c>
      <c r="J1871" s="3">
        <v>114</v>
      </c>
      <c r="K1871" s="3" t="str">
        <f>+VLOOKUP(J1871,'Dimension descriptions'!P:R,3,FALSE)</f>
        <v>Logan Early Childhood Center</v>
      </c>
      <c r="L1871" s="3" t="str">
        <f t="shared" si="237"/>
        <v>5420</v>
      </c>
      <c r="M1871" s="10">
        <v>5420</v>
      </c>
      <c r="N1871" s="3" t="str">
        <f t="shared" si="232"/>
        <v>1000</v>
      </c>
      <c r="O1871" s="3" t="str">
        <f t="shared" si="233"/>
        <v>644</v>
      </c>
      <c r="P1871" s="3" t="str">
        <f t="shared" si="238"/>
        <v>6</v>
      </c>
      <c r="Q1871" s="11">
        <f>+VLOOKUP(M1871,'Dimension descriptions'!K:M,2,FALSE)</f>
        <v>5420</v>
      </c>
      <c r="R1871" s="33">
        <v>5420</v>
      </c>
      <c r="S1871" s="11" t="str">
        <f>+VLOOKUP(R1871,'Dimension descriptions'!K:M,3)</f>
        <v>SCHOOL TRUST LANDS</v>
      </c>
      <c r="T1871" s="3" t="str">
        <f t="shared" si="239"/>
        <v>N</v>
      </c>
      <c r="U1871">
        <f>+VLOOKUP(R1871,'FY21 P13 Allotment memo'!O:O,1,FALSE)</f>
        <v>5420</v>
      </c>
      <c r="V1871"/>
      <c r="W1871"/>
      <c r="X1871"/>
      <c r="Y1871"/>
      <c r="Z1871"/>
    </row>
    <row r="1872" spans="1:26">
      <c r="A1872">
        <v>10</v>
      </c>
      <c r="B1872" t="s">
        <v>2683</v>
      </c>
      <c r="C1872" t="s">
        <v>1424</v>
      </c>
      <c r="D1872">
        <v>91</v>
      </c>
      <c r="E1872">
        <v>0</v>
      </c>
      <c r="F1872">
        <v>0</v>
      </c>
      <c r="G1872" s="2">
        <f t="shared" si="234"/>
        <v>0</v>
      </c>
      <c r="H1872" s="3" t="str">
        <f t="shared" si="235"/>
        <v>10</v>
      </c>
      <c r="I1872" s="3" t="str">
        <f t="shared" si="236"/>
        <v>114</v>
      </c>
      <c r="J1872" s="3">
        <v>114</v>
      </c>
      <c r="K1872" s="3" t="str">
        <f>+VLOOKUP(J1872,'Dimension descriptions'!P:R,3,FALSE)</f>
        <v>Logan Early Childhood Center</v>
      </c>
      <c r="L1872" s="3" t="str">
        <f t="shared" si="237"/>
        <v>5420</v>
      </c>
      <c r="M1872" s="10">
        <v>5420</v>
      </c>
      <c r="N1872" s="3" t="str">
        <f t="shared" si="232"/>
        <v>1000</v>
      </c>
      <c r="O1872" s="3" t="str">
        <f t="shared" si="233"/>
        <v>730</v>
      </c>
      <c r="P1872" s="3" t="str">
        <f t="shared" si="238"/>
        <v>7</v>
      </c>
      <c r="Q1872" s="11">
        <f>+VLOOKUP(M1872,'Dimension descriptions'!K:M,2,FALSE)</f>
        <v>5420</v>
      </c>
      <c r="R1872" s="33">
        <v>5420</v>
      </c>
      <c r="S1872" s="11" t="str">
        <f>+VLOOKUP(R1872,'Dimension descriptions'!K:M,3)</f>
        <v>SCHOOL TRUST LANDS</v>
      </c>
      <c r="T1872" s="3" t="str">
        <f t="shared" si="239"/>
        <v>N</v>
      </c>
      <c r="U1872">
        <f>+VLOOKUP(R1872,'FY21 P13 Allotment memo'!O:O,1,FALSE)</f>
        <v>5420</v>
      </c>
      <c r="V1872"/>
      <c r="W1872"/>
      <c r="X1872"/>
      <c r="Y1872"/>
      <c r="Z1872"/>
    </row>
    <row r="1873" spans="1:26">
      <c r="A1873">
        <v>10</v>
      </c>
      <c r="B1873" t="s">
        <v>2684</v>
      </c>
      <c r="C1873" t="s">
        <v>1437</v>
      </c>
      <c r="D1873">
        <v>91</v>
      </c>
      <c r="E1873">
        <v>0</v>
      </c>
      <c r="F1873">
        <v>0</v>
      </c>
      <c r="G1873" s="2">
        <f t="shared" si="234"/>
        <v>0</v>
      </c>
      <c r="H1873" s="3" t="str">
        <f t="shared" si="235"/>
        <v>10</v>
      </c>
      <c r="I1873" s="3" t="str">
        <f t="shared" si="236"/>
        <v>114</v>
      </c>
      <c r="J1873" s="3">
        <v>114</v>
      </c>
      <c r="K1873" s="3" t="str">
        <f>+VLOOKUP(J1873,'Dimension descriptions'!P:R,3,FALSE)</f>
        <v>Logan Early Childhood Center</v>
      </c>
      <c r="L1873" s="3" t="str">
        <f t="shared" si="237"/>
        <v>5655</v>
      </c>
      <c r="M1873" s="10">
        <v>5655</v>
      </c>
      <c r="N1873" s="3" t="str">
        <f t="shared" si="232"/>
        <v>2230</v>
      </c>
      <c r="O1873" s="3" t="str">
        <f t="shared" si="233"/>
        <v>610</v>
      </c>
      <c r="P1873" s="3" t="str">
        <f t="shared" si="238"/>
        <v>6</v>
      </c>
      <c r="Q1873" s="11">
        <f>+VLOOKUP(M1873,'Dimension descriptions'!K:M,2,FALSE)</f>
        <v>5655</v>
      </c>
      <c r="R1873" s="33">
        <v>5655</v>
      </c>
      <c r="S1873" s="11" t="str">
        <f>+VLOOKUP(R1873,'Dimension descriptions'!K:M,3)</f>
        <v>DIGITAL TEACHING &amp; LEARNING</v>
      </c>
      <c r="T1873" s="3" t="str">
        <f t="shared" si="239"/>
        <v>N</v>
      </c>
      <c r="U1873">
        <f>+VLOOKUP(R1873,'FY21 P13 Allotment memo'!O:O,1,FALSE)</f>
        <v>5655</v>
      </c>
      <c r="V1873"/>
      <c r="W1873"/>
      <c r="X1873"/>
      <c r="Y1873"/>
      <c r="Z1873"/>
    </row>
    <row r="1874" spans="1:26">
      <c r="A1874">
        <v>10</v>
      </c>
      <c r="B1874" t="s">
        <v>2685</v>
      </c>
      <c r="C1874" t="s">
        <v>2686</v>
      </c>
      <c r="D1874">
        <v>91</v>
      </c>
      <c r="E1874">
        <v>1875.92</v>
      </c>
      <c r="F1874">
        <v>0</v>
      </c>
      <c r="G1874" s="2">
        <f t="shared" si="234"/>
        <v>1875.92</v>
      </c>
      <c r="H1874" s="3" t="str">
        <f t="shared" si="235"/>
        <v>10</v>
      </c>
      <c r="I1874" s="3" t="str">
        <f t="shared" si="236"/>
        <v>114</v>
      </c>
      <c r="J1874" s="3">
        <v>114</v>
      </c>
      <c r="K1874" s="3" t="str">
        <f>+VLOOKUP(J1874,'Dimension descriptions'!P:R,3,FALSE)</f>
        <v>Logan Early Childhood Center</v>
      </c>
      <c r="L1874" s="3" t="str">
        <f t="shared" si="237"/>
        <v>5655</v>
      </c>
      <c r="M1874" s="10">
        <v>5655</v>
      </c>
      <c r="N1874" s="3" t="str">
        <f t="shared" si="232"/>
        <v>2230</v>
      </c>
      <c r="O1874" s="3" t="str">
        <f t="shared" si="233"/>
        <v>730</v>
      </c>
      <c r="P1874" s="3" t="str">
        <f t="shared" si="238"/>
        <v>7</v>
      </c>
      <c r="Q1874" s="11">
        <f>+VLOOKUP(M1874,'Dimension descriptions'!K:M,2,FALSE)</f>
        <v>5655</v>
      </c>
      <c r="R1874" s="33">
        <v>5655</v>
      </c>
      <c r="S1874" s="11" t="str">
        <f>+VLOOKUP(R1874,'Dimension descriptions'!K:M,3)</f>
        <v>DIGITAL TEACHING &amp; LEARNING</v>
      </c>
      <c r="T1874" s="3" t="str">
        <f t="shared" si="239"/>
        <v>N</v>
      </c>
      <c r="U1874">
        <f>+VLOOKUP(R1874,'FY21 P13 Allotment memo'!O:O,1,FALSE)</f>
        <v>5655</v>
      </c>
      <c r="V1874"/>
      <c r="W1874"/>
      <c r="X1874"/>
      <c r="Y1874"/>
      <c r="Z1874"/>
    </row>
    <row r="1875" spans="1:26">
      <c r="A1875">
        <v>10</v>
      </c>
      <c r="B1875" t="s">
        <v>2687</v>
      </c>
      <c r="C1875" t="s">
        <v>1293</v>
      </c>
      <c r="D1875">
        <v>91</v>
      </c>
      <c r="E1875">
        <v>0</v>
      </c>
      <c r="F1875">
        <v>0</v>
      </c>
      <c r="G1875" s="2">
        <f t="shared" si="234"/>
        <v>0</v>
      </c>
      <c r="H1875" s="3" t="str">
        <f t="shared" si="235"/>
        <v>10</v>
      </c>
      <c r="I1875" s="3" t="str">
        <f t="shared" si="236"/>
        <v>114</v>
      </c>
      <c r="J1875" s="3">
        <v>114</v>
      </c>
      <c r="K1875" s="3" t="str">
        <f>+VLOOKUP(J1875,'Dimension descriptions'!P:R,3,FALSE)</f>
        <v>Logan Early Childhood Center</v>
      </c>
      <c r="L1875" s="3" t="str">
        <f t="shared" si="237"/>
        <v>5810</v>
      </c>
      <c r="M1875" s="10">
        <v>5810</v>
      </c>
      <c r="N1875" s="3" t="str">
        <f t="shared" si="232"/>
        <v>2220</v>
      </c>
      <c r="O1875" s="3" t="str">
        <f t="shared" si="233"/>
        <v>644</v>
      </c>
      <c r="P1875" s="3" t="str">
        <f t="shared" si="238"/>
        <v>6</v>
      </c>
      <c r="Q1875" s="11">
        <f>+VLOOKUP(M1875,'Dimension descriptions'!K:M,2,FALSE)</f>
        <v>5810</v>
      </c>
      <c r="R1875" s="33">
        <v>5810</v>
      </c>
      <c r="S1875" s="11" t="str">
        <f>+VLOOKUP(R1875,'Dimension descriptions'!K:M,3)</f>
        <v>MEDIA SUPPLEMENTAL</v>
      </c>
      <c r="T1875" s="3" t="str">
        <f t="shared" si="239"/>
        <v>N</v>
      </c>
      <c r="U1875">
        <f>+VLOOKUP(R1875,'FY21 P13 Allotment memo'!O:O,1,FALSE)</f>
        <v>5810</v>
      </c>
      <c r="V1875"/>
      <c r="W1875"/>
      <c r="X1875"/>
      <c r="Y1875"/>
      <c r="Z1875"/>
    </row>
    <row r="1876" spans="1:26">
      <c r="A1876">
        <v>10</v>
      </c>
      <c r="B1876" t="s">
        <v>2688</v>
      </c>
      <c r="C1876" t="s">
        <v>1252</v>
      </c>
      <c r="D1876">
        <v>91</v>
      </c>
      <c r="E1876">
        <v>0</v>
      </c>
      <c r="F1876">
        <v>0</v>
      </c>
      <c r="G1876" s="2">
        <f t="shared" si="234"/>
        <v>0</v>
      </c>
      <c r="H1876" s="3" t="str">
        <f t="shared" si="235"/>
        <v>10</v>
      </c>
      <c r="I1876" s="3" t="str">
        <f t="shared" si="236"/>
        <v>114</v>
      </c>
      <c r="J1876" s="3">
        <v>114</v>
      </c>
      <c r="K1876" s="3" t="str">
        <f>+VLOOKUP(J1876,'Dimension descriptions'!P:R,3,FALSE)</f>
        <v>Logan Early Childhood Center</v>
      </c>
      <c r="L1876" s="3" t="str">
        <f t="shared" si="237"/>
        <v>5861</v>
      </c>
      <c r="M1876" s="10">
        <v>5861</v>
      </c>
      <c r="N1876" s="3" t="str">
        <f t="shared" si="232"/>
        <v>1000</v>
      </c>
      <c r="O1876" s="3" t="str">
        <f t="shared" si="233"/>
        <v>270</v>
      </c>
      <c r="P1876" s="3" t="str">
        <f t="shared" si="238"/>
        <v>2</v>
      </c>
      <c r="Q1876" s="11">
        <f>+VLOOKUP(M1876,'Dimension descriptions'!K:M,2,FALSE)</f>
        <v>5861</v>
      </c>
      <c r="R1876" s="33">
        <v>5861</v>
      </c>
      <c r="S1876" s="11" t="str">
        <f>+VLOOKUP(R1876,'Dimension descriptions'!K:M,3)</f>
        <v>MATH &amp; SCIENCE TSSP</v>
      </c>
      <c r="T1876" s="3" t="str">
        <f t="shared" si="239"/>
        <v>N</v>
      </c>
      <c r="U1876" t="e">
        <f>+VLOOKUP(R1876,'FY21 P13 Allotment memo'!O:O,1,FALSE)</f>
        <v>#N/A</v>
      </c>
      <c r="V1876"/>
      <c r="W1876"/>
      <c r="X1876"/>
      <c r="Y1876"/>
      <c r="Z1876"/>
    </row>
    <row r="1877" spans="1:26">
      <c r="A1877">
        <v>10</v>
      </c>
      <c r="B1877" t="s">
        <v>2689</v>
      </c>
      <c r="C1877" t="s">
        <v>1268</v>
      </c>
      <c r="D1877">
        <v>91</v>
      </c>
      <c r="E1877">
        <v>0</v>
      </c>
      <c r="F1877">
        <v>0</v>
      </c>
      <c r="G1877" s="2">
        <f t="shared" si="234"/>
        <v>0</v>
      </c>
      <c r="H1877" s="3" t="str">
        <f t="shared" si="235"/>
        <v>10</v>
      </c>
      <c r="I1877" s="3" t="str">
        <f t="shared" si="236"/>
        <v>114</v>
      </c>
      <c r="J1877" s="3">
        <v>114</v>
      </c>
      <c r="K1877" s="3" t="str">
        <f>+VLOOKUP(J1877,'Dimension descriptions'!P:R,3,FALSE)</f>
        <v>Logan Early Childhood Center</v>
      </c>
      <c r="L1877" s="3" t="str">
        <f t="shared" si="237"/>
        <v>5868</v>
      </c>
      <c r="M1877" s="10">
        <v>5868</v>
      </c>
      <c r="N1877" s="3" t="str">
        <f t="shared" si="232"/>
        <v>1000</v>
      </c>
      <c r="O1877" s="3" t="str">
        <f t="shared" si="233"/>
        <v>610</v>
      </c>
      <c r="P1877" s="3" t="str">
        <f t="shared" si="238"/>
        <v>6</v>
      </c>
      <c r="Q1877" s="11">
        <f>+VLOOKUP(M1877,'Dimension descriptions'!K:M,2,FALSE)</f>
        <v>5868</v>
      </c>
      <c r="R1877" s="33">
        <v>5868</v>
      </c>
      <c r="S1877" s="11" t="str">
        <f>+VLOOKUP(R1877,'Dimension descriptions'!K:M,3)</f>
        <v>TEACHER MATERIALS &amp; SUPPLIES</v>
      </c>
      <c r="T1877" s="3" t="str">
        <f t="shared" si="239"/>
        <v>N</v>
      </c>
      <c r="U1877">
        <f>+VLOOKUP(R1877,'FY21 P13 Allotment memo'!O:O,1,FALSE)</f>
        <v>5868</v>
      </c>
      <c r="V1877"/>
      <c r="W1877"/>
      <c r="X1877"/>
      <c r="Y1877"/>
      <c r="Z1877"/>
    </row>
    <row r="1878" spans="1:26">
      <c r="A1878">
        <v>10</v>
      </c>
      <c r="B1878" t="s">
        <v>2690</v>
      </c>
      <c r="C1878" t="s">
        <v>1491</v>
      </c>
      <c r="D1878">
        <v>91</v>
      </c>
      <c r="E1878">
        <v>0</v>
      </c>
      <c r="F1878">
        <v>0</v>
      </c>
      <c r="G1878" s="2">
        <f t="shared" si="234"/>
        <v>0</v>
      </c>
      <c r="H1878" s="3" t="str">
        <f t="shared" si="235"/>
        <v>10</v>
      </c>
      <c r="I1878" s="3" t="str">
        <f t="shared" si="236"/>
        <v>114</v>
      </c>
      <c r="J1878" s="3">
        <v>114</v>
      </c>
      <c r="K1878" s="3" t="str">
        <f>+VLOOKUP(J1878,'Dimension descriptions'!P:R,3,FALSE)</f>
        <v>Logan Early Childhood Center</v>
      </c>
      <c r="L1878" s="3" t="str">
        <f t="shared" si="237"/>
        <v>5876</v>
      </c>
      <c r="M1878" s="10">
        <v>5876</v>
      </c>
      <c r="N1878" s="3" t="str">
        <f t="shared" si="232"/>
        <v>1000</v>
      </c>
      <c r="O1878" s="3" t="str">
        <f t="shared" si="233"/>
        <v>131</v>
      </c>
      <c r="P1878" s="3" t="str">
        <f t="shared" si="238"/>
        <v>1</v>
      </c>
      <c r="Q1878" s="11">
        <f>+VLOOKUP(M1878,'Dimension descriptions'!K:M,2,FALSE)</f>
        <v>5876</v>
      </c>
      <c r="R1878" s="33">
        <v>5876</v>
      </c>
      <c r="S1878" s="11" t="str">
        <f>+VLOOKUP(R1878,'Dimension descriptions'!K:M,3)</f>
        <v>LEGISLATIVE SALARY ADJUSTMENT</v>
      </c>
      <c r="T1878" s="3" t="str">
        <f t="shared" si="239"/>
        <v>N</v>
      </c>
      <c r="U1878">
        <f>+VLOOKUP(R1878,'FY21 P13 Allotment memo'!O:O,1,FALSE)</f>
        <v>5876</v>
      </c>
      <c r="V1878"/>
      <c r="W1878"/>
      <c r="X1878"/>
      <c r="Y1878"/>
      <c r="Z1878"/>
    </row>
    <row r="1879" spans="1:26">
      <c r="A1879">
        <v>10</v>
      </c>
      <c r="B1879" t="s">
        <v>2691</v>
      </c>
      <c r="C1879" t="s">
        <v>1279</v>
      </c>
      <c r="D1879">
        <v>91</v>
      </c>
      <c r="E1879">
        <v>0</v>
      </c>
      <c r="F1879">
        <v>0</v>
      </c>
      <c r="G1879" s="2">
        <f t="shared" si="234"/>
        <v>0</v>
      </c>
      <c r="H1879" s="3" t="str">
        <f t="shared" si="235"/>
        <v>10</v>
      </c>
      <c r="I1879" s="3" t="str">
        <f t="shared" si="236"/>
        <v>114</v>
      </c>
      <c r="J1879" s="3">
        <v>114</v>
      </c>
      <c r="K1879" s="3" t="str">
        <f>+VLOOKUP(J1879,'Dimension descriptions'!P:R,3,FALSE)</f>
        <v>Logan Early Childhood Center</v>
      </c>
      <c r="L1879" s="3" t="str">
        <f t="shared" si="237"/>
        <v>5876</v>
      </c>
      <c r="M1879" s="10">
        <v>5876</v>
      </c>
      <c r="N1879" s="3" t="str">
        <f t="shared" si="232"/>
        <v>1000</v>
      </c>
      <c r="O1879" s="3" t="str">
        <f t="shared" si="233"/>
        <v>210</v>
      </c>
      <c r="P1879" s="3" t="str">
        <f t="shared" si="238"/>
        <v>2</v>
      </c>
      <c r="Q1879" s="11">
        <f>+VLOOKUP(M1879,'Dimension descriptions'!K:M,2,FALSE)</f>
        <v>5876</v>
      </c>
      <c r="R1879" s="33">
        <v>5876</v>
      </c>
      <c r="S1879" s="11" t="str">
        <f>+VLOOKUP(R1879,'Dimension descriptions'!K:M,3)</f>
        <v>LEGISLATIVE SALARY ADJUSTMENT</v>
      </c>
      <c r="T1879" s="3" t="str">
        <f t="shared" si="239"/>
        <v>N</v>
      </c>
      <c r="U1879">
        <f>+VLOOKUP(R1879,'FY21 P13 Allotment memo'!O:O,1,FALSE)</f>
        <v>5876</v>
      </c>
      <c r="V1879"/>
      <c r="W1879"/>
      <c r="X1879"/>
      <c r="Y1879"/>
      <c r="Z1879"/>
    </row>
    <row r="1880" spans="1:26">
      <c r="A1880">
        <v>10</v>
      </c>
      <c r="B1880" t="s">
        <v>2692</v>
      </c>
      <c r="C1880" t="s">
        <v>1246</v>
      </c>
      <c r="D1880">
        <v>91</v>
      </c>
      <c r="E1880">
        <v>0</v>
      </c>
      <c r="F1880">
        <v>0</v>
      </c>
      <c r="G1880" s="2">
        <f t="shared" si="234"/>
        <v>0</v>
      </c>
      <c r="H1880" s="3" t="str">
        <f t="shared" si="235"/>
        <v>10</v>
      </c>
      <c r="I1880" s="3" t="str">
        <f t="shared" si="236"/>
        <v>114</v>
      </c>
      <c r="J1880" s="3">
        <v>114</v>
      </c>
      <c r="K1880" s="3" t="str">
        <f>+VLOOKUP(J1880,'Dimension descriptions'!P:R,3,FALSE)</f>
        <v>Logan Early Childhood Center</v>
      </c>
      <c r="L1880" s="3" t="str">
        <f t="shared" si="237"/>
        <v>5876</v>
      </c>
      <c r="M1880" s="10">
        <v>5876</v>
      </c>
      <c r="N1880" s="3" t="str">
        <f t="shared" si="232"/>
        <v>1000</v>
      </c>
      <c r="O1880" s="3" t="str">
        <f t="shared" si="233"/>
        <v>220</v>
      </c>
      <c r="P1880" s="3" t="str">
        <f t="shared" si="238"/>
        <v>2</v>
      </c>
      <c r="Q1880" s="11">
        <f>+VLOOKUP(M1880,'Dimension descriptions'!K:M,2,FALSE)</f>
        <v>5876</v>
      </c>
      <c r="R1880" s="33">
        <v>5876</v>
      </c>
      <c r="S1880" s="11" t="str">
        <f>+VLOOKUP(R1880,'Dimension descriptions'!K:M,3)</f>
        <v>LEGISLATIVE SALARY ADJUSTMENT</v>
      </c>
      <c r="T1880" s="3" t="str">
        <f t="shared" si="239"/>
        <v>N</v>
      </c>
      <c r="U1880">
        <f>+VLOOKUP(R1880,'FY21 P13 Allotment memo'!O:O,1,FALSE)</f>
        <v>5876</v>
      </c>
      <c r="V1880"/>
      <c r="W1880"/>
      <c r="X1880"/>
      <c r="Y1880"/>
      <c r="Z1880"/>
    </row>
    <row r="1881" spans="1:26">
      <c r="A1881">
        <v>10</v>
      </c>
      <c r="B1881" t="s">
        <v>2693</v>
      </c>
      <c r="C1881" t="s">
        <v>1496</v>
      </c>
      <c r="D1881">
        <v>91</v>
      </c>
      <c r="E1881">
        <v>0</v>
      </c>
      <c r="F1881">
        <v>0</v>
      </c>
      <c r="G1881" s="2">
        <f t="shared" si="234"/>
        <v>0</v>
      </c>
      <c r="H1881" s="3" t="str">
        <f t="shared" si="235"/>
        <v>10</v>
      </c>
      <c r="I1881" s="3" t="str">
        <f t="shared" si="236"/>
        <v>114</v>
      </c>
      <c r="J1881" s="3">
        <v>114</v>
      </c>
      <c r="K1881" s="3" t="str">
        <f>+VLOOKUP(J1881,'Dimension descriptions'!P:R,3,FALSE)</f>
        <v>Logan Early Childhood Center</v>
      </c>
      <c r="L1881" s="3" t="str">
        <f t="shared" si="237"/>
        <v>5876</v>
      </c>
      <c r="M1881" s="10">
        <v>5876</v>
      </c>
      <c r="N1881" s="3" t="str">
        <f t="shared" si="232"/>
        <v>2150</v>
      </c>
      <c r="O1881" s="3" t="str">
        <f t="shared" si="233"/>
        <v>199</v>
      </c>
      <c r="P1881" s="3" t="str">
        <f t="shared" si="238"/>
        <v>1</v>
      </c>
      <c r="Q1881" s="11">
        <f>+VLOOKUP(M1881,'Dimension descriptions'!K:M,2,FALSE)</f>
        <v>5876</v>
      </c>
      <c r="R1881" s="33">
        <v>5876</v>
      </c>
      <c r="S1881" s="11" t="str">
        <f>+VLOOKUP(R1881,'Dimension descriptions'!K:M,3)</f>
        <v>LEGISLATIVE SALARY ADJUSTMENT</v>
      </c>
      <c r="T1881" s="3" t="str">
        <f t="shared" si="239"/>
        <v>N</v>
      </c>
      <c r="U1881">
        <f>+VLOOKUP(R1881,'FY21 P13 Allotment memo'!O:O,1,FALSE)</f>
        <v>5876</v>
      </c>
      <c r="V1881"/>
      <c r="W1881"/>
      <c r="X1881"/>
      <c r="Y1881"/>
      <c r="Z1881"/>
    </row>
    <row r="1882" spans="1:26">
      <c r="A1882">
        <v>10</v>
      </c>
      <c r="B1882" t="s">
        <v>2694</v>
      </c>
      <c r="C1882" t="s">
        <v>1498</v>
      </c>
      <c r="D1882">
        <v>91</v>
      </c>
      <c r="E1882">
        <v>0</v>
      </c>
      <c r="F1882">
        <v>0</v>
      </c>
      <c r="G1882" s="2">
        <f t="shared" si="234"/>
        <v>0</v>
      </c>
      <c r="H1882" s="3" t="str">
        <f t="shared" si="235"/>
        <v>10</v>
      </c>
      <c r="I1882" s="3" t="str">
        <f t="shared" si="236"/>
        <v>114</v>
      </c>
      <c r="J1882" s="3">
        <v>114</v>
      </c>
      <c r="K1882" s="3" t="str">
        <f>+VLOOKUP(J1882,'Dimension descriptions'!P:R,3,FALSE)</f>
        <v>Logan Early Childhood Center</v>
      </c>
      <c r="L1882" s="3" t="str">
        <f t="shared" si="237"/>
        <v>5876</v>
      </c>
      <c r="M1882" s="10">
        <v>5876</v>
      </c>
      <c r="N1882" s="3" t="str">
        <f t="shared" si="232"/>
        <v>2150</v>
      </c>
      <c r="O1882" s="3" t="str">
        <f t="shared" si="233"/>
        <v>210</v>
      </c>
      <c r="P1882" s="3" t="str">
        <f t="shared" si="238"/>
        <v>2</v>
      </c>
      <c r="Q1882" s="11">
        <f>+VLOOKUP(M1882,'Dimension descriptions'!K:M,2,FALSE)</f>
        <v>5876</v>
      </c>
      <c r="R1882" s="33">
        <v>5876</v>
      </c>
      <c r="S1882" s="11" t="str">
        <f>+VLOOKUP(R1882,'Dimension descriptions'!K:M,3)</f>
        <v>LEGISLATIVE SALARY ADJUSTMENT</v>
      </c>
      <c r="T1882" s="3" t="str">
        <f t="shared" si="239"/>
        <v>N</v>
      </c>
      <c r="U1882">
        <f>+VLOOKUP(R1882,'FY21 P13 Allotment memo'!O:O,1,FALSE)</f>
        <v>5876</v>
      </c>
      <c r="V1882"/>
      <c r="W1882"/>
      <c r="X1882"/>
      <c r="Y1882"/>
      <c r="Z1882"/>
    </row>
    <row r="1883" spans="1:26">
      <c r="A1883">
        <v>10</v>
      </c>
      <c r="B1883" t="s">
        <v>2695</v>
      </c>
      <c r="C1883" t="s">
        <v>1500</v>
      </c>
      <c r="D1883">
        <v>91</v>
      </c>
      <c r="E1883">
        <v>0</v>
      </c>
      <c r="F1883">
        <v>0</v>
      </c>
      <c r="G1883" s="2">
        <f t="shared" si="234"/>
        <v>0</v>
      </c>
      <c r="H1883" s="3" t="str">
        <f t="shared" si="235"/>
        <v>10</v>
      </c>
      <c r="I1883" s="3" t="str">
        <f t="shared" si="236"/>
        <v>114</v>
      </c>
      <c r="J1883" s="3">
        <v>114</v>
      </c>
      <c r="K1883" s="3" t="str">
        <f>+VLOOKUP(J1883,'Dimension descriptions'!P:R,3,FALSE)</f>
        <v>Logan Early Childhood Center</v>
      </c>
      <c r="L1883" s="3" t="str">
        <f t="shared" si="237"/>
        <v>5876</v>
      </c>
      <c r="M1883" s="10">
        <v>5876</v>
      </c>
      <c r="N1883" s="3" t="str">
        <f t="shared" si="232"/>
        <v>2150</v>
      </c>
      <c r="O1883" s="3" t="str">
        <f t="shared" si="233"/>
        <v>220</v>
      </c>
      <c r="P1883" s="3" t="str">
        <f t="shared" si="238"/>
        <v>2</v>
      </c>
      <c r="Q1883" s="11">
        <f>+VLOOKUP(M1883,'Dimension descriptions'!K:M,2,FALSE)</f>
        <v>5876</v>
      </c>
      <c r="R1883" s="33">
        <v>5876</v>
      </c>
      <c r="S1883" s="11" t="str">
        <f>+VLOOKUP(R1883,'Dimension descriptions'!K:M,3)</f>
        <v>LEGISLATIVE SALARY ADJUSTMENT</v>
      </c>
      <c r="T1883" s="3" t="str">
        <f t="shared" si="239"/>
        <v>N</v>
      </c>
      <c r="U1883">
        <f>+VLOOKUP(R1883,'FY21 P13 Allotment memo'!O:O,1,FALSE)</f>
        <v>5876</v>
      </c>
      <c r="V1883"/>
      <c r="W1883"/>
      <c r="X1883"/>
      <c r="Y1883"/>
      <c r="Z1883"/>
    </row>
    <row r="1884" spans="1:26">
      <c r="A1884">
        <v>10</v>
      </c>
      <c r="B1884" t="s">
        <v>2696</v>
      </c>
      <c r="C1884" t="s">
        <v>2697</v>
      </c>
      <c r="D1884">
        <v>91</v>
      </c>
      <c r="E1884">
        <v>0</v>
      </c>
      <c r="F1884">
        <v>0</v>
      </c>
      <c r="G1884" s="2">
        <f t="shared" si="234"/>
        <v>0</v>
      </c>
      <c r="H1884" s="3" t="str">
        <f t="shared" si="235"/>
        <v>10</v>
      </c>
      <c r="I1884" s="3" t="str">
        <f t="shared" si="236"/>
        <v>114</v>
      </c>
      <c r="J1884" s="3">
        <v>114</v>
      </c>
      <c r="K1884" s="3" t="str">
        <f>+VLOOKUP(J1884,'Dimension descriptions'!P:R,3,FALSE)</f>
        <v>Logan Early Childhood Center</v>
      </c>
      <c r="L1884" s="3" t="str">
        <f t="shared" si="237"/>
        <v>7350</v>
      </c>
      <c r="M1884" s="10">
        <v>7350</v>
      </c>
      <c r="N1884" s="3" t="str">
        <f t="shared" si="232"/>
        <v>1000</v>
      </c>
      <c r="O1884" s="3" t="str">
        <f t="shared" si="233"/>
        <v>131</v>
      </c>
      <c r="P1884" s="3" t="str">
        <f t="shared" si="238"/>
        <v>1</v>
      </c>
      <c r="Q1884" s="11">
        <f>+VLOOKUP(M1884,'Dimension descriptions'!K:M,2,FALSE)</f>
        <v>7350</v>
      </c>
      <c r="R1884" s="33">
        <v>7350</v>
      </c>
      <c r="S1884" s="11" t="str">
        <f>+VLOOKUP(R1884,'Dimension descriptions'!K:M,3)</f>
        <v>HR READINESS GRANT</v>
      </c>
      <c r="T1884" s="3" t="str">
        <f t="shared" si="239"/>
        <v>N</v>
      </c>
      <c r="U1884" t="e">
        <f>+VLOOKUP(R1884,'FY21 P13 Allotment memo'!O:O,1,FALSE)</f>
        <v>#N/A</v>
      </c>
      <c r="V1884"/>
      <c r="W1884"/>
      <c r="X1884"/>
      <c r="Y1884"/>
      <c r="Z1884"/>
    </row>
    <row r="1885" spans="1:26">
      <c r="A1885">
        <v>10</v>
      </c>
      <c r="B1885" t="s">
        <v>2698</v>
      </c>
      <c r="C1885" t="s">
        <v>2699</v>
      </c>
      <c r="D1885">
        <v>91</v>
      </c>
      <c r="E1885">
        <v>0</v>
      </c>
      <c r="F1885">
        <v>0</v>
      </c>
      <c r="G1885" s="2">
        <f t="shared" si="234"/>
        <v>0</v>
      </c>
      <c r="H1885" s="3" t="str">
        <f t="shared" si="235"/>
        <v>10</v>
      </c>
      <c r="I1885" s="3" t="str">
        <f t="shared" si="236"/>
        <v>114</v>
      </c>
      <c r="J1885" s="3">
        <v>114</v>
      </c>
      <c r="K1885" s="3" t="str">
        <f>+VLOOKUP(J1885,'Dimension descriptions'!P:R,3,FALSE)</f>
        <v>Logan Early Childhood Center</v>
      </c>
      <c r="L1885" s="3" t="str">
        <f t="shared" si="237"/>
        <v>7350</v>
      </c>
      <c r="M1885" s="10">
        <v>7350</v>
      </c>
      <c r="N1885" s="3" t="str">
        <f t="shared" si="232"/>
        <v>1000</v>
      </c>
      <c r="O1885" s="3" t="str">
        <f t="shared" si="233"/>
        <v>161</v>
      </c>
      <c r="P1885" s="3" t="str">
        <f t="shared" si="238"/>
        <v>1</v>
      </c>
      <c r="Q1885" s="11">
        <f>+VLOOKUP(M1885,'Dimension descriptions'!K:M,2,FALSE)</f>
        <v>7350</v>
      </c>
      <c r="R1885" s="33">
        <v>7350</v>
      </c>
      <c r="S1885" s="11" t="str">
        <f>+VLOOKUP(R1885,'Dimension descriptions'!K:M,3)</f>
        <v>HR READINESS GRANT</v>
      </c>
      <c r="T1885" s="3" t="str">
        <f t="shared" si="239"/>
        <v>N</v>
      </c>
      <c r="U1885" t="e">
        <f>+VLOOKUP(R1885,'FY21 P13 Allotment memo'!O:O,1,FALSE)</f>
        <v>#N/A</v>
      </c>
      <c r="V1885"/>
      <c r="W1885"/>
      <c r="X1885"/>
      <c r="Y1885"/>
      <c r="Z1885"/>
    </row>
    <row r="1886" spans="1:26">
      <c r="A1886">
        <v>10</v>
      </c>
      <c r="B1886" t="s">
        <v>2700</v>
      </c>
      <c r="C1886" t="s">
        <v>2701</v>
      </c>
      <c r="D1886">
        <v>91</v>
      </c>
      <c r="E1886">
        <v>0</v>
      </c>
      <c r="F1886">
        <v>0</v>
      </c>
      <c r="G1886" s="2">
        <f t="shared" si="234"/>
        <v>0</v>
      </c>
      <c r="H1886" s="3" t="str">
        <f t="shared" si="235"/>
        <v>10</v>
      </c>
      <c r="I1886" s="3" t="str">
        <f t="shared" si="236"/>
        <v>114</v>
      </c>
      <c r="J1886" s="3">
        <v>114</v>
      </c>
      <c r="K1886" s="3" t="str">
        <f>+VLOOKUP(J1886,'Dimension descriptions'!P:R,3,FALSE)</f>
        <v>Logan Early Childhood Center</v>
      </c>
      <c r="L1886" s="3" t="str">
        <f t="shared" si="237"/>
        <v>7350</v>
      </c>
      <c r="M1886" s="10">
        <v>7350</v>
      </c>
      <c r="N1886" s="3" t="str">
        <f t="shared" si="232"/>
        <v>1000</v>
      </c>
      <c r="O1886" s="3" t="str">
        <f t="shared" si="233"/>
        <v>195</v>
      </c>
      <c r="P1886" s="3" t="str">
        <f t="shared" si="238"/>
        <v>1</v>
      </c>
      <c r="Q1886" s="11">
        <f>+VLOOKUP(M1886,'Dimension descriptions'!K:M,2,FALSE)</f>
        <v>7350</v>
      </c>
      <c r="R1886" s="33">
        <v>7350</v>
      </c>
      <c r="S1886" s="11" t="str">
        <f>+VLOOKUP(R1886,'Dimension descriptions'!K:M,3)</f>
        <v>HR READINESS GRANT</v>
      </c>
      <c r="T1886" s="3" t="str">
        <f t="shared" si="239"/>
        <v>N</v>
      </c>
      <c r="U1886" t="e">
        <f>+VLOOKUP(R1886,'FY21 P13 Allotment memo'!O:O,1,FALSE)</f>
        <v>#N/A</v>
      </c>
      <c r="V1886"/>
      <c r="W1886"/>
      <c r="X1886"/>
      <c r="Y1886"/>
      <c r="Z1886"/>
    </row>
    <row r="1887" spans="1:26">
      <c r="A1887">
        <v>10</v>
      </c>
      <c r="B1887" t="s">
        <v>2702</v>
      </c>
      <c r="C1887" t="s">
        <v>1279</v>
      </c>
      <c r="D1887">
        <v>91</v>
      </c>
      <c r="E1887">
        <v>0</v>
      </c>
      <c r="F1887">
        <v>0</v>
      </c>
      <c r="G1887" s="2">
        <f t="shared" si="234"/>
        <v>0</v>
      </c>
      <c r="H1887" s="3" t="str">
        <f t="shared" si="235"/>
        <v>10</v>
      </c>
      <c r="I1887" s="3" t="str">
        <f t="shared" si="236"/>
        <v>114</v>
      </c>
      <c r="J1887" s="3">
        <v>114</v>
      </c>
      <c r="K1887" s="3" t="str">
        <f>+VLOOKUP(J1887,'Dimension descriptions'!P:R,3,FALSE)</f>
        <v>Logan Early Childhood Center</v>
      </c>
      <c r="L1887" s="3" t="str">
        <f t="shared" si="237"/>
        <v>7350</v>
      </c>
      <c r="M1887" s="10">
        <v>7350</v>
      </c>
      <c r="N1887" s="3" t="str">
        <f t="shared" si="232"/>
        <v>1000</v>
      </c>
      <c r="O1887" s="3" t="str">
        <f t="shared" si="233"/>
        <v>210</v>
      </c>
      <c r="P1887" s="3" t="str">
        <f t="shared" si="238"/>
        <v>2</v>
      </c>
      <c r="Q1887" s="11">
        <f>+VLOOKUP(M1887,'Dimension descriptions'!K:M,2,FALSE)</f>
        <v>7350</v>
      </c>
      <c r="R1887" s="33">
        <v>7350</v>
      </c>
      <c r="S1887" s="11" t="str">
        <f>+VLOOKUP(R1887,'Dimension descriptions'!K:M,3)</f>
        <v>HR READINESS GRANT</v>
      </c>
      <c r="T1887" s="3" t="str">
        <f t="shared" si="239"/>
        <v>N</v>
      </c>
      <c r="U1887" t="e">
        <f>+VLOOKUP(R1887,'FY21 P13 Allotment memo'!O:O,1,FALSE)</f>
        <v>#N/A</v>
      </c>
      <c r="V1887"/>
      <c r="W1887"/>
      <c r="X1887"/>
      <c r="Y1887"/>
      <c r="Z1887"/>
    </row>
    <row r="1888" spans="1:26">
      <c r="A1888">
        <v>10</v>
      </c>
      <c r="B1888" t="s">
        <v>2703</v>
      </c>
      <c r="C1888" t="s">
        <v>1246</v>
      </c>
      <c r="D1888">
        <v>91</v>
      </c>
      <c r="E1888">
        <v>0</v>
      </c>
      <c r="F1888">
        <v>0</v>
      </c>
      <c r="G1888" s="2">
        <f t="shared" si="234"/>
        <v>0</v>
      </c>
      <c r="H1888" s="3" t="str">
        <f t="shared" si="235"/>
        <v>10</v>
      </c>
      <c r="I1888" s="3" t="str">
        <f t="shared" si="236"/>
        <v>114</v>
      </c>
      <c r="J1888" s="3">
        <v>114</v>
      </c>
      <c r="K1888" s="3" t="str">
        <f>+VLOOKUP(J1888,'Dimension descriptions'!P:R,3,FALSE)</f>
        <v>Logan Early Childhood Center</v>
      </c>
      <c r="L1888" s="3" t="str">
        <f t="shared" si="237"/>
        <v>7350</v>
      </c>
      <c r="M1888" s="10">
        <v>7350</v>
      </c>
      <c r="N1888" s="3" t="str">
        <f t="shared" si="232"/>
        <v>1000</v>
      </c>
      <c r="O1888" s="3" t="str">
        <f t="shared" si="233"/>
        <v>220</v>
      </c>
      <c r="P1888" s="3" t="str">
        <f t="shared" si="238"/>
        <v>2</v>
      </c>
      <c r="Q1888" s="11">
        <f>+VLOOKUP(M1888,'Dimension descriptions'!K:M,2,FALSE)</f>
        <v>7350</v>
      </c>
      <c r="R1888" s="33">
        <v>7350</v>
      </c>
      <c r="S1888" s="11" t="str">
        <f>+VLOOKUP(R1888,'Dimension descriptions'!K:M,3)</f>
        <v>HR READINESS GRANT</v>
      </c>
      <c r="T1888" s="3" t="str">
        <f t="shared" si="239"/>
        <v>N</v>
      </c>
      <c r="U1888" t="e">
        <f>+VLOOKUP(R1888,'FY21 P13 Allotment memo'!O:O,1,FALSE)</f>
        <v>#N/A</v>
      </c>
      <c r="V1888"/>
      <c r="W1888"/>
      <c r="X1888"/>
      <c r="Y1888"/>
      <c r="Z1888"/>
    </row>
    <row r="1889" spans="1:26">
      <c r="A1889">
        <v>10</v>
      </c>
      <c r="B1889" t="s">
        <v>2704</v>
      </c>
      <c r="C1889" t="s">
        <v>1346</v>
      </c>
      <c r="D1889">
        <v>91</v>
      </c>
      <c r="E1889">
        <v>0</v>
      </c>
      <c r="F1889">
        <v>0</v>
      </c>
      <c r="G1889" s="2">
        <f t="shared" si="234"/>
        <v>0</v>
      </c>
      <c r="H1889" s="3" t="str">
        <f t="shared" si="235"/>
        <v>10</v>
      </c>
      <c r="I1889" s="3" t="str">
        <f t="shared" si="236"/>
        <v>114</v>
      </c>
      <c r="J1889" s="3">
        <v>114</v>
      </c>
      <c r="K1889" s="3" t="str">
        <f>+VLOOKUP(J1889,'Dimension descriptions'!P:R,3,FALSE)</f>
        <v>Logan Early Childhood Center</v>
      </c>
      <c r="L1889" s="3" t="str">
        <f t="shared" si="237"/>
        <v>7350</v>
      </c>
      <c r="M1889" s="10">
        <v>7350</v>
      </c>
      <c r="N1889" s="3" t="str">
        <f t="shared" si="232"/>
        <v>1000</v>
      </c>
      <c r="O1889" s="3" t="str">
        <f t="shared" si="233"/>
        <v>241</v>
      </c>
      <c r="P1889" s="3" t="str">
        <f t="shared" si="238"/>
        <v>2</v>
      </c>
      <c r="Q1889" s="11">
        <f>+VLOOKUP(M1889,'Dimension descriptions'!K:M,2,FALSE)</f>
        <v>7350</v>
      </c>
      <c r="R1889" s="33">
        <v>7350</v>
      </c>
      <c r="S1889" s="11" t="str">
        <f>+VLOOKUP(R1889,'Dimension descriptions'!K:M,3)</f>
        <v>HR READINESS GRANT</v>
      </c>
      <c r="T1889" s="3" t="str">
        <f t="shared" si="239"/>
        <v>N</v>
      </c>
      <c r="U1889" t="e">
        <f>+VLOOKUP(R1889,'FY21 P13 Allotment memo'!O:O,1,FALSE)</f>
        <v>#N/A</v>
      </c>
      <c r="V1889"/>
      <c r="W1889"/>
      <c r="X1889"/>
      <c r="Y1889"/>
      <c r="Z1889"/>
    </row>
    <row r="1890" spans="1:26">
      <c r="A1890">
        <v>10</v>
      </c>
      <c r="B1890" t="s">
        <v>2705</v>
      </c>
      <c r="C1890" t="s">
        <v>2706</v>
      </c>
      <c r="D1890">
        <v>91</v>
      </c>
      <c r="E1890">
        <v>1500</v>
      </c>
      <c r="F1890">
        <v>0</v>
      </c>
      <c r="G1890" s="2">
        <f t="shared" si="234"/>
        <v>1500</v>
      </c>
      <c r="H1890" s="3" t="str">
        <f t="shared" si="235"/>
        <v>10</v>
      </c>
      <c r="I1890" s="3" t="str">
        <f t="shared" si="236"/>
        <v>114</v>
      </c>
      <c r="J1890" s="3">
        <v>114</v>
      </c>
      <c r="K1890" s="3" t="str">
        <f>+VLOOKUP(J1890,'Dimension descriptions'!P:R,3,FALSE)</f>
        <v>Logan Early Childhood Center</v>
      </c>
      <c r="L1890" s="3" t="str">
        <f t="shared" si="237"/>
        <v>7350</v>
      </c>
      <c r="M1890" s="10">
        <v>7350</v>
      </c>
      <c r="N1890" s="3" t="str">
        <f t="shared" si="232"/>
        <v>1000</v>
      </c>
      <c r="O1890" s="3" t="str">
        <f t="shared" si="233"/>
        <v>320</v>
      </c>
      <c r="P1890" s="3" t="str">
        <f t="shared" si="238"/>
        <v>3</v>
      </c>
      <c r="Q1890" s="11">
        <f>+VLOOKUP(M1890,'Dimension descriptions'!K:M,2,FALSE)</f>
        <v>7350</v>
      </c>
      <c r="R1890" s="33">
        <v>7350</v>
      </c>
      <c r="S1890" s="11" t="str">
        <f>+VLOOKUP(R1890,'Dimension descriptions'!K:M,3)</f>
        <v>HR READINESS GRANT</v>
      </c>
      <c r="T1890" s="3" t="str">
        <f t="shared" si="239"/>
        <v>N</v>
      </c>
      <c r="U1890" t="e">
        <f>+VLOOKUP(R1890,'FY21 P13 Allotment memo'!O:O,1,FALSE)</f>
        <v>#N/A</v>
      </c>
      <c r="V1890"/>
      <c r="W1890"/>
      <c r="X1890"/>
      <c r="Y1890"/>
      <c r="Z1890"/>
    </row>
    <row r="1891" spans="1:26">
      <c r="A1891">
        <v>10</v>
      </c>
      <c r="B1891" t="s">
        <v>2707</v>
      </c>
      <c r="C1891" t="s">
        <v>1772</v>
      </c>
      <c r="D1891">
        <v>91</v>
      </c>
      <c r="E1891">
        <v>4180.2</v>
      </c>
      <c r="F1891">
        <v>0</v>
      </c>
      <c r="G1891" s="2">
        <f t="shared" si="234"/>
        <v>4180.2</v>
      </c>
      <c r="H1891" s="3" t="str">
        <f t="shared" si="235"/>
        <v>10</v>
      </c>
      <c r="I1891" s="3" t="str">
        <f t="shared" si="236"/>
        <v>114</v>
      </c>
      <c r="J1891" s="3">
        <v>114</v>
      </c>
      <c r="K1891" s="3" t="str">
        <f>+VLOOKUP(J1891,'Dimension descriptions'!P:R,3,FALSE)</f>
        <v>Logan Early Childhood Center</v>
      </c>
      <c r="L1891" s="3" t="str">
        <f t="shared" si="237"/>
        <v>7350</v>
      </c>
      <c r="M1891" s="10">
        <v>7350</v>
      </c>
      <c r="N1891" s="3" t="str">
        <f t="shared" si="232"/>
        <v>1000</v>
      </c>
      <c r="O1891" s="3" t="str">
        <f t="shared" si="233"/>
        <v>341</v>
      </c>
      <c r="P1891" s="3" t="str">
        <f t="shared" si="238"/>
        <v>3</v>
      </c>
      <c r="Q1891" s="11">
        <f>+VLOOKUP(M1891,'Dimension descriptions'!K:M,2,FALSE)</f>
        <v>7350</v>
      </c>
      <c r="R1891" s="33">
        <v>7350</v>
      </c>
      <c r="S1891" s="11" t="str">
        <f>+VLOOKUP(R1891,'Dimension descriptions'!K:M,3)</f>
        <v>HR READINESS GRANT</v>
      </c>
      <c r="T1891" s="3" t="str">
        <f t="shared" si="239"/>
        <v>N</v>
      </c>
      <c r="U1891" t="e">
        <f>+VLOOKUP(R1891,'FY21 P13 Allotment memo'!O:O,1,FALSE)</f>
        <v>#N/A</v>
      </c>
      <c r="V1891"/>
      <c r="W1891"/>
      <c r="X1891"/>
      <c r="Y1891"/>
      <c r="Z1891"/>
    </row>
    <row r="1892" spans="1:26">
      <c r="A1892">
        <v>10</v>
      </c>
      <c r="B1892" t="s">
        <v>2708</v>
      </c>
      <c r="C1892" t="s">
        <v>2709</v>
      </c>
      <c r="D1892">
        <v>91</v>
      </c>
      <c r="E1892">
        <v>0</v>
      </c>
      <c r="F1892">
        <v>0</v>
      </c>
      <c r="G1892" s="2">
        <f t="shared" si="234"/>
        <v>0</v>
      </c>
      <c r="H1892" s="3" t="str">
        <f t="shared" si="235"/>
        <v>10</v>
      </c>
      <c r="I1892" s="3" t="str">
        <f t="shared" si="236"/>
        <v>114</v>
      </c>
      <c r="J1892" s="3">
        <v>114</v>
      </c>
      <c r="K1892" s="3" t="str">
        <f>+VLOOKUP(J1892,'Dimension descriptions'!P:R,3,FALSE)</f>
        <v>Logan Early Childhood Center</v>
      </c>
      <c r="L1892" s="3" t="str">
        <f t="shared" si="237"/>
        <v>7350</v>
      </c>
      <c r="M1892" s="10">
        <v>7350</v>
      </c>
      <c r="N1892" s="3" t="str">
        <f t="shared" si="232"/>
        <v>2400</v>
      </c>
      <c r="O1892" s="3" t="str">
        <f t="shared" si="233"/>
        <v>152</v>
      </c>
      <c r="P1892" s="3" t="str">
        <f t="shared" si="238"/>
        <v>1</v>
      </c>
      <c r="Q1892" s="11">
        <f>+VLOOKUP(M1892,'Dimension descriptions'!K:M,2,FALSE)</f>
        <v>7350</v>
      </c>
      <c r="R1892" s="33">
        <v>7350</v>
      </c>
      <c r="S1892" s="11" t="str">
        <f>+VLOOKUP(R1892,'Dimension descriptions'!K:M,3)</f>
        <v>HR READINESS GRANT</v>
      </c>
      <c r="T1892" s="3" t="str">
        <f t="shared" si="239"/>
        <v>N</v>
      </c>
      <c r="U1892" t="e">
        <f>+VLOOKUP(R1892,'FY21 P13 Allotment memo'!O:O,1,FALSE)</f>
        <v>#N/A</v>
      </c>
      <c r="V1892"/>
      <c r="W1892"/>
      <c r="X1892"/>
      <c r="Y1892"/>
      <c r="Z1892"/>
    </row>
    <row r="1893" spans="1:26">
      <c r="A1893">
        <v>10</v>
      </c>
      <c r="B1893" t="s">
        <v>2710</v>
      </c>
      <c r="C1893" t="s">
        <v>1279</v>
      </c>
      <c r="D1893">
        <v>91</v>
      </c>
      <c r="E1893">
        <v>0</v>
      </c>
      <c r="F1893">
        <v>0</v>
      </c>
      <c r="G1893" s="2">
        <f t="shared" si="234"/>
        <v>0</v>
      </c>
      <c r="H1893" s="3" t="str">
        <f t="shared" si="235"/>
        <v>10</v>
      </c>
      <c r="I1893" s="3" t="str">
        <f t="shared" si="236"/>
        <v>114</v>
      </c>
      <c r="J1893" s="3">
        <v>114</v>
      </c>
      <c r="K1893" s="3" t="str">
        <f>+VLOOKUP(J1893,'Dimension descriptions'!P:R,3,FALSE)</f>
        <v>Logan Early Childhood Center</v>
      </c>
      <c r="L1893" s="3" t="str">
        <f t="shared" si="237"/>
        <v>7350</v>
      </c>
      <c r="M1893" s="10">
        <v>7350</v>
      </c>
      <c r="N1893" s="3" t="str">
        <f t="shared" si="232"/>
        <v>2400</v>
      </c>
      <c r="O1893" s="3" t="str">
        <f t="shared" si="233"/>
        <v>210</v>
      </c>
      <c r="P1893" s="3" t="str">
        <f t="shared" si="238"/>
        <v>2</v>
      </c>
      <c r="Q1893" s="11">
        <f>+VLOOKUP(M1893,'Dimension descriptions'!K:M,2,FALSE)</f>
        <v>7350</v>
      </c>
      <c r="R1893" s="33">
        <v>7350</v>
      </c>
      <c r="S1893" s="11" t="str">
        <f>+VLOOKUP(R1893,'Dimension descriptions'!K:M,3)</f>
        <v>HR READINESS GRANT</v>
      </c>
      <c r="T1893" s="3" t="str">
        <f t="shared" si="239"/>
        <v>N</v>
      </c>
      <c r="U1893" t="e">
        <f>+VLOOKUP(R1893,'FY21 P13 Allotment memo'!O:O,1,FALSE)</f>
        <v>#N/A</v>
      </c>
      <c r="V1893"/>
      <c r="W1893"/>
      <c r="X1893"/>
      <c r="Y1893"/>
      <c r="Z1893"/>
    </row>
    <row r="1894" spans="1:26">
      <c r="A1894">
        <v>10</v>
      </c>
      <c r="B1894" t="s">
        <v>2711</v>
      </c>
      <c r="C1894" t="s">
        <v>1246</v>
      </c>
      <c r="D1894">
        <v>91</v>
      </c>
      <c r="E1894">
        <v>0</v>
      </c>
      <c r="F1894">
        <v>0</v>
      </c>
      <c r="G1894" s="2">
        <f t="shared" si="234"/>
        <v>0</v>
      </c>
      <c r="H1894" s="3" t="str">
        <f t="shared" si="235"/>
        <v>10</v>
      </c>
      <c r="I1894" s="3" t="str">
        <f t="shared" si="236"/>
        <v>114</v>
      </c>
      <c r="J1894" s="3">
        <v>114</v>
      </c>
      <c r="K1894" s="3" t="str">
        <f>+VLOOKUP(J1894,'Dimension descriptions'!P:R,3,FALSE)</f>
        <v>Logan Early Childhood Center</v>
      </c>
      <c r="L1894" s="3" t="str">
        <f t="shared" si="237"/>
        <v>7350</v>
      </c>
      <c r="M1894" s="10">
        <v>7350</v>
      </c>
      <c r="N1894" s="3" t="str">
        <f t="shared" si="232"/>
        <v>2400</v>
      </c>
      <c r="O1894" s="3" t="str">
        <f t="shared" si="233"/>
        <v>220</v>
      </c>
      <c r="P1894" s="3" t="str">
        <f t="shared" si="238"/>
        <v>2</v>
      </c>
      <c r="Q1894" s="11">
        <f>+VLOOKUP(M1894,'Dimension descriptions'!K:M,2,FALSE)</f>
        <v>7350</v>
      </c>
      <c r="R1894" s="33">
        <v>7350</v>
      </c>
      <c r="S1894" s="11" t="str">
        <f>+VLOOKUP(R1894,'Dimension descriptions'!K:M,3)</f>
        <v>HR READINESS GRANT</v>
      </c>
      <c r="T1894" s="3" t="str">
        <f t="shared" si="239"/>
        <v>N</v>
      </c>
      <c r="U1894" t="e">
        <f>+VLOOKUP(R1894,'FY21 P13 Allotment memo'!O:O,1,FALSE)</f>
        <v>#N/A</v>
      </c>
      <c r="V1894"/>
      <c r="W1894"/>
      <c r="X1894"/>
      <c r="Y1894"/>
      <c r="Z1894"/>
    </row>
    <row r="1895" spans="1:26">
      <c r="A1895">
        <v>10</v>
      </c>
      <c r="B1895" t="s">
        <v>2712</v>
      </c>
      <c r="C1895" t="s">
        <v>1346</v>
      </c>
      <c r="D1895">
        <v>91</v>
      </c>
      <c r="E1895">
        <v>0</v>
      </c>
      <c r="F1895">
        <v>0</v>
      </c>
      <c r="G1895" s="2">
        <f t="shared" si="234"/>
        <v>0</v>
      </c>
      <c r="H1895" s="3" t="str">
        <f t="shared" si="235"/>
        <v>10</v>
      </c>
      <c r="I1895" s="3" t="str">
        <f t="shared" si="236"/>
        <v>114</v>
      </c>
      <c r="J1895" s="3">
        <v>114</v>
      </c>
      <c r="K1895" s="3" t="str">
        <f>+VLOOKUP(J1895,'Dimension descriptions'!P:R,3,FALSE)</f>
        <v>Logan Early Childhood Center</v>
      </c>
      <c r="L1895" s="3" t="str">
        <f t="shared" si="237"/>
        <v>7350</v>
      </c>
      <c r="M1895" s="10">
        <v>7350</v>
      </c>
      <c r="N1895" s="3" t="str">
        <f t="shared" si="232"/>
        <v>2400</v>
      </c>
      <c r="O1895" s="3" t="str">
        <f t="shared" si="233"/>
        <v>241</v>
      </c>
      <c r="P1895" s="3" t="str">
        <f t="shared" si="238"/>
        <v>2</v>
      </c>
      <c r="Q1895" s="11">
        <f>+VLOOKUP(M1895,'Dimension descriptions'!K:M,2,FALSE)</f>
        <v>7350</v>
      </c>
      <c r="R1895" s="33">
        <v>7350</v>
      </c>
      <c r="S1895" s="11" t="str">
        <f>+VLOOKUP(R1895,'Dimension descriptions'!K:M,3)</f>
        <v>HR READINESS GRANT</v>
      </c>
      <c r="T1895" s="3" t="str">
        <f t="shared" si="239"/>
        <v>N</v>
      </c>
      <c r="U1895" t="e">
        <f>+VLOOKUP(R1895,'FY21 P13 Allotment memo'!O:O,1,FALSE)</f>
        <v>#N/A</v>
      </c>
      <c r="V1895"/>
      <c r="W1895"/>
      <c r="X1895"/>
      <c r="Y1895"/>
      <c r="Z1895"/>
    </row>
    <row r="1896" spans="1:26">
      <c r="A1896">
        <v>10</v>
      </c>
      <c r="B1896" t="s">
        <v>2713</v>
      </c>
      <c r="C1896" t="s">
        <v>2714</v>
      </c>
      <c r="D1896">
        <v>91</v>
      </c>
      <c r="E1896">
        <v>20423.580000000002</v>
      </c>
      <c r="F1896">
        <v>0</v>
      </c>
      <c r="G1896" s="2">
        <f t="shared" si="234"/>
        <v>20423.580000000002</v>
      </c>
      <c r="H1896" s="3" t="str">
        <f t="shared" si="235"/>
        <v>10</v>
      </c>
      <c r="I1896" s="3" t="str">
        <f t="shared" si="236"/>
        <v>114</v>
      </c>
      <c r="J1896" s="3">
        <v>114</v>
      </c>
      <c r="K1896" s="3" t="str">
        <f>+VLOOKUP(J1896,'Dimension descriptions'!P:R,3,FALSE)</f>
        <v>Logan Early Childhood Center</v>
      </c>
      <c r="L1896" s="3" t="str">
        <f t="shared" si="237"/>
        <v>7350</v>
      </c>
      <c r="M1896" s="10">
        <v>7350</v>
      </c>
      <c r="N1896" s="3" t="str">
        <f t="shared" si="232"/>
        <v>2610</v>
      </c>
      <c r="O1896" s="3" t="str">
        <f t="shared" si="233"/>
        <v>433</v>
      </c>
      <c r="P1896" s="3" t="str">
        <f t="shared" si="238"/>
        <v>4</v>
      </c>
      <c r="Q1896" s="11">
        <f>+VLOOKUP(M1896,'Dimension descriptions'!K:M,2,FALSE)</f>
        <v>7350</v>
      </c>
      <c r="R1896" s="33">
        <v>7350</v>
      </c>
      <c r="S1896" s="11" t="str">
        <f>+VLOOKUP(R1896,'Dimension descriptions'!K:M,3)</f>
        <v>HR READINESS GRANT</v>
      </c>
      <c r="T1896" s="3" t="str">
        <f t="shared" si="239"/>
        <v>N</v>
      </c>
      <c r="U1896" t="e">
        <f>+VLOOKUP(R1896,'FY21 P13 Allotment memo'!O:O,1,FALSE)</f>
        <v>#N/A</v>
      </c>
      <c r="V1896"/>
      <c r="W1896"/>
      <c r="X1896"/>
      <c r="Y1896"/>
      <c r="Z1896"/>
    </row>
    <row r="1897" spans="1:26">
      <c r="A1897">
        <v>10</v>
      </c>
      <c r="B1897" t="s">
        <v>2715</v>
      </c>
      <c r="C1897" t="s">
        <v>1238</v>
      </c>
      <c r="D1897">
        <v>91</v>
      </c>
      <c r="E1897">
        <v>0</v>
      </c>
      <c r="F1897">
        <v>0</v>
      </c>
      <c r="G1897" s="2">
        <f t="shared" si="234"/>
        <v>0</v>
      </c>
      <c r="H1897" s="3" t="str">
        <f t="shared" si="235"/>
        <v>10</v>
      </c>
      <c r="I1897" s="3" t="str">
        <f t="shared" si="236"/>
        <v>114</v>
      </c>
      <c r="J1897" s="3">
        <v>114</v>
      </c>
      <c r="K1897" s="3" t="str">
        <f>+VLOOKUP(J1897,'Dimension descriptions'!P:R,3,FALSE)</f>
        <v>Logan Early Childhood Center</v>
      </c>
      <c r="L1897" s="3" t="str">
        <f t="shared" si="237"/>
        <v>7395</v>
      </c>
      <c r="M1897" s="10">
        <v>7395</v>
      </c>
      <c r="N1897" s="3" t="str">
        <f t="shared" si="232"/>
        <v>1000</v>
      </c>
      <c r="O1897" s="3" t="str">
        <f t="shared" si="233"/>
        <v>161</v>
      </c>
      <c r="P1897" s="3" t="str">
        <f t="shared" si="238"/>
        <v>1</v>
      </c>
      <c r="Q1897" s="11">
        <f>+VLOOKUP(M1897,'Dimension descriptions'!K:M,2,FALSE)</f>
        <v>7395</v>
      </c>
      <c r="R1897" s="33">
        <v>7395</v>
      </c>
      <c r="S1897" s="11" t="str">
        <f>+VLOOKUP(R1897,'Dimension descriptions'!K:M,3)</f>
        <v>Federal - Juvenile Justice Grant</v>
      </c>
      <c r="T1897" s="3" t="str">
        <f t="shared" si="239"/>
        <v>N</v>
      </c>
      <c r="U1897" t="e">
        <f>+VLOOKUP(R1897,'FY21 P13 Allotment memo'!O:O,1,FALSE)</f>
        <v>#N/A</v>
      </c>
      <c r="V1897"/>
      <c r="W1897"/>
      <c r="X1897"/>
      <c r="Y1897"/>
      <c r="Z1897"/>
    </row>
    <row r="1898" spans="1:26">
      <c r="A1898">
        <v>10</v>
      </c>
      <c r="B1898" t="s">
        <v>2716</v>
      </c>
      <c r="C1898" t="s">
        <v>2717</v>
      </c>
      <c r="D1898">
        <v>91</v>
      </c>
      <c r="E1898">
        <v>4435.96</v>
      </c>
      <c r="F1898">
        <v>0</v>
      </c>
      <c r="G1898" s="2">
        <f t="shared" si="234"/>
        <v>4435.96</v>
      </c>
      <c r="H1898" s="3" t="str">
        <f t="shared" si="235"/>
        <v>10</v>
      </c>
      <c r="I1898" s="3" t="str">
        <f t="shared" si="236"/>
        <v>114</v>
      </c>
      <c r="J1898" s="3">
        <v>114</v>
      </c>
      <c r="K1898" s="3" t="str">
        <f>+VLOOKUP(J1898,'Dimension descriptions'!P:R,3,FALSE)</f>
        <v>Logan Early Childhood Center</v>
      </c>
      <c r="L1898" s="3" t="str">
        <f t="shared" si="237"/>
        <v>7522</v>
      </c>
      <c r="M1898" s="10">
        <v>7522</v>
      </c>
      <c r="N1898" s="3" t="str">
        <f t="shared" si="232"/>
        <v>1000</v>
      </c>
      <c r="O1898" s="3" t="str">
        <f t="shared" si="233"/>
        <v>161</v>
      </c>
      <c r="P1898" s="3" t="str">
        <f t="shared" si="238"/>
        <v>1</v>
      </c>
      <c r="Q1898" s="11">
        <f>+VLOOKUP(M1898,'Dimension descriptions'!K:M,2,FALSE)</f>
        <v>7522</v>
      </c>
      <c r="R1898" s="33">
        <v>7522</v>
      </c>
      <c r="S1898" s="11" t="str">
        <f>+VLOOKUP(R1898,'Dimension descriptions'!K:M,3)</f>
        <v>IDEA-B - PRESCHOOL HANDCAPPED</v>
      </c>
      <c r="T1898" s="3" t="str">
        <f t="shared" si="239"/>
        <v>N</v>
      </c>
      <c r="U1898">
        <f>+VLOOKUP(R1898,'FY21 P13 Allotment memo'!O:O,1,FALSE)</f>
        <v>7522</v>
      </c>
      <c r="V1898"/>
      <c r="W1898"/>
      <c r="X1898"/>
      <c r="Y1898"/>
      <c r="Z1898"/>
    </row>
    <row r="1899" spans="1:26">
      <c r="A1899">
        <v>10</v>
      </c>
      <c r="B1899" t="s">
        <v>2718</v>
      </c>
      <c r="C1899" t="s">
        <v>1246</v>
      </c>
      <c r="D1899">
        <v>91</v>
      </c>
      <c r="E1899">
        <v>339.35</v>
      </c>
      <c r="F1899">
        <v>0</v>
      </c>
      <c r="G1899" s="2">
        <f t="shared" si="234"/>
        <v>339.35</v>
      </c>
      <c r="H1899" s="3" t="str">
        <f t="shared" si="235"/>
        <v>10</v>
      </c>
      <c r="I1899" s="3" t="str">
        <f t="shared" si="236"/>
        <v>114</v>
      </c>
      <c r="J1899" s="3">
        <v>114</v>
      </c>
      <c r="K1899" s="3" t="str">
        <f>+VLOOKUP(J1899,'Dimension descriptions'!P:R,3,FALSE)</f>
        <v>Logan Early Childhood Center</v>
      </c>
      <c r="L1899" s="3" t="str">
        <f t="shared" si="237"/>
        <v>7522</v>
      </c>
      <c r="M1899" s="10">
        <v>7522</v>
      </c>
      <c r="N1899" s="3" t="str">
        <f t="shared" si="232"/>
        <v>1000</v>
      </c>
      <c r="O1899" s="3" t="str">
        <f t="shared" si="233"/>
        <v>220</v>
      </c>
      <c r="P1899" s="3" t="str">
        <f t="shared" si="238"/>
        <v>2</v>
      </c>
      <c r="Q1899" s="11">
        <f>+VLOOKUP(M1899,'Dimension descriptions'!K:M,2,FALSE)</f>
        <v>7522</v>
      </c>
      <c r="R1899" s="33">
        <v>7522</v>
      </c>
      <c r="S1899" s="11" t="str">
        <f>+VLOOKUP(R1899,'Dimension descriptions'!K:M,3)</f>
        <v>IDEA-B - PRESCHOOL HANDCAPPED</v>
      </c>
      <c r="T1899" s="3" t="str">
        <f t="shared" si="239"/>
        <v>N</v>
      </c>
      <c r="U1899">
        <f>+VLOOKUP(R1899,'FY21 P13 Allotment memo'!O:O,1,FALSE)</f>
        <v>7522</v>
      </c>
      <c r="V1899"/>
      <c r="W1899"/>
      <c r="X1899"/>
      <c r="Y1899"/>
      <c r="Z1899"/>
    </row>
    <row r="1900" spans="1:26">
      <c r="A1900">
        <v>10</v>
      </c>
      <c r="B1900" t="s">
        <v>2719</v>
      </c>
      <c r="C1900" t="s">
        <v>1772</v>
      </c>
      <c r="D1900">
        <v>91</v>
      </c>
      <c r="E1900">
        <v>39.65</v>
      </c>
      <c r="F1900">
        <v>0</v>
      </c>
      <c r="G1900" s="2">
        <f t="shared" si="234"/>
        <v>39.65</v>
      </c>
      <c r="H1900" s="3" t="str">
        <f t="shared" si="235"/>
        <v>10</v>
      </c>
      <c r="I1900" s="3" t="str">
        <f t="shared" si="236"/>
        <v>114</v>
      </c>
      <c r="J1900" s="3">
        <v>114</v>
      </c>
      <c r="K1900" s="3" t="str">
        <f>+VLOOKUP(J1900,'Dimension descriptions'!P:R,3,FALSE)</f>
        <v>Logan Early Childhood Center</v>
      </c>
      <c r="L1900" s="3" t="str">
        <f t="shared" si="237"/>
        <v>7522</v>
      </c>
      <c r="M1900" s="10">
        <v>7522</v>
      </c>
      <c r="N1900" s="3" t="str">
        <f t="shared" si="232"/>
        <v>1000</v>
      </c>
      <c r="O1900" s="3" t="str">
        <f t="shared" si="233"/>
        <v>341</v>
      </c>
      <c r="P1900" s="3" t="str">
        <f t="shared" si="238"/>
        <v>3</v>
      </c>
      <c r="Q1900" s="11">
        <f>+VLOOKUP(M1900,'Dimension descriptions'!K:M,2,FALSE)</f>
        <v>7522</v>
      </c>
      <c r="R1900" s="33">
        <v>7522</v>
      </c>
      <c r="S1900" s="11" t="str">
        <f>+VLOOKUP(R1900,'Dimension descriptions'!K:M,3)</f>
        <v>IDEA-B - PRESCHOOL HANDCAPPED</v>
      </c>
      <c r="T1900" s="3" t="str">
        <f t="shared" si="239"/>
        <v>N</v>
      </c>
      <c r="U1900">
        <f>+VLOOKUP(R1900,'FY21 P13 Allotment memo'!O:O,1,FALSE)</f>
        <v>7522</v>
      </c>
      <c r="V1900"/>
      <c r="W1900"/>
      <c r="X1900"/>
      <c r="Y1900"/>
      <c r="Z1900"/>
    </row>
    <row r="1901" spans="1:26">
      <c r="A1901">
        <v>10</v>
      </c>
      <c r="B1901" t="s">
        <v>2720</v>
      </c>
      <c r="C1901" t="s">
        <v>2487</v>
      </c>
      <c r="D1901">
        <v>91</v>
      </c>
      <c r="E1901">
        <v>0</v>
      </c>
      <c r="F1901">
        <v>0</v>
      </c>
      <c r="G1901" s="2">
        <f t="shared" si="234"/>
        <v>0</v>
      </c>
      <c r="H1901" s="3" t="str">
        <f t="shared" si="235"/>
        <v>10</v>
      </c>
      <c r="I1901" s="3" t="str">
        <f t="shared" si="236"/>
        <v>114</v>
      </c>
      <c r="J1901" s="3">
        <v>114</v>
      </c>
      <c r="K1901" s="3" t="str">
        <f>+VLOOKUP(J1901,'Dimension descriptions'!P:R,3,FALSE)</f>
        <v>Logan Early Childhood Center</v>
      </c>
      <c r="L1901" s="3" t="str">
        <f t="shared" si="237"/>
        <v>7523</v>
      </c>
      <c r="M1901" s="10">
        <v>7523</v>
      </c>
      <c r="N1901" s="3" t="str">
        <f t="shared" si="232"/>
        <v>2150</v>
      </c>
      <c r="O1901" s="3" t="str">
        <f t="shared" si="233"/>
        <v>199</v>
      </c>
      <c r="P1901" s="3" t="str">
        <f t="shared" si="238"/>
        <v>1</v>
      </c>
      <c r="Q1901" s="11">
        <f>+VLOOKUP(M1901,'Dimension descriptions'!K:M,2,FALSE)</f>
        <v>7524</v>
      </c>
      <c r="R1901" s="33">
        <v>7524</v>
      </c>
      <c r="S1901" s="11" t="str">
        <f>+VLOOKUP(R1901,'Dimension descriptions'!K:M,3)</f>
        <v>FEDERAL IDEA-B PL</v>
      </c>
      <c r="T1901" s="3" t="str">
        <f t="shared" si="239"/>
        <v>Y</v>
      </c>
      <c r="U1901">
        <f>+VLOOKUP(R1901,'FY21 P13 Allotment memo'!O:O,1,FALSE)</f>
        <v>7524</v>
      </c>
      <c r="V1901"/>
      <c r="W1901"/>
      <c r="X1901"/>
      <c r="Y1901"/>
      <c r="Z1901"/>
    </row>
    <row r="1902" spans="1:26">
      <c r="A1902">
        <v>10</v>
      </c>
      <c r="B1902" t="s">
        <v>2721</v>
      </c>
      <c r="C1902" t="s">
        <v>1279</v>
      </c>
      <c r="D1902">
        <v>91</v>
      </c>
      <c r="E1902">
        <v>0</v>
      </c>
      <c r="F1902">
        <v>0</v>
      </c>
      <c r="G1902" s="2">
        <f t="shared" si="234"/>
        <v>0</v>
      </c>
      <c r="H1902" s="3" t="str">
        <f t="shared" si="235"/>
        <v>10</v>
      </c>
      <c r="I1902" s="3" t="str">
        <f t="shared" si="236"/>
        <v>114</v>
      </c>
      <c r="J1902" s="3">
        <v>114</v>
      </c>
      <c r="K1902" s="3" t="str">
        <f>+VLOOKUP(J1902,'Dimension descriptions'!P:R,3,FALSE)</f>
        <v>Logan Early Childhood Center</v>
      </c>
      <c r="L1902" s="3" t="str">
        <f t="shared" si="237"/>
        <v>7523</v>
      </c>
      <c r="M1902" s="10">
        <v>7523</v>
      </c>
      <c r="N1902" s="3" t="str">
        <f t="shared" si="232"/>
        <v>2150</v>
      </c>
      <c r="O1902" s="3" t="str">
        <f t="shared" si="233"/>
        <v>210</v>
      </c>
      <c r="P1902" s="3" t="str">
        <f t="shared" si="238"/>
        <v>2</v>
      </c>
      <c r="Q1902" s="11">
        <f>+VLOOKUP(M1902,'Dimension descriptions'!K:M,2,FALSE)</f>
        <v>7524</v>
      </c>
      <c r="R1902" s="33">
        <v>7524</v>
      </c>
      <c r="S1902" s="11" t="str">
        <f>+VLOOKUP(R1902,'Dimension descriptions'!K:M,3)</f>
        <v>FEDERAL IDEA-B PL</v>
      </c>
      <c r="T1902" s="3" t="str">
        <f t="shared" si="239"/>
        <v>Y</v>
      </c>
      <c r="U1902">
        <f>+VLOOKUP(R1902,'FY21 P13 Allotment memo'!O:O,1,FALSE)</f>
        <v>7524</v>
      </c>
      <c r="V1902"/>
      <c r="W1902"/>
      <c r="X1902"/>
      <c r="Y1902"/>
      <c r="Z1902"/>
    </row>
    <row r="1903" spans="1:26">
      <c r="A1903">
        <v>10</v>
      </c>
      <c r="B1903" t="s">
        <v>2722</v>
      </c>
      <c r="C1903" t="s">
        <v>1246</v>
      </c>
      <c r="D1903">
        <v>91</v>
      </c>
      <c r="E1903">
        <v>0</v>
      </c>
      <c r="F1903">
        <v>0</v>
      </c>
      <c r="G1903" s="2">
        <f t="shared" si="234"/>
        <v>0</v>
      </c>
      <c r="H1903" s="3" t="str">
        <f t="shared" si="235"/>
        <v>10</v>
      </c>
      <c r="I1903" s="3" t="str">
        <f t="shared" si="236"/>
        <v>114</v>
      </c>
      <c r="J1903" s="3">
        <v>114</v>
      </c>
      <c r="K1903" s="3" t="str">
        <f>+VLOOKUP(J1903,'Dimension descriptions'!P:R,3,FALSE)</f>
        <v>Logan Early Childhood Center</v>
      </c>
      <c r="L1903" s="3" t="str">
        <f t="shared" si="237"/>
        <v>7523</v>
      </c>
      <c r="M1903" s="10">
        <v>7523</v>
      </c>
      <c r="N1903" s="3" t="str">
        <f t="shared" si="232"/>
        <v>2150</v>
      </c>
      <c r="O1903" s="3" t="str">
        <f t="shared" si="233"/>
        <v>220</v>
      </c>
      <c r="P1903" s="3" t="str">
        <f t="shared" si="238"/>
        <v>2</v>
      </c>
      <c r="Q1903" s="11">
        <f>+VLOOKUP(M1903,'Dimension descriptions'!K:M,2,FALSE)</f>
        <v>7524</v>
      </c>
      <c r="R1903" s="33">
        <v>7524</v>
      </c>
      <c r="S1903" s="11" t="str">
        <f>+VLOOKUP(R1903,'Dimension descriptions'!K:M,3)</f>
        <v>FEDERAL IDEA-B PL</v>
      </c>
      <c r="T1903" s="3" t="str">
        <f t="shared" si="239"/>
        <v>Y</v>
      </c>
      <c r="U1903">
        <f>+VLOOKUP(R1903,'FY21 P13 Allotment memo'!O:O,1,FALSE)</f>
        <v>7524</v>
      </c>
      <c r="V1903"/>
      <c r="W1903"/>
      <c r="X1903"/>
      <c r="Y1903"/>
      <c r="Z1903"/>
    </row>
    <row r="1904" spans="1:26">
      <c r="A1904">
        <v>10</v>
      </c>
      <c r="B1904" t="s">
        <v>2723</v>
      </c>
      <c r="C1904" t="s">
        <v>1346</v>
      </c>
      <c r="D1904">
        <v>91</v>
      </c>
      <c r="E1904">
        <v>0</v>
      </c>
      <c r="F1904">
        <v>0</v>
      </c>
      <c r="G1904" s="2">
        <f t="shared" si="234"/>
        <v>0</v>
      </c>
      <c r="H1904" s="3" t="str">
        <f t="shared" si="235"/>
        <v>10</v>
      </c>
      <c r="I1904" s="3" t="str">
        <f t="shared" si="236"/>
        <v>114</v>
      </c>
      <c r="J1904" s="3">
        <v>114</v>
      </c>
      <c r="K1904" s="3" t="str">
        <f>+VLOOKUP(J1904,'Dimension descriptions'!P:R,3,FALSE)</f>
        <v>Logan Early Childhood Center</v>
      </c>
      <c r="L1904" s="3" t="str">
        <f t="shared" si="237"/>
        <v>7523</v>
      </c>
      <c r="M1904" s="10">
        <v>7523</v>
      </c>
      <c r="N1904" s="3" t="str">
        <f t="shared" si="232"/>
        <v>2150</v>
      </c>
      <c r="O1904" s="3" t="str">
        <f t="shared" si="233"/>
        <v>241</v>
      </c>
      <c r="P1904" s="3" t="str">
        <f t="shared" si="238"/>
        <v>2</v>
      </c>
      <c r="Q1904" s="11">
        <f>+VLOOKUP(M1904,'Dimension descriptions'!K:M,2,FALSE)</f>
        <v>7524</v>
      </c>
      <c r="R1904" s="33">
        <v>7524</v>
      </c>
      <c r="S1904" s="11" t="str">
        <f>+VLOOKUP(R1904,'Dimension descriptions'!K:M,3)</f>
        <v>FEDERAL IDEA-B PL</v>
      </c>
      <c r="T1904" s="3" t="str">
        <f t="shared" si="239"/>
        <v>Y</v>
      </c>
      <c r="U1904">
        <f>+VLOOKUP(R1904,'FY21 P13 Allotment memo'!O:O,1,FALSE)</f>
        <v>7524</v>
      </c>
      <c r="V1904"/>
      <c r="W1904"/>
      <c r="X1904"/>
      <c r="Y1904"/>
      <c r="Z1904"/>
    </row>
    <row r="1905" spans="1:26">
      <c r="A1905">
        <v>10</v>
      </c>
      <c r="B1905" t="s">
        <v>2724</v>
      </c>
      <c r="C1905" t="s">
        <v>2725</v>
      </c>
      <c r="D1905">
        <v>91</v>
      </c>
      <c r="E1905">
        <v>0</v>
      </c>
      <c r="F1905">
        <v>0</v>
      </c>
      <c r="G1905" s="2">
        <f t="shared" si="234"/>
        <v>0</v>
      </c>
      <c r="H1905" s="3" t="str">
        <f t="shared" si="235"/>
        <v>10</v>
      </c>
      <c r="I1905" s="3" t="str">
        <f t="shared" si="236"/>
        <v>114</v>
      </c>
      <c r="J1905" s="3">
        <v>114</v>
      </c>
      <c r="K1905" s="3" t="str">
        <f>+VLOOKUP(J1905,'Dimension descriptions'!P:R,3,FALSE)</f>
        <v>Logan Early Childhood Center</v>
      </c>
      <c r="L1905" s="3" t="str">
        <f t="shared" si="237"/>
        <v>7524</v>
      </c>
      <c r="M1905" s="10">
        <v>7524</v>
      </c>
      <c r="N1905" s="3" t="str">
        <f t="shared" si="232"/>
        <v>1000</v>
      </c>
      <c r="O1905" s="3" t="str">
        <f t="shared" si="233"/>
        <v>341</v>
      </c>
      <c r="P1905" s="3" t="str">
        <f t="shared" si="238"/>
        <v>3</v>
      </c>
      <c r="Q1905" s="11">
        <f>+VLOOKUP(M1905,'Dimension descriptions'!K:M,2,FALSE)</f>
        <v>7524</v>
      </c>
      <c r="R1905" s="33">
        <v>7524</v>
      </c>
      <c r="S1905" s="11" t="str">
        <f>+VLOOKUP(R1905,'Dimension descriptions'!K:M,3)</f>
        <v>FEDERAL IDEA-B PL</v>
      </c>
      <c r="T1905" s="3" t="str">
        <f t="shared" si="239"/>
        <v>N</v>
      </c>
      <c r="U1905">
        <f>+VLOOKUP(R1905,'FY21 P13 Allotment memo'!O:O,1,FALSE)</f>
        <v>7524</v>
      </c>
      <c r="V1905"/>
      <c r="W1905"/>
      <c r="X1905"/>
      <c r="Y1905"/>
      <c r="Z1905"/>
    </row>
    <row r="1906" spans="1:26">
      <c r="A1906">
        <v>10</v>
      </c>
      <c r="B1906" t="s">
        <v>2726</v>
      </c>
      <c r="C1906" t="s">
        <v>1252</v>
      </c>
      <c r="D1906">
        <v>91</v>
      </c>
      <c r="E1906">
        <v>0</v>
      </c>
      <c r="F1906">
        <v>0</v>
      </c>
      <c r="G1906" s="2">
        <f t="shared" si="234"/>
        <v>0</v>
      </c>
      <c r="H1906" s="3" t="str">
        <f t="shared" si="235"/>
        <v>10</v>
      </c>
      <c r="I1906" s="3" t="str">
        <f t="shared" si="236"/>
        <v>114</v>
      </c>
      <c r="J1906" s="3">
        <v>114</v>
      </c>
      <c r="K1906" s="3" t="str">
        <f>+VLOOKUP(J1906,'Dimension descriptions'!P:R,3,FALSE)</f>
        <v>Logan Early Childhood Center</v>
      </c>
      <c r="L1906" s="3" t="str">
        <f t="shared" si="237"/>
        <v>7602</v>
      </c>
      <c r="M1906" s="10">
        <v>7602</v>
      </c>
      <c r="N1906" s="3" t="str">
        <f t="shared" si="232"/>
        <v>1000</v>
      </c>
      <c r="O1906" s="3" t="str">
        <f t="shared" si="233"/>
        <v>270</v>
      </c>
      <c r="P1906" s="3" t="str">
        <f t="shared" si="238"/>
        <v>2</v>
      </c>
      <c r="Q1906" s="11">
        <f>+VLOOKUP(M1906,'Dimension descriptions'!K:M,2,FALSE)</f>
        <v>7355</v>
      </c>
      <c r="R1906" s="33">
        <v>7355</v>
      </c>
      <c r="S1906" s="11" t="str">
        <f>+VLOOKUP(R1906,'Dimension descriptions'!K:M,3)</f>
        <v>KEEP KINDERGARTEN SUPPLEMENT ENRICHMENT</v>
      </c>
      <c r="T1906" s="3" t="str">
        <f t="shared" si="239"/>
        <v>Y</v>
      </c>
      <c r="U1906" t="e">
        <f>+VLOOKUP(R1906,'FY21 P13 Allotment memo'!O:O,1,FALSE)</f>
        <v>#N/A</v>
      </c>
      <c r="V1906"/>
      <c r="W1906"/>
      <c r="X1906"/>
      <c r="Y1906"/>
      <c r="Z1906"/>
    </row>
    <row r="1907" spans="1:26">
      <c r="A1907">
        <v>10</v>
      </c>
      <c r="B1907" t="s">
        <v>2727</v>
      </c>
      <c r="C1907" t="s">
        <v>1234</v>
      </c>
      <c r="D1907">
        <v>91</v>
      </c>
      <c r="E1907">
        <v>0</v>
      </c>
      <c r="F1907">
        <v>0</v>
      </c>
      <c r="G1907" s="2">
        <f t="shared" si="234"/>
        <v>0</v>
      </c>
      <c r="H1907" s="3" t="str">
        <f t="shared" si="235"/>
        <v>10</v>
      </c>
      <c r="I1907" s="3" t="str">
        <f t="shared" si="236"/>
        <v>114</v>
      </c>
      <c r="J1907" s="3">
        <v>114</v>
      </c>
      <c r="K1907" s="3" t="str">
        <f>+VLOOKUP(J1907,'Dimension descriptions'!P:R,3,FALSE)</f>
        <v>Logan Early Childhood Center</v>
      </c>
      <c r="L1907" s="3" t="str">
        <f t="shared" si="237"/>
        <v>7664</v>
      </c>
      <c r="M1907" s="10">
        <v>7664</v>
      </c>
      <c r="N1907" s="3" t="str">
        <f t="shared" si="232"/>
        <v>1000</v>
      </c>
      <c r="O1907" s="3" t="str">
        <f t="shared" si="233"/>
        <v>131</v>
      </c>
      <c r="P1907" s="3" t="str">
        <f t="shared" si="238"/>
        <v>1</v>
      </c>
      <c r="Q1907" s="11">
        <f>+VLOOKUP(M1907,'Dimension descriptions'!K:M,2,FALSE)</f>
        <v>7664</v>
      </c>
      <c r="R1907" s="33">
        <v>7664</v>
      </c>
      <c r="S1907" s="11" t="str">
        <f>+VLOOKUP(R1907,'Dimension descriptions'!K:M,3)</f>
        <v>ARRA - IDEA SPECIAL ED</v>
      </c>
      <c r="T1907" s="3" t="str">
        <f t="shared" si="239"/>
        <v>N</v>
      </c>
      <c r="U1907" t="e">
        <f>+VLOOKUP(R1907,'FY21 P13 Allotment memo'!O:O,1,FALSE)</f>
        <v>#N/A</v>
      </c>
      <c r="V1907"/>
      <c r="W1907"/>
      <c r="X1907"/>
      <c r="Y1907"/>
      <c r="Z1907"/>
    </row>
    <row r="1908" spans="1:26">
      <c r="A1908">
        <v>10</v>
      </c>
      <c r="B1908" t="s">
        <v>2728</v>
      </c>
      <c r="C1908" t="s">
        <v>1252</v>
      </c>
      <c r="D1908">
        <v>91</v>
      </c>
      <c r="E1908">
        <v>0</v>
      </c>
      <c r="F1908">
        <v>0</v>
      </c>
      <c r="G1908" s="2">
        <f t="shared" si="234"/>
        <v>0</v>
      </c>
      <c r="H1908" s="3" t="str">
        <f t="shared" si="235"/>
        <v>10</v>
      </c>
      <c r="I1908" s="3" t="str">
        <f t="shared" si="236"/>
        <v>114</v>
      </c>
      <c r="J1908" s="3">
        <v>114</v>
      </c>
      <c r="K1908" s="3" t="str">
        <f>+VLOOKUP(J1908,'Dimension descriptions'!P:R,3,FALSE)</f>
        <v>Logan Early Childhood Center</v>
      </c>
      <c r="L1908" s="3" t="str">
        <f t="shared" si="237"/>
        <v>7801</v>
      </c>
      <c r="M1908" s="10">
        <v>7801</v>
      </c>
      <c r="N1908" s="3" t="str">
        <f t="shared" si="232"/>
        <v>1000</v>
      </c>
      <c r="O1908" s="3" t="str">
        <f t="shared" si="233"/>
        <v>270</v>
      </c>
      <c r="P1908" s="3" t="str">
        <f t="shared" si="238"/>
        <v>2</v>
      </c>
      <c r="Q1908" s="11">
        <f>+VLOOKUP(M1908,'Dimension descriptions'!K:M,2,FALSE)</f>
        <v>7801</v>
      </c>
      <c r="R1908" s="33">
        <v>7801</v>
      </c>
      <c r="S1908" s="11" t="str">
        <f>+VLOOKUP(R1908,'Dimension descriptions'!K:M,3)</f>
        <v>TITLE I</v>
      </c>
      <c r="T1908" s="3" t="str">
        <f t="shared" si="239"/>
        <v>N</v>
      </c>
      <c r="U1908">
        <f>+VLOOKUP(R1908,'FY21 P13 Allotment memo'!O:O,1,FALSE)</f>
        <v>7801</v>
      </c>
      <c r="V1908"/>
      <c r="W1908"/>
      <c r="X1908"/>
      <c r="Y1908"/>
      <c r="Z1908"/>
    </row>
    <row r="1909" spans="1:26">
      <c r="A1909">
        <v>10</v>
      </c>
      <c r="B1909" t="s">
        <v>2729</v>
      </c>
      <c r="C1909" t="s">
        <v>2730</v>
      </c>
      <c r="D1909">
        <v>91</v>
      </c>
      <c r="E1909">
        <v>2068.13</v>
      </c>
      <c r="F1909">
        <v>0</v>
      </c>
      <c r="G1909" s="2">
        <f t="shared" si="234"/>
        <v>2068.13</v>
      </c>
      <c r="H1909" s="3" t="str">
        <f t="shared" si="235"/>
        <v>10</v>
      </c>
      <c r="I1909" s="3" t="str">
        <f t="shared" si="236"/>
        <v>114</v>
      </c>
      <c r="J1909" s="3">
        <v>114</v>
      </c>
      <c r="K1909" s="3" t="str">
        <f>+VLOOKUP(J1909,'Dimension descriptions'!P:R,3,FALSE)</f>
        <v>Logan Early Childhood Center</v>
      </c>
      <c r="L1909" s="3" t="str">
        <f t="shared" si="237"/>
        <v>7801</v>
      </c>
      <c r="M1909" s="10">
        <v>7801</v>
      </c>
      <c r="N1909" s="3" t="str">
        <f t="shared" si="232"/>
        <v>1000</v>
      </c>
      <c r="O1909" s="3" t="str">
        <f t="shared" si="233"/>
        <v>341</v>
      </c>
      <c r="P1909" s="3" t="str">
        <f t="shared" si="238"/>
        <v>3</v>
      </c>
      <c r="Q1909" s="11">
        <f>+VLOOKUP(M1909,'Dimension descriptions'!K:M,2,FALSE)</f>
        <v>7801</v>
      </c>
      <c r="R1909" s="33">
        <v>7801</v>
      </c>
      <c r="S1909" s="11" t="str">
        <f>+VLOOKUP(R1909,'Dimension descriptions'!K:M,3)</f>
        <v>TITLE I</v>
      </c>
      <c r="T1909" s="3" t="str">
        <f t="shared" si="239"/>
        <v>N</v>
      </c>
      <c r="U1909">
        <f>+VLOOKUP(R1909,'FY21 P13 Allotment memo'!O:O,1,FALSE)</f>
        <v>7801</v>
      </c>
      <c r="V1909"/>
      <c r="W1909"/>
      <c r="X1909"/>
      <c r="Y1909"/>
      <c r="Z1909"/>
    </row>
    <row r="1910" spans="1:26">
      <c r="A1910">
        <v>10</v>
      </c>
      <c r="B1910" t="s">
        <v>2731</v>
      </c>
      <c r="C1910" t="s">
        <v>1652</v>
      </c>
      <c r="D1910">
        <v>91</v>
      </c>
      <c r="E1910">
        <v>3505.51</v>
      </c>
      <c r="F1910">
        <v>0</v>
      </c>
      <c r="G1910" s="2">
        <f t="shared" si="234"/>
        <v>3505.51</v>
      </c>
      <c r="H1910" s="3" t="str">
        <f t="shared" si="235"/>
        <v>10</v>
      </c>
      <c r="I1910" s="3" t="str">
        <f t="shared" si="236"/>
        <v>114</v>
      </c>
      <c r="J1910" s="3">
        <v>114</v>
      </c>
      <c r="K1910" s="3" t="str">
        <f>+VLOOKUP(J1910,'Dimension descriptions'!P:R,3,FALSE)</f>
        <v>Logan Early Childhood Center</v>
      </c>
      <c r="L1910" s="3" t="str">
        <f t="shared" si="237"/>
        <v>7801</v>
      </c>
      <c r="M1910" s="10">
        <v>7801</v>
      </c>
      <c r="N1910" s="3" t="str">
        <f t="shared" si="232"/>
        <v>1000</v>
      </c>
      <c r="O1910" s="3" t="str">
        <f t="shared" si="233"/>
        <v>610</v>
      </c>
      <c r="P1910" s="3" t="str">
        <f t="shared" si="238"/>
        <v>6</v>
      </c>
      <c r="Q1910" s="11">
        <f>+VLOOKUP(M1910,'Dimension descriptions'!K:M,2,FALSE)</f>
        <v>7801</v>
      </c>
      <c r="R1910" s="33">
        <v>7801</v>
      </c>
      <c r="S1910" s="11" t="str">
        <f>+VLOOKUP(R1910,'Dimension descriptions'!K:M,3)</f>
        <v>TITLE I</v>
      </c>
      <c r="T1910" s="3" t="str">
        <f t="shared" si="239"/>
        <v>N</v>
      </c>
      <c r="U1910">
        <f>+VLOOKUP(R1910,'FY21 P13 Allotment memo'!O:O,1,FALSE)</f>
        <v>7801</v>
      </c>
      <c r="V1910"/>
      <c r="W1910"/>
      <c r="X1910"/>
      <c r="Y1910"/>
      <c r="Z1910"/>
    </row>
    <row r="1911" spans="1:26">
      <c r="A1911">
        <v>10</v>
      </c>
      <c r="B1911" t="s">
        <v>2732</v>
      </c>
      <c r="C1911" t="s">
        <v>1604</v>
      </c>
      <c r="D1911">
        <v>91</v>
      </c>
      <c r="E1911">
        <v>0</v>
      </c>
      <c r="F1911">
        <v>0</v>
      </c>
      <c r="G1911" s="2">
        <f t="shared" si="234"/>
        <v>0</v>
      </c>
      <c r="H1911" s="3" t="str">
        <f t="shared" si="235"/>
        <v>10</v>
      </c>
      <c r="I1911" s="3" t="str">
        <f t="shared" si="236"/>
        <v>114</v>
      </c>
      <c r="J1911" s="3">
        <v>114</v>
      </c>
      <c r="K1911" s="3" t="str">
        <f>+VLOOKUP(J1911,'Dimension descriptions'!P:R,3,FALSE)</f>
        <v>Logan Early Childhood Center</v>
      </c>
      <c r="L1911" s="3" t="str">
        <f t="shared" si="237"/>
        <v>7801</v>
      </c>
      <c r="M1911" s="10">
        <v>7801</v>
      </c>
      <c r="N1911" s="3" t="str">
        <f t="shared" si="232"/>
        <v>2210</v>
      </c>
      <c r="O1911" s="3" t="str">
        <f t="shared" si="233"/>
        <v>290</v>
      </c>
      <c r="P1911" s="3" t="str">
        <f t="shared" si="238"/>
        <v>2</v>
      </c>
      <c r="Q1911" s="11">
        <f>+VLOOKUP(M1911,'Dimension descriptions'!K:M,2,FALSE)</f>
        <v>7801</v>
      </c>
      <c r="R1911" s="33">
        <v>7801</v>
      </c>
      <c r="S1911" s="11" t="str">
        <f>+VLOOKUP(R1911,'Dimension descriptions'!K:M,3)</f>
        <v>TITLE I</v>
      </c>
      <c r="T1911" s="3" t="str">
        <f t="shared" si="239"/>
        <v>N</v>
      </c>
      <c r="U1911">
        <f>+VLOOKUP(R1911,'FY21 P13 Allotment memo'!O:O,1,FALSE)</f>
        <v>7801</v>
      </c>
      <c r="V1911"/>
      <c r="W1911"/>
      <c r="X1911"/>
      <c r="Y1911"/>
      <c r="Z1911"/>
    </row>
    <row r="1912" spans="1:26">
      <c r="A1912">
        <v>10</v>
      </c>
      <c r="B1912" t="s">
        <v>2733</v>
      </c>
      <c r="C1912" t="s">
        <v>1417</v>
      </c>
      <c r="D1912">
        <v>91</v>
      </c>
      <c r="E1912">
        <v>0</v>
      </c>
      <c r="F1912">
        <v>0</v>
      </c>
      <c r="G1912" s="2">
        <f t="shared" si="234"/>
        <v>0</v>
      </c>
      <c r="H1912" s="3" t="str">
        <f t="shared" si="235"/>
        <v>10</v>
      </c>
      <c r="I1912" s="3" t="str">
        <f t="shared" si="236"/>
        <v>114</v>
      </c>
      <c r="J1912" s="3">
        <v>114</v>
      </c>
      <c r="K1912" s="3" t="str">
        <f>+VLOOKUP(J1912,'Dimension descriptions'!P:R,3,FALSE)</f>
        <v>Logan Early Childhood Center</v>
      </c>
      <c r="L1912" s="3" t="str">
        <f t="shared" si="237"/>
        <v>7890</v>
      </c>
      <c r="M1912" s="10">
        <v>7890</v>
      </c>
      <c r="N1912" s="3" t="str">
        <f t="shared" si="232"/>
        <v>2213</v>
      </c>
      <c r="O1912" s="3" t="str">
        <f t="shared" si="233"/>
        <v>580</v>
      </c>
      <c r="P1912" s="3" t="str">
        <f t="shared" si="238"/>
        <v>5</v>
      </c>
      <c r="Q1912" s="11">
        <f>+VLOOKUP(M1912,'Dimension descriptions'!K:M,2,FALSE)</f>
        <v>7890</v>
      </c>
      <c r="R1912" s="33">
        <v>7890</v>
      </c>
      <c r="S1912" s="11" t="str">
        <f>+VLOOKUP(R1912,'Dimension descriptions'!K:M,3)</f>
        <v>TITLE IV A - SAFE &amp; DRUG FREE</v>
      </c>
      <c r="T1912" s="3" t="str">
        <f t="shared" si="239"/>
        <v>N</v>
      </c>
      <c r="U1912" t="e">
        <f>+VLOOKUP(R1912,'FY21 P13 Allotment memo'!O:O,1,FALSE)</f>
        <v>#N/A</v>
      </c>
      <c r="V1912"/>
      <c r="W1912"/>
      <c r="X1912"/>
      <c r="Y1912"/>
      <c r="Z1912"/>
    </row>
    <row r="1913" spans="1:26">
      <c r="A1913">
        <v>10</v>
      </c>
      <c r="B1913" t="s">
        <v>2734</v>
      </c>
      <c r="C1913" t="s">
        <v>2735</v>
      </c>
      <c r="D1913">
        <v>91</v>
      </c>
      <c r="E1913">
        <v>0</v>
      </c>
      <c r="F1913">
        <v>0</v>
      </c>
      <c r="G1913" s="2">
        <f t="shared" si="234"/>
        <v>0</v>
      </c>
      <c r="H1913" s="3" t="str">
        <f t="shared" si="235"/>
        <v>10</v>
      </c>
      <c r="I1913" s="3" t="str">
        <f t="shared" si="236"/>
        <v>114</v>
      </c>
      <c r="J1913" s="3">
        <v>114</v>
      </c>
      <c r="K1913" s="3" t="str">
        <f>+VLOOKUP(J1913,'Dimension descriptions'!P:R,3,FALSE)</f>
        <v>Logan Early Childhood Center</v>
      </c>
      <c r="L1913" s="3" t="str">
        <f t="shared" si="237"/>
        <v>9600</v>
      </c>
      <c r="M1913" s="10">
        <v>9600</v>
      </c>
      <c r="N1913" s="3" t="str">
        <f t="shared" si="232"/>
        <v>2610</v>
      </c>
      <c r="O1913" s="3" t="str">
        <f t="shared" si="233"/>
        <v>182</v>
      </c>
      <c r="P1913" s="3" t="str">
        <f t="shared" si="238"/>
        <v>1</v>
      </c>
      <c r="Q1913" s="11">
        <f>+VLOOKUP(M1913,'Dimension descriptions'!K:M,2,FALSE)</f>
        <v>9000</v>
      </c>
      <c r="R1913" s="33">
        <v>9000</v>
      </c>
      <c r="S1913" s="11" t="str">
        <f>+VLOOKUP(R1913,'Dimension descriptions'!K:M,3)</f>
        <v>SUPPORT SERVICES PROGRAM</v>
      </c>
      <c r="T1913" s="3" t="str">
        <f t="shared" si="239"/>
        <v>Y</v>
      </c>
      <c r="U1913" t="e">
        <f>+VLOOKUP(R1913,'FY21 P13 Allotment memo'!O:O,1,FALSE)</f>
        <v>#N/A</v>
      </c>
      <c r="V1913"/>
      <c r="W1913"/>
      <c r="X1913"/>
      <c r="Y1913"/>
      <c r="Z1913"/>
    </row>
    <row r="1914" spans="1:26">
      <c r="A1914">
        <v>10</v>
      </c>
      <c r="B1914" t="s">
        <v>2736</v>
      </c>
      <c r="C1914" t="s">
        <v>2735</v>
      </c>
      <c r="D1914">
        <v>91</v>
      </c>
      <c r="E1914">
        <v>0</v>
      </c>
      <c r="F1914">
        <v>0</v>
      </c>
      <c r="G1914" s="2">
        <f t="shared" si="234"/>
        <v>0</v>
      </c>
      <c r="H1914" s="3" t="str">
        <f t="shared" si="235"/>
        <v>10</v>
      </c>
      <c r="I1914" s="3" t="str">
        <f t="shared" si="236"/>
        <v>114</v>
      </c>
      <c r="J1914" s="3">
        <v>114</v>
      </c>
      <c r="K1914" s="3" t="str">
        <f>+VLOOKUP(J1914,'Dimension descriptions'!P:R,3,FALSE)</f>
        <v>Logan Early Childhood Center</v>
      </c>
      <c r="L1914" s="3" t="str">
        <f t="shared" si="237"/>
        <v>9600</v>
      </c>
      <c r="M1914" s="10">
        <v>9600</v>
      </c>
      <c r="N1914" s="3" t="str">
        <f t="shared" si="232"/>
        <v>2610</v>
      </c>
      <c r="O1914" s="3" t="str">
        <f t="shared" si="233"/>
        <v>210</v>
      </c>
      <c r="P1914" s="3" t="str">
        <f t="shared" si="238"/>
        <v>2</v>
      </c>
      <c r="Q1914" s="11">
        <f>+VLOOKUP(M1914,'Dimension descriptions'!K:M,2,FALSE)</f>
        <v>9000</v>
      </c>
      <c r="R1914" s="33">
        <v>9000</v>
      </c>
      <c r="S1914" s="11" t="str">
        <f>+VLOOKUP(R1914,'Dimension descriptions'!K:M,3)</f>
        <v>SUPPORT SERVICES PROGRAM</v>
      </c>
      <c r="T1914" s="3" t="str">
        <f t="shared" si="239"/>
        <v>Y</v>
      </c>
      <c r="U1914" t="e">
        <f>+VLOOKUP(R1914,'FY21 P13 Allotment memo'!O:O,1,FALSE)</f>
        <v>#N/A</v>
      </c>
      <c r="V1914"/>
      <c r="W1914"/>
      <c r="X1914"/>
      <c r="Y1914"/>
      <c r="Z1914"/>
    </row>
    <row r="1915" spans="1:26">
      <c r="A1915">
        <v>10</v>
      </c>
      <c r="B1915" t="s">
        <v>2737</v>
      </c>
      <c r="C1915" t="s">
        <v>2735</v>
      </c>
      <c r="D1915">
        <v>91</v>
      </c>
      <c r="E1915">
        <v>0</v>
      </c>
      <c r="F1915">
        <v>0</v>
      </c>
      <c r="G1915" s="2">
        <f t="shared" si="234"/>
        <v>0</v>
      </c>
      <c r="H1915" s="3" t="str">
        <f t="shared" si="235"/>
        <v>10</v>
      </c>
      <c r="I1915" s="3" t="str">
        <f t="shared" si="236"/>
        <v>114</v>
      </c>
      <c r="J1915" s="3">
        <v>114</v>
      </c>
      <c r="K1915" s="3" t="str">
        <f>+VLOOKUP(J1915,'Dimension descriptions'!P:R,3,FALSE)</f>
        <v>Logan Early Childhood Center</v>
      </c>
      <c r="L1915" s="3" t="str">
        <f t="shared" si="237"/>
        <v>9600</v>
      </c>
      <c r="M1915" s="10">
        <v>9600</v>
      </c>
      <c r="N1915" s="3" t="str">
        <f t="shared" si="232"/>
        <v>2610</v>
      </c>
      <c r="O1915" s="3" t="str">
        <f t="shared" si="233"/>
        <v>220</v>
      </c>
      <c r="P1915" s="3" t="str">
        <f t="shared" si="238"/>
        <v>2</v>
      </c>
      <c r="Q1915" s="11">
        <f>+VLOOKUP(M1915,'Dimension descriptions'!K:M,2,FALSE)</f>
        <v>9000</v>
      </c>
      <c r="R1915" s="33">
        <v>9000</v>
      </c>
      <c r="S1915" s="11" t="str">
        <f>+VLOOKUP(R1915,'Dimension descriptions'!K:M,3)</f>
        <v>SUPPORT SERVICES PROGRAM</v>
      </c>
      <c r="T1915" s="3" t="str">
        <f t="shared" si="239"/>
        <v>Y</v>
      </c>
      <c r="U1915" t="e">
        <f>+VLOOKUP(R1915,'FY21 P13 Allotment memo'!O:O,1,FALSE)</f>
        <v>#N/A</v>
      </c>
      <c r="V1915"/>
      <c r="W1915"/>
      <c r="X1915"/>
      <c r="Y1915"/>
      <c r="Z1915"/>
    </row>
    <row r="1916" spans="1:26">
      <c r="A1916">
        <v>10</v>
      </c>
      <c r="B1916" t="s">
        <v>2738</v>
      </c>
      <c r="C1916" t="s">
        <v>2735</v>
      </c>
      <c r="D1916">
        <v>91</v>
      </c>
      <c r="E1916">
        <v>0</v>
      </c>
      <c r="F1916">
        <v>0</v>
      </c>
      <c r="G1916" s="2">
        <f t="shared" si="234"/>
        <v>0</v>
      </c>
      <c r="H1916" s="3" t="str">
        <f t="shared" si="235"/>
        <v>10</v>
      </c>
      <c r="I1916" s="3" t="str">
        <f t="shared" si="236"/>
        <v>114</v>
      </c>
      <c r="J1916" s="3">
        <v>114</v>
      </c>
      <c r="K1916" s="3" t="str">
        <f>+VLOOKUP(J1916,'Dimension descriptions'!P:R,3,FALSE)</f>
        <v>Logan Early Childhood Center</v>
      </c>
      <c r="L1916" s="3" t="str">
        <f t="shared" si="237"/>
        <v>9600</v>
      </c>
      <c r="M1916" s="10">
        <v>9600</v>
      </c>
      <c r="N1916" s="3" t="str">
        <f t="shared" si="232"/>
        <v>2610</v>
      </c>
      <c r="O1916" s="3" t="str">
        <f t="shared" si="233"/>
        <v>241</v>
      </c>
      <c r="P1916" s="3" t="str">
        <f t="shared" si="238"/>
        <v>2</v>
      </c>
      <c r="Q1916" s="11">
        <f>+VLOOKUP(M1916,'Dimension descriptions'!K:M,2,FALSE)</f>
        <v>9000</v>
      </c>
      <c r="R1916" s="33">
        <v>9000</v>
      </c>
      <c r="S1916" s="11" t="str">
        <f>+VLOOKUP(R1916,'Dimension descriptions'!K:M,3)</f>
        <v>SUPPORT SERVICES PROGRAM</v>
      </c>
      <c r="T1916" s="3" t="str">
        <f t="shared" si="239"/>
        <v>Y</v>
      </c>
      <c r="U1916" t="e">
        <f>+VLOOKUP(R1916,'FY21 P13 Allotment memo'!O:O,1,FALSE)</f>
        <v>#N/A</v>
      </c>
      <c r="V1916"/>
      <c r="W1916"/>
      <c r="X1916"/>
      <c r="Y1916"/>
      <c r="Z1916"/>
    </row>
    <row r="1917" spans="1:26">
      <c r="A1917">
        <v>10</v>
      </c>
      <c r="B1917" t="s">
        <v>2739</v>
      </c>
      <c r="C1917" t="s">
        <v>1661</v>
      </c>
      <c r="D1917">
        <v>91</v>
      </c>
      <c r="E1917">
        <v>0</v>
      </c>
      <c r="F1917">
        <v>0</v>
      </c>
      <c r="G1917" s="2">
        <f t="shared" si="234"/>
        <v>0</v>
      </c>
      <c r="H1917" s="3" t="str">
        <f t="shared" si="235"/>
        <v>10</v>
      </c>
      <c r="I1917" s="3" t="str">
        <f t="shared" si="236"/>
        <v>114</v>
      </c>
      <c r="J1917" s="3">
        <v>114</v>
      </c>
      <c r="K1917" s="3" t="str">
        <f>+VLOOKUP(J1917,'Dimension descriptions'!P:R,3,FALSE)</f>
        <v>Logan Early Childhood Center</v>
      </c>
      <c r="L1917" s="3" t="str">
        <f t="shared" si="237"/>
        <v>9600</v>
      </c>
      <c r="M1917" s="10">
        <v>9600</v>
      </c>
      <c r="N1917" s="3" t="str">
        <f t="shared" si="232"/>
        <v>2610</v>
      </c>
      <c r="O1917" s="3" t="str">
        <f t="shared" si="233"/>
        <v>270</v>
      </c>
      <c r="P1917" s="3" t="str">
        <f t="shared" si="238"/>
        <v>2</v>
      </c>
      <c r="Q1917" s="11">
        <f>+VLOOKUP(M1917,'Dimension descriptions'!K:M,2,FALSE)</f>
        <v>9000</v>
      </c>
      <c r="R1917" s="33">
        <v>9000</v>
      </c>
      <c r="S1917" s="11" t="str">
        <f>+VLOOKUP(R1917,'Dimension descriptions'!K:M,3)</f>
        <v>SUPPORT SERVICES PROGRAM</v>
      </c>
      <c r="T1917" s="3" t="str">
        <f t="shared" si="239"/>
        <v>Y</v>
      </c>
      <c r="U1917" t="e">
        <f>+VLOOKUP(R1917,'FY21 P13 Allotment memo'!O:O,1,FALSE)</f>
        <v>#N/A</v>
      </c>
      <c r="V1917"/>
      <c r="W1917"/>
      <c r="X1917"/>
      <c r="Y1917"/>
      <c r="Z1917"/>
    </row>
    <row r="1918" spans="1:26">
      <c r="A1918">
        <v>10</v>
      </c>
      <c r="B1918" t="s">
        <v>2740</v>
      </c>
      <c r="C1918" t="s">
        <v>1663</v>
      </c>
      <c r="D1918">
        <v>91</v>
      </c>
      <c r="E1918">
        <v>28825.4</v>
      </c>
      <c r="F1918">
        <v>0</v>
      </c>
      <c r="G1918" s="2">
        <f t="shared" si="234"/>
        <v>28825.4</v>
      </c>
      <c r="H1918" s="3" t="str">
        <f t="shared" si="235"/>
        <v>10</v>
      </c>
      <c r="I1918" s="3" t="str">
        <f t="shared" si="236"/>
        <v>114</v>
      </c>
      <c r="J1918" s="3">
        <v>114</v>
      </c>
      <c r="K1918" s="3" t="str">
        <f>+VLOOKUP(J1918,'Dimension descriptions'!P:R,3,FALSE)</f>
        <v>Logan Early Childhood Center</v>
      </c>
      <c r="L1918" s="3" t="str">
        <f t="shared" si="237"/>
        <v>9600</v>
      </c>
      <c r="M1918" s="10">
        <v>9600</v>
      </c>
      <c r="N1918" s="3" t="str">
        <f t="shared" si="232"/>
        <v>2610</v>
      </c>
      <c r="O1918" s="3" t="str">
        <f t="shared" si="233"/>
        <v>411</v>
      </c>
      <c r="P1918" s="3" t="str">
        <f t="shared" si="238"/>
        <v>4</v>
      </c>
      <c r="Q1918" s="11">
        <f>+VLOOKUP(M1918,'Dimension descriptions'!K:M,2,FALSE)</f>
        <v>9000</v>
      </c>
      <c r="R1918" s="33">
        <v>9000</v>
      </c>
      <c r="S1918" s="11" t="str">
        <f>+VLOOKUP(R1918,'Dimension descriptions'!K:M,3)</f>
        <v>SUPPORT SERVICES PROGRAM</v>
      </c>
      <c r="T1918" s="3" t="str">
        <f t="shared" si="239"/>
        <v>Y</v>
      </c>
      <c r="U1918" t="e">
        <f>+VLOOKUP(R1918,'FY21 P13 Allotment memo'!O:O,1,FALSE)</f>
        <v>#N/A</v>
      </c>
      <c r="V1918"/>
      <c r="W1918"/>
      <c r="X1918"/>
      <c r="Y1918"/>
      <c r="Z1918"/>
    </row>
    <row r="1919" spans="1:26">
      <c r="A1919">
        <v>10</v>
      </c>
      <c r="B1919" t="s">
        <v>2741</v>
      </c>
      <c r="C1919" t="s">
        <v>1665</v>
      </c>
      <c r="D1919">
        <v>91</v>
      </c>
      <c r="E1919">
        <v>0</v>
      </c>
      <c r="F1919">
        <v>0</v>
      </c>
      <c r="G1919" s="2">
        <f t="shared" si="234"/>
        <v>0</v>
      </c>
      <c r="H1919" s="3" t="str">
        <f t="shared" si="235"/>
        <v>10</v>
      </c>
      <c r="I1919" s="3" t="str">
        <f t="shared" si="236"/>
        <v>114</v>
      </c>
      <c r="J1919" s="3">
        <v>114</v>
      </c>
      <c r="K1919" s="3" t="str">
        <f>+VLOOKUP(J1919,'Dimension descriptions'!P:R,3,FALSE)</f>
        <v>Logan Early Childhood Center</v>
      </c>
      <c r="L1919" s="3" t="str">
        <f t="shared" si="237"/>
        <v>9600</v>
      </c>
      <c r="M1919" s="10">
        <v>9600</v>
      </c>
      <c r="N1919" s="3" t="str">
        <f t="shared" si="232"/>
        <v>2610</v>
      </c>
      <c r="O1919" s="3" t="str">
        <f t="shared" si="233"/>
        <v>430</v>
      </c>
      <c r="P1919" s="3" t="str">
        <f t="shared" si="238"/>
        <v>4</v>
      </c>
      <c r="Q1919" s="11">
        <f>+VLOOKUP(M1919,'Dimension descriptions'!K:M,2,FALSE)</f>
        <v>9000</v>
      </c>
      <c r="R1919" s="33">
        <v>9000</v>
      </c>
      <c r="S1919" s="11" t="str">
        <f>+VLOOKUP(R1919,'Dimension descriptions'!K:M,3)</f>
        <v>SUPPORT SERVICES PROGRAM</v>
      </c>
      <c r="T1919" s="3" t="str">
        <f t="shared" si="239"/>
        <v>Y</v>
      </c>
      <c r="U1919" t="e">
        <f>+VLOOKUP(R1919,'FY21 P13 Allotment memo'!O:O,1,FALSE)</f>
        <v>#N/A</v>
      </c>
      <c r="V1919"/>
      <c r="W1919"/>
      <c r="X1919"/>
      <c r="Y1919"/>
      <c r="Z1919"/>
    </row>
    <row r="1920" spans="1:26">
      <c r="A1920">
        <v>10</v>
      </c>
      <c r="B1920" t="s">
        <v>2742</v>
      </c>
      <c r="C1920" t="s">
        <v>1667</v>
      </c>
      <c r="D1920">
        <v>91</v>
      </c>
      <c r="E1920">
        <v>1354.34</v>
      </c>
      <c r="F1920">
        <v>0</v>
      </c>
      <c r="G1920" s="2">
        <f t="shared" si="234"/>
        <v>1354.34</v>
      </c>
      <c r="H1920" s="3" t="str">
        <f t="shared" si="235"/>
        <v>10</v>
      </c>
      <c r="I1920" s="3" t="str">
        <f t="shared" si="236"/>
        <v>114</v>
      </c>
      <c r="J1920" s="3">
        <v>114</v>
      </c>
      <c r="K1920" s="3" t="str">
        <f>+VLOOKUP(J1920,'Dimension descriptions'!P:R,3,FALSE)</f>
        <v>Logan Early Childhood Center</v>
      </c>
      <c r="L1920" s="3" t="str">
        <f t="shared" si="237"/>
        <v>9600</v>
      </c>
      <c r="M1920" s="10">
        <v>9600</v>
      </c>
      <c r="N1920" s="3" t="str">
        <f t="shared" si="232"/>
        <v>2610</v>
      </c>
      <c r="O1920" s="3" t="str">
        <f t="shared" si="233"/>
        <v>431</v>
      </c>
      <c r="P1920" s="3" t="str">
        <f t="shared" si="238"/>
        <v>4</v>
      </c>
      <c r="Q1920" s="11">
        <f>+VLOOKUP(M1920,'Dimension descriptions'!K:M,2,FALSE)</f>
        <v>9000</v>
      </c>
      <c r="R1920" s="33">
        <v>9000</v>
      </c>
      <c r="S1920" s="11" t="str">
        <f>+VLOOKUP(R1920,'Dimension descriptions'!K:M,3)</f>
        <v>SUPPORT SERVICES PROGRAM</v>
      </c>
      <c r="T1920" s="3" t="str">
        <f t="shared" si="239"/>
        <v>Y</v>
      </c>
      <c r="U1920" t="e">
        <f>+VLOOKUP(R1920,'FY21 P13 Allotment memo'!O:O,1,FALSE)</f>
        <v>#N/A</v>
      </c>
      <c r="V1920"/>
      <c r="W1920"/>
      <c r="X1920"/>
      <c r="Y1920"/>
      <c r="Z1920"/>
    </row>
    <row r="1921" spans="1:26">
      <c r="A1921">
        <v>10</v>
      </c>
      <c r="B1921" t="s">
        <v>2743</v>
      </c>
      <c r="C1921" t="s">
        <v>2744</v>
      </c>
      <c r="D1921">
        <v>91</v>
      </c>
      <c r="E1921">
        <v>0</v>
      </c>
      <c r="F1921">
        <v>0</v>
      </c>
      <c r="G1921" s="2">
        <f t="shared" si="234"/>
        <v>0</v>
      </c>
      <c r="H1921" s="3" t="str">
        <f t="shared" si="235"/>
        <v>10</v>
      </c>
      <c r="I1921" s="3" t="str">
        <f t="shared" si="236"/>
        <v>114</v>
      </c>
      <c r="J1921" s="3">
        <v>114</v>
      </c>
      <c r="K1921" s="3" t="str">
        <f>+VLOOKUP(J1921,'Dimension descriptions'!P:R,3,FALSE)</f>
        <v>Logan Early Childhood Center</v>
      </c>
      <c r="L1921" s="3" t="str">
        <f t="shared" si="237"/>
        <v>9600</v>
      </c>
      <c r="M1921" s="10">
        <v>9600</v>
      </c>
      <c r="N1921" s="3" t="str">
        <f t="shared" si="232"/>
        <v>2610</v>
      </c>
      <c r="O1921" s="3" t="str">
        <f t="shared" si="233"/>
        <v>433</v>
      </c>
      <c r="P1921" s="3" t="str">
        <f t="shared" si="238"/>
        <v>4</v>
      </c>
      <c r="Q1921" s="11">
        <f>+VLOOKUP(M1921,'Dimension descriptions'!K:M,2,FALSE)</f>
        <v>9000</v>
      </c>
      <c r="R1921" s="33">
        <v>9000</v>
      </c>
      <c r="S1921" s="11" t="str">
        <f>+VLOOKUP(R1921,'Dimension descriptions'!K:M,3)</f>
        <v>SUPPORT SERVICES PROGRAM</v>
      </c>
      <c r="T1921" s="3" t="str">
        <f t="shared" si="239"/>
        <v>Y</v>
      </c>
      <c r="U1921" t="e">
        <f>+VLOOKUP(R1921,'FY21 P13 Allotment memo'!O:O,1,FALSE)</f>
        <v>#N/A</v>
      </c>
      <c r="V1921"/>
      <c r="W1921"/>
      <c r="X1921"/>
      <c r="Y1921"/>
      <c r="Z1921"/>
    </row>
    <row r="1922" spans="1:26">
      <c r="A1922">
        <v>10</v>
      </c>
      <c r="B1922" t="s">
        <v>2745</v>
      </c>
      <c r="C1922" t="s">
        <v>1669</v>
      </c>
      <c r="D1922">
        <v>91</v>
      </c>
      <c r="E1922">
        <v>0</v>
      </c>
      <c r="F1922">
        <v>0</v>
      </c>
      <c r="G1922" s="2">
        <f t="shared" si="234"/>
        <v>0</v>
      </c>
      <c r="H1922" s="3" t="str">
        <f t="shared" si="235"/>
        <v>10</v>
      </c>
      <c r="I1922" s="3" t="str">
        <f t="shared" si="236"/>
        <v>114</v>
      </c>
      <c r="J1922" s="3">
        <v>114</v>
      </c>
      <c r="K1922" s="3" t="str">
        <f>+VLOOKUP(J1922,'Dimension descriptions'!P:R,3,FALSE)</f>
        <v>Logan Early Childhood Center</v>
      </c>
      <c r="L1922" s="3" t="str">
        <f t="shared" si="237"/>
        <v>9600</v>
      </c>
      <c r="M1922" s="10">
        <v>9600</v>
      </c>
      <c r="N1922" s="3" t="str">
        <f t="shared" si="232"/>
        <v>2610</v>
      </c>
      <c r="O1922" s="3" t="str">
        <f t="shared" si="233"/>
        <v>441</v>
      </c>
      <c r="P1922" s="3" t="str">
        <f t="shared" si="238"/>
        <v>4</v>
      </c>
      <c r="Q1922" s="11">
        <f>+VLOOKUP(M1922,'Dimension descriptions'!K:M,2,FALSE)</f>
        <v>9000</v>
      </c>
      <c r="R1922" s="33">
        <v>9000</v>
      </c>
      <c r="S1922" s="11" t="str">
        <f>+VLOOKUP(R1922,'Dimension descriptions'!K:M,3)</f>
        <v>SUPPORT SERVICES PROGRAM</v>
      </c>
      <c r="T1922" s="3" t="str">
        <f t="shared" si="239"/>
        <v>Y</v>
      </c>
      <c r="U1922" t="e">
        <f>+VLOOKUP(R1922,'FY21 P13 Allotment memo'!O:O,1,FALSE)</f>
        <v>#N/A</v>
      </c>
      <c r="V1922"/>
      <c r="W1922"/>
      <c r="X1922"/>
      <c r="Y1922"/>
      <c r="Z1922"/>
    </row>
    <row r="1923" spans="1:26">
      <c r="A1923">
        <v>10</v>
      </c>
      <c r="B1923" t="s">
        <v>2746</v>
      </c>
      <c r="C1923" t="s">
        <v>1671</v>
      </c>
      <c r="D1923">
        <v>91</v>
      </c>
      <c r="E1923">
        <v>931.16</v>
      </c>
      <c r="F1923">
        <v>0</v>
      </c>
      <c r="G1923" s="2">
        <f t="shared" si="234"/>
        <v>931.16</v>
      </c>
      <c r="H1923" s="3" t="str">
        <f t="shared" si="235"/>
        <v>10</v>
      </c>
      <c r="I1923" s="3" t="str">
        <f t="shared" si="236"/>
        <v>114</v>
      </c>
      <c r="J1923" s="3">
        <v>114</v>
      </c>
      <c r="K1923" s="3" t="str">
        <f>+VLOOKUP(J1923,'Dimension descriptions'!P:R,3,FALSE)</f>
        <v>Logan Early Childhood Center</v>
      </c>
      <c r="L1923" s="3" t="str">
        <f t="shared" si="237"/>
        <v>9600</v>
      </c>
      <c r="M1923" s="10">
        <v>9600</v>
      </c>
      <c r="N1923" s="3" t="str">
        <f t="shared" si="232"/>
        <v>2610</v>
      </c>
      <c r="O1923" s="3" t="str">
        <f t="shared" si="233"/>
        <v>530</v>
      </c>
      <c r="P1923" s="3" t="str">
        <f t="shared" si="238"/>
        <v>5</v>
      </c>
      <c r="Q1923" s="11">
        <f>+VLOOKUP(M1923,'Dimension descriptions'!K:M,2,FALSE)</f>
        <v>9000</v>
      </c>
      <c r="R1923" s="33">
        <v>9000</v>
      </c>
      <c r="S1923" s="11" t="str">
        <f>+VLOOKUP(R1923,'Dimension descriptions'!K:M,3)</f>
        <v>SUPPORT SERVICES PROGRAM</v>
      </c>
      <c r="T1923" s="3" t="str">
        <f t="shared" si="239"/>
        <v>Y</v>
      </c>
      <c r="U1923" t="e">
        <f>+VLOOKUP(R1923,'FY21 P13 Allotment memo'!O:O,1,FALSE)</f>
        <v>#N/A</v>
      </c>
      <c r="V1923"/>
      <c r="W1923"/>
      <c r="X1923"/>
      <c r="Y1923"/>
      <c r="Z1923"/>
    </row>
    <row r="1924" spans="1:26">
      <c r="A1924">
        <v>10</v>
      </c>
      <c r="B1924" t="s">
        <v>2747</v>
      </c>
      <c r="C1924" t="s">
        <v>1673</v>
      </c>
      <c r="D1924">
        <v>91</v>
      </c>
      <c r="E1924">
        <v>0</v>
      </c>
      <c r="F1924">
        <v>0</v>
      </c>
      <c r="G1924" s="2">
        <f t="shared" si="234"/>
        <v>0</v>
      </c>
      <c r="H1924" s="3" t="str">
        <f t="shared" si="235"/>
        <v>10</v>
      </c>
      <c r="I1924" s="3" t="str">
        <f t="shared" si="236"/>
        <v>114</v>
      </c>
      <c r="J1924" s="3">
        <v>114</v>
      </c>
      <c r="K1924" s="3" t="str">
        <f>+VLOOKUP(J1924,'Dimension descriptions'!P:R,3,FALSE)</f>
        <v>Logan Early Childhood Center</v>
      </c>
      <c r="L1924" s="3" t="str">
        <f t="shared" si="237"/>
        <v>9600</v>
      </c>
      <c r="M1924" s="10">
        <v>9600</v>
      </c>
      <c r="N1924" s="3" t="str">
        <f t="shared" si="232"/>
        <v>2610</v>
      </c>
      <c r="O1924" s="3" t="str">
        <f t="shared" si="233"/>
        <v>580</v>
      </c>
      <c r="P1924" s="3" t="str">
        <f t="shared" si="238"/>
        <v>5</v>
      </c>
      <c r="Q1924" s="11">
        <f>+VLOOKUP(M1924,'Dimension descriptions'!K:M,2,FALSE)</f>
        <v>9000</v>
      </c>
      <c r="R1924" s="33">
        <v>9000</v>
      </c>
      <c r="S1924" s="11" t="str">
        <f>+VLOOKUP(R1924,'Dimension descriptions'!K:M,3)</f>
        <v>SUPPORT SERVICES PROGRAM</v>
      </c>
      <c r="T1924" s="3" t="str">
        <f t="shared" si="239"/>
        <v>Y</v>
      </c>
      <c r="U1924" t="e">
        <f>+VLOOKUP(R1924,'FY21 P13 Allotment memo'!O:O,1,FALSE)</f>
        <v>#N/A</v>
      </c>
      <c r="V1924"/>
      <c r="W1924"/>
      <c r="X1924"/>
      <c r="Y1924"/>
      <c r="Z1924"/>
    </row>
    <row r="1925" spans="1:26">
      <c r="A1925">
        <v>10</v>
      </c>
      <c r="B1925" t="s">
        <v>2748</v>
      </c>
      <c r="C1925" t="s">
        <v>1675</v>
      </c>
      <c r="D1925">
        <v>91</v>
      </c>
      <c r="E1925">
        <v>4120.66</v>
      </c>
      <c r="F1925">
        <v>0</v>
      </c>
      <c r="G1925" s="2">
        <f t="shared" si="234"/>
        <v>4120.66</v>
      </c>
      <c r="H1925" s="3" t="str">
        <f t="shared" si="235"/>
        <v>10</v>
      </c>
      <c r="I1925" s="3" t="str">
        <f t="shared" si="236"/>
        <v>114</v>
      </c>
      <c r="J1925" s="3">
        <v>114</v>
      </c>
      <c r="K1925" s="3" t="str">
        <f>+VLOOKUP(J1925,'Dimension descriptions'!P:R,3,FALSE)</f>
        <v>Logan Early Childhood Center</v>
      </c>
      <c r="L1925" s="3" t="str">
        <f t="shared" si="237"/>
        <v>9600</v>
      </c>
      <c r="M1925" s="10">
        <v>9600</v>
      </c>
      <c r="N1925" s="3" t="str">
        <f t="shared" si="232"/>
        <v>2610</v>
      </c>
      <c r="O1925" s="3" t="str">
        <f t="shared" si="233"/>
        <v>621</v>
      </c>
      <c r="P1925" s="3" t="str">
        <f t="shared" si="238"/>
        <v>6</v>
      </c>
      <c r="Q1925" s="11">
        <f>+VLOOKUP(M1925,'Dimension descriptions'!K:M,2,FALSE)</f>
        <v>9000</v>
      </c>
      <c r="R1925" s="33">
        <v>9000</v>
      </c>
      <c r="S1925" s="11" t="str">
        <f>+VLOOKUP(R1925,'Dimension descriptions'!K:M,3)</f>
        <v>SUPPORT SERVICES PROGRAM</v>
      </c>
      <c r="T1925" s="3" t="str">
        <f t="shared" si="239"/>
        <v>Y</v>
      </c>
      <c r="U1925" t="e">
        <f>+VLOOKUP(R1925,'FY21 P13 Allotment memo'!O:O,1,FALSE)</f>
        <v>#N/A</v>
      </c>
      <c r="V1925"/>
      <c r="W1925"/>
      <c r="X1925"/>
      <c r="Y1925"/>
      <c r="Z1925"/>
    </row>
    <row r="1926" spans="1:26">
      <c r="A1926">
        <v>10</v>
      </c>
      <c r="B1926" t="s">
        <v>2749</v>
      </c>
      <c r="C1926" t="s">
        <v>1677</v>
      </c>
      <c r="D1926">
        <v>91</v>
      </c>
      <c r="E1926">
        <v>6260.44</v>
      </c>
      <c r="F1926">
        <v>0</v>
      </c>
      <c r="G1926" s="2">
        <f t="shared" si="234"/>
        <v>6260.44</v>
      </c>
      <c r="H1926" s="3" t="str">
        <f t="shared" si="235"/>
        <v>10</v>
      </c>
      <c r="I1926" s="3" t="str">
        <f t="shared" si="236"/>
        <v>114</v>
      </c>
      <c r="J1926" s="3">
        <v>114</v>
      </c>
      <c r="K1926" s="3" t="str">
        <f>+VLOOKUP(J1926,'Dimension descriptions'!P:R,3,FALSE)</f>
        <v>Logan Early Childhood Center</v>
      </c>
      <c r="L1926" s="3" t="str">
        <f t="shared" si="237"/>
        <v>9600</v>
      </c>
      <c r="M1926" s="10">
        <v>9600</v>
      </c>
      <c r="N1926" s="3" t="str">
        <f t="shared" ref="N1926:N1989" si="240">+MID(B1926,16,4)</f>
        <v>2610</v>
      </c>
      <c r="O1926" s="3" t="str">
        <f t="shared" ref="O1926:O1989" si="241">+RIGHT(B1926,3)</f>
        <v>622</v>
      </c>
      <c r="P1926" s="3" t="str">
        <f t="shared" si="238"/>
        <v>6</v>
      </c>
      <c r="Q1926" s="11">
        <f>+VLOOKUP(M1926,'Dimension descriptions'!K:M,2,FALSE)</f>
        <v>9000</v>
      </c>
      <c r="R1926" s="33">
        <v>9000</v>
      </c>
      <c r="S1926" s="11" t="str">
        <f>+VLOOKUP(R1926,'Dimension descriptions'!K:M,3)</f>
        <v>SUPPORT SERVICES PROGRAM</v>
      </c>
      <c r="T1926" s="3" t="str">
        <f t="shared" si="239"/>
        <v>Y</v>
      </c>
      <c r="U1926" t="e">
        <f>+VLOOKUP(R1926,'FY21 P13 Allotment memo'!O:O,1,FALSE)</f>
        <v>#N/A</v>
      </c>
      <c r="V1926"/>
      <c r="W1926"/>
      <c r="X1926"/>
      <c r="Y1926"/>
      <c r="Z1926"/>
    </row>
    <row r="1927" spans="1:26">
      <c r="A1927">
        <v>10</v>
      </c>
      <c r="B1927" t="s">
        <v>2750</v>
      </c>
      <c r="C1927" t="s">
        <v>1679</v>
      </c>
      <c r="D1927">
        <v>91</v>
      </c>
      <c r="E1927">
        <v>0</v>
      </c>
      <c r="F1927">
        <v>0</v>
      </c>
      <c r="G1927" s="2">
        <f t="shared" ref="G1927:G1990" si="242">+E1927-F1927</f>
        <v>0</v>
      </c>
      <c r="H1927" s="3" t="str">
        <f t="shared" ref="H1927:H1990" si="243">+LEFT(B1927,2)</f>
        <v>10</v>
      </c>
      <c r="I1927" s="3" t="str">
        <f t="shared" ref="I1927:I1990" si="244">+MID(B1927,4,3)</f>
        <v>114</v>
      </c>
      <c r="J1927" s="3">
        <v>114</v>
      </c>
      <c r="K1927" s="3" t="str">
        <f>+VLOOKUP(J1927,'Dimension descriptions'!P:R,3,FALSE)</f>
        <v>Logan Early Childhood Center</v>
      </c>
      <c r="L1927" s="3" t="str">
        <f t="shared" ref="L1927:L1990" si="245">+MID(B1927,11,4)</f>
        <v>9600</v>
      </c>
      <c r="M1927" s="10">
        <v>9600</v>
      </c>
      <c r="N1927" s="3" t="str">
        <f t="shared" si="240"/>
        <v>2610</v>
      </c>
      <c r="O1927" s="3" t="str">
        <f t="shared" si="241"/>
        <v>680</v>
      </c>
      <c r="P1927" s="3" t="str">
        <f t="shared" ref="P1927:P1990" si="246">+LEFT(O1927,1)</f>
        <v>6</v>
      </c>
      <c r="Q1927" s="11">
        <f>+VLOOKUP(M1927,'Dimension descriptions'!K:M,2,FALSE)</f>
        <v>9000</v>
      </c>
      <c r="R1927" s="33">
        <v>9000</v>
      </c>
      <c r="S1927" s="11" t="str">
        <f>+VLOOKUP(R1927,'Dimension descriptions'!K:M,3)</f>
        <v>SUPPORT SERVICES PROGRAM</v>
      </c>
      <c r="T1927" s="3" t="str">
        <f t="shared" ref="T1927:T1990" si="247">+IF(Q1927=M1927,"N","Y")</f>
        <v>Y</v>
      </c>
      <c r="U1927" t="e">
        <f>+VLOOKUP(R1927,'FY21 P13 Allotment memo'!O:O,1,FALSE)</f>
        <v>#N/A</v>
      </c>
      <c r="V1927"/>
      <c r="W1927"/>
      <c r="X1927"/>
      <c r="Y1927"/>
      <c r="Z1927"/>
    </row>
    <row r="1928" spans="1:26">
      <c r="A1928">
        <v>10</v>
      </c>
      <c r="B1928" t="s">
        <v>2751</v>
      </c>
      <c r="C1928" t="s">
        <v>1681</v>
      </c>
      <c r="D1928">
        <v>91</v>
      </c>
      <c r="E1928">
        <v>0</v>
      </c>
      <c r="F1928">
        <v>0</v>
      </c>
      <c r="G1928" s="2">
        <f t="shared" si="242"/>
        <v>0</v>
      </c>
      <c r="H1928" s="3" t="str">
        <f t="shared" si="243"/>
        <v>10</v>
      </c>
      <c r="I1928" s="3" t="str">
        <f t="shared" si="244"/>
        <v>114</v>
      </c>
      <c r="J1928" s="3">
        <v>114</v>
      </c>
      <c r="K1928" s="3" t="str">
        <f>+VLOOKUP(J1928,'Dimension descriptions'!P:R,3,FALSE)</f>
        <v>Logan Early Childhood Center</v>
      </c>
      <c r="L1928" s="3" t="str">
        <f t="shared" si="245"/>
        <v>9600</v>
      </c>
      <c r="M1928" s="10">
        <v>9600</v>
      </c>
      <c r="N1928" s="3" t="str">
        <f t="shared" si="240"/>
        <v>2610</v>
      </c>
      <c r="O1928" s="3" t="str">
        <f t="shared" si="241"/>
        <v>689</v>
      </c>
      <c r="P1928" s="3" t="str">
        <f t="shared" si="246"/>
        <v>6</v>
      </c>
      <c r="Q1928" s="11">
        <f>+VLOOKUP(M1928,'Dimension descriptions'!K:M,2,FALSE)</f>
        <v>9000</v>
      </c>
      <c r="R1928" s="33">
        <v>9000</v>
      </c>
      <c r="S1928" s="11" t="str">
        <f>+VLOOKUP(R1928,'Dimension descriptions'!K:M,3)</f>
        <v>SUPPORT SERVICES PROGRAM</v>
      </c>
      <c r="T1928" s="3" t="str">
        <f t="shared" si="247"/>
        <v>Y</v>
      </c>
      <c r="U1928" t="e">
        <f>+VLOOKUP(R1928,'FY21 P13 Allotment memo'!O:O,1,FALSE)</f>
        <v>#N/A</v>
      </c>
      <c r="V1928"/>
      <c r="W1928"/>
      <c r="X1928"/>
      <c r="Y1928"/>
      <c r="Z1928"/>
    </row>
    <row r="1929" spans="1:26">
      <c r="A1929">
        <v>10</v>
      </c>
      <c r="B1929" t="s">
        <v>2752</v>
      </c>
      <c r="C1929" t="s">
        <v>1324</v>
      </c>
      <c r="D1929">
        <v>91</v>
      </c>
      <c r="E1929">
        <v>0</v>
      </c>
      <c r="F1929">
        <v>0</v>
      </c>
      <c r="G1929" s="2">
        <f t="shared" si="242"/>
        <v>0</v>
      </c>
      <c r="H1929" s="3" t="str">
        <f t="shared" si="243"/>
        <v>10</v>
      </c>
      <c r="I1929" s="3" t="str">
        <f t="shared" si="244"/>
        <v>114</v>
      </c>
      <c r="J1929" s="3">
        <v>114</v>
      </c>
      <c r="K1929" s="3" t="str">
        <f>+VLOOKUP(J1929,'Dimension descriptions'!P:R,3,FALSE)</f>
        <v>Logan Early Childhood Center</v>
      </c>
      <c r="L1929" s="3" t="str">
        <f t="shared" si="245"/>
        <v>9600</v>
      </c>
      <c r="M1929" s="10">
        <v>9600</v>
      </c>
      <c r="N1929" s="3" t="str">
        <f t="shared" si="240"/>
        <v>2620</v>
      </c>
      <c r="O1929" s="3" t="str">
        <f t="shared" si="241"/>
        <v>270</v>
      </c>
      <c r="P1929" s="3" t="str">
        <f t="shared" si="246"/>
        <v>2</v>
      </c>
      <c r="Q1929" s="11">
        <f>+VLOOKUP(M1929,'Dimension descriptions'!K:M,2,FALSE)</f>
        <v>9000</v>
      </c>
      <c r="R1929" s="33">
        <v>9000</v>
      </c>
      <c r="S1929" s="11" t="str">
        <f>+VLOOKUP(R1929,'Dimension descriptions'!K:M,3)</f>
        <v>SUPPORT SERVICES PROGRAM</v>
      </c>
      <c r="T1929" s="3" t="str">
        <f t="shared" si="247"/>
        <v>Y</v>
      </c>
      <c r="U1929" t="e">
        <f>+VLOOKUP(R1929,'FY21 P13 Allotment memo'!O:O,1,FALSE)</f>
        <v>#N/A</v>
      </c>
      <c r="V1929"/>
      <c r="W1929"/>
      <c r="X1929"/>
      <c r="Y1929"/>
      <c r="Z1929"/>
    </row>
    <row r="1930" spans="1:26">
      <c r="A1930">
        <v>10</v>
      </c>
      <c r="B1930" t="s">
        <v>2753</v>
      </c>
      <c r="C1930" t="s">
        <v>1684</v>
      </c>
      <c r="D1930">
        <v>91</v>
      </c>
      <c r="E1930">
        <v>326.99</v>
      </c>
      <c r="F1930">
        <v>0</v>
      </c>
      <c r="G1930" s="2">
        <f t="shared" si="242"/>
        <v>326.99</v>
      </c>
      <c r="H1930" s="3" t="str">
        <f t="shared" si="243"/>
        <v>10</v>
      </c>
      <c r="I1930" s="3" t="str">
        <f t="shared" si="244"/>
        <v>114</v>
      </c>
      <c r="J1930" s="3">
        <v>114</v>
      </c>
      <c r="K1930" s="3" t="str">
        <f>+VLOOKUP(J1930,'Dimension descriptions'!P:R,3,FALSE)</f>
        <v>Logan Early Childhood Center</v>
      </c>
      <c r="L1930" s="3" t="str">
        <f t="shared" si="245"/>
        <v>9600</v>
      </c>
      <c r="M1930" s="10">
        <v>9600</v>
      </c>
      <c r="N1930" s="3" t="str">
        <f t="shared" si="240"/>
        <v>2620</v>
      </c>
      <c r="O1930" s="3" t="str">
        <f t="shared" si="241"/>
        <v>680</v>
      </c>
      <c r="P1930" s="3" t="str">
        <f t="shared" si="246"/>
        <v>6</v>
      </c>
      <c r="Q1930" s="11">
        <f>+VLOOKUP(M1930,'Dimension descriptions'!K:M,2,FALSE)</f>
        <v>9000</v>
      </c>
      <c r="R1930" s="33">
        <v>9000</v>
      </c>
      <c r="S1930" s="11" t="str">
        <f>+VLOOKUP(R1930,'Dimension descriptions'!K:M,3)</f>
        <v>SUPPORT SERVICES PROGRAM</v>
      </c>
      <c r="T1930" s="3" t="str">
        <f t="shared" si="247"/>
        <v>Y</v>
      </c>
      <c r="U1930" t="e">
        <f>+VLOOKUP(R1930,'FY21 P13 Allotment memo'!O:O,1,FALSE)</f>
        <v>#N/A</v>
      </c>
      <c r="V1930"/>
      <c r="W1930"/>
      <c r="X1930"/>
      <c r="Y1930"/>
      <c r="Z1930"/>
    </row>
    <row r="1931" spans="1:26">
      <c r="A1931">
        <v>10</v>
      </c>
      <c r="B1931" t="s">
        <v>2754</v>
      </c>
      <c r="C1931" t="s">
        <v>2755</v>
      </c>
      <c r="D1931">
        <v>91</v>
      </c>
      <c r="E1931">
        <v>0</v>
      </c>
      <c r="F1931">
        <v>0</v>
      </c>
      <c r="G1931" s="2">
        <f t="shared" si="242"/>
        <v>0</v>
      </c>
      <c r="H1931" s="3" t="str">
        <f t="shared" si="243"/>
        <v>10</v>
      </c>
      <c r="I1931" s="3" t="str">
        <f t="shared" si="244"/>
        <v>116</v>
      </c>
      <c r="J1931" s="3">
        <v>116</v>
      </c>
      <c r="K1931" s="3" t="str">
        <f>+VLOOKUP(J1931,'Dimension descriptions'!P:R,3,FALSE)</f>
        <v>Wilson Elementary</v>
      </c>
      <c r="L1931" s="3" t="str">
        <f t="shared" si="245"/>
        <v>0504</v>
      </c>
      <c r="M1931" s="10">
        <v>504</v>
      </c>
      <c r="N1931" s="3" t="str">
        <f t="shared" si="240"/>
        <v>1000</v>
      </c>
      <c r="O1931" s="3" t="str">
        <f t="shared" si="241"/>
        <v>161</v>
      </c>
      <c r="P1931" s="3" t="str">
        <f t="shared" si="246"/>
        <v>1</v>
      </c>
      <c r="Q1931" s="11">
        <f>+VLOOKUP(M1931,'Dimension descriptions'!K:M,2,FALSE)</f>
        <v>500</v>
      </c>
      <c r="R1931" s="33">
        <v>500</v>
      </c>
      <c r="S1931" s="11" t="str">
        <f>+VLOOKUP(R1931,'Dimension descriptions'!K:M,3)</f>
        <v>UNIQUE LOCAL REGULAR PROGRAMS</v>
      </c>
      <c r="T1931" s="3" t="str">
        <f t="shared" si="247"/>
        <v>Y</v>
      </c>
      <c r="U1931" t="e">
        <f>+VLOOKUP(R1931,'FY21 P13 Allotment memo'!O:O,1,FALSE)</f>
        <v>#N/A</v>
      </c>
      <c r="V1931"/>
      <c r="W1931"/>
      <c r="X1931"/>
      <c r="Y1931"/>
      <c r="Z1931"/>
    </row>
    <row r="1932" spans="1:26">
      <c r="A1932">
        <v>10</v>
      </c>
      <c r="B1932" t="s">
        <v>2756</v>
      </c>
      <c r="C1932" t="s">
        <v>1230</v>
      </c>
      <c r="D1932">
        <v>91</v>
      </c>
      <c r="E1932">
        <v>573</v>
      </c>
      <c r="F1932">
        <v>0</v>
      </c>
      <c r="G1932" s="2">
        <f t="shared" si="242"/>
        <v>573</v>
      </c>
      <c r="H1932" s="3" t="str">
        <f t="shared" si="243"/>
        <v>10</v>
      </c>
      <c r="I1932" s="3" t="str">
        <f t="shared" si="244"/>
        <v>116</v>
      </c>
      <c r="J1932" s="3">
        <v>116</v>
      </c>
      <c r="K1932" s="3" t="str">
        <f>+VLOOKUP(J1932,'Dimension descriptions'!P:R,3,FALSE)</f>
        <v>Wilson Elementary</v>
      </c>
      <c r="L1932" s="3" t="str">
        <f t="shared" si="245"/>
        <v>0600</v>
      </c>
      <c r="M1932" s="10">
        <v>600</v>
      </c>
      <c r="N1932" s="3" t="str">
        <f t="shared" si="240"/>
        <v>2700</v>
      </c>
      <c r="O1932" s="3" t="str">
        <f t="shared" si="241"/>
        <v>511</v>
      </c>
      <c r="P1932" s="3" t="str">
        <f t="shared" si="246"/>
        <v>5</v>
      </c>
      <c r="Q1932" s="11">
        <f>+VLOOKUP(M1932,'Dimension descriptions'!K:M,2,FALSE)</f>
        <v>5315</v>
      </c>
      <c r="R1932" s="33">
        <v>5315</v>
      </c>
      <c r="S1932" s="11" t="str">
        <f>+VLOOKUP(R1932,'Dimension descriptions'!K:M,3)</f>
        <v>PUPIL TRANSPORTATION</v>
      </c>
      <c r="T1932" s="3" t="str">
        <f t="shared" si="247"/>
        <v>Y</v>
      </c>
      <c r="U1932">
        <f>+VLOOKUP(R1932,'FY21 P13 Allotment memo'!O:O,1,FALSE)</f>
        <v>5315</v>
      </c>
      <c r="V1932"/>
      <c r="W1932"/>
      <c r="X1932"/>
      <c r="Y1932"/>
      <c r="Z1932"/>
    </row>
    <row r="1933" spans="1:26">
      <c r="A1933">
        <v>10</v>
      </c>
      <c r="B1933" t="s">
        <v>2757</v>
      </c>
      <c r="C1933" t="s">
        <v>1232</v>
      </c>
      <c r="D1933">
        <v>91</v>
      </c>
      <c r="E1933">
        <v>0</v>
      </c>
      <c r="F1933">
        <v>0</v>
      </c>
      <c r="G1933" s="2">
        <f t="shared" si="242"/>
        <v>0</v>
      </c>
      <c r="H1933" s="3" t="str">
        <f t="shared" si="243"/>
        <v>10</v>
      </c>
      <c r="I1933" s="3" t="str">
        <f t="shared" si="244"/>
        <v>116</v>
      </c>
      <c r="J1933" s="3">
        <v>116</v>
      </c>
      <c r="K1933" s="3" t="str">
        <f>+VLOOKUP(J1933,'Dimension descriptions'!P:R,3,FALSE)</f>
        <v>Wilson Elementary</v>
      </c>
      <c r="L1933" s="3" t="str">
        <f t="shared" si="245"/>
        <v>0600</v>
      </c>
      <c r="M1933" s="10">
        <v>600</v>
      </c>
      <c r="N1933" s="3" t="str">
        <f t="shared" si="240"/>
        <v>2700</v>
      </c>
      <c r="O1933" s="3" t="str">
        <f t="shared" si="241"/>
        <v>519</v>
      </c>
      <c r="P1933" s="3" t="str">
        <f t="shared" si="246"/>
        <v>5</v>
      </c>
      <c r="Q1933" s="11">
        <f>+VLOOKUP(M1933,'Dimension descriptions'!K:M,2,FALSE)</f>
        <v>5315</v>
      </c>
      <c r="R1933" s="33">
        <v>5315</v>
      </c>
      <c r="S1933" s="11" t="str">
        <f>+VLOOKUP(R1933,'Dimension descriptions'!K:M,3)</f>
        <v>PUPIL TRANSPORTATION</v>
      </c>
      <c r="T1933" s="3" t="str">
        <f t="shared" si="247"/>
        <v>Y</v>
      </c>
      <c r="U1933">
        <f>+VLOOKUP(R1933,'FY21 P13 Allotment memo'!O:O,1,FALSE)</f>
        <v>5315</v>
      </c>
      <c r="V1933"/>
      <c r="W1933"/>
      <c r="X1933"/>
      <c r="Y1933"/>
      <c r="Z1933"/>
    </row>
    <row r="1934" spans="1:26">
      <c r="A1934">
        <v>10</v>
      </c>
      <c r="B1934" t="s">
        <v>2758</v>
      </c>
      <c r="C1934" t="s">
        <v>1234</v>
      </c>
      <c r="D1934">
        <v>91</v>
      </c>
      <c r="E1934">
        <v>875948.2</v>
      </c>
      <c r="F1934">
        <v>0</v>
      </c>
      <c r="G1934" s="2">
        <f t="shared" si="242"/>
        <v>875948.2</v>
      </c>
      <c r="H1934" s="3" t="str">
        <f t="shared" si="243"/>
        <v>10</v>
      </c>
      <c r="I1934" s="3" t="str">
        <f t="shared" si="244"/>
        <v>116</v>
      </c>
      <c r="J1934" s="3">
        <v>116</v>
      </c>
      <c r="K1934" s="3" t="str">
        <f>+VLOOKUP(J1934,'Dimension descriptions'!P:R,3,FALSE)</f>
        <v>Wilson Elementary</v>
      </c>
      <c r="L1934" s="3" t="str">
        <f t="shared" si="245"/>
        <v>1050</v>
      </c>
      <c r="M1934" s="10">
        <v>1050</v>
      </c>
      <c r="N1934" s="3" t="str">
        <f t="shared" si="240"/>
        <v>1000</v>
      </c>
      <c r="O1934" s="3" t="str">
        <f t="shared" si="241"/>
        <v>131</v>
      </c>
      <c r="P1934" s="3" t="str">
        <f t="shared" si="246"/>
        <v>1</v>
      </c>
      <c r="Q1934" s="11">
        <f>+VLOOKUP(M1934,'Dimension descriptions'!K:M,2,FALSE)</f>
        <v>50</v>
      </c>
      <c r="R1934" s="33">
        <v>50</v>
      </c>
      <c r="S1934" s="11" t="str">
        <f>+VLOOKUP(R1934,'Dimension descriptions'!K:M,3)</f>
        <v>CLASSROOM-GENERAL</v>
      </c>
      <c r="T1934" s="3" t="str">
        <f t="shared" si="247"/>
        <v>Y</v>
      </c>
      <c r="U1934" t="e">
        <f>+VLOOKUP(R1934,'FY21 P13 Allotment memo'!O:O,1,FALSE)</f>
        <v>#N/A</v>
      </c>
      <c r="V1934"/>
      <c r="W1934"/>
      <c r="X1934"/>
      <c r="Y1934"/>
      <c r="Z1934"/>
    </row>
    <row r="1935" spans="1:26">
      <c r="A1935">
        <v>10</v>
      </c>
      <c r="B1935" t="s">
        <v>2759</v>
      </c>
      <c r="C1935" t="s">
        <v>1236</v>
      </c>
      <c r="D1935">
        <v>91</v>
      </c>
      <c r="E1935">
        <v>2450</v>
      </c>
      <c r="F1935">
        <v>0</v>
      </c>
      <c r="G1935" s="2">
        <f t="shared" si="242"/>
        <v>2450</v>
      </c>
      <c r="H1935" s="3" t="str">
        <f t="shared" si="243"/>
        <v>10</v>
      </c>
      <c r="I1935" s="3" t="str">
        <f t="shared" si="244"/>
        <v>116</v>
      </c>
      <c r="J1935" s="3">
        <v>116</v>
      </c>
      <c r="K1935" s="3" t="str">
        <f>+VLOOKUP(J1935,'Dimension descriptions'!P:R,3,FALSE)</f>
        <v>Wilson Elementary</v>
      </c>
      <c r="L1935" s="3" t="str">
        <f t="shared" si="245"/>
        <v>1050</v>
      </c>
      <c r="M1935" s="10">
        <v>1050</v>
      </c>
      <c r="N1935" s="3" t="str">
        <f t="shared" si="240"/>
        <v>1000</v>
      </c>
      <c r="O1935" s="3" t="str">
        <f t="shared" si="241"/>
        <v>149</v>
      </c>
      <c r="P1935" s="3" t="str">
        <f t="shared" si="246"/>
        <v>1</v>
      </c>
      <c r="Q1935" s="11">
        <f>+VLOOKUP(M1935,'Dimension descriptions'!K:M,2,FALSE)</f>
        <v>50</v>
      </c>
      <c r="R1935" s="33">
        <v>50</v>
      </c>
      <c r="S1935" s="11" t="str">
        <f>+VLOOKUP(R1935,'Dimension descriptions'!K:M,3)</f>
        <v>CLASSROOM-GENERAL</v>
      </c>
      <c r="T1935" s="3" t="str">
        <f t="shared" si="247"/>
        <v>Y</v>
      </c>
      <c r="U1935" t="e">
        <f>+VLOOKUP(R1935,'FY21 P13 Allotment memo'!O:O,1,FALSE)</f>
        <v>#N/A</v>
      </c>
      <c r="V1935"/>
      <c r="W1935"/>
      <c r="X1935"/>
      <c r="Y1935"/>
      <c r="Z1935"/>
    </row>
    <row r="1936" spans="1:26">
      <c r="A1936">
        <v>10</v>
      </c>
      <c r="B1936" t="s">
        <v>2760</v>
      </c>
      <c r="C1936" t="s">
        <v>1238</v>
      </c>
      <c r="D1936">
        <v>91</v>
      </c>
      <c r="E1936">
        <v>0</v>
      </c>
      <c r="F1936">
        <v>0</v>
      </c>
      <c r="G1936" s="2">
        <f t="shared" si="242"/>
        <v>0</v>
      </c>
      <c r="H1936" s="3" t="str">
        <f t="shared" si="243"/>
        <v>10</v>
      </c>
      <c r="I1936" s="3" t="str">
        <f t="shared" si="244"/>
        <v>116</v>
      </c>
      <c r="J1936" s="3">
        <v>116</v>
      </c>
      <c r="K1936" s="3" t="str">
        <f>+VLOOKUP(J1936,'Dimension descriptions'!P:R,3,FALSE)</f>
        <v>Wilson Elementary</v>
      </c>
      <c r="L1936" s="3" t="str">
        <f t="shared" si="245"/>
        <v>1050</v>
      </c>
      <c r="M1936" s="10">
        <v>1050</v>
      </c>
      <c r="N1936" s="3" t="str">
        <f t="shared" si="240"/>
        <v>1000</v>
      </c>
      <c r="O1936" s="3" t="str">
        <f t="shared" si="241"/>
        <v>161</v>
      </c>
      <c r="P1936" s="3" t="str">
        <f t="shared" si="246"/>
        <v>1</v>
      </c>
      <c r="Q1936" s="11">
        <f>+VLOOKUP(M1936,'Dimension descriptions'!K:M,2,FALSE)</f>
        <v>50</v>
      </c>
      <c r="R1936" s="33">
        <v>50</v>
      </c>
      <c r="S1936" s="11" t="str">
        <f>+VLOOKUP(R1936,'Dimension descriptions'!K:M,3)</f>
        <v>CLASSROOM-GENERAL</v>
      </c>
      <c r="T1936" s="3" t="str">
        <f t="shared" si="247"/>
        <v>Y</v>
      </c>
      <c r="U1936" t="e">
        <f>+VLOOKUP(R1936,'FY21 P13 Allotment memo'!O:O,1,FALSE)</f>
        <v>#N/A</v>
      </c>
      <c r="V1936"/>
      <c r="W1936"/>
      <c r="X1936"/>
      <c r="Y1936"/>
      <c r="Z1936"/>
    </row>
    <row r="1937" spans="1:26">
      <c r="A1937">
        <v>10</v>
      </c>
      <c r="B1937" t="s">
        <v>2761</v>
      </c>
      <c r="C1937" t="s">
        <v>1240</v>
      </c>
      <c r="D1937">
        <v>91</v>
      </c>
      <c r="E1937">
        <v>5383.83</v>
      </c>
      <c r="F1937">
        <v>0</v>
      </c>
      <c r="G1937" s="2">
        <f t="shared" si="242"/>
        <v>5383.83</v>
      </c>
      <c r="H1937" s="3" t="str">
        <f t="shared" si="243"/>
        <v>10</v>
      </c>
      <c r="I1937" s="3" t="str">
        <f t="shared" si="244"/>
        <v>116</v>
      </c>
      <c r="J1937" s="3">
        <v>116</v>
      </c>
      <c r="K1937" s="3" t="str">
        <f>+VLOOKUP(J1937,'Dimension descriptions'!P:R,3,FALSE)</f>
        <v>Wilson Elementary</v>
      </c>
      <c r="L1937" s="3" t="str">
        <f t="shared" si="245"/>
        <v>1050</v>
      </c>
      <c r="M1937" s="10">
        <v>1050</v>
      </c>
      <c r="N1937" s="3" t="str">
        <f t="shared" si="240"/>
        <v>1000</v>
      </c>
      <c r="O1937" s="3" t="str">
        <f t="shared" si="241"/>
        <v>163</v>
      </c>
      <c r="P1937" s="3" t="str">
        <f t="shared" si="246"/>
        <v>1</v>
      </c>
      <c r="Q1937" s="11">
        <f>+VLOOKUP(M1937,'Dimension descriptions'!K:M,2,FALSE)</f>
        <v>50</v>
      </c>
      <c r="R1937" s="33">
        <v>50</v>
      </c>
      <c r="S1937" s="11" t="str">
        <f>+VLOOKUP(R1937,'Dimension descriptions'!K:M,3)</f>
        <v>CLASSROOM-GENERAL</v>
      </c>
      <c r="T1937" s="3" t="str">
        <f t="shared" si="247"/>
        <v>Y</v>
      </c>
      <c r="U1937" t="e">
        <f>+VLOOKUP(R1937,'FY21 P13 Allotment memo'!O:O,1,FALSE)</f>
        <v>#N/A</v>
      </c>
      <c r="V1937"/>
      <c r="W1937"/>
      <c r="X1937"/>
      <c r="Y1937"/>
      <c r="Z1937"/>
    </row>
    <row r="1938" spans="1:26">
      <c r="A1938">
        <v>10</v>
      </c>
      <c r="B1938" t="s">
        <v>2762</v>
      </c>
      <c r="C1938" t="s">
        <v>1242</v>
      </c>
      <c r="D1938">
        <v>91</v>
      </c>
      <c r="E1938">
        <v>73578.570000000007</v>
      </c>
      <c r="F1938">
        <v>0</v>
      </c>
      <c r="G1938" s="2">
        <f t="shared" si="242"/>
        <v>73578.570000000007</v>
      </c>
      <c r="H1938" s="3" t="str">
        <f t="shared" si="243"/>
        <v>10</v>
      </c>
      <c r="I1938" s="3" t="str">
        <f t="shared" si="244"/>
        <v>116</v>
      </c>
      <c r="J1938" s="3">
        <v>116</v>
      </c>
      <c r="K1938" s="3" t="str">
        <f>+VLOOKUP(J1938,'Dimension descriptions'!P:R,3,FALSE)</f>
        <v>Wilson Elementary</v>
      </c>
      <c r="L1938" s="3" t="str">
        <f t="shared" si="245"/>
        <v>1050</v>
      </c>
      <c r="M1938" s="10">
        <v>1050</v>
      </c>
      <c r="N1938" s="3" t="str">
        <f t="shared" si="240"/>
        <v>1000</v>
      </c>
      <c r="O1938" s="3" t="str">
        <f t="shared" si="241"/>
        <v>195</v>
      </c>
      <c r="P1938" s="3" t="str">
        <f t="shared" si="246"/>
        <v>1</v>
      </c>
      <c r="Q1938" s="11">
        <f>+VLOOKUP(M1938,'Dimension descriptions'!K:M,2,FALSE)</f>
        <v>50</v>
      </c>
      <c r="R1938" s="33">
        <v>50</v>
      </c>
      <c r="S1938" s="11" t="str">
        <f>+VLOOKUP(R1938,'Dimension descriptions'!K:M,3)</f>
        <v>CLASSROOM-GENERAL</v>
      </c>
      <c r="T1938" s="3" t="str">
        <f t="shared" si="247"/>
        <v>Y</v>
      </c>
      <c r="U1938" t="e">
        <f>+VLOOKUP(R1938,'FY21 P13 Allotment memo'!O:O,1,FALSE)</f>
        <v>#N/A</v>
      </c>
      <c r="V1938"/>
      <c r="W1938"/>
      <c r="X1938"/>
      <c r="Y1938"/>
      <c r="Z1938"/>
    </row>
    <row r="1939" spans="1:26">
      <c r="A1939">
        <v>10</v>
      </c>
      <c r="B1939" t="s">
        <v>2763</v>
      </c>
      <c r="C1939" t="s">
        <v>1244</v>
      </c>
      <c r="D1939">
        <v>91</v>
      </c>
      <c r="E1939">
        <v>213289.56</v>
      </c>
      <c r="F1939">
        <v>0</v>
      </c>
      <c r="G1939" s="2">
        <f t="shared" si="242"/>
        <v>213289.56</v>
      </c>
      <c r="H1939" s="3" t="str">
        <f t="shared" si="243"/>
        <v>10</v>
      </c>
      <c r="I1939" s="3" t="str">
        <f t="shared" si="244"/>
        <v>116</v>
      </c>
      <c r="J1939" s="3">
        <v>116</v>
      </c>
      <c r="K1939" s="3" t="str">
        <f>+VLOOKUP(J1939,'Dimension descriptions'!P:R,3,FALSE)</f>
        <v>Wilson Elementary</v>
      </c>
      <c r="L1939" s="3" t="str">
        <f t="shared" si="245"/>
        <v>1050</v>
      </c>
      <c r="M1939" s="10">
        <v>1050</v>
      </c>
      <c r="N1939" s="3" t="str">
        <f t="shared" si="240"/>
        <v>1000</v>
      </c>
      <c r="O1939" s="3" t="str">
        <f t="shared" si="241"/>
        <v>210</v>
      </c>
      <c r="P1939" s="3" t="str">
        <f t="shared" si="246"/>
        <v>2</v>
      </c>
      <c r="Q1939" s="11">
        <f>+VLOOKUP(M1939,'Dimension descriptions'!K:M,2,FALSE)</f>
        <v>50</v>
      </c>
      <c r="R1939" s="33">
        <v>50</v>
      </c>
      <c r="S1939" s="11" t="str">
        <f>+VLOOKUP(R1939,'Dimension descriptions'!K:M,3)</f>
        <v>CLASSROOM-GENERAL</v>
      </c>
      <c r="T1939" s="3" t="str">
        <f t="shared" si="247"/>
        <v>Y</v>
      </c>
      <c r="U1939" t="e">
        <f>+VLOOKUP(R1939,'FY21 P13 Allotment memo'!O:O,1,FALSE)</f>
        <v>#N/A</v>
      </c>
      <c r="V1939"/>
      <c r="W1939"/>
      <c r="X1939"/>
      <c r="Y1939"/>
      <c r="Z1939"/>
    </row>
    <row r="1940" spans="1:26">
      <c r="A1940">
        <v>10</v>
      </c>
      <c r="B1940" t="s">
        <v>2764</v>
      </c>
      <c r="C1940" t="s">
        <v>1246</v>
      </c>
      <c r="D1940">
        <v>91</v>
      </c>
      <c r="E1940">
        <v>72596.72</v>
      </c>
      <c r="F1940">
        <v>0</v>
      </c>
      <c r="G1940" s="2">
        <f t="shared" si="242"/>
        <v>72596.72</v>
      </c>
      <c r="H1940" s="3" t="str">
        <f t="shared" si="243"/>
        <v>10</v>
      </c>
      <c r="I1940" s="3" t="str">
        <f t="shared" si="244"/>
        <v>116</v>
      </c>
      <c r="J1940" s="3">
        <v>116</v>
      </c>
      <c r="K1940" s="3" t="str">
        <f>+VLOOKUP(J1940,'Dimension descriptions'!P:R,3,FALSE)</f>
        <v>Wilson Elementary</v>
      </c>
      <c r="L1940" s="3" t="str">
        <f t="shared" si="245"/>
        <v>1050</v>
      </c>
      <c r="M1940" s="10">
        <v>1050</v>
      </c>
      <c r="N1940" s="3" t="str">
        <f t="shared" si="240"/>
        <v>1000</v>
      </c>
      <c r="O1940" s="3" t="str">
        <f t="shared" si="241"/>
        <v>220</v>
      </c>
      <c r="P1940" s="3" t="str">
        <f t="shared" si="246"/>
        <v>2</v>
      </c>
      <c r="Q1940" s="11">
        <f>+VLOOKUP(M1940,'Dimension descriptions'!K:M,2,FALSE)</f>
        <v>50</v>
      </c>
      <c r="R1940" s="33">
        <v>50</v>
      </c>
      <c r="S1940" s="11" t="str">
        <f>+VLOOKUP(R1940,'Dimension descriptions'!K:M,3)</f>
        <v>CLASSROOM-GENERAL</v>
      </c>
      <c r="T1940" s="3" t="str">
        <f t="shared" si="247"/>
        <v>Y</v>
      </c>
      <c r="U1940" t="e">
        <f>+VLOOKUP(R1940,'FY21 P13 Allotment memo'!O:O,1,FALSE)</f>
        <v>#N/A</v>
      </c>
      <c r="V1940"/>
      <c r="W1940"/>
      <c r="X1940"/>
      <c r="Y1940"/>
      <c r="Z1940"/>
    </row>
    <row r="1941" spans="1:26">
      <c r="A1941">
        <v>10</v>
      </c>
      <c r="B1941" t="s">
        <v>2765</v>
      </c>
      <c r="C1941" t="s">
        <v>1248</v>
      </c>
      <c r="D1941">
        <v>91</v>
      </c>
      <c r="E1941">
        <v>127782.39</v>
      </c>
      <c r="F1941">
        <v>0</v>
      </c>
      <c r="G1941" s="2">
        <f t="shared" si="242"/>
        <v>127782.39</v>
      </c>
      <c r="H1941" s="3" t="str">
        <f t="shared" si="243"/>
        <v>10</v>
      </c>
      <c r="I1941" s="3" t="str">
        <f t="shared" si="244"/>
        <v>116</v>
      </c>
      <c r="J1941" s="3">
        <v>116</v>
      </c>
      <c r="K1941" s="3" t="str">
        <f>+VLOOKUP(J1941,'Dimension descriptions'!P:R,3,FALSE)</f>
        <v>Wilson Elementary</v>
      </c>
      <c r="L1941" s="3" t="str">
        <f t="shared" si="245"/>
        <v>1050</v>
      </c>
      <c r="M1941" s="10">
        <v>1050</v>
      </c>
      <c r="N1941" s="3" t="str">
        <f t="shared" si="240"/>
        <v>1000</v>
      </c>
      <c r="O1941" s="3" t="str">
        <f t="shared" si="241"/>
        <v>241</v>
      </c>
      <c r="P1941" s="3" t="str">
        <f t="shared" si="246"/>
        <v>2</v>
      </c>
      <c r="Q1941" s="11">
        <f>+VLOOKUP(M1941,'Dimension descriptions'!K:M,2,FALSE)</f>
        <v>50</v>
      </c>
      <c r="R1941" s="33">
        <v>50</v>
      </c>
      <c r="S1941" s="11" t="str">
        <f>+VLOOKUP(R1941,'Dimension descriptions'!K:M,3)</f>
        <v>CLASSROOM-GENERAL</v>
      </c>
      <c r="T1941" s="3" t="str">
        <f t="shared" si="247"/>
        <v>Y</v>
      </c>
      <c r="U1941" t="e">
        <f>+VLOOKUP(R1941,'FY21 P13 Allotment memo'!O:O,1,FALSE)</f>
        <v>#N/A</v>
      </c>
      <c r="V1941"/>
      <c r="W1941"/>
      <c r="X1941"/>
      <c r="Y1941"/>
      <c r="Z1941"/>
    </row>
    <row r="1942" spans="1:26">
      <c r="A1942">
        <v>10</v>
      </c>
      <c r="B1942" t="s">
        <v>2766</v>
      </c>
      <c r="C1942" t="s">
        <v>1250</v>
      </c>
      <c r="D1942">
        <v>91</v>
      </c>
      <c r="E1942">
        <v>5000</v>
      </c>
      <c r="F1942">
        <v>0</v>
      </c>
      <c r="G1942" s="2">
        <f t="shared" si="242"/>
        <v>5000</v>
      </c>
      <c r="H1942" s="3" t="str">
        <f t="shared" si="243"/>
        <v>10</v>
      </c>
      <c r="I1942" s="3" t="str">
        <f t="shared" si="244"/>
        <v>116</v>
      </c>
      <c r="J1942" s="3">
        <v>116</v>
      </c>
      <c r="K1942" s="3" t="str">
        <f>+VLOOKUP(J1942,'Dimension descriptions'!P:R,3,FALSE)</f>
        <v>Wilson Elementary</v>
      </c>
      <c r="L1942" s="3" t="str">
        <f t="shared" si="245"/>
        <v>1050</v>
      </c>
      <c r="M1942" s="10">
        <v>1050</v>
      </c>
      <c r="N1942" s="3" t="str">
        <f t="shared" si="240"/>
        <v>1000</v>
      </c>
      <c r="O1942" s="3" t="str">
        <f t="shared" si="241"/>
        <v>245</v>
      </c>
      <c r="P1942" s="3" t="str">
        <f t="shared" si="246"/>
        <v>2</v>
      </c>
      <c r="Q1942" s="11">
        <f>+VLOOKUP(M1942,'Dimension descriptions'!K:M,2,FALSE)</f>
        <v>50</v>
      </c>
      <c r="R1942" s="33">
        <v>50</v>
      </c>
      <c r="S1942" s="11" t="str">
        <f>+VLOOKUP(R1942,'Dimension descriptions'!K:M,3)</f>
        <v>CLASSROOM-GENERAL</v>
      </c>
      <c r="T1942" s="3" t="str">
        <f t="shared" si="247"/>
        <v>Y</v>
      </c>
      <c r="U1942" t="e">
        <f>+VLOOKUP(R1942,'FY21 P13 Allotment memo'!O:O,1,FALSE)</f>
        <v>#N/A</v>
      </c>
      <c r="V1942"/>
      <c r="W1942"/>
      <c r="X1942"/>
      <c r="Y1942"/>
      <c r="Z1942"/>
    </row>
    <row r="1943" spans="1:26">
      <c r="A1943">
        <v>10</v>
      </c>
      <c r="B1943" t="s">
        <v>2767</v>
      </c>
      <c r="C1943" t="s">
        <v>1252</v>
      </c>
      <c r="D1943">
        <v>91</v>
      </c>
      <c r="E1943">
        <v>0</v>
      </c>
      <c r="F1943">
        <v>0</v>
      </c>
      <c r="G1943" s="2">
        <f t="shared" si="242"/>
        <v>0</v>
      </c>
      <c r="H1943" s="3" t="str">
        <f t="shared" si="243"/>
        <v>10</v>
      </c>
      <c r="I1943" s="3" t="str">
        <f t="shared" si="244"/>
        <v>116</v>
      </c>
      <c r="J1943" s="3">
        <v>116</v>
      </c>
      <c r="K1943" s="3" t="str">
        <f>+VLOOKUP(J1943,'Dimension descriptions'!P:R,3,FALSE)</f>
        <v>Wilson Elementary</v>
      </c>
      <c r="L1943" s="3" t="str">
        <f t="shared" si="245"/>
        <v>1050</v>
      </c>
      <c r="M1943" s="10">
        <v>1050</v>
      </c>
      <c r="N1943" s="3" t="str">
        <f t="shared" si="240"/>
        <v>1000</v>
      </c>
      <c r="O1943" s="3" t="str">
        <f t="shared" si="241"/>
        <v>270</v>
      </c>
      <c r="P1943" s="3" t="str">
        <f t="shared" si="246"/>
        <v>2</v>
      </c>
      <c r="Q1943" s="11">
        <f>+VLOOKUP(M1943,'Dimension descriptions'!K:M,2,FALSE)</f>
        <v>50</v>
      </c>
      <c r="R1943" s="33">
        <v>50</v>
      </c>
      <c r="S1943" s="11" t="str">
        <f>+VLOOKUP(R1943,'Dimension descriptions'!K:M,3)</f>
        <v>CLASSROOM-GENERAL</v>
      </c>
      <c r="T1943" s="3" t="str">
        <f t="shared" si="247"/>
        <v>Y</v>
      </c>
      <c r="U1943" t="e">
        <f>+VLOOKUP(R1943,'FY21 P13 Allotment memo'!O:O,1,FALSE)</f>
        <v>#N/A</v>
      </c>
      <c r="V1943"/>
      <c r="W1943"/>
      <c r="X1943"/>
      <c r="Y1943"/>
      <c r="Z1943"/>
    </row>
    <row r="1944" spans="1:26">
      <c r="A1944">
        <v>10</v>
      </c>
      <c r="B1944" t="s">
        <v>2768</v>
      </c>
      <c r="C1944" t="s">
        <v>1254</v>
      </c>
      <c r="D1944">
        <v>91</v>
      </c>
      <c r="E1944">
        <v>0</v>
      </c>
      <c r="F1944">
        <v>0</v>
      </c>
      <c r="G1944" s="2">
        <f t="shared" si="242"/>
        <v>0</v>
      </c>
      <c r="H1944" s="3" t="str">
        <f t="shared" si="243"/>
        <v>10</v>
      </c>
      <c r="I1944" s="3" t="str">
        <f t="shared" si="244"/>
        <v>116</v>
      </c>
      <c r="J1944" s="3">
        <v>116</v>
      </c>
      <c r="K1944" s="3" t="str">
        <f>+VLOOKUP(J1944,'Dimension descriptions'!P:R,3,FALSE)</f>
        <v>Wilson Elementary</v>
      </c>
      <c r="L1944" s="3" t="str">
        <f t="shared" si="245"/>
        <v>1050</v>
      </c>
      <c r="M1944" s="10">
        <v>1050</v>
      </c>
      <c r="N1944" s="3" t="str">
        <f t="shared" si="240"/>
        <v>1000</v>
      </c>
      <c r="O1944" s="3" t="str">
        <f t="shared" si="241"/>
        <v>280</v>
      </c>
      <c r="P1944" s="3" t="str">
        <f t="shared" si="246"/>
        <v>2</v>
      </c>
      <c r="Q1944" s="11">
        <f>+VLOOKUP(M1944,'Dimension descriptions'!K:M,2,FALSE)</f>
        <v>50</v>
      </c>
      <c r="R1944" s="33">
        <v>50</v>
      </c>
      <c r="S1944" s="11" t="str">
        <f>+VLOOKUP(R1944,'Dimension descriptions'!K:M,3)</f>
        <v>CLASSROOM-GENERAL</v>
      </c>
      <c r="T1944" s="3" t="str">
        <f t="shared" si="247"/>
        <v>Y</v>
      </c>
      <c r="U1944" t="e">
        <f>+VLOOKUP(R1944,'FY21 P13 Allotment memo'!O:O,1,FALSE)</f>
        <v>#N/A</v>
      </c>
      <c r="V1944"/>
      <c r="W1944"/>
      <c r="X1944"/>
      <c r="Y1944"/>
      <c r="Z1944"/>
    </row>
    <row r="1945" spans="1:26">
      <c r="A1945">
        <v>10</v>
      </c>
      <c r="B1945" t="s">
        <v>2769</v>
      </c>
      <c r="C1945" t="s">
        <v>1256</v>
      </c>
      <c r="D1945">
        <v>91</v>
      </c>
      <c r="E1945">
        <v>0</v>
      </c>
      <c r="F1945">
        <v>0</v>
      </c>
      <c r="G1945" s="2">
        <f t="shared" si="242"/>
        <v>0</v>
      </c>
      <c r="H1945" s="3" t="str">
        <f t="shared" si="243"/>
        <v>10</v>
      </c>
      <c r="I1945" s="3" t="str">
        <f t="shared" si="244"/>
        <v>116</v>
      </c>
      <c r="J1945" s="3">
        <v>116</v>
      </c>
      <c r="K1945" s="3" t="str">
        <f>+VLOOKUP(J1945,'Dimension descriptions'!P:R,3,FALSE)</f>
        <v>Wilson Elementary</v>
      </c>
      <c r="L1945" s="3" t="str">
        <f t="shared" si="245"/>
        <v>1050</v>
      </c>
      <c r="M1945" s="10">
        <v>1050</v>
      </c>
      <c r="N1945" s="3" t="str">
        <f t="shared" si="240"/>
        <v>1000</v>
      </c>
      <c r="O1945" s="3" t="str">
        <f t="shared" si="241"/>
        <v>290</v>
      </c>
      <c r="P1945" s="3" t="str">
        <f t="shared" si="246"/>
        <v>2</v>
      </c>
      <c r="Q1945" s="11">
        <f>+VLOOKUP(M1945,'Dimension descriptions'!K:M,2,FALSE)</f>
        <v>50</v>
      </c>
      <c r="R1945" s="33">
        <v>50</v>
      </c>
      <c r="S1945" s="11" t="str">
        <f>+VLOOKUP(R1945,'Dimension descriptions'!K:M,3)</f>
        <v>CLASSROOM-GENERAL</v>
      </c>
      <c r="T1945" s="3" t="str">
        <f t="shared" si="247"/>
        <v>Y</v>
      </c>
      <c r="U1945" t="e">
        <f>+VLOOKUP(R1945,'FY21 P13 Allotment memo'!O:O,1,FALSE)</f>
        <v>#N/A</v>
      </c>
      <c r="V1945"/>
      <c r="W1945"/>
      <c r="X1945"/>
      <c r="Y1945"/>
      <c r="Z1945"/>
    </row>
    <row r="1946" spans="1:26">
      <c r="A1946">
        <v>10</v>
      </c>
      <c r="B1946" t="s">
        <v>2770</v>
      </c>
      <c r="C1946" t="s">
        <v>1258</v>
      </c>
      <c r="D1946">
        <v>91</v>
      </c>
      <c r="E1946">
        <v>0</v>
      </c>
      <c r="F1946">
        <v>0</v>
      </c>
      <c r="G1946" s="2">
        <f t="shared" si="242"/>
        <v>0</v>
      </c>
      <c r="H1946" s="3" t="str">
        <f t="shared" si="243"/>
        <v>10</v>
      </c>
      <c r="I1946" s="3" t="str">
        <f t="shared" si="244"/>
        <v>116</v>
      </c>
      <c r="J1946" s="3">
        <v>116</v>
      </c>
      <c r="K1946" s="3" t="str">
        <f>+VLOOKUP(J1946,'Dimension descriptions'!P:R,3,FALSE)</f>
        <v>Wilson Elementary</v>
      </c>
      <c r="L1946" s="3" t="str">
        <f t="shared" si="245"/>
        <v>1050</v>
      </c>
      <c r="M1946" s="10">
        <v>1050</v>
      </c>
      <c r="N1946" s="3" t="str">
        <f t="shared" si="240"/>
        <v>1000</v>
      </c>
      <c r="O1946" s="3" t="str">
        <f t="shared" si="241"/>
        <v>300</v>
      </c>
      <c r="P1946" s="3" t="str">
        <f t="shared" si="246"/>
        <v>3</v>
      </c>
      <c r="Q1946" s="11">
        <f>+VLOOKUP(M1946,'Dimension descriptions'!K:M,2,FALSE)</f>
        <v>50</v>
      </c>
      <c r="R1946" s="33">
        <v>50</v>
      </c>
      <c r="S1946" s="11" t="str">
        <f>+VLOOKUP(R1946,'Dimension descriptions'!K:M,3)</f>
        <v>CLASSROOM-GENERAL</v>
      </c>
      <c r="T1946" s="3" t="str">
        <f t="shared" si="247"/>
        <v>Y</v>
      </c>
      <c r="U1946" t="e">
        <f>+VLOOKUP(R1946,'FY21 P13 Allotment memo'!O:O,1,FALSE)</f>
        <v>#N/A</v>
      </c>
      <c r="V1946"/>
      <c r="W1946"/>
      <c r="X1946"/>
      <c r="Y1946"/>
      <c r="Z1946"/>
    </row>
    <row r="1947" spans="1:26">
      <c r="A1947">
        <v>10</v>
      </c>
      <c r="B1947" t="s">
        <v>2771</v>
      </c>
      <c r="C1947" t="s">
        <v>1260</v>
      </c>
      <c r="D1947">
        <v>91</v>
      </c>
      <c r="E1947">
        <v>18646.310000000001</v>
      </c>
      <c r="F1947">
        <v>0</v>
      </c>
      <c r="G1947" s="2">
        <f t="shared" si="242"/>
        <v>18646.310000000001</v>
      </c>
      <c r="H1947" s="3" t="str">
        <f t="shared" si="243"/>
        <v>10</v>
      </c>
      <c r="I1947" s="3" t="str">
        <f t="shared" si="244"/>
        <v>116</v>
      </c>
      <c r="J1947" s="3">
        <v>116</v>
      </c>
      <c r="K1947" s="3" t="str">
        <f>+VLOOKUP(J1947,'Dimension descriptions'!P:R,3,FALSE)</f>
        <v>Wilson Elementary</v>
      </c>
      <c r="L1947" s="3" t="str">
        <f t="shared" si="245"/>
        <v>1050</v>
      </c>
      <c r="M1947" s="10">
        <v>1050</v>
      </c>
      <c r="N1947" s="3" t="str">
        <f t="shared" si="240"/>
        <v>1000</v>
      </c>
      <c r="O1947" s="3" t="str">
        <f t="shared" si="241"/>
        <v>341</v>
      </c>
      <c r="P1947" s="3" t="str">
        <f t="shared" si="246"/>
        <v>3</v>
      </c>
      <c r="Q1947" s="11">
        <f>+VLOOKUP(M1947,'Dimension descriptions'!K:M,2,FALSE)</f>
        <v>50</v>
      </c>
      <c r="R1947" s="33">
        <v>50</v>
      </c>
      <c r="S1947" s="11" t="str">
        <f>+VLOOKUP(R1947,'Dimension descriptions'!K:M,3)</f>
        <v>CLASSROOM-GENERAL</v>
      </c>
      <c r="T1947" s="3" t="str">
        <f t="shared" si="247"/>
        <v>Y</v>
      </c>
      <c r="U1947" t="e">
        <f>+VLOOKUP(R1947,'FY21 P13 Allotment memo'!O:O,1,FALSE)</f>
        <v>#N/A</v>
      </c>
      <c r="V1947"/>
      <c r="W1947"/>
      <c r="X1947"/>
      <c r="Y1947"/>
      <c r="Z1947"/>
    </row>
    <row r="1948" spans="1:26">
      <c r="A1948">
        <v>10</v>
      </c>
      <c r="B1948" t="s">
        <v>2772</v>
      </c>
      <c r="C1948" t="s">
        <v>1262</v>
      </c>
      <c r="D1948">
        <v>91</v>
      </c>
      <c r="E1948">
        <v>0</v>
      </c>
      <c r="F1948">
        <v>0</v>
      </c>
      <c r="G1948" s="2">
        <f t="shared" si="242"/>
        <v>0</v>
      </c>
      <c r="H1948" s="3" t="str">
        <f t="shared" si="243"/>
        <v>10</v>
      </c>
      <c r="I1948" s="3" t="str">
        <f t="shared" si="244"/>
        <v>116</v>
      </c>
      <c r="J1948" s="3">
        <v>116</v>
      </c>
      <c r="K1948" s="3" t="str">
        <f>+VLOOKUP(J1948,'Dimension descriptions'!P:R,3,FALSE)</f>
        <v>Wilson Elementary</v>
      </c>
      <c r="L1948" s="3" t="str">
        <f t="shared" si="245"/>
        <v>1050</v>
      </c>
      <c r="M1948" s="10">
        <v>1050</v>
      </c>
      <c r="N1948" s="3" t="str">
        <f t="shared" si="240"/>
        <v>1000</v>
      </c>
      <c r="O1948" s="3" t="str">
        <f t="shared" si="241"/>
        <v>430</v>
      </c>
      <c r="P1948" s="3" t="str">
        <f t="shared" si="246"/>
        <v>4</v>
      </c>
      <c r="Q1948" s="11">
        <f>+VLOOKUP(M1948,'Dimension descriptions'!K:M,2,FALSE)</f>
        <v>50</v>
      </c>
      <c r="R1948" s="33">
        <v>50</v>
      </c>
      <c r="S1948" s="11" t="str">
        <f>+VLOOKUP(R1948,'Dimension descriptions'!K:M,3)</f>
        <v>CLASSROOM-GENERAL</v>
      </c>
      <c r="T1948" s="3" t="str">
        <f t="shared" si="247"/>
        <v>Y</v>
      </c>
      <c r="U1948" t="e">
        <f>+VLOOKUP(R1948,'FY21 P13 Allotment memo'!O:O,1,FALSE)</f>
        <v>#N/A</v>
      </c>
      <c r="V1948"/>
      <c r="W1948"/>
      <c r="X1948"/>
      <c r="Y1948"/>
      <c r="Z1948"/>
    </row>
    <row r="1949" spans="1:26">
      <c r="A1949">
        <v>10</v>
      </c>
      <c r="B1949" t="s">
        <v>2773</v>
      </c>
      <c r="C1949" t="s">
        <v>1264</v>
      </c>
      <c r="D1949">
        <v>91</v>
      </c>
      <c r="E1949">
        <v>129</v>
      </c>
      <c r="F1949">
        <v>0</v>
      </c>
      <c r="G1949" s="2">
        <f t="shared" si="242"/>
        <v>129</v>
      </c>
      <c r="H1949" s="3" t="str">
        <f t="shared" si="243"/>
        <v>10</v>
      </c>
      <c r="I1949" s="3" t="str">
        <f t="shared" si="244"/>
        <v>116</v>
      </c>
      <c r="J1949" s="3">
        <v>116</v>
      </c>
      <c r="K1949" s="3" t="str">
        <f>+VLOOKUP(J1949,'Dimension descriptions'!P:R,3,FALSE)</f>
        <v>Wilson Elementary</v>
      </c>
      <c r="L1949" s="3" t="str">
        <f t="shared" si="245"/>
        <v>1050</v>
      </c>
      <c r="M1949" s="10">
        <v>1050</v>
      </c>
      <c r="N1949" s="3" t="str">
        <f t="shared" si="240"/>
        <v>1000</v>
      </c>
      <c r="O1949" s="3" t="str">
        <f t="shared" si="241"/>
        <v>580</v>
      </c>
      <c r="P1949" s="3" t="str">
        <f t="shared" si="246"/>
        <v>5</v>
      </c>
      <c r="Q1949" s="11">
        <f>+VLOOKUP(M1949,'Dimension descriptions'!K:M,2,FALSE)</f>
        <v>50</v>
      </c>
      <c r="R1949" s="33">
        <v>50</v>
      </c>
      <c r="S1949" s="11" t="str">
        <f>+VLOOKUP(R1949,'Dimension descriptions'!K:M,3)</f>
        <v>CLASSROOM-GENERAL</v>
      </c>
      <c r="T1949" s="3" t="str">
        <f t="shared" si="247"/>
        <v>Y</v>
      </c>
      <c r="U1949" t="e">
        <f>+VLOOKUP(R1949,'FY21 P13 Allotment memo'!O:O,1,FALSE)</f>
        <v>#N/A</v>
      </c>
      <c r="V1949"/>
      <c r="W1949"/>
      <c r="X1949"/>
      <c r="Y1949"/>
      <c r="Z1949"/>
    </row>
    <row r="1950" spans="1:26">
      <c r="A1950">
        <v>10</v>
      </c>
      <c r="B1950" t="s">
        <v>2774</v>
      </c>
      <c r="C1950" t="s">
        <v>1266</v>
      </c>
      <c r="D1950">
        <v>91</v>
      </c>
      <c r="E1950">
        <v>0</v>
      </c>
      <c r="F1950">
        <v>0</v>
      </c>
      <c r="G1950" s="2">
        <f t="shared" si="242"/>
        <v>0</v>
      </c>
      <c r="H1950" s="3" t="str">
        <f t="shared" si="243"/>
        <v>10</v>
      </c>
      <c r="I1950" s="3" t="str">
        <f t="shared" si="244"/>
        <v>116</v>
      </c>
      <c r="J1950" s="3">
        <v>116</v>
      </c>
      <c r="K1950" s="3" t="str">
        <f>+VLOOKUP(J1950,'Dimension descriptions'!P:R,3,FALSE)</f>
        <v>Wilson Elementary</v>
      </c>
      <c r="L1950" s="3" t="str">
        <f t="shared" si="245"/>
        <v>1050</v>
      </c>
      <c r="M1950" s="10">
        <v>1050</v>
      </c>
      <c r="N1950" s="3" t="str">
        <f t="shared" si="240"/>
        <v>1000</v>
      </c>
      <c r="O1950" s="3" t="str">
        <f t="shared" si="241"/>
        <v>594</v>
      </c>
      <c r="P1950" s="3" t="str">
        <f t="shared" si="246"/>
        <v>5</v>
      </c>
      <c r="Q1950" s="11">
        <f>+VLOOKUP(M1950,'Dimension descriptions'!K:M,2,FALSE)</f>
        <v>50</v>
      </c>
      <c r="R1950" s="33">
        <v>50</v>
      </c>
      <c r="S1950" s="11" t="str">
        <f>+VLOOKUP(R1950,'Dimension descriptions'!K:M,3)</f>
        <v>CLASSROOM-GENERAL</v>
      </c>
      <c r="T1950" s="3" t="str">
        <f t="shared" si="247"/>
        <v>Y</v>
      </c>
      <c r="U1950" t="e">
        <f>+VLOOKUP(R1950,'FY21 P13 Allotment memo'!O:O,1,FALSE)</f>
        <v>#N/A</v>
      </c>
      <c r="V1950"/>
      <c r="W1950"/>
      <c r="X1950"/>
      <c r="Y1950"/>
      <c r="Z1950"/>
    </row>
    <row r="1951" spans="1:26">
      <c r="A1951">
        <v>10</v>
      </c>
      <c r="B1951" t="s">
        <v>2775</v>
      </c>
      <c r="C1951" t="s">
        <v>1268</v>
      </c>
      <c r="D1951">
        <v>91</v>
      </c>
      <c r="E1951">
        <v>9530.7099999999991</v>
      </c>
      <c r="F1951">
        <v>0</v>
      </c>
      <c r="G1951" s="2">
        <f t="shared" si="242"/>
        <v>9530.7099999999991</v>
      </c>
      <c r="H1951" s="3" t="str">
        <f t="shared" si="243"/>
        <v>10</v>
      </c>
      <c r="I1951" s="3" t="str">
        <f t="shared" si="244"/>
        <v>116</v>
      </c>
      <c r="J1951" s="3">
        <v>116</v>
      </c>
      <c r="K1951" s="3" t="str">
        <f>+VLOOKUP(J1951,'Dimension descriptions'!P:R,3,FALSE)</f>
        <v>Wilson Elementary</v>
      </c>
      <c r="L1951" s="3" t="str">
        <f t="shared" si="245"/>
        <v>1050</v>
      </c>
      <c r="M1951" s="10">
        <v>1050</v>
      </c>
      <c r="N1951" s="3" t="str">
        <f t="shared" si="240"/>
        <v>1000</v>
      </c>
      <c r="O1951" s="3" t="str">
        <f t="shared" si="241"/>
        <v>610</v>
      </c>
      <c r="P1951" s="3" t="str">
        <f t="shared" si="246"/>
        <v>6</v>
      </c>
      <c r="Q1951" s="11">
        <f>+VLOOKUP(M1951,'Dimension descriptions'!K:M,2,FALSE)</f>
        <v>50</v>
      </c>
      <c r="R1951" s="33">
        <v>50</v>
      </c>
      <c r="S1951" s="11" t="str">
        <f>+VLOOKUP(R1951,'Dimension descriptions'!K:M,3)</f>
        <v>CLASSROOM-GENERAL</v>
      </c>
      <c r="T1951" s="3" t="str">
        <f t="shared" si="247"/>
        <v>Y</v>
      </c>
      <c r="U1951" t="e">
        <f>+VLOOKUP(R1951,'FY21 P13 Allotment memo'!O:O,1,FALSE)</f>
        <v>#N/A</v>
      </c>
      <c r="V1951"/>
      <c r="W1951"/>
      <c r="X1951"/>
      <c r="Y1951"/>
      <c r="Z1951"/>
    </row>
    <row r="1952" spans="1:26">
      <c r="A1952">
        <v>10</v>
      </c>
      <c r="B1952" t="s">
        <v>2776</v>
      </c>
      <c r="C1952" t="s">
        <v>1270</v>
      </c>
      <c r="D1952">
        <v>91</v>
      </c>
      <c r="E1952">
        <v>2547.91</v>
      </c>
      <c r="F1952">
        <v>0</v>
      </c>
      <c r="G1952" s="2">
        <f t="shared" si="242"/>
        <v>2547.91</v>
      </c>
      <c r="H1952" s="3" t="str">
        <f t="shared" si="243"/>
        <v>10</v>
      </c>
      <c r="I1952" s="3" t="str">
        <f t="shared" si="244"/>
        <v>116</v>
      </c>
      <c r="J1952" s="3">
        <v>116</v>
      </c>
      <c r="K1952" s="3" t="str">
        <f>+VLOOKUP(J1952,'Dimension descriptions'!P:R,3,FALSE)</f>
        <v>Wilson Elementary</v>
      </c>
      <c r="L1952" s="3" t="str">
        <f t="shared" si="245"/>
        <v>1050</v>
      </c>
      <c r="M1952" s="10">
        <v>1050</v>
      </c>
      <c r="N1952" s="3" t="str">
        <f t="shared" si="240"/>
        <v>1000</v>
      </c>
      <c r="O1952" s="3" t="str">
        <f t="shared" si="241"/>
        <v>641</v>
      </c>
      <c r="P1952" s="3" t="str">
        <f t="shared" si="246"/>
        <v>6</v>
      </c>
      <c r="Q1952" s="11">
        <f>+VLOOKUP(M1952,'Dimension descriptions'!K:M,2,FALSE)</f>
        <v>50</v>
      </c>
      <c r="R1952" s="33">
        <v>50</v>
      </c>
      <c r="S1952" s="11" t="str">
        <f>+VLOOKUP(R1952,'Dimension descriptions'!K:M,3)</f>
        <v>CLASSROOM-GENERAL</v>
      </c>
      <c r="T1952" s="3" t="str">
        <f t="shared" si="247"/>
        <v>Y</v>
      </c>
      <c r="U1952" t="e">
        <f>+VLOOKUP(R1952,'FY21 P13 Allotment memo'!O:O,1,FALSE)</f>
        <v>#N/A</v>
      </c>
      <c r="V1952"/>
      <c r="W1952"/>
      <c r="X1952"/>
      <c r="Y1952"/>
      <c r="Z1952"/>
    </row>
    <row r="1953" spans="1:26">
      <c r="A1953">
        <v>10</v>
      </c>
      <c r="B1953" t="s">
        <v>2777</v>
      </c>
      <c r="C1953" t="s">
        <v>1272</v>
      </c>
      <c r="D1953">
        <v>91</v>
      </c>
      <c r="E1953">
        <v>7444</v>
      </c>
      <c r="F1953">
        <v>0</v>
      </c>
      <c r="G1953" s="2">
        <f t="shared" si="242"/>
        <v>7444</v>
      </c>
      <c r="H1953" s="3" t="str">
        <f t="shared" si="243"/>
        <v>10</v>
      </c>
      <c r="I1953" s="3" t="str">
        <f t="shared" si="244"/>
        <v>116</v>
      </c>
      <c r="J1953" s="3">
        <v>116</v>
      </c>
      <c r="K1953" s="3" t="str">
        <f>+VLOOKUP(J1953,'Dimension descriptions'!P:R,3,FALSE)</f>
        <v>Wilson Elementary</v>
      </c>
      <c r="L1953" s="3" t="str">
        <f t="shared" si="245"/>
        <v>1050</v>
      </c>
      <c r="M1953" s="10">
        <v>1050</v>
      </c>
      <c r="N1953" s="3" t="str">
        <f t="shared" si="240"/>
        <v>1000</v>
      </c>
      <c r="O1953" s="3" t="str">
        <f t="shared" si="241"/>
        <v>670</v>
      </c>
      <c r="P1953" s="3" t="str">
        <f t="shared" si="246"/>
        <v>6</v>
      </c>
      <c r="Q1953" s="11">
        <f>+VLOOKUP(M1953,'Dimension descriptions'!K:M,2,FALSE)</f>
        <v>50</v>
      </c>
      <c r="R1953" s="33">
        <v>50</v>
      </c>
      <c r="S1953" s="11" t="str">
        <f>+VLOOKUP(R1953,'Dimension descriptions'!K:M,3)</f>
        <v>CLASSROOM-GENERAL</v>
      </c>
      <c r="T1953" s="3" t="str">
        <f t="shared" si="247"/>
        <v>Y</v>
      </c>
      <c r="U1953" t="e">
        <f>+VLOOKUP(R1953,'FY21 P13 Allotment memo'!O:O,1,FALSE)</f>
        <v>#N/A</v>
      </c>
      <c r="V1953"/>
      <c r="W1953"/>
      <c r="X1953"/>
      <c r="Y1953"/>
      <c r="Z1953"/>
    </row>
    <row r="1954" spans="1:26">
      <c r="A1954">
        <v>10</v>
      </c>
      <c r="B1954" t="s">
        <v>2778</v>
      </c>
      <c r="C1954" t="s">
        <v>1274</v>
      </c>
      <c r="D1954">
        <v>91</v>
      </c>
      <c r="E1954">
        <v>195</v>
      </c>
      <c r="F1954">
        <v>0</v>
      </c>
      <c r="G1954" s="2">
        <f t="shared" si="242"/>
        <v>195</v>
      </c>
      <c r="H1954" s="3" t="str">
        <f t="shared" si="243"/>
        <v>10</v>
      </c>
      <c r="I1954" s="3" t="str">
        <f t="shared" si="244"/>
        <v>116</v>
      </c>
      <c r="J1954" s="3">
        <v>116</v>
      </c>
      <c r="K1954" s="3" t="str">
        <f>+VLOOKUP(J1954,'Dimension descriptions'!P:R,3,FALSE)</f>
        <v>Wilson Elementary</v>
      </c>
      <c r="L1954" s="3" t="str">
        <f t="shared" si="245"/>
        <v>1050</v>
      </c>
      <c r="M1954" s="10">
        <v>1050</v>
      </c>
      <c r="N1954" s="3" t="str">
        <f t="shared" si="240"/>
        <v>1000</v>
      </c>
      <c r="O1954" s="3" t="str">
        <f t="shared" si="241"/>
        <v>730</v>
      </c>
      <c r="P1954" s="3" t="str">
        <f t="shared" si="246"/>
        <v>7</v>
      </c>
      <c r="Q1954" s="11">
        <f>+VLOOKUP(M1954,'Dimension descriptions'!K:M,2,FALSE)</f>
        <v>50</v>
      </c>
      <c r="R1954" s="33">
        <v>50</v>
      </c>
      <c r="S1954" s="11" t="str">
        <f>+VLOOKUP(R1954,'Dimension descriptions'!K:M,3)</f>
        <v>CLASSROOM-GENERAL</v>
      </c>
      <c r="T1954" s="3" t="str">
        <f t="shared" si="247"/>
        <v>Y</v>
      </c>
      <c r="U1954" t="e">
        <f>+VLOOKUP(R1954,'FY21 P13 Allotment memo'!O:O,1,FALSE)</f>
        <v>#N/A</v>
      </c>
      <c r="V1954"/>
      <c r="W1954"/>
      <c r="X1954"/>
      <c r="Y1954"/>
      <c r="Z1954"/>
    </row>
    <row r="1955" spans="1:26">
      <c r="A1955">
        <v>10</v>
      </c>
      <c r="B1955" t="s">
        <v>2779</v>
      </c>
      <c r="C1955" t="s">
        <v>1276</v>
      </c>
      <c r="D1955">
        <v>91</v>
      </c>
      <c r="E1955">
        <v>0</v>
      </c>
      <c r="F1955">
        <v>0</v>
      </c>
      <c r="G1955" s="2">
        <f t="shared" si="242"/>
        <v>0</v>
      </c>
      <c r="H1955" s="3" t="str">
        <f t="shared" si="243"/>
        <v>10</v>
      </c>
      <c r="I1955" s="3" t="str">
        <f t="shared" si="244"/>
        <v>116</v>
      </c>
      <c r="J1955" s="3">
        <v>116</v>
      </c>
      <c r="K1955" s="3" t="str">
        <f>+VLOOKUP(J1955,'Dimension descriptions'!P:R,3,FALSE)</f>
        <v>Wilson Elementary</v>
      </c>
      <c r="L1955" s="3" t="str">
        <f t="shared" si="245"/>
        <v>1050</v>
      </c>
      <c r="M1955" s="10">
        <v>1050</v>
      </c>
      <c r="N1955" s="3" t="str">
        <f t="shared" si="240"/>
        <v>1000</v>
      </c>
      <c r="O1955" s="3" t="str">
        <f t="shared" si="241"/>
        <v>810</v>
      </c>
      <c r="P1955" s="3" t="str">
        <f t="shared" si="246"/>
        <v>8</v>
      </c>
      <c r="Q1955" s="11">
        <f>+VLOOKUP(M1955,'Dimension descriptions'!K:M,2,FALSE)</f>
        <v>50</v>
      </c>
      <c r="R1955" s="33">
        <v>50</v>
      </c>
      <c r="S1955" s="11" t="str">
        <f>+VLOOKUP(R1955,'Dimension descriptions'!K:M,3)</f>
        <v>CLASSROOM-GENERAL</v>
      </c>
      <c r="T1955" s="3" t="str">
        <f t="shared" si="247"/>
        <v>Y</v>
      </c>
      <c r="U1955" t="e">
        <f>+VLOOKUP(R1955,'FY21 P13 Allotment memo'!O:O,1,FALSE)</f>
        <v>#N/A</v>
      </c>
      <c r="V1955"/>
      <c r="W1955"/>
      <c r="X1955"/>
      <c r="Y1955"/>
      <c r="Z1955"/>
    </row>
    <row r="1956" spans="1:26">
      <c r="A1956">
        <v>10</v>
      </c>
      <c r="B1956" t="s">
        <v>2780</v>
      </c>
      <c r="C1956" t="s">
        <v>1252</v>
      </c>
      <c r="D1956">
        <v>91</v>
      </c>
      <c r="E1956">
        <v>0</v>
      </c>
      <c r="F1956">
        <v>0</v>
      </c>
      <c r="G1956" s="2">
        <f t="shared" si="242"/>
        <v>0</v>
      </c>
      <c r="H1956" s="3" t="str">
        <f t="shared" si="243"/>
        <v>10</v>
      </c>
      <c r="I1956" s="3" t="str">
        <f t="shared" si="244"/>
        <v>116</v>
      </c>
      <c r="J1956" s="3">
        <v>116</v>
      </c>
      <c r="K1956" s="3" t="str">
        <f>+VLOOKUP(J1956,'Dimension descriptions'!P:R,3,FALSE)</f>
        <v>Wilson Elementary</v>
      </c>
      <c r="L1956" s="3" t="str">
        <f t="shared" si="245"/>
        <v>1050</v>
      </c>
      <c r="M1956" s="10">
        <v>1050</v>
      </c>
      <c r="N1956" s="3" t="str">
        <f t="shared" si="240"/>
        <v>2100</v>
      </c>
      <c r="O1956" s="3" t="str">
        <f t="shared" si="241"/>
        <v>270</v>
      </c>
      <c r="P1956" s="3" t="str">
        <f t="shared" si="246"/>
        <v>2</v>
      </c>
      <c r="Q1956" s="11">
        <f>+VLOOKUP(M1956,'Dimension descriptions'!K:M,2,FALSE)</f>
        <v>50</v>
      </c>
      <c r="R1956" s="33">
        <v>50</v>
      </c>
      <c r="S1956" s="11" t="str">
        <f>+VLOOKUP(R1956,'Dimension descriptions'!K:M,3)</f>
        <v>CLASSROOM-GENERAL</v>
      </c>
      <c r="T1956" s="3" t="str">
        <f t="shared" si="247"/>
        <v>Y</v>
      </c>
      <c r="U1956" t="e">
        <f>+VLOOKUP(R1956,'FY21 P13 Allotment memo'!O:O,1,FALSE)</f>
        <v>#N/A</v>
      </c>
      <c r="V1956"/>
      <c r="W1956"/>
      <c r="X1956"/>
      <c r="Y1956"/>
      <c r="Z1956"/>
    </row>
    <row r="1957" spans="1:26">
      <c r="A1957">
        <v>10</v>
      </c>
      <c r="B1957" t="s">
        <v>2781</v>
      </c>
      <c r="C1957" t="s">
        <v>2611</v>
      </c>
      <c r="D1957">
        <v>91</v>
      </c>
      <c r="E1957">
        <v>0</v>
      </c>
      <c r="F1957">
        <v>0</v>
      </c>
      <c r="G1957" s="2">
        <f t="shared" si="242"/>
        <v>0</v>
      </c>
      <c r="H1957" s="3" t="str">
        <f t="shared" si="243"/>
        <v>10</v>
      </c>
      <c r="I1957" s="3" t="str">
        <f t="shared" si="244"/>
        <v>116</v>
      </c>
      <c r="J1957" s="3">
        <v>116</v>
      </c>
      <c r="K1957" s="3" t="str">
        <f>+VLOOKUP(J1957,'Dimension descriptions'!P:R,3,FALSE)</f>
        <v>Wilson Elementary</v>
      </c>
      <c r="L1957" s="3" t="str">
        <f t="shared" si="245"/>
        <v>1050</v>
      </c>
      <c r="M1957" s="10">
        <v>1050</v>
      </c>
      <c r="N1957" s="3" t="str">
        <f t="shared" si="240"/>
        <v>2120</v>
      </c>
      <c r="O1957" s="3" t="str">
        <f t="shared" si="241"/>
        <v>580</v>
      </c>
      <c r="P1957" s="3" t="str">
        <f t="shared" si="246"/>
        <v>5</v>
      </c>
      <c r="Q1957" s="11">
        <f>+VLOOKUP(M1957,'Dimension descriptions'!K:M,2,FALSE)</f>
        <v>50</v>
      </c>
      <c r="R1957" s="33">
        <v>50</v>
      </c>
      <c r="S1957" s="11" t="str">
        <f>+VLOOKUP(R1957,'Dimension descriptions'!K:M,3)</f>
        <v>CLASSROOM-GENERAL</v>
      </c>
      <c r="T1957" s="3" t="str">
        <f t="shared" si="247"/>
        <v>Y</v>
      </c>
      <c r="U1957" t="e">
        <f>+VLOOKUP(R1957,'FY21 P13 Allotment memo'!O:O,1,FALSE)</f>
        <v>#N/A</v>
      </c>
      <c r="V1957"/>
      <c r="W1957"/>
      <c r="X1957"/>
      <c r="Y1957"/>
      <c r="Z1957"/>
    </row>
    <row r="1958" spans="1:26">
      <c r="A1958">
        <v>10</v>
      </c>
      <c r="B1958" t="s">
        <v>2782</v>
      </c>
      <c r="C1958" t="s">
        <v>1276</v>
      </c>
      <c r="D1958">
        <v>91</v>
      </c>
      <c r="E1958">
        <v>0</v>
      </c>
      <c r="F1958">
        <v>0</v>
      </c>
      <c r="G1958" s="2">
        <f t="shared" si="242"/>
        <v>0</v>
      </c>
      <c r="H1958" s="3" t="str">
        <f t="shared" si="243"/>
        <v>10</v>
      </c>
      <c r="I1958" s="3" t="str">
        <f t="shared" si="244"/>
        <v>116</v>
      </c>
      <c r="J1958" s="3">
        <v>116</v>
      </c>
      <c r="K1958" s="3" t="str">
        <f>+VLOOKUP(J1958,'Dimension descriptions'!P:R,3,FALSE)</f>
        <v>Wilson Elementary</v>
      </c>
      <c r="L1958" s="3" t="str">
        <f t="shared" si="245"/>
        <v>1050</v>
      </c>
      <c r="M1958" s="10">
        <v>1050</v>
      </c>
      <c r="N1958" s="3" t="str">
        <f t="shared" si="240"/>
        <v>2120</v>
      </c>
      <c r="O1958" s="3" t="str">
        <f t="shared" si="241"/>
        <v>810</v>
      </c>
      <c r="P1958" s="3" t="str">
        <f t="shared" si="246"/>
        <v>8</v>
      </c>
      <c r="Q1958" s="11">
        <f>+VLOOKUP(M1958,'Dimension descriptions'!K:M,2,FALSE)</f>
        <v>50</v>
      </c>
      <c r="R1958" s="33">
        <v>50</v>
      </c>
      <c r="S1958" s="11" t="str">
        <f>+VLOOKUP(R1958,'Dimension descriptions'!K:M,3)</f>
        <v>CLASSROOM-GENERAL</v>
      </c>
      <c r="T1958" s="3" t="str">
        <f t="shared" si="247"/>
        <v>Y</v>
      </c>
      <c r="U1958" t="e">
        <f>+VLOOKUP(R1958,'FY21 P13 Allotment memo'!O:O,1,FALSE)</f>
        <v>#N/A</v>
      </c>
      <c r="V1958"/>
      <c r="W1958"/>
      <c r="X1958"/>
      <c r="Y1958"/>
      <c r="Z1958"/>
    </row>
    <row r="1959" spans="1:26">
      <c r="A1959">
        <v>10</v>
      </c>
      <c r="B1959" t="s">
        <v>2783</v>
      </c>
      <c r="C1959" t="s">
        <v>1252</v>
      </c>
      <c r="D1959">
        <v>91</v>
      </c>
      <c r="E1959">
        <v>0</v>
      </c>
      <c r="F1959">
        <v>0</v>
      </c>
      <c r="G1959" s="2">
        <f t="shared" si="242"/>
        <v>0</v>
      </c>
      <c r="H1959" s="3" t="str">
        <f t="shared" si="243"/>
        <v>10</v>
      </c>
      <c r="I1959" s="3" t="str">
        <f t="shared" si="244"/>
        <v>116</v>
      </c>
      <c r="J1959" s="3">
        <v>116</v>
      </c>
      <c r="K1959" s="3" t="str">
        <f>+VLOOKUP(J1959,'Dimension descriptions'!P:R,3,FALSE)</f>
        <v>Wilson Elementary</v>
      </c>
      <c r="L1959" s="3" t="str">
        <f t="shared" si="245"/>
        <v>1050</v>
      </c>
      <c r="M1959" s="10">
        <v>1050</v>
      </c>
      <c r="N1959" s="3" t="str">
        <f t="shared" si="240"/>
        <v>2200</v>
      </c>
      <c r="O1959" s="3" t="str">
        <f t="shared" si="241"/>
        <v>270</v>
      </c>
      <c r="P1959" s="3" t="str">
        <f t="shared" si="246"/>
        <v>2</v>
      </c>
      <c r="Q1959" s="11">
        <f>+VLOOKUP(M1959,'Dimension descriptions'!K:M,2,FALSE)</f>
        <v>50</v>
      </c>
      <c r="R1959" s="33">
        <v>50</v>
      </c>
      <c r="S1959" s="11" t="str">
        <f>+VLOOKUP(R1959,'Dimension descriptions'!K:M,3)</f>
        <v>CLASSROOM-GENERAL</v>
      </c>
      <c r="T1959" s="3" t="str">
        <f t="shared" si="247"/>
        <v>Y</v>
      </c>
      <c r="U1959" t="e">
        <f>+VLOOKUP(R1959,'FY21 P13 Allotment memo'!O:O,1,FALSE)</f>
        <v>#N/A</v>
      </c>
      <c r="V1959"/>
      <c r="W1959"/>
      <c r="X1959"/>
      <c r="Y1959"/>
      <c r="Z1959"/>
    </row>
    <row r="1960" spans="1:26">
      <c r="A1960">
        <v>10</v>
      </c>
      <c r="B1960" t="s">
        <v>2784</v>
      </c>
      <c r="C1960" t="s">
        <v>1285</v>
      </c>
      <c r="D1960">
        <v>91</v>
      </c>
      <c r="E1960">
        <v>10122.41</v>
      </c>
      <c r="F1960">
        <v>0</v>
      </c>
      <c r="G1960" s="2">
        <f t="shared" si="242"/>
        <v>10122.41</v>
      </c>
      <c r="H1960" s="3" t="str">
        <f t="shared" si="243"/>
        <v>10</v>
      </c>
      <c r="I1960" s="3" t="str">
        <f t="shared" si="244"/>
        <v>116</v>
      </c>
      <c r="J1960" s="3">
        <v>116</v>
      </c>
      <c r="K1960" s="3" t="str">
        <f>+VLOOKUP(J1960,'Dimension descriptions'!P:R,3,FALSE)</f>
        <v>Wilson Elementary</v>
      </c>
      <c r="L1960" s="3" t="str">
        <f t="shared" si="245"/>
        <v>1050</v>
      </c>
      <c r="M1960" s="10">
        <v>1050</v>
      </c>
      <c r="N1960" s="3" t="str">
        <f t="shared" si="240"/>
        <v>2220</v>
      </c>
      <c r="O1960" s="3" t="str">
        <f t="shared" si="241"/>
        <v>162</v>
      </c>
      <c r="P1960" s="3" t="str">
        <f t="shared" si="246"/>
        <v>1</v>
      </c>
      <c r="Q1960" s="11">
        <f>+VLOOKUP(M1960,'Dimension descriptions'!K:M,2,FALSE)</f>
        <v>50</v>
      </c>
      <c r="R1960" s="33">
        <v>50</v>
      </c>
      <c r="S1960" s="11" t="str">
        <f>+VLOOKUP(R1960,'Dimension descriptions'!K:M,3)</f>
        <v>CLASSROOM-GENERAL</v>
      </c>
      <c r="T1960" s="3" t="str">
        <f t="shared" si="247"/>
        <v>Y</v>
      </c>
      <c r="U1960" t="e">
        <f>+VLOOKUP(R1960,'FY21 P13 Allotment memo'!O:O,1,FALSE)</f>
        <v>#N/A</v>
      </c>
      <c r="V1960"/>
      <c r="W1960"/>
      <c r="X1960"/>
      <c r="Y1960"/>
      <c r="Z1960"/>
    </row>
    <row r="1961" spans="1:26">
      <c r="A1961">
        <v>10</v>
      </c>
      <c r="B1961" t="s">
        <v>2785</v>
      </c>
      <c r="C1961" t="s">
        <v>1287</v>
      </c>
      <c r="D1961">
        <v>91</v>
      </c>
      <c r="E1961">
        <v>20144.310000000001</v>
      </c>
      <c r="F1961">
        <v>0</v>
      </c>
      <c r="G1961" s="2">
        <f t="shared" si="242"/>
        <v>20144.310000000001</v>
      </c>
      <c r="H1961" s="3" t="str">
        <f t="shared" si="243"/>
        <v>10</v>
      </c>
      <c r="I1961" s="3" t="str">
        <f t="shared" si="244"/>
        <v>116</v>
      </c>
      <c r="J1961" s="3">
        <v>116</v>
      </c>
      <c r="K1961" s="3" t="str">
        <f>+VLOOKUP(J1961,'Dimension descriptions'!P:R,3,FALSE)</f>
        <v>Wilson Elementary</v>
      </c>
      <c r="L1961" s="3" t="str">
        <f t="shared" si="245"/>
        <v>1050</v>
      </c>
      <c r="M1961" s="10">
        <v>1050</v>
      </c>
      <c r="N1961" s="3" t="str">
        <f t="shared" si="240"/>
        <v>2220</v>
      </c>
      <c r="O1961" s="3" t="str">
        <f t="shared" si="241"/>
        <v>195</v>
      </c>
      <c r="P1961" s="3" t="str">
        <f t="shared" si="246"/>
        <v>1</v>
      </c>
      <c r="Q1961" s="11">
        <f>+VLOOKUP(M1961,'Dimension descriptions'!K:M,2,FALSE)</f>
        <v>50</v>
      </c>
      <c r="R1961" s="33">
        <v>50</v>
      </c>
      <c r="S1961" s="11" t="str">
        <f>+VLOOKUP(R1961,'Dimension descriptions'!K:M,3)</f>
        <v>CLASSROOM-GENERAL</v>
      </c>
      <c r="T1961" s="3" t="str">
        <f t="shared" si="247"/>
        <v>Y</v>
      </c>
      <c r="U1961" t="e">
        <f>+VLOOKUP(R1961,'FY21 P13 Allotment memo'!O:O,1,FALSE)</f>
        <v>#N/A</v>
      </c>
      <c r="V1961"/>
      <c r="W1961"/>
      <c r="X1961"/>
      <c r="Y1961"/>
      <c r="Z1961"/>
    </row>
    <row r="1962" spans="1:26">
      <c r="A1962">
        <v>10</v>
      </c>
      <c r="B1962" t="s">
        <v>2786</v>
      </c>
      <c r="C1962" t="s">
        <v>1244</v>
      </c>
      <c r="D1962">
        <v>91</v>
      </c>
      <c r="E1962">
        <v>3882.15</v>
      </c>
      <c r="F1962">
        <v>0</v>
      </c>
      <c r="G1962" s="2">
        <f t="shared" si="242"/>
        <v>3882.15</v>
      </c>
      <c r="H1962" s="3" t="str">
        <f t="shared" si="243"/>
        <v>10</v>
      </c>
      <c r="I1962" s="3" t="str">
        <f t="shared" si="244"/>
        <v>116</v>
      </c>
      <c r="J1962" s="3">
        <v>116</v>
      </c>
      <c r="K1962" s="3" t="str">
        <f>+VLOOKUP(J1962,'Dimension descriptions'!P:R,3,FALSE)</f>
        <v>Wilson Elementary</v>
      </c>
      <c r="L1962" s="3" t="str">
        <f t="shared" si="245"/>
        <v>1050</v>
      </c>
      <c r="M1962" s="10">
        <v>1050</v>
      </c>
      <c r="N1962" s="3" t="str">
        <f t="shared" si="240"/>
        <v>2220</v>
      </c>
      <c r="O1962" s="3" t="str">
        <f t="shared" si="241"/>
        <v>210</v>
      </c>
      <c r="P1962" s="3" t="str">
        <f t="shared" si="246"/>
        <v>2</v>
      </c>
      <c r="Q1962" s="11">
        <f>+VLOOKUP(M1962,'Dimension descriptions'!K:M,2,FALSE)</f>
        <v>50</v>
      </c>
      <c r="R1962" s="33">
        <v>50</v>
      </c>
      <c r="S1962" s="11" t="str">
        <f>+VLOOKUP(R1962,'Dimension descriptions'!K:M,3)</f>
        <v>CLASSROOM-GENERAL</v>
      </c>
      <c r="T1962" s="3" t="str">
        <f t="shared" si="247"/>
        <v>Y</v>
      </c>
      <c r="U1962" t="e">
        <f>+VLOOKUP(R1962,'FY21 P13 Allotment memo'!O:O,1,FALSE)</f>
        <v>#N/A</v>
      </c>
      <c r="V1962"/>
      <c r="W1962"/>
      <c r="X1962"/>
      <c r="Y1962"/>
      <c r="Z1962"/>
    </row>
    <row r="1963" spans="1:26">
      <c r="A1963">
        <v>10</v>
      </c>
      <c r="B1963" t="s">
        <v>2787</v>
      </c>
      <c r="C1963" t="s">
        <v>1246</v>
      </c>
      <c r="D1963">
        <v>91</v>
      </c>
      <c r="E1963">
        <v>2315.4499999999998</v>
      </c>
      <c r="F1963">
        <v>0</v>
      </c>
      <c r="G1963" s="2">
        <f t="shared" si="242"/>
        <v>2315.4499999999998</v>
      </c>
      <c r="H1963" s="3" t="str">
        <f t="shared" si="243"/>
        <v>10</v>
      </c>
      <c r="I1963" s="3" t="str">
        <f t="shared" si="244"/>
        <v>116</v>
      </c>
      <c r="J1963" s="3">
        <v>116</v>
      </c>
      <c r="K1963" s="3" t="str">
        <f>+VLOOKUP(J1963,'Dimension descriptions'!P:R,3,FALSE)</f>
        <v>Wilson Elementary</v>
      </c>
      <c r="L1963" s="3" t="str">
        <f t="shared" si="245"/>
        <v>1050</v>
      </c>
      <c r="M1963" s="10">
        <v>1050</v>
      </c>
      <c r="N1963" s="3" t="str">
        <f t="shared" si="240"/>
        <v>2220</v>
      </c>
      <c r="O1963" s="3" t="str">
        <f t="shared" si="241"/>
        <v>220</v>
      </c>
      <c r="P1963" s="3" t="str">
        <f t="shared" si="246"/>
        <v>2</v>
      </c>
      <c r="Q1963" s="11">
        <f>+VLOOKUP(M1963,'Dimension descriptions'!K:M,2,FALSE)</f>
        <v>50</v>
      </c>
      <c r="R1963" s="33">
        <v>50</v>
      </c>
      <c r="S1963" s="11" t="str">
        <f>+VLOOKUP(R1963,'Dimension descriptions'!K:M,3)</f>
        <v>CLASSROOM-GENERAL</v>
      </c>
      <c r="T1963" s="3" t="str">
        <f t="shared" si="247"/>
        <v>Y</v>
      </c>
      <c r="U1963" t="e">
        <f>+VLOOKUP(R1963,'FY21 P13 Allotment memo'!O:O,1,FALSE)</f>
        <v>#N/A</v>
      </c>
      <c r="V1963"/>
      <c r="W1963"/>
      <c r="X1963"/>
      <c r="Y1963"/>
      <c r="Z1963"/>
    </row>
    <row r="1964" spans="1:26">
      <c r="A1964">
        <v>10</v>
      </c>
      <c r="B1964" t="s">
        <v>2788</v>
      </c>
      <c r="C1964" t="s">
        <v>2789</v>
      </c>
      <c r="D1964">
        <v>91</v>
      </c>
      <c r="E1964">
        <v>0</v>
      </c>
      <c r="F1964">
        <v>0</v>
      </c>
      <c r="G1964" s="2">
        <f t="shared" si="242"/>
        <v>0</v>
      </c>
      <c r="H1964" s="3" t="str">
        <f t="shared" si="243"/>
        <v>10</v>
      </c>
      <c r="I1964" s="3" t="str">
        <f t="shared" si="244"/>
        <v>116</v>
      </c>
      <c r="J1964" s="3">
        <v>116</v>
      </c>
      <c r="K1964" s="3" t="str">
        <f>+VLOOKUP(J1964,'Dimension descriptions'!P:R,3,FALSE)</f>
        <v>Wilson Elementary</v>
      </c>
      <c r="L1964" s="3" t="str">
        <f t="shared" si="245"/>
        <v>1050</v>
      </c>
      <c r="M1964" s="10">
        <v>1050</v>
      </c>
      <c r="N1964" s="3" t="str">
        <f t="shared" si="240"/>
        <v>2220</v>
      </c>
      <c r="O1964" s="3" t="str">
        <f t="shared" si="241"/>
        <v>430</v>
      </c>
      <c r="P1964" s="3" t="str">
        <f t="shared" si="246"/>
        <v>4</v>
      </c>
      <c r="Q1964" s="11">
        <f>+VLOOKUP(M1964,'Dimension descriptions'!K:M,2,FALSE)</f>
        <v>50</v>
      </c>
      <c r="R1964" s="33">
        <v>50</v>
      </c>
      <c r="S1964" s="11" t="str">
        <f>+VLOOKUP(R1964,'Dimension descriptions'!K:M,3)</f>
        <v>CLASSROOM-GENERAL</v>
      </c>
      <c r="T1964" s="3" t="str">
        <f t="shared" si="247"/>
        <v>Y</v>
      </c>
      <c r="U1964" t="e">
        <f>+VLOOKUP(R1964,'FY21 P13 Allotment memo'!O:O,1,FALSE)</f>
        <v>#N/A</v>
      </c>
      <c r="V1964"/>
      <c r="W1964"/>
      <c r="X1964"/>
      <c r="Y1964"/>
      <c r="Z1964"/>
    </row>
    <row r="1965" spans="1:26">
      <c r="A1965">
        <v>10</v>
      </c>
      <c r="B1965" t="s">
        <v>2790</v>
      </c>
      <c r="C1965" t="s">
        <v>2791</v>
      </c>
      <c r="D1965">
        <v>91</v>
      </c>
      <c r="E1965">
        <v>3000</v>
      </c>
      <c r="F1965">
        <v>0</v>
      </c>
      <c r="G1965" s="2">
        <f t="shared" si="242"/>
        <v>3000</v>
      </c>
      <c r="H1965" s="3" t="str">
        <f t="shared" si="243"/>
        <v>10</v>
      </c>
      <c r="I1965" s="3" t="str">
        <f t="shared" si="244"/>
        <v>116</v>
      </c>
      <c r="J1965" s="3">
        <v>116</v>
      </c>
      <c r="K1965" s="3" t="str">
        <f>+VLOOKUP(J1965,'Dimension descriptions'!P:R,3,FALSE)</f>
        <v>Wilson Elementary</v>
      </c>
      <c r="L1965" s="3" t="str">
        <f t="shared" si="245"/>
        <v>1050</v>
      </c>
      <c r="M1965" s="10">
        <v>1050</v>
      </c>
      <c r="N1965" s="3" t="str">
        <f t="shared" si="240"/>
        <v>2220</v>
      </c>
      <c r="O1965" s="3" t="str">
        <f t="shared" si="241"/>
        <v>610</v>
      </c>
      <c r="P1965" s="3" t="str">
        <f t="shared" si="246"/>
        <v>6</v>
      </c>
      <c r="Q1965" s="11">
        <f>+VLOOKUP(M1965,'Dimension descriptions'!K:M,2,FALSE)</f>
        <v>50</v>
      </c>
      <c r="R1965" s="33">
        <v>50</v>
      </c>
      <c r="S1965" s="11" t="str">
        <f>+VLOOKUP(R1965,'Dimension descriptions'!K:M,3)</f>
        <v>CLASSROOM-GENERAL</v>
      </c>
      <c r="T1965" s="3" t="str">
        <f t="shared" si="247"/>
        <v>Y</v>
      </c>
      <c r="U1965" t="e">
        <f>+VLOOKUP(R1965,'FY21 P13 Allotment memo'!O:O,1,FALSE)</f>
        <v>#N/A</v>
      </c>
      <c r="V1965"/>
      <c r="W1965"/>
      <c r="X1965"/>
      <c r="Y1965"/>
      <c r="Z1965"/>
    </row>
    <row r="1966" spans="1:26">
      <c r="A1966">
        <v>10</v>
      </c>
      <c r="B1966" t="s">
        <v>2792</v>
      </c>
      <c r="C1966" t="s">
        <v>1293</v>
      </c>
      <c r="D1966">
        <v>91</v>
      </c>
      <c r="E1966">
        <v>0</v>
      </c>
      <c r="F1966">
        <v>0</v>
      </c>
      <c r="G1966" s="2">
        <f t="shared" si="242"/>
        <v>0</v>
      </c>
      <c r="H1966" s="3" t="str">
        <f t="shared" si="243"/>
        <v>10</v>
      </c>
      <c r="I1966" s="3" t="str">
        <f t="shared" si="244"/>
        <v>116</v>
      </c>
      <c r="J1966" s="3">
        <v>116</v>
      </c>
      <c r="K1966" s="3" t="str">
        <f>+VLOOKUP(J1966,'Dimension descriptions'!P:R,3,FALSE)</f>
        <v>Wilson Elementary</v>
      </c>
      <c r="L1966" s="3" t="str">
        <f t="shared" si="245"/>
        <v>1050</v>
      </c>
      <c r="M1966" s="10">
        <v>1050</v>
      </c>
      <c r="N1966" s="3" t="str">
        <f t="shared" si="240"/>
        <v>2220</v>
      </c>
      <c r="O1966" s="3" t="str">
        <f t="shared" si="241"/>
        <v>644</v>
      </c>
      <c r="P1966" s="3" t="str">
        <f t="shared" si="246"/>
        <v>6</v>
      </c>
      <c r="Q1966" s="11">
        <f>+VLOOKUP(M1966,'Dimension descriptions'!K:M,2,FALSE)</f>
        <v>50</v>
      </c>
      <c r="R1966" s="33">
        <v>50</v>
      </c>
      <c r="S1966" s="11" t="str">
        <f>+VLOOKUP(R1966,'Dimension descriptions'!K:M,3)</f>
        <v>CLASSROOM-GENERAL</v>
      </c>
      <c r="T1966" s="3" t="str">
        <f t="shared" si="247"/>
        <v>Y</v>
      </c>
      <c r="U1966" t="e">
        <f>+VLOOKUP(R1966,'FY21 P13 Allotment memo'!O:O,1,FALSE)</f>
        <v>#N/A</v>
      </c>
      <c r="V1966"/>
      <c r="W1966"/>
      <c r="X1966"/>
      <c r="Y1966"/>
      <c r="Z1966"/>
    </row>
    <row r="1967" spans="1:26">
      <c r="A1967">
        <v>10</v>
      </c>
      <c r="B1967" t="s">
        <v>2793</v>
      </c>
      <c r="C1967" t="s">
        <v>1295</v>
      </c>
      <c r="D1967">
        <v>91</v>
      </c>
      <c r="E1967">
        <v>0</v>
      </c>
      <c r="F1967">
        <v>0</v>
      </c>
      <c r="G1967" s="2">
        <f t="shared" si="242"/>
        <v>0</v>
      </c>
      <c r="H1967" s="3" t="str">
        <f t="shared" si="243"/>
        <v>10</v>
      </c>
      <c r="I1967" s="3" t="str">
        <f t="shared" si="244"/>
        <v>116</v>
      </c>
      <c r="J1967" s="3">
        <v>116</v>
      </c>
      <c r="K1967" s="3" t="str">
        <f>+VLOOKUP(J1967,'Dimension descriptions'!P:R,3,FALSE)</f>
        <v>Wilson Elementary</v>
      </c>
      <c r="L1967" s="3" t="str">
        <f t="shared" si="245"/>
        <v>1050</v>
      </c>
      <c r="M1967" s="10">
        <v>1050</v>
      </c>
      <c r="N1967" s="3" t="str">
        <f t="shared" si="240"/>
        <v>2220</v>
      </c>
      <c r="O1967" s="3" t="str">
        <f t="shared" si="241"/>
        <v>645</v>
      </c>
      <c r="P1967" s="3" t="str">
        <f t="shared" si="246"/>
        <v>6</v>
      </c>
      <c r="Q1967" s="11">
        <f>+VLOOKUP(M1967,'Dimension descriptions'!K:M,2,FALSE)</f>
        <v>50</v>
      </c>
      <c r="R1967" s="33">
        <v>50</v>
      </c>
      <c r="S1967" s="11" t="str">
        <f>+VLOOKUP(R1967,'Dimension descriptions'!K:M,3)</f>
        <v>CLASSROOM-GENERAL</v>
      </c>
      <c r="T1967" s="3" t="str">
        <f t="shared" si="247"/>
        <v>Y</v>
      </c>
      <c r="U1967" t="e">
        <f>+VLOOKUP(R1967,'FY21 P13 Allotment memo'!O:O,1,FALSE)</f>
        <v>#N/A</v>
      </c>
      <c r="V1967"/>
      <c r="W1967"/>
      <c r="X1967"/>
      <c r="Y1967"/>
      <c r="Z1967"/>
    </row>
    <row r="1968" spans="1:26">
      <c r="A1968">
        <v>10</v>
      </c>
      <c r="B1968" t="s">
        <v>2794</v>
      </c>
      <c r="C1968" t="s">
        <v>1297</v>
      </c>
      <c r="D1968">
        <v>91</v>
      </c>
      <c r="E1968">
        <v>0</v>
      </c>
      <c r="F1968">
        <v>0</v>
      </c>
      <c r="G1968" s="2">
        <f t="shared" si="242"/>
        <v>0</v>
      </c>
      <c r="H1968" s="3" t="str">
        <f t="shared" si="243"/>
        <v>10</v>
      </c>
      <c r="I1968" s="3" t="str">
        <f t="shared" si="244"/>
        <v>116</v>
      </c>
      <c r="J1968" s="3">
        <v>116</v>
      </c>
      <c r="K1968" s="3" t="str">
        <f>+VLOOKUP(J1968,'Dimension descriptions'!P:R,3,FALSE)</f>
        <v>Wilson Elementary</v>
      </c>
      <c r="L1968" s="3" t="str">
        <f t="shared" si="245"/>
        <v>1050</v>
      </c>
      <c r="M1968" s="10">
        <v>1050</v>
      </c>
      <c r="N1968" s="3" t="str">
        <f t="shared" si="240"/>
        <v>2220</v>
      </c>
      <c r="O1968" s="3" t="str">
        <f t="shared" si="241"/>
        <v>646</v>
      </c>
      <c r="P1968" s="3" t="str">
        <f t="shared" si="246"/>
        <v>6</v>
      </c>
      <c r="Q1968" s="11">
        <f>+VLOOKUP(M1968,'Dimension descriptions'!K:M,2,FALSE)</f>
        <v>50</v>
      </c>
      <c r="R1968" s="33">
        <v>50</v>
      </c>
      <c r="S1968" s="11" t="str">
        <f>+VLOOKUP(R1968,'Dimension descriptions'!K:M,3)</f>
        <v>CLASSROOM-GENERAL</v>
      </c>
      <c r="T1968" s="3" t="str">
        <f t="shared" si="247"/>
        <v>Y</v>
      </c>
      <c r="U1968" t="e">
        <f>+VLOOKUP(R1968,'FY21 P13 Allotment memo'!O:O,1,FALSE)</f>
        <v>#N/A</v>
      </c>
      <c r="V1968"/>
      <c r="W1968"/>
      <c r="X1968"/>
      <c r="Y1968"/>
      <c r="Z1968"/>
    </row>
    <row r="1969" spans="1:26">
      <c r="A1969">
        <v>10</v>
      </c>
      <c r="B1969" t="s">
        <v>2795</v>
      </c>
      <c r="C1969" t="s">
        <v>1731</v>
      </c>
      <c r="D1969">
        <v>91</v>
      </c>
      <c r="E1969">
        <v>0</v>
      </c>
      <c r="F1969">
        <v>0</v>
      </c>
      <c r="G1969" s="2">
        <f t="shared" si="242"/>
        <v>0</v>
      </c>
      <c r="H1969" s="3" t="str">
        <f t="shared" si="243"/>
        <v>10</v>
      </c>
      <c r="I1969" s="3" t="str">
        <f t="shared" si="244"/>
        <v>116</v>
      </c>
      <c r="J1969" s="3">
        <v>116</v>
      </c>
      <c r="K1969" s="3" t="str">
        <f>+VLOOKUP(J1969,'Dimension descriptions'!P:R,3,FALSE)</f>
        <v>Wilson Elementary</v>
      </c>
      <c r="L1969" s="3" t="str">
        <f t="shared" si="245"/>
        <v>1050</v>
      </c>
      <c r="M1969" s="10">
        <v>1050</v>
      </c>
      <c r="N1969" s="3" t="str">
        <f t="shared" si="240"/>
        <v>2220</v>
      </c>
      <c r="O1969" s="3" t="str">
        <f t="shared" si="241"/>
        <v>734</v>
      </c>
      <c r="P1969" s="3" t="str">
        <f t="shared" si="246"/>
        <v>7</v>
      </c>
      <c r="Q1969" s="11">
        <f>+VLOOKUP(M1969,'Dimension descriptions'!K:M,2,FALSE)</f>
        <v>50</v>
      </c>
      <c r="R1969" s="33">
        <v>50</v>
      </c>
      <c r="S1969" s="11" t="str">
        <f>+VLOOKUP(R1969,'Dimension descriptions'!K:M,3)</f>
        <v>CLASSROOM-GENERAL</v>
      </c>
      <c r="T1969" s="3" t="str">
        <f t="shared" si="247"/>
        <v>Y</v>
      </c>
      <c r="U1969" t="e">
        <f>+VLOOKUP(R1969,'FY21 P13 Allotment memo'!O:O,1,FALSE)</f>
        <v>#N/A</v>
      </c>
      <c r="V1969"/>
      <c r="W1969"/>
      <c r="X1969"/>
      <c r="Y1969"/>
      <c r="Z1969"/>
    </row>
    <row r="1970" spans="1:26">
      <c r="A1970">
        <v>10</v>
      </c>
      <c r="B1970" t="s">
        <v>2796</v>
      </c>
      <c r="C1970" t="s">
        <v>1236</v>
      </c>
      <c r="D1970">
        <v>91</v>
      </c>
      <c r="E1970">
        <v>0</v>
      </c>
      <c r="F1970">
        <v>0</v>
      </c>
      <c r="G1970" s="2">
        <f t="shared" si="242"/>
        <v>0</v>
      </c>
      <c r="H1970" s="3" t="str">
        <f t="shared" si="243"/>
        <v>10</v>
      </c>
      <c r="I1970" s="3" t="str">
        <f t="shared" si="244"/>
        <v>116</v>
      </c>
      <c r="J1970" s="3">
        <v>116</v>
      </c>
      <c r="K1970" s="3" t="str">
        <f>+VLOOKUP(J1970,'Dimension descriptions'!P:R,3,FALSE)</f>
        <v>Wilson Elementary</v>
      </c>
      <c r="L1970" s="3" t="str">
        <f t="shared" si="245"/>
        <v>1050</v>
      </c>
      <c r="M1970" s="10">
        <v>1050</v>
      </c>
      <c r="N1970" s="3" t="str">
        <f t="shared" si="240"/>
        <v>2290</v>
      </c>
      <c r="O1970" s="3" t="str">
        <f t="shared" si="241"/>
        <v>149</v>
      </c>
      <c r="P1970" s="3" t="str">
        <f t="shared" si="246"/>
        <v>1</v>
      </c>
      <c r="Q1970" s="11">
        <f>+VLOOKUP(M1970,'Dimension descriptions'!K:M,2,FALSE)</f>
        <v>50</v>
      </c>
      <c r="R1970" s="33">
        <v>50</v>
      </c>
      <c r="S1970" s="11" t="str">
        <f>+VLOOKUP(R1970,'Dimension descriptions'!K:M,3)</f>
        <v>CLASSROOM-GENERAL</v>
      </c>
      <c r="T1970" s="3" t="str">
        <f t="shared" si="247"/>
        <v>Y</v>
      </c>
      <c r="U1970" t="e">
        <f>+VLOOKUP(R1970,'FY21 P13 Allotment memo'!O:O,1,FALSE)</f>
        <v>#N/A</v>
      </c>
      <c r="V1970"/>
      <c r="W1970"/>
      <c r="X1970"/>
      <c r="Y1970"/>
      <c r="Z1970"/>
    </row>
    <row r="1971" spans="1:26">
      <c r="A1971">
        <v>10</v>
      </c>
      <c r="B1971" t="s">
        <v>2797</v>
      </c>
      <c r="C1971" t="s">
        <v>2798</v>
      </c>
      <c r="D1971">
        <v>91</v>
      </c>
      <c r="E1971">
        <v>0</v>
      </c>
      <c r="F1971">
        <v>0</v>
      </c>
      <c r="G1971" s="2">
        <f t="shared" si="242"/>
        <v>0</v>
      </c>
      <c r="H1971" s="3" t="str">
        <f t="shared" si="243"/>
        <v>10</v>
      </c>
      <c r="I1971" s="3" t="str">
        <f t="shared" si="244"/>
        <v>116</v>
      </c>
      <c r="J1971" s="3">
        <v>116</v>
      </c>
      <c r="K1971" s="3" t="str">
        <f>+VLOOKUP(J1971,'Dimension descriptions'!P:R,3,FALSE)</f>
        <v>Wilson Elementary</v>
      </c>
      <c r="L1971" s="3" t="str">
        <f t="shared" si="245"/>
        <v>1050</v>
      </c>
      <c r="M1971" s="10">
        <v>1050</v>
      </c>
      <c r="N1971" s="3" t="str">
        <f t="shared" si="240"/>
        <v>2290</v>
      </c>
      <c r="O1971" s="3" t="str">
        <f t="shared" si="241"/>
        <v>550</v>
      </c>
      <c r="P1971" s="3" t="str">
        <f t="shared" si="246"/>
        <v>5</v>
      </c>
      <c r="Q1971" s="11">
        <f>+VLOOKUP(M1971,'Dimension descriptions'!K:M,2,FALSE)</f>
        <v>50</v>
      </c>
      <c r="R1971" s="33">
        <v>50</v>
      </c>
      <c r="S1971" s="11" t="str">
        <f>+VLOOKUP(R1971,'Dimension descriptions'!K:M,3)</f>
        <v>CLASSROOM-GENERAL</v>
      </c>
      <c r="T1971" s="3" t="str">
        <f t="shared" si="247"/>
        <v>Y</v>
      </c>
      <c r="U1971" t="e">
        <f>+VLOOKUP(R1971,'FY21 P13 Allotment memo'!O:O,1,FALSE)</f>
        <v>#N/A</v>
      </c>
      <c r="V1971"/>
      <c r="W1971"/>
      <c r="X1971"/>
      <c r="Y1971"/>
      <c r="Z1971"/>
    </row>
    <row r="1972" spans="1:26">
      <c r="A1972">
        <v>10</v>
      </c>
      <c r="B1972" t="s">
        <v>2799</v>
      </c>
      <c r="C1972" t="s">
        <v>1301</v>
      </c>
      <c r="D1972">
        <v>91</v>
      </c>
      <c r="E1972">
        <v>1925.8</v>
      </c>
      <c r="F1972">
        <v>0</v>
      </c>
      <c r="G1972" s="2">
        <f t="shared" si="242"/>
        <v>1925.8</v>
      </c>
      <c r="H1972" s="3" t="str">
        <f t="shared" si="243"/>
        <v>10</v>
      </c>
      <c r="I1972" s="3" t="str">
        <f t="shared" si="244"/>
        <v>116</v>
      </c>
      <c r="J1972" s="3">
        <v>116</v>
      </c>
      <c r="K1972" s="3" t="str">
        <f>+VLOOKUP(J1972,'Dimension descriptions'!P:R,3,FALSE)</f>
        <v>Wilson Elementary</v>
      </c>
      <c r="L1972" s="3" t="str">
        <f t="shared" si="245"/>
        <v>1050</v>
      </c>
      <c r="M1972" s="10">
        <v>1050</v>
      </c>
      <c r="N1972" s="3" t="str">
        <f t="shared" si="240"/>
        <v>2290</v>
      </c>
      <c r="O1972" s="3" t="str">
        <f t="shared" si="241"/>
        <v>610</v>
      </c>
      <c r="P1972" s="3" t="str">
        <f t="shared" si="246"/>
        <v>6</v>
      </c>
      <c r="Q1972" s="11">
        <f>+VLOOKUP(M1972,'Dimension descriptions'!K:M,2,FALSE)</f>
        <v>50</v>
      </c>
      <c r="R1972" s="33">
        <v>50</v>
      </c>
      <c r="S1972" s="11" t="str">
        <f>+VLOOKUP(R1972,'Dimension descriptions'!K:M,3)</f>
        <v>CLASSROOM-GENERAL</v>
      </c>
      <c r="T1972" s="3" t="str">
        <f t="shared" si="247"/>
        <v>Y</v>
      </c>
      <c r="U1972" t="e">
        <f>+VLOOKUP(R1972,'FY21 P13 Allotment memo'!O:O,1,FALSE)</f>
        <v>#N/A</v>
      </c>
      <c r="V1972"/>
      <c r="W1972"/>
      <c r="X1972"/>
      <c r="Y1972"/>
      <c r="Z1972"/>
    </row>
    <row r="1973" spans="1:26">
      <c r="A1973">
        <v>10</v>
      </c>
      <c r="B1973" t="s">
        <v>2800</v>
      </c>
      <c r="C1973" t="s">
        <v>1252</v>
      </c>
      <c r="D1973">
        <v>91</v>
      </c>
      <c r="E1973">
        <v>0</v>
      </c>
      <c r="F1973">
        <v>0</v>
      </c>
      <c r="G1973" s="2">
        <f t="shared" si="242"/>
        <v>0</v>
      </c>
      <c r="H1973" s="3" t="str">
        <f t="shared" si="243"/>
        <v>10</v>
      </c>
      <c r="I1973" s="3" t="str">
        <f t="shared" si="244"/>
        <v>116</v>
      </c>
      <c r="J1973" s="3">
        <v>116</v>
      </c>
      <c r="K1973" s="3" t="str">
        <f>+VLOOKUP(J1973,'Dimension descriptions'!P:R,3,FALSE)</f>
        <v>Wilson Elementary</v>
      </c>
      <c r="L1973" s="3" t="str">
        <f t="shared" si="245"/>
        <v>1050</v>
      </c>
      <c r="M1973" s="10">
        <v>1050</v>
      </c>
      <c r="N1973" s="3" t="str">
        <f t="shared" si="240"/>
        <v>2300</v>
      </c>
      <c r="O1973" s="3" t="str">
        <f t="shared" si="241"/>
        <v>270</v>
      </c>
      <c r="P1973" s="3" t="str">
        <f t="shared" si="246"/>
        <v>2</v>
      </c>
      <c r="Q1973" s="11">
        <f>+VLOOKUP(M1973,'Dimension descriptions'!K:M,2,FALSE)</f>
        <v>50</v>
      </c>
      <c r="R1973" s="33">
        <v>50</v>
      </c>
      <c r="S1973" s="11" t="str">
        <f>+VLOOKUP(R1973,'Dimension descriptions'!K:M,3)</f>
        <v>CLASSROOM-GENERAL</v>
      </c>
      <c r="T1973" s="3" t="str">
        <f t="shared" si="247"/>
        <v>Y</v>
      </c>
      <c r="U1973" t="e">
        <f>+VLOOKUP(R1973,'FY21 P13 Allotment memo'!O:O,1,FALSE)</f>
        <v>#N/A</v>
      </c>
      <c r="V1973"/>
      <c r="W1973"/>
      <c r="X1973"/>
      <c r="Y1973"/>
      <c r="Z1973"/>
    </row>
    <row r="1974" spans="1:26">
      <c r="A1974">
        <v>10</v>
      </c>
      <c r="B1974" t="s">
        <v>2801</v>
      </c>
      <c r="C1974" t="s">
        <v>1304</v>
      </c>
      <c r="D1974">
        <v>91</v>
      </c>
      <c r="E1974">
        <v>104680.4</v>
      </c>
      <c r="F1974">
        <v>0</v>
      </c>
      <c r="G1974" s="2">
        <f t="shared" si="242"/>
        <v>104680.4</v>
      </c>
      <c r="H1974" s="3" t="str">
        <f t="shared" si="243"/>
        <v>10</v>
      </c>
      <c r="I1974" s="3" t="str">
        <f t="shared" si="244"/>
        <v>116</v>
      </c>
      <c r="J1974" s="3">
        <v>116</v>
      </c>
      <c r="K1974" s="3" t="str">
        <f>+VLOOKUP(J1974,'Dimension descriptions'!P:R,3,FALSE)</f>
        <v>Wilson Elementary</v>
      </c>
      <c r="L1974" s="3" t="str">
        <f t="shared" si="245"/>
        <v>1050</v>
      </c>
      <c r="M1974" s="10">
        <v>1050</v>
      </c>
      <c r="N1974" s="3" t="str">
        <f t="shared" si="240"/>
        <v>2400</v>
      </c>
      <c r="O1974" s="3" t="str">
        <f t="shared" si="241"/>
        <v>121</v>
      </c>
      <c r="P1974" s="3" t="str">
        <f t="shared" si="246"/>
        <v>1</v>
      </c>
      <c r="Q1974" s="11">
        <f>+VLOOKUP(M1974,'Dimension descriptions'!K:M,2,FALSE)</f>
        <v>50</v>
      </c>
      <c r="R1974" s="33">
        <v>50</v>
      </c>
      <c r="S1974" s="11" t="str">
        <f>+VLOOKUP(R1974,'Dimension descriptions'!K:M,3)</f>
        <v>CLASSROOM-GENERAL</v>
      </c>
      <c r="T1974" s="3" t="str">
        <f t="shared" si="247"/>
        <v>Y</v>
      </c>
      <c r="U1974" t="e">
        <f>+VLOOKUP(R1974,'FY21 P13 Allotment memo'!O:O,1,FALSE)</f>
        <v>#N/A</v>
      </c>
      <c r="V1974"/>
      <c r="W1974"/>
      <c r="X1974"/>
      <c r="Y1974"/>
      <c r="Z1974"/>
    </row>
    <row r="1975" spans="1:26">
      <c r="A1975">
        <v>10</v>
      </c>
      <c r="B1975" t="s">
        <v>2802</v>
      </c>
      <c r="C1975" t="s">
        <v>1306</v>
      </c>
      <c r="D1975">
        <v>91</v>
      </c>
      <c r="E1975">
        <v>43534</v>
      </c>
      <c r="F1975">
        <v>0</v>
      </c>
      <c r="G1975" s="2">
        <f t="shared" si="242"/>
        <v>43534</v>
      </c>
      <c r="H1975" s="3" t="str">
        <f t="shared" si="243"/>
        <v>10</v>
      </c>
      <c r="I1975" s="3" t="str">
        <f t="shared" si="244"/>
        <v>116</v>
      </c>
      <c r="J1975" s="3">
        <v>116</v>
      </c>
      <c r="K1975" s="3" t="str">
        <f>+VLOOKUP(J1975,'Dimension descriptions'!P:R,3,FALSE)</f>
        <v>Wilson Elementary</v>
      </c>
      <c r="L1975" s="3" t="str">
        <f t="shared" si="245"/>
        <v>1050</v>
      </c>
      <c r="M1975" s="10">
        <v>1050</v>
      </c>
      <c r="N1975" s="3" t="str">
        <f t="shared" si="240"/>
        <v>2400</v>
      </c>
      <c r="O1975" s="3" t="str">
        <f t="shared" si="241"/>
        <v>152</v>
      </c>
      <c r="P1975" s="3" t="str">
        <f t="shared" si="246"/>
        <v>1</v>
      </c>
      <c r="Q1975" s="11">
        <f>+VLOOKUP(M1975,'Dimension descriptions'!K:M,2,FALSE)</f>
        <v>50</v>
      </c>
      <c r="R1975" s="33">
        <v>50</v>
      </c>
      <c r="S1975" s="11" t="str">
        <f>+VLOOKUP(R1975,'Dimension descriptions'!K:M,3)</f>
        <v>CLASSROOM-GENERAL</v>
      </c>
      <c r="T1975" s="3" t="str">
        <f t="shared" si="247"/>
        <v>Y</v>
      </c>
      <c r="U1975" t="e">
        <f>+VLOOKUP(R1975,'FY21 P13 Allotment memo'!O:O,1,FALSE)</f>
        <v>#N/A</v>
      </c>
      <c r="V1975"/>
      <c r="W1975"/>
      <c r="X1975"/>
      <c r="Y1975"/>
      <c r="Z1975"/>
    </row>
    <row r="1976" spans="1:26">
      <c r="A1976">
        <v>10</v>
      </c>
      <c r="B1976" t="s">
        <v>2803</v>
      </c>
      <c r="C1976" t="s">
        <v>1244</v>
      </c>
      <c r="D1976">
        <v>91</v>
      </c>
      <c r="E1976">
        <v>31270.17</v>
      </c>
      <c r="F1976">
        <v>0</v>
      </c>
      <c r="G1976" s="2">
        <f t="shared" si="242"/>
        <v>31270.17</v>
      </c>
      <c r="H1976" s="3" t="str">
        <f t="shared" si="243"/>
        <v>10</v>
      </c>
      <c r="I1976" s="3" t="str">
        <f t="shared" si="244"/>
        <v>116</v>
      </c>
      <c r="J1976" s="3">
        <v>116</v>
      </c>
      <c r="K1976" s="3" t="str">
        <f>+VLOOKUP(J1976,'Dimension descriptions'!P:R,3,FALSE)</f>
        <v>Wilson Elementary</v>
      </c>
      <c r="L1976" s="3" t="str">
        <f t="shared" si="245"/>
        <v>1050</v>
      </c>
      <c r="M1976" s="10">
        <v>1050</v>
      </c>
      <c r="N1976" s="3" t="str">
        <f t="shared" si="240"/>
        <v>2400</v>
      </c>
      <c r="O1976" s="3" t="str">
        <f t="shared" si="241"/>
        <v>210</v>
      </c>
      <c r="P1976" s="3" t="str">
        <f t="shared" si="246"/>
        <v>2</v>
      </c>
      <c r="Q1976" s="11">
        <f>+VLOOKUP(M1976,'Dimension descriptions'!K:M,2,FALSE)</f>
        <v>50</v>
      </c>
      <c r="R1976" s="33">
        <v>50</v>
      </c>
      <c r="S1976" s="11" t="str">
        <f>+VLOOKUP(R1976,'Dimension descriptions'!K:M,3)</f>
        <v>CLASSROOM-GENERAL</v>
      </c>
      <c r="T1976" s="3" t="str">
        <f t="shared" si="247"/>
        <v>Y</v>
      </c>
      <c r="U1976" t="e">
        <f>+VLOOKUP(R1976,'FY21 P13 Allotment memo'!O:O,1,FALSE)</f>
        <v>#N/A</v>
      </c>
      <c r="V1976"/>
      <c r="W1976"/>
      <c r="X1976"/>
      <c r="Y1976"/>
      <c r="Z1976"/>
    </row>
    <row r="1977" spans="1:26">
      <c r="A1977">
        <v>10</v>
      </c>
      <c r="B1977" t="s">
        <v>2804</v>
      </c>
      <c r="C1977" t="s">
        <v>1246</v>
      </c>
      <c r="D1977">
        <v>91</v>
      </c>
      <c r="E1977">
        <v>11163.11</v>
      </c>
      <c r="F1977">
        <v>0</v>
      </c>
      <c r="G1977" s="2">
        <f t="shared" si="242"/>
        <v>11163.11</v>
      </c>
      <c r="H1977" s="3" t="str">
        <f t="shared" si="243"/>
        <v>10</v>
      </c>
      <c r="I1977" s="3" t="str">
        <f t="shared" si="244"/>
        <v>116</v>
      </c>
      <c r="J1977" s="3">
        <v>116</v>
      </c>
      <c r="K1977" s="3" t="str">
        <f>+VLOOKUP(J1977,'Dimension descriptions'!P:R,3,FALSE)</f>
        <v>Wilson Elementary</v>
      </c>
      <c r="L1977" s="3" t="str">
        <f t="shared" si="245"/>
        <v>1050</v>
      </c>
      <c r="M1977" s="10">
        <v>1050</v>
      </c>
      <c r="N1977" s="3" t="str">
        <f t="shared" si="240"/>
        <v>2400</v>
      </c>
      <c r="O1977" s="3" t="str">
        <f t="shared" si="241"/>
        <v>220</v>
      </c>
      <c r="P1977" s="3" t="str">
        <f t="shared" si="246"/>
        <v>2</v>
      </c>
      <c r="Q1977" s="11">
        <f>+VLOOKUP(M1977,'Dimension descriptions'!K:M,2,FALSE)</f>
        <v>50</v>
      </c>
      <c r="R1977" s="33">
        <v>50</v>
      </c>
      <c r="S1977" s="11" t="str">
        <f>+VLOOKUP(R1977,'Dimension descriptions'!K:M,3)</f>
        <v>CLASSROOM-GENERAL</v>
      </c>
      <c r="T1977" s="3" t="str">
        <f t="shared" si="247"/>
        <v>Y</v>
      </c>
      <c r="U1977" t="e">
        <f>+VLOOKUP(R1977,'FY21 P13 Allotment memo'!O:O,1,FALSE)</f>
        <v>#N/A</v>
      </c>
      <c r="V1977"/>
      <c r="W1977"/>
      <c r="X1977"/>
      <c r="Y1977"/>
      <c r="Z1977"/>
    </row>
    <row r="1978" spans="1:26">
      <c r="A1978">
        <v>10</v>
      </c>
      <c r="B1978" t="s">
        <v>2805</v>
      </c>
      <c r="C1978" t="s">
        <v>1248</v>
      </c>
      <c r="D1978">
        <v>91</v>
      </c>
      <c r="E1978">
        <v>11917.61</v>
      </c>
      <c r="F1978">
        <v>0</v>
      </c>
      <c r="G1978" s="2">
        <f t="shared" si="242"/>
        <v>11917.61</v>
      </c>
      <c r="H1978" s="3" t="str">
        <f t="shared" si="243"/>
        <v>10</v>
      </c>
      <c r="I1978" s="3" t="str">
        <f t="shared" si="244"/>
        <v>116</v>
      </c>
      <c r="J1978" s="3">
        <v>116</v>
      </c>
      <c r="K1978" s="3" t="str">
        <f>+VLOOKUP(J1978,'Dimension descriptions'!P:R,3,FALSE)</f>
        <v>Wilson Elementary</v>
      </c>
      <c r="L1978" s="3" t="str">
        <f t="shared" si="245"/>
        <v>1050</v>
      </c>
      <c r="M1978" s="10">
        <v>1050</v>
      </c>
      <c r="N1978" s="3" t="str">
        <f t="shared" si="240"/>
        <v>2400</v>
      </c>
      <c r="O1978" s="3" t="str">
        <f t="shared" si="241"/>
        <v>241</v>
      </c>
      <c r="P1978" s="3" t="str">
        <f t="shared" si="246"/>
        <v>2</v>
      </c>
      <c r="Q1978" s="11">
        <f>+VLOOKUP(M1978,'Dimension descriptions'!K:M,2,FALSE)</f>
        <v>50</v>
      </c>
      <c r="R1978" s="33">
        <v>50</v>
      </c>
      <c r="S1978" s="11" t="str">
        <f>+VLOOKUP(R1978,'Dimension descriptions'!K:M,3)</f>
        <v>CLASSROOM-GENERAL</v>
      </c>
      <c r="T1978" s="3" t="str">
        <f t="shared" si="247"/>
        <v>Y</v>
      </c>
      <c r="U1978" t="e">
        <f>+VLOOKUP(R1978,'FY21 P13 Allotment memo'!O:O,1,FALSE)</f>
        <v>#N/A</v>
      </c>
      <c r="V1978"/>
      <c r="W1978"/>
      <c r="X1978"/>
      <c r="Y1978"/>
      <c r="Z1978"/>
    </row>
    <row r="1979" spans="1:26">
      <c r="A1979">
        <v>10</v>
      </c>
      <c r="B1979" t="s">
        <v>2806</v>
      </c>
      <c r="C1979" t="s">
        <v>1250</v>
      </c>
      <c r="D1979">
        <v>91</v>
      </c>
      <c r="E1979">
        <v>1000</v>
      </c>
      <c r="F1979">
        <v>0</v>
      </c>
      <c r="G1979" s="2">
        <f t="shared" si="242"/>
        <v>1000</v>
      </c>
      <c r="H1979" s="3" t="str">
        <f t="shared" si="243"/>
        <v>10</v>
      </c>
      <c r="I1979" s="3" t="str">
        <f t="shared" si="244"/>
        <v>116</v>
      </c>
      <c r="J1979" s="3">
        <v>116</v>
      </c>
      <c r="K1979" s="3" t="str">
        <f>+VLOOKUP(J1979,'Dimension descriptions'!P:R,3,FALSE)</f>
        <v>Wilson Elementary</v>
      </c>
      <c r="L1979" s="3" t="str">
        <f t="shared" si="245"/>
        <v>1050</v>
      </c>
      <c r="M1979" s="10">
        <v>1050</v>
      </c>
      <c r="N1979" s="3" t="str">
        <f t="shared" si="240"/>
        <v>2400</v>
      </c>
      <c r="O1979" s="3" t="str">
        <f t="shared" si="241"/>
        <v>245</v>
      </c>
      <c r="P1979" s="3" t="str">
        <f t="shared" si="246"/>
        <v>2</v>
      </c>
      <c r="Q1979" s="11">
        <f>+VLOOKUP(M1979,'Dimension descriptions'!K:M,2,FALSE)</f>
        <v>50</v>
      </c>
      <c r="R1979" s="33">
        <v>50</v>
      </c>
      <c r="S1979" s="11" t="str">
        <f>+VLOOKUP(R1979,'Dimension descriptions'!K:M,3)</f>
        <v>CLASSROOM-GENERAL</v>
      </c>
      <c r="T1979" s="3" t="str">
        <f t="shared" si="247"/>
        <v>Y</v>
      </c>
      <c r="U1979" t="e">
        <f>+VLOOKUP(R1979,'FY21 P13 Allotment memo'!O:O,1,FALSE)</f>
        <v>#N/A</v>
      </c>
      <c r="V1979"/>
      <c r="W1979"/>
      <c r="X1979"/>
      <c r="Y1979"/>
      <c r="Z1979"/>
    </row>
    <row r="1980" spans="1:26">
      <c r="A1980">
        <v>10</v>
      </c>
      <c r="B1980" t="s">
        <v>2807</v>
      </c>
      <c r="C1980" t="s">
        <v>1252</v>
      </c>
      <c r="D1980">
        <v>91</v>
      </c>
      <c r="E1980">
        <v>0</v>
      </c>
      <c r="F1980">
        <v>0</v>
      </c>
      <c r="G1980" s="2">
        <f t="shared" si="242"/>
        <v>0</v>
      </c>
      <c r="H1980" s="3" t="str">
        <f t="shared" si="243"/>
        <v>10</v>
      </c>
      <c r="I1980" s="3" t="str">
        <f t="shared" si="244"/>
        <v>116</v>
      </c>
      <c r="J1980" s="3">
        <v>116</v>
      </c>
      <c r="K1980" s="3" t="str">
        <f>+VLOOKUP(J1980,'Dimension descriptions'!P:R,3,FALSE)</f>
        <v>Wilson Elementary</v>
      </c>
      <c r="L1980" s="3" t="str">
        <f t="shared" si="245"/>
        <v>1050</v>
      </c>
      <c r="M1980" s="10">
        <v>1050</v>
      </c>
      <c r="N1980" s="3" t="str">
        <f t="shared" si="240"/>
        <v>2400</v>
      </c>
      <c r="O1980" s="3" t="str">
        <f t="shared" si="241"/>
        <v>270</v>
      </c>
      <c r="P1980" s="3" t="str">
        <f t="shared" si="246"/>
        <v>2</v>
      </c>
      <c r="Q1980" s="11">
        <f>+VLOOKUP(M1980,'Dimension descriptions'!K:M,2,FALSE)</f>
        <v>50</v>
      </c>
      <c r="R1980" s="33">
        <v>50</v>
      </c>
      <c r="S1980" s="11" t="str">
        <f>+VLOOKUP(R1980,'Dimension descriptions'!K:M,3)</f>
        <v>CLASSROOM-GENERAL</v>
      </c>
      <c r="T1980" s="3" t="str">
        <f t="shared" si="247"/>
        <v>Y</v>
      </c>
      <c r="U1980" t="e">
        <f>+VLOOKUP(R1980,'FY21 P13 Allotment memo'!O:O,1,FALSE)</f>
        <v>#N/A</v>
      </c>
      <c r="V1980"/>
      <c r="W1980"/>
      <c r="X1980"/>
      <c r="Y1980"/>
      <c r="Z1980"/>
    </row>
    <row r="1981" spans="1:26">
      <c r="A1981">
        <v>10</v>
      </c>
      <c r="B1981" t="s">
        <v>2808</v>
      </c>
      <c r="C1981" t="s">
        <v>1258</v>
      </c>
      <c r="D1981">
        <v>91</v>
      </c>
      <c r="E1981">
        <v>0</v>
      </c>
      <c r="F1981">
        <v>0</v>
      </c>
      <c r="G1981" s="2">
        <f t="shared" si="242"/>
        <v>0</v>
      </c>
      <c r="H1981" s="3" t="str">
        <f t="shared" si="243"/>
        <v>10</v>
      </c>
      <c r="I1981" s="3" t="str">
        <f t="shared" si="244"/>
        <v>116</v>
      </c>
      <c r="J1981" s="3">
        <v>116</v>
      </c>
      <c r="K1981" s="3" t="str">
        <f>+VLOOKUP(J1981,'Dimension descriptions'!P:R,3,FALSE)</f>
        <v>Wilson Elementary</v>
      </c>
      <c r="L1981" s="3" t="str">
        <f t="shared" si="245"/>
        <v>1050</v>
      </c>
      <c r="M1981" s="10">
        <v>1050</v>
      </c>
      <c r="N1981" s="3" t="str">
        <f t="shared" si="240"/>
        <v>2400</v>
      </c>
      <c r="O1981" s="3" t="str">
        <f t="shared" si="241"/>
        <v>300</v>
      </c>
      <c r="P1981" s="3" t="str">
        <f t="shared" si="246"/>
        <v>3</v>
      </c>
      <c r="Q1981" s="11">
        <f>+VLOOKUP(M1981,'Dimension descriptions'!K:M,2,FALSE)</f>
        <v>50</v>
      </c>
      <c r="R1981" s="33">
        <v>50</v>
      </c>
      <c r="S1981" s="11" t="str">
        <f>+VLOOKUP(R1981,'Dimension descriptions'!K:M,3)</f>
        <v>CLASSROOM-GENERAL</v>
      </c>
      <c r="T1981" s="3" t="str">
        <f t="shared" si="247"/>
        <v>Y</v>
      </c>
      <c r="U1981" t="e">
        <f>+VLOOKUP(R1981,'FY21 P13 Allotment memo'!O:O,1,FALSE)</f>
        <v>#N/A</v>
      </c>
      <c r="V1981"/>
      <c r="W1981"/>
      <c r="X1981"/>
      <c r="Y1981"/>
      <c r="Z1981"/>
    </row>
    <row r="1982" spans="1:26">
      <c r="A1982">
        <v>10</v>
      </c>
      <c r="B1982" t="s">
        <v>2809</v>
      </c>
      <c r="C1982" t="s">
        <v>1314</v>
      </c>
      <c r="D1982">
        <v>91</v>
      </c>
      <c r="E1982">
        <v>132.80000000000001</v>
      </c>
      <c r="F1982">
        <v>0</v>
      </c>
      <c r="G1982" s="2">
        <f t="shared" si="242"/>
        <v>132.80000000000001</v>
      </c>
      <c r="H1982" s="3" t="str">
        <f t="shared" si="243"/>
        <v>10</v>
      </c>
      <c r="I1982" s="3" t="str">
        <f t="shared" si="244"/>
        <v>116</v>
      </c>
      <c r="J1982" s="3">
        <v>116</v>
      </c>
      <c r="K1982" s="3" t="str">
        <f>+VLOOKUP(J1982,'Dimension descriptions'!P:R,3,FALSE)</f>
        <v>Wilson Elementary</v>
      </c>
      <c r="L1982" s="3" t="str">
        <f t="shared" si="245"/>
        <v>1050</v>
      </c>
      <c r="M1982" s="10">
        <v>1050</v>
      </c>
      <c r="N1982" s="3" t="str">
        <f t="shared" si="240"/>
        <v>2400</v>
      </c>
      <c r="O1982" s="3" t="str">
        <f t="shared" si="241"/>
        <v>530</v>
      </c>
      <c r="P1982" s="3" t="str">
        <f t="shared" si="246"/>
        <v>5</v>
      </c>
      <c r="Q1982" s="11">
        <f>+VLOOKUP(M1982,'Dimension descriptions'!K:M,2,FALSE)</f>
        <v>50</v>
      </c>
      <c r="R1982" s="33">
        <v>50</v>
      </c>
      <c r="S1982" s="11" t="str">
        <f>+VLOOKUP(R1982,'Dimension descriptions'!K:M,3)</f>
        <v>CLASSROOM-GENERAL</v>
      </c>
      <c r="T1982" s="3" t="str">
        <f t="shared" si="247"/>
        <v>Y</v>
      </c>
      <c r="U1982" t="e">
        <f>+VLOOKUP(R1982,'FY21 P13 Allotment memo'!O:O,1,FALSE)</f>
        <v>#N/A</v>
      </c>
      <c r="V1982"/>
      <c r="W1982"/>
      <c r="X1982"/>
      <c r="Y1982"/>
      <c r="Z1982"/>
    </row>
    <row r="1983" spans="1:26">
      <c r="A1983">
        <v>10</v>
      </c>
      <c r="B1983" t="s">
        <v>2810</v>
      </c>
      <c r="C1983" t="s">
        <v>1316</v>
      </c>
      <c r="D1983">
        <v>91</v>
      </c>
      <c r="E1983">
        <v>750</v>
      </c>
      <c r="F1983">
        <v>0</v>
      </c>
      <c r="G1983" s="2">
        <f t="shared" si="242"/>
        <v>750</v>
      </c>
      <c r="H1983" s="3" t="str">
        <f t="shared" si="243"/>
        <v>10</v>
      </c>
      <c r="I1983" s="3" t="str">
        <f t="shared" si="244"/>
        <v>116</v>
      </c>
      <c r="J1983" s="3">
        <v>116</v>
      </c>
      <c r="K1983" s="3" t="str">
        <f>+VLOOKUP(J1983,'Dimension descriptions'!P:R,3,FALSE)</f>
        <v>Wilson Elementary</v>
      </c>
      <c r="L1983" s="3" t="str">
        <f t="shared" si="245"/>
        <v>1050</v>
      </c>
      <c r="M1983" s="10">
        <v>1050</v>
      </c>
      <c r="N1983" s="3" t="str">
        <f t="shared" si="240"/>
        <v>2400</v>
      </c>
      <c r="O1983" s="3" t="str">
        <f t="shared" si="241"/>
        <v>580</v>
      </c>
      <c r="P1983" s="3" t="str">
        <f t="shared" si="246"/>
        <v>5</v>
      </c>
      <c r="Q1983" s="11">
        <f>+VLOOKUP(M1983,'Dimension descriptions'!K:M,2,FALSE)</f>
        <v>50</v>
      </c>
      <c r="R1983" s="33">
        <v>50</v>
      </c>
      <c r="S1983" s="11" t="str">
        <f>+VLOOKUP(R1983,'Dimension descriptions'!K:M,3)</f>
        <v>CLASSROOM-GENERAL</v>
      </c>
      <c r="T1983" s="3" t="str">
        <f t="shared" si="247"/>
        <v>Y</v>
      </c>
      <c r="U1983" t="e">
        <f>+VLOOKUP(R1983,'FY21 P13 Allotment memo'!O:O,1,FALSE)</f>
        <v>#N/A</v>
      </c>
      <c r="V1983"/>
      <c r="W1983"/>
      <c r="X1983"/>
      <c r="Y1983"/>
      <c r="Z1983"/>
    </row>
    <row r="1984" spans="1:26">
      <c r="A1984">
        <v>10</v>
      </c>
      <c r="B1984" t="s">
        <v>2811</v>
      </c>
      <c r="C1984" t="s">
        <v>1318</v>
      </c>
      <c r="D1984">
        <v>91</v>
      </c>
      <c r="E1984">
        <v>0</v>
      </c>
      <c r="F1984">
        <v>0</v>
      </c>
      <c r="G1984" s="2">
        <f t="shared" si="242"/>
        <v>0</v>
      </c>
      <c r="H1984" s="3" t="str">
        <f t="shared" si="243"/>
        <v>10</v>
      </c>
      <c r="I1984" s="3" t="str">
        <f t="shared" si="244"/>
        <v>116</v>
      </c>
      <c r="J1984" s="3">
        <v>116</v>
      </c>
      <c r="K1984" s="3" t="str">
        <f>+VLOOKUP(J1984,'Dimension descriptions'!P:R,3,FALSE)</f>
        <v>Wilson Elementary</v>
      </c>
      <c r="L1984" s="3" t="str">
        <f t="shared" si="245"/>
        <v>1050</v>
      </c>
      <c r="M1984" s="10">
        <v>1050</v>
      </c>
      <c r="N1984" s="3" t="str">
        <f t="shared" si="240"/>
        <v>2400</v>
      </c>
      <c r="O1984" s="3" t="str">
        <f t="shared" si="241"/>
        <v>610</v>
      </c>
      <c r="P1984" s="3" t="str">
        <f t="shared" si="246"/>
        <v>6</v>
      </c>
      <c r="Q1984" s="11">
        <f>+VLOOKUP(M1984,'Dimension descriptions'!K:M,2,FALSE)</f>
        <v>50</v>
      </c>
      <c r="R1984" s="33">
        <v>50</v>
      </c>
      <c r="S1984" s="11" t="str">
        <f>+VLOOKUP(R1984,'Dimension descriptions'!K:M,3)</f>
        <v>CLASSROOM-GENERAL</v>
      </c>
      <c r="T1984" s="3" t="str">
        <f t="shared" si="247"/>
        <v>Y</v>
      </c>
      <c r="U1984" t="e">
        <f>+VLOOKUP(R1984,'FY21 P13 Allotment memo'!O:O,1,FALSE)</f>
        <v>#N/A</v>
      </c>
      <c r="V1984"/>
      <c r="W1984"/>
      <c r="X1984"/>
      <c r="Y1984"/>
      <c r="Z1984"/>
    </row>
    <row r="1985" spans="1:26">
      <c r="A1985">
        <v>10</v>
      </c>
      <c r="B1985" t="s">
        <v>2812</v>
      </c>
      <c r="C1985" t="s">
        <v>1276</v>
      </c>
      <c r="D1985">
        <v>91</v>
      </c>
      <c r="E1985">
        <v>0</v>
      </c>
      <c r="F1985">
        <v>0</v>
      </c>
      <c r="G1985" s="2">
        <f t="shared" si="242"/>
        <v>0</v>
      </c>
      <c r="H1985" s="3" t="str">
        <f t="shared" si="243"/>
        <v>10</v>
      </c>
      <c r="I1985" s="3" t="str">
        <f t="shared" si="244"/>
        <v>116</v>
      </c>
      <c r="J1985" s="3">
        <v>116</v>
      </c>
      <c r="K1985" s="3" t="str">
        <f>+VLOOKUP(J1985,'Dimension descriptions'!P:R,3,FALSE)</f>
        <v>Wilson Elementary</v>
      </c>
      <c r="L1985" s="3" t="str">
        <f t="shared" si="245"/>
        <v>1050</v>
      </c>
      <c r="M1985" s="10">
        <v>1050</v>
      </c>
      <c r="N1985" s="3" t="str">
        <f t="shared" si="240"/>
        <v>2400</v>
      </c>
      <c r="O1985" s="3" t="str">
        <f t="shared" si="241"/>
        <v>810</v>
      </c>
      <c r="P1985" s="3" t="str">
        <f t="shared" si="246"/>
        <v>8</v>
      </c>
      <c r="Q1985" s="11">
        <f>+VLOOKUP(M1985,'Dimension descriptions'!K:M,2,FALSE)</f>
        <v>50</v>
      </c>
      <c r="R1985" s="33">
        <v>50</v>
      </c>
      <c r="S1985" s="11" t="str">
        <f>+VLOOKUP(R1985,'Dimension descriptions'!K:M,3)</f>
        <v>CLASSROOM-GENERAL</v>
      </c>
      <c r="T1985" s="3" t="str">
        <f t="shared" si="247"/>
        <v>Y</v>
      </c>
      <c r="U1985" t="e">
        <f>+VLOOKUP(R1985,'FY21 P13 Allotment memo'!O:O,1,FALSE)</f>
        <v>#N/A</v>
      </c>
      <c r="V1985"/>
      <c r="W1985"/>
      <c r="X1985"/>
      <c r="Y1985"/>
      <c r="Z1985"/>
    </row>
    <row r="1986" spans="1:26">
      <c r="A1986">
        <v>10</v>
      </c>
      <c r="B1986" t="s">
        <v>2813</v>
      </c>
      <c r="C1986" t="s">
        <v>1252</v>
      </c>
      <c r="D1986">
        <v>91</v>
      </c>
      <c r="E1986">
        <v>0</v>
      </c>
      <c r="F1986">
        <v>0</v>
      </c>
      <c r="G1986" s="2">
        <f t="shared" si="242"/>
        <v>0</v>
      </c>
      <c r="H1986" s="3" t="str">
        <f t="shared" si="243"/>
        <v>10</v>
      </c>
      <c r="I1986" s="3" t="str">
        <f t="shared" si="244"/>
        <v>116</v>
      </c>
      <c r="J1986" s="3">
        <v>116</v>
      </c>
      <c r="K1986" s="3" t="str">
        <f>+VLOOKUP(J1986,'Dimension descriptions'!P:R,3,FALSE)</f>
        <v>Wilson Elementary</v>
      </c>
      <c r="L1986" s="3" t="str">
        <f t="shared" si="245"/>
        <v>1050</v>
      </c>
      <c r="M1986" s="10">
        <v>1050</v>
      </c>
      <c r="N1986" s="3" t="str">
        <f t="shared" si="240"/>
        <v>2500</v>
      </c>
      <c r="O1986" s="3" t="str">
        <f t="shared" si="241"/>
        <v>270</v>
      </c>
      <c r="P1986" s="3" t="str">
        <f t="shared" si="246"/>
        <v>2</v>
      </c>
      <c r="Q1986" s="11">
        <f>+VLOOKUP(M1986,'Dimension descriptions'!K:M,2,FALSE)</f>
        <v>50</v>
      </c>
      <c r="R1986" s="33">
        <v>50</v>
      </c>
      <c r="S1986" s="11" t="str">
        <f>+VLOOKUP(R1986,'Dimension descriptions'!K:M,3)</f>
        <v>CLASSROOM-GENERAL</v>
      </c>
      <c r="T1986" s="3" t="str">
        <f t="shared" si="247"/>
        <v>Y</v>
      </c>
      <c r="U1986" t="e">
        <f>+VLOOKUP(R1986,'FY21 P13 Allotment memo'!O:O,1,FALSE)</f>
        <v>#N/A</v>
      </c>
      <c r="V1986"/>
      <c r="W1986"/>
      <c r="X1986"/>
      <c r="Y1986"/>
      <c r="Z1986"/>
    </row>
    <row r="1987" spans="1:26">
      <c r="A1987">
        <v>10</v>
      </c>
      <c r="B1987" t="s">
        <v>2814</v>
      </c>
      <c r="C1987" t="s">
        <v>1322</v>
      </c>
      <c r="D1987">
        <v>91</v>
      </c>
      <c r="E1987">
        <v>0</v>
      </c>
      <c r="F1987">
        <v>0</v>
      </c>
      <c r="G1987" s="2">
        <f t="shared" si="242"/>
        <v>0</v>
      </c>
      <c r="H1987" s="3" t="str">
        <f t="shared" si="243"/>
        <v>10</v>
      </c>
      <c r="I1987" s="3" t="str">
        <f t="shared" si="244"/>
        <v>116</v>
      </c>
      <c r="J1987" s="3">
        <v>116</v>
      </c>
      <c r="K1987" s="3" t="str">
        <f>+VLOOKUP(J1987,'Dimension descriptions'!P:R,3,FALSE)</f>
        <v>Wilson Elementary</v>
      </c>
      <c r="L1987" s="3" t="str">
        <f t="shared" si="245"/>
        <v>1050</v>
      </c>
      <c r="M1987" s="10">
        <v>1050</v>
      </c>
      <c r="N1987" s="3" t="str">
        <f t="shared" si="240"/>
        <v>2500</v>
      </c>
      <c r="O1987" s="3" t="str">
        <f t="shared" si="241"/>
        <v>290</v>
      </c>
      <c r="P1987" s="3" t="str">
        <f t="shared" si="246"/>
        <v>2</v>
      </c>
      <c r="Q1987" s="11">
        <f>+VLOOKUP(M1987,'Dimension descriptions'!K:M,2,FALSE)</f>
        <v>50</v>
      </c>
      <c r="R1987" s="33">
        <v>50</v>
      </c>
      <c r="S1987" s="11" t="str">
        <f>+VLOOKUP(R1987,'Dimension descriptions'!K:M,3)</f>
        <v>CLASSROOM-GENERAL</v>
      </c>
      <c r="T1987" s="3" t="str">
        <f t="shared" si="247"/>
        <v>Y</v>
      </c>
      <c r="U1987" t="e">
        <f>+VLOOKUP(R1987,'FY21 P13 Allotment memo'!O:O,1,FALSE)</f>
        <v>#N/A</v>
      </c>
      <c r="V1987"/>
      <c r="W1987"/>
      <c r="X1987"/>
      <c r="Y1987"/>
      <c r="Z1987"/>
    </row>
    <row r="1988" spans="1:26">
      <c r="A1988">
        <v>10</v>
      </c>
      <c r="B1988" t="s">
        <v>2815</v>
      </c>
      <c r="C1988" t="s">
        <v>1324</v>
      </c>
      <c r="D1988">
        <v>91</v>
      </c>
      <c r="E1988">
        <v>0</v>
      </c>
      <c r="F1988">
        <v>0</v>
      </c>
      <c r="G1988" s="2">
        <f t="shared" si="242"/>
        <v>0</v>
      </c>
      <c r="H1988" s="3" t="str">
        <f t="shared" si="243"/>
        <v>10</v>
      </c>
      <c r="I1988" s="3" t="str">
        <f t="shared" si="244"/>
        <v>116</v>
      </c>
      <c r="J1988" s="3">
        <v>116</v>
      </c>
      <c r="K1988" s="3" t="str">
        <f>+VLOOKUP(J1988,'Dimension descriptions'!P:R,3,FALSE)</f>
        <v>Wilson Elementary</v>
      </c>
      <c r="L1988" s="3" t="str">
        <f t="shared" si="245"/>
        <v>1050</v>
      </c>
      <c r="M1988" s="10">
        <v>1050</v>
      </c>
      <c r="N1988" s="3" t="str">
        <f t="shared" si="240"/>
        <v>2600</v>
      </c>
      <c r="O1988" s="3" t="str">
        <f t="shared" si="241"/>
        <v>270</v>
      </c>
      <c r="P1988" s="3" t="str">
        <f t="shared" si="246"/>
        <v>2</v>
      </c>
      <c r="Q1988" s="11">
        <f>+VLOOKUP(M1988,'Dimension descriptions'!K:M,2,FALSE)</f>
        <v>50</v>
      </c>
      <c r="R1988" s="33">
        <v>50</v>
      </c>
      <c r="S1988" s="11" t="str">
        <f>+VLOOKUP(R1988,'Dimension descriptions'!K:M,3)</f>
        <v>CLASSROOM-GENERAL</v>
      </c>
      <c r="T1988" s="3" t="str">
        <f t="shared" si="247"/>
        <v>Y</v>
      </c>
      <c r="U1988" t="e">
        <f>+VLOOKUP(R1988,'FY21 P13 Allotment memo'!O:O,1,FALSE)</f>
        <v>#N/A</v>
      </c>
      <c r="V1988"/>
      <c r="W1988"/>
      <c r="X1988"/>
      <c r="Y1988"/>
      <c r="Z1988"/>
    </row>
    <row r="1989" spans="1:26">
      <c r="A1989">
        <v>10</v>
      </c>
      <c r="B1989" t="s">
        <v>2816</v>
      </c>
      <c r="C1989" t="s">
        <v>2817</v>
      </c>
      <c r="D1989">
        <v>91</v>
      </c>
      <c r="E1989">
        <v>27.5</v>
      </c>
      <c r="F1989">
        <v>0</v>
      </c>
      <c r="G1989" s="2">
        <f t="shared" si="242"/>
        <v>27.5</v>
      </c>
      <c r="H1989" s="3" t="str">
        <f t="shared" si="243"/>
        <v>10</v>
      </c>
      <c r="I1989" s="3" t="str">
        <f t="shared" si="244"/>
        <v>116</v>
      </c>
      <c r="J1989" s="3">
        <v>116</v>
      </c>
      <c r="K1989" s="3" t="str">
        <f>+VLOOKUP(J1989,'Dimension descriptions'!P:R,3,FALSE)</f>
        <v>Wilson Elementary</v>
      </c>
      <c r="L1989" s="3" t="str">
        <f t="shared" si="245"/>
        <v>1050</v>
      </c>
      <c r="M1989" s="10">
        <v>1050</v>
      </c>
      <c r="N1989" s="3" t="str">
        <f t="shared" si="240"/>
        <v>2650</v>
      </c>
      <c r="O1989" s="3" t="str">
        <f t="shared" si="241"/>
        <v>626</v>
      </c>
      <c r="P1989" s="3" t="str">
        <f t="shared" si="246"/>
        <v>6</v>
      </c>
      <c r="Q1989" s="11">
        <f>+VLOOKUP(M1989,'Dimension descriptions'!K:M,2,FALSE)</f>
        <v>50</v>
      </c>
      <c r="R1989" s="33">
        <v>50</v>
      </c>
      <c r="S1989" s="11" t="str">
        <f>+VLOOKUP(R1989,'Dimension descriptions'!K:M,3)</f>
        <v>CLASSROOM-GENERAL</v>
      </c>
      <c r="T1989" s="3" t="str">
        <f t="shared" si="247"/>
        <v>Y</v>
      </c>
      <c r="U1989" t="e">
        <f>+VLOOKUP(R1989,'FY21 P13 Allotment memo'!O:O,1,FALSE)</f>
        <v>#N/A</v>
      </c>
      <c r="V1989"/>
      <c r="W1989"/>
      <c r="X1989"/>
      <c r="Y1989"/>
      <c r="Z1989"/>
    </row>
    <row r="1990" spans="1:26">
      <c r="A1990">
        <v>10</v>
      </c>
      <c r="B1990" t="s">
        <v>2818</v>
      </c>
      <c r="C1990" t="s">
        <v>1324</v>
      </c>
      <c r="D1990">
        <v>91</v>
      </c>
      <c r="E1990">
        <v>0</v>
      </c>
      <c r="F1990">
        <v>0</v>
      </c>
      <c r="G1990" s="2">
        <f t="shared" si="242"/>
        <v>0</v>
      </c>
      <c r="H1990" s="3" t="str">
        <f t="shared" si="243"/>
        <v>10</v>
      </c>
      <c r="I1990" s="3" t="str">
        <f t="shared" si="244"/>
        <v>116</v>
      </c>
      <c r="J1990" s="3">
        <v>116</v>
      </c>
      <c r="K1990" s="3" t="str">
        <f>+VLOOKUP(J1990,'Dimension descriptions'!P:R,3,FALSE)</f>
        <v>Wilson Elementary</v>
      </c>
      <c r="L1990" s="3" t="str">
        <f t="shared" si="245"/>
        <v>1050</v>
      </c>
      <c r="M1990" s="10">
        <v>1050</v>
      </c>
      <c r="N1990" s="3" t="str">
        <f t="shared" ref="N1990:N2053" si="248">+MID(B1990,16,4)</f>
        <v>3300</v>
      </c>
      <c r="O1990" s="3" t="str">
        <f t="shared" ref="O1990:O2053" si="249">+RIGHT(B1990,3)</f>
        <v>270</v>
      </c>
      <c r="P1990" s="3" t="str">
        <f t="shared" si="246"/>
        <v>2</v>
      </c>
      <c r="Q1990" s="11">
        <f>+VLOOKUP(M1990,'Dimension descriptions'!K:M,2,FALSE)</f>
        <v>50</v>
      </c>
      <c r="R1990" s="33">
        <v>50</v>
      </c>
      <c r="S1990" s="11" t="str">
        <f>+VLOOKUP(R1990,'Dimension descriptions'!K:M,3)</f>
        <v>CLASSROOM-GENERAL</v>
      </c>
      <c r="T1990" s="3" t="str">
        <f t="shared" si="247"/>
        <v>Y</v>
      </c>
      <c r="U1990" t="e">
        <f>+VLOOKUP(R1990,'FY21 P13 Allotment memo'!O:O,1,FALSE)</f>
        <v>#N/A</v>
      </c>
      <c r="V1990"/>
      <c r="W1990"/>
      <c r="X1990"/>
      <c r="Y1990"/>
      <c r="Z1990"/>
    </row>
    <row r="1991" spans="1:26">
      <c r="A1991">
        <v>10</v>
      </c>
      <c r="B1991" t="s">
        <v>2819</v>
      </c>
      <c r="C1991" t="s">
        <v>1270</v>
      </c>
      <c r="D1991">
        <v>91</v>
      </c>
      <c r="E1991">
        <v>3770.18</v>
      </c>
      <c r="F1991">
        <v>0</v>
      </c>
      <c r="G1991" s="2">
        <f t="shared" ref="G1991:G2054" si="250">+E1991-F1991</f>
        <v>3770.18</v>
      </c>
      <c r="H1991" s="3" t="str">
        <f t="shared" ref="H1991:H2054" si="251">+LEFT(B1991,2)</f>
        <v>10</v>
      </c>
      <c r="I1991" s="3" t="str">
        <f t="shared" ref="I1991:I2054" si="252">+MID(B1991,4,3)</f>
        <v>116</v>
      </c>
      <c r="J1991" s="3">
        <v>116</v>
      </c>
      <c r="K1991" s="3" t="str">
        <f>+VLOOKUP(J1991,'Dimension descriptions'!P:R,3,FALSE)</f>
        <v>Wilson Elementary</v>
      </c>
      <c r="L1991" s="3" t="str">
        <f t="shared" ref="L1991:L2054" si="253">+MID(B1991,11,4)</f>
        <v>1051</v>
      </c>
      <c r="M1991" s="10">
        <v>1051</v>
      </c>
      <c r="N1991" s="3" t="str">
        <f t="shared" si="248"/>
        <v>1000</v>
      </c>
      <c r="O1991" s="3" t="str">
        <f t="shared" si="249"/>
        <v>641</v>
      </c>
      <c r="P1991" s="3" t="str">
        <f t="shared" ref="P1991:P2054" si="254">+LEFT(O1991,1)</f>
        <v>6</v>
      </c>
      <c r="Q1991" s="11">
        <f>+VLOOKUP(M1991,'Dimension descriptions'!K:M,2,FALSE)</f>
        <v>50</v>
      </c>
      <c r="R1991" s="33">
        <v>50</v>
      </c>
      <c r="S1991" s="11" t="str">
        <f>+VLOOKUP(R1991,'Dimension descriptions'!K:M,3)</f>
        <v>CLASSROOM-GENERAL</v>
      </c>
      <c r="T1991" s="3" t="str">
        <f t="shared" ref="T1991:T2054" si="255">+IF(Q1991=M1991,"N","Y")</f>
        <v>Y</v>
      </c>
      <c r="U1991" t="e">
        <f>+VLOOKUP(R1991,'FY21 P13 Allotment memo'!O:O,1,FALSE)</f>
        <v>#N/A</v>
      </c>
      <c r="V1991"/>
      <c r="W1991"/>
      <c r="X1991"/>
      <c r="Y1991"/>
      <c r="Z1991"/>
    </row>
    <row r="1992" spans="1:26">
      <c r="A1992">
        <v>10</v>
      </c>
      <c r="B1992" t="s">
        <v>2820</v>
      </c>
      <c r="C1992" t="s">
        <v>1330</v>
      </c>
      <c r="D1992">
        <v>91</v>
      </c>
      <c r="E1992">
        <v>55166.28</v>
      </c>
      <c r="F1992">
        <v>0</v>
      </c>
      <c r="G1992" s="2">
        <f t="shared" si="250"/>
        <v>55166.28</v>
      </c>
      <c r="H1992" s="3" t="str">
        <f t="shared" si="251"/>
        <v>10</v>
      </c>
      <c r="I1992" s="3" t="str">
        <f t="shared" si="252"/>
        <v>116</v>
      </c>
      <c r="J1992" s="3">
        <v>116</v>
      </c>
      <c r="K1992" s="3" t="str">
        <f>+VLOOKUP(J1992,'Dimension descriptions'!P:R,3,FALSE)</f>
        <v>Wilson Elementary</v>
      </c>
      <c r="L1992" s="3" t="str">
        <f t="shared" si="253"/>
        <v>1205</v>
      </c>
      <c r="M1992" s="10">
        <v>1205</v>
      </c>
      <c r="N1992" s="3" t="str">
        <f t="shared" si="248"/>
        <v>1000</v>
      </c>
      <c r="O1992" s="3" t="str">
        <f t="shared" si="249"/>
        <v>131</v>
      </c>
      <c r="P1992" s="3" t="str">
        <f t="shared" si="254"/>
        <v>1</v>
      </c>
      <c r="Q1992" s="11">
        <f>+VLOOKUP(M1992,'Dimension descriptions'!K:M,2,FALSE)</f>
        <v>1205</v>
      </c>
      <c r="R1992" s="33">
        <v>1205</v>
      </c>
      <c r="S1992" s="11" t="str">
        <f>+VLOOKUP(R1992,'Dimension descriptions'!K:M,3)</f>
        <v>SPECIAL EDUCATION</v>
      </c>
      <c r="T1992" s="3" t="str">
        <f t="shared" si="255"/>
        <v>N</v>
      </c>
      <c r="U1992">
        <f>+VLOOKUP(R1992,'FY21 P13 Allotment memo'!O:O,1,FALSE)</f>
        <v>1205</v>
      </c>
      <c r="V1992"/>
      <c r="W1992"/>
      <c r="X1992"/>
      <c r="Y1992"/>
      <c r="Z1992"/>
    </row>
    <row r="1993" spans="1:26">
      <c r="A1993">
        <v>10</v>
      </c>
      <c r="B1993" t="s">
        <v>2821</v>
      </c>
      <c r="C1993" t="s">
        <v>1236</v>
      </c>
      <c r="D1993">
        <v>91</v>
      </c>
      <c r="E1993">
        <v>1943.76</v>
      </c>
      <c r="F1993">
        <v>0</v>
      </c>
      <c r="G1993" s="2">
        <f t="shared" si="250"/>
        <v>1943.76</v>
      </c>
      <c r="H1993" s="3" t="str">
        <f t="shared" si="251"/>
        <v>10</v>
      </c>
      <c r="I1993" s="3" t="str">
        <f t="shared" si="252"/>
        <v>116</v>
      </c>
      <c r="J1993" s="3">
        <v>116</v>
      </c>
      <c r="K1993" s="3" t="str">
        <f>+VLOOKUP(J1993,'Dimension descriptions'!P:R,3,FALSE)</f>
        <v>Wilson Elementary</v>
      </c>
      <c r="L1993" s="3" t="str">
        <f t="shared" si="253"/>
        <v>1205</v>
      </c>
      <c r="M1993" s="10">
        <v>1205</v>
      </c>
      <c r="N1993" s="3" t="str">
        <f t="shared" si="248"/>
        <v>1000</v>
      </c>
      <c r="O1993" s="3" t="str">
        <f t="shared" si="249"/>
        <v>149</v>
      </c>
      <c r="P1993" s="3" t="str">
        <f t="shared" si="254"/>
        <v>1</v>
      </c>
      <c r="Q1993" s="11">
        <f>+VLOOKUP(M1993,'Dimension descriptions'!K:M,2,FALSE)</f>
        <v>1205</v>
      </c>
      <c r="R1993" s="33">
        <v>1205</v>
      </c>
      <c r="S1993" s="11" t="str">
        <f>+VLOOKUP(R1993,'Dimension descriptions'!K:M,3)</f>
        <v>SPECIAL EDUCATION</v>
      </c>
      <c r="T1993" s="3" t="str">
        <f t="shared" si="255"/>
        <v>N</v>
      </c>
      <c r="U1993">
        <f>+VLOOKUP(R1993,'FY21 P13 Allotment memo'!O:O,1,FALSE)</f>
        <v>1205</v>
      </c>
      <c r="V1993"/>
      <c r="W1993"/>
      <c r="X1993"/>
      <c r="Y1993"/>
      <c r="Z1993"/>
    </row>
    <row r="1994" spans="1:26">
      <c r="A1994">
        <v>10</v>
      </c>
      <c r="B1994" t="s">
        <v>2822</v>
      </c>
      <c r="C1994" t="s">
        <v>1238</v>
      </c>
      <c r="D1994">
        <v>91</v>
      </c>
      <c r="E1994">
        <v>13628.76</v>
      </c>
      <c r="F1994">
        <v>0</v>
      </c>
      <c r="G1994" s="2">
        <f t="shared" si="250"/>
        <v>13628.76</v>
      </c>
      <c r="H1994" s="3" t="str">
        <f t="shared" si="251"/>
        <v>10</v>
      </c>
      <c r="I1994" s="3" t="str">
        <f t="shared" si="252"/>
        <v>116</v>
      </c>
      <c r="J1994" s="3">
        <v>116</v>
      </c>
      <c r="K1994" s="3" t="str">
        <f>+VLOOKUP(J1994,'Dimension descriptions'!P:R,3,FALSE)</f>
        <v>Wilson Elementary</v>
      </c>
      <c r="L1994" s="3" t="str">
        <f t="shared" si="253"/>
        <v>1205</v>
      </c>
      <c r="M1994" s="10">
        <v>1205</v>
      </c>
      <c r="N1994" s="3" t="str">
        <f t="shared" si="248"/>
        <v>1000</v>
      </c>
      <c r="O1994" s="3" t="str">
        <f t="shared" si="249"/>
        <v>161</v>
      </c>
      <c r="P1994" s="3" t="str">
        <f t="shared" si="254"/>
        <v>1</v>
      </c>
      <c r="Q1994" s="11">
        <f>+VLOOKUP(M1994,'Dimension descriptions'!K:M,2,FALSE)</f>
        <v>1205</v>
      </c>
      <c r="R1994" s="33">
        <v>1205</v>
      </c>
      <c r="S1994" s="11" t="str">
        <f>+VLOOKUP(R1994,'Dimension descriptions'!K:M,3)</f>
        <v>SPECIAL EDUCATION</v>
      </c>
      <c r="T1994" s="3" t="str">
        <f t="shared" si="255"/>
        <v>N</v>
      </c>
      <c r="U1994">
        <f>+VLOOKUP(R1994,'FY21 P13 Allotment memo'!O:O,1,FALSE)</f>
        <v>1205</v>
      </c>
      <c r="V1994"/>
      <c r="W1994"/>
      <c r="X1994"/>
      <c r="Y1994"/>
      <c r="Z1994"/>
    </row>
    <row r="1995" spans="1:26">
      <c r="A1995">
        <v>10</v>
      </c>
      <c r="B1995" t="s">
        <v>2823</v>
      </c>
      <c r="C1995" t="s">
        <v>1244</v>
      </c>
      <c r="D1995">
        <v>91</v>
      </c>
      <c r="E1995">
        <v>13702.56</v>
      </c>
      <c r="F1995">
        <v>0</v>
      </c>
      <c r="G1995" s="2">
        <f t="shared" si="250"/>
        <v>13702.56</v>
      </c>
      <c r="H1995" s="3" t="str">
        <f t="shared" si="251"/>
        <v>10</v>
      </c>
      <c r="I1995" s="3" t="str">
        <f t="shared" si="252"/>
        <v>116</v>
      </c>
      <c r="J1995" s="3">
        <v>116</v>
      </c>
      <c r="K1995" s="3" t="str">
        <f>+VLOOKUP(J1995,'Dimension descriptions'!P:R,3,FALSE)</f>
        <v>Wilson Elementary</v>
      </c>
      <c r="L1995" s="3" t="str">
        <f t="shared" si="253"/>
        <v>1205</v>
      </c>
      <c r="M1995" s="10">
        <v>1205</v>
      </c>
      <c r="N1995" s="3" t="str">
        <f t="shared" si="248"/>
        <v>1000</v>
      </c>
      <c r="O1995" s="3" t="str">
        <f t="shared" si="249"/>
        <v>210</v>
      </c>
      <c r="P1995" s="3" t="str">
        <f t="shared" si="254"/>
        <v>2</v>
      </c>
      <c r="Q1995" s="11">
        <f>+VLOOKUP(M1995,'Dimension descriptions'!K:M,2,FALSE)</f>
        <v>1205</v>
      </c>
      <c r="R1995" s="33">
        <v>1205</v>
      </c>
      <c r="S1995" s="11" t="str">
        <f>+VLOOKUP(R1995,'Dimension descriptions'!K:M,3)</f>
        <v>SPECIAL EDUCATION</v>
      </c>
      <c r="T1995" s="3" t="str">
        <f t="shared" si="255"/>
        <v>N</v>
      </c>
      <c r="U1995">
        <f>+VLOOKUP(R1995,'FY21 P13 Allotment memo'!O:O,1,FALSE)</f>
        <v>1205</v>
      </c>
      <c r="V1995"/>
      <c r="W1995"/>
      <c r="X1995"/>
      <c r="Y1995"/>
      <c r="Z1995"/>
    </row>
    <row r="1996" spans="1:26">
      <c r="A1996">
        <v>10</v>
      </c>
      <c r="B1996" t="s">
        <v>2824</v>
      </c>
      <c r="C1996" t="s">
        <v>1246</v>
      </c>
      <c r="D1996">
        <v>91</v>
      </c>
      <c r="E1996">
        <v>5139.9399999999996</v>
      </c>
      <c r="F1996">
        <v>0</v>
      </c>
      <c r="G1996" s="2">
        <f t="shared" si="250"/>
        <v>5139.9399999999996</v>
      </c>
      <c r="H1996" s="3" t="str">
        <f t="shared" si="251"/>
        <v>10</v>
      </c>
      <c r="I1996" s="3" t="str">
        <f t="shared" si="252"/>
        <v>116</v>
      </c>
      <c r="J1996" s="3">
        <v>116</v>
      </c>
      <c r="K1996" s="3" t="str">
        <f>+VLOOKUP(J1996,'Dimension descriptions'!P:R,3,FALSE)</f>
        <v>Wilson Elementary</v>
      </c>
      <c r="L1996" s="3" t="str">
        <f t="shared" si="253"/>
        <v>1205</v>
      </c>
      <c r="M1996" s="10">
        <v>1205</v>
      </c>
      <c r="N1996" s="3" t="str">
        <f t="shared" si="248"/>
        <v>1000</v>
      </c>
      <c r="O1996" s="3" t="str">
        <f t="shared" si="249"/>
        <v>220</v>
      </c>
      <c r="P1996" s="3" t="str">
        <f t="shared" si="254"/>
        <v>2</v>
      </c>
      <c r="Q1996" s="11">
        <f>+VLOOKUP(M1996,'Dimension descriptions'!K:M,2,FALSE)</f>
        <v>1205</v>
      </c>
      <c r="R1996" s="33">
        <v>1205</v>
      </c>
      <c r="S1996" s="11" t="str">
        <f>+VLOOKUP(R1996,'Dimension descriptions'!K:M,3)</f>
        <v>SPECIAL EDUCATION</v>
      </c>
      <c r="T1996" s="3" t="str">
        <f t="shared" si="255"/>
        <v>N</v>
      </c>
      <c r="U1996">
        <f>+VLOOKUP(R1996,'FY21 P13 Allotment memo'!O:O,1,FALSE)</f>
        <v>1205</v>
      </c>
      <c r="V1996"/>
      <c r="W1996"/>
      <c r="X1996"/>
      <c r="Y1996"/>
      <c r="Z1996"/>
    </row>
    <row r="1997" spans="1:26">
      <c r="A1997">
        <v>10</v>
      </c>
      <c r="B1997" t="s">
        <v>2825</v>
      </c>
      <c r="C1997" t="s">
        <v>1346</v>
      </c>
      <c r="D1997">
        <v>91</v>
      </c>
      <c r="E1997">
        <v>5285.74</v>
      </c>
      <c r="F1997">
        <v>0</v>
      </c>
      <c r="G1997" s="2">
        <f t="shared" si="250"/>
        <v>5285.74</v>
      </c>
      <c r="H1997" s="3" t="str">
        <f t="shared" si="251"/>
        <v>10</v>
      </c>
      <c r="I1997" s="3" t="str">
        <f t="shared" si="252"/>
        <v>116</v>
      </c>
      <c r="J1997" s="3">
        <v>116</v>
      </c>
      <c r="K1997" s="3" t="str">
        <f>+VLOOKUP(J1997,'Dimension descriptions'!P:R,3,FALSE)</f>
        <v>Wilson Elementary</v>
      </c>
      <c r="L1997" s="3" t="str">
        <f t="shared" si="253"/>
        <v>1205</v>
      </c>
      <c r="M1997" s="10">
        <v>1205</v>
      </c>
      <c r="N1997" s="3" t="str">
        <f t="shared" si="248"/>
        <v>1000</v>
      </c>
      <c r="O1997" s="3" t="str">
        <f t="shared" si="249"/>
        <v>241</v>
      </c>
      <c r="P1997" s="3" t="str">
        <f t="shared" si="254"/>
        <v>2</v>
      </c>
      <c r="Q1997" s="11">
        <f>+VLOOKUP(M1997,'Dimension descriptions'!K:M,2,FALSE)</f>
        <v>1205</v>
      </c>
      <c r="R1997" s="33">
        <v>1205</v>
      </c>
      <c r="S1997" s="11" t="str">
        <f>+VLOOKUP(R1997,'Dimension descriptions'!K:M,3)</f>
        <v>SPECIAL EDUCATION</v>
      </c>
      <c r="T1997" s="3" t="str">
        <f t="shared" si="255"/>
        <v>N</v>
      </c>
      <c r="U1997">
        <f>+VLOOKUP(R1997,'FY21 P13 Allotment memo'!O:O,1,FALSE)</f>
        <v>1205</v>
      </c>
      <c r="V1997"/>
      <c r="W1997"/>
      <c r="X1997"/>
      <c r="Y1997"/>
      <c r="Z1997"/>
    </row>
    <row r="1998" spans="1:26">
      <c r="A1998">
        <v>10</v>
      </c>
      <c r="B1998" t="s">
        <v>2826</v>
      </c>
      <c r="C1998" t="s">
        <v>1252</v>
      </c>
      <c r="D1998">
        <v>91</v>
      </c>
      <c r="E1998">
        <v>0</v>
      </c>
      <c r="F1998">
        <v>0</v>
      </c>
      <c r="G1998" s="2">
        <f t="shared" si="250"/>
        <v>0</v>
      </c>
      <c r="H1998" s="3" t="str">
        <f t="shared" si="251"/>
        <v>10</v>
      </c>
      <c r="I1998" s="3" t="str">
        <f t="shared" si="252"/>
        <v>116</v>
      </c>
      <c r="J1998" s="3">
        <v>116</v>
      </c>
      <c r="K1998" s="3" t="str">
        <f>+VLOOKUP(J1998,'Dimension descriptions'!P:R,3,FALSE)</f>
        <v>Wilson Elementary</v>
      </c>
      <c r="L1998" s="3" t="str">
        <f t="shared" si="253"/>
        <v>1205</v>
      </c>
      <c r="M1998" s="10">
        <v>1205</v>
      </c>
      <c r="N1998" s="3" t="str">
        <f t="shared" si="248"/>
        <v>1000</v>
      </c>
      <c r="O1998" s="3" t="str">
        <f t="shared" si="249"/>
        <v>270</v>
      </c>
      <c r="P1998" s="3" t="str">
        <f t="shared" si="254"/>
        <v>2</v>
      </c>
      <c r="Q1998" s="11">
        <f>+VLOOKUP(M1998,'Dimension descriptions'!K:M,2,FALSE)</f>
        <v>1205</v>
      </c>
      <c r="R1998" s="33">
        <v>1205</v>
      </c>
      <c r="S1998" s="11" t="str">
        <f>+VLOOKUP(R1998,'Dimension descriptions'!K:M,3)</f>
        <v>SPECIAL EDUCATION</v>
      </c>
      <c r="T1998" s="3" t="str">
        <f t="shared" si="255"/>
        <v>N</v>
      </c>
      <c r="U1998">
        <f>+VLOOKUP(R1998,'FY21 P13 Allotment memo'!O:O,1,FALSE)</f>
        <v>1205</v>
      </c>
      <c r="V1998"/>
      <c r="W1998"/>
      <c r="X1998"/>
      <c r="Y1998"/>
      <c r="Z1998"/>
    </row>
    <row r="1999" spans="1:26">
      <c r="A1999">
        <v>10</v>
      </c>
      <c r="B1999" t="s">
        <v>2827</v>
      </c>
      <c r="C1999" t="s">
        <v>2828</v>
      </c>
      <c r="D1999">
        <v>91</v>
      </c>
      <c r="E1999">
        <v>836.34</v>
      </c>
      <c r="F1999">
        <v>0</v>
      </c>
      <c r="G1999" s="2">
        <f t="shared" si="250"/>
        <v>836.34</v>
      </c>
      <c r="H1999" s="3" t="str">
        <f t="shared" si="251"/>
        <v>10</v>
      </c>
      <c r="I1999" s="3" t="str">
        <f t="shared" si="252"/>
        <v>116</v>
      </c>
      <c r="J1999" s="3">
        <v>116</v>
      </c>
      <c r="K1999" s="3" t="str">
        <f>+VLOOKUP(J1999,'Dimension descriptions'!P:R,3,FALSE)</f>
        <v>Wilson Elementary</v>
      </c>
      <c r="L1999" s="3" t="str">
        <f t="shared" si="253"/>
        <v>1205</v>
      </c>
      <c r="M1999" s="10">
        <v>1205</v>
      </c>
      <c r="N1999" s="3" t="str">
        <f t="shared" si="248"/>
        <v>1000</v>
      </c>
      <c r="O1999" s="3" t="str">
        <f t="shared" si="249"/>
        <v>341</v>
      </c>
      <c r="P1999" s="3" t="str">
        <f t="shared" si="254"/>
        <v>3</v>
      </c>
      <c r="Q1999" s="11">
        <f>+VLOOKUP(M1999,'Dimension descriptions'!K:M,2,FALSE)</f>
        <v>1205</v>
      </c>
      <c r="R1999" s="33">
        <v>1205</v>
      </c>
      <c r="S1999" s="11" t="str">
        <f>+VLOOKUP(R1999,'Dimension descriptions'!K:M,3)</f>
        <v>SPECIAL EDUCATION</v>
      </c>
      <c r="T1999" s="3" t="str">
        <f t="shared" si="255"/>
        <v>N</v>
      </c>
      <c r="U1999">
        <f>+VLOOKUP(R1999,'FY21 P13 Allotment memo'!O:O,1,FALSE)</f>
        <v>1205</v>
      </c>
      <c r="V1999"/>
      <c r="W1999"/>
      <c r="X1999"/>
      <c r="Y1999"/>
      <c r="Z1999"/>
    </row>
    <row r="2000" spans="1:26">
      <c r="A2000">
        <v>10</v>
      </c>
      <c r="B2000" t="s">
        <v>2829</v>
      </c>
      <c r="C2000" t="s">
        <v>1340</v>
      </c>
      <c r="D2000">
        <v>91</v>
      </c>
      <c r="E2000">
        <v>0</v>
      </c>
      <c r="F2000">
        <v>0</v>
      </c>
      <c r="G2000" s="2">
        <f t="shared" si="250"/>
        <v>0</v>
      </c>
      <c r="H2000" s="3" t="str">
        <f t="shared" si="251"/>
        <v>10</v>
      </c>
      <c r="I2000" s="3" t="str">
        <f t="shared" si="252"/>
        <v>116</v>
      </c>
      <c r="J2000" s="3">
        <v>116</v>
      </c>
      <c r="K2000" s="3" t="str">
        <f>+VLOOKUP(J2000,'Dimension descriptions'!P:R,3,FALSE)</f>
        <v>Wilson Elementary</v>
      </c>
      <c r="L2000" s="3" t="str">
        <f t="shared" si="253"/>
        <v>1205</v>
      </c>
      <c r="M2000" s="10">
        <v>1205</v>
      </c>
      <c r="N2000" s="3" t="str">
        <f t="shared" si="248"/>
        <v>2150</v>
      </c>
      <c r="O2000" s="3" t="str">
        <f t="shared" si="249"/>
        <v>149</v>
      </c>
      <c r="P2000" s="3" t="str">
        <f t="shared" si="254"/>
        <v>1</v>
      </c>
      <c r="Q2000" s="11">
        <f>+VLOOKUP(M2000,'Dimension descriptions'!K:M,2,FALSE)</f>
        <v>1205</v>
      </c>
      <c r="R2000" s="33">
        <v>1205</v>
      </c>
      <c r="S2000" s="11" t="str">
        <f>+VLOOKUP(R2000,'Dimension descriptions'!K:M,3)</f>
        <v>SPECIAL EDUCATION</v>
      </c>
      <c r="T2000" s="3" t="str">
        <f t="shared" si="255"/>
        <v>N</v>
      </c>
      <c r="U2000">
        <f>+VLOOKUP(R2000,'FY21 P13 Allotment memo'!O:O,1,FALSE)</f>
        <v>1205</v>
      </c>
      <c r="V2000"/>
      <c r="W2000"/>
      <c r="X2000"/>
      <c r="Y2000"/>
      <c r="Z2000"/>
    </row>
    <row r="2001" spans="1:26">
      <c r="A2001">
        <v>10</v>
      </c>
      <c r="B2001" t="s">
        <v>2830</v>
      </c>
      <c r="C2001" t="s">
        <v>1342</v>
      </c>
      <c r="D2001">
        <v>91</v>
      </c>
      <c r="E2001">
        <v>56197.16</v>
      </c>
      <c r="F2001">
        <v>0</v>
      </c>
      <c r="G2001" s="2">
        <f t="shared" si="250"/>
        <v>56197.16</v>
      </c>
      <c r="H2001" s="3" t="str">
        <f t="shared" si="251"/>
        <v>10</v>
      </c>
      <c r="I2001" s="3" t="str">
        <f t="shared" si="252"/>
        <v>116</v>
      </c>
      <c r="J2001" s="3">
        <v>116</v>
      </c>
      <c r="K2001" s="3" t="str">
        <f>+VLOOKUP(J2001,'Dimension descriptions'!P:R,3,FALSE)</f>
        <v>Wilson Elementary</v>
      </c>
      <c r="L2001" s="3" t="str">
        <f t="shared" si="253"/>
        <v>1205</v>
      </c>
      <c r="M2001" s="10">
        <v>1205</v>
      </c>
      <c r="N2001" s="3" t="str">
        <f t="shared" si="248"/>
        <v>2150</v>
      </c>
      <c r="O2001" s="3" t="str">
        <f t="shared" si="249"/>
        <v>199</v>
      </c>
      <c r="P2001" s="3" t="str">
        <f t="shared" si="254"/>
        <v>1</v>
      </c>
      <c r="Q2001" s="11">
        <f>+VLOOKUP(M2001,'Dimension descriptions'!K:M,2,FALSE)</f>
        <v>1205</v>
      </c>
      <c r="R2001" s="33">
        <v>1205</v>
      </c>
      <c r="S2001" s="11" t="str">
        <f>+VLOOKUP(R2001,'Dimension descriptions'!K:M,3)</f>
        <v>SPECIAL EDUCATION</v>
      </c>
      <c r="T2001" s="3" t="str">
        <f t="shared" si="255"/>
        <v>N</v>
      </c>
      <c r="U2001">
        <f>+VLOOKUP(R2001,'FY21 P13 Allotment memo'!O:O,1,FALSE)</f>
        <v>1205</v>
      </c>
      <c r="V2001"/>
      <c r="W2001"/>
      <c r="X2001"/>
      <c r="Y2001"/>
      <c r="Z2001"/>
    </row>
    <row r="2002" spans="1:26">
      <c r="A2002">
        <v>10</v>
      </c>
      <c r="B2002" t="s">
        <v>2831</v>
      </c>
      <c r="C2002" t="s">
        <v>1244</v>
      </c>
      <c r="D2002">
        <v>91</v>
      </c>
      <c r="E2002">
        <v>11223.77</v>
      </c>
      <c r="F2002">
        <v>0</v>
      </c>
      <c r="G2002" s="2">
        <f t="shared" si="250"/>
        <v>11223.77</v>
      </c>
      <c r="H2002" s="3" t="str">
        <f t="shared" si="251"/>
        <v>10</v>
      </c>
      <c r="I2002" s="3" t="str">
        <f t="shared" si="252"/>
        <v>116</v>
      </c>
      <c r="J2002" s="3">
        <v>116</v>
      </c>
      <c r="K2002" s="3" t="str">
        <f>+VLOOKUP(J2002,'Dimension descriptions'!P:R,3,FALSE)</f>
        <v>Wilson Elementary</v>
      </c>
      <c r="L2002" s="3" t="str">
        <f t="shared" si="253"/>
        <v>1205</v>
      </c>
      <c r="M2002" s="10">
        <v>1205</v>
      </c>
      <c r="N2002" s="3" t="str">
        <f t="shared" si="248"/>
        <v>2150</v>
      </c>
      <c r="O2002" s="3" t="str">
        <f t="shared" si="249"/>
        <v>210</v>
      </c>
      <c r="P2002" s="3" t="str">
        <f t="shared" si="254"/>
        <v>2</v>
      </c>
      <c r="Q2002" s="11">
        <f>+VLOOKUP(M2002,'Dimension descriptions'!K:M,2,FALSE)</f>
        <v>1205</v>
      </c>
      <c r="R2002" s="33">
        <v>1205</v>
      </c>
      <c r="S2002" s="11" t="str">
        <f>+VLOOKUP(R2002,'Dimension descriptions'!K:M,3)</f>
        <v>SPECIAL EDUCATION</v>
      </c>
      <c r="T2002" s="3" t="str">
        <f t="shared" si="255"/>
        <v>N</v>
      </c>
      <c r="U2002">
        <f>+VLOOKUP(R2002,'FY21 P13 Allotment memo'!O:O,1,FALSE)</f>
        <v>1205</v>
      </c>
      <c r="V2002"/>
      <c r="W2002"/>
      <c r="X2002"/>
      <c r="Y2002"/>
      <c r="Z2002"/>
    </row>
    <row r="2003" spans="1:26">
      <c r="A2003">
        <v>10</v>
      </c>
      <c r="B2003" t="s">
        <v>2832</v>
      </c>
      <c r="C2003" t="s">
        <v>1246</v>
      </c>
      <c r="D2003">
        <v>91</v>
      </c>
      <c r="E2003">
        <v>3943.98</v>
      </c>
      <c r="F2003">
        <v>0</v>
      </c>
      <c r="G2003" s="2">
        <f t="shared" si="250"/>
        <v>3943.98</v>
      </c>
      <c r="H2003" s="3" t="str">
        <f t="shared" si="251"/>
        <v>10</v>
      </c>
      <c r="I2003" s="3" t="str">
        <f t="shared" si="252"/>
        <v>116</v>
      </c>
      <c r="J2003" s="3">
        <v>116</v>
      </c>
      <c r="K2003" s="3" t="str">
        <f>+VLOOKUP(J2003,'Dimension descriptions'!P:R,3,FALSE)</f>
        <v>Wilson Elementary</v>
      </c>
      <c r="L2003" s="3" t="str">
        <f t="shared" si="253"/>
        <v>1205</v>
      </c>
      <c r="M2003" s="10">
        <v>1205</v>
      </c>
      <c r="N2003" s="3" t="str">
        <f t="shared" si="248"/>
        <v>2150</v>
      </c>
      <c r="O2003" s="3" t="str">
        <f t="shared" si="249"/>
        <v>220</v>
      </c>
      <c r="P2003" s="3" t="str">
        <f t="shared" si="254"/>
        <v>2</v>
      </c>
      <c r="Q2003" s="11">
        <f>+VLOOKUP(M2003,'Dimension descriptions'!K:M,2,FALSE)</f>
        <v>1205</v>
      </c>
      <c r="R2003" s="33">
        <v>1205</v>
      </c>
      <c r="S2003" s="11" t="str">
        <f>+VLOOKUP(R2003,'Dimension descriptions'!K:M,3)</f>
        <v>SPECIAL EDUCATION</v>
      </c>
      <c r="T2003" s="3" t="str">
        <f t="shared" si="255"/>
        <v>N</v>
      </c>
      <c r="U2003">
        <f>+VLOOKUP(R2003,'FY21 P13 Allotment memo'!O:O,1,FALSE)</f>
        <v>1205</v>
      </c>
      <c r="V2003"/>
      <c r="W2003"/>
      <c r="X2003"/>
      <c r="Y2003"/>
      <c r="Z2003"/>
    </row>
    <row r="2004" spans="1:26">
      <c r="A2004">
        <v>10</v>
      </c>
      <c r="B2004" t="s">
        <v>2833</v>
      </c>
      <c r="C2004" t="s">
        <v>1248</v>
      </c>
      <c r="D2004">
        <v>91</v>
      </c>
      <c r="E2004">
        <v>16620.490000000002</v>
      </c>
      <c r="F2004">
        <v>0</v>
      </c>
      <c r="G2004" s="2">
        <f t="shared" si="250"/>
        <v>16620.490000000002</v>
      </c>
      <c r="H2004" s="3" t="str">
        <f t="shared" si="251"/>
        <v>10</v>
      </c>
      <c r="I2004" s="3" t="str">
        <f t="shared" si="252"/>
        <v>116</v>
      </c>
      <c r="J2004" s="3">
        <v>116</v>
      </c>
      <c r="K2004" s="3" t="str">
        <f>+VLOOKUP(J2004,'Dimension descriptions'!P:R,3,FALSE)</f>
        <v>Wilson Elementary</v>
      </c>
      <c r="L2004" s="3" t="str">
        <f t="shared" si="253"/>
        <v>1205</v>
      </c>
      <c r="M2004" s="10">
        <v>1205</v>
      </c>
      <c r="N2004" s="3" t="str">
        <f t="shared" si="248"/>
        <v>2150</v>
      </c>
      <c r="O2004" s="3" t="str">
        <f t="shared" si="249"/>
        <v>241</v>
      </c>
      <c r="P2004" s="3" t="str">
        <f t="shared" si="254"/>
        <v>2</v>
      </c>
      <c r="Q2004" s="11">
        <f>+VLOOKUP(M2004,'Dimension descriptions'!K:M,2,FALSE)</f>
        <v>1205</v>
      </c>
      <c r="R2004" s="33">
        <v>1205</v>
      </c>
      <c r="S2004" s="11" t="str">
        <f>+VLOOKUP(R2004,'Dimension descriptions'!K:M,3)</f>
        <v>SPECIAL EDUCATION</v>
      </c>
      <c r="T2004" s="3" t="str">
        <f t="shared" si="255"/>
        <v>N</v>
      </c>
      <c r="U2004">
        <f>+VLOOKUP(R2004,'FY21 P13 Allotment memo'!O:O,1,FALSE)</f>
        <v>1205</v>
      </c>
      <c r="V2004"/>
      <c r="W2004"/>
      <c r="X2004"/>
      <c r="Y2004"/>
      <c r="Z2004"/>
    </row>
    <row r="2005" spans="1:26">
      <c r="A2005">
        <v>10</v>
      </c>
      <c r="B2005" t="s">
        <v>2834</v>
      </c>
      <c r="C2005" t="s">
        <v>2835</v>
      </c>
      <c r="D2005">
        <v>91</v>
      </c>
      <c r="E2005">
        <v>0</v>
      </c>
      <c r="F2005">
        <v>0</v>
      </c>
      <c r="G2005" s="2">
        <f t="shared" si="250"/>
        <v>0</v>
      </c>
      <c r="H2005" s="3" t="str">
        <f t="shared" si="251"/>
        <v>10</v>
      </c>
      <c r="I2005" s="3" t="str">
        <f t="shared" si="252"/>
        <v>116</v>
      </c>
      <c r="J2005" s="3">
        <v>116</v>
      </c>
      <c r="K2005" s="3" t="str">
        <f>+VLOOKUP(J2005,'Dimension descriptions'!P:R,3,FALSE)</f>
        <v>Wilson Elementary</v>
      </c>
      <c r="L2005" s="3" t="str">
        <f t="shared" si="253"/>
        <v>1205</v>
      </c>
      <c r="M2005" s="10">
        <v>1205</v>
      </c>
      <c r="N2005" s="3" t="str">
        <f t="shared" si="248"/>
        <v>2190</v>
      </c>
      <c r="O2005" s="3" t="str">
        <f t="shared" si="249"/>
        <v>197</v>
      </c>
      <c r="P2005" s="3" t="str">
        <f t="shared" si="254"/>
        <v>1</v>
      </c>
      <c r="Q2005" s="11">
        <f>+VLOOKUP(M2005,'Dimension descriptions'!K:M,2,FALSE)</f>
        <v>1205</v>
      </c>
      <c r="R2005" s="33">
        <v>1205</v>
      </c>
      <c r="S2005" s="11" t="str">
        <f>+VLOOKUP(R2005,'Dimension descriptions'!K:M,3)</f>
        <v>SPECIAL EDUCATION</v>
      </c>
      <c r="T2005" s="3" t="str">
        <f t="shared" si="255"/>
        <v>N</v>
      </c>
      <c r="U2005">
        <f>+VLOOKUP(R2005,'FY21 P13 Allotment memo'!O:O,1,FALSE)</f>
        <v>1205</v>
      </c>
      <c r="V2005"/>
      <c r="W2005"/>
      <c r="X2005"/>
      <c r="Y2005"/>
      <c r="Z2005"/>
    </row>
    <row r="2006" spans="1:26">
      <c r="A2006">
        <v>10</v>
      </c>
      <c r="B2006" t="s">
        <v>2836</v>
      </c>
      <c r="C2006" t="s">
        <v>1236</v>
      </c>
      <c r="D2006">
        <v>91</v>
      </c>
      <c r="E2006">
        <v>198.12</v>
      </c>
      <c r="F2006">
        <v>0</v>
      </c>
      <c r="G2006" s="2">
        <f t="shared" si="250"/>
        <v>198.12</v>
      </c>
      <c r="H2006" s="3" t="str">
        <f t="shared" si="251"/>
        <v>10</v>
      </c>
      <c r="I2006" s="3" t="str">
        <f t="shared" si="252"/>
        <v>116</v>
      </c>
      <c r="J2006" s="3">
        <v>116</v>
      </c>
      <c r="K2006" s="3" t="str">
        <f>+VLOOKUP(J2006,'Dimension descriptions'!P:R,3,FALSE)</f>
        <v>Wilson Elementary</v>
      </c>
      <c r="L2006" s="3" t="str">
        <f t="shared" si="253"/>
        <v>1206</v>
      </c>
      <c r="M2006" s="10">
        <v>1206</v>
      </c>
      <c r="N2006" s="3" t="str">
        <f t="shared" si="248"/>
        <v>1000</v>
      </c>
      <c r="O2006" s="3" t="str">
        <f t="shared" si="249"/>
        <v>149</v>
      </c>
      <c r="P2006" s="3" t="str">
        <f t="shared" si="254"/>
        <v>1</v>
      </c>
      <c r="Q2006" s="11">
        <f>+VLOOKUP(M2006,'Dimension descriptions'!K:M,2,FALSE)</f>
        <v>1295</v>
      </c>
      <c r="R2006" s="33">
        <v>1295</v>
      </c>
      <c r="S2006" s="11" t="str">
        <f>+VLOOKUP(R2006,'Dimension descriptions'!K:M,3)</f>
        <v>UNIQUE LOCAL SPECIAL ED PROGRA</v>
      </c>
      <c r="T2006" s="3" t="str">
        <f t="shared" si="255"/>
        <v>Y</v>
      </c>
      <c r="U2006" t="e">
        <f>+VLOOKUP(R2006,'FY21 P13 Allotment memo'!O:O,1,FALSE)</f>
        <v>#N/A</v>
      </c>
      <c r="V2006"/>
      <c r="W2006"/>
      <c r="X2006"/>
      <c r="Y2006"/>
      <c r="Z2006"/>
    </row>
    <row r="2007" spans="1:26">
      <c r="A2007">
        <v>10</v>
      </c>
      <c r="B2007" t="s">
        <v>2837</v>
      </c>
      <c r="C2007" t="s">
        <v>1244</v>
      </c>
      <c r="D2007">
        <v>91</v>
      </c>
      <c r="E2007">
        <v>39.94</v>
      </c>
      <c r="F2007">
        <v>0</v>
      </c>
      <c r="G2007" s="2">
        <f t="shared" si="250"/>
        <v>39.94</v>
      </c>
      <c r="H2007" s="3" t="str">
        <f t="shared" si="251"/>
        <v>10</v>
      </c>
      <c r="I2007" s="3" t="str">
        <f t="shared" si="252"/>
        <v>116</v>
      </c>
      <c r="J2007" s="3">
        <v>116</v>
      </c>
      <c r="K2007" s="3" t="str">
        <f>+VLOOKUP(J2007,'Dimension descriptions'!P:R,3,FALSE)</f>
        <v>Wilson Elementary</v>
      </c>
      <c r="L2007" s="3" t="str">
        <f t="shared" si="253"/>
        <v>1206</v>
      </c>
      <c r="M2007" s="10">
        <v>1206</v>
      </c>
      <c r="N2007" s="3" t="str">
        <f t="shared" si="248"/>
        <v>1000</v>
      </c>
      <c r="O2007" s="3" t="str">
        <f t="shared" si="249"/>
        <v>210</v>
      </c>
      <c r="P2007" s="3" t="str">
        <f t="shared" si="254"/>
        <v>2</v>
      </c>
      <c r="Q2007" s="11">
        <f>+VLOOKUP(M2007,'Dimension descriptions'!K:M,2,FALSE)</f>
        <v>1295</v>
      </c>
      <c r="R2007" s="33">
        <v>1295</v>
      </c>
      <c r="S2007" s="11" t="str">
        <f>+VLOOKUP(R2007,'Dimension descriptions'!K:M,3)</f>
        <v>UNIQUE LOCAL SPECIAL ED PROGRA</v>
      </c>
      <c r="T2007" s="3" t="str">
        <f t="shared" si="255"/>
        <v>Y</v>
      </c>
      <c r="U2007" t="e">
        <f>+VLOOKUP(R2007,'FY21 P13 Allotment memo'!O:O,1,FALSE)</f>
        <v>#N/A</v>
      </c>
      <c r="V2007"/>
      <c r="W2007"/>
      <c r="X2007"/>
      <c r="Y2007"/>
      <c r="Z2007"/>
    </row>
    <row r="2008" spans="1:26">
      <c r="A2008">
        <v>10</v>
      </c>
      <c r="B2008" t="s">
        <v>2838</v>
      </c>
      <c r="C2008" t="s">
        <v>1246</v>
      </c>
      <c r="D2008">
        <v>91</v>
      </c>
      <c r="E2008">
        <v>15.15</v>
      </c>
      <c r="F2008">
        <v>0</v>
      </c>
      <c r="G2008" s="2">
        <f t="shared" si="250"/>
        <v>15.15</v>
      </c>
      <c r="H2008" s="3" t="str">
        <f t="shared" si="251"/>
        <v>10</v>
      </c>
      <c r="I2008" s="3" t="str">
        <f t="shared" si="252"/>
        <v>116</v>
      </c>
      <c r="J2008" s="3">
        <v>116</v>
      </c>
      <c r="K2008" s="3" t="str">
        <f>+VLOOKUP(J2008,'Dimension descriptions'!P:R,3,FALSE)</f>
        <v>Wilson Elementary</v>
      </c>
      <c r="L2008" s="3" t="str">
        <f t="shared" si="253"/>
        <v>1206</v>
      </c>
      <c r="M2008" s="10">
        <v>1206</v>
      </c>
      <c r="N2008" s="3" t="str">
        <f t="shared" si="248"/>
        <v>1000</v>
      </c>
      <c r="O2008" s="3" t="str">
        <f t="shared" si="249"/>
        <v>220</v>
      </c>
      <c r="P2008" s="3" t="str">
        <f t="shared" si="254"/>
        <v>2</v>
      </c>
      <c r="Q2008" s="11">
        <f>+VLOOKUP(M2008,'Dimension descriptions'!K:M,2,FALSE)</f>
        <v>1295</v>
      </c>
      <c r="R2008" s="33">
        <v>1295</v>
      </c>
      <c r="S2008" s="11" t="str">
        <f>+VLOOKUP(R2008,'Dimension descriptions'!K:M,3)</f>
        <v>UNIQUE LOCAL SPECIAL ED PROGRA</v>
      </c>
      <c r="T2008" s="3" t="str">
        <f t="shared" si="255"/>
        <v>Y</v>
      </c>
      <c r="U2008" t="e">
        <f>+VLOOKUP(R2008,'FY21 P13 Allotment memo'!O:O,1,FALSE)</f>
        <v>#N/A</v>
      </c>
      <c r="V2008"/>
      <c r="W2008"/>
      <c r="X2008"/>
      <c r="Y2008"/>
      <c r="Z2008"/>
    </row>
    <row r="2009" spans="1:26">
      <c r="A2009">
        <v>10</v>
      </c>
      <c r="B2009" t="s">
        <v>2839</v>
      </c>
      <c r="C2009" t="s">
        <v>1342</v>
      </c>
      <c r="D2009">
        <v>91</v>
      </c>
      <c r="E2009">
        <v>56708.08</v>
      </c>
      <c r="F2009">
        <v>0</v>
      </c>
      <c r="G2009" s="2">
        <f t="shared" si="250"/>
        <v>56708.08</v>
      </c>
      <c r="H2009" s="3" t="str">
        <f t="shared" si="251"/>
        <v>10</v>
      </c>
      <c r="I2009" s="3" t="str">
        <f t="shared" si="252"/>
        <v>116</v>
      </c>
      <c r="J2009" s="3">
        <v>116</v>
      </c>
      <c r="K2009" s="3" t="str">
        <f>+VLOOKUP(J2009,'Dimension descriptions'!P:R,3,FALSE)</f>
        <v>Wilson Elementary</v>
      </c>
      <c r="L2009" s="3" t="str">
        <f t="shared" si="253"/>
        <v>1206</v>
      </c>
      <c r="M2009" s="10">
        <v>1206</v>
      </c>
      <c r="N2009" s="3" t="str">
        <f t="shared" si="248"/>
        <v>2150</v>
      </c>
      <c r="O2009" s="3" t="str">
        <f t="shared" si="249"/>
        <v>199</v>
      </c>
      <c r="P2009" s="3" t="str">
        <f t="shared" si="254"/>
        <v>1</v>
      </c>
      <c r="Q2009" s="11">
        <f>+VLOOKUP(M2009,'Dimension descriptions'!K:M,2,FALSE)</f>
        <v>1295</v>
      </c>
      <c r="R2009" s="33">
        <v>1295</v>
      </c>
      <c r="S2009" s="11" t="str">
        <f>+VLOOKUP(R2009,'Dimension descriptions'!K:M,3)</f>
        <v>UNIQUE LOCAL SPECIAL ED PROGRA</v>
      </c>
      <c r="T2009" s="3" t="str">
        <f t="shared" si="255"/>
        <v>Y</v>
      </c>
      <c r="U2009" t="e">
        <f>+VLOOKUP(R2009,'FY21 P13 Allotment memo'!O:O,1,FALSE)</f>
        <v>#N/A</v>
      </c>
      <c r="V2009"/>
      <c r="W2009"/>
      <c r="X2009"/>
      <c r="Y2009"/>
      <c r="Z2009"/>
    </row>
    <row r="2010" spans="1:26">
      <c r="A2010">
        <v>10</v>
      </c>
      <c r="B2010" t="s">
        <v>2840</v>
      </c>
      <c r="C2010" t="s">
        <v>1244</v>
      </c>
      <c r="D2010">
        <v>91</v>
      </c>
      <c r="E2010">
        <v>11352.96</v>
      </c>
      <c r="F2010">
        <v>0</v>
      </c>
      <c r="G2010" s="2">
        <f t="shared" si="250"/>
        <v>11352.96</v>
      </c>
      <c r="H2010" s="3" t="str">
        <f t="shared" si="251"/>
        <v>10</v>
      </c>
      <c r="I2010" s="3" t="str">
        <f t="shared" si="252"/>
        <v>116</v>
      </c>
      <c r="J2010" s="3">
        <v>116</v>
      </c>
      <c r="K2010" s="3" t="str">
        <f>+VLOOKUP(J2010,'Dimension descriptions'!P:R,3,FALSE)</f>
        <v>Wilson Elementary</v>
      </c>
      <c r="L2010" s="3" t="str">
        <f t="shared" si="253"/>
        <v>1206</v>
      </c>
      <c r="M2010" s="10">
        <v>1206</v>
      </c>
      <c r="N2010" s="3" t="str">
        <f t="shared" si="248"/>
        <v>2150</v>
      </c>
      <c r="O2010" s="3" t="str">
        <f t="shared" si="249"/>
        <v>210</v>
      </c>
      <c r="P2010" s="3" t="str">
        <f t="shared" si="254"/>
        <v>2</v>
      </c>
      <c r="Q2010" s="11">
        <f>+VLOOKUP(M2010,'Dimension descriptions'!K:M,2,FALSE)</f>
        <v>1295</v>
      </c>
      <c r="R2010" s="33">
        <v>1295</v>
      </c>
      <c r="S2010" s="11" t="str">
        <f>+VLOOKUP(R2010,'Dimension descriptions'!K:M,3)</f>
        <v>UNIQUE LOCAL SPECIAL ED PROGRA</v>
      </c>
      <c r="T2010" s="3" t="str">
        <f t="shared" si="255"/>
        <v>Y</v>
      </c>
      <c r="U2010" t="e">
        <f>+VLOOKUP(R2010,'FY21 P13 Allotment memo'!O:O,1,FALSE)</f>
        <v>#N/A</v>
      </c>
      <c r="V2010"/>
      <c r="W2010"/>
      <c r="X2010"/>
      <c r="Y2010"/>
      <c r="Z2010"/>
    </row>
    <row r="2011" spans="1:26">
      <c r="A2011">
        <v>10</v>
      </c>
      <c r="B2011" t="s">
        <v>2841</v>
      </c>
      <c r="C2011" t="s">
        <v>1246</v>
      </c>
      <c r="D2011">
        <v>91</v>
      </c>
      <c r="E2011">
        <v>4222.8599999999997</v>
      </c>
      <c r="F2011">
        <v>0</v>
      </c>
      <c r="G2011" s="2">
        <f t="shared" si="250"/>
        <v>4222.8599999999997</v>
      </c>
      <c r="H2011" s="3" t="str">
        <f t="shared" si="251"/>
        <v>10</v>
      </c>
      <c r="I2011" s="3" t="str">
        <f t="shared" si="252"/>
        <v>116</v>
      </c>
      <c r="J2011" s="3">
        <v>116</v>
      </c>
      <c r="K2011" s="3" t="str">
        <f>+VLOOKUP(J2011,'Dimension descriptions'!P:R,3,FALSE)</f>
        <v>Wilson Elementary</v>
      </c>
      <c r="L2011" s="3" t="str">
        <f t="shared" si="253"/>
        <v>1206</v>
      </c>
      <c r="M2011" s="10">
        <v>1206</v>
      </c>
      <c r="N2011" s="3" t="str">
        <f t="shared" si="248"/>
        <v>2150</v>
      </c>
      <c r="O2011" s="3" t="str">
        <f t="shared" si="249"/>
        <v>220</v>
      </c>
      <c r="P2011" s="3" t="str">
        <f t="shared" si="254"/>
        <v>2</v>
      </c>
      <c r="Q2011" s="11">
        <f>+VLOOKUP(M2011,'Dimension descriptions'!K:M,2,FALSE)</f>
        <v>1295</v>
      </c>
      <c r="R2011" s="33">
        <v>1295</v>
      </c>
      <c r="S2011" s="11" t="str">
        <f>+VLOOKUP(R2011,'Dimension descriptions'!K:M,3)</f>
        <v>UNIQUE LOCAL SPECIAL ED PROGRA</v>
      </c>
      <c r="T2011" s="3" t="str">
        <f t="shared" si="255"/>
        <v>Y</v>
      </c>
      <c r="U2011" t="e">
        <f>+VLOOKUP(R2011,'FY21 P13 Allotment memo'!O:O,1,FALSE)</f>
        <v>#N/A</v>
      </c>
      <c r="V2011"/>
      <c r="W2011"/>
      <c r="X2011"/>
      <c r="Y2011"/>
      <c r="Z2011"/>
    </row>
    <row r="2012" spans="1:26">
      <c r="A2012">
        <v>10</v>
      </c>
      <c r="B2012" t="s">
        <v>2842</v>
      </c>
      <c r="C2012" t="s">
        <v>1248</v>
      </c>
      <c r="D2012">
        <v>91</v>
      </c>
      <c r="E2012">
        <v>16543.349999999999</v>
      </c>
      <c r="F2012">
        <v>0</v>
      </c>
      <c r="G2012" s="2">
        <f t="shared" si="250"/>
        <v>16543.349999999999</v>
      </c>
      <c r="H2012" s="3" t="str">
        <f t="shared" si="251"/>
        <v>10</v>
      </c>
      <c r="I2012" s="3" t="str">
        <f t="shared" si="252"/>
        <v>116</v>
      </c>
      <c r="J2012" s="3">
        <v>116</v>
      </c>
      <c r="K2012" s="3" t="str">
        <f>+VLOOKUP(J2012,'Dimension descriptions'!P:R,3,FALSE)</f>
        <v>Wilson Elementary</v>
      </c>
      <c r="L2012" s="3" t="str">
        <f t="shared" si="253"/>
        <v>1206</v>
      </c>
      <c r="M2012" s="10">
        <v>1206</v>
      </c>
      <c r="N2012" s="3" t="str">
        <f t="shared" si="248"/>
        <v>2150</v>
      </c>
      <c r="O2012" s="3" t="str">
        <f t="shared" si="249"/>
        <v>241</v>
      </c>
      <c r="P2012" s="3" t="str">
        <f t="shared" si="254"/>
        <v>2</v>
      </c>
      <c r="Q2012" s="11">
        <f>+VLOOKUP(M2012,'Dimension descriptions'!K:M,2,FALSE)</f>
        <v>1295</v>
      </c>
      <c r="R2012" s="33">
        <v>1295</v>
      </c>
      <c r="S2012" s="11" t="str">
        <f>+VLOOKUP(R2012,'Dimension descriptions'!K:M,3)</f>
        <v>UNIQUE LOCAL SPECIAL ED PROGRA</v>
      </c>
      <c r="T2012" s="3" t="str">
        <f t="shared" si="255"/>
        <v>Y</v>
      </c>
      <c r="U2012" t="e">
        <f>+VLOOKUP(R2012,'FY21 P13 Allotment memo'!O:O,1,FALSE)</f>
        <v>#N/A</v>
      </c>
      <c r="V2012"/>
      <c r="W2012"/>
      <c r="X2012"/>
      <c r="Y2012"/>
      <c r="Z2012"/>
    </row>
    <row r="2013" spans="1:26">
      <c r="A2013">
        <v>10</v>
      </c>
      <c r="B2013" t="s">
        <v>2843</v>
      </c>
      <c r="C2013" t="s">
        <v>1766</v>
      </c>
      <c r="D2013">
        <v>91</v>
      </c>
      <c r="E2013">
        <v>52226.2</v>
      </c>
      <c r="F2013">
        <v>0</v>
      </c>
      <c r="G2013" s="2">
        <f t="shared" si="250"/>
        <v>52226.2</v>
      </c>
      <c r="H2013" s="3" t="str">
        <f t="shared" si="251"/>
        <v>10</v>
      </c>
      <c r="I2013" s="3" t="str">
        <f t="shared" si="252"/>
        <v>116</v>
      </c>
      <c r="J2013" s="3">
        <v>116</v>
      </c>
      <c r="K2013" s="3" t="str">
        <f>+VLOOKUP(J2013,'Dimension descriptions'!P:R,3,FALSE)</f>
        <v>Wilson Elementary</v>
      </c>
      <c r="L2013" s="3" t="str">
        <f t="shared" si="253"/>
        <v>1210</v>
      </c>
      <c r="M2013" s="10">
        <v>1210</v>
      </c>
      <c r="N2013" s="3" t="str">
        <f t="shared" si="248"/>
        <v>1000</v>
      </c>
      <c r="O2013" s="3" t="str">
        <f t="shared" si="249"/>
        <v>131</v>
      </c>
      <c r="P2013" s="3" t="str">
        <f t="shared" si="254"/>
        <v>1</v>
      </c>
      <c r="Q2013" s="11">
        <f>+VLOOKUP(M2013,'Dimension descriptions'!K:M,2,FALSE)</f>
        <v>1210</v>
      </c>
      <c r="R2013" s="33">
        <v>1210</v>
      </c>
      <c r="S2013" s="11" t="str">
        <f>+VLOOKUP(R2013,'Dimension descriptions'!K:M,3)</f>
        <v>SPECIAL EDUCATION -- SELF-CONT</v>
      </c>
      <c r="T2013" s="3" t="str">
        <f t="shared" si="255"/>
        <v>N</v>
      </c>
      <c r="U2013">
        <f>+VLOOKUP(R2013,'FY21 P13 Allotment memo'!O:O,1,FALSE)</f>
        <v>1210</v>
      </c>
      <c r="V2013"/>
      <c r="W2013"/>
      <c r="X2013"/>
      <c r="Y2013"/>
      <c r="Z2013"/>
    </row>
    <row r="2014" spans="1:26">
      <c r="A2014">
        <v>10</v>
      </c>
      <c r="B2014" t="s">
        <v>2844</v>
      </c>
      <c r="C2014" t="s">
        <v>1244</v>
      </c>
      <c r="D2014">
        <v>91</v>
      </c>
      <c r="E2014">
        <v>10572.11</v>
      </c>
      <c r="F2014">
        <v>0</v>
      </c>
      <c r="G2014" s="2">
        <f t="shared" si="250"/>
        <v>10572.11</v>
      </c>
      <c r="H2014" s="3" t="str">
        <f t="shared" si="251"/>
        <v>10</v>
      </c>
      <c r="I2014" s="3" t="str">
        <f t="shared" si="252"/>
        <v>116</v>
      </c>
      <c r="J2014" s="3">
        <v>116</v>
      </c>
      <c r="K2014" s="3" t="str">
        <f>+VLOOKUP(J2014,'Dimension descriptions'!P:R,3,FALSE)</f>
        <v>Wilson Elementary</v>
      </c>
      <c r="L2014" s="3" t="str">
        <f t="shared" si="253"/>
        <v>1210</v>
      </c>
      <c r="M2014" s="10">
        <v>1210</v>
      </c>
      <c r="N2014" s="3" t="str">
        <f t="shared" si="248"/>
        <v>1000</v>
      </c>
      <c r="O2014" s="3" t="str">
        <f t="shared" si="249"/>
        <v>210</v>
      </c>
      <c r="P2014" s="3" t="str">
        <f t="shared" si="254"/>
        <v>2</v>
      </c>
      <c r="Q2014" s="11">
        <f>+VLOOKUP(M2014,'Dimension descriptions'!K:M,2,FALSE)</f>
        <v>1210</v>
      </c>
      <c r="R2014" s="33">
        <v>1210</v>
      </c>
      <c r="S2014" s="11" t="str">
        <f>+VLOOKUP(R2014,'Dimension descriptions'!K:M,3)</f>
        <v>SPECIAL EDUCATION -- SELF-CONT</v>
      </c>
      <c r="T2014" s="3" t="str">
        <f t="shared" si="255"/>
        <v>N</v>
      </c>
      <c r="U2014">
        <f>+VLOOKUP(R2014,'FY21 P13 Allotment memo'!O:O,1,FALSE)</f>
        <v>1210</v>
      </c>
      <c r="V2014"/>
      <c r="W2014"/>
      <c r="X2014"/>
      <c r="Y2014"/>
      <c r="Z2014"/>
    </row>
    <row r="2015" spans="1:26">
      <c r="A2015">
        <v>10</v>
      </c>
      <c r="B2015" t="s">
        <v>2845</v>
      </c>
      <c r="C2015" t="s">
        <v>1246</v>
      </c>
      <c r="D2015">
        <v>91</v>
      </c>
      <c r="E2015">
        <v>3805.59</v>
      </c>
      <c r="F2015">
        <v>0</v>
      </c>
      <c r="G2015" s="2">
        <f t="shared" si="250"/>
        <v>3805.59</v>
      </c>
      <c r="H2015" s="3" t="str">
        <f t="shared" si="251"/>
        <v>10</v>
      </c>
      <c r="I2015" s="3" t="str">
        <f t="shared" si="252"/>
        <v>116</v>
      </c>
      <c r="J2015" s="3">
        <v>116</v>
      </c>
      <c r="K2015" s="3" t="str">
        <f>+VLOOKUP(J2015,'Dimension descriptions'!P:R,3,FALSE)</f>
        <v>Wilson Elementary</v>
      </c>
      <c r="L2015" s="3" t="str">
        <f t="shared" si="253"/>
        <v>1210</v>
      </c>
      <c r="M2015" s="10">
        <v>1210</v>
      </c>
      <c r="N2015" s="3" t="str">
        <f t="shared" si="248"/>
        <v>1000</v>
      </c>
      <c r="O2015" s="3" t="str">
        <f t="shared" si="249"/>
        <v>220</v>
      </c>
      <c r="P2015" s="3" t="str">
        <f t="shared" si="254"/>
        <v>2</v>
      </c>
      <c r="Q2015" s="11">
        <f>+VLOOKUP(M2015,'Dimension descriptions'!K:M,2,FALSE)</f>
        <v>1210</v>
      </c>
      <c r="R2015" s="33">
        <v>1210</v>
      </c>
      <c r="S2015" s="11" t="str">
        <f>+VLOOKUP(R2015,'Dimension descriptions'!K:M,3)</f>
        <v>SPECIAL EDUCATION -- SELF-CONT</v>
      </c>
      <c r="T2015" s="3" t="str">
        <f t="shared" si="255"/>
        <v>N</v>
      </c>
      <c r="U2015">
        <f>+VLOOKUP(R2015,'FY21 P13 Allotment memo'!O:O,1,FALSE)</f>
        <v>1210</v>
      </c>
      <c r="V2015"/>
      <c r="W2015"/>
      <c r="X2015"/>
      <c r="Y2015"/>
      <c r="Z2015"/>
    </row>
    <row r="2016" spans="1:26">
      <c r="A2016">
        <v>10</v>
      </c>
      <c r="B2016" t="s">
        <v>2846</v>
      </c>
      <c r="C2016" t="s">
        <v>1248</v>
      </c>
      <c r="D2016">
        <v>91</v>
      </c>
      <c r="E2016">
        <v>16610.419999999998</v>
      </c>
      <c r="F2016">
        <v>0</v>
      </c>
      <c r="G2016" s="2">
        <f t="shared" si="250"/>
        <v>16610.419999999998</v>
      </c>
      <c r="H2016" s="3" t="str">
        <f t="shared" si="251"/>
        <v>10</v>
      </c>
      <c r="I2016" s="3" t="str">
        <f t="shared" si="252"/>
        <v>116</v>
      </c>
      <c r="J2016" s="3">
        <v>116</v>
      </c>
      <c r="K2016" s="3" t="str">
        <f>+VLOOKUP(J2016,'Dimension descriptions'!P:R,3,FALSE)</f>
        <v>Wilson Elementary</v>
      </c>
      <c r="L2016" s="3" t="str">
        <f t="shared" si="253"/>
        <v>1210</v>
      </c>
      <c r="M2016" s="10">
        <v>1210</v>
      </c>
      <c r="N2016" s="3" t="str">
        <f t="shared" si="248"/>
        <v>1000</v>
      </c>
      <c r="O2016" s="3" t="str">
        <f t="shared" si="249"/>
        <v>241</v>
      </c>
      <c r="P2016" s="3" t="str">
        <f t="shared" si="254"/>
        <v>2</v>
      </c>
      <c r="Q2016" s="11">
        <f>+VLOOKUP(M2016,'Dimension descriptions'!K:M,2,FALSE)</f>
        <v>1210</v>
      </c>
      <c r="R2016" s="33">
        <v>1210</v>
      </c>
      <c r="S2016" s="11" t="str">
        <f>+VLOOKUP(R2016,'Dimension descriptions'!K:M,3)</f>
        <v>SPECIAL EDUCATION -- SELF-CONT</v>
      </c>
      <c r="T2016" s="3" t="str">
        <f t="shared" si="255"/>
        <v>N</v>
      </c>
      <c r="U2016">
        <f>+VLOOKUP(R2016,'FY21 P13 Allotment memo'!O:O,1,FALSE)</f>
        <v>1210</v>
      </c>
      <c r="V2016"/>
      <c r="W2016"/>
      <c r="X2016"/>
      <c r="Y2016"/>
      <c r="Z2016"/>
    </row>
    <row r="2017" spans="1:26">
      <c r="A2017">
        <v>10</v>
      </c>
      <c r="B2017" t="s">
        <v>2847</v>
      </c>
      <c r="C2017" t="s">
        <v>1350</v>
      </c>
      <c r="D2017">
        <v>91</v>
      </c>
      <c r="E2017">
        <v>0</v>
      </c>
      <c r="F2017">
        <v>0</v>
      </c>
      <c r="G2017" s="2">
        <f t="shared" si="250"/>
        <v>0</v>
      </c>
      <c r="H2017" s="3" t="str">
        <f t="shared" si="251"/>
        <v>10</v>
      </c>
      <c r="I2017" s="3" t="str">
        <f t="shared" si="252"/>
        <v>116</v>
      </c>
      <c r="J2017" s="3">
        <v>116</v>
      </c>
      <c r="K2017" s="3" t="str">
        <f>+VLOOKUP(J2017,'Dimension descriptions'!P:R,3,FALSE)</f>
        <v>Wilson Elementary</v>
      </c>
      <c r="L2017" s="3" t="str">
        <f t="shared" si="253"/>
        <v>2101</v>
      </c>
      <c r="M2017" s="10">
        <v>2101</v>
      </c>
      <c r="N2017" s="3" t="str">
        <f t="shared" si="248"/>
        <v>1000</v>
      </c>
      <c r="O2017" s="3" t="str">
        <f t="shared" si="249"/>
        <v>149</v>
      </c>
      <c r="P2017" s="3" t="str">
        <f t="shared" si="254"/>
        <v>1</v>
      </c>
      <c r="Q2017" s="11">
        <f>+VLOOKUP(M2017,'Dimension descriptions'!K:M,2,FALSE)</f>
        <v>50</v>
      </c>
      <c r="R2017" s="33">
        <v>50</v>
      </c>
      <c r="S2017" s="11" t="str">
        <f>+VLOOKUP(R2017,'Dimension descriptions'!K:M,3)</f>
        <v>CLASSROOM-GENERAL</v>
      </c>
      <c r="T2017" s="3" t="str">
        <f t="shared" si="255"/>
        <v>Y</v>
      </c>
      <c r="U2017" t="e">
        <f>+VLOOKUP(R2017,'FY21 P13 Allotment memo'!O:O,1,FALSE)</f>
        <v>#N/A</v>
      </c>
      <c r="V2017"/>
      <c r="W2017"/>
      <c r="X2017"/>
      <c r="Y2017"/>
      <c r="Z2017"/>
    </row>
    <row r="2018" spans="1:26">
      <c r="A2018">
        <v>10</v>
      </c>
      <c r="B2018" t="s">
        <v>2848</v>
      </c>
      <c r="C2018" t="s">
        <v>1352</v>
      </c>
      <c r="D2018">
        <v>91</v>
      </c>
      <c r="E2018">
        <v>14710.82</v>
      </c>
      <c r="F2018">
        <v>0</v>
      </c>
      <c r="G2018" s="2">
        <f t="shared" si="250"/>
        <v>14710.82</v>
      </c>
      <c r="H2018" s="3" t="str">
        <f t="shared" si="251"/>
        <v>10</v>
      </c>
      <c r="I2018" s="3" t="str">
        <f t="shared" si="252"/>
        <v>116</v>
      </c>
      <c r="J2018" s="3">
        <v>116</v>
      </c>
      <c r="K2018" s="3" t="str">
        <f>+VLOOKUP(J2018,'Dimension descriptions'!P:R,3,FALSE)</f>
        <v>Wilson Elementary</v>
      </c>
      <c r="L2018" s="3" t="str">
        <f t="shared" si="253"/>
        <v>2101</v>
      </c>
      <c r="M2018" s="10">
        <v>2101</v>
      </c>
      <c r="N2018" s="3" t="str">
        <f t="shared" si="248"/>
        <v>1000</v>
      </c>
      <c r="O2018" s="3" t="str">
        <f t="shared" si="249"/>
        <v>161</v>
      </c>
      <c r="P2018" s="3" t="str">
        <f t="shared" si="254"/>
        <v>1</v>
      </c>
      <c r="Q2018" s="11">
        <f>+VLOOKUP(M2018,'Dimension descriptions'!K:M,2,FALSE)</f>
        <v>50</v>
      </c>
      <c r="R2018" s="33">
        <v>50</v>
      </c>
      <c r="S2018" s="11" t="str">
        <f>+VLOOKUP(R2018,'Dimension descriptions'!K:M,3)</f>
        <v>CLASSROOM-GENERAL</v>
      </c>
      <c r="T2018" s="3" t="str">
        <f t="shared" si="255"/>
        <v>Y</v>
      </c>
      <c r="U2018" t="e">
        <f>+VLOOKUP(R2018,'FY21 P13 Allotment memo'!O:O,1,FALSE)</f>
        <v>#N/A</v>
      </c>
      <c r="V2018"/>
      <c r="W2018"/>
      <c r="X2018"/>
      <c r="Y2018"/>
      <c r="Z2018"/>
    </row>
    <row r="2019" spans="1:26">
      <c r="A2019">
        <v>10</v>
      </c>
      <c r="B2019" t="s">
        <v>2849</v>
      </c>
      <c r="C2019" t="s">
        <v>1354</v>
      </c>
      <c r="D2019">
        <v>91</v>
      </c>
      <c r="E2019">
        <v>16679.77</v>
      </c>
      <c r="F2019">
        <v>0</v>
      </c>
      <c r="G2019" s="2">
        <f t="shared" si="250"/>
        <v>16679.77</v>
      </c>
      <c r="H2019" s="3" t="str">
        <f t="shared" si="251"/>
        <v>10</v>
      </c>
      <c r="I2019" s="3" t="str">
        <f t="shared" si="252"/>
        <v>116</v>
      </c>
      <c r="J2019" s="3">
        <v>116</v>
      </c>
      <c r="K2019" s="3" t="str">
        <f>+VLOOKUP(J2019,'Dimension descriptions'!P:R,3,FALSE)</f>
        <v>Wilson Elementary</v>
      </c>
      <c r="L2019" s="3" t="str">
        <f t="shared" si="253"/>
        <v>2101</v>
      </c>
      <c r="M2019" s="10">
        <v>2101</v>
      </c>
      <c r="N2019" s="3" t="str">
        <f t="shared" si="248"/>
        <v>1000</v>
      </c>
      <c r="O2019" s="3" t="str">
        <f t="shared" si="249"/>
        <v>195</v>
      </c>
      <c r="P2019" s="3" t="str">
        <f t="shared" si="254"/>
        <v>1</v>
      </c>
      <c r="Q2019" s="11">
        <f>+VLOOKUP(M2019,'Dimension descriptions'!K:M,2,FALSE)</f>
        <v>50</v>
      </c>
      <c r="R2019" s="33">
        <v>50</v>
      </c>
      <c r="S2019" s="11" t="str">
        <f>+VLOOKUP(R2019,'Dimension descriptions'!K:M,3)</f>
        <v>CLASSROOM-GENERAL</v>
      </c>
      <c r="T2019" s="3" t="str">
        <f t="shared" si="255"/>
        <v>Y</v>
      </c>
      <c r="U2019" t="e">
        <f>+VLOOKUP(R2019,'FY21 P13 Allotment memo'!O:O,1,FALSE)</f>
        <v>#N/A</v>
      </c>
      <c r="V2019"/>
      <c r="W2019"/>
      <c r="X2019"/>
      <c r="Y2019"/>
      <c r="Z2019"/>
    </row>
    <row r="2020" spans="1:26">
      <c r="A2020">
        <v>10</v>
      </c>
      <c r="B2020" t="s">
        <v>2850</v>
      </c>
      <c r="C2020" t="s">
        <v>1279</v>
      </c>
      <c r="D2020">
        <v>91</v>
      </c>
      <c r="E2020">
        <v>0</v>
      </c>
      <c r="F2020">
        <v>0</v>
      </c>
      <c r="G2020" s="2">
        <f t="shared" si="250"/>
        <v>0</v>
      </c>
      <c r="H2020" s="3" t="str">
        <f t="shared" si="251"/>
        <v>10</v>
      </c>
      <c r="I2020" s="3" t="str">
        <f t="shared" si="252"/>
        <v>116</v>
      </c>
      <c r="J2020" s="3">
        <v>116</v>
      </c>
      <c r="K2020" s="3" t="str">
        <f>+VLOOKUP(J2020,'Dimension descriptions'!P:R,3,FALSE)</f>
        <v>Wilson Elementary</v>
      </c>
      <c r="L2020" s="3" t="str">
        <f t="shared" si="253"/>
        <v>2101</v>
      </c>
      <c r="M2020" s="10">
        <v>2101</v>
      </c>
      <c r="N2020" s="3" t="str">
        <f t="shared" si="248"/>
        <v>1000</v>
      </c>
      <c r="O2020" s="3" t="str">
        <f t="shared" si="249"/>
        <v>210</v>
      </c>
      <c r="P2020" s="3" t="str">
        <f t="shared" si="254"/>
        <v>2</v>
      </c>
      <c r="Q2020" s="11">
        <f>+VLOOKUP(M2020,'Dimension descriptions'!K:M,2,FALSE)</f>
        <v>50</v>
      </c>
      <c r="R2020" s="33">
        <v>50</v>
      </c>
      <c r="S2020" s="11" t="str">
        <f>+VLOOKUP(R2020,'Dimension descriptions'!K:M,3)</f>
        <v>CLASSROOM-GENERAL</v>
      </c>
      <c r="T2020" s="3" t="str">
        <f t="shared" si="255"/>
        <v>Y</v>
      </c>
      <c r="U2020" t="e">
        <f>+VLOOKUP(R2020,'FY21 P13 Allotment memo'!O:O,1,FALSE)</f>
        <v>#N/A</v>
      </c>
      <c r="V2020"/>
      <c r="W2020"/>
      <c r="X2020"/>
      <c r="Y2020"/>
      <c r="Z2020"/>
    </row>
    <row r="2021" spans="1:26">
      <c r="A2021">
        <v>10</v>
      </c>
      <c r="B2021" t="s">
        <v>2851</v>
      </c>
      <c r="C2021" t="s">
        <v>1246</v>
      </c>
      <c r="D2021">
        <v>91</v>
      </c>
      <c r="E2021">
        <v>2401.31</v>
      </c>
      <c r="F2021">
        <v>0</v>
      </c>
      <c r="G2021" s="2">
        <f t="shared" si="250"/>
        <v>2401.31</v>
      </c>
      <c r="H2021" s="3" t="str">
        <f t="shared" si="251"/>
        <v>10</v>
      </c>
      <c r="I2021" s="3" t="str">
        <f t="shared" si="252"/>
        <v>116</v>
      </c>
      <c r="J2021" s="3">
        <v>116</v>
      </c>
      <c r="K2021" s="3" t="str">
        <f>+VLOOKUP(J2021,'Dimension descriptions'!P:R,3,FALSE)</f>
        <v>Wilson Elementary</v>
      </c>
      <c r="L2021" s="3" t="str">
        <f t="shared" si="253"/>
        <v>2101</v>
      </c>
      <c r="M2021" s="10">
        <v>2101</v>
      </c>
      <c r="N2021" s="3" t="str">
        <f t="shared" si="248"/>
        <v>1000</v>
      </c>
      <c r="O2021" s="3" t="str">
        <f t="shared" si="249"/>
        <v>220</v>
      </c>
      <c r="P2021" s="3" t="str">
        <f t="shared" si="254"/>
        <v>2</v>
      </c>
      <c r="Q2021" s="11">
        <f>+VLOOKUP(M2021,'Dimension descriptions'!K:M,2,FALSE)</f>
        <v>50</v>
      </c>
      <c r="R2021" s="33">
        <v>50</v>
      </c>
      <c r="S2021" s="11" t="str">
        <f>+VLOOKUP(R2021,'Dimension descriptions'!K:M,3)</f>
        <v>CLASSROOM-GENERAL</v>
      </c>
      <c r="T2021" s="3" t="str">
        <f t="shared" si="255"/>
        <v>Y</v>
      </c>
      <c r="U2021" t="e">
        <f>+VLOOKUP(R2021,'FY21 P13 Allotment memo'!O:O,1,FALSE)</f>
        <v>#N/A</v>
      </c>
      <c r="V2021"/>
      <c r="W2021"/>
      <c r="X2021"/>
      <c r="Y2021"/>
      <c r="Z2021"/>
    </row>
    <row r="2022" spans="1:26">
      <c r="A2022">
        <v>10</v>
      </c>
      <c r="B2022" t="s">
        <v>2852</v>
      </c>
      <c r="C2022" t="s">
        <v>1348</v>
      </c>
      <c r="D2022">
        <v>91</v>
      </c>
      <c r="E2022">
        <v>0</v>
      </c>
      <c r="F2022">
        <v>0</v>
      </c>
      <c r="G2022" s="2">
        <f t="shared" si="250"/>
        <v>0</v>
      </c>
      <c r="H2022" s="3" t="str">
        <f t="shared" si="251"/>
        <v>10</v>
      </c>
      <c r="I2022" s="3" t="str">
        <f t="shared" si="252"/>
        <v>116</v>
      </c>
      <c r="J2022" s="3">
        <v>116</v>
      </c>
      <c r="K2022" s="3" t="str">
        <f>+VLOOKUP(J2022,'Dimension descriptions'!P:R,3,FALSE)</f>
        <v>Wilson Elementary</v>
      </c>
      <c r="L2022" s="3" t="str">
        <f t="shared" si="253"/>
        <v>2101</v>
      </c>
      <c r="M2022" s="10">
        <v>2101</v>
      </c>
      <c r="N2022" s="3" t="str">
        <f t="shared" si="248"/>
        <v>1000</v>
      </c>
      <c r="O2022" s="3" t="str">
        <f t="shared" si="249"/>
        <v>341</v>
      </c>
      <c r="P2022" s="3" t="str">
        <f t="shared" si="254"/>
        <v>3</v>
      </c>
      <c r="Q2022" s="11">
        <f>+VLOOKUP(M2022,'Dimension descriptions'!K:M,2,FALSE)</f>
        <v>50</v>
      </c>
      <c r="R2022" s="33">
        <v>50</v>
      </c>
      <c r="S2022" s="11" t="str">
        <f>+VLOOKUP(R2022,'Dimension descriptions'!K:M,3)</f>
        <v>CLASSROOM-GENERAL</v>
      </c>
      <c r="T2022" s="3" t="str">
        <f t="shared" si="255"/>
        <v>Y</v>
      </c>
      <c r="U2022" t="e">
        <f>+VLOOKUP(R2022,'FY21 P13 Allotment memo'!O:O,1,FALSE)</f>
        <v>#N/A</v>
      </c>
      <c r="V2022"/>
      <c r="W2022"/>
      <c r="X2022"/>
      <c r="Y2022"/>
      <c r="Z2022"/>
    </row>
    <row r="2023" spans="1:26">
      <c r="A2023">
        <v>10</v>
      </c>
      <c r="B2023" t="s">
        <v>2853</v>
      </c>
      <c r="C2023" t="s">
        <v>1358</v>
      </c>
      <c r="D2023">
        <v>91</v>
      </c>
      <c r="E2023">
        <v>1783</v>
      </c>
      <c r="F2023">
        <v>0</v>
      </c>
      <c r="G2023" s="2">
        <f t="shared" si="250"/>
        <v>1783</v>
      </c>
      <c r="H2023" s="3" t="str">
        <f t="shared" si="251"/>
        <v>10</v>
      </c>
      <c r="I2023" s="3" t="str">
        <f t="shared" si="252"/>
        <v>116</v>
      </c>
      <c r="J2023" s="3">
        <v>116</v>
      </c>
      <c r="K2023" s="3" t="str">
        <f>+VLOOKUP(J2023,'Dimension descriptions'!P:R,3,FALSE)</f>
        <v>Wilson Elementary</v>
      </c>
      <c r="L2023" s="3" t="str">
        <f t="shared" si="253"/>
        <v>2101</v>
      </c>
      <c r="M2023" s="10">
        <v>2101</v>
      </c>
      <c r="N2023" s="3" t="str">
        <f t="shared" si="248"/>
        <v>1000</v>
      </c>
      <c r="O2023" s="3" t="str">
        <f t="shared" si="249"/>
        <v>610</v>
      </c>
      <c r="P2023" s="3" t="str">
        <f t="shared" si="254"/>
        <v>6</v>
      </c>
      <c r="Q2023" s="11">
        <f>+VLOOKUP(M2023,'Dimension descriptions'!K:M,2,FALSE)</f>
        <v>50</v>
      </c>
      <c r="R2023" s="33">
        <v>50</v>
      </c>
      <c r="S2023" s="11" t="str">
        <f>+VLOOKUP(R2023,'Dimension descriptions'!K:M,3)</f>
        <v>CLASSROOM-GENERAL</v>
      </c>
      <c r="T2023" s="3" t="str">
        <f t="shared" si="255"/>
        <v>Y</v>
      </c>
      <c r="U2023" t="e">
        <f>+VLOOKUP(R2023,'FY21 P13 Allotment memo'!O:O,1,FALSE)</f>
        <v>#N/A</v>
      </c>
      <c r="V2023"/>
      <c r="W2023"/>
      <c r="X2023"/>
      <c r="Y2023"/>
      <c r="Z2023"/>
    </row>
    <row r="2024" spans="1:26">
      <c r="A2024">
        <v>10</v>
      </c>
      <c r="B2024" t="s">
        <v>2854</v>
      </c>
      <c r="C2024" t="s">
        <v>1783</v>
      </c>
      <c r="D2024">
        <v>91</v>
      </c>
      <c r="E2024">
        <v>0</v>
      </c>
      <c r="F2024">
        <v>0</v>
      </c>
      <c r="G2024" s="2">
        <f t="shared" si="250"/>
        <v>0</v>
      </c>
      <c r="H2024" s="3" t="str">
        <f t="shared" si="251"/>
        <v>10</v>
      </c>
      <c r="I2024" s="3" t="str">
        <f t="shared" si="252"/>
        <v>116</v>
      </c>
      <c r="J2024" s="3">
        <v>116</v>
      </c>
      <c r="K2024" s="3" t="str">
        <f>+VLOOKUP(J2024,'Dimension descriptions'!P:R,3,FALSE)</f>
        <v>Wilson Elementary</v>
      </c>
      <c r="L2024" s="3" t="str">
        <f t="shared" si="253"/>
        <v>2102</v>
      </c>
      <c r="M2024" s="10">
        <v>2102</v>
      </c>
      <c r="N2024" s="3" t="str">
        <f t="shared" si="248"/>
        <v>1000</v>
      </c>
      <c r="O2024" s="3" t="str">
        <f t="shared" si="249"/>
        <v>131</v>
      </c>
      <c r="P2024" s="3" t="str">
        <f t="shared" si="254"/>
        <v>1</v>
      </c>
      <c r="Q2024" s="11">
        <f>+VLOOKUP(M2024,'Dimension descriptions'!K:M,2,FALSE)</f>
        <v>50</v>
      </c>
      <c r="R2024" s="33">
        <v>50</v>
      </c>
      <c r="S2024" s="11" t="str">
        <f>+VLOOKUP(R2024,'Dimension descriptions'!K:M,3)</f>
        <v>CLASSROOM-GENERAL</v>
      </c>
      <c r="T2024" s="3" t="str">
        <f t="shared" si="255"/>
        <v>Y</v>
      </c>
      <c r="U2024" t="e">
        <f>+VLOOKUP(R2024,'FY21 P13 Allotment memo'!O:O,1,FALSE)</f>
        <v>#N/A</v>
      </c>
      <c r="V2024"/>
      <c r="W2024"/>
      <c r="X2024"/>
      <c r="Y2024"/>
      <c r="Z2024"/>
    </row>
    <row r="2025" spans="1:26">
      <c r="A2025">
        <v>10</v>
      </c>
      <c r="B2025" t="s">
        <v>2855</v>
      </c>
      <c r="C2025" t="s">
        <v>1405</v>
      </c>
      <c r="D2025">
        <v>91</v>
      </c>
      <c r="E2025">
        <v>4848.4399999999996</v>
      </c>
      <c r="F2025">
        <v>0</v>
      </c>
      <c r="G2025" s="2">
        <f t="shared" si="250"/>
        <v>4848.4399999999996</v>
      </c>
      <c r="H2025" s="3" t="str">
        <f t="shared" si="251"/>
        <v>10</v>
      </c>
      <c r="I2025" s="3" t="str">
        <f t="shared" si="252"/>
        <v>116</v>
      </c>
      <c r="J2025" s="3">
        <v>116</v>
      </c>
      <c r="K2025" s="3" t="str">
        <f>+VLOOKUP(J2025,'Dimension descriptions'!P:R,3,FALSE)</f>
        <v>Wilson Elementary</v>
      </c>
      <c r="L2025" s="3" t="str">
        <f t="shared" si="253"/>
        <v>2102</v>
      </c>
      <c r="M2025" s="10">
        <v>2102</v>
      </c>
      <c r="N2025" s="3" t="str">
        <f t="shared" si="248"/>
        <v>1000</v>
      </c>
      <c r="O2025" s="3" t="str">
        <f t="shared" si="249"/>
        <v>161</v>
      </c>
      <c r="P2025" s="3" t="str">
        <f t="shared" si="254"/>
        <v>1</v>
      </c>
      <c r="Q2025" s="11">
        <f>+VLOOKUP(M2025,'Dimension descriptions'!K:M,2,FALSE)</f>
        <v>50</v>
      </c>
      <c r="R2025" s="33">
        <v>50</v>
      </c>
      <c r="S2025" s="11" t="str">
        <f>+VLOOKUP(R2025,'Dimension descriptions'!K:M,3)</f>
        <v>CLASSROOM-GENERAL</v>
      </c>
      <c r="T2025" s="3" t="str">
        <f t="shared" si="255"/>
        <v>Y</v>
      </c>
      <c r="U2025" t="e">
        <f>+VLOOKUP(R2025,'FY21 P13 Allotment memo'!O:O,1,FALSE)</f>
        <v>#N/A</v>
      </c>
      <c r="V2025"/>
      <c r="W2025"/>
      <c r="X2025"/>
      <c r="Y2025"/>
      <c r="Z2025"/>
    </row>
    <row r="2026" spans="1:26">
      <c r="A2026">
        <v>10</v>
      </c>
      <c r="B2026" t="s">
        <v>2856</v>
      </c>
      <c r="C2026" t="s">
        <v>1246</v>
      </c>
      <c r="D2026">
        <v>91</v>
      </c>
      <c r="E2026">
        <v>370.96</v>
      </c>
      <c r="F2026">
        <v>0</v>
      </c>
      <c r="G2026" s="2">
        <f t="shared" si="250"/>
        <v>370.96</v>
      </c>
      <c r="H2026" s="3" t="str">
        <f t="shared" si="251"/>
        <v>10</v>
      </c>
      <c r="I2026" s="3" t="str">
        <f t="shared" si="252"/>
        <v>116</v>
      </c>
      <c r="J2026" s="3">
        <v>116</v>
      </c>
      <c r="K2026" s="3" t="str">
        <f>+VLOOKUP(J2026,'Dimension descriptions'!P:R,3,FALSE)</f>
        <v>Wilson Elementary</v>
      </c>
      <c r="L2026" s="3" t="str">
        <f t="shared" si="253"/>
        <v>2102</v>
      </c>
      <c r="M2026" s="10">
        <v>2102</v>
      </c>
      <c r="N2026" s="3" t="str">
        <f t="shared" si="248"/>
        <v>1000</v>
      </c>
      <c r="O2026" s="3" t="str">
        <f t="shared" si="249"/>
        <v>220</v>
      </c>
      <c r="P2026" s="3" t="str">
        <f t="shared" si="254"/>
        <v>2</v>
      </c>
      <c r="Q2026" s="11">
        <f>+VLOOKUP(M2026,'Dimension descriptions'!K:M,2,FALSE)</f>
        <v>50</v>
      </c>
      <c r="R2026" s="33">
        <v>50</v>
      </c>
      <c r="S2026" s="11" t="str">
        <f>+VLOOKUP(R2026,'Dimension descriptions'!K:M,3)</f>
        <v>CLASSROOM-GENERAL</v>
      </c>
      <c r="T2026" s="3" t="str">
        <f t="shared" si="255"/>
        <v>Y</v>
      </c>
      <c r="U2026" t="e">
        <f>+VLOOKUP(R2026,'FY21 P13 Allotment memo'!O:O,1,FALSE)</f>
        <v>#N/A</v>
      </c>
      <c r="V2026"/>
      <c r="W2026"/>
      <c r="X2026"/>
      <c r="Y2026"/>
      <c r="Z2026"/>
    </row>
    <row r="2027" spans="1:26">
      <c r="A2027">
        <v>10</v>
      </c>
      <c r="B2027" t="s">
        <v>2857</v>
      </c>
      <c r="C2027" t="s">
        <v>1366</v>
      </c>
      <c r="D2027">
        <v>91</v>
      </c>
      <c r="E2027">
        <v>0</v>
      </c>
      <c r="F2027">
        <v>0</v>
      </c>
      <c r="G2027" s="2">
        <f t="shared" si="250"/>
        <v>0</v>
      </c>
      <c r="H2027" s="3" t="str">
        <f t="shared" si="251"/>
        <v>10</v>
      </c>
      <c r="I2027" s="3" t="str">
        <f t="shared" si="252"/>
        <v>116</v>
      </c>
      <c r="J2027" s="3">
        <v>116</v>
      </c>
      <c r="K2027" s="3" t="str">
        <f>+VLOOKUP(J2027,'Dimension descriptions'!P:R,3,FALSE)</f>
        <v>Wilson Elementary</v>
      </c>
      <c r="L2027" s="3" t="str">
        <f t="shared" si="253"/>
        <v>2112</v>
      </c>
      <c r="M2027" s="10">
        <v>2112</v>
      </c>
      <c r="N2027" s="3" t="str">
        <f t="shared" si="248"/>
        <v>1000</v>
      </c>
      <c r="O2027" s="3" t="str">
        <f t="shared" si="249"/>
        <v>161</v>
      </c>
      <c r="P2027" s="3" t="str">
        <f t="shared" si="254"/>
        <v>1</v>
      </c>
      <c r="Q2027" s="11">
        <f>+VLOOKUP(M2027,'Dimension descriptions'!K:M,2,FALSE)</f>
        <v>50</v>
      </c>
      <c r="R2027" s="33">
        <v>50</v>
      </c>
      <c r="S2027" s="11" t="str">
        <f>+VLOOKUP(R2027,'Dimension descriptions'!K:M,3)</f>
        <v>CLASSROOM-GENERAL</v>
      </c>
      <c r="T2027" s="3" t="str">
        <f t="shared" si="255"/>
        <v>Y</v>
      </c>
      <c r="U2027" t="e">
        <f>+VLOOKUP(R2027,'FY21 P13 Allotment memo'!O:O,1,FALSE)</f>
        <v>#N/A</v>
      </c>
      <c r="V2027"/>
      <c r="W2027"/>
      <c r="X2027"/>
      <c r="Y2027"/>
      <c r="Z2027"/>
    </row>
    <row r="2028" spans="1:26">
      <c r="A2028">
        <v>10</v>
      </c>
      <c r="B2028" t="s">
        <v>2858</v>
      </c>
      <c r="C2028" t="s">
        <v>1368</v>
      </c>
      <c r="D2028">
        <v>91</v>
      </c>
      <c r="E2028">
        <v>0</v>
      </c>
      <c r="F2028">
        <v>0</v>
      </c>
      <c r="G2028" s="2">
        <f t="shared" si="250"/>
        <v>0</v>
      </c>
      <c r="H2028" s="3" t="str">
        <f t="shared" si="251"/>
        <v>10</v>
      </c>
      <c r="I2028" s="3" t="str">
        <f t="shared" si="252"/>
        <v>116</v>
      </c>
      <c r="J2028" s="3">
        <v>116</v>
      </c>
      <c r="K2028" s="3" t="str">
        <f>+VLOOKUP(J2028,'Dimension descriptions'!P:R,3,FALSE)</f>
        <v>Wilson Elementary</v>
      </c>
      <c r="L2028" s="3" t="str">
        <f t="shared" si="253"/>
        <v>3450</v>
      </c>
      <c r="M2028" s="10">
        <v>3450</v>
      </c>
      <c r="N2028" s="3" t="str">
        <f t="shared" si="248"/>
        <v>1000</v>
      </c>
      <c r="O2028" s="3" t="str">
        <f t="shared" si="249"/>
        <v>430</v>
      </c>
      <c r="P2028" s="3" t="str">
        <f t="shared" si="254"/>
        <v>4</v>
      </c>
      <c r="Q2028" s="11">
        <f>+VLOOKUP(M2028,'Dimension descriptions'!K:M,2,FALSE)</f>
        <v>3450</v>
      </c>
      <c r="R2028" s="33">
        <v>3450</v>
      </c>
      <c r="S2028" s="11" t="str">
        <f>+VLOOKUP(R2028,'Dimension descriptions'!K:M,3)</f>
        <v>PRINTING SERVICES</v>
      </c>
      <c r="T2028" s="3" t="str">
        <f t="shared" si="255"/>
        <v>N</v>
      </c>
      <c r="U2028" t="e">
        <f>+VLOOKUP(R2028,'FY21 P13 Allotment memo'!O:O,1,FALSE)</f>
        <v>#N/A</v>
      </c>
      <c r="V2028"/>
      <c r="W2028"/>
      <c r="X2028"/>
      <c r="Y2028"/>
      <c r="Z2028"/>
    </row>
    <row r="2029" spans="1:26">
      <c r="A2029">
        <v>10</v>
      </c>
      <c r="B2029" t="s">
        <v>2859</v>
      </c>
      <c r="C2029" t="s">
        <v>1370</v>
      </c>
      <c r="D2029">
        <v>91</v>
      </c>
      <c r="E2029">
        <v>0</v>
      </c>
      <c r="F2029">
        <v>0</v>
      </c>
      <c r="G2029" s="2">
        <f t="shared" si="250"/>
        <v>0</v>
      </c>
      <c r="H2029" s="3" t="str">
        <f t="shared" si="251"/>
        <v>10</v>
      </c>
      <c r="I2029" s="3" t="str">
        <f t="shared" si="252"/>
        <v>116</v>
      </c>
      <c r="J2029" s="3">
        <v>116</v>
      </c>
      <c r="K2029" s="3" t="str">
        <f>+VLOOKUP(J2029,'Dimension descriptions'!P:R,3,FALSE)</f>
        <v>Wilson Elementary</v>
      </c>
      <c r="L2029" s="3" t="str">
        <f t="shared" si="253"/>
        <v>3450</v>
      </c>
      <c r="M2029" s="10">
        <v>3450</v>
      </c>
      <c r="N2029" s="3" t="str">
        <f t="shared" si="248"/>
        <v>1000</v>
      </c>
      <c r="O2029" s="3" t="str">
        <f t="shared" si="249"/>
        <v>550</v>
      </c>
      <c r="P2029" s="3" t="str">
        <f t="shared" si="254"/>
        <v>5</v>
      </c>
      <c r="Q2029" s="11">
        <f>+VLOOKUP(M2029,'Dimension descriptions'!K:M,2,FALSE)</f>
        <v>3450</v>
      </c>
      <c r="R2029" s="33">
        <v>3450</v>
      </c>
      <c r="S2029" s="11" t="str">
        <f>+VLOOKUP(R2029,'Dimension descriptions'!K:M,3)</f>
        <v>PRINTING SERVICES</v>
      </c>
      <c r="T2029" s="3" t="str">
        <f t="shared" si="255"/>
        <v>N</v>
      </c>
      <c r="U2029" t="e">
        <f>+VLOOKUP(R2029,'FY21 P13 Allotment memo'!O:O,1,FALSE)</f>
        <v>#N/A</v>
      </c>
      <c r="V2029"/>
      <c r="W2029"/>
      <c r="X2029"/>
      <c r="Y2029"/>
      <c r="Z2029"/>
    </row>
    <row r="2030" spans="1:26">
      <c r="A2030">
        <v>10</v>
      </c>
      <c r="B2030" t="s">
        <v>2860</v>
      </c>
      <c r="C2030" t="s">
        <v>1372</v>
      </c>
      <c r="D2030">
        <v>91</v>
      </c>
      <c r="E2030">
        <v>3955.78</v>
      </c>
      <c r="F2030">
        <v>0</v>
      </c>
      <c r="G2030" s="2">
        <f t="shared" si="250"/>
        <v>3955.78</v>
      </c>
      <c r="H2030" s="3" t="str">
        <f t="shared" si="251"/>
        <v>10</v>
      </c>
      <c r="I2030" s="3" t="str">
        <f t="shared" si="252"/>
        <v>116</v>
      </c>
      <c r="J2030" s="3">
        <v>116</v>
      </c>
      <c r="K2030" s="3" t="str">
        <f>+VLOOKUP(J2030,'Dimension descriptions'!P:R,3,FALSE)</f>
        <v>Wilson Elementary</v>
      </c>
      <c r="L2030" s="3" t="str">
        <f t="shared" si="253"/>
        <v>3450</v>
      </c>
      <c r="M2030" s="10">
        <v>3450</v>
      </c>
      <c r="N2030" s="3" t="str">
        <f t="shared" si="248"/>
        <v>1000</v>
      </c>
      <c r="O2030" s="3" t="str">
        <f t="shared" si="249"/>
        <v>610</v>
      </c>
      <c r="P2030" s="3" t="str">
        <f t="shared" si="254"/>
        <v>6</v>
      </c>
      <c r="Q2030" s="11">
        <f>+VLOOKUP(M2030,'Dimension descriptions'!K:M,2,FALSE)</f>
        <v>3450</v>
      </c>
      <c r="R2030" s="33">
        <v>3450</v>
      </c>
      <c r="S2030" s="11" t="str">
        <f>+VLOOKUP(R2030,'Dimension descriptions'!K:M,3)</f>
        <v>PRINTING SERVICES</v>
      </c>
      <c r="T2030" s="3" t="str">
        <f t="shared" si="255"/>
        <v>N</v>
      </c>
      <c r="U2030" t="e">
        <f>+VLOOKUP(R2030,'FY21 P13 Allotment memo'!O:O,1,FALSE)</f>
        <v>#N/A</v>
      </c>
      <c r="V2030"/>
      <c r="W2030"/>
      <c r="X2030"/>
      <c r="Y2030"/>
      <c r="Z2030"/>
    </row>
    <row r="2031" spans="1:26">
      <c r="A2031">
        <v>10</v>
      </c>
      <c r="B2031" t="s">
        <v>2861</v>
      </c>
      <c r="C2031" t="s">
        <v>1374</v>
      </c>
      <c r="D2031">
        <v>91</v>
      </c>
      <c r="E2031">
        <v>175532.24</v>
      </c>
      <c r="F2031">
        <v>0</v>
      </c>
      <c r="G2031" s="2">
        <f t="shared" si="250"/>
        <v>175532.24</v>
      </c>
      <c r="H2031" s="3" t="str">
        <f t="shared" si="251"/>
        <v>10</v>
      </c>
      <c r="I2031" s="3" t="str">
        <f t="shared" si="252"/>
        <v>116</v>
      </c>
      <c r="J2031" s="3">
        <v>116</v>
      </c>
      <c r="K2031" s="3" t="str">
        <f>+VLOOKUP(J2031,'Dimension descriptions'!P:R,3,FALSE)</f>
        <v>Wilson Elementary</v>
      </c>
      <c r="L2031" s="3" t="str">
        <f t="shared" si="253"/>
        <v>5201</v>
      </c>
      <c r="M2031" s="10">
        <v>5201</v>
      </c>
      <c r="N2031" s="3" t="str">
        <f t="shared" si="248"/>
        <v>1000</v>
      </c>
      <c r="O2031" s="3" t="str">
        <f t="shared" si="249"/>
        <v>131</v>
      </c>
      <c r="P2031" s="3" t="str">
        <f t="shared" si="254"/>
        <v>1</v>
      </c>
      <c r="Q2031" s="11">
        <f>+VLOOKUP(M2031,'Dimension descriptions'!K:M,2,FALSE)</f>
        <v>5201</v>
      </c>
      <c r="R2031" s="33">
        <v>5201</v>
      </c>
      <c r="S2031" s="11" t="str">
        <f>+VLOOKUP(R2031,'Dimension descriptions'!K:M,3)</f>
        <v>STATE CLASS SIZE REDUCTION</v>
      </c>
      <c r="T2031" s="3" t="str">
        <f t="shared" si="255"/>
        <v>N</v>
      </c>
      <c r="U2031">
        <f>+VLOOKUP(R2031,'FY21 P13 Allotment memo'!O:O,1,FALSE)</f>
        <v>5201</v>
      </c>
      <c r="V2031"/>
      <c r="W2031"/>
      <c r="X2031"/>
      <c r="Y2031"/>
      <c r="Z2031"/>
    </row>
    <row r="2032" spans="1:26">
      <c r="A2032">
        <v>10</v>
      </c>
      <c r="B2032" t="s">
        <v>2862</v>
      </c>
      <c r="C2032" t="s">
        <v>1244</v>
      </c>
      <c r="D2032">
        <v>91</v>
      </c>
      <c r="E2032">
        <v>37979.599999999999</v>
      </c>
      <c r="F2032">
        <v>0</v>
      </c>
      <c r="G2032" s="2">
        <f t="shared" si="250"/>
        <v>37979.599999999999</v>
      </c>
      <c r="H2032" s="3" t="str">
        <f t="shared" si="251"/>
        <v>10</v>
      </c>
      <c r="I2032" s="3" t="str">
        <f t="shared" si="252"/>
        <v>116</v>
      </c>
      <c r="J2032" s="3">
        <v>116</v>
      </c>
      <c r="K2032" s="3" t="str">
        <f>+VLOOKUP(J2032,'Dimension descriptions'!P:R,3,FALSE)</f>
        <v>Wilson Elementary</v>
      </c>
      <c r="L2032" s="3" t="str">
        <f t="shared" si="253"/>
        <v>5201</v>
      </c>
      <c r="M2032" s="10">
        <v>5201</v>
      </c>
      <c r="N2032" s="3" t="str">
        <f t="shared" si="248"/>
        <v>1000</v>
      </c>
      <c r="O2032" s="3" t="str">
        <f t="shared" si="249"/>
        <v>210</v>
      </c>
      <c r="P2032" s="3" t="str">
        <f t="shared" si="254"/>
        <v>2</v>
      </c>
      <c r="Q2032" s="11">
        <f>+VLOOKUP(M2032,'Dimension descriptions'!K:M,2,FALSE)</f>
        <v>5201</v>
      </c>
      <c r="R2032" s="33">
        <v>5201</v>
      </c>
      <c r="S2032" s="11" t="str">
        <f>+VLOOKUP(R2032,'Dimension descriptions'!K:M,3)</f>
        <v>STATE CLASS SIZE REDUCTION</v>
      </c>
      <c r="T2032" s="3" t="str">
        <f t="shared" si="255"/>
        <v>N</v>
      </c>
      <c r="U2032">
        <f>+VLOOKUP(R2032,'FY21 P13 Allotment memo'!O:O,1,FALSE)</f>
        <v>5201</v>
      </c>
      <c r="V2032"/>
      <c r="W2032"/>
      <c r="X2032"/>
      <c r="Y2032"/>
      <c r="Z2032"/>
    </row>
    <row r="2033" spans="1:26">
      <c r="A2033">
        <v>10</v>
      </c>
      <c r="B2033" t="s">
        <v>2863</v>
      </c>
      <c r="C2033" t="s">
        <v>1246</v>
      </c>
      <c r="D2033">
        <v>91</v>
      </c>
      <c r="E2033">
        <v>13364.57</v>
      </c>
      <c r="F2033">
        <v>0</v>
      </c>
      <c r="G2033" s="2">
        <f t="shared" si="250"/>
        <v>13364.57</v>
      </c>
      <c r="H2033" s="3" t="str">
        <f t="shared" si="251"/>
        <v>10</v>
      </c>
      <c r="I2033" s="3" t="str">
        <f t="shared" si="252"/>
        <v>116</v>
      </c>
      <c r="J2033" s="3">
        <v>116</v>
      </c>
      <c r="K2033" s="3" t="str">
        <f>+VLOOKUP(J2033,'Dimension descriptions'!P:R,3,FALSE)</f>
        <v>Wilson Elementary</v>
      </c>
      <c r="L2033" s="3" t="str">
        <f t="shared" si="253"/>
        <v>5201</v>
      </c>
      <c r="M2033" s="10">
        <v>5201</v>
      </c>
      <c r="N2033" s="3" t="str">
        <f t="shared" si="248"/>
        <v>1000</v>
      </c>
      <c r="O2033" s="3" t="str">
        <f t="shared" si="249"/>
        <v>220</v>
      </c>
      <c r="P2033" s="3" t="str">
        <f t="shared" si="254"/>
        <v>2</v>
      </c>
      <c r="Q2033" s="11">
        <f>+VLOOKUP(M2033,'Dimension descriptions'!K:M,2,FALSE)</f>
        <v>5201</v>
      </c>
      <c r="R2033" s="33">
        <v>5201</v>
      </c>
      <c r="S2033" s="11" t="str">
        <f>+VLOOKUP(R2033,'Dimension descriptions'!K:M,3)</f>
        <v>STATE CLASS SIZE REDUCTION</v>
      </c>
      <c r="T2033" s="3" t="str">
        <f t="shared" si="255"/>
        <v>N</v>
      </c>
      <c r="U2033">
        <f>+VLOOKUP(R2033,'FY21 P13 Allotment memo'!O:O,1,FALSE)</f>
        <v>5201</v>
      </c>
      <c r="V2033"/>
      <c r="W2033"/>
      <c r="X2033"/>
      <c r="Y2033"/>
      <c r="Z2033"/>
    </row>
    <row r="2034" spans="1:26">
      <c r="A2034">
        <v>10</v>
      </c>
      <c r="B2034" t="s">
        <v>2864</v>
      </c>
      <c r="C2034" t="s">
        <v>1248</v>
      </c>
      <c r="D2034">
        <v>91</v>
      </c>
      <c r="E2034">
        <v>16936.72</v>
      </c>
      <c r="F2034">
        <v>0</v>
      </c>
      <c r="G2034" s="2">
        <f t="shared" si="250"/>
        <v>16936.72</v>
      </c>
      <c r="H2034" s="3" t="str">
        <f t="shared" si="251"/>
        <v>10</v>
      </c>
      <c r="I2034" s="3" t="str">
        <f t="shared" si="252"/>
        <v>116</v>
      </c>
      <c r="J2034" s="3">
        <v>116</v>
      </c>
      <c r="K2034" s="3" t="str">
        <f>+VLOOKUP(J2034,'Dimension descriptions'!P:R,3,FALSE)</f>
        <v>Wilson Elementary</v>
      </c>
      <c r="L2034" s="3" t="str">
        <f t="shared" si="253"/>
        <v>5201</v>
      </c>
      <c r="M2034" s="10">
        <v>5201</v>
      </c>
      <c r="N2034" s="3" t="str">
        <f t="shared" si="248"/>
        <v>1000</v>
      </c>
      <c r="O2034" s="3" t="str">
        <f t="shared" si="249"/>
        <v>241</v>
      </c>
      <c r="P2034" s="3" t="str">
        <f t="shared" si="254"/>
        <v>2</v>
      </c>
      <c r="Q2034" s="11">
        <f>+VLOOKUP(M2034,'Dimension descriptions'!K:M,2,FALSE)</f>
        <v>5201</v>
      </c>
      <c r="R2034" s="33">
        <v>5201</v>
      </c>
      <c r="S2034" s="11" t="str">
        <f>+VLOOKUP(R2034,'Dimension descriptions'!K:M,3)</f>
        <v>STATE CLASS SIZE REDUCTION</v>
      </c>
      <c r="T2034" s="3" t="str">
        <f t="shared" si="255"/>
        <v>N</v>
      </c>
      <c r="U2034">
        <f>+VLOOKUP(R2034,'FY21 P13 Allotment memo'!O:O,1,FALSE)</f>
        <v>5201</v>
      </c>
      <c r="V2034"/>
      <c r="W2034"/>
      <c r="X2034"/>
      <c r="Y2034"/>
      <c r="Z2034"/>
    </row>
    <row r="2035" spans="1:26">
      <c r="A2035">
        <v>10</v>
      </c>
      <c r="B2035" t="s">
        <v>2865</v>
      </c>
      <c r="C2035" t="s">
        <v>1250</v>
      </c>
      <c r="D2035">
        <v>91</v>
      </c>
      <c r="E2035">
        <v>2000</v>
      </c>
      <c r="F2035">
        <v>0</v>
      </c>
      <c r="G2035" s="2">
        <f t="shared" si="250"/>
        <v>2000</v>
      </c>
      <c r="H2035" s="3" t="str">
        <f t="shared" si="251"/>
        <v>10</v>
      </c>
      <c r="I2035" s="3" t="str">
        <f t="shared" si="252"/>
        <v>116</v>
      </c>
      <c r="J2035" s="3">
        <v>116</v>
      </c>
      <c r="K2035" s="3" t="str">
        <f>+VLOOKUP(J2035,'Dimension descriptions'!P:R,3,FALSE)</f>
        <v>Wilson Elementary</v>
      </c>
      <c r="L2035" s="3" t="str">
        <f t="shared" si="253"/>
        <v>5201</v>
      </c>
      <c r="M2035" s="10">
        <v>5201</v>
      </c>
      <c r="N2035" s="3" t="str">
        <f t="shared" si="248"/>
        <v>1000</v>
      </c>
      <c r="O2035" s="3" t="str">
        <f t="shared" si="249"/>
        <v>245</v>
      </c>
      <c r="P2035" s="3" t="str">
        <f t="shared" si="254"/>
        <v>2</v>
      </c>
      <c r="Q2035" s="11">
        <f>+VLOOKUP(M2035,'Dimension descriptions'!K:M,2,FALSE)</f>
        <v>5201</v>
      </c>
      <c r="R2035" s="33">
        <v>5201</v>
      </c>
      <c r="S2035" s="11" t="str">
        <f>+VLOOKUP(R2035,'Dimension descriptions'!K:M,3)</f>
        <v>STATE CLASS SIZE REDUCTION</v>
      </c>
      <c r="T2035" s="3" t="str">
        <f t="shared" si="255"/>
        <v>N</v>
      </c>
      <c r="U2035">
        <f>+VLOOKUP(R2035,'FY21 P13 Allotment memo'!O:O,1,FALSE)</f>
        <v>5201</v>
      </c>
      <c r="V2035"/>
      <c r="W2035"/>
      <c r="X2035"/>
      <c r="Y2035"/>
      <c r="Z2035"/>
    </row>
    <row r="2036" spans="1:26">
      <c r="A2036">
        <v>10</v>
      </c>
      <c r="B2036" t="s">
        <v>2866</v>
      </c>
      <c r="C2036" t="s">
        <v>1348</v>
      </c>
      <c r="D2036">
        <v>91</v>
      </c>
      <c r="E2036">
        <v>1582.91</v>
      </c>
      <c r="F2036">
        <v>0</v>
      </c>
      <c r="G2036" s="2">
        <f t="shared" si="250"/>
        <v>1582.91</v>
      </c>
      <c r="H2036" s="3" t="str">
        <f t="shared" si="251"/>
        <v>10</v>
      </c>
      <c r="I2036" s="3" t="str">
        <f t="shared" si="252"/>
        <v>116</v>
      </c>
      <c r="J2036" s="3">
        <v>116</v>
      </c>
      <c r="K2036" s="3" t="str">
        <f>+VLOOKUP(J2036,'Dimension descriptions'!P:R,3,FALSE)</f>
        <v>Wilson Elementary</v>
      </c>
      <c r="L2036" s="3" t="str">
        <f t="shared" si="253"/>
        <v>5201</v>
      </c>
      <c r="M2036" s="10">
        <v>5201</v>
      </c>
      <c r="N2036" s="3" t="str">
        <f t="shared" si="248"/>
        <v>1000</v>
      </c>
      <c r="O2036" s="3" t="str">
        <f t="shared" si="249"/>
        <v>341</v>
      </c>
      <c r="P2036" s="3" t="str">
        <f t="shared" si="254"/>
        <v>3</v>
      </c>
      <c r="Q2036" s="11">
        <f>+VLOOKUP(M2036,'Dimension descriptions'!K:M,2,FALSE)</f>
        <v>5201</v>
      </c>
      <c r="R2036" s="33">
        <v>5201</v>
      </c>
      <c r="S2036" s="11" t="str">
        <f>+VLOOKUP(R2036,'Dimension descriptions'!K:M,3)</f>
        <v>STATE CLASS SIZE REDUCTION</v>
      </c>
      <c r="T2036" s="3" t="str">
        <f t="shared" si="255"/>
        <v>N</v>
      </c>
      <c r="U2036">
        <f>+VLOOKUP(R2036,'FY21 P13 Allotment memo'!O:O,1,FALSE)</f>
        <v>5201</v>
      </c>
      <c r="V2036"/>
      <c r="W2036"/>
      <c r="X2036"/>
      <c r="Y2036"/>
      <c r="Z2036"/>
    </row>
    <row r="2037" spans="1:26">
      <c r="A2037">
        <v>10</v>
      </c>
      <c r="B2037" t="s">
        <v>2867</v>
      </c>
      <c r="C2037" t="s">
        <v>1381</v>
      </c>
      <c r="D2037">
        <v>91</v>
      </c>
      <c r="E2037">
        <v>0</v>
      </c>
      <c r="F2037">
        <v>0</v>
      </c>
      <c r="G2037" s="2">
        <f t="shared" si="250"/>
        <v>0</v>
      </c>
      <c r="H2037" s="3" t="str">
        <f t="shared" si="251"/>
        <v>10</v>
      </c>
      <c r="I2037" s="3" t="str">
        <f t="shared" si="252"/>
        <v>116</v>
      </c>
      <c r="J2037" s="3">
        <v>116</v>
      </c>
      <c r="K2037" s="3" t="str">
        <f>+VLOOKUP(J2037,'Dimension descriptions'!P:R,3,FALSE)</f>
        <v>Wilson Elementary</v>
      </c>
      <c r="L2037" s="3" t="str">
        <f t="shared" si="253"/>
        <v>5260</v>
      </c>
      <c r="M2037" s="10">
        <v>5260</v>
      </c>
      <c r="N2037" s="3" t="str">
        <f t="shared" si="248"/>
        <v>1000</v>
      </c>
      <c r="O2037" s="3" t="str">
        <f t="shared" si="249"/>
        <v>161</v>
      </c>
      <c r="P2037" s="3" t="str">
        <f t="shared" si="254"/>
        <v>1</v>
      </c>
      <c r="Q2037" s="11">
        <f>+VLOOKUP(M2037,'Dimension descriptions'!K:M,2,FALSE)</f>
        <v>5260</v>
      </c>
      <c r="R2037" s="33">
        <v>5260</v>
      </c>
      <c r="S2037" s="11" t="str">
        <f>+VLOOKUP(R2037,'Dimension descriptions'!K:M,3)</f>
        <v>LOCAL DISCRETIONARY BLOCK</v>
      </c>
      <c r="T2037" s="3" t="str">
        <f t="shared" si="255"/>
        <v>N</v>
      </c>
      <c r="U2037" t="e">
        <f>+VLOOKUP(R2037,'FY21 P13 Allotment memo'!O:O,1,FALSE)</f>
        <v>#N/A</v>
      </c>
      <c r="V2037"/>
      <c r="W2037"/>
      <c r="X2037"/>
      <c r="Y2037"/>
      <c r="Z2037"/>
    </row>
    <row r="2038" spans="1:26">
      <c r="A2038">
        <v>10</v>
      </c>
      <c r="B2038" t="s">
        <v>2868</v>
      </c>
      <c r="C2038" t="s">
        <v>1383</v>
      </c>
      <c r="D2038">
        <v>91</v>
      </c>
      <c r="E2038">
        <v>0</v>
      </c>
      <c r="F2038">
        <v>0</v>
      </c>
      <c r="G2038" s="2">
        <f t="shared" si="250"/>
        <v>0</v>
      </c>
      <c r="H2038" s="3" t="str">
        <f t="shared" si="251"/>
        <v>10</v>
      </c>
      <c r="I2038" s="3" t="str">
        <f t="shared" si="252"/>
        <v>116</v>
      </c>
      <c r="J2038" s="3">
        <v>116</v>
      </c>
      <c r="K2038" s="3" t="str">
        <f>+VLOOKUP(J2038,'Dimension descriptions'!P:R,3,FALSE)</f>
        <v>Wilson Elementary</v>
      </c>
      <c r="L2038" s="3" t="str">
        <f t="shared" si="253"/>
        <v>5270</v>
      </c>
      <c r="M2038" s="10">
        <v>5270</v>
      </c>
      <c r="N2038" s="3" t="str">
        <f t="shared" si="248"/>
        <v>1000</v>
      </c>
      <c r="O2038" s="3" t="str">
        <f t="shared" si="249"/>
        <v>131</v>
      </c>
      <c r="P2038" s="3" t="str">
        <f t="shared" si="254"/>
        <v>1</v>
      </c>
      <c r="Q2038" s="11">
        <f>+VLOOKUP(M2038,'Dimension descriptions'!K:M,2,FALSE)</f>
        <v>5270</v>
      </c>
      <c r="R2038" s="33">
        <v>5270</v>
      </c>
      <c r="S2038" s="11" t="str">
        <f>+VLOOKUP(R2038,'Dimension descriptions'!K:M,3)</f>
        <v>INTERVENTIONS FOR STUDENT SUCCESS</v>
      </c>
      <c r="T2038" s="3" t="str">
        <f t="shared" si="255"/>
        <v>N</v>
      </c>
      <c r="U2038" t="e">
        <f>+VLOOKUP(R2038,'FY21 P13 Allotment memo'!O:O,1,FALSE)</f>
        <v>#N/A</v>
      </c>
      <c r="V2038"/>
      <c r="W2038"/>
      <c r="X2038"/>
      <c r="Y2038"/>
      <c r="Z2038"/>
    </row>
    <row r="2039" spans="1:26">
      <c r="A2039">
        <v>10</v>
      </c>
      <c r="B2039" t="s">
        <v>2869</v>
      </c>
      <c r="C2039" t="s">
        <v>1385</v>
      </c>
      <c r="D2039">
        <v>91</v>
      </c>
      <c r="E2039">
        <v>0</v>
      </c>
      <c r="F2039">
        <v>0</v>
      </c>
      <c r="G2039" s="2">
        <f t="shared" si="250"/>
        <v>0</v>
      </c>
      <c r="H2039" s="3" t="str">
        <f t="shared" si="251"/>
        <v>10</v>
      </c>
      <c r="I2039" s="3" t="str">
        <f t="shared" si="252"/>
        <v>116</v>
      </c>
      <c r="J2039" s="3">
        <v>116</v>
      </c>
      <c r="K2039" s="3" t="str">
        <f>+VLOOKUP(J2039,'Dimension descriptions'!P:R,3,FALSE)</f>
        <v>Wilson Elementary</v>
      </c>
      <c r="L2039" s="3" t="str">
        <f t="shared" si="253"/>
        <v>5270</v>
      </c>
      <c r="M2039" s="10">
        <v>5270</v>
      </c>
      <c r="N2039" s="3" t="str">
        <f t="shared" si="248"/>
        <v>1000</v>
      </c>
      <c r="O2039" s="3" t="str">
        <f t="shared" si="249"/>
        <v>161</v>
      </c>
      <c r="P2039" s="3" t="str">
        <f t="shared" si="254"/>
        <v>1</v>
      </c>
      <c r="Q2039" s="11">
        <f>+VLOOKUP(M2039,'Dimension descriptions'!K:M,2,FALSE)</f>
        <v>5270</v>
      </c>
      <c r="R2039" s="33">
        <v>5270</v>
      </c>
      <c r="S2039" s="11" t="str">
        <f>+VLOOKUP(R2039,'Dimension descriptions'!K:M,3)</f>
        <v>INTERVENTIONS FOR STUDENT SUCCESS</v>
      </c>
      <c r="T2039" s="3" t="str">
        <f t="shared" si="255"/>
        <v>N</v>
      </c>
      <c r="U2039" t="e">
        <f>+VLOOKUP(R2039,'FY21 P13 Allotment memo'!O:O,1,FALSE)</f>
        <v>#N/A</v>
      </c>
      <c r="V2039"/>
      <c r="W2039"/>
      <c r="X2039"/>
      <c r="Y2039"/>
      <c r="Z2039"/>
    </row>
    <row r="2040" spans="1:26">
      <c r="A2040">
        <v>10</v>
      </c>
      <c r="B2040" t="s">
        <v>2870</v>
      </c>
      <c r="C2040" t="s">
        <v>1398</v>
      </c>
      <c r="D2040">
        <v>91</v>
      </c>
      <c r="E2040">
        <v>810.01</v>
      </c>
      <c r="F2040">
        <v>0</v>
      </c>
      <c r="G2040" s="2">
        <f t="shared" si="250"/>
        <v>810.01</v>
      </c>
      <c r="H2040" s="3" t="str">
        <f t="shared" si="251"/>
        <v>10</v>
      </c>
      <c r="I2040" s="3" t="str">
        <f t="shared" si="252"/>
        <v>116</v>
      </c>
      <c r="J2040" s="3">
        <v>116</v>
      </c>
      <c r="K2040" s="3" t="str">
        <f>+VLOOKUP(J2040,'Dimension descriptions'!P:R,3,FALSE)</f>
        <v>Wilson Elementary</v>
      </c>
      <c r="L2040" s="3" t="str">
        <f t="shared" si="253"/>
        <v>5270</v>
      </c>
      <c r="M2040" s="10">
        <v>5270</v>
      </c>
      <c r="N2040" s="3" t="str">
        <f t="shared" si="248"/>
        <v>1000</v>
      </c>
      <c r="O2040" s="3" t="str">
        <f t="shared" si="249"/>
        <v>341</v>
      </c>
      <c r="P2040" s="3" t="str">
        <f t="shared" si="254"/>
        <v>3</v>
      </c>
      <c r="Q2040" s="11">
        <f>+VLOOKUP(M2040,'Dimension descriptions'!K:M,2,FALSE)</f>
        <v>5270</v>
      </c>
      <c r="R2040" s="33">
        <v>5270</v>
      </c>
      <c r="S2040" s="11" t="str">
        <f>+VLOOKUP(R2040,'Dimension descriptions'!K:M,3)</f>
        <v>INTERVENTIONS FOR STUDENT SUCCESS</v>
      </c>
      <c r="T2040" s="3" t="str">
        <f t="shared" si="255"/>
        <v>N</v>
      </c>
      <c r="U2040" t="e">
        <f>+VLOOKUP(R2040,'FY21 P13 Allotment memo'!O:O,1,FALSE)</f>
        <v>#N/A</v>
      </c>
      <c r="V2040"/>
      <c r="W2040"/>
      <c r="X2040"/>
      <c r="Y2040"/>
      <c r="Z2040"/>
    </row>
    <row r="2041" spans="1:26">
      <c r="A2041">
        <v>10</v>
      </c>
      <c r="B2041" t="s">
        <v>2871</v>
      </c>
      <c r="C2041" t="s">
        <v>1238</v>
      </c>
      <c r="D2041">
        <v>91</v>
      </c>
      <c r="E2041">
        <v>3270.14</v>
      </c>
      <c r="F2041">
        <v>0</v>
      </c>
      <c r="G2041" s="2">
        <f t="shared" si="250"/>
        <v>3270.14</v>
      </c>
      <c r="H2041" s="3" t="str">
        <f t="shared" si="251"/>
        <v>10</v>
      </c>
      <c r="I2041" s="3" t="str">
        <f t="shared" si="252"/>
        <v>116</v>
      </c>
      <c r="J2041" s="3">
        <v>116</v>
      </c>
      <c r="K2041" s="3" t="str">
        <f>+VLOOKUP(J2041,'Dimension descriptions'!P:R,3,FALSE)</f>
        <v>Wilson Elementary</v>
      </c>
      <c r="L2041" s="3" t="str">
        <f t="shared" si="253"/>
        <v>5331</v>
      </c>
      <c r="M2041" s="10">
        <v>5331</v>
      </c>
      <c r="N2041" s="3" t="str">
        <f t="shared" si="248"/>
        <v>1000</v>
      </c>
      <c r="O2041" s="3" t="str">
        <f t="shared" si="249"/>
        <v>161</v>
      </c>
      <c r="P2041" s="3" t="str">
        <f t="shared" si="254"/>
        <v>1</v>
      </c>
      <c r="Q2041" s="11">
        <f>+VLOOKUP(M2041,'Dimension descriptions'!K:M,2,FALSE)</f>
        <v>5331</v>
      </c>
      <c r="R2041" s="33">
        <v>5331</v>
      </c>
      <c r="S2041" s="11" t="str">
        <f>+VLOOKUP(R2041,'Dimension descriptions'!K:M,3)</f>
        <v>GIFTED AND TALENTED</v>
      </c>
      <c r="T2041" s="3" t="str">
        <f t="shared" si="255"/>
        <v>N</v>
      </c>
      <c r="U2041">
        <f>+VLOOKUP(R2041,'FY21 P13 Allotment memo'!O:O,1,FALSE)</f>
        <v>5331</v>
      </c>
      <c r="V2041"/>
      <c r="W2041"/>
      <c r="X2041"/>
      <c r="Y2041"/>
      <c r="Z2041"/>
    </row>
    <row r="2042" spans="1:26">
      <c r="A2042">
        <v>10</v>
      </c>
      <c r="B2042" t="s">
        <v>2872</v>
      </c>
      <c r="C2042" t="s">
        <v>2873</v>
      </c>
      <c r="D2042">
        <v>91</v>
      </c>
      <c r="E2042">
        <v>250.16</v>
      </c>
      <c r="F2042">
        <v>0</v>
      </c>
      <c r="G2042" s="2">
        <f t="shared" si="250"/>
        <v>250.16</v>
      </c>
      <c r="H2042" s="3" t="str">
        <f t="shared" si="251"/>
        <v>10</v>
      </c>
      <c r="I2042" s="3" t="str">
        <f t="shared" si="252"/>
        <v>116</v>
      </c>
      <c r="J2042" s="3">
        <v>116</v>
      </c>
      <c r="K2042" s="3" t="str">
        <f>+VLOOKUP(J2042,'Dimension descriptions'!P:R,3,FALSE)</f>
        <v>Wilson Elementary</v>
      </c>
      <c r="L2042" s="3" t="str">
        <f t="shared" si="253"/>
        <v>5331</v>
      </c>
      <c r="M2042" s="10">
        <v>5331</v>
      </c>
      <c r="N2042" s="3" t="str">
        <f t="shared" si="248"/>
        <v>1000</v>
      </c>
      <c r="O2042" s="3" t="str">
        <f t="shared" si="249"/>
        <v>220</v>
      </c>
      <c r="P2042" s="3" t="str">
        <f t="shared" si="254"/>
        <v>2</v>
      </c>
      <c r="Q2042" s="11">
        <f>+VLOOKUP(M2042,'Dimension descriptions'!K:M,2,FALSE)</f>
        <v>5331</v>
      </c>
      <c r="R2042" s="33">
        <v>5331</v>
      </c>
      <c r="S2042" s="11" t="str">
        <f>+VLOOKUP(R2042,'Dimension descriptions'!K:M,3)</f>
        <v>GIFTED AND TALENTED</v>
      </c>
      <c r="T2042" s="3" t="str">
        <f t="shared" si="255"/>
        <v>N</v>
      </c>
      <c r="U2042">
        <f>+VLOOKUP(R2042,'FY21 P13 Allotment memo'!O:O,1,FALSE)</f>
        <v>5331</v>
      </c>
      <c r="V2042"/>
      <c r="W2042"/>
      <c r="X2042"/>
      <c r="Y2042"/>
      <c r="Z2042"/>
    </row>
    <row r="2043" spans="1:26">
      <c r="A2043">
        <v>10</v>
      </c>
      <c r="B2043" t="s">
        <v>2874</v>
      </c>
      <c r="C2043" t="s">
        <v>1392</v>
      </c>
      <c r="D2043">
        <v>91</v>
      </c>
      <c r="E2043">
        <v>80420.08</v>
      </c>
      <c r="F2043">
        <v>0</v>
      </c>
      <c r="G2043" s="2">
        <f t="shared" si="250"/>
        <v>80420.08</v>
      </c>
      <c r="H2043" s="3" t="str">
        <f t="shared" si="251"/>
        <v>10</v>
      </c>
      <c r="I2043" s="3" t="str">
        <f t="shared" si="252"/>
        <v>116</v>
      </c>
      <c r="J2043" s="3">
        <v>116</v>
      </c>
      <c r="K2043" s="3" t="str">
        <f>+VLOOKUP(J2043,'Dimension descriptions'!P:R,3,FALSE)</f>
        <v>Wilson Elementary</v>
      </c>
      <c r="L2043" s="3" t="str">
        <f t="shared" si="253"/>
        <v>5336</v>
      </c>
      <c r="M2043" s="10">
        <v>5336</v>
      </c>
      <c r="N2043" s="3" t="str">
        <f t="shared" si="248"/>
        <v>1000</v>
      </c>
      <c r="O2043" s="3" t="str">
        <f t="shared" si="249"/>
        <v>131</v>
      </c>
      <c r="P2043" s="3" t="str">
        <f t="shared" si="254"/>
        <v>1</v>
      </c>
      <c r="Q2043" s="11">
        <f>+VLOOKUP(M2043,'Dimension descriptions'!K:M,2,FALSE)</f>
        <v>5336</v>
      </c>
      <c r="R2043" s="33">
        <v>5336</v>
      </c>
      <c r="S2043" s="11" t="str">
        <f>+VLOOKUP(R2043,'Dimension descriptions'!K:M,3)</f>
        <v>AT RISK - ENHANCEMENT</v>
      </c>
      <c r="T2043" s="3" t="str">
        <f t="shared" si="255"/>
        <v>N</v>
      </c>
      <c r="U2043">
        <f>+VLOOKUP(R2043,'FY21 P13 Allotment memo'!O:O,1,FALSE)</f>
        <v>5336</v>
      </c>
      <c r="V2043"/>
      <c r="W2043"/>
      <c r="X2043"/>
      <c r="Y2043"/>
      <c r="Z2043"/>
    </row>
    <row r="2044" spans="1:26">
      <c r="A2044">
        <v>10</v>
      </c>
      <c r="B2044" t="s">
        <v>2875</v>
      </c>
      <c r="C2044" t="s">
        <v>1279</v>
      </c>
      <c r="D2044">
        <v>91</v>
      </c>
      <c r="E2044">
        <v>19051.5</v>
      </c>
      <c r="F2044">
        <v>0</v>
      </c>
      <c r="G2044" s="2">
        <f t="shared" si="250"/>
        <v>19051.5</v>
      </c>
      <c r="H2044" s="3" t="str">
        <f t="shared" si="251"/>
        <v>10</v>
      </c>
      <c r="I2044" s="3" t="str">
        <f t="shared" si="252"/>
        <v>116</v>
      </c>
      <c r="J2044" s="3">
        <v>116</v>
      </c>
      <c r="K2044" s="3" t="str">
        <f>+VLOOKUP(J2044,'Dimension descriptions'!P:R,3,FALSE)</f>
        <v>Wilson Elementary</v>
      </c>
      <c r="L2044" s="3" t="str">
        <f t="shared" si="253"/>
        <v>5336</v>
      </c>
      <c r="M2044" s="10">
        <v>5336</v>
      </c>
      <c r="N2044" s="3" t="str">
        <f t="shared" si="248"/>
        <v>1000</v>
      </c>
      <c r="O2044" s="3" t="str">
        <f t="shared" si="249"/>
        <v>210</v>
      </c>
      <c r="P2044" s="3" t="str">
        <f t="shared" si="254"/>
        <v>2</v>
      </c>
      <c r="Q2044" s="11">
        <f>+VLOOKUP(M2044,'Dimension descriptions'!K:M,2,FALSE)</f>
        <v>5336</v>
      </c>
      <c r="R2044" s="33">
        <v>5336</v>
      </c>
      <c r="S2044" s="11" t="str">
        <f>+VLOOKUP(R2044,'Dimension descriptions'!K:M,3)</f>
        <v>AT RISK - ENHANCEMENT</v>
      </c>
      <c r="T2044" s="3" t="str">
        <f t="shared" si="255"/>
        <v>N</v>
      </c>
      <c r="U2044">
        <f>+VLOOKUP(R2044,'FY21 P13 Allotment memo'!O:O,1,FALSE)</f>
        <v>5336</v>
      </c>
      <c r="V2044"/>
      <c r="W2044"/>
      <c r="X2044"/>
      <c r="Y2044"/>
      <c r="Z2044"/>
    </row>
    <row r="2045" spans="1:26">
      <c r="A2045">
        <v>10</v>
      </c>
      <c r="B2045" t="s">
        <v>2876</v>
      </c>
      <c r="C2045" t="s">
        <v>1246</v>
      </c>
      <c r="D2045">
        <v>91</v>
      </c>
      <c r="E2045">
        <v>5780.47</v>
      </c>
      <c r="F2045">
        <v>0</v>
      </c>
      <c r="G2045" s="2">
        <f t="shared" si="250"/>
        <v>5780.47</v>
      </c>
      <c r="H2045" s="3" t="str">
        <f t="shared" si="251"/>
        <v>10</v>
      </c>
      <c r="I2045" s="3" t="str">
        <f t="shared" si="252"/>
        <v>116</v>
      </c>
      <c r="J2045" s="3">
        <v>116</v>
      </c>
      <c r="K2045" s="3" t="str">
        <f>+VLOOKUP(J2045,'Dimension descriptions'!P:R,3,FALSE)</f>
        <v>Wilson Elementary</v>
      </c>
      <c r="L2045" s="3" t="str">
        <f t="shared" si="253"/>
        <v>5336</v>
      </c>
      <c r="M2045" s="10">
        <v>5336</v>
      </c>
      <c r="N2045" s="3" t="str">
        <f t="shared" si="248"/>
        <v>1000</v>
      </c>
      <c r="O2045" s="3" t="str">
        <f t="shared" si="249"/>
        <v>220</v>
      </c>
      <c r="P2045" s="3" t="str">
        <f t="shared" si="254"/>
        <v>2</v>
      </c>
      <c r="Q2045" s="11">
        <f>+VLOOKUP(M2045,'Dimension descriptions'!K:M,2,FALSE)</f>
        <v>5336</v>
      </c>
      <c r="R2045" s="33">
        <v>5336</v>
      </c>
      <c r="S2045" s="11" t="str">
        <f>+VLOOKUP(R2045,'Dimension descriptions'!K:M,3)</f>
        <v>AT RISK - ENHANCEMENT</v>
      </c>
      <c r="T2045" s="3" t="str">
        <f t="shared" si="255"/>
        <v>N</v>
      </c>
      <c r="U2045">
        <f>+VLOOKUP(R2045,'FY21 P13 Allotment memo'!O:O,1,FALSE)</f>
        <v>5336</v>
      </c>
      <c r="V2045"/>
      <c r="W2045"/>
      <c r="X2045"/>
      <c r="Y2045"/>
      <c r="Z2045"/>
    </row>
    <row r="2046" spans="1:26">
      <c r="A2046">
        <v>10</v>
      </c>
      <c r="B2046" t="s">
        <v>2877</v>
      </c>
      <c r="C2046" t="s">
        <v>1346</v>
      </c>
      <c r="D2046">
        <v>91</v>
      </c>
      <c r="E2046">
        <v>16652.41</v>
      </c>
      <c r="F2046">
        <v>0</v>
      </c>
      <c r="G2046" s="2">
        <f t="shared" si="250"/>
        <v>16652.41</v>
      </c>
      <c r="H2046" s="3" t="str">
        <f t="shared" si="251"/>
        <v>10</v>
      </c>
      <c r="I2046" s="3" t="str">
        <f t="shared" si="252"/>
        <v>116</v>
      </c>
      <c r="J2046" s="3">
        <v>116</v>
      </c>
      <c r="K2046" s="3" t="str">
        <f>+VLOOKUP(J2046,'Dimension descriptions'!P:R,3,FALSE)</f>
        <v>Wilson Elementary</v>
      </c>
      <c r="L2046" s="3" t="str">
        <f t="shared" si="253"/>
        <v>5336</v>
      </c>
      <c r="M2046" s="10">
        <v>5336</v>
      </c>
      <c r="N2046" s="3" t="str">
        <f t="shared" si="248"/>
        <v>1000</v>
      </c>
      <c r="O2046" s="3" t="str">
        <f t="shared" si="249"/>
        <v>241</v>
      </c>
      <c r="P2046" s="3" t="str">
        <f t="shared" si="254"/>
        <v>2</v>
      </c>
      <c r="Q2046" s="11">
        <f>+VLOOKUP(M2046,'Dimension descriptions'!K:M,2,FALSE)</f>
        <v>5336</v>
      </c>
      <c r="R2046" s="33">
        <v>5336</v>
      </c>
      <c r="S2046" s="11" t="str">
        <f>+VLOOKUP(R2046,'Dimension descriptions'!K:M,3)</f>
        <v>AT RISK - ENHANCEMENT</v>
      </c>
      <c r="T2046" s="3" t="str">
        <f t="shared" si="255"/>
        <v>N</v>
      </c>
      <c r="U2046">
        <f>+VLOOKUP(R2046,'FY21 P13 Allotment memo'!O:O,1,FALSE)</f>
        <v>5336</v>
      </c>
      <c r="V2046"/>
      <c r="W2046"/>
      <c r="X2046"/>
      <c r="Y2046"/>
      <c r="Z2046"/>
    </row>
    <row r="2047" spans="1:26">
      <c r="A2047">
        <v>10</v>
      </c>
      <c r="B2047" t="s">
        <v>2878</v>
      </c>
      <c r="C2047" t="s">
        <v>1398</v>
      </c>
      <c r="D2047">
        <v>91</v>
      </c>
      <c r="E2047">
        <v>0</v>
      </c>
      <c r="F2047">
        <v>0</v>
      </c>
      <c r="G2047" s="2">
        <f t="shared" si="250"/>
        <v>0</v>
      </c>
      <c r="H2047" s="3" t="str">
        <f t="shared" si="251"/>
        <v>10</v>
      </c>
      <c r="I2047" s="3" t="str">
        <f t="shared" si="252"/>
        <v>116</v>
      </c>
      <c r="J2047" s="3">
        <v>116</v>
      </c>
      <c r="K2047" s="3" t="str">
        <f>+VLOOKUP(J2047,'Dimension descriptions'!P:R,3,FALSE)</f>
        <v>Wilson Elementary</v>
      </c>
      <c r="L2047" s="3" t="str">
        <f t="shared" si="253"/>
        <v>5336</v>
      </c>
      <c r="M2047" s="10">
        <v>5336</v>
      </c>
      <c r="N2047" s="3" t="str">
        <f t="shared" si="248"/>
        <v>1000</v>
      </c>
      <c r="O2047" s="3" t="str">
        <f t="shared" si="249"/>
        <v>341</v>
      </c>
      <c r="P2047" s="3" t="str">
        <f t="shared" si="254"/>
        <v>3</v>
      </c>
      <c r="Q2047" s="11">
        <f>+VLOOKUP(M2047,'Dimension descriptions'!K:M,2,FALSE)</f>
        <v>5336</v>
      </c>
      <c r="R2047" s="33">
        <v>5336</v>
      </c>
      <c r="S2047" s="11" t="str">
        <f>+VLOOKUP(R2047,'Dimension descriptions'!K:M,3)</f>
        <v>AT RISK - ENHANCEMENT</v>
      </c>
      <c r="T2047" s="3" t="str">
        <f t="shared" si="255"/>
        <v>N</v>
      </c>
      <c r="U2047">
        <f>+VLOOKUP(R2047,'FY21 P13 Allotment memo'!O:O,1,FALSE)</f>
        <v>5336</v>
      </c>
      <c r="V2047"/>
      <c r="W2047"/>
      <c r="X2047"/>
      <c r="Y2047"/>
      <c r="Z2047"/>
    </row>
    <row r="2048" spans="1:26">
      <c r="A2048">
        <v>10</v>
      </c>
      <c r="B2048" t="s">
        <v>2879</v>
      </c>
      <c r="C2048" t="s">
        <v>1234</v>
      </c>
      <c r="D2048">
        <v>91</v>
      </c>
      <c r="E2048">
        <v>6731.72</v>
      </c>
      <c r="F2048">
        <v>0</v>
      </c>
      <c r="G2048" s="2">
        <f t="shared" si="250"/>
        <v>6731.72</v>
      </c>
      <c r="H2048" s="3" t="str">
        <f t="shared" si="251"/>
        <v>10</v>
      </c>
      <c r="I2048" s="3" t="str">
        <f t="shared" si="252"/>
        <v>116</v>
      </c>
      <c r="J2048" s="3">
        <v>116</v>
      </c>
      <c r="K2048" s="3" t="str">
        <f>+VLOOKUP(J2048,'Dimension descriptions'!P:R,3,FALSE)</f>
        <v>Wilson Elementary</v>
      </c>
      <c r="L2048" s="3" t="str">
        <f t="shared" si="253"/>
        <v>5420</v>
      </c>
      <c r="M2048" s="10">
        <v>5420</v>
      </c>
      <c r="N2048" s="3" t="str">
        <f t="shared" si="248"/>
        <v>1000</v>
      </c>
      <c r="O2048" s="3" t="str">
        <f t="shared" si="249"/>
        <v>131</v>
      </c>
      <c r="P2048" s="3" t="str">
        <f t="shared" si="254"/>
        <v>1</v>
      </c>
      <c r="Q2048" s="11">
        <f>+VLOOKUP(M2048,'Dimension descriptions'!K:M,2,FALSE)</f>
        <v>5420</v>
      </c>
      <c r="R2048" s="33">
        <v>5420</v>
      </c>
      <c r="S2048" s="11" t="str">
        <f>+VLOOKUP(R2048,'Dimension descriptions'!K:M,3)</f>
        <v>SCHOOL TRUST LANDS</v>
      </c>
      <c r="T2048" s="3" t="str">
        <f t="shared" si="255"/>
        <v>N</v>
      </c>
      <c r="U2048">
        <f>+VLOOKUP(R2048,'FY21 P13 Allotment memo'!O:O,1,FALSE)</f>
        <v>5420</v>
      </c>
      <c r="V2048"/>
      <c r="W2048"/>
      <c r="X2048"/>
      <c r="Y2048"/>
      <c r="Z2048"/>
    </row>
    <row r="2049" spans="1:26">
      <c r="A2049">
        <v>10</v>
      </c>
      <c r="B2049" t="s">
        <v>2880</v>
      </c>
      <c r="C2049" t="s">
        <v>1403</v>
      </c>
      <c r="D2049">
        <v>91</v>
      </c>
      <c r="E2049">
        <v>0</v>
      </c>
      <c r="F2049">
        <v>0</v>
      </c>
      <c r="G2049" s="2">
        <f t="shared" si="250"/>
        <v>0</v>
      </c>
      <c r="H2049" s="3" t="str">
        <f t="shared" si="251"/>
        <v>10</v>
      </c>
      <c r="I2049" s="3" t="str">
        <f t="shared" si="252"/>
        <v>116</v>
      </c>
      <c r="J2049" s="3">
        <v>116</v>
      </c>
      <c r="K2049" s="3" t="str">
        <f>+VLOOKUP(J2049,'Dimension descriptions'!P:R,3,FALSE)</f>
        <v>Wilson Elementary</v>
      </c>
      <c r="L2049" s="3" t="str">
        <f t="shared" si="253"/>
        <v>5420</v>
      </c>
      <c r="M2049" s="10">
        <v>5420</v>
      </c>
      <c r="N2049" s="3" t="str">
        <f t="shared" si="248"/>
        <v>1000</v>
      </c>
      <c r="O2049" s="3" t="str">
        <f t="shared" si="249"/>
        <v>149</v>
      </c>
      <c r="P2049" s="3" t="str">
        <f t="shared" si="254"/>
        <v>1</v>
      </c>
      <c r="Q2049" s="11">
        <f>+VLOOKUP(M2049,'Dimension descriptions'!K:M,2,FALSE)</f>
        <v>5420</v>
      </c>
      <c r="R2049" s="33">
        <v>5420</v>
      </c>
      <c r="S2049" s="11" t="str">
        <f>+VLOOKUP(R2049,'Dimension descriptions'!K:M,3)</f>
        <v>SCHOOL TRUST LANDS</v>
      </c>
      <c r="T2049" s="3" t="str">
        <f t="shared" si="255"/>
        <v>N</v>
      </c>
      <c r="U2049">
        <f>+VLOOKUP(R2049,'FY21 P13 Allotment memo'!O:O,1,FALSE)</f>
        <v>5420</v>
      </c>
      <c r="V2049"/>
      <c r="W2049"/>
      <c r="X2049"/>
      <c r="Y2049"/>
      <c r="Z2049"/>
    </row>
    <row r="2050" spans="1:26">
      <c r="A2050">
        <v>10</v>
      </c>
      <c r="B2050" t="s">
        <v>2881</v>
      </c>
      <c r="C2050" t="s">
        <v>1405</v>
      </c>
      <c r="D2050">
        <v>91</v>
      </c>
      <c r="E2050">
        <v>17418.05</v>
      </c>
      <c r="F2050">
        <v>0</v>
      </c>
      <c r="G2050" s="2">
        <f t="shared" si="250"/>
        <v>17418.05</v>
      </c>
      <c r="H2050" s="3" t="str">
        <f t="shared" si="251"/>
        <v>10</v>
      </c>
      <c r="I2050" s="3" t="str">
        <f t="shared" si="252"/>
        <v>116</v>
      </c>
      <c r="J2050" s="3">
        <v>116</v>
      </c>
      <c r="K2050" s="3" t="str">
        <f>+VLOOKUP(J2050,'Dimension descriptions'!P:R,3,FALSE)</f>
        <v>Wilson Elementary</v>
      </c>
      <c r="L2050" s="3" t="str">
        <f t="shared" si="253"/>
        <v>5420</v>
      </c>
      <c r="M2050" s="10">
        <v>5420</v>
      </c>
      <c r="N2050" s="3" t="str">
        <f t="shared" si="248"/>
        <v>1000</v>
      </c>
      <c r="O2050" s="3" t="str">
        <f t="shared" si="249"/>
        <v>161</v>
      </c>
      <c r="P2050" s="3" t="str">
        <f t="shared" si="254"/>
        <v>1</v>
      </c>
      <c r="Q2050" s="11">
        <f>+VLOOKUP(M2050,'Dimension descriptions'!K:M,2,FALSE)</f>
        <v>5420</v>
      </c>
      <c r="R2050" s="33">
        <v>5420</v>
      </c>
      <c r="S2050" s="11" t="str">
        <f>+VLOOKUP(R2050,'Dimension descriptions'!K:M,3)</f>
        <v>SCHOOL TRUST LANDS</v>
      </c>
      <c r="T2050" s="3" t="str">
        <f t="shared" si="255"/>
        <v>N</v>
      </c>
      <c r="U2050">
        <f>+VLOOKUP(R2050,'FY21 P13 Allotment memo'!O:O,1,FALSE)</f>
        <v>5420</v>
      </c>
      <c r="V2050"/>
      <c r="W2050"/>
      <c r="X2050"/>
      <c r="Y2050"/>
      <c r="Z2050"/>
    </row>
    <row r="2051" spans="1:26">
      <c r="A2051">
        <v>10</v>
      </c>
      <c r="B2051" t="s">
        <v>2882</v>
      </c>
      <c r="C2051" t="s">
        <v>1407</v>
      </c>
      <c r="D2051">
        <v>91</v>
      </c>
      <c r="E2051">
        <v>0</v>
      </c>
      <c r="F2051">
        <v>0</v>
      </c>
      <c r="G2051" s="2">
        <f t="shared" si="250"/>
        <v>0</v>
      </c>
      <c r="H2051" s="3" t="str">
        <f t="shared" si="251"/>
        <v>10</v>
      </c>
      <c r="I2051" s="3" t="str">
        <f t="shared" si="252"/>
        <v>116</v>
      </c>
      <c r="J2051" s="3">
        <v>116</v>
      </c>
      <c r="K2051" s="3" t="str">
        <f>+VLOOKUP(J2051,'Dimension descriptions'!P:R,3,FALSE)</f>
        <v>Wilson Elementary</v>
      </c>
      <c r="L2051" s="3" t="str">
        <f t="shared" si="253"/>
        <v>5420</v>
      </c>
      <c r="M2051" s="10">
        <v>5420</v>
      </c>
      <c r="N2051" s="3" t="str">
        <f t="shared" si="248"/>
        <v>1000</v>
      </c>
      <c r="O2051" s="3" t="str">
        <f t="shared" si="249"/>
        <v>198</v>
      </c>
      <c r="P2051" s="3" t="str">
        <f t="shared" si="254"/>
        <v>1</v>
      </c>
      <c r="Q2051" s="11">
        <f>+VLOOKUP(M2051,'Dimension descriptions'!K:M,2,FALSE)</f>
        <v>5420</v>
      </c>
      <c r="R2051" s="33">
        <v>5420</v>
      </c>
      <c r="S2051" s="11" t="str">
        <f>+VLOOKUP(R2051,'Dimension descriptions'!K:M,3)</f>
        <v>SCHOOL TRUST LANDS</v>
      </c>
      <c r="T2051" s="3" t="str">
        <f t="shared" si="255"/>
        <v>N</v>
      </c>
      <c r="U2051">
        <f>+VLOOKUP(R2051,'FY21 P13 Allotment memo'!O:O,1,FALSE)</f>
        <v>5420</v>
      </c>
      <c r="V2051"/>
      <c r="W2051"/>
      <c r="X2051"/>
      <c r="Y2051"/>
      <c r="Z2051"/>
    </row>
    <row r="2052" spans="1:26">
      <c r="A2052">
        <v>10</v>
      </c>
      <c r="B2052" t="s">
        <v>2883</v>
      </c>
      <c r="C2052" t="s">
        <v>1244</v>
      </c>
      <c r="D2052">
        <v>91</v>
      </c>
      <c r="E2052">
        <v>1687.84</v>
      </c>
      <c r="F2052">
        <v>0</v>
      </c>
      <c r="G2052" s="2">
        <f t="shared" si="250"/>
        <v>1687.84</v>
      </c>
      <c r="H2052" s="3" t="str">
        <f t="shared" si="251"/>
        <v>10</v>
      </c>
      <c r="I2052" s="3" t="str">
        <f t="shared" si="252"/>
        <v>116</v>
      </c>
      <c r="J2052" s="3">
        <v>116</v>
      </c>
      <c r="K2052" s="3" t="str">
        <f>+VLOOKUP(J2052,'Dimension descriptions'!P:R,3,FALSE)</f>
        <v>Wilson Elementary</v>
      </c>
      <c r="L2052" s="3" t="str">
        <f t="shared" si="253"/>
        <v>5420</v>
      </c>
      <c r="M2052" s="10">
        <v>5420</v>
      </c>
      <c r="N2052" s="3" t="str">
        <f t="shared" si="248"/>
        <v>1000</v>
      </c>
      <c r="O2052" s="3" t="str">
        <f t="shared" si="249"/>
        <v>210</v>
      </c>
      <c r="P2052" s="3" t="str">
        <f t="shared" si="254"/>
        <v>2</v>
      </c>
      <c r="Q2052" s="11">
        <f>+VLOOKUP(M2052,'Dimension descriptions'!K:M,2,FALSE)</f>
        <v>5420</v>
      </c>
      <c r="R2052" s="33">
        <v>5420</v>
      </c>
      <c r="S2052" s="11" t="str">
        <f>+VLOOKUP(R2052,'Dimension descriptions'!K:M,3)</f>
        <v>SCHOOL TRUST LANDS</v>
      </c>
      <c r="T2052" s="3" t="str">
        <f t="shared" si="255"/>
        <v>N</v>
      </c>
      <c r="U2052">
        <f>+VLOOKUP(R2052,'FY21 P13 Allotment memo'!O:O,1,FALSE)</f>
        <v>5420</v>
      </c>
      <c r="V2052"/>
      <c r="W2052"/>
      <c r="X2052"/>
      <c r="Y2052"/>
      <c r="Z2052"/>
    </row>
    <row r="2053" spans="1:26">
      <c r="A2053">
        <v>10</v>
      </c>
      <c r="B2053" t="s">
        <v>2884</v>
      </c>
      <c r="C2053" t="s">
        <v>1246</v>
      </c>
      <c r="D2053">
        <v>91</v>
      </c>
      <c r="E2053">
        <v>1847.46</v>
      </c>
      <c r="F2053">
        <v>0</v>
      </c>
      <c r="G2053" s="2">
        <f t="shared" si="250"/>
        <v>1847.46</v>
      </c>
      <c r="H2053" s="3" t="str">
        <f t="shared" si="251"/>
        <v>10</v>
      </c>
      <c r="I2053" s="3" t="str">
        <f t="shared" si="252"/>
        <v>116</v>
      </c>
      <c r="J2053" s="3">
        <v>116</v>
      </c>
      <c r="K2053" s="3" t="str">
        <f>+VLOOKUP(J2053,'Dimension descriptions'!P:R,3,FALSE)</f>
        <v>Wilson Elementary</v>
      </c>
      <c r="L2053" s="3" t="str">
        <f t="shared" si="253"/>
        <v>5420</v>
      </c>
      <c r="M2053" s="10">
        <v>5420</v>
      </c>
      <c r="N2053" s="3" t="str">
        <f t="shared" si="248"/>
        <v>1000</v>
      </c>
      <c r="O2053" s="3" t="str">
        <f t="shared" si="249"/>
        <v>220</v>
      </c>
      <c r="P2053" s="3" t="str">
        <f t="shared" si="254"/>
        <v>2</v>
      </c>
      <c r="Q2053" s="11">
        <f>+VLOOKUP(M2053,'Dimension descriptions'!K:M,2,FALSE)</f>
        <v>5420</v>
      </c>
      <c r="R2053" s="33">
        <v>5420</v>
      </c>
      <c r="S2053" s="11" t="str">
        <f>+VLOOKUP(R2053,'Dimension descriptions'!K:M,3)</f>
        <v>SCHOOL TRUST LANDS</v>
      </c>
      <c r="T2053" s="3" t="str">
        <f t="shared" si="255"/>
        <v>N</v>
      </c>
      <c r="U2053">
        <f>+VLOOKUP(R2053,'FY21 P13 Allotment memo'!O:O,1,FALSE)</f>
        <v>5420</v>
      </c>
      <c r="V2053"/>
      <c r="W2053"/>
      <c r="X2053"/>
      <c r="Y2053"/>
      <c r="Z2053"/>
    </row>
    <row r="2054" spans="1:26">
      <c r="A2054">
        <v>10</v>
      </c>
      <c r="B2054" t="s">
        <v>2885</v>
      </c>
      <c r="C2054" t="s">
        <v>1346</v>
      </c>
      <c r="D2054">
        <v>91</v>
      </c>
      <c r="E2054">
        <v>0</v>
      </c>
      <c r="F2054">
        <v>0</v>
      </c>
      <c r="G2054" s="2">
        <f t="shared" si="250"/>
        <v>0</v>
      </c>
      <c r="H2054" s="3" t="str">
        <f t="shared" si="251"/>
        <v>10</v>
      </c>
      <c r="I2054" s="3" t="str">
        <f t="shared" si="252"/>
        <v>116</v>
      </c>
      <c r="J2054" s="3">
        <v>116</v>
      </c>
      <c r="K2054" s="3" t="str">
        <f>+VLOOKUP(J2054,'Dimension descriptions'!P:R,3,FALSE)</f>
        <v>Wilson Elementary</v>
      </c>
      <c r="L2054" s="3" t="str">
        <f t="shared" si="253"/>
        <v>5420</v>
      </c>
      <c r="M2054" s="10">
        <v>5420</v>
      </c>
      <c r="N2054" s="3" t="str">
        <f t="shared" ref="N2054:N2117" si="256">+MID(B2054,16,4)</f>
        <v>1000</v>
      </c>
      <c r="O2054" s="3" t="str">
        <f t="shared" ref="O2054:O2117" si="257">+RIGHT(B2054,3)</f>
        <v>241</v>
      </c>
      <c r="P2054" s="3" t="str">
        <f t="shared" si="254"/>
        <v>2</v>
      </c>
      <c r="Q2054" s="11">
        <f>+VLOOKUP(M2054,'Dimension descriptions'!K:M,2,FALSE)</f>
        <v>5420</v>
      </c>
      <c r="R2054" s="33">
        <v>5420</v>
      </c>
      <c r="S2054" s="11" t="str">
        <f>+VLOOKUP(R2054,'Dimension descriptions'!K:M,3)</f>
        <v>SCHOOL TRUST LANDS</v>
      </c>
      <c r="T2054" s="3" t="str">
        <f t="shared" si="255"/>
        <v>N</v>
      </c>
      <c r="U2054">
        <f>+VLOOKUP(R2054,'FY21 P13 Allotment memo'!O:O,1,FALSE)</f>
        <v>5420</v>
      </c>
      <c r="V2054"/>
      <c r="W2054"/>
      <c r="X2054"/>
      <c r="Y2054"/>
      <c r="Z2054"/>
    </row>
    <row r="2055" spans="1:26">
      <c r="A2055">
        <v>10</v>
      </c>
      <c r="B2055" t="s">
        <v>2886</v>
      </c>
      <c r="C2055" t="s">
        <v>1413</v>
      </c>
      <c r="D2055">
        <v>91</v>
      </c>
      <c r="E2055">
        <v>0</v>
      </c>
      <c r="F2055">
        <v>0</v>
      </c>
      <c r="G2055" s="2">
        <f t="shared" ref="G2055:G2118" si="258">+E2055-F2055</f>
        <v>0</v>
      </c>
      <c r="H2055" s="3" t="str">
        <f t="shared" ref="H2055:H2118" si="259">+LEFT(B2055,2)</f>
        <v>10</v>
      </c>
      <c r="I2055" s="3" t="str">
        <f t="shared" ref="I2055:I2118" si="260">+MID(B2055,4,3)</f>
        <v>116</v>
      </c>
      <c r="J2055" s="3">
        <v>116</v>
      </c>
      <c r="K2055" s="3" t="str">
        <f>+VLOOKUP(J2055,'Dimension descriptions'!P:R,3,FALSE)</f>
        <v>Wilson Elementary</v>
      </c>
      <c r="L2055" s="3" t="str">
        <f t="shared" ref="L2055:L2118" si="261">+MID(B2055,11,4)</f>
        <v>5420</v>
      </c>
      <c r="M2055" s="10">
        <v>5420</v>
      </c>
      <c r="N2055" s="3" t="str">
        <f t="shared" si="256"/>
        <v>1000</v>
      </c>
      <c r="O2055" s="3" t="str">
        <f t="shared" si="257"/>
        <v>320</v>
      </c>
      <c r="P2055" s="3" t="str">
        <f t="shared" ref="P2055:P2118" si="262">+LEFT(O2055,1)</f>
        <v>3</v>
      </c>
      <c r="Q2055" s="11">
        <f>+VLOOKUP(M2055,'Dimension descriptions'!K:M,2,FALSE)</f>
        <v>5420</v>
      </c>
      <c r="R2055" s="33">
        <v>5420</v>
      </c>
      <c r="S2055" s="11" t="str">
        <f>+VLOOKUP(R2055,'Dimension descriptions'!K:M,3)</f>
        <v>SCHOOL TRUST LANDS</v>
      </c>
      <c r="T2055" s="3" t="str">
        <f t="shared" ref="T2055:T2118" si="263">+IF(Q2055=M2055,"N","Y")</f>
        <v>N</v>
      </c>
      <c r="U2055">
        <f>+VLOOKUP(R2055,'FY21 P13 Allotment memo'!O:O,1,FALSE)</f>
        <v>5420</v>
      </c>
      <c r="V2055"/>
      <c r="W2055"/>
      <c r="X2055"/>
      <c r="Y2055"/>
      <c r="Z2055"/>
    </row>
    <row r="2056" spans="1:26">
      <c r="A2056">
        <v>10</v>
      </c>
      <c r="B2056" t="s">
        <v>2887</v>
      </c>
      <c r="C2056" t="s">
        <v>1417</v>
      </c>
      <c r="D2056">
        <v>91</v>
      </c>
      <c r="E2056">
        <v>0</v>
      </c>
      <c r="F2056">
        <v>0</v>
      </c>
      <c r="G2056" s="2">
        <f t="shared" si="258"/>
        <v>0</v>
      </c>
      <c r="H2056" s="3" t="str">
        <f t="shared" si="259"/>
        <v>10</v>
      </c>
      <c r="I2056" s="3" t="str">
        <f t="shared" si="260"/>
        <v>116</v>
      </c>
      <c r="J2056" s="3">
        <v>116</v>
      </c>
      <c r="K2056" s="3" t="str">
        <f>+VLOOKUP(J2056,'Dimension descriptions'!P:R,3,FALSE)</f>
        <v>Wilson Elementary</v>
      </c>
      <c r="L2056" s="3" t="str">
        <f t="shared" si="261"/>
        <v>5420</v>
      </c>
      <c r="M2056" s="10">
        <v>5420</v>
      </c>
      <c r="N2056" s="3" t="str">
        <f t="shared" si="256"/>
        <v>1000</v>
      </c>
      <c r="O2056" s="3" t="str">
        <f t="shared" si="257"/>
        <v>580</v>
      </c>
      <c r="P2056" s="3" t="str">
        <f t="shared" si="262"/>
        <v>5</v>
      </c>
      <c r="Q2056" s="11">
        <f>+VLOOKUP(M2056,'Dimension descriptions'!K:M,2,FALSE)</f>
        <v>5420</v>
      </c>
      <c r="R2056" s="33">
        <v>5420</v>
      </c>
      <c r="S2056" s="11" t="str">
        <f>+VLOOKUP(R2056,'Dimension descriptions'!K:M,3)</f>
        <v>SCHOOL TRUST LANDS</v>
      </c>
      <c r="T2056" s="3" t="str">
        <f t="shared" si="263"/>
        <v>N</v>
      </c>
      <c r="U2056">
        <f>+VLOOKUP(R2056,'FY21 P13 Allotment memo'!O:O,1,FALSE)</f>
        <v>5420</v>
      </c>
      <c r="V2056"/>
      <c r="W2056"/>
      <c r="X2056"/>
      <c r="Y2056"/>
      <c r="Z2056"/>
    </row>
    <row r="2057" spans="1:26">
      <c r="A2057">
        <v>10</v>
      </c>
      <c r="B2057" t="s">
        <v>2888</v>
      </c>
      <c r="C2057" t="s">
        <v>1268</v>
      </c>
      <c r="D2057">
        <v>91</v>
      </c>
      <c r="E2057">
        <v>10029.68</v>
      </c>
      <c r="F2057">
        <v>0</v>
      </c>
      <c r="G2057" s="2">
        <f t="shared" si="258"/>
        <v>10029.68</v>
      </c>
      <c r="H2057" s="3" t="str">
        <f t="shared" si="259"/>
        <v>10</v>
      </c>
      <c r="I2057" s="3" t="str">
        <f t="shared" si="260"/>
        <v>116</v>
      </c>
      <c r="J2057" s="3">
        <v>116</v>
      </c>
      <c r="K2057" s="3" t="str">
        <f>+VLOOKUP(J2057,'Dimension descriptions'!P:R,3,FALSE)</f>
        <v>Wilson Elementary</v>
      </c>
      <c r="L2057" s="3" t="str">
        <f t="shared" si="261"/>
        <v>5420</v>
      </c>
      <c r="M2057" s="10">
        <v>5420</v>
      </c>
      <c r="N2057" s="3" t="str">
        <f t="shared" si="256"/>
        <v>1000</v>
      </c>
      <c r="O2057" s="3" t="str">
        <f t="shared" si="257"/>
        <v>610</v>
      </c>
      <c r="P2057" s="3" t="str">
        <f t="shared" si="262"/>
        <v>6</v>
      </c>
      <c r="Q2057" s="11">
        <f>+VLOOKUP(M2057,'Dimension descriptions'!K:M,2,FALSE)</f>
        <v>5420</v>
      </c>
      <c r="R2057" s="33">
        <v>5420</v>
      </c>
      <c r="S2057" s="11" t="str">
        <f>+VLOOKUP(R2057,'Dimension descriptions'!K:M,3)</f>
        <v>SCHOOL TRUST LANDS</v>
      </c>
      <c r="T2057" s="3" t="str">
        <f t="shared" si="263"/>
        <v>N</v>
      </c>
      <c r="U2057">
        <f>+VLOOKUP(R2057,'FY21 P13 Allotment memo'!O:O,1,FALSE)</f>
        <v>5420</v>
      </c>
      <c r="V2057"/>
      <c r="W2057"/>
      <c r="X2057"/>
      <c r="Y2057"/>
      <c r="Z2057"/>
    </row>
    <row r="2058" spans="1:26">
      <c r="A2058">
        <v>10</v>
      </c>
      <c r="B2058" t="s">
        <v>2889</v>
      </c>
      <c r="C2058" t="s">
        <v>2890</v>
      </c>
      <c r="D2058">
        <v>91</v>
      </c>
      <c r="E2058">
        <v>2745.6</v>
      </c>
      <c r="F2058">
        <v>0</v>
      </c>
      <c r="G2058" s="2">
        <f t="shared" si="258"/>
        <v>2745.6</v>
      </c>
      <c r="H2058" s="3" t="str">
        <f t="shared" si="259"/>
        <v>10</v>
      </c>
      <c r="I2058" s="3" t="str">
        <f t="shared" si="260"/>
        <v>116</v>
      </c>
      <c r="J2058" s="3">
        <v>116</v>
      </c>
      <c r="K2058" s="3" t="str">
        <f>+VLOOKUP(J2058,'Dimension descriptions'!P:R,3,FALSE)</f>
        <v>Wilson Elementary</v>
      </c>
      <c r="L2058" s="3" t="str">
        <f t="shared" si="261"/>
        <v>5420</v>
      </c>
      <c r="M2058" s="10">
        <v>5420</v>
      </c>
      <c r="N2058" s="3" t="str">
        <f t="shared" si="256"/>
        <v>1000</v>
      </c>
      <c r="O2058" s="3" t="str">
        <f t="shared" si="257"/>
        <v>670</v>
      </c>
      <c r="P2058" s="3" t="str">
        <f t="shared" si="262"/>
        <v>6</v>
      </c>
      <c r="Q2058" s="11">
        <f>+VLOOKUP(M2058,'Dimension descriptions'!K:M,2,FALSE)</f>
        <v>5420</v>
      </c>
      <c r="R2058" s="33">
        <v>5420</v>
      </c>
      <c r="S2058" s="11" t="str">
        <f>+VLOOKUP(R2058,'Dimension descriptions'!K:M,3)</f>
        <v>SCHOOL TRUST LANDS</v>
      </c>
      <c r="T2058" s="3" t="str">
        <f t="shared" si="263"/>
        <v>N</v>
      </c>
      <c r="U2058">
        <f>+VLOOKUP(R2058,'FY21 P13 Allotment memo'!O:O,1,FALSE)</f>
        <v>5420</v>
      </c>
      <c r="V2058"/>
      <c r="W2058"/>
      <c r="X2058"/>
      <c r="Y2058"/>
      <c r="Z2058"/>
    </row>
    <row r="2059" spans="1:26">
      <c r="A2059">
        <v>10</v>
      </c>
      <c r="B2059" t="s">
        <v>2891</v>
      </c>
      <c r="C2059" t="s">
        <v>1424</v>
      </c>
      <c r="D2059">
        <v>91</v>
      </c>
      <c r="E2059">
        <v>23500</v>
      </c>
      <c r="F2059">
        <v>0</v>
      </c>
      <c r="G2059" s="2">
        <f t="shared" si="258"/>
        <v>23500</v>
      </c>
      <c r="H2059" s="3" t="str">
        <f t="shared" si="259"/>
        <v>10</v>
      </c>
      <c r="I2059" s="3" t="str">
        <f t="shared" si="260"/>
        <v>116</v>
      </c>
      <c r="J2059" s="3">
        <v>116</v>
      </c>
      <c r="K2059" s="3" t="str">
        <f>+VLOOKUP(J2059,'Dimension descriptions'!P:R,3,FALSE)</f>
        <v>Wilson Elementary</v>
      </c>
      <c r="L2059" s="3" t="str">
        <f t="shared" si="261"/>
        <v>5420</v>
      </c>
      <c r="M2059" s="10">
        <v>5420</v>
      </c>
      <c r="N2059" s="3" t="str">
        <f t="shared" si="256"/>
        <v>1000</v>
      </c>
      <c r="O2059" s="3" t="str">
        <f t="shared" si="257"/>
        <v>730</v>
      </c>
      <c r="P2059" s="3" t="str">
        <f t="shared" si="262"/>
        <v>7</v>
      </c>
      <c r="Q2059" s="11">
        <f>+VLOOKUP(M2059,'Dimension descriptions'!K:M,2,FALSE)</f>
        <v>5420</v>
      </c>
      <c r="R2059" s="33">
        <v>5420</v>
      </c>
      <c r="S2059" s="11" t="str">
        <f>+VLOOKUP(R2059,'Dimension descriptions'!K:M,3)</f>
        <v>SCHOOL TRUST LANDS</v>
      </c>
      <c r="T2059" s="3" t="str">
        <f t="shared" si="263"/>
        <v>N</v>
      </c>
      <c r="U2059">
        <f>+VLOOKUP(R2059,'FY21 P13 Allotment memo'!O:O,1,FALSE)</f>
        <v>5420</v>
      </c>
      <c r="V2059"/>
      <c r="W2059"/>
      <c r="X2059"/>
      <c r="Y2059"/>
      <c r="Z2059"/>
    </row>
    <row r="2060" spans="1:26">
      <c r="A2060">
        <v>10</v>
      </c>
      <c r="B2060" t="s">
        <v>2892</v>
      </c>
      <c r="C2060" t="s">
        <v>2893</v>
      </c>
      <c r="D2060">
        <v>91</v>
      </c>
      <c r="E2060">
        <v>0</v>
      </c>
      <c r="F2060">
        <v>0</v>
      </c>
      <c r="G2060" s="2">
        <f t="shared" si="258"/>
        <v>0</v>
      </c>
      <c r="H2060" s="3" t="str">
        <f t="shared" si="259"/>
        <v>10</v>
      </c>
      <c r="I2060" s="3" t="str">
        <f t="shared" si="260"/>
        <v>116</v>
      </c>
      <c r="J2060" s="3">
        <v>116</v>
      </c>
      <c r="K2060" s="3" t="str">
        <f>+VLOOKUP(J2060,'Dimension descriptions'!P:R,3,FALSE)</f>
        <v>Wilson Elementary</v>
      </c>
      <c r="L2060" s="3" t="str">
        <f t="shared" si="261"/>
        <v>5420</v>
      </c>
      <c r="M2060" s="10">
        <v>5420</v>
      </c>
      <c r="N2060" s="3" t="str">
        <f t="shared" si="256"/>
        <v>1000</v>
      </c>
      <c r="O2060" s="3" t="str">
        <f t="shared" si="257"/>
        <v>895</v>
      </c>
      <c r="P2060" s="3" t="str">
        <f t="shared" si="262"/>
        <v>8</v>
      </c>
      <c r="Q2060" s="11">
        <f>+VLOOKUP(M2060,'Dimension descriptions'!K:M,2,FALSE)</f>
        <v>5420</v>
      </c>
      <c r="R2060" s="33">
        <v>5420</v>
      </c>
      <c r="S2060" s="11" t="str">
        <f>+VLOOKUP(R2060,'Dimension descriptions'!K:M,3)</f>
        <v>SCHOOL TRUST LANDS</v>
      </c>
      <c r="T2060" s="3" t="str">
        <f t="shared" si="263"/>
        <v>N</v>
      </c>
      <c r="U2060">
        <f>+VLOOKUP(R2060,'FY21 P13 Allotment memo'!O:O,1,FALSE)</f>
        <v>5420</v>
      </c>
      <c r="V2060"/>
      <c r="W2060"/>
      <c r="X2060"/>
      <c r="Y2060"/>
      <c r="Z2060"/>
    </row>
    <row r="2061" spans="1:26">
      <c r="A2061">
        <v>10</v>
      </c>
      <c r="B2061" t="s">
        <v>2894</v>
      </c>
      <c r="C2061" t="s">
        <v>2895</v>
      </c>
      <c r="D2061">
        <v>91</v>
      </c>
      <c r="E2061">
        <v>0</v>
      </c>
      <c r="F2061">
        <v>0</v>
      </c>
      <c r="G2061" s="2">
        <f t="shared" si="258"/>
        <v>0</v>
      </c>
      <c r="H2061" s="3" t="str">
        <f t="shared" si="259"/>
        <v>10</v>
      </c>
      <c r="I2061" s="3" t="str">
        <f t="shared" si="260"/>
        <v>116</v>
      </c>
      <c r="J2061" s="3">
        <v>116</v>
      </c>
      <c r="K2061" s="3" t="str">
        <f>+VLOOKUP(J2061,'Dimension descriptions'!P:R,3,FALSE)</f>
        <v>Wilson Elementary</v>
      </c>
      <c r="L2061" s="3" t="str">
        <f t="shared" si="261"/>
        <v>5560</v>
      </c>
      <c r="M2061" s="10">
        <v>5560</v>
      </c>
      <c r="N2061" s="3" t="str">
        <f t="shared" si="256"/>
        <v>2230</v>
      </c>
      <c r="O2061" s="3" t="str">
        <f t="shared" si="257"/>
        <v>730</v>
      </c>
      <c r="P2061" s="3" t="str">
        <f t="shared" si="262"/>
        <v>7</v>
      </c>
      <c r="Q2061" s="11">
        <f>+VLOOKUP(M2061,'Dimension descriptions'!K:M,2,FALSE)</f>
        <v>5500</v>
      </c>
      <c r="R2061" s="33">
        <v>5500</v>
      </c>
      <c r="S2061" s="11" t="str">
        <f>+VLOOKUP(R2061,'Dimension descriptions'!K:M,3)</f>
        <v>PUBLIC EDUCATION CAPITAL OUTLA</v>
      </c>
      <c r="T2061" s="3" t="str">
        <f t="shared" si="263"/>
        <v>Y</v>
      </c>
      <c r="U2061" t="e">
        <f>+VLOOKUP(R2061,'FY21 P13 Allotment memo'!O:O,1,FALSE)</f>
        <v>#N/A</v>
      </c>
      <c r="V2061"/>
      <c r="W2061"/>
      <c r="X2061"/>
      <c r="Y2061"/>
      <c r="Z2061"/>
    </row>
    <row r="2062" spans="1:26">
      <c r="A2062">
        <v>10</v>
      </c>
      <c r="B2062" t="s">
        <v>2896</v>
      </c>
      <c r="C2062" t="s">
        <v>1832</v>
      </c>
      <c r="D2062">
        <v>91</v>
      </c>
      <c r="E2062">
        <v>0</v>
      </c>
      <c r="F2062">
        <v>0</v>
      </c>
      <c r="G2062" s="2">
        <f t="shared" si="258"/>
        <v>0</v>
      </c>
      <c r="H2062" s="3" t="str">
        <f t="shared" si="259"/>
        <v>10</v>
      </c>
      <c r="I2062" s="3" t="str">
        <f t="shared" si="260"/>
        <v>116</v>
      </c>
      <c r="J2062" s="3">
        <v>116</v>
      </c>
      <c r="K2062" s="3" t="str">
        <f>+VLOOKUP(J2062,'Dimension descriptions'!P:R,3,FALSE)</f>
        <v>Wilson Elementary</v>
      </c>
      <c r="L2062" s="3" t="str">
        <f t="shared" si="261"/>
        <v>5601</v>
      </c>
      <c r="M2062" s="10">
        <v>5601</v>
      </c>
      <c r="N2062" s="3" t="str">
        <f t="shared" si="256"/>
        <v>1000</v>
      </c>
      <c r="O2062" s="3" t="str">
        <f t="shared" si="257"/>
        <v>610</v>
      </c>
      <c r="P2062" s="3" t="str">
        <f t="shared" si="262"/>
        <v>6</v>
      </c>
      <c r="Q2062" s="11">
        <f>+VLOOKUP(M2062,'Dimension descriptions'!K:M,2,FALSE)</f>
        <v>5601</v>
      </c>
      <c r="R2062" s="33">
        <v>5601</v>
      </c>
      <c r="S2062" s="11" t="str">
        <f>+VLOOKUP(R2062,'Dimension descriptions'!K:M,3)</f>
        <v>LIBRARY SERVICES &amp; TECHNOLOGY GRANT</v>
      </c>
      <c r="T2062" s="3" t="str">
        <f t="shared" si="263"/>
        <v>N</v>
      </c>
      <c r="U2062" t="e">
        <f>+VLOOKUP(R2062,'FY21 P13 Allotment memo'!O:O,1,FALSE)</f>
        <v>#N/A</v>
      </c>
      <c r="V2062"/>
      <c r="W2062"/>
      <c r="X2062"/>
      <c r="Y2062"/>
      <c r="Z2062"/>
    </row>
    <row r="2063" spans="1:26">
      <c r="A2063">
        <v>10</v>
      </c>
      <c r="B2063" t="s">
        <v>2897</v>
      </c>
      <c r="C2063" t="s">
        <v>2835</v>
      </c>
      <c r="D2063">
        <v>91</v>
      </c>
      <c r="E2063">
        <v>0</v>
      </c>
      <c r="F2063">
        <v>0</v>
      </c>
      <c r="G2063" s="2">
        <f t="shared" si="258"/>
        <v>0</v>
      </c>
      <c r="H2063" s="3" t="str">
        <f t="shared" si="259"/>
        <v>10</v>
      </c>
      <c r="I2063" s="3" t="str">
        <f t="shared" si="260"/>
        <v>116</v>
      </c>
      <c r="J2063" s="3">
        <v>116</v>
      </c>
      <c r="K2063" s="3" t="str">
        <f>+VLOOKUP(J2063,'Dimension descriptions'!P:R,3,FALSE)</f>
        <v>Wilson Elementary</v>
      </c>
      <c r="L2063" s="3" t="str">
        <f t="shared" si="261"/>
        <v>5640</v>
      </c>
      <c r="M2063" s="10">
        <v>5640</v>
      </c>
      <c r="N2063" s="3" t="str">
        <f t="shared" si="256"/>
        <v>1000</v>
      </c>
      <c r="O2063" s="3" t="str">
        <f t="shared" si="257"/>
        <v>161</v>
      </c>
      <c r="P2063" s="3" t="str">
        <f t="shared" si="262"/>
        <v>1</v>
      </c>
      <c r="Q2063" s="11">
        <f>+VLOOKUP(M2063,'Dimension descriptions'!K:M,2,FALSE)</f>
        <v>5640</v>
      </c>
      <c r="R2063" s="33">
        <v>5640</v>
      </c>
      <c r="S2063" s="11" t="str">
        <f>+VLOOKUP(R2063,'Dimension descriptions'!K:M,3)</f>
        <v>EXTENDED DAY KINDERGARTEN</v>
      </c>
      <c r="T2063" s="3" t="str">
        <f t="shared" si="263"/>
        <v>N</v>
      </c>
      <c r="U2063" t="e">
        <f>+VLOOKUP(R2063,'FY21 P13 Allotment memo'!O:O,1,FALSE)</f>
        <v>#N/A</v>
      </c>
      <c r="V2063"/>
      <c r="W2063"/>
      <c r="X2063"/>
      <c r="Y2063"/>
      <c r="Z2063"/>
    </row>
    <row r="2064" spans="1:26">
      <c r="A2064">
        <v>10</v>
      </c>
      <c r="B2064" t="s">
        <v>2898</v>
      </c>
      <c r="C2064" t="s">
        <v>1238</v>
      </c>
      <c r="D2064">
        <v>91</v>
      </c>
      <c r="E2064">
        <v>0</v>
      </c>
      <c r="F2064">
        <v>0</v>
      </c>
      <c r="G2064" s="2">
        <f t="shared" si="258"/>
        <v>0</v>
      </c>
      <c r="H2064" s="3" t="str">
        <f t="shared" si="259"/>
        <v>10</v>
      </c>
      <c r="I2064" s="3" t="str">
        <f t="shared" si="260"/>
        <v>116</v>
      </c>
      <c r="J2064" s="3">
        <v>116</v>
      </c>
      <c r="K2064" s="3" t="str">
        <f>+VLOOKUP(J2064,'Dimension descriptions'!P:R,3,FALSE)</f>
        <v>Wilson Elementary</v>
      </c>
      <c r="L2064" s="3" t="str">
        <f t="shared" si="261"/>
        <v>5641</v>
      </c>
      <c r="M2064" s="10">
        <v>5641</v>
      </c>
      <c r="N2064" s="3" t="str">
        <f t="shared" si="256"/>
        <v>1000</v>
      </c>
      <c r="O2064" s="3" t="str">
        <f t="shared" si="257"/>
        <v>161</v>
      </c>
      <c r="P2064" s="3" t="str">
        <f t="shared" si="262"/>
        <v>1</v>
      </c>
      <c r="Q2064" s="11">
        <f>+VLOOKUP(M2064,'Dimension descriptions'!K:M,2,FALSE)</f>
        <v>5641</v>
      </c>
      <c r="R2064" s="33">
        <v>5641</v>
      </c>
      <c r="S2064" s="11" t="str">
        <f>+VLOOKUP(R2064,'Dimension descriptions'!K:M,3)</f>
        <v>EARLY INTERVENTIONS PROGRAM</v>
      </c>
      <c r="T2064" s="3" t="str">
        <f t="shared" si="263"/>
        <v>N</v>
      </c>
      <c r="U2064">
        <f>+VLOOKUP(R2064,'FY21 P13 Allotment memo'!O:O,1,FALSE)</f>
        <v>5641</v>
      </c>
      <c r="V2064"/>
      <c r="W2064"/>
      <c r="X2064"/>
      <c r="Y2064"/>
      <c r="Z2064"/>
    </row>
    <row r="2065" spans="1:26">
      <c r="A2065">
        <v>10</v>
      </c>
      <c r="B2065" t="s">
        <v>2899</v>
      </c>
      <c r="C2065" t="s">
        <v>1851</v>
      </c>
      <c r="D2065">
        <v>91</v>
      </c>
      <c r="E2065">
        <v>0</v>
      </c>
      <c r="F2065">
        <v>0</v>
      </c>
      <c r="G2065" s="2">
        <f t="shared" si="258"/>
        <v>0</v>
      </c>
      <c r="H2065" s="3" t="str">
        <f t="shared" si="259"/>
        <v>10</v>
      </c>
      <c r="I2065" s="3" t="str">
        <f t="shared" si="260"/>
        <v>116</v>
      </c>
      <c r="J2065" s="3">
        <v>116</v>
      </c>
      <c r="K2065" s="3" t="str">
        <f>+VLOOKUP(J2065,'Dimension descriptions'!P:R,3,FALSE)</f>
        <v>Wilson Elementary</v>
      </c>
      <c r="L2065" s="3" t="str">
        <f t="shared" si="261"/>
        <v>5641</v>
      </c>
      <c r="M2065" s="10">
        <v>5641</v>
      </c>
      <c r="N2065" s="3" t="str">
        <f t="shared" si="256"/>
        <v>1000</v>
      </c>
      <c r="O2065" s="3" t="str">
        <f t="shared" si="257"/>
        <v>341</v>
      </c>
      <c r="P2065" s="3" t="str">
        <f t="shared" si="262"/>
        <v>3</v>
      </c>
      <c r="Q2065" s="11">
        <f>+VLOOKUP(M2065,'Dimension descriptions'!K:M,2,FALSE)</f>
        <v>5641</v>
      </c>
      <c r="R2065" s="33">
        <v>5641</v>
      </c>
      <c r="S2065" s="11" t="str">
        <f>+VLOOKUP(R2065,'Dimension descriptions'!K:M,3)</f>
        <v>EARLY INTERVENTIONS PROGRAM</v>
      </c>
      <c r="T2065" s="3" t="str">
        <f t="shared" si="263"/>
        <v>N</v>
      </c>
      <c r="U2065">
        <f>+VLOOKUP(R2065,'FY21 P13 Allotment memo'!O:O,1,FALSE)</f>
        <v>5641</v>
      </c>
      <c r="V2065"/>
      <c r="W2065"/>
      <c r="X2065"/>
      <c r="Y2065"/>
      <c r="Z2065"/>
    </row>
    <row r="2066" spans="1:26">
      <c r="A2066">
        <v>10</v>
      </c>
      <c r="B2066" t="s">
        <v>2900</v>
      </c>
      <c r="C2066" t="s">
        <v>1437</v>
      </c>
      <c r="D2066">
        <v>91</v>
      </c>
      <c r="E2066">
        <v>0</v>
      </c>
      <c r="F2066">
        <v>0</v>
      </c>
      <c r="G2066" s="2">
        <f t="shared" si="258"/>
        <v>0</v>
      </c>
      <c r="H2066" s="3" t="str">
        <f t="shared" si="259"/>
        <v>10</v>
      </c>
      <c r="I2066" s="3" t="str">
        <f t="shared" si="260"/>
        <v>116</v>
      </c>
      <c r="J2066" s="3">
        <v>116</v>
      </c>
      <c r="K2066" s="3" t="str">
        <f>+VLOOKUP(J2066,'Dimension descriptions'!P:R,3,FALSE)</f>
        <v>Wilson Elementary</v>
      </c>
      <c r="L2066" s="3" t="str">
        <f t="shared" si="261"/>
        <v>5655</v>
      </c>
      <c r="M2066" s="10">
        <v>5655</v>
      </c>
      <c r="N2066" s="3" t="str">
        <f t="shared" si="256"/>
        <v>2230</v>
      </c>
      <c r="O2066" s="3" t="str">
        <f t="shared" si="257"/>
        <v>610</v>
      </c>
      <c r="P2066" s="3" t="str">
        <f t="shared" si="262"/>
        <v>6</v>
      </c>
      <c r="Q2066" s="11">
        <f>+VLOOKUP(M2066,'Dimension descriptions'!K:M,2,FALSE)</f>
        <v>5655</v>
      </c>
      <c r="R2066" s="33">
        <v>5655</v>
      </c>
      <c r="S2066" s="11" t="str">
        <f>+VLOOKUP(R2066,'Dimension descriptions'!K:M,3)</f>
        <v>DIGITAL TEACHING &amp; LEARNING</v>
      </c>
      <c r="T2066" s="3" t="str">
        <f t="shared" si="263"/>
        <v>N</v>
      </c>
      <c r="U2066">
        <f>+VLOOKUP(R2066,'FY21 P13 Allotment memo'!O:O,1,FALSE)</f>
        <v>5655</v>
      </c>
      <c r="V2066"/>
      <c r="W2066"/>
      <c r="X2066"/>
      <c r="Y2066"/>
      <c r="Z2066"/>
    </row>
    <row r="2067" spans="1:26">
      <c r="A2067">
        <v>10</v>
      </c>
      <c r="B2067" t="s">
        <v>2901</v>
      </c>
      <c r="C2067" t="s">
        <v>2902</v>
      </c>
      <c r="D2067">
        <v>91</v>
      </c>
      <c r="E2067">
        <v>0</v>
      </c>
      <c r="F2067">
        <v>0</v>
      </c>
      <c r="G2067" s="2">
        <f t="shared" si="258"/>
        <v>0</v>
      </c>
      <c r="H2067" s="3" t="str">
        <f t="shared" si="259"/>
        <v>10</v>
      </c>
      <c r="I2067" s="3" t="str">
        <f t="shared" si="260"/>
        <v>116</v>
      </c>
      <c r="J2067" s="3">
        <v>116</v>
      </c>
      <c r="K2067" s="3" t="str">
        <f>+VLOOKUP(J2067,'Dimension descriptions'!P:R,3,FALSE)</f>
        <v>Wilson Elementary</v>
      </c>
      <c r="L2067" s="3" t="str">
        <f t="shared" si="261"/>
        <v>5655</v>
      </c>
      <c r="M2067" s="10">
        <v>5655</v>
      </c>
      <c r="N2067" s="3" t="str">
        <f t="shared" si="256"/>
        <v>2230</v>
      </c>
      <c r="O2067" s="3" t="str">
        <f t="shared" si="257"/>
        <v>730</v>
      </c>
      <c r="P2067" s="3" t="str">
        <f t="shared" si="262"/>
        <v>7</v>
      </c>
      <c r="Q2067" s="11">
        <f>+VLOOKUP(M2067,'Dimension descriptions'!K:M,2,FALSE)</f>
        <v>5655</v>
      </c>
      <c r="R2067" s="33">
        <v>5655</v>
      </c>
      <c r="S2067" s="11" t="str">
        <f>+VLOOKUP(R2067,'Dimension descriptions'!K:M,3)</f>
        <v>DIGITAL TEACHING &amp; LEARNING</v>
      </c>
      <c r="T2067" s="3" t="str">
        <f t="shared" si="263"/>
        <v>N</v>
      </c>
      <c r="U2067">
        <f>+VLOOKUP(R2067,'FY21 P13 Allotment memo'!O:O,1,FALSE)</f>
        <v>5655</v>
      </c>
      <c r="V2067"/>
      <c r="W2067"/>
      <c r="X2067"/>
      <c r="Y2067"/>
      <c r="Z2067"/>
    </row>
    <row r="2068" spans="1:26">
      <c r="A2068">
        <v>10</v>
      </c>
      <c r="B2068" t="s">
        <v>2903</v>
      </c>
      <c r="C2068" t="s">
        <v>1441</v>
      </c>
      <c r="D2068">
        <v>91</v>
      </c>
      <c r="E2068">
        <v>0</v>
      </c>
      <c r="F2068">
        <v>0</v>
      </c>
      <c r="G2068" s="2">
        <f t="shared" si="258"/>
        <v>0</v>
      </c>
      <c r="H2068" s="3" t="str">
        <f t="shared" si="259"/>
        <v>10</v>
      </c>
      <c r="I2068" s="3" t="str">
        <f t="shared" si="260"/>
        <v>116</v>
      </c>
      <c r="J2068" s="3">
        <v>116</v>
      </c>
      <c r="K2068" s="3" t="str">
        <f>+VLOOKUP(J2068,'Dimension descriptions'!P:R,3,FALSE)</f>
        <v>Wilson Elementary</v>
      </c>
      <c r="L2068" s="3" t="str">
        <f t="shared" si="261"/>
        <v>5672</v>
      </c>
      <c r="M2068" s="10">
        <v>5672</v>
      </c>
      <c r="N2068" s="3" t="str">
        <f t="shared" si="256"/>
        <v>1000</v>
      </c>
      <c r="O2068" s="3" t="str">
        <f t="shared" si="257"/>
        <v>341</v>
      </c>
      <c r="P2068" s="3" t="str">
        <f t="shared" si="262"/>
        <v>3</v>
      </c>
      <c r="Q2068" s="11">
        <f>+VLOOKUP(M2068,'Dimension descriptions'!K:M,2,FALSE)</f>
        <v>5672</v>
      </c>
      <c r="R2068" s="33">
        <v>5672</v>
      </c>
      <c r="S2068" s="11" t="str">
        <f>+VLOOKUP(R2068,'Dimension descriptions'!K:M,3)</f>
        <v>STATE SUBSTANCE ABUSE-FEE ON FINES</v>
      </c>
      <c r="T2068" s="3" t="str">
        <f t="shared" si="263"/>
        <v>N</v>
      </c>
      <c r="U2068" t="e">
        <f>+VLOOKUP(R2068,'FY21 P13 Allotment memo'!O:O,1,FALSE)</f>
        <v>#N/A</v>
      </c>
      <c r="V2068"/>
      <c r="W2068"/>
      <c r="X2068"/>
      <c r="Y2068"/>
      <c r="Z2068"/>
    </row>
    <row r="2069" spans="1:26">
      <c r="A2069">
        <v>10</v>
      </c>
      <c r="B2069" t="s">
        <v>2904</v>
      </c>
      <c r="C2069" t="s">
        <v>2905</v>
      </c>
      <c r="D2069">
        <v>91</v>
      </c>
      <c r="E2069">
        <v>31186</v>
      </c>
      <c r="F2069">
        <v>0</v>
      </c>
      <c r="G2069" s="2">
        <f t="shared" si="258"/>
        <v>31186</v>
      </c>
      <c r="H2069" s="3" t="str">
        <f t="shared" si="259"/>
        <v>10</v>
      </c>
      <c r="I2069" s="3" t="str">
        <f t="shared" si="260"/>
        <v>116</v>
      </c>
      <c r="J2069" s="3">
        <v>116</v>
      </c>
      <c r="K2069" s="3" t="str">
        <f>+VLOOKUP(J2069,'Dimension descriptions'!P:R,3,FALSE)</f>
        <v>Wilson Elementary</v>
      </c>
      <c r="L2069" s="3" t="str">
        <f t="shared" si="261"/>
        <v>5678</v>
      </c>
      <c r="M2069" s="10">
        <v>5678</v>
      </c>
      <c r="N2069" s="3" t="str">
        <f t="shared" si="256"/>
        <v>1000</v>
      </c>
      <c r="O2069" s="3" t="str">
        <f t="shared" si="257"/>
        <v>131</v>
      </c>
      <c r="P2069" s="3" t="str">
        <f t="shared" si="262"/>
        <v>1</v>
      </c>
      <c r="Q2069" s="11">
        <f>+VLOOKUP(M2069,'Dimension descriptions'!K:M,2,FALSE)</f>
        <v>5678</v>
      </c>
      <c r="R2069" s="33">
        <v>5678</v>
      </c>
      <c r="S2069" s="11" t="str">
        <f>+VLOOKUP(R2069,'Dimension descriptions'!K:M,3)</f>
        <v>Teacher and Student Success Program</v>
      </c>
      <c r="T2069" s="3" t="str">
        <f t="shared" si="263"/>
        <v>N</v>
      </c>
      <c r="U2069">
        <f>+VLOOKUP(R2069,'FY21 P13 Allotment memo'!O:O,1,FALSE)</f>
        <v>5678</v>
      </c>
      <c r="V2069"/>
      <c r="W2069"/>
      <c r="X2069"/>
      <c r="Y2069"/>
      <c r="Z2069"/>
    </row>
    <row r="2070" spans="1:26">
      <c r="A2070">
        <v>10</v>
      </c>
      <c r="B2070" t="s">
        <v>2906</v>
      </c>
      <c r="C2070" t="s">
        <v>2907</v>
      </c>
      <c r="D2070">
        <v>91</v>
      </c>
      <c r="E2070">
        <v>27866.89</v>
      </c>
      <c r="F2070">
        <v>0</v>
      </c>
      <c r="G2070" s="2">
        <f t="shared" si="258"/>
        <v>27866.89</v>
      </c>
      <c r="H2070" s="3" t="str">
        <f t="shared" si="259"/>
        <v>10</v>
      </c>
      <c r="I2070" s="3" t="str">
        <f t="shared" si="260"/>
        <v>116</v>
      </c>
      <c r="J2070" s="3">
        <v>116</v>
      </c>
      <c r="K2070" s="3" t="str">
        <f>+VLOOKUP(J2070,'Dimension descriptions'!P:R,3,FALSE)</f>
        <v>Wilson Elementary</v>
      </c>
      <c r="L2070" s="3" t="str">
        <f t="shared" si="261"/>
        <v>5678</v>
      </c>
      <c r="M2070" s="10">
        <v>5678</v>
      </c>
      <c r="N2070" s="3" t="str">
        <f t="shared" si="256"/>
        <v>1000</v>
      </c>
      <c r="O2070" s="3" t="str">
        <f t="shared" si="257"/>
        <v>149</v>
      </c>
      <c r="P2070" s="3" t="str">
        <f t="shared" si="262"/>
        <v>1</v>
      </c>
      <c r="Q2070" s="11">
        <f>+VLOOKUP(M2070,'Dimension descriptions'!K:M,2,FALSE)</f>
        <v>5678</v>
      </c>
      <c r="R2070" s="33">
        <v>5678</v>
      </c>
      <c r="S2070" s="11" t="str">
        <f>+VLOOKUP(R2070,'Dimension descriptions'!K:M,3)</f>
        <v>Teacher and Student Success Program</v>
      </c>
      <c r="T2070" s="3" t="str">
        <f t="shared" si="263"/>
        <v>N</v>
      </c>
      <c r="U2070">
        <f>+VLOOKUP(R2070,'FY21 P13 Allotment memo'!O:O,1,FALSE)</f>
        <v>5678</v>
      </c>
      <c r="V2070"/>
      <c r="W2070"/>
      <c r="X2070"/>
      <c r="Y2070"/>
      <c r="Z2070"/>
    </row>
    <row r="2071" spans="1:26">
      <c r="A2071">
        <v>10</v>
      </c>
      <c r="B2071" t="s">
        <v>2908</v>
      </c>
      <c r="C2071" t="s">
        <v>2909</v>
      </c>
      <c r="D2071">
        <v>91</v>
      </c>
      <c r="E2071">
        <v>6215.03</v>
      </c>
      <c r="F2071">
        <v>0</v>
      </c>
      <c r="G2071" s="2">
        <f t="shared" si="258"/>
        <v>6215.03</v>
      </c>
      <c r="H2071" s="3" t="str">
        <f t="shared" si="259"/>
        <v>10</v>
      </c>
      <c r="I2071" s="3" t="str">
        <f t="shared" si="260"/>
        <v>116</v>
      </c>
      <c r="J2071" s="3">
        <v>116</v>
      </c>
      <c r="K2071" s="3" t="str">
        <f>+VLOOKUP(J2071,'Dimension descriptions'!P:R,3,FALSE)</f>
        <v>Wilson Elementary</v>
      </c>
      <c r="L2071" s="3" t="str">
        <f t="shared" si="261"/>
        <v>5678</v>
      </c>
      <c r="M2071" s="10">
        <v>5678</v>
      </c>
      <c r="N2071" s="3" t="str">
        <f t="shared" si="256"/>
        <v>1000</v>
      </c>
      <c r="O2071" s="3" t="str">
        <f t="shared" si="257"/>
        <v>210</v>
      </c>
      <c r="P2071" s="3" t="str">
        <f t="shared" si="262"/>
        <v>2</v>
      </c>
      <c r="Q2071" s="11">
        <f>+VLOOKUP(M2071,'Dimension descriptions'!K:M,2,FALSE)</f>
        <v>5678</v>
      </c>
      <c r="R2071" s="33">
        <v>5678</v>
      </c>
      <c r="S2071" s="11" t="str">
        <f>+VLOOKUP(R2071,'Dimension descriptions'!K:M,3)</f>
        <v>Teacher and Student Success Program</v>
      </c>
      <c r="T2071" s="3" t="str">
        <f t="shared" si="263"/>
        <v>N</v>
      </c>
      <c r="U2071">
        <f>+VLOOKUP(R2071,'FY21 P13 Allotment memo'!O:O,1,FALSE)</f>
        <v>5678</v>
      </c>
      <c r="V2071"/>
      <c r="W2071"/>
      <c r="X2071"/>
      <c r="Y2071"/>
      <c r="Z2071"/>
    </row>
    <row r="2072" spans="1:26">
      <c r="A2072">
        <v>10</v>
      </c>
      <c r="B2072" t="s">
        <v>2910</v>
      </c>
      <c r="C2072" t="s">
        <v>2911</v>
      </c>
      <c r="D2072">
        <v>91</v>
      </c>
      <c r="E2072">
        <v>2041.15</v>
      </c>
      <c r="F2072">
        <v>0</v>
      </c>
      <c r="G2072" s="2">
        <f t="shared" si="258"/>
        <v>2041.15</v>
      </c>
      <c r="H2072" s="3" t="str">
        <f t="shared" si="259"/>
        <v>10</v>
      </c>
      <c r="I2072" s="3" t="str">
        <f t="shared" si="260"/>
        <v>116</v>
      </c>
      <c r="J2072" s="3">
        <v>116</v>
      </c>
      <c r="K2072" s="3" t="str">
        <f>+VLOOKUP(J2072,'Dimension descriptions'!P:R,3,FALSE)</f>
        <v>Wilson Elementary</v>
      </c>
      <c r="L2072" s="3" t="str">
        <f t="shared" si="261"/>
        <v>5678</v>
      </c>
      <c r="M2072" s="10">
        <v>5678</v>
      </c>
      <c r="N2072" s="3" t="str">
        <f t="shared" si="256"/>
        <v>1000</v>
      </c>
      <c r="O2072" s="3" t="str">
        <f t="shared" si="257"/>
        <v>220</v>
      </c>
      <c r="P2072" s="3" t="str">
        <f t="shared" si="262"/>
        <v>2</v>
      </c>
      <c r="Q2072" s="11">
        <f>+VLOOKUP(M2072,'Dimension descriptions'!K:M,2,FALSE)</f>
        <v>5678</v>
      </c>
      <c r="R2072" s="33">
        <v>5678</v>
      </c>
      <c r="S2072" s="11" t="str">
        <f>+VLOOKUP(R2072,'Dimension descriptions'!K:M,3)</f>
        <v>Teacher and Student Success Program</v>
      </c>
      <c r="T2072" s="3" t="str">
        <f t="shared" si="263"/>
        <v>N</v>
      </c>
      <c r="U2072">
        <f>+VLOOKUP(R2072,'FY21 P13 Allotment memo'!O:O,1,FALSE)</f>
        <v>5678</v>
      </c>
      <c r="V2072"/>
      <c r="W2072"/>
      <c r="X2072"/>
      <c r="Y2072"/>
      <c r="Z2072"/>
    </row>
    <row r="2073" spans="1:26">
      <c r="A2073">
        <v>10</v>
      </c>
      <c r="B2073" t="s">
        <v>2912</v>
      </c>
      <c r="C2073" t="s">
        <v>2913</v>
      </c>
      <c r="D2073">
        <v>91</v>
      </c>
      <c r="E2073">
        <v>97.12</v>
      </c>
      <c r="F2073">
        <v>0</v>
      </c>
      <c r="G2073" s="2">
        <f t="shared" si="258"/>
        <v>97.12</v>
      </c>
      <c r="H2073" s="3" t="str">
        <f t="shared" si="259"/>
        <v>10</v>
      </c>
      <c r="I2073" s="3" t="str">
        <f t="shared" si="260"/>
        <v>116</v>
      </c>
      <c r="J2073" s="3">
        <v>116</v>
      </c>
      <c r="K2073" s="3" t="str">
        <f>+VLOOKUP(J2073,'Dimension descriptions'!P:R,3,FALSE)</f>
        <v>Wilson Elementary</v>
      </c>
      <c r="L2073" s="3" t="str">
        <f t="shared" si="261"/>
        <v>5678</v>
      </c>
      <c r="M2073" s="10">
        <v>5678</v>
      </c>
      <c r="N2073" s="3" t="str">
        <f t="shared" si="256"/>
        <v>1000</v>
      </c>
      <c r="O2073" s="3" t="str">
        <f t="shared" si="257"/>
        <v>241</v>
      </c>
      <c r="P2073" s="3" t="str">
        <f t="shared" si="262"/>
        <v>2</v>
      </c>
      <c r="Q2073" s="11">
        <f>+VLOOKUP(M2073,'Dimension descriptions'!K:M,2,FALSE)</f>
        <v>5678</v>
      </c>
      <c r="R2073" s="33">
        <v>5678</v>
      </c>
      <c r="S2073" s="11" t="str">
        <f>+VLOOKUP(R2073,'Dimension descriptions'!K:M,3)</f>
        <v>Teacher and Student Success Program</v>
      </c>
      <c r="T2073" s="3" t="str">
        <f t="shared" si="263"/>
        <v>N</v>
      </c>
      <c r="U2073">
        <f>+VLOOKUP(R2073,'FY21 P13 Allotment memo'!O:O,1,FALSE)</f>
        <v>5678</v>
      </c>
      <c r="V2073"/>
      <c r="W2073"/>
      <c r="X2073"/>
      <c r="Y2073"/>
      <c r="Z2073"/>
    </row>
    <row r="2074" spans="1:26">
      <c r="A2074">
        <v>10</v>
      </c>
      <c r="B2074" t="s">
        <v>2914</v>
      </c>
      <c r="C2074" t="s">
        <v>2915</v>
      </c>
      <c r="D2074">
        <v>91</v>
      </c>
      <c r="E2074">
        <v>0</v>
      </c>
      <c r="F2074">
        <v>0</v>
      </c>
      <c r="G2074" s="2">
        <f t="shared" si="258"/>
        <v>0</v>
      </c>
      <c r="H2074" s="3" t="str">
        <f t="shared" si="259"/>
        <v>10</v>
      </c>
      <c r="I2074" s="3" t="str">
        <f t="shared" si="260"/>
        <v>116</v>
      </c>
      <c r="J2074" s="3">
        <v>116</v>
      </c>
      <c r="K2074" s="3" t="str">
        <f>+VLOOKUP(J2074,'Dimension descriptions'!P:R,3,FALSE)</f>
        <v>Wilson Elementary</v>
      </c>
      <c r="L2074" s="3" t="str">
        <f t="shared" si="261"/>
        <v>5678</v>
      </c>
      <c r="M2074" s="10">
        <v>5678</v>
      </c>
      <c r="N2074" s="3" t="str">
        <f t="shared" si="256"/>
        <v>1000</v>
      </c>
      <c r="O2074" s="3" t="str">
        <f t="shared" si="257"/>
        <v>320</v>
      </c>
      <c r="P2074" s="3" t="str">
        <f t="shared" si="262"/>
        <v>3</v>
      </c>
      <c r="Q2074" s="11">
        <f>+VLOOKUP(M2074,'Dimension descriptions'!K:M,2,FALSE)</f>
        <v>5678</v>
      </c>
      <c r="R2074" s="33">
        <v>5678</v>
      </c>
      <c r="S2074" s="11" t="str">
        <f>+VLOOKUP(R2074,'Dimension descriptions'!K:M,3)</f>
        <v>Teacher and Student Success Program</v>
      </c>
      <c r="T2074" s="3" t="str">
        <f t="shared" si="263"/>
        <v>N</v>
      </c>
      <c r="U2074">
        <f>+VLOOKUP(R2074,'FY21 P13 Allotment memo'!O:O,1,FALSE)</f>
        <v>5678</v>
      </c>
      <c r="V2074"/>
      <c r="W2074"/>
      <c r="X2074"/>
      <c r="Y2074"/>
      <c r="Z2074"/>
    </row>
    <row r="2075" spans="1:26">
      <c r="A2075">
        <v>10</v>
      </c>
      <c r="B2075" t="s">
        <v>2916</v>
      </c>
      <c r="C2075" t="s">
        <v>2917</v>
      </c>
      <c r="D2075">
        <v>91</v>
      </c>
      <c r="E2075">
        <v>0</v>
      </c>
      <c r="F2075">
        <v>0</v>
      </c>
      <c r="G2075" s="2">
        <f t="shared" si="258"/>
        <v>0</v>
      </c>
      <c r="H2075" s="3" t="str">
        <f t="shared" si="259"/>
        <v>10</v>
      </c>
      <c r="I2075" s="3" t="str">
        <f t="shared" si="260"/>
        <v>116</v>
      </c>
      <c r="J2075" s="3">
        <v>116</v>
      </c>
      <c r="K2075" s="3" t="str">
        <f>+VLOOKUP(J2075,'Dimension descriptions'!P:R,3,FALSE)</f>
        <v>Wilson Elementary</v>
      </c>
      <c r="L2075" s="3" t="str">
        <f t="shared" si="261"/>
        <v>5678</v>
      </c>
      <c r="M2075" s="10">
        <v>5678</v>
      </c>
      <c r="N2075" s="3" t="str">
        <f t="shared" si="256"/>
        <v>1000</v>
      </c>
      <c r="O2075" s="3" t="str">
        <f t="shared" si="257"/>
        <v>580</v>
      </c>
      <c r="P2075" s="3" t="str">
        <f t="shared" si="262"/>
        <v>5</v>
      </c>
      <c r="Q2075" s="11">
        <f>+VLOOKUP(M2075,'Dimension descriptions'!K:M,2,FALSE)</f>
        <v>5678</v>
      </c>
      <c r="R2075" s="33">
        <v>5678</v>
      </c>
      <c r="S2075" s="11" t="str">
        <f>+VLOOKUP(R2075,'Dimension descriptions'!K:M,3)</f>
        <v>Teacher and Student Success Program</v>
      </c>
      <c r="T2075" s="3" t="str">
        <f t="shared" si="263"/>
        <v>N</v>
      </c>
      <c r="U2075">
        <f>+VLOOKUP(R2075,'FY21 P13 Allotment memo'!O:O,1,FALSE)</f>
        <v>5678</v>
      </c>
      <c r="V2075"/>
      <c r="W2075"/>
      <c r="X2075"/>
      <c r="Y2075"/>
      <c r="Z2075"/>
    </row>
    <row r="2076" spans="1:26">
      <c r="A2076">
        <v>10</v>
      </c>
      <c r="B2076" t="s">
        <v>2918</v>
      </c>
      <c r="C2076" t="s">
        <v>2919</v>
      </c>
      <c r="D2076">
        <v>91</v>
      </c>
      <c r="E2076">
        <v>0</v>
      </c>
      <c r="F2076">
        <v>0</v>
      </c>
      <c r="G2076" s="2">
        <f t="shared" si="258"/>
        <v>0</v>
      </c>
      <c r="H2076" s="3" t="str">
        <f t="shared" si="259"/>
        <v>10</v>
      </c>
      <c r="I2076" s="3" t="str">
        <f t="shared" si="260"/>
        <v>116</v>
      </c>
      <c r="J2076" s="3">
        <v>116</v>
      </c>
      <c r="K2076" s="3" t="str">
        <f>+VLOOKUP(J2076,'Dimension descriptions'!P:R,3,FALSE)</f>
        <v>Wilson Elementary</v>
      </c>
      <c r="L2076" s="3" t="str">
        <f t="shared" si="261"/>
        <v>5678</v>
      </c>
      <c r="M2076" s="10">
        <v>5678</v>
      </c>
      <c r="N2076" s="3" t="str">
        <f t="shared" si="256"/>
        <v>1000</v>
      </c>
      <c r="O2076" s="3" t="str">
        <f t="shared" si="257"/>
        <v>610</v>
      </c>
      <c r="P2076" s="3" t="str">
        <f t="shared" si="262"/>
        <v>6</v>
      </c>
      <c r="Q2076" s="11">
        <f>+VLOOKUP(M2076,'Dimension descriptions'!K:M,2,FALSE)</f>
        <v>5678</v>
      </c>
      <c r="R2076" s="33">
        <v>5678</v>
      </c>
      <c r="S2076" s="11" t="str">
        <f>+VLOOKUP(R2076,'Dimension descriptions'!K:M,3)</f>
        <v>Teacher and Student Success Program</v>
      </c>
      <c r="T2076" s="3" t="str">
        <f t="shared" si="263"/>
        <v>N</v>
      </c>
      <c r="U2076">
        <f>+VLOOKUP(R2076,'FY21 P13 Allotment memo'!O:O,1,FALSE)</f>
        <v>5678</v>
      </c>
      <c r="V2076"/>
      <c r="W2076"/>
      <c r="X2076"/>
      <c r="Y2076"/>
      <c r="Z2076"/>
    </row>
    <row r="2077" spans="1:26">
      <c r="A2077">
        <v>10</v>
      </c>
      <c r="B2077" t="s">
        <v>2920</v>
      </c>
      <c r="C2077" t="s">
        <v>1459</v>
      </c>
      <c r="D2077">
        <v>91</v>
      </c>
      <c r="E2077">
        <v>0</v>
      </c>
      <c r="F2077">
        <v>0</v>
      </c>
      <c r="G2077" s="2">
        <f t="shared" si="258"/>
        <v>0</v>
      </c>
      <c r="H2077" s="3" t="str">
        <f t="shared" si="259"/>
        <v>10</v>
      </c>
      <c r="I2077" s="3" t="str">
        <f t="shared" si="260"/>
        <v>116</v>
      </c>
      <c r="J2077" s="3">
        <v>116</v>
      </c>
      <c r="K2077" s="3" t="str">
        <f>+VLOOKUP(J2077,'Dimension descriptions'!P:R,3,FALSE)</f>
        <v>Wilson Elementary</v>
      </c>
      <c r="L2077" s="3" t="str">
        <f t="shared" si="261"/>
        <v>5801</v>
      </c>
      <c r="M2077" s="10">
        <v>5801</v>
      </c>
      <c r="N2077" s="3" t="str">
        <f t="shared" si="256"/>
        <v>1000</v>
      </c>
      <c r="O2077" s="3" t="str">
        <f t="shared" si="257"/>
        <v>131</v>
      </c>
      <c r="P2077" s="3" t="str">
        <f t="shared" si="262"/>
        <v>1</v>
      </c>
      <c r="Q2077" s="11">
        <f>+VLOOKUP(M2077,'Dimension descriptions'!K:M,2,FALSE)</f>
        <v>5807</v>
      </c>
      <c r="R2077" s="33">
        <v>5807</v>
      </c>
      <c r="S2077" s="11" t="str">
        <f>+VLOOKUP(R2077,'Dimension descriptions'!K:M,3)</f>
        <v>TSSP</v>
      </c>
      <c r="T2077" s="3" t="str">
        <f t="shared" si="263"/>
        <v>Y</v>
      </c>
      <c r="U2077">
        <f>+VLOOKUP(R2077,'FY21 P13 Allotment memo'!O:O,1,FALSE)</f>
        <v>5807</v>
      </c>
      <c r="V2077"/>
      <c r="W2077"/>
      <c r="X2077"/>
      <c r="Y2077"/>
      <c r="Z2077"/>
    </row>
    <row r="2078" spans="1:26">
      <c r="A2078">
        <v>10</v>
      </c>
      <c r="B2078" t="s">
        <v>2921</v>
      </c>
      <c r="C2078" t="s">
        <v>1279</v>
      </c>
      <c r="D2078">
        <v>91</v>
      </c>
      <c r="E2078">
        <v>0</v>
      </c>
      <c r="F2078">
        <v>0</v>
      </c>
      <c r="G2078" s="2">
        <f t="shared" si="258"/>
        <v>0</v>
      </c>
      <c r="H2078" s="3" t="str">
        <f t="shared" si="259"/>
        <v>10</v>
      </c>
      <c r="I2078" s="3" t="str">
        <f t="shared" si="260"/>
        <v>116</v>
      </c>
      <c r="J2078" s="3">
        <v>116</v>
      </c>
      <c r="K2078" s="3" t="str">
        <f>+VLOOKUP(J2078,'Dimension descriptions'!P:R,3,FALSE)</f>
        <v>Wilson Elementary</v>
      </c>
      <c r="L2078" s="3" t="str">
        <f t="shared" si="261"/>
        <v>5801</v>
      </c>
      <c r="M2078" s="10">
        <v>5801</v>
      </c>
      <c r="N2078" s="3" t="str">
        <f t="shared" si="256"/>
        <v>1000</v>
      </c>
      <c r="O2078" s="3" t="str">
        <f t="shared" si="257"/>
        <v>210</v>
      </c>
      <c r="P2078" s="3" t="str">
        <f t="shared" si="262"/>
        <v>2</v>
      </c>
      <c r="Q2078" s="11">
        <f>+VLOOKUP(M2078,'Dimension descriptions'!K:M,2,FALSE)</f>
        <v>5807</v>
      </c>
      <c r="R2078" s="33">
        <v>5807</v>
      </c>
      <c r="S2078" s="11" t="str">
        <f>+VLOOKUP(R2078,'Dimension descriptions'!K:M,3)</f>
        <v>TSSP</v>
      </c>
      <c r="T2078" s="3" t="str">
        <f t="shared" si="263"/>
        <v>Y</v>
      </c>
      <c r="U2078">
        <f>+VLOOKUP(R2078,'FY21 P13 Allotment memo'!O:O,1,FALSE)</f>
        <v>5807</v>
      </c>
      <c r="V2078"/>
      <c r="W2078"/>
      <c r="X2078"/>
      <c r="Y2078"/>
      <c r="Z2078"/>
    </row>
    <row r="2079" spans="1:26">
      <c r="A2079">
        <v>10</v>
      </c>
      <c r="B2079" t="s">
        <v>2922</v>
      </c>
      <c r="C2079" t="s">
        <v>1246</v>
      </c>
      <c r="D2079">
        <v>91</v>
      </c>
      <c r="E2079">
        <v>0</v>
      </c>
      <c r="F2079">
        <v>0</v>
      </c>
      <c r="G2079" s="2">
        <f t="shared" si="258"/>
        <v>0</v>
      </c>
      <c r="H2079" s="3" t="str">
        <f t="shared" si="259"/>
        <v>10</v>
      </c>
      <c r="I2079" s="3" t="str">
        <f t="shared" si="260"/>
        <v>116</v>
      </c>
      <c r="J2079" s="3">
        <v>116</v>
      </c>
      <c r="K2079" s="3" t="str">
        <f>+VLOOKUP(J2079,'Dimension descriptions'!P:R,3,FALSE)</f>
        <v>Wilson Elementary</v>
      </c>
      <c r="L2079" s="3" t="str">
        <f t="shared" si="261"/>
        <v>5801</v>
      </c>
      <c r="M2079" s="10">
        <v>5801</v>
      </c>
      <c r="N2079" s="3" t="str">
        <f t="shared" si="256"/>
        <v>1000</v>
      </c>
      <c r="O2079" s="3" t="str">
        <f t="shared" si="257"/>
        <v>220</v>
      </c>
      <c r="P2079" s="3" t="str">
        <f t="shared" si="262"/>
        <v>2</v>
      </c>
      <c r="Q2079" s="11">
        <f>+VLOOKUP(M2079,'Dimension descriptions'!K:M,2,FALSE)</f>
        <v>5807</v>
      </c>
      <c r="R2079" s="33">
        <v>5807</v>
      </c>
      <c r="S2079" s="11" t="str">
        <f>+VLOOKUP(R2079,'Dimension descriptions'!K:M,3)</f>
        <v>TSSP</v>
      </c>
      <c r="T2079" s="3" t="str">
        <f t="shared" si="263"/>
        <v>Y</v>
      </c>
      <c r="U2079">
        <f>+VLOOKUP(R2079,'FY21 P13 Allotment memo'!O:O,1,FALSE)</f>
        <v>5807</v>
      </c>
      <c r="V2079"/>
      <c r="W2079"/>
      <c r="X2079"/>
      <c r="Y2079"/>
      <c r="Z2079"/>
    </row>
    <row r="2080" spans="1:26">
      <c r="A2080">
        <v>10</v>
      </c>
      <c r="B2080" t="s">
        <v>2923</v>
      </c>
      <c r="C2080" t="s">
        <v>1463</v>
      </c>
      <c r="D2080">
        <v>91</v>
      </c>
      <c r="E2080">
        <v>43236.42</v>
      </c>
      <c r="F2080">
        <v>0</v>
      </c>
      <c r="G2080" s="2">
        <f t="shared" si="258"/>
        <v>43236.42</v>
      </c>
      <c r="H2080" s="3" t="str">
        <f t="shared" si="259"/>
        <v>10</v>
      </c>
      <c r="I2080" s="3" t="str">
        <f t="shared" si="260"/>
        <v>116</v>
      </c>
      <c r="J2080" s="3">
        <v>116</v>
      </c>
      <c r="K2080" s="3" t="str">
        <f>+VLOOKUP(J2080,'Dimension descriptions'!P:R,3,FALSE)</f>
        <v>Wilson Elementary</v>
      </c>
      <c r="L2080" s="3" t="str">
        <f t="shared" si="261"/>
        <v>5805</v>
      </c>
      <c r="M2080" s="10">
        <v>5805</v>
      </c>
      <c r="N2080" s="3" t="str">
        <f t="shared" si="256"/>
        <v>1000</v>
      </c>
      <c r="O2080" s="3" t="str">
        <f t="shared" si="257"/>
        <v>131</v>
      </c>
      <c r="P2080" s="3" t="str">
        <f t="shared" si="262"/>
        <v>1</v>
      </c>
      <c r="Q2080" s="11">
        <f>+VLOOKUP(M2080,'Dimension descriptions'!K:M,2,FALSE)</f>
        <v>5805</v>
      </c>
      <c r="R2080" s="33">
        <v>5805</v>
      </c>
      <c r="S2080" s="11" t="str">
        <f>+VLOOKUP(R2080,'Dimension descriptions'!K:M,3)</f>
        <v>READING ACHIEVEMENT</v>
      </c>
      <c r="T2080" s="3" t="str">
        <f t="shared" si="263"/>
        <v>N</v>
      </c>
      <c r="U2080">
        <f>+VLOOKUP(R2080,'FY21 P13 Allotment memo'!O:O,1,FALSE)</f>
        <v>5805</v>
      </c>
      <c r="V2080"/>
      <c r="W2080"/>
      <c r="X2080"/>
      <c r="Y2080"/>
      <c r="Z2080"/>
    </row>
    <row r="2081" spans="1:26">
      <c r="A2081">
        <v>10</v>
      </c>
      <c r="B2081" t="s">
        <v>2924</v>
      </c>
      <c r="C2081" t="s">
        <v>1929</v>
      </c>
      <c r="D2081">
        <v>91</v>
      </c>
      <c r="E2081">
        <v>12173.82</v>
      </c>
      <c r="F2081">
        <v>0</v>
      </c>
      <c r="G2081" s="2">
        <f t="shared" si="258"/>
        <v>12173.82</v>
      </c>
      <c r="H2081" s="3" t="str">
        <f t="shared" si="259"/>
        <v>10</v>
      </c>
      <c r="I2081" s="3" t="str">
        <f t="shared" si="260"/>
        <v>116</v>
      </c>
      <c r="J2081" s="3">
        <v>116</v>
      </c>
      <c r="K2081" s="3" t="str">
        <f>+VLOOKUP(J2081,'Dimension descriptions'!P:R,3,FALSE)</f>
        <v>Wilson Elementary</v>
      </c>
      <c r="L2081" s="3" t="str">
        <f t="shared" si="261"/>
        <v>5805</v>
      </c>
      <c r="M2081" s="10">
        <v>5805</v>
      </c>
      <c r="N2081" s="3" t="str">
        <f t="shared" si="256"/>
        <v>1000</v>
      </c>
      <c r="O2081" s="3" t="str">
        <f t="shared" si="257"/>
        <v>161</v>
      </c>
      <c r="P2081" s="3" t="str">
        <f t="shared" si="262"/>
        <v>1</v>
      </c>
      <c r="Q2081" s="11">
        <f>+VLOOKUP(M2081,'Dimension descriptions'!K:M,2,FALSE)</f>
        <v>5805</v>
      </c>
      <c r="R2081" s="33">
        <v>5805</v>
      </c>
      <c r="S2081" s="11" t="str">
        <f>+VLOOKUP(R2081,'Dimension descriptions'!K:M,3)</f>
        <v>READING ACHIEVEMENT</v>
      </c>
      <c r="T2081" s="3" t="str">
        <f t="shared" si="263"/>
        <v>N</v>
      </c>
      <c r="U2081">
        <f>+VLOOKUP(R2081,'FY21 P13 Allotment memo'!O:O,1,FALSE)</f>
        <v>5805</v>
      </c>
      <c r="V2081"/>
      <c r="W2081"/>
      <c r="X2081"/>
      <c r="Y2081"/>
      <c r="Z2081"/>
    </row>
    <row r="2082" spans="1:26">
      <c r="A2082">
        <v>10</v>
      </c>
      <c r="B2082" t="s">
        <v>2925</v>
      </c>
      <c r="C2082" t="s">
        <v>1244</v>
      </c>
      <c r="D2082">
        <v>91</v>
      </c>
      <c r="E2082">
        <v>10300.9</v>
      </c>
      <c r="F2082">
        <v>0</v>
      </c>
      <c r="G2082" s="2">
        <f t="shared" si="258"/>
        <v>10300.9</v>
      </c>
      <c r="H2082" s="3" t="str">
        <f t="shared" si="259"/>
        <v>10</v>
      </c>
      <c r="I2082" s="3" t="str">
        <f t="shared" si="260"/>
        <v>116</v>
      </c>
      <c r="J2082" s="3">
        <v>116</v>
      </c>
      <c r="K2082" s="3" t="str">
        <f>+VLOOKUP(J2082,'Dimension descriptions'!P:R,3,FALSE)</f>
        <v>Wilson Elementary</v>
      </c>
      <c r="L2082" s="3" t="str">
        <f t="shared" si="261"/>
        <v>5805</v>
      </c>
      <c r="M2082" s="10">
        <v>5805</v>
      </c>
      <c r="N2082" s="3" t="str">
        <f t="shared" si="256"/>
        <v>1000</v>
      </c>
      <c r="O2082" s="3" t="str">
        <f t="shared" si="257"/>
        <v>210</v>
      </c>
      <c r="P2082" s="3" t="str">
        <f t="shared" si="262"/>
        <v>2</v>
      </c>
      <c r="Q2082" s="11">
        <f>+VLOOKUP(M2082,'Dimension descriptions'!K:M,2,FALSE)</f>
        <v>5805</v>
      </c>
      <c r="R2082" s="33">
        <v>5805</v>
      </c>
      <c r="S2082" s="11" t="str">
        <f>+VLOOKUP(R2082,'Dimension descriptions'!K:M,3)</f>
        <v>READING ACHIEVEMENT</v>
      </c>
      <c r="T2082" s="3" t="str">
        <f t="shared" si="263"/>
        <v>N</v>
      </c>
      <c r="U2082">
        <f>+VLOOKUP(R2082,'FY21 P13 Allotment memo'!O:O,1,FALSE)</f>
        <v>5805</v>
      </c>
      <c r="V2082"/>
      <c r="W2082"/>
      <c r="X2082"/>
      <c r="Y2082"/>
      <c r="Z2082"/>
    </row>
    <row r="2083" spans="1:26">
      <c r="A2083">
        <v>10</v>
      </c>
      <c r="B2083" t="s">
        <v>2926</v>
      </c>
      <c r="C2083" t="s">
        <v>1246</v>
      </c>
      <c r="D2083">
        <v>91</v>
      </c>
      <c r="E2083">
        <v>3970.14</v>
      </c>
      <c r="F2083">
        <v>0</v>
      </c>
      <c r="G2083" s="2">
        <f t="shared" si="258"/>
        <v>3970.14</v>
      </c>
      <c r="H2083" s="3" t="str">
        <f t="shared" si="259"/>
        <v>10</v>
      </c>
      <c r="I2083" s="3" t="str">
        <f t="shared" si="260"/>
        <v>116</v>
      </c>
      <c r="J2083" s="3">
        <v>116</v>
      </c>
      <c r="K2083" s="3" t="str">
        <f>+VLOOKUP(J2083,'Dimension descriptions'!P:R,3,FALSE)</f>
        <v>Wilson Elementary</v>
      </c>
      <c r="L2083" s="3" t="str">
        <f t="shared" si="261"/>
        <v>5805</v>
      </c>
      <c r="M2083" s="10">
        <v>5805</v>
      </c>
      <c r="N2083" s="3" t="str">
        <f t="shared" si="256"/>
        <v>1000</v>
      </c>
      <c r="O2083" s="3" t="str">
        <f t="shared" si="257"/>
        <v>220</v>
      </c>
      <c r="P2083" s="3" t="str">
        <f t="shared" si="262"/>
        <v>2</v>
      </c>
      <c r="Q2083" s="11">
        <f>+VLOOKUP(M2083,'Dimension descriptions'!K:M,2,FALSE)</f>
        <v>5805</v>
      </c>
      <c r="R2083" s="33">
        <v>5805</v>
      </c>
      <c r="S2083" s="11" t="str">
        <f>+VLOOKUP(R2083,'Dimension descriptions'!K:M,3)</f>
        <v>READING ACHIEVEMENT</v>
      </c>
      <c r="T2083" s="3" t="str">
        <f t="shared" si="263"/>
        <v>N</v>
      </c>
      <c r="U2083">
        <f>+VLOOKUP(R2083,'FY21 P13 Allotment memo'!O:O,1,FALSE)</f>
        <v>5805</v>
      </c>
      <c r="V2083"/>
      <c r="W2083"/>
      <c r="X2083"/>
      <c r="Y2083"/>
      <c r="Z2083"/>
    </row>
    <row r="2084" spans="1:26">
      <c r="A2084">
        <v>10</v>
      </c>
      <c r="B2084" t="s">
        <v>2927</v>
      </c>
      <c r="C2084" t="s">
        <v>1248</v>
      </c>
      <c r="D2084">
        <v>91</v>
      </c>
      <c r="E2084">
        <v>5850.18</v>
      </c>
      <c r="F2084">
        <v>0</v>
      </c>
      <c r="G2084" s="2">
        <f t="shared" si="258"/>
        <v>5850.18</v>
      </c>
      <c r="H2084" s="3" t="str">
        <f t="shared" si="259"/>
        <v>10</v>
      </c>
      <c r="I2084" s="3" t="str">
        <f t="shared" si="260"/>
        <v>116</v>
      </c>
      <c r="J2084" s="3">
        <v>116</v>
      </c>
      <c r="K2084" s="3" t="str">
        <f>+VLOOKUP(J2084,'Dimension descriptions'!P:R,3,FALSE)</f>
        <v>Wilson Elementary</v>
      </c>
      <c r="L2084" s="3" t="str">
        <f t="shared" si="261"/>
        <v>5805</v>
      </c>
      <c r="M2084" s="10">
        <v>5805</v>
      </c>
      <c r="N2084" s="3" t="str">
        <f t="shared" si="256"/>
        <v>1000</v>
      </c>
      <c r="O2084" s="3" t="str">
        <f t="shared" si="257"/>
        <v>241</v>
      </c>
      <c r="P2084" s="3" t="str">
        <f t="shared" si="262"/>
        <v>2</v>
      </c>
      <c r="Q2084" s="11">
        <f>+VLOOKUP(M2084,'Dimension descriptions'!K:M,2,FALSE)</f>
        <v>5805</v>
      </c>
      <c r="R2084" s="33">
        <v>5805</v>
      </c>
      <c r="S2084" s="11" t="str">
        <f>+VLOOKUP(R2084,'Dimension descriptions'!K:M,3)</f>
        <v>READING ACHIEVEMENT</v>
      </c>
      <c r="T2084" s="3" t="str">
        <f t="shared" si="263"/>
        <v>N</v>
      </c>
      <c r="U2084">
        <f>+VLOOKUP(R2084,'FY21 P13 Allotment memo'!O:O,1,FALSE)</f>
        <v>5805</v>
      </c>
      <c r="V2084"/>
      <c r="W2084"/>
      <c r="X2084"/>
      <c r="Y2084"/>
      <c r="Z2084"/>
    </row>
    <row r="2085" spans="1:26">
      <c r="A2085">
        <v>10</v>
      </c>
      <c r="B2085" t="s">
        <v>2928</v>
      </c>
      <c r="C2085" t="s">
        <v>2929</v>
      </c>
      <c r="D2085">
        <v>91</v>
      </c>
      <c r="E2085">
        <v>3417</v>
      </c>
      <c r="F2085">
        <v>0</v>
      </c>
      <c r="G2085" s="2">
        <f t="shared" si="258"/>
        <v>3417</v>
      </c>
      <c r="H2085" s="3" t="str">
        <f t="shared" si="259"/>
        <v>10</v>
      </c>
      <c r="I2085" s="3" t="str">
        <f t="shared" si="260"/>
        <v>116</v>
      </c>
      <c r="J2085" s="3">
        <v>116</v>
      </c>
      <c r="K2085" s="3" t="str">
        <f>+VLOOKUP(J2085,'Dimension descriptions'!P:R,3,FALSE)</f>
        <v>Wilson Elementary</v>
      </c>
      <c r="L2085" s="3" t="str">
        <f t="shared" si="261"/>
        <v>5807</v>
      </c>
      <c r="M2085" s="10">
        <v>5807</v>
      </c>
      <c r="N2085" s="3" t="str">
        <f t="shared" si="256"/>
        <v>1000</v>
      </c>
      <c r="O2085" s="3" t="str">
        <f t="shared" si="257"/>
        <v>131</v>
      </c>
      <c r="P2085" s="3" t="str">
        <f t="shared" si="262"/>
        <v>1</v>
      </c>
      <c r="Q2085" s="11">
        <f>+VLOOKUP(M2085,'Dimension descriptions'!K:M,2,FALSE)</f>
        <v>5807</v>
      </c>
      <c r="R2085" s="33">
        <v>5807</v>
      </c>
      <c r="S2085" s="11" t="str">
        <f>+VLOOKUP(R2085,'Dimension descriptions'!K:M,3)</f>
        <v>TSSP</v>
      </c>
      <c r="T2085" s="3" t="str">
        <f t="shared" si="263"/>
        <v>N</v>
      </c>
      <c r="U2085">
        <f>+VLOOKUP(R2085,'FY21 P13 Allotment memo'!O:O,1,FALSE)</f>
        <v>5807</v>
      </c>
      <c r="V2085"/>
      <c r="W2085"/>
      <c r="X2085"/>
      <c r="Y2085"/>
      <c r="Z2085"/>
    </row>
    <row r="2086" spans="1:26">
      <c r="A2086">
        <v>10</v>
      </c>
      <c r="B2086" t="s">
        <v>2930</v>
      </c>
      <c r="C2086" t="s">
        <v>1474</v>
      </c>
      <c r="D2086">
        <v>91</v>
      </c>
      <c r="E2086">
        <v>6112.78</v>
      </c>
      <c r="F2086">
        <v>0</v>
      </c>
      <c r="G2086" s="2">
        <f t="shared" si="258"/>
        <v>6112.78</v>
      </c>
      <c r="H2086" s="3" t="str">
        <f t="shared" si="259"/>
        <v>10</v>
      </c>
      <c r="I2086" s="3" t="str">
        <f t="shared" si="260"/>
        <v>116</v>
      </c>
      <c r="J2086" s="3">
        <v>116</v>
      </c>
      <c r="K2086" s="3" t="str">
        <f>+VLOOKUP(J2086,'Dimension descriptions'!P:R,3,FALSE)</f>
        <v>Wilson Elementary</v>
      </c>
      <c r="L2086" s="3" t="str">
        <f t="shared" si="261"/>
        <v>5807</v>
      </c>
      <c r="M2086" s="10">
        <v>5807</v>
      </c>
      <c r="N2086" s="3" t="str">
        <f t="shared" si="256"/>
        <v>1000</v>
      </c>
      <c r="O2086" s="3" t="str">
        <f t="shared" si="257"/>
        <v>149</v>
      </c>
      <c r="P2086" s="3" t="str">
        <f t="shared" si="262"/>
        <v>1</v>
      </c>
      <c r="Q2086" s="11">
        <f>+VLOOKUP(M2086,'Dimension descriptions'!K:M,2,FALSE)</f>
        <v>5807</v>
      </c>
      <c r="R2086" s="33">
        <v>5807</v>
      </c>
      <c r="S2086" s="11" t="str">
        <f>+VLOOKUP(R2086,'Dimension descriptions'!K:M,3)</f>
        <v>TSSP</v>
      </c>
      <c r="T2086" s="3" t="str">
        <f t="shared" si="263"/>
        <v>N</v>
      </c>
      <c r="U2086">
        <f>+VLOOKUP(R2086,'FY21 P13 Allotment memo'!O:O,1,FALSE)</f>
        <v>5807</v>
      </c>
      <c r="V2086"/>
      <c r="W2086"/>
      <c r="X2086"/>
      <c r="Y2086"/>
      <c r="Z2086"/>
    </row>
    <row r="2087" spans="1:26">
      <c r="A2087">
        <v>10</v>
      </c>
      <c r="B2087" t="s">
        <v>2931</v>
      </c>
      <c r="C2087" t="s">
        <v>1279</v>
      </c>
      <c r="D2087">
        <v>91</v>
      </c>
      <c r="E2087">
        <v>2070.08</v>
      </c>
      <c r="F2087">
        <v>0</v>
      </c>
      <c r="G2087" s="2">
        <f t="shared" si="258"/>
        <v>2070.08</v>
      </c>
      <c r="H2087" s="3" t="str">
        <f t="shared" si="259"/>
        <v>10</v>
      </c>
      <c r="I2087" s="3" t="str">
        <f t="shared" si="260"/>
        <v>116</v>
      </c>
      <c r="J2087" s="3">
        <v>116</v>
      </c>
      <c r="K2087" s="3" t="str">
        <f>+VLOOKUP(J2087,'Dimension descriptions'!P:R,3,FALSE)</f>
        <v>Wilson Elementary</v>
      </c>
      <c r="L2087" s="3" t="str">
        <f t="shared" si="261"/>
        <v>5807</v>
      </c>
      <c r="M2087" s="10">
        <v>5807</v>
      </c>
      <c r="N2087" s="3" t="str">
        <f t="shared" si="256"/>
        <v>1000</v>
      </c>
      <c r="O2087" s="3" t="str">
        <f t="shared" si="257"/>
        <v>210</v>
      </c>
      <c r="P2087" s="3" t="str">
        <f t="shared" si="262"/>
        <v>2</v>
      </c>
      <c r="Q2087" s="11">
        <f>+VLOOKUP(M2087,'Dimension descriptions'!K:M,2,FALSE)</f>
        <v>5807</v>
      </c>
      <c r="R2087" s="33">
        <v>5807</v>
      </c>
      <c r="S2087" s="11" t="str">
        <f>+VLOOKUP(R2087,'Dimension descriptions'!K:M,3)</f>
        <v>TSSP</v>
      </c>
      <c r="T2087" s="3" t="str">
        <f t="shared" si="263"/>
        <v>N</v>
      </c>
      <c r="U2087">
        <f>+VLOOKUP(R2087,'FY21 P13 Allotment memo'!O:O,1,FALSE)</f>
        <v>5807</v>
      </c>
      <c r="V2087"/>
      <c r="W2087"/>
      <c r="X2087"/>
      <c r="Y2087"/>
      <c r="Z2087"/>
    </row>
    <row r="2088" spans="1:26">
      <c r="A2088">
        <v>10</v>
      </c>
      <c r="B2088" t="s">
        <v>2932</v>
      </c>
      <c r="C2088" t="s">
        <v>1246</v>
      </c>
      <c r="D2088">
        <v>91</v>
      </c>
      <c r="E2088">
        <v>717.88</v>
      </c>
      <c r="F2088">
        <v>0</v>
      </c>
      <c r="G2088" s="2">
        <f t="shared" si="258"/>
        <v>717.88</v>
      </c>
      <c r="H2088" s="3" t="str">
        <f t="shared" si="259"/>
        <v>10</v>
      </c>
      <c r="I2088" s="3" t="str">
        <f t="shared" si="260"/>
        <v>116</v>
      </c>
      <c r="J2088" s="3">
        <v>116</v>
      </c>
      <c r="K2088" s="3" t="str">
        <f>+VLOOKUP(J2088,'Dimension descriptions'!P:R,3,FALSE)</f>
        <v>Wilson Elementary</v>
      </c>
      <c r="L2088" s="3" t="str">
        <f t="shared" si="261"/>
        <v>5807</v>
      </c>
      <c r="M2088" s="10">
        <v>5807</v>
      </c>
      <c r="N2088" s="3" t="str">
        <f t="shared" si="256"/>
        <v>1000</v>
      </c>
      <c r="O2088" s="3" t="str">
        <f t="shared" si="257"/>
        <v>220</v>
      </c>
      <c r="P2088" s="3" t="str">
        <f t="shared" si="262"/>
        <v>2</v>
      </c>
      <c r="Q2088" s="11">
        <f>+VLOOKUP(M2088,'Dimension descriptions'!K:M,2,FALSE)</f>
        <v>5807</v>
      </c>
      <c r="R2088" s="33">
        <v>5807</v>
      </c>
      <c r="S2088" s="11" t="str">
        <f>+VLOOKUP(R2088,'Dimension descriptions'!K:M,3)</f>
        <v>TSSP</v>
      </c>
      <c r="T2088" s="3" t="str">
        <f t="shared" si="263"/>
        <v>N</v>
      </c>
      <c r="U2088">
        <f>+VLOOKUP(R2088,'FY21 P13 Allotment memo'!O:O,1,FALSE)</f>
        <v>5807</v>
      </c>
      <c r="V2088"/>
      <c r="W2088"/>
      <c r="X2088"/>
      <c r="Y2088"/>
      <c r="Z2088"/>
    </row>
    <row r="2089" spans="1:26">
      <c r="A2089">
        <v>10</v>
      </c>
      <c r="B2089" t="s">
        <v>2933</v>
      </c>
      <c r="C2089" t="s">
        <v>1346</v>
      </c>
      <c r="D2089">
        <v>91</v>
      </c>
      <c r="E2089">
        <v>11.02</v>
      </c>
      <c r="F2089">
        <v>0</v>
      </c>
      <c r="G2089" s="2">
        <f t="shared" si="258"/>
        <v>11.02</v>
      </c>
      <c r="H2089" s="3" t="str">
        <f t="shared" si="259"/>
        <v>10</v>
      </c>
      <c r="I2089" s="3" t="str">
        <f t="shared" si="260"/>
        <v>116</v>
      </c>
      <c r="J2089" s="3">
        <v>116</v>
      </c>
      <c r="K2089" s="3" t="str">
        <f>+VLOOKUP(J2089,'Dimension descriptions'!P:R,3,FALSE)</f>
        <v>Wilson Elementary</v>
      </c>
      <c r="L2089" s="3" t="str">
        <f t="shared" si="261"/>
        <v>5807</v>
      </c>
      <c r="M2089" s="10">
        <v>5807</v>
      </c>
      <c r="N2089" s="3" t="str">
        <f t="shared" si="256"/>
        <v>1000</v>
      </c>
      <c r="O2089" s="3" t="str">
        <f t="shared" si="257"/>
        <v>241</v>
      </c>
      <c r="P2089" s="3" t="str">
        <f t="shared" si="262"/>
        <v>2</v>
      </c>
      <c r="Q2089" s="11">
        <f>+VLOOKUP(M2089,'Dimension descriptions'!K:M,2,FALSE)</f>
        <v>5807</v>
      </c>
      <c r="R2089" s="33">
        <v>5807</v>
      </c>
      <c r="S2089" s="11" t="str">
        <f>+VLOOKUP(R2089,'Dimension descriptions'!K:M,3)</f>
        <v>TSSP</v>
      </c>
      <c r="T2089" s="3" t="str">
        <f t="shared" si="263"/>
        <v>N</v>
      </c>
      <c r="U2089">
        <f>+VLOOKUP(R2089,'FY21 P13 Allotment memo'!O:O,1,FALSE)</f>
        <v>5807</v>
      </c>
      <c r="V2089"/>
      <c r="W2089"/>
      <c r="X2089"/>
      <c r="Y2089"/>
      <c r="Z2089"/>
    </row>
    <row r="2090" spans="1:26">
      <c r="A2090">
        <v>10</v>
      </c>
      <c r="B2090" t="s">
        <v>2934</v>
      </c>
      <c r="C2090" t="s">
        <v>1293</v>
      </c>
      <c r="D2090">
        <v>91</v>
      </c>
      <c r="E2090">
        <v>625</v>
      </c>
      <c r="F2090">
        <v>0</v>
      </c>
      <c r="G2090" s="2">
        <f t="shared" si="258"/>
        <v>625</v>
      </c>
      <c r="H2090" s="3" t="str">
        <f t="shared" si="259"/>
        <v>10</v>
      </c>
      <c r="I2090" s="3" t="str">
        <f t="shared" si="260"/>
        <v>116</v>
      </c>
      <c r="J2090" s="3">
        <v>116</v>
      </c>
      <c r="K2090" s="3" t="str">
        <f>+VLOOKUP(J2090,'Dimension descriptions'!P:R,3,FALSE)</f>
        <v>Wilson Elementary</v>
      </c>
      <c r="L2090" s="3" t="str">
        <f t="shared" si="261"/>
        <v>5810</v>
      </c>
      <c r="M2090" s="10">
        <v>5810</v>
      </c>
      <c r="N2090" s="3" t="str">
        <f t="shared" si="256"/>
        <v>2220</v>
      </c>
      <c r="O2090" s="3" t="str">
        <f t="shared" si="257"/>
        <v>644</v>
      </c>
      <c r="P2090" s="3" t="str">
        <f t="shared" si="262"/>
        <v>6</v>
      </c>
      <c r="Q2090" s="11">
        <f>+VLOOKUP(M2090,'Dimension descriptions'!K:M,2,FALSE)</f>
        <v>5810</v>
      </c>
      <c r="R2090" s="33">
        <v>5810</v>
      </c>
      <c r="S2090" s="11" t="str">
        <f>+VLOOKUP(R2090,'Dimension descriptions'!K:M,3)</f>
        <v>MEDIA SUPPLEMENTAL</v>
      </c>
      <c r="T2090" s="3" t="str">
        <f t="shared" si="263"/>
        <v>N</v>
      </c>
      <c r="U2090">
        <f>+VLOOKUP(R2090,'FY21 P13 Allotment memo'!O:O,1,FALSE)</f>
        <v>5810</v>
      </c>
      <c r="V2090"/>
      <c r="W2090"/>
      <c r="X2090"/>
      <c r="Y2090"/>
      <c r="Z2090"/>
    </row>
    <row r="2091" spans="1:26">
      <c r="A2091">
        <v>10</v>
      </c>
      <c r="B2091" t="s">
        <v>2935</v>
      </c>
      <c r="C2091" t="s">
        <v>1403</v>
      </c>
      <c r="D2091">
        <v>91</v>
      </c>
      <c r="E2091">
        <v>0</v>
      </c>
      <c r="F2091">
        <v>0</v>
      </c>
      <c r="G2091" s="2">
        <f t="shared" si="258"/>
        <v>0</v>
      </c>
      <c r="H2091" s="3" t="str">
        <f t="shared" si="259"/>
        <v>10</v>
      </c>
      <c r="I2091" s="3" t="str">
        <f t="shared" si="260"/>
        <v>116</v>
      </c>
      <c r="J2091" s="3">
        <v>116</v>
      </c>
      <c r="K2091" s="3" t="str">
        <f>+VLOOKUP(J2091,'Dimension descriptions'!P:R,3,FALSE)</f>
        <v>Wilson Elementary</v>
      </c>
      <c r="L2091" s="3" t="str">
        <f t="shared" si="261"/>
        <v>5816</v>
      </c>
      <c r="M2091" s="10">
        <v>5816</v>
      </c>
      <c r="N2091" s="3" t="str">
        <f t="shared" si="256"/>
        <v>1000</v>
      </c>
      <c r="O2091" s="3" t="str">
        <f t="shared" si="257"/>
        <v>149</v>
      </c>
      <c r="P2091" s="3" t="str">
        <f t="shared" si="262"/>
        <v>1</v>
      </c>
      <c r="Q2091" s="11">
        <f>+VLOOKUP(M2091,'Dimension descriptions'!K:M,2,FALSE)</f>
        <v>5816</v>
      </c>
      <c r="R2091" s="33">
        <v>5816</v>
      </c>
      <c r="S2091" s="11" t="str">
        <f>+VLOOKUP(R2091,'Dimension descriptions'!K:M,3)</f>
        <v>HB 162 TEXTBOOKS</v>
      </c>
      <c r="T2091" s="3" t="str">
        <f t="shared" si="263"/>
        <v>N</v>
      </c>
      <c r="U2091" t="e">
        <f>+VLOOKUP(R2091,'FY21 P13 Allotment memo'!O:O,1,FALSE)</f>
        <v>#N/A</v>
      </c>
      <c r="V2091"/>
      <c r="W2091"/>
      <c r="X2091"/>
      <c r="Y2091"/>
      <c r="Z2091"/>
    </row>
    <row r="2092" spans="1:26">
      <c r="A2092">
        <v>10</v>
      </c>
      <c r="B2092" t="s">
        <v>2936</v>
      </c>
      <c r="C2092" t="s">
        <v>2133</v>
      </c>
      <c r="D2092">
        <v>91</v>
      </c>
      <c r="E2092">
        <v>0</v>
      </c>
      <c r="F2092">
        <v>0</v>
      </c>
      <c r="G2092" s="2">
        <f t="shared" si="258"/>
        <v>0</v>
      </c>
      <c r="H2092" s="3" t="str">
        <f t="shared" si="259"/>
        <v>10</v>
      </c>
      <c r="I2092" s="3" t="str">
        <f t="shared" si="260"/>
        <v>116</v>
      </c>
      <c r="J2092" s="3">
        <v>116</v>
      </c>
      <c r="K2092" s="3" t="str">
        <f>+VLOOKUP(J2092,'Dimension descriptions'!P:R,3,FALSE)</f>
        <v>Wilson Elementary</v>
      </c>
      <c r="L2092" s="3" t="str">
        <f t="shared" si="261"/>
        <v>5816</v>
      </c>
      <c r="M2092" s="10">
        <v>5816</v>
      </c>
      <c r="N2092" s="3" t="str">
        <f t="shared" si="256"/>
        <v>1000</v>
      </c>
      <c r="O2092" s="3" t="str">
        <f t="shared" si="257"/>
        <v>198</v>
      </c>
      <c r="P2092" s="3" t="str">
        <f t="shared" si="262"/>
        <v>1</v>
      </c>
      <c r="Q2092" s="11">
        <f>+VLOOKUP(M2092,'Dimension descriptions'!K:M,2,FALSE)</f>
        <v>5816</v>
      </c>
      <c r="R2092" s="33">
        <v>5816</v>
      </c>
      <c r="S2092" s="11" t="str">
        <f>+VLOOKUP(R2092,'Dimension descriptions'!K:M,3)</f>
        <v>HB 162 TEXTBOOKS</v>
      </c>
      <c r="T2092" s="3" t="str">
        <f t="shared" si="263"/>
        <v>N</v>
      </c>
      <c r="U2092" t="e">
        <f>+VLOOKUP(R2092,'FY21 P13 Allotment memo'!O:O,1,FALSE)</f>
        <v>#N/A</v>
      </c>
      <c r="V2092"/>
      <c r="W2092"/>
      <c r="X2092"/>
      <c r="Y2092"/>
      <c r="Z2092"/>
    </row>
    <row r="2093" spans="1:26">
      <c r="A2093">
        <v>10</v>
      </c>
      <c r="B2093" t="s">
        <v>2937</v>
      </c>
      <c r="C2093" t="s">
        <v>2938</v>
      </c>
      <c r="D2093">
        <v>91</v>
      </c>
      <c r="E2093">
        <v>0</v>
      </c>
      <c r="F2093">
        <v>0</v>
      </c>
      <c r="G2093" s="2">
        <f t="shared" si="258"/>
        <v>0</v>
      </c>
      <c r="H2093" s="3" t="str">
        <f t="shared" si="259"/>
        <v>10</v>
      </c>
      <c r="I2093" s="3" t="str">
        <f t="shared" si="260"/>
        <v>116</v>
      </c>
      <c r="J2093" s="3">
        <v>116</v>
      </c>
      <c r="K2093" s="3" t="str">
        <f>+VLOOKUP(J2093,'Dimension descriptions'!P:R,3,FALSE)</f>
        <v>Wilson Elementary</v>
      </c>
      <c r="L2093" s="3" t="str">
        <f t="shared" si="261"/>
        <v>5816</v>
      </c>
      <c r="M2093" s="10">
        <v>5816</v>
      </c>
      <c r="N2093" s="3" t="str">
        <f t="shared" si="256"/>
        <v>1000</v>
      </c>
      <c r="O2093" s="3" t="str">
        <f t="shared" si="257"/>
        <v>330</v>
      </c>
      <c r="P2093" s="3" t="str">
        <f t="shared" si="262"/>
        <v>3</v>
      </c>
      <c r="Q2093" s="11">
        <f>+VLOOKUP(M2093,'Dimension descriptions'!K:M,2,FALSE)</f>
        <v>5816</v>
      </c>
      <c r="R2093" s="33">
        <v>5816</v>
      </c>
      <c r="S2093" s="11" t="str">
        <f>+VLOOKUP(R2093,'Dimension descriptions'!K:M,3)</f>
        <v>HB 162 TEXTBOOKS</v>
      </c>
      <c r="T2093" s="3" t="str">
        <f t="shared" si="263"/>
        <v>N</v>
      </c>
      <c r="U2093" t="e">
        <f>+VLOOKUP(R2093,'FY21 P13 Allotment memo'!O:O,1,FALSE)</f>
        <v>#N/A</v>
      </c>
      <c r="V2093"/>
      <c r="W2093"/>
      <c r="X2093"/>
      <c r="Y2093"/>
      <c r="Z2093"/>
    </row>
    <row r="2094" spans="1:26">
      <c r="A2094">
        <v>10</v>
      </c>
      <c r="B2094" t="s">
        <v>2939</v>
      </c>
      <c r="C2094" t="s">
        <v>2940</v>
      </c>
      <c r="D2094">
        <v>91</v>
      </c>
      <c r="E2094">
        <v>0</v>
      </c>
      <c r="F2094">
        <v>0</v>
      </c>
      <c r="G2094" s="2">
        <f t="shared" si="258"/>
        <v>0</v>
      </c>
      <c r="H2094" s="3" t="str">
        <f t="shared" si="259"/>
        <v>10</v>
      </c>
      <c r="I2094" s="3" t="str">
        <f t="shared" si="260"/>
        <v>116</v>
      </c>
      <c r="J2094" s="3">
        <v>116</v>
      </c>
      <c r="K2094" s="3" t="str">
        <f>+VLOOKUP(J2094,'Dimension descriptions'!P:R,3,FALSE)</f>
        <v>Wilson Elementary</v>
      </c>
      <c r="L2094" s="3" t="str">
        <f t="shared" si="261"/>
        <v>5816</v>
      </c>
      <c r="M2094" s="10">
        <v>5816</v>
      </c>
      <c r="N2094" s="3" t="str">
        <f t="shared" si="256"/>
        <v>1000</v>
      </c>
      <c r="O2094" s="3" t="str">
        <f t="shared" si="257"/>
        <v>580</v>
      </c>
      <c r="P2094" s="3" t="str">
        <f t="shared" si="262"/>
        <v>5</v>
      </c>
      <c r="Q2094" s="11">
        <f>+VLOOKUP(M2094,'Dimension descriptions'!K:M,2,FALSE)</f>
        <v>5816</v>
      </c>
      <c r="R2094" s="33">
        <v>5816</v>
      </c>
      <c r="S2094" s="11" t="str">
        <f>+VLOOKUP(R2094,'Dimension descriptions'!K:M,3)</f>
        <v>HB 162 TEXTBOOKS</v>
      </c>
      <c r="T2094" s="3" t="str">
        <f t="shared" si="263"/>
        <v>N</v>
      </c>
      <c r="U2094" t="e">
        <f>+VLOOKUP(R2094,'FY21 P13 Allotment memo'!O:O,1,FALSE)</f>
        <v>#N/A</v>
      </c>
      <c r="V2094"/>
      <c r="W2094"/>
      <c r="X2094"/>
      <c r="Y2094"/>
      <c r="Z2094"/>
    </row>
    <row r="2095" spans="1:26">
      <c r="A2095">
        <v>10</v>
      </c>
      <c r="B2095" t="s">
        <v>2941</v>
      </c>
      <c r="C2095" t="s">
        <v>1268</v>
      </c>
      <c r="D2095">
        <v>91</v>
      </c>
      <c r="E2095">
        <v>0</v>
      </c>
      <c r="F2095">
        <v>0</v>
      </c>
      <c r="G2095" s="2">
        <f t="shared" si="258"/>
        <v>0</v>
      </c>
      <c r="H2095" s="3" t="str">
        <f t="shared" si="259"/>
        <v>10</v>
      </c>
      <c r="I2095" s="3" t="str">
        <f t="shared" si="260"/>
        <v>116</v>
      </c>
      <c r="J2095" s="3">
        <v>116</v>
      </c>
      <c r="K2095" s="3" t="str">
        <f>+VLOOKUP(J2095,'Dimension descriptions'!P:R,3,FALSE)</f>
        <v>Wilson Elementary</v>
      </c>
      <c r="L2095" s="3" t="str">
        <f t="shared" si="261"/>
        <v>5816</v>
      </c>
      <c r="M2095" s="10">
        <v>5816</v>
      </c>
      <c r="N2095" s="3" t="str">
        <f t="shared" si="256"/>
        <v>1000</v>
      </c>
      <c r="O2095" s="3" t="str">
        <f t="shared" si="257"/>
        <v>610</v>
      </c>
      <c r="P2095" s="3" t="str">
        <f t="shared" si="262"/>
        <v>6</v>
      </c>
      <c r="Q2095" s="11">
        <f>+VLOOKUP(M2095,'Dimension descriptions'!K:M,2,FALSE)</f>
        <v>5816</v>
      </c>
      <c r="R2095" s="33">
        <v>5816</v>
      </c>
      <c r="S2095" s="11" t="str">
        <f>+VLOOKUP(R2095,'Dimension descriptions'!K:M,3)</f>
        <v>HB 162 TEXTBOOKS</v>
      </c>
      <c r="T2095" s="3" t="str">
        <f t="shared" si="263"/>
        <v>N</v>
      </c>
      <c r="U2095" t="e">
        <f>+VLOOKUP(R2095,'FY21 P13 Allotment memo'!O:O,1,FALSE)</f>
        <v>#N/A</v>
      </c>
      <c r="V2095"/>
      <c r="W2095"/>
      <c r="X2095"/>
      <c r="Y2095"/>
      <c r="Z2095"/>
    </row>
    <row r="2096" spans="1:26">
      <c r="A2096">
        <v>10</v>
      </c>
      <c r="B2096" t="s">
        <v>2942</v>
      </c>
      <c r="C2096" t="s">
        <v>2943</v>
      </c>
      <c r="D2096">
        <v>91</v>
      </c>
      <c r="E2096">
        <v>0</v>
      </c>
      <c r="F2096">
        <v>0</v>
      </c>
      <c r="G2096" s="2">
        <f t="shared" si="258"/>
        <v>0</v>
      </c>
      <c r="H2096" s="3" t="str">
        <f t="shared" si="259"/>
        <v>10</v>
      </c>
      <c r="I2096" s="3" t="str">
        <f t="shared" si="260"/>
        <v>116</v>
      </c>
      <c r="J2096" s="3">
        <v>116</v>
      </c>
      <c r="K2096" s="3" t="str">
        <f>+VLOOKUP(J2096,'Dimension descriptions'!P:R,3,FALSE)</f>
        <v>Wilson Elementary</v>
      </c>
      <c r="L2096" s="3" t="str">
        <f t="shared" si="261"/>
        <v>5816</v>
      </c>
      <c r="M2096" s="10">
        <v>5816</v>
      </c>
      <c r="N2096" s="3" t="str">
        <f t="shared" si="256"/>
        <v>2650</v>
      </c>
      <c r="O2096" s="3" t="str">
        <f t="shared" si="257"/>
        <v>626</v>
      </c>
      <c r="P2096" s="3" t="str">
        <f t="shared" si="262"/>
        <v>6</v>
      </c>
      <c r="Q2096" s="11">
        <f>+VLOOKUP(M2096,'Dimension descriptions'!K:M,2,FALSE)</f>
        <v>5816</v>
      </c>
      <c r="R2096" s="33">
        <v>5816</v>
      </c>
      <c r="S2096" s="11" t="str">
        <f>+VLOOKUP(R2096,'Dimension descriptions'!K:M,3)</f>
        <v>HB 162 TEXTBOOKS</v>
      </c>
      <c r="T2096" s="3" t="str">
        <f t="shared" si="263"/>
        <v>N</v>
      </c>
      <c r="U2096" t="e">
        <f>+VLOOKUP(R2096,'FY21 P13 Allotment memo'!O:O,1,FALSE)</f>
        <v>#N/A</v>
      </c>
      <c r="V2096"/>
      <c r="W2096"/>
      <c r="X2096"/>
      <c r="Y2096"/>
      <c r="Z2096"/>
    </row>
    <row r="2097" spans="1:26">
      <c r="A2097">
        <v>10</v>
      </c>
      <c r="B2097" t="s">
        <v>2944</v>
      </c>
      <c r="C2097" t="s">
        <v>1252</v>
      </c>
      <c r="D2097">
        <v>91</v>
      </c>
      <c r="E2097">
        <v>0</v>
      </c>
      <c r="F2097">
        <v>0</v>
      </c>
      <c r="G2097" s="2">
        <f t="shared" si="258"/>
        <v>0</v>
      </c>
      <c r="H2097" s="3" t="str">
        <f t="shared" si="259"/>
        <v>10</v>
      </c>
      <c r="I2097" s="3" t="str">
        <f t="shared" si="260"/>
        <v>116</v>
      </c>
      <c r="J2097" s="3">
        <v>116</v>
      </c>
      <c r="K2097" s="3" t="str">
        <f>+VLOOKUP(J2097,'Dimension descriptions'!P:R,3,FALSE)</f>
        <v>Wilson Elementary</v>
      </c>
      <c r="L2097" s="3" t="str">
        <f t="shared" si="261"/>
        <v>5861</v>
      </c>
      <c r="M2097" s="10">
        <v>5861</v>
      </c>
      <c r="N2097" s="3" t="str">
        <f t="shared" si="256"/>
        <v>1000</v>
      </c>
      <c r="O2097" s="3" t="str">
        <f t="shared" si="257"/>
        <v>270</v>
      </c>
      <c r="P2097" s="3" t="str">
        <f t="shared" si="262"/>
        <v>2</v>
      </c>
      <c r="Q2097" s="11">
        <f>+VLOOKUP(M2097,'Dimension descriptions'!K:M,2,FALSE)</f>
        <v>5861</v>
      </c>
      <c r="R2097" s="33">
        <v>5861</v>
      </c>
      <c r="S2097" s="11" t="str">
        <f>+VLOOKUP(R2097,'Dimension descriptions'!K:M,3)</f>
        <v>MATH &amp; SCIENCE TSSP</v>
      </c>
      <c r="T2097" s="3" t="str">
        <f t="shared" si="263"/>
        <v>N</v>
      </c>
      <c r="U2097" t="e">
        <f>+VLOOKUP(R2097,'FY21 P13 Allotment memo'!O:O,1,FALSE)</f>
        <v>#N/A</v>
      </c>
      <c r="V2097"/>
      <c r="W2097"/>
      <c r="X2097"/>
      <c r="Y2097"/>
      <c r="Z2097"/>
    </row>
    <row r="2098" spans="1:26">
      <c r="A2098">
        <v>10</v>
      </c>
      <c r="B2098" t="s">
        <v>2945</v>
      </c>
      <c r="C2098" t="s">
        <v>1268</v>
      </c>
      <c r="D2098">
        <v>91</v>
      </c>
      <c r="E2098">
        <v>0</v>
      </c>
      <c r="F2098">
        <v>0</v>
      </c>
      <c r="G2098" s="2">
        <f t="shared" si="258"/>
        <v>0</v>
      </c>
      <c r="H2098" s="3" t="str">
        <f t="shared" si="259"/>
        <v>10</v>
      </c>
      <c r="I2098" s="3" t="str">
        <f t="shared" si="260"/>
        <v>116</v>
      </c>
      <c r="J2098" s="3">
        <v>116</v>
      </c>
      <c r="K2098" s="3" t="str">
        <f>+VLOOKUP(J2098,'Dimension descriptions'!P:R,3,FALSE)</f>
        <v>Wilson Elementary</v>
      </c>
      <c r="L2098" s="3" t="str">
        <f t="shared" si="261"/>
        <v>5868</v>
      </c>
      <c r="M2098" s="10">
        <v>5868</v>
      </c>
      <c r="N2098" s="3" t="str">
        <f t="shared" si="256"/>
        <v>1000</v>
      </c>
      <c r="O2098" s="3" t="str">
        <f t="shared" si="257"/>
        <v>610</v>
      </c>
      <c r="P2098" s="3" t="str">
        <f t="shared" si="262"/>
        <v>6</v>
      </c>
      <c r="Q2098" s="11">
        <f>+VLOOKUP(M2098,'Dimension descriptions'!K:M,2,FALSE)</f>
        <v>5868</v>
      </c>
      <c r="R2098" s="33">
        <v>5868</v>
      </c>
      <c r="S2098" s="11" t="str">
        <f>+VLOOKUP(R2098,'Dimension descriptions'!K:M,3)</f>
        <v>TEACHER MATERIALS &amp; SUPPLIES</v>
      </c>
      <c r="T2098" s="3" t="str">
        <f t="shared" si="263"/>
        <v>N</v>
      </c>
      <c r="U2098">
        <f>+VLOOKUP(R2098,'FY21 P13 Allotment memo'!O:O,1,FALSE)</f>
        <v>5868</v>
      </c>
      <c r="V2098"/>
      <c r="W2098"/>
      <c r="X2098"/>
      <c r="Y2098"/>
      <c r="Z2098"/>
    </row>
    <row r="2099" spans="1:26">
      <c r="A2099">
        <v>10</v>
      </c>
      <c r="B2099" t="s">
        <v>2946</v>
      </c>
      <c r="C2099" t="s">
        <v>1491</v>
      </c>
      <c r="D2099">
        <v>91</v>
      </c>
      <c r="E2099">
        <v>0</v>
      </c>
      <c r="F2099">
        <v>0</v>
      </c>
      <c r="G2099" s="2">
        <f t="shared" si="258"/>
        <v>0</v>
      </c>
      <c r="H2099" s="3" t="str">
        <f t="shared" si="259"/>
        <v>10</v>
      </c>
      <c r="I2099" s="3" t="str">
        <f t="shared" si="260"/>
        <v>116</v>
      </c>
      <c r="J2099" s="3">
        <v>116</v>
      </c>
      <c r="K2099" s="3" t="str">
        <f>+VLOOKUP(J2099,'Dimension descriptions'!P:R,3,FALSE)</f>
        <v>Wilson Elementary</v>
      </c>
      <c r="L2099" s="3" t="str">
        <f t="shared" si="261"/>
        <v>5876</v>
      </c>
      <c r="M2099" s="10">
        <v>5876</v>
      </c>
      <c r="N2099" s="3" t="str">
        <f t="shared" si="256"/>
        <v>1000</v>
      </c>
      <c r="O2099" s="3" t="str">
        <f t="shared" si="257"/>
        <v>131</v>
      </c>
      <c r="P2099" s="3" t="str">
        <f t="shared" si="262"/>
        <v>1</v>
      </c>
      <c r="Q2099" s="11">
        <f>+VLOOKUP(M2099,'Dimension descriptions'!K:M,2,FALSE)</f>
        <v>5876</v>
      </c>
      <c r="R2099" s="33">
        <v>5876</v>
      </c>
      <c r="S2099" s="11" t="str">
        <f>+VLOOKUP(R2099,'Dimension descriptions'!K:M,3)</f>
        <v>LEGISLATIVE SALARY ADJUSTMENT</v>
      </c>
      <c r="T2099" s="3" t="str">
        <f t="shared" si="263"/>
        <v>N</v>
      </c>
      <c r="U2099">
        <f>+VLOOKUP(R2099,'FY21 P13 Allotment memo'!O:O,1,FALSE)</f>
        <v>5876</v>
      </c>
      <c r="V2099"/>
      <c r="W2099"/>
      <c r="X2099"/>
      <c r="Y2099"/>
      <c r="Z2099"/>
    </row>
    <row r="2100" spans="1:26">
      <c r="A2100">
        <v>10</v>
      </c>
      <c r="B2100" t="s">
        <v>2947</v>
      </c>
      <c r="C2100" t="s">
        <v>1244</v>
      </c>
      <c r="D2100">
        <v>91</v>
      </c>
      <c r="E2100">
        <v>0</v>
      </c>
      <c r="F2100">
        <v>0</v>
      </c>
      <c r="G2100" s="2">
        <f t="shared" si="258"/>
        <v>0</v>
      </c>
      <c r="H2100" s="3" t="str">
        <f t="shared" si="259"/>
        <v>10</v>
      </c>
      <c r="I2100" s="3" t="str">
        <f t="shared" si="260"/>
        <v>116</v>
      </c>
      <c r="J2100" s="3">
        <v>116</v>
      </c>
      <c r="K2100" s="3" t="str">
        <f>+VLOOKUP(J2100,'Dimension descriptions'!P:R,3,FALSE)</f>
        <v>Wilson Elementary</v>
      </c>
      <c r="L2100" s="3" t="str">
        <f t="shared" si="261"/>
        <v>5876</v>
      </c>
      <c r="M2100" s="10">
        <v>5876</v>
      </c>
      <c r="N2100" s="3" t="str">
        <f t="shared" si="256"/>
        <v>1000</v>
      </c>
      <c r="O2100" s="3" t="str">
        <f t="shared" si="257"/>
        <v>210</v>
      </c>
      <c r="P2100" s="3" t="str">
        <f t="shared" si="262"/>
        <v>2</v>
      </c>
      <c r="Q2100" s="11">
        <f>+VLOOKUP(M2100,'Dimension descriptions'!K:M,2,FALSE)</f>
        <v>5876</v>
      </c>
      <c r="R2100" s="33">
        <v>5876</v>
      </c>
      <c r="S2100" s="11" t="str">
        <f>+VLOOKUP(R2100,'Dimension descriptions'!K:M,3)</f>
        <v>LEGISLATIVE SALARY ADJUSTMENT</v>
      </c>
      <c r="T2100" s="3" t="str">
        <f t="shared" si="263"/>
        <v>N</v>
      </c>
      <c r="U2100">
        <f>+VLOOKUP(R2100,'FY21 P13 Allotment memo'!O:O,1,FALSE)</f>
        <v>5876</v>
      </c>
      <c r="V2100"/>
      <c r="W2100"/>
      <c r="X2100"/>
      <c r="Y2100"/>
      <c r="Z2100"/>
    </row>
    <row r="2101" spans="1:26">
      <c r="A2101">
        <v>10</v>
      </c>
      <c r="B2101" t="s">
        <v>2948</v>
      </c>
      <c r="C2101" t="s">
        <v>1246</v>
      </c>
      <c r="D2101">
        <v>91</v>
      </c>
      <c r="E2101">
        <v>0</v>
      </c>
      <c r="F2101">
        <v>0</v>
      </c>
      <c r="G2101" s="2">
        <f t="shared" si="258"/>
        <v>0</v>
      </c>
      <c r="H2101" s="3" t="str">
        <f t="shared" si="259"/>
        <v>10</v>
      </c>
      <c r="I2101" s="3" t="str">
        <f t="shared" si="260"/>
        <v>116</v>
      </c>
      <c r="J2101" s="3">
        <v>116</v>
      </c>
      <c r="K2101" s="3" t="str">
        <f>+VLOOKUP(J2101,'Dimension descriptions'!P:R,3,FALSE)</f>
        <v>Wilson Elementary</v>
      </c>
      <c r="L2101" s="3" t="str">
        <f t="shared" si="261"/>
        <v>5876</v>
      </c>
      <c r="M2101" s="10">
        <v>5876</v>
      </c>
      <c r="N2101" s="3" t="str">
        <f t="shared" si="256"/>
        <v>1000</v>
      </c>
      <c r="O2101" s="3" t="str">
        <f t="shared" si="257"/>
        <v>220</v>
      </c>
      <c r="P2101" s="3" t="str">
        <f t="shared" si="262"/>
        <v>2</v>
      </c>
      <c r="Q2101" s="11">
        <f>+VLOOKUP(M2101,'Dimension descriptions'!K:M,2,FALSE)</f>
        <v>5876</v>
      </c>
      <c r="R2101" s="33">
        <v>5876</v>
      </c>
      <c r="S2101" s="11" t="str">
        <f>+VLOOKUP(R2101,'Dimension descriptions'!K:M,3)</f>
        <v>LEGISLATIVE SALARY ADJUSTMENT</v>
      </c>
      <c r="T2101" s="3" t="str">
        <f t="shared" si="263"/>
        <v>N</v>
      </c>
      <c r="U2101">
        <f>+VLOOKUP(R2101,'FY21 P13 Allotment memo'!O:O,1,FALSE)</f>
        <v>5876</v>
      </c>
      <c r="V2101"/>
      <c r="W2101"/>
      <c r="X2101"/>
      <c r="Y2101"/>
      <c r="Z2101"/>
    </row>
    <row r="2102" spans="1:26">
      <c r="A2102">
        <v>10</v>
      </c>
      <c r="B2102" t="s">
        <v>2949</v>
      </c>
      <c r="C2102" t="s">
        <v>1346</v>
      </c>
      <c r="D2102">
        <v>91</v>
      </c>
      <c r="E2102">
        <v>0</v>
      </c>
      <c r="F2102">
        <v>0</v>
      </c>
      <c r="G2102" s="2">
        <f t="shared" si="258"/>
        <v>0</v>
      </c>
      <c r="H2102" s="3" t="str">
        <f t="shared" si="259"/>
        <v>10</v>
      </c>
      <c r="I2102" s="3" t="str">
        <f t="shared" si="260"/>
        <v>116</v>
      </c>
      <c r="J2102" s="3">
        <v>116</v>
      </c>
      <c r="K2102" s="3" t="str">
        <f>+VLOOKUP(J2102,'Dimension descriptions'!P:R,3,FALSE)</f>
        <v>Wilson Elementary</v>
      </c>
      <c r="L2102" s="3" t="str">
        <f t="shared" si="261"/>
        <v>5876</v>
      </c>
      <c r="M2102" s="10">
        <v>5876</v>
      </c>
      <c r="N2102" s="3" t="str">
        <f t="shared" si="256"/>
        <v>1000</v>
      </c>
      <c r="O2102" s="3" t="str">
        <f t="shared" si="257"/>
        <v>241</v>
      </c>
      <c r="P2102" s="3" t="str">
        <f t="shared" si="262"/>
        <v>2</v>
      </c>
      <c r="Q2102" s="11">
        <f>+VLOOKUP(M2102,'Dimension descriptions'!K:M,2,FALSE)</f>
        <v>5876</v>
      </c>
      <c r="R2102" s="33">
        <v>5876</v>
      </c>
      <c r="S2102" s="11" t="str">
        <f>+VLOOKUP(R2102,'Dimension descriptions'!K:M,3)</f>
        <v>LEGISLATIVE SALARY ADJUSTMENT</v>
      </c>
      <c r="T2102" s="3" t="str">
        <f t="shared" si="263"/>
        <v>N</v>
      </c>
      <c r="U2102">
        <f>+VLOOKUP(R2102,'FY21 P13 Allotment memo'!O:O,1,FALSE)</f>
        <v>5876</v>
      </c>
      <c r="V2102"/>
      <c r="W2102"/>
      <c r="X2102"/>
      <c r="Y2102"/>
      <c r="Z2102"/>
    </row>
    <row r="2103" spans="1:26">
      <c r="A2103">
        <v>10</v>
      </c>
      <c r="B2103" t="s">
        <v>2950</v>
      </c>
      <c r="C2103" t="s">
        <v>1496</v>
      </c>
      <c r="D2103">
        <v>91</v>
      </c>
      <c r="E2103">
        <v>0</v>
      </c>
      <c r="F2103">
        <v>0</v>
      </c>
      <c r="G2103" s="2">
        <f t="shared" si="258"/>
        <v>0</v>
      </c>
      <c r="H2103" s="3" t="str">
        <f t="shared" si="259"/>
        <v>10</v>
      </c>
      <c r="I2103" s="3" t="str">
        <f t="shared" si="260"/>
        <v>116</v>
      </c>
      <c r="J2103" s="3">
        <v>116</v>
      </c>
      <c r="K2103" s="3" t="str">
        <f>+VLOOKUP(J2103,'Dimension descriptions'!P:R,3,FALSE)</f>
        <v>Wilson Elementary</v>
      </c>
      <c r="L2103" s="3" t="str">
        <f t="shared" si="261"/>
        <v>5876</v>
      </c>
      <c r="M2103" s="10">
        <v>5876</v>
      </c>
      <c r="N2103" s="3" t="str">
        <f t="shared" si="256"/>
        <v>2150</v>
      </c>
      <c r="O2103" s="3" t="str">
        <f t="shared" si="257"/>
        <v>199</v>
      </c>
      <c r="P2103" s="3" t="str">
        <f t="shared" si="262"/>
        <v>1</v>
      </c>
      <c r="Q2103" s="11">
        <f>+VLOOKUP(M2103,'Dimension descriptions'!K:M,2,FALSE)</f>
        <v>5876</v>
      </c>
      <c r="R2103" s="33">
        <v>5876</v>
      </c>
      <c r="S2103" s="11" t="str">
        <f>+VLOOKUP(R2103,'Dimension descriptions'!K:M,3)</f>
        <v>LEGISLATIVE SALARY ADJUSTMENT</v>
      </c>
      <c r="T2103" s="3" t="str">
        <f t="shared" si="263"/>
        <v>N</v>
      </c>
      <c r="U2103">
        <f>+VLOOKUP(R2103,'FY21 P13 Allotment memo'!O:O,1,FALSE)</f>
        <v>5876</v>
      </c>
      <c r="V2103"/>
      <c r="W2103"/>
      <c r="X2103"/>
      <c r="Y2103"/>
      <c r="Z2103"/>
    </row>
    <row r="2104" spans="1:26">
      <c r="A2104">
        <v>10</v>
      </c>
      <c r="B2104" t="s">
        <v>2951</v>
      </c>
      <c r="C2104" t="s">
        <v>1498</v>
      </c>
      <c r="D2104">
        <v>91</v>
      </c>
      <c r="E2104">
        <v>0</v>
      </c>
      <c r="F2104">
        <v>0</v>
      </c>
      <c r="G2104" s="2">
        <f t="shared" si="258"/>
        <v>0</v>
      </c>
      <c r="H2104" s="3" t="str">
        <f t="shared" si="259"/>
        <v>10</v>
      </c>
      <c r="I2104" s="3" t="str">
        <f t="shared" si="260"/>
        <v>116</v>
      </c>
      <c r="J2104" s="3">
        <v>116</v>
      </c>
      <c r="K2104" s="3" t="str">
        <f>+VLOOKUP(J2104,'Dimension descriptions'!P:R,3,FALSE)</f>
        <v>Wilson Elementary</v>
      </c>
      <c r="L2104" s="3" t="str">
        <f t="shared" si="261"/>
        <v>5876</v>
      </c>
      <c r="M2104" s="10">
        <v>5876</v>
      </c>
      <c r="N2104" s="3" t="str">
        <f t="shared" si="256"/>
        <v>2150</v>
      </c>
      <c r="O2104" s="3" t="str">
        <f t="shared" si="257"/>
        <v>210</v>
      </c>
      <c r="P2104" s="3" t="str">
        <f t="shared" si="262"/>
        <v>2</v>
      </c>
      <c r="Q2104" s="11">
        <f>+VLOOKUP(M2104,'Dimension descriptions'!K:M,2,FALSE)</f>
        <v>5876</v>
      </c>
      <c r="R2104" s="33">
        <v>5876</v>
      </c>
      <c r="S2104" s="11" t="str">
        <f>+VLOOKUP(R2104,'Dimension descriptions'!K:M,3)</f>
        <v>LEGISLATIVE SALARY ADJUSTMENT</v>
      </c>
      <c r="T2104" s="3" t="str">
        <f t="shared" si="263"/>
        <v>N</v>
      </c>
      <c r="U2104">
        <f>+VLOOKUP(R2104,'FY21 P13 Allotment memo'!O:O,1,FALSE)</f>
        <v>5876</v>
      </c>
      <c r="V2104"/>
      <c r="W2104"/>
      <c r="X2104"/>
      <c r="Y2104"/>
      <c r="Z2104"/>
    </row>
    <row r="2105" spans="1:26">
      <c r="A2105">
        <v>10</v>
      </c>
      <c r="B2105" t="s">
        <v>2952</v>
      </c>
      <c r="C2105" t="s">
        <v>1500</v>
      </c>
      <c r="D2105">
        <v>91</v>
      </c>
      <c r="E2105">
        <v>0</v>
      </c>
      <c r="F2105">
        <v>0</v>
      </c>
      <c r="G2105" s="2">
        <f t="shared" si="258"/>
        <v>0</v>
      </c>
      <c r="H2105" s="3" t="str">
        <f t="shared" si="259"/>
        <v>10</v>
      </c>
      <c r="I2105" s="3" t="str">
        <f t="shared" si="260"/>
        <v>116</v>
      </c>
      <c r="J2105" s="3">
        <v>116</v>
      </c>
      <c r="K2105" s="3" t="str">
        <f>+VLOOKUP(J2105,'Dimension descriptions'!P:R,3,FALSE)</f>
        <v>Wilson Elementary</v>
      </c>
      <c r="L2105" s="3" t="str">
        <f t="shared" si="261"/>
        <v>5876</v>
      </c>
      <c r="M2105" s="10">
        <v>5876</v>
      </c>
      <c r="N2105" s="3" t="str">
        <f t="shared" si="256"/>
        <v>2150</v>
      </c>
      <c r="O2105" s="3" t="str">
        <f t="shared" si="257"/>
        <v>220</v>
      </c>
      <c r="P2105" s="3" t="str">
        <f t="shared" si="262"/>
        <v>2</v>
      </c>
      <c r="Q2105" s="11">
        <f>+VLOOKUP(M2105,'Dimension descriptions'!K:M,2,FALSE)</f>
        <v>5876</v>
      </c>
      <c r="R2105" s="33">
        <v>5876</v>
      </c>
      <c r="S2105" s="11" t="str">
        <f>+VLOOKUP(R2105,'Dimension descriptions'!K:M,3)</f>
        <v>LEGISLATIVE SALARY ADJUSTMENT</v>
      </c>
      <c r="T2105" s="3" t="str">
        <f t="shared" si="263"/>
        <v>N</v>
      </c>
      <c r="U2105">
        <f>+VLOOKUP(R2105,'FY21 P13 Allotment memo'!O:O,1,FALSE)</f>
        <v>5876</v>
      </c>
      <c r="V2105"/>
      <c r="W2105"/>
      <c r="X2105"/>
      <c r="Y2105"/>
      <c r="Z2105"/>
    </row>
    <row r="2106" spans="1:26">
      <c r="A2106">
        <v>10</v>
      </c>
      <c r="B2106" t="s">
        <v>2953</v>
      </c>
      <c r="C2106" t="s">
        <v>1496</v>
      </c>
      <c r="D2106">
        <v>91</v>
      </c>
      <c r="E2106">
        <v>0</v>
      </c>
      <c r="F2106">
        <v>0</v>
      </c>
      <c r="G2106" s="2">
        <f t="shared" si="258"/>
        <v>0</v>
      </c>
      <c r="H2106" s="3" t="str">
        <f t="shared" si="259"/>
        <v>10</v>
      </c>
      <c r="I2106" s="3" t="str">
        <f t="shared" si="260"/>
        <v>116</v>
      </c>
      <c r="J2106" s="3">
        <v>116</v>
      </c>
      <c r="K2106" s="3" t="str">
        <f>+VLOOKUP(J2106,'Dimension descriptions'!P:R,3,FALSE)</f>
        <v>Wilson Elementary</v>
      </c>
      <c r="L2106" s="3" t="str">
        <f t="shared" si="261"/>
        <v>5876</v>
      </c>
      <c r="M2106" s="10">
        <v>5876</v>
      </c>
      <c r="N2106" s="3" t="str">
        <f t="shared" si="256"/>
        <v>2400</v>
      </c>
      <c r="O2106" s="3" t="str">
        <f t="shared" si="257"/>
        <v>121</v>
      </c>
      <c r="P2106" s="3" t="str">
        <f t="shared" si="262"/>
        <v>1</v>
      </c>
      <c r="Q2106" s="11">
        <f>+VLOOKUP(M2106,'Dimension descriptions'!K:M,2,FALSE)</f>
        <v>5876</v>
      </c>
      <c r="R2106" s="33">
        <v>5876</v>
      </c>
      <c r="S2106" s="11" t="str">
        <f>+VLOOKUP(R2106,'Dimension descriptions'!K:M,3)</f>
        <v>LEGISLATIVE SALARY ADJUSTMENT</v>
      </c>
      <c r="T2106" s="3" t="str">
        <f t="shared" si="263"/>
        <v>N</v>
      </c>
      <c r="U2106">
        <f>+VLOOKUP(R2106,'FY21 P13 Allotment memo'!O:O,1,FALSE)</f>
        <v>5876</v>
      </c>
      <c r="V2106"/>
      <c r="W2106"/>
      <c r="X2106"/>
      <c r="Y2106"/>
      <c r="Z2106"/>
    </row>
    <row r="2107" spans="1:26">
      <c r="A2107">
        <v>10</v>
      </c>
      <c r="B2107" t="s">
        <v>2954</v>
      </c>
      <c r="C2107" t="s">
        <v>1498</v>
      </c>
      <c r="D2107">
        <v>91</v>
      </c>
      <c r="E2107">
        <v>0</v>
      </c>
      <c r="F2107">
        <v>0</v>
      </c>
      <c r="G2107" s="2">
        <f t="shared" si="258"/>
        <v>0</v>
      </c>
      <c r="H2107" s="3" t="str">
        <f t="shared" si="259"/>
        <v>10</v>
      </c>
      <c r="I2107" s="3" t="str">
        <f t="shared" si="260"/>
        <v>116</v>
      </c>
      <c r="J2107" s="3">
        <v>116</v>
      </c>
      <c r="K2107" s="3" t="str">
        <f>+VLOOKUP(J2107,'Dimension descriptions'!P:R,3,FALSE)</f>
        <v>Wilson Elementary</v>
      </c>
      <c r="L2107" s="3" t="str">
        <f t="shared" si="261"/>
        <v>5876</v>
      </c>
      <c r="M2107" s="10">
        <v>5876</v>
      </c>
      <c r="N2107" s="3" t="str">
        <f t="shared" si="256"/>
        <v>2400</v>
      </c>
      <c r="O2107" s="3" t="str">
        <f t="shared" si="257"/>
        <v>210</v>
      </c>
      <c r="P2107" s="3" t="str">
        <f t="shared" si="262"/>
        <v>2</v>
      </c>
      <c r="Q2107" s="11">
        <f>+VLOOKUP(M2107,'Dimension descriptions'!K:M,2,FALSE)</f>
        <v>5876</v>
      </c>
      <c r="R2107" s="33">
        <v>5876</v>
      </c>
      <c r="S2107" s="11" t="str">
        <f>+VLOOKUP(R2107,'Dimension descriptions'!K:M,3)</f>
        <v>LEGISLATIVE SALARY ADJUSTMENT</v>
      </c>
      <c r="T2107" s="3" t="str">
        <f t="shared" si="263"/>
        <v>N</v>
      </c>
      <c r="U2107">
        <f>+VLOOKUP(R2107,'FY21 P13 Allotment memo'!O:O,1,FALSE)</f>
        <v>5876</v>
      </c>
      <c r="V2107"/>
      <c r="W2107"/>
      <c r="X2107"/>
      <c r="Y2107"/>
      <c r="Z2107"/>
    </row>
    <row r="2108" spans="1:26">
      <c r="A2108">
        <v>10</v>
      </c>
      <c r="B2108" t="s">
        <v>2955</v>
      </c>
      <c r="C2108" t="s">
        <v>1500</v>
      </c>
      <c r="D2108">
        <v>91</v>
      </c>
      <c r="E2108">
        <v>0</v>
      </c>
      <c r="F2108">
        <v>0</v>
      </c>
      <c r="G2108" s="2">
        <f t="shared" si="258"/>
        <v>0</v>
      </c>
      <c r="H2108" s="3" t="str">
        <f t="shared" si="259"/>
        <v>10</v>
      </c>
      <c r="I2108" s="3" t="str">
        <f t="shared" si="260"/>
        <v>116</v>
      </c>
      <c r="J2108" s="3">
        <v>116</v>
      </c>
      <c r="K2108" s="3" t="str">
        <f>+VLOOKUP(J2108,'Dimension descriptions'!P:R,3,FALSE)</f>
        <v>Wilson Elementary</v>
      </c>
      <c r="L2108" s="3" t="str">
        <f t="shared" si="261"/>
        <v>5876</v>
      </c>
      <c r="M2108" s="10">
        <v>5876</v>
      </c>
      <c r="N2108" s="3" t="str">
        <f t="shared" si="256"/>
        <v>2400</v>
      </c>
      <c r="O2108" s="3" t="str">
        <f t="shared" si="257"/>
        <v>220</v>
      </c>
      <c r="P2108" s="3" t="str">
        <f t="shared" si="262"/>
        <v>2</v>
      </c>
      <c r="Q2108" s="11">
        <f>+VLOOKUP(M2108,'Dimension descriptions'!K:M,2,FALSE)</f>
        <v>5876</v>
      </c>
      <c r="R2108" s="33">
        <v>5876</v>
      </c>
      <c r="S2108" s="11" t="str">
        <f>+VLOOKUP(R2108,'Dimension descriptions'!K:M,3)</f>
        <v>LEGISLATIVE SALARY ADJUSTMENT</v>
      </c>
      <c r="T2108" s="3" t="str">
        <f t="shared" si="263"/>
        <v>N</v>
      </c>
      <c r="U2108">
        <f>+VLOOKUP(R2108,'FY21 P13 Allotment memo'!O:O,1,FALSE)</f>
        <v>5876</v>
      </c>
      <c r="V2108"/>
      <c r="W2108"/>
      <c r="X2108"/>
      <c r="Y2108"/>
      <c r="Z2108"/>
    </row>
    <row r="2109" spans="1:26">
      <c r="A2109">
        <v>10</v>
      </c>
      <c r="B2109" t="s">
        <v>2956</v>
      </c>
      <c r="C2109" t="s">
        <v>1963</v>
      </c>
      <c r="D2109">
        <v>91</v>
      </c>
      <c r="E2109">
        <v>26926.84</v>
      </c>
      <c r="F2109">
        <v>0</v>
      </c>
      <c r="G2109" s="2">
        <f t="shared" si="258"/>
        <v>26926.84</v>
      </c>
      <c r="H2109" s="3" t="str">
        <f t="shared" si="259"/>
        <v>10</v>
      </c>
      <c r="I2109" s="3" t="str">
        <f t="shared" si="260"/>
        <v>116</v>
      </c>
      <c r="J2109" s="3">
        <v>116</v>
      </c>
      <c r="K2109" s="3" t="str">
        <f>+VLOOKUP(J2109,'Dimension descriptions'!P:R,3,FALSE)</f>
        <v>Wilson Elementary</v>
      </c>
      <c r="L2109" s="3" t="str">
        <f t="shared" si="261"/>
        <v>5882</v>
      </c>
      <c r="M2109" s="10">
        <v>5882</v>
      </c>
      <c r="N2109" s="3" t="str">
        <f t="shared" si="256"/>
        <v>1000</v>
      </c>
      <c r="O2109" s="3" t="str">
        <f t="shared" si="257"/>
        <v>131</v>
      </c>
      <c r="P2109" s="3" t="str">
        <f t="shared" si="262"/>
        <v>1</v>
      </c>
      <c r="Q2109" s="11">
        <f>+VLOOKUP(M2109,'Dimension descriptions'!K:M,2,FALSE)</f>
        <v>5882</v>
      </c>
      <c r="R2109" s="33">
        <v>5882</v>
      </c>
      <c r="S2109" s="11" t="str">
        <f>+VLOOKUP(R2109,'Dimension descriptions'!K:M,3)</f>
        <v>BTS ARTS PROGRAM</v>
      </c>
      <c r="T2109" s="3" t="str">
        <f t="shared" si="263"/>
        <v>N</v>
      </c>
      <c r="U2109">
        <f>+VLOOKUP(R2109,'FY21 P13 Allotment memo'!O:O,1,FALSE)</f>
        <v>5882</v>
      </c>
      <c r="V2109"/>
      <c r="W2109"/>
      <c r="X2109"/>
      <c r="Y2109"/>
      <c r="Z2109"/>
    </row>
    <row r="2110" spans="1:26">
      <c r="A2110">
        <v>10</v>
      </c>
      <c r="B2110" t="s">
        <v>2957</v>
      </c>
      <c r="C2110" t="s">
        <v>1244</v>
      </c>
      <c r="D2110">
        <v>91</v>
      </c>
      <c r="E2110">
        <v>6751.68</v>
      </c>
      <c r="F2110">
        <v>0</v>
      </c>
      <c r="G2110" s="2">
        <f t="shared" si="258"/>
        <v>6751.68</v>
      </c>
      <c r="H2110" s="3" t="str">
        <f t="shared" si="259"/>
        <v>10</v>
      </c>
      <c r="I2110" s="3" t="str">
        <f t="shared" si="260"/>
        <v>116</v>
      </c>
      <c r="J2110" s="3">
        <v>116</v>
      </c>
      <c r="K2110" s="3" t="str">
        <f>+VLOOKUP(J2110,'Dimension descriptions'!P:R,3,FALSE)</f>
        <v>Wilson Elementary</v>
      </c>
      <c r="L2110" s="3" t="str">
        <f t="shared" si="261"/>
        <v>5882</v>
      </c>
      <c r="M2110" s="10">
        <v>5882</v>
      </c>
      <c r="N2110" s="3" t="str">
        <f t="shared" si="256"/>
        <v>1000</v>
      </c>
      <c r="O2110" s="3" t="str">
        <f t="shared" si="257"/>
        <v>210</v>
      </c>
      <c r="P2110" s="3" t="str">
        <f t="shared" si="262"/>
        <v>2</v>
      </c>
      <c r="Q2110" s="11">
        <f>+VLOOKUP(M2110,'Dimension descriptions'!K:M,2,FALSE)</f>
        <v>5882</v>
      </c>
      <c r="R2110" s="33">
        <v>5882</v>
      </c>
      <c r="S2110" s="11" t="str">
        <f>+VLOOKUP(R2110,'Dimension descriptions'!K:M,3)</f>
        <v>BTS ARTS PROGRAM</v>
      </c>
      <c r="T2110" s="3" t="str">
        <f t="shared" si="263"/>
        <v>N</v>
      </c>
      <c r="U2110">
        <f>+VLOOKUP(R2110,'FY21 P13 Allotment memo'!O:O,1,FALSE)</f>
        <v>5882</v>
      </c>
      <c r="V2110"/>
      <c r="W2110"/>
      <c r="X2110"/>
      <c r="Y2110"/>
      <c r="Z2110"/>
    </row>
    <row r="2111" spans="1:26">
      <c r="A2111">
        <v>10</v>
      </c>
      <c r="B2111" t="s">
        <v>2958</v>
      </c>
      <c r="C2111" t="s">
        <v>1246</v>
      </c>
      <c r="D2111">
        <v>91</v>
      </c>
      <c r="E2111">
        <v>2059.9499999999998</v>
      </c>
      <c r="F2111">
        <v>0</v>
      </c>
      <c r="G2111" s="2">
        <f t="shared" si="258"/>
        <v>2059.9499999999998</v>
      </c>
      <c r="H2111" s="3" t="str">
        <f t="shared" si="259"/>
        <v>10</v>
      </c>
      <c r="I2111" s="3" t="str">
        <f t="shared" si="260"/>
        <v>116</v>
      </c>
      <c r="J2111" s="3">
        <v>116</v>
      </c>
      <c r="K2111" s="3" t="str">
        <f>+VLOOKUP(J2111,'Dimension descriptions'!P:R,3,FALSE)</f>
        <v>Wilson Elementary</v>
      </c>
      <c r="L2111" s="3" t="str">
        <f t="shared" si="261"/>
        <v>5882</v>
      </c>
      <c r="M2111" s="10">
        <v>5882</v>
      </c>
      <c r="N2111" s="3" t="str">
        <f t="shared" si="256"/>
        <v>1000</v>
      </c>
      <c r="O2111" s="3" t="str">
        <f t="shared" si="257"/>
        <v>220</v>
      </c>
      <c r="P2111" s="3" t="str">
        <f t="shared" si="262"/>
        <v>2</v>
      </c>
      <c r="Q2111" s="11">
        <f>+VLOOKUP(M2111,'Dimension descriptions'!K:M,2,FALSE)</f>
        <v>5882</v>
      </c>
      <c r="R2111" s="33">
        <v>5882</v>
      </c>
      <c r="S2111" s="11" t="str">
        <f>+VLOOKUP(R2111,'Dimension descriptions'!K:M,3)</f>
        <v>BTS ARTS PROGRAM</v>
      </c>
      <c r="T2111" s="3" t="str">
        <f t="shared" si="263"/>
        <v>N</v>
      </c>
      <c r="U2111">
        <f>+VLOOKUP(R2111,'FY21 P13 Allotment memo'!O:O,1,FALSE)</f>
        <v>5882</v>
      </c>
      <c r="V2111"/>
      <c r="W2111"/>
      <c r="X2111"/>
      <c r="Y2111"/>
      <c r="Z2111"/>
    </row>
    <row r="2112" spans="1:26">
      <c r="A2112">
        <v>10</v>
      </c>
      <c r="B2112" t="s">
        <v>2959</v>
      </c>
      <c r="C2112" t="s">
        <v>1346</v>
      </c>
      <c r="D2112">
        <v>91</v>
      </c>
      <c r="E2112">
        <v>0</v>
      </c>
      <c r="F2112">
        <v>0</v>
      </c>
      <c r="G2112" s="2">
        <f t="shared" si="258"/>
        <v>0</v>
      </c>
      <c r="H2112" s="3" t="str">
        <f t="shared" si="259"/>
        <v>10</v>
      </c>
      <c r="I2112" s="3" t="str">
        <f t="shared" si="260"/>
        <v>116</v>
      </c>
      <c r="J2112" s="3">
        <v>116</v>
      </c>
      <c r="K2112" s="3" t="str">
        <f>+VLOOKUP(J2112,'Dimension descriptions'!P:R,3,FALSE)</f>
        <v>Wilson Elementary</v>
      </c>
      <c r="L2112" s="3" t="str">
        <f t="shared" si="261"/>
        <v>5882</v>
      </c>
      <c r="M2112" s="10">
        <v>5882</v>
      </c>
      <c r="N2112" s="3" t="str">
        <f t="shared" si="256"/>
        <v>1000</v>
      </c>
      <c r="O2112" s="3" t="str">
        <f t="shared" si="257"/>
        <v>241</v>
      </c>
      <c r="P2112" s="3" t="str">
        <f t="shared" si="262"/>
        <v>2</v>
      </c>
      <c r="Q2112" s="11">
        <f>+VLOOKUP(M2112,'Dimension descriptions'!K:M,2,FALSE)</f>
        <v>5882</v>
      </c>
      <c r="R2112" s="33">
        <v>5882</v>
      </c>
      <c r="S2112" s="11" t="str">
        <f>+VLOOKUP(R2112,'Dimension descriptions'!K:M,3)</f>
        <v>BTS ARTS PROGRAM</v>
      </c>
      <c r="T2112" s="3" t="str">
        <f t="shared" si="263"/>
        <v>N</v>
      </c>
      <c r="U2112">
        <f>+VLOOKUP(R2112,'FY21 P13 Allotment memo'!O:O,1,FALSE)</f>
        <v>5882</v>
      </c>
      <c r="V2112"/>
      <c r="W2112"/>
      <c r="X2112"/>
      <c r="Y2112"/>
      <c r="Z2112"/>
    </row>
    <row r="2113" spans="1:26">
      <c r="A2113">
        <v>10</v>
      </c>
      <c r="B2113" t="s">
        <v>2960</v>
      </c>
      <c r="C2113" t="s">
        <v>2828</v>
      </c>
      <c r="D2113">
        <v>91</v>
      </c>
      <c r="E2113">
        <v>0</v>
      </c>
      <c r="F2113">
        <v>0</v>
      </c>
      <c r="G2113" s="2">
        <f t="shared" si="258"/>
        <v>0</v>
      </c>
      <c r="H2113" s="3" t="str">
        <f t="shared" si="259"/>
        <v>10</v>
      </c>
      <c r="I2113" s="3" t="str">
        <f t="shared" si="260"/>
        <v>116</v>
      </c>
      <c r="J2113" s="3">
        <v>116</v>
      </c>
      <c r="K2113" s="3" t="str">
        <f>+VLOOKUP(J2113,'Dimension descriptions'!P:R,3,FALSE)</f>
        <v>Wilson Elementary</v>
      </c>
      <c r="L2113" s="3" t="str">
        <f t="shared" si="261"/>
        <v>5882</v>
      </c>
      <c r="M2113" s="10">
        <v>5882</v>
      </c>
      <c r="N2113" s="3" t="str">
        <f t="shared" si="256"/>
        <v>1000</v>
      </c>
      <c r="O2113" s="3" t="str">
        <f t="shared" si="257"/>
        <v>341</v>
      </c>
      <c r="P2113" s="3" t="str">
        <f t="shared" si="262"/>
        <v>3</v>
      </c>
      <c r="Q2113" s="11">
        <f>+VLOOKUP(M2113,'Dimension descriptions'!K:M,2,FALSE)</f>
        <v>5882</v>
      </c>
      <c r="R2113" s="33">
        <v>5882</v>
      </c>
      <c r="S2113" s="11" t="str">
        <f>+VLOOKUP(R2113,'Dimension descriptions'!K:M,3)</f>
        <v>BTS ARTS PROGRAM</v>
      </c>
      <c r="T2113" s="3" t="str">
        <f t="shared" si="263"/>
        <v>N</v>
      </c>
      <c r="U2113">
        <f>+VLOOKUP(R2113,'FY21 P13 Allotment memo'!O:O,1,FALSE)</f>
        <v>5882</v>
      </c>
      <c r="V2113"/>
      <c r="W2113"/>
      <c r="X2113"/>
      <c r="Y2113"/>
      <c r="Z2113"/>
    </row>
    <row r="2114" spans="1:26">
      <c r="A2114">
        <v>10</v>
      </c>
      <c r="B2114" t="s">
        <v>2961</v>
      </c>
      <c r="C2114" t="s">
        <v>2962</v>
      </c>
      <c r="D2114">
        <v>91</v>
      </c>
      <c r="E2114">
        <v>0</v>
      </c>
      <c r="F2114">
        <v>0</v>
      </c>
      <c r="G2114" s="2">
        <f t="shared" si="258"/>
        <v>0</v>
      </c>
      <c r="H2114" s="3" t="str">
        <f t="shared" si="259"/>
        <v>10</v>
      </c>
      <c r="I2114" s="3" t="str">
        <f t="shared" si="260"/>
        <v>116</v>
      </c>
      <c r="J2114" s="3">
        <v>116</v>
      </c>
      <c r="K2114" s="3" t="str">
        <f>+VLOOKUP(J2114,'Dimension descriptions'!P:R,3,FALSE)</f>
        <v>Wilson Elementary</v>
      </c>
      <c r="L2114" s="3" t="str">
        <f t="shared" si="261"/>
        <v>5882</v>
      </c>
      <c r="M2114" s="10">
        <v>5882</v>
      </c>
      <c r="N2114" s="3" t="str">
        <f t="shared" si="256"/>
        <v>2650</v>
      </c>
      <c r="O2114" s="3" t="str">
        <f t="shared" si="257"/>
        <v>626</v>
      </c>
      <c r="P2114" s="3" t="str">
        <f t="shared" si="262"/>
        <v>6</v>
      </c>
      <c r="Q2114" s="11">
        <f>+VLOOKUP(M2114,'Dimension descriptions'!K:M,2,FALSE)</f>
        <v>5882</v>
      </c>
      <c r="R2114" s="33">
        <v>5882</v>
      </c>
      <c r="S2114" s="11" t="str">
        <f>+VLOOKUP(R2114,'Dimension descriptions'!K:M,3)</f>
        <v>BTS ARTS PROGRAM</v>
      </c>
      <c r="T2114" s="3" t="str">
        <f t="shared" si="263"/>
        <v>N</v>
      </c>
      <c r="U2114">
        <f>+VLOOKUP(R2114,'FY21 P13 Allotment memo'!O:O,1,FALSE)</f>
        <v>5882</v>
      </c>
      <c r="V2114"/>
      <c r="W2114"/>
      <c r="X2114"/>
      <c r="Y2114"/>
      <c r="Z2114"/>
    </row>
    <row r="2115" spans="1:26">
      <c r="A2115">
        <v>10</v>
      </c>
      <c r="B2115" t="s">
        <v>2963</v>
      </c>
      <c r="C2115" t="s">
        <v>1234</v>
      </c>
      <c r="D2115">
        <v>91</v>
      </c>
      <c r="E2115">
        <v>0</v>
      </c>
      <c r="F2115">
        <v>0</v>
      </c>
      <c r="G2115" s="2">
        <f t="shared" si="258"/>
        <v>0</v>
      </c>
      <c r="H2115" s="3" t="str">
        <f t="shared" si="259"/>
        <v>10</v>
      </c>
      <c r="I2115" s="3" t="str">
        <f t="shared" si="260"/>
        <v>116</v>
      </c>
      <c r="J2115" s="3">
        <v>116</v>
      </c>
      <c r="K2115" s="3" t="str">
        <f>+VLOOKUP(J2115,'Dimension descriptions'!P:R,3,FALSE)</f>
        <v>Wilson Elementary</v>
      </c>
      <c r="L2115" s="3" t="str">
        <f t="shared" si="261"/>
        <v>7215</v>
      </c>
      <c r="M2115" s="10">
        <v>7215</v>
      </c>
      <c r="N2115" s="3" t="str">
        <f t="shared" si="256"/>
        <v>1000</v>
      </c>
      <c r="O2115" s="3" t="str">
        <f t="shared" si="257"/>
        <v>131</v>
      </c>
      <c r="P2115" s="3" t="str">
        <f t="shared" si="262"/>
        <v>1</v>
      </c>
      <c r="Q2115" s="11">
        <f>+VLOOKUP(M2115,'Dimension descriptions'!K:M,2,FALSE)</f>
        <v>7215</v>
      </c>
      <c r="R2115" s="33">
        <v>7215</v>
      </c>
      <c r="S2115" s="11" t="str">
        <f>+VLOOKUP(R2115,'Dimension descriptions'!K:M,3)</f>
        <v>ESSER II CARES Program</v>
      </c>
      <c r="T2115" s="3" t="str">
        <f t="shared" si="263"/>
        <v>N</v>
      </c>
      <c r="U2115">
        <f>+VLOOKUP(R2115,'FY21 P13 Allotment memo'!O:O,1,FALSE)</f>
        <v>7215</v>
      </c>
      <c r="V2115"/>
      <c r="W2115"/>
      <c r="X2115"/>
      <c r="Y2115"/>
      <c r="Z2115"/>
    </row>
    <row r="2116" spans="1:26">
      <c r="A2116">
        <v>10</v>
      </c>
      <c r="B2116" t="s">
        <v>2964</v>
      </c>
      <c r="C2116" t="s">
        <v>1236</v>
      </c>
      <c r="D2116">
        <v>91</v>
      </c>
      <c r="E2116">
        <v>0</v>
      </c>
      <c r="F2116">
        <v>0</v>
      </c>
      <c r="G2116" s="2">
        <f t="shared" si="258"/>
        <v>0</v>
      </c>
      <c r="H2116" s="3" t="str">
        <f t="shared" si="259"/>
        <v>10</v>
      </c>
      <c r="I2116" s="3" t="str">
        <f t="shared" si="260"/>
        <v>116</v>
      </c>
      <c r="J2116" s="3">
        <v>116</v>
      </c>
      <c r="K2116" s="3" t="str">
        <f>+VLOOKUP(J2116,'Dimension descriptions'!P:R,3,FALSE)</f>
        <v>Wilson Elementary</v>
      </c>
      <c r="L2116" s="3" t="str">
        <f t="shared" si="261"/>
        <v>7215</v>
      </c>
      <c r="M2116" s="10">
        <v>7215</v>
      </c>
      <c r="N2116" s="3" t="str">
        <f t="shared" si="256"/>
        <v>1000</v>
      </c>
      <c r="O2116" s="3" t="str">
        <f t="shared" si="257"/>
        <v>149</v>
      </c>
      <c r="P2116" s="3" t="str">
        <f t="shared" si="262"/>
        <v>1</v>
      </c>
      <c r="Q2116" s="11">
        <f>+VLOOKUP(M2116,'Dimension descriptions'!K:M,2,FALSE)</f>
        <v>7215</v>
      </c>
      <c r="R2116" s="33">
        <v>7215</v>
      </c>
      <c r="S2116" s="11" t="str">
        <f>+VLOOKUP(R2116,'Dimension descriptions'!K:M,3)</f>
        <v>ESSER II CARES Program</v>
      </c>
      <c r="T2116" s="3" t="str">
        <f t="shared" si="263"/>
        <v>N</v>
      </c>
      <c r="U2116">
        <f>+VLOOKUP(R2116,'FY21 P13 Allotment memo'!O:O,1,FALSE)</f>
        <v>7215</v>
      </c>
      <c r="V2116"/>
      <c r="W2116"/>
      <c r="X2116"/>
      <c r="Y2116"/>
      <c r="Z2116"/>
    </row>
    <row r="2117" spans="1:26">
      <c r="A2117">
        <v>10</v>
      </c>
      <c r="B2117" t="s">
        <v>2965</v>
      </c>
      <c r="C2117" t="s">
        <v>1238</v>
      </c>
      <c r="D2117">
        <v>91</v>
      </c>
      <c r="E2117">
        <v>0</v>
      </c>
      <c r="F2117">
        <v>0</v>
      </c>
      <c r="G2117" s="2">
        <f t="shared" si="258"/>
        <v>0</v>
      </c>
      <c r="H2117" s="3" t="str">
        <f t="shared" si="259"/>
        <v>10</v>
      </c>
      <c r="I2117" s="3" t="str">
        <f t="shared" si="260"/>
        <v>116</v>
      </c>
      <c r="J2117" s="3">
        <v>116</v>
      </c>
      <c r="K2117" s="3" t="str">
        <f>+VLOOKUP(J2117,'Dimension descriptions'!P:R,3,FALSE)</f>
        <v>Wilson Elementary</v>
      </c>
      <c r="L2117" s="3" t="str">
        <f t="shared" si="261"/>
        <v>7215</v>
      </c>
      <c r="M2117" s="10">
        <v>7215</v>
      </c>
      <c r="N2117" s="3" t="str">
        <f t="shared" si="256"/>
        <v>1000</v>
      </c>
      <c r="O2117" s="3" t="str">
        <f t="shared" si="257"/>
        <v>161</v>
      </c>
      <c r="P2117" s="3" t="str">
        <f t="shared" si="262"/>
        <v>1</v>
      </c>
      <c r="Q2117" s="11">
        <f>+VLOOKUP(M2117,'Dimension descriptions'!K:M,2,FALSE)</f>
        <v>7215</v>
      </c>
      <c r="R2117" s="33">
        <v>7215</v>
      </c>
      <c r="S2117" s="11" t="str">
        <f>+VLOOKUP(R2117,'Dimension descriptions'!K:M,3)</f>
        <v>ESSER II CARES Program</v>
      </c>
      <c r="T2117" s="3" t="str">
        <f t="shared" si="263"/>
        <v>N</v>
      </c>
      <c r="U2117">
        <f>+VLOOKUP(R2117,'FY21 P13 Allotment memo'!O:O,1,FALSE)</f>
        <v>7215</v>
      </c>
      <c r="V2117"/>
      <c r="W2117"/>
      <c r="X2117"/>
      <c r="Y2117"/>
      <c r="Z2117"/>
    </row>
    <row r="2118" spans="1:26">
      <c r="A2118">
        <v>10</v>
      </c>
      <c r="B2118" t="s">
        <v>2966</v>
      </c>
      <c r="C2118" t="s">
        <v>1244</v>
      </c>
      <c r="D2118">
        <v>91</v>
      </c>
      <c r="E2118">
        <v>0</v>
      </c>
      <c r="F2118">
        <v>0</v>
      </c>
      <c r="G2118" s="2">
        <f t="shared" si="258"/>
        <v>0</v>
      </c>
      <c r="H2118" s="3" t="str">
        <f t="shared" si="259"/>
        <v>10</v>
      </c>
      <c r="I2118" s="3" t="str">
        <f t="shared" si="260"/>
        <v>116</v>
      </c>
      <c r="J2118" s="3">
        <v>116</v>
      </c>
      <c r="K2118" s="3" t="str">
        <f>+VLOOKUP(J2118,'Dimension descriptions'!P:R,3,FALSE)</f>
        <v>Wilson Elementary</v>
      </c>
      <c r="L2118" s="3" t="str">
        <f t="shared" si="261"/>
        <v>7215</v>
      </c>
      <c r="M2118" s="10">
        <v>7215</v>
      </c>
      <c r="N2118" s="3" t="str">
        <f t="shared" ref="N2118:N2181" si="264">+MID(B2118,16,4)</f>
        <v>1000</v>
      </c>
      <c r="O2118" s="3" t="str">
        <f t="shared" ref="O2118:O2181" si="265">+RIGHT(B2118,3)</f>
        <v>210</v>
      </c>
      <c r="P2118" s="3" t="str">
        <f t="shared" si="262"/>
        <v>2</v>
      </c>
      <c r="Q2118" s="11">
        <f>+VLOOKUP(M2118,'Dimension descriptions'!K:M,2,FALSE)</f>
        <v>7215</v>
      </c>
      <c r="R2118" s="33">
        <v>7215</v>
      </c>
      <c r="S2118" s="11" t="str">
        <f>+VLOOKUP(R2118,'Dimension descriptions'!K:M,3)</f>
        <v>ESSER II CARES Program</v>
      </c>
      <c r="T2118" s="3" t="str">
        <f t="shared" si="263"/>
        <v>N</v>
      </c>
      <c r="U2118">
        <f>+VLOOKUP(R2118,'FY21 P13 Allotment memo'!O:O,1,FALSE)</f>
        <v>7215</v>
      </c>
      <c r="V2118"/>
      <c r="W2118"/>
      <c r="X2118"/>
      <c r="Y2118"/>
      <c r="Z2118"/>
    </row>
    <row r="2119" spans="1:26">
      <c r="A2119">
        <v>10</v>
      </c>
      <c r="B2119" t="s">
        <v>2967</v>
      </c>
      <c r="C2119" t="s">
        <v>1246</v>
      </c>
      <c r="D2119">
        <v>91</v>
      </c>
      <c r="E2119">
        <v>0</v>
      </c>
      <c r="F2119">
        <v>0</v>
      </c>
      <c r="G2119" s="2">
        <f t="shared" ref="G2119:G2182" si="266">+E2119-F2119</f>
        <v>0</v>
      </c>
      <c r="H2119" s="3" t="str">
        <f t="shared" ref="H2119:H2182" si="267">+LEFT(B2119,2)</f>
        <v>10</v>
      </c>
      <c r="I2119" s="3" t="str">
        <f t="shared" ref="I2119:I2182" si="268">+MID(B2119,4,3)</f>
        <v>116</v>
      </c>
      <c r="J2119" s="3">
        <v>116</v>
      </c>
      <c r="K2119" s="3" t="str">
        <f>+VLOOKUP(J2119,'Dimension descriptions'!P:R,3,FALSE)</f>
        <v>Wilson Elementary</v>
      </c>
      <c r="L2119" s="3" t="str">
        <f t="shared" ref="L2119:L2182" si="269">+MID(B2119,11,4)</f>
        <v>7215</v>
      </c>
      <c r="M2119" s="10">
        <v>7215</v>
      </c>
      <c r="N2119" s="3" t="str">
        <f t="shared" si="264"/>
        <v>1000</v>
      </c>
      <c r="O2119" s="3" t="str">
        <f t="shared" si="265"/>
        <v>220</v>
      </c>
      <c r="P2119" s="3" t="str">
        <f t="shared" ref="P2119:P2182" si="270">+LEFT(O2119,1)</f>
        <v>2</v>
      </c>
      <c r="Q2119" s="11">
        <f>+VLOOKUP(M2119,'Dimension descriptions'!K:M,2,FALSE)</f>
        <v>7215</v>
      </c>
      <c r="R2119" s="33">
        <v>7215</v>
      </c>
      <c r="S2119" s="11" t="str">
        <f>+VLOOKUP(R2119,'Dimension descriptions'!K:M,3)</f>
        <v>ESSER II CARES Program</v>
      </c>
      <c r="T2119" s="3" t="str">
        <f t="shared" ref="T2119:T2182" si="271">+IF(Q2119=M2119,"N","Y")</f>
        <v>N</v>
      </c>
      <c r="U2119">
        <f>+VLOOKUP(R2119,'FY21 P13 Allotment memo'!O:O,1,FALSE)</f>
        <v>7215</v>
      </c>
      <c r="V2119"/>
      <c r="W2119"/>
      <c r="X2119"/>
      <c r="Y2119"/>
      <c r="Z2119"/>
    </row>
    <row r="2120" spans="1:26">
      <c r="A2120">
        <v>10</v>
      </c>
      <c r="B2120" t="s">
        <v>2968</v>
      </c>
      <c r="C2120" t="s">
        <v>1514</v>
      </c>
      <c r="D2120">
        <v>91</v>
      </c>
      <c r="E2120">
        <v>0</v>
      </c>
      <c r="F2120">
        <v>0</v>
      </c>
      <c r="G2120" s="2">
        <f t="shared" si="266"/>
        <v>0</v>
      </c>
      <c r="H2120" s="3" t="str">
        <f t="shared" si="267"/>
        <v>10</v>
      </c>
      <c r="I2120" s="3" t="str">
        <f t="shared" si="268"/>
        <v>116</v>
      </c>
      <c r="J2120" s="3">
        <v>116</v>
      </c>
      <c r="K2120" s="3" t="str">
        <f>+VLOOKUP(J2120,'Dimension descriptions'!P:R,3,FALSE)</f>
        <v>Wilson Elementary</v>
      </c>
      <c r="L2120" s="3" t="str">
        <f t="shared" si="269"/>
        <v>7215</v>
      </c>
      <c r="M2120" s="10">
        <v>7215</v>
      </c>
      <c r="N2120" s="3" t="str">
        <f t="shared" si="264"/>
        <v>1000</v>
      </c>
      <c r="O2120" s="3" t="str">
        <f t="shared" si="265"/>
        <v>610</v>
      </c>
      <c r="P2120" s="3" t="str">
        <f t="shared" si="270"/>
        <v>6</v>
      </c>
      <c r="Q2120" s="11">
        <f>+VLOOKUP(M2120,'Dimension descriptions'!K:M,2,FALSE)</f>
        <v>7215</v>
      </c>
      <c r="R2120" s="33">
        <v>7215</v>
      </c>
      <c r="S2120" s="11" t="str">
        <f>+VLOOKUP(R2120,'Dimension descriptions'!K:M,3)</f>
        <v>ESSER II CARES Program</v>
      </c>
      <c r="T2120" s="3" t="str">
        <f t="shared" si="271"/>
        <v>N</v>
      </c>
      <c r="U2120">
        <f>+VLOOKUP(R2120,'FY21 P13 Allotment memo'!O:O,1,FALSE)</f>
        <v>7215</v>
      </c>
      <c r="V2120"/>
      <c r="W2120"/>
      <c r="X2120"/>
      <c r="Y2120"/>
      <c r="Z2120"/>
    </row>
    <row r="2121" spans="1:26">
      <c r="A2121">
        <v>10</v>
      </c>
      <c r="B2121" t="s">
        <v>2969</v>
      </c>
      <c r="C2121" t="s">
        <v>1516</v>
      </c>
      <c r="D2121">
        <v>91</v>
      </c>
      <c r="E2121">
        <v>0</v>
      </c>
      <c r="F2121">
        <v>0</v>
      </c>
      <c r="G2121" s="2">
        <f t="shared" si="266"/>
        <v>0</v>
      </c>
      <c r="H2121" s="3" t="str">
        <f t="shared" si="267"/>
        <v>10</v>
      </c>
      <c r="I2121" s="3" t="str">
        <f t="shared" si="268"/>
        <v>116</v>
      </c>
      <c r="J2121" s="3">
        <v>116</v>
      </c>
      <c r="K2121" s="3" t="str">
        <f>+VLOOKUP(J2121,'Dimension descriptions'!P:R,3,FALSE)</f>
        <v>Wilson Elementary</v>
      </c>
      <c r="L2121" s="3" t="str">
        <f t="shared" si="269"/>
        <v>7220</v>
      </c>
      <c r="M2121" s="10">
        <v>7220</v>
      </c>
      <c r="N2121" s="3" t="str">
        <f t="shared" si="264"/>
        <v>1000</v>
      </c>
      <c r="O2121" s="3" t="str">
        <f t="shared" si="265"/>
        <v>131</v>
      </c>
      <c r="P2121" s="3" t="str">
        <f t="shared" si="270"/>
        <v>1</v>
      </c>
      <c r="Q2121" s="11">
        <f>+VLOOKUP(M2121,'Dimension descriptions'!K:M,2,FALSE)</f>
        <v>7220</v>
      </c>
      <c r="R2121" s="33">
        <v>7220</v>
      </c>
      <c r="S2121" s="11" t="str">
        <f>+VLOOKUP(R2121,'Dimension descriptions'!K:M,3)</f>
        <v>GEERS CARES Program</v>
      </c>
      <c r="T2121" s="3" t="str">
        <f t="shared" si="271"/>
        <v>N</v>
      </c>
      <c r="U2121">
        <f>+VLOOKUP(R2121,'FY21 P13 Allotment memo'!O:O,1,FALSE)</f>
        <v>7220</v>
      </c>
      <c r="V2121"/>
      <c r="W2121"/>
      <c r="X2121"/>
      <c r="Y2121"/>
      <c r="Z2121"/>
    </row>
    <row r="2122" spans="1:26">
      <c r="A2122">
        <v>10</v>
      </c>
      <c r="B2122" t="s">
        <v>2970</v>
      </c>
      <c r="C2122" t="s">
        <v>1518</v>
      </c>
      <c r="D2122">
        <v>91</v>
      </c>
      <c r="E2122">
        <v>0</v>
      </c>
      <c r="F2122">
        <v>0</v>
      </c>
      <c r="G2122" s="2">
        <f t="shared" si="266"/>
        <v>0</v>
      </c>
      <c r="H2122" s="3" t="str">
        <f t="shared" si="267"/>
        <v>10</v>
      </c>
      <c r="I2122" s="3" t="str">
        <f t="shared" si="268"/>
        <v>116</v>
      </c>
      <c r="J2122" s="3">
        <v>116</v>
      </c>
      <c r="K2122" s="3" t="str">
        <f>+VLOOKUP(J2122,'Dimension descriptions'!P:R,3,FALSE)</f>
        <v>Wilson Elementary</v>
      </c>
      <c r="L2122" s="3" t="str">
        <f t="shared" si="269"/>
        <v>7220</v>
      </c>
      <c r="M2122" s="10">
        <v>7220</v>
      </c>
      <c r="N2122" s="3" t="str">
        <f t="shared" si="264"/>
        <v>1000</v>
      </c>
      <c r="O2122" s="3" t="str">
        <f t="shared" si="265"/>
        <v>149</v>
      </c>
      <c r="P2122" s="3" t="str">
        <f t="shared" si="270"/>
        <v>1</v>
      </c>
      <c r="Q2122" s="11">
        <f>+VLOOKUP(M2122,'Dimension descriptions'!K:M,2,FALSE)</f>
        <v>7220</v>
      </c>
      <c r="R2122" s="33">
        <v>7220</v>
      </c>
      <c r="S2122" s="11" t="str">
        <f>+VLOOKUP(R2122,'Dimension descriptions'!K:M,3)</f>
        <v>GEERS CARES Program</v>
      </c>
      <c r="T2122" s="3" t="str">
        <f t="shared" si="271"/>
        <v>N</v>
      </c>
      <c r="U2122">
        <f>+VLOOKUP(R2122,'FY21 P13 Allotment memo'!O:O,1,FALSE)</f>
        <v>7220</v>
      </c>
      <c r="V2122"/>
      <c r="W2122"/>
      <c r="X2122"/>
      <c r="Y2122"/>
      <c r="Z2122"/>
    </row>
    <row r="2123" spans="1:26">
      <c r="A2123">
        <v>10</v>
      </c>
      <c r="B2123" t="s">
        <v>2971</v>
      </c>
      <c r="C2123" t="s">
        <v>1520</v>
      </c>
      <c r="D2123">
        <v>91</v>
      </c>
      <c r="E2123">
        <v>0</v>
      </c>
      <c r="F2123">
        <v>0</v>
      </c>
      <c r="G2123" s="2">
        <f t="shared" si="266"/>
        <v>0</v>
      </c>
      <c r="H2123" s="3" t="str">
        <f t="shared" si="267"/>
        <v>10</v>
      </c>
      <c r="I2123" s="3" t="str">
        <f t="shared" si="268"/>
        <v>116</v>
      </c>
      <c r="J2123" s="3">
        <v>116</v>
      </c>
      <c r="K2123" s="3" t="str">
        <f>+VLOOKUP(J2123,'Dimension descriptions'!P:R,3,FALSE)</f>
        <v>Wilson Elementary</v>
      </c>
      <c r="L2123" s="3" t="str">
        <f t="shared" si="269"/>
        <v>7220</v>
      </c>
      <c r="M2123" s="10">
        <v>7220</v>
      </c>
      <c r="N2123" s="3" t="str">
        <f t="shared" si="264"/>
        <v>1000</v>
      </c>
      <c r="O2123" s="3" t="str">
        <f t="shared" si="265"/>
        <v>161</v>
      </c>
      <c r="P2123" s="3" t="str">
        <f t="shared" si="270"/>
        <v>1</v>
      </c>
      <c r="Q2123" s="11">
        <f>+VLOOKUP(M2123,'Dimension descriptions'!K:M,2,FALSE)</f>
        <v>7220</v>
      </c>
      <c r="R2123" s="33">
        <v>7220</v>
      </c>
      <c r="S2123" s="11" t="str">
        <f>+VLOOKUP(R2123,'Dimension descriptions'!K:M,3)</f>
        <v>GEERS CARES Program</v>
      </c>
      <c r="T2123" s="3" t="str">
        <f t="shared" si="271"/>
        <v>N</v>
      </c>
      <c r="U2123">
        <f>+VLOOKUP(R2123,'FY21 P13 Allotment memo'!O:O,1,FALSE)</f>
        <v>7220</v>
      </c>
      <c r="V2123"/>
      <c r="W2123"/>
      <c r="X2123"/>
      <c r="Y2123"/>
      <c r="Z2123"/>
    </row>
    <row r="2124" spans="1:26">
      <c r="A2124">
        <v>10</v>
      </c>
      <c r="B2124" t="s">
        <v>2972</v>
      </c>
      <c r="C2124"/>
      <c r="D2124">
        <v>91</v>
      </c>
      <c r="E2124">
        <v>0</v>
      </c>
      <c r="F2124">
        <v>0</v>
      </c>
      <c r="G2124" s="2">
        <f t="shared" si="266"/>
        <v>0</v>
      </c>
      <c r="H2124" s="3" t="str">
        <f t="shared" si="267"/>
        <v>10</v>
      </c>
      <c r="I2124" s="3" t="str">
        <f t="shared" si="268"/>
        <v>116</v>
      </c>
      <c r="J2124" s="3">
        <v>116</v>
      </c>
      <c r="K2124" s="3" t="str">
        <f>+VLOOKUP(J2124,'Dimension descriptions'!P:R,3,FALSE)</f>
        <v>Wilson Elementary</v>
      </c>
      <c r="L2124" s="3" t="str">
        <f t="shared" si="269"/>
        <v>7220</v>
      </c>
      <c r="M2124" s="10">
        <v>7220</v>
      </c>
      <c r="N2124" s="3" t="str">
        <f t="shared" si="264"/>
        <v>1000</v>
      </c>
      <c r="O2124" s="3" t="str">
        <f t="shared" si="265"/>
        <v>210</v>
      </c>
      <c r="P2124" s="3" t="str">
        <f t="shared" si="270"/>
        <v>2</v>
      </c>
      <c r="Q2124" s="11">
        <f>+VLOOKUP(M2124,'Dimension descriptions'!K:M,2,FALSE)</f>
        <v>7220</v>
      </c>
      <c r="R2124" s="33">
        <v>7220</v>
      </c>
      <c r="S2124" s="11" t="str">
        <f>+VLOOKUP(R2124,'Dimension descriptions'!K:M,3)</f>
        <v>GEERS CARES Program</v>
      </c>
      <c r="T2124" s="3" t="str">
        <f t="shared" si="271"/>
        <v>N</v>
      </c>
      <c r="U2124">
        <f>+VLOOKUP(R2124,'FY21 P13 Allotment memo'!O:O,1,FALSE)</f>
        <v>7220</v>
      </c>
      <c r="V2124"/>
      <c r="W2124"/>
      <c r="X2124"/>
      <c r="Y2124"/>
      <c r="Z2124"/>
    </row>
    <row r="2125" spans="1:26">
      <c r="A2125">
        <v>10</v>
      </c>
      <c r="B2125" t="s">
        <v>2973</v>
      </c>
      <c r="C2125" t="s">
        <v>1524</v>
      </c>
      <c r="D2125">
        <v>91</v>
      </c>
      <c r="E2125">
        <v>0</v>
      </c>
      <c r="F2125">
        <v>0</v>
      </c>
      <c r="G2125" s="2">
        <f t="shared" si="266"/>
        <v>0</v>
      </c>
      <c r="H2125" s="3" t="str">
        <f t="shared" si="267"/>
        <v>10</v>
      </c>
      <c r="I2125" s="3" t="str">
        <f t="shared" si="268"/>
        <v>116</v>
      </c>
      <c r="J2125" s="3">
        <v>116</v>
      </c>
      <c r="K2125" s="3" t="str">
        <f>+VLOOKUP(J2125,'Dimension descriptions'!P:R,3,FALSE)</f>
        <v>Wilson Elementary</v>
      </c>
      <c r="L2125" s="3" t="str">
        <f t="shared" si="269"/>
        <v>7220</v>
      </c>
      <c r="M2125" s="10">
        <v>7220</v>
      </c>
      <c r="N2125" s="3" t="str">
        <f t="shared" si="264"/>
        <v>1000</v>
      </c>
      <c r="O2125" s="3" t="str">
        <f t="shared" si="265"/>
        <v>220</v>
      </c>
      <c r="P2125" s="3" t="str">
        <f t="shared" si="270"/>
        <v>2</v>
      </c>
      <c r="Q2125" s="11">
        <f>+VLOOKUP(M2125,'Dimension descriptions'!K:M,2,FALSE)</f>
        <v>7220</v>
      </c>
      <c r="R2125" s="33">
        <v>7220</v>
      </c>
      <c r="S2125" s="11" t="str">
        <f>+VLOOKUP(R2125,'Dimension descriptions'!K:M,3)</f>
        <v>GEERS CARES Program</v>
      </c>
      <c r="T2125" s="3" t="str">
        <f t="shared" si="271"/>
        <v>N</v>
      </c>
      <c r="U2125">
        <f>+VLOOKUP(R2125,'FY21 P13 Allotment memo'!O:O,1,FALSE)</f>
        <v>7220</v>
      </c>
      <c r="V2125"/>
      <c r="W2125"/>
      <c r="X2125"/>
      <c r="Y2125"/>
      <c r="Z2125"/>
    </row>
    <row r="2126" spans="1:26">
      <c r="A2126">
        <v>10</v>
      </c>
      <c r="B2126" t="s">
        <v>2974</v>
      </c>
      <c r="C2126" t="s">
        <v>1526</v>
      </c>
      <c r="D2126">
        <v>91</v>
      </c>
      <c r="E2126">
        <v>0</v>
      </c>
      <c r="F2126">
        <v>0</v>
      </c>
      <c r="G2126" s="2">
        <f t="shared" si="266"/>
        <v>0</v>
      </c>
      <c r="H2126" s="3" t="str">
        <f t="shared" si="267"/>
        <v>10</v>
      </c>
      <c r="I2126" s="3" t="str">
        <f t="shared" si="268"/>
        <v>116</v>
      </c>
      <c r="J2126" s="3">
        <v>116</v>
      </c>
      <c r="K2126" s="3" t="str">
        <f>+VLOOKUP(J2126,'Dimension descriptions'!P:R,3,FALSE)</f>
        <v>Wilson Elementary</v>
      </c>
      <c r="L2126" s="3" t="str">
        <f t="shared" si="269"/>
        <v>7350</v>
      </c>
      <c r="M2126" s="10">
        <v>7350</v>
      </c>
      <c r="N2126" s="3" t="str">
        <f t="shared" si="264"/>
        <v>1000</v>
      </c>
      <c r="O2126" s="3" t="str">
        <f t="shared" si="265"/>
        <v>161</v>
      </c>
      <c r="P2126" s="3" t="str">
        <f t="shared" si="270"/>
        <v>1</v>
      </c>
      <c r="Q2126" s="11">
        <f>+VLOOKUP(M2126,'Dimension descriptions'!K:M,2,FALSE)</f>
        <v>7350</v>
      </c>
      <c r="R2126" s="33">
        <v>7350</v>
      </c>
      <c r="S2126" s="11" t="str">
        <f>+VLOOKUP(R2126,'Dimension descriptions'!K:M,3)</f>
        <v>HR READINESS GRANT</v>
      </c>
      <c r="T2126" s="3" t="str">
        <f t="shared" si="271"/>
        <v>N</v>
      </c>
      <c r="U2126" t="e">
        <f>+VLOOKUP(R2126,'FY21 P13 Allotment memo'!O:O,1,FALSE)</f>
        <v>#N/A</v>
      </c>
      <c r="V2126"/>
      <c r="W2126"/>
      <c r="X2126"/>
      <c r="Y2126"/>
      <c r="Z2126"/>
    </row>
    <row r="2127" spans="1:26">
      <c r="A2127">
        <v>10</v>
      </c>
      <c r="B2127" t="s">
        <v>2975</v>
      </c>
      <c r="C2127" t="s">
        <v>1528</v>
      </c>
      <c r="D2127">
        <v>91</v>
      </c>
      <c r="E2127">
        <v>0</v>
      </c>
      <c r="F2127">
        <v>0</v>
      </c>
      <c r="G2127" s="2">
        <f t="shared" si="266"/>
        <v>0</v>
      </c>
      <c r="H2127" s="3" t="str">
        <f t="shared" si="267"/>
        <v>10</v>
      </c>
      <c r="I2127" s="3" t="str">
        <f t="shared" si="268"/>
        <v>116</v>
      </c>
      <c r="J2127" s="3">
        <v>116</v>
      </c>
      <c r="K2127" s="3" t="str">
        <f>+VLOOKUP(J2127,'Dimension descriptions'!P:R,3,FALSE)</f>
        <v>Wilson Elementary</v>
      </c>
      <c r="L2127" s="3" t="str">
        <f t="shared" si="269"/>
        <v>7350</v>
      </c>
      <c r="M2127" s="10">
        <v>7350</v>
      </c>
      <c r="N2127" s="3" t="str">
        <f t="shared" si="264"/>
        <v>1000</v>
      </c>
      <c r="O2127" s="3" t="str">
        <f t="shared" si="265"/>
        <v>195</v>
      </c>
      <c r="P2127" s="3" t="str">
        <f t="shared" si="270"/>
        <v>1</v>
      </c>
      <c r="Q2127" s="11">
        <f>+VLOOKUP(M2127,'Dimension descriptions'!K:M,2,FALSE)</f>
        <v>7350</v>
      </c>
      <c r="R2127" s="33">
        <v>7350</v>
      </c>
      <c r="S2127" s="11" t="str">
        <f>+VLOOKUP(R2127,'Dimension descriptions'!K:M,3)</f>
        <v>HR READINESS GRANT</v>
      </c>
      <c r="T2127" s="3" t="str">
        <f t="shared" si="271"/>
        <v>N</v>
      </c>
      <c r="U2127" t="e">
        <f>+VLOOKUP(R2127,'FY21 P13 Allotment memo'!O:O,1,FALSE)</f>
        <v>#N/A</v>
      </c>
      <c r="V2127"/>
      <c r="W2127"/>
      <c r="X2127"/>
      <c r="Y2127"/>
      <c r="Z2127"/>
    </row>
    <row r="2128" spans="1:26">
      <c r="A2128">
        <v>10</v>
      </c>
      <c r="B2128" t="s">
        <v>2976</v>
      </c>
      <c r="C2128" t="s">
        <v>1530</v>
      </c>
      <c r="D2128">
        <v>91</v>
      </c>
      <c r="E2128">
        <v>0</v>
      </c>
      <c r="F2128">
        <v>0</v>
      </c>
      <c r="G2128" s="2">
        <f t="shared" si="266"/>
        <v>0</v>
      </c>
      <c r="H2128" s="3" t="str">
        <f t="shared" si="267"/>
        <v>10</v>
      </c>
      <c r="I2128" s="3" t="str">
        <f t="shared" si="268"/>
        <v>116</v>
      </c>
      <c r="J2128" s="3">
        <v>116</v>
      </c>
      <c r="K2128" s="3" t="str">
        <f>+VLOOKUP(J2128,'Dimension descriptions'!P:R,3,FALSE)</f>
        <v>Wilson Elementary</v>
      </c>
      <c r="L2128" s="3" t="str">
        <f t="shared" si="269"/>
        <v>7350</v>
      </c>
      <c r="M2128" s="10">
        <v>7350</v>
      </c>
      <c r="N2128" s="3" t="str">
        <f t="shared" si="264"/>
        <v>1000</v>
      </c>
      <c r="O2128" s="3" t="str">
        <f t="shared" si="265"/>
        <v>220</v>
      </c>
      <c r="P2128" s="3" t="str">
        <f t="shared" si="270"/>
        <v>2</v>
      </c>
      <c r="Q2128" s="11">
        <f>+VLOOKUP(M2128,'Dimension descriptions'!K:M,2,FALSE)</f>
        <v>7350</v>
      </c>
      <c r="R2128" s="33">
        <v>7350</v>
      </c>
      <c r="S2128" s="11" t="str">
        <f>+VLOOKUP(R2128,'Dimension descriptions'!K:M,3)</f>
        <v>HR READINESS GRANT</v>
      </c>
      <c r="T2128" s="3" t="str">
        <f t="shared" si="271"/>
        <v>N</v>
      </c>
      <c r="U2128" t="e">
        <f>+VLOOKUP(R2128,'FY21 P13 Allotment memo'!O:O,1,FALSE)</f>
        <v>#N/A</v>
      </c>
      <c r="V2128"/>
      <c r="W2128"/>
      <c r="X2128"/>
      <c r="Y2128"/>
      <c r="Z2128"/>
    </row>
    <row r="2129" spans="1:26">
      <c r="A2129">
        <v>10</v>
      </c>
      <c r="B2129" t="s">
        <v>2977</v>
      </c>
      <c r="C2129" t="s">
        <v>1571</v>
      </c>
      <c r="D2129">
        <v>91</v>
      </c>
      <c r="E2129">
        <v>0</v>
      </c>
      <c r="F2129">
        <v>0</v>
      </c>
      <c r="G2129" s="2">
        <f t="shared" si="266"/>
        <v>0</v>
      </c>
      <c r="H2129" s="3" t="str">
        <f t="shared" si="267"/>
        <v>10</v>
      </c>
      <c r="I2129" s="3" t="str">
        <f t="shared" si="268"/>
        <v>116</v>
      </c>
      <c r="J2129" s="3">
        <v>116</v>
      </c>
      <c r="K2129" s="3" t="str">
        <f>+VLOOKUP(J2129,'Dimension descriptions'!P:R,3,FALSE)</f>
        <v>Wilson Elementary</v>
      </c>
      <c r="L2129" s="3" t="str">
        <f t="shared" si="269"/>
        <v>7395</v>
      </c>
      <c r="M2129" s="10">
        <v>7395</v>
      </c>
      <c r="N2129" s="3" t="str">
        <f t="shared" si="264"/>
        <v>1000</v>
      </c>
      <c r="O2129" s="3" t="str">
        <f t="shared" si="265"/>
        <v>149</v>
      </c>
      <c r="P2129" s="3" t="str">
        <f t="shared" si="270"/>
        <v>1</v>
      </c>
      <c r="Q2129" s="11">
        <f>+VLOOKUP(M2129,'Dimension descriptions'!K:M,2,FALSE)</f>
        <v>7395</v>
      </c>
      <c r="R2129" s="33">
        <v>7395</v>
      </c>
      <c r="S2129" s="11" t="str">
        <f>+VLOOKUP(R2129,'Dimension descriptions'!K:M,3)</f>
        <v>Federal - Juvenile Justice Grant</v>
      </c>
      <c r="T2129" s="3" t="str">
        <f t="shared" si="271"/>
        <v>N</v>
      </c>
      <c r="U2129" t="e">
        <f>+VLOOKUP(R2129,'FY21 P13 Allotment memo'!O:O,1,FALSE)</f>
        <v>#N/A</v>
      </c>
      <c r="V2129"/>
      <c r="W2129"/>
      <c r="X2129"/>
      <c r="Y2129"/>
      <c r="Z2129"/>
    </row>
    <row r="2130" spans="1:26">
      <c r="A2130">
        <v>10</v>
      </c>
      <c r="B2130" t="s">
        <v>2978</v>
      </c>
      <c r="C2130" t="s">
        <v>1238</v>
      </c>
      <c r="D2130">
        <v>91</v>
      </c>
      <c r="E2130">
        <v>0</v>
      </c>
      <c r="F2130">
        <v>0</v>
      </c>
      <c r="G2130" s="2">
        <f t="shared" si="266"/>
        <v>0</v>
      </c>
      <c r="H2130" s="3" t="str">
        <f t="shared" si="267"/>
        <v>10</v>
      </c>
      <c r="I2130" s="3" t="str">
        <f t="shared" si="268"/>
        <v>116</v>
      </c>
      <c r="J2130" s="3">
        <v>116</v>
      </c>
      <c r="K2130" s="3" t="str">
        <f>+VLOOKUP(J2130,'Dimension descriptions'!P:R,3,FALSE)</f>
        <v>Wilson Elementary</v>
      </c>
      <c r="L2130" s="3" t="str">
        <f t="shared" si="269"/>
        <v>7395</v>
      </c>
      <c r="M2130" s="10">
        <v>7395</v>
      </c>
      <c r="N2130" s="3" t="str">
        <f t="shared" si="264"/>
        <v>1000</v>
      </c>
      <c r="O2130" s="3" t="str">
        <f t="shared" si="265"/>
        <v>161</v>
      </c>
      <c r="P2130" s="3" t="str">
        <f t="shared" si="270"/>
        <v>1</v>
      </c>
      <c r="Q2130" s="11">
        <f>+VLOOKUP(M2130,'Dimension descriptions'!K:M,2,FALSE)</f>
        <v>7395</v>
      </c>
      <c r="R2130" s="33">
        <v>7395</v>
      </c>
      <c r="S2130" s="11" t="str">
        <f>+VLOOKUP(R2130,'Dimension descriptions'!K:M,3)</f>
        <v>Federal - Juvenile Justice Grant</v>
      </c>
      <c r="T2130" s="3" t="str">
        <f t="shared" si="271"/>
        <v>N</v>
      </c>
      <c r="U2130" t="e">
        <f>+VLOOKUP(R2130,'FY21 P13 Allotment memo'!O:O,1,FALSE)</f>
        <v>#N/A</v>
      </c>
      <c r="V2130"/>
      <c r="W2130"/>
      <c r="X2130"/>
      <c r="Y2130"/>
      <c r="Z2130"/>
    </row>
    <row r="2131" spans="1:26">
      <c r="A2131">
        <v>10</v>
      </c>
      <c r="B2131" t="s">
        <v>2979</v>
      </c>
      <c r="C2131" t="s">
        <v>1533</v>
      </c>
      <c r="D2131">
        <v>91</v>
      </c>
      <c r="E2131">
        <v>0</v>
      </c>
      <c r="F2131">
        <v>0</v>
      </c>
      <c r="G2131" s="2">
        <f t="shared" si="266"/>
        <v>0</v>
      </c>
      <c r="H2131" s="3" t="str">
        <f t="shared" si="267"/>
        <v>10</v>
      </c>
      <c r="I2131" s="3" t="str">
        <f t="shared" si="268"/>
        <v>116</v>
      </c>
      <c r="J2131" s="3">
        <v>116</v>
      </c>
      <c r="K2131" s="3" t="str">
        <f>+VLOOKUP(J2131,'Dimension descriptions'!P:R,3,FALSE)</f>
        <v>Wilson Elementary</v>
      </c>
      <c r="L2131" s="3" t="str">
        <f t="shared" si="269"/>
        <v>7524</v>
      </c>
      <c r="M2131" s="10">
        <v>7524</v>
      </c>
      <c r="N2131" s="3" t="str">
        <f t="shared" si="264"/>
        <v>1000</v>
      </c>
      <c r="O2131" s="3" t="str">
        <f t="shared" si="265"/>
        <v>131</v>
      </c>
      <c r="P2131" s="3" t="str">
        <f t="shared" si="270"/>
        <v>1</v>
      </c>
      <c r="Q2131" s="11">
        <f>+VLOOKUP(M2131,'Dimension descriptions'!K:M,2,FALSE)</f>
        <v>7524</v>
      </c>
      <c r="R2131" s="33">
        <v>7524</v>
      </c>
      <c r="S2131" s="11" t="str">
        <f>+VLOOKUP(R2131,'Dimension descriptions'!K:M,3)</f>
        <v>FEDERAL IDEA-B PL</v>
      </c>
      <c r="T2131" s="3" t="str">
        <f t="shared" si="271"/>
        <v>N</v>
      </c>
      <c r="U2131">
        <f>+VLOOKUP(R2131,'FY21 P13 Allotment memo'!O:O,1,FALSE)</f>
        <v>7524</v>
      </c>
      <c r="V2131"/>
      <c r="W2131"/>
      <c r="X2131"/>
      <c r="Y2131"/>
      <c r="Z2131"/>
    </row>
    <row r="2132" spans="1:26">
      <c r="A2132">
        <v>10</v>
      </c>
      <c r="B2132" t="s">
        <v>2980</v>
      </c>
      <c r="C2132" t="s">
        <v>2981</v>
      </c>
      <c r="D2132">
        <v>91</v>
      </c>
      <c r="E2132">
        <v>0</v>
      </c>
      <c r="F2132">
        <v>0</v>
      </c>
      <c r="G2132" s="2">
        <f t="shared" si="266"/>
        <v>0</v>
      </c>
      <c r="H2132" s="3" t="str">
        <f t="shared" si="267"/>
        <v>10</v>
      </c>
      <c r="I2132" s="3" t="str">
        <f t="shared" si="268"/>
        <v>116</v>
      </c>
      <c r="J2132" s="3">
        <v>116</v>
      </c>
      <c r="K2132" s="3" t="str">
        <f>+VLOOKUP(J2132,'Dimension descriptions'!P:R,3,FALSE)</f>
        <v>Wilson Elementary</v>
      </c>
      <c r="L2132" s="3" t="str">
        <f t="shared" si="269"/>
        <v>7524</v>
      </c>
      <c r="M2132" s="10">
        <v>7524</v>
      </c>
      <c r="N2132" s="3" t="str">
        <f t="shared" si="264"/>
        <v>1000</v>
      </c>
      <c r="O2132" s="3" t="str">
        <f t="shared" si="265"/>
        <v>149</v>
      </c>
      <c r="P2132" s="3" t="str">
        <f t="shared" si="270"/>
        <v>1</v>
      </c>
      <c r="Q2132" s="11">
        <f>+VLOOKUP(M2132,'Dimension descriptions'!K:M,2,FALSE)</f>
        <v>7524</v>
      </c>
      <c r="R2132" s="33">
        <v>7524</v>
      </c>
      <c r="S2132" s="11" t="str">
        <f>+VLOOKUP(R2132,'Dimension descriptions'!K:M,3)</f>
        <v>FEDERAL IDEA-B PL</v>
      </c>
      <c r="T2132" s="3" t="str">
        <f t="shared" si="271"/>
        <v>N</v>
      </c>
      <c r="U2132">
        <f>+VLOOKUP(R2132,'FY21 P13 Allotment memo'!O:O,1,FALSE)</f>
        <v>7524</v>
      </c>
      <c r="V2132"/>
      <c r="W2132"/>
      <c r="X2132"/>
      <c r="Y2132"/>
      <c r="Z2132"/>
    </row>
    <row r="2133" spans="1:26">
      <c r="A2133">
        <v>10</v>
      </c>
      <c r="B2133" t="s">
        <v>2982</v>
      </c>
      <c r="C2133" t="s">
        <v>1535</v>
      </c>
      <c r="D2133">
        <v>91</v>
      </c>
      <c r="E2133">
        <v>86160.45</v>
      </c>
      <c r="F2133">
        <v>0</v>
      </c>
      <c r="G2133" s="2">
        <f t="shared" si="266"/>
        <v>86160.45</v>
      </c>
      <c r="H2133" s="3" t="str">
        <f t="shared" si="267"/>
        <v>10</v>
      </c>
      <c r="I2133" s="3" t="str">
        <f t="shared" si="268"/>
        <v>116</v>
      </c>
      <c r="J2133" s="3">
        <v>116</v>
      </c>
      <c r="K2133" s="3" t="str">
        <f>+VLOOKUP(J2133,'Dimension descriptions'!P:R,3,FALSE)</f>
        <v>Wilson Elementary</v>
      </c>
      <c r="L2133" s="3" t="str">
        <f t="shared" si="269"/>
        <v>7524</v>
      </c>
      <c r="M2133" s="10">
        <v>7524</v>
      </c>
      <c r="N2133" s="3" t="str">
        <f t="shared" si="264"/>
        <v>1000</v>
      </c>
      <c r="O2133" s="3" t="str">
        <f t="shared" si="265"/>
        <v>161</v>
      </c>
      <c r="P2133" s="3" t="str">
        <f t="shared" si="270"/>
        <v>1</v>
      </c>
      <c r="Q2133" s="11">
        <f>+VLOOKUP(M2133,'Dimension descriptions'!K:M,2,FALSE)</f>
        <v>7524</v>
      </c>
      <c r="R2133" s="33">
        <v>7524</v>
      </c>
      <c r="S2133" s="11" t="str">
        <f>+VLOOKUP(R2133,'Dimension descriptions'!K:M,3)</f>
        <v>FEDERAL IDEA-B PL</v>
      </c>
      <c r="T2133" s="3" t="str">
        <f t="shared" si="271"/>
        <v>N</v>
      </c>
      <c r="U2133">
        <f>+VLOOKUP(R2133,'FY21 P13 Allotment memo'!O:O,1,FALSE)</f>
        <v>7524</v>
      </c>
      <c r="V2133"/>
      <c r="W2133"/>
      <c r="X2133"/>
      <c r="Y2133"/>
      <c r="Z2133"/>
    </row>
    <row r="2134" spans="1:26">
      <c r="A2134">
        <v>10</v>
      </c>
      <c r="B2134" t="s">
        <v>2983</v>
      </c>
      <c r="C2134" t="s">
        <v>1537</v>
      </c>
      <c r="D2134">
        <v>91</v>
      </c>
      <c r="E2134">
        <v>0</v>
      </c>
      <c r="F2134">
        <v>0</v>
      </c>
      <c r="G2134" s="2">
        <f t="shared" si="266"/>
        <v>0</v>
      </c>
      <c r="H2134" s="3" t="str">
        <f t="shared" si="267"/>
        <v>10</v>
      </c>
      <c r="I2134" s="3" t="str">
        <f t="shared" si="268"/>
        <v>116</v>
      </c>
      <c r="J2134" s="3">
        <v>116</v>
      </c>
      <c r="K2134" s="3" t="str">
        <f>+VLOOKUP(J2134,'Dimension descriptions'!P:R,3,FALSE)</f>
        <v>Wilson Elementary</v>
      </c>
      <c r="L2134" s="3" t="str">
        <f t="shared" si="269"/>
        <v>7524</v>
      </c>
      <c r="M2134" s="10">
        <v>7524</v>
      </c>
      <c r="N2134" s="3" t="str">
        <f t="shared" si="264"/>
        <v>1000</v>
      </c>
      <c r="O2134" s="3" t="str">
        <f t="shared" si="265"/>
        <v>195</v>
      </c>
      <c r="P2134" s="3" t="str">
        <f t="shared" si="270"/>
        <v>1</v>
      </c>
      <c r="Q2134" s="11">
        <f>+VLOOKUP(M2134,'Dimension descriptions'!K:M,2,FALSE)</f>
        <v>7524</v>
      </c>
      <c r="R2134" s="33">
        <v>7524</v>
      </c>
      <c r="S2134" s="11" t="str">
        <f>+VLOOKUP(R2134,'Dimension descriptions'!K:M,3)</f>
        <v>FEDERAL IDEA-B PL</v>
      </c>
      <c r="T2134" s="3" t="str">
        <f t="shared" si="271"/>
        <v>N</v>
      </c>
      <c r="U2134">
        <f>+VLOOKUP(R2134,'FY21 P13 Allotment memo'!O:O,1,FALSE)</f>
        <v>7524</v>
      </c>
      <c r="V2134"/>
      <c r="W2134"/>
      <c r="X2134"/>
      <c r="Y2134"/>
      <c r="Z2134"/>
    </row>
    <row r="2135" spans="1:26">
      <c r="A2135">
        <v>10</v>
      </c>
      <c r="B2135" t="s">
        <v>2984</v>
      </c>
      <c r="C2135" t="s">
        <v>1244</v>
      </c>
      <c r="D2135">
        <v>91</v>
      </c>
      <c r="E2135">
        <v>4306.29</v>
      </c>
      <c r="F2135">
        <v>0</v>
      </c>
      <c r="G2135" s="2">
        <f t="shared" si="266"/>
        <v>4306.29</v>
      </c>
      <c r="H2135" s="3" t="str">
        <f t="shared" si="267"/>
        <v>10</v>
      </c>
      <c r="I2135" s="3" t="str">
        <f t="shared" si="268"/>
        <v>116</v>
      </c>
      <c r="J2135" s="3">
        <v>116</v>
      </c>
      <c r="K2135" s="3" t="str">
        <f>+VLOOKUP(J2135,'Dimension descriptions'!P:R,3,FALSE)</f>
        <v>Wilson Elementary</v>
      </c>
      <c r="L2135" s="3" t="str">
        <f t="shared" si="269"/>
        <v>7524</v>
      </c>
      <c r="M2135" s="10">
        <v>7524</v>
      </c>
      <c r="N2135" s="3" t="str">
        <f t="shared" si="264"/>
        <v>1000</v>
      </c>
      <c r="O2135" s="3" t="str">
        <f t="shared" si="265"/>
        <v>210</v>
      </c>
      <c r="P2135" s="3" t="str">
        <f t="shared" si="270"/>
        <v>2</v>
      </c>
      <c r="Q2135" s="11">
        <f>+VLOOKUP(M2135,'Dimension descriptions'!K:M,2,FALSE)</f>
        <v>7524</v>
      </c>
      <c r="R2135" s="33">
        <v>7524</v>
      </c>
      <c r="S2135" s="11" t="str">
        <f>+VLOOKUP(R2135,'Dimension descriptions'!K:M,3)</f>
        <v>FEDERAL IDEA-B PL</v>
      </c>
      <c r="T2135" s="3" t="str">
        <f t="shared" si="271"/>
        <v>N</v>
      </c>
      <c r="U2135">
        <f>+VLOOKUP(R2135,'FY21 P13 Allotment memo'!O:O,1,FALSE)</f>
        <v>7524</v>
      </c>
      <c r="V2135"/>
      <c r="W2135"/>
      <c r="X2135"/>
      <c r="Y2135"/>
      <c r="Z2135"/>
    </row>
    <row r="2136" spans="1:26">
      <c r="A2136">
        <v>10</v>
      </c>
      <c r="B2136" t="s">
        <v>2985</v>
      </c>
      <c r="C2136" t="s">
        <v>1246</v>
      </c>
      <c r="D2136">
        <v>91</v>
      </c>
      <c r="E2136">
        <v>6591.3</v>
      </c>
      <c r="F2136">
        <v>0</v>
      </c>
      <c r="G2136" s="2">
        <f t="shared" si="266"/>
        <v>6591.3</v>
      </c>
      <c r="H2136" s="3" t="str">
        <f t="shared" si="267"/>
        <v>10</v>
      </c>
      <c r="I2136" s="3" t="str">
        <f t="shared" si="268"/>
        <v>116</v>
      </c>
      <c r="J2136" s="3">
        <v>116</v>
      </c>
      <c r="K2136" s="3" t="str">
        <f>+VLOOKUP(J2136,'Dimension descriptions'!P:R,3,FALSE)</f>
        <v>Wilson Elementary</v>
      </c>
      <c r="L2136" s="3" t="str">
        <f t="shared" si="269"/>
        <v>7524</v>
      </c>
      <c r="M2136" s="10">
        <v>7524</v>
      </c>
      <c r="N2136" s="3" t="str">
        <f t="shared" si="264"/>
        <v>1000</v>
      </c>
      <c r="O2136" s="3" t="str">
        <f t="shared" si="265"/>
        <v>220</v>
      </c>
      <c r="P2136" s="3" t="str">
        <f t="shared" si="270"/>
        <v>2</v>
      </c>
      <c r="Q2136" s="11">
        <f>+VLOOKUP(M2136,'Dimension descriptions'!K:M,2,FALSE)</f>
        <v>7524</v>
      </c>
      <c r="R2136" s="33">
        <v>7524</v>
      </c>
      <c r="S2136" s="11" t="str">
        <f>+VLOOKUP(R2136,'Dimension descriptions'!K:M,3)</f>
        <v>FEDERAL IDEA-B PL</v>
      </c>
      <c r="T2136" s="3" t="str">
        <f t="shared" si="271"/>
        <v>N</v>
      </c>
      <c r="U2136">
        <f>+VLOOKUP(R2136,'FY21 P13 Allotment memo'!O:O,1,FALSE)</f>
        <v>7524</v>
      </c>
      <c r="V2136"/>
      <c r="W2136"/>
      <c r="X2136"/>
      <c r="Y2136"/>
      <c r="Z2136"/>
    </row>
    <row r="2137" spans="1:26">
      <c r="A2137">
        <v>10</v>
      </c>
      <c r="B2137" t="s">
        <v>2986</v>
      </c>
      <c r="C2137" t="s">
        <v>1991</v>
      </c>
      <c r="D2137">
        <v>91</v>
      </c>
      <c r="E2137">
        <v>464.07</v>
      </c>
      <c r="F2137">
        <v>0</v>
      </c>
      <c r="G2137" s="2">
        <f t="shared" si="266"/>
        <v>464.07</v>
      </c>
      <c r="H2137" s="3" t="str">
        <f t="shared" si="267"/>
        <v>10</v>
      </c>
      <c r="I2137" s="3" t="str">
        <f t="shared" si="268"/>
        <v>116</v>
      </c>
      <c r="J2137" s="3">
        <v>116</v>
      </c>
      <c r="K2137" s="3" t="str">
        <f>+VLOOKUP(J2137,'Dimension descriptions'!P:R,3,FALSE)</f>
        <v>Wilson Elementary</v>
      </c>
      <c r="L2137" s="3" t="str">
        <f t="shared" si="269"/>
        <v>7524</v>
      </c>
      <c r="M2137" s="10">
        <v>7524</v>
      </c>
      <c r="N2137" s="3" t="str">
        <f t="shared" si="264"/>
        <v>1000</v>
      </c>
      <c r="O2137" s="3" t="str">
        <f t="shared" si="265"/>
        <v>341</v>
      </c>
      <c r="P2137" s="3" t="str">
        <f t="shared" si="270"/>
        <v>3</v>
      </c>
      <c r="Q2137" s="11">
        <f>+VLOOKUP(M2137,'Dimension descriptions'!K:M,2,FALSE)</f>
        <v>7524</v>
      </c>
      <c r="R2137" s="33">
        <v>7524</v>
      </c>
      <c r="S2137" s="11" t="str">
        <f>+VLOOKUP(R2137,'Dimension descriptions'!K:M,3)</f>
        <v>FEDERAL IDEA-B PL</v>
      </c>
      <c r="T2137" s="3" t="str">
        <f t="shared" si="271"/>
        <v>N</v>
      </c>
      <c r="U2137">
        <f>+VLOOKUP(R2137,'FY21 P13 Allotment memo'!O:O,1,FALSE)</f>
        <v>7524</v>
      </c>
      <c r="V2137"/>
      <c r="W2137"/>
      <c r="X2137"/>
      <c r="Y2137"/>
      <c r="Z2137"/>
    </row>
    <row r="2138" spans="1:26">
      <c r="A2138">
        <v>10</v>
      </c>
      <c r="B2138" t="s">
        <v>2987</v>
      </c>
      <c r="C2138" t="s">
        <v>1544</v>
      </c>
      <c r="D2138">
        <v>91</v>
      </c>
      <c r="E2138">
        <v>0</v>
      </c>
      <c r="F2138">
        <v>0</v>
      </c>
      <c r="G2138" s="2">
        <f t="shared" si="266"/>
        <v>0</v>
      </c>
      <c r="H2138" s="3" t="str">
        <f t="shared" si="267"/>
        <v>10</v>
      </c>
      <c r="I2138" s="3" t="str">
        <f t="shared" si="268"/>
        <v>116</v>
      </c>
      <c r="J2138" s="3">
        <v>116</v>
      </c>
      <c r="K2138" s="3" t="str">
        <f>+VLOOKUP(J2138,'Dimension descriptions'!P:R,3,FALSE)</f>
        <v>Wilson Elementary</v>
      </c>
      <c r="L2138" s="3" t="str">
        <f t="shared" si="269"/>
        <v>7602</v>
      </c>
      <c r="M2138" s="10">
        <v>7602</v>
      </c>
      <c r="N2138" s="3" t="str">
        <f t="shared" si="264"/>
        <v>1000</v>
      </c>
      <c r="O2138" s="3" t="str">
        <f t="shared" si="265"/>
        <v>161</v>
      </c>
      <c r="P2138" s="3" t="str">
        <f t="shared" si="270"/>
        <v>1</v>
      </c>
      <c r="Q2138" s="11">
        <f>+VLOOKUP(M2138,'Dimension descriptions'!K:M,2,FALSE)</f>
        <v>7355</v>
      </c>
      <c r="R2138" s="33">
        <v>7355</v>
      </c>
      <c r="S2138" s="11" t="str">
        <f>+VLOOKUP(R2138,'Dimension descriptions'!K:M,3)</f>
        <v>KEEP KINDERGARTEN SUPPLEMENT ENRICHMENT</v>
      </c>
      <c r="T2138" s="3" t="str">
        <f t="shared" si="271"/>
        <v>Y</v>
      </c>
      <c r="U2138" t="e">
        <f>+VLOOKUP(R2138,'FY21 P13 Allotment memo'!O:O,1,FALSE)</f>
        <v>#N/A</v>
      </c>
      <c r="V2138"/>
      <c r="W2138"/>
      <c r="X2138"/>
      <c r="Y2138"/>
      <c r="Z2138"/>
    </row>
    <row r="2139" spans="1:26">
      <c r="A2139">
        <v>10</v>
      </c>
      <c r="B2139" t="s">
        <v>2988</v>
      </c>
      <c r="C2139" t="s">
        <v>1252</v>
      </c>
      <c r="D2139">
        <v>91</v>
      </c>
      <c r="E2139">
        <v>0</v>
      </c>
      <c r="F2139">
        <v>0</v>
      </c>
      <c r="G2139" s="2">
        <f t="shared" si="266"/>
        <v>0</v>
      </c>
      <c r="H2139" s="3" t="str">
        <f t="shared" si="267"/>
        <v>10</v>
      </c>
      <c r="I2139" s="3" t="str">
        <f t="shared" si="268"/>
        <v>116</v>
      </c>
      <c r="J2139" s="3">
        <v>116</v>
      </c>
      <c r="K2139" s="3" t="str">
        <f>+VLOOKUP(J2139,'Dimension descriptions'!P:R,3,FALSE)</f>
        <v>Wilson Elementary</v>
      </c>
      <c r="L2139" s="3" t="str">
        <f t="shared" si="269"/>
        <v>7602</v>
      </c>
      <c r="M2139" s="10">
        <v>7602</v>
      </c>
      <c r="N2139" s="3" t="str">
        <f t="shared" si="264"/>
        <v>1000</v>
      </c>
      <c r="O2139" s="3" t="str">
        <f t="shared" si="265"/>
        <v>270</v>
      </c>
      <c r="P2139" s="3" t="str">
        <f t="shared" si="270"/>
        <v>2</v>
      </c>
      <c r="Q2139" s="11">
        <f>+VLOOKUP(M2139,'Dimension descriptions'!K:M,2,FALSE)</f>
        <v>7355</v>
      </c>
      <c r="R2139" s="33">
        <v>7355</v>
      </c>
      <c r="S2139" s="11" t="str">
        <f>+VLOOKUP(R2139,'Dimension descriptions'!K:M,3)</f>
        <v>KEEP KINDERGARTEN SUPPLEMENT ENRICHMENT</v>
      </c>
      <c r="T2139" s="3" t="str">
        <f t="shared" si="271"/>
        <v>Y</v>
      </c>
      <c r="U2139" t="e">
        <f>+VLOOKUP(R2139,'FY21 P13 Allotment memo'!O:O,1,FALSE)</f>
        <v>#N/A</v>
      </c>
      <c r="V2139"/>
      <c r="W2139"/>
      <c r="X2139"/>
      <c r="Y2139"/>
      <c r="Z2139"/>
    </row>
    <row r="2140" spans="1:26">
      <c r="A2140">
        <v>10</v>
      </c>
      <c r="B2140" t="s">
        <v>2989</v>
      </c>
      <c r="C2140" t="s">
        <v>1551</v>
      </c>
      <c r="D2140">
        <v>91</v>
      </c>
      <c r="E2140">
        <v>0</v>
      </c>
      <c r="F2140">
        <v>0</v>
      </c>
      <c r="G2140" s="2">
        <f t="shared" si="266"/>
        <v>0</v>
      </c>
      <c r="H2140" s="3" t="str">
        <f t="shared" si="267"/>
        <v>10</v>
      </c>
      <c r="I2140" s="3" t="str">
        <f t="shared" si="268"/>
        <v>116</v>
      </c>
      <c r="J2140" s="3">
        <v>116</v>
      </c>
      <c r="K2140" s="3" t="str">
        <f>+VLOOKUP(J2140,'Dimension descriptions'!P:R,3,FALSE)</f>
        <v>Wilson Elementary</v>
      </c>
      <c r="L2140" s="3" t="str">
        <f t="shared" si="269"/>
        <v>7664</v>
      </c>
      <c r="M2140" s="10">
        <v>7664</v>
      </c>
      <c r="N2140" s="3" t="str">
        <f t="shared" si="264"/>
        <v>1000</v>
      </c>
      <c r="O2140" s="3" t="str">
        <f t="shared" si="265"/>
        <v>195</v>
      </c>
      <c r="P2140" s="3" t="str">
        <f t="shared" si="270"/>
        <v>1</v>
      </c>
      <c r="Q2140" s="11">
        <f>+VLOOKUP(M2140,'Dimension descriptions'!K:M,2,FALSE)</f>
        <v>7664</v>
      </c>
      <c r="R2140" s="33">
        <v>7664</v>
      </c>
      <c r="S2140" s="11" t="str">
        <f>+VLOOKUP(R2140,'Dimension descriptions'!K:M,3)</f>
        <v>ARRA - IDEA SPECIAL ED</v>
      </c>
      <c r="T2140" s="3" t="str">
        <f t="shared" si="271"/>
        <v>N</v>
      </c>
      <c r="U2140" t="e">
        <f>+VLOOKUP(R2140,'FY21 P13 Allotment memo'!O:O,1,FALSE)</f>
        <v>#N/A</v>
      </c>
      <c r="V2140"/>
      <c r="W2140"/>
      <c r="X2140"/>
      <c r="Y2140"/>
      <c r="Z2140"/>
    </row>
    <row r="2141" spans="1:26">
      <c r="A2141">
        <v>10</v>
      </c>
      <c r="B2141" t="s">
        <v>2990</v>
      </c>
      <c r="C2141" t="s">
        <v>1234</v>
      </c>
      <c r="D2141">
        <v>91</v>
      </c>
      <c r="E2141">
        <v>0</v>
      </c>
      <c r="F2141">
        <v>0</v>
      </c>
      <c r="G2141" s="2">
        <f t="shared" si="266"/>
        <v>0</v>
      </c>
      <c r="H2141" s="3" t="str">
        <f t="shared" si="267"/>
        <v>10</v>
      </c>
      <c r="I2141" s="3" t="str">
        <f t="shared" si="268"/>
        <v>116</v>
      </c>
      <c r="J2141" s="3">
        <v>116</v>
      </c>
      <c r="K2141" s="3" t="str">
        <f>+VLOOKUP(J2141,'Dimension descriptions'!P:R,3,FALSE)</f>
        <v>Wilson Elementary</v>
      </c>
      <c r="L2141" s="3" t="str">
        <f t="shared" si="269"/>
        <v>7701</v>
      </c>
      <c r="M2141" s="10">
        <v>7701</v>
      </c>
      <c r="N2141" s="3" t="str">
        <f t="shared" si="264"/>
        <v>1000</v>
      </c>
      <c r="O2141" s="3" t="str">
        <f t="shared" si="265"/>
        <v>131</v>
      </c>
      <c r="P2141" s="3" t="str">
        <f t="shared" si="270"/>
        <v>1</v>
      </c>
      <c r="Q2141" s="11">
        <f>+VLOOKUP(M2141,'Dimension descriptions'!K:M,2,FALSE)</f>
        <v>50</v>
      </c>
      <c r="R2141" s="33">
        <v>50</v>
      </c>
      <c r="S2141" s="11" t="str">
        <f>+VLOOKUP(R2141,'Dimension descriptions'!K:M,3)</f>
        <v>CLASSROOM-GENERAL</v>
      </c>
      <c r="T2141" s="3" t="str">
        <f t="shared" si="271"/>
        <v>Y</v>
      </c>
      <c r="U2141" t="e">
        <f>+VLOOKUP(R2141,'FY21 P13 Allotment memo'!O:O,1,FALSE)</f>
        <v>#N/A</v>
      </c>
      <c r="V2141"/>
      <c r="W2141"/>
      <c r="X2141"/>
      <c r="Y2141"/>
      <c r="Z2141"/>
    </row>
    <row r="2142" spans="1:26">
      <c r="A2142">
        <v>10</v>
      </c>
      <c r="B2142" t="s">
        <v>2991</v>
      </c>
      <c r="C2142" t="s">
        <v>1571</v>
      </c>
      <c r="D2142">
        <v>91</v>
      </c>
      <c r="E2142">
        <v>0</v>
      </c>
      <c r="F2142">
        <v>0</v>
      </c>
      <c r="G2142" s="2">
        <f t="shared" si="266"/>
        <v>0</v>
      </c>
      <c r="H2142" s="3" t="str">
        <f t="shared" si="267"/>
        <v>10</v>
      </c>
      <c r="I2142" s="3" t="str">
        <f t="shared" si="268"/>
        <v>116</v>
      </c>
      <c r="J2142" s="3">
        <v>116</v>
      </c>
      <c r="K2142" s="3" t="str">
        <f>+VLOOKUP(J2142,'Dimension descriptions'!P:R,3,FALSE)</f>
        <v>Wilson Elementary</v>
      </c>
      <c r="L2142" s="3" t="str">
        <f t="shared" si="269"/>
        <v>7701</v>
      </c>
      <c r="M2142" s="10">
        <v>7701</v>
      </c>
      <c r="N2142" s="3" t="str">
        <f t="shared" si="264"/>
        <v>1000</v>
      </c>
      <c r="O2142" s="3" t="str">
        <f t="shared" si="265"/>
        <v>149</v>
      </c>
      <c r="P2142" s="3" t="str">
        <f t="shared" si="270"/>
        <v>1</v>
      </c>
      <c r="Q2142" s="11">
        <f>+VLOOKUP(M2142,'Dimension descriptions'!K:M,2,FALSE)</f>
        <v>50</v>
      </c>
      <c r="R2142" s="33">
        <v>50</v>
      </c>
      <c r="S2142" s="11" t="str">
        <f>+VLOOKUP(R2142,'Dimension descriptions'!K:M,3)</f>
        <v>CLASSROOM-GENERAL</v>
      </c>
      <c r="T2142" s="3" t="str">
        <f t="shared" si="271"/>
        <v>Y</v>
      </c>
      <c r="U2142" t="e">
        <f>+VLOOKUP(R2142,'FY21 P13 Allotment memo'!O:O,1,FALSE)</f>
        <v>#N/A</v>
      </c>
      <c r="V2142"/>
      <c r="W2142"/>
      <c r="X2142"/>
      <c r="Y2142"/>
      <c r="Z2142"/>
    </row>
    <row r="2143" spans="1:26">
      <c r="A2143">
        <v>10</v>
      </c>
      <c r="B2143" t="s">
        <v>2992</v>
      </c>
      <c r="C2143" t="s">
        <v>1557</v>
      </c>
      <c r="D2143">
        <v>91</v>
      </c>
      <c r="E2143">
        <v>0</v>
      </c>
      <c r="F2143">
        <v>0</v>
      </c>
      <c r="G2143" s="2">
        <f t="shared" si="266"/>
        <v>0</v>
      </c>
      <c r="H2143" s="3" t="str">
        <f t="shared" si="267"/>
        <v>10</v>
      </c>
      <c r="I2143" s="3" t="str">
        <f t="shared" si="268"/>
        <v>116</v>
      </c>
      <c r="J2143" s="3">
        <v>116</v>
      </c>
      <c r="K2143" s="3" t="str">
        <f>+VLOOKUP(J2143,'Dimension descriptions'!P:R,3,FALSE)</f>
        <v>Wilson Elementary</v>
      </c>
      <c r="L2143" s="3" t="str">
        <f t="shared" si="269"/>
        <v>7701</v>
      </c>
      <c r="M2143" s="10">
        <v>7701</v>
      </c>
      <c r="N2143" s="3" t="str">
        <f t="shared" si="264"/>
        <v>1000</v>
      </c>
      <c r="O2143" s="3" t="str">
        <f t="shared" si="265"/>
        <v>161</v>
      </c>
      <c r="P2143" s="3" t="str">
        <f t="shared" si="270"/>
        <v>1</v>
      </c>
      <c r="Q2143" s="11">
        <f>+VLOOKUP(M2143,'Dimension descriptions'!K:M,2,FALSE)</f>
        <v>50</v>
      </c>
      <c r="R2143" s="33">
        <v>50</v>
      </c>
      <c r="S2143" s="11" t="str">
        <f>+VLOOKUP(R2143,'Dimension descriptions'!K:M,3)</f>
        <v>CLASSROOM-GENERAL</v>
      </c>
      <c r="T2143" s="3" t="str">
        <f t="shared" si="271"/>
        <v>Y</v>
      </c>
      <c r="U2143" t="e">
        <f>+VLOOKUP(R2143,'FY21 P13 Allotment memo'!O:O,1,FALSE)</f>
        <v>#N/A</v>
      </c>
      <c r="V2143"/>
      <c r="W2143"/>
      <c r="X2143"/>
      <c r="Y2143"/>
      <c r="Z2143"/>
    </row>
    <row r="2144" spans="1:26">
      <c r="A2144">
        <v>10</v>
      </c>
      <c r="B2144" t="s">
        <v>2993</v>
      </c>
      <c r="C2144" t="s">
        <v>1560</v>
      </c>
      <c r="D2144">
        <v>91</v>
      </c>
      <c r="E2144">
        <v>0</v>
      </c>
      <c r="F2144">
        <v>0</v>
      </c>
      <c r="G2144" s="2">
        <f t="shared" si="266"/>
        <v>0</v>
      </c>
      <c r="H2144" s="3" t="str">
        <f t="shared" si="267"/>
        <v>10</v>
      </c>
      <c r="I2144" s="3" t="str">
        <f t="shared" si="268"/>
        <v>116</v>
      </c>
      <c r="J2144" s="3">
        <v>116</v>
      </c>
      <c r="K2144" s="3" t="str">
        <f>+VLOOKUP(J2144,'Dimension descriptions'!P:R,3,FALSE)</f>
        <v>Wilson Elementary</v>
      </c>
      <c r="L2144" s="3" t="str">
        <f t="shared" si="269"/>
        <v>7701</v>
      </c>
      <c r="M2144" s="10">
        <v>7701</v>
      </c>
      <c r="N2144" s="3" t="str">
        <f t="shared" si="264"/>
        <v>1000</v>
      </c>
      <c r="O2144" s="3" t="str">
        <f t="shared" si="265"/>
        <v>198</v>
      </c>
      <c r="P2144" s="3" t="str">
        <f t="shared" si="270"/>
        <v>1</v>
      </c>
      <c r="Q2144" s="11">
        <f>+VLOOKUP(M2144,'Dimension descriptions'!K:M,2,FALSE)</f>
        <v>50</v>
      </c>
      <c r="R2144" s="33">
        <v>50</v>
      </c>
      <c r="S2144" s="11" t="str">
        <f>+VLOOKUP(R2144,'Dimension descriptions'!K:M,3)</f>
        <v>CLASSROOM-GENERAL</v>
      </c>
      <c r="T2144" s="3" t="str">
        <f t="shared" si="271"/>
        <v>Y</v>
      </c>
      <c r="U2144" t="e">
        <f>+VLOOKUP(R2144,'FY21 P13 Allotment memo'!O:O,1,FALSE)</f>
        <v>#N/A</v>
      </c>
      <c r="V2144"/>
      <c r="W2144"/>
      <c r="X2144"/>
      <c r="Y2144"/>
      <c r="Z2144"/>
    </row>
    <row r="2145" spans="1:26">
      <c r="A2145">
        <v>10</v>
      </c>
      <c r="B2145" t="s">
        <v>2994</v>
      </c>
      <c r="C2145" t="s">
        <v>1413</v>
      </c>
      <c r="D2145">
        <v>91</v>
      </c>
      <c r="E2145">
        <v>0</v>
      </c>
      <c r="F2145">
        <v>0</v>
      </c>
      <c r="G2145" s="2">
        <f t="shared" si="266"/>
        <v>0</v>
      </c>
      <c r="H2145" s="3" t="str">
        <f t="shared" si="267"/>
        <v>10</v>
      </c>
      <c r="I2145" s="3" t="str">
        <f t="shared" si="268"/>
        <v>116</v>
      </c>
      <c r="J2145" s="3">
        <v>116</v>
      </c>
      <c r="K2145" s="3" t="str">
        <f>+VLOOKUP(J2145,'Dimension descriptions'!P:R,3,FALSE)</f>
        <v>Wilson Elementary</v>
      </c>
      <c r="L2145" s="3" t="str">
        <f t="shared" si="269"/>
        <v>7701</v>
      </c>
      <c r="M2145" s="10">
        <v>7701</v>
      </c>
      <c r="N2145" s="3" t="str">
        <f t="shared" si="264"/>
        <v>1000</v>
      </c>
      <c r="O2145" s="3" t="str">
        <f t="shared" si="265"/>
        <v>320</v>
      </c>
      <c r="P2145" s="3" t="str">
        <f t="shared" si="270"/>
        <v>3</v>
      </c>
      <c r="Q2145" s="11">
        <f>+VLOOKUP(M2145,'Dimension descriptions'!K:M,2,FALSE)</f>
        <v>50</v>
      </c>
      <c r="R2145" s="33">
        <v>50</v>
      </c>
      <c r="S2145" s="11" t="str">
        <f>+VLOOKUP(R2145,'Dimension descriptions'!K:M,3)</f>
        <v>CLASSROOM-GENERAL</v>
      </c>
      <c r="T2145" s="3" t="str">
        <f t="shared" si="271"/>
        <v>Y</v>
      </c>
      <c r="U2145" t="e">
        <f>+VLOOKUP(R2145,'FY21 P13 Allotment memo'!O:O,1,FALSE)</f>
        <v>#N/A</v>
      </c>
      <c r="V2145"/>
      <c r="W2145"/>
      <c r="X2145"/>
      <c r="Y2145"/>
      <c r="Z2145"/>
    </row>
    <row r="2146" spans="1:26">
      <c r="A2146">
        <v>10</v>
      </c>
      <c r="B2146" t="s">
        <v>2995</v>
      </c>
      <c r="C2146" t="s">
        <v>1566</v>
      </c>
      <c r="D2146">
        <v>91</v>
      </c>
      <c r="E2146">
        <v>0</v>
      </c>
      <c r="F2146">
        <v>0</v>
      </c>
      <c r="G2146" s="2">
        <f t="shared" si="266"/>
        <v>0</v>
      </c>
      <c r="H2146" s="3" t="str">
        <f t="shared" si="267"/>
        <v>10</v>
      </c>
      <c r="I2146" s="3" t="str">
        <f t="shared" si="268"/>
        <v>116</v>
      </c>
      <c r="J2146" s="3">
        <v>116</v>
      </c>
      <c r="K2146" s="3" t="str">
        <f>+VLOOKUP(J2146,'Dimension descriptions'!P:R,3,FALSE)</f>
        <v>Wilson Elementary</v>
      </c>
      <c r="L2146" s="3" t="str">
        <f t="shared" si="269"/>
        <v>7701</v>
      </c>
      <c r="M2146" s="10">
        <v>7701</v>
      </c>
      <c r="N2146" s="3" t="str">
        <f t="shared" si="264"/>
        <v>1000</v>
      </c>
      <c r="O2146" s="3" t="str">
        <f t="shared" si="265"/>
        <v>580</v>
      </c>
      <c r="P2146" s="3" t="str">
        <f t="shared" si="270"/>
        <v>5</v>
      </c>
      <c r="Q2146" s="11">
        <f>+VLOOKUP(M2146,'Dimension descriptions'!K:M,2,FALSE)</f>
        <v>50</v>
      </c>
      <c r="R2146" s="33">
        <v>50</v>
      </c>
      <c r="S2146" s="11" t="str">
        <f>+VLOOKUP(R2146,'Dimension descriptions'!K:M,3)</f>
        <v>CLASSROOM-GENERAL</v>
      </c>
      <c r="T2146" s="3" t="str">
        <f t="shared" si="271"/>
        <v>Y</v>
      </c>
      <c r="U2146" t="e">
        <f>+VLOOKUP(R2146,'FY21 P13 Allotment memo'!O:O,1,FALSE)</f>
        <v>#N/A</v>
      </c>
      <c r="V2146"/>
      <c r="W2146"/>
      <c r="X2146"/>
      <c r="Y2146"/>
      <c r="Z2146"/>
    </row>
    <row r="2147" spans="1:26">
      <c r="A2147">
        <v>10</v>
      </c>
      <c r="B2147" t="s">
        <v>2996</v>
      </c>
      <c r="C2147" t="s">
        <v>1268</v>
      </c>
      <c r="D2147">
        <v>91</v>
      </c>
      <c r="E2147">
        <v>0</v>
      </c>
      <c r="F2147">
        <v>0</v>
      </c>
      <c r="G2147" s="2">
        <f t="shared" si="266"/>
        <v>0</v>
      </c>
      <c r="H2147" s="3" t="str">
        <f t="shared" si="267"/>
        <v>10</v>
      </c>
      <c r="I2147" s="3" t="str">
        <f t="shared" si="268"/>
        <v>116</v>
      </c>
      <c r="J2147" s="3">
        <v>116</v>
      </c>
      <c r="K2147" s="3" t="str">
        <f>+VLOOKUP(J2147,'Dimension descriptions'!P:R,3,FALSE)</f>
        <v>Wilson Elementary</v>
      </c>
      <c r="L2147" s="3" t="str">
        <f t="shared" si="269"/>
        <v>7701</v>
      </c>
      <c r="M2147" s="10">
        <v>7701</v>
      </c>
      <c r="N2147" s="3" t="str">
        <f t="shared" si="264"/>
        <v>1000</v>
      </c>
      <c r="O2147" s="3" t="str">
        <f t="shared" si="265"/>
        <v>610</v>
      </c>
      <c r="P2147" s="3" t="str">
        <f t="shared" si="270"/>
        <v>6</v>
      </c>
      <c r="Q2147" s="11">
        <f>+VLOOKUP(M2147,'Dimension descriptions'!K:M,2,FALSE)</f>
        <v>50</v>
      </c>
      <c r="R2147" s="33">
        <v>50</v>
      </c>
      <c r="S2147" s="11" t="str">
        <f>+VLOOKUP(R2147,'Dimension descriptions'!K:M,3)</f>
        <v>CLASSROOM-GENERAL</v>
      </c>
      <c r="T2147" s="3" t="str">
        <f t="shared" si="271"/>
        <v>Y</v>
      </c>
      <c r="U2147" t="e">
        <f>+VLOOKUP(R2147,'FY21 P13 Allotment memo'!O:O,1,FALSE)</f>
        <v>#N/A</v>
      </c>
      <c r="V2147"/>
      <c r="W2147"/>
      <c r="X2147"/>
      <c r="Y2147"/>
      <c r="Z2147"/>
    </row>
    <row r="2148" spans="1:26">
      <c r="A2148">
        <v>10</v>
      </c>
      <c r="B2148" t="s">
        <v>2997</v>
      </c>
      <c r="C2148" t="s">
        <v>519</v>
      </c>
      <c r="D2148">
        <v>91</v>
      </c>
      <c r="E2148">
        <v>0</v>
      </c>
      <c r="F2148">
        <v>0</v>
      </c>
      <c r="G2148" s="2">
        <f t="shared" si="266"/>
        <v>0</v>
      </c>
      <c r="H2148" s="3" t="str">
        <f t="shared" si="267"/>
        <v>10</v>
      </c>
      <c r="I2148" s="3" t="str">
        <f t="shared" si="268"/>
        <v>116</v>
      </c>
      <c r="J2148" s="3">
        <v>116</v>
      </c>
      <c r="K2148" s="3" t="str">
        <f>+VLOOKUP(J2148,'Dimension descriptions'!P:R,3,FALSE)</f>
        <v>Wilson Elementary</v>
      </c>
      <c r="L2148" s="3" t="str">
        <f t="shared" si="269"/>
        <v>7701</v>
      </c>
      <c r="M2148" s="10">
        <v>7701</v>
      </c>
      <c r="N2148" s="3" t="str">
        <f t="shared" si="264"/>
        <v>2700</v>
      </c>
      <c r="O2148" s="3" t="str">
        <f t="shared" si="265"/>
        <v>519</v>
      </c>
      <c r="P2148" s="3" t="str">
        <f t="shared" si="270"/>
        <v>5</v>
      </c>
      <c r="Q2148" s="11">
        <f>+VLOOKUP(M2148,'Dimension descriptions'!K:M,2,FALSE)</f>
        <v>50</v>
      </c>
      <c r="R2148" s="33">
        <v>50</v>
      </c>
      <c r="S2148" s="11" t="str">
        <f>+VLOOKUP(R2148,'Dimension descriptions'!K:M,3)</f>
        <v>CLASSROOM-GENERAL</v>
      </c>
      <c r="T2148" s="3" t="str">
        <f t="shared" si="271"/>
        <v>Y</v>
      </c>
      <c r="U2148" t="e">
        <f>+VLOOKUP(R2148,'FY21 P13 Allotment memo'!O:O,1,FALSE)</f>
        <v>#N/A</v>
      </c>
      <c r="V2148"/>
      <c r="W2148"/>
      <c r="X2148"/>
      <c r="Y2148"/>
      <c r="Z2148"/>
    </row>
    <row r="2149" spans="1:26">
      <c r="A2149">
        <v>10</v>
      </c>
      <c r="B2149" t="s">
        <v>2998</v>
      </c>
      <c r="C2149" t="s">
        <v>1234</v>
      </c>
      <c r="D2149">
        <v>91</v>
      </c>
      <c r="E2149">
        <v>43236.46</v>
      </c>
      <c r="F2149">
        <v>0</v>
      </c>
      <c r="G2149" s="2">
        <f t="shared" si="266"/>
        <v>43236.46</v>
      </c>
      <c r="H2149" s="3" t="str">
        <f t="shared" si="267"/>
        <v>10</v>
      </c>
      <c r="I2149" s="3" t="str">
        <f t="shared" si="268"/>
        <v>116</v>
      </c>
      <c r="J2149" s="3">
        <v>116</v>
      </c>
      <c r="K2149" s="3" t="str">
        <f>+VLOOKUP(J2149,'Dimension descriptions'!P:R,3,FALSE)</f>
        <v>Wilson Elementary</v>
      </c>
      <c r="L2149" s="3" t="str">
        <f t="shared" si="269"/>
        <v>7801</v>
      </c>
      <c r="M2149" s="10">
        <v>7801</v>
      </c>
      <c r="N2149" s="3" t="str">
        <f t="shared" si="264"/>
        <v>1000</v>
      </c>
      <c r="O2149" s="3" t="str">
        <f t="shared" si="265"/>
        <v>131</v>
      </c>
      <c r="P2149" s="3" t="str">
        <f t="shared" si="270"/>
        <v>1</v>
      </c>
      <c r="Q2149" s="11">
        <f>+VLOOKUP(M2149,'Dimension descriptions'!K:M,2,FALSE)</f>
        <v>7801</v>
      </c>
      <c r="R2149" s="33">
        <v>7801</v>
      </c>
      <c r="S2149" s="11" t="str">
        <f>+VLOOKUP(R2149,'Dimension descriptions'!K:M,3)</f>
        <v>TITLE I</v>
      </c>
      <c r="T2149" s="3" t="str">
        <f t="shared" si="271"/>
        <v>N</v>
      </c>
      <c r="U2149">
        <f>+VLOOKUP(R2149,'FY21 P13 Allotment memo'!O:O,1,FALSE)</f>
        <v>7801</v>
      </c>
      <c r="V2149"/>
      <c r="W2149"/>
      <c r="X2149"/>
      <c r="Y2149"/>
      <c r="Z2149"/>
    </row>
    <row r="2150" spans="1:26">
      <c r="A2150">
        <v>10</v>
      </c>
      <c r="B2150" t="s">
        <v>2999</v>
      </c>
      <c r="C2150" t="s">
        <v>1571</v>
      </c>
      <c r="D2150">
        <v>91</v>
      </c>
      <c r="E2150">
        <v>1485.9</v>
      </c>
      <c r="F2150">
        <v>0</v>
      </c>
      <c r="G2150" s="2">
        <f t="shared" si="266"/>
        <v>1485.9</v>
      </c>
      <c r="H2150" s="3" t="str">
        <f t="shared" si="267"/>
        <v>10</v>
      </c>
      <c r="I2150" s="3" t="str">
        <f t="shared" si="268"/>
        <v>116</v>
      </c>
      <c r="J2150" s="3">
        <v>116</v>
      </c>
      <c r="K2150" s="3" t="str">
        <f>+VLOOKUP(J2150,'Dimension descriptions'!P:R,3,FALSE)</f>
        <v>Wilson Elementary</v>
      </c>
      <c r="L2150" s="3" t="str">
        <f t="shared" si="269"/>
        <v>7801</v>
      </c>
      <c r="M2150" s="10">
        <v>7801</v>
      </c>
      <c r="N2150" s="3" t="str">
        <f t="shared" si="264"/>
        <v>1000</v>
      </c>
      <c r="O2150" s="3" t="str">
        <f t="shared" si="265"/>
        <v>149</v>
      </c>
      <c r="P2150" s="3" t="str">
        <f t="shared" si="270"/>
        <v>1</v>
      </c>
      <c r="Q2150" s="11">
        <f>+VLOOKUP(M2150,'Dimension descriptions'!K:M,2,FALSE)</f>
        <v>7801</v>
      </c>
      <c r="R2150" s="33">
        <v>7801</v>
      </c>
      <c r="S2150" s="11" t="str">
        <f>+VLOOKUP(R2150,'Dimension descriptions'!K:M,3)</f>
        <v>TITLE I</v>
      </c>
      <c r="T2150" s="3" t="str">
        <f t="shared" si="271"/>
        <v>N</v>
      </c>
      <c r="U2150">
        <f>+VLOOKUP(R2150,'FY21 P13 Allotment memo'!O:O,1,FALSE)</f>
        <v>7801</v>
      </c>
      <c r="V2150"/>
      <c r="W2150"/>
      <c r="X2150"/>
      <c r="Y2150"/>
      <c r="Z2150"/>
    </row>
    <row r="2151" spans="1:26">
      <c r="A2151">
        <v>10</v>
      </c>
      <c r="B2151" t="s">
        <v>3000</v>
      </c>
      <c r="C2151" t="s">
        <v>1405</v>
      </c>
      <c r="D2151">
        <v>91</v>
      </c>
      <c r="E2151">
        <v>38549.18</v>
      </c>
      <c r="F2151">
        <v>0</v>
      </c>
      <c r="G2151" s="2">
        <f t="shared" si="266"/>
        <v>38549.18</v>
      </c>
      <c r="H2151" s="3" t="str">
        <f t="shared" si="267"/>
        <v>10</v>
      </c>
      <c r="I2151" s="3" t="str">
        <f t="shared" si="268"/>
        <v>116</v>
      </c>
      <c r="J2151" s="3">
        <v>116</v>
      </c>
      <c r="K2151" s="3" t="str">
        <f>+VLOOKUP(J2151,'Dimension descriptions'!P:R,3,FALSE)</f>
        <v>Wilson Elementary</v>
      </c>
      <c r="L2151" s="3" t="str">
        <f t="shared" si="269"/>
        <v>7801</v>
      </c>
      <c r="M2151" s="10">
        <v>7801</v>
      </c>
      <c r="N2151" s="3" t="str">
        <f t="shared" si="264"/>
        <v>1000</v>
      </c>
      <c r="O2151" s="3" t="str">
        <f t="shared" si="265"/>
        <v>161</v>
      </c>
      <c r="P2151" s="3" t="str">
        <f t="shared" si="270"/>
        <v>1</v>
      </c>
      <c r="Q2151" s="11">
        <f>+VLOOKUP(M2151,'Dimension descriptions'!K:M,2,FALSE)</f>
        <v>7801</v>
      </c>
      <c r="R2151" s="33">
        <v>7801</v>
      </c>
      <c r="S2151" s="11" t="str">
        <f>+VLOOKUP(R2151,'Dimension descriptions'!K:M,3)</f>
        <v>TITLE I</v>
      </c>
      <c r="T2151" s="3" t="str">
        <f t="shared" si="271"/>
        <v>N</v>
      </c>
      <c r="U2151">
        <f>+VLOOKUP(R2151,'FY21 P13 Allotment memo'!O:O,1,FALSE)</f>
        <v>7801</v>
      </c>
      <c r="V2151"/>
      <c r="W2151"/>
      <c r="X2151"/>
      <c r="Y2151"/>
      <c r="Z2151"/>
    </row>
    <row r="2152" spans="1:26">
      <c r="A2152">
        <v>10</v>
      </c>
      <c r="B2152" t="s">
        <v>3001</v>
      </c>
      <c r="C2152" t="s">
        <v>1574</v>
      </c>
      <c r="D2152">
        <v>91</v>
      </c>
      <c r="E2152">
        <v>0</v>
      </c>
      <c r="F2152">
        <v>0</v>
      </c>
      <c r="G2152" s="2">
        <f t="shared" si="266"/>
        <v>0</v>
      </c>
      <c r="H2152" s="3" t="str">
        <f t="shared" si="267"/>
        <v>10</v>
      </c>
      <c r="I2152" s="3" t="str">
        <f t="shared" si="268"/>
        <v>116</v>
      </c>
      <c r="J2152" s="3">
        <v>116</v>
      </c>
      <c r="K2152" s="3" t="str">
        <f>+VLOOKUP(J2152,'Dimension descriptions'!P:R,3,FALSE)</f>
        <v>Wilson Elementary</v>
      </c>
      <c r="L2152" s="3" t="str">
        <f t="shared" si="269"/>
        <v>7801</v>
      </c>
      <c r="M2152" s="10">
        <v>7801</v>
      </c>
      <c r="N2152" s="3" t="str">
        <f t="shared" si="264"/>
        <v>1000</v>
      </c>
      <c r="O2152" s="3" t="str">
        <f t="shared" si="265"/>
        <v>195</v>
      </c>
      <c r="P2152" s="3" t="str">
        <f t="shared" si="270"/>
        <v>1</v>
      </c>
      <c r="Q2152" s="11">
        <f>+VLOOKUP(M2152,'Dimension descriptions'!K:M,2,FALSE)</f>
        <v>7801</v>
      </c>
      <c r="R2152" s="33">
        <v>7801</v>
      </c>
      <c r="S2152" s="11" t="str">
        <f>+VLOOKUP(R2152,'Dimension descriptions'!K:M,3)</f>
        <v>TITLE I</v>
      </c>
      <c r="T2152" s="3" t="str">
        <f t="shared" si="271"/>
        <v>N</v>
      </c>
      <c r="U2152">
        <f>+VLOOKUP(R2152,'FY21 P13 Allotment memo'!O:O,1,FALSE)</f>
        <v>7801</v>
      </c>
      <c r="V2152"/>
      <c r="W2152"/>
      <c r="X2152"/>
      <c r="Y2152"/>
      <c r="Z2152"/>
    </row>
    <row r="2153" spans="1:26">
      <c r="A2153">
        <v>10</v>
      </c>
      <c r="B2153" t="s">
        <v>3002</v>
      </c>
      <c r="C2153" t="s">
        <v>1576</v>
      </c>
      <c r="D2153">
        <v>91</v>
      </c>
      <c r="E2153">
        <v>0</v>
      </c>
      <c r="F2153">
        <v>0</v>
      </c>
      <c r="G2153" s="2">
        <f t="shared" si="266"/>
        <v>0</v>
      </c>
      <c r="H2153" s="3" t="str">
        <f t="shared" si="267"/>
        <v>10</v>
      </c>
      <c r="I2153" s="3" t="str">
        <f t="shared" si="268"/>
        <v>116</v>
      </c>
      <c r="J2153" s="3">
        <v>116</v>
      </c>
      <c r="K2153" s="3" t="str">
        <f>+VLOOKUP(J2153,'Dimension descriptions'!P:R,3,FALSE)</f>
        <v>Wilson Elementary</v>
      </c>
      <c r="L2153" s="3" t="str">
        <f t="shared" si="269"/>
        <v>7801</v>
      </c>
      <c r="M2153" s="10">
        <v>7801</v>
      </c>
      <c r="N2153" s="3" t="str">
        <f t="shared" si="264"/>
        <v>1000</v>
      </c>
      <c r="O2153" s="3" t="str">
        <f t="shared" si="265"/>
        <v>198</v>
      </c>
      <c r="P2153" s="3" t="str">
        <f t="shared" si="270"/>
        <v>1</v>
      </c>
      <c r="Q2153" s="11">
        <f>+VLOOKUP(M2153,'Dimension descriptions'!K:M,2,FALSE)</f>
        <v>7801</v>
      </c>
      <c r="R2153" s="33">
        <v>7801</v>
      </c>
      <c r="S2153" s="11" t="str">
        <f>+VLOOKUP(R2153,'Dimension descriptions'!K:M,3)</f>
        <v>TITLE I</v>
      </c>
      <c r="T2153" s="3" t="str">
        <f t="shared" si="271"/>
        <v>N</v>
      </c>
      <c r="U2153">
        <f>+VLOOKUP(R2153,'FY21 P13 Allotment memo'!O:O,1,FALSE)</f>
        <v>7801</v>
      </c>
      <c r="V2153"/>
      <c r="W2153"/>
      <c r="X2153"/>
      <c r="Y2153"/>
      <c r="Z2153"/>
    </row>
    <row r="2154" spans="1:26">
      <c r="A2154">
        <v>10</v>
      </c>
      <c r="B2154" t="s">
        <v>3003</v>
      </c>
      <c r="C2154" t="s">
        <v>1244</v>
      </c>
      <c r="D2154">
        <v>91</v>
      </c>
      <c r="E2154">
        <v>10640.97</v>
      </c>
      <c r="F2154">
        <v>0</v>
      </c>
      <c r="G2154" s="2">
        <f t="shared" si="266"/>
        <v>10640.97</v>
      </c>
      <c r="H2154" s="3" t="str">
        <f t="shared" si="267"/>
        <v>10</v>
      </c>
      <c r="I2154" s="3" t="str">
        <f t="shared" si="268"/>
        <v>116</v>
      </c>
      <c r="J2154" s="3">
        <v>116</v>
      </c>
      <c r="K2154" s="3" t="str">
        <f>+VLOOKUP(J2154,'Dimension descriptions'!P:R,3,FALSE)</f>
        <v>Wilson Elementary</v>
      </c>
      <c r="L2154" s="3" t="str">
        <f t="shared" si="269"/>
        <v>7801</v>
      </c>
      <c r="M2154" s="10">
        <v>7801</v>
      </c>
      <c r="N2154" s="3" t="str">
        <f t="shared" si="264"/>
        <v>1000</v>
      </c>
      <c r="O2154" s="3" t="str">
        <f t="shared" si="265"/>
        <v>210</v>
      </c>
      <c r="P2154" s="3" t="str">
        <f t="shared" si="270"/>
        <v>2</v>
      </c>
      <c r="Q2154" s="11">
        <f>+VLOOKUP(M2154,'Dimension descriptions'!K:M,2,FALSE)</f>
        <v>7801</v>
      </c>
      <c r="R2154" s="33">
        <v>7801</v>
      </c>
      <c r="S2154" s="11" t="str">
        <f>+VLOOKUP(R2154,'Dimension descriptions'!K:M,3)</f>
        <v>TITLE I</v>
      </c>
      <c r="T2154" s="3" t="str">
        <f t="shared" si="271"/>
        <v>N</v>
      </c>
      <c r="U2154">
        <f>+VLOOKUP(R2154,'FY21 P13 Allotment memo'!O:O,1,FALSE)</f>
        <v>7801</v>
      </c>
      <c r="V2154"/>
      <c r="W2154"/>
      <c r="X2154"/>
      <c r="Y2154"/>
      <c r="Z2154"/>
    </row>
    <row r="2155" spans="1:26">
      <c r="A2155">
        <v>10</v>
      </c>
      <c r="B2155" t="s">
        <v>3004</v>
      </c>
      <c r="C2155" t="s">
        <v>1246</v>
      </c>
      <c r="D2155">
        <v>91</v>
      </c>
      <c r="E2155">
        <v>6101.52</v>
      </c>
      <c r="F2155">
        <v>0</v>
      </c>
      <c r="G2155" s="2">
        <f t="shared" si="266"/>
        <v>6101.52</v>
      </c>
      <c r="H2155" s="3" t="str">
        <f t="shared" si="267"/>
        <v>10</v>
      </c>
      <c r="I2155" s="3" t="str">
        <f t="shared" si="268"/>
        <v>116</v>
      </c>
      <c r="J2155" s="3">
        <v>116</v>
      </c>
      <c r="K2155" s="3" t="str">
        <f>+VLOOKUP(J2155,'Dimension descriptions'!P:R,3,FALSE)</f>
        <v>Wilson Elementary</v>
      </c>
      <c r="L2155" s="3" t="str">
        <f t="shared" si="269"/>
        <v>7801</v>
      </c>
      <c r="M2155" s="10">
        <v>7801</v>
      </c>
      <c r="N2155" s="3" t="str">
        <f t="shared" si="264"/>
        <v>1000</v>
      </c>
      <c r="O2155" s="3" t="str">
        <f t="shared" si="265"/>
        <v>220</v>
      </c>
      <c r="P2155" s="3" t="str">
        <f t="shared" si="270"/>
        <v>2</v>
      </c>
      <c r="Q2155" s="11">
        <f>+VLOOKUP(M2155,'Dimension descriptions'!K:M,2,FALSE)</f>
        <v>7801</v>
      </c>
      <c r="R2155" s="33">
        <v>7801</v>
      </c>
      <c r="S2155" s="11" t="str">
        <f>+VLOOKUP(R2155,'Dimension descriptions'!K:M,3)</f>
        <v>TITLE I</v>
      </c>
      <c r="T2155" s="3" t="str">
        <f t="shared" si="271"/>
        <v>N</v>
      </c>
      <c r="U2155">
        <f>+VLOOKUP(R2155,'FY21 P13 Allotment memo'!O:O,1,FALSE)</f>
        <v>7801</v>
      </c>
      <c r="V2155"/>
      <c r="W2155"/>
      <c r="X2155"/>
      <c r="Y2155"/>
      <c r="Z2155"/>
    </row>
    <row r="2156" spans="1:26">
      <c r="A2156">
        <v>10</v>
      </c>
      <c r="B2156" t="s">
        <v>3005</v>
      </c>
      <c r="C2156" t="s">
        <v>1248</v>
      </c>
      <c r="D2156">
        <v>91</v>
      </c>
      <c r="E2156">
        <v>5850.33</v>
      </c>
      <c r="F2156">
        <v>0</v>
      </c>
      <c r="G2156" s="2">
        <f t="shared" si="266"/>
        <v>5850.33</v>
      </c>
      <c r="H2156" s="3" t="str">
        <f t="shared" si="267"/>
        <v>10</v>
      </c>
      <c r="I2156" s="3" t="str">
        <f t="shared" si="268"/>
        <v>116</v>
      </c>
      <c r="J2156" s="3">
        <v>116</v>
      </c>
      <c r="K2156" s="3" t="str">
        <f>+VLOOKUP(J2156,'Dimension descriptions'!P:R,3,FALSE)</f>
        <v>Wilson Elementary</v>
      </c>
      <c r="L2156" s="3" t="str">
        <f t="shared" si="269"/>
        <v>7801</v>
      </c>
      <c r="M2156" s="10">
        <v>7801</v>
      </c>
      <c r="N2156" s="3" t="str">
        <f t="shared" si="264"/>
        <v>1000</v>
      </c>
      <c r="O2156" s="3" t="str">
        <f t="shared" si="265"/>
        <v>241</v>
      </c>
      <c r="P2156" s="3" t="str">
        <f t="shared" si="270"/>
        <v>2</v>
      </c>
      <c r="Q2156" s="11">
        <f>+VLOOKUP(M2156,'Dimension descriptions'!K:M,2,FALSE)</f>
        <v>7801</v>
      </c>
      <c r="R2156" s="33">
        <v>7801</v>
      </c>
      <c r="S2156" s="11" t="str">
        <f>+VLOOKUP(R2156,'Dimension descriptions'!K:M,3)</f>
        <v>TITLE I</v>
      </c>
      <c r="T2156" s="3" t="str">
        <f t="shared" si="271"/>
        <v>N</v>
      </c>
      <c r="U2156">
        <f>+VLOOKUP(R2156,'FY21 P13 Allotment memo'!O:O,1,FALSE)</f>
        <v>7801</v>
      </c>
      <c r="V2156"/>
      <c r="W2156"/>
      <c r="X2156"/>
      <c r="Y2156"/>
      <c r="Z2156"/>
    </row>
    <row r="2157" spans="1:26">
      <c r="A2157">
        <v>10</v>
      </c>
      <c r="B2157" t="s">
        <v>3006</v>
      </c>
      <c r="C2157" t="s">
        <v>1252</v>
      </c>
      <c r="D2157">
        <v>91</v>
      </c>
      <c r="E2157">
        <v>0</v>
      </c>
      <c r="F2157">
        <v>0</v>
      </c>
      <c r="G2157" s="2">
        <f t="shared" si="266"/>
        <v>0</v>
      </c>
      <c r="H2157" s="3" t="str">
        <f t="shared" si="267"/>
        <v>10</v>
      </c>
      <c r="I2157" s="3" t="str">
        <f t="shared" si="268"/>
        <v>116</v>
      </c>
      <c r="J2157" s="3">
        <v>116</v>
      </c>
      <c r="K2157" s="3" t="str">
        <f>+VLOOKUP(J2157,'Dimension descriptions'!P:R,3,FALSE)</f>
        <v>Wilson Elementary</v>
      </c>
      <c r="L2157" s="3" t="str">
        <f t="shared" si="269"/>
        <v>7801</v>
      </c>
      <c r="M2157" s="10">
        <v>7801</v>
      </c>
      <c r="N2157" s="3" t="str">
        <f t="shared" si="264"/>
        <v>1000</v>
      </c>
      <c r="O2157" s="3" t="str">
        <f t="shared" si="265"/>
        <v>270</v>
      </c>
      <c r="P2157" s="3" t="str">
        <f t="shared" si="270"/>
        <v>2</v>
      </c>
      <c r="Q2157" s="11">
        <f>+VLOOKUP(M2157,'Dimension descriptions'!K:M,2,FALSE)</f>
        <v>7801</v>
      </c>
      <c r="R2157" s="33">
        <v>7801</v>
      </c>
      <c r="S2157" s="11" t="str">
        <f>+VLOOKUP(R2157,'Dimension descriptions'!K:M,3)</f>
        <v>TITLE I</v>
      </c>
      <c r="T2157" s="3" t="str">
        <f t="shared" si="271"/>
        <v>N</v>
      </c>
      <c r="U2157">
        <f>+VLOOKUP(R2157,'FY21 P13 Allotment memo'!O:O,1,FALSE)</f>
        <v>7801</v>
      </c>
      <c r="V2157"/>
      <c r="W2157"/>
      <c r="X2157"/>
      <c r="Y2157"/>
      <c r="Z2157"/>
    </row>
    <row r="2158" spans="1:26">
      <c r="A2158">
        <v>10</v>
      </c>
      <c r="B2158" t="s">
        <v>3007</v>
      </c>
      <c r="C2158" t="s">
        <v>1941</v>
      </c>
      <c r="D2158">
        <v>91</v>
      </c>
      <c r="E2158">
        <v>0</v>
      </c>
      <c r="F2158">
        <v>0</v>
      </c>
      <c r="G2158" s="2">
        <f t="shared" si="266"/>
        <v>0</v>
      </c>
      <c r="H2158" s="3" t="str">
        <f t="shared" si="267"/>
        <v>10</v>
      </c>
      <c r="I2158" s="3" t="str">
        <f t="shared" si="268"/>
        <v>116</v>
      </c>
      <c r="J2158" s="3">
        <v>116</v>
      </c>
      <c r="K2158" s="3" t="str">
        <f>+VLOOKUP(J2158,'Dimension descriptions'!P:R,3,FALSE)</f>
        <v>Wilson Elementary</v>
      </c>
      <c r="L2158" s="3" t="str">
        <f t="shared" si="269"/>
        <v>7801</v>
      </c>
      <c r="M2158" s="10">
        <v>7801</v>
      </c>
      <c r="N2158" s="3" t="str">
        <f t="shared" si="264"/>
        <v>1000</v>
      </c>
      <c r="O2158" s="3" t="str">
        <f t="shared" si="265"/>
        <v>320</v>
      </c>
      <c r="P2158" s="3" t="str">
        <f t="shared" si="270"/>
        <v>3</v>
      </c>
      <c r="Q2158" s="11">
        <f>+VLOOKUP(M2158,'Dimension descriptions'!K:M,2,FALSE)</f>
        <v>7801</v>
      </c>
      <c r="R2158" s="33">
        <v>7801</v>
      </c>
      <c r="S2158" s="11" t="str">
        <f>+VLOOKUP(R2158,'Dimension descriptions'!K:M,3)</f>
        <v>TITLE I</v>
      </c>
      <c r="T2158" s="3" t="str">
        <f t="shared" si="271"/>
        <v>N</v>
      </c>
      <c r="U2158">
        <f>+VLOOKUP(R2158,'FY21 P13 Allotment memo'!O:O,1,FALSE)</f>
        <v>7801</v>
      </c>
      <c r="V2158"/>
      <c r="W2158"/>
      <c r="X2158"/>
      <c r="Y2158"/>
      <c r="Z2158"/>
    </row>
    <row r="2159" spans="1:26">
      <c r="A2159">
        <v>10</v>
      </c>
      <c r="B2159" t="s">
        <v>3008</v>
      </c>
      <c r="C2159" t="s">
        <v>1260</v>
      </c>
      <c r="D2159">
        <v>91</v>
      </c>
      <c r="E2159">
        <v>50.63</v>
      </c>
      <c r="F2159">
        <v>0</v>
      </c>
      <c r="G2159" s="2">
        <f t="shared" si="266"/>
        <v>50.63</v>
      </c>
      <c r="H2159" s="3" t="str">
        <f t="shared" si="267"/>
        <v>10</v>
      </c>
      <c r="I2159" s="3" t="str">
        <f t="shared" si="268"/>
        <v>116</v>
      </c>
      <c r="J2159" s="3">
        <v>116</v>
      </c>
      <c r="K2159" s="3" t="str">
        <f>+VLOOKUP(J2159,'Dimension descriptions'!P:R,3,FALSE)</f>
        <v>Wilson Elementary</v>
      </c>
      <c r="L2159" s="3" t="str">
        <f t="shared" si="269"/>
        <v>7801</v>
      </c>
      <c r="M2159" s="10">
        <v>7801</v>
      </c>
      <c r="N2159" s="3" t="str">
        <f t="shared" si="264"/>
        <v>1000</v>
      </c>
      <c r="O2159" s="3" t="str">
        <f t="shared" si="265"/>
        <v>341</v>
      </c>
      <c r="P2159" s="3" t="str">
        <f t="shared" si="270"/>
        <v>3</v>
      </c>
      <c r="Q2159" s="11">
        <f>+VLOOKUP(M2159,'Dimension descriptions'!K:M,2,FALSE)</f>
        <v>7801</v>
      </c>
      <c r="R2159" s="33">
        <v>7801</v>
      </c>
      <c r="S2159" s="11" t="str">
        <f>+VLOOKUP(R2159,'Dimension descriptions'!K:M,3)</f>
        <v>TITLE I</v>
      </c>
      <c r="T2159" s="3" t="str">
        <f t="shared" si="271"/>
        <v>N</v>
      </c>
      <c r="U2159">
        <f>+VLOOKUP(R2159,'FY21 P13 Allotment memo'!O:O,1,FALSE)</f>
        <v>7801</v>
      </c>
      <c r="V2159"/>
      <c r="W2159"/>
      <c r="X2159"/>
      <c r="Y2159"/>
      <c r="Z2159"/>
    </row>
    <row r="2160" spans="1:26">
      <c r="A2160">
        <v>10</v>
      </c>
      <c r="B2160" t="s">
        <v>3009</v>
      </c>
      <c r="C2160" t="s">
        <v>1586</v>
      </c>
      <c r="D2160">
        <v>91</v>
      </c>
      <c r="E2160">
        <v>0</v>
      </c>
      <c r="F2160">
        <v>0</v>
      </c>
      <c r="G2160" s="2">
        <f t="shared" si="266"/>
        <v>0</v>
      </c>
      <c r="H2160" s="3" t="str">
        <f t="shared" si="267"/>
        <v>10</v>
      </c>
      <c r="I2160" s="3" t="str">
        <f t="shared" si="268"/>
        <v>116</v>
      </c>
      <c r="J2160" s="3">
        <v>116</v>
      </c>
      <c r="K2160" s="3" t="str">
        <f>+VLOOKUP(J2160,'Dimension descriptions'!P:R,3,FALSE)</f>
        <v>Wilson Elementary</v>
      </c>
      <c r="L2160" s="3" t="str">
        <f t="shared" si="269"/>
        <v>7801</v>
      </c>
      <c r="M2160" s="10">
        <v>7801</v>
      </c>
      <c r="N2160" s="3" t="str">
        <f t="shared" si="264"/>
        <v>1000</v>
      </c>
      <c r="O2160" s="3" t="str">
        <f t="shared" si="265"/>
        <v>580</v>
      </c>
      <c r="P2160" s="3" t="str">
        <f t="shared" si="270"/>
        <v>5</v>
      </c>
      <c r="Q2160" s="11">
        <f>+VLOOKUP(M2160,'Dimension descriptions'!K:M,2,FALSE)</f>
        <v>7801</v>
      </c>
      <c r="R2160" s="33">
        <v>7801</v>
      </c>
      <c r="S2160" s="11" t="str">
        <f>+VLOOKUP(R2160,'Dimension descriptions'!K:M,3)</f>
        <v>TITLE I</v>
      </c>
      <c r="T2160" s="3" t="str">
        <f t="shared" si="271"/>
        <v>N</v>
      </c>
      <c r="U2160">
        <f>+VLOOKUP(R2160,'FY21 P13 Allotment memo'!O:O,1,FALSE)</f>
        <v>7801</v>
      </c>
      <c r="V2160"/>
      <c r="W2160"/>
      <c r="X2160"/>
      <c r="Y2160"/>
      <c r="Z2160"/>
    </row>
    <row r="2161" spans="1:26">
      <c r="A2161">
        <v>10</v>
      </c>
      <c r="B2161" t="s">
        <v>3010</v>
      </c>
      <c r="C2161" t="s">
        <v>1588</v>
      </c>
      <c r="D2161">
        <v>91</v>
      </c>
      <c r="E2161">
        <v>0</v>
      </c>
      <c r="F2161">
        <v>0</v>
      </c>
      <c r="G2161" s="2">
        <f t="shared" si="266"/>
        <v>0</v>
      </c>
      <c r="H2161" s="3" t="str">
        <f t="shared" si="267"/>
        <v>10</v>
      </c>
      <c r="I2161" s="3" t="str">
        <f t="shared" si="268"/>
        <v>116</v>
      </c>
      <c r="J2161" s="3">
        <v>116</v>
      </c>
      <c r="K2161" s="3" t="str">
        <f>+VLOOKUP(J2161,'Dimension descriptions'!P:R,3,FALSE)</f>
        <v>Wilson Elementary</v>
      </c>
      <c r="L2161" s="3" t="str">
        <f t="shared" si="269"/>
        <v>7801</v>
      </c>
      <c r="M2161" s="10">
        <v>7801</v>
      </c>
      <c r="N2161" s="3" t="str">
        <f t="shared" si="264"/>
        <v>1000</v>
      </c>
      <c r="O2161" s="3" t="str">
        <f t="shared" si="265"/>
        <v>610</v>
      </c>
      <c r="P2161" s="3" t="str">
        <f t="shared" si="270"/>
        <v>6</v>
      </c>
      <c r="Q2161" s="11">
        <f>+VLOOKUP(M2161,'Dimension descriptions'!K:M,2,FALSE)</f>
        <v>7801</v>
      </c>
      <c r="R2161" s="33">
        <v>7801</v>
      </c>
      <c r="S2161" s="11" t="str">
        <f>+VLOOKUP(R2161,'Dimension descriptions'!K:M,3)</f>
        <v>TITLE I</v>
      </c>
      <c r="T2161" s="3" t="str">
        <f t="shared" si="271"/>
        <v>N</v>
      </c>
      <c r="U2161">
        <f>+VLOOKUP(R2161,'FY21 P13 Allotment memo'!O:O,1,FALSE)</f>
        <v>7801</v>
      </c>
      <c r="V2161"/>
      <c r="W2161"/>
      <c r="X2161"/>
      <c r="Y2161"/>
      <c r="Z2161"/>
    </row>
    <row r="2162" spans="1:26">
      <c r="A2162">
        <v>10</v>
      </c>
      <c r="B2162" t="s">
        <v>3011</v>
      </c>
      <c r="C2162" t="s">
        <v>1590</v>
      </c>
      <c r="D2162">
        <v>91</v>
      </c>
      <c r="E2162">
        <v>0</v>
      </c>
      <c r="F2162">
        <v>0</v>
      </c>
      <c r="G2162" s="2">
        <f t="shared" si="266"/>
        <v>0</v>
      </c>
      <c r="H2162" s="3" t="str">
        <f t="shared" si="267"/>
        <v>10</v>
      </c>
      <c r="I2162" s="3" t="str">
        <f t="shared" si="268"/>
        <v>116</v>
      </c>
      <c r="J2162" s="3">
        <v>116</v>
      </c>
      <c r="K2162" s="3" t="str">
        <f>+VLOOKUP(J2162,'Dimension descriptions'!P:R,3,FALSE)</f>
        <v>Wilson Elementary</v>
      </c>
      <c r="L2162" s="3" t="str">
        <f t="shared" si="269"/>
        <v>7801</v>
      </c>
      <c r="M2162" s="10">
        <v>7801</v>
      </c>
      <c r="N2162" s="3" t="str">
        <f t="shared" si="264"/>
        <v>1000</v>
      </c>
      <c r="O2162" s="3" t="str">
        <f t="shared" si="265"/>
        <v>611</v>
      </c>
      <c r="P2162" s="3" t="str">
        <f t="shared" si="270"/>
        <v>6</v>
      </c>
      <c r="Q2162" s="11">
        <f>+VLOOKUP(M2162,'Dimension descriptions'!K:M,2,FALSE)</f>
        <v>7801</v>
      </c>
      <c r="R2162" s="33">
        <v>7801</v>
      </c>
      <c r="S2162" s="11" t="str">
        <f>+VLOOKUP(R2162,'Dimension descriptions'!K:M,3)</f>
        <v>TITLE I</v>
      </c>
      <c r="T2162" s="3" t="str">
        <f t="shared" si="271"/>
        <v>N</v>
      </c>
      <c r="U2162">
        <f>+VLOOKUP(R2162,'FY21 P13 Allotment memo'!O:O,1,FALSE)</f>
        <v>7801</v>
      </c>
      <c r="V2162"/>
      <c r="W2162"/>
      <c r="X2162"/>
      <c r="Y2162"/>
      <c r="Z2162"/>
    </row>
    <row r="2163" spans="1:26">
      <c r="A2163">
        <v>10</v>
      </c>
      <c r="B2163" t="s">
        <v>3012</v>
      </c>
      <c r="C2163" t="s">
        <v>1424</v>
      </c>
      <c r="D2163">
        <v>91</v>
      </c>
      <c r="E2163">
        <v>0</v>
      </c>
      <c r="F2163">
        <v>0</v>
      </c>
      <c r="G2163" s="2">
        <f t="shared" si="266"/>
        <v>0</v>
      </c>
      <c r="H2163" s="3" t="str">
        <f t="shared" si="267"/>
        <v>10</v>
      </c>
      <c r="I2163" s="3" t="str">
        <f t="shared" si="268"/>
        <v>116</v>
      </c>
      <c r="J2163" s="3">
        <v>116</v>
      </c>
      <c r="K2163" s="3" t="str">
        <f>+VLOOKUP(J2163,'Dimension descriptions'!P:R,3,FALSE)</f>
        <v>Wilson Elementary</v>
      </c>
      <c r="L2163" s="3" t="str">
        <f t="shared" si="269"/>
        <v>7801</v>
      </c>
      <c r="M2163" s="10">
        <v>7801</v>
      </c>
      <c r="N2163" s="3" t="str">
        <f t="shared" si="264"/>
        <v>1000</v>
      </c>
      <c r="O2163" s="3" t="str">
        <f t="shared" si="265"/>
        <v>730</v>
      </c>
      <c r="P2163" s="3" t="str">
        <f t="shared" si="270"/>
        <v>7</v>
      </c>
      <c r="Q2163" s="11">
        <f>+VLOOKUP(M2163,'Dimension descriptions'!K:M,2,FALSE)</f>
        <v>7801</v>
      </c>
      <c r="R2163" s="33">
        <v>7801</v>
      </c>
      <c r="S2163" s="11" t="str">
        <f>+VLOOKUP(R2163,'Dimension descriptions'!K:M,3)</f>
        <v>TITLE I</v>
      </c>
      <c r="T2163" s="3" t="str">
        <f t="shared" si="271"/>
        <v>N</v>
      </c>
      <c r="U2163">
        <f>+VLOOKUP(R2163,'FY21 P13 Allotment memo'!O:O,1,FALSE)</f>
        <v>7801</v>
      </c>
      <c r="V2163"/>
      <c r="W2163"/>
      <c r="X2163"/>
      <c r="Y2163"/>
      <c r="Z2163"/>
    </row>
    <row r="2164" spans="1:26">
      <c r="A2164">
        <v>10</v>
      </c>
      <c r="B2164" t="s">
        <v>3013</v>
      </c>
      <c r="C2164" t="s">
        <v>1593</v>
      </c>
      <c r="D2164">
        <v>91</v>
      </c>
      <c r="E2164">
        <v>0</v>
      </c>
      <c r="F2164">
        <v>0</v>
      </c>
      <c r="G2164" s="2">
        <f t="shared" si="266"/>
        <v>0</v>
      </c>
      <c r="H2164" s="3" t="str">
        <f t="shared" si="267"/>
        <v>10</v>
      </c>
      <c r="I2164" s="3" t="str">
        <f t="shared" si="268"/>
        <v>116</v>
      </c>
      <c r="J2164" s="3">
        <v>116</v>
      </c>
      <c r="K2164" s="3" t="str">
        <f>+VLOOKUP(J2164,'Dimension descriptions'!P:R,3,FALSE)</f>
        <v>Wilson Elementary</v>
      </c>
      <c r="L2164" s="3" t="str">
        <f t="shared" si="269"/>
        <v>7801</v>
      </c>
      <c r="M2164" s="10">
        <v>7801</v>
      </c>
      <c r="N2164" s="3" t="str">
        <f t="shared" si="264"/>
        <v>1001</v>
      </c>
      <c r="O2164" s="3" t="str">
        <f t="shared" si="265"/>
        <v>131</v>
      </c>
      <c r="P2164" s="3" t="str">
        <f t="shared" si="270"/>
        <v>1</v>
      </c>
      <c r="Q2164" s="11">
        <f>+VLOOKUP(M2164,'Dimension descriptions'!K:M,2,FALSE)</f>
        <v>7801</v>
      </c>
      <c r="R2164" s="33">
        <v>7801</v>
      </c>
      <c r="S2164" s="11" t="str">
        <f>+VLOOKUP(R2164,'Dimension descriptions'!K:M,3)</f>
        <v>TITLE I</v>
      </c>
      <c r="T2164" s="3" t="str">
        <f t="shared" si="271"/>
        <v>N</v>
      </c>
      <c r="U2164">
        <f>+VLOOKUP(R2164,'FY21 P13 Allotment memo'!O:O,1,FALSE)</f>
        <v>7801</v>
      </c>
      <c r="V2164"/>
      <c r="W2164"/>
      <c r="X2164"/>
      <c r="Y2164"/>
      <c r="Z2164"/>
    </row>
    <row r="2165" spans="1:26">
      <c r="A2165">
        <v>10</v>
      </c>
      <c r="B2165" t="s">
        <v>3014</v>
      </c>
      <c r="C2165" t="s">
        <v>1236</v>
      </c>
      <c r="D2165">
        <v>91</v>
      </c>
      <c r="E2165">
        <v>0</v>
      </c>
      <c r="F2165">
        <v>0</v>
      </c>
      <c r="G2165" s="2">
        <f t="shared" si="266"/>
        <v>0</v>
      </c>
      <c r="H2165" s="3" t="str">
        <f t="shared" si="267"/>
        <v>10</v>
      </c>
      <c r="I2165" s="3" t="str">
        <f t="shared" si="268"/>
        <v>116</v>
      </c>
      <c r="J2165" s="3">
        <v>116</v>
      </c>
      <c r="K2165" s="3" t="str">
        <f>+VLOOKUP(J2165,'Dimension descriptions'!P:R,3,FALSE)</f>
        <v>Wilson Elementary</v>
      </c>
      <c r="L2165" s="3" t="str">
        <f t="shared" si="269"/>
        <v>7801</v>
      </c>
      <c r="M2165" s="10">
        <v>7801</v>
      </c>
      <c r="N2165" s="3" t="str">
        <f t="shared" si="264"/>
        <v>1001</v>
      </c>
      <c r="O2165" s="3" t="str">
        <f t="shared" si="265"/>
        <v>149</v>
      </c>
      <c r="P2165" s="3" t="str">
        <f t="shared" si="270"/>
        <v>1</v>
      </c>
      <c r="Q2165" s="11">
        <f>+VLOOKUP(M2165,'Dimension descriptions'!K:M,2,FALSE)</f>
        <v>7801</v>
      </c>
      <c r="R2165" s="33">
        <v>7801</v>
      </c>
      <c r="S2165" s="11" t="str">
        <f>+VLOOKUP(R2165,'Dimension descriptions'!K:M,3)</f>
        <v>TITLE I</v>
      </c>
      <c r="T2165" s="3" t="str">
        <f t="shared" si="271"/>
        <v>N</v>
      </c>
      <c r="U2165">
        <f>+VLOOKUP(R2165,'FY21 P13 Allotment memo'!O:O,1,FALSE)</f>
        <v>7801</v>
      </c>
      <c r="V2165"/>
      <c r="W2165"/>
      <c r="X2165"/>
      <c r="Y2165"/>
      <c r="Z2165"/>
    </row>
    <row r="2166" spans="1:26">
      <c r="A2166">
        <v>10</v>
      </c>
      <c r="B2166" t="s">
        <v>3015</v>
      </c>
      <c r="C2166" t="s">
        <v>1279</v>
      </c>
      <c r="D2166">
        <v>91</v>
      </c>
      <c r="E2166">
        <v>0</v>
      </c>
      <c r="F2166">
        <v>0</v>
      </c>
      <c r="G2166" s="2">
        <f t="shared" si="266"/>
        <v>0</v>
      </c>
      <c r="H2166" s="3" t="str">
        <f t="shared" si="267"/>
        <v>10</v>
      </c>
      <c r="I2166" s="3" t="str">
        <f t="shared" si="268"/>
        <v>116</v>
      </c>
      <c r="J2166" s="3">
        <v>116</v>
      </c>
      <c r="K2166" s="3" t="str">
        <f>+VLOOKUP(J2166,'Dimension descriptions'!P:R,3,FALSE)</f>
        <v>Wilson Elementary</v>
      </c>
      <c r="L2166" s="3" t="str">
        <f t="shared" si="269"/>
        <v>7801</v>
      </c>
      <c r="M2166" s="10">
        <v>7801</v>
      </c>
      <c r="N2166" s="3" t="str">
        <f t="shared" si="264"/>
        <v>1001</v>
      </c>
      <c r="O2166" s="3" t="str">
        <f t="shared" si="265"/>
        <v>210</v>
      </c>
      <c r="P2166" s="3" t="str">
        <f t="shared" si="270"/>
        <v>2</v>
      </c>
      <c r="Q2166" s="11">
        <f>+VLOOKUP(M2166,'Dimension descriptions'!K:M,2,FALSE)</f>
        <v>7801</v>
      </c>
      <c r="R2166" s="33">
        <v>7801</v>
      </c>
      <c r="S2166" s="11" t="str">
        <f>+VLOOKUP(R2166,'Dimension descriptions'!K:M,3)</f>
        <v>TITLE I</v>
      </c>
      <c r="T2166" s="3" t="str">
        <f t="shared" si="271"/>
        <v>N</v>
      </c>
      <c r="U2166">
        <f>+VLOOKUP(R2166,'FY21 P13 Allotment memo'!O:O,1,FALSE)</f>
        <v>7801</v>
      </c>
      <c r="V2166"/>
      <c r="W2166"/>
      <c r="X2166"/>
      <c r="Y2166"/>
      <c r="Z2166"/>
    </row>
    <row r="2167" spans="1:26">
      <c r="A2167">
        <v>10</v>
      </c>
      <c r="B2167" t="s">
        <v>3016</v>
      </c>
      <c r="C2167" t="s">
        <v>1246</v>
      </c>
      <c r="D2167">
        <v>91</v>
      </c>
      <c r="E2167">
        <v>0</v>
      </c>
      <c r="F2167">
        <v>0</v>
      </c>
      <c r="G2167" s="2">
        <f t="shared" si="266"/>
        <v>0</v>
      </c>
      <c r="H2167" s="3" t="str">
        <f t="shared" si="267"/>
        <v>10</v>
      </c>
      <c r="I2167" s="3" t="str">
        <f t="shared" si="268"/>
        <v>116</v>
      </c>
      <c r="J2167" s="3">
        <v>116</v>
      </c>
      <c r="K2167" s="3" t="str">
        <f>+VLOOKUP(J2167,'Dimension descriptions'!P:R,3,FALSE)</f>
        <v>Wilson Elementary</v>
      </c>
      <c r="L2167" s="3" t="str">
        <f t="shared" si="269"/>
        <v>7801</v>
      </c>
      <c r="M2167" s="10">
        <v>7801</v>
      </c>
      <c r="N2167" s="3" t="str">
        <f t="shared" si="264"/>
        <v>1001</v>
      </c>
      <c r="O2167" s="3" t="str">
        <f t="shared" si="265"/>
        <v>220</v>
      </c>
      <c r="P2167" s="3" t="str">
        <f t="shared" si="270"/>
        <v>2</v>
      </c>
      <c r="Q2167" s="11">
        <f>+VLOOKUP(M2167,'Dimension descriptions'!K:M,2,FALSE)</f>
        <v>7801</v>
      </c>
      <c r="R2167" s="33">
        <v>7801</v>
      </c>
      <c r="S2167" s="11" t="str">
        <f>+VLOOKUP(R2167,'Dimension descriptions'!K:M,3)</f>
        <v>TITLE I</v>
      </c>
      <c r="T2167" s="3" t="str">
        <f t="shared" si="271"/>
        <v>N</v>
      </c>
      <c r="U2167">
        <f>+VLOOKUP(R2167,'FY21 P13 Allotment memo'!O:O,1,FALSE)</f>
        <v>7801</v>
      </c>
      <c r="V2167"/>
      <c r="W2167"/>
      <c r="X2167"/>
      <c r="Y2167"/>
      <c r="Z2167"/>
    </row>
    <row r="2168" spans="1:26">
      <c r="A2168">
        <v>10</v>
      </c>
      <c r="B2168" t="s">
        <v>3017</v>
      </c>
      <c r="C2168" t="s">
        <v>1346</v>
      </c>
      <c r="D2168">
        <v>91</v>
      </c>
      <c r="E2168">
        <v>0</v>
      </c>
      <c r="F2168">
        <v>0</v>
      </c>
      <c r="G2168" s="2">
        <f t="shared" si="266"/>
        <v>0</v>
      </c>
      <c r="H2168" s="3" t="str">
        <f t="shared" si="267"/>
        <v>10</v>
      </c>
      <c r="I2168" s="3" t="str">
        <f t="shared" si="268"/>
        <v>116</v>
      </c>
      <c r="J2168" s="3">
        <v>116</v>
      </c>
      <c r="K2168" s="3" t="str">
        <f>+VLOOKUP(J2168,'Dimension descriptions'!P:R,3,FALSE)</f>
        <v>Wilson Elementary</v>
      </c>
      <c r="L2168" s="3" t="str">
        <f t="shared" si="269"/>
        <v>7801</v>
      </c>
      <c r="M2168" s="10">
        <v>7801</v>
      </c>
      <c r="N2168" s="3" t="str">
        <f t="shared" si="264"/>
        <v>1001</v>
      </c>
      <c r="O2168" s="3" t="str">
        <f t="shared" si="265"/>
        <v>241</v>
      </c>
      <c r="P2168" s="3" t="str">
        <f t="shared" si="270"/>
        <v>2</v>
      </c>
      <c r="Q2168" s="11">
        <f>+VLOOKUP(M2168,'Dimension descriptions'!K:M,2,FALSE)</f>
        <v>7801</v>
      </c>
      <c r="R2168" s="33">
        <v>7801</v>
      </c>
      <c r="S2168" s="11" t="str">
        <f>+VLOOKUP(R2168,'Dimension descriptions'!K:M,3)</f>
        <v>TITLE I</v>
      </c>
      <c r="T2168" s="3" t="str">
        <f t="shared" si="271"/>
        <v>N</v>
      </c>
      <c r="U2168">
        <f>+VLOOKUP(R2168,'FY21 P13 Allotment memo'!O:O,1,FALSE)</f>
        <v>7801</v>
      </c>
      <c r="V2168"/>
      <c r="W2168"/>
      <c r="X2168"/>
      <c r="Y2168"/>
      <c r="Z2168"/>
    </row>
    <row r="2169" spans="1:26">
      <c r="A2169">
        <v>10</v>
      </c>
      <c r="B2169" t="s">
        <v>3018</v>
      </c>
      <c r="C2169" t="s">
        <v>1250</v>
      </c>
      <c r="D2169">
        <v>91</v>
      </c>
      <c r="E2169">
        <v>0</v>
      </c>
      <c r="F2169">
        <v>0</v>
      </c>
      <c r="G2169" s="2">
        <f t="shared" si="266"/>
        <v>0</v>
      </c>
      <c r="H2169" s="3" t="str">
        <f t="shared" si="267"/>
        <v>10</v>
      </c>
      <c r="I2169" s="3" t="str">
        <f t="shared" si="268"/>
        <v>116</v>
      </c>
      <c r="J2169" s="3">
        <v>116</v>
      </c>
      <c r="K2169" s="3" t="str">
        <f>+VLOOKUP(J2169,'Dimension descriptions'!P:R,3,FALSE)</f>
        <v>Wilson Elementary</v>
      </c>
      <c r="L2169" s="3" t="str">
        <f t="shared" si="269"/>
        <v>7801</v>
      </c>
      <c r="M2169" s="10">
        <v>7801</v>
      </c>
      <c r="N2169" s="3" t="str">
        <f t="shared" si="264"/>
        <v>1001</v>
      </c>
      <c r="O2169" s="3" t="str">
        <f t="shared" si="265"/>
        <v>245</v>
      </c>
      <c r="P2169" s="3" t="str">
        <f t="shared" si="270"/>
        <v>2</v>
      </c>
      <c r="Q2169" s="11">
        <f>+VLOOKUP(M2169,'Dimension descriptions'!K:M,2,FALSE)</f>
        <v>7801</v>
      </c>
      <c r="R2169" s="33">
        <v>7801</v>
      </c>
      <c r="S2169" s="11" t="str">
        <f>+VLOOKUP(R2169,'Dimension descriptions'!K:M,3)</f>
        <v>TITLE I</v>
      </c>
      <c r="T2169" s="3" t="str">
        <f t="shared" si="271"/>
        <v>N</v>
      </c>
      <c r="U2169">
        <f>+VLOOKUP(R2169,'FY21 P13 Allotment memo'!O:O,1,FALSE)</f>
        <v>7801</v>
      </c>
      <c r="V2169"/>
      <c r="W2169"/>
      <c r="X2169"/>
      <c r="Y2169"/>
      <c r="Z2169"/>
    </row>
    <row r="2170" spans="1:26">
      <c r="A2170">
        <v>10</v>
      </c>
      <c r="B2170" t="s">
        <v>3019</v>
      </c>
      <c r="C2170" t="s">
        <v>1600</v>
      </c>
      <c r="D2170">
        <v>91</v>
      </c>
      <c r="E2170">
        <v>17851.689999999999</v>
      </c>
      <c r="F2170">
        <v>0</v>
      </c>
      <c r="G2170" s="2">
        <f t="shared" si="266"/>
        <v>17851.689999999999</v>
      </c>
      <c r="H2170" s="3" t="str">
        <f t="shared" si="267"/>
        <v>10</v>
      </c>
      <c r="I2170" s="3" t="str">
        <f t="shared" si="268"/>
        <v>116</v>
      </c>
      <c r="J2170" s="3">
        <v>116</v>
      </c>
      <c r="K2170" s="3" t="str">
        <f>+VLOOKUP(J2170,'Dimension descriptions'!P:R,3,FALSE)</f>
        <v>Wilson Elementary</v>
      </c>
      <c r="L2170" s="3" t="str">
        <f t="shared" si="269"/>
        <v>7801</v>
      </c>
      <c r="M2170" s="10">
        <v>7801</v>
      </c>
      <c r="N2170" s="3" t="str">
        <f t="shared" si="264"/>
        <v>2190</v>
      </c>
      <c r="O2170" s="3" t="str">
        <f t="shared" si="265"/>
        <v>197</v>
      </c>
      <c r="P2170" s="3" t="str">
        <f t="shared" si="270"/>
        <v>1</v>
      </c>
      <c r="Q2170" s="11">
        <f>+VLOOKUP(M2170,'Dimension descriptions'!K:M,2,FALSE)</f>
        <v>7801</v>
      </c>
      <c r="R2170" s="33">
        <v>7801</v>
      </c>
      <c r="S2170" s="11" t="str">
        <f>+VLOOKUP(R2170,'Dimension descriptions'!K:M,3)</f>
        <v>TITLE I</v>
      </c>
      <c r="T2170" s="3" t="str">
        <f t="shared" si="271"/>
        <v>N</v>
      </c>
      <c r="U2170">
        <f>+VLOOKUP(R2170,'FY21 P13 Allotment memo'!O:O,1,FALSE)</f>
        <v>7801</v>
      </c>
      <c r="V2170"/>
      <c r="W2170"/>
      <c r="X2170"/>
      <c r="Y2170"/>
      <c r="Z2170"/>
    </row>
    <row r="2171" spans="1:26">
      <c r="A2171">
        <v>10</v>
      </c>
      <c r="B2171" t="s">
        <v>3020</v>
      </c>
      <c r="C2171" t="s">
        <v>1246</v>
      </c>
      <c r="D2171">
        <v>91</v>
      </c>
      <c r="E2171">
        <v>1365.65</v>
      </c>
      <c r="F2171">
        <v>0</v>
      </c>
      <c r="G2171" s="2">
        <f t="shared" si="266"/>
        <v>1365.65</v>
      </c>
      <c r="H2171" s="3" t="str">
        <f t="shared" si="267"/>
        <v>10</v>
      </c>
      <c r="I2171" s="3" t="str">
        <f t="shared" si="268"/>
        <v>116</v>
      </c>
      <c r="J2171" s="3">
        <v>116</v>
      </c>
      <c r="K2171" s="3" t="str">
        <f>+VLOOKUP(J2171,'Dimension descriptions'!P:R,3,FALSE)</f>
        <v>Wilson Elementary</v>
      </c>
      <c r="L2171" s="3" t="str">
        <f t="shared" si="269"/>
        <v>7801</v>
      </c>
      <c r="M2171" s="10">
        <v>7801</v>
      </c>
      <c r="N2171" s="3" t="str">
        <f t="shared" si="264"/>
        <v>2190</v>
      </c>
      <c r="O2171" s="3" t="str">
        <f t="shared" si="265"/>
        <v>220</v>
      </c>
      <c r="P2171" s="3" t="str">
        <f t="shared" si="270"/>
        <v>2</v>
      </c>
      <c r="Q2171" s="11">
        <f>+VLOOKUP(M2171,'Dimension descriptions'!K:M,2,FALSE)</f>
        <v>7801</v>
      </c>
      <c r="R2171" s="33">
        <v>7801</v>
      </c>
      <c r="S2171" s="11" t="str">
        <f>+VLOOKUP(R2171,'Dimension descriptions'!K:M,3)</f>
        <v>TITLE I</v>
      </c>
      <c r="T2171" s="3" t="str">
        <f t="shared" si="271"/>
        <v>N</v>
      </c>
      <c r="U2171">
        <f>+VLOOKUP(R2171,'FY21 P13 Allotment memo'!O:O,1,FALSE)</f>
        <v>7801</v>
      </c>
      <c r="V2171"/>
      <c r="W2171"/>
      <c r="X2171"/>
      <c r="Y2171"/>
      <c r="Z2171"/>
    </row>
    <row r="2172" spans="1:26">
      <c r="A2172">
        <v>10</v>
      </c>
      <c r="B2172" t="s">
        <v>3021</v>
      </c>
      <c r="C2172" t="s">
        <v>1604</v>
      </c>
      <c r="D2172">
        <v>91</v>
      </c>
      <c r="E2172">
        <v>0</v>
      </c>
      <c r="F2172">
        <v>0</v>
      </c>
      <c r="G2172" s="2">
        <f t="shared" si="266"/>
        <v>0</v>
      </c>
      <c r="H2172" s="3" t="str">
        <f t="shared" si="267"/>
        <v>10</v>
      </c>
      <c r="I2172" s="3" t="str">
        <f t="shared" si="268"/>
        <v>116</v>
      </c>
      <c r="J2172" s="3">
        <v>116</v>
      </c>
      <c r="K2172" s="3" t="str">
        <f>+VLOOKUP(J2172,'Dimension descriptions'!P:R,3,FALSE)</f>
        <v>Wilson Elementary</v>
      </c>
      <c r="L2172" s="3" t="str">
        <f t="shared" si="269"/>
        <v>7801</v>
      </c>
      <c r="M2172" s="10">
        <v>7801</v>
      </c>
      <c r="N2172" s="3" t="str">
        <f t="shared" si="264"/>
        <v>2210</v>
      </c>
      <c r="O2172" s="3" t="str">
        <f t="shared" si="265"/>
        <v>290</v>
      </c>
      <c r="P2172" s="3" t="str">
        <f t="shared" si="270"/>
        <v>2</v>
      </c>
      <c r="Q2172" s="11">
        <f>+VLOOKUP(M2172,'Dimension descriptions'!K:M,2,FALSE)</f>
        <v>7801</v>
      </c>
      <c r="R2172" s="33">
        <v>7801</v>
      </c>
      <c r="S2172" s="11" t="str">
        <f>+VLOOKUP(R2172,'Dimension descriptions'!K:M,3)</f>
        <v>TITLE I</v>
      </c>
      <c r="T2172" s="3" t="str">
        <f t="shared" si="271"/>
        <v>N</v>
      </c>
      <c r="U2172">
        <f>+VLOOKUP(R2172,'FY21 P13 Allotment memo'!O:O,1,FALSE)</f>
        <v>7801</v>
      </c>
      <c r="V2172"/>
      <c r="W2172"/>
      <c r="X2172"/>
      <c r="Y2172"/>
      <c r="Z2172"/>
    </row>
    <row r="2173" spans="1:26">
      <c r="A2173">
        <v>10</v>
      </c>
      <c r="B2173" t="s">
        <v>3022</v>
      </c>
      <c r="C2173" t="s">
        <v>1606</v>
      </c>
      <c r="D2173">
        <v>91</v>
      </c>
      <c r="E2173">
        <v>13400.82</v>
      </c>
      <c r="F2173">
        <v>0</v>
      </c>
      <c r="G2173" s="2">
        <f t="shared" si="266"/>
        <v>13400.82</v>
      </c>
      <c r="H2173" s="3" t="str">
        <f t="shared" si="267"/>
        <v>10</v>
      </c>
      <c r="I2173" s="3" t="str">
        <f t="shared" si="268"/>
        <v>116</v>
      </c>
      <c r="J2173" s="3">
        <v>116</v>
      </c>
      <c r="K2173" s="3" t="str">
        <f>+VLOOKUP(J2173,'Dimension descriptions'!P:R,3,FALSE)</f>
        <v>Wilson Elementary</v>
      </c>
      <c r="L2173" s="3" t="str">
        <f t="shared" si="269"/>
        <v>7801</v>
      </c>
      <c r="M2173" s="10">
        <v>7801</v>
      </c>
      <c r="N2173" s="3" t="str">
        <f t="shared" si="264"/>
        <v>2290</v>
      </c>
      <c r="O2173" s="3" t="str">
        <f t="shared" si="265"/>
        <v>152</v>
      </c>
      <c r="P2173" s="3" t="str">
        <f t="shared" si="270"/>
        <v>1</v>
      </c>
      <c r="Q2173" s="11">
        <f>+VLOOKUP(M2173,'Dimension descriptions'!K:M,2,FALSE)</f>
        <v>7801</v>
      </c>
      <c r="R2173" s="33">
        <v>7801</v>
      </c>
      <c r="S2173" s="11" t="str">
        <f>+VLOOKUP(R2173,'Dimension descriptions'!K:M,3)</f>
        <v>TITLE I</v>
      </c>
      <c r="T2173" s="3" t="str">
        <f t="shared" si="271"/>
        <v>N</v>
      </c>
      <c r="U2173">
        <f>+VLOOKUP(R2173,'FY21 P13 Allotment memo'!O:O,1,FALSE)</f>
        <v>7801</v>
      </c>
      <c r="V2173"/>
      <c r="W2173"/>
      <c r="X2173"/>
      <c r="Y2173"/>
      <c r="Z2173"/>
    </row>
    <row r="2174" spans="1:26">
      <c r="A2174">
        <v>10</v>
      </c>
      <c r="B2174" t="s">
        <v>3023</v>
      </c>
      <c r="C2174" t="s">
        <v>1246</v>
      </c>
      <c r="D2174">
        <v>91</v>
      </c>
      <c r="E2174">
        <v>1025.1500000000001</v>
      </c>
      <c r="F2174">
        <v>0</v>
      </c>
      <c r="G2174" s="2">
        <f t="shared" si="266"/>
        <v>1025.1500000000001</v>
      </c>
      <c r="H2174" s="3" t="str">
        <f t="shared" si="267"/>
        <v>10</v>
      </c>
      <c r="I2174" s="3" t="str">
        <f t="shared" si="268"/>
        <v>116</v>
      </c>
      <c r="J2174" s="3">
        <v>116</v>
      </c>
      <c r="K2174" s="3" t="str">
        <f>+VLOOKUP(J2174,'Dimension descriptions'!P:R,3,FALSE)</f>
        <v>Wilson Elementary</v>
      </c>
      <c r="L2174" s="3" t="str">
        <f t="shared" si="269"/>
        <v>7801</v>
      </c>
      <c r="M2174" s="10">
        <v>7801</v>
      </c>
      <c r="N2174" s="3" t="str">
        <f t="shared" si="264"/>
        <v>2290</v>
      </c>
      <c r="O2174" s="3" t="str">
        <f t="shared" si="265"/>
        <v>220</v>
      </c>
      <c r="P2174" s="3" t="str">
        <f t="shared" si="270"/>
        <v>2</v>
      </c>
      <c r="Q2174" s="11">
        <f>+VLOOKUP(M2174,'Dimension descriptions'!K:M,2,FALSE)</f>
        <v>7801</v>
      </c>
      <c r="R2174" s="33">
        <v>7801</v>
      </c>
      <c r="S2174" s="11" t="str">
        <f>+VLOOKUP(R2174,'Dimension descriptions'!K:M,3)</f>
        <v>TITLE I</v>
      </c>
      <c r="T2174" s="3" t="str">
        <f t="shared" si="271"/>
        <v>N</v>
      </c>
      <c r="U2174">
        <f>+VLOOKUP(R2174,'FY21 P13 Allotment memo'!O:O,1,FALSE)</f>
        <v>7801</v>
      </c>
      <c r="V2174"/>
      <c r="W2174"/>
      <c r="X2174"/>
      <c r="Y2174"/>
      <c r="Z2174"/>
    </row>
    <row r="2175" spans="1:26">
      <c r="A2175">
        <v>10</v>
      </c>
      <c r="B2175" t="s">
        <v>3024</v>
      </c>
      <c r="C2175" t="s">
        <v>1571</v>
      </c>
      <c r="D2175">
        <v>91</v>
      </c>
      <c r="E2175">
        <v>6300</v>
      </c>
      <c r="F2175">
        <v>0</v>
      </c>
      <c r="G2175" s="2">
        <f t="shared" si="266"/>
        <v>6300</v>
      </c>
      <c r="H2175" s="3" t="str">
        <f t="shared" si="267"/>
        <v>10</v>
      </c>
      <c r="I2175" s="3" t="str">
        <f t="shared" si="268"/>
        <v>116</v>
      </c>
      <c r="J2175" s="3">
        <v>116</v>
      </c>
      <c r="K2175" s="3" t="str">
        <f>+VLOOKUP(J2175,'Dimension descriptions'!P:R,3,FALSE)</f>
        <v>Wilson Elementary</v>
      </c>
      <c r="L2175" s="3" t="str">
        <f t="shared" si="269"/>
        <v>7860</v>
      </c>
      <c r="M2175" s="10">
        <v>7860</v>
      </c>
      <c r="N2175" s="3" t="str">
        <f t="shared" si="264"/>
        <v>1000</v>
      </c>
      <c r="O2175" s="3" t="str">
        <f t="shared" si="265"/>
        <v>149</v>
      </c>
      <c r="P2175" s="3" t="str">
        <f t="shared" si="270"/>
        <v>1</v>
      </c>
      <c r="Q2175" s="11">
        <f>+VLOOKUP(M2175,'Dimension descriptions'!K:M,2,FALSE)</f>
        <v>7860</v>
      </c>
      <c r="R2175" s="33">
        <v>7860</v>
      </c>
      <c r="S2175" s="11" t="str">
        <f>+VLOOKUP(R2175,'Dimension descriptions'!K:M,3)</f>
        <v>TITLE IIA TEACHER QUALITY</v>
      </c>
      <c r="T2175" s="3" t="str">
        <f t="shared" si="271"/>
        <v>N</v>
      </c>
      <c r="U2175">
        <f>+VLOOKUP(R2175,'FY21 P13 Allotment memo'!O:O,1,FALSE)</f>
        <v>7860</v>
      </c>
      <c r="V2175"/>
      <c r="W2175"/>
      <c r="X2175"/>
      <c r="Y2175"/>
      <c r="Z2175"/>
    </row>
    <row r="2176" spans="1:26">
      <c r="A2176">
        <v>10</v>
      </c>
      <c r="B2176" t="s">
        <v>3025</v>
      </c>
      <c r="C2176" t="s">
        <v>1244</v>
      </c>
      <c r="D2176">
        <v>91</v>
      </c>
      <c r="E2176">
        <v>1480.59</v>
      </c>
      <c r="F2176">
        <v>0</v>
      </c>
      <c r="G2176" s="2">
        <f t="shared" si="266"/>
        <v>1480.59</v>
      </c>
      <c r="H2176" s="3" t="str">
        <f t="shared" si="267"/>
        <v>10</v>
      </c>
      <c r="I2176" s="3" t="str">
        <f t="shared" si="268"/>
        <v>116</v>
      </c>
      <c r="J2176" s="3">
        <v>116</v>
      </c>
      <c r="K2176" s="3" t="str">
        <f>+VLOOKUP(J2176,'Dimension descriptions'!P:R,3,FALSE)</f>
        <v>Wilson Elementary</v>
      </c>
      <c r="L2176" s="3" t="str">
        <f t="shared" si="269"/>
        <v>7860</v>
      </c>
      <c r="M2176" s="10">
        <v>7860</v>
      </c>
      <c r="N2176" s="3" t="str">
        <f t="shared" si="264"/>
        <v>1000</v>
      </c>
      <c r="O2176" s="3" t="str">
        <f t="shared" si="265"/>
        <v>210</v>
      </c>
      <c r="P2176" s="3" t="str">
        <f t="shared" si="270"/>
        <v>2</v>
      </c>
      <c r="Q2176" s="11">
        <f>+VLOOKUP(M2176,'Dimension descriptions'!K:M,2,FALSE)</f>
        <v>7860</v>
      </c>
      <c r="R2176" s="33">
        <v>7860</v>
      </c>
      <c r="S2176" s="11" t="str">
        <f>+VLOOKUP(R2176,'Dimension descriptions'!K:M,3)</f>
        <v>TITLE IIA TEACHER QUALITY</v>
      </c>
      <c r="T2176" s="3" t="str">
        <f t="shared" si="271"/>
        <v>N</v>
      </c>
      <c r="U2176">
        <f>+VLOOKUP(R2176,'FY21 P13 Allotment memo'!O:O,1,FALSE)</f>
        <v>7860</v>
      </c>
      <c r="V2176"/>
      <c r="W2176"/>
      <c r="X2176"/>
      <c r="Y2176"/>
      <c r="Z2176"/>
    </row>
    <row r="2177" spans="1:26">
      <c r="A2177">
        <v>10</v>
      </c>
      <c r="B2177" t="s">
        <v>3026</v>
      </c>
      <c r="C2177" t="s">
        <v>1246</v>
      </c>
      <c r="D2177">
        <v>91</v>
      </c>
      <c r="E2177">
        <v>470.87</v>
      </c>
      <c r="F2177">
        <v>0</v>
      </c>
      <c r="G2177" s="2">
        <f t="shared" si="266"/>
        <v>470.87</v>
      </c>
      <c r="H2177" s="3" t="str">
        <f t="shared" si="267"/>
        <v>10</v>
      </c>
      <c r="I2177" s="3" t="str">
        <f t="shared" si="268"/>
        <v>116</v>
      </c>
      <c r="J2177" s="3">
        <v>116</v>
      </c>
      <c r="K2177" s="3" t="str">
        <f>+VLOOKUP(J2177,'Dimension descriptions'!P:R,3,FALSE)</f>
        <v>Wilson Elementary</v>
      </c>
      <c r="L2177" s="3" t="str">
        <f t="shared" si="269"/>
        <v>7860</v>
      </c>
      <c r="M2177" s="10">
        <v>7860</v>
      </c>
      <c r="N2177" s="3" t="str">
        <f t="shared" si="264"/>
        <v>1000</v>
      </c>
      <c r="O2177" s="3" t="str">
        <f t="shared" si="265"/>
        <v>220</v>
      </c>
      <c r="P2177" s="3" t="str">
        <f t="shared" si="270"/>
        <v>2</v>
      </c>
      <c r="Q2177" s="11">
        <f>+VLOOKUP(M2177,'Dimension descriptions'!K:M,2,FALSE)</f>
        <v>7860</v>
      </c>
      <c r="R2177" s="33">
        <v>7860</v>
      </c>
      <c r="S2177" s="11" t="str">
        <f>+VLOOKUP(R2177,'Dimension descriptions'!K:M,3)</f>
        <v>TITLE IIA TEACHER QUALITY</v>
      </c>
      <c r="T2177" s="3" t="str">
        <f t="shared" si="271"/>
        <v>N</v>
      </c>
      <c r="U2177">
        <f>+VLOOKUP(R2177,'FY21 P13 Allotment memo'!O:O,1,FALSE)</f>
        <v>7860</v>
      </c>
      <c r="V2177"/>
      <c r="W2177"/>
      <c r="X2177"/>
      <c r="Y2177"/>
      <c r="Z2177"/>
    </row>
    <row r="2178" spans="1:26">
      <c r="A2178">
        <v>10</v>
      </c>
      <c r="B2178" t="s">
        <v>3027</v>
      </c>
      <c r="C2178" t="s">
        <v>1346</v>
      </c>
      <c r="D2178">
        <v>91</v>
      </c>
      <c r="E2178">
        <v>29.13</v>
      </c>
      <c r="F2178">
        <v>0</v>
      </c>
      <c r="G2178" s="2">
        <f t="shared" si="266"/>
        <v>29.13</v>
      </c>
      <c r="H2178" s="3" t="str">
        <f t="shared" si="267"/>
        <v>10</v>
      </c>
      <c r="I2178" s="3" t="str">
        <f t="shared" si="268"/>
        <v>116</v>
      </c>
      <c r="J2178" s="3">
        <v>116</v>
      </c>
      <c r="K2178" s="3" t="str">
        <f>+VLOOKUP(J2178,'Dimension descriptions'!P:R,3,FALSE)</f>
        <v>Wilson Elementary</v>
      </c>
      <c r="L2178" s="3" t="str">
        <f t="shared" si="269"/>
        <v>7860</v>
      </c>
      <c r="M2178" s="10">
        <v>7860</v>
      </c>
      <c r="N2178" s="3" t="str">
        <f t="shared" si="264"/>
        <v>1000</v>
      </c>
      <c r="O2178" s="3" t="str">
        <f t="shared" si="265"/>
        <v>241</v>
      </c>
      <c r="P2178" s="3" t="str">
        <f t="shared" si="270"/>
        <v>2</v>
      </c>
      <c r="Q2178" s="11">
        <f>+VLOOKUP(M2178,'Dimension descriptions'!K:M,2,FALSE)</f>
        <v>7860</v>
      </c>
      <c r="R2178" s="33">
        <v>7860</v>
      </c>
      <c r="S2178" s="11" t="str">
        <f>+VLOOKUP(R2178,'Dimension descriptions'!K:M,3)</f>
        <v>TITLE IIA TEACHER QUALITY</v>
      </c>
      <c r="T2178" s="3" t="str">
        <f t="shared" si="271"/>
        <v>N</v>
      </c>
      <c r="U2178">
        <f>+VLOOKUP(R2178,'FY21 P13 Allotment memo'!O:O,1,FALSE)</f>
        <v>7860</v>
      </c>
      <c r="V2178"/>
      <c r="W2178"/>
      <c r="X2178"/>
      <c r="Y2178"/>
      <c r="Z2178"/>
    </row>
    <row r="2179" spans="1:26">
      <c r="A2179">
        <v>10</v>
      </c>
      <c r="B2179" t="s">
        <v>3028</v>
      </c>
      <c r="C2179" t="s">
        <v>3029</v>
      </c>
      <c r="D2179">
        <v>91</v>
      </c>
      <c r="E2179">
        <v>0</v>
      </c>
      <c r="F2179">
        <v>0</v>
      </c>
      <c r="G2179" s="2">
        <f t="shared" si="266"/>
        <v>0</v>
      </c>
      <c r="H2179" s="3" t="str">
        <f t="shared" si="267"/>
        <v>10</v>
      </c>
      <c r="I2179" s="3" t="str">
        <f t="shared" si="268"/>
        <v>116</v>
      </c>
      <c r="J2179" s="3">
        <v>116</v>
      </c>
      <c r="K2179" s="3" t="str">
        <f>+VLOOKUP(J2179,'Dimension descriptions'!P:R,3,FALSE)</f>
        <v>Wilson Elementary</v>
      </c>
      <c r="L2179" s="3" t="str">
        <f t="shared" si="269"/>
        <v>7860</v>
      </c>
      <c r="M2179" s="10">
        <v>7860</v>
      </c>
      <c r="N2179" s="3" t="str">
        <f t="shared" si="264"/>
        <v>1000</v>
      </c>
      <c r="O2179" s="3" t="str">
        <f t="shared" si="265"/>
        <v>341</v>
      </c>
      <c r="P2179" s="3" t="str">
        <f t="shared" si="270"/>
        <v>3</v>
      </c>
      <c r="Q2179" s="11">
        <f>+VLOOKUP(M2179,'Dimension descriptions'!K:M,2,FALSE)</f>
        <v>7860</v>
      </c>
      <c r="R2179" s="33">
        <v>7860</v>
      </c>
      <c r="S2179" s="11" t="str">
        <f>+VLOOKUP(R2179,'Dimension descriptions'!K:M,3)</f>
        <v>TITLE IIA TEACHER QUALITY</v>
      </c>
      <c r="T2179" s="3" t="str">
        <f t="shared" si="271"/>
        <v>N</v>
      </c>
      <c r="U2179">
        <f>+VLOOKUP(R2179,'FY21 P13 Allotment memo'!O:O,1,FALSE)</f>
        <v>7860</v>
      </c>
      <c r="V2179"/>
      <c r="W2179"/>
      <c r="X2179"/>
      <c r="Y2179"/>
      <c r="Z2179"/>
    </row>
    <row r="2180" spans="1:26">
      <c r="A2180">
        <v>10</v>
      </c>
      <c r="B2180" t="s">
        <v>3030</v>
      </c>
      <c r="C2180" t="s">
        <v>1618</v>
      </c>
      <c r="D2180">
        <v>91</v>
      </c>
      <c r="E2180">
        <v>0</v>
      </c>
      <c r="F2180">
        <v>0</v>
      </c>
      <c r="G2180" s="2">
        <f t="shared" si="266"/>
        <v>0</v>
      </c>
      <c r="H2180" s="3" t="str">
        <f t="shared" si="267"/>
        <v>10</v>
      </c>
      <c r="I2180" s="3" t="str">
        <f t="shared" si="268"/>
        <v>116</v>
      </c>
      <c r="J2180" s="3">
        <v>116</v>
      </c>
      <c r="K2180" s="3" t="str">
        <f>+VLOOKUP(J2180,'Dimension descriptions'!P:R,3,FALSE)</f>
        <v>Wilson Elementary</v>
      </c>
      <c r="L2180" s="3" t="str">
        <f t="shared" si="269"/>
        <v>7860</v>
      </c>
      <c r="M2180" s="10">
        <v>7860</v>
      </c>
      <c r="N2180" s="3" t="str">
        <f t="shared" si="264"/>
        <v>1000</v>
      </c>
      <c r="O2180" s="3" t="str">
        <f t="shared" si="265"/>
        <v>580</v>
      </c>
      <c r="P2180" s="3" t="str">
        <f t="shared" si="270"/>
        <v>5</v>
      </c>
      <c r="Q2180" s="11">
        <f>+VLOOKUP(M2180,'Dimension descriptions'!K:M,2,FALSE)</f>
        <v>7860</v>
      </c>
      <c r="R2180" s="33">
        <v>7860</v>
      </c>
      <c r="S2180" s="11" t="str">
        <f>+VLOOKUP(R2180,'Dimension descriptions'!K:M,3)</f>
        <v>TITLE IIA TEACHER QUALITY</v>
      </c>
      <c r="T2180" s="3" t="str">
        <f t="shared" si="271"/>
        <v>N</v>
      </c>
      <c r="U2180">
        <f>+VLOOKUP(R2180,'FY21 P13 Allotment memo'!O:O,1,FALSE)</f>
        <v>7860</v>
      </c>
      <c r="V2180"/>
      <c r="W2180"/>
      <c r="X2180"/>
      <c r="Y2180"/>
      <c r="Z2180"/>
    </row>
    <row r="2181" spans="1:26">
      <c r="A2181">
        <v>10</v>
      </c>
      <c r="B2181" t="s">
        <v>3031</v>
      </c>
      <c r="C2181" t="s">
        <v>1621</v>
      </c>
      <c r="D2181">
        <v>91</v>
      </c>
      <c r="E2181">
        <v>0</v>
      </c>
      <c r="F2181">
        <v>0</v>
      </c>
      <c r="G2181" s="2">
        <f t="shared" si="266"/>
        <v>0</v>
      </c>
      <c r="H2181" s="3" t="str">
        <f t="shared" si="267"/>
        <v>10</v>
      </c>
      <c r="I2181" s="3" t="str">
        <f t="shared" si="268"/>
        <v>116</v>
      </c>
      <c r="J2181" s="3">
        <v>116</v>
      </c>
      <c r="K2181" s="3" t="str">
        <f>+VLOOKUP(J2181,'Dimension descriptions'!P:R,3,FALSE)</f>
        <v>Wilson Elementary</v>
      </c>
      <c r="L2181" s="3" t="str">
        <f t="shared" si="269"/>
        <v>7880</v>
      </c>
      <c r="M2181" s="10">
        <v>7880</v>
      </c>
      <c r="N2181" s="3" t="str">
        <f t="shared" si="264"/>
        <v>1000</v>
      </c>
      <c r="O2181" s="3" t="str">
        <f t="shared" si="265"/>
        <v>131</v>
      </c>
      <c r="P2181" s="3" t="str">
        <f t="shared" si="270"/>
        <v>1</v>
      </c>
      <c r="Q2181" s="11">
        <f>+VLOOKUP(M2181,'Dimension descriptions'!K:M,2,FALSE)</f>
        <v>7880</v>
      </c>
      <c r="R2181" s="33">
        <v>7880</v>
      </c>
      <c r="S2181" s="11" t="str">
        <f>+VLOOKUP(R2181,'Dimension descriptions'!K:M,3)</f>
        <v>TITLE III A FEDERAL - ELL</v>
      </c>
      <c r="T2181" s="3" t="str">
        <f t="shared" si="271"/>
        <v>N</v>
      </c>
      <c r="U2181">
        <f>+VLOOKUP(R2181,'FY21 P13 Allotment memo'!O:O,1,FALSE)</f>
        <v>7880</v>
      </c>
      <c r="V2181"/>
      <c r="W2181"/>
      <c r="X2181"/>
      <c r="Y2181"/>
      <c r="Z2181"/>
    </row>
    <row r="2182" spans="1:26">
      <c r="A2182">
        <v>10</v>
      </c>
      <c r="B2182" t="s">
        <v>3032</v>
      </c>
      <c r="C2182" t="s">
        <v>3033</v>
      </c>
      <c r="D2182">
        <v>91</v>
      </c>
      <c r="E2182">
        <v>0</v>
      </c>
      <c r="F2182">
        <v>0</v>
      </c>
      <c r="G2182" s="2">
        <f t="shared" si="266"/>
        <v>0</v>
      </c>
      <c r="H2182" s="3" t="str">
        <f t="shared" si="267"/>
        <v>10</v>
      </c>
      <c r="I2182" s="3" t="str">
        <f t="shared" si="268"/>
        <v>116</v>
      </c>
      <c r="J2182" s="3">
        <v>116</v>
      </c>
      <c r="K2182" s="3" t="str">
        <f>+VLOOKUP(J2182,'Dimension descriptions'!P:R,3,FALSE)</f>
        <v>Wilson Elementary</v>
      </c>
      <c r="L2182" s="3" t="str">
        <f t="shared" si="269"/>
        <v>7880</v>
      </c>
      <c r="M2182" s="10">
        <v>7880</v>
      </c>
      <c r="N2182" s="3" t="str">
        <f t="shared" ref="N2182:N2245" si="272">+MID(B2182,16,4)</f>
        <v>1000</v>
      </c>
      <c r="O2182" s="3" t="str">
        <f t="shared" ref="O2182:O2245" si="273">+RIGHT(B2182,3)</f>
        <v>161</v>
      </c>
      <c r="P2182" s="3" t="str">
        <f t="shared" si="270"/>
        <v>1</v>
      </c>
      <c r="Q2182" s="11">
        <f>+VLOOKUP(M2182,'Dimension descriptions'!K:M,2,FALSE)</f>
        <v>7880</v>
      </c>
      <c r="R2182" s="33">
        <v>7880</v>
      </c>
      <c r="S2182" s="11" t="str">
        <f>+VLOOKUP(R2182,'Dimension descriptions'!K:M,3)</f>
        <v>TITLE III A FEDERAL - ELL</v>
      </c>
      <c r="T2182" s="3" t="str">
        <f t="shared" si="271"/>
        <v>N</v>
      </c>
      <c r="U2182">
        <f>+VLOOKUP(R2182,'FY21 P13 Allotment memo'!O:O,1,FALSE)</f>
        <v>7880</v>
      </c>
      <c r="V2182"/>
      <c r="W2182"/>
      <c r="X2182"/>
      <c r="Y2182"/>
      <c r="Z2182"/>
    </row>
    <row r="2183" spans="1:26">
      <c r="A2183">
        <v>10</v>
      </c>
      <c r="B2183" t="s">
        <v>3034</v>
      </c>
      <c r="C2183" t="s">
        <v>1625</v>
      </c>
      <c r="D2183">
        <v>91</v>
      </c>
      <c r="E2183">
        <v>0</v>
      </c>
      <c r="F2183">
        <v>0</v>
      </c>
      <c r="G2183" s="2">
        <f t="shared" ref="G2183:G2246" si="274">+E2183-F2183</f>
        <v>0</v>
      </c>
      <c r="H2183" s="3" t="str">
        <f t="shared" ref="H2183:H2246" si="275">+LEFT(B2183,2)</f>
        <v>10</v>
      </c>
      <c r="I2183" s="3" t="str">
        <f t="shared" ref="I2183:I2246" si="276">+MID(B2183,4,3)</f>
        <v>116</v>
      </c>
      <c r="J2183" s="3">
        <v>116</v>
      </c>
      <c r="K2183" s="3" t="str">
        <f>+VLOOKUP(J2183,'Dimension descriptions'!P:R,3,FALSE)</f>
        <v>Wilson Elementary</v>
      </c>
      <c r="L2183" s="3" t="str">
        <f t="shared" ref="L2183:L2246" si="277">+MID(B2183,11,4)</f>
        <v>7880</v>
      </c>
      <c r="M2183" s="10">
        <v>7880</v>
      </c>
      <c r="N2183" s="3" t="str">
        <f t="shared" si="272"/>
        <v>1000</v>
      </c>
      <c r="O2183" s="3" t="str">
        <f t="shared" si="273"/>
        <v>341</v>
      </c>
      <c r="P2183" s="3" t="str">
        <f t="shared" ref="P2183:P2246" si="278">+LEFT(O2183,1)</f>
        <v>3</v>
      </c>
      <c r="Q2183" s="11">
        <f>+VLOOKUP(M2183,'Dimension descriptions'!K:M,2,FALSE)</f>
        <v>7880</v>
      </c>
      <c r="R2183" s="33">
        <v>7880</v>
      </c>
      <c r="S2183" s="11" t="str">
        <f>+VLOOKUP(R2183,'Dimension descriptions'!K:M,3)</f>
        <v>TITLE III A FEDERAL - ELL</v>
      </c>
      <c r="T2183" s="3" t="str">
        <f t="shared" ref="T2183:T2246" si="279">+IF(Q2183=M2183,"N","Y")</f>
        <v>N</v>
      </c>
      <c r="U2183">
        <f>+VLOOKUP(R2183,'FY21 P13 Allotment memo'!O:O,1,FALSE)</f>
        <v>7880</v>
      </c>
      <c r="V2183"/>
      <c r="W2183"/>
      <c r="X2183"/>
      <c r="Y2183"/>
      <c r="Z2183"/>
    </row>
    <row r="2184" spans="1:26">
      <c r="A2184">
        <v>10</v>
      </c>
      <c r="B2184" t="s">
        <v>3035</v>
      </c>
      <c r="C2184" t="s">
        <v>1627</v>
      </c>
      <c r="D2184">
        <v>91</v>
      </c>
      <c r="E2184">
        <v>0</v>
      </c>
      <c r="F2184">
        <v>0</v>
      </c>
      <c r="G2184" s="2">
        <f t="shared" si="274"/>
        <v>0</v>
      </c>
      <c r="H2184" s="3" t="str">
        <f t="shared" si="275"/>
        <v>10</v>
      </c>
      <c r="I2184" s="3" t="str">
        <f t="shared" si="276"/>
        <v>116</v>
      </c>
      <c r="J2184" s="3">
        <v>116</v>
      </c>
      <c r="K2184" s="3" t="str">
        <f>+VLOOKUP(J2184,'Dimension descriptions'!P:R,3,FALSE)</f>
        <v>Wilson Elementary</v>
      </c>
      <c r="L2184" s="3" t="str">
        <f t="shared" si="277"/>
        <v>7910</v>
      </c>
      <c r="M2184" s="10">
        <v>7910</v>
      </c>
      <c r="N2184" s="3" t="str">
        <f t="shared" si="272"/>
        <v>1000</v>
      </c>
      <c r="O2184" s="3" t="str">
        <f t="shared" si="273"/>
        <v>131</v>
      </c>
      <c r="P2184" s="3" t="str">
        <f t="shared" si="278"/>
        <v>1</v>
      </c>
      <c r="Q2184" s="11">
        <f>+VLOOKUP(M2184,'Dimension descriptions'!K:M,2,FALSE)</f>
        <v>7910</v>
      </c>
      <c r="R2184" s="33">
        <v>7910</v>
      </c>
      <c r="S2184" s="11" t="str">
        <f>+VLOOKUP(R2184,'Dimension descriptions'!K:M,3)</f>
        <v>21ST CENTURY GRANT</v>
      </c>
      <c r="T2184" s="3" t="str">
        <f t="shared" si="279"/>
        <v>N</v>
      </c>
      <c r="U2184">
        <f>+VLOOKUP(R2184,'FY21 P13 Allotment memo'!O:O,1,FALSE)</f>
        <v>7910</v>
      </c>
      <c r="V2184"/>
      <c r="W2184"/>
      <c r="X2184"/>
      <c r="Y2184"/>
      <c r="Z2184"/>
    </row>
    <row r="2185" spans="1:26">
      <c r="A2185">
        <v>10</v>
      </c>
      <c r="B2185" t="s">
        <v>3036</v>
      </c>
      <c r="C2185" t="s">
        <v>1632</v>
      </c>
      <c r="D2185">
        <v>91</v>
      </c>
      <c r="E2185">
        <v>0</v>
      </c>
      <c r="F2185">
        <v>0</v>
      </c>
      <c r="G2185" s="2">
        <f t="shared" si="274"/>
        <v>0</v>
      </c>
      <c r="H2185" s="3" t="str">
        <f t="shared" si="275"/>
        <v>10</v>
      </c>
      <c r="I2185" s="3" t="str">
        <f t="shared" si="276"/>
        <v>116</v>
      </c>
      <c r="J2185" s="3">
        <v>116</v>
      </c>
      <c r="K2185" s="3" t="str">
        <f>+VLOOKUP(J2185,'Dimension descriptions'!P:R,3,FALSE)</f>
        <v>Wilson Elementary</v>
      </c>
      <c r="L2185" s="3" t="str">
        <f t="shared" si="277"/>
        <v>7910</v>
      </c>
      <c r="M2185" s="10">
        <v>7910</v>
      </c>
      <c r="N2185" s="3" t="str">
        <f t="shared" si="272"/>
        <v>1000</v>
      </c>
      <c r="O2185" s="3" t="str">
        <f t="shared" si="273"/>
        <v>161</v>
      </c>
      <c r="P2185" s="3" t="str">
        <f t="shared" si="278"/>
        <v>1</v>
      </c>
      <c r="Q2185" s="11">
        <f>+VLOOKUP(M2185,'Dimension descriptions'!K:M,2,FALSE)</f>
        <v>7910</v>
      </c>
      <c r="R2185" s="33">
        <v>7910</v>
      </c>
      <c r="S2185" s="11" t="str">
        <f>+VLOOKUP(R2185,'Dimension descriptions'!K:M,3)</f>
        <v>21ST CENTURY GRANT</v>
      </c>
      <c r="T2185" s="3" t="str">
        <f t="shared" si="279"/>
        <v>N</v>
      </c>
      <c r="U2185">
        <f>+VLOOKUP(R2185,'FY21 P13 Allotment memo'!O:O,1,FALSE)</f>
        <v>7910</v>
      </c>
      <c r="V2185"/>
      <c r="W2185"/>
      <c r="X2185"/>
      <c r="Y2185"/>
      <c r="Z2185"/>
    </row>
    <row r="2186" spans="1:26">
      <c r="A2186">
        <v>10</v>
      </c>
      <c r="B2186" t="s">
        <v>3037</v>
      </c>
      <c r="C2186" t="s">
        <v>1634</v>
      </c>
      <c r="D2186">
        <v>91</v>
      </c>
      <c r="E2186">
        <v>0</v>
      </c>
      <c r="F2186">
        <v>0</v>
      </c>
      <c r="G2186" s="2">
        <f t="shared" si="274"/>
        <v>0</v>
      </c>
      <c r="H2186" s="3" t="str">
        <f t="shared" si="275"/>
        <v>10</v>
      </c>
      <c r="I2186" s="3" t="str">
        <f t="shared" si="276"/>
        <v>116</v>
      </c>
      <c r="J2186" s="3">
        <v>116</v>
      </c>
      <c r="K2186" s="3" t="str">
        <f>+VLOOKUP(J2186,'Dimension descriptions'!P:R,3,FALSE)</f>
        <v>Wilson Elementary</v>
      </c>
      <c r="L2186" s="3" t="str">
        <f t="shared" si="277"/>
        <v>7910</v>
      </c>
      <c r="M2186" s="10">
        <v>7910</v>
      </c>
      <c r="N2186" s="3" t="str">
        <f t="shared" si="272"/>
        <v>1000</v>
      </c>
      <c r="O2186" s="3" t="str">
        <f t="shared" si="273"/>
        <v>198</v>
      </c>
      <c r="P2186" s="3" t="str">
        <f t="shared" si="278"/>
        <v>1</v>
      </c>
      <c r="Q2186" s="11">
        <f>+VLOOKUP(M2186,'Dimension descriptions'!K:M,2,FALSE)</f>
        <v>7910</v>
      </c>
      <c r="R2186" s="33">
        <v>7910</v>
      </c>
      <c r="S2186" s="11" t="str">
        <f>+VLOOKUP(R2186,'Dimension descriptions'!K:M,3)</f>
        <v>21ST CENTURY GRANT</v>
      </c>
      <c r="T2186" s="3" t="str">
        <f t="shared" si="279"/>
        <v>N</v>
      </c>
      <c r="U2186">
        <f>+VLOOKUP(R2186,'FY21 P13 Allotment memo'!O:O,1,FALSE)</f>
        <v>7910</v>
      </c>
      <c r="V2186"/>
      <c r="W2186"/>
      <c r="X2186"/>
      <c r="Y2186"/>
      <c r="Z2186"/>
    </row>
    <row r="2187" spans="1:26">
      <c r="A2187">
        <v>10</v>
      </c>
      <c r="B2187" t="s">
        <v>3038</v>
      </c>
      <c r="C2187" t="s">
        <v>3039</v>
      </c>
      <c r="D2187">
        <v>91</v>
      </c>
      <c r="E2187">
        <v>0</v>
      </c>
      <c r="F2187">
        <v>0</v>
      </c>
      <c r="G2187" s="2">
        <f t="shared" si="274"/>
        <v>0</v>
      </c>
      <c r="H2187" s="3" t="str">
        <f t="shared" si="275"/>
        <v>10</v>
      </c>
      <c r="I2187" s="3" t="str">
        <f t="shared" si="276"/>
        <v>116</v>
      </c>
      <c r="J2187" s="3">
        <v>116</v>
      </c>
      <c r="K2187" s="3" t="str">
        <f>+VLOOKUP(J2187,'Dimension descriptions'!P:R,3,FALSE)</f>
        <v>Wilson Elementary</v>
      </c>
      <c r="L2187" s="3" t="str">
        <f t="shared" si="277"/>
        <v>7910</v>
      </c>
      <c r="M2187" s="10">
        <v>7910</v>
      </c>
      <c r="N2187" s="3" t="str">
        <f t="shared" si="272"/>
        <v>1000</v>
      </c>
      <c r="O2187" s="3" t="str">
        <f t="shared" si="273"/>
        <v>210</v>
      </c>
      <c r="P2187" s="3" t="str">
        <f t="shared" si="278"/>
        <v>2</v>
      </c>
      <c r="Q2187" s="11">
        <f>+VLOOKUP(M2187,'Dimension descriptions'!K:M,2,FALSE)</f>
        <v>7910</v>
      </c>
      <c r="R2187" s="33">
        <v>7910</v>
      </c>
      <c r="S2187" s="11" t="str">
        <f>+VLOOKUP(R2187,'Dimension descriptions'!K:M,3)</f>
        <v>21ST CENTURY GRANT</v>
      </c>
      <c r="T2187" s="3" t="str">
        <f t="shared" si="279"/>
        <v>N</v>
      </c>
      <c r="U2187">
        <f>+VLOOKUP(R2187,'FY21 P13 Allotment memo'!O:O,1,FALSE)</f>
        <v>7910</v>
      </c>
      <c r="V2187"/>
      <c r="W2187"/>
      <c r="X2187"/>
      <c r="Y2187"/>
      <c r="Z2187"/>
    </row>
    <row r="2188" spans="1:26">
      <c r="A2188">
        <v>10</v>
      </c>
      <c r="B2188" t="s">
        <v>3040</v>
      </c>
      <c r="C2188" t="s">
        <v>1246</v>
      </c>
      <c r="D2188">
        <v>91</v>
      </c>
      <c r="E2188">
        <v>0</v>
      </c>
      <c r="F2188">
        <v>0</v>
      </c>
      <c r="G2188" s="2">
        <f t="shared" si="274"/>
        <v>0</v>
      </c>
      <c r="H2188" s="3" t="str">
        <f t="shared" si="275"/>
        <v>10</v>
      </c>
      <c r="I2188" s="3" t="str">
        <f t="shared" si="276"/>
        <v>116</v>
      </c>
      <c r="J2188" s="3">
        <v>116</v>
      </c>
      <c r="K2188" s="3" t="str">
        <f>+VLOOKUP(J2188,'Dimension descriptions'!P:R,3,FALSE)</f>
        <v>Wilson Elementary</v>
      </c>
      <c r="L2188" s="3" t="str">
        <f t="shared" si="277"/>
        <v>7910</v>
      </c>
      <c r="M2188" s="10">
        <v>7910</v>
      </c>
      <c r="N2188" s="3" t="str">
        <f t="shared" si="272"/>
        <v>1000</v>
      </c>
      <c r="O2188" s="3" t="str">
        <f t="shared" si="273"/>
        <v>220</v>
      </c>
      <c r="P2188" s="3" t="str">
        <f t="shared" si="278"/>
        <v>2</v>
      </c>
      <c r="Q2188" s="11">
        <f>+VLOOKUP(M2188,'Dimension descriptions'!K:M,2,FALSE)</f>
        <v>7910</v>
      </c>
      <c r="R2188" s="33">
        <v>7910</v>
      </c>
      <c r="S2188" s="11" t="str">
        <f>+VLOOKUP(R2188,'Dimension descriptions'!K:M,3)</f>
        <v>21ST CENTURY GRANT</v>
      </c>
      <c r="T2188" s="3" t="str">
        <f t="shared" si="279"/>
        <v>N</v>
      </c>
      <c r="U2188">
        <f>+VLOOKUP(R2188,'FY21 P13 Allotment memo'!O:O,1,FALSE)</f>
        <v>7910</v>
      </c>
      <c r="V2188"/>
      <c r="W2188"/>
      <c r="X2188"/>
      <c r="Y2188"/>
      <c r="Z2188"/>
    </row>
    <row r="2189" spans="1:26">
      <c r="A2189">
        <v>10</v>
      </c>
      <c r="B2189" t="s">
        <v>3041</v>
      </c>
      <c r="C2189" t="s">
        <v>1346</v>
      </c>
      <c r="D2189">
        <v>91</v>
      </c>
      <c r="E2189">
        <v>0</v>
      </c>
      <c r="F2189">
        <v>0</v>
      </c>
      <c r="G2189" s="2">
        <f t="shared" si="274"/>
        <v>0</v>
      </c>
      <c r="H2189" s="3" t="str">
        <f t="shared" si="275"/>
        <v>10</v>
      </c>
      <c r="I2189" s="3" t="str">
        <f t="shared" si="276"/>
        <v>116</v>
      </c>
      <c r="J2189" s="3">
        <v>116</v>
      </c>
      <c r="K2189" s="3" t="str">
        <f>+VLOOKUP(J2189,'Dimension descriptions'!P:R,3,FALSE)</f>
        <v>Wilson Elementary</v>
      </c>
      <c r="L2189" s="3" t="str">
        <f t="shared" si="277"/>
        <v>7910</v>
      </c>
      <c r="M2189" s="10">
        <v>7910</v>
      </c>
      <c r="N2189" s="3" t="str">
        <f t="shared" si="272"/>
        <v>1000</v>
      </c>
      <c r="O2189" s="3" t="str">
        <f t="shared" si="273"/>
        <v>241</v>
      </c>
      <c r="P2189" s="3" t="str">
        <f t="shared" si="278"/>
        <v>2</v>
      </c>
      <c r="Q2189" s="11">
        <f>+VLOOKUP(M2189,'Dimension descriptions'!K:M,2,FALSE)</f>
        <v>7910</v>
      </c>
      <c r="R2189" s="33">
        <v>7910</v>
      </c>
      <c r="S2189" s="11" t="str">
        <f>+VLOOKUP(R2189,'Dimension descriptions'!K:M,3)</f>
        <v>21ST CENTURY GRANT</v>
      </c>
      <c r="T2189" s="3" t="str">
        <f t="shared" si="279"/>
        <v>N</v>
      </c>
      <c r="U2189">
        <f>+VLOOKUP(R2189,'FY21 P13 Allotment memo'!O:O,1,FALSE)</f>
        <v>7910</v>
      </c>
      <c r="V2189"/>
      <c r="W2189"/>
      <c r="X2189"/>
      <c r="Y2189"/>
      <c r="Z2189"/>
    </row>
    <row r="2190" spans="1:26">
      <c r="A2190">
        <v>10</v>
      </c>
      <c r="B2190" t="s">
        <v>3042</v>
      </c>
      <c r="C2190" t="s">
        <v>1417</v>
      </c>
      <c r="D2190">
        <v>91</v>
      </c>
      <c r="E2190">
        <v>0</v>
      </c>
      <c r="F2190">
        <v>0</v>
      </c>
      <c r="G2190" s="2">
        <f t="shared" si="274"/>
        <v>0</v>
      </c>
      <c r="H2190" s="3" t="str">
        <f t="shared" si="275"/>
        <v>10</v>
      </c>
      <c r="I2190" s="3" t="str">
        <f t="shared" si="276"/>
        <v>116</v>
      </c>
      <c r="J2190" s="3">
        <v>116</v>
      </c>
      <c r="K2190" s="3" t="str">
        <f>+VLOOKUP(J2190,'Dimension descriptions'!P:R,3,FALSE)</f>
        <v>Wilson Elementary</v>
      </c>
      <c r="L2190" s="3" t="str">
        <f t="shared" si="277"/>
        <v>7910</v>
      </c>
      <c r="M2190" s="10">
        <v>7910</v>
      </c>
      <c r="N2190" s="3" t="str">
        <f t="shared" si="272"/>
        <v>1000</v>
      </c>
      <c r="O2190" s="3" t="str">
        <f t="shared" si="273"/>
        <v>580</v>
      </c>
      <c r="P2190" s="3" t="str">
        <f t="shared" si="278"/>
        <v>5</v>
      </c>
      <c r="Q2190" s="11">
        <f>+VLOOKUP(M2190,'Dimension descriptions'!K:M,2,FALSE)</f>
        <v>7910</v>
      </c>
      <c r="R2190" s="33">
        <v>7910</v>
      </c>
      <c r="S2190" s="11" t="str">
        <f>+VLOOKUP(R2190,'Dimension descriptions'!K:M,3)</f>
        <v>21ST CENTURY GRANT</v>
      </c>
      <c r="T2190" s="3" t="str">
        <f t="shared" si="279"/>
        <v>N</v>
      </c>
      <c r="U2190">
        <f>+VLOOKUP(R2190,'FY21 P13 Allotment memo'!O:O,1,FALSE)</f>
        <v>7910</v>
      </c>
      <c r="V2190"/>
      <c r="W2190"/>
      <c r="X2190"/>
      <c r="Y2190"/>
      <c r="Z2190"/>
    </row>
    <row r="2191" spans="1:26">
      <c r="A2191">
        <v>10</v>
      </c>
      <c r="B2191" t="s">
        <v>3043</v>
      </c>
      <c r="C2191" t="s">
        <v>1268</v>
      </c>
      <c r="D2191">
        <v>91</v>
      </c>
      <c r="E2191">
        <v>0</v>
      </c>
      <c r="F2191">
        <v>0</v>
      </c>
      <c r="G2191" s="2">
        <f t="shared" si="274"/>
        <v>0</v>
      </c>
      <c r="H2191" s="3" t="str">
        <f t="shared" si="275"/>
        <v>10</v>
      </c>
      <c r="I2191" s="3" t="str">
        <f t="shared" si="276"/>
        <v>116</v>
      </c>
      <c r="J2191" s="3">
        <v>116</v>
      </c>
      <c r="K2191" s="3" t="str">
        <f>+VLOOKUP(J2191,'Dimension descriptions'!P:R,3,FALSE)</f>
        <v>Wilson Elementary</v>
      </c>
      <c r="L2191" s="3" t="str">
        <f t="shared" si="277"/>
        <v>7910</v>
      </c>
      <c r="M2191" s="10">
        <v>7910</v>
      </c>
      <c r="N2191" s="3" t="str">
        <f t="shared" si="272"/>
        <v>1000</v>
      </c>
      <c r="O2191" s="3" t="str">
        <f t="shared" si="273"/>
        <v>610</v>
      </c>
      <c r="P2191" s="3" t="str">
        <f t="shared" si="278"/>
        <v>6</v>
      </c>
      <c r="Q2191" s="11">
        <f>+VLOOKUP(M2191,'Dimension descriptions'!K:M,2,FALSE)</f>
        <v>7910</v>
      </c>
      <c r="R2191" s="33">
        <v>7910</v>
      </c>
      <c r="S2191" s="11" t="str">
        <f>+VLOOKUP(R2191,'Dimension descriptions'!K:M,3)</f>
        <v>21ST CENTURY GRANT</v>
      </c>
      <c r="T2191" s="3" t="str">
        <f t="shared" si="279"/>
        <v>N</v>
      </c>
      <c r="U2191">
        <f>+VLOOKUP(R2191,'FY21 P13 Allotment memo'!O:O,1,FALSE)</f>
        <v>7910</v>
      </c>
      <c r="V2191"/>
      <c r="W2191"/>
      <c r="X2191"/>
      <c r="Y2191"/>
      <c r="Z2191"/>
    </row>
    <row r="2192" spans="1:26">
      <c r="A2192">
        <v>10</v>
      </c>
      <c r="B2192" t="s">
        <v>3044</v>
      </c>
      <c r="C2192" t="s">
        <v>1234</v>
      </c>
      <c r="D2192">
        <v>91</v>
      </c>
      <c r="E2192">
        <v>0</v>
      </c>
      <c r="F2192">
        <v>0</v>
      </c>
      <c r="G2192" s="2">
        <f t="shared" si="274"/>
        <v>0</v>
      </c>
      <c r="H2192" s="3" t="str">
        <f t="shared" si="275"/>
        <v>10</v>
      </c>
      <c r="I2192" s="3" t="str">
        <f t="shared" si="276"/>
        <v>116</v>
      </c>
      <c r="J2192" s="3">
        <v>116</v>
      </c>
      <c r="K2192" s="3" t="str">
        <f>+VLOOKUP(J2192,'Dimension descriptions'!P:R,3,FALSE)</f>
        <v>Wilson Elementary</v>
      </c>
      <c r="L2192" s="3" t="str">
        <f t="shared" si="277"/>
        <v>7911</v>
      </c>
      <c r="M2192" s="10">
        <v>7911</v>
      </c>
      <c r="N2192" s="3" t="str">
        <f t="shared" si="272"/>
        <v>1000</v>
      </c>
      <c r="O2192" s="3" t="str">
        <f t="shared" si="273"/>
        <v>131</v>
      </c>
      <c r="P2192" s="3" t="str">
        <f t="shared" si="278"/>
        <v>1</v>
      </c>
      <c r="Q2192" s="11">
        <f>+VLOOKUP(M2192,'Dimension descriptions'!K:M,2,FALSE)</f>
        <v>7910</v>
      </c>
      <c r="R2192" s="33">
        <v>7910</v>
      </c>
      <c r="S2192" s="11" t="str">
        <f>+VLOOKUP(R2192,'Dimension descriptions'!K:M,3)</f>
        <v>21ST CENTURY GRANT</v>
      </c>
      <c r="T2192" s="3" t="str">
        <f t="shared" si="279"/>
        <v>Y</v>
      </c>
      <c r="U2192">
        <f>+VLOOKUP(R2192,'FY21 P13 Allotment memo'!O:O,1,FALSE)</f>
        <v>7910</v>
      </c>
      <c r="V2192"/>
      <c r="W2192"/>
      <c r="X2192"/>
      <c r="Y2192"/>
      <c r="Z2192"/>
    </row>
    <row r="2193" spans="1:26">
      <c r="A2193">
        <v>10</v>
      </c>
      <c r="B2193" t="s">
        <v>3045</v>
      </c>
      <c r="C2193" t="s">
        <v>1571</v>
      </c>
      <c r="D2193">
        <v>91</v>
      </c>
      <c r="E2193">
        <v>0</v>
      </c>
      <c r="F2193">
        <v>0</v>
      </c>
      <c r="G2193" s="2">
        <f t="shared" si="274"/>
        <v>0</v>
      </c>
      <c r="H2193" s="3" t="str">
        <f t="shared" si="275"/>
        <v>10</v>
      </c>
      <c r="I2193" s="3" t="str">
        <f t="shared" si="276"/>
        <v>116</v>
      </c>
      <c r="J2193" s="3">
        <v>116</v>
      </c>
      <c r="K2193" s="3" t="str">
        <f>+VLOOKUP(J2193,'Dimension descriptions'!P:R,3,FALSE)</f>
        <v>Wilson Elementary</v>
      </c>
      <c r="L2193" s="3" t="str">
        <f t="shared" si="277"/>
        <v>7911</v>
      </c>
      <c r="M2193" s="10">
        <v>7911</v>
      </c>
      <c r="N2193" s="3" t="str">
        <f t="shared" si="272"/>
        <v>1000</v>
      </c>
      <c r="O2193" s="3" t="str">
        <f t="shared" si="273"/>
        <v>149</v>
      </c>
      <c r="P2193" s="3" t="str">
        <f t="shared" si="278"/>
        <v>1</v>
      </c>
      <c r="Q2193" s="11">
        <f>+VLOOKUP(M2193,'Dimension descriptions'!K:M,2,FALSE)</f>
        <v>7910</v>
      </c>
      <c r="R2193" s="33">
        <v>7910</v>
      </c>
      <c r="S2193" s="11" t="str">
        <f>+VLOOKUP(R2193,'Dimension descriptions'!K:M,3)</f>
        <v>21ST CENTURY GRANT</v>
      </c>
      <c r="T2193" s="3" t="str">
        <f t="shared" si="279"/>
        <v>Y</v>
      </c>
      <c r="U2193">
        <f>+VLOOKUP(R2193,'FY21 P13 Allotment memo'!O:O,1,FALSE)</f>
        <v>7910</v>
      </c>
      <c r="V2193"/>
      <c r="W2193"/>
      <c r="X2193"/>
      <c r="Y2193"/>
      <c r="Z2193"/>
    </row>
    <row r="2194" spans="1:26">
      <c r="A2194">
        <v>10</v>
      </c>
      <c r="B2194" t="s">
        <v>3046</v>
      </c>
      <c r="C2194" t="s">
        <v>2092</v>
      </c>
      <c r="D2194">
        <v>91</v>
      </c>
      <c r="E2194">
        <v>0</v>
      </c>
      <c r="F2194">
        <v>0</v>
      </c>
      <c r="G2194" s="2">
        <f t="shared" si="274"/>
        <v>0</v>
      </c>
      <c r="H2194" s="3" t="str">
        <f t="shared" si="275"/>
        <v>10</v>
      </c>
      <c r="I2194" s="3" t="str">
        <f t="shared" si="276"/>
        <v>116</v>
      </c>
      <c r="J2194" s="3">
        <v>116</v>
      </c>
      <c r="K2194" s="3" t="str">
        <f>+VLOOKUP(J2194,'Dimension descriptions'!P:R,3,FALSE)</f>
        <v>Wilson Elementary</v>
      </c>
      <c r="L2194" s="3" t="str">
        <f t="shared" si="277"/>
        <v>7911</v>
      </c>
      <c r="M2194" s="10">
        <v>7911</v>
      </c>
      <c r="N2194" s="3" t="str">
        <f t="shared" si="272"/>
        <v>1000</v>
      </c>
      <c r="O2194" s="3" t="str">
        <f t="shared" si="273"/>
        <v>161</v>
      </c>
      <c r="P2194" s="3" t="str">
        <f t="shared" si="278"/>
        <v>1</v>
      </c>
      <c r="Q2194" s="11">
        <f>+VLOOKUP(M2194,'Dimension descriptions'!K:M,2,FALSE)</f>
        <v>7910</v>
      </c>
      <c r="R2194" s="33">
        <v>7910</v>
      </c>
      <c r="S2194" s="11" t="str">
        <f>+VLOOKUP(R2194,'Dimension descriptions'!K:M,3)</f>
        <v>21ST CENTURY GRANT</v>
      </c>
      <c r="T2194" s="3" t="str">
        <f t="shared" si="279"/>
        <v>Y</v>
      </c>
      <c r="U2194">
        <f>+VLOOKUP(R2194,'FY21 P13 Allotment memo'!O:O,1,FALSE)</f>
        <v>7910</v>
      </c>
      <c r="V2194"/>
      <c r="W2194"/>
      <c r="X2194"/>
      <c r="Y2194"/>
      <c r="Z2194"/>
    </row>
    <row r="2195" spans="1:26">
      <c r="A2195">
        <v>10</v>
      </c>
      <c r="B2195" t="s">
        <v>3047</v>
      </c>
      <c r="C2195" t="s">
        <v>2096</v>
      </c>
      <c r="D2195">
        <v>91</v>
      </c>
      <c r="E2195">
        <v>0</v>
      </c>
      <c r="F2195">
        <v>0</v>
      </c>
      <c r="G2195" s="2">
        <f t="shared" si="274"/>
        <v>0</v>
      </c>
      <c r="H2195" s="3" t="str">
        <f t="shared" si="275"/>
        <v>10</v>
      </c>
      <c r="I2195" s="3" t="str">
        <f t="shared" si="276"/>
        <v>116</v>
      </c>
      <c r="J2195" s="3">
        <v>116</v>
      </c>
      <c r="K2195" s="3" t="str">
        <f>+VLOOKUP(J2195,'Dimension descriptions'!P:R,3,FALSE)</f>
        <v>Wilson Elementary</v>
      </c>
      <c r="L2195" s="3" t="str">
        <f t="shared" si="277"/>
        <v>7911</v>
      </c>
      <c r="M2195" s="10">
        <v>7911</v>
      </c>
      <c r="N2195" s="3" t="str">
        <f t="shared" si="272"/>
        <v>1000</v>
      </c>
      <c r="O2195" s="3" t="str">
        <f t="shared" si="273"/>
        <v>198</v>
      </c>
      <c r="P2195" s="3" t="str">
        <f t="shared" si="278"/>
        <v>1</v>
      </c>
      <c r="Q2195" s="11">
        <f>+VLOOKUP(M2195,'Dimension descriptions'!K:M,2,FALSE)</f>
        <v>7910</v>
      </c>
      <c r="R2195" s="33">
        <v>7910</v>
      </c>
      <c r="S2195" s="11" t="str">
        <f>+VLOOKUP(R2195,'Dimension descriptions'!K:M,3)</f>
        <v>21ST CENTURY GRANT</v>
      </c>
      <c r="T2195" s="3" t="str">
        <f t="shared" si="279"/>
        <v>Y</v>
      </c>
      <c r="U2195">
        <f>+VLOOKUP(R2195,'FY21 P13 Allotment memo'!O:O,1,FALSE)</f>
        <v>7910</v>
      </c>
      <c r="V2195"/>
      <c r="W2195"/>
      <c r="X2195"/>
      <c r="Y2195"/>
      <c r="Z2195"/>
    </row>
    <row r="2196" spans="1:26">
      <c r="A2196">
        <v>10</v>
      </c>
      <c r="B2196" t="s">
        <v>3048</v>
      </c>
      <c r="C2196" t="s">
        <v>1244</v>
      </c>
      <c r="D2196">
        <v>91</v>
      </c>
      <c r="E2196">
        <v>0</v>
      </c>
      <c r="F2196">
        <v>0</v>
      </c>
      <c r="G2196" s="2">
        <f t="shared" si="274"/>
        <v>0</v>
      </c>
      <c r="H2196" s="3" t="str">
        <f t="shared" si="275"/>
        <v>10</v>
      </c>
      <c r="I2196" s="3" t="str">
        <f t="shared" si="276"/>
        <v>116</v>
      </c>
      <c r="J2196" s="3">
        <v>116</v>
      </c>
      <c r="K2196" s="3" t="str">
        <f>+VLOOKUP(J2196,'Dimension descriptions'!P:R,3,FALSE)</f>
        <v>Wilson Elementary</v>
      </c>
      <c r="L2196" s="3" t="str">
        <f t="shared" si="277"/>
        <v>7911</v>
      </c>
      <c r="M2196" s="10">
        <v>7911</v>
      </c>
      <c r="N2196" s="3" t="str">
        <f t="shared" si="272"/>
        <v>1000</v>
      </c>
      <c r="O2196" s="3" t="str">
        <f t="shared" si="273"/>
        <v>210</v>
      </c>
      <c r="P2196" s="3" t="str">
        <f t="shared" si="278"/>
        <v>2</v>
      </c>
      <c r="Q2196" s="11">
        <f>+VLOOKUP(M2196,'Dimension descriptions'!K:M,2,FALSE)</f>
        <v>7910</v>
      </c>
      <c r="R2196" s="33">
        <v>7910</v>
      </c>
      <c r="S2196" s="11" t="str">
        <f>+VLOOKUP(R2196,'Dimension descriptions'!K:M,3)</f>
        <v>21ST CENTURY GRANT</v>
      </c>
      <c r="T2196" s="3" t="str">
        <f t="shared" si="279"/>
        <v>Y</v>
      </c>
      <c r="U2196">
        <f>+VLOOKUP(R2196,'FY21 P13 Allotment memo'!O:O,1,FALSE)</f>
        <v>7910</v>
      </c>
      <c r="V2196"/>
      <c r="W2196"/>
      <c r="X2196"/>
      <c r="Y2196"/>
      <c r="Z2196"/>
    </row>
    <row r="2197" spans="1:26">
      <c r="A2197">
        <v>10</v>
      </c>
      <c r="B2197" t="s">
        <v>3049</v>
      </c>
      <c r="C2197" t="s">
        <v>1246</v>
      </c>
      <c r="D2197">
        <v>91</v>
      </c>
      <c r="E2197">
        <v>0</v>
      </c>
      <c r="F2197">
        <v>0</v>
      </c>
      <c r="G2197" s="2">
        <f t="shared" si="274"/>
        <v>0</v>
      </c>
      <c r="H2197" s="3" t="str">
        <f t="shared" si="275"/>
        <v>10</v>
      </c>
      <c r="I2197" s="3" t="str">
        <f t="shared" si="276"/>
        <v>116</v>
      </c>
      <c r="J2197" s="3">
        <v>116</v>
      </c>
      <c r="K2197" s="3" t="str">
        <f>+VLOOKUP(J2197,'Dimension descriptions'!P:R,3,FALSE)</f>
        <v>Wilson Elementary</v>
      </c>
      <c r="L2197" s="3" t="str">
        <f t="shared" si="277"/>
        <v>7911</v>
      </c>
      <c r="M2197" s="10">
        <v>7911</v>
      </c>
      <c r="N2197" s="3" t="str">
        <f t="shared" si="272"/>
        <v>1000</v>
      </c>
      <c r="O2197" s="3" t="str">
        <f t="shared" si="273"/>
        <v>220</v>
      </c>
      <c r="P2197" s="3" t="str">
        <f t="shared" si="278"/>
        <v>2</v>
      </c>
      <c r="Q2197" s="11">
        <f>+VLOOKUP(M2197,'Dimension descriptions'!K:M,2,FALSE)</f>
        <v>7910</v>
      </c>
      <c r="R2197" s="33">
        <v>7910</v>
      </c>
      <c r="S2197" s="11" t="str">
        <f>+VLOOKUP(R2197,'Dimension descriptions'!K:M,3)</f>
        <v>21ST CENTURY GRANT</v>
      </c>
      <c r="T2197" s="3" t="str">
        <f t="shared" si="279"/>
        <v>Y</v>
      </c>
      <c r="U2197">
        <f>+VLOOKUP(R2197,'FY21 P13 Allotment memo'!O:O,1,FALSE)</f>
        <v>7910</v>
      </c>
      <c r="V2197"/>
      <c r="W2197"/>
      <c r="X2197"/>
      <c r="Y2197"/>
      <c r="Z2197"/>
    </row>
    <row r="2198" spans="1:26">
      <c r="A2198">
        <v>10</v>
      </c>
      <c r="B2198" t="s">
        <v>3050</v>
      </c>
      <c r="C2198" t="s">
        <v>1941</v>
      </c>
      <c r="D2198">
        <v>91</v>
      </c>
      <c r="E2198">
        <v>0</v>
      </c>
      <c r="F2198">
        <v>0</v>
      </c>
      <c r="G2198" s="2">
        <f t="shared" si="274"/>
        <v>0</v>
      </c>
      <c r="H2198" s="3" t="str">
        <f t="shared" si="275"/>
        <v>10</v>
      </c>
      <c r="I2198" s="3" t="str">
        <f t="shared" si="276"/>
        <v>116</v>
      </c>
      <c r="J2198" s="3">
        <v>116</v>
      </c>
      <c r="K2198" s="3" t="str">
        <f>+VLOOKUP(J2198,'Dimension descriptions'!P:R,3,FALSE)</f>
        <v>Wilson Elementary</v>
      </c>
      <c r="L2198" s="3" t="str">
        <f t="shared" si="277"/>
        <v>7911</v>
      </c>
      <c r="M2198" s="10">
        <v>7911</v>
      </c>
      <c r="N2198" s="3" t="str">
        <f t="shared" si="272"/>
        <v>1000</v>
      </c>
      <c r="O2198" s="3" t="str">
        <f t="shared" si="273"/>
        <v>320</v>
      </c>
      <c r="P2198" s="3" t="str">
        <f t="shared" si="278"/>
        <v>3</v>
      </c>
      <c r="Q2198" s="11">
        <f>+VLOOKUP(M2198,'Dimension descriptions'!K:M,2,FALSE)</f>
        <v>7910</v>
      </c>
      <c r="R2198" s="33">
        <v>7910</v>
      </c>
      <c r="S2198" s="11" t="str">
        <f>+VLOOKUP(R2198,'Dimension descriptions'!K:M,3)</f>
        <v>21ST CENTURY GRANT</v>
      </c>
      <c r="T2198" s="3" t="str">
        <f t="shared" si="279"/>
        <v>Y</v>
      </c>
      <c r="U2198">
        <f>+VLOOKUP(R2198,'FY21 P13 Allotment memo'!O:O,1,FALSE)</f>
        <v>7910</v>
      </c>
      <c r="V2198"/>
      <c r="W2198"/>
      <c r="X2198"/>
      <c r="Y2198"/>
      <c r="Z2198"/>
    </row>
    <row r="2199" spans="1:26">
      <c r="A2199">
        <v>10</v>
      </c>
      <c r="B2199" t="s">
        <v>3051</v>
      </c>
      <c r="C2199" t="s">
        <v>1417</v>
      </c>
      <c r="D2199">
        <v>91</v>
      </c>
      <c r="E2199">
        <v>0</v>
      </c>
      <c r="F2199">
        <v>0</v>
      </c>
      <c r="G2199" s="2">
        <f t="shared" si="274"/>
        <v>0</v>
      </c>
      <c r="H2199" s="3" t="str">
        <f t="shared" si="275"/>
        <v>10</v>
      </c>
      <c r="I2199" s="3" t="str">
        <f t="shared" si="276"/>
        <v>116</v>
      </c>
      <c r="J2199" s="3">
        <v>116</v>
      </c>
      <c r="K2199" s="3" t="str">
        <f>+VLOOKUP(J2199,'Dimension descriptions'!P:R,3,FALSE)</f>
        <v>Wilson Elementary</v>
      </c>
      <c r="L2199" s="3" t="str">
        <f t="shared" si="277"/>
        <v>7911</v>
      </c>
      <c r="M2199" s="10">
        <v>7911</v>
      </c>
      <c r="N2199" s="3" t="str">
        <f t="shared" si="272"/>
        <v>1000</v>
      </c>
      <c r="O2199" s="3" t="str">
        <f t="shared" si="273"/>
        <v>580</v>
      </c>
      <c r="P2199" s="3" t="str">
        <f t="shared" si="278"/>
        <v>5</v>
      </c>
      <c r="Q2199" s="11">
        <f>+VLOOKUP(M2199,'Dimension descriptions'!K:M,2,FALSE)</f>
        <v>7910</v>
      </c>
      <c r="R2199" s="33">
        <v>7910</v>
      </c>
      <c r="S2199" s="11" t="str">
        <f>+VLOOKUP(R2199,'Dimension descriptions'!K:M,3)</f>
        <v>21ST CENTURY GRANT</v>
      </c>
      <c r="T2199" s="3" t="str">
        <f t="shared" si="279"/>
        <v>Y</v>
      </c>
      <c r="U2199">
        <f>+VLOOKUP(R2199,'FY21 P13 Allotment memo'!O:O,1,FALSE)</f>
        <v>7910</v>
      </c>
      <c r="V2199"/>
      <c r="W2199"/>
      <c r="X2199"/>
      <c r="Y2199"/>
      <c r="Z2199"/>
    </row>
    <row r="2200" spans="1:26">
      <c r="A2200">
        <v>10</v>
      </c>
      <c r="B2200" t="s">
        <v>3052</v>
      </c>
      <c r="C2200" t="s">
        <v>1268</v>
      </c>
      <c r="D2200">
        <v>91</v>
      </c>
      <c r="E2200">
        <v>0</v>
      </c>
      <c r="F2200">
        <v>0</v>
      </c>
      <c r="G2200" s="2">
        <f t="shared" si="274"/>
        <v>0</v>
      </c>
      <c r="H2200" s="3" t="str">
        <f t="shared" si="275"/>
        <v>10</v>
      </c>
      <c r="I2200" s="3" t="str">
        <f t="shared" si="276"/>
        <v>116</v>
      </c>
      <c r="J2200" s="3">
        <v>116</v>
      </c>
      <c r="K2200" s="3" t="str">
        <f>+VLOOKUP(J2200,'Dimension descriptions'!P:R,3,FALSE)</f>
        <v>Wilson Elementary</v>
      </c>
      <c r="L2200" s="3" t="str">
        <f t="shared" si="277"/>
        <v>7911</v>
      </c>
      <c r="M2200" s="10">
        <v>7911</v>
      </c>
      <c r="N2200" s="3" t="str">
        <f t="shared" si="272"/>
        <v>1000</v>
      </c>
      <c r="O2200" s="3" t="str">
        <f t="shared" si="273"/>
        <v>610</v>
      </c>
      <c r="P2200" s="3" t="str">
        <f t="shared" si="278"/>
        <v>6</v>
      </c>
      <c r="Q2200" s="11">
        <f>+VLOOKUP(M2200,'Dimension descriptions'!K:M,2,FALSE)</f>
        <v>7910</v>
      </c>
      <c r="R2200" s="33">
        <v>7910</v>
      </c>
      <c r="S2200" s="11" t="str">
        <f>+VLOOKUP(R2200,'Dimension descriptions'!K:M,3)</f>
        <v>21ST CENTURY GRANT</v>
      </c>
      <c r="T2200" s="3" t="str">
        <f t="shared" si="279"/>
        <v>Y</v>
      </c>
      <c r="U2200">
        <f>+VLOOKUP(R2200,'FY21 P13 Allotment memo'!O:O,1,FALSE)</f>
        <v>7910</v>
      </c>
      <c r="V2200"/>
      <c r="W2200"/>
      <c r="X2200"/>
      <c r="Y2200"/>
      <c r="Z2200"/>
    </row>
    <row r="2201" spans="1:26">
      <c r="A2201">
        <v>10</v>
      </c>
      <c r="B2201" t="s">
        <v>3053</v>
      </c>
      <c r="C2201" t="s">
        <v>1643</v>
      </c>
      <c r="D2201">
        <v>91</v>
      </c>
      <c r="E2201">
        <v>0</v>
      </c>
      <c r="F2201">
        <v>0</v>
      </c>
      <c r="G2201" s="2">
        <f t="shared" si="274"/>
        <v>0</v>
      </c>
      <c r="H2201" s="3" t="str">
        <f t="shared" si="275"/>
        <v>10</v>
      </c>
      <c r="I2201" s="3" t="str">
        <f t="shared" si="276"/>
        <v>116</v>
      </c>
      <c r="J2201" s="3">
        <v>116</v>
      </c>
      <c r="K2201" s="3" t="str">
        <f>+VLOOKUP(J2201,'Dimension descriptions'!P:R,3,FALSE)</f>
        <v>Wilson Elementary</v>
      </c>
      <c r="L2201" s="3" t="str">
        <f t="shared" si="277"/>
        <v>7911</v>
      </c>
      <c r="M2201" s="10">
        <v>7911</v>
      </c>
      <c r="N2201" s="3" t="str">
        <f t="shared" si="272"/>
        <v>1000</v>
      </c>
      <c r="O2201" s="3" t="str">
        <f t="shared" si="273"/>
        <v>730</v>
      </c>
      <c r="P2201" s="3" t="str">
        <f t="shared" si="278"/>
        <v>7</v>
      </c>
      <c r="Q2201" s="11">
        <f>+VLOOKUP(M2201,'Dimension descriptions'!K:M,2,FALSE)</f>
        <v>7910</v>
      </c>
      <c r="R2201" s="33">
        <v>7910</v>
      </c>
      <c r="S2201" s="11" t="str">
        <f>+VLOOKUP(R2201,'Dimension descriptions'!K:M,3)</f>
        <v>21ST CENTURY GRANT</v>
      </c>
      <c r="T2201" s="3" t="str">
        <f t="shared" si="279"/>
        <v>Y</v>
      </c>
      <c r="U2201">
        <f>+VLOOKUP(R2201,'FY21 P13 Allotment memo'!O:O,1,FALSE)</f>
        <v>7910</v>
      </c>
      <c r="V2201"/>
      <c r="W2201"/>
      <c r="X2201"/>
      <c r="Y2201"/>
      <c r="Z2201"/>
    </row>
    <row r="2202" spans="1:26">
      <c r="A2202">
        <v>10</v>
      </c>
      <c r="B2202" t="s">
        <v>3054</v>
      </c>
      <c r="C2202" t="s">
        <v>1647</v>
      </c>
      <c r="D2202">
        <v>91</v>
      </c>
      <c r="E2202">
        <v>0</v>
      </c>
      <c r="F2202">
        <v>0</v>
      </c>
      <c r="G2202" s="2">
        <f t="shared" si="274"/>
        <v>0</v>
      </c>
      <c r="H2202" s="3" t="str">
        <f t="shared" si="275"/>
        <v>10</v>
      </c>
      <c r="I2202" s="3" t="str">
        <f t="shared" si="276"/>
        <v>116</v>
      </c>
      <c r="J2202" s="3">
        <v>116</v>
      </c>
      <c r="K2202" s="3" t="str">
        <f>+VLOOKUP(J2202,'Dimension descriptions'!P:R,3,FALSE)</f>
        <v>Wilson Elementary</v>
      </c>
      <c r="L2202" s="3" t="str">
        <f t="shared" si="277"/>
        <v>7911</v>
      </c>
      <c r="M2202" s="10">
        <v>7911</v>
      </c>
      <c r="N2202" s="3" t="str">
        <f t="shared" si="272"/>
        <v>2700</v>
      </c>
      <c r="O2202" s="3" t="str">
        <f t="shared" si="273"/>
        <v>519</v>
      </c>
      <c r="P2202" s="3" t="str">
        <f t="shared" si="278"/>
        <v>5</v>
      </c>
      <c r="Q2202" s="11">
        <f>+VLOOKUP(M2202,'Dimension descriptions'!K:M,2,FALSE)</f>
        <v>7910</v>
      </c>
      <c r="R2202" s="33">
        <v>7910</v>
      </c>
      <c r="S2202" s="11" t="str">
        <f>+VLOOKUP(R2202,'Dimension descriptions'!K:M,3)</f>
        <v>21ST CENTURY GRANT</v>
      </c>
      <c r="T2202" s="3" t="str">
        <f t="shared" si="279"/>
        <v>Y</v>
      </c>
      <c r="U2202">
        <f>+VLOOKUP(R2202,'FY21 P13 Allotment memo'!O:O,1,FALSE)</f>
        <v>7910</v>
      </c>
      <c r="V2202"/>
      <c r="W2202"/>
      <c r="X2202"/>
      <c r="Y2202"/>
      <c r="Z2202"/>
    </row>
    <row r="2203" spans="1:26">
      <c r="A2203">
        <v>10</v>
      </c>
      <c r="B2203" t="s">
        <v>3055</v>
      </c>
      <c r="C2203" t="s">
        <v>1236</v>
      </c>
      <c r="D2203">
        <v>91</v>
      </c>
      <c r="E2203">
        <v>0</v>
      </c>
      <c r="F2203">
        <v>0</v>
      </c>
      <c r="G2203" s="2">
        <f t="shared" si="274"/>
        <v>0</v>
      </c>
      <c r="H2203" s="3" t="str">
        <f t="shared" si="275"/>
        <v>10</v>
      </c>
      <c r="I2203" s="3" t="str">
        <f t="shared" si="276"/>
        <v>116</v>
      </c>
      <c r="J2203" s="3">
        <v>116</v>
      </c>
      <c r="K2203" s="3" t="str">
        <f>+VLOOKUP(J2203,'Dimension descriptions'!P:R,3,FALSE)</f>
        <v>Wilson Elementary</v>
      </c>
      <c r="L2203" s="3" t="str">
        <f t="shared" si="277"/>
        <v>7913</v>
      </c>
      <c r="M2203" s="10">
        <v>7913</v>
      </c>
      <c r="N2203" s="3" t="str">
        <f t="shared" si="272"/>
        <v>1000</v>
      </c>
      <c r="O2203" s="3" t="str">
        <f t="shared" si="273"/>
        <v>149</v>
      </c>
      <c r="P2203" s="3" t="str">
        <f t="shared" si="278"/>
        <v>1</v>
      </c>
      <c r="Q2203" s="11">
        <f>+VLOOKUP(M2203,'Dimension descriptions'!K:M,2,FALSE)</f>
        <v>7910</v>
      </c>
      <c r="R2203" s="33">
        <v>7910</v>
      </c>
      <c r="S2203" s="11" t="str">
        <f>+VLOOKUP(R2203,'Dimension descriptions'!K:M,3)</f>
        <v>21ST CENTURY GRANT</v>
      </c>
      <c r="T2203" s="3" t="str">
        <f t="shared" si="279"/>
        <v>Y</v>
      </c>
      <c r="U2203">
        <f>+VLOOKUP(R2203,'FY21 P13 Allotment memo'!O:O,1,FALSE)</f>
        <v>7910</v>
      </c>
      <c r="V2203"/>
      <c r="W2203"/>
      <c r="X2203"/>
      <c r="Y2203"/>
      <c r="Z2203"/>
    </row>
    <row r="2204" spans="1:26">
      <c r="A2204">
        <v>10</v>
      </c>
      <c r="B2204" t="s">
        <v>3056</v>
      </c>
      <c r="C2204" t="s">
        <v>1890</v>
      </c>
      <c r="D2204">
        <v>91</v>
      </c>
      <c r="E2204">
        <v>0</v>
      </c>
      <c r="F2204">
        <v>0</v>
      </c>
      <c r="G2204" s="2">
        <f t="shared" si="274"/>
        <v>0</v>
      </c>
      <c r="H2204" s="3" t="str">
        <f t="shared" si="275"/>
        <v>10</v>
      </c>
      <c r="I2204" s="3" t="str">
        <f t="shared" si="276"/>
        <v>116</v>
      </c>
      <c r="J2204" s="3">
        <v>116</v>
      </c>
      <c r="K2204" s="3" t="str">
        <f>+VLOOKUP(J2204,'Dimension descriptions'!P:R,3,FALSE)</f>
        <v>Wilson Elementary</v>
      </c>
      <c r="L2204" s="3" t="str">
        <f t="shared" si="277"/>
        <v>7913</v>
      </c>
      <c r="M2204" s="10">
        <v>7913</v>
      </c>
      <c r="N2204" s="3" t="str">
        <f t="shared" si="272"/>
        <v>1000</v>
      </c>
      <c r="O2204" s="3" t="str">
        <f t="shared" si="273"/>
        <v>161</v>
      </c>
      <c r="P2204" s="3" t="str">
        <f t="shared" si="278"/>
        <v>1</v>
      </c>
      <c r="Q2204" s="11">
        <f>+VLOOKUP(M2204,'Dimension descriptions'!K:M,2,FALSE)</f>
        <v>7910</v>
      </c>
      <c r="R2204" s="33">
        <v>7910</v>
      </c>
      <c r="S2204" s="11" t="str">
        <f>+VLOOKUP(R2204,'Dimension descriptions'!K:M,3)</f>
        <v>21ST CENTURY GRANT</v>
      </c>
      <c r="T2204" s="3" t="str">
        <f t="shared" si="279"/>
        <v>Y</v>
      </c>
      <c r="U2204">
        <f>+VLOOKUP(R2204,'FY21 P13 Allotment memo'!O:O,1,FALSE)</f>
        <v>7910</v>
      </c>
      <c r="V2204"/>
      <c r="W2204"/>
      <c r="X2204"/>
      <c r="Y2204"/>
      <c r="Z2204"/>
    </row>
    <row r="2205" spans="1:26">
      <c r="A2205">
        <v>10</v>
      </c>
      <c r="B2205" t="s">
        <v>3057</v>
      </c>
      <c r="C2205" t="s">
        <v>1279</v>
      </c>
      <c r="D2205">
        <v>91</v>
      </c>
      <c r="E2205">
        <v>0</v>
      </c>
      <c r="F2205">
        <v>0</v>
      </c>
      <c r="G2205" s="2">
        <f t="shared" si="274"/>
        <v>0</v>
      </c>
      <c r="H2205" s="3" t="str">
        <f t="shared" si="275"/>
        <v>10</v>
      </c>
      <c r="I2205" s="3" t="str">
        <f t="shared" si="276"/>
        <v>116</v>
      </c>
      <c r="J2205" s="3">
        <v>116</v>
      </c>
      <c r="K2205" s="3" t="str">
        <f>+VLOOKUP(J2205,'Dimension descriptions'!P:R,3,FALSE)</f>
        <v>Wilson Elementary</v>
      </c>
      <c r="L2205" s="3" t="str">
        <f t="shared" si="277"/>
        <v>7913</v>
      </c>
      <c r="M2205" s="10">
        <v>7913</v>
      </c>
      <c r="N2205" s="3" t="str">
        <f t="shared" si="272"/>
        <v>1000</v>
      </c>
      <c r="O2205" s="3" t="str">
        <f t="shared" si="273"/>
        <v>210</v>
      </c>
      <c r="P2205" s="3" t="str">
        <f t="shared" si="278"/>
        <v>2</v>
      </c>
      <c r="Q2205" s="11">
        <f>+VLOOKUP(M2205,'Dimension descriptions'!K:M,2,FALSE)</f>
        <v>7910</v>
      </c>
      <c r="R2205" s="33">
        <v>7910</v>
      </c>
      <c r="S2205" s="11" t="str">
        <f>+VLOOKUP(R2205,'Dimension descriptions'!K:M,3)</f>
        <v>21ST CENTURY GRANT</v>
      </c>
      <c r="T2205" s="3" t="str">
        <f t="shared" si="279"/>
        <v>Y</v>
      </c>
      <c r="U2205">
        <f>+VLOOKUP(R2205,'FY21 P13 Allotment memo'!O:O,1,FALSE)</f>
        <v>7910</v>
      </c>
      <c r="V2205"/>
      <c r="W2205"/>
      <c r="X2205"/>
      <c r="Y2205"/>
      <c r="Z2205"/>
    </row>
    <row r="2206" spans="1:26">
      <c r="A2206">
        <v>10</v>
      </c>
      <c r="B2206" t="s">
        <v>3058</v>
      </c>
      <c r="C2206" t="s">
        <v>1246</v>
      </c>
      <c r="D2206">
        <v>91</v>
      </c>
      <c r="E2206">
        <v>0</v>
      </c>
      <c r="F2206">
        <v>0</v>
      </c>
      <c r="G2206" s="2">
        <f t="shared" si="274"/>
        <v>0</v>
      </c>
      <c r="H2206" s="3" t="str">
        <f t="shared" si="275"/>
        <v>10</v>
      </c>
      <c r="I2206" s="3" t="str">
        <f t="shared" si="276"/>
        <v>116</v>
      </c>
      <c r="J2206" s="3">
        <v>116</v>
      </c>
      <c r="K2206" s="3" t="str">
        <f>+VLOOKUP(J2206,'Dimension descriptions'!P:R,3,FALSE)</f>
        <v>Wilson Elementary</v>
      </c>
      <c r="L2206" s="3" t="str">
        <f t="shared" si="277"/>
        <v>7913</v>
      </c>
      <c r="M2206" s="10">
        <v>7913</v>
      </c>
      <c r="N2206" s="3" t="str">
        <f t="shared" si="272"/>
        <v>1000</v>
      </c>
      <c r="O2206" s="3" t="str">
        <f t="shared" si="273"/>
        <v>220</v>
      </c>
      <c r="P2206" s="3" t="str">
        <f t="shared" si="278"/>
        <v>2</v>
      </c>
      <c r="Q2206" s="11">
        <f>+VLOOKUP(M2206,'Dimension descriptions'!K:M,2,FALSE)</f>
        <v>7910</v>
      </c>
      <c r="R2206" s="33">
        <v>7910</v>
      </c>
      <c r="S2206" s="11" t="str">
        <f>+VLOOKUP(R2206,'Dimension descriptions'!K:M,3)</f>
        <v>21ST CENTURY GRANT</v>
      </c>
      <c r="T2206" s="3" t="str">
        <f t="shared" si="279"/>
        <v>Y</v>
      </c>
      <c r="U2206">
        <f>+VLOOKUP(R2206,'FY21 P13 Allotment memo'!O:O,1,FALSE)</f>
        <v>7910</v>
      </c>
      <c r="V2206"/>
      <c r="W2206"/>
      <c r="X2206"/>
      <c r="Y2206"/>
      <c r="Z2206"/>
    </row>
    <row r="2207" spans="1:26">
      <c r="A2207">
        <v>10</v>
      </c>
      <c r="B2207" t="s">
        <v>3059</v>
      </c>
      <c r="C2207" t="s">
        <v>1652</v>
      </c>
      <c r="D2207">
        <v>91</v>
      </c>
      <c r="E2207">
        <v>0</v>
      </c>
      <c r="F2207">
        <v>0</v>
      </c>
      <c r="G2207" s="2">
        <f t="shared" si="274"/>
        <v>0</v>
      </c>
      <c r="H2207" s="3" t="str">
        <f t="shared" si="275"/>
        <v>10</v>
      </c>
      <c r="I2207" s="3" t="str">
        <f t="shared" si="276"/>
        <v>116</v>
      </c>
      <c r="J2207" s="3">
        <v>116</v>
      </c>
      <c r="K2207" s="3" t="str">
        <f>+VLOOKUP(J2207,'Dimension descriptions'!P:R,3,FALSE)</f>
        <v>Wilson Elementary</v>
      </c>
      <c r="L2207" s="3" t="str">
        <f t="shared" si="277"/>
        <v>7913</v>
      </c>
      <c r="M2207" s="10">
        <v>7913</v>
      </c>
      <c r="N2207" s="3" t="str">
        <f t="shared" si="272"/>
        <v>1000</v>
      </c>
      <c r="O2207" s="3" t="str">
        <f t="shared" si="273"/>
        <v>610</v>
      </c>
      <c r="P2207" s="3" t="str">
        <f t="shared" si="278"/>
        <v>6</v>
      </c>
      <c r="Q2207" s="11">
        <f>+VLOOKUP(M2207,'Dimension descriptions'!K:M,2,FALSE)</f>
        <v>7910</v>
      </c>
      <c r="R2207" s="33">
        <v>7910</v>
      </c>
      <c r="S2207" s="11" t="str">
        <f>+VLOOKUP(R2207,'Dimension descriptions'!K:M,3)</f>
        <v>21ST CENTURY GRANT</v>
      </c>
      <c r="T2207" s="3" t="str">
        <f t="shared" si="279"/>
        <v>Y</v>
      </c>
      <c r="U2207">
        <f>+VLOOKUP(R2207,'FY21 P13 Allotment memo'!O:O,1,FALSE)</f>
        <v>7910</v>
      </c>
      <c r="V2207"/>
      <c r="W2207"/>
      <c r="X2207"/>
      <c r="Y2207"/>
      <c r="Z2207"/>
    </row>
    <row r="2208" spans="1:26">
      <c r="A2208">
        <v>10</v>
      </c>
      <c r="B2208" t="s">
        <v>3060</v>
      </c>
      <c r="C2208" t="s">
        <v>1899</v>
      </c>
      <c r="D2208">
        <v>91</v>
      </c>
      <c r="E2208">
        <v>0</v>
      </c>
      <c r="F2208">
        <v>0</v>
      </c>
      <c r="G2208" s="2">
        <f t="shared" si="274"/>
        <v>0</v>
      </c>
      <c r="H2208" s="3" t="str">
        <f t="shared" si="275"/>
        <v>10</v>
      </c>
      <c r="I2208" s="3" t="str">
        <f t="shared" si="276"/>
        <v>116</v>
      </c>
      <c r="J2208" s="3">
        <v>116</v>
      </c>
      <c r="K2208" s="3" t="str">
        <f>+VLOOKUP(J2208,'Dimension descriptions'!P:R,3,FALSE)</f>
        <v>Wilson Elementary</v>
      </c>
      <c r="L2208" s="3" t="str">
        <f t="shared" si="277"/>
        <v>7913</v>
      </c>
      <c r="M2208" s="10">
        <v>7913</v>
      </c>
      <c r="N2208" s="3" t="str">
        <f t="shared" si="272"/>
        <v>2700</v>
      </c>
      <c r="O2208" s="3" t="str">
        <f t="shared" si="273"/>
        <v>519</v>
      </c>
      <c r="P2208" s="3" t="str">
        <f t="shared" si="278"/>
        <v>5</v>
      </c>
      <c r="Q2208" s="11">
        <f>+VLOOKUP(M2208,'Dimension descriptions'!K:M,2,FALSE)</f>
        <v>7910</v>
      </c>
      <c r="R2208" s="33">
        <v>7910</v>
      </c>
      <c r="S2208" s="11" t="str">
        <f>+VLOOKUP(R2208,'Dimension descriptions'!K:M,3)</f>
        <v>21ST CENTURY GRANT</v>
      </c>
      <c r="T2208" s="3" t="str">
        <f t="shared" si="279"/>
        <v>Y</v>
      </c>
      <c r="U2208">
        <f>+VLOOKUP(R2208,'FY21 P13 Allotment memo'!O:O,1,FALSE)</f>
        <v>7910</v>
      </c>
      <c r="V2208"/>
      <c r="W2208"/>
      <c r="X2208"/>
      <c r="Y2208"/>
      <c r="Z2208"/>
    </row>
    <row r="2209" spans="1:26">
      <c r="A2209">
        <v>10</v>
      </c>
      <c r="B2209" t="s">
        <v>3061</v>
      </c>
      <c r="C2209" t="s">
        <v>1236</v>
      </c>
      <c r="D2209">
        <v>91</v>
      </c>
      <c r="E2209">
        <v>32802.400000000001</v>
      </c>
      <c r="F2209">
        <v>0</v>
      </c>
      <c r="G2209" s="2">
        <f t="shared" si="274"/>
        <v>32802.400000000001</v>
      </c>
      <c r="H2209" s="3" t="str">
        <f t="shared" si="275"/>
        <v>10</v>
      </c>
      <c r="I2209" s="3" t="str">
        <f t="shared" si="276"/>
        <v>116</v>
      </c>
      <c r="J2209" s="3">
        <v>116</v>
      </c>
      <c r="K2209" s="3" t="str">
        <f>+VLOOKUP(J2209,'Dimension descriptions'!P:R,3,FALSE)</f>
        <v>Wilson Elementary</v>
      </c>
      <c r="L2209" s="3" t="str">
        <f t="shared" si="277"/>
        <v>7914</v>
      </c>
      <c r="M2209" s="10">
        <v>7914</v>
      </c>
      <c r="N2209" s="3" t="str">
        <f t="shared" si="272"/>
        <v>1000</v>
      </c>
      <c r="O2209" s="3" t="str">
        <f t="shared" si="273"/>
        <v>149</v>
      </c>
      <c r="P2209" s="3" t="str">
        <f t="shared" si="278"/>
        <v>1</v>
      </c>
      <c r="Q2209" s="11">
        <f>+VLOOKUP(M2209,'Dimension descriptions'!K:M,2,FALSE)</f>
        <v>7910</v>
      </c>
      <c r="R2209" s="33">
        <v>7910</v>
      </c>
      <c r="S2209" s="11" t="str">
        <f>+VLOOKUP(R2209,'Dimension descriptions'!K:M,3)</f>
        <v>21ST CENTURY GRANT</v>
      </c>
      <c r="T2209" s="3" t="str">
        <f t="shared" si="279"/>
        <v>Y</v>
      </c>
      <c r="U2209">
        <f>+VLOOKUP(R2209,'FY21 P13 Allotment memo'!O:O,1,FALSE)</f>
        <v>7910</v>
      </c>
      <c r="V2209"/>
      <c r="W2209"/>
      <c r="X2209"/>
      <c r="Y2209"/>
      <c r="Z2209"/>
    </row>
    <row r="2210" spans="1:26">
      <c r="A2210">
        <v>10</v>
      </c>
      <c r="B2210" t="s">
        <v>3062</v>
      </c>
      <c r="C2210" t="s">
        <v>3063</v>
      </c>
      <c r="D2210">
        <v>91</v>
      </c>
      <c r="E2210">
        <v>0</v>
      </c>
      <c r="F2210">
        <v>0</v>
      </c>
      <c r="G2210" s="2">
        <f t="shared" si="274"/>
        <v>0</v>
      </c>
      <c r="H2210" s="3" t="str">
        <f t="shared" si="275"/>
        <v>10</v>
      </c>
      <c r="I2210" s="3" t="str">
        <f t="shared" si="276"/>
        <v>116</v>
      </c>
      <c r="J2210" s="3">
        <v>116</v>
      </c>
      <c r="K2210" s="3" t="str">
        <f>+VLOOKUP(J2210,'Dimension descriptions'!P:R,3,FALSE)</f>
        <v>Wilson Elementary</v>
      </c>
      <c r="L2210" s="3" t="str">
        <f t="shared" si="277"/>
        <v>7914</v>
      </c>
      <c r="M2210" s="10">
        <v>7914</v>
      </c>
      <c r="N2210" s="3" t="str">
        <f t="shared" si="272"/>
        <v>1000</v>
      </c>
      <c r="O2210" s="3" t="str">
        <f t="shared" si="273"/>
        <v>161</v>
      </c>
      <c r="P2210" s="3" t="str">
        <f t="shared" si="278"/>
        <v>1</v>
      </c>
      <c r="Q2210" s="11">
        <f>+VLOOKUP(M2210,'Dimension descriptions'!K:M,2,FALSE)</f>
        <v>7910</v>
      </c>
      <c r="R2210" s="33">
        <v>7910</v>
      </c>
      <c r="S2210" s="11" t="str">
        <f>+VLOOKUP(R2210,'Dimension descriptions'!K:M,3)</f>
        <v>21ST CENTURY GRANT</v>
      </c>
      <c r="T2210" s="3" t="str">
        <f t="shared" si="279"/>
        <v>Y</v>
      </c>
      <c r="U2210">
        <f>+VLOOKUP(R2210,'FY21 P13 Allotment memo'!O:O,1,FALSE)</f>
        <v>7910</v>
      </c>
      <c r="V2210"/>
      <c r="W2210"/>
      <c r="X2210"/>
      <c r="Y2210"/>
      <c r="Z2210"/>
    </row>
    <row r="2211" spans="1:26">
      <c r="A2211">
        <v>10</v>
      </c>
      <c r="B2211" t="s">
        <v>3064</v>
      </c>
      <c r="C2211" t="s">
        <v>3065</v>
      </c>
      <c r="D2211">
        <v>91</v>
      </c>
      <c r="E2211">
        <v>12344.2</v>
      </c>
      <c r="F2211">
        <v>0</v>
      </c>
      <c r="G2211" s="2">
        <f t="shared" si="274"/>
        <v>12344.2</v>
      </c>
      <c r="H2211" s="3" t="str">
        <f t="shared" si="275"/>
        <v>10</v>
      </c>
      <c r="I2211" s="3" t="str">
        <f t="shared" si="276"/>
        <v>116</v>
      </c>
      <c r="J2211" s="3">
        <v>116</v>
      </c>
      <c r="K2211" s="3" t="str">
        <f>+VLOOKUP(J2211,'Dimension descriptions'!P:R,3,FALSE)</f>
        <v>Wilson Elementary</v>
      </c>
      <c r="L2211" s="3" t="str">
        <f t="shared" si="277"/>
        <v>7914</v>
      </c>
      <c r="M2211" s="10">
        <v>7914</v>
      </c>
      <c r="N2211" s="3" t="str">
        <f t="shared" si="272"/>
        <v>1000</v>
      </c>
      <c r="O2211" s="3" t="str">
        <f t="shared" si="273"/>
        <v>198</v>
      </c>
      <c r="P2211" s="3" t="str">
        <f t="shared" si="278"/>
        <v>1</v>
      </c>
      <c r="Q2211" s="11">
        <f>+VLOOKUP(M2211,'Dimension descriptions'!K:M,2,FALSE)</f>
        <v>7910</v>
      </c>
      <c r="R2211" s="33">
        <v>7910</v>
      </c>
      <c r="S2211" s="11" t="str">
        <f>+VLOOKUP(R2211,'Dimension descriptions'!K:M,3)</f>
        <v>21ST CENTURY GRANT</v>
      </c>
      <c r="T2211" s="3" t="str">
        <f t="shared" si="279"/>
        <v>Y</v>
      </c>
      <c r="U2211">
        <f>+VLOOKUP(R2211,'FY21 P13 Allotment memo'!O:O,1,FALSE)</f>
        <v>7910</v>
      </c>
      <c r="V2211"/>
      <c r="W2211"/>
      <c r="X2211"/>
      <c r="Y2211"/>
      <c r="Z2211"/>
    </row>
    <row r="2212" spans="1:26">
      <c r="A2212">
        <v>10</v>
      </c>
      <c r="B2212" t="s">
        <v>3066</v>
      </c>
      <c r="C2212" t="s">
        <v>2034</v>
      </c>
      <c r="D2212">
        <v>91</v>
      </c>
      <c r="E2212">
        <v>7543.41</v>
      </c>
      <c r="F2212">
        <v>0</v>
      </c>
      <c r="G2212" s="2">
        <f t="shared" si="274"/>
        <v>7543.41</v>
      </c>
      <c r="H2212" s="3" t="str">
        <f t="shared" si="275"/>
        <v>10</v>
      </c>
      <c r="I2212" s="3" t="str">
        <f t="shared" si="276"/>
        <v>116</v>
      </c>
      <c r="J2212" s="3">
        <v>116</v>
      </c>
      <c r="K2212" s="3" t="str">
        <f>+VLOOKUP(J2212,'Dimension descriptions'!P:R,3,FALSE)</f>
        <v>Wilson Elementary</v>
      </c>
      <c r="L2212" s="3" t="str">
        <f t="shared" si="277"/>
        <v>7914</v>
      </c>
      <c r="M2212" s="10">
        <v>7914</v>
      </c>
      <c r="N2212" s="3" t="str">
        <f t="shared" si="272"/>
        <v>1000</v>
      </c>
      <c r="O2212" s="3" t="str">
        <f t="shared" si="273"/>
        <v>210</v>
      </c>
      <c r="P2212" s="3" t="str">
        <f t="shared" si="278"/>
        <v>2</v>
      </c>
      <c r="Q2212" s="11">
        <f>+VLOOKUP(M2212,'Dimension descriptions'!K:M,2,FALSE)</f>
        <v>7910</v>
      </c>
      <c r="R2212" s="33">
        <v>7910</v>
      </c>
      <c r="S2212" s="11" t="str">
        <f>+VLOOKUP(R2212,'Dimension descriptions'!K:M,3)</f>
        <v>21ST CENTURY GRANT</v>
      </c>
      <c r="T2212" s="3" t="str">
        <f t="shared" si="279"/>
        <v>Y</v>
      </c>
      <c r="U2212">
        <f>+VLOOKUP(R2212,'FY21 P13 Allotment memo'!O:O,1,FALSE)</f>
        <v>7910</v>
      </c>
      <c r="V2212"/>
      <c r="W2212"/>
      <c r="X2212"/>
      <c r="Y2212"/>
      <c r="Z2212"/>
    </row>
    <row r="2213" spans="1:26">
      <c r="A2213">
        <v>10</v>
      </c>
      <c r="B2213" t="s">
        <v>3067</v>
      </c>
      <c r="C2213" t="s">
        <v>1246</v>
      </c>
      <c r="D2213">
        <v>91</v>
      </c>
      <c r="E2213">
        <v>3295.96</v>
      </c>
      <c r="F2213">
        <v>0</v>
      </c>
      <c r="G2213" s="2">
        <f t="shared" si="274"/>
        <v>3295.96</v>
      </c>
      <c r="H2213" s="3" t="str">
        <f t="shared" si="275"/>
        <v>10</v>
      </c>
      <c r="I2213" s="3" t="str">
        <f t="shared" si="276"/>
        <v>116</v>
      </c>
      <c r="J2213" s="3">
        <v>116</v>
      </c>
      <c r="K2213" s="3" t="str">
        <f>+VLOOKUP(J2213,'Dimension descriptions'!P:R,3,FALSE)</f>
        <v>Wilson Elementary</v>
      </c>
      <c r="L2213" s="3" t="str">
        <f t="shared" si="277"/>
        <v>7914</v>
      </c>
      <c r="M2213" s="10">
        <v>7914</v>
      </c>
      <c r="N2213" s="3" t="str">
        <f t="shared" si="272"/>
        <v>1000</v>
      </c>
      <c r="O2213" s="3" t="str">
        <f t="shared" si="273"/>
        <v>220</v>
      </c>
      <c r="P2213" s="3" t="str">
        <f t="shared" si="278"/>
        <v>2</v>
      </c>
      <c r="Q2213" s="11">
        <f>+VLOOKUP(M2213,'Dimension descriptions'!K:M,2,FALSE)</f>
        <v>7910</v>
      </c>
      <c r="R2213" s="33">
        <v>7910</v>
      </c>
      <c r="S2213" s="11" t="str">
        <f>+VLOOKUP(R2213,'Dimension descriptions'!K:M,3)</f>
        <v>21ST CENTURY GRANT</v>
      </c>
      <c r="T2213" s="3" t="str">
        <f t="shared" si="279"/>
        <v>Y</v>
      </c>
      <c r="U2213">
        <f>+VLOOKUP(R2213,'FY21 P13 Allotment memo'!O:O,1,FALSE)</f>
        <v>7910</v>
      </c>
      <c r="V2213"/>
      <c r="W2213"/>
      <c r="X2213"/>
      <c r="Y2213"/>
      <c r="Z2213"/>
    </row>
    <row r="2214" spans="1:26">
      <c r="A2214">
        <v>10</v>
      </c>
      <c r="B2214" t="s">
        <v>3068</v>
      </c>
      <c r="C2214" t="s">
        <v>1346</v>
      </c>
      <c r="D2214">
        <v>91</v>
      </c>
      <c r="E2214">
        <v>122.7</v>
      </c>
      <c r="F2214">
        <v>0</v>
      </c>
      <c r="G2214" s="2">
        <f t="shared" si="274"/>
        <v>122.7</v>
      </c>
      <c r="H2214" s="3" t="str">
        <f t="shared" si="275"/>
        <v>10</v>
      </c>
      <c r="I2214" s="3" t="str">
        <f t="shared" si="276"/>
        <v>116</v>
      </c>
      <c r="J2214" s="3">
        <v>116</v>
      </c>
      <c r="K2214" s="3" t="str">
        <f>+VLOOKUP(J2214,'Dimension descriptions'!P:R,3,FALSE)</f>
        <v>Wilson Elementary</v>
      </c>
      <c r="L2214" s="3" t="str">
        <f t="shared" si="277"/>
        <v>7914</v>
      </c>
      <c r="M2214" s="10">
        <v>7914</v>
      </c>
      <c r="N2214" s="3" t="str">
        <f t="shared" si="272"/>
        <v>1000</v>
      </c>
      <c r="O2214" s="3" t="str">
        <f t="shared" si="273"/>
        <v>241</v>
      </c>
      <c r="P2214" s="3" t="str">
        <f t="shared" si="278"/>
        <v>2</v>
      </c>
      <c r="Q2214" s="11">
        <f>+VLOOKUP(M2214,'Dimension descriptions'!K:M,2,FALSE)</f>
        <v>7910</v>
      </c>
      <c r="R2214" s="33">
        <v>7910</v>
      </c>
      <c r="S2214" s="11" t="str">
        <f>+VLOOKUP(R2214,'Dimension descriptions'!K:M,3)</f>
        <v>21ST CENTURY GRANT</v>
      </c>
      <c r="T2214" s="3" t="str">
        <f t="shared" si="279"/>
        <v>Y</v>
      </c>
      <c r="U2214">
        <f>+VLOOKUP(R2214,'FY21 P13 Allotment memo'!O:O,1,FALSE)</f>
        <v>7910</v>
      </c>
      <c r="V2214"/>
      <c r="W2214"/>
      <c r="X2214"/>
      <c r="Y2214"/>
      <c r="Z2214"/>
    </row>
    <row r="2215" spans="1:26">
      <c r="A2215">
        <v>10</v>
      </c>
      <c r="B2215" t="s">
        <v>3069</v>
      </c>
      <c r="C2215" t="s">
        <v>1772</v>
      </c>
      <c r="D2215">
        <v>91</v>
      </c>
      <c r="E2215">
        <v>0</v>
      </c>
      <c r="F2215">
        <v>0</v>
      </c>
      <c r="G2215" s="2">
        <f t="shared" si="274"/>
        <v>0</v>
      </c>
      <c r="H2215" s="3" t="str">
        <f t="shared" si="275"/>
        <v>10</v>
      </c>
      <c r="I2215" s="3" t="str">
        <f t="shared" si="276"/>
        <v>116</v>
      </c>
      <c r="J2215" s="3">
        <v>116</v>
      </c>
      <c r="K2215" s="3" t="str">
        <f>+VLOOKUP(J2215,'Dimension descriptions'!P:R,3,FALSE)</f>
        <v>Wilson Elementary</v>
      </c>
      <c r="L2215" s="3" t="str">
        <f t="shared" si="277"/>
        <v>7914</v>
      </c>
      <c r="M2215" s="10">
        <v>7914</v>
      </c>
      <c r="N2215" s="3" t="str">
        <f t="shared" si="272"/>
        <v>1000</v>
      </c>
      <c r="O2215" s="3" t="str">
        <f t="shared" si="273"/>
        <v>341</v>
      </c>
      <c r="P2215" s="3" t="str">
        <f t="shared" si="278"/>
        <v>3</v>
      </c>
      <c r="Q2215" s="11">
        <f>+VLOOKUP(M2215,'Dimension descriptions'!K:M,2,FALSE)</f>
        <v>7910</v>
      </c>
      <c r="R2215" s="33">
        <v>7910</v>
      </c>
      <c r="S2215" s="11" t="str">
        <f>+VLOOKUP(R2215,'Dimension descriptions'!K:M,3)</f>
        <v>21ST CENTURY GRANT</v>
      </c>
      <c r="T2215" s="3" t="str">
        <f t="shared" si="279"/>
        <v>Y</v>
      </c>
      <c r="U2215">
        <f>+VLOOKUP(R2215,'FY21 P13 Allotment memo'!O:O,1,FALSE)</f>
        <v>7910</v>
      </c>
      <c r="V2215"/>
      <c r="W2215"/>
      <c r="X2215"/>
      <c r="Y2215"/>
      <c r="Z2215"/>
    </row>
    <row r="2216" spans="1:26">
      <c r="A2216">
        <v>10</v>
      </c>
      <c r="B2216" t="s">
        <v>3070</v>
      </c>
      <c r="C2216" t="s">
        <v>1618</v>
      </c>
      <c r="D2216">
        <v>91</v>
      </c>
      <c r="E2216">
        <v>0</v>
      </c>
      <c r="F2216">
        <v>0</v>
      </c>
      <c r="G2216" s="2">
        <f t="shared" si="274"/>
        <v>0</v>
      </c>
      <c r="H2216" s="3" t="str">
        <f t="shared" si="275"/>
        <v>10</v>
      </c>
      <c r="I2216" s="3" t="str">
        <f t="shared" si="276"/>
        <v>116</v>
      </c>
      <c r="J2216" s="3">
        <v>116</v>
      </c>
      <c r="K2216" s="3" t="str">
        <f>+VLOOKUP(J2216,'Dimension descriptions'!P:R,3,FALSE)</f>
        <v>Wilson Elementary</v>
      </c>
      <c r="L2216" s="3" t="str">
        <f t="shared" si="277"/>
        <v>7914</v>
      </c>
      <c r="M2216" s="10">
        <v>7914</v>
      </c>
      <c r="N2216" s="3" t="str">
        <f t="shared" si="272"/>
        <v>1000</v>
      </c>
      <c r="O2216" s="3" t="str">
        <f t="shared" si="273"/>
        <v>580</v>
      </c>
      <c r="P2216" s="3" t="str">
        <f t="shared" si="278"/>
        <v>5</v>
      </c>
      <c r="Q2216" s="11">
        <f>+VLOOKUP(M2216,'Dimension descriptions'!K:M,2,FALSE)</f>
        <v>7910</v>
      </c>
      <c r="R2216" s="33">
        <v>7910</v>
      </c>
      <c r="S2216" s="11" t="str">
        <f>+VLOOKUP(R2216,'Dimension descriptions'!K:M,3)</f>
        <v>21ST CENTURY GRANT</v>
      </c>
      <c r="T2216" s="3" t="str">
        <f t="shared" si="279"/>
        <v>Y</v>
      </c>
      <c r="U2216">
        <f>+VLOOKUP(R2216,'FY21 P13 Allotment memo'!O:O,1,FALSE)</f>
        <v>7910</v>
      </c>
      <c r="V2216"/>
      <c r="W2216"/>
      <c r="X2216"/>
      <c r="Y2216"/>
      <c r="Z2216"/>
    </row>
    <row r="2217" spans="1:26">
      <c r="A2217">
        <v>10</v>
      </c>
      <c r="B2217" t="s">
        <v>3071</v>
      </c>
      <c r="C2217" t="s">
        <v>1652</v>
      </c>
      <c r="D2217">
        <v>91</v>
      </c>
      <c r="E2217">
        <v>371.93</v>
      </c>
      <c r="F2217">
        <v>0</v>
      </c>
      <c r="G2217" s="2">
        <f t="shared" si="274"/>
        <v>371.93</v>
      </c>
      <c r="H2217" s="3" t="str">
        <f t="shared" si="275"/>
        <v>10</v>
      </c>
      <c r="I2217" s="3" t="str">
        <f t="shared" si="276"/>
        <v>116</v>
      </c>
      <c r="J2217" s="3">
        <v>116</v>
      </c>
      <c r="K2217" s="3" t="str">
        <f>+VLOOKUP(J2217,'Dimension descriptions'!P:R,3,FALSE)</f>
        <v>Wilson Elementary</v>
      </c>
      <c r="L2217" s="3" t="str">
        <f t="shared" si="277"/>
        <v>7914</v>
      </c>
      <c r="M2217" s="10">
        <v>7914</v>
      </c>
      <c r="N2217" s="3" t="str">
        <f t="shared" si="272"/>
        <v>1000</v>
      </c>
      <c r="O2217" s="3" t="str">
        <f t="shared" si="273"/>
        <v>610</v>
      </c>
      <c r="P2217" s="3" t="str">
        <f t="shared" si="278"/>
        <v>6</v>
      </c>
      <c r="Q2217" s="11">
        <f>+VLOOKUP(M2217,'Dimension descriptions'!K:M,2,FALSE)</f>
        <v>7910</v>
      </c>
      <c r="R2217" s="33">
        <v>7910</v>
      </c>
      <c r="S2217" s="11" t="str">
        <f>+VLOOKUP(R2217,'Dimension descriptions'!K:M,3)</f>
        <v>21ST CENTURY GRANT</v>
      </c>
      <c r="T2217" s="3" t="str">
        <f t="shared" si="279"/>
        <v>Y</v>
      </c>
      <c r="U2217">
        <f>+VLOOKUP(R2217,'FY21 P13 Allotment memo'!O:O,1,FALSE)</f>
        <v>7910</v>
      </c>
      <c r="V2217"/>
      <c r="W2217"/>
      <c r="X2217"/>
      <c r="Y2217"/>
      <c r="Z2217"/>
    </row>
    <row r="2218" spans="1:26">
      <c r="A2218">
        <v>10</v>
      </c>
      <c r="B2218" t="s">
        <v>3072</v>
      </c>
      <c r="C2218" t="s">
        <v>3073</v>
      </c>
      <c r="D2218">
        <v>91</v>
      </c>
      <c r="E2218">
        <v>0</v>
      </c>
      <c r="F2218">
        <v>0</v>
      </c>
      <c r="G2218" s="2">
        <f t="shared" si="274"/>
        <v>0</v>
      </c>
      <c r="H2218" s="3" t="str">
        <f t="shared" si="275"/>
        <v>10</v>
      </c>
      <c r="I2218" s="3" t="str">
        <f t="shared" si="276"/>
        <v>116</v>
      </c>
      <c r="J2218" s="3">
        <v>116</v>
      </c>
      <c r="K2218" s="3" t="str">
        <f>+VLOOKUP(J2218,'Dimension descriptions'!P:R,3,FALSE)</f>
        <v>Wilson Elementary</v>
      </c>
      <c r="L2218" s="3" t="str">
        <f t="shared" si="277"/>
        <v>7914</v>
      </c>
      <c r="M2218" s="10">
        <v>7914</v>
      </c>
      <c r="N2218" s="3" t="str">
        <f t="shared" si="272"/>
        <v>2700</v>
      </c>
      <c r="O2218" s="3" t="str">
        <f t="shared" si="273"/>
        <v>511</v>
      </c>
      <c r="P2218" s="3" t="str">
        <f t="shared" si="278"/>
        <v>5</v>
      </c>
      <c r="Q2218" s="11">
        <f>+VLOOKUP(M2218,'Dimension descriptions'!K:M,2,FALSE)</f>
        <v>7910</v>
      </c>
      <c r="R2218" s="33">
        <v>7910</v>
      </c>
      <c r="S2218" s="11" t="str">
        <f>+VLOOKUP(R2218,'Dimension descriptions'!K:M,3)</f>
        <v>21ST CENTURY GRANT</v>
      </c>
      <c r="T2218" s="3" t="str">
        <f t="shared" si="279"/>
        <v>Y</v>
      </c>
      <c r="U2218">
        <f>+VLOOKUP(R2218,'FY21 P13 Allotment memo'!O:O,1,FALSE)</f>
        <v>7910</v>
      </c>
      <c r="V2218"/>
      <c r="W2218"/>
      <c r="X2218"/>
      <c r="Y2218"/>
      <c r="Z2218"/>
    </row>
    <row r="2219" spans="1:26">
      <c r="A2219">
        <v>10</v>
      </c>
      <c r="B2219" t="s">
        <v>3074</v>
      </c>
      <c r="C2219" t="s">
        <v>1647</v>
      </c>
      <c r="D2219">
        <v>91</v>
      </c>
      <c r="E2219">
        <v>0</v>
      </c>
      <c r="F2219">
        <v>0</v>
      </c>
      <c r="G2219" s="2">
        <f t="shared" si="274"/>
        <v>0</v>
      </c>
      <c r="H2219" s="3" t="str">
        <f t="shared" si="275"/>
        <v>10</v>
      </c>
      <c r="I2219" s="3" t="str">
        <f t="shared" si="276"/>
        <v>116</v>
      </c>
      <c r="J2219" s="3">
        <v>116</v>
      </c>
      <c r="K2219" s="3" t="str">
        <f>+VLOOKUP(J2219,'Dimension descriptions'!P:R,3,FALSE)</f>
        <v>Wilson Elementary</v>
      </c>
      <c r="L2219" s="3" t="str">
        <f t="shared" si="277"/>
        <v>7914</v>
      </c>
      <c r="M2219" s="10">
        <v>7914</v>
      </c>
      <c r="N2219" s="3" t="str">
        <f t="shared" si="272"/>
        <v>2700</v>
      </c>
      <c r="O2219" s="3" t="str">
        <f t="shared" si="273"/>
        <v>519</v>
      </c>
      <c r="P2219" s="3" t="str">
        <f t="shared" si="278"/>
        <v>5</v>
      </c>
      <c r="Q2219" s="11">
        <f>+VLOOKUP(M2219,'Dimension descriptions'!K:M,2,FALSE)</f>
        <v>7910</v>
      </c>
      <c r="R2219" s="33">
        <v>7910</v>
      </c>
      <c r="S2219" s="11" t="str">
        <f>+VLOOKUP(R2219,'Dimension descriptions'!K:M,3)</f>
        <v>21ST CENTURY GRANT</v>
      </c>
      <c r="T2219" s="3" t="str">
        <f t="shared" si="279"/>
        <v>Y</v>
      </c>
      <c r="U2219">
        <f>+VLOOKUP(R2219,'FY21 P13 Allotment memo'!O:O,1,FALSE)</f>
        <v>7910</v>
      </c>
      <c r="V2219"/>
      <c r="W2219"/>
      <c r="X2219"/>
      <c r="Y2219"/>
      <c r="Z2219"/>
    </row>
    <row r="2220" spans="1:26">
      <c r="A2220">
        <v>10</v>
      </c>
      <c r="B2220" t="s">
        <v>3075</v>
      </c>
      <c r="C2220" t="s">
        <v>1654</v>
      </c>
      <c r="D2220">
        <v>91</v>
      </c>
      <c r="E2220">
        <v>40626.699999999997</v>
      </c>
      <c r="F2220">
        <v>0</v>
      </c>
      <c r="G2220" s="2">
        <f t="shared" si="274"/>
        <v>40626.699999999997</v>
      </c>
      <c r="H2220" s="3" t="str">
        <f t="shared" si="275"/>
        <v>10</v>
      </c>
      <c r="I2220" s="3" t="str">
        <f t="shared" si="276"/>
        <v>116</v>
      </c>
      <c r="J2220" s="3">
        <v>116</v>
      </c>
      <c r="K2220" s="3" t="str">
        <f>+VLOOKUP(J2220,'Dimension descriptions'!P:R,3,FALSE)</f>
        <v>Wilson Elementary</v>
      </c>
      <c r="L2220" s="3" t="str">
        <f t="shared" si="277"/>
        <v>9600</v>
      </c>
      <c r="M2220" s="10">
        <v>9600</v>
      </c>
      <c r="N2220" s="3" t="str">
        <f t="shared" si="272"/>
        <v>2610</v>
      </c>
      <c r="O2220" s="3" t="str">
        <f t="shared" si="273"/>
        <v>182</v>
      </c>
      <c r="P2220" s="3" t="str">
        <f t="shared" si="278"/>
        <v>1</v>
      </c>
      <c r="Q2220" s="11">
        <f>+VLOOKUP(M2220,'Dimension descriptions'!K:M,2,FALSE)</f>
        <v>9000</v>
      </c>
      <c r="R2220" s="33">
        <v>9000</v>
      </c>
      <c r="S2220" s="11" t="str">
        <f>+VLOOKUP(R2220,'Dimension descriptions'!K:M,3)</f>
        <v>SUPPORT SERVICES PROGRAM</v>
      </c>
      <c r="T2220" s="3" t="str">
        <f t="shared" si="279"/>
        <v>Y</v>
      </c>
      <c r="U2220" t="e">
        <f>+VLOOKUP(R2220,'FY21 P13 Allotment memo'!O:O,1,FALSE)</f>
        <v>#N/A</v>
      </c>
      <c r="V2220"/>
      <c r="W2220"/>
      <c r="X2220"/>
      <c r="Y2220"/>
      <c r="Z2220"/>
    </row>
    <row r="2221" spans="1:26">
      <c r="A2221">
        <v>10</v>
      </c>
      <c r="B2221" t="s">
        <v>3076</v>
      </c>
      <c r="C2221" t="s">
        <v>1656</v>
      </c>
      <c r="D2221">
        <v>91</v>
      </c>
      <c r="E2221">
        <v>21611.4</v>
      </c>
      <c r="F2221">
        <v>0</v>
      </c>
      <c r="G2221" s="2">
        <f t="shared" si="274"/>
        <v>21611.4</v>
      </c>
      <c r="H2221" s="3" t="str">
        <f t="shared" si="275"/>
        <v>10</v>
      </c>
      <c r="I2221" s="3" t="str">
        <f t="shared" si="276"/>
        <v>116</v>
      </c>
      <c r="J2221" s="3">
        <v>116</v>
      </c>
      <c r="K2221" s="3" t="str">
        <f>+VLOOKUP(J2221,'Dimension descriptions'!P:R,3,FALSE)</f>
        <v>Wilson Elementary</v>
      </c>
      <c r="L2221" s="3" t="str">
        <f t="shared" si="277"/>
        <v>9600</v>
      </c>
      <c r="M2221" s="10">
        <v>9600</v>
      </c>
      <c r="N2221" s="3" t="str">
        <f t="shared" si="272"/>
        <v>2610</v>
      </c>
      <c r="O2221" s="3" t="str">
        <f t="shared" si="273"/>
        <v>183</v>
      </c>
      <c r="P2221" s="3" t="str">
        <f t="shared" si="278"/>
        <v>1</v>
      </c>
      <c r="Q2221" s="11">
        <f>+VLOOKUP(M2221,'Dimension descriptions'!K:M,2,FALSE)</f>
        <v>9000</v>
      </c>
      <c r="R2221" s="33">
        <v>9000</v>
      </c>
      <c r="S2221" s="11" t="str">
        <f>+VLOOKUP(R2221,'Dimension descriptions'!K:M,3)</f>
        <v>SUPPORT SERVICES PROGRAM</v>
      </c>
      <c r="T2221" s="3" t="str">
        <f t="shared" si="279"/>
        <v>Y</v>
      </c>
      <c r="U2221" t="e">
        <f>+VLOOKUP(R2221,'FY21 P13 Allotment memo'!O:O,1,FALSE)</f>
        <v>#N/A</v>
      </c>
      <c r="V2221"/>
      <c r="W2221"/>
      <c r="X2221"/>
      <c r="Y2221"/>
      <c r="Z2221"/>
    </row>
    <row r="2222" spans="1:26">
      <c r="A2222">
        <v>10</v>
      </c>
      <c r="B2222" t="s">
        <v>3077</v>
      </c>
      <c r="C2222" t="s">
        <v>1244</v>
      </c>
      <c r="D2222">
        <v>91</v>
      </c>
      <c r="E2222">
        <v>9624.2900000000009</v>
      </c>
      <c r="F2222">
        <v>0</v>
      </c>
      <c r="G2222" s="2">
        <f t="shared" si="274"/>
        <v>9624.2900000000009</v>
      </c>
      <c r="H2222" s="3" t="str">
        <f t="shared" si="275"/>
        <v>10</v>
      </c>
      <c r="I2222" s="3" t="str">
        <f t="shared" si="276"/>
        <v>116</v>
      </c>
      <c r="J2222" s="3">
        <v>116</v>
      </c>
      <c r="K2222" s="3" t="str">
        <f>+VLOOKUP(J2222,'Dimension descriptions'!P:R,3,FALSE)</f>
        <v>Wilson Elementary</v>
      </c>
      <c r="L2222" s="3" t="str">
        <f t="shared" si="277"/>
        <v>9600</v>
      </c>
      <c r="M2222" s="10">
        <v>9600</v>
      </c>
      <c r="N2222" s="3" t="str">
        <f t="shared" si="272"/>
        <v>2610</v>
      </c>
      <c r="O2222" s="3" t="str">
        <f t="shared" si="273"/>
        <v>210</v>
      </c>
      <c r="P2222" s="3" t="str">
        <f t="shared" si="278"/>
        <v>2</v>
      </c>
      <c r="Q2222" s="11">
        <f>+VLOOKUP(M2222,'Dimension descriptions'!K:M,2,FALSE)</f>
        <v>9000</v>
      </c>
      <c r="R2222" s="33">
        <v>9000</v>
      </c>
      <c r="S2222" s="11" t="str">
        <f>+VLOOKUP(R2222,'Dimension descriptions'!K:M,3)</f>
        <v>SUPPORT SERVICES PROGRAM</v>
      </c>
      <c r="T2222" s="3" t="str">
        <f t="shared" si="279"/>
        <v>Y</v>
      </c>
      <c r="U2222" t="e">
        <f>+VLOOKUP(R2222,'FY21 P13 Allotment memo'!O:O,1,FALSE)</f>
        <v>#N/A</v>
      </c>
      <c r="V2222"/>
      <c r="W2222"/>
      <c r="X2222"/>
      <c r="Y2222"/>
      <c r="Z2222"/>
    </row>
    <row r="2223" spans="1:26">
      <c r="A2223">
        <v>10</v>
      </c>
      <c r="B2223" t="s">
        <v>3078</v>
      </c>
      <c r="C2223" t="s">
        <v>1246</v>
      </c>
      <c r="D2223">
        <v>91</v>
      </c>
      <c r="E2223">
        <v>4146.63</v>
      </c>
      <c r="F2223">
        <v>0</v>
      </c>
      <c r="G2223" s="2">
        <f t="shared" si="274"/>
        <v>4146.63</v>
      </c>
      <c r="H2223" s="3" t="str">
        <f t="shared" si="275"/>
        <v>10</v>
      </c>
      <c r="I2223" s="3" t="str">
        <f t="shared" si="276"/>
        <v>116</v>
      </c>
      <c r="J2223" s="3">
        <v>116</v>
      </c>
      <c r="K2223" s="3" t="str">
        <f>+VLOOKUP(J2223,'Dimension descriptions'!P:R,3,FALSE)</f>
        <v>Wilson Elementary</v>
      </c>
      <c r="L2223" s="3" t="str">
        <f t="shared" si="277"/>
        <v>9600</v>
      </c>
      <c r="M2223" s="10">
        <v>9600</v>
      </c>
      <c r="N2223" s="3" t="str">
        <f t="shared" si="272"/>
        <v>2610</v>
      </c>
      <c r="O2223" s="3" t="str">
        <f t="shared" si="273"/>
        <v>220</v>
      </c>
      <c r="P2223" s="3" t="str">
        <f t="shared" si="278"/>
        <v>2</v>
      </c>
      <c r="Q2223" s="11">
        <f>+VLOOKUP(M2223,'Dimension descriptions'!K:M,2,FALSE)</f>
        <v>9000</v>
      </c>
      <c r="R2223" s="33">
        <v>9000</v>
      </c>
      <c r="S2223" s="11" t="str">
        <f>+VLOOKUP(R2223,'Dimension descriptions'!K:M,3)</f>
        <v>SUPPORT SERVICES PROGRAM</v>
      </c>
      <c r="T2223" s="3" t="str">
        <f t="shared" si="279"/>
        <v>Y</v>
      </c>
      <c r="U2223" t="e">
        <f>+VLOOKUP(R2223,'FY21 P13 Allotment memo'!O:O,1,FALSE)</f>
        <v>#N/A</v>
      </c>
      <c r="V2223"/>
      <c r="W2223"/>
      <c r="X2223"/>
      <c r="Y2223"/>
      <c r="Z2223"/>
    </row>
    <row r="2224" spans="1:26">
      <c r="A2224">
        <v>10</v>
      </c>
      <c r="B2224" t="s">
        <v>3079</v>
      </c>
      <c r="C2224" t="s">
        <v>1248</v>
      </c>
      <c r="D2224">
        <v>91</v>
      </c>
      <c r="E2224">
        <v>14874.86</v>
      </c>
      <c r="F2224">
        <v>0</v>
      </c>
      <c r="G2224" s="2">
        <f t="shared" si="274"/>
        <v>14874.86</v>
      </c>
      <c r="H2224" s="3" t="str">
        <f t="shared" si="275"/>
        <v>10</v>
      </c>
      <c r="I2224" s="3" t="str">
        <f t="shared" si="276"/>
        <v>116</v>
      </c>
      <c r="J2224" s="3">
        <v>116</v>
      </c>
      <c r="K2224" s="3" t="str">
        <f>+VLOOKUP(J2224,'Dimension descriptions'!P:R,3,FALSE)</f>
        <v>Wilson Elementary</v>
      </c>
      <c r="L2224" s="3" t="str">
        <f t="shared" si="277"/>
        <v>9600</v>
      </c>
      <c r="M2224" s="10">
        <v>9600</v>
      </c>
      <c r="N2224" s="3" t="str">
        <f t="shared" si="272"/>
        <v>2610</v>
      </c>
      <c r="O2224" s="3" t="str">
        <f t="shared" si="273"/>
        <v>241</v>
      </c>
      <c r="P2224" s="3" t="str">
        <f t="shared" si="278"/>
        <v>2</v>
      </c>
      <c r="Q2224" s="11">
        <f>+VLOOKUP(M2224,'Dimension descriptions'!K:M,2,FALSE)</f>
        <v>9000</v>
      </c>
      <c r="R2224" s="33">
        <v>9000</v>
      </c>
      <c r="S2224" s="11" t="str">
        <f>+VLOOKUP(R2224,'Dimension descriptions'!K:M,3)</f>
        <v>SUPPORT SERVICES PROGRAM</v>
      </c>
      <c r="T2224" s="3" t="str">
        <f t="shared" si="279"/>
        <v>Y</v>
      </c>
      <c r="U2224" t="e">
        <f>+VLOOKUP(R2224,'FY21 P13 Allotment memo'!O:O,1,FALSE)</f>
        <v>#N/A</v>
      </c>
      <c r="V2224"/>
      <c r="W2224"/>
      <c r="X2224"/>
      <c r="Y2224"/>
      <c r="Z2224"/>
    </row>
    <row r="2225" spans="1:26">
      <c r="A2225">
        <v>10</v>
      </c>
      <c r="B2225" t="s">
        <v>3080</v>
      </c>
      <c r="C2225" t="s">
        <v>1661</v>
      </c>
      <c r="D2225">
        <v>91</v>
      </c>
      <c r="E2225">
        <v>0</v>
      </c>
      <c r="F2225">
        <v>0</v>
      </c>
      <c r="G2225" s="2">
        <f t="shared" si="274"/>
        <v>0</v>
      </c>
      <c r="H2225" s="3" t="str">
        <f t="shared" si="275"/>
        <v>10</v>
      </c>
      <c r="I2225" s="3" t="str">
        <f t="shared" si="276"/>
        <v>116</v>
      </c>
      <c r="J2225" s="3">
        <v>116</v>
      </c>
      <c r="K2225" s="3" t="str">
        <f>+VLOOKUP(J2225,'Dimension descriptions'!P:R,3,FALSE)</f>
        <v>Wilson Elementary</v>
      </c>
      <c r="L2225" s="3" t="str">
        <f t="shared" si="277"/>
        <v>9600</v>
      </c>
      <c r="M2225" s="10">
        <v>9600</v>
      </c>
      <c r="N2225" s="3" t="str">
        <f t="shared" si="272"/>
        <v>2610</v>
      </c>
      <c r="O2225" s="3" t="str">
        <f t="shared" si="273"/>
        <v>270</v>
      </c>
      <c r="P2225" s="3" t="str">
        <f t="shared" si="278"/>
        <v>2</v>
      </c>
      <c r="Q2225" s="11">
        <f>+VLOOKUP(M2225,'Dimension descriptions'!K:M,2,FALSE)</f>
        <v>9000</v>
      </c>
      <c r="R2225" s="33">
        <v>9000</v>
      </c>
      <c r="S2225" s="11" t="str">
        <f>+VLOOKUP(R2225,'Dimension descriptions'!K:M,3)</f>
        <v>SUPPORT SERVICES PROGRAM</v>
      </c>
      <c r="T2225" s="3" t="str">
        <f t="shared" si="279"/>
        <v>Y</v>
      </c>
      <c r="U2225" t="e">
        <f>+VLOOKUP(R2225,'FY21 P13 Allotment memo'!O:O,1,FALSE)</f>
        <v>#N/A</v>
      </c>
      <c r="V2225"/>
      <c r="W2225"/>
      <c r="X2225"/>
      <c r="Y2225"/>
      <c r="Z2225"/>
    </row>
    <row r="2226" spans="1:26">
      <c r="A2226">
        <v>10</v>
      </c>
      <c r="B2226" t="s">
        <v>3081</v>
      </c>
      <c r="C2226" t="s">
        <v>1663</v>
      </c>
      <c r="D2226">
        <v>91</v>
      </c>
      <c r="E2226">
        <v>9629.16</v>
      </c>
      <c r="F2226">
        <v>0</v>
      </c>
      <c r="G2226" s="2">
        <f t="shared" si="274"/>
        <v>9629.16</v>
      </c>
      <c r="H2226" s="3" t="str">
        <f t="shared" si="275"/>
        <v>10</v>
      </c>
      <c r="I2226" s="3" t="str">
        <f t="shared" si="276"/>
        <v>116</v>
      </c>
      <c r="J2226" s="3">
        <v>116</v>
      </c>
      <c r="K2226" s="3" t="str">
        <f>+VLOOKUP(J2226,'Dimension descriptions'!P:R,3,FALSE)</f>
        <v>Wilson Elementary</v>
      </c>
      <c r="L2226" s="3" t="str">
        <f t="shared" si="277"/>
        <v>9600</v>
      </c>
      <c r="M2226" s="10">
        <v>9600</v>
      </c>
      <c r="N2226" s="3" t="str">
        <f t="shared" si="272"/>
        <v>2610</v>
      </c>
      <c r="O2226" s="3" t="str">
        <f t="shared" si="273"/>
        <v>411</v>
      </c>
      <c r="P2226" s="3" t="str">
        <f t="shared" si="278"/>
        <v>4</v>
      </c>
      <c r="Q2226" s="11">
        <f>+VLOOKUP(M2226,'Dimension descriptions'!K:M,2,FALSE)</f>
        <v>9000</v>
      </c>
      <c r="R2226" s="33">
        <v>9000</v>
      </c>
      <c r="S2226" s="11" t="str">
        <f>+VLOOKUP(R2226,'Dimension descriptions'!K:M,3)</f>
        <v>SUPPORT SERVICES PROGRAM</v>
      </c>
      <c r="T2226" s="3" t="str">
        <f t="shared" si="279"/>
        <v>Y</v>
      </c>
      <c r="U2226" t="e">
        <f>+VLOOKUP(R2226,'FY21 P13 Allotment memo'!O:O,1,FALSE)</f>
        <v>#N/A</v>
      </c>
      <c r="V2226"/>
      <c r="W2226"/>
      <c r="X2226"/>
      <c r="Y2226"/>
      <c r="Z2226"/>
    </row>
    <row r="2227" spans="1:26">
      <c r="A2227">
        <v>10</v>
      </c>
      <c r="B2227" t="s">
        <v>3082</v>
      </c>
      <c r="C2227" t="s">
        <v>1665</v>
      </c>
      <c r="D2227">
        <v>91</v>
      </c>
      <c r="E2227">
        <v>0</v>
      </c>
      <c r="F2227">
        <v>0</v>
      </c>
      <c r="G2227" s="2">
        <f t="shared" si="274"/>
        <v>0</v>
      </c>
      <c r="H2227" s="3" t="str">
        <f t="shared" si="275"/>
        <v>10</v>
      </c>
      <c r="I2227" s="3" t="str">
        <f t="shared" si="276"/>
        <v>116</v>
      </c>
      <c r="J2227" s="3">
        <v>116</v>
      </c>
      <c r="K2227" s="3" t="str">
        <f>+VLOOKUP(J2227,'Dimension descriptions'!P:R,3,FALSE)</f>
        <v>Wilson Elementary</v>
      </c>
      <c r="L2227" s="3" t="str">
        <f t="shared" si="277"/>
        <v>9600</v>
      </c>
      <c r="M2227" s="10">
        <v>9600</v>
      </c>
      <c r="N2227" s="3" t="str">
        <f t="shared" si="272"/>
        <v>2610</v>
      </c>
      <c r="O2227" s="3" t="str">
        <f t="shared" si="273"/>
        <v>430</v>
      </c>
      <c r="P2227" s="3" t="str">
        <f t="shared" si="278"/>
        <v>4</v>
      </c>
      <c r="Q2227" s="11">
        <f>+VLOOKUP(M2227,'Dimension descriptions'!K:M,2,FALSE)</f>
        <v>9000</v>
      </c>
      <c r="R2227" s="33">
        <v>9000</v>
      </c>
      <c r="S2227" s="11" t="str">
        <f>+VLOOKUP(R2227,'Dimension descriptions'!K:M,3)</f>
        <v>SUPPORT SERVICES PROGRAM</v>
      </c>
      <c r="T2227" s="3" t="str">
        <f t="shared" si="279"/>
        <v>Y</v>
      </c>
      <c r="U2227" t="e">
        <f>+VLOOKUP(R2227,'FY21 P13 Allotment memo'!O:O,1,FALSE)</f>
        <v>#N/A</v>
      </c>
      <c r="V2227"/>
      <c r="W2227"/>
      <c r="X2227"/>
      <c r="Y2227"/>
      <c r="Z2227"/>
    </row>
    <row r="2228" spans="1:26">
      <c r="A2228">
        <v>10</v>
      </c>
      <c r="B2228" t="s">
        <v>3083</v>
      </c>
      <c r="C2228" t="s">
        <v>1667</v>
      </c>
      <c r="D2228">
        <v>91</v>
      </c>
      <c r="E2228">
        <v>7718.88</v>
      </c>
      <c r="F2228">
        <v>0</v>
      </c>
      <c r="G2228" s="2">
        <f t="shared" si="274"/>
        <v>7718.88</v>
      </c>
      <c r="H2228" s="3" t="str">
        <f t="shared" si="275"/>
        <v>10</v>
      </c>
      <c r="I2228" s="3" t="str">
        <f t="shared" si="276"/>
        <v>116</v>
      </c>
      <c r="J2228" s="3">
        <v>116</v>
      </c>
      <c r="K2228" s="3" t="str">
        <f>+VLOOKUP(J2228,'Dimension descriptions'!P:R,3,FALSE)</f>
        <v>Wilson Elementary</v>
      </c>
      <c r="L2228" s="3" t="str">
        <f t="shared" si="277"/>
        <v>9600</v>
      </c>
      <c r="M2228" s="10">
        <v>9600</v>
      </c>
      <c r="N2228" s="3" t="str">
        <f t="shared" si="272"/>
        <v>2610</v>
      </c>
      <c r="O2228" s="3" t="str">
        <f t="shared" si="273"/>
        <v>431</v>
      </c>
      <c r="P2228" s="3" t="str">
        <f t="shared" si="278"/>
        <v>4</v>
      </c>
      <c r="Q2228" s="11">
        <f>+VLOOKUP(M2228,'Dimension descriptions'!K:M,2,FALSE)</f>
        <v>9000</v>
      </c>
      <c r="R2228" s="33">
        <v>9000</v>
      </c>
      <c r="S2228" s="11" t="str">
        <f>+VLOOKUP(R2228,'Dimension descriptions'!K:M,3)</f>
        <v>SUPPORT SERVICES PROGRAM</v>
      </c>
      <c r="T2228" s="3" t="str">
        <f t="shared" si="279"/>
        <v>Y</v>
      </c>
      <c r="U2228" t="e">
        <f>+VLOOKUP(R2228,'FY21 P13 Allotment memo'!O:O,1,FALSE)</f>
        <v>#N/A</v>
      </c>
      <c r="V2228"/>
      <c r="W2228"/>
      <c r="X2228"/>
      <c r="Y2228"/>
      <c r="Z2228"/>
    </row>
    <row r="2229" spans="1:26">
      <c r="A2229">
        <v>10</v>
      </c>
      <c r="B2229" t="s">
        <v>3084</v>
      </c>
      <c r="C2229" t="s">
        <v>1669</v>
      </c>
      <c r="D2229">
        <v>91</v>
      </c>
      <c r="E2229">
        <v>0</v>
      </c>
      <c r="F2229">
        <v>0</v>
      </c>
      <c r="G2229" s="2">
        <f t="shared" si="274"/>
        <v>0</v>
      </c>
      <c r="H2229" s="3" t="str">
        <f t="shared" si="275"/>
        <v>10</v>
      </c>
      <c r="I2229" s="3" t="str">
        <f t="shared" si="276"/>
        <v>116</v>
      </c>
      <c r="J2229" s="3">
        <v>116</v>
      </c>
      <c r="K2229" s="3" t="str">
        <f>+VLOOKUP(J2229,'Dimension descriptions'!P:R,3,FALSE)</f>
        <v>Wilson Elementary</v>
      </c>
      <c r="L2229" s="3" t="str">
        <f t="shared" si="277"/>
        <v>9600</v>
      </c>
      <c r="M2229" s="10">
        <v>9600</v>
      </c>
      <c r="N2229" s="3" t="str">
        <f t="shared" si="272"/>
        <v>2610</v>
      </c>
      <c r="O2229" s="3" t="str">
        <f t="shared" si="273"/>
        <v>441</v>
      </c>
      <c r="P2229" s="3" t="str">
        <f t="shared" si="278"/>
        <v>4</v>
      </c>
      <c r="Q2229" s="11">
        <f>+VLOOKUP(M2229,'Dimension descriptions'!K:M,2,FALSE)</f>
        <v>9000</v>
      </c>
      <c r="R2229" s="33">
        <v>9000</v>
      </c>
      <c r="S2229" s="11" t="str">
        <f>+VLOOKUP(R2229,'Dimension descriptions'!K:M,3)</f>
        <v>SUPPORT SERVICES PROGRAM</v>
      </c>
      <c r="T2229" s="3" t="str">
        <f t="shared" si="279"/>
        <v>Y</v>
      </c>
      <c r="U2229" t="e">
        <f>+VLOOKUP(R2229,'FY21 P13 Allotment memo'!O:O,1,FALSE)</f>
        <v>#N/A</v>
      </c>
      <c r="V2229"/>
      <c r="W2229"/>
      <c r="X2229"/>
      <c r="Y2229"/>
      <c r="Z2229"/>
    </row>
    <row r="2230" spans="1:26">
      <c r="A2230">
        <v>10</v>
      </c>
      <c r="B2230" t="s">
        <v>3085</v>
      </c>
      <c r="C2230" t="s">
        <v>1671</v>
      </c>
      <c r="D2230">
        <v>91</v>
      </c>
      <c r="E2230">
        <v>964.16</v>
      </c>
      <c r="F2230">
        <v>0</v>
      </c>
      <c r="G2230" s="2">
        <f t="shared" si="274"/>
        <v>964.16</v>
      </c>
      <c r="H2230" s="3" t="str">
        <f t="shared" si="275"/>
        <v>10</v>
      </c>
      <c r="I2230" s="3" t="str">
        <f t="shared" si="276"/>
        <v>116</v>
      </c>
      <c r="J2230" s="3">
        <v>116</v>
      </c>
      <c r="K2230" s="3" t="str">
        <f>+VLOOKUP(J2230,'Dimension descriptions'!P:R,3,FALSE)</f>
        <v>Wilson Elementary</v>
      </c>
      <c r="L2230" s="3" t="str">
        <f t="shared" si="277"/>
        <v>9600</v>
      </c>
      <c r="M2230" s="10">
        <v>9600</v>
      </c>
      <c r="N2230" s="3" t="str">
        <f t="shared" si="272"/>
        <v>2610</v>
      </c>
      <c r="O2230" s="3" t="str">
        <f t="shared" si="273"/>
        <v>530</v>
      </c>
      <c r="P2230" s="3" t="str">
        <f t="shared" si="278"/>
        <v>5</v>
      </c>
      <c r="Q2230" s="11">
        <f>+VLOOKUP(M2230,'Dimension descriptions'!K:M,2,FALSE)</f>
        <v>9000</v>
      </c>
      <c r="R2230" s="33">
        <v>9000</v>
      </c>
      <c r="S2230" s="11" t="str">
        <f>+VLOOKUP(R2230,'Dimension descriptions'!K:M,3)</f>
        <v>SUPPORT SERVICES PROGRAM</v>
      </c>
      <c r="T2230" s="3" t="str">
        <f t="shared" si="279"/>
        <v>Y</v>
      </c>
      <c r="U2230" t="e">
        <f>+VLOOKUP(R2230,'FY21 P13 Allotment memo'!O:O,1,FALSE)</f>
        <v>#N/A</v>
      </c>
      <c r="V2230"/>
      <c r="W2230"/>
      <c r="X2230"/>
      <c r="Y2230"/>
      <c r="Z2230"/>
    </row>
    <row r="2231" spans="1:26">
      <c r="A2231">
        <v>10</v>
      </c>
      <c r="B2231" t="s">
        <v>3086</v>
      </c>
      <c r="C2231" t="s">
        <v>1673</v>
      </c>
      <c r="D2231">
        <v>91</v>
      </c>
      <c r="E2231">
        <v>0</v>
      </c>
      <c r="F2231">
        <v>0</v>
      </c>
      <c r="G2231" s="2">
        <f t="shared" si="274"/>
        <v>0</v>
      </c>
      <c r="H2231" s="3" t="str">
        <f t="shared" si="275"/>
        <v>10</v>
      </c>
      <c r="I2231" s="3" t="str">
        <f t="shared" si="276"/>
        <v>116</v>
      </c>
      <c r="J2231" s="3">
        <v>116</v>
      </c>
      <c r="K2231" s="3" t="str">
        <f>+VLOOKUP(J2231,'Dimension descriptions'!P:R,3,FALSE)</f>
        <v>Wilson Elementary</v>
      </c>
      <c r="L2231" s="3" t="str">
        <f t="shared" si="277"/>
        <v>9600</v>
      </c>
      <c r="M2231" s="10">
        <v>9600</v>
      </c>
      <c r="N2231" s="3" t="str">
        <f t="shared" si="272"/>
        <v>2610</v>
      </c>
      <c r="O2231" s="3" t="str">
        <f t="shared" si="273"/>
        <v>580</v>
      </c>
      <c r="P2231" s="3" t="str">
        <f t="shared" si="278"/>
        <v>5</v>
      </c>
      <c r="Q2231" s="11">
        <f>+VLOOKUP(M2231,'Dimension descriptions'!K:M,2,FALSE)</f>
        <v>9000</v>
      </c>
      <c r="R2231" s="33">
        <v>9000</v>
      </c>
      <c r="S2231" s="11" t="str">
        <f>+VLOOKUP(R2231,'Dimension descriptions'!K:M,3)</f>
        <v>SUPPORT SERVICES PROGRAM</v>
      </c>
      <c r="T2231" s="3" t="str">
        <f t="shared" si="279"/>
        <v>Y</v>
      </c>
      <c r="U2231" t="e">
        <f>+VLOOKUP(R2231,'FY21 P13 Allotment memo'!O:O,1,FALSE)</f>
        <v>#N/A</v>
      </c>
      <c r="V2231"/>
      <c r="W2231"/>
      <c r="X2231"/>
      <c r="Y2231"/>
      <c r="Z2231"/>
    </row>
    <row r="2232" spans="1:26">
      <c r="A2232">
        <v>10</v>
      </c>
      <c r="B2232" t="s">
        <v>3087</v>
      </c>
      <c r="C2232" t="s">
        <v>1675</v>
      </c>
      <c r="D2232">
        <v>91</v>
      </c>
      <c r="E2232">
        <v>28022.77</v>
      </c>
      <c r="F2232">
        <v>0</v>
      </c>
      <c r="G2232" s="2">
        <f t="shared" si="274"/>
        <v>28022.77</v>
      </c>
      <c r="H2232" s="3" t="str">
        <f t="shared" si="275"/>
        <v>10</v>
      </c>
      <c r="I2232" s="3" t="str">
        <f t="shared" si="276"/>
        <v>116</v>
      </c>
      <c r="J2232" s="3">
        <v>116</v>
      </c>
      <c r="K2232" s="3" t="str">
        <f>+VLOOKUP(J2232,'Dimension descriptions'!P:R,3,FALSE)</f>
        <v>Wilson Elementary</v>
      </c>
      <c r="L2232" s="3" t="str">
        <f t="shared" si="277"/>
        <v>9600</v>
      </c>
      <c r="M2232" s="10">
        <v>9600</v>
      </c>
      <c r="N2232" s="3" t="str">
        <f t="shared" si="272"/>
        <v>2610</v>
      </c>
      <c r="O2232" s="3" t="str">
        <f t="shared" si="273"/>
        <v>621</v>
      </c>
      <c r="P2232" s="3" t="str">
        <f t="shared" si="278"/>
        <v>6</v>
      </c>
      <c r="Q2232" s="11">
        <f>+VLOOKUP(M2232,'Dimension descriptions'!K:M,2,FALSE)</f>
        <v>9000</v>
      </c>
      <c r="R2232" s="33">
        <v>9000</v>
      </c>
      <c r="S2232" s="11" t="str">
        <f>+VLOOKUP(R2232,'Dimension descriptions'!K:M,3)</f>
        <v>SUPPORT SERVICES PROGRAM</v>
      </c>
      <c r="T2232" s="3" t="str">
        <f t="shared" si="279"/>
        <v>Y</v>
      </c>
      <c r="U2232" t="e">
        <f>+VLOOKUP(R2232,'FY21 P13 Allotment memo'!O:O,1,FALSE)</f>
        <v>#N/A</v>
      </c>
      <c r="V2232"/>
      <c r="W2232"/>
      <c r="X2232"/>
      <c r="Y2232"/>
      <c r="Z2232"/>
    </row>
    <row r="2233" spans="1:26">
      <c r="A2233">
        <v>10</v>
      </c>
      <c r="B2233" t="s">
        <v>3088</v>
      </c>
      <c r="C2233" t="s">
        <v>1677</v>
      </c>
      <c r="D2233">
        <v>91</v>
      </c>
      <c r="E2233">
        <v>37243.69</v>
      </c>
      <c r="F2233">
        <v>0</v>
      </c>
      <c r="G2233" s="2">
        <f t="shared" si="274"/>
        <v>37243.69</v>
      </c>
      <c r="H2233" s="3" t="str">
        <f t="shared" si="275"/>
        <v>10</v>
      </c>
      <c r="I2233" s="3" t="str">
        <f t="shared" si="276"/>
        <v>116</v>
      </c>
      <c r="J2233" s="3">
        <v>116</v>
      </c>
      <c r="K2233" s="3" t="str">
        <f>+VLOOKUP(J2233,'Dimension descriptions'!P:R,3,FALSE)</f>
        <v>Wilson Elementary</v>
      </c>
      <c r="L2233" s="3" t="str">
        <f t="shared" si="277"/>
        <v>9600</v>
      </c>
      <c r="M2233" s="10">
        <v>9600</v>
      </c>
      <c r="N2233" s="3" t="str">
        <f t="shared" si="272"/>
        <v>2610</v>
      </c>
      <c r="O2233" s="3" t="str">
        <f t="shared" si="273"/>
        <v>622</v>
      </c>
      <c r="P2233" s="3" t="str">
        <f t="shared" si="278"/>
        <v>6</v>
      </c>
      <c r="Q2233" s="11">
        <f>+VLOOKUP(M2233,'Dimension descriptions'!K:M,2,FALSE)</f>
        <v>9000</v>
      </c>
      <c r="R2233" s="33">
        <v>9000</v>
      </c>
      <c r="S2233" s="11" t="str">
        <f>+VLOOKUP(R2233,'Dimension descriptions'!K:M,3)</f>
        <v>SUPPORT SERVICES PROGRAM</v>
      </c>
      <c r="T2233" s="3" t="str">
        <f t="shared" si="279"/>
        <v>Y</v>
      </c>
      <c r="U2233" t="e">
        <f>+VLOOKUP(R2233,'FY21 P13 Allotment memo'!O:O,1,FALSE)</f>
        <v>#N/A</v>
      </c>
      <c r="V2233"/>
      <c r="W2233"/>
      <c r="X2233"/>
      <c r="Y2233"/>
      <c r="Z2233"/>
    </row>
    <row r="2234" spans="1:26">
      <c r="A2234">
        <v>10</v>
      </c>
      <c r="B2234" t="s">
        <v>3089</v>
      </c>
      <c r="C2234" t="s">
        <v>1679</v>
      </c>
      <c r="D2234">
        <v>91</v>
      </c>
      <c r="E2234">
        <v>5388.6</v>
      </c>
      <c r="F2234">
        <v>0</v>
      </c>
      <c r="G2234" s="2">
        <f t="shared" si="274"/>
        <v>5388.6</v>
      </c>
      <c r="H2234" s="3" t="str">
        <f t="shared" si="275"/>
        <v>10</v>
      </c>
      <c r="I2234" s="3" t="str">
        <f t="shared" si="276"/>
        <v>116</v>
      </c>
      <c r="J2234" s="3">
        <v>116</v>
      </c>
      <c r="K2234" s="3" t="str">
        <f>+VLOOKUP(J2234,'Dimension descriptions'!P:R,3,FALSE)</f>
        <v>Wilson Elementary</v>
      </c>
      <c r="L2234" s="3" t="str">
        <f t="shared" si="277"/>
        <v>9600</v>
      </c>
      <c r="M2234" s="10">
        <v>9600</v>
      </c>
      <c r="N2234" s="3" t="str">
        <f t="shared" si="272"/>
        <v>2610</v>
      </c>
      <c r="O2234" s="3" t="str">
        <f t="shared" si="273"/>
        <v>680</v>
      </c>
      <c r="P2234" s="3" t="str">
        <f t="shared" si="278"/>
        <v>6</v>
      </c>
      <c r="Q2234" s="11">
        <f>+VLOOKUP(M2234,'Dimension descriptions'!K:M,2,FALSE)</f>
        <v>9000</v>
      </c>
      <c r="R2234" s="33">
        <v>9000</v>
      </c>
      <c r="S2234" s="11" t="str">
        <f>+VLOOKUP(R2234,'Dimension descriptions'!K:M,3)</f>
        <v>SUPPORT SERVICES PROGRAM</v>
      </c>
      <c r="T2234" s="3" t="str">
        <f t="shared" si="279"/>
        <v>Y</v>
      </c>
      <c r="U2234" t="e">
        <f>+VLOOKUP(R2234,'FY21 P13 Allotment memo'!O:O,1,FALSE)</f>
        <v>#N/A</v>
      </c>
      <c r="V2234"/>
      <c r="W2234"/>
      <c r="X2234"/>
      <c r="Y2234"/>
      <c r="Z2234"/>
    </row>
    <row r="2235" spans="1:26">
      <c r="A2235">
        <v>10</v>
      </c>
      <c r="B2235" t="s">
        <v>3090</v>
      </c>
      <c r="C2235" t="s">
        <v>1681</v>
      </c>
      <c r="D2235">
        <v>91</v>
      </c>
      <c r="E2235">
        <v>0</v>
      </c>
      <c r="F2235">
        <v>0</v>
      </c>
      <c r="G2235" s="2">
        <f t="shared" si="274"/>
        <v>0</v>
      </c>
      <c r="H2235" s="3" t="str">
        <f t="shared" si="275"/>
        <v>10</v>
      </c>
      <c r="I2235" s="3" t="str">
        <f t="shared" si="276"/>
        <v>116</v>
      </c>
      <c r="J2235" s="3">
        <v>116</v>
      </c>
      <c r="K2235" s="3" t="str">
        <f>+VLOOKUP(J2235,'Dimension descriptions'!P:R,3,FALSE)</f>
        <v>Wilson Elementary</v>
      </c>
      <c r="L2235" s="3" t="str">
        <f t="shared" si="277"/>
        <v>9600</v>
      </c>
      <c r="M2235" s="10">
        <v>9600</v>
      </c>
      <c r="N2235" s="3" t="str">
        <f t="shared" si="272"/>
        <v>2610</v>
      </c>
      <c r="O2235" s="3" t="str">
        <f t="shared" si="273"/>
        <v>689</v>
      </c>
      <c r="P2235" s="3" t="str">
        <f t="shared" si="278"/>
        <v>6</v>
      </c>
      <c r="Q2235" s="11">
        <f>+VLOOKUP(M2235,'Dimension descriptions'!K:M,2,FALSE)</f>
        <v>9000</v>
      </c>
      <c r="R2235" s="33">
        <v>9000</v>
      </c>
      <c r="S2235" s="11" t="str">
        <f>+VLOOKUP(R2235,'Dimension descriptions'!K:M,3)</f>
        <v>SUPPORT SERVICES PROGRAM</v>
      </c>
      <c r="T2235" s="3" t="str">
        <f t="shared" si="279"/>
        <v>Y</v>
      </c>
      <c r="U2235" t="e">
        <f>+VLOOKUP(R2235,'FY21 P13 Allotment memo'!O:O,1,FALSE)</f>
        <v>#N/A</v>
      </c>
      <c r="V2235"/>
      <c r="W2235"/>
      <c r="X2235"/>
      <c r="Y2235"/>
      <c r="Z2235"/>
    </row>
    <row r="2236" spans="1:26">
      <c r="A2236">
        <v>10</v>
      </c>
      <c r="B2236" t="s">
        <v>3091</v>
      </c>
      <c r="C2236" t="s">
        <v>1324</v>
      </c>
      <c r="D2236">
        <v>91</v>
      </c>
      <c r="E2236">
        <v>0</v>
      </c>
      <c r="F2236">
        <v>0</v>
      </c>
      <c r="G2236" s="2">
        <f t="shared" si="274"/>
        <v>0</v>
      </c>
      <c r="H2236" s="3" t="str">
        <f t="shared" si="275"/>
        <v>10</v>
      </c>
      <c r="I2236" s="3" t="str">
        <f t="shared" si="276"/>
        <v>116</v>
      </c>
      <c r="J2236" s="3">
        <v>116</v>
      </c>
      <c r="K2236" s="3" t="str">
        <f>+VLOOKUP(J2236,'Dimension descriptions'!P:R,3,FALSE)</f>
        <v>Wilson Elementary</v>
      </c>
      <c r="L2236" s="3" t="str">
        <f t="shared" si="277"/>
        <v>9600</v>
      </c>
      <c r="M2236" s="10">
        <v>9600</v>
      </c>
      <c r="N2236" s="3" t="str">
        <f t="shared" si="272"/>
        <v>2620</v>
      </c>
      <c r="O2236" s="3" t="str">
        <f t="shared" si="273"/>
        <v>270</v>
      </c>
      <c r="P2236" s="3" t="str">
        <f t="shared" si="278"/>
        <v>2</v>
      </c>
      <c r="Q2236" s="11">
        <f>+VLOOKUP(M2236,'Dimension descriptions'!K:M,2,FALSE)</f>
        <v>9000</v>
      </c>
      <c r="R2236" s="33">
        <v>9000</v>
      </c>
      <c r="S2236" s="11" t="str">
        <f>+VLOOKUP(R2236,'Dimension descriptions'!K:M,3)</f>
        <v>SUPPORT SERVICES PROGRAM</v>
      </c>
      <c r="T2236" s="3" t="str">
        <f t="shared" si="279"/>
        <v>Y</v>
      </c>
      <c r="U2236" t="e">
        <f>+VLOOKUP(R2236,'FY21 P13 Allotment memo'!O:O,1,FALSE)</f>
        <v>#N/A</v>
      </c>
      <c r="V2236"/>
      <c r="W2236"/>
      <c r="X2236"/>
      <c r="Y2236"/>
      <c r="Z2236"/>
    </row>
    <row r="2237" spans="1:26">
      <c r="A2237">
        <v>10</v>
      </c>
      <c r="B2237" t="s">
        <v>3092</v>
      </c>
      <c r="C2237" t="s">
        <v>1684</v>
      </c>
      <c r="D2237">
        <v>91</v>
      </c>
      <c r="E2237">
        <v>794.56</v>
      </c>
      <c r="F2237">
        <v>0</v>
      </c>
      <c r="G2237" s="2">
        <f t="shared" si="274"/>
        <v>794.56</v>
      </c>
      <c r="H2237" s="3" t="str">
        <f t="shared" si="275"/>
        <v>10</v>
      </c>
      <c r="I2237" s="3" t="str">
        <f t="shared" si="276"/>
        <v>116</v>
      </c>
      <c r="J2237" s="3">
        <v>116</v>
      </c>
      <c r="K2237" s="3" t="str">
        <f>+VLOOKUP(J2237,'Dimension descriptions'!P:R,3,FALSE)</f>
        <v>Wilson Elementary</v>
      </c>
      <c r="L2237" s="3" t="str">
        <f t="shared" si="277"/>
        <v>9600</v>
      </c>
      <c r="M2237" s="10">
        <v>9600</v>
      </c>
      <c r="N2237" s="3" t="str">
        <f t="shared" si="272"/>
        <v>2620</v>
      </c>
      <c r="O2237" s="3" t="str">
        <f t="shared" si="273"/>
        <v>680</v>
      </c>
      <c r="P2237" s="3" t="str">
        <f t="shared" si="278"/>
        <v>6</v>
      </c>
      <c r="Q2237" s="11">
        <f>+VLOOKUP(M2237,'Dimension descriptions'!K:M,2,FALSE)</f>
        <v>9000</v>
      </c>
      <c r="R2237" s="33">
        <v>9000</v>
      </c>
      <c r="S2237" s="11" t="str">
        <f>+VLOOKUP(R2237,'Dimension descriptions'!K:M,3)</f>
        <v>SUPPORT SERVICES PROGRAM</v>
      </c>
      <c r="T2237" s="3" t="str">
        <f t="shared" si="279"/>
        <v>Y</v>
      </c>
      <c r="U2237" t="e">
        <f>+VLOOKUP(R2237,'FY21 P13 Allotment memo'!O:O,1,FALSE)</f>
        <v>#N/A</v>
      </c>
      <c r="V2237"/>
      <c r="W2237"/>
      <c r="X2237"/>
      <c r="Y2237"/>
      <c r="Z2237"/>
    </row>
    <row r="2238" spans="1:26">
      <c r="A2238">
        <v>10</v>
      </c>
      <c r="B2238" t="s">
        <v>3093</v>
      </c>
      <c r="C2238" t="s">
        <v>2124</v>
      </c>
      <c r="D2238">
        <v>91</v>
      </c>
      <c r="E2238">
        <v>0</v>
      </c>
      <c r="F2238">
        <v>0</v>
      </c>
      <c r="G2238" s="2">
        <f t="shared" si="274"/>
        <v>0</v>
      </c>
      <c r="H2238" s="3" t="str">
        <f t="shared" si="275"/>
        <v>10</v>
      </c>
      <c r="I2238" s="3" t="str">
        <f t="shared" si="276"/>
        <v>120</v>
      </c>
      <c r="J2238" s="3">
        <v>120</v>
      </c>
      <c r="K2238" s="3" t="str">
        <f>+VLOOKUP(J2238,'Dimension descriptions'!P:R,3,FALSE)</f>
        <v>Woodruff Elementary</v>
      </c>
      <c r="L2238" s="3" t="str">
        <f t="shared" si="277"/>
        <v>0181</v>
      </c>
      <c r="M2238" s="10">
        <v>181</v>
      </c>
      <c r="N2238" s="3" t="str">
        <f t="shared" si="272"/>
        <v>1000</v>
      </c>
      <c r="O2238" s="3" t="str">
        <f t="shared" si="273"/>
        <v>430</v>
      </c>
      <c r="P2238" s="3" t="str">
        <f t="shared" si="278"/>
        <v>4</v>
      </c>
      <c r="Q2238" s="11">
        <f>+VLOOKUP(M2238,'Dimension descriptions'!K:M,2,FALSE)</f>
        <v>181</v>
      </c>
      <c r="R2238" s="33">
        <v>181</v>
      </c>
      <c r="S2238" s="11" t="str">
        <f>+VLOOKUP(R2238,'Dimension descriptions'!K:M,3)</f>
        <v>BAND PROGRAMS</v>
      </c>
      <c r="T2238" s="3" t="str">
        <f t="shared" si="279"/>
        <v>N</v>
      </c>
      <c r="U2238" t="e">
        <f>+VLOOKUP(R2238,'FY21 P13 Allotment memo'!O:O,1,FALSE)</f>
        <v>#N/A</v>
      </c>
      <c r="V2238"/>
      <c r="W2238"/>
      <c r="X2238"/>
      <c r="Y2238"/>
      <c r="Z2238"/>
    </row>
    <row r="2239" spans="1:26">
      <c r="A2239">
        <v>10</v>
      </c>
      <c r="B2239" t="s">
        <v>3094</v>
      </c>
      <c r="C2239" t="s">
        <v>1689</v>
      </c>
      <c r="D2239">
        <v>91</v>
      </c>
      <c r="E2239">
        <v>0</v>
      </c>
      <c r="F2239">
        <v>0</v>
      </c>
      <c r="G2239" s="2">
        <f t="shared" si="274"/>
        <v>0</v>
      </c>
      <c r="H2239" s="3" t="str">
        <f t="shared" si="275"/>
        <v>10</v>
      </c>
      <c r="I2239" s="3" t="str">
        <f t="shared" si="276"/>
        <v>120</v>
      </c>
      <c r="J2239" s="3">
        <v>120</v>
      </c>
      <c r="K2239" s="3" t="str">
        <f>+VLOOKUP(J2239,'Dimension descriptions'!P:R,3,FALSE)</f>
        <v>Woodruff Elementary</v>
      </c>
      <c r="L2239" s="3" t="str">
        <f t="shared" si="277"/>
        <v>0505</v>
      </c>
      <c r="M2239" s="10">
        <v>505</v>
      </c>
      <c r="N2239" s="3" t="str">
        <f t="shared" si="272"/>
        <v>1000</v>
      </c>
      <c r="O2239" s="3" t="str">
        <f t="shared" si="273"/>
        <v>149</v>
      </c>
      <c r="P2239" s="3" t="str">
        <f t="shared" si="278"/>
        <v>1</v>
      </c>
      <c r="Q2239" s="11">
        <f>+VLOOKUP(M2239,'Dimension descriptions'!K:M,2,FALSE)</f>
        <v>500</v>
      </c>
      <c r="R2239" s="33">
        <v>500</v>
      </c>
      <c r="S2239" s="11" t="str">
        <f>+VLOOKUP(R2239,'Dimension descriptions'!K:M,3)</f>
        <v>UNIQUE LOCAL REGULAR PROGRAMS</v>
      </c>
      <c r="T2239" s="3" t="str">
        <f t="shared" si="279"/>
        <v>Y</v>
      </c>
      <c r="U2239" t="e">
        <f>+VLOOKUP(R2239,'FY21 P13 Allotment memo'!O:O,1,FALSE)</f>
        <v>#N/A</v>
      </c>
      <c r="V2239"/>
      <c r="W2239"/>
      <c r="X2239"/>
      <c r="Y2239"/>
      <c r="Z2239"/>
    </row>
    <row r="2240" spans="1:26">
      <c r="A2240">
        <v>10</v>
      </c>
      <c r="B2240" t="s">
        <v>3095</v>
      </c>
      <c r="C2240" t="s">
        <v>1279</v>
      </c>
      <c r="D2240">
        <v>91</v>
      </c>
      <c r="E2240">
        <v>0</v>
      </c>
      <c r="F2240">
        <v>0</v>
      </c>
      <c r="G2240" s="2">
        <f t="shared" si="274"/>
        <v>0</v>
      </c>
      <c r="H2240" s="3" t="str">
        <f t="shared" si="275"/>
        <v>10</v>
      </c>
      <c r="I2240" s="3" t="str">
        <f t="shared" si="276"/>
        <v>120</v>
      </c>
      <c r="J2240" s="3">
        <v>120</v>
      </c>
      <c r="K2240" s="3" t="str">
        <f>+VLOOKUP(J2240,'Dimension descriptions'!P:R,3,FALSE)</f>
        <v>Woodruff Elementary</v>
      </c>
      <c r="L2240" s="3" t="str">
        <f t="shared" si="277"/>
        <v>0505</v>
      </c>
      <c r="M2240" s="10">
        <v>505</v>
      </c>
      <c r="N2240" s="3" t="str">
        <f t="shared" si="272"/>
        <v>1000</v>
      </c>
      <c r="O2240" s="3" t="str">
        <f t="shared" si="273"/>
        <v>210</v>
      </c>
      <c r="P2240" s="3" t="str">
        <f t="shared" si="278"/>
        <v>2</v>
      </c>
      <c r="Q2240" s="11">
        <f>+VLOOKUP(M2240,'Dimension descriptions'!K:M,2,FALSE)</f>
        <v>500</v>
      </c>
      <c r="R2240" s="33">
        <v>500</v>
      </c>
      <c r="S2240" s="11" t="str">
        <f>+VLOOKUP(R2240,'Dimension descriptions'!K:M,3)</f>
        <v>UNIQUE LOCAL REGULAR PROGRAMS</v>
      </c>
      <c r="T2240" s="3" t="str">
        <f t="shared" si="279"/>
        <v>Y</v>
      </c>
      <c r="U2240" t="e">
        <f>+VLOOKUP(R2240,'FY21 P13 Allotment memo'!O:O,1,FALSE)</f>
        <v>#N/A</v>
      </c>
      <c r="V2240"/>
      <c r="W2240"/>
      <c r="X2240"/>
      <c r="Y2240"/>
      <c r="Z2240"/>
    </row>
    <row r="2241" spans="1:26">
      <c r="A2241">
        <v>10</v>
      </c>
      <c r="B2241" t="s">
        <v>3096</v>
      </c>
      <c r="C2241" t="s">
        <v>1246</v>
      </c>
      <c r="D2241">
        <v>91</v>
      </c>
      <c r="E2241">
        <v>0</v>
      </c>
      <c r="F2241">
        <v>0</v>
      </c>
      <c r="G2241" s="2">
        <f t="shared" si="274"/>
        <v>0</v>
      </c>
      <c r="H2241" s="3" t="str">
        <f t="shared" si="275"/>
        <v>10</v>
      </c>
      <c r="I2241" s="3" t="str">
        <f t="shared" si="276"/>
        <v>120</v>
      </c>
      <c r="J2241" s="3">
        <v>120</v>
      </c>
      <c r="K2241" s="3" t="str">
        <f>+VLOOKUP(J2241,'Dimension descriptions'!P:R,3,FALSE)</f>
        <v>Woodruff Elementary</v>
      </c>
      <c r="L2241" s="3" t="str">
        <f t="shared" si="277"/>
        <v>0505</v>
      </c>
      <c r="M2241" s="10">
        <v>505</v>
      </c>
      <c r="N2241" s="3" t="str">
        <f t="shared" si="272"/>
        <v>1000</v>
      </c>
      <c r="O2241" s="3" t="str">
        <f t="shared" si="273"/>
        <v>220</v>
      </c>
      <c r="P2241" s="3" t="str">
        <f t="shared" si="278"/>
        <v>2</v>
      </c>
      <c r="Q2241" s="11">
        <f>+VLOOKUP(M2241,'Dimension descriptions'!K:M,2,FALSE)</f>
        <v>500</v>
      </c>
      <c r="R2241" s="33">
        <v>500</v>
      </c>
      <c r="S2241" s="11" t="str">
        <f>+VLOOKUP(R2241,'Dimension descriptions'!K:M,3)</f>
        <v>UNIQUE LOCAL REGULAR PROGRAMS</v>
      </c>
      <c r="T2241" s="3" t="str">
        <f t="shared" si="279"/>
        <v>Y</v>
      </c>
      <c r="U2241" t="e">
        <f>+VLOOKUP(R2241,'FY21 P13 Allotment memo'!O:O,1,FALSE)</f>
        <v>#N/A</v>
      </c>
      <c r="V2241"/>
      <c r="W2241"/>
      <c r="X2241"/>
      <c r="Y2241"/>
      <c r="Z2241"/>
    </row>
    <row r="2242" spans="1:26">
      <c r="A2242">
        <v>10</v>
      </c>
      <c r="B2242" t="s">
        <v>3097</v>
      </c>
      <c r="C2242" t="s">
        <v>1230</v>
      </c>
      <c r="D2242">
        <v>91</v>
      </c>
      <c r="E2242">
        <v>1057.5999999999999</v>
      </c>
      <c r="F2242">
        <v>0</v>
      </c>
      <c r="G2242" s="2">
        <f t="shared" si="274"/>
        <v>1057.5999999999999</v>
      </c>
      <c r="H2242" s="3" t="str">
        <f t="shared" si="275"/>
        <v>10</v>
      </c>
      <c r="I2242" s="3" t="str">
        <f t="shared" si="276"/>
        <v>120</v>
      </c>
      <c r="J2242" s="3">
        <v>120</v>
      </c>
      <c r="K2242" s="3" t="str">
        <f>+VLOOKUP(J2242,'Dimension descriptions'!P:R,3,FALSE)</f>
        <v>Woodruff Elementary</v>
      </c>
      <c r="L2242" s="3" t="str">
        <f t="shared" si="277"/>
        <v>0600</v>
      </c>
      <c r="M2242" s="10">
        <v>600</v>
      </c>
      <c r="N2242" s="3" t="str">
        <f t="shared" si="272"/>
        <v>2700</v>
      </c>
      <c r="O2242" s="3" t="str">
        <f t="shared" si="273"/>
        <v>511</v>
      </c>
      <c r="P2242" s="3" t="str">
        <f t="shared" si="278"/>
        <v>5</v>
      </c>
      <c r="Q2242" s="11">
        <f>+VLOOKUP(M2242,'Dimension descriptions'!K:M,2,FALSE)</f>
        <v>5315</v>
      </c>
      <c r="R2242" s="33">
        <v>5315</v>
      </c>
      <c r="S2242" s="11" t="str">
        <f>+VLOOKUP(R2242,'Dimension descriptions'!K:M,3)</f>
        <v>PUPIL TRANSPORTATION</v>
      </c>
      <c r="T2242" s="3" t="str">
        <f t="shared" si="279"/>
        <v>Y</v>
      </c>
      <c r="U2242">
        <f>+VLOOKUP(R2242,'FY21 P13 Allotment memo'!O:O,1,FALSE)</f>
        <v>5315</v>
      </c>
      <c r="V2242"/>
      <c r="W2242"/>
      <c r="X2242"/>
      <c r="Y2242"/>
      <c r="Z2242"/>
    </row>
    <row r="2243" spans="1:26">
      <c r="A2243">
        <v>10</v>
      </c>
      <c r="B2243" t="s">
        <v>3098</v>
      </c>
      <c r="C2243" t="s">
        <v>1232</v>
      </c>
      <c r="D2243">
        <v>91</v>
      </c>
      <c r="E2243">
        <v>0</v>
      </c>
      <c r="F2243">
        <v>0</v>
      </c>
      <c r="G2243" s="2">
        <f t="shared" si="274"/>
        <v>0</v>
      </c>
      <c r="H2243" s="3" t="str">
        <f t="shared" si="275"/>
        <v>10</v>
      </c>
      <c r="I2243" s="3" t="str">
        <f t="shared" si="276"/>
        <v>120</v>
      </c>
      <c r="J2243" s="3">
        <v>120</v>
      </c>
      <c r="K2243" s="3" t="str">
        <f>+VLOOKUP(J2243,'Dimension descriptions'!P:R,3,FALSE)</f>
        <v>Woodruff Elementary</v>
      </c>
      <c r="L2243" s="3" t="str">
        <f t="shared" si="277"/>
        <v>0600</v>
      </c>
      <c r="M2243" s="10">
        <v>600</v>
      </c>
      <c r="N2243" s="3" t="str">
        <f t="shared" si="272"/>
        <v>2700</v>
      </c>
      <c r="O2243" s="3" t="str">
        <f t="shared" si="273"/>
        <v>519</v>
      </c>
      <c r="P2243" s="3" t="str">
        <f t="shared" si="278"/>
        <v>5</v>
      </c>
      <c r="Q2243" s="11">
        <f>+VLOOKUP(M2243,'Dimension descriptions'!K:M,2,FALSE)</f>
        <v>5315</v>
      </c>
      <c r="R2243" s="33">
        <v>5315</v>
      </c>
      <c r="S2243" s="11" t="str">
        <f>+VLOOKUP(R2243,'Dimension descriptions'!K:M,3)</f>
        <v>PUPIL TRANSPORTATION</v>
      </c>
      <c r="T2243" s="3" t="str">
        <f t="shared" si="279"/>
        <v>Y</v>
      </c>
      <c r="U2243">
        <f>+VLOOKUP(R2243,'FY21 P13 Allotment memo'!O:O,1,FALSE)</f>
        <v>5315</v>
      </c>
      <c r="V2243"/>
      <c r="W2243"/>
      <c r="X2243"/>
      <c r="Y2243"/>
      <c r="Z2243"/>
    </row>
    <row r="2244" spans="1:26">
      <c r="A2244">
        <v>10</v>
      </c>
      <c r="B2244" t="s">
        <v>3099</v>
      </c>
      <c r="C2244" t="s">
        <v>1234</v>
      </c>
      <c r="D2244">
        <v>91</v>
      </c>
      <c r="E2244">
        <v>1073619.6399999999</v>
      </c>
      <c r="F2244">
        <v>0</v>
      </c>
      <c r="G2244" s="2">
        <f t="shared" si="274"/>
        <v>1073619.6399999999</v>
      </c>
      <c r="H2244" s="3" t="str">
        <f t="shared" si="275"/>
        <v>10</v>
      </c>
      <c r="I2244" s="3" t="str">
        <f t="shared" si="276"/>
        <v>120</v>
      </c>
      <c r="J2244" s="3">
        <v>120</v>
      </c>
      <c r="K2244" s="3" t="str">
        <f>+VLOOKUP(J2244,'Dimension descriptions'!P:R,3,FALSE)</f>
        <v>Woodruff Elementary</v>
      </c>
      <c r="L2244" s="3" t="str">
        <f t="shared" si="277"/>
        <v>1050</v>
      </c>
      <c r="M2244" s="10">
        <v>1050</v>
      </c>
      <c r="N2244" s="3" t="str">
        <f t="shared" si="272"/>
        <v>1000</v>
      </c>
      <c r="O2244" s="3" t="str">
        <f t="shared" si="273"/>
        <v>131</v>
      </c>
      <c r="P2244" s="3" t="str">
        <f t="shared" si="278"/>
        <v>1</v>
      </c>
      <c r="Q2244" s="11">
        <f>+VLOOKUP(M2244,'Dimension descriptions'!K:M,2,FALSE)</f>
        <v>50</v>
      </c>
      <c r="R2244" s="33">
        <v>50</v>
      </c>
      <c r="S2244" s="11" t="str">
        <f>+VLOOKUP(R2244,'Dimension descriptions'!K:M,3)</f>
        <v>CLASSROOM-GENERAL</v>
      </c>
      <c r="T2244" s="3" t="str">
        <f t="shared" si="279"/>
        <v>Y</v>
      </c>
      <c r="U2244" t="e">
        <f>+VLOOKUP(R2244,'FY21 P13 Allotment memo'!O:O,1,FALSE)</f>
        <v>#N/A</v>
      </c>
      <c r="V2244"/>
      <c r="W2244"/>
      <c r="X2244"/>
      <c r="Y2244"/>
      <c r="Z2244"/>
    </row>
    <row r="2245" spans="1:26">
      <c r="A2245">
        <v>10</v>
      </c>
      <c r="B2245" t="s">
        <v>3100</v>
      </c>
      <c r="C2245" t="s">
        <v>1689</v>
      </c>
      <c r="D2245">
        <v>91</v>
      </c>
      <c r="E2245">
        <v>0</v>
      </c>
      <c r="F2245">
        <v>0</v>
      </c>
      <c r="G2245" s="2">
        <f t="shared" si="274"/>
        <v>0</v>
      </c>
      <c r="H2245" s="3" t="str">
        <f t="shared" si="275"/>
        <v>10</v>
      </c>
      <c r="I2245" s="3" t="str">
        <f t="shared" si="276"/>
        <v>120</v>
      </c>
      <c r="J2245" s="3">
        <v>120</v>
      </c>
      <c r="K2245" s="3" t="str">
        <f>+VLOOKUP(J2245,'Dimension descriptions'!P:R,3,FALSE)</f>
        <v>Woodruff Elementary</v>
      </c>
      <c r="L2245" s="3" t="str">
        <f t="shared" si="277"/>
        <v>1050</v>
      </c>
      <c r="M2245" s="10">
        <v>1050</v>
      </c>
      <c r="N2245" s="3" t="str">
        <f t="shared" si="272"/>
        <v>1000</v>
      </c>
      <c r="O2245" s="3" t="str">
        <f t="shared" si="273"/>
        <v>149</v>
      </c>
      <c r="P2245" s="3" t="str">
        <f t="shared" si="278"/>
        <v>1</v>
      </c>
      <c r="Q2245" s="11">
        <f>+VLOOKUP(M2245,'Dimension descriptions'!K:M,2,FALSE)</f>
        <v>50</v>
      </c>
      <c r="R2245" s="33">
        <v>50</v>
      </c>
      <c r="S2245" s="11" t="str">
        <f>+VLOOKUP(R2245,'Dimension descriptions'!K:M,3)</f>
        <v>CLASSROOM-GENERAL</v>
      </c>
      <c r="T2245" s="3" t="str">
        <f t="shared" si="279"/>
        <v>Y</v>
      </c>
      <c r="U2245" t="e">
        <f>+VLOOKUP(R2245,'FY21 P13 Allotment memo'!O:O,1,FALSE)</f>
        <v>#N/A</v>
      </c>
      <c r="V2245"/>
      <c r="W2245"/>
      <c r="X2245"/>
      <c r="Y2245"/>
      <c r="Z2245"/>
    </row>
    <row r="2246" spans="1:26">
      <c r="A2246">
        <v>10</v>
      </c>
      <c r="B2246" t="s">
        <v>3101</v>
      </c>
      <c r="C2246" t="s">
        <v>1238</v>
      </c>
      <c r="D2246">
        <v>91</v>
      </c>
      <c r="E2246">
        <v>18076.48</v>
      </c>
      <c r="F2246">
        <v>0</v>
      </c>
      <c r="G2246" s="2">
        <f t="shared" si="274"/>
        <v>18076.48</v>
      </c>
      <c r="H2246" s="3" t="str">
        <f t="shared" si="275"/>
        <v>10</v>
      </c>
      <c r="I2246" s="3" t="str">
        <f t="shared" si="276"/>
        <v>120</v>
      </c>
      <c r="J2246" s="3">
        <v>120</v>
      </c>
      <c r="K2246" s="3" t="str">
        <f>+VLOOKUP(J2246,'Dimension descriptions'!P:R,3,FALSE)</f>
        <v>Woodruff Elementary</v>
      </c>
      <c r="L2246" s="3" t="str">
        <f t="shared" si="277"/>
        <v>1050</v>
      </c>
      <c r="M2246" s="10">
        <v>1050</v>
      </c>
      <c r="N2246" s="3" t="str">
        <f t="shared" ref="N2246:N2309" si="280">+MID(B2246,16,4)</f>
        <v>1000</v>
      </c>
      <c r="O2246" s="3" t="str">
        <f t="shared" ref="O2246:O2309" si="281">+RIGHT(B2246,3)</f>
        <v>161</v>
      </c>
      <c r="P2246" s="3" t="str">
        <f t="shared" si="278"/>
        <v>1</v>
      </c>
      <c r="Q2246" s="11">
        <f>+VLOOKUP(M2246,'Dimension descriptions'!K:M,2,FALSE)</f>
        <v>50</v>
      </c>
      <c r="R2246" s="33">
        <v>50</v>
      </c>
      <c r="S2246" s="11" t="str">
        <f>+VLOOKUP(R2246,'Dimension descriptions'!K:M,3)</f>
        <v>CLASSROOM-GENERAL</v>
      </c>
      <c r="T2246" s="3" t="str">
        <f t="shared" si="279"/>
        <v>Y</v>
      </c>
      <c r="U2246" t="e">
        <f>+VLOOKUP(R2246,'FY21 P13 Allotment memo'!O:O,1,FALSE)</f>
        <v>#N/A</v>
      </c>
      <c r="V2246"/>
      <c r="W2246"/>
      <c r="X2246"/>
      <c r="Y2246"/>
      <c r="Z2246"/>
    </row>
    <row r="2247" spans="1:26">
      <c r="A2247">
        <v>10</v>
      </c>
      <c r="B2247" t="s">
        <v>3102</v>
      </c>
      <c r="C2247" t="s">
        <v>1240</v>
      </c>
      <c r="D2247">
        <v>91</v>
      </c>
      <c r="E2247">
        <v>17905.02</v>
      </c>
      <c r="F2247">
        <v>0</v>
      </c>
      <c r="G2247" s="2">
        <f t="shared" ref="G2247:G2310" si="282">+E2247-F2247</f>
        <v>17905.02</v>
      </c>
      <c r="H2247" s="3" t="str">
        <f t="shared" ref="H2247:H2310" si="283">+LEFT(B2247,2)</f>
        <v>10</v>
      </c>
      <c r="I2247" s="3" t="str">
        <f t="shared" ref="I2247:I2310" si="284">+MID(B2247,4,3)</f>
        <v>120</v>
      </c>
      <c r="J2247" s="3">
        <v>120</v>
      </c>
      <c r="K2247" s="3" t="str">
        <f>+VLOOKUP(J2247,'Dimension descriptions'!P:R,3,FALSE)</f>
        <v>Woodruff Elementary</v>
      </c>
      <c r="L2247" s="3" t="str">
        <f t="shared" ref="L2247:L2310" si="285">+MID(B2247,11,4)</f>
        <v>1050</v>
      </c>
      <c r="M2247" s="10">
        <v>1050</v>
      </c>
      <c r="N2247" s="3" t="str">
        <f t="shared" si="280"/>
        <v>1000</v>
      </c>
      <c r="O2247" s="3" t="str">
        <f t="shared" si="281"/>
        <v>163</v>
      </c>
      <c r="P2247" s="3" t="str">
        <f t="shared" ref="P2247:P2310" si="286">+LEFT(O2247,1)</f>
        <v>1</v>
      </c>
      <c r="Q2247" s="11">
        <f>+VLOOKUP(M2247,'Dimension descriptions'!K:M,2,FALSE)</f>
        <v>50</v>
      </c>
      <c r="R2247" s="33">
        <v>50</v>
      </c>
      <c r="S2247" s="11" t="str">
        <f>+VLOOKUP(R2247,'Dimension descriptions'!K:M,3)</f>
        <v>CLASSROOM-GENERAL</v>
      </c>
      <c r="T2247" s="3" t="str">
        <f t="shared" ref="T2247:T2310" si="287">+IF(Q2247=M2247,"N","Y")</f>
        <v>Y</v>
      </c>
      <c r="U2247" t="e">
        <f>+VLOOKUP(R2247,'FY21 P13 Allotment memo'!O:O,1,FALSE)</f>
        <v>#N/A</v>
      </c>
      <c r="V2247"/>
      <c r="W2247"/>
      <c r="X2247"/>
      <c r="Y2247"/>
      <c r="Z2247"/>
    </row>
    <row r="2248" spans="1:26">
      <c r="A2248">
        <v>10</v>
      </c>
      <c r="B2248" t="s">
        <v>3103</v>
      </c>
      <c r="C2248" t="s">
        <v>1242</v>
      </c>
      <c r="D2248">
        <v>91</v>
      </c>
      <c r="E2248">
        <v>95207.86</v>
      </c>
      <c r="F2248">
        <v>0</v>
      </c>
      <c r="G2248" s="2">
        <f t="shared" si="282"/>
        <v>95207.86</v>
      </c>
      <c r="H2248" s="3" t="str">
        <f t="shared" si="283"/>
        <v>10</v>
      </c>
      <c r="I2248" s="3" t="str">
        <f t="shared" si="284"/>
        <v>120</v>
      </c>
      <c r="J2248" s="3">
        <v>120</v>
      </c>
      <c r="K2248" s="3" t="str">
        <f>+VLOOKUP(J2248,'Dimension descriptions'!P:R,3,FALSE)</f>
        <v>Woodruff Elementary</v>
      </c>
      <c r="L2248" s="3" t="str">
        <f t="shared" si="285"/>
        <v>1050</v>
      </c>
      <c r="M2248" s="10">
        <v>1050</v>
      </c>
      <c r="N2248" s="3" t="str">
        <f t="shared" si="280"/>
        <v>1000</v>
      </c>
      <c r="O2248" s="3" t="str">
        <f t="shared" si="281"/>
        <v>195</v>
      </c>
      <c r="P2248" s="3" t="str">
        <f t="shared" si="286"/>
        <v>1</v>
      </c>
      <c r="Q2248" s="11">
        <f>+VLOOKUP(M2248,'Dimension descriptions'!K:M,2,FALSE)</f>
        <v>50</v>
      </c>
      <c r="R2248" s="33">
        <v>50</v>
      </c>
      <c r="S2248" s="11" t="str">
        <f>+VLOOKUP(R2248,'Dimension descriptions'!K:M,3)</f>
        <v>CLASSROOM-GENERAL</v>
      </c>
      <c r="T2248" s="3" t="str">
        <f t="shared" si="287"/>
        <v>Y</v>
      </c>
      <c r="U2248" t="e">
        <f>+VLOOKUP(R2248,'FY21 P13 Allotment memo'!O:O,1,FALSE)</f>
        <v>#N/A</v>
      </c>
      <c r="V2248"/>
      <c r="W2248"/>
      <c r="X2248"/>
      <c r="Y2248"/>
      <c r="Z2248"/>
    </row>
    <row r="2249" spans="1:26">
      <c r="A2249">
        <v>10</v>
      </c>
      <c r="B2249" t="s">
        <v>3104</v>
      </c>
      <c r="C2249" t="s">
        <v>1244</v>
      </c>
      <c r="D2249">
        <v>91</v>
      </c>
      <c r="E2249">
        <v>257651.20000000001</v>
      </c>
      <c r="F2249">
        <v>0</v>
      </c>
      <c r="G2249" s="2">
        <f t="shared" si="282"/>
        <v>257651.20000000001</v>
      </c>
      <c r="H2249" s="3" t="str">
        <f t="shared" si="283"/>
        <v>10</v>
      </c>
      <c r="I2249" s="3" t="str">
        <f t="shared" si="284"/>
        <v>120</v>
      </c>
      <c r="J2249" s="3">
        <v>120</v>
      </c>
      <c r="K2249" s="3" t="str">
        <f>+VLOOKUP(J2249,'Dimension descriptions'!P:R,3,FALSE)</f>
        <v>Woodruff Elementary</v>
      </c>
      <c r="L2249" s="3" t="str">
        <f t="shared" si="285"/>
        <v>1050</v>
      </c>
      <c r="M2249" s="10">
        <v>1050</v>
      </c>
      <c r="N2249" s="3" t="str">
        <f t="shared" si="280"/>
        <v>1000</v>
      </c>
      <c r="O2249" s="3" t="str">
        <f t="shared" si="281"/>
        <v>210</v>
      </c>
      <c r="P2249" s="3" t="str">
        <f t="shared" si="286"/>
        <v>2</v>
      </c>
      <c r="Q2249" s="11">
        <f>+VLOOKUP(M2249,'Dimension descriptions'!K:M,2,FALSE)</f>
        <v>50</v>
      </c>
      <c r="R2249" s="33">
        <v>50</v>
      </c>
      <c r="S2249" s="11" t="str">
        <f>+VLOOKUP(R2249,'Dimension descriptions'!K:M,3)</f>
        <v>CLASSROOM-GENERAL</v>
      </c>
      <c r="T2249" s="3" t="str">
        <f t="shared" si="287"/>
        <v>Y</v>
      </c>
      <c r="U2249" t="e">
        <f>+VLOOKUP(R2249,'FY21 P13 Allotment memo'!O:O,1,FALSE)</f>
        <v>#N/A</v>
      </c>
      <c r="V2249"/>
      <c r="W2249"/>
      <c r="X2249"/>
      <c r="Y2249"/>
      <c r="Z2249"/>
    </row>
    <row r="2250" spans="1:26">
      <c r="A2250">
        <v>10</v>
      </c>
      <c r="B2250" t="s">
        <v>3105</v>
      </c>
      <c r="C2250" t="s">
        <v>1246</v>
      </c>
      <c r="D2250">
        <v>91</v>
      </c>
      <c r="E2250">
        <v>93313.46</v>
      </c>
      <c r="F2250">
        <v>0</v>
      </c>
      <c r="G2250" s="2">
        <f t="shared" si="282"/>
        <v>93313.46</v>
      </c>
      <c r="H2250" s="3" t="str">
        <f t="shared" si="283"/>
        <v>10</v>
      </c>
      <c r="I2250" s="3" t="str">
        <f t="shared" si="284"/>
        <v>120</v>
      </c>
      <c r="J2250" s="3">
        <v>120</v>
      </c>
      <c r="K2250" s="3" t="str">
        <f>+VLOOKUP(J2250,'Dimension descriptions'!P:R,3,FALSE)</f>
        <v>Woodruff Elementary</v>
      </c>
      <c r="L2250" s="3" t="str">
        <f t="shared" si="285"/>
        <v>1050</v>
      </c>
      <c r="M2250" s="10">
        <v>1050</v>
      </c>
      <c r="N2250" s="3" t="str">
        <f t="shared" si="280"/>
        <v>1000</v>
      </c>
      <c r="O2250" s="3" t="str">
        <f t="shared" si="281"/>
        <v>220</v>
      </c>
      <c r="P2250" s="3" t="str">
        <f t="shared" si="286"/>
        <v>2</v>
      </c>
      <c r="Q2250" s="11">
        <f>+VLOOKUP(M2250,'Dimension descriptions'!K:M,2,FALSE)</f>
        <v>50</v>
      </c>
      <c r="R2250" s="33">
        <v>50</v>
      </c>
      <c r="S2250" s="11" t="str">
        <f>+VLOOKUP(R2250,'Dimension descriptions'!K:M,3)</f>
        <v>CLASSROOM-GENERAL</v>
      </c>
      <c r="T2250" s="3" t="str">
        <f t="shared" si="287"/>
        <v>Y</v>
      </c>
      <c r="U2250" t="e">
        <f>+VLOOKUP(R2250,'FY21 P13 Allotment memo'!O:O,1,FALSE)</f>
        <v>#N/A</v>
      </c>
      <c r="V2250"/>
      <c r="W2250"/>
      <c r="X2250"/>
      <c r="Y2250"/>
      <c r="Z2250"/>
    </row>
    <row r="2251" spans="1:26">
      <c r="A2251">
        <v>10</v>
      </c>
      <c r="B2251" t="s">
        <v>3106</v>
      </c>
      <c r="C2251" t="s">
        <v>1248</v>
      </c>
      <c r="D2251">
        <v>91</v>
      </c>
      <c r="E2251">
        <v>135655.04999999999</v>
      </c>
      <c r="F2251">
        <v>0</v>
      </c>
      <c r="G2251" s="2">
        <f t="shared" si="282"/>
        <v>135655.04999999999</v>
      </c>
      <c r="H2251" s="3" t="str">
        <f t="shared" si="283"/>
        <v>10</v>
      </c>
      <c r="I2251" s="3" t="str">
        <f t="shared" si="284"/>
        <v>120</v>
      </c>
      <c r="J2251" s="3">
        <v>120</v>
      </c>
      <c r="K2251" s="3" t="str">
        <f>+VLOOKUP(J2251,'Dimension descriptions'!P:R,3,FALSE)</f>
        <v>Woodruff Elementary</v>
      </c>
      <c r="L2251" s="3" t="str">
        <f t="shared" si="285"/>
        <v>1050</v>
      </c>
      <c r="M2251" s="10">
        <v>1050</v>
      </c>
      <c r="N2251" s="3" t="str">
        <f t="shared" si="280"/>
        <v>1000</v>
      </c>
      <c r="O2251" s="3" t="str">
        <f t="shared" si="281"/>
        <v>241</v>
      </c>
      <c r="P2251" s="3" t="str">
        <f t="shared" si="286"/>
        <v>2</v>
      </c>
      <c r="Q2251" s="11">
        <f>+VLOOKUP(M2251,'Dimension descriptions'!K:M,2,FALSE)</f>
        <v>50</v>
      </c>
      <c r="R2251" s="33">
        <v>50</v>
      </c>
      <c r="S2251" s="11" t="str">
        <f>+VLOOKUP(R2251,'Dimension descriptions'!K:M,3)</f>
        <v>CLASSROOM-GENERAL</v>
      </c>
      <c r="T2251" s="3" t="str">
        <f t="shared" si="287"/>
        <v>Y</v>
      </c>
      <c r="U2251" t="e">
        <f>+VLOOKUP(R2251,'FY21 P13 Allotment memo'!O:O,1,FALSE)</f>
        <v>#N/A</v>
      </c>
      <c r="V2251"/>
      <c r="W2251"/>
      <c r="X2251"/>
      <c r="Y2251"/>
      <c r="Z2251"/>
    </row>
    <row r="2252" spans="1:26">
      <c r="A2252">
        <v>10</v>
      </c>
      <c r="B2252" t="s">
        <v>3107</v>
      </c>
      <c r="C2252" t="s">
        <v>1250</v>
      </c>
      <c r="D2252">
        <v>91</v>
      </c>
      <c r="E2252">
        <v>8000</v>
      </c>
      <c r="F2252">
        <v>0</v>
      </c>
      <c r="G2252" s="2">
        <f t="shared" si="282"/>
        <v>8000</v>
      </c>
      <c r="H2252" s="3" t="str">
        <f t="shared" si="283"/>
        <v>10</v>
      </c>
      <c r="I2252" s="3" t="str">
        <f t="shared" si="284"/>
        <v>120</v>
      </c>
      <c r="J2252" s="3">
        <v>120</v>
      </c>
      <c r="K2252" s="3" t="str">
        <f>+VLOOKUP(J2252,'Dimension descriptions'!P:R,3,FALSE)</f>
        <v>Woodruff Elementary</v>
      </c>
      <c r="L2252" s="3" t="str">
        <f t="shared" si="285"/>
        <v>1050</v>
      </c>
      <c r="M2252" s="10">
        <v>1050</v>
      </c>
      <c r="N2252" s="3" t="str">
        <f t="shared" si="280"/>
        <v>1000</v>
      </c>
      <c r="O2252" s="3" t="str">
        <f t="shared" si="281"/>
        <v>245</v>
      </c>
      <c r="P2252" s="3" t="str">
        <f t="shared" si="286"/>
        <v>2</v>
      </c>
      <c r="Q2252" s="11">
        <f>+VLOOKUP(M2252,'Dimension descriptions'!K:M,2,FALSE)</f>
        <v>50</v>
      </c>
      <c r="R2252" s="33">
        <v>50</v>
      </c>
      <c r="S2252" s="11" t="str">
        <f>+VLOOKUP(R2252,'Dimension descriptions'!K:M,3)</f>
        <v>CLASSROOM-GENERAL</v>
      </c>
      <c r="T2252" s="3" t="str">
        <f t="shared" si="287"/>
        <v>Y</v>
      </c>
      <c r="U2252" t="e">
        <f>+VLOOKUP(R2252,'FY21 P13 Allotment memo'!O:O,1,FALSE)</f>
        <v>#N/A</v>
      </c>
      <c r="V2252"/>
      <c r="W2252"/>
      <c r="X2252"/>
      <c r="Y2252"/>
      <c r="Z2252"/>
    </row>
    <row r="2253" spans="1:26">
      <c r="A2253">
        <v>10</v>
      </c>
      <c r="B2253" t="s">
        <v>3108</v>
      </c>
      <c r="C2253" t="s">
        <v>1252</v>
      </c>
      <c r="D2253">
        <v>91</v>
      </c>
      <c r="E2253">
        <v>0</v>
      </c>
      <c r="F2253">
        <v>0</v>
      </c>
      <c r="G2253" s="2">
        <f t="shared" si="282"/>
        <v>0</v>
      </c>
      <c r="H2253" s="3" t="str">
        <f t="shared" si="283"/>
        <v>10</v>
      </c>
      <c r="I2253" s="3" t="str">
        <f t="shared" si="284"/>
        <v>120</v>
      </c>
      <c r="J2253" s="3">
        <v>120</v>
      </c>
      <c r="K2253" s="3" t="str">
        <f>+VLOOKUP(J2253,'Dimension descriptions'!P:R,3,FALSE)</f>
        <v>Woodruff Elementary</v>
      </c>
      <c r="L2253" s="3" t="str">
        <f t="shared" si="285"/>
        <v>1050</v>
      </c>
      <c r="M2253" s="10">
        <v>1050</v>
      </c>
      <c r="N2253" s="3" t="str">
        <f t="shared" si="280"/>
        <v>1000</v>
      </c>
      <c r="O2253" s="3" t="str">
        <f t="shared" si="281"/>
        <v>270</v>
      </c>
      <c r="P2253" s="3" t="str">
        <f t="shared" si="286"/>
        <v>2</v>
      </c>
      <c r="Q2253" s="11">
        <f>+VLOOKUP(M2253,'Dimension descriptions'!K:M,2,FALSE)</f>
        <v>50</v>
      </c>
      <c r="R2253" s="33">
        <v>50</v>
      </c>
      <c r="S2253" s="11" t="str">
        <f>+VLOOKUP(R2253,'Dimension descriptions'!K:M,3)</f>
        <v>CLASSROOM-GENERAL</v>
      </c>
      <c r="T2253" s="3" t="str">
        <f t="shared" si="287"/>
        <v>Y</v>
      </c>
      <c r="U2253" t="e">
        <f>+VLOOKUP(R2253,'FY21 P13 Allotment memo'!O:O,1,FALSE)</f>
        <v>#N/A</v>
      </c>
      <c r="V2253"/>
      <c r="W2253"/>
      <c r="X2253"/>
      <c r="Y2253"/>
      <c r="Z2253"/>
    </row>
    <row r="2254" spans="1:26">
      <c r="A2254">
        <v>10</v>
      </c>
      <c r="B2254" t="s">
        <v>3109</v>
      </c>
      <c r="C2254" t="s">
        <v>1254</v>
      </c>
      <c r="D2254">
        <v>91</v>
      </c>
      <c r="E2254">
        <v>0</v>
      </c>
      <c r="F2254">
        <v>0</v>
      </c>
      <c r="G2254" s="2">
        <f t="shared" si="282"/>
        <v>0</v>
      </c>
      <c r="H2254" s="3" t="str">
        <f t="shared" si="283"/>
        <v>10</v>
      </c>
      <c r="I2254" s="3" t="str">
        <f t="shared" si="284"/>
        <v>120</v>
      </c>
      <c r="J2254" s="3">
        <v>120</v>
      </c>
      <c r="K2254" s="3" t="str">
        <f>+VLOOKUP(J2254,'Dimension descriptions'!P:R,3,FALSE)</f>
        <v>Woodruff Elementary</v>
      </c>
      <c r="L2254" s="3" t="str">
        <f t="shared" si="285"/>
        <v>1050</v>
      </c>
      <c r="M2254" s="10">
        <v>1050</v>
      </c>
      <c r="N2254" s="3" t="str">
        <f t="shared" si="280"/>
        <v>1000</v>
      </c>
      <c r="O2254" s="3" t="str">
        <f t="shared" si="281"/>
        <v>280</v>
      </c>
      <c r="P2254" s="3" t="str">
        <f t="shared" si="286"/>
        <v>2</v>
      </c>
      <c r="Q2254" s="11">
        <f>+VLOOKUP(M2254,'Dimension descriptions'!K:M,2,FALSE)</f>
        <v>50</v>
      </c>
      <c r="R2254" s="33">
        <v>50</v>
      </c>
      <c r="S2254" s="11" t="str">
        <f>+VLOOKUP(R2254,'Dimension descriptions'!K:M,3)</f>
        <v>CLASSROOM-GENERAL</v>
      </c>
      <c r="T2254" s="3" t="str">
        <f t="shared" si="287"/>
        <v>Y</v>
      </c>
      <c r="U2254" t="e">
        <f>+VLOOKUP(R2254,'FY21 P13 Allotment memo'!O:O,1,FALSE)</f>
        <v>#N/A</v>
      </c>
      <c r="V2254"/>
      <c r="W2254"/>
      <c r="X2254"/>
      <c r="Y2254"/>
      <c r="Z2254"/>
    </row>
    <row r="2255" spans="1:26">
      <c r="A2255">
        <v>10</v>
      </c>
      <c r="B2255" t="s">
        <v>3110</v>
      </c>
      <c r="C2255" t="s">
        <v>1256</v>
      </c>
      <c r="D2255">
        <v>91</v>
      </c>
      <c r="E2255">
        <v>0</v>
      </c>
      <c r="F2255">
        <v>0</v>
      </c>
      <c r="G2255" s="2">
        <f t="shared" si="282"/>
        <v>0</v>
      </c>
      <c r="H2255" s="3" t="str">
        <f t="shared" si="283"/>
        <v>10</v>
      </c>
      <c r="I2255" s="3" t="str">
        <f t="shared" si="284"/>
        <v>120</v>
      </c>
      <c r="J2255" s="3">
        <v>120</v>
      </c>
      <c r="K2255" s="3" t="str">
        <f>+VLOOKUP(J2255,'Dimension descriptions'!P:R,3,FALSE)</f>
        <v>Woodruff Elementary</v>
      </c>
      <c r="L2255" s="3" t="str">
        <f t="shared" si="285"/>
        <v>1050</v>
      </c>
      <c r="M2255" s="10">
        <v>1050</v>
      </c>
      <c r="N2255" s="3" t="str">
        <f t="shared" si="280"/>
        <v>1000</v>
      </c>
      <c r="O2255" s="3" t="str">
        <f t="shared" si="281"/>
        <v>290</v>
      </c>
      <c r="P2255" s="3" t="str">
        <f t="shared" si="286"/>
        <v>2</v>
      </c>
      <c r="Q2255" s="11">
        <f>+VLOOKUP(M2255,'Dimension descriptions'!K:M,2,FALSE)</f>
        <v>50</v>
      </c>
      <c r="R2255" s="33">
        <v>50</v>
      </c>
      <c r="S2255" s="11" t="str">
        <f>+VLOOKUP(R2255,'Dimension descriptions'!K:M,3)</f>
        <v>CLASSROOM-GENERAL</v>
      </c>
      <c r="T2255" s="3" t="str">
        <f t="shared" si="287"/>
        <v>Y</v>
      </c>
      <c r="U2255" t="e">
        <f>+VLOOKUP(R2255,'FY21 P13 Allotment memo'!O:O,1,FALSE)</f>
        <v>#N/A</v>
      </c>
      <c r="V2255"/>
      <c r="W2255"/>
      <c r="X2255"/>
      <c r="Y2255"/>
      <c r="Z2255"/>
    </row>
    <row r="2256" spans="1:26">
      <c r="A2256">
        <v>10</v>
      </c>
      <c r="B2256" t="s">
        <v>3111</v>
      </c>
      <c r="C2256" t="s">
        <v>1258</v>
      </c>
      <c r="D2256">
        <v>91</v>
      </c>
      <c r="E2256">
        <v>0</v>
      </c>
      <c r="F2256">
        <v>0</v>
      </c>
      <c r="G2256" s="2">
        <f t="shared" si="282"/>
        <v>0</v>
      </c>
      <c r="H2256" s="3" t="str">
        <f t="shared" si="283"/>
        <v>10</v>
      </c>
      <c r="I2256" s="3" t="str">
        <f t="shared" si="284"/>
        <v>120</v>
      </c>
      <c r="J2256" s="3">
        <v>120</v>
      </c>
      <c r="K2256" s="3" t="str">
        <f>+VLOOKUP(J2256,'Dimension descriptions'!P:R,3,FALSE)</f>
        <v>Woodruff Elementary</v>
      </c>
      <c r="L2256" s="3" t="str">
        <f t="shared" si="285"/>
        <v>1050</v>
      </c>
      <c r="M2256" s="10">
        <v>1050</v>
      </c>
      <c r="N2256" s="3" t="str">
        <f t="shared" si="280"/>
        <v>1000</v>
      </c>
      <c r="O2256" s="3" t="str">
        <f t="shared" si="281"/>
        <v>300</v>
      </c>
      <c r="P2256" s="3" t="str">
        <f t="shared" si="286"/>
        <v>3</v>
      </c>
      <c r="Q2256" s="11">
        <f>+VLOOKUP(M2256,'Dimension descriptions'!K:M,2,FALSE)</f>
        <v>50</v>
      </c>
      <c r="R2256" s="33">
        <v>50</v>
      </c>
      <c r="S2256" s="11" t="str">
        <f>+VLOOKUP(R2256,'Dimension descriptions'!K:M,3)</f>
        <v>CLASSROOM-GENERAL</v>
      </c>
      <c r="T2256" s="3" t="str">
        <f t="shared" si="287"/>
        <v>Y</v>
      </c>
      <c r="U2256" t="e">
        <f>+VLOOKUP(R2256,'FY21 P13 Allotment memo'!O:O,1,FALSE)</f>
        <v>#N/A</v>
      </c>
      <c r="V2256"/>
      <c r="W2256"/>
      <c r="X2256"/>
      <c r="Y2256"/>
      <c r="Z2256"/>
    </row>
    <row r="2257" spans="1:26">
      <c r="A2257">
        <v>10</v>
      </c>
      <c r="B2257" t="s">
        <v>3112</v>
      </c>
      <c r="C2257" t="s">
        <v>1260</v>
      </c>
      <c r="D2257">
        <v>91</v>
      </c>
      <c r="E2257">
        <v>23690.92</v>
      </c>
      <c r="F2257">
        <v>0</v>
      </c>
      <c r="G2257" s="2">
        <f t="shared" si="282"/>
        <v>23690.92</v>
      </c>
      <c r="H2257" s="3" t="str">
        <f t="shared" si="283"/>
        <v>10</v>
      </c>
      <c r="I2257" s="3" t="str">
        <f t="shared" si="284"/>
        <v>120</v>
      </c>
      <c r="J2257" s="3">
        <v>120</v>
      </c>
      <c r="K2257" s="3" t="str">
        <f>+VLOOKUP(J2257,'Dimension descriptions'!P:R,3,FALSE)</f>
        <v>Woodruff Elementary</v>
      </c>
      <c r="L2257" s="3" t="str">
        <f t="shared" si="285"/>
        <v>1050</v>
      </c>
      <c r="M2257" s="10">
        <v>1050</v>
      </c>
      <c r="N2257" s="3" t="str">
        <f t="shared" si="280"/>
        <v>1000</v>
      </c>
      <c r="O2257" s="3" t="str">
        <f t="shared" si="281"/>
        <v>341</v>
      </c>
      <c r="P2257" s="3" t="str">
        <f t="shared" si="286"/>
        <v>3</v>
      </c>
      <c r="Q2257" s="11">
        <f>+VLOOKUP(M2257,'Dimension descriptions'!K:M,2,FALSE)</f>
        <v>50</v>
      </c>
      <c r="R2257" s="33">
        <v>50</v>
      </c>
      <c r="S2257" s="11" t="str">
        <f>+VLOOKUP(R2257,'Dimension descriptions'!K:M,3)</f>
        <v>CLASSROOM-GENERAL</v>
      </c>
      <c r="T2257" s="3" t="str">
        <f t="shared" si="287"/>
        <v>Y</v>
      </c>
      <c r="U2257" t="e">
        <f>+VLOOKUP(R2257,'FY21 P13 Allotment memo'!O:O,1,FALSE)</f>
        <v>#N/A</v>
      </c>
      <c r="V2257"/>
      <c r="W2257"/>
      <c r="X2257"/>
      <c r="Y2257"/>
      <c r="Z2257"/>
    </row>
    <row r="2258" spans="1:26">
      <c r="A2258">
        <v>10</v>
      </c>
      <c r="B2258" t="s">
        <v>3113</v>
      </c>
      <c r="C2258" t="s">
        <v>1262</v>
      </c>
      <c r="D2258">
        <v>91</v>
      </c>
      <c r="E2258">
        <v>0</v>
      </c>
      <c r="F2258">
        <v>0</v>
      </c>
      <c r="G2258" s="2">
        <f t="shared" si="282"/>
        <v>0</v>
      </c>
      <c r="H2258" s="3" t="str">
        <f t="shared" si="283"/>
        <v>10</v>
      </c>
      <c r="I2258" s="3" t="str">
        <f t="shared" si="284"/>
        <v>120</v>
      </c>
      <c r="J2258" s="3">
        <v>120</v>
      </c>
      <c r="K2258" s="3" t="str">
        <f>+VLOOKUP(J2258,'Dimension descriptions'!P:R,3,FALSE)</f>
        <v>Woodruff Elementary</v>
      </c>
      <c r="L2258" s="3" t="str">
        <f t="shared" si="285"/>
        <v>1050</v>
      </c>
      <c r="M2258" s="10">
        <v>1050</v>
      </c>
      <c r="N2258" s="3" t="str">
        <f t="shared" si="280"/>
        <v>1000</v>
      </c>
      <c r="O2258" s="3" t="str">
        <f t="shared" si="281"/>
        <v>430</v>
      </c>
      <c r="P2258" s="3" t="str">
        <f t="shared" si="286"/>
        <v>4</v>
      </c>
      <c r="Q2258" s="11">
        <f>+VLOOKUP(M2258,'Dimension descriptions'!K:M,2,FALSE)</f>
        <v>50</v>
      </c>
      <c r="R2258" s="33">
        <v>50</v>
      </c>
      <c r="S2258" s="11" t="str">
        <f>+VLOOKUP(R2258,'Dimension descriptions'!K:M,3)</f>
        <v>CLASSROOM-GENERAL</v>
      </c>
      <c r="T2258" s="3" t="str">
        <f t="shared" si="287"/>
        <v>Y</v>
      </c>
      <c r="U2258" t="e">
        <f>+VLOOKUP(R2258,'FY21 P13 Allotment memo'!O:O,1,FALSE)</f>
        <v>#N/A</v>
      </c>
      <c r="V2258"/>
      <c r="W2258"/>
      <c r="X2258"/>
      <c r="Y2258"/>
      <c r="Z2258"/>
    </row>
    <row r="2259" spans="1:26">
      <c r="A2259">
        <v>10</v>
      </c>
      <c r="B2259" t="s">
        <v>3114</v>
      </c>
      <c r="C2259" t="s">
        <v>1264</v>
      </c>
      <c r="D2259">
        <v>91</v>
      </c>
      <c r="E2259">
        <v>0</v>
      </c>
      <c r="F2259">
        <v>0</v>
      </c>
      <c r="G2259" s="2">
        <f t="shared" si="282"/>
        <v>0</v>
      </c>
      <c r="H2259" s="3" t="str">
        <f t="shared" si="283"/>
        <v>10</v>
      </c>
      <c r="I2259" s="3" t="str">
        <f t="shared" si="284"/>
        <v>120</v>
      </c>
      <c r="J2259" s="3">
        <v>120</v>
      </c>
      <c r="K2259" s="3" t="str">
        <f>+VLOOKUP(J2259,'Dimension descriptions'!P:R,3,FALSE)</f>
        <v>Woodruff Elementary</v>
      </c>
      <c r="L2259" s="3" t="str">
        <f t="shared" si="285"/>
        <v>1050</v>
      </c>
      <c r="M2259" s="10">
        <v>1050</v>
      </c>
      <c r="N2259" s="3" t="str">
        <f t="shared" si="280"/>
        <v>1000</v>
      </c>
      <c r="O2259" s="3" t="str">
        <f t="shared" si="281"/>
        <v>580</v>
      </c>
      <c r="P2259" s="3" t="str">
        <f t="shared" si="286"/>
        <v>5</v>
      </c>
      <c r="Q2259" s="11">
        <f>+VLOOKUP(M2259,'Dimension descriptions'!K:M,2,FALSE)</f>
        <v>50</v>
      </c>
      <c r="R2259" s="33">
        <v>50</v>
      </c>
      <c r="S2259" s="11" t="str">
        <f>+VLOOKUP(R2259,'Dimension descriptions'!K:M,3)</f>
        <v>CLASSROOM-GENERAL</v>
      </c>
      <c r="T2259" s="3" t="str">
        <f t="shared" si="287"/>
        <v>Y</v>
      </c>
      <c r="U2259" t="e">
        <f>+VLOOKUP(R2259,'FY21 P13 Allotment memo'!O:O,1,FALSE)</f>
        <v>#N/A</v>
      </c>
      <c r="V2259"/>
      <c r="W2259"/>
      <c r="X2259"/>
      <c r="Y2259"/>
      <c r="Z2259"/>
    </row>
    <row r="2260" spans="1:26">
      <c r="A2260">
        <v>10</v>
      </c>
      <c r="B2260" t="s">
        <v>3115</v>
      </c>
      <c r="C2260" t="s">
        <v>1266</v>
      </c>
      <c r="D2260">
        <v>91</v>
      </c>
      <c r="E2260">
        <v>0</v>
      </c>
      <c r="F2260">
        <v>0</v>
      </c>
      <c r="G2260" s="2">
        <f t="shared" si="282"/>
        <v>0</v>
      </c>
      <c r="H2260" s="3" t="str">
        <f t="shared" si="283"/>
        <v>10</v>
      </c>
      <c r="I2260" s="3" t="str">
        <f t="shared" si="284"/>
        <v>120</v>
      </c>
      <c r="J2260" s="3">
        <v>120</v>
      </c>
      <c r="K2260" s="3" t="str">
        <f>+VLOOKUP(J2260,'Dimension descriptions'!P:R,3,FALSE)</f>
        <v>Woodruff Elementary</v>
      </c>
      <c r="L2260" s="3" t="str">
        <f t="shared" si="285"/>
        <v>1050</v>
      </c>
      <c r="M2260" s="10">
        <v>1050</v>
      </c>
      <c r="N2260" s="3" t="str">
        <f t="shared" si="280"/>
        <v>1000</v>
      </c>
      <c r="O2260" s="3" t="str">
        <f t="shared" si="281"/>
        <v>594</v>
      </c>
      <c r="P2260" s="3" t="str">
        <f t="shared" si="286"/>
        <v>5</v>
      </c>
      <c r="Q2260" s="11">
        <f>+VLOOKUP(M2260,'Dimension descriptions'!K:M,2,FALSE)</f>
        <v>50</v>
      </c>
      <c r="R2260" s="33">
        <v>50</v>
      </c>
      <c r="S2260" s="11" t="str">
        <f>+VLOOKUP(R2260,'Dimension descriptions'!K:M,3)</f>
        <v>CLASSROOM-GENERAL</v>
      </c>
      <c r="T2260" s="3" t="str">
        <f t="shared" si="287"/>
        <v>Y</v>
      </c>
      <c r="U2260" t="e">
        <f>+VLOOKUP(R2260,'FY21 P13 Allotment memo'!O:O,1,FALSE)</f>
        <v>#N/A</v>
      </c>
      <c r="V2260"/>
      <c r="W2260"/>
      <c r="X2260"/>
      <c r="Y2260"/>
      <c r="Z2260"/>
    </row>
    <row r="2261" spans="1:26">
      <c r="A2261">
        <v>10</v>
      </c>
      <c r="B2261" t="s">
        <v>3116</v>
      </c>
      <c r="C2261" t="s">
        <v>1268</v>
      </c>
      <c r="D2261">
        <v>91</v>
      </c>
      <c r="E2261">
        <v>15284.82</v>
      </c>
      <c r="F2261">
        <v>0</v>
      </c>
      <c r="G2261" s="2">
        <f t="shared" si="282"/>
        <v>15284.82</v>
      </c>
      <c r="H2261" s="3" t="str">
        <f t="shared" si="283"/>
        <v>10</v>
      </c>
      <c r="I2261" s="3" t="str">
        <f t="shared" si="284"/>
        <v>120</v>
      </c>
      <c r="J2261" s="3">
        <v>120</v>
      </c>
      <c r="K2261" s="3" t="str">
        <f>+VLOOKUP(J2261,'Dimension descriptions'!P:R,3,FALSE)</f>
        <v>Woodruff Elementary</v>
      </c>
      <c r="L2261" s="3" t="str">
        <f t="shared" si="285"/>
        <v>1050</v>
      </c>
      <c r="M2261" s="10">
        <v>1050</v>
      </c>
      <c r="N2261" s="3" t="str">
        <f t="shared" si="280"/>
        <v>1000</v>
      </c>
      <c r="O2261" s="3" t="str">
        <f t="shared" si="281"/>
        <v>610</v>
      </c>
      <c r="P2261" s="3" t="str">
        <f t="shared" si="286"/>
        <v>6</v>
      </c>
      <c r="Q2261" s="11">
        <f>+VLOOKUP(M2261,'Dimension descriptions'!K:M,2,FALSE)</f>
        <v>50</v>
      </c>
      <c r="R2261" s="33">
        <v>50</v>
      </c>
      <c r="S2261" s="11" t="str">
        <f>+VLOOKUP(R2261,'Dimension descriptions'!K:M,3)</f>
        <v>CLASSROOM-GENERAL</v>
      </c>
      <c r="T2261" s="3" t="str">
        <f t="shared" si="287"/>
        <v>Y</v>
      </c>
      <c r="U2261" t="e">
        <f>+VLOOKUP(R2261,'FY21 P13 Allotment memo'!O:O,1,FALSE)</f>
        <v>#N/A</v>
      </c>
      <c r="V2261"/>
      <c r="W2261"/>
      <c r="X2261"/>
      <c r="Y2261"/>
      <c r="Z2261"/>
    </row>
    <row r="2262" spans="1:26">
      <c r="A2262">
        <v>10</v>
      </c>
      <c r="B2262" t="s">
        <v>3117</v>
      </c>
      <c r="C2262" t="s">
        <v>1270</v>
      </c>
      <c r="D2262">
        <v>91</v>
      </c>
      <c r="E2262">
        <v>0</v>
      </c>
      <c r="F2262">
        <v>0</v>
      </c>
      <c r="G2262" s="2">
        <f t="shared" si="282"/>
        <v>0</v>
      </c>
      <c r="H2262" s="3" t="str">
        <f t="shared" si="283"/>
        <v>10</v>
      </c>
      <c r="I2262" s="3" t="str">
        <f t="shared" si="284"/>
        <v>120</v>
      </c>
      <c r="J2262" s="3">
        <v>120</v>
      </c>
      <c r="K2262" s="3" t="str">
        <f>+VLOOKUP(J2262,'Dimension descriptions'!P:R,3,FALSE)</f>
        <v>Woodruff Elementary</v>
      </c>
      <c r="L2262" s="3" t="str">
        <f t="shared" si="285"/>
        <v>1050</v>
      </c>
      <c r="M2262" s="10">
        <v>1050</v>
      </c>
      <c r="N2262" s="3" t="str">
        <f t="shared" si="280"/>
        <v>1000</v>
      </c>
      <c r="O2262" s="3" t="str">
        <f t="shared" si="281"/>
        <v>641</v>
      </c>
      <c r="P2262" s="3" t="str">
        <f t="shared" si="286"/>
        <v>6</v>
      </c>
      <c r="Q2262" s="11">
        <f>+VLOOKUP(M2262,'Dimension descriptions'!K:M,2,FALSE)</f>
        <v>50</v>
      </c>
      <c r="R2262" s="33">
        <v>50</v>
      </c>
      <c r="S2262" s="11" t="str">
        <f>+VLOOKUP(R2262,'Dimension descriptions'!K:M,3)</f>
        <v>CLASSROOM-GENERAL</v>
      </c>
      <c r="T2262" s="3" t="str">
        <f t="shared" si="287"/>
        <v>Y</v>
      </c>
      <c r="U2262" t="e">
        <f>+VLOOKUP(R2262,'FY21 P13 Allotment memo'!O:O,1,FALSE)</f>
        <v>#N/A</v>
      </c>
      <c r="V2262"/>
      <c r="W2262"/>
      <c r="X2262"/>
      <c r="Y2262"/>
      <c r="Z2262"/>
    </row>
    <row r="2263" spans="1:26">
      <c r="A2263">
        <v>10</v>
      </c>
      <c r="B2263" t="s">
        <v>3118</v>
      </c>
      <c r="C2263" t="s">
        <v>1272</v>
      </c>
      <c r="D2263">
        <v>91</v>
      </c>
      <c r="E2263">
        <v>0</v>
      </c>
      <c r="F2263">
        <v>0</v>
      </c>
      <c r="G2263" s="2">
        <f t="shared" si="282"/>
        <v>0</v>
      </c>
      <c r="H2263" s="3" t="str">
        <f t="shared" si="283"/>
        <v>10</v>
      </c>
      <c r="I2263" s="3" t="str">
        <f t="shared" si="284"/>
        <v>120</v>
      </c>
      <c r="J2263" s="3">
        <v>120</v>
      </c>
      <c r="K2263" s="3" t="str">
        <f>+VLOOKUP(J2263,'Dimension descriptions'!P:R,3,FALSE)</f>
        <v>Woodruff Elementary</v>
      </c>
      <c r="L2263" s="3" t="str">
        <f t="shared" si="285"/>
        <v>1050</v>
      </c>
      <c r="M2263" s="10">
        <v>1050</v>
      </c>
      <c r="N2263" s="3" t="str">
        <f t="shared" si="280"/>
        <v>1000</v>
      </c>
      <c r="O2263" s="3" t="str">
        <f t="shared" si="281"/>
        <v>670</v>
      </c>
      <c r="P2263" s="3" t="str">
        <f t="shared" si="286"/>
        <v>6</v>
      </c>
      <c r="Q2263" s="11">
        <f>+VLOOKUP(M2263,'Dimension descriptions'!K:M,2,FALSE)</f>
        <v>50</v>
      </c>
      <c r="R2263" s="33">
        <v>50</v>
      </c>
      <c r="S2263" s="11" t="str">
        <f>+VLOOKUP(R2263,'Dimension descriptions'!K:M,3)</f>
        <v>CLASSROOM-GENERAL</v>
      </c>
      <c r="T2263" s="3" t="str">
        <f t="shared" si="287"/>
        <v>Y</v>
      </c>
      <c r="U2263" t="e">
        <f>+VLOOKUP(R2263,'FY21 P13 Allotment memo'!O:O,1,FALSE)</f>
        <v>#N/A</v>
      </c>
      <c r="V2263"/>
      <c r="W2263"/>
      <c r="X2263"/>
      <c r="Y2263"/>
      <c r="Z2263"/>
    </row>
    <row r="2264" spans="1:26">
      <c r="A2264">
        <v>10</v>
      </c>
      <c r="B2264" t="s">
        <v>3119</v>
      </c>
      <c r="C2264" t="s">
        <v>1274</v>
      </c>
      <c r="D2264">
        <v>91</v>
      </c>
      <c r="E2264">
        <v>0</v>
      </c>
      <c r="F2264">
        <v>0</v>
      </c>
      <c r="G2264" s="2">
        <f t="shared" si="282"/>
        <v>0</v>
      </c>
      <c r="H2264" s="3" t="str">
        <f t="shared" si="283"/>
        <v>10</v>
      </c>
      <c r="I2264" s="3" t="str">
        <f t="shared" si="284"/>
        <v>120</v>
      </c>
      <c r="J2264" s="3">
        <v>120</v>
      </c>
      <c r="K2264" s="3" t="str">
        <f>+VLOOKUP(J2264,'Dimension descriptions'!P:R,3,FALSE)</f>
        <v>Woodruff Elementary</v>
      </c>
      <c r="L2264" s="3" t="str">
        <f t="shared" si="285"/>
        <v>1050</v>
      </c>
      <c r="M2264" s="10">
        <v>1050</v>
      </c>
      <c r="N2264" s="3" t="str">
        <f t="shared" si="280"/>
        <v>1000</v>
      </c>
      <c r="O2264" s="3" t="str">
        <f t="shared" si="281"/>
        <v>730</v>
      </c>
      <c r="P2264" s="3" t="str">
        <f t="shared" si="286"/>
        <v>7</v>
      </c>
      <c r="Q2264" s="11">
        <f>+VLOOKUP(M2264,'Dimension descriptions'!K:M,2,FALSE)</f>
        <v>50</v>
      </c>
      <c r="R2264" s="33">
        <v>50</v>
      </c>
      <c r="S2264" s="11" t="str">
        <f>+VLOOKUP(R2264,'Dimension descriptions'!K:M,3)</f>
        <v>CLASSROOM-GENERAL</v>
      </c>
      <c r="T2264" s="3" t="str">
        <f t="shared" si="287"/>
        <v>Y</v>
      </c>
      <c r="U2264" t="e">
        <f>+VLOOKUP(R2264,'FY21 P13 Allotment memo'!O:O,1,FALSE)</f>
        <v>#N/A</v>
      </c>
      <c r="V2264"/>
      <c r="W2264"/>
      <c r="X2264"/>
      <c r="Y2264"/>
      <c r="Z2264"/>
    </row>
    <row r="2265" spans="1:26">
      <c r="A2265">
        <v>10</v>
      </c>
      <c r="B2265" t="s">
        <v>3120</v>
      </c>
      <c r="C2265" t="s">
        <v>1276</v>
      </c>
      <c r="D2265">
        <v>91</v>
      </c>
      <c r="E2265">
        <v>0</v>
      </c>
      <c r="F2265">
        <v>0</v>
      </c>
      <c r="G2265" s="2">
        <f t="shared" si="282"/>
        <v>0</v>
      </c>
      <c r="H2265" s="3" t="str">
        <f t="shared" si="283"/>
        <v>10</v>
      </c>
      <c r="I2265" s="3" t="str">
        <f t="shared" si="284"/>
        <v>120</v>
      </c>
      <c r="J2265" s="3">
        <v>120</v>
      </c>
      <c r="K2265" s="3" t="str">
        <f>+VLOOKUP(J2265,'Dimension descriptions'!P:R,3,FALSE)</f>
        <v>Woodruff Elementary</v>
      </c>
      <c r="L2265" s="3" t="str">
        <f t="shared" si="285"/>
        <v>1050</v>
      </c>
      <c r="M2265" s="10">
        <v>1050</v>
      </c>
      <c r="N2265" s="3" t="str">
        <f t="shared" si="280"/>
        <v>1000</v>
      </c>
      <c r="O2265" s="3" t="str">
        <f t="shared" si="281"/>
        <v>810</v>
      </c>
      <c r="P2265" s="3" t="str">
        <f t="shared" si="286"/>
        <v>8</v>
      </c>
      <c r="Q2265" s="11">
        <f>+VLOOKUP(M2265,'Dimension descriptions'!K:M,2,FALSE)</f>
        <v>50</v>
      </c>
      <c r="R2265" s="33">
        <v>50</v>
      </c>
      <c r="S2265" s="11" t="str">
        <f>+VLOOKUP(R2265,'Dimension descriptions'!K:M,3)</f>
        <v>CLASSROOM-GENERAL</v>
      </c>
      <c r="T2265" s="3" t="str">
        <f t="shared" si="287"/>
        <v>Y</v>
      </c>
      <c r="U2265" t="e">
        <f>+VLOOKUP(R2265,'FY21 P13 Allotment memo'!O:O,1,FALSE)</f>
        <v>#N/A</v>
      </c>
      <c r="V2265"/>
      <c r="W2265"/>
      <c r="X2265"/>
      <c r="Y2265"/>
      <c r="Z2265"/>
    </row>
    <row r="2266" spans="1:26">
      <c r="A2266">
        <v>10</v>
      </c>
      <c r="B2266" t="s">
        <v>3121</v>
      </c>
      <c r="C2266" t="s">
        <v>1252</v>
      </c>
      <c r="D2266">
        <v>91</v>
      </c>
      <c r="E2266">
        <v>0</v>
      </c>
      <c r="F2266">
        <v>0</v>
      </c>
      <c r="G2266" s="2">
        <f t="shared" si="282"/>
        <v>0</v>
      </c>
      <c r="H2266" s="3" t="str">
        <f t="shared" si="283"/>
        <v>10</v>
      </c>
      <c r="I2266" s="3" t="str">
        <f t="shared" si="284"/>
        <v>120</v>
      </c>
      <c r="J2266" s="3">
        <v>120</v>
      </c>
      <c r="K2266" s="3" t="str">
        <f>+VLOOKUP(J2266,'Dimension descriptions'!P:R,3,FALSE)</f>
        <v>Woodruff Elementary</v>
      </c>
      <c r="L2266" s="3" t="str">
        <f t="shared" si="285"/>
        <v>1050</v>
      </c>
      <c r="M2266" s="10">
        <v>1050</v>
      </c>
      <c r="N2266" s="3" t="str">
        <f t="shared" si="280"/>
        <v>2100</v>
      </c>
      <c r="O2266" s="3" t="str">
        <f t="shared" si="281"/>
        <v>270</v>
      </c>
      <c r="P2266" s="3" t="str">
        <f t="shared" si="286"/>
        <v>2</v>
      </c>
      <c r="Q2266" s="11">
        <f>+VLOOKUP(M2266,'Dimension descriptions'!K:M,2,FALSE)</f>
        <v>50</v>
      </c>
      <c r="R2266" s="33">
        <v>50</v>
      </c>
      <c r="S2266" s="11" t="str">
        <f>+VLOOKUP(R2266,'Dimension descriptions'!K:M,3)</f>
        <v>CLASSROOM-GENERAL</v>
      </c>
      <c r="T2266" s="3" t="str">
        <f t="shared" si="287"/>
        <v>Y</v>
      </c>
      <c r="U2266" t="e">
        <f>+VLOOKUP(R2266,'FY21 P13 Allotment memo'!O:O,1,FALSE)</f>
        <v>#N/A</v>
      </c>
      <c r="V2266"/>
      <c r="W2266"/>
      <c r="X2266"/>
      <c r="Y2266"/>
      <c r="Z2266"/>
    </row>
    <row r="2267" spans="1:26">
      <c r="A2267">
        <v>10</v>
      </c>
      <c r="B2267" t="s">
        <v>3122</v>
      </c>
      <c r="C2267" t="s">
        <v>1276</v>
      </c>
      <c r="D2267">
        <v>91</v>
      </c>
      <c r="E2267">
        <v>0</v>
      </c>
      <c r="F2267">
        <v>0</v>
      </c>
      <c r="G2267" s="2">
        <f t="shared" si="282"/>
        <v>0</v>
      </c>
      <c r="H2267" s="3" t="str">
        <f t="shared" si="283"/>
        <v>10</v>
      </c>
      <c r="I2267" s="3" t="str">
        <f t="shared" si="284"/>
        <v>120</v>
      </c>
      <c r="J2267" s="3">
        <v>120</v>
      </c>
      <c r="K2267" s="3" t="str">
        <f>+VLOOKUP(J2267,'Dimension descriptions'!P:R,3,FALSE)</f>
        <v>Woodruff Elementary</v>
      </c>
      <c r="L2267" s="3" t="str">
        <f t="shared" si="285"/>
        <v>1050</v>
      </c>
      <c r="M2267" s="10">
        <v>1050</v>
      </c>
      <c r="N2267" s="3" t="str">
        <f t="shared" si="280"/>
        <v>2120</v>
      </c>
      <c r="O2267" s="3" t="str">
        <f t="shared" si="281"/>
        <v>810</v>
      </c>
      <c r="P2267" s="3" t="str">
        <f t="shared" si="286"/>
        <v>8</v>
      </c>
      <c r="Q2267" s="11">
        <f>+VLOOKUP(M2267,'Dimension descriptions'!K:M,2,FALSE)</f>
        <v>50</v>
      </c>
      <c r="R2267" s="33">
        <v>50</v>
      </c>
      <c r="S2267" s="11" t="str">
        <f>+VLOOKUP(R2267,'Dimension descriptions'!K:M,3)</f>
        <v>CLASSROOM-GENERAL</v>
      </c>
      <c r="T2267" s="3" t="str">
        <f t="shared" si="287"/>
        <v>Y</v>
      </c>
      <c r="U2267" t="e">
        <f>+VLOOKUP(R2267,'FY21 P13 Allotment memo'!O:O,1,FALSE)</f>
        <v>#N/A</v>
      </c>
      <c r="V2267"/>
      <c r="W2267"/>
      <c r="X2267"/>
      <c r="Y2267"/>
      <c r="Z2267"/>
    </row>
    <row r="2268" spans="1:26">
      <c r="A2268">
        <v>10</v>
      </c>
      <c r="B2268" t="s">
        <v>3123</v>
      </c>
      <c r="C2268" t="s">
        <v>1252</v>
      </c>
      <c r="D2268">
        <v>91</v>
      </c>
      <c r="E2268">
        <v>0</v>
      </c>
      <c r="F2268">
        <v>0</v>
      </c>
      <c r="G2268" s="2">
        <f t="shared" si="282"/>
        <v>0</v>
      </c>
      <c r="H2268" s="3" t="str">
        <f t="shared" si="283"/>
        <v>10</v>
      </c>
      <c r="I2268" s="3" t="str">
        <f t="shared" si="284"/>
        <v>120</v>
      </c>
      <c r="J2268" s="3">
        <v>120</v>
      </c>
      <c r="K2268" s="3" t="str">
        <f>+VLOOKUP(J2268,'Dimension descriptions'!P:R,3,FALSE)</f>
        <v>Woodruff Elementary</v>
      </c>
      <c r="L2268" s="3" t="str">
        <f t="shared" si="285"/>
        <v>1050</v>
      </c>
      <c r="M2268" s="10">
        <v>1050</v>
      </c>
      <c r="N2268" s="3" t="str">
        <f t="shared" si="280"/>
        <v>2200</v>
      </c>
      <c r="O2268" s="3" t="str">
        <f t="shared" si="281"/>
        <v>270</v>
      </c>
      <c r="P2268" s="3" t="str">
        <f t="shared" si="286"/>
        <v>2</v>
      </c>
      <c r="Q2268" s="11">
        <f>+VLOOKUP(M2268,'Dimension descriptions'!K:M,2,FALSE)</f>
        <v>50</v>
      </c>
      <c r="R2268" s="33">
        <v>50</v>
      </c>
      <c r="S2268" s="11" t="str">
        <f>+VLOOKUP(R2268,'Dimension descriptions'!K:M,3)</f>
        <v>CLASSROOM-GENERAL</v>
      </c>
      <c r="T2268" s="3" t="str">
        <f t="shared" si="287"/>
        <v>Y</v>
      </c>
      <c r="U2268" t="e">
        <f>+VLOOKUP(R2268,'FY21 P13 Allotment memo'!O:O,1,FALSE)</f>
        <v>#N/A</v>
      </c>
      <c r="V2268"/>
      <c r="W2268"/>
      <c r="X2268"/>
      <c r="Y2268"/>
      <c r="Z2268"/>
    </row>
    <row r="2269" spans="1:26">
      <c r="A2269">
        <v>10</v>
      </c>
      <c r="B2269" t="s">
        <v>3124</v>
      </c>
      <c r="C2269" t="s">
        <v>1285</v>
      </c>
      <c r="D2269">
        <v>91</v>
      </c>
      <c r="E2269">
        <v>10508.92</v>
      </c>
      <c r="F2269">
        <v>0</v>
      </c>
      <c r="G2269" s="2">
        <f t="shared" si="282"/>
        <v>10508.92</v>
      </c>
      <c r="H2269" s="3" t="str">
        <f t="shared" si="283"/>
        <v>10</v>
      </c>
      <c r="I2269" s="3" t="str">
        <f t="shared" si="284"/>
        <v>120</v>
      </c>
      <c r="J2269" s="3">
        <v>120</v>
      </c>
      <c r="K2269" s="3" t="str">
        <f>+VLOOKUP(J2269,'Dimension descriptions'!P:R,3,FALSE)</f>
        <v>Woodruff Elementary</v>
      </c>
      <c r="L2269" s="3" t="str">
        <f t="shared" si="285"/>
        <v>1050</v>
      </c>
      <c r="M2269" s="10">
        <v>1050</v>
      </c>
      <c r="N2269" s="3" t="str">
        <f t="shared" si="280"/>
        <v>2220</v>
      </c>
      <c r="O2269" s="3" t="str">
        <f t="shared" si="281"/>
        <v>162</v>
      </c>
      <c r="P2269" s="3" t="str">
        <f t="shared" si="286"/>
        <v>1</v>
      </c>
      <c r="Q2269" s="11">
        <f>+VLOOKUP(M2269,'Dimension descriptions'!K:M,2,FALSE)</f>
        <v>50</v>
      </c>
      <c r="R2269" s="33">
        <v>50</v>
      </c>
      <c r="S2269" s="11" t="str">
        <f>+VLOOKUP(R2269,'Dimension descriptions'!K:M,3)</f>
        <v>CLASSROOM-GENERAL</v>
      </c>
      <c r="T2269" s="3" t="str">
        <f t="shared" si="287"/>
        <v>Y</v>
      </c>
      <c r="U2269" t="e">
        <f>+VLOOKUP(R2269,'FY21 P13 Allotment memo'!O:O,1,FALSE)</f>
        <v>#N/A</v>
      </c>
      <c r="V2269"/>
      <c r="W2269"/>
      <c r="X2269"/>
      <c r="Y2269"/>
      <c r="Z2269"/>
    </row>
    <row r="2270" spans="1:26">
      <c r="A2270">
        <v>10</v>
      </c>
      <c r="B2270" t="s">
        <v>3125</v>
      </c>
      <c r="C2270" t="s">
        <v>1287</v>
      </c>
      <c r="D2270">
        <v>91</v>
      </c>
      <c r="E2270">
        <v>0</v>
      </c>
      <c r="F2270">
        <v>0</v>
      </c>
      <c r="G2270" s="2">
        <f t="shared" si="282"/>
        <v>0</v>
      </c>
      <c r="H2270" s="3" t="str">
        <f t="shared" si="283"/>
        <v>10</v>
      </c>
      <c r="I2270" s="3" t="str">
        <f t="shared" si="284"/>
        <v>120</v>
      </c>
      <c r="J2270" s="3">
        <v>120</v>
      </c>
      <c r="K2270" s="3" t="str">
        <f>+VLOOKUP(J2270,'Dimension descriptions'!P:R,3,FALSE)</f>
        <v>Woodruff Elementary</v>
      </c>
      <c r="L2270" s="3" t="str">
        <f t="shared" si="285"/>
        <v>1050</v>
      </c>
      <c r="M2270" s="10">
        <v>1050</v>
      </c>
      <c r="N2270" s="3" t="str">
        <f t="shared" si="280"/>
        <v>2220</v>
      </c>
      <c r="O2270" s="3" t="str">
        <f t="shared" si="281"/>
        <v>195</v>
      </c>
      <c r="P2270" s="3" t="str">
        <f t="shared" si="286"/>
        <v>1</v>
      </c>
      <c r="Q2270" s="11">
        <f>+VLOOKUP(M2270,'Dimension descriptions'!K:M,2,FALSE)</f>
        <v>50</v>
      </c>
      <c r="R2270" s="33">
        <v>50</v>
      </c>
      <c r="S2270" s="11" t="str">
        <f>+VLOOKUP(R2270,'Dimension descriptions'!K:M,3)</f>
        <v>CLASSROOM-GENERAL</v>
      </c>
      <c r="T2270" s="3" t="str">
        <f t="shared" si="287"/>
        <v>Y</v>
      </c>
      <c r="U2270" t="e">
        <f>+VLOOKUP(R2270,'FY21 P13 Allotment memo'!O:O,1,FALSE)</f>
        <v>#N/A</v>
      </c>
      <c r="V2270"/>
      <c r="W2270"/>
      <c r="X2270"/>
      <c r="Y2270"/>
      <c r="Z2270"/>
    </row>
    <row r="2271" spans="1:26">
      <c r="A2271">
        <v>10</v>
      </c>
      <c r="B2271" t="s">
        <v>3126</v>
      </c>
      <c r="C2271" t="s">
        <v>1244</v>
      </c>
      <c r="D2271">
        <v>91</v>
      </c>
      <c r="E2271">
        <v>0</v>
      </c>
      <c r="F2271">
        <v>0</v>
      </c>
      <c r="G2271" s="2">
        <f t="shared" si="282"/>
        <v>0</v>
      </c>
      <c r="H2271" s="3" t="str">
        <f t="shared" si="283"/>
        <v>10</v>
      </c>
      <c r="I2271" s="3" t="str">
        <f t="shared" si="284"/>
        <v>120</v>
      </c>
      <c r="J2271" s="3">
        <v>120</v>
      </c>
      <c r="K2271" s="3" t="str">
        <f>+VLOOKUP(J2271,'Dimension descriptions'!P:R,3,FALSE)</f>
        <v>Woodruff Elementary</v>
      </c>
      <c r="L2271" s="3" t="str">
        <f t="shared" si="285"/>
        <v>1050</v>
      </c>
      <c r="M2271" s="10">
        <v>1050</v>
      </c>
      <c r="N2271" s="3" t="str">
        <f t="shared" si="280"/>
        <v>2220</v>
      </c>
      <c r="O2271" s="3" t="str">
        <f t="shared" si="281"/>
        <v>210</v>
      </c>
      <c r="P2271" s="3" t="str">
        <f t="shared" si="286"/>
        <v>2</v>
      </c>
      <c r="Q2271" s="11">
        <f>+VLOOKUP(M2271,'Dimension descriptions'!K:M,2,FALSE)</f>
        <v>50</v>
      </c>
      <c r="R2271" s="33">
        <v>50</v>
      </c>
      <c r="S2271" s="11" t="str">
        <f>+VLOOKUP(R2271,'Dimension descriptions'!K:M,3)</f>
        <v>CLASSROOM-GENERAL</v>
      </c>
      <c r="T2271" s="3" t="str">
        <f t="shared" si="287"/>
        <v>Y</v>
      </c>
      <c r="U2271" t="e">
        <f>+VLOOKUP(R2271,'FY21 P13 Allotment memo'!O:O,1,FALSE)</f>
        <v>#N/A</v>
      </c>
      <c r="V2271"/>
      <c r="W2271"/>
      <c r="X2271"/>
      <c r="Y2271"/>
      <c r="Z2271"/>
    </row>
    <row r="2272" spans="1:26">
      <c r="A2272">
        <v>10</v>
      </c>
      <c r="B2272" t="s">
        <v>3127</v>
      </c>
      <c r="C2272" t="s">
        <v>1246</v>
      </c>
      <c r="D2272">
        <v>91</v>
      </c>
      <c r="E2272">
        <v>803.93</v>
      </c>
      <c r="F2272">
        <v>0</v>
      </c>
      <c r="G2272" s="2">
        <f t="shared" si="282"/>
        <v>803.93</v>
      </c>
      <c r="H2272" s="3" t="str">
        <f t="shared" si="283"/>
        <v>10</v>
      </c>
      <c r="I2272" s="3" t="str">
        <f t="shared" si="284"/>
        <v>120</v>
      </c>
      <c r="J2272" s="3">
        <v>120</v>
      </c>
      <c r="K2272" s="3" t="str">
        <f>+VLOOKUP(J2272,'Dimension descriptions'!P:R,3,FALSE)</f>
        <v>Woodruff Elementary</v>
      </c>
      <c r="L2272" s="3" t="str">
        <f t="shared" si="285"/>
        <v>1050</v>
      </c>
      <c r="M2272" s="10">
        <v>1050</v>
      </c>
      <c r="N2272" s="3" t="str">
        <f t="shared" si="280"/>
        <v>2220</v>
      </c>
      <c r="O2272" s="3" t="str">
        <f t="shared" si="281"/>
        <v>220</v>
      </c>
      <c r="P2272" s="3" t="str">
        <f t="shared" si="286"/>
        <v>2</v>
      </c>
      <c r="Q2272" s="11">
        <f>+VLOOKUP(M2272,'Dimension descriptions'!K:M,2,FALSE)</f>
        <v>50</v>
      </c>
      <c r="R2272" s="33">
        <v>50</v>
      </c>
      <c r="S2272" s="11" t="str">
        <f>+VLOOKUP(R2272,'Dimension descriptions'!K:M,3)</f>
        <v>CLASSROOM-GENERAL</v>
      </c>
      <c r="T2272" s="3" t="str">
        <f t="shared" si="287"/>
        <v>Y</v>
      </c>
      <c r="U2272" t="e">
        <f>+VLOOKUP(R2272,'FY21 P13 Allotment memo'!O:O,1,FALSE)</f>
        <v>#N/A</v>
      </c>
      <c r="V2272"/>
      <c r="W2272"/>
      <c r="X2272"/>
      <c r="Y2272"/>
      <c r="Z2272"/>
    </row>
    <row r="2273" spans="1:26">
      <c r="A2273">
        <v>10</v>
      </c>
      <c r="B2273" t="s">
        <v>3128</v>
      </c>
      <c r="C2273" t="s">
        <v>1291</v>
      </c>
      <c r="D2273">
        <v>91</v>
      </c>
      <c r="E2273">
        <v>0</v>
      </c>
      <c r="F2273">
        <v>0</v>
      </c>
      <c r="G2273" s="2">
        <f t="shared" si="282"/>
        <v>0</v>
      </c>
      <c r="H2273" s="3" t="str">
        <f t="shared" si="283"/>
        <v>10</v>
      </c>
      <c r="I2273" s="3" t="str">
        <f t="shared" si="284"/>
        <v>120</v>
      </c>
      <c r="J2273" s="3">
        <v>120</v>
      </c>
      <c r="K2273" s="3" t="str">
        <f>+VLOOKUP(J2273,'Dimension descriptions'!P:R,3,FALSE)</f>
        <v>Woodruff Elementary</v>
      </c>
      <c r="L2273" s="3" t="str">
        <f t="shared" si="285"/>
        <v>1050</v>
      </c>
      <c r="M2273" s="10">
        <v>1050</v>
      </c>
      <c r="N2273" s="3" t="str">
        <f t="shared" si="280"/>
        <v>2220</v>
      </c>
      <c r="O2273" s="3" t="str">
        <f t="shared" si="281"/>
        <v>430</v>
      </c>
      <c r="P2273" s="3" t="str">
        <f t="shared" si="286"/>
        <v>4</v>
      </c>
      <c r="Q2273" s="11">
        <f>+VLOOKUP(M2273,'Dimension descriptions'!K:M,2,FALSE)</f>
        <v>50</v>
      </c>
      <c r="R2273" s="33">
        <v>50</v>
      </c>
      <c r="S2273" s="11" t="str">
        <f>+VLOOKUP(R2273,'Dimension descriptions'!K:M,3)</f>
        <v>CLASSROOM-GENERAL</v>
      </c>
      <c r="T2273" s="3" t="str">
        <f t="shared" si="287"/>
        <v>Y</v>
      </c>
      <c r="U2273" t="e">
        <f>+VLOOKUP(R2273,'FY21 P13 Allotment memo'!O:O,1,FALSE)</f>
        <v>#N/A</v>
      </c>
      <c r="V2273"/>
      <c r="W2273"/>
      <c r="X2273"/>
      <c r="Y2273"/>
      <c r="Z2273"/>
    </row>
    <row r="2274" spans="1:26">
      <c r="A2274">
        <v>10</v>
      </c>
      <c r="B2274" t="s">
        <v>3129</v>
      </c>
      <c r="C2274" t="s">
        <v>1726</v>
      </c>
      <c r="D2274">
        <v>91</v>
      </c>
      <c r="E2274">
        <v>0</v>
      </c>
      <c r="F2274">
        <v>0</v>
      </c>
      <c r="G2274" s="2">
        <f t="shared" si="282"/>
        <v>0</v>
      </c>
      <c r="H2274" s="3" t="str">
        <f t="shared" si="283"/>
        <v>10</v>
      </c>
      <c r="I2274" s="3" t="str">
        <f t="shared" si="284"/>
        <v>120</v>
      </c>
      <c r="J2274" s="3">
        <v>120</v>
      </c>
      <c r="K2274" s="3" t="str">
        <f>+VLOOKUP(J2274,'Dimension descriptions'!P:R,3,FALSE)</f>
        <v>Woodruff Elementary</v>
      </c>
      <c r="L2274" s="3" t="str">
        <f t="shared" si="285"/>
        <v>1050</v>
      </c>
      <c r="M2274" s="10">
        <v>1050</v>
      </c>
      <c r="N2274" s="3" t="str">
        <f t="shared" si="280"/>
        <v>2220</v>
      </c>
      <c r="O2274" s="3" t="str">
        <f t="shared" si="281"/>
        <v>610</v>
      </c>
      <c r="P2274" s="3" t="str">
        <f t="shared" si="286"/>
        <v>6</v>
      </c>
      <c r="Q2274" s="11">
        <f>+VLOOKUP(M2274,'Dimension descriptions'!K:M,2,FALSE)</f>
        <v>50</v>
      </c>
      <c r="R2274" s="33">
        <v>50</v>
      </c>
      <c r="S2274" s="11" t="str">
        <f>+VLOOKUP(R2274,'Dimension descriptions'!K:M,3)</f>
        <v>CLASSROOM-GENERAL</v>
      </c>
      <c r="T2274" s="3" t="str">
        <f t="shared" si="287"/>
        <v>Y</v>
      </c>
      <c r="U2274" t="e">
        <f>+VLOOKUP(R2274,'FY21 P13 Allotment memo'!O:O,1,FALSE)</f>
        <v>#N/A</v>
      </c>
      <c r="V2274"/>
      <c r="W2274"/>
      <c r="X2274"/>
      <c r="Y2274"/>
      <c r="Z2274"/>
    </row>
    <row r="2275" spans="1:26">
      <c r="A2275">
        <v>10</v>
      </c>
      <c r="B2275" t="s">
        <v>3130</v>
      </c>
      <c r="C2275" t="s">
        <v>1293</v>
      </c>
      <c r="D2275">
        <v>91</v>
      </c>
      <c r="E2275">
        <v>0</v>
      </c>
      <c r="F2275">
        <v>0</v>
      </c>
      <c r="G2275" s="2">
        <f t="shared" si="282"/>
        <v>0</v>
      </c>
      <c r="H2275" s="3" t="str">
        <f t="shared" si="283"/>
        <v>10</v>
      </c>
      <c r="I2275" s="3" t="str">
        <f t="shared" si="284"/>
        <v>120</v>
      </c>
      <c r="J2275" s="3">
        <v>120</v>
      </c>
      <c r="K2275" s="3" t="str">
        <f>+VLOOKUP(J2275,'Dimension descriptions'!P:R,3,FALSE)</f>
        <v>Woodruff Elementary</v>
      </c>
      <c r="L2275" s="3" t="str">
        <f t="shared" si="285"/>
        <v>1050</v>
      </c>
      <c r="M2275" s="10">
        <v>1050</v>
      </c>
      <c r="N2275" s="3" t="str">
        <f t="shared" si="280"/>
        <v>2220</v>
      </c>
      <c r="O2275" s="3" t="str">
        <f t="shared" si="281"/>
        <v>644</v>
      </c>
      <c r="P2275" s="3" t="str">
        <f t="shared" si="286"/>
        <v>6</v>
      </c>
      <c r="Q2275" s="11">
        <f>+VLOOKUP(M2275,'Dimension descriptions'!K:M,2,FALSE)</f>
        <v>50</v>
      </c>
      <c r="R2275" s="33">
        <v>50</v>
      </c>
      <c r="S2275" s="11" t="str">
        <f>+VLOOKUP(R2275,'Dimension descriptions'!K:M,3)</f>
        <v>CLASSROOM-GENERAL</v>
      </c>
      <c r="T2275" s="3" t="str">
        <f t="shared" si="287"/>
        <v>Y</v>
      </c>
      <c r="U2275" t="e">
        <f>+VLOOKUP(R2275,'FY21 P13 Allotment memo'!O:O,1,FALSE)</f>
        <v>#N/A</v>
      </c>
      <c r="V2275"/>
      <c r="W2275"/>
      <c r="X2275"/>
      <c r="Y2275"/>
      <c r="Z2275"/>
    </row>
    <row r="2276" spans="1:26">
      <c r="A2276">
        <v>10</v>
      </c>
      <c r="B2276" t="s">
        <v>3131</v>
      </c>
      <c r="C2276" t="s">
        <v>1295</v>
      </c>
      <c r="D2276">
        <v>91</v>
      </c>
      <c r="E2276">
        <v>0</v>
      </c>
      <c r="F2276">
        <v>0</v>
      </c>
      <c r="G2276" s="2">
        <f t="shared" si="282"/>
        <v>0</v>
      </c>
      <c r="H2276" s="3" t="str">
        <f t="shared" si="283"/>
        <v>10</v>
      </c>
      <c r="I2276" s="3" t="str">
        <f t="shared" si="284"/>
        <v>120</v>
      </c>
      <c r="J2276" s="3">
        <v>120</v>
      </c>
      <c r="K2276" s="3" t="str">
        <f>+VLOOKUP(J2276,'Dimension descriptions'!P:R,3,FALSE)</f>
        <v>Woodruff Elementary</v>
      </c>
      <c r="L2276" s="3" t="str">
        <f t="shared" si="285"/>
        <v>1050</v>
      </c>
      <c r="M2276" s="10">
        <v>1050</v>
      </c>
      <c r="N2276" s="3" t="str">
        <f t="shared" si="280"/>
        <v>2220</v>
      </c>
      <c r="O2276" s="3" t="str">
        <f t="shared" si="281"/>
        <v>645</v>
      </c>
      <c r="P2276" s="3" t="str">
        <f t="shared" si="286"/>
        <v>6</v>
      </c>
      <c r="Q2276" s="11">
        <f>+VLOOKUP(M2276,'Dimension descriptions'!K:M,2,FALSE)</f>
        <v>50</v>
      </c>
      <c r="R2276" s="33">
        <v>50</v>
      </c>
      <c r="S2276" s="11" t="str">
        <f>+VLOOKUP(R2276,'Dimension descriptions'!K:M,3)</f>
        <v>CLASSROOM-GENERAL</v>
      </c>
      <c r="T2276" s="3" t="str">
        <f t="shared" si="287"/>
        <v>Y</v>
      </c>
      <c r="U2276" t="e">
        <f>+VLOOKUP(R2276,'FY21 P13 Allotment memo'!O:O,1,FALSE)</f>
        <v>#N/A</v>
      </c>
      <c r="V2276"/>
      <c r="W2276"/>
      <c r="X2276"/>
      <c r="Y2276"/>
      <c r="Z2276"/>
    </row>
    <row r="2277" spans="1:26">
      <c r="A2277">
        <v>10</v>
      </c>
      <c r="B2277" t="s">
        <v>3132</v>
      </c>
      <c r="C2277" t="s">
        <v>1297</v>
      </c>
      <c r="D2277">
        <v>91</v>
      </c>
      <c r="E2277">
        <v>6780.53</v>
      </c>
      <c r="F2277">
        <v>0</v>
      </c>
      <c r="G2277" s="2">
        <f t="shared" si="282"/>
        <v>6780.53</v>
      </c>
      <c r="H2277" s="3" t="str">
        <f t="shared" si="283"/>
        <v>10</v>
      </c>
      <c r="I2277" s="3" t="str">
        <f t="shared" si="284"/>
        <v>120</v>
      </c>
      <c r="J2277" s="3">
        <v>120</v>
      </c>
      <c r="K2277" s="3" t="str">
        <f>+VLOOKUP(J2277,'Dimension descriptions'!P:R,3,FALSE)</f>
        <v>Woodruff Elementary</v>
      </c>
      <c r="L2277" s="3" t="str">
        <f t="shared" si="285"/>
        <v>1050</v>
      </c>
      <c r="M2277" s="10">
        <v>1050</v>
      </c>
      <c r="N2277" s="3" t="str">
        <f t="shared" si="280"/>
        <v>2220</v>
      </c>
      <c r="O2277" s="3" t="str">
        <f t="shared" si="281"/>
        <v>646</v>
      </c>
      <c r="P2277" s="3" t="str">
        <f t="shared" si="286"/>
        <v>6</v>
      </c>
      <c r="Q2277" s="11">
        <f>+VLOOKUP(M2277,'Dimension descriptions'!K:M,2,FALSE)</f>
        <v>50</v>
      </c>
      <c r="R2277" s="33">
        <v>50</v>
      </c>
      <c r="S2277" s="11" t="str">
        <f>+VLOOKUP(R2277,'Dimension descriptions'!K:M,3)</f>
        <v>CLASSROOM-GENERAL</v>
      </c>
      <c r="T2277" s="3" t="str">
        <f t="shared" si="287"/>
        <v>Y</v>
      </c>
      <c r="U2277" t="e">
        <f>+VLOOKUP(R2277,'FY21 P13 Allotment memo'!O:O,1,FALSE)</f>
        <v>#N/A</v>
      </c>
      <c r="V2277"/>
      <c r="W2277"/>
      <c r="X2277"/>
      <c r="Y2277"/>
      <c r="Z2277"/>
    </row>
    <row r="2278" spans="1:26">
      <c r="A2278">
        <v>10</v>
      </c>
      <c r="B2278" t="s">
        <v>3133</v>
      </c>
      <c r="C2278" t="s">
        <v>1731</v>
      </c>
      <c r="D2278">
        <v>91</v>
      </c>
      <c r="E2278">
        <v>0</v>
      </c>
      <c r="F2278">
        <v>0</v>
      </c>
      <c r="G2278" s="2">
        <f t="shared" si="282"/>
        <v>0</v>
      </c>
      <c r="H2278" s="3" t="str">
        <f t="shared" si="283"/>
        <v>10</v>
      </c>
      <c r="I2278" s="3" t="str">
        <f t="shared" si="284"/>
        <v>120</v>
      </c>
      <c r="J2278" s="3">
        <v>120</v>
      </c>
      <c r="K2278" s="3" t="str">
        <f>+VLOOKUP(J2278,'Dimension descriptions'!P:R,3,FALSE)</f>
        <v>Woodruff Elementary</v>
      </c>
      <c r="L2278" s="3" t="str">
        <f t="shared" si="285"/>
        <v>1050</v>
      </c>
      <c r="M2278" s="10">
        <v>1050</v>
      </c>
      <c r="N2278" s="3" t="str">
        <f t="shared" si="280"/>
        <v>2220</v>
      </c>
      <c r="O2278" s="3" t="str">
        <f t="shared" si="281"/>
        <v>734</v>
      </c>
      <c r="P2278" s="3" t="str">
        <f t="shared" si="286"/>
        <v>7</v>
      </c>
      <c r="Q2278" s="11">
        <f>+VLOOKUP(M2278,'Dimension descriptions'!K:M,2,FALSE)</f>
        <v>50</v>
      </c>
      <c r="R2278" s="33">
        <v>50</v>
      </c>
      <c r="S2278" s="11" t="str">
        <f>+VLOOKUP(R2278,'Dimension descriptions'!K:M,3)</f>
        <v>CLASSROOM-GENERAL</v>
      </c>
      <c r="T2278" s="3" t="str">
        <f t="shared" si="287"/>
        <v>Y</v>
      </c>
      <c r="U2278" t="e">
        <f>+VLOOKUP(R2278,'FY21 P13 Allotment memo'!O:O,1,FALSE)</f>
        <v>#N/A</v>
      </c>
      <c r="V2278"/>
      <c r="W2278"/>
      <c r="X2278"/>
      <c r="Y2278"/>
      <c r="Z2278"/>
    </row>
    <row r="2279" spans="1:26">
      <c r="A2279">
        <v>10</v>
      </c>
      <c r="B2279" t="s">
        <v>3134</v>
      </c>
      <c r="C2279" t="s">
        <v>1301</v>
      </c>
      <c r="D2279">
        <v>91</v>
      </c>
      <c r="E2279">
        <v>0</v>
      </c>
      <c r="F2279">
        <v>0</v>
      </c>
      <c r="G2279" s="2">
        <f t="shared" si="282"/>
        <v>0</v>
      </c>
      <c r="H2279" s="3" t="str">
        <f t="shared" si="283"/>
        <v>10</v>
      </c>
      <c r="I2279" s="3" t="str">
        <f t="shared" si="284"/>
        <v>120</v>
      </c>
      <c r="J2279" s="3">
        <v>120</v>
      </c>
      <c r="K2279" s="3" t="str">
        <f>+VLOOKUP(J2279,'Dimension descriptions'!P:R,3,FALSE)</f>
        <v>Woodruff Elementary</v>
      </c>
      <c r="L2279" s="3" t="str">
        <f t="shared" si="285"/>
        <v>1050</v>
      </c>
      <c r="M2279" s="10">
        <v>1050</v>
      </c>
      <c r="N2279" s="3" t="str">
        <f t="shared" si="280"/>
        <v>2290</v>
      </c>
      <c r="O2279" s="3" t="str">
        <f t="shared" si="281"/>
        <v>610</v>
      </c>
      <c r="P2279" s="3" t="str">
        <f t="shared" si="286"/>
        <v>6</v>
      </c>
      <c r="Q2279" s="11">
        <f>+VLOOKUP(M2279,'Dimension descriptions'!K:M,2,FALSE)</f>
        <v>50</v>
      </c>
      <c r="R2279" s="33">
        <v>50</v>
      </c>
      <c r="S2279" s="11" t="str">
        <f>+VLOOKUP(R2279,'Dimension descriptions'!K:M,3)</f>
        <v>CLASSROOM-GENERAL</v>
      </c>
      <c r="T2279" s="3" t="str">
        <f t="shared" si="287"/>
        <v>Y</v>
      </c>
      <c r="U2279" t="e">
        <f>+VLOOKUP(R2279,'FY21 P13 Allotment memo'!O:O,1,FALSE)</f>
        <v>#N/A</v>
      </c>
      <c r="V2279"/>
      <c r="W2279"/>
      <c r="X2279"/>
      <c r="Y2279"/>
      <c r="Z2279"/>
    </row>
    <row r="2280" spans="1:26">
      <c r="A2280">
        <v>10</v>
      </c>
      <c r="B2280" t="s">
        <v>3135</v>
      </c>
      <c r="C2280" t="s">
        <v>1252</v>
      </c>
      <c r="D2280">
        <v>91</v>
      </c>
      <c r="E2280">
        <v>0</v>
      </c>
      <c r="F2280">
        <v>0</v>
      </c>
      <c r="G2280" s="2">
        <f t="shared" si="282"/>
        <v>0</v>
      </c>
      <c r="H2280" s="3" t="str">
        <f t="shared" si="283"/>
        <v>10</v>
      </c>
      <c r="I2280" s="3" t="str">
        <f t="shared" si="284"/>
        <v>120</v>
      </c>
      <c r="J2280" s="3">
        <v>120</v>
      </c>
      <c r="K2280" s="3" t="str">
        <f>+VLOOKUP(J2280,'Dimension descriptions'!P:R,3,FALSE)</f>
        <v>Woodruff Elementary</v>
      </c>
      <c r="L2280" s="3" t="str">
        <f t="shared" si="285"/>
        <v>1050</v>
      </c>
      <c r="M2280" s="10">
        <v>1050</v>
      </c>
      <c r="N2280" s="3" t="str">
        <f t="shared" si="280"/>
        <v>2300</v>
      </c>
      <c r="O2280" s="3" t="str">
        <f t="shared" si="281"/>
        <v>270</v>
      </c>
      <c r="P2280" s="3" t="str">
        <f t="shared" si="286"/>
        <v>2</v>
      </c>
      <c r="Q2280" s="11">
        <f>+VLOOKUP(M2280,'Dimension descriptions'!K:M,2,FALSE)</f>
        <v>50</v>
      </c>
      <c r="R2280" s="33">
        <v>50</v>
      </c>
      <c r="S2280" s="11" t="str">
        <f>+VLOOKUP(R2280,'Dimension descriptions'!K:M,3)</f>
        <v>CLASSROOM-GENERAL</v>
      </c>
      <c r="T2280" s="3" t="str">
        <f t="shared" si="287"/>
        <v>Y</v>
      </c>
      <c r="U2280" t="e">
        <f>+VLOOKUP(R2280,'FY21 P13 Allotment memo'!O:O,1,FALSE)</f>
        <v>#N/A</v>
      </c>
      <c r="V2280"/>
      <c r="W2280"/>
      <c r="X2280"/>
      <c r="Y2280"/>
      <c r="Z2280"/>
    </row>
    <row r="2281" spans="1:26">
      <c r="A2281">
        <v>10</v>
      </c>
      <c r="B2281" t="s">
        <v>3136</v>
      </c>
      <c r="C2281" t="s">
        <v>1304</v>
      </c>
      <c r="D2281">
        <v>91</v>
      </c>
      <c r="E2281">
        <v>245055.85</v>
      </c>
      <c r="F2281">
        <v>0</v>
      </c>
      <c r="G2281" s="2">
        <f t="shared" si="282"/>
        <v>245055.85</v>
      </c>
      <c r="H2281" s="3" t="str">
        <f t="shared" si="283"/>
        <v>10</v>
      </c>
      <c r="I2281" s="3" t="str">
        <f t="shared" si="284"/>
        <v>120</v>
      </c>
      <c r="J2281" s="3">
        <v>120</v>
      </c>
      <c r="K2281" s="3" t="str">
        <f>+VLOOKUP(J2281,'Dimension descriptions'!P:R,3,FALSE)</f>
        <v>Woodruff Elementary</v>
      </c>
      <c r="L2281" s="3" t="str">
        <f t="shared" si="285"/>
        <v>1050</v>
      </c>
      <c r="M2281" s="10">
        <v>1050</v>
      </c>
      <c r="N2281" s="3" t="str">
        <f t="shared" si="280"/>
        <v>2400</v>
      </c>
      <c r="O2281" s="3" t="str">
        <f t="shared" si="281"/>
        <v>121</v>
      </c>
      <c r="P2281" s="3" t="str">
        <f t="shared" si="286"/>
        <v>1</v>
      </c>
      <c r="Q2281" s="11">
        <f>+VLOOKUP(M2281,'Dimension descriptions'!K:M,2,FALSE)</f>
        <v>50</v>
      </c>
      <c r="R2281" s="33">
        <v>50</v>
      </c>
      <c r="S2281" s="11" t="str">
        <f>+VLOOKUP(R2281,'Dimension descriptions'!K:M,3)</f>
        <v>CLASSROOM-GENERAL</v>
      </c>
      <c r="T2281" s="3" t="str">
        <f t="shared" si="287"/>
        <v>Y</v>
      </c>
      <c r="U2281" t="e">
        <f>+VLOOKUP(R2281,'FY21 P13 Allotment memo'!O:O,1,FALSE)</f>
        <v>#N/A</v>
      </c>
      <c r="V2281"/>
      <c r="W2281"/>
      <c r="X2281"/>
      <c r="Y2281"/>
      <c r="Z2281"/>
    </row>
    <row r="2282" spans="1:26">
      <c r="A2282">
        <v>10</v>
      </c>
      <c r="B2282" t="s">
        <v>3137</v>
      </c>
      <c r="C2282" t="s">
        <v>1306</v>
      </c>
      <c r="D2282">
        <v>91</v>
      </c>
      <c r="E2282">
        <v>39943.730000000003</v>
      </c>
      <c r="F2282">
        <v>0</v>
      </c>
      <c r="G2282" s="2">
        <f t="shared" si="282"/>
        <v>39943.730000000003</v>
      </c>
      <c r="H2282" s="3" t="str">
        <f t="shared" si="283"/>
        <v>10</v>
      </c>
      <c r="I2282" s="3" t="str">
        <f t="shared" si="284"/>
        <v>120</v>
      </c>
      <c r="J2282" s="3">
        <v>120</v>
      </c>
      <c r="K2282" s="3" t="str">
        <f>+VLOOKUP(J2282,'Dimension descriptions'!P:R,3,FALSE)</f>
        <v>Woodruff Elementary</v>
      </c>
      <c r="L2282" s="3" t="str">
        <f t="shared" si="285"/>
        <v>1050</v>
      </c>
      <c r="M2282" s="10">
        <v>1050</v>
      </c>
      <c r="N2282" s="3" t="str">
        <f t="shared" si="280"/>
        <v>2400</v>
      </c>
      <c r="O2282" s="3" t="str">
        <f t="shared" si="281"/>
        <v>152</v>
      </c>
      <c r="P2282" s="3" t="str">
        <f t="shared" si="286"/>
        <v>1</v>
      </c>
      <c r="Q2282" s="11">
        <f>+VLOOKUP(M2282,'Dimension descriptions'!K:M,2,FALSE)</f>
        <v>50</v>
      </c>
      <c r="R2282" s="33">
        <v>50</v>
      </c>
      <c r="S2282" s="11" t="str">
        <f>+VLOOKUP(R2282,'Dimension descriptions'!K:M,3)</f>
        <v>CLASSROOM-GENERAL</v>
      </c>
      <c r="T2282" s="3" t="str">
        <f t="shared" si="287"/>
        <v>Y</v>
      </c>
      <c r="U2282" t="e">
        <f>+VLOOKUP(R2282,'FY21 P13 Allotment memo'!O:O,1,FALSE)</f>
        <v>#N/A</v>
      </c>
      <c r="V2282"/>
      <c r="W2282"/>
      <c r="X2282"/>
      <c r="Y2282"/>
      <c r="Z2282"/>
    </row>
    <row r="2283" spans="1:26">
      <c r="A2283">
        <v>10</v>
      </c>
      <c r="B2283" t="s">
        <v>3138</v>
      </c>
      <c r="C2283" t="s">
        <v>3139</v>
      </c>
      <c r="D2283">
        <v>91</v>
      </c>
      <c r="E2283">
        <v>3593.43</v>
      </c>
      <c r="F2283">
        <v>0</v>
      </c>
      <c r="G2283" s="2">
        <f t="shared" si="282"/>
        <v>3593.43</v>
      </c>
      <c r="H2283" s="3" t="str">
        <f t="shared" si="283"/>
        <v>10</v>
      </c>
      <c r="I2283" s="3" t="str">
        <f t="shared" si="284"/>
        <v>120</v>
      </c>
      <c r="J2283" s="3">
        <v>120</v>
      </c>
      <c r="K2283" s="3" t="str">
        <f>+VLOOKUP(J2283,'Dimension descriptions'!P:R,3,FALSE)</f>
        <v>Woodruff Elementary</v>
      </c>
      <c r="L2283" s="3" t="str">
        <f t="shared" si="285"/>
        <v>1050</v>
      </c>
      <c r="M2283" s="10">
        <v>1050</v>
      </c>
      <c r="N2283" s="3" t="str">
        <f t="shared" si="280"/>
        <v>2400</v>
      </c>
      <c r="O2283" s="3" t="str">
        <f t="shared" si="281"/>
        <v>153</v>
      </c>
      <c r="P2283" s="3" t="str">
        <f t="shared" si="286"/>
        <v>1</v>
      </c>
      <c r="Q2283" s="11">
        <f>+VLOOKUP(M2283,'Dimension descriptions'!K:M,2,FALSE)</f>
        <v>50</v>
      </c>
      <c r="R2283" s="33">
        <v>50</v>
      </c>
      <c r="S2283" s="11" t="str">
        <f>+VLOOKUP(R2283,'Dimension descriptions'!K:M,3)</f>
        <v>CLASSROOM-GENERAL</v>
      </c>
      <c r="T2283" s="3" t="str">
        <f t="shared" si="287"/>
        <v>Y</v>
      </c>
      <c r="U2283" t="e">
        <f>+VLOOKUP(R2283,'FY21 P13 Allotment memo'!O:O,1,FALSE)</f>
        <v>#N/A</v>
      </c>
      <c r="V2283"/>
      <c r="W2283"/>
      <c r="X2283"/>
      <c r="Y2283"/>
      <c r="Z2283"/>
    </row>
    <row r="2284" spans="1:26">
      <c r="A2284">
        <v>10</v>
      </c>
      <c r="B2284" t="s">
        <v>3140</v>
      </c>
      <c r="C2284" t="s">
        <v>1244</v>
      </c>
      <c r="D2284">
        <v>91</v>
      </c>
      <c r="E2284">
        <v>68757.990000000005</v>
      </c>
      <c r="F2284">
        <v>0</v>
      </c>
      <c r="G2284" s="2">
        <f t="shared" si="282"/>
        <v>68757.990000000005</v>
      </c>
      <c r="H2284" s="3" t="str">
        <f t="shared" si="283"/>
        <v>10</v>
      </c>
      <c r="I2284" s="3" t="str">
        <f t="shared" si="284"/>
        <v>120</v>
      </c>
      <c r="J2284" s="3">
        <v>120</v>
      </c>
      <c r="K2284" s="3" t="str">
        <f>+VLOOKUP(J2284,'Dimension descriptions'!P:R,3,FALSE)</f>
        <v>Woodruff Elementary</v>
      </c>
      <c r="L2284" s="3" t="str">
        <f t="shared" si="285"/>
        <v>1050</v>
      </c>
      <c r="M2284" s="10">
        <v>1050</v>
      </c>
      <c r="N2284" s="3" t="str">
        <f t="shared" si="280"/>
        <v>2400</v>
      </c>
      <c r="O2284" s="3" t="str">
        <f t="shared" si="281"/>
        <v>210</v>
      </c>
      <c r="P2284" s="3" t="str">
        <f t="shared" si="286"/>
        <v>2</v>
      </c>
      <c r="Q2284" s="11">
        <f>+VLOOKUP(M2284,'Dimension descriptions'!K:M,2,FALSE)</f>
        <v>50</v>
      </c>
      <c r="R2284" s="33">
        <v>50</v>
      </c>
      <c r="S2284" s="11" t="str">
        <f>+VLOOKUP(R2284,'Dimension descriptions'!K:M,3)</f>
        <v>CLASSROOM-GENERAL</v>
      </c>
      <c r="T2284" s="3" t="str">
        <f t="shared" si="287"/>
        <v>Y</v>
      </c>
      <c r="U2284" t="e">
        <f>+VLOOKUP(R2284,'FY21 P13 Allotment memo'!O:O,1,FALSE)</f>
        <v>#N/A</v>
      </c>
      <c r="V2284"/>
      <c r="W2284"/>
      <c r="X2284"/>
      <c r="Y2284"/>
      <c r="Z2284"/>
    </row>
    <row r="2285" spans="1:26">
      <c r="A2285">
        <v>10</v>
      </c>
      <c r="B2285" t="s">
        <v>3141</v>
      </c>
      <c r="C2285" t="s">
        <v>1246</v>
      </c>
      <c r="D2285">
        <v>91</v>
      </c>
      <c r="E2285">
        <v>21720.84</v>
      </c>
      <c r="F2285">
        <v>0</v>
      </c>
      <c r="G2285" s="2">
        <f t="shared" si="282"/>
        <v>21720.84</v>
      </c>
      <c r="H2285" s="3" t="str">
        <f t="shared" si="283"/>
        <v>10</v>
      </c>
      <c r="I2285" s="3" t="str">
        <f t="shared" si="284"/>
        <v>120</v>
      </c>
      <c r="J2285" s="3">
        <v>120</v>
      </c>
      <c r="K2285" s="3" t="str">
        <f>+VLOOKUP(J2285,'Dimension descriptions'!P:R,3,FALSE)</f>
        <v>Woodruff Elementary</v>
      </c>
      <c r="L2285" s="3" t="str">
        <f t="shared" si="285"/>
        <v>1050</v>
      </c>
      <c r="M2285" s="10">
        <v>1050</v>
      </c>
      <c r="N2285" s="3" t="str">
        <f t="shared" si="280"/>
        <v>2400</v>
      </c>
      <c r="O2285" s="3" t="str">
        <f t="shared" si="281"/>
        <v>220</v>
      </c>
      <c r="P2285" s="3" t="str">
        <f t="shared" si="286"/>
        <v>2</v>
      </c>
      <c r="Q2285" s="11">
        <f>+VLOOKUP(M2285,'Dimension descriptions'!K:M,2,FALSE)</f>
        <v>50</v>
      </c>
      <c r="R2285" s="33">
        <v>50</v>
      </c>
      <c r="S2285" s="11" t="str">
        <f>+VLOOKUP(R2285,'Dimension descriptions'!K:M,3)</f>
        <v>CLASSROOM-GENERAL</v>
      </c>
      <c r="T2285" s="3" t="str">
        <f t="shared" si="287"/>
        <v>Y</v>
      </c>
      <c r="U2285" t="e">
        <f>+VLOOKUP(R2285,'FY21 P13 Allotment memo'!O:O,1,FALSE)</f>
        <v>#N/A</v>
      </c>
      <c r="V2285"/>
      <c r="W2285"/>
      <c r="X2285"/>
      <c r="Y2285"/>
      <c r="Z2285"/>
    </row>
    <row r="2286" spans="1:26">
      <c r="A2286">
        <v>10</v>
      </c>
      <c r="B2286" t="s">
        <v>3142</v>
      </c>
      <c r="C2286" t="s">
        <v>1248</v>
      </c>
      <c r="D2286">
        <v>91</v>
      </c>
      <c r="E2286">
        <v>58613.18</v>
      </c>
      <c r="F2286">
        <v>0</v>
      </c>
      <c r="G2286" s="2">
        <f t="shared" si="282"/>
        <v>58613.18</v>
      </c>
      <c r="H2286" s="3" t="str">
        <f t="shared" si="283"/>
        <v>10</v>
      </c>
      <c r="I2286" s="3" t="str">
        <f t="shared" si="284"/>
        <v>120</v>
      </c>
      <c r="J2286" s="3">
        <v>120</v>
      </c>
      <c r="K2286" s="3" t="str">
        <f>+VLOOKUP(J2286,'Dimension descriptions'!P:R,3,FALSE)</f>
        <v>Woodruff Elementary</v>
      </c>
      <c r="L2286" s="3" t="str">
        <f t="shared" si="285"/>
        <v>1050</v>
      </c>
      <c r="M2286" s="10">
        <v>1050</v>
      </c>
      <c r="N2286" s="3" t="str">
        <f t="shared" si="280"/>
        <v>2400</v>
      </c>
      <c r="O2286" s="3" t="str">
        <f t="shared" si="281"/>
        <v>241</v>
      </c>
      <c r="P2286" s="3" t="str">
        <f t="shared" si="286"/>
        <v>2</v>
      </c>
      <c r="Q2286" s="11">
        <f>+VLOOKUP(M2286,'Dimension descriptions'!K:M,2,FALSE)</f>
        <v>50</v>
      </c>
      <c r="R2286" s="33">
        <v>50</v>
      </c>
      <c r="S2286" s="11" t="str">
        <f>+VLOOKUP(R2286,'Dimension descriptions'!K:M,3)</f>
        <v>CLASSROOM-GENERAL</v>
      </c>
      <c r="T2286" s="3" t="str">
        <f t="shared" si="287"/>
        <v>Y</v>
      </c>
      <c r="U2286" t="e">
        <f>+VLOOKUP(R2286,'FY21 P13 Allotment memo'!O:O,1,FALSE)</f>
        <v>#N/A</v>
      </c>
      <c r="V2286"/>
      <c r="W2286"/>
      <c r="X2286"/>
      <c r="Y2286"/>
      <c r="Z2286"/>
    </row>
    <row r="2287" spans="1:26">
      <c r="A2287">
        <v>10</v>
      </c>
      <c r="B2287" t="s">
        <v>3143</v>
      </c>
      <c r="C2287" t="s">
        <v>1252</v>
      </c>
      <c r="D2287">
        <v>91</v>
      </c>
      <c r="E2287">
        <v>0</v>
      </c>
      <c r="F2287">
        <v>0</v>
      </c>
      <c r="G2287" s="2">
        <f t="shared" si="282"/>
        <v>0</v>
      </c>
      <c r="H2287" s="3" t="str">
        <f t="shared" si="283"/>
        <v>10</v>
      </c>
      <c r="I2287" s="3" t="str">
        <f t="shared" si="284"/>
        <v>120</v>
      </c>
      <c r="J2287" s="3">
        <v>120</v>
      </c>
      <c r="K2287" s="3" t="str">
        <f>+VLOOKUP(J2287,'Dimension descriptions'!P:R,3,FALSE)</f>
        <v>Woodruff Elementary</v>
      </c>
      <c r="L2287" s="3" t="str">
        <f t="shared" si="285"/>
        <v>1050</v>
      </c>
      <c r="M2287" s="10">
        <v>1050</v>
      </c>
      <c r="N2287" s="3" t="str">
        <f t="shared" si="280"/>
        <v>2400</v>
      </c>
      <c r="O2287" s="3" t="str">
        <f t="shared" si="281"/>
        <v>270</v>
      </c>
      <c r="P2287" s="3" t="str">
        <f t="shared" si="286"/>
        <v>2</v>
      </c>
      <c r="Q2287" s="11">
        <f>+VLOOKUP(M2287,'Dimension descriptions'!K:M,2,FALSE)</f>
        <v>50</v>
      </c>
      <c r="R2287" s="33">
        <v>50</v>
      </c>
      <c r="S2287" s="11" t="str">
        <f>+VLOOKUP(R2287,'Dimension descriptions'!K:M,3)</f>
        <v>CLASSROOM-GENERAL</v>
      </c>
      <c r="T2287" s="3" t="str">
        <f t="shared" si="287"/>
        <v>Y</v>
      </c>
      <c r="U2287" t="e">
        <f>+VLOOKUP(R2287,'FY21 P13 Allotment memo'!O:O,1,FALSE)</f>
        <v>#N/A</v>
      </c>
      <c r="V2287"/>
      <c r="W2287"/>
      <c r="X2287"/>
      <c r="Y2287"/>
      <c r="Z2287"/>
    </row>
    <row r="2288" spans="1:26">
      <c r="A2288">
        <v>10</v>
      </c>
      <c r="B2288" t="s">
        <v>3144</v>
      </c>
      <c r="C2288" t="s">
        <v>1258</v>
      </c>
      <c r="D2288">
        <v>91</v>
      </c>
      <c r="E2288">
        <v>0</v>
      </c>
      <c r="F2288">
        <v>0</v>
      </c>
      <c r="G2288" s="2">
        <f t="shared" si="282"/>
        <v>0</v>
      </c>
      <c r="H2288" s="3" t="str">
        <f t="shared" si="283"/>
        <v>10</v>
      </c>
      <c r="I2288" s="3" t="str">
        <f t="shared" si="284"/>
        <v>120</v>
      </c>
      <c r="J2288" s="3">
        <v>120</v>
      </c>
      <c r="K2288" s="3" t="str">
        <f>+VLOOKUP(J2288,'Dimension descriptions'!P:R,3,FALSE)</f>
        <v>Woodruff Elementary</v>
      </c>
      <c r="L2288" s="3" t="str">
        <f t="shared" si="285"/>
        <v>1050</v>
      </c>
      <c r="M2288" s="10">
        <v>1050</v>
      </c>
      <c r="N2288" s="3" t="str">
        <f t="shared" si="280"/>
        <v>2400</v>
      </c>
      <c r="O2288" s="3" t="str">
        <f t="shared" si="281"/>
        <v>300</v>
      </c>
      <c r="P2288" s="3" t="str">
        <f t="shared" si="286"/>
        <v>3</v>
      </c>
      <c r="Q2288" s="11">
        <f>+VLOOKUP(M2288,'Dimension descriptions'!K:M,2,FALSE)</f>
        <v>50</v>
      </c>
      <c r="R2288" s="33">
        <v>50</v>
      </c>
      <c r="S2288" s="11" t="str">
        <f>+VLOOKUP(R2288,'Dimension descriptions'!K:M,3)</f>
        <v>CLASSROOM-GENERAL</v>
      </c>
      <c r="T2288" s="3" t="str">
        <f t="shared" si="287"/>
        <v>Y</v>
      </c>
      <c r="U2288" t="e">
        <f>+VLOOKUP(R2288,'FY21 P13 Allotment memo'!O:O,1,FALSE)</f>
        <v>#N/A</v>
      </c>
      <c r="V2288"/>
      <c r="W2288"/>
      <c r="X2288"/>
      <c r="Y2288"/>
      <c r="Z2288"/>
    </row>
    <row r="2289" spans="1:26">
      <c r="A2289">
        <v>10</v>
      </c>
      <c r="B2289" t="s">
        <v>3145</v>
      </c>
      <c r="C2289" t="s">
        <v>1314</v>
      </c>
      <c r="D2289">
        <v>91</v>
      </c>
      <c r="E2289">
        <v>0</v>
      </c>
      <c r="F2289">
        <v>0</v>
      </c>
      <c r="G2289" s="2">
        <f t="shared" si="282"/>
        <v>0</v>
      </c>
      <c r="H2289" s="3" t="str">
        <f t="shared" si="283"/>
        <v>10</v>
      </c>
      <c r="I2289" s="3" t="str">
        <f t="shared" si="284"/>
        <v>120</v>
      </c>
      <c r="J2289" s="3">
        <v>120</v>
      </c>
      <c r="K2289" s="3" t="str">
        <f>+VLOOKUP(J2289,'Dimension descriptions'!P:R,3,FALSE)</f>
        <v>Woodruff Elementary</v>
      </c>
      <c r="L2289" s="3" t="str">
        <f t="shared" si="285"/>
        <v>1050</v>
      </c>
      <c r="M2289" s="10">
        <v>1050</v>
      </c>
      <c r="N2289" s="3" t="str">
        <f t="shared" si="280"/>
        <v>2400</v>
      </c>
      <c r="O2289" s="3" t="str">
        <f t="shared" si="281"/>
        <v>530</v>
      </c>
      <c r="P2289" s="3" t="str">
        <f t="shared" si="286"/>
        <v>5</v>
      </c>
      <c r="Q2289" s="11">
        <f>+VLOOKUP(M2289,'Dimension descriptions'!K:M,2,FALSE)</f>
        <v>50</v>
      </c>
      <c r="R2289" s="33">
        <v>50</v>
      </c>
      <c r="S2289" s="11" t="str">
        <f>+VLOOKUP(R2289,'Dimension descriptions'!K:M,3)</f>
        <v>CLASSROOM-GENERAL</v>
      </c>
      <c r="T2289" s="3" t="str">
        <f t="shared" si="287"/>
        <v>Y</v>
      </c>
      <c r="U2289" t="e">
        <f>+VLOOKUP(R2289,'FY21 P13 Allotment memo'!O:O,1,FALSE)</f>
        <v>#N/A</v>
      </c>
      <c r="V2289"/>
      <c r="W2289"/>
      <c r="X2289"/>
      <c r="Y2289"/>
      <c r="Z2289"/>
    </row>
    <row r="2290" spans="1:26">
      <c r="A2290">
        <v>10</v>
      </c>
      <c r="B2290" t="s">
        <v>3146</v>
      </c>
      <c r="C2290" t="s">
        <v>1316</v>
      </c>
      <c r="D2290">
        <v>91</v>
      </c>
      <c r="E2290">
        <v>750</v>
      </c>
      <c r="F2290">
        <v>0</v>
      </c>
      <c r="G2290" s="2">
        <f t="shared" si="282"/>
        <v>750</v>
      </c>
      <c r="H2290" s="3" t="str">
        <f t="shared" si="283"/>
        <v>10</v>
      </c>
      <c r="I2290" s="3" t="str">
        <f t="shared" si="284"/>
        <v>120</v>
      </c>
      <c r="J2290" s="3">
        <v>120</v>
      </c>
      <c r="K2290" s="3" t="str">
        <f>+VLOOKUP(J2290,'Dimension descriptions'!P:R,3,FALSE)</f>
        <v>Woodruff Elementary</v>
      </c>
      <c r="L2290" s="3" t="str">
        <f t="shared" si="285"/>
        <v>1050</v>
      </c>
      <c r="M2290" s="10">
        <v>1050</v>
      </c>
      <c r="N2290" s="3" t="str">
        <f t="shared" si="280"/>
        <v>2400</v>
      </c>
      <c r="O2290" s="3" t="str">
        <f t="shared" si="281"/>
        <v>580</v>
      </c>
      <c r="P2290" s="3" t="str">
        <f t="shared" si="286"/>
        <v>5</v>
      </c>
      <c r="Q2290" s="11">
        <f>+VLOOKUP(M2290,'Dimension descriptions'!K:M,2,FALSE)</f>
        <v>50</v>
      </c>
      <c r="R2290" s="33">
        <v>50</v>
      </c>
      <c r="S2290" s="11" t="str">
        <f>+VLOOKUP(R2290,'Dimension descriptions'!K:M,3)</f>
        <v>CLASSROOM-GENERAL</v>
      </c>
      <c r="T2290" s="3" t="str">
        <f t="shared" si="287"/>
        <v>Y</v>
      </c>
      <c r="U2290" t="e">
        <f>+VLOOKUP(R2290,'FY21 P13 Allotment memo'!O:O,1,FALSE)</f>
        <v>#N/A</v>
      </c>
      <c r="V2290"/>
      <c r="W2290"/>
      <c r="X2290"/>
      <c r="Y2290"/>
      <c r="Z2290"/>
    </row>
    <row r="2291" spans="1:26">
      <c r="A2291">
        <v>10</v>
      </c>
      <c r="B2291" t="s">
        <v>3147</v>
      </c>
      <c r="C2291" t="s">
        <v>1318</v>
      </c>
      <c r="D2291">
        <v>91</v>
      </c>
      <c r="E2291">
        <v>0</v>
      </c>
      <c r="F2291">
        <v>0</v>
      </c>
      <c r="G2291" s="2">
        <f t="shared" si="282"/>
        <v>0</v>
      </c>
      <c r="H2291" s="3" t="str">
        <f t="shared" si="283"/>
        <v>10</v>
      </c>
      <c r="I2291" s="3" t="str">
        <f t="shared" si="284"/>
        <v>120</v>
      </c>
      <c r="J2291" s="3">
        <v>120</v>
      </c>
      <c r="K2291" s="3" t="str">
        <f>+VLOOKUP(J2291,'Dimension descriptions'!P:R,3,FALSE)</f>
        <v>Woodruff Elementary</v>
      </c>
      <c r="L2291" s="3" t="str">
        <f t="shared" si="285"/>
        <v>1050</v>
      </c>
      <c r="M2291" s="10">
        <v>1050</v>
      </c>
      <c r="N2291" s="3" t="str">
        <f t="shared" si="280"/>
        <v>2400</v>
      </c>
      <c r="O2291" s="3" t="str">
        <f t="shared" si="281"/>
        <v>610</v>
      </c>
      <c r="P2291" s="3" t="str">
        <f t="shared" si="286"/>
        <v>6</v>
      </c>
      <c r="Q2291" s="11">
        <f>+VLOOKUP(M2291,'Dimension descriptions'!K:M,2,FALSE)</f>
        <v>50</v>
      </c>
      <c r="R2291" s="33">
        <v>50</v>
      </c>
      <c r="S2291" s="11" t="str">
        <f>+VLOOKUP(R2291,'Dimension descriptions'!K:M,3)</f>
        <v>CLASSROOM-GENERAL</v>
      </c>
      <c r="T2291" s="3" t="str">
        <f t="shared" si="287"/>
        <v>Y</v>
      </c>
      <c r="U2291" t="e">
        <f>+VLOOKUP(R2291,'FY21 P13 Allotment memo'!O:O,1,FALSE)</f>
        <v>#N/A</v>
      </c>
      <c r="V2291"/>
      <c r="W2291"/>
      <c r="X2291"/>
      <c r="Y2291"/>
      <c r="Z2291"/>
    </row>
    <row r="2292" spans="1:26">
      <c r="A2292">
        <v>10</v>
      </c>
      <c r="B2292" t="s">
        <v>3148</v>
      </c>
      <c r="C2292" t="s">
        <v>1276</v>
      </c>
      <c r="D2292">
        <v>91</v>
      </c>
      <c r="E2292">
        <v>0</v>
      </c>
      <c r="F2292">
        <v>0</v>
      </c>
      <c r="G2292" s="2">
        <f t="shared" si="282"/>
        <v>0</v>
      </c>
      <c r="H2292" s="3" t="str">
        <f t="shared" si="283"/>
        <v>10</v>
      </c>
      <c r="I2292" s="3" t="str">
        <f t="shared" si="284"/>
        <v>120</v>
      </c>
      <c r="J2292" s="3">
        <v>120</v>
      </c>
      <c r="K2292" s="3" t="str">
        <f>+VLOOKUP(J2292,'Dimension descriptions'!P:R,3,FALSE)</f>
        <v>Woodruff Elementary</v>
      </c>
      <c r="L2292" s="3" t="str">
        <f t="shared" si="285"/>
        <v>1050</v>
      </c>
      <c r="M2292" s="10">
        <v>1050</v>
      </c>
      <c r="N2292" s="3" t="str">
        <f t="shared" si="280"/>
        <v>2400</v>
      </c>
      <c r="O2292" s="3" t="str">
        <f t="shared" si="281"/>
        <v>810</v>
      </c>
      <c r="P2292" s="3" t="str">
        <f t="shared" si="286"/>
        <v>8</v>
      </c>
      <c r="Q2292" s="11">
        <f>+VLOOKUP(M2292,'Dimension descriptions'!K:M,2,FALSE)</f>
        <v>50</v>
      </c>
      <c r="R2292" s="33">
        <v>50</v>
      </c>
      <c r="S2292" s="11" t="str">
        <f>+VLOOKUP(R2292,'Dimension descriptions'!K:M,3)</f>
        <v>CLASSROOM-GENERAL</v>
      </c>
      <c r="T2292" s="3" t="str">
        <f t="shared" si="287"/>
        <v>Y</v>
      </c>
      <c r="U2292" t="e">
        <f>+VLOOKUP(R2292,'FY21 P13 Allotment memo'!O:O,1,FALSE)</f>
        <v>#N/A</v>
      </c>
      <c r="V2292"/>
      <c r="W2292"/>
      <c r="X2292"/>
      <c r="Y2292"/>
      <c r="Z2292"/>
    </row>
    <row r="2293" spans="1:26">
      <c r="A2293">
        <v>10</v>
      </c>
      <c r="B2293" t="s">
        <v>3149</v>
      </c>
      <c r="C2293" t="s">
        <v>1252</v>
      </c>
      <c r="D2293">
        <v>91</v>
      </c>
      <c r="E2293">
        <v>0</v>
      </c>
      <c r="F2293">
        <v>0</v>
      </c>
      <c r="G2293" s="2">
        <f t="shared" si="282"/>
        <v>0</v>
      </c>
      <c r="H2293" s="3" t="str">
        <f t="shared" si="283"/>
        <v>10</v>
      </c>
      <c r="I2293" s="3" t="str">
        <f t="shared" si="284"/>
        <v>120</v>
      </c>
      <c r="J2293" s="3">
        <v>120</v>
      </c>
      <c r="K2293" s="3" t="str">
        <f>+VLOOKUP(J2293,'Dimension descriptions'!P:R,3,FALSE)</f>
        <v>Woodruff Elementary</v>
      </c>
      <c r="L2293" s="3" t="str">
        <f t="shared" si="285"/>
        <v>1050</v>
      </c>
      <c r="M2293" s="10">
        <v>1050</v>
      </c>
      <c r="N2293" s="3" t="str">
        <f t="shared" si="280"/>
        <v>2500</v>
      </c>
      <c r="O2293" s="3" t="str">
        <f t="shared" si="281"/>
        <v>270</v>
      </c>
      <c r="P2293" s="3" t="str">
        <f t="shared" si="286"/>
        <v>2</v>
      </c>
      <c r="Q2293" s="11">
        <f>+VLOOKUP(M2293,'Dimension descriptions'!K:M,2,FALSE)</f>
        <v>50</v>
      </c>
      <c r="R2293" s="33">
        <v>50</v>
      </c>
      <c r="S2293" s="11" t="str">
        <f>+VLOOKUP(R2293,'Dimension descriptions'!K:M,3)</f>
        <v>CLASSROOM-GENERAL</v>
      </c>
      <c r="T2293" s="3" t="str">
        <f t="shared" si="287"/>
        <v>Y</v>
      </c>
      <c r="U2293" t="e">
        <f>+VLOOKUP(R2293,'FY21 P13 Allotment memo'!O:O,1,FALSE)</f>
        <v>#N/A</v>
      </c>
      <c r="V2293"/>
      <c r="W2293"/>
      <c r="X2293"/>
      <c r="Y2293"/>
      <c r="Z2293"/>
    </row>
    <row r="2294" spans="1:26">
      <c r="A2294">
        <v>10</v>
      </c>
      <c r="B2294" t="s">
        <v>3150</v>
      </c>
      <c r="C2294" t="s">
        <v>1322</v>
      </c>
      <c r="D2294">
        <v>91</v>
      </c>
      <c r="E2294">
        <v>0</v>
      </c>
      <c r="F2294">
        <v>0</v>
      </c>
      <c r="G2294" s="2">
        <f t="shared" si="282"/>
        <v>0</v>
      </c>
      <c r="H2294" s="3" t="str">
        <f t="shared" si="283"/>
        <v>10</v>
      </c>
      <c r="I2294" s="3" t="str">
        <f t="shared" si="284"/>
        <v>120</v>
      </c>
      <c r="J2294" s="3">
        <v>120</v>
      </c>
      <c r="K2294" s="3" t="str">
        <f>+VLOOKUP(J2294,'Dimension descriptions'!P:R,3,FALSE)</f>
        <v>Woodruff Elementary</v>
      </c>
      <c r="L2294" s="3" t="str">
        <f t="shared" si="285"/>
        <v>1050</v>
      </c>
      <c r="M2294" s="10">
        <v>1050</v>
      </c>
      <c r="N2294" s="3" t="str">
        <f t="shared" si="280"/>
        <v>2500</v>
      </c>
      <c r="O2294" s="3" t="str">
        <f t="shared" si="281"/>
        <v>290</v>
      </c>
      <c r="P2294" s="3" t="str">
        <f t="shared" si="286"/>
        <v>2</v>
      </c>
      <c r="Q2294" s="11">
        <f>+VLOOKUP(M2294,'Dimension descriptions'!K:M,2,FALSE)</f>
        <v>50</v>
      </c>
      <c r="R2294" s="33">
        <v>50</v>
      </c>
      <c r="S2294" s="11" t="str">
        <f>+VLOOKUP(R2294,'Dimension descriptions'!K:M,3)</f>
        <v>CLASSROOM-GENERAL</v>
      </c>
      <c r="T2294" s="3" t="str">
        <f t="shared" si="287"/>
        <v>Y</v>
      </c>
      <c r="U2294" t="e">
        <f>+VLOOKUP(R2294,'FY21 P13 Allotment memo'!O:O,1,FALSE)</f>
        <v>#N/A</v>
      </c>
      <c r="V2294"/>
      <c r="W2294"/>
      <c r="X2294"/>
      <c r="Y2294"/>
      <c r="Z2294"/>
    </row>
    <row r="2295" spans="1:26">
      <c r="A2295">
        <v>10</v>
      </c>
      <c r="B2295" t="s">
        <v>3151</v>
      </c>
      <c r="C2295" t="s">
        <v>1324</v>
      </c>
      <c r="D2295">
        <v>91</v>
      </c>
      <c r="E2295">
        <v>0</v>
      </c>
      <c r="F2295">
        <v>0</v>
      </c>
      <c r="G2295" s="2">
        <f t="shared" si="282"/>
        <v>0</v>
      </c>
      <c r="H2295" s="3" t="str">
        <f t="shared" si="283"/>
        <v>10</v>
      </c>
      <c r="I2295" s="3" t="str">
        <f t="shared" si="284"/>
        <v>120</v>
      </c>
      <c r="J2295" s="3">
        <v>120</v>
      </c>
      <c r="K2295" s="3" t="str">
        <f>+VLOOKUP(J2295,'Dimension descriptions'!P:R,3,FALSE)</f>
        <v>Woodruff Elementary</v>
      </c>
      <c r="L2295" s="3" t="str">
        <f t="shared" si="285"/>
        <v>1050</v>
      </c>
      <c r="M2295" s="10">
        <v>1050</v>
      </c>
      <c r="N2295" s="3" t="str">
        <f t="shared" si="280"/>
        <v>2600</v>
      </c>
      <c r="O2295" s="3" t="str">
        <f t="shared" si="281"/>
        <v>270</v>
      </c>
      <c r="P2295" s="3" t="str">
        <f t="shared" si="286"/>
        <v>2</v>
      </c>
      <c r="Q2295" s="11">
        <f>+VLOOKUP(M2295,'Dimension descriptions'!K:M,2,FALSE)</f>
        <v>50</v>
      </c>
      <c r="R2295" s="33">
        <v>50</v>
      </c>
      <c r="S2295" s="11" t="str">
        <f>+VLOOKUP(R2295,'Dimension descriptions'!K:M,3)</f>
        <v>CLASSROOM-GENERAL</v>
      </c>
      <c r="T2295" s="3" t="str">
        <f t="shared" si="287"/>
        <v>Y</v>
      </c>
      <c r="U2295" t="e">
        <f>+VLOOKUP(R2295,'FY21 P13 Allotment memo'!O:O,1,FALSE)</f>
        <v>#N/A</v>
      </c>
      <c r="V2295"/>
      <c r="W2295"/>
      <c r="X2295"/>
      <c r="Y2295"/>
      <c r="Z2295"/>
    </row>
    <row r="2296" spans="1:26">
      <c r="A2296">
        <v>10</v>
      </c>
      <c r="B2296" t="s">
        <v>3152</v>
      </c>
      <c r="C2296" t="s">
        <v>1326</v>
      </c>
      <c r="D2296">
        <v>91</v>
      </c>
      <c r="E2296">
        <v>0</v>
      </c>
      <c r="F2296">
        <v>0</v>
      </c>
      <c r="G2296" s="2">
        <f t="shared" si="282"/>
        <v>0</v>
      </c>
      <c r="H2296" s="3" t="str">
        <f t="shared" si="283"/>
        <v>10</v>
      </c>
      <c r="I2296" s="3" t="str">
        <f t="shared" si="284"/>
        <v>120</v>
      </c>
      <c r="J2296" s="3">
        <v>120</v>
      </c>
      <c r="K2296" s="3" t="str">
        <f>+VLOOKUP(J2296,'Dimension descriptions'!P:R,3,FALSE)</f>
        <v>Woodruff Elementary</v>
      </c>
      <c r="L2296" s="3" t="str">
        <f t="shared" si="285"/>
        <v>1050</v>
      </c>
      <c r="M2296" s="10">
        <v>1050</v>
      </c>
      <c r="N2296" s="3" t="str">
        <f t="shared" si="280"/>
        <v>2650</v>
      </c>
      <c r="O2296" s="3" t="str">
        <f t="shared" si="281"/>
        <v>626</v>
      </c>
      <c r="P2296" s="3" t="str">
        <f t="shared" si="286"/>
        <v>6</v>
      </c>
      <c r="Q2296" s="11">
        <f>+VLOOKUP(M2296,'Dimension descriptions'!K:M,2,FALSE)</f>
        <v>50</v>
      </c>
      <c r="R2296" s="33">
        <v>50</v>
      </c>
      <c r="S2296" s="11" t="str">
        <f>+VLOOKUP(R2296,'Dimension descriptions'!K:M,3)</f>
        <v>CLASSROOM-GENERAL</v>
      </c>
      <c r="T2296" s="3" t="str">
        <f t="shared" si="287"/>
        <v>Y</v>
      </c>
      <c r="U2296" t="e">
        <f>+VLOOKUP(R2296,'FY21 P13 Allotment memo'!O:O,1,FALSE)</f>
        <v>#N/A</v>
      </c>
      <c r="V2296"/>
      <c r="W2296"/>
      <c r="X2296"/>
      <c r="Y2296"/>
      <c r="Z2296"/>
    </row>
    <row r="2297" spans="1:26">
      <c r="A2297">
        <v>10</v>
      </c>
      <c r="B2297" t="s">
        <v>3153</v>
      </c>
      <c r="C2297" t="s">
        <v>1324</v>
      </c>
      <c r="D2297">
        <v>91</v>
      </c>
      <c r="E2297">
        <v>0</v>
      </c>
      <c r="F2297">
        <v>0</v>
      </c>
      <c r="G2297" s="2">
        <f t="shared" si="282"/>
        <v>0</v>
      </c>
      <c r="H2297" s="3" t="str">
        <f t="shared" si="283"/>
        <v>10</v>
      </c>
      <c r="I2297" s="3" t="str">
        <f t="shared" si="284"/>
        <v>120</v>
      </c>
      <c r="J2297" s="3">
        <v>120</v>
      </c>
      <c r="K2297" s="3" t="str">
        <f>+VLOOKUP(J2297,'Dimension descriptions'!P:R,3,FALSE)</f>
        <v>Woodruff Elementary</v>
      </c>
      <c r="L2297" s="3" t="str">
        <f t="shared" si="285"/>
        <v>1050</v>
      </c>
      <c r="M2297" s="10">
        <v>1050</v>
      </c>
      <c r="N2297" s="3" t="str">
        <f t="shared" si="280"/>
        <v>3300</v>
      </c>
      <c r="O2297" s="3" t="str">
        <f t="shared" si="281"/>
        <v>270</v>
      </c>
      <c r="P2297" s="3" t="str">
        <f t="shared" si="286"/>
        <v>2</v>
      </c>
      <c r="Q2297" s="11">
        <f>+VLOOKUP(M2297,'Dimension descriptions'!K:M,2,FALSE)</f>
        <v>50</v>
      </c>
      <c r="R2297" s="33">
        <v>50</v>
      </c>
      <c r="S2297" s="11" t="str">
        <f>+VLOOKUP(R2297,'Dimension descriptions'!K:M,3)</f>
        <v>CLASSROOM-GENERAL</v>
      </c>
      <c r="T2297" s="3" t="str">
        <f t="shared" si="287"/>
        <v>Y</v>
      </c>
      <c r="U2297" t="e">
        <f>+VLOOKUP(R2297,'FY21 P13 Allotment memo'!O:O,1,FALSE)</f>
        <v>#N/A</v>
      </c>
      <c r="V2297"/>
      <c r="W2297"/>
      <c r="X2297"/>
      <c r="Y2297"/>
      <c r="Z2297"/>
    </row>
    <row r="2298" spans="1:26">
      <c r="A2298">
        <v>10</v>
      </c>
      <c r="B2298" t="s">
        <v>3154</v>
      </c>
      <c r="C2298" t="s">
        <v>1270</v>
      </c>
      <c r="D2298">
        <v>91</v>
      </c>
      <c r="E2298">
        <v>4616.6899999999996</v>
      </c>
      <c r="F2298">
        <v>0</v>
      </c>
      <c r="G2298" s="2">
        <f t="shared" si="282"/>
        <v>4616.6899999999996</v>
      </c>
      <c r="H2298" s="3" t="str">
        <f t="shared" si="283"/>
        <v>10</v>
      </c>
      <c r="I2298" s="3" t="str">
        <f t="shared" si="284"/>
        <v>120</v>
      </c>
      <c r="J2298" s="3">
        <v>120</v>
      </c>
      <c r="K2298" s="3" t="str">
        <f>+VLOOKUP(J2298,'Dimension descriptions'!P:R,3,FALSE)</f>
        <v>Woodruff Elementary</v>
      </c>
      <c r="L2298" s="3" t="str">
        <f t="shared" si="285"/>
        <v>1051</v>
      </c>
      <c r="M2298" s="10">
        <v>1051</v>
      </c>
      <c r="N2298" s="3" t="str">
        <f t="shared" si="280"/>
        <v>1000</v>
      </c>
      <c r="O2298" s="3" t="str">
        <f t="shared" si="281"/>
        <v>641</v>
      </c>
      <c r="P2298" s="3" t="str">
        <f t="shared" si="286"/>
        <v>6</v>
      </c>
      <c r="Q2298" s="11">
        <f>+VLOOKUP(M2298,'Dimension descriptions'!K:M,2,FALSE)</f>
        <v>50</v>
      </c>
      <c r="R2298" s="33">
        <v>50</v>
      </c>
      <c r="S2298" s="11" t="str">
        <f>+VLOOKUP(R2298,'Dimension descriptions'!K:M,3)</f>
        <v>CLASSROOM-GENERAL</v>
      </c>
      <c r="T2298" s="3" t="str">
        <f t="shared" si="287"/>
        <v>Y</v>
      </c>
      <c r="U2298" t="e">
        <f>+VLOOKUP(R2298,'FY21 P13 Allotment memo'!O:O,1,FALSE)</f>
        <v>#N/A</v>
      </c>
      <c r="V2298"/>
      <c r="W2298"/>
      <c r="X2298"/>
      <c r="Y2298"/>
      <c r="Z2298"/>
    </row>
    <row r="2299" spans="1:26">
      <c r="A2299">
        <v>10</v>
      </c>
      <c r="B2299" t="s">
        <v>3155</v>
      </c>
      <c r="C2299" t="s">
        <v>1330</v>
      </c>
      <c r="D2299">
        <v>91</v>
      </c>
      <c r="E2299">
        <v>52995.66</v>
      </c>
      <c r="F2299">
        <v>0</v>
      </c>
      <c r="G2299" s="2">
        <f t="shared" si="282"/>
        <v>52995.66</v>
      </c>
      <c r="H2299" s="3" t="str">
        <f t="shared" si="283"/>
        <v>10</v>
      </c>
      <c r="I2299" s="3" t="str">
        <f t="shared" si="284"/>
        <v>120</v>
      </c>
      <c r="J2299" s="3">
        <v>120</v>
      </c>
      <c r="K2299" s="3" t="str">
        <f>+VLOOKUP(J2299,'Dimension descriptions'!P:R,3,FALSE)</f>
        <v>Woodruff Elementary</v>
      </c>
      <c r="L2299" s="3" t="str">
        <f t="shared" si="285"/>
        <v>1205</v>
      </c>
      <c r="M2299" s="10">
        <v>1205</v>
      </c>
      <c r="N2299" s="3" t="str">
        <f t="shared" si="280"/>
        <v>1000</v>
      </c>
      <c r="O2299" s="3" t="str">
        <f t="shared" si="281"/>
        <v>131</v>
      </c>
      <c r="P2299" s="3" t="str">
        <f t="shared" si="286"/>
        <v>1</v>
      </c>
      <c r="Q2299" s="11">
        <f>+VLOOKUP(M2299,'Dimension descriptions'!K:M,2,FALSE)</f>
        <v>1205</v>
      </c>
      <c r="R2299" s="33">
        <v>1205</v>
      </c>
      <c r="S2299" s="11" t="str">
        <f>+VLOOKUP(R2299,'Dimension descriptions'!K:M,3)</f>
        <v>SPECIAL EDUCATION</v>
      </c>
      <c r="T2299" s="3" t="str">
        <f t="shared" si="287"/>
        <v>N</v>
      </c>
      <c r="U2299">
        <f>+VLOOKUP(R2299,'FY21 P13 Allotment memo'!O:O,1,FALSE)</f>
        <v>1205</v>
      </c>
      <c r="V2299"/>
      <c r="W2299"/>
      <c r="X2299"/>
      <c r="Y2299"/>
      <c r="Z2299"/>
    </row>
    <row r="2300" spans="1:26">
      <c r="A2300">
        <v>10</v>
      </c>
      <c r="B2300" t="s">
        <v>3156</v>
      </c>
      <c r="C2300" t="s">
        <v>1236</v>
      </c>
      <c r="D2300">
        <v>91</v>
      </c>
      <c r="E2300">
        <v>1487.46</v>
      </c>
      <c r="F2300">
        <v>0</v>
      </c>
      <c r="G2300" s="2">
        <f t="shared" si="282"/>
        <v>1487.46</v>
      </c>
      <c r="H2300" s="3" t="str">
        <f t="shared" si="283"/>
        <v>10</v>
      </c>
      <c r="I2300" s="3" t="str">
        <f t="shared" si="284"/>
        <v>120</v>
      </c>
      <c r="J2300" s="3">
        <v>120</v>
      </c>
      <c r="K2300" s="3" t="str">
        <f>+VLOOKUP(J2300,'Dimension descriptions'!P:R,3,FALSE)</f>
        <v>Woodruff Elementary</v>
      </c>
      <c r="L2300" s="3" t="str">
        <f t="shared" si="285"/>
        <v>1205</v>
      </c>
      <c r="M2300" s="10">
        <v>1205</v>
      </c>
      <c r="N2300" s="3" t="str">
        <f t="shared" si="280"/>
        <v>1000</v>
      </c>
      <c r="O2300" s="3" t="str">
        <f t="shared" si="281"/>
        <v>149</v>
      </c>
      <c r="P2300" s="3" t="str">
        <f t="shared" si="286"/>
        <v>1</v>
      </c>
      <c r="Q2300" s="11">
        <f>+VLOOKUP(M2300,'Dimension descriptions'!K:M,2,FALSE)</f>
        <v>1205</v>
      </c>
      <c r="R2300" s="33">
        <v>1205</v>
      </c>
      <c r="S2300" s="11" t="str">
        <f>+VLOOKUP(R2300,'Dimension descriptions'!K:M,3)</f>
        <v>SPECIAL EDUCATION</v>
      </c>
      <c r="T2300" s="3" t="str">
        <f t="shared" si="287"/>
        <v>N</v>
      </c>
      <c r="U2300">
        <f>+VLOOKUP(R2300,'FY21 P13 Allotment memo'!O:O,1,FALSE)</f>
        <v>1205</v>
      </c>
      <c r="V2300"/>
      <c r="W2300"/>
      <c r="X2300"/>
      <c r="Y2300"/>
      <c r="Z2300"/>
    </row>
    <row r="2301" spans="1:26">
      <c r="A2301">
        <v>10</v>
      </c>
      <c r="B2301" t="s">
        <v>3157</v>
      </c>
      <c r="C2301" t="s">
        <v>1238</v>
      </c>
      <c r="D2301">
        <v>91</v>
      </c>
      <c r="E2301">
        <v>9700.5</v>
      </c>
      <c r="F2301">
        <v>0</v>
      </c>
      <c r="G2301" s="2">
        <f t="shared" si="282"/>
        <v>9700.5</v>
      </c>
      <c r="H2301" s="3" t="str">
        <f t="shared" si="283"/>
        <v>10</v>
      </c>
      <c r="I2301" s="3" t="str">
        <f t="shared" si="284"/>
        <v>120</v>
      </c>
      <c r="J2301" s="3">
        <v>120</v>
      </c>
      <c r="K2301" s="3" t="str">
        <f>+VLOOKUP(J2301,'Dimension descriptions'!P:R,3,FALSE)</f>
        <v>Woodruff Elementary</v>
      </c>
      <c r="L2301" s="3" t="str">
        <f t="shared" si="285"/>
        <v>1205</v>
      </c>
      <c r="M2301" s="10">
        <v>1205</v>
      </c>
      <c r="N2301" s="3" t="str">
        <f t="shared" si="280"/>
        <v>1000</v>
      </c>
      <c r="O2301" s="3" t="str">
        <f t="shared" si="281"/>
        <v>161</v>
      </c>
      <c r="P2301" s="3" t="str">
        <f t="shared" si="286"/>
        <v>1</v>
      </c>
      <c r="Q2301" s="11">
        <f>+VLOOKUP(M2301,'Dimension descriptions'!K:M,2,FALSE)</f>
        <v>1205</v>
      </c>
      <c r="R2301" s="33">
        <v>1205</v>
      </c>
      <c r="S2301" s="11" t="str">
        <f>+VLOOKUP(R2301,'Dimension descriptions'!K:M,3)</f>
        <v>SPECIAL EDUCATION</v>
      </c>
      <c r="T2301" s="3" t="str">
        <f t="shared" si="287"/>
        <v>N</v>
      </c>
      <c r="U2301">
        <f>+VLOOKUP(R2301,'FY21 P13 Allotment memo'!O:O,1,FALSE)</f>
        <v>1205</v>
      </c>
      <c r="V2301"/>
      <c r="W2301"/>
      <c r="X2301"/>
      <c r="Y2301"/>
      <c r="Z2301"/>
    </row>
    <row r="2302" spans="1:26">
      <c r="A2302">
        <v>10</v>
      </c>
      <c r="B2302" t="s">
        <v>3158</v>
      </c>
      <c r="C2302" t="s">
        <v>1244</v>
      </c>
      <c r="D2302">
        <v>91</v>
      </c>
      <c r="E2302">
        <v>10947.57</v>
      </c>
      <c r="F2302">
        <v>0</v>
      </c>
      <c r="G2302" s="2">
        <f t="shared" si="282"/>
        <v>10947.57</v>
      </c>
      <c r="H2302" s="3" t="str">
        <f t="shared" si="283"/>
        <v>10</v>
      </c>
      <c r="I2302" s="3" t="str">
        <f t="shared" si="284"/>
        <v>120</v>
      </c>
      <c r="J2302" s="3">
        <v>120</v>
      </c>
      <c r="K2302" s="3" t="str">
        <f>+VLOOKUP(J2302,'Dimension descriptions'!P:R,3,FALSE)</f>
        <v>Woodruff Elementary</v>
      </c>
      <c r="L2302" s="3" t="str">
        <f t="shared" si="285"/>
        <v>1205</v>
      </c>
      <c r="M2302" s="10">
        <v>1205</v>
      </c>
      <c r="N2302" s="3" t="str">
        <f t="shared" si="280"/>
        <v>1000</v>
      </c>
      <c r="O2302" s="3" t="str">
        <f t="shared" si="281"/>
        <v>210</v>
      </c>
      <c r="P2302" s="3" t="str">
        <f t="shared" si="286"/>
        <v>2</v>
      </c>
      <c r="Q2302" s="11">
        <f>+VLOOKUP(M2302,'Dimension descriptions'!K:M,2,FALSE)</f>
        <v>1205</v>
      </c>
      <c r="R2302" s="33">
        <v>1205</v>
      </c>
      <c r="S2302" s="11" t="str">
        <f>+VLOOKUP(R2302,'Dimension descriptions'!K:M,3)</f>
        <v>SPECIAL EDUCATION</v>
      </c>
      <c r="T2302" s="3" t="str">
        <f t="shared" si="287"/>
        <v>N</v>
      </c>
      <c r="U2302">
        <f>+VLOOKUP(R2302,'FY21 P13 Allotment memo'!O:O,1,FALSE)</f>
        <v>1205</v>
      </c>
      <c r="V2302"/>
      <c r="W2302"/>
      <c r="X2302"/>
      <c r="Y2302"/>
      <c r="Z2302"/>
    </row>
    <row r="2303" spans="1:26">
      <c r="A2303">
        <v>10</v>
      </c>
      <c r="B2303" t="s">
        <v>3159</v>
      </c>
      <c r="C2303" t="s">
        <v>1246</v>
      </c>
      <c r="D2303">
        <v>91</v>
      </c>
      <c r="E2303">
        <v>4613.13</v>
      </c>
      <c r="F2303">
        <v>0</v>
      </c>
      <c r="G2303" s="2">
        <f t="shared" si="282"/>
        <v>4613.13</v>
      </c>
      <c r="H2303" s="3" t="str">
        <f t="shared" si="283"/>
        <v>10</v>
      </c>
      <c r="I2303" s="3" t="str">
        <f t="shared" si="284"/>
        <v>120</v>
      </c>
      <c r="J2303" s="3">
        <v>120</v>
      </c>
      <c r="K2303" s="3" t="str">
        <f>+VLOOKUP(J2303,'Dimension descriptions'!P:R,3,FALSE)</f>
        <v>Woodruff Elementary</v>
      </c>
      <c r="L2303" s="3" t="str">
        <f t="shared" si="285"/>
        <v>1205</v>
      </c>
      <c r="M2303" s="10">
        <v>1205</v>
      </c>
      <c r="N2303" s="3" t="str">
        <f t="shared" si="280"/>
        <v>1000</v>
      </c>
      <c r="O2303" s="3" t="str">
        <f t="shared" si="281"/>
        <v>220</v>
      </c>
      <c r="P2303" s="3" t="str">
        <f t="shared" si="286"/>
        <v>2</v>
      </c>
      <c r="Q2303" s="11">
        <f>+VLOOKUP(M2303,'Dimension descriptions'!K:M,2,FALSE)</f>
        <v>1205</v>
      </c>
      <c r="R2303" s="33">
        <v>1205</v>
      </c>
      <c r="S2303" s="11" t="str">
        <f>+VLOOKUP(R2303,'Dimension descriptions'!K:M,3)</f>
        <v>SPECIAL EDUCATION</v>
      </c>
      <c r="T2303" s="3" t="str">
        <f t="shared" si="287"/>
        <v>N</v>
      </c>
      <c r="U2303">
        <f>+VLOOKUP(R2303,'FY21 P13 Allotment memo'!O:O,1,FALSE)</f>
        <v>1205</v>
      </c>
      <c r="V2303"/>
      <c r="W2303"/>
      <c r="X2303"/>
      <c r="Y2303"/>
      <c r="Z2303"/>
    </row>
    <row r="2304" spans="1:26">
      <c r="A2304">
        <v>10</v>
      </c>
      <c r="B2304" t="s">
        <v>3160</v>
      </c>
      <c r="C2304" t="s">
        <v>1248</v>
      </c>
      <c r="D2304">
        <v>91</v>
      </c>
      <c r="E2304">
        <v>5350.82</v>
      </c>
      <c r="F2304">
        <v>0</v>
      </c>
      <c r="G2304" s="2">
        <f t="shared" si="282"/>
        <v>5350.82</v>
      </c>
      <c r="H2304" s="3" t="str">
        <f t="shared" si="283"/>
        <v>10</v>
      </c>
      <c r="I2304" s="3" t="str">
        <f t="shared" si="284"/>
        <v>120</v>
      </c>
      <c r="J2304" s="3">
        <v>120</v>
      </c>
      <c r="K2304" s="3" t="str">
        <f>+VLOOKUP(J2304,'Dimension descriptions'!P:R,3,FALSE)</f>
        <v>Woodruff Elementary</v>
      </c>
      <c r="L2304" s="3" t="str">
        <f t="shared" si="285"/>
        <v>1205</v>
      </c>
      <c r="M2304" s="10">
        <v>1205</v>
      </c>
      <c r="N2304" s="3" t="str">
        <f t="shared" si="280"/>
        <v>1000</v>
      </c>
      <c r="O2304" s="3" t="str">
        <f t="shared" si="281"/>
        <v>241</v>
      </c>
      <c r="P2304" s="3" t="str">
        <f t="shared" si="286"/>
        <v>2</v>
      </c>
      <c r="Q2304" s="11">
        <f>+VLOOKUP(M2304,'Dimension descriptions'!K:M,2,FALSE)</f>
        <v>1205</v>
      </c>
      <c r="R2304" s="33">
        <v>1205</v>
      </c>
      <c r="S2304" s="11" t="str">
        <f>+VLOOKUP(R2304,'Dimension descriptions'!K:M,3)</f>
        <v>SPECIAL EDUCATION</v>
      </c>
      <c r="T2304" s="3" t="str">
        <f t="shared" si="287"/>
        <v>N</v>
      </c>
      <c r="U2304">
        <f>+VLOOKUP(R2304,'FY21 P13 Allotment memo'!O:O,1,FALSE)</f>
        <v>1205</v>
      </c>
      <c r="V2304"/>
      <c r="W2304"/>
      <c r="X2304"/>
      <c r="Y2304"/>
      <c r="Z2304"/>
    </row>
    <row r="2305" spans="1:26">
      <c r="A2305">
        <v>10</v>
      </c>
      <c r="B2305" t="s">
        <v>3161</v>
      </c>
      <c r="C2305" t="s">
        <v>1250</v>
      </c>
      <c r="D2305">
        <v>91</v>
      </c>
      <c r="E2305">
        <v>0</v>
      </c>
      <c r="F2305">
        <v>0</v>
      </c>
      <c r="G2305" s="2">
        <f t="shared" si="282"/>
        <v>0</v>
      </c>
      <c r="H2305" s="3" t="str">
        <f t="shared" si="283"/>
        <v>10</v>
      </c>
      <c r="I2305" s="3" t="str">
        <f t="shared" si="284"/>
        <v>120</v>
      </c>
      <c r="J2305" s="3">
        <v>120</v>
      </c>
      <c r="K2305" s="3" t="str">
        <f>+VLOOKUP(J2305,'Dimension descriptions'!P:R,3,FALSE)</f>
        <v>Woodruff Elementary</v>
      </c>
      <c r="L2305" s="3" t="str">
        <f t="shared" si="285"/>
        <v>1205</v>
      </c>
      <c r="M2305" s="10">
        <v>1205</v>
      </c>
      <c r="N2305" s="3" t="str">
        <f t="shared" si="280"/>
        <v>1000</v>
      </c>
      <c r="O2305" s="3" t="str">
        <f t="shared" si="281"/>
        <v>245</v>
      </c>
      <c r="P2305" s="3" t="str">
        <f t="shared" si="286"/>
        <v>2</v>
      </c>
      <c r="Q2305" s="11">
        <f>+VLOOKUP(M2305,'Dimension descriptions'!K:M,2,FALSE)</f>
        <v>1205</v>
      </c>
      <c r="R2305" s="33">
        <v>1205</v>
      </c>
      <c r="S2305" s="11" t="str">
        <f>+VLOOKUP(R2305,'Dimension descriptions'!K:M,3)</f>
        <v>SPECIAL EDUCATION</v>
      </c>
      <c r="T2305" s="3" t="str">
        <f t="shared" si="287"/>
        <v>N</v>
      </c>
      <c r="U2305">
        <f>+VLOOKUP(R2305,'FY21 P13 Allotment memo'!O:O,1,FALSE)</f>
        <v>1205</v>
      </c>
      <c r="V2305"/>
      <c r="W2305"/>
      <c r="X2305"/>
      <c r="Y2305"/>
      <c r="Z2305"/>
    </row>
    <row r="2306" spans="1:26">
      <c r="A2306">
        <v>10</v>
      </c>
      <c r="B2306" t="s">
        <v>3162</v>
      </c>
      <c r="C2306" t="s">
        <v>1252</v>
      </c>
      <c r="D2306">
        <v>91</v>
      </c>
      <c r="E2306">
        <v>0</v>
      </c>
      <c r="F2306">
        <v>0</v>
      </c>
      <c r="G2306" s="2">
        <f t="shared" si="282"/>
        <v>0</v>
      </c>
      <c r="H2306" s="3" t="str">
        <f t="shared" si="283"/>
        <v>10</v>
      </c>
      <c r="I2306" s="3" t="str">
        <f t="shared" si="284"/>
        <v>120</v>
      </c>
      <c r="J2306" s="3">
        <v>120</v>
      </c>
      <c r="K2306" s="3" t="str">
        <f>+VLOOKUP(J2306,'Dimension descriptions'!P:R,3,FALSE)</f>
        <v>Woodruff Elementary</v>
      </c>
      <c r="L2306" s="3" t="str">
        <f t="shared" si="285"/>
        <v>1205</v>
      </c>
      <c r="M2306" s="10">
        <v>1205</v>
      </c>
      <c r="N2306" s="3" t="str">
        <f t="shared" si="280"/>
        <v>1000</v>
      </c>
      <c r="O2306" s="3" t="str">
        <f t="shared" si="281"/>
        <v>270</v>
      </c>
      <c r="P2306" s="3" t="str">
        <f t="shared" si="286"/>
        <v>2</v>
      </c>
      <c r="Q2306" s="11">
        <f>+VLOOKUP(M2306,'Dimension descriptions'!K:M,2,FALSE)</f>
        <v>1205</v>
      </c>
      <c r="R2306" s="33">
        <v>1205</v>
      </c>
      <c r="S2306" s="11" t="str">
        <f>+VLOOKUP(R2306,'Dimension descriptions'!K:M,3)</f>
        <v>SPECIAL EDUCATION</v>
      </c>
      <c r="T2306" s="3" t="str">
        <f t="shared" si="287"/>
        <v>N</v>
      </c>
      <c r="U2306">
        <f>+VLOOKUP(R2306,'FY21 P13 Allotment memo'!O:O,1,FALSE)</f>
        <v>1205</v>
      </c>
      <c r="V2306"/>
      <c r="W2306"/>
      <c r="X2306"/>
      <c r="Y2306"/>
      <c r="Z2306"/>
    </row>
    <row r="2307" spans="1:26">
      <c r="A2307">
        <v>10</v>
      </c>
      <c r="B2307" t="s">
        <v>3163</v>
      </c>
      <c r="C2307" t="s">
        <v>3164</v>
      </c>
      <c r="D2307">
        <v>91</v>
      </c>
      <c r="E2307">
        <v>50.63</v>
      </c>
      <c r="F2307">
        <v>0</v>
      </c>
      <c r="G2307" s="2">
        <f t="shared" si="282"/>
        <v>50.63</v>
      </c>
      <c r="H2307" s="3" t="str">
        <f t="shared" si="283"/>
        <v>10</v>
      </c>
      <c r="I2307" s="3" t="str">
        <f t="shared" si="284"/>
        <v>120</v>
      </c>
      <c r="J2307" s="3">
        <v>120</v>
      </c>
      <c r="K2307" s="3" t="str">
        <f>+VLOOKUP(J2307,'Dimension descriptions'!P:R,3,FALSE)</f>
        <v>Woodruff Elementary</v>
      </c>
      <c r="L2307" s="3" t="str">
        <f t="shared" si="285"/>
        <v>1205</v>
      </c>
      <c r="M2307" s="10">
        <v>1205</v>
      </c>
      <c r="N2307" s="3" t="str">
        <f t="shared" si="280"/>
        <v>1000</v>
      </c>
      <c r="O2307" s="3" t="str">
        <f t="shared" si="281"/>
        <v>341</v>
      </c>
      <c r="P2307" s="3" t="str">
        <f t="shared" si="286"/>
        <v>3</v>
      </c>
      <c r="Q2307" s="11">
        <f>+VLOOKUP(M2307,'Dimension descriptions'!K:M,2,FALSE)</f>
        <v>1205</v>
      </c>
      <c r="R2307" s="33">
        <v>1205</v>
      </c>
      <c r="S2307" s="11" t="str">
        <f>+VLOOKUP(R2307,'Dimension descriptions'!K:M,3)</f>
        <v>SPECIAL EDUCATION</v>
      </c>
      <c r="T2307" s="3" t="str">
        <f t="shared" si="287"/>
        <v>N</v>
      </c>
      <c r="U2307">
        <f>+VLOOKUP(R2307,'FY21 P13 Allotment memo'!O:O,1,FALSE)</f>
        <v>1205</v>
      </c>
      <c r="V2307"/>
      <c r="W2307"/>
      <c r="X2307"/>
      <c r="Y2307"/>
      <c r="Z2307"/>
    </row>
    <row r="2308" spans="1:26">
      <c r="A2308">
        <v>10</v>
      </c>
      <c r="B2308" t="s">
        <v>3165</v>
      </c>
      <c r="C2308" t="s">
        <v>1340</v>
      </c>
      <c r="D2308">
        <v>91</v>
      </c>
      <c r="E2308">
        <v>0</v>
      </c>
      <c r="F2308">
        <v>0</v>
      </c>
      <c r="G2308" s="2">
        <f t="shared" si="282"/>
        <v>0</v>
      </c>
      <c r="H2308" s="3" t="str">
        <f t="shared" si="283"/>
        <v>10</v>
      </c>
      <c r="I2308" s="3" t="str">
        <f t="shared" si="284"/>
        <v>120</v>
      </c>
      <c r="J2308" s="3">
        <v>120</v>
      </c>
      <c r="K2308" s="3" t="str">
        <f>+VLOOKUP(J2308,'Dimension descriptions'!P:R,3,FALSE)</f>
        <v>Woodruff Elementary</v>
      </c>
      <c r="L2308" s="3" t="str">
        <f t="shared" si="285"/>
        <v>1205</v>
      </c>
      <c r="M2308" s="10">
        <v>1205</v>
      </c>
      <c r="N2308" s="3" t="str">
        <f t="shared" si="280"/>
        <v>2150</v>
      </c>
      <c r="O2308" s="3" t="str">
        <f t="shared" si="281"/>
        <v>149</v>
      </c>
      <c r="P2308" s="3" t="str">
        <f t="shared" si="286"/>
        <v>1</v>
      </c>
      <c r="Q2308" s="11">
        <f>+VLOOKUP(M2308,'Dimension descriptions'!K:M,2,FALSE)</f>
        <v>1205</v>
      </c>
      <c r="R2308" s="33">
        <v>1205</v>
      </c>
      <c r="S2308" s="11" t="str">
        <f>+VLOOKUP(R2308,'Dimension descriptions'!K:M,3)</f>
        <v>SPECIAL EDUCATION</v>
      </c>
      <c r="T2308" s="3" t="str">
        <f t="shared" si="287"/>
        <v>N</v>
      </c>
      <c r="U2308">
        <f>+VLOOKUP(R2308,'FY21 P13 Allotment memo'!O:O,1,FALSE)</f>
        <v>1205</v>
      </c>
      <c r="V2308"/>
      <c r="W2308"/>
      <c r="X2308"/>
      <c r="Y2308"/>
      <c r="Z2308"/>
    </row>
    <row r="2309" spans="1:26">
      <c r="A2309">
        <v>10</v>
      </c>
      <c r="B2309" t="s">
        <v>3166</v>
      </c>
      <c r="C2309" t="s">
        <v>1342</v>
      </c>
      <c r="D2309">
        <v>91</v>
      </c>
      <c r="E2309">
        <v>52903.44</v>
      </c>
      <c r="F2309">
        <v>0</v>
      </c>
      <c r="G2309" s="2">
        <f t="shared" si="282"/>
        <v>52903.44</v>
      </c>
      <c r="H2309" s="3" t="str">
        <f t="shared" si="283"/>
        <v>10</v>
      </c>
      <c r="I2309" s="3" t="str">
        <f t="shared" si="284"/>
        <v>120</v>
      </c>
      <c r="J2309" s="3">
        <v>120</v>
      </c>
      <c r="K2309" s="3" t="str">
        <f>+VLOOKUP(J2309,'Dimension descriptions'!P:R,3,FALSE)</f>
        <v>Woodruff Elementary</v>
      </c>
      <c r="L2309" s="3" t="str">
        <f t="shared" si="285"/>
        <v>1205</v>
      </c>
      <c r="M2309" s="10">
        <v>1205</v>
      </c>
      <c r="N2309" s="3" t="str">
        <f t="shared" si="280"/>
        <v>2150</v>
      </c>
      <c r="O2309" s="3" t="str">
        <f t="shared" si="281"/>
        <v>199</v>
      </c>
      <c r="P2309" s="3" t="str">
        <f t="shared" si="286"/>
        <v>1</v>
      </c>
      <c r="Q2309" s="11">
        <f>+VLOOKUP(M2309,'Dimension descriptions'!K:M,2,FALSE)</f>
        <v>1205</v>
      </c>
      <c r="R2309" s="33">
        <v>1205</v>
      </c>
      <c r="S2309" s="11" t="str">
        <f>+VLOOKUP(R2309,'Dimension descriptions'!K:M,3)</f>
        <v>SPECIAL EDUCATION</v>
      </c>
      <c r="T2309" s="3" t="str">
        <f t="shared" si="287"/>
        <v>N</v>
      </c>
      <c r="U2309">
        <f>+VLOOKUP(R2309,'FY21 P13 Allotment memo'!O:O,1,FALSE)</f>
        <v>1205</v>
      </c>
      <c r="V2309"/>
      <c r="W2309"/>
      <c r="X2309"/>
      <c r="Y2309"/>
      <c r="Z2309"/>
    </row>
    <row r="2310" spans="1:26">
      <c r="A2310">
        <v>10</v>
      </c>
      <c r="B2310" t="s">
        <v>3167</v>
      </c>
      <c r="C2310" t="s">
        <v>1244</v>
      </c>
      <c r="D2310">
        <v>91</v>
      </c>
      <c r="E2310">
        <v>10591.23</v>
      </c>
      <c r="F2310">
        <v>0</v>
      </c>
      <c r="G2310" s="2">
        <f t="shared" si="282"/>
        <v>10591.23</v>
      </c>
      <c r="H2310" s="3" t="str">
        <f t="shared" si="283"/>
        <v>10</v>
      </c>
      <c r="I2310" s="3" t="str">
        <f t="shared" si="284"/>
        <v>120</v>
      </c>
      <c r="J2310" s="3">
        <v>120</v>
      </c>
      <c r="K2310" s="3" t="str">
        <f>+VLOOKUP(J2310,'Dimension descriptions'!P:R,3,FALSE)</f>
        <v>Woodruff Elementary</v>
      </c>
      <c r="L2310" s="3" t="str">
        <f t="shared" si="285"/>
        <v>1205</v>
      </c>
      <c r="M2310" s="10">
        <v>1205</v>
      </c>
      <c r="N2310" s="3" t="str">
        <f t="shared" ref="N2310:N2373" si="288">+MID(B2310,16,4)</f>
        <v>2150</v>
      </c>
      <c r="O2310" s="3" t="str">
        <f t="shared" ref="O2310:O2373" si="289">+RIGHT(B2310,3)</f>
        <v>210</v>
      </c>
      <c r="P2310" s="3" t="str">
        <f t="shared" si="286"/>
        <v>2</v>
      </c>
      <c r="Q2310" s="11">
        <f>+VLOOKUP(M2310,'Dimension descriptions'!K:M,2,FALSE)</f>
        <v>1205</v>
      </c>
      <c r="R2310" s="33">
        <v>1205</v>
      </c>
      <c r="S2310" s="11" t="str">
        <f>+VLOOKUP(R2310,'Dimension descriptions'!K:M,3)</f>
        <v>SPECIAL EDUCATION</v>
      </c>
      <c r="T2310" s="3" t="str">
        <f t="shared" si="287"/>
        <v>N</v>
      </c>
      <c r="U2310">
        <f>+VLOOKUP(R2310,'FY21 P13 Allotment memo'!O:O,1,FALSE)</f>
        <v>1205</v>
      </c>
      <c r="V2310"/>
      <c r="W2310"/>
      <c r="X2310"/>
      <c r="Y2310"/>
      <c r="Z2310"/>
    </row>
    <row r="2311" spans="1:26">
      <c r="A2311">
        <v>10</v>
      </c>
      <c r="B2311" t="s">
        <v>3168</v>
      </c>
      <c r="C2311" t="s">
        <v>1246</v>
      </c>
      <c r="D2311">
        <v>91</v>
      </c>
      <c r="E2311">
        <v>3248.5</v>
      </c>
      <c r="F2311">
        <v>0</v>
      </c>
      <c r="G2311" s="2">
        <f t="shared" ref="G2311:G2374" si="290">+E2311-F2311</f>
        <v>3248.5</v>
      </c>
      <c r="H2311" s="3" t="str">
        <f t="shared" ref="H2311:H2374" si="291">+LEFT(B2311,2)</f>
        <v>10</v>
      </c>
      <c r="I2311" s="3" t="str">
        <f t="shared" ref="I2311:I2374" si="292">+MID(B2311,4,3)</f>
        <v>120</v>
      </c>
      <c r="J2311" s="3">
        <v>120</v>
      </c>
      <c r="K2311" s="3" t="str">
        <f>+VLOOKUP(J2311,'Dimension descriptions'!P:R,3,FALSE)</f>
        <v>Woodruff Elementary</v>
      </c>
      <c r="L2311" s="3" t="str">
        <f t="shared" ref="L2311:L2374" si="293">+MID(B2311,11,4)</f>
        <v>1205</v>
      </c>
      <c r="M2311" s="10">
        <v>1205</v>
      </c>
      <c r="N2311" s="3" t="str">
        <f t="shared" si="288"/>
        <v>2150</v>
      </c>
      <c r="O2311" s="3" t="str">
        <f t="shared" si="289"/>
        <v>220</v>
      </c>
      <c r="P2311" s="3" t="str">
        <f t="shared" ref="P2311:P2374" si="294">+LEFT(O2311,1)</f>
        <v>2</v>
      </c>
      <c r="Q2311" s="11">
        <f>+VLOOKUP(M2311,'Dimension descriptions'!K:M,2,FALSE)</f>
        <v>1205</v>
      </c>
      <c r="R2311" s="33">
        <v>1205</v>
      </c>
      <c r="S2311" s="11" t="str">
        <f>+VLOOKUP(R2311,'Dimension descriptions'!K:M,3)</f>
        <v>SPECIAL EDUCATION</v>
      </c>
      <c r="T2311" s="3" t="str">
        <f t="shared" ref="T2311:T2374" si="295">+IF(Q2311=M2311,"N","Y")</f>
        <v>N</v>
      </c>
      <c r="U2311">
        <f>+VLOOKUP(R2311,'FY21 P13 Allotment memo'!O:O,1,FALSE)</f>
        <v>1205</v>
      </c>
      <c r="V2311"/>
      <c r="W2311"/>
      <c r="X2311"/>
      <c r="Y2311"/>
      <c r="Z2311"/>
    </row>
    <row r="2312" spans="1:26">
      <c r="A2312">
        <v>10</v>
      </c>
      <c r="B2312" t="s">
        <v>3169</v>
      </c>
      <c r="C2312" t="s">
        <v>1248</v>
      </c>
      <c r="D2312">
        <v>91</v>
      </c>
      <c r="E2312">
        <v>16623.37</v>
      </c>
      <c r="F2312">
        <v>0</v>
      </c>
      <c r="G2312" s="2">
        <f t="shared" si="290"/>
        <v>16623.37</v>
      </c>
      <c r="H2312" s="3" t="str">
        <f t="shared" si="291"/>
        <v>10</v>
      </c>
      <c r="I2312" s="3" t="str">
        <f t="shared" si="292"/>
        <v>120</v>
      </c>
      <c r="J2312" s="3">
        <v>120</v>
      </c>
      <c r="K2312" s="3" t="str">
        <f>+VLOOKUP(J2312,'Dimension descriptions'!P:R,3,FALSE)</f>
        <v>Woodruff Elementary</v>
      </c>
      <c r="L2312" s="3" t="str">
        <f t="shared" si="293"/>
        <v>1205</v>
      </c>
      <c r="M2312" s="10">
        <v>1205</v>
      </c>
      <c r="N2312" s="3" t="str">
        <f t="shared" si="288"/>
        <v>2150</v>
      </c>
      <c r="O2312" s="3" t="str">
        <f t="shared" si="289"/>
        <v>241</v>
      </c>
      <c r="P2312" s="3" t="str">
        <f t="shared" si="294"/>
        <v>2</v>
      </c>
      <c r="Q2312" s="11">
        <f>+VLOOKUP(M2312,'Dimension descriptions'!K:M,2,FALSE)</f>
        <v>1205</v>
      </c>
      <c r="R2312" s="33">
        <v>1205</v>
      </c>
      <c r="S2312" s="11" t="str">
        <f>+VLOOKUP(R2312,'Dimension descriptions'!K:M,3)</f>
        <v>SPECIAL EDUCATION</v>
      </c>
      <c r="T2312" s="3" t="str">
        <f t="shared" si="295"/>
        <v>N</v>
      </c>
      <c r="U2312">
        <f>+VLOOKUP(R2312,'FY21 P13 Allotment memo'!O:O,1,FALSE)</f>
        <v>1205</v>
      </c>
      <c r="V2312"/>
      <c r="W2312"/>
      <c r="X2312"/>
      <c r="Y2312"/>
      <c r="Z2312"/>
    </row>
    <row r="2313" spans="1:26">
      <c r="A2313">
        <v>10</v>
      </c>
      <c r="B2313" t="s">
        <v>3170</v>
      </c>
      <c r="C2313" t="s">
        <v>1250</v>
      </c>
      <c r="D2313">
        <v>91</v>
      </c>
      <c r="E2313">
        <v>0</v>
      </c>
      <c r="F2313">
        <v>0</v>
      </c>
      <c r="G2313" s="2">
        <f t="shared" si="290"/>
        <v>0</v>
      </c>
      <c r="H2313" s="3" t="str">
        <f t="shared" si="291"/>
        <v>10</v>
      </c>
      <c r="I2313" s="3" t="str">
        <f t="shared" si="292"/>
        <v>120</v>
      </c>
      <c r="J2313" s="3">
        <v>120</v>
      </c>
      <c r="K2313" s="3" t="str">
        <f>+VLOOKUP(J2313,'Dimension descriptions'!P:R,3,FALSE)</f>
        <v>Woodruff Elementary</v>
      </c>
      <c r="L2313" s="3" t="str">
        <f t="shared" si="293"/>
        <v>1205</v>
      </c>
      <c r="M2313" s="10">
        <v>1205</v>
      </c>
      <c r="N2313" s="3" t="str">
        <f t="shared" si="288"/>
        <v>2150</v>
      </c>
      <c r="O2313" s="3" t="str">
        <f t="shared" si="289"/>
        <v>245</v>
      </c>
      <c r="P2313" s="3" t="str">
        <f t="shared" si="294"/>
        <v>2</v>
      </c>
      <c r="Q2313" s="11">
        <f>+VLOOKUP(M2313,'Dimension descriptions'!K:M,2,FALSE)</f>
        <v>1205</v>
      </c>
      <c r="R2313" s="33">
        <v>1205</v>
      </c>
      <c r="S2313" s="11" t="str">
        <f>+VLOOKUP(R2313,'Dimension descriptions'!K:M,3)</f>
        <v>SPECIAL EDUCATION</v>
      </c>
      <c r="T2313" s="3" t="str">
        <f t="shared" si="295"/>
        <v>N</v>
      </c>
      <c r="U2313">
        <f>+VLOOKUP(R2313,'FY21 P13 Allotment memo'!O:O,1,FALSE)</f>
        <v>1205</v>
      </c>
      <c r="V2313"/>
      <c r="W2313"/>
      <c r="X2313"/>
      <c r="Y2313"/>
      <c r="Z2313"/>
    </row>
    <row r="2314" spans="1:26">
      <c r="A2314">
        <v>10</v>
      </c>
      <c r="B2314" t="s">
        <v>3171</v>
      </c>
      <c r="C2314" t="s">
        <v>1236</v>
      </c>
      <c r="D2314">
        <v>91</v>
      </c>
      <c r="E2314">
        <v>198.12</v>
      </c>
      <c r="F2314">
        <v>0</v>
      </c>
      <c r="G2314" s="2">
        <f t="shared" si="290"/>
        <v>198.12</v>
      </c>
      <c r="H2314" s="3" t="str">
        <f t="shared" si="291"/>
        <v>10</v>
      </c>
      <c r="I2314" s="3" t="str">
        <f t="shared" si="292"/>
        <v>120</v>
      </c>
      <c r="J2314" s="3">
        <v>120</v>
      </c>
      <c r="K2314" s="3" t="str">
        <f>+VLOOKUP(J2314,'Dimension descriptions'!P:R,3,FALSE)</f>
        <v>Woodruff Elementary</v>
      </c>
      <c r="L2314" s="3" t="str">
        <f t="shared" si="293"/>
        <v>1206</v>
      </c>
      <c r="M2314" s="10">
        <v>1206</v>
      </c>
      <c r="N2314" s="3" t="str">
        <f t="shared" si="288"/>
        <v>1000</v>
      </c>
      <c r="O2314" s="3" t="str">
        <f t="shared" si="289"/>
        <v>149</v>
      </c>
      <c r="P2314" s="3" t="str">
        <f t="shared" si="294"/>
        <v>1</v>
      </c>
      <c r="Q2314" s="11">
        <f>+VLOOKUP(M2314,'Dimension descriptions'!K:M,2,FALSE)</f>
        <v>1295</v>
      </c>
      <c r="R2314" s="33">
        <v>1295</v>
      </c>
      <c r="S2314" s="11" t="str">
        <f>+VLOOKUP(R2314,'Dimension descriptions'!K:M,3)</f>
        <v>UNIQUE LOCAL SPECIAL ED PROGRA</v>
      </c>
      <c r="T2314" s="3" t="str">
        <f t="shared" si="295"/>
        <v>Y</v>
      </c>
      <c r="U2314" t="e">
        <f>+VLOOKUP(R2314,'FY21 P13 Allotment memo'!O:O,1,FALSE)</f>
        <v>#N/A</v>
      </c>
      <c r="V2314"/>
      <c r="W2314"/>
      <c r="X2314"/>
      <c r="Y2314"/>
      <c r="Z2314"/>
    </row>
    <row r="2315" spans="1:26">
      <c r="A2315">
        <v>10</v>
      </c>
      <c r="B2315" t="s">
        <v>3172</v>
      </c>
      <c r="C2315" t="s">
        <v>1244</v>
      </c>
      <c r="D2315">
        <v>91</v>
      </c>
      <c r="E2315">
        <v>39.94</v>
      </c>
      <c r="F2315">
        <v>0</v>
      </c>
      <c r="G2315" s="2">
        <f t="shared" si="290"/>
        <v>39.94</v>
      </c>
      <c r="H2315" s="3" t="str">
        <f t="shared" si="291"/>
        <v>10</v>
      </c>
      <c r="I2315" s="3" t="str">
        <f t="shared" si="292"/>
        <v>120</v>
      </c>
      <c r="J2315" s="3">
        <v>120</v>
      </c>
      <c r="K2315" s="3" t="str">
        <f>+VLOOKUP(J2315,'Dimension descriptions'!P:R,3,FALSE)</f>
        <v>Woodruff Elementary</v>
      </c>
      <c r="L2315" s="3" t="str">
        <f t="shared" si="293"/>
        <v>1206</v>
      </c>
      <c r="M2315" s="10">
        <v>1206</v>
      </c>
      <c r="N2315" s="3" t="str">
        <f t="shared" si="288"/>
        <v>1000</v>
      </c>
      <c r="O2315" s="3" t="str">
        <f t="shared" si="289"/>
        <v>210</v>
      </c>
      <c r="P2315" s="3" t="str">
        <f t="shared" si="294"/>
        <v>2</v>
      </c>
      <c r="Q2315" s="11">
        <f>+VLOOKUP(M2315,'Dimension descriptions'!K:M,2,FALSE)</f>
        <v>1295</v>
      </c>
      <c r="R2315" s="33">
        <v>1295</v>
      </c>
      <c r="S2315" s="11" t="str">
        <f>+VLOOKUP(R2315,'Dimension descriptions'!K:M,3)</f>
        <v>UNIQUE LOCAL SPECIAL ED PROGRA</v>
      </c>
      <c r="T2315" s="3" t="str">
        <f t="shared" si="295"/>
        <v>Y</v>
      </c>
      <c r="U2315" t="e">
        <f>+VLOOKUP(R2315,'FY21 P13 Allotment memo'!O:O,1,FALSE)</f>
        <v>#N/A</v>
      </c>
      <c r="V2315"/>
      <c r="W2315"/>
      <c r="X2315"/>
      <c r="Y2315"/>
      <c r="Z2315"/>
    </row>
    <row r="2316" spans="1:26">
      <c r="A2316">
        <v>10</v>
      </c>
      <c r="B2316" t="s">
        <v>3173</v>
      </c>
      <c r="C2316" t="s">
        <v>1246</v>
      </c>
      <c r="D2316">
        <v>91</v>
      </c>
      <c r="E2316">
        <v>15.15</v>
      </c>
      <c r="F2316">
        <v>0</v>
      </c>
      <c r="G2316" s="2">
        <f t="shared" si="290"/>
        <v>15.15</v>
      </c>
      <c r="H2316" s="3" t="str">
        <f t="shared" si="291"/>
        <v>10</v>
      </c>
      <c r="I2316" s="3" t="str">
        <f t="shared" si="292"/>
        <v>120</v>
      </c>
      <c r="J2316" s="3">
        <v>120</v>
      </c>
      <c r="K2316" s="3" t="str">
        <f>+VLOOKUP(J2316,'Dimension descriptions'!P:R,3,FALSE)</f>
        <v>Woodruff Elementary</v>
      </c>
      <c r="L2316" s="3" t="str">
        <f t="shared" si="293"/>
        <v>1206</v>
      </c>
      <c r="M2316" s="10">
        <v>1206</v>
      </c>
      <c r="N2316" s="3" t="str">
        <f t="shared" si="288"/>
        <v>1000</v>
      </c>
      <c r="O2316" s="3" t="str">
        <f t="shared" si="289"/>
        <v>220</v>
      </c>
      <c r="P2316" s="3" t="str">
        <f t="shared" si="294"/>
        <v>2</v>
      </c>
      <c r="Q2316" s="11">
        <f>+VLOOKUP(M2316,'Dimension descriptions'!K:M,2,FALSE)</f>
        <v>1295</v>
      </c>
      <c r="R2316" s="33">
        <v>1295</v>
      </c>
      <c r="S2316" s="11" t="str">
        <f>+VLOOKUP(R2316,'Dimension descriptions'!K:M,3)</f>
        <v>UNIQUE LOCAL SPECIAL ED PROGRA</v>
      </c>
      <c r="T2316" s="3" t="str">
        <f t="shared" si="295"/>
        <v>Y</v>
      </c>
      <c r="U2316" t="e">
        <f>+VLOOKUP(R2316,'FY21 P13 Allotment memo'!O:O,1,FALSE)</f>
        <v>#N/A</v>
      </c>
      <c r="V2316"/>
      <c r="W2316"/>
      <c r="X2316"/>
      <c r="Y2316"/>
      <c r="Z2316"/>
    </row>
    <row r="2317" spans="1:26">
      <c r="A2317">
        <v>10</v>
      </c>
      <c r="B2317" t="s">
        <v>3174</v>
      </c>
      <c r="C2317" t="s">
        <v>1342</v>
      </c>
      <c r="D2317">
        <v>91</v>
      </c>
      <c r="E2317">
        <v>55772.08</v>
      </c>
      <c r="F2317">
        <v>0</v>
      </c>
      <c r="G2317" s="2">
        <f t="shared" si="290"/>
        <v>55772.08</v>
      </c>
      <c r="H2317" s="3" t="str">
        <f t="shared" si="291"/>
        <v>10</v>
      </c>
      <c r="I2317" s="3" t="str">
        <f t="shared" si="292"/>
        <v>120</v>
      </c>
      <c r="J2317" s="3">
        <v>120</v>
      </c>
      <c r="K2317" s="3" t="str">
        <f>+VLOOKUP(J2317,'Dimension descriptions'!P:R,3,FALSE)</f>
        <v>Woodruff Elementary</v>
      </c>
      <c r="L2317" s="3" t="str">
        <f t="shared" si="293"/>
        <v>1206</v>
      </c>
      <c r="M2317" s="10">
        <v>1206</v>
      </c>
      <c r="N2317" s="3" t="str">
        <f t="shared" si="288"/>
        <v>2150</v>
      </c>
      <c r="O2317" s="3" t="str">
        <f t="shared" si="289"/>
        <v>199</v>
      </c>
      <c r="P2317" s="3" t="str">
        <f t="shared" si="294"/>
        <v>1</v>
      </c>
      <c r="Q2317" s="11">
        <f>+VLOOKUP(M2317,'Dimension descriptions'!K:M,2,FALSE)</f>
        <v>1295</v>
      </c>
      <c r="R2317" s="33">
        <v>1295</v>
      </c>
      <c r="S2317" s="11" t="str">
        <f>+VLOOKUP(R2317,'Dimension descriptions'!K:M,3)</f>
        <v>UNIQUE LOCAL SPECIAL ED PROGRA</v>
      </c>
      <c r="T2317" s="3" t="str">
        <f t="shared" si="295"/>
        <v>Y</v>
      </c>
      <c r="U2317" t="e">
        <f>+VLOOKUP(R2317,'FY21 P13 Allotment memo'!O:O,1,FALSE)</f>
        <v>#N/A</v>
      </c>
      <c r="V2317"/>
      <c r="W2317"/>
      <c r="X2317"/>
      <c r="Y2317"/>
      <c r="Z2317"/>
    </row>
    <row r="2318" spans="1:26">
      <c r="A2318">
        <v>10</v>
      </c>
      <c r="B2318" t="s">
        <v>3175</v>
      </c>
      <c r="C2318" t="s">
        <v>1244</v>
      </c>
      <c r="D2318">
        <v>91</v>
      </c>
      <c r="E2318">
        <v>11165.52</v>
      </c>
      <c r="F2318">
        <v>0</v>
      </c>
      <c r="G2318" s="2">
        <f t="shared" si="290"/>
        <v>11165.52</v>
      </c>
      <c r="H2318" s="3" t="str">
        <f t="shared" si="291"/>
        <v>10</v>
      </c>
      <c r="I2318" s="3" t="str">
        <f t="shared" si="292"/>
        <v>120</v>
      </c>
      <c r="J2318" s="3">
        <v>120</v>
      </c>
      <c r="K2318" s="3" t="str">
        <f>+VLOOKUP(J2318,'Dimension descriptions'!P:R,3,FALSE)</f>
        <v>Woodruff Elementary</v>
      </c>
      <c r="L2318" s="3" t="str">
        <f t="shared" si="293"/>
        <v>1206</v>
      </c>
      <c r="M2318" s="10">
        <v>1206</v>
      </c>
      <c r="N2318" s="3" t="str">
        <f t="shared" si="288"/>
        <v>2150</v>
      </c>
      <c r="O2318" s="3" t="str">
        <f t="shared" si="289"/>
        <v>210</v>
      </c>
      <c r="P2318" s="3" t="str">
        <f t="shared" si="294"/>
        <v>2</v>
      </c>
      <c r="Q2318" s="11">
        <f>+VLOOKUP(M2318,'Dimension descriptions'!K:M,2,FALSE)</f>
        <v>1295</v>
      </c>
      <c r="R2318" s="33">
        <v>1295</v>
      </c>
      <c r="S2318" s="11" t="str">
        <f>+VLOOKUP(R2318,'Dimension descriptions'!K:M,3)</f>
        <v>UNIQUE LOCAL SPECIAL ED PROGRA</v>
      </c>
      <c r="T2318" s="3" t="str">
        <f t="shared" si="295"/>
        <v>Y</v>
      </c>
      <c r="U2318" t="e">
        <f>+VLOOKUP(R2318,'FY21 P13 Allotment memo'!O:O,1,FALSE)</f>
        <v>#N/A</v>
      </c>
      <c r="V2318"/>
      <c r="W2318"/>
      <c r="X2318"/>
      <c r="Y2318"/>
      <c r="Z2318"/>
    </row>
    <row r="2319" spans="1:26">
      <c r="A2319">
        <v>10</v>
      </c>
      <c r="B2319" t="s">
        <v>3176</v>
      </c>
      <c r="C2319" t="s">
        <v>1246</v>
      </c>
      <c r="D2319">
        <v>91</v>
      </c>
      <c r="E2319">
        <v>4191.97</v>
      </c>
      <c r="F2319">
        <v>0</v>
      </c>
      <c r="G2319" s="2">
        <f t="shared" si="290"/>
        <v>4191.97</v>
      </c>
      <c r="H2319" s="3" t="str">
        <f t="shared" si="291"/>
        <v>10</v>
      </c>
      <c r="I2319" s="3" t="str">
        <f t="shared" si="292"/>
        <v>120</v>
      </c>
      <c r="J2319" s="3">
        <v>120</v>
      </c>
      <c r="K2319" s="3" t="str">
        <f>+VLOOKUP(J2319,'Dimension descriptions'!P:R,3,FALSE)</f>
        <v>Woodruff Elementary</v>
      </c>
      <c r="L2319" s="3" t="str">
        <f t="shared" si="293"/>
        <v>1206</v>
      </c>
      <c r="M2319" s="10">
        <v>1206</v>
      </c>
      <c r="N2319" s="3" t="str">
        <f t="shared" si="288"/>
        <v>2150</v>
      </c>
      <c r="O2319" s="3" t="str">
        <f t="shared" si="289"/>
        <v>220</v>
      </c>
      <c r="P2319" s="3" t="str">
        <f t="shared" si="294"/>
        <v>2</v>
      </c>
      <c r="Q2319" s="11">
        <f>+VLOOKUP(M2319,'Dimension descriptions'!K:M,2,FALSE)</f>
        <v>1295</v>
      </c>
      <c r="R2319" s="33">
        <v>1295</v>
      </c>
      <c r="S2319" s="11" t="str">
        <f>+VLOOKUP(R2319,'Dimension descriptions'!K:M,3)</f>
        <v>UNIQUE LOCAL SPECIAL ED PROGRA</v>
      </c>
      <c r="T2319" s="3" t="str">
        <f t="shared" si="295"/>
        <v>Y</v>
      </c>
      <c r="U2319" t="e">
        <f>+VLOOKUP(R2319,'FY21 P13 Allotment memo'!O:O,1,FALSE)</f>
        <v>#N/A</v>
      </c>
      <c r="V2319"/>
      <c r="W2319"/>
      <c r="X2319"/>
      <c r="Y2319"/>
      <c r="Z2319"/>
    </row>
    <row r="2320" spans="1:26">
      <c r="A2320">
        <v>10</v>
      </c>
      <c r="B2320" t="s">
        <v>3177</v>
      </c>
      <c r="C2320" t="s">
        <v>1248</v>
      </c>
      <c r="D2320">
        <v>91</v>
      </c>
      <c r="E2320">
        <v>11580.93</v>
      </c>
      <c r="F2320">
        <v>0</v>
      </c>
      <c r="G2320" s="2">
        <f t="shared" si="290"/>
        <v>11580.93</v>
      </c>
      <c r="H2320" s="3" t="str">
        <f t="shared" si="291"/>
        <v>10</v>
      </c>
      <c r="I2320" s="3" t="str">
        <f t="shared" si="292"/>
        <v>120</v>
      </c>
      <c r="J2320" s="3">
        <v>120</v>
      </c>
      <c r="K2320" s="3" t="str">
        <f>+VLOOKUP(J2320,'Dimension descriptions'!P:R,3,FALSE)</f>
        <v>Woodruff Elementary</v>
      </c>
      <c r="L2320" s="3" t="str">
        <f t="shared" si="293"/>
        <v>1206</v>
      </c>
      <c r="M2320" s="10">
        <v>1206</v>
      </c>
      <c r="N2320" s="3" t="str">
        <f t="shared" si="288"/>
        <v>2150</v>
      </c>
      <c r="O2320" s="3" t="str">
        <f t="shared" si="289"/>
        <v>241</v>
      </c>
      <c r="P2320" s="3" t="str">
        <f t="shared" si="294"/>
        <v>2</v>
      </c>
      <c r="Q2320" s="11">
        <f>+VLOOKUP(M2320,'Dimension descriptions'!K:M,2,FALSE)</f>
        <v>1295</v>
      </c>
      <c r="R2320" s="33">
        <v>1295</v>
      </c>
      <c r="S2320" s="11" t="str">
        <f>+VLOOKUP(R2320,'Dimension descriptions'!K:M,3)</f>
        <v>UNIQUE LOCAL SPECIAL ED PROGRA</v>
      </c>
      <c r="T2320" s="3" t="str">
        <f t="shared" si="295"/>
        <v>Y</v>
      </c>
      <c r="U2320" t="e">
        <f>+VLOOKUP(R2320,'FY21 P13 Allotment memo'!O:O,1,FALSE)</f>
        <v>#N/A</v>
      </c>
      <c r="V2320"/>
      <c r="W2320"/>
      <c r="X2320"/>
      <c r="Y2320"/>
      <c r="Z2320"/>
    </row>
    <row r="2321" spans="1:26">
      <c r="A2321">
        <v>10</v>
      </c>
      <c r="B2321" t="s">
        <v>3178</v>
      </c>
      <c r="C2321" t="s">
        <v>1766</v>
      </c>
      <c r="D2321">
        <v>91</v>
      </c>
      <c r="E2321">
        <v>49220.08</v>
      </c>
      <c r="F2321">
        <v>0</v>
      </c>
      <c r="G2321" s="2">
        <f t="shared" si="290"/>
        <v>49220.08</v>
      </c>
      <c r="H2321" s="3" t="str">
        <f t="shared" si="291"/>
        <v>10</v>
      </c>
      <c r="I2321" s="3" t="str">
        <f t="shared" si="292"/>
        <v>120</v>
      </c>
      <c r="J2321" s="3">
        <v>120</v>
      </c>
      <c r="K2321" s="3" t="str">
        <f>+VLOOKUP(J2321,'Dimension descriptions'!P:R,3,FALSE)</f>
        <v>Woodruff Elementary</v>
      </c>
      <c r="L2321" s="3" t="str">
        <f t="shared" si="293"/>
        <v>1210</v>
      </c>
      <c r="M2321" s="10">
        <v>1210</v>
      </c>
      <c r="N2321" s="3" t="str">
        <f t="shared" si="288"/>
        <v>1000</v>
      </c>
      <c r="O2321" s="3" t="str">
        <f t="shared" si="289"/>
        <v>131</v>
      </c>
      <c r="P2321" s="3" t="str">
        <f t="shared" si="294"/>
        <v>1</v>
      </c>
      <c r="Q2321" s="11">
        <f>+VLOOKUP(M2321,'Dimension descriptions'!K:M,2,FALSE)</f>
        <v>1210</v>
      </c>
      <c r="R2321" s="33">
        <v>1210</v>
      </c>
      <c r="S2321" s="11" t="str">
        <f>+VLOOKUP(R2321,'Dimension descriptions'!K:M,3)</f>
        <v>SPECIAL EDUCATION -- SELF-CONT</v>
      </c>
      <c r="T2321" s="3" t="str">
        <f t="shared" si="295"/>
        <v>N</v>
      </c>
      <c r="U2321">
        <f>+VLOOKUP(R2321,'FY21 P13 Allotment memo'!O:O,1,FALSE)</f>
        <v>1210</v>
      </c>
      <c r="V2321"/>
      <c r="W2321"/>
      <c r="X2321"/>
      <c r="Y2321"/>
      <c r="Z2321"/>
    </row>
    <row r="2322" spans="1:26">
      <c r="A2322">
        <v>10</v>
      </c>
      <c r="B2322" t="s">
        <v>3179</v>
      </c>
      <c r="C2322" t="s">
        <v>1244</v>
      </c>
      <c r="D2322">
        <v>91</v>
      </c>
      <c r="E2322">
        <v>9853.8799999999992</v>
      </c>
      <c r="F2322">
        <v>0</v>
      </c>
      <c r="G2322" s="2">
        <f t="shared" si="290"/>
        <v>9853.8799999999992</v>
      </c>
      <c r="H2322" s="3" t="str">
        <f t="shared" si="291"/>
        <v>10</v>
      </c>
      <c r="I2322" s="3" t="str">
        <f t="shared" si="292"/>
        <v>120</v>
      </c>
      <c r="J2322" s="3">
        <v>120</v>
      </c>
      <c r="K2322" s="3" t="str">
        <f>+VLOOKUP(J2322,'Dimension descriptions'!P:R,3,FALSE)</f>
        <v>Woodruff Elementary</v>
      </c>
      <c r="L2322" s="3" t="str">
        <f t="shared" si="293"/>
        <v>1210</v>
      </c>
      <c r="M2322" s="10">
        <v>1210</v>
      </c>
      <c r="N2322" s="3" t="str">
        <f t="shared" si="288"/>
        <v>1000</v>
      </c>
      <c r="O2322" s="3" t="str">
        <f t="shared" si="289"/>
        <v>210</v>
      </c>
      <c r="P2322" s="3" t="str">
        <f t="shared" si="294"/>
        <v>2</v>
      </c>
      <c r="Q2322" s="11">
        <f>+VLOOKUP(M2322,'Dimension descriptions'!K:M,2,FALSE)</f>
        <v>1210</v>
      </c>
      <c r="R2322" s="33">
        <v>1210</v>
      </c>
      <c r="S2322" s="11" t="str">
        <f>+VLOOKUP(R2322,'Dimension descriptions'!K:M,3)</f>
        <v>SPECIAL EDUCATION -- SELF-CONT</v>
      </c>
      <c r="T2322" s="3" t="str">
        <f t="shared" si="295"/>
        <v>N</v>
      </c>
      <c r="U2322">
        <f>+VLOOKUP(R2322,'FY21 P13 Allotment memo'!O:O,1,FALSE)</f>
        <v>1210</v>
      </c>
      <c r="V2322"/>
      <c r="W2322"/>
      <c r="X2322"/>
      <c r="Y2322"/>
      <c r="Z2322"/>
    </row>
    <row r="2323" spans="1:26">
      <c r="A2323">
        <v>10</v>
      </c>
      <c r="B2323" t="s">
        <v>3180</v>
      </c>
      <c r="C2323" t="s">
        <v>1246</v>
      </c>
      <c r="D2323">
        <v>91</v>
      </c>
      <c r="E2323">
        <v>3612.09</v>
      </c>
      <c r="F2323">
        <v>0</v>
      </c>
      <c r="G2323" s="2">
        <f t="shared" si="290"/>
        <v>3612.09</v>
      </c>
      <c r="H2323" s="3" t="str">
        <f t="shared" si="291"/>
        <v>10</v>
      </c>
      <c r="I2323" s="3" t="str">
        <f t="shared" si="292"/>
        <v>120</v>
      </c>
      <c r="J2323" s="3">
        <v>120</v>
      </c>
      <c r="K2323" s="3" t="str">
        <f>+VLOOKUP(J2323,'Dimension descriptions'!P:R,3,FALSE)</f>
        <v>Woodruff Elementary</v>
      </c>
      <c r="L2323" s="3" t="str">
        <f t="shared" si="293"/>
        <v>1210</v>
      </c>
      <c r="M2323" s="10">
        <v>1210</v>
      </c>
      <c r="N2323" s="3" t="str">
        <f t="shared" si="288"/>
        <v>1000</v>
      </c>
      <c r="O2323" s="3" t="str">
        <f t="shared" si="289"/>
        <v>220</v>
      </c>
      <c r="P2323" s="3" t="str">
        <f t="shared" si="294"/>
        <v>2</v>
      </c>
      <c r="Q2323" s="11">
        <f>+VLOOKUP(M2323,'Dimension descriptions'!K:M,2,FALSE)</f>
        <v>1210</v>
      </c>
      <c r="R2323" s="33">
        <v>1210</v>
      </c>
      <c r="S2323" s="11" t="str">
        <f>+VLOOKUP(R2323,'Dimension descriptions'!K:M,3)</f>
        <v>SPECIAL EDUCATION -- SELF-CONT</v>
      </c>
      <c r="T2323" s="3" t="str">
        <f t="shared" si="295"/>
        <v>N</v>
      </c>
      <c r="U2323">
        <f>+VLOOKUP(R2323,'FY21 P13 Allotment memo'!O:O,1,FALSE)</f>
        <v>1210</v>
      </c>
      <c r="V2323"/>
      <c r="W2323"/>
      <c r="X2323"/>
      <c r="Y2323"/>
      <c r="Z2323"/>
    </row>
    <row r="2324" spans="1:26">
      <c r="A2324">
        <v>10</v>
      </c>
      <c r="B2324" t="s">
        <v>3181</v>
      </c>
      <c r="C2324" t="s">
        <v>1248</v>
      </c>
      <c r="D2324">
        <v>91</v>
      </c>
      <c r="E2324">
        <v>11569.45</v>
      </c>
      <c r="F2324">
        <v>0</v>
      </c>
      <c r="G2324" s="2">
        <f t="shared" si="290"/>
        <v>11569.45</v>
      </c>
      <c r="H2324" s="3" t="str">
        <f t="shared" si="291"/>
        <v>10</v>
      </c>
      <c r="I2324" s="3" t="str">
        <f t="shared" si="292"/>
        <v>120</v>
      </c>
      <c r="J2324" s="3">
        <v>120</v>
      </c>
      <c r="K2324" s="3" t="str">
        <f>+VLOOKUP(J2324,'Dimension descriptions'!P:R,3,FALSE)</f>
        <v>Woodruff Elementary</v>
      </c>
      <c r="L2324" s="3" t="str">
        <f t="shared" si="293"/>
        <v>1210</v>
      </c>
      <c r="M2324" s="10">
        <v>1210</v>
      </c>
      <c r="N2324" s="3" t="str">
        <f t="shared" si="288"/>
        <v>1000</v>
      </c>
      <c r="O2324" s="3" t="str">
        <f t="shared" si="289"/>
        <v>241</v>
      </c>
      <c r="P2324" s="3" t="str">
        <f t="shared" si="294"/>
        <v>2</v>
      </c>
      <c r="Q2324" s="11">
        <f>+VLOOKUP(M2324,'Dimension descriptions'!K:M,2,FALSE)</f>
        <v>1210</v>
      </c>
      <c r="R2324" s="33">
        <v>1210</v>
      </c>
      <c r="S2324" s="11" t="str">
        <f>+VLOOKUP(R2324,'Dimension descriptions'!K:M,3)</f>
        <v>SPECIAL EDUCATION -- SELF-CONT</v>
      </c>
      <c r="T2324" s="3" t="str">
        <f t="shared" si="295"/>
        <v>N</v>
      </c>
      <c r="U2324">
        <f>+VLOOKUP(R2324,'FY21 P13 Allotment memo'!O:O,1,FALSE)</f>
        <v>1210</v>
      </c>
      <c r="V2324"/>
      <c r="W2324"/>
      <c r="X2324"/>
      <c r="Y2324"/>
      <c r="Z2324"/>
    </row>
    <row r="2325" spans="1:26">
      <c r="A2325">
        <v>10</v>
      </c>
      <c r="B2325" t="s">
        <v>3182</v>
      </c>
      <c r="C2325" t="s">
        <v>1350</v>
      </c>
      <c r="D2325">
        <v>91</v>
      </c>
      <c r="E2325">
        <v>0</v>
      </c>
      <c r="F2325">
        <v>0</v>
      </c>
      <c r="G2325" s="2">
        <f t="shared" si="290"/>
        <v>0</v>
      </c>
      <c r="H2325" s="3" t="str">
        <f t="shared" si="291"/>
        <v>10</v>
      </c>
      <c r="I2325" s="3" t="str">
        <f t="shared" si="292"/>
        <v>120</v>
      </c>
      <c r="J2325" s="3">
        <v>120</v>
      </c>
      <c r="K2325" s="3" t="str">
        <f>+VLOOKUP(J2325,'Dimension descriptions'!P:R,3,FALSE)</f>
        <v>Woodruff Elementary</v>
      </c>
      <c r="L2325" s="3" t="str">
        <f t="shared" si="293"/>
        <v>2101</v>
      </c>
      <c r="M2325" s="10">
        <v>2101</v>
      </c>
      <c r="N2325" s="3" t="str">
        <f t="shared" si="288"/>
        <v>1000</v>
      </c>
      <c r="O2325" s="3" t="str">
        <f t="shared" si="289"/>
        <v>149</v>
      </c>
      <c r="P2325" s="3" t="str">
        <f t="shared" si="294"/>
        <v>1</v>
      </c>
      <c r="Q2325" s="11">
        <f>+VLOOKUP(M2325,'Dimension descriptions'!K:M,2,FALSE)</f>
        <v>50</v>
      </c>
      <c r="R2325" s="33">
        <v>50</v>
      </c>
      <c r="S2325" s="11" t="str">
        <f>+VLOOKUP(R2325,'Dimension descriptions'!K:M,3)</f>
        <v>CLASSROOM-GENERAL</v>
      </c>
      <c r="T2325" s="3" t="str">
        <f t="shared" si="295"/>
        <v>Y</v>
      </c>
      <c r="U2325" t="e">
        <f>+VLOOKUP(R2325,'FY21 P13 Allotment memo'!O:O,1,FALSE)</f>
        <v>#N/A</v>
      </c>
      <c r="V2325"/>
      <c r="W2325"/>
      <c r="X2325"/>
      <c r="Y2325"/>
      <c r="Z2325"/>
    </row>
    <row r="2326" spans="1:26">
      <c r="A2326">
        <v>10</v>
      </c>
      <c r="B2326" t="s">
        <v>3183</v>
      </c>
      <c r="C2326" t="s">
        <v>1352</v>
      </c>
      <c r="D2326">
        <v>91</v>
      </c>
      <c r="E2326">
        <v>17422.099999999999</v>
      </c>
      <c r="F2326">
        <v>0</v>
      </c>
      <c r="G2326" s="2">
        <f t="shared" si="290"/>
        <v>17422.099999999999</v>
      </c>
      <c r="H2326" s="3" t="str">
        <f t="shared" si="291"/>
        <v>10</v>
      </c>
      <c r="I2326" s="3" t="str">
        <f t="shared" si="292"/>
        <v>120</v>
      </c>
      <c r="J2326" s="3">
        <v>120</v>
      </c>
      <c r="K2326" s="3" t="str">
        <f>+VLOOKUP(J2326,'Dimension descriptions'!P:R,3,FALSE)</f>
        <v>Woodruff Elementary</v>
      </c>
      <c r="L2326" s="3" t="str">
        <f t="shared" si="293"/>
        <v>2101</v>
      </c>
      <c r="M2326" s="10">
        <v>2101</v>
      </c>
      <c r="N2326" s="3" t="str">
        <f t="shared" si="288"/>
        <v>1000</v>
      </c>
      <c r="O2326" s="3" t="str">
        <f t="shared" si="289"/>
        <v>161</v>
      </c>
      <c r="P2326" s="3" t="str">
        <f t="shared" si="294"/>
        <v>1</v>
      </c>
      <c r="Q2326" s="11">
        <f>+VLOOKUP(M2326,'Dimension descriptions'!K:M,2,FALSE)</f>
        <v>50</v>
      </c>
      <c r="R2326" s="33">
        <v>50</v>
      </c>
      <c r="S2326" s="11" t="str">
        <f>+VLOOKUP(R2326,'Dimension descriptions'!K:M,3)</f>
        <v>CLASSROOM-GENERAL</v>
      </c>
      <c r="T2326" s="3" t="str">
        <f t="shared" si="295"/>
        <v>Y</v>
      </c>
      <c r="U2326" t="e">
        <f>+VLOOKUP(R2326,'FY21 P13 Allotment memo'!O:O,1,FALSE)</f>
        <v>#N/A</v>
      </c>
      <c r="V2326"/>
      <c r="W2326"/>
      <c r="X2326"/>
      <c r="Y2326"/>
      <c r="Z2326"/>
    </row>
    <row r="2327" spans="1:26">
      <c r="A2327">
        <v>10</v>
      </c>
      <c r="B2327" t="s">
        <v>3184</v>
      </c>
      <c r="C2327" t="s">
        <v>1354</v>
      </c>
      <c r="D2327">
        <v>91</v>
      </c>
      <c r="E2327">
        <v>15677.82</v>
      </c>
      <c r="F2327">
        <v>0</v>
      </c>
      <c r="G2327" s="2">
        <f t="shared" si="290"/>
        <v>15677.82</v>
      </c>
      <c r="H2327" s="3" t="str">
        <f t="shared" si="291"/>
        <v>10</v>
      </c>
      <c r="I2327" s="3" t="str">
        <f t="shared" si="292"/>
        <v>120</v>
      </c>
      <c r="J2327" s="3">
        <v>120</v>
      </c>
      <c r="K2327" s="3" t="str">
        <f>+VLOOKUP(J2327,'Dimension descriptions'!P:R,3,FALSE)</f>
        <v>Woodruff Elementary</v>
      </c>
      <c r="L2327" s="3" t="str">
        <f t="shared" si="293"/>
        <v>2101</v>
      </c>
      <c r="M2327" s="10">
        <v>2101</v>
      </c>
      <c r="N2327" s="3" t="str">
        <f t="shared" si="288"/>
        <v>1000</v>
      </c>
      <c r="O2327" s="3" t="str">
        <f t="shared" si="289"/>
        <v>195</v>
      </c>
      <c r="P2327" s="3" t="str">
        <f t="shared" si="294"/>
        <v>1</v>
      </c>
      <c r="Q2327" s="11">
        <f>+VLOOKUP(M2327,'Dimension descriptions'!K:M,2,FALSE)</f>
        <v>50</v>
      </c>
      <c r="R2327" s="33">
        <v>50</v>
      </c>
      <c r="S2327" s="11" t="str">
        <f>+VLOOKUP(R2327,'Dimension descriptions'!K:M,3)</f>
        <v>CLASSROOM-GENERAL</v>
      </c>
      <c r="T2327" s="3" t="str">
        <f t="shared" si="295"/>
        <v>Y</v>
      </c>
      <c r="U2327" t="e">
        <f>+VLOOKUP(R2327,'FY21 P13 Allotment memo'!O:O,1,FALSE)</f>
        <v>#N/A</v>
      </c>
      <c r="V2327"/>
      <c r="W2327"/>
      <c r="X2327"/>
      <c r="Y2327"/>
      <c r="Z2327"/>
    </row>
    <row r="2328" spans="1:26">
      <c r="A2328">
        <v>10</v>
      </c>
      <c r="B2328" t="s">
        <v>3185</v>
      </c>
      <c r="C2328" t="s">
        <v>1279</v>
      </c>
      <c r="D2328">
        <v>91</v>
      </c>
      <c r="E2328">
        <v>0</v>
      </c>
      <c r="F2328">
        <v>0</v>
      </c>
      <c r="G2328" s="2">
        <f t="shared" si="290"/>
        <v>0</v>
      </c>
      <c r="H2328" s="3" t="str">
        <f t="shared" si="291"/>
        <v>10</v>
      </c>
      <c r="I2328" s="3" t="str">
        <f t="shared" si="292"/>
        <v>120</v>
      </c>
      <c r="J2328" s="3">
        <v>120</v>
      </c>
      <c r="K2328" s="3" t="str">
        <f>+VLOOKUP(J2328,'Dimension descriptions'!P:R,3,FALSE)</f>
        <v>Woodruff Elementary</v>
      </c>
      <c r="L2328" s="3" t="str">
        <f t="shared" si="293"/>
        <v>2101</v>
      </c>
      <c r="M2328" s="10">
        <v>2101</v>
      </c>
      <c r="N2328" s="3" t="str">
        <f t="shared" si="288"/>
        <v>1000</v>
      </c>
      <c r="O2328" s="3" t="str">
        <f t="shared" si="289"/>
        <v>210</v>
      </c>
      <c r="P2328" s="3" t="str">
        <f t="shared" si="294"/>
        <v>2</v>
      </c>
      <c r="Q2328" s="11">
        <f>+VLOOKUP(M2328,'Dimension descriptions'!K:M,2,FALSE)</f>
        <v>50</v>
      </c>
      <c r="R2328" s="33">
        <v>50</v>
      </c>
      <c r="S2328" s="11" t="str">
        <f>+VLOOKUP(R2328,'Dimension descriptions'!K:M,3)</f>
        <v>CLASSROOM-GENERAL</v>
      </c>
      <c r="T2328" s="3" t="str">
        <f t="shared" si="295"/>
        <v>Y</v>
      </c>
      <c r="U2328" t="e">
        <f>+VLOOKUP(R2328,'FY21 P13 Allotment memo'!O:O,1,FALSE)</f>
        <v>#N/A</v>
      </c>
      <c r="V2328"/>
      <c r="W2328"/>
      <c r="X2328"/>
      <c r="Y2328"/>
      <c r="Z2328"/>
    </row>
    <row r="2329" spans="1:26">
      <c r="A2329">
        <v>10</v>
      </c>
      <c r="B2329" t="s">
        <v>3186</v>
      </c>
      <c r="C2329" t="s">
        <v>1246</v>
      </c>
      <c r="D2329">
        <v>91</v>
      </c>
      <c r="E2329">
        <v>2532.12</v>
      </c>
      <c r="F2329">
        <v>0</v>
      </c>
      <c r="G2329" s="2">
        <f t="shared" si="290"/>
        <v>2532.12</v>
      </c>
      <c r="H2329" s="3" t="str">
        <f t="shared" si="291"/>
        <v>10</v>
      </c>
      <c r="I2329" s="3" t="str">
        <f t="shared" si="292"/>
        <v>120</v>
      </c>
      <c r="J2329" s="3">
        <v>120</v>
      </c>
      <c r="K2329" s="3" t="str">
        <f>+VLOOKUP(J2329,'Dimension descriptions'!P:R,3,FALSE)</f>
        <v>Woodruff Elementary</v>
      </c>
      <c r="L2329" s="3" t="str">
        <f t="shared" si="293"/>
        <v>2101</v>
      </c>
      <c r="M2329" s="10">
        <v>2101</v>
      </c>
      <c r="N2329" s="3" t="str">
        <f t="shared" si="288"/>
        <v>1000</v>
      </c>
      <c r="O2329" s="3" t="str">
        <f t="shared" si="289"/>
        <v>220</v>
      </c>
      <c r="P2329" s="3" t="str">
        <f t="shared" si="294"/>
        <v>2</v>
      </c>
      <c r="Q2329" s="11">
        <f>+VLOOKUP(M2329,'Dimension descriptions'!K:M,2,FALSE)</f>
        <v>50</v>
      </c>
      <c r="R2329" s="33">
        <v>50</v>
      </c>
      <c r="S2329" s="11" t="str">
        <f>+VLOOKUP(R2329,'Dimension descriptions'!K:M,3)</f>
        <v>CLASSROOM-GENERAL</v>
      </c>
      <c r="T2329" s="3" t="str">
        <f t="shared" si="295"/>
        <v>Y</v>
      </c>
      <c r="U2329" t="e">
        <f>+VLOOKUP(R2329,'FY21 P13 Allotment memo'!O:O,1,FALSE)</f>
        <v>#N/A</v>
      </c>
      <c r="V2329"/>
      <c r="W2329"/>
      <c r="X2329"/>
      <c r="Y2329"/>
      <c r="Z2329"/>
    </row>
    <row r="2330" spans="1:26">
      <c r="A2330">
        <v>10</v>
      </c>
      <c r="B2330" t="s">
        <v>3187</v>
      </c>
      <c r="C2330" t="s">
        <v>1348</v>
      </c>
      <c r="D2330">
        <v>91</v>
      </c>
      <c r="E2330">
        <v>0</v>
      </c>
      <c r="F2330">
        <v>0</v>
      </c>
      <c r="G2330" s="2">
        <f t="shared" si="290"/>
        <v>0</v>
      </c>
      <c r="H2330" s="3" t="str">
        <f t="shared" si="291"/>
        <v>10</v>
      </c>
      <c r="I2330" s="3" t="str">
        <f t="shared" si="292"/>
        <v>120</v>
      </c>
      <c r="J2330" s="3">
        <v>120</v>
      </c>
      <c r="K2330" s="3" t="str">
        <f>+VLOOKUP(J2330,'Dimension descriptions'!P:R,3,FALSE)</f>
        <v>Woodruff Elementary</v>
      </c>
      <c r="L2330" s="3" t="str">
        <f t="shared" si="293"/>
        <v>2101</v>
      </c>
      <c r="M2330" s="10">
        <v>2101</v>
      </c>
      <c r="N2330" s="3" t="str">
        <f t="shared" si="288"/>
        <v>1000</v>
      </c>
      <c r="O2330" s="3" t="str">
        <f t="shared" si="289"/>
        <v>341</v>
      </c>
      <c r="P2330" s="3" t="str">
        <f t="shared" si="294"/>
        <v>3</v>
      </c>
      <c r="Q2330" s="11">
        <f>+VLOOKUP(M2330,'Dimension descriptions'!K:M,2,FALSE)</f>
        <v>50</v>
      </c>
      <c r="R2330" s="33">
        <v>50</v>
      </c>
      <c r="S2330" s="11" t="str">
        <f>+VLOOKUP(R2330,'Dimension descriptions'!K:M,3)</f>
        <v>CLASSROOM-GENERAL</v>
      </c>
      <c r="T2330" s="3" t="str">
        <f t="shared" si="295"/>
        <v>Y</v>
      </c>
      <c r="U2330" t="e">
        <f>+VLOOKUP(R2330,'FY21 P13 Allotment memo'!O:O,1,FALSE)</f>
        <v>#N/A</v>
      </c>
      <c r="V2330"/>
      <c r="W2330"/>
      <c r="X2330"/>
      <c r="Y2330"/>
      <c r="Z2330"/>
    </row>
    <row r="2331" spans="1:26">
      <c r="A2331">
        <v>10</v>
      </c>
      <c r="B2331" t="s">
        <v>3188</v>
      </c>
      <c r="C2331" t="s">
        <v>1358</v>
      </c>
      <c r="D2331">
        <v>91</v>
      </c>
      <c r="E2331">
        <v>4308.21</v>
      </c>
      <c r="F2331">
        <v>0</v>
      </c>
      <c r="G2331" s="2">
        <f t="shared" si="290"/>
        <v>4308.21</v>
      </c>
      <c r="H2331" s="3" t="str">
        <f t="shared" si="291"/>
        <v>10</v>
      </c>
      <c r="I2331" s="3" t="str">
        <f t="shared" si="292"/>
        <v>120</v>
      </c>
      <c r="J2331" s="3">
        <v>120</v>
      </c>
      <c r="K2331" s="3" t="str">
        <f>+VLOOKUP(J2331,'Dimension descriptions'!P:R,3,FALSE)</f>
        <v>Woodruff Elementary</v>
      </c>
      <c r="L2331" s="3" t="str">
        <f t="shared" si="293"/>
        <v>2101</v>
      </c>
      <c r="M2331" s="10">
        <v>2101</v>
      </c>
      <c r="N2331" s="3" t="str">
        <f t="shared" si="288"/>
        <v>1000</v>
      </c>
      <c r="O2331" s="3" t="str">
        <f t="shared" si="289"/>
        <v>610</v>
      </c>
      <c r="P2331" s="3" t="str">
        <f t="shared" si="294"/>
        <v>6</v>
      </c>
      <c r="Q2331" s="11">
        <f>+VLOOKUP(M2331,'Dimension descriptions'!K:M,2,FALSE)</f>
        <v>50</v>
      </c>
      <c r="R2331" s="33">
        <v>50</v>
      </c>
      <c r="S2331" s="11" t="str">
        <f>+VLOOKUP(R2331,'Dimension descriptions'!K:M,3)</f>
        <v>CLASSROOM-GENERAL</v>
      </c>
      <c r="T2331" s="3" t="str">
        <f t="shared" si="295"/>
        <v>Y</v>
      </c>
      <c r="U2331" t="e">
        <f>+VLOOKUP(R2331,'FY21 P13 Allotment memo'!O:O,1,FALSE)</f>
        <v>#N/A</v>
      </c>
      <c r="V2331"/>
      <c r="W2331"/>
      <c r="X2331"/>
      <c r="Y2331"/>
      <c r="Z2331"/>
    </row>
    <row r="2332" spans="1:26">
      <c r="A2332">
        <v>10</v>
      </c>
      <c r="B2332" t="s">
        <v>3189</v>
      </c>
      <c r="C2332" t="s">
        <v>1360</v>
      </c>
      <c r="D2332">
        <v>91</v>
      </c>
      <c r="E2332">
        <v>15924.73</v>
      </c>
      <c r="F2332">
        <v>0</v>
      </c>
      <c r="G2332" s="2">
        <f t="shared" si="290"/>
        <v>15924.73</v>
      </c>
      <c r="H2332" s="3" t="str">
        <f t="shared" si="291"/>
        <v>10</v>
      </c>
      <c r="I2332" s="3" t="str">
        <f t="shared" si="292"/>
        <v>120</v>
      </c>
      <c r="J2332" s="3">
        <v>120</v>
      </c>
      <c r="K2332" s="3" t="str">
        <f>+VLOOKUP(J2332,'Dimension descriptions'!P:R,3,FALSE)</f>
        <v>Woodruff Elementary</v>
      </c>
      <c r="L2332" s="3" t="str">
        <f t="shared" si="293"/>
        <v>2102</v>
      </c>
      <c r="M2332" s="10">
        <v>2102</v>
      </c>
      <c r="N2332" s="3" t="str">
        <f t="shared" si="288"/>
        <v>1000</v>
      </c>
      <c r="O2332" s="3" t="str">
        <f t="shared" si="289"/>
        <v>131</v>
      </c>
      <c r="P2332" s="3" t="str">
        <f t="shared" si="294"/>
        <v>1</v>
      </c>
      <c r="Q2332" s="11">
        <f>+VLOOKUP(M2332,'Dimension descriptions'!K:M,2,FALSE)</f>
        <v>50</v>
      </c>
      <c r="R2332" s="33">
        <v>50</v>
      </c>
      <c r="S2332" s="11" t="str">
        <f>+VLOOKUP(R2332,'Dimension descriptions'!K:M,3)</f>
        <v>CLASSROOM-GENERAL</v>
      </c>
      <c r="T2332" s="3" t="str">
        <f t="shared" si="295"/>
        <v>Y</v>
      </c>
      <c r="U2332" t="e">
        <f>+VLOOKUP(R2332,'FY21 P13 Allotment memo'!O:O,1,FALSE)</f>
        <v>#N/A</v>
      </c>
      <c r="V2332"/>
      <c r="W2332"/>
      <c r="X2332"/>
      <c r="Y2332"/>
      <c r="Z2332"/>
    </row>
    <row r="2333" spans="1:26">
      <c r="A2333">
        <v>10</v>
      </c>
      <c r="B2333" t="s">
        <v>3190</v>
      </c>
      <c r="C2333" t="s">
        <v>1405</v>
      </c>
      <c r="D2333">
        <v>91</v>
      </c>
      <c r="E2333">
        <v>4262.16</v>
      </c>
      <c r="F2333">
        <v>0</v>
      </c>
      <c r="G2333" s="2">
        <f t="shared" si="290"/>
        <v>4262.16</v>
      </c>
      <c r="H2333" s="3" t="str">
        <f t="shared" si="291"/>
        <v>10</v>
      </c>
      <c r="I2333" s="3" t="str">
        <f t="shared" si="292"/>
        <v>120</v>
      </c>
      <c r="J2333" s="3">
        <v>120</v>
      </c>
      <c r="K2333" s="3" t="str">
        <f>+VLOOKUP(J2333,'Dimension descriptions'!P:R,3,FALSE)</f>
        <v>Woodruff Elementary</v>
      </c>
      <c r="L2333" s="3" t="str">
        <f t="shared" si="293"/>
        <v>2102</v>
      </c>
      <c r="M2333" s="10">
        <v>2102</v>
      </c>
      <c r="N2333" s="3" t="str">
        <f t="shared" si="288"/>
        <v>1000</v>
      </c>
      <c r="O2333" s="3" t="str">
        <f t="shared" si="289"/>
        <v>161</v>
      </c>
      <c r="P2333" s="3" t="str">
        <f t="shared" si="294"/>
        <v>1</v>
      </c>
      <c r="Q2333" s="11">
        <f>+VLOOKUP(M2333,'Dimension descriptions'!K:M,2,FALSE)</f>
        <v>50</v>
      </c>
      <c r="R2333" s="33">
        <v>50</v>
      </c>
      <c r="S2333" s="11" t="str">
        <f>+VLOOKUP(R2333,'Dimension descriptions'!K:M,3)</f>
        <v>CLASSROOM-GENERAL</v>
      </c>
      <c r="T2333" s="3" t="str">
        <f t="shared" si="295"/>
        <v>Y</v>
      </c>
      <c r="U2333" t="e">
        <f>+VLOOKUP(R2333,'FY21 P13 Allotment memo'!O:O,1,FALSE)</f>
        <v>#N/A</v>
      </c>
      <c r="V2333"/>
      <c r="W2333"/>
      <c r="X2333"/>
      <c r="Y2333"/>
      <c r="Z2333"/>
    </row>
    <row r="2334" spans="1:26">
      <c r="A2334">
        <v>10</v>
      </c>
      <c r="B2334" t="s">
        <v>3191</v>
      </c>
      <c r="C2334" t="s">
        <v>1279</v>
      </c>
      <c r="D2334">
        <v>91</v>
      </c>
      <c r="E2334">
        <v>3859.94</v>
      </c>
      <c r="F2334">
        <v>0</v>
      </c>
      <c r="G2334" s="2">
        <f t="shared" si="290"/>
        <v>3859.94</v>
      </c>
      <c r="H2334" s="3" t="str">
        <f t="shared" si="291"/>
        <v>10</v>
      </c>
      <c r="I2334" s="3" t="str">
        <f t="shared" si="292"/>
        <v>120</v>
      </c>
      <c r="J2334" s="3">
        <v>120</v>
      </c>
      <c r="K2334" s="3" t="str">
        <f>+VLOOKUP(J2334,'Dimension descriptions'!P:R,3,FALSE)</f>
        <v>Woodruff Elementary</v>
      </c>
      <c r="L2334" s="3" t="str">
        <f t="shared" si="293"/>
        <v>2102</v>
      </c>
      <c r="M2334" s="10">
        <v>2102</v>
      </c>
      <c r="N2334" s="3" t="str">
        <f t="shared" si="288"/>
        <v>1000</v>
      </c>
      <c r="O2334" s="3" t="str">
        <f t="shared" si="289"/>
        <v>210</v>
      </c>
      <c r="P2334" s="3" t="str">
        <f t="shared" si="294"/>
        <v>2</v>
      </c>
      <c r="Q2334" s="11">
        <f>+VLOOKUP(M2334,'Dimension descriptions'!K:M,2,FALSE)</f>
        <v>50</v>
      </c>
      <c r="R2334" s="33">
        <v>50</v>
      </c>
      <c r="S2334" s="11" t="str">
        <f>+VLOOKUP(R2334,'Dimension descriptions'!K:M,3)</f>
        <v>CLASSROOM-GENERAL</v>
      </c>
      <c r="T2334" s="3" t="str">
        <f t="shared" si="295"/>
        <v>Y</v>
      </c>
      <c r="U2334" t="e">
        <f>+VLOOKUP(R2334,'FY21 P13 Allotment memo'!O:O,1,FALSE)</f>
        <v>#N/A</v>
      </c>
      <c r="V2334"/>
      <c r="W2334"/>
      <c r="X2334"/>
      <c r="Y2334"/>
      <c r="Z2334"/>
    </row>
    <row r="2335" spans="1:26">
      <c r="A2335">
        <v>10</v>
      </c>
      <c r="B2335" t="s">
        <v>3192</v>
      </c>
      <c r="C2335" t="s">
        <v>1246</v>
      </c>
      <c r="D2335">
        <v>91</v>
      </c>
      <c r="E2335">
        <v>1511.21</v>
      </c>
      <c r="F2335">
        <v>0</v>
      </c>
      <c r="G2335" s="2">
        <f t="shared" si="290"/>
        <v>1511.21</v>
      </c>
      <c r="H2335" s="3" t="str">
        <f t="shared" si="291"/>
        <v>10</v>
      </c>
      <c r="I2335" s="3" t="str">
        <f t="shared" si="292"/>
        <v>120</v>
      </c>
      <c r="J2335" s="3">
        <v>120</v>
      </c>
      <c r="K2335" s="3" t="str">
        <f>+VLOOKUP(J2335,'Dimension descriptions'!P:R,3,FALSE)</f>
        <v>Woodruff Elementary</v>
      </c>
      <c r="L2335" s="3" t="str">
        <f t="shared" si="293"/>
        <v>2102</v>
      </c>
      <c r="M2335" s="10">
        <v>2102</v>
      </c>
      <c r="N2335" s="3" t="str">
        <f t="shared" si="288"/>
        <v>1000</v>
      </c>
      <c r="O2335" s="3" t="str">
        <f t="shared" si="289"/>
        <v>220</v>
      </c>
      <c r="P2335" s="3" t="str">
        <f t="shared" si="294"/>
        <v>2</v>
      </c>
      <c r="Q2335" s="11">
        <f>+VLOOKUP(M2335,'Dimension descriptions'!K:M,2,FALSE)</f>
        <v>50</v>
      </c>
      <c r="R2335" s="33">
        <v>50</v>
      </c>
      <c r="S2335" s="11" t="str">
        <f>+VLOOKUP(R2335,'Dimension descriptions'!K:M,3)</f>
        <v>CLASSROOM-GENERAL</v>
      </c>
      <c r="T2335" s="3" t="str">
        <f t="shared" si="295"/>
        <v>Y</v>
      </c>
      <c r="U2335" t="e">
        <f>+VLOOKUP(R2335,'FY21 P13 Allotment memo'!O:O,1,FALSE)</f>
        <v>#N/A</v>
      </c>
      <c r="V2335"/>
      <c r="W2335"/>
      <c r="X2335"/>
      <c r="Y2335"/>
      <c r="Z2335"/>
    </row>
    <row r="2336" spans="1:26">
      <c r="A2336">
        <v>10</v>
      </c>
      <c r="B2336" t="s">
        <v>3193</v>
      </c>
      <c r="C2336" t="s">
        <v>1346</v>
      </c>
      <c r="D2336">
        <v>91</v>
      </c>
      <c r="E2336">
        <v>4154.97</v>
      </c>
      <c r="F2336">
        <v>0</v>
      </c>
      <c r="G2336" s="2">
        <f t="shared" si="290"/>
        <v>4154.97</v>
      </c>
      <c r="H2336" s="3" t="str">
        <f t="shared" si="291"/>
        <v>10</v>
      </c>
      <c r="I2336" s="3" t="str">
        <f t="shared" si="292"/>
        <v>120</v>
      </c>
      <c r="J2336" s="3">
        <v>120</v>
      </c>
      <c r="K2336" s="3" t="str">
        <f>+VLOOKUP(J2336,'Dimension descriptions'!P:R,3,FALSE)</f>
        <v>Woodruff Elementary</v>
      </c>
      <c r="L2336" s="3" t="str">
        <f t="shared" si="293"/>
        <v>2102</v>
      </c>
      <c r="M2336" s="10">
        <v>2102</v>
      </c>
      <c r="N2336" s="3" t="str">
        <f t="shared" si="288"/>
        <v>1000</v>
      </c>
      <c r="O2336" s="3" t="str">
        <f t="shared" si="289"/>
        <v>241</v>
      </c>
      <c r="P2336" s="3" t="str">
        <f t="shared" si="294"/>
        <v>2</v>
      </c>
      <c r="Q2336" s="11">
        <f>+VLOOKUP(M2336,'Dimension descriptions'!K:M,2,FALSE)</f>
        <v>50</v>
      </c>
      <c r="R2336" s="33">
        <v>50</v>
      </c>
      <c r="S2336" s="11" t="str">
        <f>+VLOOKUP(R2336,'Dimension descriptions'!K:M,3)</f>
        <v>CLASSROOM-GENERAL</v>
      </c>
      <c r="T2336" s="3" t="str">
        <f t="shared" si="295"/>
        <v>Y</v>
      </c>
      <c r="U2336" t="e">
        <f>+VLOOKUP(R2336,'FY21 P13 Allotment memo'!O:O,1,FALSE)</f>
        <v>#N/A</v>
      </c>
      <c r="V2336"/>
      <c r="W2336"/>
      <c r="X2336"/>
      <c r="Y2336"/>
      <c r="Z2336"/>
    </row>
    <row r="2337" spans="1:26">
      <c r="A2337">
        <v>10</v>
      </c>
      <c r="B2337" t="s">
        <v>3194</v>
      </c>
      <c r="C2337" t="s">
        <v>1366</v>
      </c>
      <c r="D2337">
        <v>91</v>
      </c>
      <c r="E2337">
        <v>0</v>
      </c>
      <c r="F2337">
        <v>0</v>
      </c>
      <c r="G2337" s="2">
        <f t="shared" si="290"/>
        <v>0</v>
      </c>
      <c r="H2337" s="3" t="str">
        <f t="shared" si="291"/>
        <v>10</v>
      </c>
      <c r="I2337" s="3" t="str">
        <f t="shared" si="292"/>
        <v>120</v>
      </c>
      <c r="J2337" s="3">
        <v>120</v>
      </c>
      <c r="K2337" s="3" t="str">
        <f>+VLOOKUP(J2337,'Dimension descriptions'!P:R,3,FALSE)</f>
        <v>Woodruff Elementary</v>
      </c>
      <c r="L2337" s="3" t="str">
        <f t="shared" si="293"/>
        <v>2112</v>
      </c>
      <c r="M2337" s="10">
        <v>2112</v>
      </c>
      <c r="N2337" s="3" t="str">
        <f t="shared" si="288"/>
        <v>1000</v>
      </c>
      <c r="O2337" s="3" t="str">
        <f t="shared" si="289"/>
        <v>161</v>
      </c>
      <c r="P2337" s="3" t="str">
        <f t="shared" si="294"/>
        <v>1</v>
      </c>
      <c r="Q2337" s="11">
        <f>+VLOOKUP(M2337,'Dimension descriptions'!K:M,2,FALSE)</f>
        <v>50</v>
      </c>
      <c r="R2337" s="33">
        <v>50</v>
      </c>
      <c r="S2337" s="11" t="str">
        <f>+VLOOKUP(R2337,'Dimension descriptions'!K:M,3)</f>
        <v>CLASSROOM-GENERAL</v>
      </c>
      <c r="T2337" s="3" t="str">
        <f t="shared" si="295"/>
        <v>Y</v>
      </c>
      <c r="U2337" t="e">
        <f>+VLOOKUP(R2337,'FY21 P13 Allotment memo'!O:O,1,FALSE)</f>
        <v>#N/A</v>
      </c>
      <c r="V2337"/>
      <c r="W2337"/>
      <c r="X2337"/>
      <c r="Y2337"/>
      <c r="Z2337"/>
    </row>
    <row r="2338" spans="1:26">
      <c r="A2338">
        <v>10</v>
      </c>
      <c r="B2338" t="s">
        <v>3195</v>
      </c>
      <c r="C2338" t="s">
        <v>1246</v>
      </c>
      <c r="D2338">
        <v>91</v>
      </c>
      <c r="E2338">
        <v>0</v>
      </c>
      <c r="F2338">
        <v>0</v>
      </c>
      <c r="G2338" s="2">
        <f t="shared" si="290"/>
        <v>0</v>
      </c>
      <c r="H2338" s="3" t="str">
        <f t="shared" si="291"/>
        <v>10</v>
      </c>
      <c r="I2338" s="3" t="str">
        <f t="shared" si="292"/>
        <v>120</v>
      </c>
      <c r="J2338" s="3">
        <v>120</v>
      </c>
      <c r="K2338" s="3" t="str">
        <f>+VLOOKUP(J2338,'Dimension descriptions'!P:R,3,FALSE)</f>
        <v>Woodruff Elementary</v>
      </c>
      <c r="L2338" s="3" t="str">
        <f t="shared" si="293"/>
        <v>2112</v>
      </c>
      <c r="M2338" s="10">
        <v>2112</v>
      </c>
      <c r="N2338" s="3" t="str">
        <f t="shared" si="288"/>
        <v>1000</v>
      </c>
      <c r="O2338" s="3" t="str">
        <f t="shared" si="289"/>
        <v>220</v>
      </c>
      <c r="P2338" s="3" t="str">
        <f t="shared" si="294"/>
        <v>2</v>
      </c>
      <c r="Q2338" s="11">
        <f>+VLOOKUP(M2338,'Dimension descriptions'!K:M,2,FALSE)</f>
        <v>50</v>
      </c>
      <c r="R2338" s="33">
        <v>50</v>
      </c>
      <c r="S2338" s="11" t="str">
        <f>+VLOOKUP(R2338,'Dimension descriptions'!K:M,3)</f>
        <v>CLASSROOM-GENERAL</v>
      </c>
      <c r="T2338" s="3" t="str">
        <f t="shared" si="295"/>
        <v>Y</v>
      </c>
      <c r="U2338" t="e">
        <f>+VLOOKUP(R2338,'FY21 P13 Allotment memo'!O:O,1,FALSE)</f>
        <v>#N/A</v>
      </c>
      <c r="V2338"/>
      <c r="W2338"/>
      <c r="X2338"/>
      <c r="Y2338"/>
      <c r="Z2338"/>
    </row>
    <row r="2339" spans="1:26">
      <c r="A2339">
        <v>10</v>
      </c>
      <c r="B2339" t="s">
        <v>3196</v>
      </c>
      <c r="C2339" t="s">
        <v>1368</v>
      </c>
      <c r="D2339">
        <v>91</v>
      </c>
      <c r="E2339">
        <v>641.36</v>
      </c>
      <c r="F2339">
        <v>0</v>
      </c>
      <c r="G2339" s="2">
        <f t="shared" si="290"/>
        <v>641.36</v>
      </c>
      <c r="H2339" s="3" t="str">
        <f t="shared" si="291"/>
        <v>10</v>
      </c>
      <c r="I2339" s="3" t="str">
        <f t="shared" si="292"/>
        <v>120</v>
      </c>
      <c r="J2339" s="3">
        <v>120</v>
      </c>
      <c r="K2339" s="3" t="str">
        <f>+VLOOKUP(J2339,'Dimension descriptions'!P:R,3,FALSE)</f>
        <v>Woodruff Elementary</v>
      </c>
      <c r="L2339" s="3" t="str">
        <f t="shared" si="293"/>
        <v>3450</v>
      </c>
      <c r="M2339" s="10">
        <v>3450</v>
      </c>
      <c r="N2339" s="3" t="str">
        <f t="shared" si="288"/>
        <v>1000</v>
      </c>
      <c r="O2339" s="3" t="str">
        <f t="shared" si="289"/>
        <v>430</v>
      </c>
      <c r="P2339" s="3" t="str">
        <f t="shared" si="294"/>
        <v>4</v>
      </c>
      <c r="Q2339" s="11">
        <f>+VLOOKUP(M2339,'Dimension descriptions'!K:M,2,FALSE)</f>
        <v>3450</v>
      </c>
      <c r="R2339" s="33">
        <v>3450</v>
      </c>
      <c r="S2339" s="11" t="str">
        <f>+VLOOKUP(R2339,'Dimension descriptions'!K:M,3)</f>
        <v>PRINTING SERVICES</v>
      </c>
      <c r="T2339" s="3" t="str">
        <f t="shared" si="295"/>
        <v>N</v>
      </c>
      <c r="U2339" t="e">
        <f>+VLOOKUP(R2339,'FY21 P13 Allotment memo'!O:O,1,FALSE)</f>
        <v>#N/A</v>
      </c>
      <c r="V2339"/>
      <c r="W2339"/>
      <c r="X2339"/>
      <c r="Y2339"/>
      <c r="Z2339"/>
    </row>
    <row r="2340" spans="1:26">
      <c r="A2340">
        <v>10</v>
      </c>
      <c r="B2340" t="s">
        <v>3197</v>
      </c>
      <c r="C2340" t="s">
        <v>1370</v>
      </c>
      <c r="D2340">
        <v>91</v>
      </c>
      <c r="E2340">
        <v>0</v>
      </c>
      <c r="F2340">
        <v>0</v>
      </c>
      <c r="G2340" s="2">
        <f t="shared" si="290"/>
        <v>0</v>
      </c>
      <c r="H2340" s="3" t="str">
        <f t="shared" si="291"/>
        <v>10</v>
      </c>
      <c r="I2340" s="3" t="str">
        <f t="shared" si="292"/>
        <v>120</v>
      </c>
      <c r="J2340" s="3">
        <v>120</v>
      </c>
      <c r="K2340" s="3" t="str">
        <f>+VLOOKUP(J2340,'Dimension descriptions'!P:R,3,FALSE)</f>
        <v>Woodruff Elementary</v>
      </c>
      <c r="L2340" s="3" t="str">
        <f t="shared" si="293"/>
        <v>3450</v>
      </c>
      <c r="M2340" s="10">
        <v>3450</v>
      </c>
      <c r="N2340" s="3" t="str">
        <f t="shared" si="288"/>
        <v>1000</v>
      </c>
      <c r="O2340" s="3" t="str">
        <f t="shared" si="289"/>
        <v>550</v>
      </c>
      <c r="P2340" s="3" t="str">
        <f t="shared" si="294"/>
        <v>5</v>
      </c>
      <c r="Q2340" s="11">
        <f>+VLOOKUP(M2340,'Dimension descriptions'!K:M,2,FALSE)</f>
        <v>3450</v>
      </c>
      <c r="R2340" s="33">
        <v>3450</v>
      </c>
      <c r="S2340" s="11" t="str">
        <f>+VLOOKUP(R2340,'Dimension descriptions'!K:M,3)</f>
        <v>PRINTING SERVICES</v>
      </c>
      <c r="T2340" s="3" t="str">
        <f t="shared" si="295"/>
        <v>N</v>
      </c>
      <c r="U2340" t="e">
        <f>+VLOOKUP(R2340,'FY21 P13 Allotment memo'!O:O,1,FALSE)</f>
        <v>#N/A</v>
      </c>
      <c r="V2340"/>
      <c r="W2340"/>
      <c r="X2340"/>
      <c r="Y2340"/>
      <c r="Z2340"/>
    </row>
    <row r="2341" spans="1:26">
      <c r="A2341">
        <v>10</v>
      </c>
      <c r="B2341" t="s">
        <v>3198</v>
      </c>
      <c r="C2341" t="s">
        <v>1372</v>
      </c>
      <c r="D2341">
        <v>91</v>
      </c>
      <c r="E2341">
        <v>6381.85</v>
      </c>
      <c r="F2341">
        <v>0</v>
      </c>
      <c r="G2341" s="2">
        <f t="shared" si="290"/>
        <v>6381.85</v>
      </c>
      <c r="H2341" s="3" t="str">
        <f t="shared" si="291"/>
        <v>10</v>
      </c>
      <c r="I2341" s="3" t="str">
        <f t="shared" si="292"/>
        <v>120</v>
      </c>
      <c r="J2341" s="3">
        <v>120</v>
      </c>
      <c r="K2341" s="3" t="str">
        <f>+VLOOKUP(J2341,'Dimension descriptions'!P:R,3,FALSE)</f>
        <v>Woodruff Elementary</v>
      </c>
      <c r="L2341" s="3" t="str">
        <f t="shared" si="293"/>
        <v>3450</v>
      </c>
      <c r="M2341" s="10">
        <v>3450</v>
      </c>
      <c r="N2341" s="3" t="str">
        <f t="shared" si="288"/>
        <v>1000</v>
      </c>
      <c r="O2341" s="3" t="str">
        <f t="shared" si="289"/>
        <v>610</v>
      </c>
      <c r="P2341" s="3" t="str">
        <f t="shared" si="294"/>
        <v>6</v>
      </c>
      <c r="Q2341" s="11">
        <f>+VLOOKUP(M2341,'Dimension descriptions'!K:M,2,FALSE)</f>
        <v>3450</v>
      </c>
      <c r="R2341" s="33">
        <v>3450</v>
      </c>
      <c r="S2341" s="11" t="str">
        <f>+VLOOKUP(R2341,'Dimension descriptions'!K:M,3)</f>
        <v>PRINTING SERVICES</v>
      </c>
      <c r="T2341" s="3" t="str">
        <f t="shared" si="295"/>
        <v>N</v>
      </c>
      <c r="U2341" t="e">
        <f>+VLOOKUP(R2341,'FY21 P13 Allotment memo'!O:O,1,FALSE)</f>
        <v>#N/A</v>
      </c>
      <c r="V2341"/>
      <c r="W2341"/>
      <c r="X2341"/>
      <c r="Y2341"/>
      <c r="Z2341"/>
    </row>
    <row r="2342" spans="1:26">
      <c r="A2342">
        <v>10</v>
      </c>
      <c r="B2342" t="s">
        <v>3199</v>
      </c>
      <c r="C2342" t="s">
        <v>1374</v>
      </c>
      <c r="D2342">
        <v>91</v>
      </c>
      <c r="E2342">
        <v>208430.54</v>
      </c>
      <c r="F2342">
        <v>0</v>
      </c>
      <c r="G2342" s="2">
        <f t="shared" si="290"/>
        <v>208430.54</v>
      </c>
      <c r="H2342" s="3" t="str">
        <f t="shared" si="291"/>
        <v>10</v>
      </c>
      <c r="I2342" s="3" t="str">
        <f t="shared" si="292"/>
        <v>120</v>
      </c>
      <c r="J2342" s="3">
        <v>120</v>
      </c>
      <c r="K2342" s="3" t="str">
        <f>+VLOOKUP(J2342,'Dimension descriptions'!P:R,3,FALSE)</f>
        <v>Woodruff Elementary</v>
      </c>
      <c r="L2342" s="3" t="str">
        <f t="shared" si="293"/>
        <v>5201</v>
      </c>
      <c r="M2342" s="10">
        <v>5201</v>
      </c>
      <c r="N2342" s="3" t="str">
        <f t="shared" si="288"/>
        <v>1000</v>
      </c>
      <c r="O2342" s="3" t="str">
        <f t="shared" si="289"/>
        <v>131</v>
      </c>
      <c r="P2342" s="3" t="str">
        <f t="shared" si="294"/>
        <v>1</v>
      </c>
      <c r="Q2342" s="11">
        <f>+VLOOKUP(M2342,'Dimension descriptions'!K:M,2,FALSE)</f>
        <v>5201</v>
      </c>
      <c r="R2342" s="33">
        <v>5201</v>
      </c>
      <c r="S2342" s="11" t="str">
        <f>+VLOOKUP(R2342,'Dimension descriptions'!K:M,3)</f>
        <v>STATE CLASS SIZE REDUCTION</v>
      </c>
      <c r="T2342" s="3" t="str">
        <f t="shared" si="295"/>
        <v>N</v>
      </c>
      <c r="U2342">
        <f>+VLOOKUP(R2342,'FY21 P13 Allotment memo'!O:O,1,FALSE)</f>
        <v>5201</v>
      </c>
      <c r="V2342"/>
      <c r="W2342"/>
      <c r="X2342"/>
      <c r="Y2342"/>
      <c r="Z2342"/>
    </row>
    <row r="2343" spans="1:26">
      <c r="A2343">
        <v>10</v>
      </c>
      <c r="B2343" t="s">
        <v>3200</v>
      </c>
      <c r="C2343" t="s">
        <v>1244</v>
      </c>
      <c r="D2343">
        <v>91</v>
      </c>
      <c r="E2343">
        <v>44576.27</v>
      </c>
      <c r="F2343">
        <v>0</v>
      </c>
      <c r="G2343" s="2">
        <f t="shared" si="290"/>
        <v>44576.27</v>
      </c>
      <c r="H2343" s="3" t="str">
        <f t="shared" si="291"/>
        <v>10</v>
      </c>
      <c r="I2343" s="3" t="str">
        <f t="shared" si="292"/>
        <v>120</v>
      </c>
      <c r="J2343" s="3">
        <v>120</v>
      </c>
      <c r="K2343" s="3" t="str">
        <f>+VLOOKUP(J2343,'Dimension descriptions'!P:R,3,FALSE)</f>
        <v>Woodruff Elementary</v>
      </c>
      <c r="L2343" s="3" t="str">
        <f t="shared" si="293"/>
        <v>5201</v>
      </c>
      <c r="M2343" s="10">
        <v>5201</v>
      </c>
      <c r="N2343" s="3" t="str">
        <f t="shared" si="288"/>
        <v>1000</v>
      </c>
      <c r="O2343" s="3" t="str">
        <f t="shared" si="289"/>
        <v>210</v>
      </c>
      <c r="P2343" s="3" t="str">
        <f t="shared" si="294"/>
        <v>2</v>
      </c>
      <c r="Q2343" s="11">
        <f>+VLOOKUP(M2343,'Dimension descriptions'!K:M,2,FALSE)</f>
        <v>5201</v>
      </c>
      <c r="R2343" s="33">
        <v>5201</v>
      </c>
      <c r="S2343" s="11" t="str">
        <f>+VLOOKUP(R2343,'Dimension descriptions'!K:M,3)</f>
        <v>STATE CLASS SIZE REDUCTION</v>
      </c>
      <c r="T2343" s="3" t="str">
        <f t="shared" si="295"/>
        <v>N</v>
      </c>
      <c r="U2343">
        <f>+VLOOKUP(R2343,'FY21 P13 Allotment memo'!O:O,1,FALSE)</f>
        <v>5201</v>
      </c>
      <c r="V2343"/>
      <c r="W2343"/>
      <c r="X2343"/>
      <c r="Y2343"/>
      <c r="Z2343"/>
    </row>
    <row r="2344" spans="1:26">
      <c r="A2344">
        <v>10</v>
      </c>
      <c r="B2344" t="s">
        <v>3201</v>
      </c>
      <c r="C2344" t="s">
        <v>1246</v>
      </c>
      <c r="D2344">
        <v>91</v>
      </c>
      <c r="E2344">
        <v>15076.37</v>
      </c>
      <c r="F2344">
        <v>0</v>
      </c>
      <c r="G2344" s="2">
        <f t="shared" si="290"/>
        <v>15076.37</v>
      </c>
      <c r="H2344" s="3" t="str">
        <f t="shared" si="291"/>
        <v>10</v>
      </c>
      <c r="I2344" s="3" t="str">
        <f t="shared" si="292"/>
        <v>120</v>
      </c>
      <c r="J2344" s="3">
        <v>120</v>
      </c>
      <c r="K2344" s="3" t="str">
        <f>+VLOOKUP(J2344,'Dimension descriptions'!P:R,3,FALSE)</f>
        <v>Woodruff Elementary</v>
      </c>
      <c r="L2344" s="3" t="str">
        <f t="shared" si="293"/>
        <v>5201</v>
      </c>
      <c r="M2344" s="10">
        <v>5201</v>
      </c>
      <c r="N2344" s="3" t="str">
        <f t="shared" si="288"/>
        <v>1000</v>
      </c>
      <c r="O2344" s="3" t="str">
        <f t="shared" si="289"/>
        <v>220</v>
      </c>
      <c r="P2344" s="3" t="str">
        <f t="shared" si="294"/>
        <v>2</v>
      </c>
      <c r="Q2344" s="11">
        <f>+VLOOKUP(M2344,'Dimension descriptions'!K:M,2,FALSE)</f>
        <v>5201</v>
      </c>
      <c r="R2344" s="33">
        <v>5201</v>
      </c>
      <c r="S2344" s="11" t="str">
        <f>+VLOOKUP(R2344,'Dimension descriptions'!K:M,3)</f>
        <v>STATE CLASS SIZE REDUCTION</v>
      </c>
      <c r="T2344" s="3" t="str">
        <f t="shared" si="295"/>
        <v>N</v>
      </c>
      <c r="U2344">
        <f>+VLOOKUP(R2344,'FY21 P13 Allotment memo'!O:O,1,FALSE)</f>
        <v>5201</v>
      </c>
      <c r="V2344"/>
      <c r="W2344"/>
      <c r="X2344"/>
      <c r="Y2344"/>
      <c r="Z2344"/>
    </row>
    <row r="2345" spans="1:26">
      <c r="A2345">
        <v>10</v>
      </c>
      <c r="B2345" t="s">
        <v>3202</v>
      </c>
      <c r="C2345" t="s">
        <v>1248</v>
      </c>
      <c r="D2345">
        <v>91</v>
      </c>
      <c r="E2345">
        <v>52854.16</v>
      </c>
      <c r="F2345">
        <v>0</v>
      </c>
      <c r="G2345" s="2">
        <f t="shared" si="290"/>
        <v>52854.16</v>
      </c>
      <c r="H2345" s="3" t="str">
        <f t="shared" si="291"/>
        <v>10</v>
      </c>
      <c r="I2345" s="3" t="str">
        <f t="shared" si="292"/>
        <v>120</v>
      </c>
      <c r="J2345" s="3">
        <v>120</v>
      </c>
      <c r="K2345" s="3" t="str">
        <f>+VLOOKUP(J2345,'Dimension descriptions'!P:R,3,FALSE)</f>
        <v>Woodruff Elementary</v>
      </c>
      <c r="L2345" s="3" t="str">
        <f t="shared" si="293"/>
        <v>5201</v>
      </c>
      <c r="M2345" s="10">
        <v>5201</v>
      </c>
      <c r="N2345" s="3" t="str">
        <f t="shared" si="288"/>
        <v>1000</v>
      </c>
      <c r="O2345" s="3" t="str">
        <f t="shared" si="289"/>
        <v>241</v>
      </c>
      <c r="P2345" s="3" t="str">
        <f t="shared" si="294"/>
        <v>2</v>
      </c>
      <c r="Q2345" s="11">
        <f>+VLOOKUP(M2345,'Dimension descriptions'!K:M,2,FALSE)</f>
        <v>5201</v>
      </c>
      <c r="R2345" s="33">
        <v>5201</v>
      </c>
      <c r="S2345" s="11" t="str">
        <f>+VLOOKUP(R2345,'Dimension descriptions'!K:M,3)</f>
        <v>STATE CLASS SIZE REDUCTION</v>
      </c>
      <c r="T2345" s="3" t="str">
        <f t="shared" si="295"/>
        <v>N</v>
      </c>
      <c r="U2345">
        <f>+VLOOKUP(R2345,'FY21 P13 Allotment memo'!O:O,1,FALSE)</f>
        <v>5201</v>
      </c>
      <c r="V2345"/>
      <c r="W2345"/>
      <c r="X2345"/>
      <c r="Y2345"/>
      <c r="Z2345"/>
    </row>
    <row r="2346" spans="1:26">
      <c r="A2346">
        <v>10</v>
      </c>
      <c r="B2346" t="s">
        <v>3203</v>
      </c>
      <c r="C2346" t="s">
        <v>1250</v>
      </c>
      <c r="D2346">
        <v>91</v>
      </c>
      <c r="E2346">
        <v>0</v>
      </c>
      <c r="F2346">
        <v>0</v>
      </c>
      <c r="G2346" s="2">
        <f t="shared" si="290"/>
        <v>0</v>
      </c>
      <c r="H2346" s="3" t="str">
        <f t="shared" si="291"/>
        <v>10</v>
      </c>
      <c r="I2346" s="3" t="str">
        <f t="shared" si="292"/>
        <v>120</v>
      </c>
      <c r="J2346" s="3">
        <v>120</v>
      </c>
      <c r="K2346" s="3" t="str">
        <f>+VLOOKUP(J2346,'Dimension descriptions'!P:R,3,FALSE)</f>
        <v>Woodruff Elementary</v>
      </c>
      <c r="L2346" s="3" t="str">
        <f t="shared" si="293"/>
        <v>5201</v>
      </c>
      <c r="M2346" s="10">
        <v>5201</v>
      </c>
      <c r="N2346" s="3" t="str">
        <f t="shared" si="288"/>
        <v>1000</v>
      </c>
      <c r="O2346" s="3" t="str">
        <f t="shared" si="289"/>
        <v>245</v>
      </c>
      <c r="P2346" s="3" t="str">
        <f t="shared" si="294"/>
        <v>2</v>
      </c>
      <c r="Q2346" s="11">
        <f>+VLOOKUP(M2346,'Dimension descriptions'!K:M,2,FALSE)</f>
        <v>5201</v>
      </c>
      <c r="R2346" s="33">
        <v>5201</v>
      </c>
      <c r="S2346" s="11" t="str">
        <f>+VLOOKUP(R2346,'Dimension descriptions'!K:M,3)</f>
        <v>STATE CLASS SIZE REDUCTION</v>
      </c>
      <c r="T2346" s="3" t="str">
        <f t="shared" si="295"/>
        <v>N</v>
      </c>
      <c r="U2346">
        <f>+VLOOKUP(R2346,'FY21 P13 Allotment memo'!O:O,1,FALSE)</f>
        <v>5201</v>
      </c>
      <c r="V2346"/>
      <c r="W2346"/>
      <c r="X2346"/>
      <c r="Y2346"/>
      <c r="Z2346"/>
    </row>
    <row r="2347" spans="1:26">
      <c r="A2347">
        <v>10</v>
      </c>
      <c r="B2347" t="s">
        <v>3204</v>
      </c>
      <c r="C2347" t="s">
        <v>3205</v>
      </c>
      <c r="D2347">
        <v>91</v>
      </c>
      <c r="E2347">
        <v>1667.22</v>
      </c>
      <c r="F2347">
        <v>0</v>
      </c>
      <c r="G2347" s="2">
        <f t="shared" si="290"/>
        <v>1667.22</v>
      </c>
      <c r="H2347" s="3" t="str">
        <f t="shared" si="291"/>
        <v>10</v>
      </c>
      <c r="I2347" s="3" t="str">
        <f t="shared" si="292"/>
        <v>120</v>
      </c>
      <c r="J2347" s="3">
        <v>120</v>
      </c>
      <c r="K2347" s="3" t="str">
        <f>+VLOOKUP(J2347,'Dimension descriptions'!P:R,3,FALSE)</f>
        <v>Woodruff Elementary</v>
      </c>
      <c r="L2347" s="3" t="str">
        <f t="shared" si="293"/>
        <v>5201</v>
      </c>
      <c r="M2347" s="10">
        <v>5201</v>
      </c>
      <c r="N2347" s="3" t="str">
        <f t="shared" si="288"/>
        <v>1000</v>
      </c>
      <c r="O2347" s="3" t="str">
        <f t="shared" si="289"/>
        <v>341</v>
      </c>
      <c r="P2347" s="3" t="str">
        <f t="shared" si="294"/>
        <v>3</v>
      </c>
      <c r="Q2347" s="11">
        <f>+VLOOKUP(M2347,'Dimension descriptions'!K:M,2,FALSE)</f>
        <v>5201</v>
      </c>
      <c r="R2347" s="33">
        <v>5201</v>
      </c>
      <c r="S2347" s="11" t="str">
        <f>+VLOOKUP(R2347,'Dimension descriptions'!K:M,3)</f>
        <v>STATE CLASS SIZE REDUCTION</v>
      </c>
      <c r="T2347" s="3" t="str">
        <f t="shared" si="295"/>
        <v>N</v>
      </c>
      <c r="U2347">
        <f>+VLOOKUP(R2347,'FY21 P13 Allotment memo'!O:O,1,FALSE)</f>
        <v>5201</v>
      </c>
      <c r="V2347"/>
      <c r="W2347"/>
      <c r="X2347"/>
      <c r="Y2347"/>
      <c r="Z2347"/>
    </row>
    <row r="2348" spans="1:26">
      <c r="A2348">
        <v>10</v>
      </c>
      <c r="B2348" t="s">
        <v>3206</v>
      </c>
      <c r="C2348" t="s">
        <v>1381</v>
      </c>
      <c r="D2348">
        <v>91</v>
      </c>
      <c r="E2348">
        <v>0</v>
      </c>
      <c r="F2348">
        <v>0</v>
      </c>
      <c r="G2348" s="2">
        <f t="shared" si="290"/>
        <v>0</v>
      </c>
      <c r="H2348" s="3" t="str">
        <f t="shared" si="291"/>
        <v>10</v>
      </c>
      <c r="I2348" s="3" t="str">
        <f t="shared" si="292"/>
        <v>120</v>
      </c>
      <c r="J2348" s="3">
        <v>120</v>
      </c>
      <c r="K2348" s="3" t="str">
        <f>+VLOOKUP(J2348,'Dimension descriptions'!P:R,3,FALSE)</f>
        <v>Woodruff Elementary</v>
      </c>
      <c r="L2348" s="3" t="str">
        <f t="shared" si="293"/>
        <v>5260</v>
      </c>
      <c r="M2348" s="10">
        <v>5260</v>
      </c>
      <c r="N2348" s="3" t="str">
        <f t="shared" si="288"/>
        <v>1000</v>
      </c>
      <c r="O2348" s="3" t="str">
        <f t="shared" si="289"/>
        <v>161</v>
      </c>
      <c r="P2348" s="3" t="str">
        <f t="shared" si="294"/>
        <v>1</v>
      </c>
      <c r="Q2348" s="11">
        <f>+VLOOKUP(M2348,'Dimension descriptions'!K:M,2,FALSE)</f>
        <v>5260</v>
      </c>
      <c r="R2348" s="33">
        <v>5260</v>
      </c>
      <c r="S2348" s="11" t="str">
        <f>+VLOOKUP(R2348,'Dimension descriptions'!K:M,3)</f>
        <v>LOCAL DISCRETIONARY BLOCK</v>
      </c>
      <c r="T2348" s="3" t="str">
        <f t="shared" si="295"/>
        <v>N</v>
      </c>
      <c r="U2348" t="e">
        <f>+VLOOKUP(R2348,'FY21 P13 Allotment memo'!O:O,1,FALSE)</f>
        <v>#N/A</v>
      </c>
      <c r="V2348"/>
      <c r="W2348"/>
      <c r="X2348"/>
      <c r="Y2348"/>
      <c r="Z2348"/>
    </row>
    <row r="2349" spans="1:26">
      <c r="A2349">
        <v>10</v>
      </c>
      <c r="B2349" t="s">
        <v>3207</v>
      </c>
      <c r="C2349" t="s">
        <v>1383</v>
      </c>
      <c r="D2349">
        <v>91</v>
      </c>
      <c r="E2349">
        <v>0</v>
      </c>
      <c r="F2349">
        <v>0</v>
      </c>
      <c r="G2349" s="2">
        <f t="shared" si="290"/>
        <v>0</v>
      </c>
      <c r="H2349" s="3" t="str">
        <f t="shared" si="291"/>
        <v>10</v>
      </c>
      <c r="I2349" s="3" t="str">
        <f t="shared" si="292"/>
        <v>120</v>
      </c>
      <c r="J2349" s="3">
        <v>120</v>
      </c>
      <c r="K2349" s="3" t="str">
        <f>+VLOOKUP(J2349,'Dimension descriptions'!P:R,3,FALSE)</f>
        <v>Woodruff Elementary</v>
      </c>
      <c r="L2349" s="3" t="str">
        <f t="shared" si="293"/>
        <v>5270</v>
      </c>
      <c r="M2349" s="10">
        <v>5270</v>
      </c>
      <c r="N2349" s="3" t="str">
        <f t="shared" si="288"/>
        <v>1000</v>
      </c>
      <c r="O2349" s="3" t="str">
        <f t="shared" si="289"/>
        <v>131</v>
      </c>
      <c r="P2349" s="3" t="str">
        <f t="shared" si="294"/>
        <v>1</v>
      </c>
      <c r="Q2349" s="11">
        <f>+VLOOKUP(M2349,'Dimension descriptions'!K:M,2,FALSE)</f>
        <v>5270</v>
      </c>
      <c r="R2349" s="33">
        <v>5270</v>
      </c>
      <c r="S2349" s="11" t="str">
        <f>+VLOOKUP(R2349,'Dimension descriptions'!K:M,3)</f>
        <v>INTERVENTIONS FOR STUDENT SUCCESS</v>
      </c>
      <c r="T2349" s="3" t="str">
        <f t="shared" si="295"/>
        <v>N</v>
      </c>
      <c r="U2349" t="e">
        <f>+VLOOKUP(R2349,'FY21 P13 Allotment memo'!O:O,1,FALSE)</f>
        <v>#N/A</v>
      </c>
      <c r="V2349"/>
      <c r="W2349"/>
      <c r="X2349"/>
      <c r="Y2349"/>
      <c r="Z2349"/>
    </row>
    <row r="2350" spans="1:26">
      <c r="A2350">
        <v>10</v>
      </c>
      <c r="B2350" t="s">
        <v>3208</v>
      </c>
      <c r="C2350" t="s">
        <v>1385</v>
      </c>
      <c r="D2350">
        <v>91</v>
      </c>
      <c r="E2350">
        <v>0</v>
      </c>
      <c r="F2350">
        <v>0</v>
      </c>
      <c r="G2350" s="2">
        <f t="shared" si="290"/>
        <v>0</v>
      </c>
      <c r="H2350" s="3" t="str">
        <f t="shared" si="291"/>
        <v>10</v>
      </c>
      <c r="I2350" s="3" t="str">
        <f t="shared" si="292"/>
        <v>120</v>
      </c>
      <c r="J2350" s="3">
        <v>120</v>
      </c>
      <c r="K2350" s="3" t="str">
        <f>+VLOOKUP(J2350,'Dimension descriptions'!P:R,3,FALSE)</f>
        <v>Woodruff Elementary</v>
      </c>
      <c r="L2350" s="3" t="str">
        <f t="shared" si="293"/>
        <v>5270</v>
      </c>
      <c r="M2350" s="10">
        <v>5270</v>
      </c>
      <c r="N2350" s="3" t="str">
        <f t="shared" si="288"/>
        <v>1000</v>
      </c>
      <c r="O2350" s="3" t="str">
        <f t="shared" si="289"/>
        <v>161</v>
      </c>
      <c r="P2350" s="3" t="str">
        <f t="shared" si="294"/>
        <v>1</v>
      </c>
      <c r="Q2350" s="11">
        <f>+VLOOKUP(M2350,'Dimension descriptions'!K:M,2,FALSE)</f>
        <v>5270</v>
      </c>
      <c r="R2350" s="33">
        <v>5270</v>
      </c>
      <c r="S2350" s="11" t="str">
        <f>+VLOOKUP(R2350,'Dimension descriptions'!K:M,3)</f>
        <v>INTERVENTIONS FOR STUDENT SUCCESS</v>
      </c>
      <c r="T2350" s="3" t="str">
        <f t="shared" si="295"/>
        <v>N</v>
      </c>
      <c r="U2350" t="e">
        <f>+VLOOKUP(R2350,'FY21 P13 Allotment memo'!O:O,1,FALSE)</f>
        <v>#N/A</v>
      </c>
      <c r="V2350"/>
      <c r="W2350"/>
      <c r="X2350"/>
      <c r="Y2350"/>
      <c r="Z2350"/>
    </row>
    <row r="2351" spans="1:26">
      <c r="A2351">
        <v>10</v>
      </c>
      <c r="B2351" t="s">
        <v>3209</v>
      </c>
      <c r="C2351" t="s">
        <v>1348</v>
      </c>
      <c r="D2351">
        <v>91</v>
      </c>
      <c r="E2351">
        <v>202.48</v>
      </c>
      <c r="F2351">
        <v>0</v>
      </c>
      <c r="G2351" s="2">
        <f t="shared" si="290"/>
        <v>202.48</v>
      </c>
      <c r="H2351" s="3" t="str">
        <f t="shared" si="291"/>
        <v>10</v>
      </c>
      <c r="I2351" s="3" t="str">
        <f t="shared" si="292"/>
        <v>120</v>
      </c>
      <c r="J2351" s="3">
        <v>120</v>
      </c>
      <c r="K2351" s="3" t="str">
        <f>+VLOOKUP(J2351,'Dimension descriptions'!P:R,3,FALSE)</f>
        <v>Woodruff Elementary</v>
      </c>
      <c r="L2351" s="3" t="str">
        <f t="shared" si="293"/>
        <v>5270</v>
      </c>
      <c r="M2351" s="10">
        <v>5270</v>
      </c>
      <c r="N2351" s="3" t="str">
        <f t="shared" si="288"/>
        <v>1000</v>
      </c>
      <c r="O2351" s="3" t="str">
        <f t="shared" si="289"/>
        <v>341</v>
      </c>
      <c r="P2351" s="3" t="str">
        <f t="shared" si="294"/>
        <v>3</v>
      </c>
      <c r="Q2351" s="11">
        <f>+VLOOKUP(M2351,'Dimension descriptions'!K:M,2,FALSE)</f>
        <v>5270</v>
      </c>
      <c r="R2351" s="33">
        <v>5270</v>
      </c>
      <c r="S2351" s="11" t="str">
        <f>+VLOOKUP(R2351,'Dimension descriptions'!K:M,3)</f>
        <v>INTERVENTIONS FOR STUDENT SUCCESS</v>
      </c>
      <c r="T2351" s="3" t="str">
        <f t="shared" si="295"/>
        <v>N</v>
      </c>
      <c r="U2351" t="e">
        <f>+VLOOKUP(R2351,'FY21 P13 Allotment memo'!O:O,1,FALSE)</f>
        <v>#N/A</v>
      </c>
      <c r="V2351"/>
      <c r="W2351"/>
      <c r="X2351"/>
      <c r="Y2351"/>
      <c r="Z2351"/>
    </row>
    <row r="2352" spans="1:26">
      <c r="A2352">
        <v>10</v>
      </c>
      <c r="B2352" t="s">
        <v>3210</v>
      </c>
      <c r="C2352" t="s">
        <v>1234</v>
      </c>
      <c r="D2352">
        <v>91</v>
      </c>
      <c r="E2352">
        <v>0</v>
      </c>
      <c r="F2352">
        <v>0</v>
      </c>
      <c r="G2352" s="2">
        <f t="shared" si="290"/>
        <v>0</v>
      </c>
      <c r="H2352" s="3" t="str">
        <f t="shared" si="291"/>
        <v>10</v>
      </c>
      <c r="I2352" s="3" t="str">
        <f t="shared" si="292"/>
        <v>120</v>
      </c>
      <c r="J2352" s="3">
        <v>120</v>
      </c>
      <c r="K2352" s="3" t="str">
        <f>+VLOOKUP(J2352,'Dimension descriptions'!P:R,3,FALSE)</f>
        <v>Woodruff Elementary</v>
      </c>
      <c r="L2352" s="3" t="str">
        <f t="shared" si="293"/>
        <v>5331</v>
      </c>
      <c r="M2352" s="10">
        <v>5331</v>
      </c>
      <c r="N2352" s="3" t="str">
        <f t="shared" si="288"/>
        <v>1000</v>
      </c>
      <c r="O2352" s="3" t="str">
        <f t="shared" si="289"/>
        <v>131</v>
      </c>
      <c r="P2352" s="3" t="str">
        <f t="shared" si="294"/>
        <v>1</v>
      </c>
      <c r="Q2352" s="11">
        <f>+VLOOKUP(M2352,'Dimension descriptions'!K:M,2,FALSE)</f>
        <v>5331</v>
      </c>
      <c r="R2352" s="33">
        <v>5331</v>
      </c>
      <c r="S2352" s="11" t="str">
        <f>+VLOOKUP(R2352,'Dimension descriptions'!K:M,3)</f>
        <v>GIFTED AND TALENTED</v>
      </c>
      <c r="T2352" s="3" t="str">
        <f t="shared" si="295"/>
        <v>N</v>
      </c>
      <c r="U2352">
        <f>+VLOOKUP(R2352,'FY21 P13 Allotment memo'!O:O,1,FALSE)</f>
        <v>5331</v>
      </c>
      <c r="V2352"/>
      <c r="W2352"/>
      <c r="X2352"/>
      <c r="Y2352"/>
      <c r="Z2352"/>
    </row>
    <row r="2353" spans="1:26">
      <c r="A2353">
        <v>10</v>
      </c>
      <c r="B2353" t="s">
        <v>3211</v>
      </c>
      <c r="C2353" t="s">
        <v>1535</v>
      </c>
      <c r="D2353">
        <v>91</v>
      </c>
      <c r="E2353">
        <v>72.66</v>
      </c>
      <c r="F2353">
        <v>0</v>
      </c>
      <c r="G2353" s="2">
        <f t="shared" si="290"/>
        <v>72.66</v>
      </c>
      <c r="H2353" s="3" t="str">
        <f t="shared" si="291"/>
        <v>10</v>
      </c>
      <c r="I2353" s="3" t="str">
        <f t="shared" si="292"/>
        <v>120</v>
      </c>
      <c r="J2353" s="3">
        <v>120</v>
      </c>
      <c r="K2353" s="3" t="str">
        <f>+VLOOKUP(J2353,'Dimension descriptions'!P:R,3,FALSE)</f>
        <v>Woodruff Elementary</v>
      </c>
      <c r="L2353" s="3" t="str">
        <f t="shared" si="293"/>
        <v>5331</v>
      </c>
      <c r="M2353" s="10">
        <v>5331</v>
      </c>
      <c r="N2353" s="3" t="str">
        <f t="shared" si="288"/>
        <v>1000</v>
      </c>
      <c r="O2353" s="3" t="str">
        <f t="shared" si="289"/>
        <v>161</v>
      </c>
      <c r="P2353" s="3" t="str">
        <f t="shared" si="294"/>
        <v>1</v>
      </c>
      <c r="Q2353" s="11">
        <f>+VLOOKUP(M2353,'Dimension descriptions'!K:M,2,FALSE)</f>
        <v>5331</v>
      </c>
      <c r="R2353" s="33">
        <v>5331</v>
      </c>
      <c r="S2353" s="11" t="str">
        <f>+VLOOKUP(R2353,'Dimension descriptions'!K:M,3)</f>
        <v>GIFTED AND TALENTED</v>
      </c>
      <c r="T2353" s="3" t="str">
        <f t="shared" si="295"/>
        <v>N</v>
      </c>
      <c r="U2353">
        <f>+VLOOKUP(R2353,'FY21 P13 Allotment memo'!O:O,1,FALSE)</f>
        <v>5331</v>
      </c>
      <c r="V2353"/>
      <c r="W2353"/>
      <c r="X2353"/>
      <c r="Y2353"/>
      <c r="Z2353"/>
    </row>
    <row r="2354" spans="1:26">
      <c r="A2354">
        <v>10</v>
      </c>
      <c r="B2354" t="s">
        <v>3212</v>
      </c>
      <c r="C2354" t="s">
        <v>1246</v>
      </c>
      <c r="D2354">
        <v>91</v>
      </c>
      <c r="E2354">
        <v>5.56</v>
      </c>
      <c r="F2354">
        <v>0</v>
      </c>
      <c r="G2354" s="2">
        <f t="shared" si="290"/>
        <v>5.56</v>
      </c>
      <c r="H2354" s="3" t="str">
        <f t="shared" si="291"/>
        <v>10</v>
      </c>
      <c r="I2354" s="3" t="str">
        <f t="shared" si="292"/>
        <v>120</v>
      </c>
      <c r="J2354" s="3">
        <v>120</v>
      </c>
      <c r="K2354" s="3" t="str">
        <f>+VLOOKUP(J2354,'Dimension descriptions'!P:R,3,FALSE)</f>
        <v>Woodruff Elementary</v>
      </c>
      <c r="L2354" s="3" t="str">
        <f t="shared" si="293"/>
        <v>5331</v>
      </c>
      <c r="M2354" s="10">
        <v>5331</v>
      </c>
      <c r="N2354" s="3" t="str">
        <f t="shared" si="288"/>
        <v>1000</v>
      </c>
      <c r="O2354" s="3" t="str">
        <f t="shared" si="289"/>
        <v>220</v>
      </c>
      <c r="P2354" s="3" t="str">
        <f t="shared" si="294"/>
        <v>2</v>
      </c>
      <c r="Q2354" s="11">
        <f>+VLOOKUP(M2354,'Dimension descriptions'!K:M,2,FALSE)</f>
        <v>5331</v>
      </c>
      <c r="R2354" s="33">
        <v>5331</v>
      </c>
      <c r="S2354" s="11" t="str">
        <f>+VLOOKUP(R2354,'Dimension descriptions'!K:M,3)</f>
        <v>GIFTED AND TALENTED</v>
      </c>
      <c r="T2354" s="3" t="str">
        <f t="shared" si="295"/>
        <v>N</v>
      </c>
      <c r="U2354">
        <f>+VLOOKUP(R2354,'FY21 P13 Allotment memo'!O:O,1,FALSE)</f>
        <v>5331</v>
      </c>
      <c r="V2354"/>
      <c r="W2354"/>
      <c r="X2354"/>
      <c r="Y2354"/>
      <c r="Z2354"/>
    </row>
    <row r="2355" spans="1:26">
      <c r="A2355">
        <v>10</v>
      </c>
      <c r="B2355" t="s">
        <v>3213</v>
      </c>
      <c r="C2355" t="s">
        <v>1392</v>
      </c>
      <c r="D2355">
        <v>91</v>
      </c>
      <c r="E2355">
        <v>65444.08</v>
      </c>
      <c r="F2355">
        <v>0</v>
      </c>
      <c r="G2355" s="2">
        <f t="shared" si="290"/>
        <v>65444.08</v>
      </c>
      <c r="H2355" s="3" t="str">
        <f t="shared" si="291"/>
        <v>10</v>
      </c>
      <c r="I2355" s="3" t="str">
        <f t="shared" si="292"/>
        <v>120</v>
      </c>
      <c r="J2355" s="3">
        <v>120</v>
      </c>
      <c r="K2355" s="3" t="str">
        <f>+VLOOKUP(J2355,'Dimension descriptions'!P:R,3,FALSE)</f>
        <v>Woodruff Elementary</v>
      </c>
      <c r="L2355" s="3" t="str">
        <f t="shared" si="293"/>
        <v>5336</v>
      </c>
      <c r="M2355" s="10">
        <v>5336</v>
      </c>
      <c r="N2355" s="3" t="str">
        <f t="shared" si="288"/>
        <v>1000</v>
      </c>
      <c r="O2355" s="3" t="str">
        <f t="shared" si="289"/>
        <v>131</v>
      </c>
      <c r="P2355" s="3" t="str">
        <f t="shared" si="294"/>
        <v>1</v>
      </c>
      <c r="Q2355" s="11">
        <f>+VLOOKUP(M2355,'Dimension descriptions'!K:M,2,FALSE)</f>
        <v>5336</v>
      </c>
      <c r="R2355" s="33">
        <v>5336</v>
      </c>
      <c r="S2355" s="11" t="str">
        <f>+VLOOKUP(R2355,'Dimension descriptions'!K:M,3)</f>
        <v>AT RISK - ENHANCEMENT</v>
      </c>
      <c r="T2355" s="3" t="str">
        <f t="shared" si="295"/>
        <v>N</v>
      </c>
      <c r="U2355">
        <f>+VLOOKUP(R2355,'FY21 P13 Allotment memo'!O:O,1,FALSE)</f>
        <v>5336</v>
      </c>
      <c r="V2355"/>
      <c r="W2355"/>
      <c r="X2355"/>
      <c r="Y2355"/>
      <c r="Z2355"/>
    </row>
    <row r="2356" spans="1:26">
      <c r="A2356">
        <v>10</v>
      </c>
      <c r="B2356" t="s">
        <v>3214</v>
      </c>
      <c r="C2356" t="s">
        <v>1279</v>
      </c>
      <c r="D2356">
        <v>91</v>
      </c>
      <c r="E2356">
        <v>13451.27</v>
      </c>
      <c r="F2356">
        <v>0</v>
      </c>
      <c r="G2356" s="2">
        <f t="shared" si="290"/>
        <v>13451.27</v>
      </c>
      <c r="H2356" s="3" t="str">
        <f t="shared" si="291"/>
        <v>10</v>
      </c>
      <c r="I2356" s="3" t="str">
        <f t="shared" si="292"/>
        <v>120</v>
      </c>
      <c r="J2356" s="3">
        <v>120</v>
      </c>
      <c r="K2356" s="3" t="str">
        <f>+VLOOKUP(J2356,'Dimension descriptions'!P:R,3,FALSE)</f>
        <v>Woodruff Elementary</v>
      </c>
      <c r="L2356" s="3" t="str">
        <f t="shared" si="293"/>
        <v>5336</v>
      </c>
      <c r="M2356" s="10">
        <v>5336</v>
      </c>
      <c r="N2356" s="3" t="str">
        <f t="shared" si="288"/>
        <v>1000</v>
      </c>
      <c r="O2356" s="3" t="str">
        <f t="shared" si="289"/>
        <v>210</v>
      </c>
      <c r="P2356" s="3" t="str">
        <f t="shared" si="294"/>
        <v>2</v>
      </c>
      <c r="Q2356" s="11">
        <f>+VLOOKUP(M2356,'Dimension descriptions'!K:M,2,FALSE)</f>
        <v>5336</v>
      </c>
      <c r="R2356" s="33">
        <v>5336</v>
      </c>
      <c r="S2356" s="11" t="str">
        <f>+VLOOKUP(R2356,'Dimension descriptions'!K:M,3)</f>
        <v>AT RISK - ENHANCEMENT</v>
      </c>
      <c r="T2356" s="3" t="str">
        <f t="shared" si="295"/>
        <v>N</v>
      </c>
      <c r="U2356">
        <f>+VLOOKUP(R2356,'FY21 P13 Allotment memo'!O:O,1,FALSE)</f>
        <v>5336</v>
      </c>
      <c r="V2356"/>
      <c r="W2356"/>
      <c r="X2356"/>
      <c r="Y2356"/>
      <c r="Z2356"/>
    </row>
    <row r="2357" spans="1:26">
      <c r="A2357">
        <v>10</v>
      </c>
      <c r="B2357" t="s">
        <v>3215</v>
      </c>
      <c r="C2357" t="s">
        <v>1246</v>
      </c>
      <c r="D2357">
        <v>91</v>
      </c>
      <c r="E2357">
        <v>4310.99</v>
      </c>
      <c r="F2357">
        <v>0</v>
      </c>
      <c r="G2357" s="2">
        <f t="shared" si="290"/>
        <v>4310.99</v>
      </c>
      <c r="H2357" s="3" t="str">
        <f t="shared" si="291"/>
        <v>10</v>
      </c>
      <c r="I2357" s="3" t="str">
        <f t="shared" si="292"/>
        <v>120</v>
      </c>
      <c r="J2357" s="3">
        <v>120</v>
      </c>
      <c r="K2357" s="3" t="str">
        <f>+VLOOKUP(J2357,'Dimension descriptions'!P:R,3,FALSE)</f>
        <v>Woodruff Elementary</v>
      </c>
      <c r="L2357" s="3" t="str">
        <f t="shared" si="293"/>
        <v>5336</v>
      </c>
      <c r="M2357" s="10">
        <v>5336</v>
      </c>
      <c r="N2357" s="3" t="str">
        <f t="shared" si="288"/>
        <v>1000</v>
      </c>
      <c r="O2357" s="3" t="str">
        <f t="shared" si="289"/>
        <v>220</v>
      </c>
      <c r="P2357" s="3" t="str">
        <f t="shared" si="294"/>
        <v>2</v>
      </c>
      <c r="Q2357" s="11">
        <f>+VLOOKUP(M2357,'Dimension descriptions'!K:M,2,FALSE)</f>
        <v>5336</v>
      </c>
      <c r="R2357" s="33">
        <v>5336</v>
      </c>
      <c r="S2357" s="11" t="str">
        <f>+VLOOKUP(R2357,'Dimension descriptions'!K:M,3)</f>
        <v>AT RISK - ENHANCEMENT</v>
      </c>
      <c r="T2357" s="3" t="str">
        <f t="shared" si="295"/>
        <v>N</v>
      </c>
      <c r="U2357">
        <f>+VLOOKUP(R2357,'FY21 P13 Allotment memo'!O:O,1,FALSE)</f>
        <v>5336</v>
      </c>
      <c r="V2357"/>
      <c r="W2357"/>
      <c r="X2357"/>
      <c r="Y2357"/>
      <c r="Z2357"/>
    </row>
    <row r="2358" spans="1:26">
      <c r="A2358">
        <v>10</v>
      </c>
      <c r="B2358" t="s">
        <v>3216</v>
      </c>
      <c r="C2358" t="s">
        <v>1346</v>
      </c>
      <c r="D2358">
        <v>91</v>
      </c>
      <c r="E2358">
        <v>16638.3</v>
      </c>
      <c r="F2358">
        <v>0</v>
      </c>
      <c r="G2358" s="2">
        <f t="shared" si="290"/>
        <v>16638.3</v>
      </c>
      <c r="H2358" s="3" t="str">
        <f t="shared" si="291"/>
        <v>10</v>
      </c>
      <c r="I2358" s="3" t="str">
        <f t="shared" si="292"/>
        <v>120</v>
      </c>
      <c r="J2358" s="3">
        <v>120</v>
      </c>
      <c r="K2358" s="3" t="str">
        <f>+VLOOKUP(J2358,'Dimension descriptions'!P:R,3,FALSE)</f>
        <v>Woodruff Elementary</v>
      </c>
      <c r="L2358" s="3" t="str">
        <f t="shared" si="293"/>
        <v>5336</v>
      </c>
      <c r="M2358" s="10">
        <v>5336</v>
      </c>
      <c r="N2358" s="3" t="str">
        <f t="shared" si="288"/>
        <v>1000</v>
      </c>
      <c r="O2358" s="3" t="str">
        <f t="shared" si="289"/>
        <v>241</v>
      </c>
      <c r="P2358" s="3" t="str">
        <f t="shared" si="294"/>
        <v>2</v>
      </c>
      <c r="Q2358" s="11">
        <f>+VLOOKUP(M2358,'Dimension descriptions'!K:M,2,FALSE)</f>
        <v>5336</v>
      </c>
      <c r="R2358" s="33">
        <v>5336</v>
      </c>
      <c r="S2358" s="11" t="str">
        <f>+VLOOKUP(R2358,'Dimension descriptions'!K:M,3)</f>
        <v>AT RISK - ENHANCEMENT</v>
      </c>
      <c r="T2358" s="3" t="str">
        <f t="shared" si="295"/>
        <v>N</v>
      </c>
      <c r="U2358">
        <f>+VLOOKUP(R2358,'FY21 P13 Allotment memo'!O:O,1,FALSE)</f>
        <v>5336</v>
      </c>
      <c r="V2358"/>
      <c r="W2358"/>
      <c r="X2358"/>
      <c r="Y2358"/>
      <c r="Z2358"/>
    </row>
    <row r="2359" spans="1:26">
      <c r="A2359">
        <v>10</v>
      </c>
      <c r="B2359" t="s">
        <v>3217</v>
      </c>
      <c r="C2359" t="s">
        <v>1398</v>
      </c>
      <c r="D2359">
        <v>91</v>
      </c>
      <c r="E2359">
        <v>0</v>
      </c>
      <c r="F2359">
        <v>0</v>
      </c>
      <c r="G2359" s="2">
        <f t="shared" si="290"/>
        <v>0</v>
      </c>
      <c r="H2359" s="3" t="str">
        <f t="shared" si="291"/>
        <v>10</v>
      </c>
      <c r="I2359" s="3" t="str">
        <f t="shared" si="292"/>
        <v>120</v>
      </c>
      <c r="J2359" s="3">
        <v>120</v>
      </c>
      <c r="K2359" s="3" t="str">
        <f>+VLOOKUP(J2359,'Dimension descriptions'!P:R,3,FALSE)</f>
        <v>Woodruff Elementary</v>
      </c>
      <c r="L2359" s="3" t="str">
        <f t="shared" si="293"/>
        <v>5336</v>
      </c>
      <c r="M2359" s="10">
        <v>5336</v>
      </c>
      <c r="N2359" s="3" t="str">
        <f t="shared" si="288"/>
        <v>1000</v>
      </c>
      <c r="O2359" s="3" t="str">
        <f t="shared" si="289"/>
        <v>341</v>
      </c>
      <c r="P2359" s="3" t="str">
        <f t="shared" si="294"/>
        <v>3</v>
      </c>
      <c r="Q2359" s="11">
        <f>+VLOOKUP(M2359,'Dimension descriptions'!K:M,2,FALSE)</f>
        <v>5336</v>
      </c>
      <c r="R2359" s="33">
        <v>5336</v>
      </c>
      <c r="S2359" s="11" t="str">
        <f>+VLOOKUP(R2359,'Dimension descriptions'!K:M,3)</f>
        <v>AT RISK - ENHANCEMENT</v>
      </c>
      <c r="T2359" s="3" t="str">
        <f t="shared" si="295"/>
        <v>N</v>
      </c>
      <c r="U2359">
        <f>+VLOOKUP(R2359,'FY21 P13 Allotment memo'!O:O,1,FALSE)</f>
        <v>5336</v>
      </c>
      <c r="V2359"/>
      <c r="W2359"/>
      <c r="X2359"/>
      <c r="Y2359"/>
      <c r="Z2359"/>
    </row>
    <row r="2360" spans="1:26">
      <c r="A2360">
        <v>10</v>
      </c>
      <c r="B2360" t="s">
        <v>3218</v>
      </c>
      <c r="C2360" t="s">
        <v>1234</v>
      </c>
      <c r="D2360">
        <v>91</v>
      </c>
      <c r="E2360">
        <v>0</v>
      </c>
      <c r="F2360">
        <v>0</v>
      </c>
      <c r="G2360" s="2">
        <f t="shared" si="290"/>
        <v>0</v>
      </c>
      <c r="H2360" s="3" t="str">
        <f t="shared" si="291"/>
        <v>10</v>
      </c>
      <c r="I2360" s="3" t="str">
        <f t="shared" si="292"/>
        <v>120</v>
      </c>
      <c r="J2360" s="3">
        <v>120</v>
      </c>
      <c r="K2360" s="3" t="str">
        <f>+VLOOKUP(J2360,'Dimension descriptions'!P:R,3,FALSE)</f>
        <v>Woodruff Elementary</v>
      </c>
      <c r="L2360" s="3" t="str">
        <f t="shared" si="293"/>
        <v>5420</v>
      </c>
      <c r="M2360" s="10">
        <v>5420</v>
      </c>
      <c r="N2360" s="3" t="str">
        <f t="shared" si="288"/>
        <v>1000</v>
      </c>
      <c r="O2360" s="3" t="str">
        <f t="shared" si="289"/>
        <v>131</v>
      </c>
      <c r="P2360" s="3" t="str">
        <f t="shared" si="294"/>
        <v>1</v>
      </c>
      <c r="Q2360" s="11">
        <f>+VLOOKUP(M2360,'Dimension descriptions'!K:M,2,FALSE)</f>
        <v>5420</v>
      </c>
      <c r="R2360" s="33">
        <v>5420</v>
      </c>
      <c r="S2360" s="11" t="str">
        <f>+VLOOKUP(R2360,'Dimension descriptions'!K:M,3)</f>
        <v>SCHOOL TRUST LANDS</v>
      </c>
      <c r="T2360" s="3" t="str">
        <f t="shared" si="295"/>
        <v>N</v>
      </c>
      <c r="U2360">
        <f>+VLOOKUP(R2360,'FY21 P13 Allotment memo'!O:O,1,FALSE)</f>
        <v>5420</v>
      </c>
      <c r="V2360"/>
      <c r="W2360"/>
      <c r="X2360"/>
      <c r="Y2360"/>
      <c r="Z2360"/>
    </row>
    <row r="2361" spans="1:26">
      <c r="A2361">
        <v>10</v>
      </c>
      <c r="B2361" t="s">
        <v>3219</v>
      </c>
      <c r="C2361" t="s">
        <v>3220</v>
      </c>
      <c r="D2361">
        <v>91</v>
      </c>
      <c r="E2361">
        <v>14770</v>
      </c>
      <c r="F2361">
        <v>0</v>
      </c>
      <c r="G2361" s="2">
        <f t="shared" si="290"/>
        <v>14770</v>
      </c>
      <c r="H2361" s="3" t="str">
        <f t="shared" si="291"/>
        <v>10</v>
      </c>
      <c r="I2361" s="3" t="str">
        <f t="shared" si="292"/>
        <v>120</v>
      </c>
      <c r="J2361" s="3">
        <v>120</v>
      </c>
      <c r="K2361" s="3" t="str">
        <f>+VLOOKUP(J2361,'Dimension descriptions'!P:R,3,FALSE)</f>
        <v>Woodruff Elementary</v>
      </c>
      <c r="L2361" s="3" t="str">
        <f t="shared" si="293"/>
        <v>5420</v>
      </c>
      <c r="M2361" s="10">
        <v>5420</v>
      </c>
      <c r="N2361" s="3" t="str">
        <f t="shared" si="288"/>
        <v>1000</v>
      </c>
      <c r="O2361" s="3" t="str">
        <f t="shared" si="289"/>
        <v>149</v>
      </c>
      <c r="P2361" s="3" t="str">
        <f t="shared" si="294"/>
        <v>1</v>
      </c>
      <c r="Q2361" s="11">
        <f>+VLOOKUP(M2361,'Dimension descriptions'!K:M,2,FALSE)</f>
        <v>5420</v>
      </c>
      <c r="R2361" s="33">
        <v>5420</v>
      </c>
      <c r="S2361" s="11" t="str">
        <f>+VLOOKUP(R2361,'Dimension descriptions'!K:M,3)</f>
        <v>SCHOOL TRUST LANDS</v>
      </c>
      <c r="T2361" s="3" t="str">
        <f t="shared" si="295"/>
        <v>N</v>
      </c>
      <c r="U2361">
        <f>+VLOOKUP(R2361,'FY21 P13 Allotment memo'!O:O,1,FALSE)</f>
        <v>5420</v>
      </c>
      <c r="V2361"/>
      <c r="W2361"/>
      <c r="X2361"/>
      <c r="Y2361"/>
      <c r="Z2361"/>
    </row>
    <row r="2362" spans="1:26">
      <c r="A2362">
        <v>10</v>
      </c>
      <c r="B2362" t="s">
        <v>3221</v>
      </c>
      <c r="C2362" t="s">
        <v>1405</v>
      </c>
      <c r="D2362">
        <v>91</v>
      </c>
      <c r="E2362">
        <v>24542.82</v>
      </c>
      <c r="F2362">
        <v>0</v>
      </c>
      <c r="G2362" s="2">
        <f t="shared" si="290"/>
        <v>24542.82</v>
      </c>
      <c r="H2362" s="3" t="str">
        <f t="shared" si="291"/>
        <v>10</v>
      </c>
      <c r="I2362" s="3" t="str">
        <f t="shared" si="292"/>
        <v>120</v>
      </c>
      <c r="J2362" s="3">
        <v>120</v>
      </c>
      <c r="K2362" s="3" t="str">
        <f>+VLOOKUP(J2362,'Dimension descriptions'!P:R,3,FALSE)</f>
        <v>Woodruff Elementary</v>
      </c>
      <c r="L2362" s="3" t="str">
        <f t="shared" si="293"/>
        <v>5420</v>
      </c>
      <c r="M2362" s="10">
        <v>5420</v>
      </c>
      <c r="N2362" s="3" t="str">
        <f t="shared" si="288"/>
        <v>1000</v>
      </c>
      <c r="O2362" s="3" t="str">
        <f t="shared" si="289"/>
        <v>161</v>
      </c>
      <c r="P2362" s="3" t="str">
        <f t="shared" si="294"/>
        <v>1</v>
      </c>
      <c r="Q2362" s="11">
        <f>+VLOOKUP(M2362,'Dimension descriptions'!K:M,2,FALSE)</f>
        <v>5420</v>
      </c>
      <c r="R2362" s="33">
        <v>5420</v>
      </c>
      <c r="S2362" s="11" t="str">
        <f>+VLOOKUP(R2362,'Dimension descriptions'!K:M,3)</f>
        <v>SCHOOL TRUST LANDS</v>
      </c>
      <c r="T2362" s="3" t="str">
        <f t="shared" si="295"/>
        <v>N</v>
      </c>
      <c r="U2362">
        <f>+VLOOKUP(R2362,'FY21 P13 Allotment memo'!O:O,1,FALSE)</f>
        <v>5420</v>
      </c>
      <c r="V2362"/>
      <c r="W2362"/>
      <c r="X2362"/>
      <c r="Y2362"/>
      <c r="Z2362"/>
    </row>
    <row r="2363" spans="1:26">
      <c r="A2363">
        <v>10</v>
      </c>
      <c r="B2363" t="s">
        <v>3222</v>
      </c>
      <c r="C2363" t="s">
        <v>1407</v>
      </c>
      <c r="D2363">
        <v>91</v>
      </c>
      <c r="E2363">
        <v>0</v>
      </c>
      <c r="F2363">
        <v>0</v>
      </c>
      <c r="G2363" s="2">
        <f t="shared" si="290"/>
        <v>0</v>
      </c>
      <c r="H2363" s="3" t="str">
        <f t="shared" si="291"/>
        <v>10</v>
      </c>
      <c r="I2363" s="3" t="str">
        <f t="shared" si="292"/>
        <v>120</v>
      </c>
      <c r="J2363" s="3">
        <v>120</v>
      </c>
      <c r="K2363" s="3" t="str">
        <f>+VLOOKUP(J2363,'Dimension descriptions'!P:R,3,FALSE)</f>
        <v>Woodruff Elementary</v>
      </c>
      <c r="L2363" s="3" t="str">
        <f t="shared" si="293"/>
        <v>5420</v>
      </c>
      <c r="M2363" s="10">
        <v>5420</v>
      </c>
      <c r="N2363" s="3" t="str">
        <f t="shared" si="288"/>
        <v>1000</v>
      </c>
      <c r="O2363" s="3" t="str">
        <f t="shared" si="289"/>
        <v>198</v>
      </c>
      <c r="P2363" s="3" t="str">
        <f t="shared" si="294"/>
        <v>1</v>
      </c>
      <c r="Q2363" s="11">
        <f>+VLOOKUP(M2363,'Dimension descriptions'!K:M,2,FALSE)</f>
        <v>5420</v>
      </c>
      <c r="R2363" s="33">
        <v>5420</v>
      </c>
      <c r="S2363" s="11" t="str">
        <f>+VLOOKUP(R2363,'Dimension descriptions'!K:M,3)</f>
        <v>SCHOOL TRUST LANDS</v>
      </c>
      <c r="T2363" s="3" t="str">
        <f t="shared" si="295"/>
        <v>N</v>
      </c>
      <c r="U2363">
        <f>+VLOOKUP(R2363,'FY21 P13 Allotment memo'!O:O,1,FALSE)</f>
        <v>5420</v>
      </c>
      <c r="V2363"/>
      <c r="W2363"/>
      <c r="X2363"/>
      <c r="Y2363"/>
      <c r="Z2363"/>
    </row>
    <row r="2364" spans="1:26">
      <c r="A2364">
        <v>10</v>
      </c>
      <c r="B2364" t="s">
        <v>3223</v>
      </c>
      <c r="C2364" t="s">
        <v>1244</v>
      </c>
      <c r="D2364">
        <v>91</v>
      </c>
      <c r="E2364">
        <v>3194.64</v>
      </c>
      <c r="F2364">
        <v>0</v>
      </c>
      <c r="G2364" s="2">
        <f t="shared" si="290"/>
        <v>3194.64</v>
      </c>
      <c r="H2364" s="3" t="str">
        <f t="shared" si="291"/>
        <v>10</v>
      </c>
      <c r="I2364" s="3" t="str">
        <f t="shared" si="292"/>
        <v>120</v>
      </c>
      <c r="J2364" s="3">
        <v>120</v>
      </c>
      <c r="K2364" s="3" t="str">
        <f>+VLOOKUP(J2364,'Dimension descriptions'!P:R,3,FALSE)</f>
        <v>Woodruff Elementary</v>
      </c>
      <c r="L2364" s="3" t="str">
        <f t="shared" si="293"/>
        <v>5420</v>
      </c>
      <c r="M2364" s="10">
        <v>5420</v>
      </c>
      <c r="N2364" s="3" t="str">
        <f t="shared" si="288"/>
        <v>1000</v>
      </c>
      <c r="O2364" s="3" t="str">
        <f t="shared" si="289"/>
        <v>210</v>
      </c>
      <c r="P2364" s="3" t="str">
        <f t="shared" si="294"/>
        <v>2</v>
      </c>
      <c r="Q2364" s="11">
        <f>+VLOOKUP(M2364,'Dimension descriptions'!K:M,2,FALSE)</f>
        <v>5420</v>
      </c>
      <c r="R2364" s="33">
        <v>5420</v>
      </c>
      <c r="S2364" s="11" t="str">
        <f>+VLOOKUP(R2364,'Dimension descriptions'!K:M,3)</f>
        <v>SCHOOL TRUST LANDS</v>
      </c>
      <c r="T2364" s="3" t="str">
        <f t="shared" si="295"/>
        <v>N</v>
      </c>
      <c r="U2364">
        <f>+VLOOKUP(R2364,'FY21 P13 Allotment memo'!O:O,1,FALSE)</f>
        <v>5420</v>
      </c>
      <c r="V2364"/>
      <c r="W2364"/>
      <c r="X2364"/>
      <c r="Y2364"/>
      <c r="Z2364"/>
    </row>
    <row r="2365" spans="1:26">
      <c r="A2365">
        <v>10</v>
      </c>
      <c r="B2365" t="s">
        <v>3224</v>
      </c>
      <c r="C2365" t="s">
        <v>1246</v>
      </c>
      <c r="D2365">
        <v>91</v>
      </c>
      <c r="E2365">
        <v>3030.57</v>
      </c>
      <c r="F2365">
        <v>0</v>
      </c>
      <c r="G2365" s="2">
        <f t="shared" si="290"/>
        <v>3030.57</v>
      </c>
      <c r="H2365" s="3" t="str">
        <f t="shared" si="291"/>
        <v>10</v>
      </c>
      <c r="I2365" s="3" t="str">
        <f t="shared" si="292"/>
        <v>120</v>
      </c>
      <c r="J2365" s="3">
        <v>120</v>
      </c>
      <c r="K2365" s="3" t="str">
        <f>+VLOOKUP(J2365,'Dimension descriptions'!P:R,3,FALSE)</f>
        <v>Woodruff Elementary</v>
      </c>
      <c r="L2365" s="3" t="str">
        <f t="shared" si="293"/>
        <v>5420</v>
      </c>
      <c r="M2365" s="10">
        <v>5420</v>
      </c>
      <c r="N2365" s="3" t="str">
        <f t="shared" si="288"/>
        <v>1000</v>
      </c>
      <c r="O2365" s="3" t="str">
        <f t="shared" si="289"/>
        <v>220</v>
      </c>
      <c r="P2365" s="3" t="str">
        <f t="shared" si="294"/>
        <v>2</v>
      </c>
      <c r="Q2365" s="11">
        <f>+VLOOKUP(M2365,'Dimension descriptions'!K:M,2,FALSE)</f>
        <v>5420</v>
      </c>
      <c r="R2365" s="33">
        <v>5420</v>
      </c>
      <c r="S2365" s="11" t="str">
        <f>+VLOOKUP(R2365,'Dimension descriptions'!K:M,3)</f>
        <v>SCHOOL TRUST LANDS</v>
      </c>
      <c r="T2365" s="3" t="str">
        <f t="shared" si="295"/>
        <v>N</v>
      </c>
      <c r="U2365">
        <f>+VLOOKUP(R2365,'FY21 P13 Allotment memo'!O:O,1,FALSE)</f>
        <v>5420</v>
      </c>
      <c r="V2365"/>
      <c r="W2365"/>
      <c r="X2365"/>
      <c r="Y2365"/>
      <c r="Z2365"/>
    </row>
    <row r="2366" spans="1:26">
      <c r="A2366">
        <v>10</v>
      </c>
      <c r="B2366" t="s">
        <v>3225</v>
      </c>
      <c r="C2366" t="s">
        <v>1248</v>
      </c>
      <c r="D2366">
        <v>91</v>
      </c>
      <c r="E2366">
        <v>3.75</v>
      </c>
      <c r="F2366">
        <v>0</v>
      </c>
      <c r="G2366" s="2">
        <f t="shared" si="290"/>
        <v>3.75</v>
      </c>
      <c r="H2366" s="3" t="str">
        <f t="shared" si="291"/>
        <v>10</v>
      </c>
      <c r="I2366" s="3" t="str">
        <f t="shared" si="292"/>
        <v>120</v>
      </c>
      <c r="J2366" s="3">
        <v>120</v>
      </c>
      <c r="K2366" s="3" t="str">
        <f>+VLOOKUP(J2366,'Dimension descriptions'!P:R,3,FALSE)</f>
        <v>Woodruff Elementary</v>
      </c>
      <c r="L2366" s="3" t="str">
        <f t="shared" si="293"/>
        <v>5420</v>
      </c>
      <c r="M2366" s="10">
        <v>5420</v>
      </c>
      <c r="N2366" s="3" t="str">
        <f t="shared" si="288"/>
        <v>1000</v>
      </c>
      <c r="O2366" s="3" t="str">
        <f t="shared" si="289"/>
        <v>241</v>
      </c>
      <c r="P2366" s="3" t="str">
        <f t="shared" si="294"/>
        <v>2</v>
      </c>
      <c r="Q2366" s="11">
        <f>+VLOOKUP(M2366,'Dimension descriptions'!K:M,2,FALSE)</f>
        <v>5420</v>
      </c>
      <c r="R2366" s="33">
        <v>5420</v>
      </c>
      <c r="S2366" s="11" t="str">
        <f>+VLOOKUP(R2366,'Dimension descriptions'!K:M,3)</f>
        <v>SCHOOL TRUST LANDS</v>
      </c>
      <c r="T2366" s="3" t="str">
        <f t="shared" si="295"/>
        <v>N</v>
      </c>
      <c r="U2366">
        <f>+VLOOKUP(R2366,'FY21 P13 Allotment memo'!O:O,1,FALSE)</f>
        <v>5420</v>
      </c>
      <c r="V2366"/>
      <c r="W2366"/>
      <c r="X2366"/>
      <c r="Y2366"/>
      <c r="Z2366"/>
    </row>
    <row r="2367" spans="1:26">
      <c r="A2367">
        <v>10</v>
      </c>
      <c r="B2367" t="s">
        <v>3226</v>
      </c>
      <c r="C2367" t="s">
        <v>1413</v>
      </c>
      <c r="D2367">
        <v>91</v>
      </c>
      <c r="E2367">
        <v>15470.36</v>
      </c>
      <c r="F2367">
        <v>0</v>
      </c>
      <c r="G2367" s="2">
        <f t="shared" si="290"/>
        <v>15470.36</v>
      </c>
      <c r="H2367" s="3" t="str">
        <f t="shared" si="291"/>
        <v>10</v>
      </c>
      <c r="I2367" s="3" t="str">
        <f t="shared" si="292"/>
        <v>120</v>
      </c>
      <c r="J2367" s="3">
        <v>120</v>
      </c>
      <c r="K2367" s="3" t="str">
        <f>+VLOOKUP(J2367,'Dimension descriptions'!P:R,3,FALSE)</f>
        <v>Woodruff Elementary</v>
      </c>
      <c r="L2367" s="3" t="str">
        <f t="shared" si="293"/>
        <v>5420</v>
      </c>
      <c r="M2367" s="10">
        <v>5420</v>
      </c>
      <c r="N2367" s="3" t="str">
        <f t="shared" si="288"/>
        <v>1000</v>
      </c>
      <c r="O2367" s="3" t="str">
        <f t="shared" si="289"/>
        <v>320</v>
      </c>
      <c r="P2367" s="3" t="str">
        <f t="shared" si="294"/>
        <v>3</v>
      </c>
      <c r="Q2367" s="11">
        <f>+VLOOKUP(M2367,'Dimension descriptions'!K:M,2,FALSE)</f>
        <v>5420</v>
      </c>
      <c r="R2367" s="33">
        <v>5420</v>
      </c>
      <c r="S2367" s="11" t="str">
        <f>+VLOOKUP(R2367,'Dimension descriptions'!K:M,3)</f>
        <v>SCHOOL TRUST LANDS</v>
      </c>
      <c r="T2367" s="3" t="str">
        <f t="shared" si="295"/>
        <v>N</v>
      </c>
      <c r="U2367">
        <f>+VLOOKUP(R2367,'FY21 P13 Allotment memo'!O:O,1,FALSE)</f>
        <v>5420</v>
      </c>
      <c r="V2367"/>
      <c r="W2367"/>
      <c r="X2367"/>
      <c r="Y2367"/>
      <c r="Z2367"/>
    </row>
    <row r="2368" spans="1:26">
      <c r="A2368">
        <v>10</v>
      </c>
      <c r="B2368" t="s">
        <v>3227</v>
      </c>
      <c r="C2368" t="s">
        <v>1415</v>
      </c>
      <c r="D2368">
        <v>91</v>
      </c>
      <c r="E2368">
        <v>2652.74</v>
      </c>
      <c r="F2368">
        <v>0</v>
      </c>
      <c r="G2368" s="2">
        <f t="shared" si="290"/>
        <v>2652.74</v>
      </c>
      <c r="H2368" s="3" t="str">
        <f t="shared" si="291"/>
        <v>10</v>
      </c>
      <c r="I2368" s="3" t="str">
        <f t="shared" si="292"/>
        <v>120</v>
      </c>
      <c r="J2368" s="3">
        <v>120</v>
      </c>
      <c r="K2368" s="3" t="str">
        <f>+VLOOKUP(J2368,'Dimension descriptions'!P:R,3,FALSE)</f>
        <v>Woodruff Elementary</v>
      </c>
      <c r="L2368" s="3" t="str">
        <f t="shared" si="293"/>
        <v>5420</v>
      </c>
      <c r="M2368" s="10">
        <v>5420</v>
      </c>
      <c r="N2368" s="3" t="str">
        <f t="shared" si="288"/>
        <v>1000</v>
      </c>
      <c r="O2368" s="3" t="str">
        <f t="shared" si="289"/>
        <v>341</v>
      </c>
      <c r="P2368" s="3" t="str">
        <f t="shared" si="294"/>
        <v>3</v>
      </c>
      <c r="Q2368" s="11">
        <f>+VLOOKUP(M2368,'Dimension descriptions'!K:M,2,FALSE)</f>
        <v>5420</v>
      </c>
      <c r="R2368" s="33">
        <v>5420</v>
      </c>
      <c r="S2368" s="11" t="str">
        <f>+VLOOKUP(R2368,'Dimension descriptions'!K:M,3)</f>
        <v>SCHOOL TRUST LANDS</v>
      </c>
      <c r="T2368" s="3" t="str">
        <f t="shared" si="295"/>
        <v>N</v>
      </c>
      <c r="U2368">
        <f>+VLOOKUP(R2368,'FY21 P13 Allotment memo'!O:O,1,FALSE)</f>
        <v>5420</v>
      </c>
      <c r="V2368"/>
      <c r="W2368"/>
      <c r="X2368"/>
      <c r="Y2368"/>
      <c r="Z2368"/>
    </row>
    <row r="2369" spans="1:26">
      <c r="A2369">
        <v>10</v>
      </c>
      <c r="B2369" t="s">
        <v>3228</v>
      </c>
      <c r="C2369" t="s">
        <v>1417</v>
      </c>
      <c r="D2369">
        <v>91</v>
      </c>
      <c r="E2369">
        <v>0</v>
      </c>
      <c r="F2369">
        <v>0</v>
      </c>
      <c r="G2369" s="2">
        <f t="shared" si="290"/>
        <v>0</v>
      </c>
      <c r="H2369" s="3" t="str">
        <f t="shared" si="291"/>
        <v>10</v>
      </c>
      <c r="I2369" s="3" t="str">
        <f t="shared" si="292"/>
        <v>120</v>
      </c>
      <c r="J2369" s="3">
        <v>120</v>
      </c>
      <c r="K2369" s="3" t="str">
        <f>+VLOOKUP(J2369,'Dimension descriptions'!P:R,3,FALSE)</f>
        <v>Woodruff Elementary</v>
      </c>
      <c r="L2369" s="3" t="str">
        <f t="shared" si="293"/>
        <v>5420</v>
      </c>
      <c r="M2369" s="10">
        <v>5420</v>
      </c>
      <c r="N2369" s="3" t="str">
        <f t="shared" si="288"/>
        <v>1000</v>
      </c>
      <c r="O2369" s="3" t="str">
        <f t="shared" si="289"/>
        <v>580</v>
      </c>
      <c r="P2369" s="3" t="str">
        <f t="shared" si="294"/>
        <v>5</v>
      </c>
      <c r="Q2369" s="11">
        <f>+VLOOKUP(M2369,'Dimension descriptions'!K:M,2,FALSE)</f>
        <v>5420</v>
      </c>
      <c r="R2369" s="33">
        <v>5420</v>
      </c>
      <c r="S2369" s="11" t="str">
        <f>+VLOOKUP(R2369,'Dimension descriptions'!K:M,3)</f>
        <v>SCHOOL TRUST LANDS</v>
      </c>
      <c r="T2369" s="3" t="str">
        <f t="shared" si="295"/>
        <v>N</v>
      </c>
      <c r="U2369">
        <f>+VLOOKUP(R2369,'FY21 P13 Allotment memo'!O:O,1,FALSE)</f>
        <v>5420</v>
      </c>
      <c r="V2369"/>
      <c r="W2369"/>
      <c r="X2369"/>
      <c r="Y2369"/>
      <c r="Z2369"/>
    </row>
    <row r="2370" spans="1:26">
      <c r="A2370">
        <v>10</v>
      </c>
      <c r="B2370" t="s">
        <v>3229</v>
      </c>
      <c r="C2370" t="s">
        <v>1268</v>
      </c>
      <c r="D2370">
        <v>91</v>
      </c>
      <c r="E2370">
        <v>23294.76</v>
      </c>
      <c r="F2370">
        <v>0</v>
      </c>
      <c r="G2370" s="2">
        <f t="shared" si="290"/>
        <v>23294.76</v>
      </c>
      <c r="H2370" s="3" t="str">
        <f t="shared" si="291"/>
        <v>10</v>
      </c>
      <c r="I2370" s="3" t="str">
        <f t="shared" si="292"/>
        <v>120</v>
      </c>
      <c r="J2370" s="3">
        <v>120</v>
      </c>
      <c r="K2370" s="3" t="str">
        <f>+VLOOKUP(J2370,'Dimension descriptions'!P:R,3,FALSE)</f>
        <v>Woodruff Elementary</v>
      </c>
      <c r="L2370" s="3" t="str">
        <f t="shared" si="293"/>
        <v>5420</v>
      </c>
      <c r="M2370" s="10">
        <v>5420</v>
      </c>
      <c r="N2370" s="3" t="str">
        <f t="shared" si="288"/>
        <v>1000</v>
      </c>
      <c r="O2370" s="3" t="str">
        <f t="shared" si="289"/>
        <v>610</v>
      </c>
      <c r="P2370" s="3" t="str">
        <f t="shared" si="294"/>
        <v>6</v>
      </c>
      <c r="Q2370" s="11">
        <f>+VLOOKUP(M2370,'Dimension descriptions'!K:M,2,FALSE)</f>
        <v>5420</v>
      </c>
      <c r="R2370" s="33">
        <v>5420</v>
      </c>
      <c r="S2370" s="11" t="str">
        <f>+VLOOKUP(R2370,'Dimension descriptions'!K:M,3)</f>
        <v>SCHOOL TRUST LANDS</v>
      </c>
      <c r="T2370" s="3" t="str">
        <f t="shared" si="295"/>
        <v>N</v>
      </c>
      <c r="U2370">
        <f>+VLOOKUP(R2370,'FY21 P13 Allotment memo'!O:O,1,FALSE)</f>
        <v>5420</v>
      </c>
      <c r="V2370"/>
      <c r="W2370"/>
      <c r="X2370"/>
      <c r="Y2370"/>
      <c r="Z2370"/>
    </row>
    <row r="2371" spans="1:26">
      <c r="A2371">
        <v>10</v>
      </c>
      <c r="B2371" t="s">
        <v>3230</v>
      </c>
      <c r="C2371" t="s">
        <v>3231</v>
      </c>
      <c r="D2371">
        <v>91</v>
      </c>
      <c r="E2371">
        <v>8750.99</v>
      </c>
      <c r="F2371">
        <v>0</v>
      </c>
      <c r="G2371" s="2">
        <f t="shared" si="290"/>
        <v>8750.99</v>
      </c>
      <c r="H2371" s="3" t="str">
        <f t="shared" si="291"/>
        <v>10</v>
      </c>
      <c r="I2371" s="3" t="str">
        <f t="shared" si="292"/>
        <v>120</v>
      </c>
      <c r="J2371" s="3">
        <v>120</v>
      </c>
      <c r="K2371" s="3" t="str">
        <f>+VLOOKUP(J2371,'Dimension descriptions'!P:R,3,FALSE)</f>
        <v>Woodruff Elementary</v>
      </c>
      <c r="L2371" s="3" t="str">
        <f t="shared" si="293"/>
        <v>5420</v>
      </c>
      <c r="M2371" s="10">
        <v>5420</v>
      </c>
      <c r="N2371" s="3" t="str">
        <f t="shared" si="288"/>
        <v>1000</v>
      </c>
      <c r="O2371" s="3" t="str">
        <f t="shared" si="289"/>
        <v>670</v>
      </c>
      <c r="P2371" s="3" t="str">
        <f t="shared" si="294"/>
        <v>6</v>
      </c>
      <c r="Q2371" s="11">
        <f>+VLOOKUP(M2371,'Dimension descriptions'!K:M,2,FALSE)</f>
        <v>5420</v>
      </c>
      <c r="R2371" s="33">
        <v>5420</v>
      </c>
      <c r="S2371" s="11" t="str">
        <f>+VLOOKUP(R2371,'Dimension descriptions'!K:M,3)</f>
        <v>SCHOOL TRUST LANDS</v>
      </c>
      <c r="T2371" s="3" t="str">
        <f t="shared" si="295"/>
        <v>N</v>
      </c>
      <c r="U2371">
        <f>+VLOOKUP(R2371,'FY21 P13 Allotment memo'!O:O,1,FALSE)</f>
        <v>5420</v>
      </c>
      <c r="V2371"/>
      <c r="W2371"/>
      <c r="X2371"/>
      <c r="Y2371"/>
      <c r="Z2371"/>
    </row>
    <row r="2372" spans="1:26">
      <c r="A2372">
        <v>10</v>
      </c>
      <c r="B2372" t="s">
        <v>3232</v>
      </c>
      <c r="C2372" t="s">
        <v>1424</v>
      </c>
      <c r="D2372">
        <v>91</v>
      </c>
      <c r="E2372">
        <v>20416.560000000001</v>
      </c>
      <c r="F2372">
        <v>0</v>
      </c>
      <c r="G2372" s="2">
        <f t="shared" si="290"/>
        <v>20416.560000000001</v>
      </c>
      <c r="H2372" s="3" t="str">
        <f t="shared" si="291"/>
        <v>10</v>
      </c>
      <c r="I2372" s="3" t="str">
        <f t="shared" si="292"/>
        <v>120</v>
      </c>
      <c r="J2372" s="3">
        <v>120</v>
      </c>
      <c r="K2372" s="3" t="str">
        <f>+VLOOKUP(J2372,'Dimension descriptions'!P:R,3,FALSE)</f>
        <v>Woodruff Elementary</v>
      </c>
      <c r="L2372" s="3" t="str">
        <f t="shared" si="293"/>
        <v>5420</v>
      </c>
      <c r="M2372" s="10">
        <v>5420</v>
      </c>
      <c r="N2372" s="3" t="str">
        <f t="shared" si="288"/>
        <v>1000</v>
      </c>
      <c r="O2372" s="3" t="str">
        <f t="shared" si="289"/>
        <v>730</v>
      </c>
      <c r="P2372" s="3" t="str">
        <f t="shared" si="294"/>
        <v>7</v>
      </c>
      <c r="Q2372" s="11">
        <f>+VLOOKUP(M2372,'Dimension descriptions'!K:M,2,FALSE)</f>
        <v>5420</v>
      </c>
      <c r="R2372" s="33">
        <v>5420</v>
      </c>
      <c r="S2372" s="11" t="str">
        <f>+VLOOKUP(R2372,'Dimension descriptions'!K:M,3)</f>
        <v>SCHOOL TRUST LANDS</v>
      </c>
      <c r="T2372" s="3" t="str">
        <f t="shared" si="295"/>
        <v>N</v>
      </c>
      <c r="U2372">
        <f>+VLOOKUP(R2372,'FY21 P13 Allotment memo'!O:O,1,FALSE)</f>
        <v>5420</v>
      </c>
      <c r="V2372"/>
      <c r="W2372"/>
      <c r="X2372"/>
      <c r="Y2372"/>
      <c r="Z2372"/>
    </row>
    <row r="2373" spans="1:26">
      <c r="A2373">
        <v>10</v>
      </c>
      <c r="B2373" t="s">
        <v>3233</v>
      </c>
      <c r="C2373" t="s">
        <v>3234</v>
      </c>
      <c r="D2373">
        <v>91</v>
      </c>
      <c r="E2373">
        <v>0</v>
      </c>
      <c r="F2373">
        <v>0</v>
      </c>
      <c r="G2373" s="2">
        <f t="shared" si="290"/>
        <v>0</v>
      </c>
      <c r="H2373" s="3" t="str">
        <f t="shared" si="291"/>
        <v>10</v>
      </c>
      <c r="I2373" s="3" t="str">
        <f t="shared" si="292"/>
        <v>120</v>
      </c>
      <c r="J2373" s="3">
        <v>120</v>
      </c>
      <c r="K2373" s="3" t="str">
        <f>+VLOOKUP(J2373,'Dimension descriptions'!P:R,3,FALSE)</f>
        <v>Woodruff Elementary</v>
      </c>
      <c r="L2373" s="3" t="str">
        <f t="shared" si="293"/>
        <v>5420</v>
      </c>
      <c r="M2373" s="10">
        <v>5420</v>
      </c>
      <c r="N2373" s="3" t="str">
        <f t="shared" si="288"/>
        <v>1000</v>
      </c>
      <c r="O2373" s="3" t="str">
        <f t="shared" si="289"/>
        <v>895</v>
      </c>
      <c r="P2373" s="3" t="str">
        <f t="shared" si="294"/>
        <v>8</v>
      </c>
      <c r="Q2373" s="11">
        <f>+VLOOKUP(M2373,'Dimension descriptions'!K:M,2,FALSE)</f>
        <v>5420</v>
      </c>
      <c r="R2373" s="33">
        <v>5420</v>
      </c>
      <c r="S2373" s="11" t="str">
        <f>+VLOOKUP(R2373,'Dimension descriptions'!K:M,3)</f>
        <v>SCHOOL TRUST LANDS</v>
      </c>
      <c r="T2373" s="3" t="str">
        <f t="shared" si="295"/>
        <v>N</v>
      </c>
      <c r="U2373">
        <f>+VLOOKUP(R2373,'FY21 P13 Allotment memo'!O:O,1,FALSE)</f>
        <v>5420</v>
      </c>
      <c r="V2373"/>
      <c r="W2373"/>
      <c r="X2373"/>
      <c r="Y2373"/>
      <c r="Z2373"/>
    </row>
    <row r="2374" spans="1:26">
      <c r="A2374">
        <v>10</v>
      </c>
      <c r="B2374" t="s">
        <v>3235</v>
      </c>
      <c r="C2374" t="s">
        <v>2835</v>
      </c>
      <c r="D2374">
        <v>91</v>
      </c>
      <c r="E2374">
        <v>0</v>
      </c>
      <c r="F2374">
        <v>0</v>
      </c>
      <c r="G2374" s="2">
        <f t="shared" si="290"/>
        <v>0</v>
      </c>
      <c r="H2374" s="3" t="str">
        <f t="shared" si="291"/>
        <v>10</v>
      </c>
      <c r="I2374" s="3" t="str">
        <f t="shared" si="292"/>
        <v>120</v>
      </c>
      <c r="J2374" s="3">
        <v>120</v>
      </c>
      <c r="K2374" s="3" t="str">
        <f>+VLOOKUP(J2374,'Dimension descriptions'!P:R,3,FALSE)</f>
        <v>Woodruff Elementary</v>
      </c>
      <c r="L2374" s="3" t="str">
        <f t="shared" si="293"/>
        <v>5640</v>
      </c>
      <c r="M2374" s="10">
        <v>5640</v>
      </c>
      <c r="N2374" s="3" t="str">
        <f t="shared" ref="N2374:N2437" si="296">+MID(B2374,16,4)</f>
        <v>1000</v>
      </c>
      <c r="O2374" s="3" t="str">
        <f t="shared" ref="O2374:O2437" si="297">+RIGHT(B2374,3)</f>
        <v>131</v>
      </c>
      <c r="P2374" s="3" t="str">
        <f t="shared" si="294"/>
        <v>1</v>
      </c>
      <c r="Q2374" s="11">
        <f>+VLOOKUP(M2374,'Dimension descriptions'!K:M,2,FALSE)</f>
        <v>5640</v>
      </c>
      <c r="R2374" s="33">
        <v>5640</v>
      </c>
      <c r="S2374" s="11" t="str">
        <f>+VLOOKUP(R2374,'Dimension descriptions'!K:M,3)</f>
        <v>EXTENDED DAY KINDERGARTEN</v>
      </c>
      <c r="T2374" s="3" t="str">
        <f t="shared" si="295"/>
        <v>N</v>
      </c>
      <c r="U2374" t="e">
        <f>+VLOOKUP(R2374,'FY21 P13 Allotment memo'!O:O,1,FALSE)</f>
        <v>#N/A</v>
      </c>
      <c r="V2374"/>
      <c r="W2374"/>
      <c r="X2374"/>
      <c r="Y2374"/>
      <c r="Z2374"/>
    </row>
    <row r="2375" spans="1:26">
      <c r="A2375">
        <v>10</v>
      </c>
      <c r="B2375" t="s">
        <v>3236</v>
      </c>
      <c r="C2375" t="s">
        <v>1428</v>
      </c>
      <c r="D2375">
        <v>91</v>
      </c>
      <c r="E2375">
        <v>34126.559999999998</v>
      </c>
      <c r="F2375">
        <v>0</v>
      </c>
      <c r="G2375" s="2">
        <f t="shared" ref="G2375:G2438" si="298">+E2375-F2375</f>
        <v>34126.559999999998</v>
      </c>
      <c r="H2375" s="3" t="str">
        <f t="shared" ref="H2375:H2438" si="299">+LEFT(B2375,2)</f>
        <v>10</v>
      </c>
      <c r="I2375" s="3" t="str">
        <f t="shared" ref="I2375:I2438" si="300">+MID(B2375,4,3)</f>
        <v>120</v>
      </c>
      <c r="J2375" s="3">
        <v>120</v>
      </c>
      <c r="K2375" s="3" t="str">
        <f>+VLOOKUP(J2375,'Dimension descriptions'!P:R,3,FALSE)</f>
        <v>Woodruff Elementary</v>
      </c>
      <c r="L2375" s="3" t="str">
        <f t="shared" ref="L2375:L2438" si="301">+MID(B2375,11,4)</f>
        <v>5641</v>
      </c>
      <c r="M2375" s="10">
        <v>5641</v>
      </c>
      <c r="N2375" s="3" t="str">
        <f t="shared" si="296"/>
        <v>1000</v>
      </c>
      <c r="O2375" s="3" t="str">
        <f t="shared" si="297"/>
        <v>131</v>
      </c>
      <c r="P2375" s="3" t="str">
        <f t="shared" ref="P2375:P2438" si="302">+LEFT(O2375,1)</f>
        <v>1</v>
      </c>
      <c r="Q2375" s="11">
        <f>+VLOOKUP(M2375,'Dimension descriptions'!K:M,2,FALSE)</f>
        <v>5641</v>
      </c>
      <c r="R2375" s="33">
        <v>5641</v>
      </c>
      <c r="S2375" s="11" t="str">
        <f>+VLOOKUP(R2375,'Dimension descriptions'!K:M,3)</f>
        <v>EARLY INTERVENTIONS PROGRAM</v>
      </c>
      <c r="T2375" s="3" t="str">
        <f t="shared" ref="T2375:T2438" si="303">+IF(Q2375=M2375,"N","Y")</f>
        <v>N</v>
      </c>
      <c r="U2375">
        <f>+VLOOKUP(R2375,'FY21 P13 Allotment memo'!O:O,1,FALSE)</f>
        <v>5641</v>
      </c>
      <c r="V2375"/>
      <c r="W2375"/>
      <c r="X2375"/>
      <c r="Y2375"/>
      <c r="Z2375"/>
    </row>
    <row r="2376" spans="1:26">
      <c r="A2376">
        <v>10</v>
      </c>
      <c r="B2376" t="s">
        <v>3237</v>
      </c>
      <c r="C2376" t="s">
        <v>1238</v>
      </c>
      <c r="D2376">
        <v>91</v>
      </c>
      <c r="E2376">
        <v>0</v>
      </c>
      <c r="F2376">
        <v>0</v>
      </c>
      <c r="G2376" s="2">
        <f t="shared" si="298"/>
        <v>0</v>
      </c>
      <c r="H2376" s="3" t="str">
        <f t="shared" si="299"/>
        <v>10</v>
      </c>
      <c r="I2376" s="3" t="str">
        <f t="shared" si="300"/>
        <v>120</v>
      </c>
      <c r="J2376" s="3">
        <v>120</v>
      </c>
      <c r="K2376" s="3" t="str">
        <f>+VLOOKUP(J2376,'Dimension descriptions'!P:R,3,FALSE)</f>
        <v>Woodruff Elementary</v>
      </c>
      <c r="L2376" s="3" t="str">
        <f t="shared" si="301"/>
        <v>5641</v>
      </c>
      <c r="M2376" s="10">
        <v>5641</v>
      </c>
      <c r="N2376" s="3" t="str">
        <f t="shared" si="296"/>
        <v>1000</v>
      </c>
      <c r="O2376" s="3" t="str">
        <f t="shared" si="297"/>
        <v>161</v>
      </c>
      <c r="P2376" s="3" t="str">
        <f t="shared" si="302"/>
        <v>1</v>
      </c>
      <c r="Q2376" s="11">
        <f>+VLOOKUP(M2376,'Dimension descriptions'!K:M,2,FALSE)</f>
        <v>5641</v>
      </c>
      <c r="R2376" s="33">
        <v>5641</v>
      </c>
      <c r="S2376" s="11" t="str">
        <f>+VLOOKUP(R2376,'Dimension descriptions'!K:M,3)</f>
        <v>EARLY INTERVENTIONS PROGRAM</v>
      </c>
      <c r="T2376" s="3" t="str">
        <f t="shared" si="303"/>
        <v>N</v>
      </c>
      <c r="U2376">
        <f>+VLOOKUP(R2376,'FY21 P13 Allotment memo'!O:O,1,FALSE)</f>
        <v>5641</v>
      </c>
      <c r="V2376"/>
      <c r="W2376"/>
      <c r="X2376"/>
      <c r="Y2376"/>
      <c r="Z2376"/>
    </row>
    <row r="2377" spans="1:26">
      <c r="A2377">
        <v>10</v>
      </c>
      <c r="B2377" t="s">
        <v>3238</v>
      </c>
      <c r="C2377" t="s">
        <v>1244</v>
      </c>
      <c r="D2377">
        <v>91</v>
      </c>
      <c r="E2377">
        <v>8492.09</v>
      </c>
      <c r="F2377">
        <v>0</v>
      </c>
      <c r="G2377" s="2">
        <f t="shared" si="298"/>
        <v>8492.09</v>
      </c>
      <c r="H2377" s="3" t="str">
        <f t="shared" si="299"/>
        <v>10</v>
      </c>
      <c r="I2377" s="3" t="str">
        <f t="shared" si="300"/>
        <v>120</v>
      </c>
      <c r="J2377" s="3">
        <v>120</v>
      </c>
      <c r="K2377" s="3" t="str">
        <f>+VLOOKUP(J2377,'Dimension descriptions'!P:R,3,FALSE)</f>
        <v>Woodruff Elementary</v>
      </c>
      <c r="L2377" s="3" t="str">
        <f t="shared" si="301"/>
        <v>5641</v>
      </c>
      <c r="M2377" s="10">
        <v>5641</v>
      </c>
      <c r="N2377" s="3" t="str">
        <f t="shared" si="296"/>
        <v>1000</v>
      </c>
      <c r="O2377" s="3" t="str">
        <f t="shared" si="297"/>
        <v>210</v>
      </c>
      <c r="P2377" s="3" t="str">
        <f t="shared" si="302"/>
        <v>2</v>
      </c>
      <c r="Q2377" s="11">
        <f>+VLOOKUP(M2377,'Dimension descriptions'!K:M,2,FALSE)</f>
        <v>5641</v>
      </c>
      <c r="R2377" s="33">
        <v>5641</v>
      </c>
      <c r="S2377" s="11" t="str">
        <f>+VLOOKUP(R2377,'Dimension descriptions'!K:M,3)</f>
        <v>EARLY INTERVENTIONS PROGRAM</v>
      </c>
      <c r="T2377" s="3" t="str">
        <f t="shared" si="303"/>
        <v>N</v>
      </c>
      <c r="U2377">
        <f>+VLOOKUP(R2377,'FY21 P13 Allotment memo'!O:O,1,FALSE)</f>
        <v>5641</v>
      </c>
      <c r="V2377"/>
      <c r="W2377"/>
      <c r="X2377"/>
      <c r="Y2377"/>
      <c r="Z2377"/>
    </row>
    <row r="2378" spans="1:26">
      <c r="A2378">
        <v>10</v>
      </c>
      <c r="B2378" t="s">
        <v>3239</v>
      </c>
      <c r="C2378" t="s">
        <v>1390</v>
      </c>
      <c r="D2378">
        <v>91</v>
      </c>
      <c r="E2378">
        <v>2610.66</v>
      </c>
      <c r="F2378">
        <v>0</v>
      </c>
      <c r="G2378" s="2">
        <f t="shared" si="298"/>
        <v>2610.66</v>
      </c>
      <c r="H2378" s="3" t="str">
        <f t="shared" si="299"/>
        <v>10</v>
      </c>
      <c r="I2378" s="3" t="str">
        <f t="shared" si="300"/>
        <v>120</v>
      </c>
      <c r="J2378" s="3">
        <v>120</v>
      </c>
      <c r="K2378" s="3" t="str">
        <f>+VLOOKUP(J2378,'Dimension descriptions'!P:R,3,FALSE)</f>
        <v>Woodruff Elementary</v>
      </c>
      <c r="L2378" s="3" t="str">
        <f t="shared" si="301"/>
        <v>5641</v>
      </c>
      <c r="M2378" s="10">
        <v>5641</v>
      </c>
      <c r="N2378" s="3" t="str">
        <f t="shared" si="296"/>
        <v>1000</v>
      </c>
      <c r="O2378" s="3" t="str">
        <f t="shared" si="297"/>
        <v>220</v>
      </c>
      <c r="P2378" s="3" t="str">
        <f t="shared" si="302"/>
        <v>2</v>
      </c>
      <c r="Q2378" s="11">
        <f>+VLOOKUP(M2378,'Dimension descriptions'!K:M,2,FALSE)</f>
        <v>5641</v>
      </c>
      <c r="R2378" s="33">
        <v>5641</v>
      </c>
      <c r="S2378" s="11" t="str">
        <f>+VLOOKUP(R2378,'Dimension descriptions'!K:M,3)</f>
        <v>EARLY INTERVENTIONS PROGRAM</v>
      </c>
      <c r="T2378" s="3" t="str">
        <f t="shared" si="303"/>
        <v>N</v>
      </c>
      <c r="U2378">
        <f>+VLOOKUP(R2378,'FY21 P13 Allotment memo'!O:O,1,FALSE)</f>
        <v>5641</v>
      </c>
      <c r="V2378"/>
      <c r="W2378"/>
      <c r="X2378"/>
      <c r="Y2378"/>
      <c r="Z2378"/>
    </row>
    <row r="2379" spans="1:26">
      <c r="A2379">
        <v>10</v>
      </c>
      <c r="B2379" t="s">
        <v>3240</v>
      </c>
      <c r="C2379" t="s">
        <v>1248</v>
      </c>
      <c r="D2379">
        <v>91</v>
      </c>
      <c r="E2379">
        <v>0</v>
      </c>
      <c r="F2379">
        <v>0</v>
      </c>
      <c r="G2379" s="2">
        <f t="shared" si="298"/>
        <v>0</v>
      </c>
      <c r="H2379" s="3" t="str">
        <f t="shared" si="299"/>
        <v>10</v>
      </c>
      <c r="I2379" s="3" t="str">
        <f t="shared" si="300"/>
        <v>120</v>
      </c>
      <c r="J2379" s="3">
        <v>120</v>
      </c>
      <c r="K2379" s="3" t="str">
        <f>+VLOOKUP(J2379,'Dimension descriptions'!P:R,3,FALSE)</f>
        <v>Woodruff Elementary</v>
      </c>
      <c r="L2379" s="3" t="str">
        <f t="shared" si="301"/>
        <v>5641</v>
      </c>
      <c r="M2379" s="10">
        <v>5641</v>
      </c>
      <c r="N2379" s="3" t="str">
        <f t="shared" si="296"/>
        <v>1000</v>
      </c>
      <c r="O2379" s="3" t="str">
        <f t="shared" si="297"/>
        <v>241</v>
      </c>
      <c r="P2379" s="3" t="str">
        <f t="shared" si="302"/>
        <v>2</v>
      </c>
      <c r="Q2379" s="11">
        <f>+VLOOKUP(M2379,'Dimension descriptions'!K:M,2,FALSE)</f>
        <v>5641</v>
      </c>
      <c r="R2379" s="33">
        <v>5641</v>
      </c>
      <c r="S2379" s="11" t="str">
        <f>+VLOOKUP(R2379,'Dimension descriptions'!K:M,3)</f>
        <v>EARLY INTERVENTIONS PROGRAM</v>
      </c>
      <c r="T2379" s="3" t="str">
        <f t="shared" si="303"/>
        <v>N</v>
      </c>
      <c r="U2379">
        <f>+VLOOKUP(R2379,'FY21 P13 Allotment memo'!O:O,1,FALSE)</f>
        <v>5641</v>
      </c>
      <c r="V2379"/>
      <c r="W2379"/>
      <c r="X2379"/>
      <c r="Y2379"/>
      <c r="Z2379"/>
    </row>
    <row r="2380" spans="1:26">
      <c r="A2380">
        <v>10</v>
      </c>
      <c r="B2380" t="s">
        <v>3241</v>
      </c>
      <c r="C2380" t="s">
        <v>1348</v>
      </c>
      <c r="D2380">
        <v>91</v>
      </c>
      <c r="E2380">
        <v>0</v>
      </c>
      <c r="F2380">
        <v>0</v>
      </c>
      <c r="G2380" s="2">
        <f t="shared" si="298"/>
        <v>0</v>
      </c>
      <c r="H2380" s="3" t="str">
        <f t="shared" si="299"/>
        <v>10</v>
      </c>
      <c r="I2380" s="3" t="str">
        <f t="shared" si="300"/>
        <v>120</v>
      </c>
      <c r="J2380" s="3">
        <v>120</v>
      </c>
      <c r="K2380" s="3" t="str">
        <f>+VLOOKUP(J2380,'Dimension descriptions'!P:R,3,FALSE)</f>
        <v>Woodruff Elementary</v>
      </c>
      <c r="L2380" s="3" t="str">
        <f t="shared" si="301"/>
        <v>5641</v>
      </c>
      <c r="M2380" s="10">
        <v>5641</v>
      </c>
      <c r="N2380" s="3" t="str">
        <f t="shared" si="296"/>
        <v>1000</v>
      </c>
      <c r="O2380" s="3" t="str">
        <f t="shared" si="297"/>
        <v>341</v>
      </c>
      <c r="P2380" s="3" t="str">
        <f t="shared" si="302"/>
        <v>3</v>
      </c>
      <c r="Q2380" s="11">
        <f>+VLOOKUP(M2380,'Dimension descriptions'!K:M,2,FALSE)</f>
        <v>5641</v>
      </c>
      <c r="R2380" s="33">
        <v>5641</v>
      </c>
      <c r="S2380" s="11" t="str">
        <f>+VLOOKUP(R2380,'Dimension descriptions'!K:M,3)</f>
        <v>EARLY INTERVENTIONS PROGRAM</v>
      </c>
      <c r="T2380" s="3" t="str">
        <f t="shared" si="303"/>
        <v>N</v>
      </c>
      <c r="U2380">
        <f>+VLOOKUP(R2380,'FY21 P13 Allotment memo'!O:O,1,FALSE)</f>
        <v>5641</v>
      </c>
      <c r="V2380"/>
      <c r="W2380"/>
      <c r="X2380"/>
      <c r="Y2380"/>
      <c r="Z2380"/>
    </row>
    <row r="2381" spans="1:26">
      <c r="A2381">
        <v>10</v>
      </c>
      <c r="B2381" t="s">
        <v>3242</v>
      </c>
      <c r="C2381" t="s">
        <v>1437</v>
      </c>
      <c r="D2381">
        <v>91</v>
      </c>
      <c r="E2381">
        <v>0</v>
      </c>
      <c r="F2381">
        <v>0</v>
      </c>
      <c r="G2381" s="2">
        <f t="shared" si="298"/>
        <v>0</v>
      </c>
      <c r="H2381" s="3" t="str">
        <f t="shared" si="299"/>
        <v>10</v>
      </c>
      <c r="I2381" s="3" t="str">
        <f t="shared" si="300"/>
        <v>120</v>
      </c>
      <c r="J2381" s="3">
        <v>120</v>
      </c>
      <c r="K2381" s="3" t="str">
        <f>+VLOOKUP(J2381,'Dimension descriptions'!P:R,3,FALSE)</f>
        <v>Woodruff Elementary</v>
      </c>
      <c r="L2381" s="3" t="str">
        <f t="shared" si="301"/>
        <v>5655</v>
      </c>
      <c r="M2381" s="10">
        <v>5655</v>
      </c>
      <c r="N2381" s="3" t="str">
        <f t="shared" si="296"/>
        <v>2230</v>
      </c>
      <c r="O2381" s="3" t="str">
        <f t="shared" si="297"/>
        <v>610</v>
      </c>
      <c r="P2381" s="3" t="str">
        <f t="shared" si="302"/>
        <v>6</v>
      </c>
      <c r="Q2381" s="11">
        <f>+VLOOKUP(M2381,'Dimension descriptions'!K:M,2,FALSE)</f>
        <v>5655</v>
      </c>
      <c r="R2381" s="33">
        <v>5655</v>
      </c>
      <c r="S2381" s="11" t="str">
        <f>+VLOOKUP(R2381,'Dimension descriptions'!K:M,3)</f>
        <v>DIGITAL TEACHING &amp; LEARNING</v>
      </c>
      <c r="T2381" s="3" t="str">
        <f t="shared" si="303"/>
        <v>N</v>
      </c>
      <c r="U2381">
        <f>+VLOOKUP(R2381,'FY21 P13 Allotment memo'!O:O,1,FALSE)</f>
        <v>5655</v>
      </c>
      <c r="V2381"/>
      <c r="W2381"/>
      <c r="X2381"/>
      <c r="Y2381"/>
      <c r="Z2381"/>
    </row>
    <row r="2382" spans="1:26">
      <c r="A2382">
        <v>10</v>
      </c>
      <c r="B2382" t="s">
        <v>3243</v>
      </c>
      <c r="C2382" t="s">
        <v>3244</v>
      </c>
      <c r="D2382">
        <v>91</v>
      </c>
      <c r="E2382">
        <v>0</v>
      </c>
      <c r="F2382">
        <v>0</v>
      </c>
      <c r="G2382" s="2">
        <f t="shared" si="298"/>
        <v>0</v>
      </c>
      <c r="H2382" s="3" t="str">
        <f t="shared" si="299"/>
        <v>10</v>
      </c>
      <c r="I2382" s="3" t="str">
        <f t="shared" si="300"/>
        <v>120</v>
      </c>
      <c r="J2382" s="3">
        <v>120</v>
      </c>
      <c r="K2382" s="3" t="str">
        <f>+VLOOKUP(J2382,'Dimension descriptions'!P:R,3,FALSE)</f>
        <v>Woodruff Elementary</v>
      </c>
      <c r="L2382" s="3" t="str">
        <f t="shared" si="301"/>
        <v>5655</v>
      </c>
      <c r="M2382" s="10">
        <v>5655</v>
      </c>
      <c r="N2382" s="3" t="str">
        <f t="shared" si="296"/>
        <v>2230</v>
      </c>
      <c r="O2382" s="3" t="str">
        <f t="shared" si="297"/>
        <v>730</v>
      </c>
      <c r="P2382" s="3" t="str">
        <f t="shared" si="302"/>
        <v>7</v>
      </c>
      <c r="Q2382" s="11">
        <f>+VLOOKUP(M2382,'Dimension descriptions'!K:M,2,FALSE)</f>
        <v>5655</v>
      </c>
      <c r="R2382" s="33">
        <v>5655</v>
      </c>
      <c r="S2382" s="11" t="str">
        <f>+VLOOKUP(R2382,'Dimension descriptions'!K:M,3)</f>
        <v>DIGITAL TEACHING &amp; LEARNING</v>
      </c>
      <c r="T2382" s="3" t="str">
        <f t="shared" si="303"/>
        <v>N</v>
      </c>
      <c r="U2382">
        <f>+VLOOKUP(R2382,'FY21 P13 Allotment memo'!O:O,1,FALSE)</f>
        <v>5655</v>
      </c>
      <c r="V2382"/>
      <c r="W2382"/>
      <c r="X2382"/>
      <c r="Y2382"/>
      <c r="Z2382"/>
    </row>
    <row r="2383" spans="1:26">
      <c r="A2383">
        <v>10</v>
      </c>
      <c r="B2383" t="s">
        <v>3245</v>
      </c>
      <c r="C2383" t="s">
        <v>1441</v>
      </c>
      <c r="D2383">
        <v>91</v>
      </c>
      <c r="E2383">
        <v>0</v>
      </c>
      <c r="F2383">
        <v>0</v>
      </c>
      <c r="G2383" s="2">
        <f t="shared" si="298"/>
        <v>0</v>
      </c>
      <c r="H2383" s="3" t="str">
        <f t="shared" si="299"/>
        <v>10</v>
      </c>
      <c r="I2383" s="3" t="str">
        <f t="shared" si="300"/>
        <v>120</v>
      </c>
      <c r="J2383" s="3">
        <v>120</v>
      </c>
      <c r="K2383" s="3" t="str">
        <f>+VLOOKUP(J2383,'Dimension descriptions'!P:R,3,FALSE)</f>
        <v>Woodruff Elementary</v>
      </c>
      <c r="L2383" s="3" t="str">
        <f t="shared" si="301"/>
        <v>5672</v>
      </c>
      <c r="M2383" s="10">
        <v>5672</v>
      </c>
      <c r="N2383" s="3" t="str">
        <f t="shared" si="296"/>
        <v>1000</v>
      </c>
      <c r="O2383" s="3" t="str">
        <f t="shared" si="297"/>
        <v>341</v>
      </c>
      <c r="P2383" s="3" t="str">
        <f t="shared" si="302"/>
        <v>3</v>
      </c>
      <c r="Q2383" s="11">
        <f>+VLOOKUP(M2383,'Dimension descriptions'!K:M,2,FALSE)</f>
        <v>5672</v>
      </c>
      <c r="R2383" s="33">
        <v>5672</v>
      </c>
      <c r="S2383" s="11" t="str">
        <f>+VLOOKUP(R2383,'Dimension descriptions'!K:M,3)</f>
        <v>STATE SUBSTANCE ABUSE-FEE ON FINES</v>
      </c>
      <c r="T2383" s="3" t="str">
        <f t="shared" si="303"/>
        <v>N</v>
      </c>
      <c r="U2383" t="e">
        <f>+VLOOKUP(R2383,'FY21 P13 Allotment memo'!O:O,1,FALSE)</f>
        <v>#N/A</v>
      </c>
      <c r="V2383"/>
      <c r="W2383"/>
      <c r="X2383"/>
      <c r="Y2383"/>
      <c r="Z2383"/>
    </row>
    <row r="2384" spans="1:26">
      <c r="A2384">
        <v>10</v>
      </c>
      <c r="B2384" t="s">
        <v>3246</v>
      </c>
      <c r="C2384" t="s">
        <v>3247</v>
      </c>
      <c r="D2384">
        <v>91</v>
      </c>
      <c r="E2384">
        <v>38224</v>
      </c>
      <c r="F2384">
        <v>0</v>
      </c>
      <c r="G2384" s="2">
        <f t="shared" si="298"/>
        <v>38224</v>
      </c>
      <c r="H2384" s="3" t="str">
        <f t="shared" si="299"/>
        <v>10</v>
      </c>
      <c r="I2384" s="3" t="str">
        <f t="shared" si="300"/>
        <v>120</v>
      </c>
      <c r="J2384" s="3">
        <v>120</v>
      </c>
      <c r="K2384" s="3" t="str">
        <f>+VLOOKUP(J2384,'Dimension descriptions'!P:R,3,FALSE)</f>
        <v>Woodruff Elementary</v>
      </c>
      <c r="L2384" s="3" t="str">
        <f t="shared" si="301"/>
        <v>5678</v>
      </c>
      <c r="M2384" s="10">
        <v>5678</v>
      </c>
      <c r="N2384" s="3" t="str">
        <f t="shared" si="296"/>
        <v>1000</v>
      </c>
      <c r="O2384" s="3" t="str">
        <f t="shared" si="297"/>
        <v>131</v>
      </c>
      <c r="P2384" s="3" t="str">
        <f t="shared" si="302"/>
        <v>1</v>
      </c>
      <c r="Q2384" s="11">
        <f>+VLOOKUP(M2384,'Dimension descriptions'!K:M,2,FALSE)</f>
        <v>5678</v>
      </c>
      <c r="R2384" s="33">
        <v>5678</v>
      </c>
      <c r="S2384" s="11" t="str">
        <f>+VLOOKUP(R2384,'Dimension descriptions'!K:M,3)</f>
        <v>Teacher and Student Success Program</v>
      </c>
      <c r="T2384" s="3" t="str">
        <f t="shared" si="303"/>
        <v>N</v>
      </c>
      <c r="U2384">
        <f>+VLOOKUP(R2384,'FY21 P13 Allotment memo'!O:O,1,FALSE)</f>
        <v>5678</v>
      </c>
      <c r="V2384"/>
      <c r="W2384"/>
      <c r="X2384"/>
      <c r="Y2384"/>
      <c r="Z2384"/>
    </row>
    <row r="2385" spans="1:26">
      <c r="A2385">
        <v>10</v>
      </c>
      <c r="B2385" t="s">
        <v>3248</v>
      </c>
      <c r="C2385" t="s">
        <v>3249</v>
      </c>
      <c r="D2385">
        <v>91</v>
      </c>
      <c r="E2385">
        <v>35667.33</v>
      </c>
      <c r="F2385">
        <v>0</v>
      </c>
      <c r="G2385" s="2">
        <f t="shared" si="298"/>
        <v>35667.33</v>
      </c>
      <c r="H2385" s="3" t="str">
        <f t="shared" si="299"/>
        <v>10</v>
      </c>
      <c r="I2385" s="3" t="str">
        <f t="shared" si="300"/>
        <v>120</v>
      </c>
      <c r="J2385" s="3">
        <v>120</v>
      </c>
      <c r="K2385" s="3" t="str">
        <f>+VLOOKUP(J2385,'Dimension descriptions'!P:R,3,FALSE)</f>
        <v>Woodruff Elementary</v>
      </c>
      <c r="L2385" s="3" t="str">
        <f t="shared" si="301"/>
        <v>5678</v>
      </c>
      <c r="M2385" s="10">
        <v>5678</v>
      </c>
      <c r="N2385" s="3" t="str">
        <f t="shared" si="296"/>
        <v>1000</v>
      </c>
      <c r="O2385" s="3" t="str">
        <f t="shared" si="297"/>
        <v>149</v>
      </c>
      <c r="P2385" s="3" t="str">
        <f t="shared" si="302"/>
        <v>1</v>
      </c>
      <c r="Q2385" s="11">
        <f>+VLOOKUP(M2385,'Dimension descriptions'!K:M,2,FALSE)</f>
        <v>5678</v>
      </c>
      <c r="R2385" s="33">
        <v>5678</v>
      </c>
      <c r="S2385" s="11" t="str">
        <f>+VLOOKUP(R2385,'Dimension descriptions'!K:M,3)</f>
        <v>Teacher and Student Success Program</v>
      </c>
      <c r="T2385" s="3" t="str">
        <f t="shared" si="303"/>
        <v>N</v>
      </c>
      <c r="U2385">
        <f>+VLOOKUP(R2385,'FY21 P13 Allotment memo'!O:O,1,FALSE)</f>
        <v>5678</v>
      </c>
      <c r="V2385"/>
      <c r="W2385"/>
      <c r="X2385"/>
      <c r="Y2385"/>
      <c r="Z2385"/>
    </row>
    <row r="2386" spans="1:26">
      <c r="A2386">
        <v>10</v>
      </c>
      <c r="B2386" t="s">
        <v>3250</v>
      </c>
      <c r="C2386" t="s">
        <v>3251</v>
      </c>
      <c r="D2386">
        <v>91</v>
      </c>
      <c r="E2386">
        <v>7685.44</v>
      </c>
      <c r="F2386">
        <v>0</v>
      </c>
      <c r="G2386" s="2">
        <f t="shared" si="298"/>
        <v>7685.44</v>
      </c>
      <c r="H2386" s="3" t="str">
        <f t="shared" si="299"/>
        <v>10</v>
      </c>
      <c r="I2386" s="3" t="str">
        <f t="shared" si="300"/>
        <v>120</v>
      </c>
      <c r="J2386" s="3">
        <v>120</v>
      </c>
      <c r="K2386" s="3" t="str">
        <f>+VLOOKUP(J2386,'Dimension descriptions'!P:R,3,FALSE)</f>
        <v>Woodruff Elementary</v>
      </c>
      <c r="L2386" s="3" t="str">
        <f t="shared" si="301"/>
        <v>5678</v>
      </c>
      <c r="M2386" s="10">
        <v>5678</v>
      </c>
      <c r="N2386" s="3" t="str">
        <f t="shared" si="296"/>
        <v>1000</v>
      </c>
      <c r="O2386" s="3" t="str">
        <f t="shared" si="297"/>
        <v>210</v>
      </c>
      <c r="P2386" s="3" t="str">
        <f t="shared" si="302"/>
        <v>2</v>
      </c>
      <c r="Q2386" s="11">
        <f>+VLOOKUP(M2386,'Dimension descriptions'!K:M,2,FALSE)</f>
        <v>5678</v>
      </c>
      <c r="R2386" s="33">
        <v>5678</v>
      </c>
      <c r="S2386" s="11" t="str">
        <f>+VLOOKUP(R2386,'Dimension descriptions'!K:M,3)</f>
        <v>Teacher and Student Success Program</v>
      </c>
      <c r="T2386" s="3" t="str">
        <f t="shared" si="303"/>
        <v>N</v>
      </c>
      <c r="U2386">
        <f>+VLOOKUP(R2386,'FY21 P13 Allotment memo'!O:O,1,FALSE)</f>
        <v>5678</v>
      </c>
      <c r="V2386"/>
      <c r="W2386"/>
      <c r="X2386"/>
      <c r="Y2386"/>
      <c r="Z2386"/>
    </row>
    <row r="2387" spans="1:26">
      <c r="A2387">
        <v>10</v>
      </c>
      <c r="B2387" t="s">
        <v>3252</v>
      </c>
      <c r="C2387" t="s">
        <v>3253</v>
      </c>
      <c r="D2387">
        <v>91</v>
      </c>
      <c r="E2387">
        <v>2666.24</v>
      </c>
      <c r="F2387">
        <v>0</v>
      </c>
      <c r="G2387" s="2">
        <f t="shared" si="298"/>
        <v>2666.24</v>
      </c>
      <c r="H2387" s="3" t="str">
        <f t="shared" si="299"/>
        <v>10</v>
      </c>
      <c r="I2387" s="3" t="str">
        <f t="shared" si="300"/>
        <v>120</v>
      </c>
      <c r="J2387" s="3">
        <v>120</v>
      </c>
      <c r="K2387" s="3" t="str">
        <f>+VLOOKUP(J2387,'Dimension descriptions'!P:R,3,FALSE)</f>
        <v>Woodruff Elementary</v>
      </c>
      <c r="L2387" s="3" t="str">
        <f t="shared" si="301"/>
        <v>5678</v>
      </c>
      <c r="M2387" s="10">
        <v>5678</v>
      </c>
      <c r="N2387" s="3" t="str">
        <f t="shared" si="296"/>
        <v>1000</v>
      </c>
      <c r="O2387" s="3" t="str">
        <f t="shared" si="297"/>
        <v>220</v>
      </c>
      <c r="P2387" s="3" t="str">
        <f t="shared" si="302"/>
        <v>2</v>
      </c>
      <c r="Q2387" s="11">
        <f>+VLOOKUP(M2387,'Dimension descriptions'!K:M,2,FALSE)</f>
        <v>5678</v>
      </c>
      <c r="R2387" s="33">
        <v>5678</v>
      </c>
      <c r="S2387" s="11" t="str">
        <f>+VLOOKUP(R2387,'Dimension descriptions'!K:M,3)</f>
        <v>Teacher and Student Success Program</v>
      </c>
      <c r="T2387" s="3" t="str">
        <f t="shared" si="303"/>
        <v>N</v>
      </c>
      <c r="U2387">
        <f>+VLOOKUP(R2387,'FY21 P13 Allotment memo'!O:O,1,FALSE)</f>
        <v>5678</v>
      </c>
      <c r="V2387"/>
      <c r="W2387"/>
      <c r="X2387"/>
      <c r="Y2387"/>
      <c r="Z2387"/>
    </row>
    <row r="2388" spans="1:26">
      <c r="A2388">
        <v>10</v>
      </c>
      <c r="B2388" t="s">
        <v>3254</v>
      </c>
      <c r="C2388" t="s">
        <v>3255</v>
      </c>
      <c r="D2388">
        <v>91</v>
      </c>
      <c r="E2388">
        <v>136.61000000000001</v>
      </c>
      <c r="F2388">
        <v>0</v>
      </c>
      <c r="G2388" s="2">
        <f t="shared" si="298"/>
        <v>136.61000000000001</v>
      </c>
      <c r="H2388" s="3" t="str">
        <f t="shared" si="299"/>
        <v>10</v>
      </c>
      <c r="I2388" s="3" t="str">
        <f t="shared" si="300"/>
        <v>120</v>
      </c>
      <c r="J2388" s="3">
        <v>120</v>
      </c>
      <c r="K2388" s="3" t="str">
        <f>+VLOOKUP(J2388,'Dimension descriptions'!P:R,3,FALSE)</f>
        <v>Woodruff Elementary</v>
      </c>
      <c r="L2388" s="3" t="str">
        <f t="shared" si="301"/>
        <v>5678</v>
      </c>
      <c r="M2388" s="10">
        <v>5678</v>
      </c>
      <c r="N2388" s="3" t="str">
        <f t="shared" si="296"/>
        <v>1000</v>
      </c>
      <c r="O2388" s="3" t="str">
        <f t="shared" si="297"/>
        <v>241</v>
      </c>
      <c r="P2388" s="3" t="str">
        <f t="shared" si="302"/>
        <v>2</v>
      </c>
      <c r="Q2388" s="11">
        <f>+VLOOKUP(M2388,'Dimension descriptions'!K:M,2,FALSE)</f>
        <v>5678</v>
      </c>
      <c r="R2388" s="33">
        <v>5678</v>
      </c>
      <c r="S2388" s="11" t="str">
        <f>+VLOOKUP(R2388,'Dimension descriptions'!K:M,3)</f>
        <v>Teacher and Student Success Program</v>
      </c>
      <c r="T2388" s="3" t="str">
        <f t="shared" si="303"/>
        <v>N</v>
      </c>
      <c r="U2388">
        <f>+VLOOKUP(R2388,'FY21 P13 Allotment memo'!O:O,1,FALSE)</f>
        <v>5678</v>
      </c>
      <c r="V2388"/>
      <c r="W2388"/>
      <c r="X2388"/>
      <c r="Y2388"/>
      <c r="Z2388"/>
    </row>
    <row r="2389" spans="1:26">
      <c r="A2389">
        <v>10</v>
      </c>
      <c r="B2389" t="s">
        <v>3256</v>
      </c>
      <c r="C2389" t="s">
        <v>3257</v>
      </c>
      <c r="D2389">
        <v>91</v>
      </c>
      <c r="E2389">
        <v>6790.8</v>
      </c>
      <c r="F2389">
        <v>0</v>
      </c>
      <c r="G2389" s="2">
        <f t="shared" si="298"/>
        <v>6790.8</v>
      </c>
      <c r="H2389" s="3" t="str">
        <f t="shared" si="299"/>
        <v>10</v>
      </c>
      <c r="I2389" s="3" t="str">
        <f t="shared" si="300"/>
        <v>120</v>
      </c>
      <c r="J2389" s="3">
        <v>120</v>
      </c>
      <c r="K2389" s="3" t="str">
        <f>+VLOOKUP(J2389,'Dimension descriptions'!P:R,3,FALSE)</f>
        <v>Woodruff Elementary</v>
      </c>
      <c r="L2389" s="3" t="str">
        <f t="shared" si="301"/>
        <v>5678</v>
      </c>
      <c r="M2389" s="10">
        <v>5678</v>
      </c>
      <c r="N2389" s="3" t="str">
        <f t="shared" si="296"/>
        <v>1000</v>
      </c>
      <c r="O2389" s="3" t="str">
        <f t="shared" si="297"/>
        <v>320</v>
      </c>
      <c r="P2389" s="3" t="str">
        <f t="shared" si="302"/>
        <v>3</v>
      </c>
      <c r="Q2389" s="11">
        <f>+VLOOKUP(M2389,'Dimension descriptions'!K:M,2,FALSE)</f>
        <v>5678</v>
      </c>
      <c r="R2389" s="33">
        <v>5678</v>
      </c>
      <c r="S2389" s="11" t="str">
        <f>+VLOOKUP(R2389,'Dimension descriptions'!K:M,3)</f>
        <v>Teacher and Student Success Program</v>
      </c>
      <c r="T2389" s="3" t="str">
        <f t="shared" si="303"/>
        <v>N</v>
      </c>
      <c r="U2389">
        <f>+VLOOKUP(R2389,'FY21 P13 Allotment memo'!O:O,1,FALSE)</f>
        <v>5678</v>
      </c>
      <c r="V2389"/>
      <c r="W2389"/>
      <c r="X2389"/>
      <c r="Y2389"/>
      <c r="Z2389"/>
    </row>
    <row r="2390" spans="1:26">
      <c r="A2390">
        <v>10</v>
      </c>
      <c r="B2390" t="s">
        <v>3258</v>
      </c>
      <c r="C2390" t="s">
        <v>1915</v>
      </c>
      <c r="D2390">
        <v>91</v>
      </c>
      <c r="E2390">
        <v>0</v>
      </c>
      <c r="F2390">
        <v>0</v>
      </c>
      <c r="G2390" s="2">
        <f t="shared" si="298"/>
        <v>0</v>
      </c>
      <c r="H2390" s="3" t="str">
        <f t="shared" si="299"/>
        <v>10</v>
      </c>
      <c r="I2390" s="3" t="str">
        <f t="shared" si="300"/>
        <v>120</v>
      </c>
      <c r="J2390" s="3">
        <v>120</v>
      </c>
      <c r="K2390" s="3" t="str">
        <f>+VLOOKUP(J2390,'Dimension descriptions'!P:R,3,FALSE)</f>
        <v>Woodruff Elementary</v>
      </c>
      <c r="L2390" s="3" t="str">
        <f t="shared" si="301"/>
        <v>5678</v>
      </c>
      <c r="M2390" s="10">
        <v>5678</v>
      </c>
      <c r="N2390" s="3" t="str">
        <f t="shared" si="296"/>
        <v>1000</v>
      </c>
      <c r="O2390" s="3" t="str">
        <f t="shared" si="297"/>
        <v>341</v>
      </c>
      <c r="P2390" s="3" t="str">
        <f t="shared" si="302"/>
        <v>3</v>
      </c>
      <c r="Q2390" s="11">
        <f>+VLOOKUP(M2390,'Dimension descriptions'!K:M,2,FALSE)</f>
        <v>5678</v>
      </c>
      <c r="R2390" s="33">
        <v>5678</v>
      </c>
      <c r="S2390" s="11" t="str">
        <f>+VLOOKUP(R2390,'Dimension descriptions'!K:M,3)</f>
        <v>Teacher and Student Success Program</v>
      </c>
      <c r="T2390" s="3" t="str">
        <f t="shared" si="303"/>
        <v>N</v>
      </c>
      <c r="U2390">
        <f>+VLOOKUP(R2390,'FY21 P13 Allotment memo'!O:O,1,FALSE)</f>
        <v>5678</v>
      </c>
      <c r="V2390"/>
      <c r="W2390"/>
      <c r="X2390"/>
      <c r="Y2390"/>
      <c r="Z2390"/>
    </row>
    <row r="2391" spans="1:26">
      <c r="A2391">
        <v>10</v>
      </c>
      <c r="B2391" t="s">
        <v>3259</v>
      </c>
      <c r="C2391" t="s">
        <v>3260</v>
      </c>
      <c r="D2391">
        <v>91</v>
      </c>
      <c r="E2391">
        <v>0</v>
      </c>
      <c r="F2391">
        <v>0</v>
      </c>
      <c r="G2391" s="2">
        <f t="shared" si="298"/>
        <v>0</v>
      </c>
      <c r="H2391" s="3" t="str">
        <f t="shared" si="299"/>
        <v>10</v>
      </c>
      <c r="I2391" s="3" t="str">
        <f t="shared" si="300"/>
        <v>120</v>
      </c>
      <c r="J2391" s="3">
        <v>120</v>
      </c>
      <c r="K2391" s="3" t="str">
        <f>+VLOOKUP(J2391,'Dimension descriptions'!P:R,3,FALSE)</f>
        <v>Woodruff Elementary</v>
      </c>
      <c r="L2391" s="3" t="str">
        <f t="shared" si="301"/>
        <v>5678</v>
      </c>
      <c r="M2391" s="10">
        <v>5678</v>
      </c>
      <c r="N2391" s="3" t="str">
        <f t="shared" si="296"/>
        <v>1000</v>
      </c>
      <c r="O2391" s="3" t="str">
        <f t="shared" si="297"/>
        <v>580</v>
      </c>
      <c r="P2391" s="3" t="str">
        <f t="shared" si="302"/>
        <v>5</v>
      </c>
      <c r="Q2391" s="11">
        <f>+VLOOKUP(M2391,'Dimension descriptions'!K:M,2,FALSE)</f>
        <v>5678</v>
      </c>
      <c r="R2391" s="33">
        <v>5678</v>
      </c>
      <c r="S2391" s="11" t="str">
        <f>+VLOOKUP(R2391,'Dimension descriptions'!K:M,3)</f>
        <v>Teacher and Student Success Program</v>
      </c>
      <c r="T2391" s="3" t="str">
        <f t="shared" si="303"/>
        <v>N</v>
      </c>
      <c r="U2391">
        <f>+VLOOKUP(R2391,'FY21 P13 Allotment memo'!O:O,1,FALSE)</f>
        <v>5678</v>
      </c>
      <c r="V2391"/>
      <c r="W2391"/>
      <c r="X2391"/>
      <c r="Y2391"/>
      <c r="Z2391"/>
    </row>
    <row r="2392" spans="1:26">
      <c r="A2392">
        <v>10</v>
      </c>
      <c r="B2392" t="s">
        <v>3261</v>
      </c>
      <c r="C2392" t="s">
        <v>1457</v>
      </c>
      <c r="D2392">
        <v>91</v>
      </c>
      <c r="E2392">
        <v>0</v>
      </c>
      <c r="F2392">
        <v>0</v>
      </c>
      <c r="G2392" s="2">
        <f t="shared" si="298"/>
        <v>0</v>
      </c>
      <c r="H2392" s="3" t="str">
        <f t="shared" si="299"/>
        <v>10</v>
      </c>
      <c r="I2392" s="3" t="str">
        <f t="shared" si="300"/>
        <v>120</v>
      </c>
      <c r="J2392" s="3">
        <v>120</v>
      </c>
      <c r="K2392" s="3" t="str">
        <f>+VLOOKUP(J2392,'Dimension descriptions'!P:R,3,FALSE)</f>
        <v>Woodruff Elementary</v>
      </c>
      <c r="L2392" s="3" t="str">
        <f t="shared" si="301"/>
        <v>5678</v>
      </c>
      <c r="M2392" s="10">
        <v>5678</v>
      </c>
      <c r="N2392" s="3" t="str">
        <f t="shared" si="296"/>
        <v>1000</v>
      </c>
      <c r="O2392" s="3" t="str">
        <f t="shared" si="297"/>
        <v>610</v>
      </c>
      <c r="P2392" s="3" t="str">
        <f t="shared" si="302"/>
        <v>6</v>
      </c>
      <c r="Q2392" s="11">
        <f>+VLOOKUP(M2392,'Dimension descriptions'!K:M,2,FALSE)</f>
        <v>5678</v>
      </c>
      <c r="R2392" s="33">
        <v>5678</v>
      </c>
      <c r="S2392" s="11" t="str">
        <f>+VLOOKUP(R2392,'Dimension descriptions'!K:M,3)</f>
        <v>Teacher and Student Success Program</v>
      </c>
      <c r="T2392" s="3" t="str">
        <f t="shared" si="303"/>
        <v>N</v>
      </c>
      <c r="U2392">
        <f>+VLOOKUP(R2392,'FY21 P13 Allotment memo'!O:O,1,FALSE)</f>
        <v>5678</v>
      </c>
      <c r="V2392"/>
      <c r="W2392"/>
      <c r="X2392"/>
      <c r="Y2392"/>
      <c r="Z2392"/>
    </row>
    <row r="2393" spans="1:26">
      <c r="A2393">
        <v>10</v>
      </c>
      <c r="B2393" t="s">
        <v>3262</v>
      </c>
      <c r="C2393" t="s">
        <v>1772</v>
      </c>
      <c r="D2393">
        <v>91</v>
      </c>
      <c r="E2393">
        <v>0</v>
      </c>
      <c r="F2393">
        <v>0</v>
      </c>
      <c r="G2393" s="2">
        <f t="shared" si="298"/>
        <v>0</v>
      </c>
      <c r="H2393" s="3" t="str">
        <f t="shared" si="299"/>
        <v>10</v>
      </c>
      <c r="I2393" s="3" t="str">
        <f t="shared" si="300"/>
        <v>120</v>
      </c>
      <c r="J2393" s="3">
        <v>120</v>
      </c>
      <c r="K2393" s="3" t="str">
        <f>+VLOOKUP(J2393,'Dimension descriptions'!P:R,3,FALSE)</f>
        <v>Woodruff Elementary</v>
      </c>
      <c r="L2393" s="3" t="str">
        <f t="shared" si="301"/>
        <v>5699</v>
      </c>
      <c r="M2393" s="10">
        <v>5699</v>
      </c>
      <c r="N2393" s="3" t="str">
        <f t="shared" si="296"/>
        <v>1000</v>
      </c>
      <c r="O2393" s="3" t="str">
        <f t="shared" si="297"/>
        <v>341</v>
      </c>
      <c r="P2393" s="3" t="str">
        <f t="shared" si="302"/>
        <v>3</v>
      </c>
      <c r="Q2393" s="11">
        <f>+VLOOKUP(M2393,'Dimension descriptions'!K:M,2,FALSE)</f>
        <v>5699</v>
      </c>
      <c r="R2393" s="33">
        <v>5699</v>
      </c>
      <c r="S2393" s="11" t="str">
        <f>+VLOOKUP(R2393,'Dimension descriptions'!K:M,3)</f>
        <v>EVALUATION AND ASSESMENT</v>
      </c>
      <c r="T2393" s="3" t="str">
        <f t="shared" si="303"/>
        <v>N</v>
      </c>
      <c r="U2393" t="e">
        <f>+VLOOKUP(R2393,'FY21 P13 Allotment memo'!O:O,1,FALSE)</f>
        <v>#N/A</v>
      </c>
      <c r="V2393"/>
      <c r="W2393"/>
      <c r="X2393"/>
      <c r="Y2393"/>
      <c r="Z2393"/>
    </row>
    <row r="2394" spans="1:26">
      <c r="A2394">
        <v>10</v>
      </c>
      <c r="B2394" t="s">
        <v>3263</v>
      </c>
      <c r="C2394" t="s">
        <v>1463</v>
      </c>
      <c r="D2394">
        <v>91</v>
      </c>
      <c r="E2394">
        <v>26950.02</v>
      </c>
      <c r="F2394">
        <v>0</v>
      </c>
      <c r="G2394" s="2">
        <f t="shared" si="298"/>
        <v>26950.02</v>
      </c>
      <c r="H2394" s="3" t="str">
        <f t="shared" si="299"/>
        <v>10</v>
      </c>
      <c r="I2394" s="3" t="str">
        <f t="shared" si="300"/>
        <v>120</v>
      </c>
      <c r="J2394" s="3">
        <v>120</v>
      </c>
      <c r="K2394" s="3" t="str">
        <f>+VLOOKUP(J2394,'Dimension descriptions'!P:R,3,FALSE)</f>
        <v>Woodruff Elementary</v>
      </c>
      <c r="L2394" s="3" t="str">
        <f t="shared" si="301"/>
        <v>5805</v>
      </c>
      <c r="M2394" s="10">
        <v>5805</v>
      </c>
      <c r="N2394" s="3" t="str">
        <f t="shared" si="296"/>
        <v>1000</v>
      </c>
      <c r="O2394" s="3" t="str">
        <f t="shared" si="297"/>
        <v>131</v>
      </c>
      <c r="P2394" s="3" t="str">
        <f t="shared" si="302"/>
        <v>1</v>
      </c>
      <c r="Q2394" s="11">
        <f>+VLOOKUP(M2394,'Dimension descriptions'!K:M,2,FALSE)</f>
        <v>5805</v>
      </c>
      <c r="R2394" s="33">
        <v>5805</v>
      </c>
      <c r="S2394" s="11" t="str">
        <f>+VLOOKUP(R2394,'Dimension descriptions'!K:M,3)</f>
        <v>READING ACHIEVEMENT</v>
      </c>
      <c r="T2394" s="3" t="str">
        <f t="shared" si="303"/>
        <v>N</v>
      </c>
      <c r="U2394">
        <f>+VLOOKUP(R2394,'FY21 P13 Allotment memo'!O:O,1,FALSE)</f>
        <v>5805</v>
      </c>
      <c r="V2394"/>
      <c r="W2394"/>
      <c r="X2394"/>
      <c r="Y2394"/>
      <c r="Z2394"/>
    </row>
    <row r="2395" spans="1:26">
      <c r="A2395">
        <v>10</v>
      </c>
      <c r="B2395" t="s">
        <v>3264</v>
      </c>
      <c r="C2395" t="s">
        <v>1929</v>
      </c>
      <c r="D2395">
        <v>91</v>
      </c>
      <c r="E2395">
        <v>17560.57</v>
      </c>
      <c r="F2395">
        <v>0</v>
      </c>
      <c r="G2395" s="2">
        <f t="shared" si="298"/>
        <v>17560.57</v>
      </c>
      <c r="H2395" s="3" t="str">
        <f t="shared" si="299"/>
        <v>10</v>
      </c>
      <c r="I2395" s="3" t="str">
        <f t="shared" si="300"/>
        <v>120</v>
      </c>
      <c r="J2395" s="3">
        <v>120</v>
      </c>
      <c r="K2395" s="3" t="str">
        <f>+VLOOKUP(J2395,'Dimension descriptions'!P:R,3,FALSE)</f>
        <v>Woodruff Elementary</v>
      </c>
      <c r="L2395" s="3" t="str">
        <f t="shared" si="301"/>
        <v>5805</v>
      </c>
      <c r="M2395" s="10">
        <v>5805</v>
      </c>
      <c r="N2395" s="3" t="str">
        <f t="shared" si="296"/>
        <v>1000</v>
      </c>
      <c r="O2395" s="3" t="str">
        <f t="shared" si="297"/>
        <v>161</v>
      </c>
      <c r="P2395" s="3" t="str">
        <f t="shared" si="302"/>
        <v>1</v>
      </c>
      <c r="Q2395" s="11">
        <f>+VLOOKUP(M2395,'Dimension descriptions'!K:M,2,FALSE)</f>
        <v>5805</v>
      </c>
      <c r="R2395" s="33">
        <v>5805</v>
      </c>
      <c r="S2395" s="11" t="str">
        <f>+VLOOKUP(R2395,'Dimension descriptions'!K:M,3)</f>
        <v>READING ACHIEVEMENT</v>
      </c>
      <c r="T2395" s="3" t="str">
        <f t="shared" si="303"/>
        <v>N</v>
      </c>
      <c r="U2395">
        <f>+VLOOKUP(R2395,'FY21 P13 Allotment memo'!O:O,1,FALSE)</f>
        <v>5805</v>
      </c>
      <c r="V2395"/>
      <c r="W2395"/>
      <c r="X2395"/>
      <c r="Y2395"/>
      <c r="Z2395"/>
    </row>
    <row r="2396" spans="1:26">
      <c r="A2396">
        <v>10</v>
      </c>
      <c r="B2396" t="s">
        <v>3265</v>
      </c>
      <c r="C2396" t="s">
        <v>1244</v>
      </c>
      <c r="D2396">
        <v>91</v>
      </c>
      <c r="E2396">
        <v>5511.81</v>
      </c>
      <c r="F2396">
        <v>0</v>
      </c>
      <c r="G2396" s="2">
        <f t="shared" si="298"/>
        <v>5511.81</v>
      </c>
      <c r="H2396" s="3" t="str">
        <f t="shared" si="299"/>
        <v>10</v>
      </c>
      <c r="I2396" s="3" t="str">
        <f t="shared" si="300"/>
        <v>120</v>
      </c>
      <c r="J2396" s="3">
        <v>120</v>
      </c>
      <c r="K2396" s="3" t="str">
        <f>+VLOOKUP(J2396,'Dimension descriptions'!P:R,3,FALSE)</f>
        <v>Woodruff Elementary</v>
      </c>
      <c r="L2396" s="3" t="str">
        <f t="shared" si="301"/>
        <v>5805</v>
      </c>
      <c r="M2396" s="10">
        <v>5805</v>
      </c>
      <c r="N2396" s="3" t="str">
        <f t="shared" si="296"/>
        <v>1000</v>
      </c>
      <c r="O2396" s="3" t="str">
        <f t="shared" si="297"/>
        <v>210</v>
      </c>
      <c r="P2396" s="3" t="str">
        <f t="shared" si="302"/>
        <v>2</v>
      </c>
      <c r="Q2396" s="11">
        <f>+VLOOKUP(M2396,'Dimension descriptions'!K:M,2,FALSE)</f>
        <v>5805</v>
      </c>
      <c r="R2396" s="33">
        <v>5805</v>
      </c>
      <c r="S2396" s="11" t="str">
        <f>+VLOOKUP(R2396,'Dimension descriptions'!K:M,3)</f>
        <v>READING ACHIEVEMENT</v>
      </c>
      <c r="T2396" s="3" t="str">
        <f t="shared" si="303"/>
        <v>N</v>
      </c>
      <c r="U2396">
        <f>+VLOOKUP(R2396,'FY21 P13 Allotment memo'!O:O,1,FALSE)</f>
        <v>5805</v>
      </c>
      <c r="V2396"/>
      <c r="W2396"/>
      <c r="X2396"/>
      <c r="Y2396"/>
      <c r="Z2396"/>
    </row>
    <row r="2397" spans="1:26">
      <c r="A2397">
        <v>10</v>
      </c>
      <c r="B2397" t="s">
        <v>3266</v>
      </c>
      <c r="C2397" t="s">
        <v>1246</v>
      </c>
      <c r="D2397">
        <v>91</v>
      </c>
      <c r="E2397">
        <v>3308.1</v>
      </c>
      <c r="F2397">
        <v>0</v>
      </c>
      <c r="G2397" s="2">
        <f t="shared" si="298"/>
        <v>3308.1</v>
      </c>
      <c r="H2397" s="3" t="str">
        <f t="shared" si="299"/>
        <v>10</v>
      </c>
      <c r="I2397" s="3" t="str">
        <f t="shared" si="300"/>
        <v>120</v>
      </c>
      <c r="J2397" s="3">
        <v>120</v>
      </c>
      <c r="K2397" s="3" t="str">
        <f>+VLOOKUP(J2397,'Dimension descriptions'!P:R,3,FALSE)</f>
        <v>Woodruff Elementary</v>
      </c>
      <c r="L2397" s="3" t="str">
        <f t="shared" si="301"/>
        <v>5805</v>
      </c>
      <c r="M2397" s="10">
        <v>5805</v>
      </c>
      <c r="N2397" s="3" t="str">
        <f t="shared" si="296"/>
        <v>1000</v>
      </c>
      <c r="O2397" s="3" t="str">
        <f t="shared" si="297"/>
        <v>220</v>
      </c>
      <c r="P2397" s="3" t="str">
        <f t="shared" si="302"/>
        <v>2</v>
      </c>
      <c r="Q2397" s="11">
        <f>+VLOOKUP(M2397,'Dimension descriptions'!K:M,2,FALSE)</f>
        <v>5805</v>
      </c>
      <c r="R2397" s="33">
        <v>5805</v>
      </c>
      <c r="S2397" s="11" t="str">
        <f>+VLOOKUP(R2397,'Dimension descriptions'!K:M,3)</f>
        <v>READING ACHIEVEMENT</v>
      </c>
      <c r="T2397" s="3" t="str">
        <f t="shared" si="303"/>
        <v>N</v>
      </c>
      <c r="U2397">
        <f>+VLOOKUP(R2397,'FY21 P13 Allotment memo'!O:O,1,FALSE)</f>
        <v>5805</v>
      </c>
      <c r="V2397"/>
      <c r="W2397"/>
      <c r="X2397"/>
      <c r="Y2397"/>
      <c r="Z2397"/>
    </row>
    <row r="2398" spans="1:26">
      <c r="A2398">
        <v>10</v>
      </c>
      <c r="B2398" t="s">
        <v>3267</v>
      </c>
      <c r="C2398" t="s">
        <v>1248</v>
      </c>
      <c r="D2398">
        <v>91</v>
      </c>
      <c r="E2398">
        <v>8267.07</v>
      </c>
      <c r="F2398">
        <v>0</v>
      </c>
      <c r="G2398" s="2">
        <f t="shared" si="298"/>
        <v>8267.07</v>
      </c>
      <c r="H2398" s="3" t="str">
        <f t="shared" si="299"/>
        <v>10</v>
      </c>
      <c r="I2398" s="3" t="str">
        <f t="shared" si="300"/>
        <v>120</v>
      </c>
      <c r="J2398" s="3">
        <v>120</v>
      </c>
      <c r="K2398" s="3" t="str">
        <f>+VLOOKUP(J2398,'Dimension descriptions'!P:R,3,FALSE)</f>
        <v>Woodruff Elementary</v>
      </c>
      <c r="L2398" s="3" t="str">
        <f t="shared" si="301"/>
        <v>5805</v>
      </c>
      <c r="M2398" s="10">
        <v>5805</v>
      </c>
      <c r="N2398" s="3" t="str">
        <f t="shared" si="296"/>
        <v>1000</v>
      </c>
      <c r="O2398" s="3" t="str">
        <f t="shared" si="297"/>
        <v>241</v>
      </c>
      <c r="P2398" s="3" t="str">
        <f t="shared" si="302"/>
        <v>2</v>
      </c>
      <c r="Q2398" s="11">
        <f>+VLOOKUP(M2398,'Dimension descriptions'!K:M,2,FALSE)</f>
        <v>5805</v>
      </c>
      <c r="R2398" s="33">
        <v>5805</v>
      </c>
      <c r="S2398" s="11" t="str">
        <f>+VLOOKUP(R2398,'Dimension descriptions'!K:M,3)</f>
        <v>READING ACHIEVEMENT</v>
      </c>
      <c r="T2398" s="3" t="str">
        <f t="shared" si="303"/>
        <v>N</v>
      </c>
      <c r="U2398">
        <f>+VLOOKUP(R2398,'FY21 P13 Allotment memo'!O:O,1,FALSE)</f>
        <v>5805</v>
      </c>
      <c r="V2398"/>
      <c r="W2398"/>
      <c r="X2398"/>
      <c r="Y2398"/>
      <c r="Z2398"/>
    </row>
    <row r="2399" spans="1:26">
      <c r="A2399">
        <v>10</v>
      </c>
      <c r="B2399" t="s">
        <v>3268</v>
      </c>
      <c r="C2399" t="s">
        <v>3269</v>
      </c>
      <c r="D2399">
        <v>91</v>
      </c>
      <c r="E2399">
        <v>0</v>
      </c>
      <c r="F2399">
        <v>0</v>
      </c>
      <c r="G2399" s="2">
        <f t="shared" si="298"/>
        <v>0</v>
      </c>
      <c r="H2399" s="3" t="str">
        <f t="shared" si="299"/>
        <v>10</v>
      </c>
      <c r="I2399" s="3" t="str">
        <f t="shared" si="300"/>
        <v>120</v>
      </c>
      <c r="J2399" s="3">
        <v>120</v>
      </c>
      <c r="K2399" s="3" t="str">
        <f>+VLOOKUP(J2399,'Dimension descriptions'!P:R,3,FALSE)</f>
        <v>Woodruff Elementary</v>
      </c>
      <c r="L2399" s="3" t="str">
        <f t="shared" si="301"/>
        <v>5807</v>
      </c>
      <c r="M2399" s="10">
        <v>5807</v>
      </c>
      <c r="N2399" s="3" t="str">
        <f t="shared" si="296"/>
        <v>1000</v>
      </c>
      <c r="O2399" s="3" t="str">
        <f t="shared" si="297"/>
        <v>131</v>
      </c>
      <c r="P2399" s="3" t="str">
        <f t="shared" si="302"/>
        <v>1</v>
      </c>
      <c r="Q2399" s="11">
        <f>+VLOOKUP(M2399,'Dimension descriptions'!K:M,2,FALSE)</f>
        <v>5807</v>
      </c>
      <c r="R2399" s="33">
        <v>5807</v>
      </c>
      <c r="S2399" s="11" t="str">
        <f>+VLOOKUP(R2399,'Dimension descriptions'!K:M,3)</f>
        <v>TSSP</v>
      </c>
      <c r="T2399" s="3" t="str">
        <f t="shared" si="303"/>
        <v>N</v>
      </c>
      <c r="U2399">
        <f>+VLOOKUP(R2399,'FY21 P13 Allotment memo'!O:O,1,FALSE)</f>
        <v>5807</v>
      </c>
      <c r="V2399"/>
      <c r="W2399"/>
      <c r="X2399"/>
      <c r="Y2399"/>
      <c r="Z2399"/>
    </row>
    <row r="2400" spans="1:26">
      <c r="A2400">
        <v>10</v>
      </c>
      <c r="B2400" t="s">
        <v>3270</v>
      </c>
      <c r="C2400" t="s">
        <v>1474</v>
      </c>
      <c r="D2400">
        <v>91</v>
      </c>
      <c r="E2400">
        <v>2733.32</v>
      </c>
      <c r="F2400">
        <v>0</v>
      </c>
      <c r="G2400" s="2">
        <f t="shared" si="298"/>
        <v>2733.32</v>
      </c>
      <c r="H2400" s="3" t="str">
        <f t="shared" si="299"/>
        <v>10</v>
      </c>
      <c r="I2400" s="3" t="str">
        <f t="shared" si="300"/>
        <v>120</v>
      </c>
      <c r="J2400" s="3">
        <v>120</v>
      </c>
      <c r="K2400" s="3" t="str">
        <f>+VLOOKUP(J2400,'Dimension descriptions'!P:R,3,FALSE)</f>
        <v>Woodruff Elementary</v>
      </c>
      <c r="L2400" s="3" t="str">
        <f t="shared" si="301"/>
        <v>5807</v>
      </c>
      <c r="M2400" s="10">
        <v>5807</v>
      </c>
      <c r="N2400" s="3" t="str">
        <f t="shared" si="296"/>
        <v>1000</v>
      </c>
      <c r="O2400" s="3" t="str">
        <f t="shared" si="297"/>
        <v>149</v>
      </c>
      <c r="P2400" s="3" t="str">
        <f t="shared" si="302"/>
        <v>1</v>
      </c>
      <c r="Q2400" s="11">
        <f>+VLOOKUP(M2400,'Dimension descriptions'!K:M,2,FALSE)</f>
        <v>5807</v>
      </c>
      <c r="R2400" s="33">
        <v>5807</v>
      </c>
      <c r="S2400" s="11" t="str">
        <f>+VLOOKUP(R2400,'Dimension descriptions'!K:M,3)</f>
        <v>TSSP</v>
      </c>
      <c r="T2400" s="3" t="str">
        <f t="shared" si="303"/>
        <v>N</v>
      </c>
      <c r="U2400">
        <f>+VLOOKUP(R2400,'FY21 P13 Allotment memo'!O:O,1,FALSE)</f>
        <v>5807</v>
      </c>
      <c r="V2400"/>
      <c r="W2400"/>
      <c r="X2400"/>
      <c r="Y2400"/>
      <c r="Z2400"/>
    </row>
    <row r="2401" spans="1:26">
      <c r="A2401">
        <v>10</v>
      </c>
      <c r="B2401" t="s">
        <v>3271</v>
      </c>
      <c r="C2401" t="s">
        <v>3272</v>
      </c>
      <c r="D2401">
        <v>91</v>
      </c>
      <c r="E2401">
        <v>547.20000000000005</v>
      </c>
      <c r="F2401">
        <v>0</v>
      </c>
      <c r="G2401" s="2">
        <f t="shared" si="298"/>
        <v>547.20000000000005</v>
      </c>
      <c r="H2401" s="3" t="str">
        <f t="shared" si="299"/>
        <v>10</v>
      </c>
      <c r="I2401" s="3" t="str">
        <f t="shared" si="300"/>
        <v>120</v>
      </c>
      <c r="J2401" s="3">
        <v>120</v>
      </c>
      <c r="K2401" s="3" t="str">
        <f>+VLOOKUP(J2401,'Dimension descriptions'!P:R,3,FALSE)</f>
        <v>Woodruff Elementary</v>
      </c>
      <c r="L2401" s="3" t="str">
        <f t="shared" si="301"/>
        <v>5807</v>
      </c>
      <c r="M2401" s="10">
        <v>5807</v>
      </c>
      <c r="N2401" s="3" t="str">
        <f t="shared" si="296"/>
        <v>1000</v>
      </c>
      <c r="O2401" s="3" t="str">
        <f t="shared" si="297"/>
        <v>210</v>
      </c>
      <c r="P2401" s="3" t="str">
        <f t="shared" si="302"/>
        <v>2</v>
      </c>
      <c r="Q2401" s="11">
        <f>+VLOOKUP(M2401,'Dimension descriptions'!K:M,2,FALSE)</f>
        <v>5807</v>
      </c>
      <c r="R2401" s="33">
        <v>5807</v>
      </c>
      <c r="S2401" s="11" t="str">
        <f>+VLOOKUP(R2401,'Dimension descriptions'!K:M,3)</f>
        <v>TSSP</v>
      </c>
      <c r="T2401" s="3" t="str">
        <f t="shared" si="303"/>
        <v>N</v>
      </c>
      <c r="U2401">
        <f>+VLOOKUP(R2401,'FY21 P13 Allotment memo'!O:O,1,FALSE)</f>
        <v>5807</v>
      </c>
      <c r="V2401"/>
      <c r="W2401"/>
      <c r="X2401"/>
      <c r="Y2401"/>
      <c r="Z2401"/>
    </row>
    <row r="2402" spans="1:26">
      <c r="A2402">
        <v>10</v>
      </c>
      <c r="B2402" t="s">
        <v>3273</v>
      </c>
      <c r="C2402" t="s">
        <v>3274</v>
      </c>
      <c r="D2402">
        <v>91</v>
      </c>
      <c r="E2402">
        <v>205.15</v>
      </c>
      <c r="F2402">
        <v>0</v>
      </c>
      <c r="G2402" s="2">
        <f t="shared" si="298"/>
        <v>205.15</v>
      </c>
      <c r="H2402" s="3" t="str">
        <f t="shared" si="299"/>
        <v>10</v>
      </c>
      <c r="I2402" s="3" t="str">
        <f t="shared" si="300"/>
        <v>120</v>
      </c>
      <c r="J2402" s="3">
        <v>120</v>
      </c>
      <c r="K2402" s="3" t="str">
        <f>+VLOOKUP(J2402,'Dimension descriptions'!P:R,3,FALSE)</f>
        <v>Woodruff Elementary</v>
      </c>
      <c r="L2402" s="3" t="str">
        <f t="shared" si="301"/>
        <v>5807</v>
      </c>
      <c r="M2402" s="10">
        <v>5807</v>
      </c>
      <c r="N2402" s="3" t="str">
        <f t="shared" si="296"/>
        <v>1000</v>
      </c>
      <c r="O2402" s="3" t="str">
        <f t="shared" si="297"/>
        <v>220</v>
      </c>
      <c r="P2402" s="3" t="str">
        <f t="shared" si="302"/>
        <v>2</v>
      </c>
      <c r="Q2402" s="11">
        <f>+VLOOKUP(M2402,'Dimension descriptions'!K:M,2,FALSE)</f>
        <v>5807</v>
      </c>
      <c r="R2402" s="33">
        <v>5807</v>
      </c>
      <c r="S2402" s="11" t="str">
        <f>+VLOOKUP(R2402,'Dimension descriptions'!K:M,3)</f>
        <v>TSSP</v>
      </c>
      <c r="T2402" s="3" t="str">
        <f t="shared" si="303"/>
        <v>N</v>
      </c>
      <c r="U2402">
        <f>+VLOOKUP(R2402,'FY21 P13 Allotment memo'!O:O,1,FALSE)</f>
        <v>5807</v>
      </c>
      <c r="V2402"/>
      <c r="W2402"/>
      <c r="X2402"/>
      <c r="Y2402"/>
      <c r="Z2402"/>
    </row>
    <row r="2403" spans="1:26">
      <c r="A2403">
        <v>10</v>
      </c>
      <c r="B2403" t="s">
        <v>3275</v>
      </c>
      <c r="C2403" t="s">
        <v>1248</v>
      </c>
      <c r="D2403">
        <v>91</v>
      </c>
      <c r="E2403">
        <v>4.57</v>
      </c>
      <c r="F2403">
        <v>0</v>
      </c>
      <c r="G2403" s="2">
        <f t="shared" si="298"/>
        <v>4.57</v>
      </c>
      <c r="H2403" s="3" t="str">
        <f t="shared" si="299"/>
        <v>10</v>
      </c>
      <c r="I2403" s="3" t="str">
        <f t="shared" si="300"/>
        <v>120</v>
      </c>
      <c r="J2403" s="3">
        <v>120</v>
      </c>
      <c r="K2403" s="3" t="str">
        <f>+VLOOKUP(J2403,'Dimension descriptions'!P:R,3,FALSE)</f>
        <v>Woodruff Elementary</v>
      </c>
      <c r="L2403" s="3" t="str">
        <f t="shared" si="301"/>
        <v>5807</v>
      </c>
      <c r="M2403" s="10">
        <v>5807</v>
      </c>
      <c r="N2403" s="3" t="str">
        <f t="shared" si="296"/>
        <v>1000</v>
      </c>
      <c r="O2403" s="3" t="str">
        <f t="shared" si="297"/>
        <v>241</v>
      </c>
      <c r="P2403" s="3" t="str">
        <f t="shared" si="302"/>
        <v>2</v>
      </c>
      <c r="Q2403" s="11">
        <f>+VLOOKUP(M2403,'Dimension descriptions'!K:M,2,FALSE)</f>
        <v>5807</v>
      </c>
      <c r="R2403" s="33">
        <v>5807</v>
      </c>
      <c r="S2403" s="11" t="str">
        <f>+VLOOKUP(R2403,'Dimension descriptions'!K:M,3)</f>
        <v>TSSP</v>
      </c>
      <c r="T2403" s="3" t="str">
        <f t="shared" si="303"/>
        <v>N</v>
      </c>
      <c r="U2403">
        <f>+VLOOKUP(R2403,'FY21 P13 Allotment memo'!O:O,1,FALSE)</f>
        <v>5807</v>
      </c>
      <c r="V2403"/>
      <c r="W2403"/>
      <c r="X2403"/>
      <c r="Y2403"/>
      <c r="Z2403"/>
    </row>
    <row r="2404" spans="1:26">
      <c r="A2404">
        <v>10</v>
      </c>
      <c r="B2404" t="s">
        <v>3276</v>
      </c>
      <c r="C2404" t="s">
        <v>1293</v>
      </c>
      <c r="D2404">
        <v>91</v>
      </c>
      <c r="E2404">
        <v>1085.76</v>
      </c>
      <c r="F2404">
        <v>0</v>
      </c>
      <c r="G2404" s="2">
        <f t="shared" si="298"/>
        <v>1085.76</v>
      </c>
      <c r="H2404" s="3" t="str">
        <f t="shared" si="299"/>
        <v>10</v>
      </c>
      <c r="I2404" s="3" t="str">
        <f t="shared" si="300"/>
        <v>120</v>
      </c>
      <c r="J2404" s="3">
        <v>120</v>
      </c>
      <c r="K2404" s="3" t="str">
        <f>+VLOOKUP(J2404,'Dimension descriptions'!P:R,3,FALSE)</f>
        <v>Woodruff Elementary</v>
      </c>
      <c r="L2404" s="3" t="str">
        <f t="shared" si="301"/>
        <v>5810</v>
      </c>
      <c r="M2404" s="10">
        <v>5810</v>
      </c>
      <c r="N2404" s="3" t="str">
        <f t="shared" si="296"/>
        <v>2220</v>
      </c>
      <c r="O2404" s="3" t="str">
        <f t="shared" si="297"/>
        <v>644</v>
      </c>
      <c r="P2404" s="3" t="str">
        <f t="shared" si="302"/>
        <v>6</v>
      </c>
      <c r="Q2404" s="11">
        <f>+VLOOKUP(M2404,'Dimension descriptions'!K:M,2,FALSE)</f>
        <v>5810</v>
      </c>
      <c r="R2404" s="33">
        <v>5810</v>
      </c>
      <c r="S2404" s="11" t="str">
        <f>+VLOOKUP(R2404,'Dimension descriptions'!K:M,3)</f>
        <v>MEDIA SUPPLEMENTAL</v>
      </c>
      <c r="T2404" s="3" t="str">
        <f t="shared" si="303"/>
        <v>N</v>
      </c>
      <c r="U2404">
        <f>+VLOOKUP(R2404,'FY21 P13 Allotment memo'!O:O,1,FALSE)</f>
        <v>5810</v>
      </c>
      <c r="V2404"/>
      <c r="W2404"/>
      <c r="X2404"/>
      <c r="Y2404"/>
      <c r="Z2404"/>
    </row>
    <row r="2405" spans="1:26">
      <c r="A2405">
        <v>10</v>
      </c>
      <c r="B2405" t="s">
        <v>3277</v>
      </c>
      <c r="C2405" t="s">
        <v>1252</v>
      </c>
      <c r="D2405">
        <v>91</v>
      </c>
      <c r="E2405">
        <v>0</v>
      </c>
      <c r="F2405">
        <v>0</v>
      </c>
      <c r="G2405" s="2">
        <f t="shared" si="298"/>
        <v>0</v>
      </c>
      <c r="H2405" s="3" t="str">
        <f t="shared" si="299"/>
        <v>10</v>
      </c>
      <c r="I2405" s="3" t="str">
        <f t="shared" si="300"/>
        <v>120</v>
      </c>
      <c r="J2405" s="3">
        <v>120</v>
      </c>
      <c r="K2405" s="3" t="str">
        <f>+VLOOKUP(J2405,'Dimension descriptions'!P:R,3,FALSE)</f>
        <v>Woodruff Elementary</v>
      </c>
      <c r="L2405" s="3" t="str">
        <f t="shared" si="301"/>
        <v>5861</v>
      </c>
      <c r="M2405" s="10">
        <v>5861</v>
      </c>
      <c r="N2405" s="3" t="str">
        <f t="shared" si="296"/>
        <v>1000</v>
      </c>
      <c r="O2405" s="3" t="str">
        <f t="shared" si="297"/>
        <v>270</v>
      </c>
      <c r="P2405" s="3" t="str">
        <f t="shared" si="302"/>
        <v>2</v>
      </c>
      <c r="Q2405" s="11">
        <f>+VLOOKUP(M2405,'Dimension descriptions'!K:M,2,FALSE)</f>
        <v>5861</v>
      </c>
      <c r="R2405" s="33">
        <v>5861</v>
      </c>
      <c r="S2405" s="11" t="str">
        <f>+VLOOKUP(R2405,'Dimension descriptions'!K:M,3)</f>
        <v>MATH &amp; SCIENCE TSSP</v>
      </c>
      <c r="T2405" s="3" t="str">
        <f t="shared" si="303"/>
        <v>N</v>
      </c>
      <c r="U2405" t="e">
        <f>+VLOOKUP(R2405,'FY21 P13 Allotment memo'!O:O,1,FALSE)</f>
        <v>#N/A</v>
      </c>
      <c r="V2405"/>
      <c r="W2405"/>
      <c r="X2405"/>
      <c r="Y2405"/>
      <c r="Z2405"/>
    </row>
    <row r="2406" spans="1:26">
      <c r="A2406">
        <v>10</v>
      </c>
      <c r="B2406" t="s">
        <v>3278</v>
      </c>
      <c r="C2406" t="s">
        <v>1268</v>
      </c>
      <c r="D2406">
        <v>91</v>
      </c>
      <c r="E2406">
        <v>0</v>
      </c>
      <c r="F2406">
        <v>0</v>
      </c>
      <c r="G2406" s="2">
        <f t="shared" si="298"/>
        <v>0</v>
      </c>
      <c r="H2406" s="3" t="str">
        <f t="shared" si="299"/>
        <v>10</v>
      </c>
      <c r="I2406" s="3" t="str">
        <f t="shared" si="300"/>
        <v>120</v>
      </c>
      <c r="J2406" s="3">
        <v>120</v>
      </c>
      <c r="K2406" s="3" t="str">
        <f>+VLOOKUP(J2406,'Dimension descriptions'!P:R,3,FALSE)</f>
        <v>Woodruff Elementary</v>
      </c>
      <c r="L2406" s="3" t="str">
        <f t="shared" si="301"/>
        <v>5868</v>
      </c>
      <c r="M2406" s="10">
        <v>5868</v>
      </c>
      <c r="N2406" s="3" t="str">
        <f t="shared" si="296"/>
        <v>1000</v>
      </c>
      <c r="O2406" s="3" t="str">
        <f t="shared" si="297"/>
        <v>610</v>
      </c>
      <c r="P2406" s="3" t="str">
        <f t="shared" si="302"/>
        <v>6</v>
      </c>
      <c r="Q2406" s="11">
        <f>+VLOOKUP(M2406,'Dimension descriptions'!K:M,2,FALSE)</f>
        <v>5868</v>
      </c>
      <c r="R2406" s="33">
        <v>5868</v>
      </c>
      <c r="S2406" s="11" t="str">
        <f>+VLOOKUP(R2406,'Dimension descriptions'!K:M,3)</f>
        <v>TEACHER MATERIALS &amp; SUPPLIES</v>
      </c>
      <c r="T2406" s="3" t="str">
        <f t="shared" si="303"/>
        <v>N</v>
      </c>
      <c r="U2406">
        <f>+VLOOKUP(R2406,'FY21 P13 Allotment memo'!O:O,1,FALSE)</f>
        <v>5868</v>
      </c>
      <c r="V2406"/>
      <c r="W2406"/>
      <c r="X2406"/>
      <c r="Y2406"/>
      <c r="Z2406"/>
    </row>
    <row r="2407" spans="1:26">
      <c r="A2407">
        <v>10</v>
      </c>
      <c r="B2407" t="s">
        <v>3279</v>
      </c>
      <c r="C2407" t="s">
        <v>1491</v>
      </c>
      <c r="D2407">
        <v>91</v>
      </c>
      <c r="E2407">
        <v>0</v>
      </c>
      <c r="F2407">
        <v>0</v>
      </c>
      <c r="G2407" s="2">
        <f t="shared" si="298"/>
        <v>0</v>
      </c>
      <c r="H2407" s="3" t="str">
        <f t="shared" si="299"/>
        <v>10</v>
      </c>
      <c r="I2407" s="3" t="str">
        <f t="shared" si="300"/>
        <v>120</v>
      </c>
      <c r="J2407" s="3">
        <v>120</v>
      </c>
      <c r="K2407" s="3" t="str">
        <f>+VLOOKUP(J2407,'Dimension descriptions'!P:R,3,FALSE)</f>
        <v>Woodruff Elementary</v>
      </c>
      <c r="L2407" s="3" t="str">
        <f t="shared" si="301"/>
        <v>5876</v>
      </c>
      <c r="M2407" s="10">
        <v>5876</v>
      </c>
      <c r="N2407" s="3" t="str">
        <f t="shared" si="296"/>
        <v>1000</v>
      </c>
      <c r="O2407" s="3" t="str">
        <f t="shared" si="297"/>
        <v>131</v>
      </c>
      <c r="P2407" s="3" t="str">
        <f t="shared" si="302"/>
        <v>1</v>
      </c>
      <c r="Q2407" s="11">
        <f>+VLOOKUP(M2407,'Dimension descriptions'!K:M,2,FALSE)</f>
        <v>5876</v>
      </c>
      <c r="R2407" s="33">
        <v>5876</v>
      </c>
      <c r="S2407" s="11" t="str">
        <f>+VLOOKUP(R2407,'Dimension descriptions'!K:M,3)</f>
        <v>LEGISLATIVE SALARY ADJUSTMENT</v>
      </c>
      <c r="T2407" s="3" t="str">
        <f t="shared" si="303"/>
        <v>N</v>
      </c>
      <c r="U2407">
        <f>+VLOOKUP(R2407,'FY21 P13 Allotment memo'!O:O,1,FALSE)</f>
        <v>5876</v>
      </c>
      <c r="V2407"/>
      <c r="W2407"/>
      <c r="X2407"/>
      <c r="Y2407"/>
      <c r="Z2407"/>
    </row>
    <row r="2408" spans="1:26">
      <c r="A2408">
        <v>10</v>
      </c>
      <c r="B2408" t="s">
        <v>3280</v>
      </c>
      <c r="C2408" t="s">
        <v>1244</v>
      </c>
      <c r="D2408">
        <v>91</v>
      </c>
      <c r="E2408">
        <v>0</v>
      </c>
      <c r="F2408">
        <v>0</v>
      </c>
      <c r="G2408" s="2">
        <f t="shared" si="298"/>
        <v>0</v>
      </c>
      <c r="H2408" s="3" t="str">
        <f t="shared" si="299"/>
        <v>10</v>
      </c>
      <c r="I2408" s="3" t="str">
        <f t="shared" si="300"/>
        <v>120</v>
      </c>
      <c r="J2408" s="3">
        <v>120</v>
      </c>
      <c r="K2408" s="3" t="str">
        <f>+VLOOKUP(J2408,'Dimension descriptions'!P:R,3,FALSE)</f>
        <v>Woodruff Elementary</v>
      </c>
      <c r="L2408" s="3" t="str">
        <f t="shared" si="301"/>
        <v>5876</v>
      </c>
      <c r="M2408" s="10">
        <v>5876</v>
      </c>
      <c r="N2408" s="3" t="str">
        <f t="shared" si="296"/>
        <v>1000</v>
      </c>
      <c r="O2408" s="3" t="str">
        <f t="shared" si="297"/>
        <v>210</v>
      </c>
      <c r="P2408" s="3" t="str">
        <f t="shared" si="302"/>
        <v>2</v>
      </c>
      <c r="Q2408" s="11">
        <f>+VLOOKUP(M2408,'Dimension descriptions'!K:M,2,FALSE)</f>
        <v>5876</v>
      </c>
      <c r="R2408" s="33">
        <v>5876</v>
      </c>
      <c r="S2408" s="11" t="str">
        <f>+VLOOKUP(R2408,'Dimension descriptions'!K:M,3)</f>
        <v>LEGISLATIVE SALARY ADJUSTMENT</v>
      </c>
      <c r="T2408" s="3" t="str">
        <f t="shared" si="303"/>
        <v>N</v>
      </c>
      <c r="U2408">
        <f>+VLOOKUP(R2408,'FY21 P13 Allotment memo'!O:O,1,FALSE)</f>
        <v>5876</v>
      </c>
      <c r="V2408"/>
      <c r="W2408"/>
      <c r="X2408"/>
      <c r="Y2408"/>
      <c r="Z2408"/>
    </row>
    <row r="2409" spans="1:26">
      <c r="A2409">
        <v>10</v>
      </c>
      <c r="B2409" t="s">
        <v>3281</v>
      </c>
      <c r="C2409" t="s">
        <v>1246</v>
      </c>
      <c r="D2409">
        <v>91</v>
      </c>
      <c r="E2409">
        <v>0</v>
      </c>
      <c r="F2409">
        <v>0</v>
      </c>
      <c r="G2409" s="2">
        <f t="shared" si="298"/>
        <v>0</v>
      </c>
      <c r="H2409" s="3" t="str">
        <f t="shared" si="299"/>
        <v>10</v>
      </c>
      <c r="I2409" s="3" t="str">
        <f t="shared" si="300"/>
        <v>120</v>
      </c>
      <c r="J2409" s="3">
        <v>120</v>
      </c>
      <c r="K2409" s="3" t="str">
        <f>+VLOOKUP(J2409,'Dimension descriptions'!P:R,3,FALSE)</f>
        <v>Woodruff Elementary</v>
      </c>
      <c r="L2409" s="3" t="str">
        <f t="shared" si="301"/>
        <v>5876</v>
      </c>
      <c r="M2409" s="10">
        <v>5876</v>
      </c>
      <c r="N2409" s="3" t="str">
        <f t="shared" si="296"/>
        <v>1000</v>
      </c>
      <c r="O2409" s="3" t="str">
        <f t="shared" si="297"/>
        <v>220</v>
      </c>
      <c r="P2409" s="3" t="str">
        <f t="shared" si="302"/>
        <v>2</v>
      </c>
      <c r="Q2409" s="11">
        <f>+VLOOKUP(M2409,'Dimension descriptions'!K:M,2,FALSE)</f>
        <v>5876</v>
      </c>
      <c r="R2409" s="33">
        <v>5876</v>
      </c>
      <c r="S2409" s="11" t="str">
        <f>+VLOOKUP(R2409,'Dimension descriptions'!K:M,3)</f>
        <v>LEGISLATIVE SALARY ADJUSTMENT</v>
      </c>
      <c r="T2409" s="3" t="str">
        <f t="shared" si="303"/>
        <v>N</v>
      </c>
      <c r="U2409">
        <f>+VLOOKUP(R2409,'FY21 P13 Allotment memo'!O:O,1,FALSE)</f>
        <v>5876</v>
      </c>
      <c r="V2409"/>
      <c r="W2409"/>
      <c r="X2409"/>
      <c r="Y2409"/>
      <c r="Z2409"/>
    </row>
    <row r="2410" spans="1:26">
      <c r="A2410">
        <v>10</v>
      </c>
      <c r="B2410" t="s">
        <v>3282</v>
      </c>
      <c r="C2410" t="s">
        <v>1346</v>
      </c>
      <c r="D2410">
        <v>91</v>
      </c>
      <c r="E2410">
        <v>0</v>
      </c>
      <c r="F2410">
        <v>0</v>
      </c>
      <c r="G2410" s="2">
        <f t="shared" si="298"/>
        <v>0</v>
      </c>
      <c r="H2410" s="3" t="str">
        <f t="shared" si="299"/>
        <v>10</v>
      </c>
      <c r="I2410" s="3" t="str">
        <f t="shared" si="300"/>
        <v>120</v>
      </c>
      <c r="J2410" s="3">
        <v>120</v>
      </c>
      <c r="K2410" s="3" t="str">
        <f>+VLOOKUP(J2410,'Dimension descriptions'!P:R,3,FALSE)</f>
        <v>Woodruff Elementary</v>
      </c>
      <c r="L2410" s="3" t="str">
        <f t="shared" si="301"/>
        <v>5876</v>
      </c>
      <c r="M2410" s="10">
        <v>5876</v>
      </c>
      <c r="N2410" s="3" t="str">
        <f t="shared" si="296"/>
        <v>1000</v>
      </c>
      <c r="O2410" s="3" t="str">
        <f t="shared" si="297"/>
        <v>241</v>
      </c>
      <c r="P2410" s="3" t="str">
        <f t="shared" si="302"/>
        <v>2</v>
      </c>
      <c r="Q2410" s="11">
        <f>+VLOOKUP(M2410,'Dimension descriptions'!K:M,2,FALSE)</f>
        <v>5876</v>
      </c>
      <c r="R2410" s="33">
        <v>5876</v>
      </c>
      <c r="S2410" s="11" t="str">
        <f>+VLOOKUP(R2410,'Dimension descriptions'!K:M,3)</f>
        <v>LEGISLATIVE SALARY ADJUSTMENT</v>
      </c>
      <c r="T2410" s="3" t="str">
        <f t="shared" si="303"/>
        <v>N</v>
      </c>
      <c r="U2410">
        <f>+VLOOKUP(R2410,'FY21 P13 Allotment memo'!O:O,1,FALSE)</f>
        <v>5876</v>
      </c>
      <c r="V2410"/>
      <c r="W2410"/>
      <c r="X2410"/>
      <c r="Y2410"/>
      <c r="Z2410"/>
    </row>
    <row r="2411" spans="1:26">
      <c r="A2411">
        <v>10</v>
      </c>
      <c r="B2411" t="s">
        <v>3283</v>
      </c>
      <c r="C2411" t="s">
        <v>1496</v>
      </c>
      <c r="D2411">
        <v>91</v>
      </c>
      <c r="E2411">
        <v>0</v>
      </c>
      <c r="F2411">
        <v>0</v>
      </c>
      <c r="G2411" s="2">
        <f t="shared" si="298"/>
        <v>0</v>
      </c>
      <c r="H2411" s="3" t="str">
        <f t="shared" si="299"/>
        <v>10</v>
      </c>
      <c r="I2411" s="3" t="str">
        <f t="shared" si="300"/>
        <v>120</v>
      </c>
      <c r="J2411" s="3">
        <v>120</v>
      </c>
      <c r="K2411" s="3" t="str">
        <f>+VLOOKUP(J2411,'Dimension descriptions'!P:R,3,FALSE)</f>
        <v>Woodruff Elementary</v>
      </c>
      <c r="L2411" s="3" t="str">
        <f t="shared" si="301"/>
        <v>5876</v>
      </c>
      <c r="M2411" s="10">
        <v>5876</v>
      </c>
      <c r="N2411" s="3" t="str">
        <f t="shared" si="296"/>
        <v>2150</v>
      </c>
      <c r="O2411" s="3" t="str">
        <f t="shared" si="297"/>
        <v>199</v>
      </c>
      <c r="P2411" s="3" t="str">
        <f t="shared" si="302"/>
        <v>1</v>
      </c>
      <c r="Q2411" s="11">
        <f>+VLOOKUP(M2411,'Dimension descriptions'!K:M,2,FALSE)</f>
        <v>5876</v>
      </c>
      <c r="R2411" s="33">
        <v>5876</v>
      </c>
      <c r="S2411" s="11" t="str">
        <f>+VLOOKUP(R2411,'Dimension descriptions'!K:M,3)</f>
        <v>LEGISLATIVE SALARY ADJUSTMENT</v>
      </c>
      <c r="T2411" s="3" t="str">
        <f t="shared" si="303"/>
        <v>N</v>
      </c>
      <c r="U2411">
        <f>+VLOOKUP(R2411,'FY21 P13 Allotment memo'!O:O,1,FALSE)</f>
        <v>5876</v>
      </c>
      <c r="V2411"/>
      <c r="W2411"/>
      <c r="X2411"/>
      <c r="Y2411"/>
      <c r="Z2411"/>
    </row>
    <row r="2412" spans="1:26">
      <c r="A2412">
        <v>10</v>
      </c>
      <c r="B2412" t="s">
        <v>3284</v>
      </c>
      <c r="C2412" t="s">
        <v>1498</v>
      </c>
      <c r="D2412">
        <v>91</v>
      </c>
      <c r="E2412">
        <v>0</v>
      </c>
      <c r="F2412">
        <v>0</v>
      </c>
      <c r="G2412" s="2">
        <f t="shared" si="298"/>
        <v>0</v>
      </c>
      <c r="H2412" s="3" t="str">
        <f t="shared" si="299"/>
        <v>10</v>
      </c>
      <c r="I2412" s="3" t="str">
        <f t="shared" si="300"/>
        <v>120</v>
      </c>
      <c r="J2412" s="3">
        <v>120</v>
      </c>
      <c r="K2412" s="3" t="str">
        <f>+VLOOKUP(J2412,'Dimension descriptions'!P:R,3,FALSE)</f>
        <v>Woodruff Elementary</v>
      </c>
      <c r="L2412" s="3" t="str">
        <f t="shared" si="301"/>
        <v>5876</v>
      </c>
      <c r="M2412" s="10">
        <v>5876</v>
      </c>
      <c r="N2412" s="3" t="str">
        <f t="shared" si="296"/>
        <v>2150</v>
      </c>
      <c r="O2412" s="3" t="str">
        <f t="shared" si="297"/>
        <v>210</v>
      </c>
      <c r="P2412" s="3" t="str">
        <f t="shared" si="302"/>
        <v>2</v>
      </c>
      <c r="Q2412" s="11">
        <f>+VLOOKUP(M2412,'Dimension descriptions'!K:M,2,FALSE)</f>
        <v>5876</v>
      </c>
      <c r="R2412" s="33">
        <v>5876</v>
      </c>
      <c r="S2412" s="11" t="str">
        <f>+VLOOKUP(R2412,'Dimension descriptions'!K:M,3)</f>
        <v>LEGISLATIVE SALARY ADJUSTMENT</v>
      </c>
      <c r="T2412" s="3" t="str">
        <f t="shared" si="303"/>
        <v>N</v>
      </c>
      <c r="U2412">
        <f>+VLOOKUP(R2412,'FY21 P13 Allotment memo'!O:O,1,FALSE)</f>
        <v>5876</v>
      </c>
      <c r="V2412"/>
      <c r="W2412"/>
      <c r="X2412"/>
      <c r="Y2412"/>
      <c r="Z2412"/>
    </row>
    <row r="2413" spans="1:26">
      <c r="A2413">
        <v>10</v>
      </c>
      <c r="B2413" t="s">
        <v>3285</v>
      </c>
      <c r="C2413" t="s">
        <v>1500</v>
      </c>
      <c r="D2413">
        <v>91</v>
      </c>
      <c r="E2413">
        <v>0</v>
      </c>
      <c r="F2413">
        <v>0</v>
      </c>
      <c r="G2413" s="2">
        <f t="shared" si="298"/>
        <v>0</v>
      </c>
      <c r="H2413" s="3" t="str">
        <f t="shared" si="299"/>
        <v>10</v>
      </c>
      <c r="I2413" s="3" t="str">
        <f t="shared" si="300"/>
        <v>120</v>
      </c>
      <c r="J2413" s="3">
        <v>120</v>
      </c>
      <c r="K2413" s="3" t="str">
        <f>+VLOOKUP(J2413,'Dimension descriptions'!P:R,3,FALSE)</f>
        <v>Woodruff Elementary</v>
      </c>
      <c r="L2413" s="3" t="str">
        <f t="shared" si="301"/>
        <v>5876</v>
      </c>
      <c r="M2413" s="10">
        <v>5876</v>
      </c>
      <c r="N2413" s="3" t="str">
        <f t="shared" si="296"/>
        <v>2150</v>
      </c>
      <c r="O2413" s="3" t="str">
        <f t="shared" si="297"/>
        <v>220</v>
      </c>
      <c r="P2413" s="3" t="str">
        <f t="shared" si="302"/>
        <v>2</v>
      </c>
      <c r="Q2413" s="11">
        <f>+VLOOKUP(M2413,'Dimension descriptions'!K:M,2,FALSE)</f>
        <v>5876</v>
      </c>
      <c r="R2413" s="33">
        <v>5876</v>
      </c>
      <c r="S2413" s="11" t="str">
        <f>+VLOOKUP(R2413,'Dimension descriptions'!K:M,3)</f>
        <v>LEGISLATIVE SALARY ADJUSTMENT</v>
      </c>
      <c r="T2413" s="3" t="str">
        <f t="shared" si="303"/>
        <v>N</v>
      </c>
      <c r="U2413">
        <f>+VLOOKUP(R2413,'FY21 P13 Allotment memo'!O:O,1,FALSE)</f>
        <v>5876</v>
      </c>
      <c r="V2413"/>
      <c r="W2413"/>
      <c r="X2413"/>
      <c r="Y2413"/>
      <c r="Z2413"/>
    </row>
    <row r="2414" spans="1:26">
      <c r="A2414">
        <v>10</v>
      </c>
      <c r="B2414" t="s">
        <v>3286</v>
      </c>
      <c r="C2414" t="s">
        <v>1496</v>
      </c>
      <c r="D2414">
        <v>91</v>
      </c>
      <c r="E2414">
        <v>0</v>
      </c>
      <c r="F2414">
        <v>0</v>
      </c>
      <c r="G2414" s="2">
        <f t="shared" si="298"/>
        <v>0</v>
      </c>
      <c r="H2414" s="3" t="str">
        <f t="shared" si="299"/>
        <v>10</v>
      </c>
      <c r="I2414" s="3" t="str">
        <f t="shared" si="300"/>
        <v>120</v>
      </c>
      <c r="J2414" s="3">
        <v>120</v>
      </c>
      <c r="K2414" s="3" t="str">
        <f>+VLOOKUP(J2414,'Dimension descriptions'!P:R,3,FALSE)</f>
        <v>Woodruff Elementary</v>
      </c>
      <c r="L2414" s="3" t="str">
        <f t="shared" si="301"/>
        <v>5876</v>
      </c>
      <c r="M2414" s="10">
        <v>5876</v>
      </c>
      <c r="N2414" s="3" t="str">
        <f t="shared" si="296"/>
        <v>2400</v>
      </c>
      <c r="O2414" s="3" t="str">
        <f t="shared" si="297"/>
        <v>121</v>
      </c>
      <c r="P2414" s="3" t="str">
        <f t="shared" si="302"/>
        <v>1</v>
      </c>
      <c r="Q2414" s="11">
        <f>+VLOOKUP(M2414,'Dimension descriptions'!K:M,2,FALSE)</f>
        <v>5876</v>
      </c>
      <c r="R2414" s="33">
        <v>5876</v>
      </c>
      <c r="S2414" s="11" t="str">
        <f>+VLOOKUP(R2414,'Dimension descriptions'!K:M,3)</f>
        <v>LEGISLATIVE SALARY ADJUSTMENT</v>
      </c>
      <c r="T2414" s="3" t="str">
        <f t="shared" si="303"/>
        <v>N</v>
      </c>
      <c r="U2414">
        <f>+VLOOKUP(R2414,'FY21 P13 Allotment memo'!O:O,1,FALSE)</f>
        <v>5876</v>
      </c>
      <c r="V2414"/>
      <c r="W2414"/>
      <c r="X2414"/>
      <c r="Y2414"/>
      <c r="Z2414"/>
    </row>
    <row r="2415" spans="1:26">
      <c r="A2415">
        <v>10</v>
      </c>
      <c r="B2415" t="s">
        <v>3287</v>
      </c>
      <c r="C2415" t="s">
        <v>1498</v>
      </c>
      <c r="D2415">
        <v>91</v>
      </c>
      <c r="E2415">
        <v>0</v>
      </c>
      <c r="F2415">
        <v>0</v>
      </c>
      <c r="G2415" s="2">
        <f t="shared" si="298"/>
        <v>0</v>
      </c>
      <c r="H2415" s="3" t="str">
        <f t="shared" si="299"/>
        <v>10</v>
      </c>
      <c r="I2415" s="3" t="str">
        <f t="shared" si="300"/>
        <v>120</v>
      </c>
      <c r="J2415" s="3">
        <v>120</v>
      </c>
      <c r="K2415" s="3" t="str">
        <f>+VLOOKUP(J2415,'Dimension descriptions'!P:R,3,FALSE)</f>
        <v>Woodruff Elementary</v>
      </c>
      <c r="L2415" s="3" t="str">
        <f t="shared" si="301"/>
        <v>5876</v>
      </c>
      <c r="M2415" s="10">
        <v>5876</v>
      </c>
      <c r="N2415" s="3" t="str">
        <f t="shared" si="296"/>
        <v>2400</v>
      </c>
      <c r="O2415" s="3" t="str">
        <f t="shared" si="297"/>
        <v>210</v>
      </c>
      <c r="P2415" s="3" t="str">
        <f t="shared" si="302"/>
        <v>2</v>
      </c>
      <c r="Q2415" s="11">
        <f>+VLOOKUP(M2415,'Dimension descriptions'!K:M,2,FALSE)</f>
        <v>5876</v>
      </c>
      <c r="R2415" s="33">
        <v>5876</v>
      </c>
      <c r="S2415" s="11" t="str">
        <f>+VLOOKUP(R2415,'Dimension descriptions'!K:M,3)</f>
        <v>LEGISLATIVE SALARY ADJUSTMENT</v>
      </c>
      <c r="T2415" s="3" t="str">
        <f t="shared" si="303"/>
        <v>N</v>
      </c>
      <c r="U2415">
        <f>+VLOOKUP(R2415,'FY21 P13 Allotment memo'!O:O,1,FALSE)</f>
        <v>5876</v>
      </c>
      <c r="V2415"/>
      <c r="W2415"/>
      <c r="X2415"/>
      <c r="Y2415"/>
      <c r="Z2415"/>
    </row>
    <row r="2416" spans="1:26">
      <c r="A2416">
        <v>10</v>
      </c>
      <c r="B2416" t="s">
        <v>3288</v>
      </c>
      <c r="C2416" t="s">
        <v>1500</v>
      </c>
      <c r="D2416">
        <v>91</v>
      </c>
      <c r="E2416">
        <v>0</v>
      </c>
      <c r="F2416">
        <v>0</v>
      </c>
      <c r="G2416" s="2">
        <f t="shared" si="298"/>
        <v>0</v>
      </c>
      <c r="H2416" s="3" t="str">
        <f t="shared" si="299"/>
        <v>10</v>
      </c>
      <c r="I2416" s="3" t="str">
        <f t="shared" si="300"/>
        <v>120</v>
      </c>
      <c r="J2416" s="3">
        <v>120</v>
      </c>
      <c r="K2416" s="3" t="str">
        <f>+VLOOKUP(J2416,'Dimension descriptions'!P:R,3,FALSE)</f>
        <v>Woodruff Elementary</v>
      </c>
      <c r="L2416" s="3" t="str">
        <f t="shared" si="301"/>
        <v>5876</v>
      </c>
      <c r="M2416" s="10">
        <v>5876</v>
      </c>
      <c r="N2416" s="3" t="str">
        <f t="shared" si="296"/>
        <v>2400</v>
      </c>
      <c r="O2416" s="3" t="str">
        <f t="shared" si="297"/>
        <v>220</v>
      </c>
      <c r="P2416" s="3" t="str">
        <f t="shared" si="302"/>
        <v>2</v>
      </c>
      <c r="Q2416" s="11">
        <f>+VLOOKUP(M2416,'Dimension descriptions'!K:M,2,FALSE)</f>
        <v>5876</v>
      </c>
      <c r="R2416" s="33">
        <v>5876</v>
      </c>
      <c r="S2416" s="11" t="str">
        <f>+VLOOKUP(R2416,'Dimension descriptions'!K:M,3)</f>
        <v>LEGISLATIVE SALARY ADJUSTMENT</v>
      </c>
      <c r="T2416" s="3" t="str">
        <f t="shared" si="303"/>
        <v>N</v>
      </c>
      <c r="U2416">
        <f>+VLOOKUP(R2416,'FY21 P13 Allotment memo'!O:O,1,FALSE)</f>
        <v>5876</v>
      </c>
      <c r="V2416"/>
      <c r="W2416"/>
      <c r="X2416"/>
      <c r="Y2416"/>
      <c r="Z2416"/>
    </row>
    <row r="2417" spans="1:26">
      <c r="A2417">
        <v>10</v>
      </c>
      <c r="B2417" t="s">
        <v>3289</v>
      </c>
      <c r="C2417" t="s">
        <v>1234</v>
      </c>
      <c r="D2417">
        <v>91</v>
      </c>
      <c r="E2417">
        <v>0</v>
      </c>
      <c r="F2417">
        <v>0</v>
      </c>
      <c r="G2417" s="2">
        <f t="shared" si="298"/>
        <v>0</v>
      </c>
      <c r="H2417" s="3" t="str">
        <f t="shared" si="299"/>
        <v>10</v>
      </c>
      <c r="I2417" s="3" t="str">
        <f t="shared" si="300"/>
        <v>120</v>
      </c>
      <c r="J2417" s="3">
        <v>120</v>
      </c>
      <c r="K2417" s="3" t="str">
        <f>+VLOOKUP(J2417,'Dimension descriptions'!P:R,3,FALSE)</f>
        <v>Woodruff Elementary</v>
      </c>
      <c r="L2417" s="3" t="str">
        <f t="shared" si="301"/>
        <v>7215</v>
      </c>
      <c r="M2417" s="10">
        <v>7215</v>
      </c>
      <c r="N2417" s="3" t="str">
        <f t="shared" si="296"/>
        <v>1000</v>
      </c>
      <c r="O2417" s="3" t="str">
        <f t="shared" si="297"/>
        <v>131</v>
      </c>
      <c r="P2417" s="3" t="str">
        <f t="shared" si="302"/>
        <v>1</v>
      </c>
      <c r="Q2417" s="11">
        <f>+VLOOKUP(M2417,'Dimension descriptions'!K:M,2,FALSE)</f>
        <v>7215</v>
      </c>
      <c r="R2417" s="33">
        <v>7215</v>
      </c>
      <c r="S2417" s="11" t="str">
        <f>+VLOOKUP(R2417,'Dimension descriptions'!K:M,3)</f>
        <v>ESSER II CARES Program</v>
      </c>
      <c r="T2417" s="3" t="str">
        <f t="shared" si="303"/>
        <v>N</v>
      </c>
      <c r="U2417">
        <f>+VLOOKUP(R2417,'FY21 P13 Allotment memo'!O:O,1,FALSE)</f>
        <v>7215</v>
      </c>
      <c r="V2417"/>
      <c r="W2417"/>
      <c r="X2417"/>
      <c r="Y2417"/>
      <c r="Z2417"/>
    </row>
    <row r="2418" spans="1:26">
      <c r="A2418">
        <v>10</v>
      </c>
      <c r="B2418" t="s">
        <v>3290</v>
      </c>
      <c r="C2418" t="s">
        <v>1236</v>
      </c>
      <c r="D2418">
        <v>91</v>
      </c>
      <c r="E2418">
        <v>0</v>
      </c>
      <c r="F2418">
        <v>0</v>
      </c>
      <c r="G2418" s="2">
        <f t="shared" si="298"/>
        <v>0</v>
      </c>
      <c r="H2418" s="3" t="str">
        <f t="shared" si="299"/>
        <v>10</v>
      </c>
      <c r="I2418" s="3" t="str">
        <f t="shared" si="300"/>
        <v>120</v>
      </c>
      <c r="J2418" s="3">
        <v>120</v>
      </c>
      <c r="K2418" s="3" t="str">
        <f>+VLOOKUP(J2418,'Dimension descriptions'!P:R,3,FALSE)</f>
        <v>Woodruff Elementary</v>
      </c>
      <c r="L2418" s="3" t="str">
        <f t="shared" si="301"/>
        <v>7215</v>
      </c>
      <c r="M2418" s="10">
        <v>7215</v>
      </c>
      <c r="N2418" s="3" t="str">
        <f t="shared" si="296"/>
        <v>1000</v>
      </c>
      <c r="O2418" s="3" t="str">
        <f t="shared" si="297"/>
        <v>149</v>
      </c>
      <c r="P2418" s="3" t="str">
        <f t="shared" si="302"/>
        <v>1</v>
      </c>
      <c r="Q2418" s="11">
        <f>+VLOOKUP(M2418,'Dimension descriptions'!K:M,2,FALSE)</f>
        <v>7215</v>
      </c>
      <c r="R2418" s="33">
        <v>7215</v>
      </c>
      <c r="S2418" s="11" t="str">
        <f>+VLOOKUP(R2418,'Dimension descriptions'!K:M,3)</f>
        <v>ESSER II CARES Program</v>
      </c>
      <c r="T2418" s="3" t="str">
        <f t="shared" si="303"/>
        <v>N</v>
      </c>
      <c r="U2418">
        <f>+VLOOKUP(R2418,'FY21 P13 Allotment memo'!O:O,1,FALSE)</f>
        <v>7215</v>
      </c>
      <c r="V2418"/>
      <c r="W2418"/>
      <c r="X2418"/>
      <c r="Y2418"/>
      <c r="Z2418"/>
    </row>
    <row r="2419" spans="1:26">
      <c r="A2419">
        <v>10</v>
      </c>
      <c r="B2419" t="s">
        <v>3291</v>
      </c>
      <c r="C2419" t="s">
        <v>1238</v>
      </c>
      <c r="D2419">
        <v>91</v>
      </c>
      <c r="E2419">
        <v>0</v>
      </c>
      <c r="F2419">
        <v>0</v>
      </c>
      <c r="G2419" s="2">
        <f t="shared" si="298"/>
        <v>0</v>
      </c>
      <c r="H2419" s="3" t="str">
        <f t="shared" si="299"/>
        <v>10</v>
      </c>
      <c r="I2419" s="3" t="str">
        <f t="shared" si="300"/>
        <v>120</v>
      </c>
      <c r="J2419" s="3">
        <v>120</v>
      </c>
      <c r="K2419" s="3" t="str">
        <f>+VLOOKUP(J2419,'Dimension descriptions'!P:R,3,FALSE)</f>
        <v>Woodruff Elementary</v>
      </c>
      <c r="L2419" s="3" t="str">
        <f t="shared" si="301"/>
        <v>7215</v>
      </c>
      <c r="M2419" s="10">
        <v>7215</v>
      </c>
      <c r="N2419" s="3" t="str">
        <f t="shared" si="296"/>
        <v>1000</v>
      </c>
      <c r="O2419" s="3" t="str">
        <f t="shared" si="297"/>
        <v>161</v>
      </c>
      <c r="P2419" s="3" t="str">
        <f t="shared" si="302"/>
        <v>1</v>
      </c>
      <c r="Q2419" s="11">
        <f>+VLOOKUP(M2419,'Dimension descriptions'!K:M,2,FALSE)</f>
        <v>7215</v>
      </c>
      <c r="R2419" s="33">
        <v>7215</v>
      </c>
      <c r="S2419" s="11" t="str">
        <f>+VLOOKUP(R2419,'Dimension descriptions'!K:M,3)</f>
        <v>ESSER II CARES Program</v>
      </c>
      <c r="T2419" s="3" t="str">
        <f t="shared" si="303"/>
        <v>N</v>
      </c>
      <c r="U2419">
        <f>+VLOOKUP(R2419,'FY21 P13 Allotment memo'!O:O,1,FALSE)</f>
        <v>7215</v>
      </c>
      <c r="V2419"/>
      <c r="W2419"/>
      <c r="X2419"/>
      <c r="Y2419"/>
      <c r="Z2419"/>
    </row>
    <row r="2420" spans="1:26">
      <c r="A2420">
        <v>10</v>
      </c>
      <c r="B2420" t="s">
        <v>3292</v>
      </c>
      <c r="C2420" t="s">
        <v>1244</v>
      </c>
      <c r="D2420">
        <v>91</v>
      </c>
      <c r="E2420">
        <v>0</v>
      </c>
      <c r="F2420">
        <v>0</v>
      </c>
      <c r="G2420" s="2">
        <f t="shared" si="298"/>
        <v>0</v>
      </c>
      <c r="H2420" s="3" t="str">
        <f t="shared" si="299"/>
        <v>10</v>
      </c>
      <c r="I2420" s="3" t="str">
        <f t="shared" si="300"/>
        <v>120</v>
      </c>
      <c r="J2420" s="3">
        <v>120</v>
      </c>
      <c r="K2420" s="3" t="str">
        <f>+VLOOKUP(J2420,'Dimension descriptions'!P:R,3,FALSE)</f>
        <v>Woodruff Elementary</v>
      </c>
      <c r="L2420" s="3" t="str">
        <f t="shared" si="301"/>
        <v>7215</v>
      </c>
      <c r="M2420" s="10">
        <v>7215</v>
      </c>
      <c r="N2420" s="3" t="str">
        <f t="shared" si="296"/>
        <v>1000</v>
      </c>
      <c r="O2420" s="3" t="str">
        <f t="shared" si="297"/>
        <v>210</v>
      </c>
      <c r="P2420" s="3" t="str">
        <f t="shared" si="302"/>
        <v>2</v>
      </c>
      <c r="Q2420" s="11">
        <f>+VLOOKUP(M2420,'Dimension descriptions'!K:M,2,FALSE)</f>
        <v>7215</v>
      </c>
      <c r="R2420" s="33">
        <v>7215</v>
      </c>
      <c r="S2420" s="11" t="str">
        <f>+VLOOKUP(R2420,'Dimension descriptions'!K:M,3)</f>
        <v>ESSER II CARES Program</v>
      </c>
      <c r="T2420" s="3" t="str">
        <f t="shared" si="303"/>
        <v>N</v>
      </c>
      <c r="U2420">
        <f>+VLOOKUP(R2420,'FY21 P13 Allotment memo'!O:O,1,FALSE)</f>
        <v>7215</v>
      </c>
      <c r="V2420"/>
      <c r="W2420"/>
      <c r="X2420"/>
      <c r="Y2420"/>
      <c r="Z2420"/>
    </row>
    <row r="2421" spans="1:26">
      <c r="A2421">
        <v>10</v>
      </c>
      <c r="B2421" t="s">
        <v>3293</v>
      </c>
      <c r="C2421" t="s">
        <v>1246</v>
      </c>
      <c r="D2421">
        <v>91</v>
      </c>
      <c r="E2421">
        <v>0</v>
      </c>
      <c r="F2421">
        <v>0</v>
      </c>
      <c r="G2421" s="2">
        <f t="shared" si="298"/>
        <v>0</v>
      </c>
      <c r="H2421" s="3" t="str">
        <f t="shared" si="299"/>
        <v>10</v>
      </c>
      <c r="I2421" s="3" t="str">
        <f t="shared" si="300"/>
        <v>120</v>
      </c>
      <c r="J2421" s="3">
        <v>120</v>
      </c>
      <c r="K2421" s="3" t="str">
        <f>+VLOOKUP(J2421,'Dimension descriptions'!P:R,3,FALSE)</f>
        <v>Woodruff Elementary</v>
      </c>
      <c r="L2421" s="3" t="str">
        <f t="shared" si="301"/>
        <v>7215</v>
      </c>
      <c r="M2421" s="10">
        <v>7215</v>
      </c>
      <c r="N2421" s="3" t="str">
        <f t="shared" si="296"/>
        <v>1000</v>
      </c>
      <c r="O2421" s="3" t="str">
        <f t="shared" si="297"/>
        <v>220</v>
      </c>
      <c r="P2421" s="3" t="str">
        <f t="shared" si="302"/>
        <v>2</v>
      </c>
      <c r="Q2421" s="11">
        <f>+VLOOKUP(M2421,'Dimension descriptions'!K:M,2,FALSE)</f>
        <v>7215</v>
      </c>
      <c r="R2421" s="33">
        <v>7215</v>
      </c>
      <c r="S2421" s="11" t="str">
        <f>+VLOOKUP(R2421,'Dimension descriptions'!K:M,3)</f>
        <v>ESSER II CARES Program</v>
      </c>
      <c r="T2421" s="3" t="str">
        <f t="shared" si="303"/>
        <v>N</v>
      </c>
      <c r="U2421">
        <f>+VLOOKUP(R2421,'FY21 P13 Allotment memo'!O:O,1,FALSE)</f>
        <v>7215</v>
      </c>
      <c r="V2421"/>
      <c r="W2421"/>
      <c r="X2421"/>
      <c r="Y2421"/>
      <c r="Z2421"/>
    </row>
    <row r="2422" spans="1:26">
      <c r="A2422">
        <v>10</v>
      </c>
      <c r="B2422" t="s">
        <v>3294</v>
      </c>
      <c r="C2422" t="s">
        <v>1514</v>
      </c>
      <c r="D2422">
        <v>91</v>
      </c>
      <c r="E2422">
        <v>0</v>
      </c>
      <c r="F2422">
        <v>0</v>
      </c>
      <c r="G2422" s="2">
        <f t="shared" si="298"/>
        <v>0</v>
      </c>
      <c r="H2422" s="3" t="str">
        <f t="shared" si="299"/>
        <v>10</v>
      </c>
      <c r="I2422" s="3" t="str">
        <f t="shared" si="300"/>
        <v>120</v>
      </c>
      <c r="J2422" s="3">
        <v>120</v>
      </c>
      <c r="K2422" s="3" t="str">
        <f>+VLOOKUP(J2422,'Dimension descriptions'!P:R,3,FALSE)</f>
        <v>Woodruff Elementary</v>
      </c>
      <c r="L2422" s="3" t="str">
        <f t="shared" si="301"/>
        <v>7215</v>
      </c>
      <c r="M2422" s="10">
        <v>7215</v>
      </c>
      <c r="N2422" s="3" t="str">
        <f t="shared" si="296"/>
        <v>1000</v>
      </c>
      <c r="O2422" s="3" t="str">
        <f t="shared" si="297"/>
        <v>610</v>
      </c>
      <c r="P2422" s="3" t="str">
        <f t="shared" si="302"/>
        <v>6</v>
      </c>
      <c r="Q2422" s="11">
        <f>+VLOOKUP(M2422,'Dimension descriptions'!K:M,2,FALSE)</f>
        <v>7215</v>
      </c>
      <c r="R2422" s="33">
        <v>7215</v>
      </c>
      <c r="S2422" s="11" t="str">
        <f>+VLOOKUP(R2422,'Dimension descriptions'!K:M,3)</f>
        <v>ESSER II CARES Program</v>
      </c>
      <c r="T2422" s="3" t="str">
        <f t="shared" si="303"/>
        <v>N</v>
      </c>
      <c r="U2422">
        <f>+VLOOKUP(R2422,'FY21 P13 Allotment memo'!O:O,1,FALSE)</f>
        <v>7215</v>
      </c>
      <c r="V2422"/>
      <c r="W2422"/>
      <c r="X2422"/>
      <c r="Y2422"/>
      <c r="Z2422"/>
    </row>
    <row r="2423" spans="1:26">
      <c r="A2423">
        <v>10</v>
      </c>
      <c r="B2423" t="s">
        <v>3295</v>
      </c>
      <c r="C2423" t="s">
        <v>1516</v>
      </c>
      <c r="D2423">
        <v>91</v>
      </c>
      <c r="E2423">
        <v>0</v>
      </c>
      <c r="F2423">
        <v>0</v>
      </c>
      <c r="G2423" s="2">
        <f t="shared" si="298"/>
        <v>0</v>
      </c>
      <c r="H2423" s="3" t="str">
        <f t="shared" si="299"/>
        <v>10</v>
      </c>
      <c r="I2423" s="3" t="str">
        <f t="shared" si="300"/>
        <v>120</v>
      </c>
      <c r="J2423" s="3">
        <v>120</v>
      </c>
      <c r="K2423" s="3" t="str">
        <f>+VLOOKUP(J2423,'Dimension descriptions'!P:R,3,FALSE)</f>
        <v>Woodruff Elementary</v>
      </c>
      <c r="L2423" s="3" t="str">
        <f t="shared" si="301"/>
        <v>7220</v>
      </c>
      <c r="M2423" s="10">
        <v>7220</v>
      </c>
      <c r="N2423" s="3" t="str">
        <f t="shared" si="296"/>
        <v>1000</v>
      </c>
      <c r="O2423" s="3" t="str">
        <f t="shared" si="297"/>
        <v>131</v>
      </c>
      <c r="P2423" s="3" t="str">
        <f t="shared" si="302"/>
        <v>1</v>
      </c>
      <c r="Q2423" s="11">
        <f>+VLOOKUP(M2423,'Dimension descriptions'!K:M,2,FALSE)</f>
        <v>7220</v>
      </c>
      <c r="R2423" s="33">
        <v>7220</v>
      </c>
      <c r="S2423" s="11" t="str">
        <f>+VLOOKUP(R2423,'Dimension descriptions'!K:M,3)</f>
        <v>GEERS CARES Program</v>
      </c>
      <c r="T2423" s="3" t="str">
        <f t="shared" si="303"/>
        <v>N</v>
      </c>
      <c r="U2423">
        <f>+VLOOKUP(R2423,'FY21 P13 Allotment memo'!O:O,1,FALSE)</f>
        <v>7220</v>
      </c>
      <c r="V2423"/>
      <c r="W2423"/>
      <c r="X2423"/>
      <c r="Y2423"/>
      <c r="Z2423"/>
    </row>
    <row r="2424" spans="1:26">
      <c r="A2424">
        <v>10</v>
      </c>
      <c r="B2424" t="s">
        <v>3296</v>
      </c>
      <c r="C2424" t="s">
        <v>1518</v>
      </c>
      <c r="D2424">
        <v>91</v>
      </c>
      <c r="E2424">
        <v>0</v>
      </c>
      <c r="F2424">
        <v>0</v>
      </c>
      <c r="G2424" s="2">
        <f t="shared" si="298"/>
        <v>0</v>
      </c>
      <c r="H2424" s="3" t="str">
        <f t="shared" si="299"/>
        <v>10</v>
      </c>
      <c r="I2424" s="3" t="str">
        <f t="shared" si="300"/>
        <v>120</v>
      </c>
      <c r="J2424" s="3">
        <v>120</v>
      </c>
      <c r="K2424" s="3" t="str">
        <f>+VLOOKUP(J2424,'Dimension descriptions'!P:R,3,FALSE)</f>
        <v>Woodruff Elementary</v>
      </c>
      <c r="L2424" s="3" t="str">
        <f t="shared" si="301"/>
        <v>7220</v>
      </c>
      <c r="M2424" s="10">
        <v>7220</v>
      </c>
      <c r="N2424" s="3" t="str">
        <f t="shared" si="296"/>
        <v>1000</v>
      </c>
      <c r="O2424" s="3" t="str">
        <f t="shared" si="297"/>
        <v>149</v>
      </c>
      <c r="P2424" s="3" t="str">
        <f t="shared" si="302"/>
        <v>1</v>
      </c>
      <c r="Q2424" s="11">
        <f>+VLOOKUP(M2424,'Dimension descriptions'!K:M,2,FALSE)</f>
        <v>7220</v>
      </c>
      <c r="R2424" s="33">
        <v>7220</v>
      </c>
      <c r="S2424" s="11" t="str">
        <f>+VLOOKUP(R2424,'Dimension descriptions'!K:M,3)</f>
        <v>GEERS CARES Program</v>
      </c>
      <c r="T2424" s="3" t="str">
        <f t="shared" si="303"/>
        <v>N</v>
      </c>
      <c r="U2424">
        <f>+VLOOKUP(R2424,'FY21 P13 Allotment memo'!O:O,1,FALSE)</f>
        <v>7220</v>
      </c>
      <c r="V2424"/>
      <c r="W2424"/>
      <c r="X2424"/>
      <c r="Y2424"/>
      <c r="Z2424"/>
    </row>
    <row r="2425" spans="1:26">
      <c r="A2425">
        <v>10</v>
      </c>
      <c r="B2425" t="s">
        <v>3297</v>
      </c>
      <c r="C2425" t="s">
        <v>1520</v>
      </c>
      <c r="D2425">
        <v>91</v>
      </c>
      <c r="E2425">
        <v>0</v>
      </c>
      <c r="F2425">
        <v>0</v>
      </c>
      <c r="G2425" s="2">
        <f t="shared" si="298"/>
        <v>0</v>
      </c>
      <c r="H2425" s="3" t="str">
        <f t="shared" si="299"/>
        <v>10</v>
      </c>
      <c r="I2425" s="3" t="str">
        <f t="shared" si="300"/>
        <v>120</v>
      </c>
      <c r="J2425" s="3">
        <v>120</v>
      </c>
      <c r="K2425" s="3" t="str">
        <f>+VLOOKUP(J2425,'Dimension descriptions'!P:R,3,FALSE)</f>
        <v>Woodruff Elementary</v>
      </c>
      <c r="L2425" s="3" t="str">
        <f t="shared" si="301"/>
        <v>7220</v>
      </c>
      <c r="M2425" s="10">
        <v>7220</v>
      </c>
      <c r="N2425" s="3" t="str">
        <f t="shared" si="296"/>
        <v>1000</v>
      </c>
      <c r="O2425" s="3" t="str">
        <f t="shared" si="297"/>
        <v>161</v>
      </c>
      <c r="P2425" s="3" t="str">
        <f t="shared" si="302"/>
        <v>1</v>
      </c>
      <c r="Q2425" s="11">
        <f>+VLOOKUP(M2425,'Dimension descriptions'!K:M,2,FALSE)</f>
        <v>7220</v>
      </c>
      <c r="R2425" s="33">
        <v>7220</v>
      </c>
      <c r="S2425" s="11" t="str">
        <f>+VLOOKUP(R2425,'Dimension descriptions'!K:M,3)</f>
        <v>GEERS CARES Program</v>
      </c>
      <c r="T2425" s="3" t="str">
        <f t="shared" si="303"/>
        <v>N</v>
      </c>
      <c r="U2425">
        <f>+VLOOKUP(R2425,'FY21 P13 Allotment memo'!O:O,1,FALSE)</f>
        <v>7220</v>
      </c>
      <c r="V2425"/>
      <c r="W2425"/>
      <c r="X2425"/>
      <c r="Y2425"/>
      <c r="Z2425"/>
    </row>
    <row r="2426" spans="1:26">
      <c r="A2426">
        <v>10</v>
      </c>
      <c r="B2426" t="s">
        <v>3298</v>
      </c>
      <c r="C2426" t="s">
        <v>1522</v>
      </c>
      <c r="D2426">
        <v>91</v>
      </c>
      <c r="E2426">
        <v>0</v>
      </c>
      <c r="F2426">
        <v>0</v>
      </c>
      <c r="G2426" s="2">
        <f t="shared" si="298"/>
        <v>0</v>
      </c>
      <c r="H2426" s="3" t="str">
        <f t="shared" si="299"/>
        <v>10</v>
      </c>
      <c r="I2426" s="3" t="str">
        <f t="shared" si="300"/>
        <v>120</v>
      </c>
      <c r="J2426" s="3">
        <v>120</v>
      </c>
      <c r="K2426" s="3" t="str">
        <f>+VLOOKUP(J2426,'Dimension descriptions'!P:R,3,FALSE)</f>
        <v>Woodruff Elementary</v>
      </c>
      <c r="L2426" s="3" t="str">
        <f t="shared" si="301"/>
        <v>7220</v>
      </c>
      <c r="M2426" s="10">
        <v>7220</v>
      </c>
      <c r="N2426" s="3" t="str">
        <f t="shared" si="296"/>
        <v>1000</v>
      </c>
      <c r="O2426" s="3" t="str">
        <f t="shared" si="297"/>
        <v>210</v>
      </c>
      <c r="P2426" s="3" t="str">
        <f t="shared" si="302"/>
        <v>2</v>
      </c>
      <c r="Q2426" s="11">
        <f>+VLOOKUP(M2426,'Dimension descriptions'!K:M,2,FALSE)</f>
        <v>7220</v>
      </c>
      <c r="R2426" s="33">
        <v>7220</v>
      </c>
      <c r="S2426" s="11" t="str">
        <f>+VLOOKUP(R2426,'Dimension descriptions'!K:M,3)</f>
        <v>GEERS CARES Program</v>
      </c>
      <c r="T2426" s="3" t="str">
        <f t="shared" si="303"/>
        <v>N</v>
      </c>
      <c r="U2426">
        <f>+VLOOKUP(R2426,'FY21 P13 Allotment memo'!O:O,1,FALSE)</f>
        <v>7220</v>
      </c>
      <c r="V2426"/>
      <c r="W2426"/>
      <c r="X2426"/>
      <c r="Y2426"/>
      <c r="Z2426"/>
    </row>
    <row r="2427" spans="1:26">
      <c r="A2427">
        <v>10</v>
      </c>
      <c r="B2427" t="s">
        <v>3299</v>
      </c>
      <c r="C2427" t="s">
        <v>1524</v>
      </c>
      <c r="D2427">
        <v>91</v>
      </c>
      <c r="E2427">
        <v>0</v>
      </c>
      <c r="F2427">
        <v>0</v>
      </c>
      <c r="G2427" s="2">
        <f t="shared" si="298"/>
        <v>0</v>
      </c>
      <c r="H2427" s="3" t="str">
        <f t="shared" si="299"/>
        <v>10</v>
      </c>
      <c r="I2427" s="3" t="str">
        <f t="shared" si="300"/>
        <v>120</v>
      </c>
      <c r="J2427" s="3">
        <v>120</v>
      </c>
      <c r="K2427" s="3" t="str">
        <f>+VLOOKUP(J2427,'Dimension descriptions'!P:R,3,FALSE)</f>
        <v>Woodruff Elementary</v>
      </c>
      <c r="L2427" s="3" t="str">
        <f t="shared" si="301"/>
        <v>7220</v>
      </c>
      <c r="M2427" s="10">
        <v>7220</v>
      </c>
      <c r="N2427" s="3" t="str">
        <f t="shared" si="296"/>
        <v>1000</v>
      </c>
      <c r="O2427" s="3" t="str">
        <f t="shared" si="297"/>
        <v>220</v>
      </c>
      <c r="P2427" s="3" t="str">
        <f t="shared" si="302"/>
        <v>2</v>
      </c>
      <c r="Q2427" s="11">
        <f>+VLOOKUP(M2427,'Dimension descriptions'!K:M,2,FALSE)</f>
        <v>7220</v>
      </c>
      <c r="R2427" s="33">
        <v>7220</v>
      </c>
      <c r="S2427" s="11" t="str">
        <f>+VLOOKUP(R2427,'Dimension descriptions'!K:M,3)</f>
        <v>GEERS CARES Program</v>
      </c>
      <c r="T2427" s="3" t="str">
        <f t="shared" si="303"/>
        <v>N</v>
      </c>
      <c r="U2427">
        <f>+VLOOKUP(R2427,'FY21 P13 Allotment memo'!O:O,1,FALSE)</f>
        <v>7220</v>
      </c>
      <c r="V2427"/>
      <c r="W2427"/>
      <c r="X2427"/>
      <c r="Y2427"/>
      <c r="Z2427"/>
    </row>
    <row r="2428" spans="1:26">
      <c r="A2428">
        <v>10</v>
      </c>
      <c r="B2428" t="s">
        <v>3300</v>
      </c>
      <c r="C2428" t="s">
        <v>1528</v>
      </c>
      <c r="D2428">
        <v>91</v>
      </c>
      <c r="E2428">
        <v>0</v>
      </c>
      <c r="F2428">
        <v>0</v>
      </c>
      <c r="G2428" s="2">
        <f t="shared" si="298"/>
        <v>0</v>
      </c>
      <c r="H2428" s="3" t="str">
        <f t="shared" si="299"/>
        <v>10</v>
      </c>
      <c r="I2428" s="3" t="str">
        <f t="shared" si="300"/>
        <v>120</v>
      </c>
      <c r="J2428" s="3">
        <v>120</v>
      </c>
      <c r="K2428" s="3" t="str">
        <f>+VLOOKUP(J2428,'Dimension descriptions'!P:R,3,FALSE)</f>
        <v>Woodruff Elementary</v>
      </c>
      <c r="L2428" s="3" t="str">
        <f t="shared" si="301"/>
        <v>7350</v>
      </c>
      <c r="M2428" s="10">
        <v>7350</v>
      </c>
      <c r="N2428" s="3" t="str">
        <f t="shared" si="296"/>
        <v>1000</v>
      </c>
      <c r="O2428" s="3" t="str">
        <f t="shared" si="297"/>
        <v>195</v>
      </c>
      <c r="P2428" s="3" t="str">
        <f t="shared" si="302"/>
        <v>1</v>
      </c>
      <c r="Q2428" s="11">
        <f>+VLOOKUP(M2428,'Dimension descriptions'!K:M,2,FALSE)</f>
        <v>7350</v>
      </c>
      <c r="R2428" s="33">
        <v>7350</v>
      </c>
      <c r="S2428" s="11" t="str">
        <f>+VLOOKUP(R2428,'Dimension descriptions'!K:M,3)</f>
        <v>HR READINESS GRANT</v>
      </c>
      <c r="T2428" s="3" t="str">
        <f t="shared" si="303"/>
        <v>N</v>
      </c>
      <c r="U2428" t="e">
        <f>+VLOOKUP(R2428,'FY21 P13 Allotment memo'!O:O,1,FALSE)</f>
        <v>#N/A</v>
      </c>
      <c r="V2428"/>
      <c r="W2428"/>
      <c r="X2428"/>
      <c r="Y2428"/>
      <c r="Z2428"/>
    </row>
    <row r="2429" spans="1:26">
      <c r="A2429">
        <v>10</v>
      </c>
      <c r="B2429" t="s">
        <v>3301</v>
      </c>
      <c r="C2429" t="s">
        <v>3302</v>
      </c>
      <c r="D2429">
        <v>91</v>
      </c>
      <c r="E2429">
        <v>0</v>
      </c>
      <c r="F2429">
        <v>0</v>
      </c>
      <c r="G2429" s="2">
        <f t="shared" si="298"/>
        <v>0</v>
      </c>
      <c r="H2429" s="3" t="str">
        <f t="shared" si="299"/>
        <v>10</v>
      </c>
      <c r="I2429" s="3" t="str">
        <f t="shared" si="300"/>
        <v>120</v>
      </c>
      <c r="J2429" s="3">
        <v>120</v>
      </c>
      <c r="K2429" s="3" t="str">
        <f>+VLOOKUP(J2429,'Dimension descriptions'!P:R,3,FALSE)</f>
        <v>Woodruff Elementary</v>
      </c>
      <c r="L2429" s="3" t="str">
        <f t="shared" si="301"/>
        <v>7350</v>
      </c>
      <c r="M2429" s="10">
        <v>7350</v>
      </c>
      <c r="N2429" s="3" t="str">
        <f t="shared" si="296"/>
        <v>1000</v>
      </c>
      <c r="O2429" s="3" t="str">
        <f t="shared" si="297"/>
        <v>210</v>
      </c>
      <c r="P2429" s="3" t="str">
        <f t="shared" si="302"/>
        <v>2</v>
      </c>
      <c r="Q2429" s="11">
        <f>+VLOOKUP(M2429,'Dimension descriptions'!K:M,2,FALSE)</f>
        <v>7350</v>
      </c>
      <c r="R2429" s="33">
        <v>7350</v>
      </c>
      <c r="S2429" s="11" t="str">
        <f>+VLOOKUP(R2429,'Dimension descriptions'!K:M,3)</f>
        <v>HR READINESS GRANT</v>
      </c>
      <c r="T2429" s="3" t="str">
        <f t="shared" si="303"/>
        <v>N</v>
      </c>
      <c r="U2429" t="e">
        <f>+VLOOKUP(R2429,'FY21 P13 Allotment memo'!O:O,1,FALSE)</f>
        <v>#N/A</v>
      </c>
      <c r="V2429"/>
      <c r="W2429"/>
      <c r="X2429"/>
      <c r="Y2429"/>
      <c r="Z2429"/>
    </row>
    <row r="2430" spans="1:26">
      <c r="A2430">
        <v>10</v>
      </c>
      <c r="B2430" t="s">
        <v>3303</v>
      </c>
      <c r="C2430" t="s">
        <v>1530</v>
      </c>
      <c r="D2430">
        <v>91</v>
      </c>
      <c r="E2430">
        <v>0</v>
      </c>
      <c r="F2430">
        <v>0</v>
      </c>
      <c r="G2430" s="2">
        <f t="shared" si="298"/>
        <v>0</v>
      </c>
      <c r="H2430" s="3" t="str">
        <f t="shared" si="299"/>
        <v>10</v>
      </c>
      <c r="I2430" s="3" t="str">
        <f t="shared" si="300"/>
        <v>120</v>
      </c>
      <c r="J2430" s="3">
        <v>120</v>
      </c>
      <c r="K2430" s="3" t="str">
        <f>+VLOOKUP(J2430,'Dimension descriptions'!P:R,3,FALSE)</f>
        <v>Woodruff Elementary</v>
      </c>
      <c r="L2430" s="3" t="str">
        <f t="shared" si="301"/>
        <v>7350</v>
      </c>
      <c r="M2430" s="10">
        <v>7350</v>
      </c>
      <c r="N2430" s="3" t="str">
        <f t="shared" si="296"/>
        <v>1000</v>
      </c>
      <c r="O2430" s="3" t="str">
        <f t="shared" si="297"/>
        <v>220</v>
      </c>
      <c r="P2430" s="3" t="str">
        <f t="shared" si="302"/>
        <v>2</v>
      </c>
      <c r="Q2430" s="11">
        <f>+VLOOKUP(M2430,'Dimension descriptions'!K:M,2,FALSE)</f>
        <v>7350</v>
      </c>
      <c r="R2430" s="33">
        <v>7350</v>
      </c>
      <c r="S2430" s="11" t="str">
        <f>+VLOOKUP(R2430,'Dimension descriptions'!K:M,3)</f>
        <v>HR READINESS GRANT</v>
      </c>
      <c r="T2430" s="3" t="str">
        <f t="shared" si="303"/>
        <v>N</v>
      </c>
      <c r="U2430" t="e">
        <f>+VLOOKUP(R2430,'FY21 P13 Allotment memo'!O:O,1,FALSE)</f>
        <v>#N/A</v>
      </c>
      <c r="V2430"/>
      <c r="W2430"/>
      <c r="X2430"/>
      <c r="Y2430"/>
      <c r="Z2430"/>
    </row>
    <row r="2431" spans="1:26">
      <c r="A2431">
        <v>10</v>
      </c>
      <c r="B2431" t="s">
        <v>3304</v>
      </c>
      <c r="C2431" t="s">
        <v>3305</v>
      </c>
      <c r="D2431">
        <v>91</v>
      </c>
      <c r="E2431">
        <v>0</v>
      </c>
      <c r="F2431">
        <v>0</v>
      </c>
      <c r="G2431" s="2">
        <f t="shared" si="298"/>
        <v>0</v>
      </c>
      <c r="H2431" s="3" t="str">
        <f t="shared" si="299"/>
        <v>10</v>
      </c>
      <c r="I2431" s="3" t="str">
        <f t="shared" si="300"/>
        <v>120</v>
      </c>
      <c r="J2431" s="3">
        <v>120</v>
      </c>
      <c r="K2431" s="3" t="str">
        <f>+VLOOKUP(J2431,'Dimension descriptions'!P:R,3,FALSE)</f>
        <v>Woodruff Elementary</v>
      </c>
      <c r="L2431" s="3" t="str">
        <f t="shared" si="301"/>
        <v>7352</v>
      </c>
      <c r="M2431" s="10">
        <v>7352</v>
      </c>
      <c r="N2431" s="3" t="str">
        <f t="shared" si="296"/>
        <v>1000</v>
      </c>
      <c r="O2431" s="3" t="str">
        <f t="shared" si="297"/>
        <v>131</v>
      </c>
      <c r="P2431" s="3" t="str">
        <f t="shared" si="302"/>
        <v>1</v>
      </c>
      <c r="Q2431" s="11">
        <f>+VLOOKUP(M2431,'Dimension descriptions'!K:M,2,FALSE)</f>
        <v>7352</v>
      </c>
      <c r="R2431" s="33">
        <v>7352</v>
      </c>
      <c r="S2431" s="11" t="str">
        <f>+VLOOKUP(R2431,'Dimension descriptions'!K:M,3)</f>
        <v>KEEP KINDERGARTEN SUPPLEMENT ENRICHMENT</v>
      </c>
      <c r="T2431" s="3" t="str">
        <f t="shared" si="303"/>
        <v>N</v>
      </c>
      <c r="U2431">
        <f>+VLOOKUP(R2431,'FY21 P13 Allotment memo'!O:O,1,FALSE)</f>
        <v>7352</v>
      </c>
      <c r="V2431"/>
      <c r="W2431"/>
      <c r="X2431"/>
      <c r="Y2431"/>
      <c r="Z2431"/>
    </row>
    <row r="2432" spans="1:26">
      <c r="A2432">
        <v>10</v>
      </c>
      <c r="B2432" t="s">
        <v>3306</v>
      </c>
      <c r="C2432" t="s">
        <v>1279</v>
      </c>
      <c r="D2432">
        <v>91</v>
      </c>
      <c r="E2432">
        <v>0</v>
      </c>
      <c r="F2432">
        <v>0</v>
      </c>
      <c r="G2432" s="2">
        <f t="shared" si="298"/>
        <v>0</v>
      </c>
      <c r="H2432" s="3" t="str">
        <f t="shared" si="299"/>
        <v>10</v>
      </c>
      <c r="I2432" s="3" t="str">
        <f t="shared" si="300"/>
        <v>120</v>
      </c>
      <c r="J2432" s="3">
        <v>120</v>
      </c>
      <c r="K2432" s="3" t="str">
        <f>+VLOOKUP(J2432,'Dimension descriptions'!P:R,3,FALSE)</f>
        <v>Woodruff Elementary</v>
      </c>
      <c r="L2432" s="3" t="str">
        <f t="shared" si="301"/>
        <v>7352</v>
      </c>
      <c r="M2432" s="10">
        <v>7352</v>
      </c>
      <c r="N2432" s="3" t="str">
        <f t="shared" si="296"/>
        <v>1000</v>
      </c>
      <c r="O2432" s="3" t="str">
        <f t="shared" si="297"/>
        <v>210</v>
      </c>
      <c r="P2432" s="3" t="str">
        <f t="shared" si="302"/>
        <v>2</v>
      </c>
      <c r="Q2432" s="11">
        <f>+VLOOKUP(M2432,'Dimension descriptions'!K:M,2,FALSE)</f>
        <v>7352</v>
      </c>
      <c r="R2432" s="33">
        <v>7352</v>
      </c>
      <c r="S2432" s="11" t="str">
        <f>+VLOOKUP(R2432,'Dimension descriptions'!K:M,3)</f>
        <v>KEEP KINDERGARTEN SUPPLEMENT ENRICHMENT</v>
      </c>
      <c r="T2432" s="3" t="str">
        <f t="shared" si="303"/>
        <v>N</v>
      </c>
      <c r="U2432">
        <f>+VLOOKUP(R2432,'FY21 P13 Allotment memo'!O:O,1,FALSE)</f>
        <v>7352</v>
      </c>
      <c r="V2432"/>
      <c r="W2432"/>
      <c r="X2432"/>
      <c r="Y2432"/>
      <c r="Z2432"/>
    </row>
    <row r="2433" spans="1:26">
      <c r="A2433">
        <v>10</v>
      </c>
      <c r="B2433" t="s">
        <v>3307</v>
      </c>
      <c r="C2433" t="s">
        <v>1246</v>
      </c>
      <c r="D2433">
        <v>91</v>
      </c>
      <c r="E2433">
        <v>0</v>
      </c>
      <c r="F2433">
        <v>0</v>
      </c>
      <c r="G2433" s="2">
        <f t="shared" si="298"/>
        <v>0</v>
      </c>
      <c r="H2433" s="3" t="str">
        <f t="shared" si="299"/>
        <v>10</v>
      </c>
      <c r="I2433" s="3" t="str">
        <f t="shared" si="300"/>
        <v>120</v>
      </c>
      <c r="J2433" s="3">
        <v>120</v>
      </c>
      <c r="K2433" s="3" t="str">
        <f>+VLOOKUP(J2433,'Dimension descriptions'!P:R,3,FALSE)</f>
        <v>Woodruff Elementary</v>
      </c>
      <c r="L2433" s="3" t="str">
        <f t="shared" si="301"/>
        <v>7352</v>
      </c>
      <c r="M2433" s="10">
        <v>7352</v>
      </c>
      <c r="N2433" s="3" t="str">
        <f t="shared" si="296"/>
        <v>1000</v>
      </c>
      <c r="O2433" s="3" t="str">
        <f t="shared" si="297"/>
        <v>220</v>
      </c>
      <c r="P2433" s="3" t="str">
        <f t="shared" si="302"/>
        <v>2</v>
      </c>
      <c r="Q2433" s="11">
        <f>+VLOOKUP(M2433,'Dimension descriptions'!K:M,2,FALSE)</f>
        <v>7352</v>
      </c>
      <c r="R2433" s="33">
        <v>7352</v>
      </c>
      <c r="S2433" s="11" t="str">
        <f>+VLOOKUP(R2433,'Dimension descriptions'!K:M,3)</f>
        <v>KEEP KINDERGARTEN SUPPLEMENT ENRICHMENT</v>
      </c>
      <c r="T2433" s="3" t="str">
        <f t="shared" si="303"/>
        <v>N</v>
      </c>
      <c r="U2433">
        <f>+VLOOKUP(R2433,'FY21 P13 Allotment memo'!O:O,1,FALSE)</f>
        <v>7352</v>
      </c>
      <c r="V2433"/>
      <c r="W2433"/>
      <c r="X2433"/>
      <c r="Y2433"/>
      <c r="Z2433"/>
    </row>
    <row r="2434" spans="1:26">
      <c r="A2434">
        <v>10</v>
      </c>
      <c r="B2434" t="s">
        <v>3308</v>
      </c>
      <c r="C2434" t="s">
        <v>1346</v>
      </c>
      <c r="D2434">
        <v>91</v>
      </c>
      <c r="E2434">
        <v>0</v>
      </c>
      <c r="F2434">
        <v>0</v>
      </c>
      <c r="G2434" s="2">
        <f t="shared" si="298"/>
        <v>0</v>
      </c>
      <c r="H2434" s="3" t="str">
        <f t="shared" si="299"/>
        <v>10</v>
      </c>
      <c r="I2434" s="3" t="str">
        <f t="shared" si="300"/>
        <v>120</v>
      </c>
      <c r="J2434" s="3">
        <v>120</v>
      </c>
      <c r="K2434" s="3" t="str">
        <f>+VLOOKUP(J2434,'Dimension descriptions'!P:R,3,FALSE)</f>
        <v>Woodruff Elementary</v>
      </c>
      <c r="L2434" s="3" t="str">
        <f t="shared" si="301"/>
        <v>7352</v>
      </c>
      <c r="M2434" s="10">
        <v>7352</v>
      </c>
      <c r="N2434" s="3" t="str">
        <f t="shared" si="296"/>
        <v>1000</v>
      </c>
      <c r="O2434" s="3" t="str">
        <f t="shared" si="297"/>
        <v>241</v>
      </c>
      <c r="P2434" s="3" t="str">
        <f t="shared" si="302"/>
        <v>2</v>
      </c>
      <c r="Q2434" s="11">
        <f>+VLOOKUP(M2434,'Dimension descriptions'!K:M,2,FALSE)</f>
        <v>7352</v>
      </c>
      <c r="R2434" s="33">
        <v>7352</v>
      </c>
      <c r="S2434" s="11" t="str">
        <f>+VLOOKUP(R2434,'Dimension descriptions'!K:M,3)</f>
        <v>KEEP KINDERGARTEN SUPPLEMENT ENRICHMENT</v>
      </c>
      <c r="T2434" s="3" t="str">
        <f t="shared" si="303"/>
        <v>N</v>
      </c>
      <c r="U2434">
        <f>+VLOOKUP(R2434,'FY21 P13 Allotment memo'!O:O,1,FALSE)</f>
        <v>7352</v>
      </c>
      <c r="V2434"/>
      <c r="W2434"/>
      <c r="X2434"/>
      <c r="Y2434"/>
      <c r="Z2434"/>
    </row>
    <row r="2435" spans="1:26">
      <c r="A2435">
        <v>10</v>
      </c>
      <c r="B2435" t="s">
        <v>3309</v>
      </c>
      <c r="C2435" t="s">
        <v>1250</v>
      </c>
      <c r="D2435">
        <v>91</v>
      </c>
      <c r="E2435">
        <v>0</v>
      </c>
      <c r="F2435">
        <v>0</v>
      </c>
      <c r="G2435" s="2">
        <f t="shared" si="298"/>
        <v>0</v>
      </c>
      <c r="H2435" s="3" t="str">
        <f t="shared" si="299"/>
        <v>10</v>
      </c>
      <c r="I2435" s="3" t="str">
        <f t="shared" si="300"/>
        <v>120</v>
      </c>
      <c r="J2435" s="3">
        <v>120</v>
      </c>
      <c r="K2435" s="3" t="str">
        <f>+VLOOKUP(J2435,'Dimension descriptions'!P:R,3,FALSE)</f>
        <v>Woodruff Elementary</v>
      </c>
      <c r="L2435" s="3" t="str">
        <f t="shared" si="301"/>
        <v>7352</v>
      </c>
      <c r="M2435" s="10">
        <v>7352</v>
      </c>
      <c r="N2435" s="3" t="str">
        <f t="shared" si="296"/>
        <v>1000</v>
      </c>
      <c r="O2435" s="3" t="str">
        <f t="shared" si="297"/>
        <v>245</v>
      </c>
      <c r="P2435" s="3" t="str">
        <f t="shared" si="302"/>
        <v>2</v>
      </c>
      <c r="Q2435" s="11">
        <f>+VLOOKUP(M2435,'Dimension descriptions'!K:M,2,FALSE)</f>
        <v>7352</v>
      </c>
      <c r="R2435" s="33">
        <v>7352</v>
      </c>
      <c r="S2435" s="11" t="str">
        <f>+VLOOKUP(R2435,'Dimension descriptions'!K:M,3)</f>
        <v>KEEP KINDERGARTEN SUPPLEMENT ENRICHMENT</v>
      </c>
      <c r="T2435" s="3" t="str">
        <f t="shared" si="303"/>
        <v>N</v>
      </c>
      <c r="U2435">
        <f>+VLOOKUP(R2435,'FY21 P13 Allotment memo'!O:O,1,FALSE)</f>
        <v>7352</v>
      </c>
      <c r="V2435"/>
      <c r="W2435"/>
      <c r="X2435"/>
      <c r="Y2435"/>
      <c r="Z2435"/>
    </row>
    <row r="2436" spans="1:26">
      <c r="A2436">
        <v>10</v>
      </c>
      <c r="B2436" t="s">
        <v>3310</v>
      </c>
      <c r="C2436" t="s">
        <v>3311</v>
      </c>
      <c r="D2436">
        <v>91</v>
      </c>
      <c r="E2436">
        <v>0</v>
      </c>
      <c r="F2436">
        <v>0</v>
      </c>
      <c r="G2436" s="2">
        <f t="shared" si="298"/>
        <v>0</v>
      </c>
      <c r="H2436" s="3" t="str">
        <f t="shared" si="299"/>
        <v>10</v>
      </c>
      <c r="I2436" s="3" t="str">
        <f t="shared" si="300"/>
        <v>120</v>
      </c>
      <c r="J2436" s="3">
        <v>120</v>
      </c>
      <c r="K2436" s="3" t="str">
        <f>+VLOOKUP(J2436,'Dimension descriptions'!P:R,3,FALSE)</f>
        <v>Woodruff Elementary</v>
      </c>
      <c r="L2436" s="3" t="str">
        <f t="shared" si="301"/>
        <v>7352</v>
      </c>
      <c r="M2436" s="10">
        <v>7352</v>
      </c>
      <c r="N2436" s="3" t="str">
        <f t="shared" si="296"/>
        <v>1000</v>
      </c>
      <c r="O2436" s="3" t="str">
        <f t="shared" si="297"/>
        <v>610</v>
      </c>
      <c r="P2436" s="3" t="str">
        <f t="shared" si="302"/>
        <v>6</v>
      </c>
      <c r="Q2436" s="11">
        <f>+VLOOKUP(M2436,'Dimension descriptions'!K:M,2,FALSE)</f>
        <v>7352</v>
      </c>
      <c r="R2436" s="33">
        <v>7352</v>
      </c>
      <c r="S2436" s="11" t="str">
        <f>+VLOOKUP(R2436,'Dimension descriptions'!K:M,3)</f>
        <v>KEEP KINDERGARTEN SUPPLEMENT ENRICHMENT</v>
      </c>
      <c r="T2436" s="3" t="str">
        <f t="shared" si="303"/>
        <v>N</v>
      </c>
      <c r="U2436">
        <f>+VLOOKUP(R2436,'FY21 P13 Allotment memo'!O:O,1,FALSE)</f>
        <v>7352</v>
      </c>
      <c r="V2436"/>
      <c r="W2436"/>
      <c r="X2436"/>
      <c r="Y2436"/>
      <c r="Z2436"/>
    </row>
    <row r="2437" spans="1:26">
      <c r="A2437">
        <v>10</v>
      </c>
      <c r="B2437" t="s">
        <v>3312</v>
      </c>
      <c r="C2437" t="s">
        <v>1238</v>
      </c>
      <c r="D2437">
        <v>91</v>
      </c>
      <c r="E2437">
        <v>0</v>
      </c>
      <c r="F2437">
        <v>0</v>
      </c>
      <c r="G2437" s="2">
        <f t="shared" si="298"/>
        <v>0</v>
      </c>
      <c r="H2437" s="3" t="str">
        <f t="shared" si="299"/>
        <v>10</v>
      </c>
      <c r="I2437" s="3" t="str">
        <f t="shared" si="300"/>
        <v>120</v>
      </c>
      <c r="J2437" s="3">
        <v>120</v>
      </c>
      <c r="K2437" s="3" t="str">
        <f>+VLOOKUP(J2437,'Dimension descriptions'!P:R,3,FALSE)</f>
        <v>Woodruff Elementary</v>
      </c>
      <c r="L2437" s="3" t="str">
        <f t="shared" si="301"/>
        <v>7395</v>
      </c>
      <c r="M2437" s="10">
        <v>7395</v>
      </c>
      <c r="N2437" s="3" t="str">
        <f t="shared" si="296"/>
        <v>1000</v>
      </c>
      <c r="O2437" s="3" t="str">
        <f t="shared" si="297"/>
        <v>161</v>
      </c>
      <c r="P2437" s="3" t="str">
        <f t="shared" si="302"/>
        <v>1</v>
      </c>
      <c r="Q2437" s="11">
        <f>+VLOOKUP(M2437,'Dimension descriptions'!K:M,2,FALSE)</f>
        <v>7395</v>
      </c>
      <c r="R2437" s="33">
        <v>7395</v>
      </c>
      <c r="S2437" s="11" t="str">
        <f>+VLOOKUP(R2437,'Dimension descriptions'!K:M,3)</f>
        <v>Federal - Juvenile Justice Grant</v>
      </c>
      <c r="T2437" s="3" t="str">
        <f t="shared" si="303"/>
        <v>N</v>
      </c>
      <c r="U2437" t="e">
        <f>+VLOOKUP(R2437,'FY21 P13 Allotment memo'!O:O,1,FALSE)</f>
        <v>#N/A</v>
      </c>
      <c r="V2437"/>
      <c r="W2437"/>
      <c r="X2437"/>
      <c r="Y2437"/>
      <c r="Z2437"/>
    </row>
    <row r="2438" spans="1:26">
      <c r="A2438">
        <v>10</v>
      </c>
      <c r="B2438" t="s">
        <v>3313</v>
      </c>
      <c r="C2438" t="s">
        <v>1533</v>
      </c>
      <c r="D2438">
        <v>91</v>
      </c>
      <c r="E2438">
        <v>0</v>
      </c>
      <c r="F2438">
        <v>0</v>
      </c>
      <c r="G2438" s="2">
        <f t="shared" si="298"/>
        <v>0</v>
      </c>
      <c r="H2438" s="3" t="str">
        <f t="shared" si="299"/>
        <v>10</v>
      </c>
      <c r="I2438" s="3" t="str">
        <f t="shared" si="300"/>
        <v>120</v>
      </c>
      <c r="J2438" s="3">
        <v>120</v>
      </c>
      <c r="K2438" s="3" t="str">
        <f>+VLOOKUP(J2438,'Dimension descriptions'!P:R,3,FALSE)</f>
        <v>Woodruff Elementary</v>
      </c>
      <c r="L2438" s="3" t="str">
        <f t="shared" si="301"/>
        <v>7524</v>
      </c>
      <c r="M2438" s="10">
        <v>7524</v>
      </c>
      <c r="N2438" s="3" t="str">
        <f t="shared" ref="N2438:N2501" si="304">+MID(B2438,16,4)</f>
        <v>1000</v>
      </c>
      <c r="O2438" s="3" t="str">
        <f t="shared" ref="O2438:O2501" si="305">+RIGHT(B2438,3)</f>
        <v>131</v>
      </c>
      <c r="P2438" s="3" t="str">
        <f t="shared" si="302"/>
        <v>1</v>
      </c>
      <c r="Q2438" s="11">
        <f>+VLOOKUP(M2438,'Dimension descriptions'!K:M,2,FALSE)</f>
        <v>7524</v>
      </c>
      <c r="R2438" s="33">
        <v>7524</v>
      </c>
      <c r="S2438" s="11" t="str">
        <f>+VLOOKUP(R2438,'Dimension descriptions'!K:M,3)</f>
        <v>FEDERAL IDEA-B PL</v>
      </c>
      <c r="T2438" s="3" t="str">
        <f t="shared" si="303"/>
        <v>N</v>
      </c>
      <c r="U2438">
        <f>+VLOOKUP(R2438,'FY21 P13 Allotment memo'!O:O,1,FALSE)</f>
        <v>7524</v>
      </c>
      <c r="V2438"/>
      <c r="W2438"/>
      <c r="X2438"/>
      <c r="Y2438"/>
      <c r="Z2438"/>
    </row>
    <row r="2439" spans="1:26">
      <c r="A2439">
        <v>10</v>
      </c>
      <c r="B2439" t="s">
        <v>3314</v>
      </c>
      <c r="C2439" t="s">
        <v>3315</v>
      </c>
      <c r="D2439">
        <v>91</v>
      </c>
      <c r="E2439">
        <v>0</v>
      </c>
      <c r="F2439">
        <v>0</v>
      </c>
      <c r="G2439" s="2">
        <f t="shared" ref="G2439:G2502" si="306">+E2439-F2439</f>
        <v>0</v>
      </c>
      <c r="H2439" s="3" t="str">
        <f t="shared" ref="H2439:H2502" si="307">+LEFT(B2439,2)</f>
        <v>10</v>
      </c>
      <c r="I2439" s="3" t="str">
        <f t="shared" ref="I2439:I2502" si="308">+MID(B2439,4,3)</f>
        <v>120</v>
      </c>
      <c r="J2439" s="3">
        <v>120</v>
      </c>
      <c r="K2439" s="3" t="str">
        <f>+VLOOKUP(J2439,'Dimension descriptions'!P:R,3,FALSE)</f>
        <v>Woodruff Elementary</v>
      </c>
      <c r="L2439" s="3" t="str">
        <f t="shared" ref="L2439:L2502" si="309">+MID(B2439,11,4)</f>
        <v>7524</v>
      </c>
      <c r="M2439" s="10">
        <v>7524</v>
      </c>
      <c r="N2439" s="3" t="str">
        <f t="shared" si="304"/>
        <v>1000</v>
      </c>
      <c r="O2439" s="3" t="str">
        <f t="shared" si="305"/>
        <v>149</v>
      </c>
      <c r="P2439" s="3" t="str">
        <f t="shared" ref="P2439:P2502" si="310">+LEFT(O2439,1)</f>
        <v>1</v>
      </c>
      <c r="Q2439" s="11">
        <f>+VLOOKUP(M2439,'Dimension descriptions'!K:M,2,FALSE)</f>
        <v>7524</v>
      </c>
      <c r="R2439" s="33">
        <v>7524</v>
      </c>
      <c r="S2439" s="11" t="str">
        <f>+VLOOKUP(R2439,'Dimension descriptions'!K:M,3)</f>
        <v>FEDERAL IDEA-B PL</v>
      </c>
      <c r="T2439" s="3" t="str">
        <f t="shared" ref="T2439:T2502" si="311">+IF(Q2439=M2439,"N","Y")</f>
        <v>N</v>
      </c>
      <c r="U2439">
        <f>+VLOOKUP(R2439,'FY21 P13 Allotment memo'!O:O,1,FALSE)</f>
        <v>7524</v>
      </c>
      <c r="V2439"/>
      <c r="W2439"/>
      <c r="X2439"/>
      <c r="Y2439"/>
      <c r="Z2439"/>
    </row>
    <row r="2440" spans="1:26">
      <c r="A2440">
        <v>10</v>
      </c>
      <c r="B2440" t="s">
        <v>3316</v>
      </c>
      <c r="C2440" t="s">
        <v>1535</v>
      </c>
      <c r="D2440">
        <v>91</v>
      </c>
      <c r="E2440">
        <v>55499.35</v>
      </c>
      <c r="F2440">
        <v>0</v>
      </c>
      <c r="G2440" s="2">
        <f t="shared" si="306"/>
        <v>55499.35</v>
      </c>
      <c r="H2440" s="3" t="str">
        <f t="shared" si="307"/>
        <v>10</v>
      </c>
      <c r="I2440" s="3" t="str">
        <f t="shared" si="308"/>
        <v>120</v>
      </c>
      <c r="J2440" s="3">
        <v>120</v>
      </c>
      <c r="K2440" s="3" t="str">
        <f>+VLOOKUP(J2440,'Dimension descriptions'!P:R,3,FALSE)</f>
        <v>Woodruff Elementary</v>
      </c>
      <c r="L2440" s="3" t="str">
        <f t="shared" si="309"/>
        <v>7524</v>
      </c>
      <c r="M2440" s="10">
        <v>7524</v>
      </c>
      <c r="N2440" s="3" t="str">
        <f t="shared" si="304"/>
        <v>1000</v>
      </c>
      <c r="O2440" s="3" t="str">
        <f t="shared" si="305"/>
        <v>161</v>
      </c>
      <c r="P2440" s="3" t="str">
        <f t="shared" si="310"/>
        <v>1</v>
      </c>
      <c r="Q2440" s="11">
        <f>+VLOOKUP(M2440,'Dimension descriptions'!K:M,2,FALSE)</f>
        <v>7524</v>
      </c>
      <c r="R2440" s="33">
        <v>7524</v>
      </c>
      <c r="S2440" s="11" t="str">
        <f>+VLOOKUP(R2440,'Dimension descriptions'!K:M,3)</f>
        <v>FEDERAL IDEA-B PL</v>
      </c>
      <c r="T2440" s="3" t="str">
        <f t="shared" si="311"/>
        <v>N</v>
      </c>
      <c r="U2440">
        <f>+VLOOKUP(R2440,'FY21 P13 Allotment memo'!O:O,1,FALSE)</f>
        <v>7524</v>
      </c>
      <c r="V2440"/>
      <c r="W2440"/>
      <c r="X2440"/>
      <c r="Y2440"/>
      <c r="Z2440"/>
    </row>
    <row r="2441" spans="1:26">
      <c r="A2441">
        <v>10</v>
      </c>
      <c r="B2441" t="s">
        <v>3317</v>
      </c>
      <c r="C2441" t="s">
        <v>1537</v>
      </c>
      <c r="D2441">
        <v>91</v>
      </c>
      <c r="E2441">
        <v>0</v>
      </c>
      <c r="F2441">
        <v>0</v>
      </c>
      <c r="G2441" s="2">
        <f t="shared" si="306"/>
        <v>0</v>
      </c>
      <c r="H2441" s="3" t="str">
        <f t="shared" si="307"/>
        <v>10</v>
      </c>
      <c r="I2441" s="3" t="str">
        <f t="shared" si="308"/>
        <v>120</v>
      </c>
      <c r="J2441" s="3">
        <v>120</v>
      </c>
      <c r="K2441" s="3" t="str">
        <f>+VLOOKUP(J2441,'Dimension descriptions'!P:R,3,FALSE)</f>
        <v>Woodruff Elementary</v>
      </c>
      <c r="L2441" s="3" t="str">
        <f t="shared" si="309"/>
        <v>7524</v>
      </c>
      <c r="M2441" s="10">
        <v>7524</v>
      </c>
      <c r="N2441" s="3" t="str">
        <f t="shared" si="304"/>
        <v>1000</v>
      </c>
      <c r="O2441" s="3" t="str">
        <f t="shared" si="305"/>
        <v>195</v>
      </c>
      <c r="P2441" s="3" t="str">
        <f t="shared" si="310"/>
        <v>1</v>
      </c>
      <c r="Q2441" s="11">
        <f>+VLOOKUP(M2441,'Dimension descriptions'!K:M,2,FALSE)</f>
        <v>7524</v>
      </c>
      <c r="R2441" s="33">
        <v>7524</v>
      </c>
      <c r="S2441" s="11" t="str">
        <f>+VLOOKUP(R2441,'Dimension descriptions'!K:M,3)</f>
        <v>FEDERAL IDEA-B PL</v>
      </c>
      <c r="T2441" s="3" t="str">
        <f t="shared" si="311"/>
        <v>N</v>
      </c>
      <c r="U2441">
        <f>+VLOOKUP(R2441,'FY21 P13 Allotment memo'!O:O,1,FALSE)</f>
        <v>7524</v>
      </c>
      <c r="V2441"/>
      <c r="W2441"/>
      <c r="X2441"/>
      <c r="Y2441"/>
      <c r="Z2441"/>
    </row>
    <row r="2442" spans="1:26">
      <c r="A2442">
        <v>10</v>
      </c>
      <c r="B2442" t="s">
        <v>3318</v>
      </c>
      <c r="C2442" t="s">
        <v>3319</v>
      </c>
      <c r="D2442">
        <v>91</v>
      </c>
      <c r="E2442">
        <v>8020.1</v>
      </c>
      <c r="F2442">
        <v>0</v>
      </c>
      <c r="G2442" s="2">
        <f t="shared" si="306"/>
        <v>8020.1</v>
      </c>
      <c r="H2442" s="3" t="str">
        <f t="shared" si="307"/>
        <v>10</v>
      </c>
      <c r="I2442" s="3" t="str">
        <f t="shared" si="308"/>
        <v>120</v>
      </c>
      <c r="J2442" s="3">
        <v>120</v>
      </c>
      <c r="K2442" s="3" t="str">
        <f>+VLOOKUP(J2442,'Dimension descriptions'!P:R,3,FALSE)</f>
        <v>Woodruff Elementary</v>
      </c>
      <c r="L2442" s="3" t="str">
        <f t="shared" si="309"/>
        <v>7524</v>
      </c>
      <c r="M2442" s="10">
        <v>7524</v>
      </c>
      <c r="N2442" s="3" t="str">
        <f t="shared" si="304"/>
        <v>1000</v>
      </c>
      <c r="O2442" s="3" t="str">
        <f t="shared" si="305"/>
        <v>198</v>
      </c>
      <c r="P2442" s="3" t="str">
        <f t="shared" si="310"/>
        <v>1</v>
      </c>
      <c r="Q2442" s="11">
        <f>+VLOOKUP(M2442,'Dimension descriptions'!K:M,2,FALSE)</f>
        <v>7524</v>
      </c>
      <c r="R2442" s="33">
        <v>7524</v>
      </c>
      <c r="S2442" s="11" t="str">
        <f>+VLOOKUP(R2442,'Dimension descriptions'!K:M,3)</f>
        <v>FEDERAL IDEA-B PL</v>
      </c>
      <c r="T2442" s="3" t="str">
        <f t="shared" si="311"/>
        <v>N</v>
      </c>
      <c r="U2442">
        <f>+VLOOKUP(R2442,'FY21 P13 Allotment memo'!O:O,1,FALSE)</f>
        <v>7524</v>
      </c>
      <c r="V2442"/>
      <c r="W2442"/>
      <c r="X2442"/>
      <c r="Y2442"/>
      <c r="Z2442"/>
    </row>
    <row r="2443" spans="1:26">
      <c r="A2443">
        <v>10</v>
      </c>
      <c r="B2443" t="s">
        <v>3320</v>
      </c>
      <c r="C2443" t="s">
        <v>1244</v>
      </c>
      <c r="D2443">
        <v>91</v>
      </c>
      <c r="E2443">
        <v>0</v>
      </c>
      <c r="F2443">
        <v>0</v>
      </c>
      <c r="G2443" s="2">
        <f t="shared" si="306"/>
        <v>0</v>
      </c>
      <c r="H2443" s="3" t="str">
        <f t="shared" si="307"/>
        <v>10</v>
      </c>
      <c r="I2443" s="3" t="str">
        <f t="shared" si="308"/>
        <v>120</v>
      </c>
      <c r="J2443" s="3">
        <v>120</v>
      </c>
      <c r="K2443" s="3" t="str">
        <f>+VLOOKUP(J2443,'Dimension descriptions'!P:R,3,FALSE)</f>
        <v>Woodruff Elementary</v>
      </c>
      <c r="L2443" s="3" t="str">
        <f t="shared" si="309"/>
        <v>7524</v>
      </c>
      <c r="M2443" s="10">
        <v>7524</v>
      </c>
      <c r="N2443" s="3" t="str">
        <f t="shared" si="304"/>
        <v>1000</v>
      </c>
      <c r="O2443" s="3" t="str">
        <f t="shared" si="305"/>
        <v>210</v>
      </c>
      <c r="P2443" s="3" t="str">
        <f t="shared" si="310"/>
        <v>2</v>
      </c>
      <c r="Q2443" s="11">
        <f>+VLOOKUP(M2443,'Dimension descriptions'!K:M,2,FALSE)</f>
        <v>7524</v>
      </c>
      <c r="R2443" s="33">
        <v>7524</v>
      </c>
      <c r="S2443" s="11" t="str">
        <f>+VLOOKUP(R2443,'Dimension descriptions'!K:M,3)</f>
        <v>FEDERAL IDEA-B PL</v>
      </c>
      <c r="T2443" s="3" t="str">
        <f t="shared" si="311"/>
        <v>N</v>
      </c>
      <c r="U2443">
        <f>+VLOOKUP(R2443,'FY21 P13 Allotment memo'!O:O,1,FALSE)</f>
        <v>7524</v>
      </c>
      <c r="V2443"/>
      <c r="W2443"/>
      <c r="X2443"/>
      <c r="Y2443"/>
      <c r="Z2443"/>
    </row>
    <row r="2444" spans="1:26">
      <c r="A2444">
        <v>10</v>
      </c>
      <c r="B2444" t="s">
        <v>3321</v>
      </c>
      <c r="C2444" t="s">
        <v>1246</v>
      </c>
      <c r="D2444">
        <v>91</v>
      </c>
      <c r="E2444">
        <v>4859.3100000000004</v>
      </c>
      <c r="F2444">
        <v>0</v>
      </c>
      <c r="G2444" s="2">
        <f t="shared" si="306"/>
        <v>4859.3100000000004</v>
      </c>
      <c r="H2444" s="3" t="str">
        <f t="shared" si="307"/>
        <v>10</v>
      </c>
      <c r="I2444" s="3" t="str">
        <f t="shared" si="308"/>
        <v>120</v>
      </c>
      <c r="J2444" s="3">
        <v>120</v>
      </c>
      <c r="K2444" s="3" t="str">
        <f>+VLOOKUP(J2444,'Dimension descriptions'!P:R,3,FALSE)</f>
        <v>Woodruff Elementary</v>
      </c>
      <c r="L2444" s="3" t="str">
        <f t="shared" si="309"/>
        <v>7524</v>
      </c>
      <c r="M2444" s="10">
        <v>7524</v>
      </c>
      <c r="N2444" s="3" t="str">
        <f t="shared" si="304"/>
        <v>1000</v>
      </c>
      <c r="O2444" s="3" t="str">
        <f t="shared" si="305"/>
        <v>220</v>
      </c>
      <c r="P2444" s="3" t="str">
        <f t="shared" si="310"/>
        <v>2</v>
      </c>
      <c r="Q2444" s="11">
        <f>+VLOOKUP(M2444,'Dimension descriptions'!K:M,2,FALSE)</f>
        <v>7524</v>
      </c>
      <c r="R2444" s="33">
        <v>7524</v>
      </c>
      <c r="S2444" s="11" t="str">
        <f>+VLOOKUP(R2444,'Dimension descriptions'!K:M,3)</f>
        <v>FEDERAL IDEA-B PL</v>
      </c>
      <c r="T2444" s="3" t="str">
        <f t="shared" si="311"/>
        <v>N</v>
      </c>
      <c r="U2444">
        <f>+VLOOKUP(R2444,'FY21 P13 Allotment memo'!O:O,1,FALSE)</f>
        <v>7524</v>
      </c>
      <c r="V2444"/>
      <c r="W2444"/>
      <c r="X2444"/>
      <c r="Y2444"/>
      <c r="Z2444"/>
    </row>
    <row r="2445" spans="1:26">
      <c r="A2445">
        <v>10</v>
      </c>
      <c r="B2445" t="s">
        <v>3322</v>
      </c>
      <c r="C2445" t="s">
        <v>1248</v>
      </c>
      <c r="D2445">
        <v>91</v>
      </c>
      <c r="E2445">
        <v>0</v>
      </c>
      <c r="F2445">
        <v>0</v>
      </c>
      <c r="G2445" s="2">
        <f t="shared" si="306"/>
        <v>0</v>
      </c>
      <c r="H2445" s="3" t="str">
        <f t="shared" si="307"/>
        <v>10</v>
      </c>
      <c r="I2445" s="3" t="str">
        <f t="shared" si="308"/>
        <v>120</v>
      </c>
      <c r="J2445" s="3">
        <v>120</v>
      </c>
      <c r="K2445" s="3" t="str">
        <f>+VLOOKUP(J2445,'Dimension descriptions'!P:R,3,FALSE)</f>
        <v>Woodruff Elementary</v>
      </c>
      <c r="L2445" s="3" t="str">
        <f t="shared" si="309"/>
        <v>7524</v>
      </c>
      <c r="M2445" s="10">
        <v>7524</v>
      </c>
      <c r="N2445" s="3" t="str">
        <f t="shared" si="304"/>
        <v>1000</v>
      </c>
      <c r="O2445" s="3" t="str">
        <f t="shared" si="305"/>
        <v>241</v>
      </c>
      <c r="P2445" s="3" t="str">
        <f t="shared" si="310"/>
        <v>2</v>
      </c>
      <c r="Q2445" s="11">
        <f>+VLOOKUP(M2445,'Dimension descriptions'!K:M,2,FALSE)</f>
        <v>7524</v>
      </c>
      <c r="R2445" s="33">
        <v>7524</v>
      </c>
      <c r="S2445" s="11" t="str">
        <f>+VLOOKUP(R2445,'Dimension descriptions'!K:M,3)</f>
        <v>FEDERAL IDEA-B PL</v>
      </c>
      <c r="T2445" s="3" t="str">
        <f t="shared" si="311"/>
        <v>N</v>
      </c>
      <c r="U2445">
        <f>+VLOOKUP(R2445,'FY21 P13 Allotment memo'!O:O,1,FALSE)</f>
        <v>7524</v>
      </c>
      <c r="V2445"/>
      <c r="W2445"/>
      <c r="X2445"/>
      <c r="Y2445"/>
      <c r="Z2445"/>
    </row>
    <row r="2446" spans="1:26">
      <c r="A2446">
        <v>10</v>
      </c>
      <c r="B2446" t="s">
        <v>3323</v>
      </c>
      <c r="C2446" t="s">
        <v>3324</v>
      </c>
      <c r="D2446">
        <v>91</v>
      </c>
      <c r="E2446">
        <v>77.63</v>
      </c>
      <c r="F2446">
        <v>0</v>
      </c>
      <c r="G2446" s="2">
        <f t="shared" si="306"/>
        <v>77.63</v>
      </c>
      <c r="H2446" s="3" t="str">
        <f t="shared" si="307"/>
        <v>10</v>
      </c>
      <c r="I2446" s="3" t="str">
        <f t="shared" si="308"/>
        <v>120</v>
      </c>
      <c r="J2446" s="3">
        <v>120</v>
      </c>
      <c r="K2446" s="3" t="str">
        <f>+VLOOKUP(J2446,'Dimension descriptions'!P:R,3,FALSE)</f>
        <v>Woodruff Elementary</v>
      </c>
      <c r="L2446" s="3" t="str">
        <f t="shared" si="309"/>
        <v>7524</v>
      </c>
      <c r="M2446" s="10">
        <v>7524</v>
      </c>
      <c r="N2446" s="3" t="str">
        <f t="shared" si="304"/>
        <v>1000</v>
      </c>
      <c r="O2446" s="3" t="str">
        <f t="shared" si="305"/>
        <v>341</v>
      </c>
      <c r="P2446" s="3" t="str">
        <f t="shared" si="310"/>
        <v>3</v>
      </c>
      <c r="Q2446" s="11">
        <f>+VLOOKUP(M2446,'Dimension descriptions'!K:M,2,FALSE)</f>
        <v>7524</v>
      </c>
      <c r="R2446" s="33">
        <v>7524</v>
      </c>
      <c r="S2446" s="11" t="str">
        <f>+VLOOKUP(R2446,'Dimension descriptions'!K:M,3)</f>
        <v>FEDERAL IDEA-B PL</v>
      </c>
      <c r="T2446" s="3" t="str">
        <f t="shared" si="311"/>
        <v>N</v>
      </c>
      <c r="U2446">
        <f>+VLOOKUP(R2446,'FY21 P13 Allotment memo'!O:O,1,FALSE)</f>
        <v>7524</v>
      </c>
      <c r="V2446"/>
      <c r="W2446"/>
      <c r="X2446"/>
      <c r="Y2446"/>
      <c r="Z2446"/>
    </row>
    <row r="2447" spans="1:26">
      <c r="A2447">
        <v>10</v>
      </c>
      <c r="B2447" t="s">
        <v>3325</v>
      </c>
      <c r="C2447" t="s">
        <v>1544</v>
      </c>
      <c r="D2447">
        <v>91</v>
      </c>
      <c r="E2447">
        <v>0</v>
      </c>
      <c r="F2447">
        <v>0</v>
      </c>
      <c r="G2447" s="2">
        <f t="shared" si="306"/>
        <v>0</v>
      </c>
      <c r="H2447" s="3" t="str">
        <f t="shared" si="307"/>
        <v>10</v>
      </c>
      <c r="I2447" s="3" t="str">
        <f t="shared" si="308"/>
        <v>120</v>
      </c>
      <c r="J2447" s="3">
        <v>120</v>
      </c>
      <c r="K2447" s="3" t="str">
        <f>+VLOOKUP(J2447,'Dimension descriptions'!P:R,3,FALSE)</f>
        <v>Woodruff Elementary</v>
      </c>
      <c r="L2447" s="3" t="str">
        <f t="shared" si="309"/>
        <v>7602</v>
      </c>
      <c r="M2447" s="10">
        <v>7602</v>
      </c>
      <c r="N2447" s="3" t="str">
        <f t="shared" si="304"/>
        <v>1000</v>
      </c>
      <c r="O2447" s="3" t="str">
        <f t="shared" si="305"/>
        <v>161</v>
      </c>
      <c r="P2447" s="3" t="str">
        <f t="shared" si="310"/>
        <v>1</v>
      </c>
      <c r="Q2447" s="11">
        <f>+VLOOKUP(M2447,'Dimension descriptions'!K:M,2,FALSE)</f>
        <v>7355</v>
      </c>
      <c r="R2447" s="33">
        <v>7355</v>
      </c>
      <c r="S2447" s="11" t="str">
        <f>+VLOOKUP(R2447,'Dimension descriptions'!K:M,3)</f>
        <v>KEEP KINDERGARTEN SUPPLEMENT ENRICHMENT</v>
      </c>
      <c r="T2447" s="3" t="str">
        <f t="shared" si="311"/>
        <v>Y</v>
      </c>
      <c r="U2447" t="e">
        <f>+VLOOKUP(R2447,'FY21 P13 Allotment memo'!O:O,1,FALSE)</f>
        <v>#N/A</v>
      </c>
      <c r="V2447"/>
      <c r="W2447"/>
      <c r="X2447"/>
      <c r="Y2447"/>
      <c r="Z2447"/>
    </row>
    <row r="2448" spans="1:26">
      <c r="A2448">
        <v>10</v>
      </c>
      <c r="B2448" t="s">
        <v>3326</v>
      </c>
      <c r="C2448" t="s">
        <v>1246</v>
      </c>
      <c r="D2448">
        <v>91</v>
      </c>
      <c r="E2448">
        <v>0</v>
      </c>
      <c r="F2448">
        <v>0</v>
      </c>
      <c r="G2448" s="2">
        <f t="shared" si="306"/>
        <v>0</v>
      </c>
      <c r="H2448" s="3" t="str">
        <f t="shared" si="307"/>
        <v>10</v>
      </c>
      <c r="I2448" s="3" t="str">
        <f t="shared" si="308"/>
        <v>120</v>
      </c>
      <c r="J2448" s="3">
        <v>120</v>
      </c>
      <c r="K2448" s="3" t="str">
        <f>+VLOOKUP(J2448,'Dimension descriptions'!P:R,3,FALSE)</f>
        <v>Woodruff Elementary</v>
      </c>
      <c r="L2448" s="3" t="str">
        <f t="shared" si="309"/>
        <v>7602</v>
      </c>
      <c r="M2448" s="10">
        <v>7602</v>
      </c>
      <c r="N2448" s="3" t="str">
        <f t="shared" si="304"/>
        <v>1000</v>
      </c>
      <c r="O2448" s="3" t="str">
        <f t="shared" si="305"/>
        <v>220</v>
      </c>
      <c r="P2448" s="3" t="str">
        <f t="shared" si="310"/>
        <v>2</v>
      </c>
      <c r="Q2448" s="11">
        <f>+VLOOKUP(M2448,'Dimension descriptions'!K:M,2,FALSE)</f>
        <v>7355</v>
      </c>
      <c r="R2448" s="33">
        <v>7355</v>
      </c>
      <c r="S2448" s="11" t="str">
        <f>+VLOOKUP(R2448,'Dimension descriptions'!K:M,3)</f>
        <v>KEEP KINDERGARTEN SUPPLEMENT ENRICHMENT</v>
      </c>
      <c r="T2448" s="3" t="str">
        <f t="shared" si="311"/>
        <v>Y</v>
      </c>
      <c r="U2448" t="e">
        <f>+VLOOKUP(R2448,'FY21 P13 Allotment memo'!O:O,1,FALSE)</f>
        <v>#N/A</v>
      </c>
      <c r="V2448"/>
      <c r="W2448"/>
      <c r="X2448"/>
      <c r="Y2448"/>
      <c r="Z2448"/>
    </row>
    <row r="2449" spans="1:26">
      <c r="A2449">
        <v>10</v>
      </c>
      <c r="B2449" t="s">
        <v>3327</v>
      </c>
      <c r="C2449" t="s">
        <v>1252</v>
      </c>
      <c r="D2449">
        <v>91</v>
      </c>
      <c r="E2449">
        <v>0</v>
      </c>
      <c r="F2449">
        <v>0</v>
      </c>
      <c r="G2449" s="2">
        <f t="shared" si="306"/>
        <v>0</v>
      </c>
      <c r="H2449" s="3" t="str">
        <f t="shared" si="307"/>
        <v>10</v>
      </c>
      <c r="I2449" s="3" t="str">
        <f t="shared" si="308"/>
        <v>120</v>
      </c>
      <c r="J2449" s="3">
        <v>120</v>
      </c>
      <c r="K2449" s="3" t="str">
        <f>+VLOOKUP(J2449,'Dimension descriptions'!P:R,3,FALSE)</f>
        <v>Woodruff Elementary</v>
      </c>
      <c r="L2449" s="3" t="str">
        <f t="shared" si="309"/>
        <v>7602</v>
      </c>
      <c r="M2449" s="10">
        <v>7602</v>
      </c>
      <c r="N2449" s="3" t="str">
        <f t="shared" si="304"/>
        <v>1000</v>
      </c>
      <c r="O2449" s="3" t="str">
        <f t="shared" si="305"/>
        <v>270</v>
      </c>
      <c r="P2449" s="3" t="str">
        <f t="shared" si="310"/>
        <v>2</v>
      </c>
      <c r="Q2449" s="11">
        <f>+VLOOKUP(M2449,'Dimension descriptions'!K:M,2,FALSE)</f>
        <v>7355</v>
      </c>
      <c r="R2449" s="33">
        <v>7355</v>
      </c>
      <c r="S2449" s="11" t="str">
        <f>+VLOOKUP(R2449,'Dimension descriptions'!K:M,3)</f>
        <v>KEEP KINDERGARTEN SUPPLEMENT ENRICHMENT</v>
      </c>
      <c r="T2449" s="3" t="str">
        <f t="shared" si="311"/>
        <v>Y</v>
      </c>
      <c r="U2449" t="e">
        <f>+VLOOKUP(R2449,'FY21 P13 Allotment memo'!O:O,1,FALSE)</f>
        <v>#N/A</v>
      </c>
      <c r="V2449"/>
      <c r="W2449"/>
      <c r="X2449"/>
      <c r="Y2449"/>
      <c r="Z2449"/>
    </row>
    <row r="2450" spans="1:26">
      <c r="A2450">
        <v>10</v>
      </c>
      <c r="B2450" t="s">
        <v>3328</v>
      </c>
      <c r="C2450" t="s">
        <v>1551</v>
      </c>
      <c r="D2450">
        <v>91</v>
      </c>
      <c r="E2450">
        <v>0</v>
      </c>
      <c r="F2450">
        <v>0</v>
      </c>
      <c r="G2450" s="2">
        <f t="shared" si="306"/>
        <v>0</v>
      </c>
      <c r="H2450" s="3" t="str">
        <f t="shared" si="307"/>
        <v>10</v>
      </c>
      <c r="I2450" s="3" t="str">
        <f t="shared" si="308"/>
        <v>120</v>
      </c>
      <c r="J2450" s="3">
        <v>120</v>
      </c>
      <c r="K2450" s="3" t="str">
        <f>+VLOOKUP(J2450,'Dimension descriptions'!P:R,3,FALSE)</f>
        <v>Woodruff Elementary</v>
      </c>
      <c r="L2450" s="3" t="str">
        <f t="shared" si="309"/>
        <v>7664</v>
      </c>
      <c r="M2450" s="10">
        <v>7664</v>
      </c>
      <c r="N2450" s="3" t="str">
        <f t="shared" si="304"/>
        <v>1000</v>
      </c>
      <c r="O2450" s="3" t="str">
        <f t="shared" si="305"/>
        <v>195</v>
      </c>
      <c r="P2450" s="3" t="str">
        <f t="shared" si="310"/>
        <v>1</v>
      </c>
      <c r="Q2450" s="11">
        <f>+VLOOKUP(M2450,'Dimension descriptions'!K:M,2,FALSE)</f>
        <v>7664</v>
      </c>
      <c r="R2450" s="33">
        <v>7664</v>
      </c>
      <c r="S2450" s="11" t="str">
        <f>+VLOOKUP(R2450,'Dimension descriptions'!K:M,3)</f>
        <v>ARRA - IDEA SPECIAL ED</v>
      </c>
      <c r="T2450" s="3" t="str">
        <f t="shared" si="311"/>
        <v>N</v>
      </c>
      <c r="U2450" t="e">
        <f>+VLOOKUP(R2450,'FY21 P13 Allotment memo'!O:O,1,FALSE)</f>
        <v>#N/A</v>
      </c>
      <c r="V2450"/>
      <c r="W2450"/>
      <c r="X2450"/>
      <c r="Y2450"/>
      <c r="Z2450"/>
    </row>
    <row r="2451" spans="1:26">
      <c r="A2451">
        <v>10</v>
      </c>
      <c r="B2451" t="s">
        <v>3329</v>
      </c>
      <c r="C2451" t="s">
        <v>1234</v>
      </c>
      <c r="D2451">
        <v>91</v>
      </c>
      <c r="E2451">
        <v>0</v>
      </c>
      <c r="F2451">
        <v>0</v>
      </c>
      <c r="G2451" s="2">
        <f t="shared" si="306"/>
        <v>0</v>
      </c>
      <c r="H2451" s="3" t="str">
        <f t="shared" si="307"/>
        <v>10</v>
      </c>
      <c r="I2451" s="3" t="str">
        <f t="shared" si="308"/>
        <v>120</v>
      </c>
      <c r="J2451" s="3">
        <v>120</v>
      </c>
      <c r="K2451" s="3" t="str">
        <f>+VLOOKUP(J2451,'Dimension descriptions'!P:R,3,FALSE)</f>
        <v>Woodruff Elementary</v>
      </c>
      <c r="L2451" s="3" t="str">
        <f t="shared" si="309"/>
        <v>7701</v>
      </c>
      <c r="M2451" s="10">
        <v>7701</v>
      </c>
      <c r="N2451" s="3" t="str">
        <f t="shared" si="304"/>
        <v>1000</v>
      </c>
      <c r="O2451" s="3" t="str">
        <f t="shared" si="305"/>
        <v>131</v>
      </c>
      <c r="P2451" s="3" t="str">
        <f t="shared" si="310"/>
        <v>1</v>
      </c>
      <c r="Q2451" s="11">
        <f>+VLOOKUP(M2451,'Dimension descriptions'!K:M,2,FALSE)</f>
        <v>50</v>
      </c>
      <c r="R2451" s="33">
        <v>50</v>
      </c>
      <c r="S2451" s="11" t="str">
        <f>+VLOOKUP(R2451,'Dimension descriptions'!K:M,3)</f>
        <v>CLASSROOM-GENERAL</v>
      </c>
      <c r="T2451" s="3" t="str">
        <f t="shared" si="311"/>
        <v>Y</v>
      </c>
      <c r="U2451" t="e">
        <f>+VLOOKUP(R2451,'FY21 P13 Allotment memo'!O:O,1,FALSE)</f>
        <v>#N/A</v>
      </c>
      <c r="V2451"/>
      <c r="W2451"/>
      <c r="X2451"/>
      <c r="Y2451"/>
      <c r="Z2451"/>
    </row>
    <row r="2452" spans="1:26">
      <c r="A2452">
        <v>10</v>
      </c>
      <c r="B2452" t="s">
        <v>3330</v>
      </c>
      <c r="C2452" t="s">
        <v>3331</v>
      </c>
      <c r="D2452">
        <v>91</v>
      </c>
      <c r="E2452">
        <v>2377.44</v>
      </c>
      <c r="F2452">
        <v>0</v>
      </c>
      <c r="G2452" s="2">
        <f t="shared" si="306"/>
        <v>2377.44</v>
      </c>
      <c r="H2452" s="3" t="str">
        <f t="shared" si="307"/>
        <v>10</v>
      </c>
      <c r="I2452" s="3" t="str">
        <f t="shared" si="308"/>
        <v>120</v>
      </c>
      <c r="J2452" s="3">
        <v>120</v>
      </c>
      <c r="K2452" s="3" t="str">
        <f>+VLOOKUP(J2452,'Dimension descriptions'!P:R,3,FALSE)</f>
        <v>Woodruff Elementary</v>
      </c>
      <c r="L2452" s="3" t="str">
        <f t="shared" si="309"/>
        <v>7701</v>
      </c>
      <c r="M2452" s="10">
        <v>7701</v>
      </c>
      <c r="N2452" s="3" t="str">
        <f t="shared" si="304"/>
        <v>1000</v>
      </c>
      <c r="O2452" s="3" t="str">
        <f t="shared" si="305"/>
        <v>149</v>
      </c>
      <c r="P2452" s="3" t="str">
        <f t="shared" si="310"/>
        <v>1</v>
      </c>
      <c r="Q2452" s="11">
        <f>+VLOOKUP(M2452,'Dimension descriptions'!K:M,2,FALSE)</f>
        <v>50</v>
      </c>
      <c r="R2452" s="33">
        <v>50</v>
      </c>
      <c r="S2452" s="11" t="str">
        <f>+VLOOKUP(R2452,'Dimension descriptions'!K:M,3)</f>
        <v>CLASSROOM-GENERAL</v>
      </c>
      <c r="T2452" s="3" t="str">
        <f t="shared" si="311"/>
        <v>Y</v>
      </c>
      <c r="U2452" t="e">
        <f>+VLOOKUP(R2452,'FY21 P13 Allotment memo'!O:O,1,FALSE)</f>
        <v>#N/A</v>
      </c>
      <c r="V2452"/>
      <c r="W2452"/>
      <c r="X2452"/>
      <c r="Y2452"/>
      <c r="Z2452"/>
    </row>
    <row r="2453" spans="1:26">
      <c r="A2453">
        <v>10</v>
      </c>
      <c r="B2453" t="s">
        <v>3332</v>
      </c>
      <c r="C2453" t="s">
        <v>1557</v>
      </c>
      <c r="D2453">
        <v>91</v>
      </c>
      <c r="E2453">
        <v>0</v>
      </c>
      <c r="F2453">
        <v>0</v>
      </c>
      <c r="G2453" s="2">
        <f t="shared" si="306"/>
        <v>0</v>
      </c>
      <c r="H2453" s="3" t="str">
        <f t="shared" si="307"/>
        <v>10</v>
      </c>
      <c r="I2453" s="3" t="str">
        <f t="shared" si="308"/>
        <v>120</v>
      </c>
      <c r="J2453" s="3">
        <v>120</v>
      </c>
      <c r="K2453" s="3" t="str">
        <f>+VLOOKUP(J2453,'Dimension descriptions'!P:R,3,FALSE)</f>
        <v>Woodruff Elementary</v>
      </c>
      <c r="L2453" s="3" t="str">
        <f t="shared" si="309"/>
        <v>7701</v>
      </c>
      <c r="M2453" s="10">
        <v>7701</v>
      </c>
      <c r="N2453" s="3" t="str">
        <f t="shared" si="304"/>
        <v>1000</v>
      </c>
      <c r="O2453" s="3" t="str">
        <f t="shared" si="305"/>
        <v>161</v>
      </c>
      <c r="P2453" s="3" t="str">
        <f t="shared" si="310"/>
        <v>1</v>
      </c>
      <c r="Q2453" s="11">
        <f>+VLOOKUP(M2453,'Dimension descriptions'!K:M,2,FALSE)</f>
        <v>50</v>
      </c>
      <c r="R2453" s="33">
        <v>50</v>
      </c>
      <c r="S2453" s="11" t="str">
        <f>+VLOOKUP(R2453,'Dimension descriptions'!K:M,3)</f>
        <v>CLASSROOM-GENERAL</v>
      </c>
      <c r="T2453" s="3" t="str">
        <f t="shared" si="311"/>
        <v>Y</v>
      </c>
      <c r="U2453" t="e">
        <f>+VLOOKUP(R2453,'FY21 P13 Allotment memo'!O:O,1,FALSE)</f>
        <v>#N/A</v>
      </c>
      <c r="V2453"/>
      <c r="W2453"/>
      <c r="X2453"/>
      <c r="Y2453"/>
      <c r="Z2453"/>
    </row>
    <row r="2454" spans="1:26">
      <c r="A2454">
        <v>10</v>
      </c>
      <c r="B2454" t="s">
        <v>3333</v>
      </c>
      <c r="C2454" t="s">
        <v>3334</v>
      </c>
      <c r="D2454">
        <v>91</v>
      </c>
      <c r="E2454">
        <v>13065.93</v>
      </c>
      <c r="F2454">
        <v>0</v>
      </c>
      <c r="G2454" s="2">
        <f t="shared" si="306"/>
        <v>13065.93</v>
      </c>
      <c r="H2454" s="3" t="str">
        <f t="shared" si="307"/>
        <v>10</v>
      </c>
      <c r="I2454" s="3" t="str">
        <f t="shared" si="308"/>
        <v>120</v>
      </c>
      <c r="J2454" s="3">
        <v>120</v>
      </c>
      <c r="K2454" s="3" t="str">
        <f>+VLOOKUP(J2454,'Dimension descriptions'!P:R,3,FALSE)</f>
        <v>Woodruff Elementary</v>
      </c>
      <c r="L2454" s="3" t="str">
        <f t="shared" si="309"/>
        <v>7701</v>
      </c>
      <c r="M2454" s="10">
        <v>7701</v>
      </c>
      <c r="N2454" s="3" t="str">
        <f t="shared" si="304"/>
        <v>1000</v>
      </c>
      <c r="O2454" s="3" t="str">
        <f t="shared" si="305"/>
        <v>198</v>
      </c>
      <c r="P2454" s="3" t="str">
        <f t="shared" si="310"/>
        <v>1</v>
      </c>
      <c r="Q2454" s="11">
        <f>+VLOOKUP(M2454,'Dimension descriptions'!K:M,2,FALSE)</f>
        <v>50</v>
      </c>
      <c r="R2454" s="33">
        <v>50</v>
      </c>
      <c r="S2454" s="11" t="str">
        <f>+VLOOKUP(R2454,'Dimension descriptions'!K:M,3)</f>
        <v>CLASSROOM-GENERAL</v>
      </c>
      <c r="T2454" s="3" t="str">
        <f t="shared" si="311"/>
        <v>Y</v>
      </c>
      <c r="U2454" t="e">
        <f>+VLOOKUP(R2454,'FY21 P13 Allotment memo'!O:O,1,FALSE)</f>
        <v>#N/A</v>
      </c>
      <c r="V2454"/>
      <c r="W2454"/>
      <c r="X2454"/>
      <c r="Y2454"/>
      <c r="Z2454"/>
    </row>
    <row r="2455" spans="1:26">
      <c r="A2455">
        <v>10</v>
      </c>
      <c r="B2455" t="s">
        <v>3335</v>
      </c>
      <c r="C2455" t="s">
        <v>1279</v>
      </c>
      <c r="D2455">
        <v>91</v>
      </c>
      <c r="E2455">
        <v>475.98</v>
      </c>
      <c r="F2455">
        <v>0</v>
      </c>
      <c r="G2455" s="2">
        <f t="shared" si="306"/>
        <v>475.98</v>
      </c>
      <c r="H2455" s="3" t="str">
        <f t="shared" si="307"/>
        <v>10</v>
      </c>
      <c r="I2455" s="3" t="str">
        <f t="shared" si="308"/>
        <v>120</v>
      </c>
      <c r="J2455" s="3">
        <v>120</v>
      </c>
      <c r="K2455" s="3" t="str">
        <f>+VLOOKUP(J2455,'Dimension descriptions'!P:R,3,FALSE)</f>
        <v>Woodruff Elementary</v>
      </c>
      <c r="L2455" s="3" t="str">
        <f t="shared" si="309"/>
        <v>7701</v>
      </c>
      <c r="M2455" s="10">
        <v>7701</v>
      </c>
      <c r="N2455" s="3" t="str">
        <f t="shared" si="304"/>
        <v>1000</v>
      </c>
      <c r="O2455" s="3" t="str">
        <f t="shared" si="305"/>
        <v>210</v>
      </c>
      <c r="P2455" s="3" t="str">
        <f t="shared" si="310"/>
        <v>2</v>
      </c>
      <c r="Q2455" s="11">
        <f>+VLOOKUP(M2455,'Dimension descriptions'!K:M,2,FALSE)</f>
        <v>50</v>
      </c>
      <c r="R2455" s="33">
        <v>50</v>
      </c>
      <c r="S2455" s="11" t="str">
        <f>+VLOOKUP(R2455,'Dimension descriptions'!K:M,3)</f>
        <v>CLASSROOM-GENERAL</v>
      </c>
      <c r="T2455" s="3" t="str">
        <f t="shared" si="311"/>
        <v>Y</v>
      </c>
      <c r="U2455" t="e">
        <f>+VLOOKUP(R2455,'FY21 P13 Allotment memo'!O:O,1,FALSE)</f>
        <v>#N/A</v>
      </c>
      <c r="V2455"/>
      <c r="W2455"/>
      <c r="X2455"/>
      <c r="Y2455"/>
      <c r="Z2455"/>
    </row>
    <row r="2456" spans="1:26">
      <c r="A2456">
        <v>10</v>
      </c>
      <c r="B2456" t="s">
        <v>3336</v>
      </c>
      <c r="C2456" t="s">
        <v>1246</v>
      </c>
      <c r="D2456">
        <v>91</v>
      </c>
      <c r="E2456">
        <v>1179.78</v>
      </c>
      <c r="F2456">
        <v>0</v>
      </c>
      <c r="G2456" s="2">
        <f t="shared" si="306"/>
        <v>1179.78</v>
      </c>
      <c r="H2456" s="3" t="str">
        <f t="shared" si="307"/>
        <v>10</v>
      </c>
      <c r="I2456" s="3" t="str">
        <f t="shared" si="308"/>
        <v>120</v>
      </c>
      <c r="J2456" s="3">
        <v>120</v>
      </c>
      <c r="K2456" s="3" t="str">
        <f>+VLOOKUP(J2456,'Dimension descriptions'!P:R,3,FALSE)</f>
        <v>Woodruff Elementary</v>
      </c>
      <c r="L2456" s="3" t="str">
        <f t="shared" si="309"/>
        <v>7701</v>
      </c>
      <c r="M2456" s="10">
        <v>7701</v>
      </c>
      <c r="N2456" s="3" t="str">
        <f t="shared" si="304"/>
        <v>1000</v>
      </c>
      <c r="O2456" s="3" t="str">
        <f t="shared" si="305"/>
        <v>220</v>
      </c>
      <c r="P2456" s="3" t="str">
        <f t="shared" si="310"/>
        <v>2</v>
      </c>
      <c r="Q2456" s="11">
        <f>+VLOOKUP(M2456,'Dimension descriptions'!K:M,2,FALSE)</f>
        <v>50</v>
      </c>
      <c r="R2456" s="33">
        <v>50</v>
      </c>
      <c r="S2456" s="11" t="str">
        <f>+VLOOKUP(R2456,'Dimension descriptions'!K:M,3)</f>
        <v>CLASSROOM-GENERAL</v>
      </c>
      <c r="T2456" s="3" t="str">
        <f t="shared" si="311"/>
        <v>Y</v>
      </c>
      <c r="U2456" t="e">
        <f>+VLOOKUP(R2456,'FY21 P13 Allotment memo'!O:O,1,FALSE)</f>
        <v>#N/A</v>
      </c>
      <c r="V2456"/>
      <c r="W2456"/>
      <c r="X2456"/>
      <c r="Y2456"/>
      <c r="Z2456"/>
    </row>
    <row r="2457" spans="1:26">
      <c r="A2457">
        <v>10</v>
      </c>
      <c r="B2457" t="s">
        <v>3337</v>
      </c>
      <c r="C2457" t="s">
        <v>3338</v>
      </c>
      <c r="D2457">
        <v>91</v>
      </c>
      <c r="E2457">
        <v>7.64</v>
      </c>
      <c r="F2457">
        <v>0</v>
      </c>
      <c r="G2457" s="2">
        <f t="shared" si="306"/>
        <v>7.64</v>
      </c>
      <c r="H2457" s="3" t="str">
        <f t="shared" si="307"/>
        <v>10</v>
      </c>
      <c r="I2457" s="3" t="str">
        <f t="shared" si="308"/>
        <v>120</v>
      </c>
      <c r="J2457" s="3">
        <v>120</v>
      </c>
      <c r="K2457" s="3" t="str">
        <f>+VLOOKUP(J2457,'Dimension descriptions'!P:R,3,FALSE)</f>
        <v>Woodruff Elementary</v>
      </c>
      <c r="L2457" s="3" t="str">
        <f t="shared" si="309"/>
        <v>7701</v>
      </c>
      <c r="M2457" s="10">
        <v>7701</v>
      </c>
      <c r="N2457" s="3" t="str">
        <f t="shared" si="304"/>
        <v>1000</v>
      </c>
      <c r="O2457" s="3" t="str">
        <f t="shared" si="305"/>
        <v>241</v>
      </c>
      <c r="P2457" s="3" t="str">
        <f t="shared" si="310"/>
        <v>2</v>
      </c>
      <c r="Q2457" s="11">
        <f>+VLOOKUP(M2457,'Dimension descriptions'!K:M,2,FALSE)</f>
        <v>50</v>
      </c>
      <c r="R2457" s="33">
        <v>50</v>
      </c>
      <c r="S2457" s="11" t="str">
        <f>+VLOOKUP(R2457,'Dimension descriptions'!K:M,3)</f>
        <v>CLASSROOM-GENERAL</v>
      </c>
      <c r="T2457" s="3" t="str">
        <f t="shared" si="311"/>
        <v>Y</v>
      </c>
      <c r="U2457" t="e">
        <f>+VLOOKUP(R2457,'FY21 P13 Allotment memo'!O:O,1,FALSE)</f>
        <v>#N/A</v>
      </c>
      <c r="V2457"/>
      <c r="W2457"/>
      <c r="X2457"/>
      <c r="Y2457"/>
      <c r="Z2457"/>
    </row>
    <row r="2458" spans="1:26">
      <c r="A2458">
        <v>10</v>
      </c>
      <c r="B2458" t="s">
        <v>3339</v>
      </c>
      <c r="C2458" t="s">
        <v>1652</v>
      </c>
      <c r="D2458">
        <v>91</v>
      </c>
      <c r="E2458">
        <v>0</v>
      </c>
      <c r="F2458">
        <v>0</v>
      </c>
      <c r="G2458" s="2">
        <f t="shared" si="306"/>
        <v>0</v>
      </c>
      <c r="H2458" s="3" t="str">
        <f t="shared" si="307"/>
        <v>10</v>
      </c>
      <c r="I2458" s="3" t="str">
        <f t="shared" si="308"/>
        <v>120</v>
      </c>
      <c r="J2458" s="3">
        <v>120</v>
      </c>
      <c r="K2458" s="3" t="str">
        <f>+VLOOKUP(J2458,'Dimension descriptions'!P:R,3,FALSE)</f>
        <v>Woodruff Elementary</v>
      </c>
      <c r="L2458" s="3" t="str">
        <f t="shared" si="309"/>
        <v>7701</v>
      </c>
      <c r="M2458" s="10">
        <v>7701</v>
      </c>
      <c r="N2458" s="3" t="str">
        <f t="shared" si="304"/>
        <v>1000</v>
      </c>
      <c r="O2458" s="3" t="str">
        <f t="shared" si="305"/>
        <v>610</v>
      </c>
      <c r="P2458" s="3" t="str">
        <f t="shared" si="310"/>
        <v>6</v>
      </c>
      <c r="Q2458" s="11">
        <f>+VLOOKUP(M2458,'Dimension descriptions'!K:M,2,FALSE)</f>
        <v>50</v>
      </c>
      <c r="R2458" s="33">
        <v>50</v>
      </c>
      <c r="S2458" s="11" t="str">
        <f>+VLOOKUP(R2458,'Dimension descriptions'!K:M,3)</f>
        <v>CLASSROOM-GENERAL</v>
      </c>
      <c r="T2458" s="3" t="str">
        <f t="shared" si="311"/>
        <v>Y</v>
      </c>
      <c r="U2458" t="e">
        <f>+VLOOKUP(R2458,'FY21 P13 Allotment memo'!O:O,1,FALSE)</f>
        <v>#N/A</v>
      </c>
      <c r="V2458"/>
      <c r="W2458"/>
      <c r="X2458"/>
      <c r="Y2458"/>
      <c r="Z2458"/>
    </row>
    <row r="2459" spans="1:26">
      <c r="A2459">
        <v>10</v>
      </c>
      <c r="B2459" t="s">
        <v>3340</v>
      </c>
      <c r="C2459" t="s">
        <v>1234</v>
      </c>
      <c r="D2459">
        <v>91</v>
      </c>
      <c r="E2459">
        <v>74724.289999999994</v>
      </c>
      <c r="F2459">
        <v>0</v>
      </c>
      <c r="G2459" s="2">
        <f t="shared" si="306"/>
        <v>74724.289999999994</v>
      </c>
      <c r="H2459" s="3" t="str">
        <f t="shared" si="307"/>
        <v>10</v>
      </c>
      <c r="I2459" s="3" t="str">
        <f t="shared" si="308"/>
        <v>120</v>
      </c>
      <c r="J2459" s="3">
        <v>120</v>
      </c>
      <c r="K2459" s="3" t="str">
        <f>+VLOOKUP(J2459,'Dimension descriptions'!P:R,3,FALSE)</f>
        <v>Woodruff Elementary</v>
      </c>
      <c r="L2459" s="3" t="str">
        <f t="shared" si="309"/>
        <v>7801</v>
      </c>
      <c r="M2459" s="10">
        <v>7801</v>
      </c>
      <c r="N2459" s="3" t="str">
        <f t="shared" si="304"/>
        <v>1000</v>
      </c>
      <c r="O2459" s="3" t="str">
        <f t="shared" si="305"/>
        <v>131</v>
      </c>
      <c r="P2459" s="3" t="str">
        <f t="shared" si="310"/>
        <v>1</v>
      </c>
      <c r="Q2459" s="11">
        <f>+VLOOKUP(M2459,'Dimension descriptions'!K:M,2,FALSE)</f>
        <v>7801</v>
      </c>
      <c r="R2459" s="33">
        <v>7801</v>
      </c>
      <c r="S2459" s="11" t="str">
        <f>+VLOOKUP(R2459,'Dimension descriptions'!K:M,3)</f>
        <v>TITLE I</v>
      </c>
      <c r="T2459" s="3" t="str">
        <f t="shared" si="311"/>
        <v>N</v>
      </c>
      <c r="U2459">
        <f>+VLOOKUP(R2459,'FY21 P13 Allotment memo'!O:O,1,FALSE)</f>
        <v>7801</v>
      </c>
      <c r="V2459"/>
      <c r="W2459"/>
      <c r="X2459"/>
      <c r="Y2459"/>
      <c r="Z2459"/>
    </row>
    <row r="2460" spans="1:26">
      <c r="A2460">
        <v>10</v>
      </c>
      <c r="B2460" t="s">
        <v>3341</v>
      </c>
      <c r="C2460" t="s">
        <v>1571</v>
      </c>
      <c r="D2460">
        <v>91</v>
      </c>
      <c r="E2460">
        <v>0</v>
      </c>
      <c r="F2460">
        <v>0</v>
      </c>
      <c r="G2460" s="2">
        <f t="shared" si="306"/>
        <v>0</v>
      </c>
      <c r="H2460" s="3" t="str">
        <f t="shared" si="307"/>
        <v>10</v>
      </c>
      <c r="I2460" s="3" t="str">
        <f t="shared" si="308"/>
        <v>120</v>
      </c>
      <c r="J2460" s="3">
        <v>120</v>
      </c>
      <c r="K2460" s="3" t="str">
        <f>+VLOOKUP(J2460,'Dimension descriptions'!P:R,3,FALSE)</f>
        <v>Woodruff Elementary</v>
      </c>
      <c r="L2460" s="3" t="str">
        <f t="shared" si="309"/>
        <v>7801</v>
      </c>
      <c r="M2460" s="10">
        <v>7801</v>
      </c>
      <c r="N2460" s="3" t="str">
        <f t="shared" si="304"/>
        <v>1000</v>
      </c>
      <c r="O2460" s="3" t="str">
        <f t="shared" si="305"/>
        <v>149</v>
      </c>
      <c r="P2460" s="3" t="str">
        <f t="shared" si="310"/>
        <v>1</v>
      </c>
      <c r="Q2460" s="11">
        <f>+VLOOKUP(M2460,'Dimension descriptions'!K:M,2,FALSE)</f>
        <v>7801</v>
      </c>
      <c r="R2460" s="33">
        <v>7801</v>
      </c>
      <c r="S2460" s="11" t="str">
        <f>+VLOOKUP(R2460,'Dimension descriptions'!K:M,3)</f>
        <v>TITLE I</v>
      </c>
      <c r="T2460" s="3" t="str">
        <f t="shared" si="311"/>
        <v>N</v>
      </c>
      <c r="U2460">
        <f>+VLOOKUP(R2460,'FY21 P13 Allotment memo'!O:O,1,FALSE)</f>
        <v>7801</v>
      </c>
      <c r="V2460"/>
      <c r="W2460"/>
      <c r="X2460"/>
      <c r="Y2460"/>
      <c r="Z2460"/>
    </row>
    <row r="2461" spans="1:26">
      <c r="A2461">
        <v>10</v>
      </c>
      <c r="B2461" t="s">
        <v>3342</v>
      </c>
      <c r="C2461" t="s">
        <v>1405</v>
      </c>
      <c r="D2461">
        <v>91</v>
      </c>
      <c r="E2461">
        <v>80775.38</v>
      </c>
      <c r="F2461">
        <v>0</v>
      </c>
      <c r="G2461" s="2">
        <f t="shared" si="306"/>
        <v>80775.38</v>
      </c>
      <c r="H2461" s="3" t="str">
        <f t="shared" si="307"/>
        <v>10</v>
      </c>
      <c r="I2461" s="3" t="str">
        <f t="shared" si="308"/>
        <v>120</v>
      </c>
      <c r="J2461" s="3">
        <v>120</v>
      </c>
      <c r="K2461" s="3" t="str">
        <f>+VLOOKUP(J2461,'Dimension descriptions'!P:R,3,FALSE)</f>
        <v>Woodruff Elementary</v>
      </c>
      <c r="L2461" s="3" t="str">
        <f t="shared" si="309"/>
        <v>7801</v>
      </c>
      <c r="M2461" s="10">
        <v>7801</v>
      </c>
      <c r="N2461" s="3" t="str">
        <f t="shared" si="304"/>
        <v>1000</v>
      </c>
      <c r="O2461" s="3" t="str">
        <f t="shared" si="305"/>
        <v>161</v>
      </c>
      <c r="P2461" s="3" t="str">
        <f t="shared" si="310"/>
        <v>1</v>
      </c>
      <c r="Q2461" s="11">
        <f>+VLOOKUP(M2461,'Dimension descriptions'!K:M,2,FALSE)</f>
        <v>7801</v>
      </c>
      <c r="R2461" s="33">
        <v>7801</v>
      </c>
      <c r="S2461" s="11" t="str">
        <f>+VLOOKUP(R2461,'Dimension descriptions'!K:M,3)</f>
        <v>TITLE I</v>
      </c>
      <c r="T2461" s="3" t="str">
        <f t="shared" si="311"/>
        <v>N</v>
      </c>
      <c r="U2461">
        <f>+VLOOKUP(R2461,'FY21 P13 Allotment memo'!O:O,1,FALSE)</f>
        <v>7801</v>
      </c>
      <c r="V2461"/>
      <c r="W2461"/>
      <c r="X2461"/>
      <c r="Y2461"/>
      <c r="Z2461"/>
    </row>
    <row r="2462" spans="1:26">
      <c r="A2462">
        <v>10</v>
      </c>
      <c r="B2462" t="s">
        <v>3343</v>
      </c>
      <c r="C2462" t="s">
        <v>1574</v>
      </c>
      <c r="D2462">
        <v>91</v>
      </c>
      <c r="E2462">
        <v>20447.03</v>
      </c>
      <c r="F2462">
        <v>0</v>
      </c>
      <c r="G2462" s="2">
        <f t="shared" si="306"/>
        <v>20447.03</v>
      </c>
      <c r="H2462" s="3" t="str">
        <f t="shared" si="307"/>
        <v>10</v>
      </c>
      <c r="I2462" s="3" t="str">
        <f t="shared" si="308"/>
        <v>120</v>
      </c>
      <c r="J2462" s="3">
        <v>120</v>
      </c>
      <c r="K2462" s="3" t="str">
        <f>+VLOOKUP(J2462,'Dimension descriptions'!P:R,3,FALSE)</f>
        <v>Woodruff Elementary</v>
      </c>
      <c r="L2462" s="3" t="str">
        <f t="shared" si="309"/>
        <v>7801</v>
      </c>
      <c r="M2462" s="10">
        <v>7801</v>
      </c>
      <c r="N2462" s="3" t="str">
        <f t="shared" si="304"/>
        <v>1000</v>
      </c>
      <c r="O2462" s="3" t="str">
        <f t="shared" si="305"/>
        <v>195</v>
      </c>
      <c r="P2462" s="3" t="str">
        <f t="shared" si="310"/>
        <v>1</v>
      </c>
      <c r="Q2462" s="11">
        <f>+VLOOKUP(M2462,'Dimension descriptions'!K:M,2,FALSE)</f>
        <v>7801</v>
      </c>
      <c r="R2462" s="33">
        <v>7801</v>
      </c>
      <c r="S2462" s="11" t="str">
        <f>+VLOOKUP(R2462,'Dimension descriptions'!K:M,3)</f>
        <v>TITLE I</v>
      </c>
      <c r="T2462" s="3" t="str">
        <f t="shared" si="311"/>
        <v>N</v>
      </c>
      <c r="U2462">
        <f>+VLOOKUP(R2462,'FY21 P13 Allotment memo'!O:O,1,FALSE)</f>
        <v>7801</v>
      </c>
      <c r="V2462"/>
      <c r="W2462"/>
      <c r="X2462"/>
      <c r="Y2462"/>
      <c r="Z2462"/>
    </row>
    <row r="2463" spans="1:26">
      <c r="A2463">
        <v>10</v>
      </c>
      <c r="B2463" t="s">
        <v>3344</v>
      </c>
      <c r="C2463" t="s">
        <v>1576</v>
      </c>
      <c r="D2463">
        <v>91</v>
      </c>
      <c r="E2463">
        <v>0</v>
      </c>
      <c r="F2463">
        <v>0</v>
      </c>
      <c r="G2463" s="2">
        <f t="shared" si="306"/>
        <v>0</v>
      </c>
      <c r="H2463" s="3" t="str">
        <f t="shared" si="307"/>
        <v>10</v>
      </c>
      <c r="I2463" s="3" t="str">
        <f t="shared" si="308"/>
        <v>120</v>
      </c>
      <c r="J2463" s="3">
        <v>120</v>
      </c>
      <c r="K2463" s="3" t="str">
        <f>+VLOOKUP(J2463,'Dimension descriptions'!P:R,3,FALSE)</f>
        <v>Woodruff Elementary</v>
      </c>
      <c r="L2463" s="3" t="str">
        <f t="shared" si="309"/>
        <v>7801</v>
      </c>
      <c r="M2463" s="10">
        <v>7801</v>
      </c>
      <c r="N2463" s="3" t="str">
        <f t="shared" si="304"/>
        <v>1000</v>
      </c>
      <c r="O2463" s="3" t="str">
        <f t="shared" si="305"/>
        <v>198</v>
      </c>
      <c r="P2463" s="3" t="str">
        <f t="shared" si="310"/>
        <v>1</v>
      </c>
      <c r="Q2463" s="11">
        <f>+VLOOKUP(M2463,'Dimension descriptions'!K:M,2,FALSE)</f>
        <v>7801</v>
      </c>
      <c r="R2463" s="33">
        <v>7801</v>
      </c>
      <c r="S2463" s="11" t="str">
        <f>+VLOOKUP(R2463,'Dimension descriptions'!K:M,3)</f>
        <v>TITLE I</v>
      </c>
      <c r="T2463" s="3" t="str">
        <f t="shared" si="311"/>
        <v>N</v>
      </c>
      <c r="U2463">
        <f>+VLOOKUP(R2463,'FY21 P13 Allotment memo'!O:O,1,FALSE)</f>
        <v>7801</v>
      </c>
      <c r="V2463"/>
      <c r="W2463"/>
      <c r="X2463"/>
      <c r="Y2463"/>
      <c r="Z2463"/>
    </row>
    <row r="2464" spans="1:26">
      <c r="A2464">
        <v>10</v>
      </c>
      <c r="B2464" t="s">
        <v>3345</v>
      </c>
      <c r="C2464" t="s">
        <v>1244</v>
      </c>
      <c r="D2464">
        <v>91</v>
      </c>
      <c r="E2464">
        <v>22077.25</v>
      </c>
      <c r="F2464">
        <v>0</v>
      </c>
      <c r="G2464" s="2">
        <f t="shared" si="306"/>
        <v>22077.25</v>
      </c>
      <c r="H2464" s="3" t="str">
        <f t="shared" si="307"/>
        <v>10</v>
      </c>
      <c r="I2464" s="3" t="str">
        <f t="shared" si="308"/>
        <v>120</v>
      </c>
      <c r="J2464" s="3">
        <v>120</v>
      </c>
      <c r="K2464" s="3" t="str">
        <f>+VLOOKUP(J2464,'Dimension descriptions'!P:R,3,FALSE)</f>
        <v>Woodruff Elementary</v>
      </c>
      <c r="L2464" s="3" t="str">
        <f t="shared" si="309"/>
        <v>7801</v>
      </c>
      <c r="M2464" s="10">
        <v>7801</v>
      </c>
      <c r="N2464" s="3" t="str">
        <f t="shared" si="304"/>
        <v>1000</v>
      </c>
      <c r="O2464" s="3" t="str">
        <f t="shared" si="305"/>
        <v>210</v>
      </c>
      <c r="P2464" s="3" t="str">
        <f t="shared" si="310"/>
        <v>2</v>
      </c>
      <c r="Q2464" s="11">
        <f>+VLOOKUP(M2464,'Dimension descriptions'!K:M,2,FALSE)</f>
        <v>7801</v>
      </c>
      <c r="R2464" s="33">
        <v>7801</v>
      </c>
      <c r="S2464" s="11" t="str">
        <f>+VLOOKUP(R2464,'Dimension descriptions'!K:M,3)</f>
        <v>TITLE I</v>
      </c>
      <c r="T2464" s="3" t="str">
        <f t="shared" si="311"/>
        <v>N</v>
      </c>
      <c r="U2464">
        <f>+VLOOKUP(R2464,'FY21 P13 Allotment memo'!O:O,1,FALSE)</f>
        <v>7801</v>
      </c>
      <c r="V2464"/>
      <c r="W2464"/>
      <c r="X2464"/>
      <c r="Y2464"/>
      <c r="Z2464"/>
    </row>
    <row r="2465" spans="1:26">
      <c r="A2465">
        <v>10</v>
      </c>
      <c r="B2465" t="s">
        <v>3346</v>
      </c>
      <c r="C2465" t="s">
        <v>1246</v>
      </c>
      <c r="D2465">
        <v>91</v>
      </c>
      <c r="E2465">
        <v>13263.94</v>
      </c>
      <c r="F2465">
        <v>0</v>
      </c>
      <c r="G2465" s="2">
        <f t="shared" si="306"/>
        <v>13263.94</v>
      </c>
      <c r="H2465" s="3" t="str">
        <f t="shared" si="307"/>
        <v>10</v>
      </c>
      <c r="I2465" s="3" t="str">
        <f t="shared" si="308"/>
        <v>120</v>
      </c>
      <c r="J2465" s="3">
        <v>120</v>
      </c>
      <c r="K2465" s="3" t="str">
        <f>+VLOOKUP(J2465,'Dimension descriptions'!P:R,3,FALSE)</f>
        <v>Woodruff Elementary</v>
      </c>
      <c r="L2465" s="3" t="str">
        <f t="shared" si="309"/>
        <v>7801</v>
      </c>
      <c r="M2465" s="10">
        <v>7801</v>
      </c>
      <c r="N2465" s="3" t="str">
        <f t="shared" si="304"/>
        <v>1000</v>
      </c>
      <c r="O2465" s="3" t="str">
        <f t="shared" si="305"/>
        <v>220</v>
      </c>
      <c r="P2465" s="3" t="str">
        <f t="shared" si="310"/>
        <v>2</v>
      </c>
      <c r="Q2465" s="11">
        <f>+VLOOKUP(M2465,'Dimension descriptions'!K:M,2,FALSE)</f>
        <v>7801</v>
      </c>
      <c r="R2465" s="33">
        <v>7801</v>
      </c>
      <c r="S2465" s="11" t="str">
        <f>+VLOOKUP(R2465,'Dimension descriptions'!K:M,3)</f>
        <v>TITLE I</v>
      </c>
      <c r="T2465" s="3" t="str">
        <f t="shared" si="311"/>
        <v>N</v>
      </c>
      <c r="U2465">
        <f>+VLOOKUP(R2465,'FY21 P13 Allotment memo'!O:O,1,FALSE)</f>
        <v>7801</v>
      </c>
      <c r="V2465"/>
      <c r="W2465"/>
      <c r="X2465"/>
      <c r="Y2465"/>
      <c r="Z2465"/>
    </row>
    <row r="2466" spans="1:26">
      <c r="A2466">
        <v>10</v>
      </c>
      <c r="B2466" t="s">
        <v>3347</v>
      </c>
      <c r="C2466" t="s">
        <v>1248</v>
      </c>
      <c r="D2466">
        <v>91</v>
      </c>
      <c r="E2466">
        <v>20732.25</v>
      </c>
      <c r="F2466">
        <v>0</v>
      </c>
      <c r="G2466" s="2">
        <f t="shared" si="306"/>
        <v>20732.25</v>
      </c>
      <c r="H2466" s="3" t="str">
        <f t="shared" si="307"/>
        <v>10</v>
      </c>
      <c r="I2466" s="3" t="str">
        <f t="shared" si="308"/>
        <v>120</v>
      </c>
      <c r="J2466" s="3">
        <v>120</v>
      </c>
      <c r="K2466" s="3" t="str">
        <f>+VLOOKUP(J2466,'Dimension descriptions'!P:R,3,FALSE)</f>
        <v>Woodruff Elementary</v>
      </c>
      <c r="L2466" s="3" t="str">
        <f t="shared" si="309"/>
        <v>7801</v>
      </c>
      <c r="M2466" s="10">
        <v>7801</v>
      </c>
      <c r="N2466" s="3" t="str">
        <f t="shared" si="304"/>
        <v>1000</v>
      </c>
      <c r="O2466" s="3" t="str">
        <f t="shared" si="305"/>
        <v>241</v>
      </c>
      <c r="P2466" s="3" t="str">
        <f t="shared" si="310"/>
        <v>2</v>
      </c>
      <c r="Q2466" s="11">
        <f>+VLOOKUP(M2466,'Dimension descriptions'!K:M,2,FALSE)</f>
        <v>7801</v>
      </c>
      <c r="R2466" s="33">
        <v>7801</v>
      </c>
      <c r="S2466" s="11" t="str">
        <f>+VLOOKUP(R2466,'Dimension descriptions'!K:M,3)</f>
        <v>TITLE I</v>
      </c>
      <c r="T2466" s="3" t="str">
        <f t="shared" si="311"/>
        <v>N</v>
      </c>
      <c r="U2466">
        <f>+VLOOKUP(R2466,'FY21 P13 Allotment memo'!O:O,1,FALSE)</f>
        <v>7801</v>
      </c>
      <c r="V2466"/>
      <c r="W2466"/>
      <c r="X2466"/>
      <c r="Y2466"/>
      <c r="Z2466"/>
    </row>
    <row r="2467" spans="1:26">
      <c r="A2467">
        <v>10</v>
      </c>
      <c r="B2467" t="s">
        <v>3348</v>
      </c>
      <c r="C2467" t="s">
        <v>1252</v>
      </c>
      <c r="D2467">
        <v>91</v>
      </c>
      <c r="E2467">
        <v>0</v>
      </c>
      <c r="F2467">
        <v>0</v>
      </c>
      <c r="G2467" s="2">
        <f t="shared" si="306"/>
        <v>0</v>
      </c>
      <c r="H2467" s="3" t="str">
        <f t="shared" si="307"/>
        <v>10</v>
      </c>
      <c r="I2467" s="3" t="str">
        <f t="shared" si="308"/>
        <v>120</v>
      </c>
      <c r="J2467" s="3">
        <v>120</v>
      </c>
      <c r="K2467" s="3" t="str">
        <f>+VLOOKUP(J2467,'Dimension descriptions'!P:R,3,FALSE)</f>
        <v>Woodruff Elementary</v>
      </c>
      <c r="L2467" s="3" t="str">
        <f t="shared" si="309"/>
        <v>7801</v>
      </c>
      <c r="M2467" s="10">
        <v>7801</v>
      </c>
      <c r="N2467" s="3" t="str">
        <f t="shared" si="304"/>
        <v>1000</v>
      </c>
      <c r="O2467" s="3" t="str">
        <f t="shared" si="305"/>
        <v>270</v>
      </c>
      <c r="P2467" s="3" t="str">
        <f t="shared" si="310"/>
        <v>2</v>
      </c>
      <c r="Q2467" s="11">
        <f>+VLOOKUP(M2467,'Dimension descriptions'!K:M,2,FALSE)</f>
        <v>7801</v>
      </c>
      <c r="R2467" s="33">
        <v>7801</v>
      </c>
      <c r="S2467" s="11" t="str">
        <f>+VLOOKUP(R2467,'Dimension descriptions'!K:M,3)</f>
        <v>TITLE I</v>
      </c>
      <c r="T2467" s="3" t="str">
        <f t="shared" si="311"/>
        <v>N</v>
      </c>
      <c r="U2467">
        <f>+VLOOKUP(R2467,'FY21 P13 Allotment memo'!O:O,1,FALSE)</f>
        <v>7801</v>
      </c>
      <c r="V2467"/>
      <c r="W2467"/>
      <c r="X2467"/>
      <c r="Y2467"/>
      <c r="Z2467"/>
    </row>
    <row r="2468" spans="1:26">
      <c r="A2468">
        <v>10</v>
      </c>
      <c r="B2468" t="s">
        <v>3349</v>
      </c>
      <c r="C2468" t="s">
        <v>1260</v>
      </c>
      <c r="D2468">
        <v>91</v>
      </c>
      <c r="E2468">
        <v>1012.48</v>
      </c>
      <c r="F2468">
        <v>0</v>
      </c>
      <c r="G2468" s="2">
        <f t="shared" si="306"/>
        <v>1012.48</v>
      </c>
      <c r="H2468" s="3" t="str">
        <f t="shared" si="307"/>
        <v>10</v>
      </c>
      <c r="I2468" s="3" t="str">
        <f t="shared" si="308"/>
        <v>120</v>
      </c>
      <c r="J2468" s="3">
        <v>120</v>
      </c>
      <c r="K2468" s="3" t="str">
        <f>+VLOOKUP(J2468,'Dimension descriptions'!P:R,3,FALSE)</f>
        <v>Woodruff Elementary</v>
      </c>
      <c r="L2468" s="3" t="str">
        <f t="shared" si="309"/>
        <v>7801</v>
      </c>
      <c r="M2468" s="10">
        <v>7801</v>
      </c>
      <c r="N2468" s="3" t="str">
        <f t="shared" si="304"/>
        <v>1000</v>
      </c>
      <c r="O2468" s="3" t="str">
        <f t="shared" si="305"/>
        <v>341</v>
      </c>
      <c r="P2468" s="3" t="str">
        <f t="shared" si="310"/>
        <v>3</v>
      </c>
      <c r="Q2468" s="11">
        <f>+VLOOKUP(M2468,'Dimension descriptions'!K:M,2,FALSE)</f>
        <v>7801</v>
      </c>
      <c r="R2468" s="33">
        <v>7801</v>
      </c>
      <c r="S2468" s="11" t="str">
        <f>+VLOOKUP(R2468,'Dimension descriptions'!K:M,3)</f>
        <v>TITLE I</v>
      </c>
      <c r="T2468" s="3" t="str">
        <f t="shared" si="311"/>
        <v>N</v>
      </c>
      <c r="U2468">
        <f>+VLOOKUP(R2468,'FY21 P13 Allotment memo'!O:O,1,FALSE)</f>
        <v>7801</v>
      </c>
      <c r="V2468"/>
      <c r="W2468"/>
      <c r="X2468"/>
      <c r="Y2468"/>
      <c r="Z2468"/>
    </row>
    <row r="2469" spans="1:26">
      <c r="A2469">
        <v>10</v>
      </c>
      <c r="B2469" t="s">
        <v>3350</v>
      </c>
      <c r="C2469" t="s">
        <v>1586</v>
      </c>
      <c r="D2469">
        <v>91</v>
      </c>
      <c r="E2469">
        <v>0</v>
      </c>
      <c r="F2469">
        <v>0</v>
      </c>
      <c r="G2469" s="2">
        <f t="shared" si="306"/>
        <v>0</v>
      </c>
      <c r="H2469" s="3" t="str">
        <f t="shared" si="307"/>
        <v>10</v>
      </c>
      <c r="I2469" s="3" t="str">
        <f t="shared" si="308"/>
        <v>120</v>
      </c>
      <c r="J2469" s="3">
        <v>120</v>
      </c>
      <c r="K2469" s="3" t="str">
        <f>+VLOOKUP(J2469,'Dimension descriptions'!P:R,3,FALSE)</f>
        <v>Woodruff Elementary</v>
      </c>
      <c r="L2469" s="3" t="str">
        <f t="shared" si="309"/>
        <v>7801</v>
      </c>
      <c r="M2469" s="10">
        <v>7801</v>
      </c>
      <c r="N2469" s="3" t="str">
        <f t="shared" si="304"/>
        <v>1000</v>
      </c>
      <c r="O2469" s="3" t="str">
        <f t="shared" si="305"/>
        <v>580</v>
      </c>
      <c r="P2469" s="3" t="str">
        <f t="shared" si="310"/>
        <v>5</v>
      </c>
      <c r="Q2469" s="11">
        <f>+VLOOKUP(M2469,'Dimension descriptions'!K:M,2,FALSE)</f>
        <v>7801</v>
      </c>
      <c r="R2469" s="33">
        <v>7801</v>
      </c>
      <c r="S2469" s="11" t="str">
        <f>+VLOOKUP(R2469,'Dimension descriptions'!K:M,3)</f>
        <v>TITLE I</v>
      </c>
      <c r="T2469" s="3" t="str">
        <f t="shared" si="311"/>
        <v>N</v>
      </c>
      <c r="U2469">
        <f>+VLOOKUP(R2469,'FY21 P13 Allotment memo'!O:O,1,FALSE)</f>
        <v>7801</v>
      </c>
      <c r="V2469"/>
      <c r="W2469"/>
      <c r="X2469"/>
      <c r="Y2469"/>
      <c r="Z2469"/>
    </row>
    <row r="2470" spans="1:26">
      <c r="A2470">
        <v>10</v>
      </c>
      <c r="B2470" t="s">
        <v>3351</v>
      </c>
      <c r="C2470" t="s">
        <v>1588</v>
      </c>
      <c r="D2470">
        <v>91</v>
      </c>
      <c r="E2470">
        <v>0</v>
      </c>
      <c r="F2470">
        <v>0</v>
      </c>
      <c r="G2470" s="2">
        <f t="shared" si="306"/>
        <v>0</v>
      </c>
      <c r="H2470" s="3" t="str">
        <f t="shared" si="307"/>
        <v>10</v>
      </c>
      <c r="I2470" s="3" t="str">
        <f t="shared" si="308"/>
        <v>120</v>
      </c>
      <c r="J2470" s="3">
        <v>120</v>
      </c>
      <c r="K2470" s="3" t="str">
        <f>+VLOOKUP(J2470,'Dimension descriptions'!P:R,3,FALSE)</f>
        <v>Woodruff Elementary</v>
      </c>
      <c r="L2470" s="3" t="str">
        <f t="shared" si="309"/>
        <v>7801</v>
      </c>
      <c r="M2470" s="10">
        <v>7801</v>
      </c>
      <c r="N2470" s="3" t="str">
        <f t="shared" si="304"/>
        <v>1000</v>
      </c>
      <c r="O2470" s="3" t="str">
        <f t="shared" si="305"/>
        <v>610</v>
      </c>
      <c r="P2470" s="3" t="str">
        <f t="shared" si="310"/>
        <v>6</v>
      </c>
      <c r="Q2470" s="11">
        <f>+VLOOKUP(M2470,'Dimension descriptions'!K:M,2,FALSE)</f>
        <v>7801</v>
      </c>
      <c r="R2470" s="33">
        <v>7801</v>
      </c>
      <c r="S2470" s="11" t="str">
        <f>+VLOOKUP(R2470,'Dimension descriptions'!K:M,3)</f>
        <v>TITLE I</v>
      </c>
      <c r="T2470" s="3" t="str">
        <f t="shared" si="311"/>
        <v>N</v>
      </c>
      <c r="U2470">
        <f>+VLOOKUP(R2470,'FY21 P13 Allotment memo'!O:O,1,FALSE)</f>
        <v>7801</v>
      </c>
      <c r="V2470"/>
      <c r="W2470"/>
      <c r="X2470"/>
      <c r="Y2470"/>
      <c r="Z2470"/>
    </row>
    <row r="2471" spans="1:26">
      <c r="A2471">
        <v>10</v>
      </c>
      <c r="B2471" t="s">
        <v>3352</v>
      </c>
      <c r="C2471" t="s">
        <v>1590</v>
      </c>
      <c r="D2471">
        <v>91</v>
      </c>
      <c r="E2471">
        <v>1411.72</v>
      </c>
      <c r="F2471">
        <v>0</v>
      </c>
      <c r="G2471" s="2">
        <f t="shared" si="306"/>
        <v>1411.72</v>
      </c>
      <c r="H2471" s="3" t="str">
        <f t="shared" si="307"/>
        <v>10</v>
      </c>
      <c r="I2471" s="3" t="str">
        <f t="shared" si="308"/>
        <v>120</v>
      </c>
      <c r="J2471" s="3">
        <v>120</v>
      </c>
      <c r="K2471" s="3" t="str">
        <f>+VLOOKUP(J2471,'Dimension descriptions'!P:R,3,FALSE)</f>
        <v>Woodruff Elementary</v>
      </c>
      <c r="L2471" s="3" t="str">
        <f t="shared" si="309"/>
        <v>7801</v>
      </c>
      <c r="M2471" s="10">
        <v>7801</v>
      </c>
      <c r="N2471" s="3" t="str">
        <f t="shared" si="304"/>
        <v>1000</v>
      </c>
      <c r="O2471" s="3" t="str">
        <f t="shared" si="305"/>
        <v>611</v>
      </c>
      <c r="P2471" s="3" t="str">
        <f t="shared" si="310"/>
        <v>6</v>
      </c>
      <c r="Q2471" s="11">
        <f>+VLOOKUP(M2471,'Dimension descriptions'!K:M,2,FALSE)</f>
        <v>7801</v>
      </c>
      <c r="R2471" s="33">
        <v>7801</v>
      </c>
      <c r="S2471" s="11" t="str">
        <f>+VLOOKUP(R2471,'Dimension descriptions'!K:M,3)</f>
        <v>TITLE I</v>
      </c>
      <c r="T2471" s="3" t="str">
        <f t="shared" si="311"/>
        <v>N</v>
      </c>
      <c r="U2471">
        <f>+VLOOKUP(R2471,'FY21 P13 Allotment memo'!O:O,1,FALSE)</f>
        <v>7801</v>
      </c>
      <c r="V2471"/>
      <c r="W2471"/>
      <c r="X2471"/>
      <c r="Y2471"/>
      <c r="Z2471"/>
    </row>
    <row r="2472" spans="1:26">
      <c r="A2472">
        <v>10</v>
      </c>
      <c r="B2472" t="s">
        <v>3353</v>
      </c>
      <c r="C2472" t="s">
        <v>1424</v>
      </c>
      <c r="D2472">
        <v>91</v>
      </c>
      <c r="E2472">
        <v>0</v>
      </c>
      <c r="F2472">
        <v>0</v>
      </c>
      <c r="G2472" s="2">
        <f t="shared" si="306"/>
        <v>0</v>
      </c>
      <c r="H2472" s="3" t="str">
        <f t="shared" si="307"/>
        <v>10</v>
      </c>
      <c r="I2472" s="3" t="str">
        <f t="shared" si="308"/>
        <v>120</v>
      </c>
      <c r="J2472" s="3">
        <v>120</v>
      </c>
      <c r="K2472" s="3" t="str">
        <f>+VLOOKUP(J2472,'Dimension descriptions'!P:R,3,FALSE)</f>
        <v>Woodruff Elementary</v>
      </c>
      <c r="L2472" s="3" t="str">
        <f t="shared" si="309"/>
        <v>7801</v>
      </c>
      <c r="M2472" s="10">
        <v>7801</v>
      </c>
      <c r="N2472" s="3" t="str">
        <f t="shared" si="304"/>
        <v>1000</v>
      </c>
      <c r="O2472" s="3" t="str">
        <f t="shared" si="305"/>
        <v>730</v>
      </c>
      <c r="P2472" s="3" t="str">
        <f t="shared" si="310"/>
        <v>7</v>
      </c>
      <c r="Q2472" s="11">
        <f>+VLOOKUP(M2472,'Dimension descriptions'!K:M,2,FALSE)</f>
        <v>7801</v>
      </c>
      <c r="R2472" s="33">
        <v>7801</v>
      </c>
      <c r="S2472" s="11" t="str">
        <f>+VLOOKUP(R2472,'Dimension descriptions'!K:M,3)</f>
        <v>TITLE I</v>
      </c>
      <c r="T2472" s="3" t="str">
        <f t="shared" si="311"/>
        <v>N</v>
      </c>
      <c r="U2472">
        <f>+VLOOKUP(R2472,'FY21 P13 Allotment memo'!O:O,1,FALSE)</f>
        <v>7801</v>
      </c>
      <c r="V2472"/>
      <c r="W2472"/>
      <c r="X2472"/>
      <c r="Y2472"/>
      <c r="Z2472"/>
    </row>
    <row r="2473" spans="1:26">
      <c r="A2473">
        <v>10</v>
      </c>
      <c r="B2473" t="s">
        <v>3354</v>
      </c>
      <c r="C2473" t="s">
        <v>1593</v>
      </c>
      <c r="D2473">
        <v>91</v>
      </c>
      <c r="E2473">
        <v>0</v>
      </c>
      <c r="F2473">
        <v>0</v>
      </c>
      <c r="G2473" s="2">
        <f t="shared" si="306"/>
        <v>0</v>
      </c>
      <c r="H2473" s="3" t="str">
        <f t="shared" si="307"/>
        <v>10</v>
      </c>
      <c r="I2473" s="3" t="str">
        <f t="shared" si="308"/>
        <v>120</v>
      </c>
      <c r="J2473" s="3">
        <v>120</v>
      </c>
      <c r="K2473" s="3" t="str">
        <f>+VLOOKUP(J2473,'Dimension descriptions'!P:R,3,FALSE)</f>
        <v>Woodruff Elementary</v>
      </c>
      <c r="L2473" s="3" t="str">
        <f t="shared" si="309"/>
        <v>7801</v>
      </c>
      <c r="M2473" s="10">
        <v>7801</v>
      </c>
      <c r="N2473" s="3" t="str">
        <f t="shared" si="304"/>
        <v>1001</v>
      </c>
      <c r="O2473" s="3" t="str">
        <f t="shared" si="305"/>
        <v>131</v>
      </c>
      <c r="P2473" s="3" t="str">
        <f t="shared" si="310"/>
        <v>1</v>
      </c>
      <c r="Q2473" s="11">
        <f>+VLOOKUP(M2473,'Dimension descriptions'!K:M,2,FALSE)</f>
        <v>7801</v>
      </c>
      <c r="R2473" s="33">
        <v>7801</v>
      </c>
      <c r="S2473" s="11" t="str">
        <f>+VLOOKUP(R2473,'Dimension descriptions'!K:M,3)</f>
        <v>TITLE I</v>
      </c>
      <c r="T2473" s="3" t="str">
        <f t="shared" si="311"/>
        <v>N</v>
      </c>
      <c r="U2473">
        <f>+VLOOKUP(R2473,'FY21 P13 Allotment memo'!O:O,1,FALSE)</f>
        <v>7801</v>
      </c>
      <c r="V2473"/>
      <c r="W2473"/>
      <c r="X2473"/>
      <c r="Y2473"/>
      <c r="Z2473"/>
    </row>
    <row r="2474" spans="1:26">
      <c r="A2474">
        <v>10</v>
      </c>
      <c r="B2474" t="s">
        <v>3355</v>
      </c>
      <c r="C2474" t="s">
        <v>1236</v>
      </c>
      <c r="D2474">
        <v>91</v>
      </c>
      <c r="E2474">
        <v>0</v>
      </c>
      <c r="F2474">
        <v>0</v>
      </c>
      <c r="G2474" s="2">
        <f t="shared" si="306"/>
        <v>0</v>
      </c>
      <c r="H2474" s="3" t="str">
        <f t="shared" si="307"/>
        <v>10</v>
      </c>
      <c r="I2474" s="3" t="str">
        <f t="shared" si="308"/>
        <v>120</v>
      </c>
      <c r="J2474" s="3">
        <v>120</v>
      </c>
      <c r="K2474" s="3" t="str">
        <f>+VLOOKUP(J2474,'Dimension descriptions'!P:R,3,FALSE)</f>
        <v>Woodruff Elementary</v>
      </c>
      <c r="L2474" s="3" t="str">
        <f t="shared" si="309"/>
        <v>7801</v>
      </c>
      <c r="M2474" s="10">
        <v>7801</v>
      </c>
      <c r="N2474" s="3" t="str">
        <f t="shared" si="304"/>
        <v>1001</v>
      </c>
      <c r="O2474" s="3" t="str">
        <f t="shared" si="305"/>
        <v>149</v>
      </c>
      <c r="P2474" s="3" t="str">
        <f t="shared" si="310"/>
        <v>1</v>
      </c>
      <c r="Q2474" s="11">
        <f>+VLOOKUP(M2474,'Dimension descriptions'!K:M,2,FALSE)</f>
        <v>7801</v>
      </c>
      <c r="R2474" s="33">
        <v>7801</v>
      </c>
      <c r="S2474" s="11" t="str">
        <f>+VLOOKUP(R2474,'Dimension descriptions'!K:M,3)</f>
        <v>TITLE I</v>
      </c>
      <c r="T2474" s="3" t="str">
        <f t="shared" si="311"/>
        <v>N</v>
      </c>
      <c r="U2474">
        <f>+VLOOKUP(R2474,'FY21 P13 Allotment memo'!O:O,1,FALSE)</f>
        <v>7801</v>
      </c>
      <c r="V2474"/>
      <c r="W2474"/>
      <c r="X2474"/>
      <c r="Y2474"/>
      <c r="Z2474"/>
    </row>
    <row r="2475" spans="1:26">
      <c r="A2475">
        <v>10</v>
      </c>
      <c r="B2475" t="s">
        <v>3356</v>
      </c>
      <c r="C2475" t="s">
        <v>1279</v>
      </c>
      <c r="D2475">
        <v>91</v>
      </c>
      <c r="E2475">
        <v>0</v>
      </c>
      <c r="F2475">
        <v>0</v>
      </c>
      <c r="G2475" s="2">
        <f t="shared" si="306"/>
        <v>0</v>
      </c>
      <c r="H2475" s="3" t="str">
        <f t="shared" si="307"/>
        <v>10</v>
      </c>
      <c r="I2475" s="3" t="str">
        <f t="shared" si="308"/>
        <v>120</v>
      </c>
      <c r="J2475" s="3">
        <v>120</v>
      </c>
      <c r="K2475" s="3" t="str">
        <f>+VLOOKUP(J2475,'Dimension descriptions'!P:R,3,FALSE)</f>
        <v>Woodruff Elementary</v>
      </c>
      <c r="L2475" s="3" t="str">
        <f t="shared" si="309"/>
        <v>7801</v>
      </c>
      <c r="M2475" s="10">
        <v>7801</v>
      </c>
      <c r="N2475" s="3" t="str">
        <f t="shared" si="304"/>
        <v>1001</v>
      </c>
      <c r="O2475" s="3" t="str">
        <f t="shared" si="305"/>
        <v>210</v>
      </c>
      <c r="P2475" s="3" t="str">
        <f t="shared" si="310"/>
        <v>2</v>
      </c>
      <c r="Q2475" s="11">
        <f>+VLOOKUP(M2475,'Dimension descriptions'!K:M,2,FALSE)</f>
        <v>7801</v>
      </c>
      <c r="R2475" s="33">
        <v>7801</v>
      </c>
      <c r="S2475" s="11" t="str">
        <f>+VLOOKUP(R2475,'Dimension descriptions'!K:M,3)</f>
        <v>TITLE I</v>
      </c>
      <c r="T2475" s="3" t="str">
        <f t="shared" si="311"/>
        <v>N</v>
      </c>
      <c r="U2475">
        <f>+VLOOKUP(R2475,'FY21 P13 Allotment memo'!O:O,1,FALSE)</f>
        <v>7801</v>
      </c>
      <c r="V2475"/>
      <c r="W2475"/>
      <c r="X2475"/>
      <c r="Y2475"/>
      <c r="Z2475"/>
    </row>
    <row r="2476" spans="1:26">
      <c r="A2476">
        <v>10</v>
      </c>
      <c r="B2476" t="s">
        <v>3357</v>
      </c>
      <c r="C2476" t="s">
        <v>1246</v>
      </c>
      <c r="D2476">
        <v>91</v>
      </c>
      <c r="E2476">
        <v>0</v>
      </c>
      <c r="F2476">
        <v>0</v>
      </c>
      <c r="G2476" s="2">
        <f t="shared" si="306"/>
        <v>0</v>
      </c>
      <c r="H2476" s="3" t="str">
        <f t="shared" si="307"/>
        <v>10</v>
      </c>
      <c r="I2476" s="3" t="str">
        <f t="shared" si="308"/>
        <v>120</v>
      </c>
      <c r="J2476" s="3">
        <v>120</v>
      </c>
      <c r="K2476" s="3" t="str">
        <f>+VLOOKUP(J2476,'Dimension descriptions'!P:R,3,FALSE)</f>
        <v>Woodruff Elementary</v>
      </c>
      <c r="L2476" s="3" t="str">
        <f t="shared" si="309"/>
        <v>7801</v>
      </c>
      <c r="M2476" s="10">
        <v>7801</v>
      </c>
      <c r="N2476" s="3" t="str">
        <f t="shared" si="304"/>
        <v>1001</v>
      </c>
      <c r="O2476" s="3" t="str">
        <f t="shared" si="305"/>
        <v>220</v>
      </c>
      <c r="P2476" s="3" t="str">
        <f t="shared" si="310"/>
        <v>2</v>
      </c>
      <c r="Q2476" s="11">
        <f>+VLOOKUP(M2476,'Dimension descriptions'!K:M,2,FALSE)</f>
        <v>7801</v>
      </c>
      <c r="R2476" s="33">
        <v>7801</v>
      </c>
      <c r="S2476" s="11" t="str">
        <f>+VLOOKUP(R2476,'Dimension descriptions'!K:M,3)</f>
        <v>TITLE I</v>
      </c>
      <c r="T2476" s="3" t="str">
        <f t="shared" si="311"/>
        <v>N</v>
      </c>
      <c r="U2476">
        <f>+VLOOKUP(R2476,'FY21 P13 Allotment memo'!O:O,1,FALSE)</f>
        <v>7801</v>
      </c>
      <c r="V2476"/>
      <c r="W2476"/>
      <c r="X2476"/>
      <c r="Y2476"/>
      <c r="Z2476"/>
    </row>
    <row r="2477" spans="1:26">
      <c r="A2477">
        <v>10</v>
      </c>
      <c r="B2477" t="s">
        <v>3358</v>
      </c>
      <c r="C2477" t="s">
        <v>1346</v>
      </c>
      <c r="D2477">
        <v>91</v>
      </c>
      <c r="E2477">
        <v>0</v>
      </c>
      <c r="F2477">
        <v>0</v>
      </c>
      <c r="G2477" s="2">
        <f t="shared" si="306"/>
        <v>0</v>
      </c>
      <c r="H2477" s="3" t="str">
        <f t="shared" si="307"/>
        <v>10</v>
      </c>
      <c r="I2477" s="3" t="str">
        <f t="shared" si="308"/>
        <v>120</v>
      </c>
      <c r="J2477" s="3">
        <v>120</v>
      </c>
      <c r="K2477" s="3" t="str">
        <f>+VLOOKUP(J2477,'Dimension descriptions'!P:R,3,FALSE)</f>
        <v>Woodruff Elementary</v>
      </c>
      <c r="L2477" s="3" t="str">
        <f t="shared" si="309"/>
        <v>7801</v>
      </c>
      <c r="M2477" s="10">
        <v>7801</v>
      </c>
      <c r="N2477" s="3" t="str">
        <f t="shared" si="304"/>
        <v>1001</v>
      </c>
      <c r="O2477" s="3" t="str">
        <f t="shared" si="305"/>
        <v>241</v>
      </c>
      <c r="P2477" s="3" t="str">
        <f t="shared" si="310"/>
        <v>2</v>
      </c>
      <c r="Q2477" s="11">
        <f>+VLOOKUP(M2477,'Dimension descriptions'!K:M,2,FALSE)</f>
        <v>7801</v>
      </c>
      <c r="R2477" s="33">
        <v>7801</v>
      </c>
      <c r="S2477" s="11" t="str">
        <f>+VLOOKUP(R2477,'Dimension descriptions'!K:M,3)</f>
        <v>TITLE I</v>
      </c>
      <c r="T2477" s="3" t="str">
        <f t="shared" si="311"/>
        <v>N</v>
      </c>
      <c r="U2477">
        <f>+VLOOKUP(R2477,'FY21 P13 Allotment memo'!O:O,1,FALSE)</f>
        <v>7801</v>
      </c>
      <c r="V2477"/>
      <c r="W2477"/>
      <c r="X2477"/>
      <c r="Y2477"/>
      <c r="Z2477"/>
    </row>
    <row r="2478" spans="1:26">
      <c r="A2478">
        <v>10</v>
      </c>
      <c r="B2478" t="s">
        <v>3359</v>
      </c>
      <c r="C2478" t="s">
        <v>1250</v>
      </c>
      <c r="D2478">
        <v>91</v>
      </c>
      <c r="E2478">
        <v>0</v>
      </c>
      <c r="F2478">
        <v>0</v>
      </c>
      <c r="G2478" s="2">
        <f t="shared" si="306"/>
        <v>0</v>
      </c>
      <c r="H2478" s="3" t="str">
        <f t="shared" si="307"/>
        <v>10</v>
      </c>
      <c r="I2478" s="3" t="str">
        <f t="shared" si="308"/>
        <v>120</v>
      </c>
      <c r="J2478" s="3">
        <v>120</v>
      </c>
      <c r="K2478" s="3" t="str">
        <f>+VLOOKUP(J2478,'Dimension descriptions'!P:R,3,FALSE)</f>
        <v>Woodruff Elementary</v>
      </c>
      <c r="L2478" s="3" t="str">
        <f t="shared" si="309"/>
        <v>7801</v>
      </c>
      <c r="M2478" s="10">
        <v>7801</v>
      </c>
      <c r="N2478" s="3" t="str">
        <f t="shared" si="304"/>
        <v>1001</v>
      </c>
      <c r="O2478" s="3" t="str">
        <f t="shared" si="305"/>
        <v>245</v>
      </c>
      <c r="P2478" s="3" t="str">
        <f t="shared" si="310"/>
        <v>2</v>
      </c>
      <c r="Q2478" s="11">
        <f>+VLOOKUP(M2478,'Dimension descriptions'!K:M,2,FALSE)</f>
        <v>7801</v>
      </c>
      <c r="R2478" s="33">
        <v>7801</v>
      </c>
      <c r="S2478" s="11" t="str">
        <f>+VLOOKUP(R2478,'Dimension descriptions'!K:M,3)</f>
        <v>TITLE I</v>
      </c>
      <c r="T2478" s="3" t="str">
        <f t="shared" si="311"/>
        <v>N</v>
      </c>
      <c r="U2478">
        <f>+VLOOKUP(R2478,'FY21 P13 Allotment memo'!O:O,1,FALSE)</f>
        <v>7801</v>
      </c>
      <c r="V2478"/>
      <c r="W2478"/>
      <c r="X2478"/>
      <c r="Y2478"/>
      <c r="Z2478"/>
    </row>
    <row r="2479" spans="1:26">
      <c r="A2479">
        <v>10</v>
      </c>
      <c r="B2479" t="s">
        <v>3360</v>
      </c>
      <c r="C2479" t="s">
        <v>1600</v>
      </c>
      <c r="D2479">
        <v>91</v>
      </c>
      <c r="E2479">
        <v>13316.81</v>
      </c>
      <c r="F2479">
        <v>0</v>
      </c>
      <c r="G2479" s="2">
        <f t="shared" si="306"/>
        <v>13316.81</v>
      </c>
      <c r="H2479" s="3" t="str">
        <f t="shared" si="307"/>
        <v>10</v>
      </c>
      <c r="I2479" s="3" t="str">
        <f t="shared" si="308"/>
        <v>120</v>
      </c>
      <c r="J2479" s="3">
        <v>120</v>
      </c>
      <c r="K2479" s="3" t="str">
        <f>+VLOOKUP(J2479,'Dimension descriptions'!P:R,3,FALSE)</f>
        <v>Woodruff Elementary</v>
      </c>
      <c r="L2479" s="3" t="str">
        <f t="shared" si="309"/>
        <v>7801</v>
      </c>
      <c r="M2479" s="10">
        <v>7801</v>
      </c>
      <c r="N2479" s="3" t="str">
        <f t="shared" si="304"/>
        <v>2190</v>
      </c>
      <c r="O2479" s="3" t="str">
        <f t="shared" si="305"/>
        <v>197</v>
      </c>
      <c r="P2479" s="3" t="str">
        <f t="shared" si="310"/>
        <v>1</v>
      </c>
      <c r="Q2479" s="11">
        <f>+VLOOKUP(M2479,'Dimension descriptions'!K:M,2,FALSE)</f>
        <v>7801</v>
      </c>
      <c r="R2479" s="33">
        <v>7801</v>
      </c>
      <c r="S2479" s="11" t="str">
        <f>+VLOOKUP(R2479,'Dimension descriptions'!K:M,3)</f>
        <v>TITLE I</v>
      </c>
      <c r="T2479" s="3" t="str">
        <f t="shared" si="311"/>
        <v>N</v>
      </c>
      <c r="U2479">
        <f>+VLOOKUP(R2479,'FY21 P13 Allotment memo'!O:O,1,FALSE)</f>
        <v>7801</v>
      </c>
      <c r="V2479"/>
      <c r="W2479"/>
      <c r="X2479"/>
      <c r="Y2479"/>
      <c r="Z2479"/>
    </row>
    <row r="2480" spans="1:26">
      <c r="A2480">
        <v>10</v>
      </c>
      <c r="B2480" t="s">
        <v>3361</v>
      </c>
      <c r="C2480" t="s">
        <v>1244</v>
      </c>
      <c r="D2480">
        <v>91</v>
      </c>
      <c r="E2480">
        <v>0</v>
      </c>
      <c r="F2480">
        <v>0</v>
      </c>
      <c r="G2480" s="2">
        <f t="shared" si="306"/>
        <v>0</v>
      </c>
      <c r="H2480" s="3" t="str">
        <f t="shared" si="307"/>
        <v>10</v>
      </c>
      <c r="I2480" s="3" t="str">
        <f t="shared" si="308"/>
        <v>120</v>
      </c>
      <c r="J2480" s="3">
        <v>120</v>
      </c>
      <c r="K2480" s="3" t="str">
        <f>+VLOOKUP(J2480,'Dimension descriptions'!P:R,3,FALSE)</f>
        <v>Woodruff Elementary</v>
      </c>
      <c r="L2480" s="3" t="str">
        <f t="shared" si="309"/>
        <v>7801</v>
      </c>
      <c r="M2480" s="10">
        <v>7801</v>
      </c>
      <c r="N2480" s="3" t="str">
        <f t="shared" si="304"/>
        <v>2190</v>
      </c>
      <c r="O2480" s="3" t="str">
        <f t="shared" si="305"/>
        <v>210</v>
      </c>
      <c r="P2480" s="3" t="str">
        <f t="shared" si="310"/>
        <v>2</v>
      </c>
      <c r="Q2480" s="11">
        <f>+VLOOKUP(M2480,'Dimension descriptions'!K:M,2,FALSE)</f>
        <v>7801</v>
      </c>
      <c r="R2480" s="33">
        <v>7801</v>
      </c>
      <c r="S2480" s="11" t="str">
        <f>+VLOOKUP(R2480,'Dimension descriptions'!K:M,3)</f>
        <v>TITLE I</v>
      </c>
      <c r="T2480" s="3" t="str">
        <f t="shared" si="311"/>
        <v>N</v>
      </c>
      <c r="U2480">
        <f>+VLOOKUP(R2480,'FY21 P13 Allotment memo'!O:O,1,FALSE)</f>
        <v>7801</v>
      </c>
      <c r="V2480"/>
      <c r="W2480"/>
      <c r="X2480"/>
      <c r="Y2480"/>
      <c r="Z2480"/>
    </row>
    <row r="2481" spans="1:26">
      <c r="A2481">
        <v>10</v>
      </c>
      <c r="B2481" t="s">
        <v>3362</v>
      </c>
      <c r="C2481" t="s">
        <v>1246</v>
      </c>
      <c r="D2481">
        <v>91</v>
      </c>
      <c r="E2481">
        <v>1018.74</v>
      </c>
      <c r="F2481">
        <v>0</v>
      </c>
      <c r="G2481" s="2">
        <f t="shared" si="306"/>
        <v>1018.74</v>
      </c>
      <c r="H2481" s="3" t="str">
        <f t="shared" si="307"/>
        <v>10</v>
      </c>
      <c r="I2481" s="3" t="str">
        <f t="shared" si="308"/>
        <v>120</v>
      </c>
      <c r="J2481" s="3">
        <v>120</v>
      </c>
      <c r="K2481" s="3" t="str">
        <f>+VLOOKUP(J2481,'Dimension descriptions'!P:R,3,FALSE)</f>
        <v>Woodruff Elementary</v>
      </c>
      <c r="L2481" s="3" t="str">
        <f t="shared" si="309"/>
        <v>7801</v>
      </c>
      <c r="M2481" s="10">
        <v>7801</v>
      </c>
      <c r="N2481" s="3" t="str">
        <f t="shared" si="304"/>
        <v>2190</v>
      </c>
      <c r="O2481" s="3" t="str">
        <f t="shared" si="305"/>
        <v>220</v>
      </c>
      <c r="P2481" s="3" t="str">
        <f t="shared" si="310"/>
        <v>2</v>
      </c>
      <c r="Q2481" s="11">
        <f>+VLOOKUP(M2481,'Dimension descriptions'!K:M,2,FALSE)</f>
        <v>7801</v>
      </c>
      <c r="R2481" s="33">
        <v>7801</v>
      </c>
      <c r="S2481" s="11" t="str">
        <f>+VLOOKUP(R2481,'Dimension descriptions'!K:M,3)</f>
        <v>TITLE I</v>
      </c>
      <c r="T2481" s="3" t="str">
        <f t="shared" si="311"/>
        <v>N</v>
      </c>
      <c r="U2481">
        <f>+VLOOKUP(R2481,'FY21 P13 Allotment memo'!O:O,1,FALSE)</f>
        <v>7801</v>
      </c>
      <c r="V2481"/>
      <c r="W2481"/>
      <c r="X2481"/>
      <c r="Y2481"/>
      <c r="Z2481"/>
    </row>
    <row r="2482" spans="1:26">
      <c r="A2482">
        <v>10</v>
      </c>
      <c r="B2482" t="s">
        <v>3363</v>
      </c>
      <c r="C2482" t="s">
        <v>1604</v>
      </c>
      <c r="D2482">
        <v>91</v>
      </c>
      <c r="E2482">
        <v>0</v>
      </c>
      <c r="F2482">
        <v>0</v>
      </c>
      <c r="G2482" s="2">
        <f t="shared" si="306"/>
        <v>0</v>
      </c>
      <c r="H2482" s="3" t="str">
        <f t="shared" si="307"/>
        <v>10</v>
      </c>
      <c r="I2482" s="3" t="str">
        <f t="shared" si="308"/>
        <v>120</v>
      </c>
      <c r="J2482" s="3">
        <v>120</v>
      </c>
      <c r="K2482" s="3" t="str">
        <f>+VLOOKUP(J2482,'Dimension descriptions'!P:R,3,FALSE)</f>
        <v>Woodruff Elementary</v>
      </c>
      <c r="L2482" s="3" t="str">
        <f t="shared" si="309"/>
        <v>7801</v>
      </c>
      <c r="M2482" s="10">
        <v>7801</v>
      </c>
      <c r="N2482" s="3" t="str">
        <f t="shared" si="304"/>
        <v>2210</v>
      </c>
      <c r="O2482" s="3" t="str">
        <f t="shared" si="305"/>
        <v>290</v>
      </c>
      <c r="P2482" s="3" t="str">
        <f t="shared" si="310"/>
        <v>2</v>
      </c>
      <c r="Q2482" s="11">
        <f>+VLOOKUP(M2482,'Dimension descriptions'!K:M,2,FALSE)</f>
        <v>7801</v>
      </c>
      <c r="R2482" s="33">
        <v>7801</v>
      </c>
      <c r="S2482" s="11" t="str">
        <f>+VLOOKUP(R2482,'Dimension descriptions'!K:M,3)</f>
        <v>TITLE I</v>
      </c>
      <c r="T2482" s="3" t="str">
        <f t="shared" si="311"/>
        <v>N</v>
      </c>
      <c r="U2482">
        <f>+VLOOKUP(R2482,'FY21 P13 Allotment memo'!O:O,1,FALSE)</f>
        <v>7801</v>
      </c>
      <c r="V2482"/>
      <c r="W2482"/>
      <c r="X2482"/>
      <c r="Y2482"/>
      <c r="Z2482"/>
    </row>
    <row r="2483" spans="1:26">
      <c r="A2483">
        <v>10</v>
      </c>
      <c r="B2483" t="s">
        <v>3364</v>
      </c>
      <c r="C2483" t="s">
        <v>3365</v>
      </c>
      <c r="D2483">
        <v>91</v>
      </c>
      <c r="E2483">
        <v>0</v>
      </c>
      <c r="F2483">
        <v>0</v>
      </c>
      <c r="G2483" s="2">
        <f t="shared" si="306"/>
        <v>0</v>
      </c>
      <c r="H2483" s="3" t="str">
        <f t="shared" si="307"/>
        <v>10</v>
      </c>
      <c r="I2483" s="3" t="str">
        <f t="shared" si="308"/>
        <v>120</v>
      </c>
      <c r="J2483" s="3">
        <v>120</v>
      </c>
      <c r="K2483" s="3" t="str">
        <f>+VLOOKUP(J2483,'Dimension descriptions'!P:R,3,FALSE)</f>
        <v>Woodruff Elementary</v>
      </c>
      <c r="L2483" s="3" t="str">
        <f t="shared" si="309"/>
        <v>7801</v>
      </c>
      <c r="M2483" s="10">
        <v>7801</v>
      </c>
      <c r="N2483" s="3" t="str">
        <f t="shared" si="304"/>
        <v>2220</v>
      </c>
      <c r="O2483" s="3" t="str">
        <f t="shared" si="305"/>
        <v>162</v>
      </c>
      <c r="P2483" s="3" t="str">
        <f t="shared" si="310"/>
        <v>1</v>
      </c>
      <c r="Q2483" s="11">
        <f>+VLOOKUP(M2483,'Dimension descriptions'!K:M,2,FALSE)</f>
        <v>7801</v>
      </c>
      <c r="R2483" s="33">
        <v>7801</v>
      </c>
      <c r="S2483" s="11" t="str">
        <f>+VLOOKUP(R2483,'Dimension descriptions'!K:M,3)</f>
        <v>TITLE I</v>
      </c>
      <c r="T2483" s="3" t="str">
        <f t="shared" si="311"/>
        <v>N</v>
      </c>
      <c r="U2483">
        <f>+VLOOKUP(R2483,'FY21 P13 Allotment memo'!O:O,1,FALSE)</f>
        <v>7801</v>
      </c>
      <c r="V2483"/>
      <c r="W2483"/>
      <c r="X2483"/>
      <c r="Y2483"/>
      <c r="Z2483"/>
    </row>
    <row r="2484" spans="1:26">
      <c r="A2484">
        <v>10</v>
      </c>
      <c r="B2484" t="s">
        <v>3366</v>
      </c>
      <c r="C2484" t="s">
        <v>1246</v>
      </c>
      <c r="D2484">
        <v>91</v>
      </c>
      <c r="E2484">
        <v>0</v>
      </c>
      <c r="F2484">
        <v>0</v>
      </c>
      <c r="G2484" s="2">
        <f t="shared" si="306"/>
        <v>0</v>
      </c>
      <c r="H2484" s="3" t="str">
        <f t="shared" si="307"/>
        <v>10</v>
      </c>
      <c r="I2484" s="3" t="str">
        <f t="shared" si="308"/>
        <v>120</v>
      </c>
      <c r="J2484" s="3">
        <v>120</v>
      </c>
      <c r="K2484" s="3" t="str">
        <f>+VLOOKUP(J2484,'Dimension descriptions'!P:R,3,FALSE)</f>
        <v>Woodruff Elementary</v>
      </c>
      <c r="L2484" s="3" t="str">
        <f t="shared" si="309"/>
        <v>7801</v>
      </c>
      <c r="M2484" s="10">
        <v>7801</v>
      </c>
      <c r="N2484" s="3" t="str">
        <f t="shared" si="304"/>
        <v>2220</v>
      </c>
      <c r="O2484" s="3" t="str">
        <f t="shared" si="305"/>
        <v>220</v>
      </c>
      <c r="P2484" s="3" t="str">
        <f t="shared" si="310"/>
        <v>2</v>
      </c>
      <c r="Q2484" s="11">
        <f>+VLOOKUP(M2484,'Dimension descriptions'!K:M,2,FALSE)</f>
        <v>7801</v>
      </c>
      <c r="R2484" s="33">
        <v>7801</v>
      </c>
      <c r="S2484" s="11" t="str">
        <f>+VLOOKUP(R2484,'Dimension descriptions'!K:M,3)</f>
        <v>TITLE I</v>
      </c>
      <c r="T2484" s="3" t="str">
        <f t="shared" si="311"/>
        <v>N</v>
      </c>
      <c r="U2484">
        <f>+VLOOKUP(R2484,'FY21 P13 Allotment memo'!O:O,1,FALSE)</f>
        <v>7801</v>
      </c>
      <c r="V2484"/>
      <c r="W2484"/>
      <c r="X2484"/>
      <c r="Y2484"/>
      <c r="Z2484"/>
    </row>
    <row r="2485" spans="1:26">
      <c r="A2485">
        <v>10</v>
      </c>
      <c r="B2485" t="s">
        <v>3367</v>
      </c>
      <c r="C2485" t="s">
        <v>1606</v>
      </c>
      <c r="D2485">
        <v>91</v>
      </c>
      <c r="E2485">
        <v>17260.759999999998</v>
      </c>
      <c r="F2485">
        <v>0</v>
      </c>
      <c r="G2485" s="2">
        <f t="shared" si="306"/>
        <v>17260.759999999998</v>
      </c>
      <c r="H2485" s="3" t="str">
        <f t="shared" si="307"/>
        <v>10</v>
      </c>
      <c r="I2485" s="3" t="str">
        <f t="shared" si="308"/>
        <v>120</v>
      </c>
      <c r="J2485" s="3">
        <v>120</v>
      </c>
      <c r="K2485" s="3" t="str">
        <f>+VLOOKUP(J2485,'Dimension descriptions'!P:R,3,FALSE)</f>
        <v>Woodruff Elementary</v>
      </c>
      <c r="L2485" s="3" t="str">
        <f t="shared" si="309"/>
        <v>7801</v>
      </c>
      <c r="M2485" s="10">
        <v>7801</v>
      </c>
      <c r="N2485" s="3" t="str">
        <f t="shared" si="304"/>
        <v>2290</v>
      </c>
      <c r="O2485" s="3" t="str">
        <f t="shared" si="305"/>
        <v>152</v>
      </c>
      <c r="P2485" s="3" t="str">
        <f t="shared" si="310"/>
        <v>1</v>
      </c>
      <c r="Q2485" s="11">
        <f>+VLOOKUP(M2485,'Dimension descriptions'!K:M,2,FALSE)</f>
        <v>7801</v>
      </c>
      <c r="R2485" s="33">
        <v>7801</v>
      </c>
      <c r="S2485" s="11" t="str">
        <f>+VLOOKUP(R2485,'Dimension descriptions'!K:M,3)</f>
        <v>TITLE I</v>
      </c>
      <c r="T2485" s="3" t="str">
        <f t="shared" si="311"/>
        <v>N</v>
      </c>
      <c r="U2485">
        <f>+VLOOKUP(R2485,'FY21 P13 Allotment memo'!O:O,1,FALSE)</f>
        <v>7801</v>
      </c>
      <c r="V2485"/>
      <c r="W2485"/>
      <c r="X2485"/>
      <c r="Y2485"/>
      <c r="Z2485"/>
    </row>
    <row r="2486" spans="1:26">
      <c r="A2486">
        <v>10</v>
      </c>
      <c r="B2486" t="s">
        <v>3368</v>
      </c>
      <c r="C2486" t="s">
        <v>1279</v>
      </c>
      <c r="D2486">
        <v>91</v>
      </c>
      <c r="E2486">
        <v>0</v>
      </c>
      <c r="F2486">
        <v>0</v>
      </c>
      <c r="G2486" s="2">
        <f t="shared" si="306"/>
        <v>0</v>
      </c>
      <c r="H2486" s="3" t="str">
        <f t="shared" si="307"/>
        <v>10</v>
      </c>
      <c r="I2486" s="3" t="str">
        <f t="shared" si="308"/>
        <v>120</v>
      </c>
      <c r="J2486" s="3">
        <v>120</v>
      </c>
      <c r="K2486" s="3" t="str">
        <f>+VLOOKUP(J2486,'Dimension descriptions'!P:R,3,FALSE)</f>
        <v>Woodruff Elementary</v>
      </c>
      <c r="L2486" s="3" t="str">
        <f t="shared" si="309"/>
        <v>7801</v>
      </c>
      <c r="M2486" s="10">
        <v>7801</v>
      </c>
      <c r="N2486" s="3" t="str">
        <f t="shared" si="304"/>
        <v>2290</v>
      </c>
      <c r="O2486" s="3" t="str">
        <f t="shared" si="305"/>
        <v>210</v>
      </c>
      <c r="P2486" s="3" t="str">
        <f t="shared" si="310"/>
        <v>2</v>
      </c>
      <c r="Q2486" s="11">
        <f>+VLOOKUP(M2486,'Dimension descriptions'!K:M,2,FALSE)</f>
        <v>7801</v>
      </c>
      <c r="R2486" s="33">
        <v>7801</v>
      </c>
      <c r="S2486" s="11" t="str">
        <f>+VLOOKUP(R2486,'Dimension descriptions'!K:M,3)</f>
        <v>TITLE I</v>
      </c>
      <c r="T2486" s="3" t="str">
        <f t="shared" si="311"/>
        <v>N</v>
      </c>
      <c r="U2486">
        <f>+VLOOKUP(R2486,'FY21 P13 Allotment memo'!O:O,1,FALSE)</f>
        <v>7801</v>
      </c>
      <c r="V2486"/>
      <c r="W2486"/>
      <c r="X2486"/>
      <c r="Y2486"/>
      <c r="Z2486"/>
    </row>
    <row r="2487" spans="1:26">
      <c r="A2487">
        <v>10</v>
      </c>
      <c r="B2487" t="s">
        <v>3369</v>
      </c>
      <c r="C2487" t="s">
        <v>1246</v>
      </c>
      <c r="D2487">
        <v>91</v>
      </c>
      <c r="E2487">
        <v>1320.44</v>
      </c>
      <c r="F2487">
        <v>0</v>
      </c>
      <c r="G2487" s="2">
        <f t="shared" si="306"/>
        <v>1320.44</v>
      </c>
      <c r="H2487" s="3" t="str">
        <f t="shared" si="307"/>
        <v>10</v>
      </c>
      <c r="I2487" s="3" t="str">
        <f t="shared" si="308"/>
        <v>120</v>
      </c>
      <c r="J2487" s="3">
        <v>120</v>
      </c>
      <c r="K2487" s="3" t="str">
        <f>+VLOOKUP(J2487,'Dimension descriptions'!P:R,3,FALSE)</f>
        <v>Woodruff Elementary</v>
      </c>
      <c r="L2487" s="3" t="str">
        <f t="shared" si="309"/>
        <v>7801</v>
      </c>
      <c r="M2487" s="10">
        <v>7801</v>
      </c>
      <c r="N2487" s="3" t="str">
        <f t="shared" si="304"/>
        <v>2290</v>
      </c>
      <c r="O2487" s="3" t="str">
        <f t="shared" si="305"/>
        <v>220</v>
      </c>
      <c r="P2487" s="3" t="str">
        <f t="shared" si="310"/>
        <v>2</v>
      </c>
      <c r="Q2487" s="11">
        <f>+VLOOKUP(M2487,'Dimension descriptions'!K:M,2,FALSE)</f>
        <v>7801</v>
      </c>
      <c r="R2487" s="33">
        <v>7801</v>
      </c>
      <c r="S2487" s="11" t="str">
        <f>+VLOOKUP(R2487,'Dimension descriptions'!K:M,3)</f>
        <v>TITLE I</v>
      </c>
      <c r="T2487" s="3" t="str">
        <f t="shared" si="311"/>
        <v>N</v>
      </c>
      <c r="U2487">
        <f>+VLOOKUP(R2487,'FY21 P13 Allotment memo'!O:O,1,FALSE)</f>
        <v>7801</v>
      </c>
      <c r="V2487"/>
      <c r="W2487"/>
      <c r="X2487"/>
      <c r="Y2487"/>
      <c r="Z2487"/>
    </row>
    <row r="2488" spans="1:26">
      <c r="A2488">
        <v>10</v>
      </c>
      <c r="B2488" t="s">
        <v>3370</v>
      </c>
      <c r="C2488" t="s">
        <v>1610</v>
      </c>
      <c r="D2488">
        <v>91</v>
      </c>
      <c r="E2488">
        <v>0</v>
      </c>
      <c r="F2488">
        <v>0</v>
      </c>
      <c r="G2488" s="2">
        <f t="shared" si="306"/>
        <v>0</v>
      </c>
      <c r="H2488" s="3" t="str">
        <f t="shared" si="307"/>
        <v>10</v>
      </c>
      <c r="I2488" s="3" t="str">
        <f t="shared" si="308"/>
        <v>120</v>
      </c>
      <c r="J2488" s="3">
        <v>120</v>
      </c>
      <c r="K2488" s="3" t="str">
        <f>+VLOOKUP(J2488,'Dimension descriptions'!P:R,3,FALSE)</f>
        <v>Woodruff Elementary</v>
      </c>
      <c r="L2488" s="3" t="str">
        <f t="shared" si="309"/>
        <v>7801</v>
      </c>
      <c r="M2488" s="10">
        <v>7801</v>
      </c>
      <c r="N2488" s="3" t="str">
        <f t="shared" si="304"/>
        <v>2650</v>
      </c>
      <c r="O2488" s="3" t="str">
        <f t="shared" si="305"/>
        <v>626</v>
      </c>
      <c r="P2488" s="3" t="str">
        <f t="shared" si="310"/>
        <v>6</v>
      </c>
      <c r="Q2488" s="11">
        <f>+VLOOKUP(M2488,'Dimension descriptions'!K:M,2,FALSE)</f>
        <v>7801</v>
      </c>
      <c r="R2488" s="33">
        <v>7801</v>
      </c>
      <c r="S2488" s="11" t="str">
        <f>+VLOOKUP(R2488,'Dimension descriptions'!K:M,3)</f>
        <v>TITLE I</v>
      </c>
      <c r="T2488" s="3" t="str">
        <f t="shared" si="311"/>
        <v>N</v>
      </c>
      <c r="U2488">
        <f>+VLOOKUP(R2488,'FY21 P13 Allotment memo'!O:O,1,FALSE)</f>
        <v>7801</v>
      </c>
      <c r="V2488"/>
      <c r="W2488"/>
      <c r="X2488"/>
      <c r="Y2488"/>
      <c r="Z2488"/>
    </row>
    <row r="2489" spans="1:26">
      <c r="A2489">
        <v>10</v>
      </c>
      <c r="B2489" t="s">
        <v>3371</v>
      </c>
      <c r="C2489" t="s">
        <v>1571</v>
      </c>
      <c r="D2489">
        <v>91</v>
      </c>
      <c r="E2489">
        <v>8664.16</v>
      </c>
      <c r="F2489">
        <v>0</v>
      </c>
      <c r="G2489" s="2">
        <f t="shared" si="306"/>
        <v>8664.16</v>
      </c>
      <c r="H2489" s="3" t="str">
        <f t="shared" si="307"/>
        <v>10</v>
      </c>
      <c r="I2489" s="3" t="str">
        <f t="shared" si="308"/>
        <v>120</v>
      </c>
      <c r="J2489" s="3">
        <v>120</v>
      </c>
      <c r="K2489" s="3" t="str">
        <f>+VLOOKUP(J2489,'Dimension descriptions'!P:R,3,FALSE)</f>
        <v>Woodruff Elementary</v>
      </c>
      <c r="L2489" s="3" t="str">
        <f t="shared" si="309"/>
        <v>7860</v>
      </c>
      <c r="M2489" s="10">
        <v>7860</v>
      </c>
      <c r="N2489" s="3" t="str">
        <f t="shared" si="304"/>
        <v>1000</v>
      </c>
      <c r="O2489" s="3" t="str">
        <f t="shared" si="305"/>
        <v>149</v>
      </c>
      <c r="P2489" s="3" t="str">
        <f t="shared" si="310"/>
        <v>1</v>
      </c>
      <c r="Q2489" s="11">
        <f>+VLOOKUP(M2489,'Dimension descriptions'!K:M,2,FALSE)</f>
        <v>7860</v>
      </c>
      <c r="R2489" s="33">
        <v>7860</v>
      </c>
      <c r="S2489" s="11" t="str">
        <f>+VLOOKUP(R2489,'Dimension descriptions'!K:M,3)</f>
        <v>TITLE IIA TEACHER QUALITY</v>
      </c>
      <c r="T2489" s="3" t="str">
        <f t="shared" si="311"/>
        <v>N</v>
      </c>
      <c r="U2489">
        <f>+VLOOKUP(R2489,'FY21 P13 Allotment memo'!O:O,1,FALSE)</f>
        <v>7860</v>
      </c>
      <c r="V2489"/>
      <c r="W2489"/>
      <c r="X2489"/>
      <c r="Y2489"/>
      <c r="Z2489"/>
    </row>
    <row r="2490" spans="1:26">
      <c r="A2490">
        <v>10</v>
      </c>
      <c r="B2490" t="s">
        <v>3372</v>
      </c>
      <c r="C2490" t="s">
        <v>1476</v>
      </c>
      <c r="D2490">
        <v>91</v>
      </c>
      <c r="E2490">
        <v>1888.71</v>
      </c>
      <c r="F2490">
        <v>0</v>
      </c>
      <c r="G2490" s="2">
        <f t="shared" si="306"/>
        <v>1888.71</v>
      </c>
      <c r="H2490" s="3" t="str">
        <f t="shared" si="307"/>
        <v>10</v>
      </c>
      <c r="I2490" s="3" t="str">
        <f t="shared" si="308"/>
        <v>120</v>
      </c>
      <c r="J2490" s="3">
        <v>120</v>
      </c>
      <c r="K2490" s="3" t="str">
        <f>+VLOOKUP(J2490,'Dimension descriptions'!P:R,3,FALSE)</f>
        <v>Woodruff Elementary</v>
      </c>
      <c r="L2490" s="3" t="str">
        <f t="shared" si="309"/>
        <v>7860</v>
      </c>
      <c r="M2490" s="10">
        <v>7860</v>
      </c>
      <c r="N2490" s="3" t="str">
        <f t="shared" si="304"/>
        <v>1000</v>
      </c>
      <c r="O2490" s="3" t="str">
        <f t="shared" si="305"/>
        <v>210</v>
      </c>
      <c r="P2490" s="3" t="str">
        <f t="shared" si="310"/>
        <v>2</v>
      </c>
      <c r="Q2490" s="11">
        <f>+VLOOKUP(M2490,'Dimension descriptions'!K:M,2,FALSE)</f>
        <v>7860</v>
      </c>
      <c r="R2490" s="33">
        <v>7860</v>
      </c>
      <c r="S2490" s="11" t="str">
        <f>+VLOOKUP(R2490,'Dimension descriptions'!K:M,3)</f>
        <v>TITLE IIA TEACHER QUALITY</v>
      </c>
      <c r="T2490" s="3" t="str">
        <f t="shared" si="311"/>
        <v>N</v>
      </c>
      <c r="U2490">
        <f>+VLOOKUP(R2490,'FY21 P13 Allotment memo'!O:O,1,FALSE)</f>
        <v>7860</v>
      </c>
      <c r="V2490"/>
      <c r="W2490"/>
      <c r="X2490"/>
      <c r="Y2490"/>
      <c r="Z2490"/>
    </row>
    <row r="2491" spans="1:26">
      <c r="A2491">
        <v>10</v>
      </c>
      <c r="B2491" t="s">
        <v>3373</v>
      </c>
      <c r="C2491" t="s">
        <v>1246</v>
      </c>
      <c r="D2491">
        <v>91</v>
      </c>
      <c r="E2491">
        <v>648.74</v>
      </c>
      <c r="F2491">
        <v>0</v>
      </c>
      <c r="G2491" s="2">
        <f t="shared" si="306"/>
        <v>648.74</v>
      </c>
      <c r="H2491" s="3" t="str">
        <f t="shared" si="307"/>
        <v>10</v>
      </c>
      <c r="I2491" s="3" t="str">
        <f t="shared" si="308"/>
        <v>120</v>
      </c>
      <c r="J2491" s="3">
        <v>120</v>
      </c>
      <c r="K2491" s="3" t="str">
        <f>+VLOOKUP(J2491,'Dimension descriptions'!P:R,3,FALSE)</f>
        <v>Woodruff Elementary</v>
      </c>
      <c r="L2491" s="3" t="str">
        <f t="shared" si="309"/>
        <v>7860</v>
      </c>
      <c r="M2491" s="10">
        <v>7860</v>
      </c>
      <c r="N2491" s="3" t="str">
        <f t="shared" si="304"/>
        <v>1000</v>
      </c>
      <c r="O2491" s="3" t="str">
        <f t="shared" si="305"/>
        <v>220</v>
      </c>
      <c r="P2491" s="3" t="str">
        <f t="shared" si="310"/>
        <v>2</v>
      </c>
      <c r="Q2491" s="11">
        <f>+VLOOKUP(M2491,'Dimension descriptions'!K:M,2,FALSE)</f>
        <v>7860</v>
      </c>
      <c r="R2491" s="33">
        <v>7860</v>
      </c>
      <c r="S2491" s="11" t="str">
        <f>+VLOOKUP(R2491,'Dimension descriptions'!K:M,3)</f>
        <v>TITLE IIA TEACHER QUALITY</v>
      </c>
      <c r="T2491" s="3" t="str">
        <f t="shared" si="311"/>
        <v>N</v>
      </c>
      <c r="U2491">
        <f>+VLOOKUP(R2491,'FY21 P13 Allotment memo'!O:O,1,FALSE)</f>
        <v>7860</v>
      </c>
      <c r="V2491"/>
      <c r="W2491"/>
      <c r="X2491"/>
      <c r="Y2491"/>
      <c r="Z2491"/>
    </row>
    <row r="2492" spans="1:26">
      <c r="A2492">
        <v>10</v>
      </c>
      <c r="B2492" t="s">
        <v>3374</v>
      </c>
      <c r="C2492" t="s">
        <v>1346</v>
      </c>
      <c r="D2492">
        <v>91</v>
      </c>
      <c r="E2492">
        <v>37.32</v>
      </c>
      <c r="F2492">
        <v>0</v>
      </c>
      <c r="G2492" s="2">
        <f t="shared" si="306"/>
        <v>37.32</v>
      </c>
      <c r="H2492" s="3" t="str">
        <f t="shared" si="307"/>
        <v>10</v>
      </c>
      <c r="I2492" s="3" t="str">
        <f t="shared" si="308"/>
        <v>120</v>
      </c>
      <c r="J2492" s="3">
        <v>120</v>
      </c>
      <c r="K2492" s="3" t="str">
        <f>+VLOOKUP(J2492,'Dimension descriptions'!P:R,3,FALSE)</f>
        <v>Woodruff Elementary</v>
      </c>
      <c r="L2492" s="3" t="str">
        <f t="shared" si="309"/>
        <v>7860</v>
      </c>
      <c r="M2492" s="10">
        <v>7860</v>
      </c>
      <c r="N2492" s="3" t="str">
        <f t="shared" si="304"/>
        <v>1000</v>
      </c>
      <c r="O2492" s="3" t="str">
        <f t="shared" si="305"/>
        <v>241</v>
      </c>
      <c r="P2492" s="3" t="str">
        <f t="shared" si="310"/>
        <v>2</v>
      </c>
      <c r="Q2492" s="11">
        <f>+VLOOKUP(M2492,'Dimension descriptions'!K:M,2,FALSE)</f>
        <v>7860</v>
      </c>
      <c r="R2492" s="33">
        <v>7860</v>
      </c>
      <c r="S2492" s="11" t="str">
        <f>+VLOOKUP(R2492,'Dimension descriptions'!K:M,3)</f>
        <v>TITLE IIA TEACHER QUALITY</v>
      </c>
      <c r="T2492" s="3" t="str">
        <f t="shared" si="311"/>
        <v>N</v>
      </c>
      <c r="U2492">
        <f>+VLOOKUP(R2492,'FY21 P13 Allotment memo'!O:O,1,FALSE)</f>
        <v>7860</v>
      </c>
      <c r="V2492"/>
      <c r="W2492"/>
      <c r="X2492"/>
      <c r="Y2492"/>
      <c r="Z2492"/>
    </row>
    <row r="2493" spans="1:26">
      <c r="A2493">
        <v>10</v>
      </c>
      <c r="B2493" t="s">
        <v>3375</v>
      </c>
      <c r="C2493" t="s">
        <v>1616</v>
      </c>
      <c r="D2493">
        <v>91</v>
      </c>
      <c r="E2493">
        <v>101.26</v>
      </c>
      <c r="F2493">
        <v>0</v>
      </c>
      <c r="G2493" s="2">
        <f t="shared" si="306"/>
        <v>101.26</v>
      </c>
      <c r="H2493" s="3" t="str">
        <f t="shared" si="307"/>
        <v>10</v>
      </c>
      <c r="I2493" s="3" t="str">
        <f t="shared" si="308"/>
        <v>120</v>
      </c>
      <c r="J2493" s="3">
        <v>120</v>
      </c>
      <c r="K2493" s="3" t="str">
        <f>+VLOOKUP(J2493,'Dimension descriptions'!P:R,3,FALSE)</f>
        <v>Woodruff Elementary</v>
      </c>
      <c r="L2493" s="3" t="str">
        <f t="shared" si="309"/>
        <v>7860</v>
      </c>
      <c r="M2493" s="10">
        <v>7860</v>
      </c>
      <c r="N2493" s="3" t="str">
        <f t="shared" si="304"/>
        <v>1000</v>
      </c>
      <c r="O2493" s="3" t="str">
        <f t="shared" si="305"/>
        <v>341</v>
      </c>
      <c r="P2493" s="3" t="str">
        <f t="shared" si="310"/>
        <v>3</v>
      </c>
      <c r="Q2493" s="11">
        <f>+VLOOKUP(M2493,'Dimension descriptions'!K:M,2,FALSE)</f>
        <v>7860</v>
      </c>
      <c r="R2493" s="33">
        <v>7860</v>
      </c>
      <c r="S2493" s="11" t="str">
        <f>+VLOOKUP(R2493,'Dimension descriptions'!K:M,3)</f>
        <v>TITLE IIA TEACHER QUALITY</v>
      </c>
      <c r="T2493" s="3" t="str">
        <f t="shared" si="311"/>
        <v>N</v>
      </c>
      <c r="U2493">
        <f>+VLOOKUP(R2493,'FY21 P13 Allotment memo'!O:O,1,FALSE)</f>
        <v>7860</v>
      </c>
      <c r="V2493"/>
      <c r="W2493"/>
      <c r="X2493"/>
      <c r="Y2493"/>
      <c r="Z2493"/>
    </row>
    <row r="2494" spans="1:26">
      <c r="A2494">
        <v>10</v>
      </c>
      <c r="B2494" t="s">
        <v>3376</v>
      </c>
      <c r="C2494" t="s">
        <v>1618</v>
      </c>
      <c r="D2494">
        <v>91</v>
      </c>
      <c r="E2494">
        <v>0</v>
      </c>
      <c r="F2494">
        <v>0</v>
      </c>
      <c r="G2494" s="2">
        <f t="shared" si="306"/>
        <v>0</v>
      </c>
      <c r="H2494" s="3" t="str">
        <f t="shared" si="307"/>
        <v>10</v>
      </c>
      <c r="I2494" s="3" t="str">
        <f t="shared" si="308"/>
        <v>120</v>
      </c>
      <c r="J2494" s="3">
        <v>120</v>
      </c>
      <c r="K2494" s="3" t="str">
        <f>+VLOOKUP(J2494,'Dimension descriptions'!P:R,3,FALSE)</f>
        <v>Woodruff Elementary</v>
      </c>
      <c r="L2494" s="3" t="str">
        <f t="shared" si="309"/>
        <v>7860</v>
      </c>
      <c r="M2494" s="10">
        <v>7860</v>
      </c>
      <c r="N2494" s="3" t="str">
        <f t="shared" si="304"/>
        <v>1000</v>
      </c>
      <c r="O2494" s="3" t="str">
        <f t="shared" si="305"/>
        <v>580</v>
      </c>
      <c r="P2494" s="3" t="str">
        <f t="shared" si="310"/>
        <v>5</v>
      </c>
      <c r="Q2494" s="11">
        <f>+VLOOKUP(M2494,'Dimension descriptions'!K:M,2,FALSE)</f>
        <v>7860</v>
      </c>
      <c r="R2494" s="33">
        <v>7860</v>
      </c>
      <c r="S2494" s="11" t="str">
        <f>+VLOOKUP(R2494,'Dimension descriptions'!K:M,3)</f>
        <v>TITLE IIA TEACHER QUALITY</v>
      </c>
      <c r="T2494" s="3" t="str">
        <f t="shared" si="311"/>
        <v>N</v>
      </c>
      <c r="U2494">
        <f>+VLOOKUP(R2494,'FY21 P13 Allotment memo'!O:O,1,FALSE)</f>
        <v>7860</v>
      </c>
      <c r="V2494"/>
      <c r="W2494"/>
      <c r="X2494"/>
      <c r="Y2494"/>
      <c r="Z2494"/>
    </row>
    <row r="2495" spans="1:26">
      <c r="A2495">
        <v>10</v>
      </c>
      <c r="B2495" t="s">
        <v>3377</v>
      </c>
      <c r="C2495" t="s">
        <v>3378</v>
      </c>
      <c r="D2495">
        <v>91</v>
      </c>
      <c r="E2495">
        <v>0</v>
      </c>
      <c r="F2495">
        <v>0</v>
      </c>
      <c r="G2495" s="2">
        <f t="shared" si="306"/>
        <v>0</v>
      </c>
      <c r="H2495" s="3" t="str">
        <f t="shared" si="307"/>
        <v>10</v>
      </c>
      <c r="I2495" s="3" t="str">
        <f t="shared" si="308"/>
        <v>120</v>
      </c>
      <c r="J2495" s="3">
        <v>120</v>
      </c>
      <c r="K2495" s="3" t="str">
        <f>+VLOOKUP(J2495,'Dimension descriptions'!P:R,3,FALSE)</f>
        <v>Woodruff Elementary</v>
      </c>
      <c r="L2495" s="3" t="str">
        <f t="shared" si="309"/>
        <v>7860</v>
      </c>
      <c r="M2495" s="10">
        <v>7860</v>
      </c>
      <c r="N2495" s="3" t="str">
        <f t="shared" si="304"/>
        <v>2650</v>
      </c>
      <c r="O2495" s="3" t="str">
        <f t="shared" si="305"/>
        <v>626</v>
      </c>
      <c r="P2495" s="3" t="str">
        <f t="shared" si="310"/>
        <v>6</v>
      </c>
      <c r="Q2495" s="11">
        <f>+VLOOKUP(M2495,'Dimension descriptions'!K:M,2,FALSE)</f>
        <v>7860</v>
      </c>
      <c r="R2495" s="33">
        <v>7860</v>
      </c>
      <c r="S2495" s="11" t="str">
        <f>+VLOOKUP(R2495,'Dimension descriptions'!K:M,3)</f>
        <v>TITLE IIA TEACHER QUALITY</v>
      </c>
      <c r="T2495" s="3" t="str">
        <f t="shared" si="311"/>
        <v>N</v>
      </c>
      <c r="U2495">
        <f>+VLOOKUP(R2495,'FY21 P13 Allotment memo'!O:O,1,FALSE)</f>
        <v>7860</v>
      </c>
      <c r="V2495"/>
      <c r="W2495"/>
      <c r="X2495"/>
      <c r="Y2495"/>
      <c r="Z2495"/>
    </row>
    <row r="2496" spans="1:26">
      <c r="A2496">
        <v>10</v>
      </c>
      <c r="B2496" t="s">
        <v>3379</v>
      </c>
      <c r="C2496" t="s">
        <v>1621</v>
      </c>
      <c r="D2496">
        <v>91</v>
      </c>
      <c r="E2496">
        <v>0</v>
      </c>
      <c r="F2496">
        <v>0</v>
      </c>
      <c r="G2496" s="2">
        <f t="shared" si="306"/>
        <v>0</v>
      </c>
      <c r="H2496" s="3" t="str">
        <f t="shared" si="307"/>
        <v>10</v>
      </c>
      <c r="I2496" s="3" t="str">
        <f t="shared" si="308"/>
        <v>120</v>
      </c>
      <c r="J2496" s="3">
        <v>120</v>
      </c>
      <c r="K2496" s="3" t="str">
        <f>+VLOOKUP(J2496,'Dimension descriptions'!P:R,3,FALSE)</f>
        <v>Woodruff Elementary</v>
      </c>
      <c r="L2496" s="3" t="str">
        <f t="shared" si="309"/>
        <v>7880</v>
      </c>
      <c r="M2496" s="10">
        <v>7880</v>
      </c>
      <c r="N2496" s="3" t="str">
        <f t="shared" si="304"/>
        <v>1000</v>
      </c>
      <c r="O2496" s="3" t="str">
        <f t="shared" si="305"/>
        <v>131</v>
      </c>
      <c r="P2496" s="3" t="str">
        <f t="shared" si="310"/>
        <v>1</v>
      </c>
      <c r="Q2496" s="11">
        <f>+VLOOKUP(M2496,'Dimension descriptions'!K:M,2,FALSE)</f>
        <v>7880</v>
      </c>
      <c r="R2496" s="33">
        <v>7880</v>
      </c>
      <c r="S2496" s="11" t="str">
        <f>+VLOOKUP(R2496,'Dimension descriptions'!K:M,3)</f>
        <v>TITLE III A FEDERAL - ELL</v>
      </c>
      <c r="T2496" s="3" t="str">
        <f t="shared" si="311"/>
        <v>N</v>
      </c>
      <c r="U2496">
        <f>+VLOOKUP(R2496,'FY21 P13 Allotment memo'!O:O,1,FALSE)</f>
        <v>7880</v>
      </c>
      <c r="V2496"/>
      <c r="W2496"/>
      <c r="X2496"/>
      <c r="Y2496"/>
      <c r="Z2496"/>
    </row>
    <row r="2497" spans="1:26">
      <c r="A2497">
        <v>10</v>
      </c>
      <c r="B2497" t="s">
        <v>3380</v>
      </c>
      <c r="C2497" t="s">
        <v>2404</v>
      </c>
      <c r="D2497">
        <v>91</v>
      </c>
      <c r="E2497">
        <v>0</v>
      </c>
      <c r="F2497">
        <v>0</v>
      </c>
      <c r="G2497" s="2">
        <f t="shared" si="306"/>
        <v>0</v>
      </c>
      <c r="H2497" s="3" t="str">
        <f t="shared" si="307"/>
        <v>10</v>
      </c>
      <c r="I2497" s="3" t="str">
        <f t="shared" si="308"/>
        <v>120</v>
      </c>
      <c r="J2497" s="3">
        <v>120</v>
      </c>
      <c r="K2497" s="3" t="str">
        <f>+VLOOKUP(J2497,'Dimension descriptions'!P:R,3,FALSE)</f>
        <v>Woodruff Elementary</v>
      </c>
      <c r="L2497" s="3" t="str">
        <f t="shared" si="309"/>
        <v>7880</v>
      </c>
      <c r="M2497" s="10">
        <v>7880</v>
      </c>
      <c r="N2497" s="3" t="str">
        <f t="shared" si="304"/>
        <v>1000</v>
      </c>
      <c r="O2497" s="3" t="str">
        <f t="shared" si="305"/>
        <v>161</v>
      </c>
      <c r="P2497" s="3" t="str">
        <f t="shared" si="310"/>
        <v>1</v>
      </c>
      <c r="Q2497" s="11">
        <f>+VLOOKUP(M2497,'Dimension descriptions'!K:M,2,FALSE)</f>
        <v>7880</v>
      </c>
      <c r="R2497" s="33">
        <v>7880</v>
      </c>
      <c r="S2497" s="11" t="str">
        <f>+VLOOKUP(R2497,'Dimension descriptions'!K:M,3)</f>
        <v>TITLE III A FEDERAL - ELL</v>
      </c>
      <c r="T2497" s="3" t="str">
        <f t="shared" si="311"/>
        <v>N</v>
      </c>
      <c r="U2497">
        <f>+VLOOKUP(R2497,'FY21 P13 Allotment memo'!O:O,1,FALSE)</f>
        <v>7880</v>
      </c>
      <c r="V2497"/>
      <c r="W2497"/>
      <c r="X2497"/>
      <c r="Y2497"/>
      <c r="Z2497"/>
    </row>
    <row r="2498" spans="1:26">
      <c r="A2498">
        <v>10</v>
      </c>
      <c r="B2498" t="s">
        <v>3381</v>
      </c>
      <c r="C2498" t="s">
        <v>1625</v>
      </c>
      <c r="D2498">
        <v>91</v>
      </c>
      <c r="E2498">
        <v>0</v>
      </c>
      <c r="F2498">
        <v>0</v>
      </c>
      <c r="G2498" s="2">
        <f t="shared" si="306"/>
        <v>0</v>
      </c>
      <c r="H2498" s="3" t="str">
        <f t="shared" si="307"/>
        <v>10</v>
      </c>
      <c r="I2498" s="3" t="str">
        <f t="shared" si="308"/>
        <v>120</v>
      </c>
      <c r="J2498" s="3">
        <v>120</v>
      </c>
      <c r="K2498" s="3" t="str">
        <f>+VLOOKUP(J2498,'Dimension descriptions'!P:R,3,FALSE)</f>
        <v>Woodruff Elementary</v>
      </c>
      <c r="L2498" s="3" t="str">
        <f t="shared" si="309"/>
        <v>7880</v>
      </c>
      <c r="M2498" s="10">
        <v>7880</v>
      </c>
      <c r="N2498" s="3" t="str">
        <f t="shared" si="304"/>
        <v>1000</v>
      </c>
      <c r="O2498" s="3" t="str">
        <f t="shared" si="305"/>
        <v>341</v>
      </c>
      <c r="P2498" s="3" t="str">
        <f t="shared" si="310"/>
        <v>3</v>
      </c>
      <c r="Q2498" s="11">
        <f>+VLOOKUP(M2498,'Dimension descriptions'!K:M,2,FALSE)</f>
        <v>7880</v>
      </c>
      <c r="R2498" s="33">
        <v>7880</v>
      </c>
      <c r="S2498" s="11" t="str">
        <f>+VLOOKUP(R2498,'Dimension descriptions'!K:M,3)</f>
        <v>TITLE III A FEDERAL - ELL</v>
      </c>
      <c r="T2498" s="3" t="str">
        <f t="shared" si="311"/>
        <v>N</v>
      </c>
      <c r="U2498">
        <f>+VLOOKUP(R2498,'FY21 P13 Allotment memo'!O:O,1,FALSE)</f>
        <v>7880</v>
      </c>
      <c r="V2498"/>
      <c r="W2498"/>
      <c r="X2498"/>
      <c r="Y2498"/>
      <c r="Z2498"/>
    </row>
    <row r="2499" spans="1:26">
      <c r="A2499">
        <v>10</v>
      </c>
      <c r="B2499" t="s">
        <v>3382</v>
      </c>
      <c r="C2499" t="s">
        <v>1627</v>
      </c>
      <c r="D2499">
        <v>91</v>
      </c>
      <c r="E2499">
        <v>0</v>
      </c>
      <c r="F2499">
        <v>0</v>
      </c>
      <c r="G2499" s="2">
        <f t="shared" si="306"/>
        <v>0</v>
      </c>
      <c r="H2499" s="3" t="str">
        <f t="shared" si="307"/>
        <v>10</v>
      </c>
      <c r="I2499" s="3" t="str">
        <f t="shared" si="308"/>
        <v>120</v>
      </c>
      <c r="J2499" s="3">
        <v>120</v>
      </c>
      <c r="K2499" s="3" t="str">
        <f>+VLOOKUP(J2499,'Dimension descriptions'!P:R,3,FALSE)</f>
        <v>Woodruff Elementary</v>
      </c>
      <c r="L2499" s="3" t="str">
        <f t="shared" si="309"/>
        <v>7910</v>
      </c>
      <c r="M2499" s="10">
        <v>7910</v>
      </c>
      <c r="N2499" s="3" t="str">
        <f t="shared" si="304"/>
        <v>1000</v>
      </c>
      <c r="O2499" s="3" t="str">
        <f t="shared" si="305"/>
        <v>131</v>
      </c>
      <c r="P2499" s="3" t="str">
        <f t="shared" si="310"/>
        <v>1</v>
      </c>
      <c r="Q2499" s="11">
        <f>+VLOOKUP(M2499,'Dimension descriptions'!K:M,2,FALSE)</f>
        <v>7910</v>
      </c>
      <c r="R2499" s="33">
        <v>7910</v>
      </c>
      <c r="S2499" s="11" t="str">
        <f>+VLOOKUP(R2499,'Dimension descriptions'!K:M,3)</f>
        <v>21ST CENTURY GRANT</v>
      </c>
      <c r="T2499" s="3" t="str">
        <f t="shared" si="311"/>
        <v>N</v>
      </c>
      <c r="U2499">
        <f>+VLOOKUP(R2499,'FY21 P13 Allotment memo'!O:O,1,FALSE)</f>
        <v>7910</v>
      </c>
      <c r="V2499"/>
      <c r="W2499"/>
      <c r="X2499"/>
      <c r="Y2499"/>
      <c r="Z2499"/>
    </row>
    <row r="2500" spans="1:26">
      <c r="A2500">
        <v>10</v>
      </c>
      <c r="B2500" t="s">
        <v>3383</v>
      </c>
      <c r="C2500" t="s">
        <v>1403</v>
      </c>
      <c r="D2500">
        <v>91</v>
      </c>
      <c r="E2500">
        <v>1287.78</v>
      </c>
      <c r="F2500">
        <v>0</v>
      </c>
      <c r="G2500" s="2">
        <f t="shared" si="306"/>
        <v>1287.78</v>
      </c>
      <c r="H2500" s="3" t="str">
        <f t="shared" si="307"/>
        <v>10</v>
      </c>
      <c r="I2500" s="3" t="str">
        <f t="shared" si="308"/>
        <v>120</v>
      </c>
      <c r="J2500" s="3">
        <v>120</v>
      </c>
      <c r="K2500" s="3" t="str">
        <f>+VLOOKUP(J2500,'Dimension descriptions'!P:R,3,FALSE)</f>
        <v>Woodruff Elementary</v>
      </c>
      <c r="L2500" s="3" t="str">
        <f t="shared" si="309"/>
        <v>7910</v>
      </c>
      <c r="M2500" s="10">
        <v>7910</v>
      </c>
      <c r="N2500" s="3" t="str">
        <f t="shared" si="304"/>
        <v>1000</v>
      </c>
      <c r="O2500" s="3" t="str">
        <f t="shared" si="305"/>
        <v>149</v>
      </c>
      <c r="P2500" s="3" t="str">
        <f t="shared" si="310"/>
        <v>1</v>
      </c>
      <c r="Q2500" s="11">
        <f>+VLOOKUP(M2500,'Dimension descriptions'!K:M,2,FALSE)</f>
        <v>7910</v>
      </c>
      <c r="R2500" s="33">
        <v>7910</v>
      </c>
      <c r="S2500" s="11" t="str">
        <f>+VLOOKUP(R2500,'Dimension descriptions'!K:M,3)</f>
        <v>21ST CENTURY GRANT</v>
      </c>
      <c r="T2500" s="3" t="str">
        <f t="shared" si="311"/>
        <v>N</v>
      </c>
      <c r="U2500">
        <f>+VLOOKUP(R2500,'FY21 P13 Allotment memo'!O:O,1,FALSE)</f>
        <v>7910</v>
      </c>
      <c r="V2500"/>
      <c r="W2500"/>
      <c r="X2500"/>
      <c r="Y2500"/>
      <c r="Z2500"/>
    </row>
    <row r="2501" spans="1:26">
      <c r="A2501">
        <v>10</v>
      </c>
      <c r="B2501" t="s">
        <v>3384</v>
      </c>
      <c r="C2501" t="s">
        <v>1632</v>
      </c>
      <c r="D2501">
        <v>91</v>
      </c>
      <c r="E2501">
        <v>0</v>
      </c>
      <c r="F2501">
        <v>0</v>
      </c>
      <c r="G2501" s="2">
        <f t="shared" si="306"/>
        <v>0</v>
      </c>
      <c r="H2501" s="3" t="str">
        <f t="shared" si="307"/>
        <v>10</v>
      </c>
      <c r="I2501" s="3" t="str">
        <f t="shared" si="308"/>
        <v>120</v>
      </c>
      <c r="J2501" s="3">
        <v>120</v>
      </c>
      <c r="K2501" s="3" t="str">
        <f>+VLOOKUP(J2501,'Dimension descriptions'!P:R,3,FALSE)</f>
        <v>Woodruff Elementary</v>
      </c>
      <c r="L2501" s="3" t="str">
        <f t="shared" si="309"/>
        <v>7910</v>
      </c>
      <c r="M2501" s="10">
        <v>7910</v>
      </c>
      <c r="N2501" s="3" t="str">
        <f t="shared" si="304"/>
        <v>1000</v>
      </c>
      <c r="O2501" s="3" t="str">
        <f t="shared" si="305"/>
        <v>161</v>
      </c>
      <c r="P2501" s="3" t="str">
        <f t="shared" si="310"/>
        <v>1</v>
      </c>
      <c r="Q2501" s="11">
        <f>+VLOOKUP(M2501,'Dimension descriptions'!K:M,2,FALSE)</f>
        <v>7910</v>
      </c>
      <c r="R2501" s="33">
        <v>7910</v>
      </c>
      <c r="S2501" s="11" t="str">
        <f>+VLOOKUP(R2501,'Dimension descriptions'!K:M,3)</f>
        <v>21ST CENTURY GRANT</v>
      </c>
      <c r="T2501" s="3" t="str">
        <f t="shared" si="311"/>
        <v>N</v>
      </c>
      <c r="U2501">
        <f>+VLOOKUP(R2501,'FY21 P13 Allotment memo'!O:O,1,FALSE)</f>
        <v>7910</v>
      </c>
      <c r="V2501"/>
      <c r="W2501"/>
      <c r="X2501"/>
      <c r="Y2501"/>
      <c r="Z2501"/>
    </row>
    <row r="2502" spans="1:26">
      <c r="A2502">
        <v>10</v>
      </c>
      <c r="B2502" t="s">
        <v>3385</v>
      </c>
      <c r="C2502" t="s">
        <v>2094</v>
      </c>
      <c r="D2502">
        <v>91</v>
      </c>
      <c r="E2502">
        <v>0</v>
      </c>
      <c r="F2502">
        <v>0</v>
      </c>
      <c r="G2502" s="2">
        <f t="shared" si="306"/>
        <v>0</v>
      </c>
      <c r="H2502" s="3" t="str">
        <f t="shared" si="307"/>
        <v>10</v>
      </c>
      <c r="I2502" s="3" t="str">
        <f t="shared" si="308"/>
        <v>120</v>
      </c>
      <c r="J2502" s="3">
        <v>120</v>
      </c>
      <c r="K2502" s="3" t="str">
        <f>+VLOOKUP(J2502,'Dimension descriptions'!P:R,3,FALSE)</f>
        <v>Woodruff Elementary</v>
      </c>
      <c r="L2502" s="3" t="str">
        <f t="shared" si="309"/>
        <v>7910</v>
      </c>
      <c r="M2502" s="10">
        <v>7910</v>
      </c>
      <c r="N2502" s="3" t="str">
        <f t="shared" ref="N2502:N2565" si="312">+MID(B2502,16,4)</f>
        <v>1000</v>
      </c>
      <c r="O2502" s="3" t="str">
        <f t="shared" ref="O2502:O2565" si="313">+RIGHT(B2502,3)</f>
        <v>195</v>
      </c>
      <c r="P2502" s="3" t="str">
        <f t="shared" si="310"/>
        <v>1</v>
      </c>
      <c r="Q2502" s="11">
        <f>+VLOOKUP(M2502,'Dimension descriptions'!K:M,2,FALSE)</f>
        <v>7910</v>
      </c>
      <c r="R2502" s="33">
        <v>7910</v>
      </c>
      <c r="S2502" s="11" t="str">
        <f>+VLOOKUP(R2502,'Dimension descriptions'!K:M,3)</f>
        <v>21ST CENTURY GRANT</v>
      </c>
      <c r="T2502" s="3" t="str">
        <f t="shared" si="311"/>
        <v>N</v>
      </c>
      <c r="U2502">
        <f>+VLOOKUP(R2502,'FY21 P13 Allotment memo'!O:O,1,FALSE)</f>
        <v>7910</v>
      </c>
      <c r="V2502"/>
      <c r="W2502"/>
      <c r="X2502"/>
      <c r="Y2502"/>
      <c r="Z2502"/>
    </row>
    <row r="2503" spans="1:26">
      <c r="A2503">
        <v>10</v>
      </c>
      <c r="B2503" t="s">
        <v>3386</v>
      </c>
      <c r="C2503" t="s">
        <v>1634</v>
      </c>
      <c r="D2503">
        <v>91</v>
      </c>
      <c r="E2503">
        <v>0</v>
      </c>
      <c r="F2503">
        <v>0</v>
      </c>
      <c r="G2503" s="2">
        <f t="shared" ref="G2503:G2566" si="314">+E2503-F2503</f>
        <v>0</v>
      </c>
      <c r="H2503" s="3" t="str">
        <f t="shared" ref="H2503:H2566" si="315">+LEFT(B2503,2)</f>
        <v>10</v>
      </c>
      <c r="I2503" s="3" t="str">
        <f t="shared" ref="I2503:I2566" si="316">+MID(B2503,4,3)</f>
        <v>120</v>
      </c>
      <c r="J2503" s="3">
        <v>120</v>
      </c>
      <c r="K2503" s="3" t="str">
        <f>+VLOOKUP(J2503,'Dimension descriptions'!P:R,3,FALSE)</f>
        <v>Woodruff Elementary</v>
      </c>
      <c r="L2503" s="3" t="str">
        <f t="shared" ref="L2503:L2566" si="317">+MID(B2503,11,4)</f>
        <v>7910</v>
      </c>
      <c r="M2503" s="10">
        <v>7910</v>
      </c>
      <c r="N2503" s="3" t="str">
        <f t="shared" si="312"/>
        <v>1000</v>
      </c>
      <c r="O2503" s="3" t="str">
        <f t="shared" si="313"/>
        <v>198</v>
      </c>
      <c r="P2503" s="3" t="str">
        <f t="shared" ref="P2503:P2566" si="318">+LEFT(O2503,1)</f>
        <v>1</v>
      </c>
      <c r="Q2503" s="11">
        <f>+VLOOKUP(M2503,'Dimension descriptions'!K:M,2,FALSE)</f>
        <v>7910</v>
      </c>
      <c r="R2503" s="33">
        <v>7910</v>
      </c>
      <c r="S2503" s="11" t="str">
        <f>+VLOOKUP(R2503,'Dimension descriptions'!K:M,3)</f>
        <v>21ST CENTURY GRANT</v>
      </c>
      <c r="T2503" s="3" t="str">
        <f t="shared" ref="T2503:T2566" si="319">+IF(Q2503=M2503,"N","Y")</f>
        <v>N</v>
      </c>
      <c r="U2503">
        <f>+VLOOKUP(R2503,'FY21 P13 Allotment memo'!O:O,1,FALSE)</f>
        <v>7910</v>
      </c>
      <c r="V2503"/>
      <c r="W2503"/>
      <c r="X2503"/>
      <c r="Y2503"/>
      <c r="Z2503"/>
    </row>
    <row r="2504" spans="1:26">
      <c r="A2504">
        <v>10</v>
      </c>
      <c r="B2504" t="s">
        <v>3387</v>
      </c>
      <c r="C2504" t="s">
        <v>1244</v>
      </c>
      <c r="D2504">
        <v>91</v>
      </c>
      <c r="E2504">
        <v>257.81</v>
      </c>
      <c r="F2504">
        <v>0</v>
      </c>
      <c r="G2504" s="2">
        <f t="shared" si="314"/>
        <v>257.81</v>
      </c>
      <c r="H2504" s="3" t="str">
        <f t="shared" si="315"/>
        <v>10</v>
      </c>
      <c r="I2504" s="3" t="str">
        <f t="shared" si="316"/>
        <v>120</v>
      </c>
      <c r="J2504" s="3">
        <v>120</v>
      </c>
      <c r="K2504" s="3" t="str">
        <f>+VLOOKUP(J2504,'Dimension descriptions'!P:R,3,FALSE)</f>
        <v>Woodruff Elementary</v>
      </c>
      <c r="L2504" s="3" t="str">
        <f t="shared" si="317"/>
        <v>7910</v>
      </c>
      <c r="M2504" s="10">
        <v>7910</v>
      </c>
      <c r="N2504" s="3" t="str">
        <f t="shared" si="312"/>
        <v>1000</v>
      </c>
      <c r="O2504" s="3" t="str">
        <f t="shared" si="313"/>
        <v>210</v>
      </c>
      <c r="P2504" s="3" t="str">
        <f t="shared" si="318"/>
        <v>2</v>
      </c>
      <c r="Q2504" s="11">
        <f>+VLOOKUP(M2504,'Dimension descriptions'!K:M,2,FALSE)</f>
        <v>7910</v>
      </c>
      <c r="R2504" s="33">
        <v>7910</v>
      </c>
      <c r="S2504" s="11" t="str">
        <f>+VLOOKUP(R2504,'Dimension descriptions'!K:M,3)</f>
        <v>21ST CENTURY GRANT</v>
      </c>
      <c r="T2504" s="3" t="str">
        <f t="shared" si="319"/>
        <v>N</v>
      </c>
      <c r="U2504">
        <f>+VLOOKUP(R2504,'FY21 P13 Allotment memo'!O:O,1,FALSE)</f>
        <v>7910</v>
      </c>
      <c r="V2504"/>
      <c r="W2504"/>
      <c r="X2504"/>
      <c r="Y2504"/>
      <c r="Z2504"/>
    </row>
    <row r="2505" spans="1:26">
      <c r="A2505">
        <v>10</v>
      </c>
      <c r="B2505" t="s">
        <v>3388</v>
      </c>
      <c r="C2505" t="s">
        <v>1246</v>
      </c>
      <c r="D2505">
        <v>91</v>
      </c>
      <c r="E2505">
        <v>97.6</v>
      </c>
      <c r="F2505">
        <v>0</v>
      </c>
      <c r="G2505" s="2">
        <f t="shared" si="314"/>
        <v>97.6</v>
      </c>
      <c r="H2505" s="3" t="str">
        <f t="shared" si="315"/>
        <v>10</v>
      </c>
      <c r="I2505" s="3" t="str">
        <f t="shared" si="316"/>
        <v>120</v>
      </c>
      <c r="J2505" s="3">
        <v>120</v>
      </c>
      <c r="K2505" s="3" t="str">
        <f>+VLOOKUP(J2505,'Dimension descriptions'!P:R,3,FALSE)</f>
        <v>Woodruff Elementary</v>
      </c>
      <c r="L2505" s="3" t="str">
        <f t="shared" si="317"/>
        <v>7910</v>
      </c>
      <c r="M2505" s="10">
        <v>7910</v>
      </c>
      <c r="N2505" s="3" t="str">
        <f t="shared" si="312"/>
        <v>1000</v>
      </c>
      <c r="O2505" s="3" t="str">
        <f t="shared" si="313"/>
        <v>220</v>
      </c>
      <c r="P2505" s="3" t="str">
        <f t="shared" si="318"/>
        <v>2</v>
      </c>
      <c r="Q2505" s="11">
        <f>+VLOOKUP(M2505,'Dimension descriptions'!K:M,2,FALSE)</f>
        <v>7910</v>
      </c>
      <c r="R2505" s="33">
        <v>7910</v>
      </c>
      <c r="S2505" s="11" t="str">
        <f>+VLOOKUP(R2505,'Dimension descriptions'!K:M,3)</f>
        <v>21ST CENTURY GRANT</v>
      </c>
      <c r="T2505" s="3" t="str">
        <f t="shared" si="319"/>
        <v>N</v>
      </c>
      <c r="U2505">
        <f>+VLOOKUP(R2505,'FY21 P13 Allotment memo'!O:O,1,FALSE)</f>
        <v>7910</v>
      </c>
      <c r="V2505"/>
      <c r="W2505"/>
      <c r="X2505"/>
      <c r="Y2505"/>
      <c r="Z2505"/>
    </row>
    <row r="2506" spans="1:26">
      <c r="A2506">
        <v>10</v>
      </c>
      <c r="B2506" t="s">
        <v>3389</v>
      </c>
      <c r="C2506" t="s">
        <v>1346</v>
      </c>
      <c r="D2506">
        <v>91</v>
      </c>
      <c r="E2506">
        <v>4.25</v>
      </c>
      <c r="F2506">
        <v>0</v>
      </c>
      <c r="G2506" s="2">
        <f t="shared" si="314"/>
        <v>4.25</v>
      </c>
      <c r="H2506" s="3" t="str">
        <f t="shared" si="315"/>
        <v>10</v>
      </c>
      <c r="I2506" s="3" t="str">
        <f t="shared" si="316"/>
        <v>120</v>
      </c>
      <c r="J2506" s="3">
        <v>120</v>
      </c>
      <c r="K2506" s="3" t="str">
        <f>+VLOOKUP(J2506,'Dimension descriptions'!P:R,3,FALSE)</f>
        <v>Woodruff Elementary</v>
      </c>
      <c r="L2506" s="3" t="str">
        <f t="shared" si="317"/>
        <v>7910</v>
      </c>
      <c r="M2506" s="10">
        <v>7910</v>
      </c>
      <c r="N2506" s="3" t="str">
        <f t="shared" si="312"/>
        <v>1000</v>
      </c>
      <c r="O2506" s="3" t="str">
        <f t="shared" si="313"/>
        <v>241</v>
      </c>
      <c r="P2506" s="3" t="str">
        <f t="shared" si="318"/>
        <v>2</v>
      </c>
      <c r="Q2506" s="11">
        <f>+VLOOKUP(M2506,'Dimension descriptions'!K:M,2,FALSE)</f>
        <v>7910</v>
      </c>
      <c r="R2506" s="33">
        <v>7910</v>
      </c>
      <c r="S2506" s="11" t="str">
        <f>+VLOOKUP(R2506,'Dimension descriptions'!K:M,3)</f>
        <v>21ST CENTURY GRANT</v>
      </c>
      <c r="T2506" s="3" t="str">
        <f t="shared" si="319"/>
        <v>N</v>
      </c>
      <c r="U2506">
        <f>+VLOOKUP(R2506,'FY21 P13 Allotment memo'!O:O,1,FALSE)</f>
        <v>7910</v>
      </c>
      <c r="V2506"/>
      <c r="W2506"/>
      <c r="X2506"/>
      <c r="Y2506"/>
      <c r="Z2506"/>
    </row>
    <row r="2507" spans="1:26">
      <c r="A2507">
        <v>10</v>
      </c>
      <c r="B2507" t="s">
        <v>3390</v>
      </c>
      <c r="C2507" t="s">
        <v>1417</v>
      </c>
      <c r="D2507">
        <v>91</v>
      </c>
      <c r="E2507">
        <v>0</v>
      </c>
      <c r="F2507">
        <v>0</v>
      </c>
      <c r="G2507" s="2">
        <f t="shared" si="314"/>
        <v>0</v>
      </c>
      <c r="H2507" s="3" t="str">
        <f t="shared" si="315"/>
        <v>10</v>
      </c>
      <c r="I2507" s="3" t="str">
        <f t="shared" si="316"/>
        <v>120</v>
      </c>
      <c r="J2507" s="3">
        <v>120</v>
      </c>
      <c r="K2507" s="3" t="str">
        <f>+VLOOKUP(J2507,'Dimension descriptions'!P:R,3,FALSE)</f>
        <v>Woodruff Elementary</v>
      </c>
      <c r="L2507" s="3" t="str">
        <f t="shared" si="317"/>
        <v>7910</v>
      </c>
      <c r="M2507" s="10">
        <v>7910</v>
      </c>
      <c r="N2507" s="3" t="str">
        <f t="shared" si="312"/>
        <v>1000</v>
      </c>
      <c r="O2507" s="3" t="str">
        <f t="shared" si="313"/>
        <v>580</v>
      </c>
      <c r="P2507" s="3" t="str">
        <f t="shared" si="318"/>
        <v>5</v>
      </c>
      <c r="Q2507" s="11">
        <f>+VLOOKUP(M2507,'Dimension descriptions'!K:M,2,FALSE)</f>
        <v>7910</v>
      </c>
      <c r="R2507" s="33">
        <v>7910</v>
      </c>
      <c r="S2507" s="11" t="str">
        <f>+VLOOKUP(R2507,'Dimension descriptions'!K:M,3)</f>
        <v>21ST CENTURY GRANT</v>
      </c>
      <c r="T2507" s="3" t="str">
        <f t="shared" si="319"/>
        <v>N</v>
      </c>
      <c r="U2507">
        <f>+VLOOKUP(R2507,'FY21 P13 Allotment memo'!O:O,1,FALSE)</f>
        <v>7910</v>
      </c>
      <c r="V2507"/>
      <c r="W2507"/>
      <c r="X2507"/>
      <c r="Y2507"/>
      <c r="Z2507"/>
    </row>
    <row r="2508" spans="1:26">
      <c r="A2508">
        <v>10</v>
      </c>
      <c r="B2508" t="s">
        <v>3391</v>
      </c>
      <c r="C2508" t="s">
        <v>1588</v>
      </c>
      <c r="D2508">
        <v>91</v>
      </c>
      <c r="E2508">
        <v>0</v>
      </c>
      <c r="F2508">
        <v>0</v>
      </c>
      <c r="G2508" s="2">
        <f t="shared" si="314"/>
        <v>0</v>
      </c>
      <c r="H2508" s="3" t="str">
        <f t="shared" si="315"/>
        <v>10</v>
      </c>
      <c r="I2508" s="3" t="str">
        <f t="shared" si="316"/>
        <v>120</v>
      </c>
      <c r="J2508" s="3">
        <v>120</v>
      </c>
      <c r="K2508" s="3" t="str">
        <f>+VLOOKUP(J2508,'Dimension descriptions'!P:R,3,FALSE)</f>
        <v>Woodruff Elementary</v>
      </c>
      <c r="L2508" s="3" t="str">
        <f t="shared" si="317"/>
        <v>7910</v>
      </c>
      <c r="M2508" s="10">
        <v>7910</v>
      </c>
      <c r="N2508" s="3" t="str">
        <f t="shared" si="312"/>
        <v>1000</v>
      </c>
      <c r="O2508" s="3" t="str">
        <f t="shared" si="313"/>
        <v>610</v>
      </c>
      <c r="P2508" s="3" t="str">
        <f t="shared" si="318"/>
        <v>6</v>
      </c>
      <c r="Q2508" s="11">
        <f>+VLOOKUP(M2508,'Dimension descriptions'!K:M,2,FALSE)</f>
        <v>7910</v>
      </c>
      <c r="R2508" s="33">
        <v>7910</v>
      </c>
      <c r="S2508" s="11" t="str">
        <f>+VLOOKUP(R2508,'Dimension descriptions'!K:M,3)</f>
        <v>21ST CENTURY GRANT</v>
      </c>
      <c r="T2508" s="3" t="str">
        <f t="shared" si="319"/>
        <v>N</v>
      </c>
      <c r="U2508">
        <f>+VLOOKUP(R2508,'FY21 P13 Allotment memo'!O:O,1,FALSE)</f>
        <v>7910</v>
      </c>
      <c r="V2508"/>
      <c r="W2508"/>
      <c r="X2508"/>
      <c r="Y2508"/>
      <c r="Z2508"/>
    </row>
    <row r="2509" spans="1:26">
      <c r="A2509">
        <v>10</v>
      </c>
      <c r="B2509" t="s">
        <v>3392</v>
      </c>
      <c r="C2509" t="s">
        <v>1643</v>
      </c>
      <c r="D2509">
        <v>91</v>
      </c>
      <c r="E2509">
        <v>0</v>
      </c>
      <c r="F2509">
        <v>0</v>
      </c>
      <c r="G2509" s="2">
        <f t="shared" si="314"/>
        <v>0</v>
      </c>
      <c r="H2509" s="3" t="str">
        <f t="shared" si="315"/>
        <v>10</v>
      </c>
      <c r="I2509" s="3" t="str">
        <f t="shared" si="316"/>
        <v>120</v>
      </c>
      <c r="J2509" s="3">
        <v>120</v>
      </c>
      <c r="K2509" s="3" t="str">
        <f>+VLOOKUP(J2509,'Dimension descriptions'!P:R,3,FALSE)</f>
        <v>Woodruff Elementary</v>
      </c>
      <c r="L2509" s="3" t="str">
        <f t="shared" si="317"/>
        <v>7910</v>
      </c>
      <c r="M2509" s="10">
        <v>7910</v>
      </c>
      <c r="N2509" s="3" t="str">
        <f t="shared" si="312"/>
        <v>1000</v>
      </c>
      <c r="O2509" s="3" t="str">
        <f t="shared" si="313"/>
        <v>730</v>
      </c>
      <c r="P2509" s="3" t="str">
        <f t="shared" si="318"/>
        <v>7</v>
      </c>
      <c r="Q2509" s="11">
        <f>+VLOOKUP(M2509,'Dimension descriptions'!K:M,2,FALSE)</f>
        <v>7910</v>
      </c>
      <c r="R2509" s="33">
        <v>7910</v>
      </c>
      <c r="S2509" s="11" t="str">
        <f>+VLOOKUP(R2509,'Dimension descriptions'!K:M,3)</f>
        <v>21ST CENTURY GRANT</v>
      </c>
      <c r="T2509" s="3" t="str">
        <f t="shared" si="319"/>
        <v>N</v>
      </c>
      <c r="U2509">
        <f>+VLOOKUP(R2509,'FY21 P13 Allotment memo'!O:O,1,FALSE)</f>
        <v>7910</v>
      </c>
      <c r="V2509"/>
      <c r="W2509"/>
      <c r="X2509"/>
      <c r="Y2509"/>
      <c r="Z2509"/>
    </row>
    <row r="2510" spans="1:26">
      <c r="A2510">
        <v>10</v>
      </c>
      <c r="B2510" t="s">
        <v>3393</v>
      </c>
      <c r="C2510" t="s">
        <v>1236</v>
      </c>
      <c r="D2510">
        <v>91</v>
      </c>
      <c r="E2510">
        <v>0</v>
      </c>
      <c r="F2510">
        <v>0</v>
      </c>
      <c r="G2510" s="2">
        <f t="shared" si="314"/>
        <v>0</v>
      </c>
      <c r="H2510" s="3" t="str">
        <f t="shared" si="315"/>
        <v>10</v>
      </c>
      <c r="I2510" s="3" t="str">
        <f t="shared" si="316"/>
        <v>120</v>
      </c>
      <c r="J2510" s="3">
        <v>120</v>
      </c>
      <c r="K2510" s="3" t="str">
        <f>+VLOOKUP(J2510,'Dimension descriptions'!P:R,3,FALSE)</f>
        <v>Woodruff Elementary</v>
      </c>
      <c r="L2510" s="3" t="str">
        <f t="shared" si="317"/>
        <v>7910</v>
      </c>
      <c r="M2510" s="10">
        <v>7910</v>
      </c>
      <c r="N2510" s="3" t="str">
        <f t="shared" si="312"/>
        <v>1001</v>
      </c>
      <c r="O2510" s="3" t="str">
        <f t="shared" si="313"/>
        <v>149</v>
      </c>
      <c r="P2510" s="3" t="str">
        <f t="shared" si="318"/>
        <v>1</v>
      </c>
      <c r="Q2510" s="11">
        <f>+VLOOKUP(M2510,'Dimension descriptions'!K:M,2,FALSE)</f>
        <v>7910</v>
      </c>
      <c r="R2510" s="33">
        <v>7910</v>
      </c>
      <c r="S2510" s="11" t="str">
        <f>+VLOOKUP(R2510,'Dimension descriptions'!K:M,3)</f>
        <v>21ST CENTURY GRANT</v>
      </c>
      <c r="T2510" s="3" t="str">
        <f t="shared" si="319"/>
        <v>N</v>
      </c>
      <c r="U2510">
        <f>+VLOOKUP(R2510,'FY21 P13 Allotment memo'!O:O,1,FALSE)</f>
        <v>7910</v>
      </c>
      <c r="V2510"/>
      <c r="W2510"/>
      <c r="X2510"/>
      <c r="Y2510"/>
      <c r="Z2510"/>
    </row>
    <row r="2511" spans="1:26">
      <c r="A2511">
        <v>10</v>
      </c>
      <c r="B2511" t="s">
        <v>3394</v>
      </c>
      <c r="C2511" t="s">
        <v>1244</v>
      </c>
      <c r="D2511">
        <v>91</v>
      </c>
      <c r="E2511">
        <v>0</v>
      </c>
      <c r="F2511">
        <v>0</v>
      </c>
      <c r="G2511" s="2">
        <f t="shared" si="314"/>
        <v>0</v>
      </c>
      <c r="H2511" s="3" t="str">
        <f t="shared" si="315"/>
        <v>10</v>
      </c>
      <c r="I2511" s="3" t="str">
        <f t="shared" si="316"/>
        <v>120</v>
      </c>
      <c r="J2511" s="3">
        <v>120</v>
      </c>
      <c r="K2511" s="3" t="str">
        <f>+VLOOKUP(J2511,'Dimension descriptions'!P:R,3,FALSE)</f>
        <v>Woodruff Elementary</v>
      </c>
      <c r="L2511" s="3" t="str">
        <f t="shared" si="317"/>
        <v>7910</v>
      </c>
      <c r="M2511" s="10">
        <v>7910</v>
      </c>
      <c r="N2511" s="3" t="str">
        <f t="shared" si="312"/>
        <v>1001</v>
      </c>
      <c r="O2511" s="3" t="str">
        <f t="shared" si="313"/>
        <v>210</v>
      </c>
      <c r="P2511" s="3" t="str">
        <f t="shared" si="318"/>
        <v>2</v>
      </c>
      <c r="Q2511" s="11">
        <f>+VLOOKUP(M2511,'Dimension descriptions'!K:M,2,FALSE)</f>
        <v>7910</v>
      </c>
      <c r="R2511" s="33">
        <v>7910</v>
      </c>
      <c r="S2511" s="11" t="str">
        <f>+VLOOKUP(R2511,'Dimension descriptions'!K:M,3)</f>
        <v>21ST CENTURY GRANT</v>
      </c>
      <c r="T2511" s="3" t="str">
        <f t="shared" si="319"/>
        <v>N</v>
      </c>
      <c r="U2511">
        <f>+VLOOKUP(R2511,'FY21 P13 Allotment memo'!O:O,1,FALSE)</f>
        <v>7910</v>
      </c>
      <c r="V2511"/>
      <c r="W2511"/>
      <c r="X2511"/>
      <c r="Y2511"/>
      <c r="Z2511"/>
    </row>
    <row r="2512" spans="1:26">
      <c r="A2512">
        <v>10</v>
      </c>
      <c r="B2512" t="s">
        <v>3395</v>
      </c>
      <c r="C2512" t="s">
        <v>1246</v>
      </c>
      <c r="D2512">
        <v>91</v>
      </c>
      <c r="E2512">
        <v>0</v>
      </c>
      <c r="F2512">
        <v>0</v>
      </c>
      <c r="G2512" s="2">
        <f t="shared" si="314"/>
        <v>0</v>
      </c>
      <c r="H2512" s="3" t="str">
        <f t="shared" si="315"/>
        <v>10</v>
      </c>
      <c r="I2512" s="3" t="str">
        <f t="shared" si="316"/>
        <v>120</v>
      </c>
      <c r="J2512" s="3">
        <v>120</v>
      </c>
      <c r="K2512" s="3" t="str">
        <f>+VLOOKUP(J2512,'Dimension descriptions'!P:R,3,FALSE)</f>
        <v>Woodruff Elementary</v>
      </c>
      <c r="L2512" s="3" t="str">
        <f t="shared" si="317"/>
        <v>7910</v>
      </c>
      <c r="M2512" s="10">
        <v>7910</v>
      </c>
      <c r="N2512" s="3" t="str">
        <f t="shared" si="312"/>
        <v>1001</v>
      </c>
      <c r="O2512" s="3" t="str">
        <f t="shared" si="313"/>
        <v>220</v>
      </c>
      <c r="P2512" s="3" t="str">
        <f t="shared" si="318"/>
        <v>2</v>
      </c>
      <c r="Q2512" s="11">
        <f>+VLOOKUP(M2512,'Dimension descriptions'!K:M,2,FALSE)</f>
        <v>7910</v>
      </c>
      <c r="R2512" s="33">
        <v>7910</v>
      </c>
      <c r="S2512" s="11" t="str">
        <f>+VLOOKUP(R2512,'Dimension descriptions'!K:M,3)</f>
        <v>21ST CENTURY GRANT</v>
      </c>
      <c r="T2512" s="3" t="str">
        <f t="shared" si="319"/>
        <v>N</v>
      </c>
      <c r="U2512">
        <f>+VLOOKUP(R2512,'FY21 P13 Allotment memo'!O:O,1,FALSE)</f>
        <v>7910</v>
      </c>
      <c r="V2512"/>
      <c r="W2512"/>
      <c r="X2512"/>
      <c r="Y2512"/>
      <c r="Z2512"/>
    </row>
    <row r="2513" spans="1:26">
      <c r="A2513">
        <v>10</v>
      </c>
      <c r="B2513" t="s">
        <v>3396</v>
      </c>
      <c r="C2513" t="s">
        <v>1647</v>
      </c>
      <c r="D2513">
        <v>91</v>
      </c>
      <c r="E2513">
        <v>0</v>
      </c>
      <c r="F2513">
        <v>0</v>
      </c>
      <c r="G2513" s="2">
        <f t="shared" si="314"/>
        <v>0</v>
      </c>
      <c r="H2513" s="3" t="str">
        <f t="shared" si="315"/>
        <v>10</v>
      </c>
      <c r="I2513" s="3" t="str">
        <f t="shared" si="316"/>
        <v>120</v>
      </c>
      <c r="J2513" s="3">
        <v>120</v>
      </c>
      <c r="K2513" s="3" t="str">
        <f>+VLOOKUP(J2513,'Dimension descriptions'!P:R,3,FALSE)</f>
        <v>Woodruff Elementary</v>
      </c>
      <c r="L2513" s="3" t="str">
        <f t="shared" si="317"/>
        <v>7910</v>
      </c>
      <c r="M2513" s="10">
        <v>7910</v>
      </c>
      <c r="N2513" s="3" t="str">
        <f t="shared" si="312"/>
        <v>2700</v>
      </c>
      <c r="O2513" s="3" t="str">
        <f t="shared" si="313"/>
        <v>519</v>
      </c>
      <c r="P2513" s="3" t="str">
        <f t="shared" si="318"/>
        <v>5</v>
      </c>
      <c r="Q2513" s="11">
        <f>+VLOOKUP(M2513,'Dimension descriptions'!K:M,2,FALSE)</f>
        <v>7910</v>
      </c>
      <c r="R2513" s="33">
        <v>7910</v>
      </c>
      <c r="S2513" s="11" t="str">
        <f>+VLOOKUP(R2513,'Dimension descriptions'!K:M,3)</f>
        <v>21ST CENTURY GRANT</v>
      </c>
      <c r="T2513" s="3" t="str">
        <f t="shared" si="319"/>
        <v>N</v>
      </c>
      <c r="U2513">
        <f>+VLOOKUP(R2513,'FY21 P13 Allotment memo'!O:O,1,FALSE)</f>
        <v>7910</v>
      </c>
      <c r="V2513"/>
      <c r="W2513"/>
      <c r="X2513"/>
      <c r="Y2513"/>
      <c r="Z2513"/>
    </row>
    <row r="2514" spans="1:26">
      <c r="A2514">
        <v>10</v>
      </c>
      <c r="B2514" t="s">
        <v>3397</v>
      </c>
      <c r="C2514" t="s">
        <v>1236</v>
      </c>
      <c r="D2514">
        <v>91</v>
      </c>
      <c r="E2514">
        <v>0</v>
      </c>
      <c r="F2514">
        <v>0</v>
      </c>
      <c r="G2514" s="2">
        <f t="shared" si="314"/>
        <v>0</v>
      </c>
      <c r="H2514" s="3" t="str">
        <f t="shared" si="315"/>
        <v>10</v>
      </c>
      <c r="I2514" s="3" t="str">
        <f t="shared" si="316"/>
        <v>120</v>
      </c>
      <c r="J2514" s="3">
        <v>120</v>
      </c>
      <c r="K2514" s="3" t="str">
        <f>+VLOOKUP(J2514,'Dimension descriptions'!P:R,3,FALSE)</f>
        <v>Woodruff Elementary</v>
      </c>
      <c r="L2514" s="3" t="str">
        <f t="shared" si="317"/>
        <v>7912</v>
      </c>
      <c r="M2514" s="10">
        <v>7912</v>
      </c>
      <c r="N2514" s="3" t="str">
        <f t="shared" si="312"/>
        <v>1000</v>
      </c>
      <c r="O2514" s="3" t="str">
        <f t="shared" si="313"/>
        <v>149</v>
      </c>
      <c r="P2514" s="3" t="str">
        <f t="shared" si="318"/>
        <v>1</v>
      </c>
      <c r="Q2514" s="11">
        <f>+VLOOKUP(M2514,'Dimension descriptions'!K:M,2,FALSE)</f>
        <v>7910</v>
      </c>
      <c r="R2514" s="33">
        <v>7910</v>
      </c>
      <c r="S2514" s="11" t="str">
        <f>+VLOOKUP(R2514,'Dimension descriptions'!K:M,3)</f>
        <v>21ST CENTURY GRANT</v>
      </c>
      <c r="T2514" s="3" t="str">
        <f t="shared" si="319"/>
        <v>Y</v>
      </c>
      <c r="U2514">
        <f>+VLOOKUP(R2514,'FY21 P13 Allotment memo'!O:O,1,FALSE)</f>
        <v>7910</v>
      </c>
      <c r="V2514"/>
      <c r="W2514"/>
      <c r="X2514"/>
      <c r="Y2514"/>
      <c r="Z2514"/>
    </row>
    <row r="2515" spans="1:26">
      <c r="A2515">
        <v>10</v>
      </c>
      <c r="B2515" t="s">
        <v>3398</v>
      </c>
      <c r="C2515" t="s">
        <v>1279</v>
      </c>
      <c r="D2515">
        <v>91</v>
      </c>
      <c r="E2515">
        <v>0</v>
      </c>
      <c r="F2515">
        <v>0</v>
      </c>
      <c r="G2515" s="2">
        <f t="shared" si="314"/>
        <v>0</v>
      </c>
      <c r="H2515" s="3" t="str">
        <f t="shared" si="315"/>
        <v>10</v>
      </c>
      <c r="I2515" s="3" t="str">
        <f t="shared" si="316"/>
        <v>120</v>
      </c>
      <c r="J2515" s="3">
        <v>120</v>
      </c>
      <c r="K2515" s="3" t="str">
        <f>+VLOOKUP(J2515,'Dimension descriptions'!P:R,3,FALSE)</f>
        <v>Woodruff Elementary</v>
      </c>
      <c r="L2515" s="3" t="str">
        <f t="shared" si="317"/>
        <v>7912</v>
      </c>
      <c r="M2515" s="10">
        <v>7912</v>
      </c>
      <c r="N2515" s="3" t="str">
        <f t="shared" si="312"/>
        <v>1000</v>
      </c>
      <c r="O2515" s="3" t="str">
        <f t="shared" si="313"/>
        <v>210</v>
      </c>
      <c r="P2515" s="3" t="str">
        <f t="shared" si="318"/>
        <v>2</v>
      </c>
      <c r="Q2515" s="11">
        <f>+VLOOKUP(M2515,'Dimension descriptions'!K:M,2,FALSE)</f>
        <v>7910</v>
      </c>
      <c r="R2515" s="33">
        <v>7910</v>
      </c>
      <c r="S2515" s="11" t="str">
        <f>+VLOOKUP(R2515,'Dimension descriptions'!K:M,3)</f>
        <v>21ST CENTURY GRANT</v>
      </c>
      <c r="T2515" s="3" t="str">
        <f t="shared" si="319"/>
        <v>Y</v>
      </c>
      <c r="U2515">
        <f>+VLOOKUP(R2515,'FY21 P13 Allotment memo'!O:O,1,FALSE)</f>
        <v>7910</v>
      </c>
      <c r="V2515"/>
      <c r="W2515"/>
      <c r="X2515"/>
      <c r="Y2515"/>
      <c r="Z2515"/>
    </row>
    <row r="2516" spans="1:26">
      <c r="A2516">
        <v>10</v>
      </c>
      <c r="B2516" t="s">
        <v>3399</v>
      </c>
      <c r="C2516" t="s">
        <v>1246</v>
      </c>
      <c r="D2516">
        <v>91</v>
      </c>
      <c r="E2516">
        <v>0</v>
      </c>
      <c r="F2516">
        <v>0</v>
      </c>
      <c r="G2516" s="2">
        <f t="shared" si="314"/>
        <v>0</v>
      </c>
      <c r="H2516" s="3" t="str">
        <f t="shared" si="315"/>
        <v>10</v>
      </c>
      <c r="I2516" s="3" t="str">
        <f t="shared" si="316"/>
        <v>120</v>
      </c>
      <c r="J2516" s="3">
        <v>120</v>
      </c>
      <c r="K2516" s="3" t="str">
        <f>+VLOOKUP(J2516,'Dimension descriptions'!P:R,3,FALSE)</f>
        <v>Woodruff Elementary</v>
      </c>
      <c r="L2516" s="3" t="str">
        <f t="shared" si="317"/>
        <v>7912</v>
      </c>
      <c r="M2516" s="10">
        <v>7912</v>
      </c>
      <c r="N2516" s="3" t="str">
        <f t="shared" si="312"/>
        <v>1000</v>
      </c>
      <c r="O2516" s="3" t="str">
        <f t="shared" si="313"/>
        <v>220</v>
      </c>
      <c r="P2516" s="3" t="str">
        <f t="shared" si="318"/>
        <v>2</v>
      </c>
      <c r="Q2516" s="11">
        <f>+VLOOKUP(M2516,'Dimension descriptions'!K:M,2,FALSE)</f>
        <v>7910</v>
      </c>
      <c r="R2516" s="33">
        <v>7910</v>
      </c>
      <c r="S2516" s="11" t="str">
        <f>+VLOOKUP(R2516,'Dimension descriptions'!K:M,3)</f>
        <v>21ST CENTURY GRANT</v>
      </c>
      <c r="T2516" s="3" t="str">
        <f t="shared" si="319"/>
        <v>Y</v>
      </c>
      <c r="U2516">
        <f>+VLOOKUP(R2516,'FY21 P13 Allotment memo'!O:O,1,FALSE)</f>
        <v>7910</v>
      </c>
      <c r="V2516"/>
      <c r="W2516"/>
      <c r="X2516"/>
      <c r="Y2516"/>
      <c r="Z2516"/>
    </row>
    <row r="2517" spans="1:26">
      <c r="A2517">
        <v>10</v>
      </c>
      <c r="B2517" t="s">
        <v>3400</v>
      </c>
      <c r="C2517" t="s">
        <v>1652</v>
      </c>
      <c r="D2517">
        <v>91</v>
      </c>
      <c r="E2517">
        <v>0</v>
      </c>
      <c r="F2517">
        <v>0</v>
      </c>
      <c r="G2517" s="2">
        <f t="shared" si="314"/>
        <v>0</v>
      </c>
      <c r="H2517" s="3" t="str">
        <f t="shared" si="315"/>
        <v>10</v>
      </c>
      <c r="I2517" s="3" t="str">
        <f t="shared" si="316"/>
        <v>120</v>
      </c>
      <c r="J2517" s="3">
        <v>120</v>
      </c>
      <c r="K2517" s="3" t="str">
        <f>+VLOOKUP(J2517,'Dimension descriptions'!P:R,3,FALSE)</f>
        <v>Woodruff Elementary</v>
      </c>
      <c r="L2517" s="3" t="str">
        <f t="shared" si="317"/>
        <v>7912</v>
      </c>
      <c r="M2517" s="10">
        <v>7912</v>
      </c>
      <c r="N2517" s="3" t="str">
        <f t="shared" si="312"/>
        <v>1000</v>
      </c>
      <c r="O2517" s="3" t="str">
        <f t="shared" si="313"/>
        <v>610</v>
      </c>
      <c r="P2517" s="3" t="str">
        <f t="shared" si="318"/>
        <v>6</v>
      </c>
      <c r="Q2517" s="11">
        <f>+VLOOKUP(M2517,'Dimension descriptions'!K:M,2,FALSE)</f>
        <v>7910</v>
      </c>
      <c r="R2517" s="33">
        <v>7910</v>
      </c>
      <c r="S2517" s="11" t="str">
        <f>+VLOOKUP(R2517,'Dimension descriptions'!K:M,3)</f>
        <v>21ST CENTURY GRANT</v>
      </c>
      <c r="T2517" s="3" t="str">
        <f t="shared" si="319"/>
        <v>Y</v>
      </c>
      <c r="U2517">
        <f>+VLOOKUP(R2517,'FY21 P13 Allotment memo'!O:O,1,FALSE)</f>
        <v>7910</v>
      </c>
      <c r="V2517"/>
      <c r="W2517"/>
      <c r="X2517"/>
      <c r="Y2517"/>
      <c r="Z2517"/>
    </row>
    <row r="2518" spans="1:26">
      <c r="A2518">
        <v>10</v>
      </c>
      <c r="B2518" t="s">
        <v>3401</v>
      </c>
      <c r="C2518" t="s">
        <v>1654</v>
      </c>
      <c r="D2518">
        <v>91</v>
      </c>
      <c r="E2518">
        <v>51850.91</v>
      </c>
      <c r="F2518">
        <v>0</v>
      </c>
      <c r="G2518" s="2">
        <f t="shared" si="314"/>
        <v>51850.91</v>
      </c>
      <c r="H2518" s="3" t="str">
        <f t="shared" si="315"/>
        <v>10</v>
      </c>
      <c r="I2518" s="3" t="str">
        <f t="shared" si="316"/>
        <v>120</v>
      </c>
      <c r="J2518" s="3">
        <v>120</v>
      </c>
      <c r="K2518" s="3" t="str">
        <f>+VLOOKUP(J2518,'Dimension descriptions'!P:R,3,FALSE)</f>
        <v>Woodruff Elementary</v>
      </c>
      <c r="L2518" s="3" t="str">
        <f t="shared" si="317"/>
        <v>9600</v>
      </c>
      <c r="M2518" s="10">
        <v>9600</v>
      </c>
      <c r="N2518" s="3" t="str">
        <f t="shared" si="312"/>
        <v>2610</v>
      </c>
      <c r="O2518" s="3" t="str">
        <f t="shared" si="313"/>
        <v>182</v>
      </c>
      <c r="P2518" s="3" t="str">
        <f t="shared" si="318"/>
        <v>1</v>
      </c>
      <c r="Q2518" s="11">
        <f>+VLOOKUP(M2518,'Dimension descriptions'!K:M,2,FALSE)</f>
        <v>9000</v>
      </c>
      <c r="R2518" s="33">
        <v>9000</v>
      </c>
      <c r="S2518" s="11" t="str">
        <f>+VLOOKUP(R2518,'Dimension descriptions'!K:M,3)</f>
        <v>SUPPORT SERVICES PROGRAM</v>
      </c>
      <c r="T2518" s="3" t="str">
        <f t="shared" si="319"/>
        <v>Y</v>
      </c>
      <c r="U2518" t="e">
        <f>+VLOOKUP(R2518,'FY21 P13 Allotment memo'!O:O,1,FALSE)</f>
        <v>#N/A</v>
      </c>
      <c r="V2518"/>
      <c r="W2518"/>
      <c r="X2518"/>
      <c r="Y2518"/>
      <c r="Z2518"/>
    </row>
    <row r="2519" spans="1:26">
      <c r="A2519">
        <v>10</v>
      </c>
      <c r="B2519" t="s">
        <v>3402</v>
      </c>
      <c r="C2519" t="s">
        <v>1656</v>
      </c>
      <c r="D2519">
        <v>91</v>
      </c>
      <c r="E2519">
        <v>22983.98</v>
      </c>
      <c r="F2519">
        <v>0</v>
      </c>
      <c r="G2519" s="2">
        <f t="shared" si="314"/>
        <v>22983.98</v>
      </c>
      <c r="H2519" s="3" t="str">
        <f t="shared" si="315"/>
        <v>10</v>
      </c>
      <c r="I2519" s="3" t="str">
        <f t="shared" si="316"/>
        <v>120</v>
      </c>
      <c r="J2519" s="3">
        <v>120</v>
      </c>
      <c r="K2519" s="3" t="str">
        <f>+VLOOKUP(J2519,'Dimension descriptions'!P:R,3,FALSE)</f>
        <v>Woodruff Elementary</v>
      </c>
      <c r="L2519" s="3" t="str">
        <f t="shared" si="317"/>
        <v>9600</v>
      </c>
      <c r="M2519" s="10">
        <v>9600</v>
      </c>
      <c r="N2519" s="3" t="str">
        <f t="shared" si="312"/>
        <v>2610</v>
      </c>
      <c r="O2519" s="3" t="str">
        <f t="shared" si="313"/>
        <v>183</v>
      </c>
      <c r="P2519" s="3" t="str">
        <f t="shared" si="318"/>
        <v>1</v>
      </c>
      <c r="Q2519" s="11">
        <f>+VLOOKUP(M2519,'Dimension descriptions'!K:M,2,FALSE)</f>
        <v>9000</v>
      </c>
      <c r="R2519" s="33">
        <v>9000</v>
      </c>
      <c r="S2519" s="11" t="str">
        <f>+VLOOKUP(R2519,'Dimension descriptions'!K:M,3)</f>
        <v>SUPPORT SERVICES PROGRAM</v>
      </c>
      <c r="T2519" s="3" t="str">
        <f t="shared" si="319"/>
        <v>Y</v>
      </c>
      <c r="U2519" t="e">
        <f>+VLOOKUP(R2519,'FY21 P13 Allotment memo'!O:O,1,FALSE)</f>
        <v>#N/A</v>
      </c>
      <c r="V2519"/>
      <c r="W2519"/>
      <c r="X2519"/>
      <c r="Y2519"/>
      <c r="Z2519"/>
    </row>
    <row r="2520" spans="1:26">
      <c r="A2520">
        <v>10</v>
      </c>
      <c r="B2520" t="s">
        <v>3403</v>
      </c>
      <c r="C2520" t="s">
        <v>1244</v>
      </c>
      <c r="D2520">
        <v>91</v>
      </c>
      <c r="E2520">
        <v>12990.08</v>
      </c>
      <c r="F2520">
        <v>0</v>
      </c>
      <c r="G2520" s="2">
        <f t="shared" si="314"/>
        <v>12990.08</v>
      </c>
      <c r="H2520" s="3" t="str">
        <f t="shared" si="315"/>
        <v>10</v>
      </c>
      <c r="I2520" s="3" t="str">
        <f t="shared" si="316"/>
        <v>120</v>
      </c>
      <c r="J2520" s="3">
        <v>120</v>
      </c>
      <c r="K2520" s="3" t="str">
        <f>+VLOOKUP(J2520,'Dimension descriptions'!P:R,3,FALSE)</f>
        <v>Woodruff Elementary</v>
      </c>
      <c r="L2520" s="3" t="str">
        <f t="shared" si="317"/>
        <v>9600</v>
      </c>
      <c r="M2520" s="10">
        <v>9600</v>
      </c>
      <c r="N2520" s="3" t="str">
        <f t="shared" si="312"/>
        <v>2610</v>
      </c>
      <c r="O2520" s="3" t="str">
        <f t="shared" si="313"/>
        <v>210</v>
      </c>
      <c r="P2520" s="3" t="str">
        <f t="shared" si="318"/>
        <v>2</v>
      </c>
      <c r="Q2520" s="11">
        <f>+VLOOKUP(M2520,'Dimension descriptions'!K:M,2,FALSE)</f>
        <v>9000</v>
      </c>
      <c r="R2520" s="33">
        <v>9000</v>
      </c>
      <c r="S2520" s="11" t="str">
        <f>+VLOOKUP(R2520,'Dimension descriptions'!K:M,3)</f>
        <v>SUPPORT SERVICES PROGRAM</v>
      </c>
      <c r="T2520" s="3" t="str">
        <f t="shared" si="319"/>
        <v>Y</v>
      </c>
      <c r="U2520" t="e">
        <f>+VLOOKUP(R2520,'FY21 P13 Allotment memo'!O:O,1,FALSE)</f>
        <v>#N/A</v>
      </c>
      <c r="V2520"/>
      <c r="W2520"/>
      <c r="X2520"/>
      <c r="Y2520"/>
      <c r="Z2520"/>
    </row>
    <row r="2521" spans="1:26">
      <c r="A2521">
        <v>10</v>
      </c>
      <c r="B2521" t="s">
        <v>3404</v>
      </c>
      <c r="C2521" t="s">
        <v>1246</v>
      </c>
      <c r="D2521">
        <v>91</v>
      </c>
      <c r="E2521">
        <v>5467.89</v>
      </c>
      <c r="F2521">
        <v>0</v>
      </c>
      <c r="G2521" s="2">
        <f t="shared" si="314"/>
        <v>5467.89</v>
      </c>
      <c r="H2521" s="3" t="str">
        <f t="shared" si="315"/>
        <v>10</v>
      </c>
      <c r="I2521" s="3" t="str">
        <f t="shared" si="316"/>
        <v>120</v>
      </c>
      <c r="J2521" s="3">
        <v>120</v>
      </c>
      <c r="K2521" s="3" t="str">
        <f>+VLOOKUP(J2521,'Dimension descriptions'!P:R,3,FALSE)</f>
        <v>Woodruff Elementary</v>
      </c>
      <c r="L2521" s="3" t="str">
        <f t="shared" si="317"/>
        <v>9600</v>
      </c>
      <c r="M2521" s="10">
        <v>9600</v>
      </c>
      <c r="N2521" s="3" t="str">
        <f t="shared" si="312"/>
        <v>2610</v>
      </c>
      <c r="O2521" s="3" t="str">
        <f t="shared" si="313"/>
        <v>220</v>
      </c>
      <c r="P2521" s="3" t="str">
        <f t="shared" si="318"/>
        <v>2</v>
      </c>
      <c r="Q2521" s="11">
        <f>+VLOOKUP(M2521,'Dimension descriptions'!K:M,2,FALSE)</f>
        <v>9000</v>
      </c>
      <c r="R2521" s="33">
        <v>9000</v>
      </c>
      <c r="S2521" s="11" t="str">
        <f>+VLOOKUP(R2521,'Dimension descriptions'!K:M,3)</f>
        <v>SUPPORT SERVICES PROGRAM</v>
      </c>
      <c r="T2521" s="3" t="str">
        <f t="shared" si="319"/>
        <v>Y</v>
      </c>
      <c r="U2521" t="e">
        <f>+VLOOKUP(R2521,'FY21 P13 Allotment memo'!O:O,1,FALSE)</f>
        <v>#N/A</v>
      </c>
      <c r="V2521"/>
      <c r="W2521"/>
      <c r="X2521"/>
      <c r="Y2521"/>
      <c r="Z2521"/>
    </row>
    <row r="2522" spans="1:26">
      <c r="A2522">
        <v>10</v>
      </c>
      <c r="B2522" t="s">
        <v>3405</v>
      </c>
      <c r="C2522" t="s">
        <v>1248</v>
      </c>
      <c r="D2522">
        <v>91</v>
      </c>
      <c r="E2522">
        <v>10530.28</v>
      </c>
      <c r="F2522">
        <v>0</v>
      </c>
      <c r="G2522" s="2">
        <f t="shared" si="314"/>
        <v>10530.28</v>
      </c>
      <c r="H2522" s="3" t="str">
        <f t="shared" si="315"/>
        <v>10</v>
      </c>
      <c r="I2522" s="3" t="str">
        <f t="shared" si="316"/>
        <v>120</v>
      </c>
      <c r="J2522" s="3">
        <v>120</v>
      </c>
      <c r="K2522" s="3" t="str">
        <f>+VLOOKUP(J2522,'Dimension descriptions'!P:R,3,FALSE)</f>
        <v>Woodruff Elementary</v>
      </c>
      <c r="L2522" s="3" t="str">
        <f t="shared" si="317"/>
        <v>9600</v>
      </c>
      <c r="M2522" s="10">
        <v>9600</v>
      </c>
      <c r="N2522" s="3" t="str">
        <f t="shared" si="312"/>
        <v>2610</v>
      </c>
      <c r="O2522" s="3" t="str">
        <f t="shared" si="313"/>
        <v>241</v>
      </c>
      <c r="P2522" s="3" t="str">
        <f t="shared" si="318"/>
        <v>2</v>
      </c>
      <c r="Q2522" s="11">
        <f>+VLOOKUP(M2522,'Dimension descriptions'!K:M,2,FALSE)</f>
        <v>9000</v>
      </c>
      <c r="R2522" s="33">
        <v>9000</v>
      </c>
      <c r="S2522" s="11" t="str">
        <f>+VLOOKUP(R2522,'Dimension descriptions'!K:M,3)</f>
        <v>SUPPORT SERVICES PROGRAM</v>
      </c>
      <c r="T2522" s="3" t="str">
        <f t="shared" si="319"/>
        <v>Y</v>
      </c>
      <c r="U2522" t="e">
        <f>+VLOOKUP(R2522,'FY21 P13 Allotment memo'!O:O,1,FALSE)</f>
        <v>#N/A</v>
      </c>
      <c r="V2522"/>
      <c r="W2522"/>
      <c r="X2522"/>
      <c r="Y2522"/>
      <c r="Z2522"/>
    </row>
    <row r="2523" spans="1:26">
      <c r="A2523">
        <v>10</v>
      </c>
      <c r="B2523" t="s">
        <v>3406</v>
      </c>
      <c r="C2523" t="s">
        <v>1661</v>
      </c>
      <c r="D2523">
        <v>91</v>
      </c>
      <c r="E2523">
        <v>0</v>
      </c>
      <c r="F2523">
        <v>0</v>
      </c>
      <c r="G2523" s="2">
        <f t="shared" si="314"/>
        <v>0</v>
      </c>
      <c r="H2523" s="3" t="str">
        <f t="shared" si="315"/>
        <v>10</v>
      </c>
      <c r="I2523" s="3" t="str">
        <f t="shared" si="316"/>
        <v>120</v>
      </c>
      <c r="J2523" s="3">
        <v>120</v>
      </c>
      <c r="K2523" s="3" t="str">
        <f>+VLOOKUP(J2523,'Dimension descriptions'!P:R,3,FALSE)</f>
        <v>Woodruff Elementary</v>
      </c>
      <c r="L2523" s="3" t="str">
        <f t="shared" si="317"/>
        <v>9600</v>
      </c>
      <c r="M2523" s="10">
        <v>9600</v>
      </c>
      <c r="N2523" s="3" t="str">
        <f t="shared" si="312"/>
        <v>2610</v>
      </c>
      <c r="O2523" s="3" t="str">
        <f t="shared" si="313"/>
        <v>270</v>
      </c>
      <c r="P2523" s="3" t="str">
        <f t="shared" si="318"/>
        <v>2</v>
      </c>
      <c r="Q2523" s="11">
        <f>+VLOOKUP(M2523,'Dimension descriptions'!K:M,2,FALSE)</f>
        <v>9000</v>
      </c>
      <c r="R2523" s="33">
        <v>9000</v>
      </c>
      <c r="S2523" s="11" t="str">
        <f>+VLOOKUP(R2523,'Dimension descriptions'!K:M,3)</f>
        <v>SUPPORT SERVICES PROGRAM</v>
      </c>
      <c r="T2523" s="3" t="str">
        <f t="shared" si="319"/>
        <v>Y</v>
      </c>
      <c r="U2523" t="e">
        <f>+VLOOKUP(R2523,'FY21 P13 Allotment memo'!O:O,1,FALSE)</f>
        <v>#N/A</v>
      </c>
      <c r="V2523"/>
      <c r="W2523"/>
      <c r="X2523"/>
      <c r="Y2523"/>
      <c r="Z2523"/>
    </row>
    <row r="2524" spans="1:26">
      <c r="A2524">
        <v>10</v>
      </c>
      <c r="B2524" t="s">
        <v>3407</v>
      </c>
      <c r="C2524" t="s">
        <v>1663</v>
      </c>
      <c r="D2524">
        <v>91</v>
      </c>
      <c r="E2524">
        <v>27365.86</v>
      </c>
      <c r="F2524">
        <v>0</v>
      </c>
      <c r="G2524" s="2">
        <f t="shared" si="314"/>
        <v>27365.86</v>
      </c>
      <c r="H2524" s="3" t="str">
        <f t="shared" si="315"/>
        <v>10</v>
      </c>
      <c r="I2524" s="3" t="str">
        <f t="shared" si="316"/>
        <v>120</v>
      </c>
      <c r="J2524" s="3">
        <v>120</v>
      </c>
      <c r="K2524" s="3" t="str">
        <f>+VLOOKUP(J2524,'Dimension descriptions'!P:R,3,FALSE)</f>
        <v>Woodruff Elementary</v>
      </c>
      <c r="L2524" s="3" t="str">
        <f t="shared" si="317"/>
        <v>9600</v>
      </c>
      <c r="M2524" s="10">
        <v>9600</v>
      </c>
      <c r="N2524" s="3" t="str">
        <f t="shared" si="312"/>
        <v>2610</v>
      </c>
      <c r="O2524" s="3" t="str">
        <f t="shared" si="313"/>
        <v>411</v>
      </c>
      <c r="P2524" s="3" t="str">
        <f t="shared" si="318"/>
        <v>4</v>
      </c>
      <c r="Q2524" s="11">
        <f>+VLOOKUP(M2524,'Dimension descriptions'!K:M,2,FALSE)</f>
        <v>9000</v>
      </c>
      <c r="R2524" s="33">
        <v>9000</v>
      </c>
      <c r="S2524" s="11" t="str">
        <f>+VLOOKUP(R2524,'Dimension descriptions'!K:M,3)</f>
        <v>SUPPORT SERVICES PROGRAM</v>
      </c>
      <c r="T2524" s="3" t="str">
        <f t="shared" si="319"/>
        <v>Y</v>
      </c>
      <c r="U2524" t="e">
        <f>+VLOOKUP(R2524,'FY21 P13 Allotment memo'!O:O,1,FALSE)</f>
        <v>#N/A</v>
      </c>
      <c r="V2524"/>
      <c r="W2524"/>
      <c r="X2524"/>
      <c r="Y2524"/>
      <c r="Z2524"/>
    </row>
    <row r="2525" spans="1:26">
      <c r="A2525">
        <v>10</v>
      </c>
      <c r="B2525" t="s">
        <v>3408</v>
      </c>
      <c r="C2525" t="s">
        <v>1665</v>
      </c>
      <c r="D2525">
        <v>91</v>
      </c>
      <c r="E2525">
        <v>0</v>
      </c>
      <c r="F2525">
        <v>0</v>
      </c>
      <c r="G2525" s="2">
        <f t="shared" si="314"/>
        <v>0</v>
      </c>
      <c r="H2525" s="3" t="str">
        <f t="shared" si="315"/>
        <v>10</v>
      </c>
      <c r="I2525" s="3" t="str">
        <f t="shared" si="316"/>
        <v>120</v>
      </c>
      <c r="J2525" s="3">
        <v>120</v>
      </c>
      <c r="K2525" s="3" t="str">
        <f>+VLOOKUP(J2525,'Dimension descriptions'!P:R,3,FALSE)</f>
        <v>Woodruff Elementary</v>
      </c>
      <c r="L2525" s="3" t="str">
        <f t="shared" si="317"/>
        <v>9600</v>
      </c>
      <c r="M2525" s="10">
        <v>9600</v>
      </c>
      <c r="N2525" s="3" t="str">
        <f t="shared" si="312"/>
        <v>2610</v>
      </c>
      <c r="O2525" s="3" t="str">
        <f t="shared" si="313"/>
        <v>430</v>
      </c>
      <c r="P2525" s="3" t="str">
        <f t="shared" si="318"/>
        <v>4</v>
      </c>
      <c r="Q2525" s="11">
        <f>+VLOOKUP(M2525,'Dimension descriptions'!K:M,2,FALSE)</f>
        <v>9000</v>
      </c>
      <c r="R2525" s="33">
        <v>9000</v>
      </c>
      <c r="S2525" s="11" t="str">
        <f>+VLOOKUP(R2525,'Dimension descriptions'!K:M,3)</f>
        <v>SUPPORT SERVICES PROGRAM</v>
      </c>
      <c r="T2525" s="3" t="str">
        <f t="shared" si="319"/>
        <v>Y</v>
      </c>
      <c r="U2525" t="e">
        <f>+VLOOKUP(R2525,'FY21 P13 Allotment memo'!O:O,1,FALSE)</f>
        <v>#N/A</v>
      </c>
      <c r="V2525"/>
      <c r="W2525"/>
      <c r="X2525"/>
      <c r="Y2525"/>
      <c r="Z2525"/>
    </row>
    <row r="2526" spans="1:26">
      <c r="A2526">
        <v>10</v>
      </c>
      <c r="B2526" t="s">
        <v>3409</v>
      </c>
      <c r="C2526" t="s">
        <v>1667</v>
      </c>
      <c r="D2526">
        <v>91</v>
      </c>
      <c r="E2526">
        <v>13844.52</v>
      </c>
      <c r="F2526">
        <v>0</v>
      </c>
      <c r="G2526" s="2">
        <f t="shared" si="314"/>
        <v>13844.52</v>
      </c>
      <c r="H2526" s="3" t="str">
        <f t="shared" si="315"/>
        <v>10</v>
      </c>
      <c r="I2526" s="3" t="str">
        <f t="shared" si="316"/>
        <v>120</v>
      </c>
      <c r="J2526" s="3">
        <v>120</v>
      </c>
      <c r="K2526" s="3" t="str">
        <f>+VLOOKUP(J2526,'Dimension descriptions'!P:R,3,FALSE)</f>
        <v>Woodruff Elementary</v>
      </c>
      <c r="L2526" s="3" t="str">
        <f t="shared" si="317"/>
        <v>9600</v>
      </c>
      <c r="M2526" s="10">
        <v>9600</v>
      </c>
      <c r="N2526" s="3" t="str">
        <f t="shared" si="312"/>
        <v>2610</v>
      </c>
      <c r="O2526" s="3" t="str">
        <f t="shared" si="313"/>
        <v>431</v>
      </c>
      <c r="P2526" s="3" t="str">
        <f t="shared" si="318"/>
        <v>4</v>
      </c>
      <c r="Q2526" s="11">
        <f>+VLOOKUP(M2526,'Dimension descriptions'!K:M,2,FALSE)</f>
        <v>9000</v>
      </c>
      <c r="R2526" s="33">
        <v>9000</v>
      </c>
      <c r="S2526" s="11" t="str">
        <f>+VLOOKUP(R2526,'Dimension descriptions'!K:M,3)</f>
        <v>SUPPORT SERVICES PROGRAM</v>
      </c>
      <c r="T2526" s="3" t="str">
        <f t="shared" si="319"/>
        <v>Y</v>
      </c>
      <c r="U2526" t="e">
        <f>+VLOOKUP(R2526,'FY21 P13 Allotment memo'!O:O,1,FALSE)</f>
        <v>#N/A</v>
      </c>
      <c r="V2526"/>
      <c r="W2526"/>
      <c r="X2526"/>
      <c r="Y2526"/>
      <c r="Z2526"/>
    </row>
    <row r="2527" spans="1:26">
      <c r="A2527">
        <v>10</v>
      </c>
      <c r="B2527" t="s">
        <v>3410</v>
      </c>
      <c r="C2527" t="s">
        <v>1669</v>
      </c>
      <c r="D2527">
        <v>91</v>
      </c>
      <c r="E2527">
        <v>0</v>
      </c>
      <c r="F2527">
        <v>0</v>
      </c>
      <c r="G2527" s="2">
        <f t="shared" si="314"/>
        <v>0</v>
      </c>
      <c r="H2527" s="3" t="str">
        <f t="shared" si="315"/>
        <v>10</v>
      </c>
      <c r="I2527" s="3" t="str">
        <f t="shared" si="316"/>
        <v>120</v>
      </c>
      <c r="J2527" s="3">
        <v>120</v>
      </c>
      <c r="K2527" s="3" t="str">
        <f>+VLOOKUP(J2527,'Dimension descriptions'!P:R,3,FALSE)</f>
        <v>Woodruff Elementary</v>
      </c>
      <c r="L2527" s="3" t="str">
        <f t="shared" si="317"/>
        <v>9600</v>
      </c>
      <c r="M2527" s="10">
        <v>9600</v>
      </c>
      <c r="N2527" s="3" t="str">
        <f t="shared" si="312"/>
        <v>2610</v>
      </c>
      <c r="O2527" s="3" t="str">
        <f t="shared" si="313"/>
        <v>441</v>
      </c>
      <c r="P2527" s="3" t="str">
        <f t="shared" si="318"/>
        <v>4</v>
      </c>
      <c r="Q2527" s="11">
        <f>+VLOOKUP(M2527,'Dimension descriptions'!K:M,2,FALSE)</f>
        <v>9000</v>
      </c>
      <c r="R2527" s="33">
        <v>9000</v>
      </c>
      <c r="S2527" s="11" t="str">
        <f>+VLOOKUP(R2527,'Dimension descriptions'!K:M,3)</f>
        <v>SUPPORT SERVICES PROGRAM</v>
      </c>
      <c r="T2527" s="3" t="str">
        <f t="shared" si="319"/>
        <v>Y</v>
      </c>
      <c r="U2527" t="e">
        <f>+VLOOKUP(R2527,'FY21 P13 Allotment memo'!O:O,1,FALSE)</f>
        <v>#N/A</v>
      </c>
      <c r="V2527"/>
      <c r="W2527"/>
      <c r="X2527"/>
      <c r="Y2527"/>
      <c r="Z2527"/>
    </row>
    <row r="2528" spans="1:26">
      <c r="A2528">
        <v>10</v>
      </c>
      <c r="B2528" t="s">
        <v>3411</v>
      </c>
      <c r="C2528" t="s">
        <v>1671</v>
      </c>
      <c r="D2528">
        <v>91</v>
      </c>
      <c r="E2528">
        <v>1003</v>
      </c>
      <c r="F2528">
        <v>0</v>
      </c>
      <c r="G2528" s="2">
        <f t="shared" si="314"/>
        <v>1003</v>
      </c>
      <c r="H2528" s="3" t="str">
        <f t="shared" si="315"/>
        <v>10</v>
      </c>
      <c r="I2528" s="3" t="str">
        <f t="shared" si="316"/>
        <v>120</v>
      </c>
      <c r="J2528" s="3">
        <v>120</v>
      </c>
      <c r="K2528" s="3" t="str">
        <f>+VLOOKUP(J2528,'Dimension descriptions'!P:R,3,FALSE)</f>
        <v>Woodruff Elementary</v>
      </c>
      <c r="L2528" s="3" t="str">
        <f t="shared" si="317"/>
        <v>9600</v>
      </c>
      <c r="M2528" s="10">
        <v>9600</v>
      </c>
      <c r="N2528" s="3" t="str">
        <f t="shared" si="312"/>
        <v>2610</v>
      </c>
      <c r="O2528" s="3" t="str">
        <f t="shared" si="313"/>
        <v>530</v>
      </c>
      <c r="P2528" s="3" t="str">
        <f t="shared" si="318"/>
        <v>5</v>
      </c>
      <c r="Q2528" s="11">
        <f>+VLOOKUP(M2528,'Dimension descriptions'!K:M,2,FALSE)</f>
        <v>9000</v>
      </c>
      <c r="R2528" s="33">
        <v>9000</v>
      </c>
      <c r="S2528" s="11" t="str">
        <f>+VLOOKUP(R2528,'Dimension descriptions'!K:M,3)</f>
        <v>SUPPORT SERVICES PROGRAM</v>
      </c>
      <c r="T2528" s="3" t="str">
        <f t="shared" si="319"/>
        <v>Y</v>
      </c>
      <c r="U2528" t="e">
        <f>+VLOOKUP(R2528,'FY21 P13 Allotment memo'!O:O,1,FALSE)</f>
        <v>#N/A</v>
      </c>
      <c r="V2528"/>
      <c r="W2528"/>
      <c r="X2528"/>
      <c r="Y2528"/>
      <c r="Z2528"/>
    </row>
    <row r="2529" spans="1:26">
      <c r="A2529">
        <v>10</v>
      </c>
      <c r="B2529" t="s">
        <v>3412</v>
      </c>
      <c r="C2529" t="s">
        <v>1673</v>
      </c>
      <c r="D2529">
        <v>91</v>
      </c>
      <c r="E2529">
        <v>0</v>
      </c>
      <c r="F2529">
        <v>0</v>
      </c>
      <c r="G2529" s="2">
        <f t="shared" si="314"/>
        <v>0</v>
      </c>
      <c r="H2529" s="3" t="str">
        <f t="shared" si="315"/>
        <v>10</v>
      </c>
      <c r="I2529" s="3" t="str">
        <f t="shared" si="316"/>
        <v>120</v>
      </c>
      <c r="J2529" s="3">
        <v>120</v>
      </c>
      <c r="K2529" s="3" t="str">
        <f>+VLOOKUP(J2529,'Dimension descriptions'!P:R,3,FALSE)</f>
        <v>Woodruff Elementary</v>
      </c>
      <c r="L2529" s="3" t="str">
        <f t="shared" si="317"/>
        <v>9600</v>
      </c>
      <c r="M2529" s="10">
        <v>9600</v>
      </c>
      <c r="N2529" s="3" t="str">
        <f t="shared" si="312"/>
        <v>2610</v>
      </c>
      <c r="O2529" s="3" t="str">
        <f t="shared" si="313"/>
        <v>580</v>
      </c>
      <c r="P2529" s="3" t="str">
        <f t="shared" si="318"/>
        <v>5</v>
      </c>
      <c r="Q2529" s="11">
        <f>+VLOOKUP(M2529,'Dimension descriptions'!K:M,2,FALSE)</f>
        <v>9000</v>
      </c>
      <c r="R2529" s="33">
        <v>9000</v>
      </c>
      <c r="S2529" s="11" t="str">
        <f>+VLOOKUP(R2529,'Dimension descriptions'!K:M,3)</f>
        <v>SUPPORT SERVICES PROGRAM</v>
      </c>
      <c r="T2529" s="3" t="str">
        <f t="shared" si="319"/>
        <v>Y</v>
      </c>
      <c r="U2529" t="e">
        <f>+VLOOKUP(R2529,'FY21 P13 Allotment memo'!O:O,1,FALSE)</f>
        <v>#N/A</v>
      </c>
      <c r="V2529"/>
      <c r="W2529"/>
      <c r="X2529"/>
      <c r="Y2529"/>
      <c r="Z2529"/>
    </row>
    <row r="2530" spans="1:26">
      <c r="A2530">
        <v>10</v>
      </c>
      <c r="B2530" t="s">
        <v>3413</v>
      </c>
      <c r="C2530" t="s">
        <v>1675</v>
      </c>
      <c r="D2530">
        <v>91</v>
      </c>
      <c r="E2530">
        <v>18779.419999999998</v>
      </c>
      <c r="F2530">
        <v>0</v>
      </c>
      <c r="G2530" s="2">
        <f t="shared" si="314"/>
        <v>18779.419999999998</v>
      </c>
      <c r="H2530" s="3" t="str">
        <f t="shared" si="315"/>
        <v>10</v>
      </c>
      <c r="I2530" s="3" t="str">
        <f t="shared" si="316"/>
        <v>120</v>
      </c>
      <c r="J2530" s="3">
        <v>120</v>
      </c>
      <c r="K2530" s="3" t="str">
        <f>+VLOOKUP(J2530,'Dimension descriptions'!P:R,3,FALSE)</f>
        <v>Woodruff Elementary</v>
      </c>
      <c r="L2530" s="3" t="str">
        <f t="shared" si="317"/>
        <v>9600</v>
      </c>
      <c r="M2530" s="10">
        <v>9600</v>
      </c>
      <c r="N2530" s="3" t="str">
        <f t="shared" si="312"/>
        <v>2610</v>
      </c>
      <c r="O2530" s="3" t="str">
        <f t="shared" si="313"/>
        <v>621</v>
      </c>
      <c r="P2530" s="3" t="str">
        <f t="shared" si="318"/>
        <v>6</v>
      </c>
      <c r="Q2530" s="11">
        <f>+VLOOKUP(M2530,'Dimension descriptions'!K:M,2,FALSE)</f>
        <v>9000</v>
      </c>
      <c r="R2530" s="33">
        <v>9000</v>
      </c>
      <c r="S2530" s="11" t="str">
        <f>+VLOOKUP(R2530,'Dimension descriptions'!K:M,3)</f>
        <v>SUPPORT SERVICES PROGRAM</v>
      </c>
      <c r="T2530" s="3" t="str">
        <f t="shared" si="319"/>
        <v>Y</v>
      </c>
      <c r="U2530" t="e">
        <f>+VLOOKUP(R2530,'FY21 P13 Allotment memo'!O:O,1,FALSE)</f>
        <v>#N/A</v>
      </c>
      <c r="V2530"/>
      <c r="W2530"/>
      <c r="X2530"/>
      <c r="Y2530"/>
      <c r="Z2530"/>
    </row>
    <row r="2531" spans="1:26">
      <c r="A2531">
        <v>10</v>
      </c>
      <c r="B2531" t="s">
        <v>3414</v>
      </c>
      <c r="C2531" t="s">
        <v>1677</v>
      </c>
      <c r="D2531">
        <v>91</v>
      </c>
      <c r="E2531">
        <v>45937.35</v>
      </c>
      <c r="F2531">
        <v>0</v>
      </c>
      <c r="G2531" s="2">
        <f t="shared" si="314"/>
        <v>45937.35</v>
      </c>
      <c r="H2531" s="3" t="str">
        <f t="shared" si="315"/>
        <v>10</v>
      </c>
      <c r="I2531" s="3" t="str">
        <f t="shared" si="316"/>
        <v>120</v>
      </c>
      <c r="J2531" s="3">
        <v>120</v>
      </c>
      <c r="K2531" s="3" t="str">
        <f>+VLOOKUP(J2531,'Dimension descriptions'!P:R,3,FALSE)</f>
        <v>Woodruff Elementary</v>
      </c>
      <c r="L2531" s="3" t="str">
        <f t="shared" si="317"/>
        <v>9600</v>
      </c>
      <c r="M2531" s="10">
        <v>9600</v>
      </c>
      <c r="N2531" s="3" t="str">
        <f t="shared" si="312"/>
        <v>2610</v>
      </c>
      <c r="O2531" s="3" t="str">
        <f t="shared" si="313"/>
        <v>622</v>
      </c>
      <c r="P2531" s="3" t="str">
        <f t="shared" si="318"/>
        <v>6</v>
      </c>
      <c r="Q2531" s="11">
        <f>+VLOOKUP(M2531,'Dimension descriptions'!K:M,2,FALSE)</f>
        <v>9000</v>
      </c>
      <c r="R2531" s="33">
        <v>9000</v>
      </c>
      <c r="S2531" s="11" t="str">
        <f>+VLOOKUP(R2531,'Dimension descriptions'!K:M,3)</f>
        <v>SUPPORT SERVICES PROGRAM</v>
      </c>
      <c r="T2531" s="3" t="str">
        <f t="shared" si="319"/>
        <v>Y</v>
      </c>
      <c r="U2531" t="e">
        <f>+VLOOKUP(R2531,'FY21 P13 Allotment memo'!O:O,1,FALSE)</f>
        <v>#N/A</v>
      </c>
      <c r="V2531"/>
      <c r="W2531"/>
      <c r="X2531"/>
      <c r="Y2531"/>
      <c r="Z2531"/>
    </row>
    <row r="2532" spans="1:26">
      <c r="A2532">
        <v>10</v>
      </c>
      <c r="B2532" t="s">
        <v>3415</v>
      </c>
      <c r="C2532" t="s">
        <v>1679</v>
      </c>
      <c r="D2532">
        <v>91</v>
      </c>
      <c r="E2532">
        <v>11454.02</v>
      </c>
      <c r="F2532">
        <v>0</v>
      </c>
      <c r="G2532" s="2">
        <f t="shared" si="314"/>
        <v>11454.02</v>
      </c>
      <c r="H2532" s="3" t="str">
        <f t="shared" si="315"/>
        <v>10</v>
      </c>
      <c r="I2532" s="3" t="str">
        <f t="shared" si="316"/>
        <v>120</v>
      </c>
      <c r="J2532" s="3">
        <v>120</v>
      </c>
      <c r="K2532" s="3" t="str">
        <f>+VLOOKUP(J2532,'Dimension descriptions'!P:R,3,FALSE)</f>
        <v>Woodruff Elementary</v>
      </c>
      <c r="L2532" s="3" t="str">
        <f t="shared" si="317"/>
        <v>9600</v>
      </c>
      <c r="M2532" s="10">
        <v>9600</v>
      </c>
      <c r="N2532" s="3" t="str">
        <f t="shared" si="312"/>
        <v>2610</v>
      </c>
      <c r="O2532" s="3" t="str">
        <f t="shared" si="313"/>
        <v>680</v>
      </c>
      <c r="P2532" s="3" t="str">
        <f t="shared" si="318"/>
        <v>6</v>
      </c>
      <c r="Q2532" s="11">
        <f>+VLOOKUP(M2532,'Dimension descriptions'!K:M,2,FALSE)</f>
        <v>9000</v>
      </c>
      <c r="R2532" s="33">
        <v>9000</v>
      </c>
      <c r="S2532" s="11" t="str">
        <f>+VLOOKUP(R2532,'Dimension descriptions'!K:M,3)</f>
        <v>SUPPORT SERVICES PROGRAM</v>
      </c>
      <c r="T2532" s="3" t="str">
        <f t="shared" si="319"/>
        <v>Y</v>
      </c>
      <c r="U2532" t="e">
        <f>+VLOOKUP(R2532,'FY21 P13 Allotment memo'!O:O,1,FALSE)</f>
        <v>#N/A</v>
      </c>
      <c r="V2532"/>
      <c r="W2532"/>
      <c r="X2532"/>
      <c r="Y2532"/>
      <c r="Z2532"/>
    </row>
    <row r="2533" spans="1:26">
      <c r="A2533">
        <v>10</v>
      </c>
      <c r="B2533" t="s">
        <v>3416</v>
      </c>
      <c r="C2533" t="s">
        <v>1681</v>
      </c>
      <c r="D2533">
        <v>91</v>
      </c>
      <c r="E2533">
        <v>0</v>
      </c>
      <c r="F2533">
        <v>0</v>
      </c>
      <c r="G2533" s="2">
        <f t="shared" si="314"/>
        <v>0</v>
      </c>
      <c r="H2533" s="3" t="str">
        <f t="shared" si="315"/>
        <v>10</v>
      </c>
      <c r="I2533" s="3" t="str">
        <f t="shared" si="316"/>
        <v>120</v>
      </c>
      <c r="J2533" s="3">
        <v>120</v>
      </c>
      <c r="K2533" s="3" t="str">
        <f>+VLOOKUP(J2533,'Dimension descriptions'!P:R,3,FALSE)</f>
        <v>Woodruff Elementary</v>
      </c>
      <c r="L2533" s="3" t="str">
        <f t="shared" si="317"/>
        <v>9600</v>
      </c>
      <c r="M2533" s="10">
        <v>9600</v>
      </c>
      <c r="N2533" s="3" t="str">
        <f t="shared" si="312"/>
        <v>2610</v>
      </c>
      <c r="O2533" s="3" t="str">
        <f t="shared" si="313"/>
        <v>689</v>
      </c>
      <c r="P2533" s="3" t="str">
        <f t="shared" si="318"/>
        <v>6</v>
      </c>
      <c r="Q2533" s="11">
        <f>+VLOOKUP(M2533,'Dimension descriptions'!K:M,2,FALSE)</f>
        <v>9000</v>
      </c>
      <c r="R2533" s="33">
        <v>9000</v>
      </c>
      <c r="S2533" s="11" t="str">
        <f>+VLOOKUP(R2533,'Dimension descriptions'!K:M,3)</f>
        <v>SUPPORT SERVICES PROGRAM</v>
      </c>
      <c r="T2533" s="3" t="str">
        <f t="shared" si="319"/>
        <v>Y</v>
      </c>
      <c r="U2533" t="e">
        <f>+VLOOKUP(R2533,'FY21 P13 Allotment memo'!O:O,1,FALSE)</f>
        <v>#N/A</v>
      </c>
      <c r="V2533"/>
      <c r="W2533"/>
      <c r="X2533"/>
      <c r="Y2533"/>
      <c r="Z2533"/>
    </row>
    <row r="2534" spans="1:26">
      <c r="A2534">
        <v>10</v>
      </c>
      <c r="B2534" t="s">
        <v>3417</v>
      </c>
      <c r="C2534" t="s">
        <v>1324</v>
      </c>
      <c r="D2534">
        <v>91</v>
      </c>
      <c r="E2534">
        <v>0</v>
      </c>
      <c r="F2534">
        <v>0</v>
      </c>
      <c r="G2534" s="2">
        <f t="shared" si="314"/>
        <v>0</v>
      </c>
      <c r="H2534" s="3" t="str">
        <f t="shared" si="315"/>
        <v>10</v>
      </c>
      <c r="I2534" s="3" t="str">
        <f t="shared" si="316"/>
        <v>120</v>
      </c>
      <c r="J2534" s="3">
        <v>120</v>
      </c>
      <c r="K2534" s="3" t="str">
        <f>+VLOOKUP(J2534,'Dimension descriptions'!P:R,3,FALSE)</f>
        <v>Woodruff Elementary</v>
      </c>
      <c r="L2534" s="3" t="str">
        <f t="shared" si="317"/>
        <v>9600</v>
      </c>
      <c r="M2534" s="10">
        <v>9600</v>
      </c>
      <c r="N2534" s="3" t="str">
        <f t="shared" si="312"/>
        <v>2620</v>
      </c>
      <c r="O2534" s="3" t="str">
        <f t="shared" si="313"/>
        <v>270</v>
      </c>
      <c r="P2534" s="3" t="str">
        <f t="shared" si="318"/>
        <v>2</v>
      </c>
      <c r="Q2534" s="11">
        <f>+VLOOKUP(M2534,'Dimension descriptions'!K:M,2,FALSE)</f>
        <v>9000</v>
      </c>
      <c r="R2534" s="33">
        <v>9000</v>
      </c>
      <c r="S2534" s="11" t="str">
        <f>+VLOOKUP(R2534,'Dimension descriptions'!K:M,3)</f>
        <v>SUPPORT SERVICES PROGRAM</v>
      </c>
      <c r="T2534" s="3" t="str">
        <f t="shared" si="319"/>
        <v>Y</v>
      </c>
      <c r="U2534" t="e">
        <f>+VLOOKUP(R2534,'FY21 P13 Allotment memo'!O:O,1,FALSE)</f>
        <v>#N/A</v>
      </c>
      <c r="V2534"/>
      <c r="W2534"/>
      <c r="X2534"/>
      <c r="Y2534"/>
      <c r="Z2534"/>
    </row>
    <row r="2535" spans="1:26">
      <c r="A2535">
        <v>10</v>
      </c>
      <c r="B2535" t="s">
        <v>3418</v>
      </c>
      <c r="C2535" t="s">
        <v>1684</v>
      </c>
      <c r="D2535">
        <v>91</v>
      </c>
      <c r="E2535">
        <v>1063.3699999999999</v>
      </c>
      <c r="F2535">
        <v>0</v>
      </c>
      <c r="G2535" s="2">
        <f t="shared" si="314"/>
        <v>1063.3699999999999</v>
      </c>
      <c r="H2535" s="3" t="str">
        <f t="shared" si="315"/>
        <v>10</v>
      </c>
      <c r="I2535" s="3" t="str">
        <f t="shared" si="316"/>
        <v>120</v>
      </c>
      <c r="J2535" s="3">
        <v>120</v>
      </c>
      <c r="K2535" s="3" t="str">
        <f>+VLOOKUP(J2535,'Dimension descriptions'!P:R,3,FALSE)</f>
        <v>Woodruff Elementary</v>
      </c>
      <c r="L2535" s="3" t="str">
        <f t="shared" si="317"/>
        <v>9600</v>
      </c>
      <c r="M2535" s="10">
        <v>9600</v>
      </c>
      <c r="N2535" s="3" t="str">
        <f t="shared" si="312"/>
        <v>2620</v>
      </c>
      <c r="O2535" s="3" t="str">
        <f t="shared" si="313"/>
        <v>680</v>
      </c>
      <c r="P2535" s="3" t="str">
        <f t="shared" si="318"/>
        <v>6</v>
      </c>
      <c r="Q2535" s="11">
        <f>+VLOOKUP(M2535,'Dimension descriptions'!K:M,2,FALSE)</f>
        <v>9000</v>
      </c>
      <c r="R2535" s="33">
        <v>9000</v>
      </c>
      <c r="S2535" s="11" t="str">
        <f>+VLOOKUP(R2535,'Dimension descriptions'!K:M,3)</f>
        <v>SUPPORT SERVICES PROGRAM</v>
      </c>
      <c r="T2535" s="3" t="str">
        <f t="shared" si="319"/>
        <v>Y</v>
      </c>
      <c r="U2535" t="e">
        <f>+VLOOKUP(R2535,'FY21 P13 Allotment memo'!O:O,1,FALSE)</f>
        <v>#N/A</v>
      </c>
      <c r="V2535"/>
      <c r="W2535"/>
      <c r="X2535"/>
      <c r="Y2535"/>
      <c r="Z2535"/>
    </row>
    <row r="2536" spans="1:26">
      <c r="A2536">
        <v>10</v>
      </c>
      <c r="B2536" t="s">
        <v>3419</v>
      </c>
      <c r="C2536" t="s">
        <v>1230</v>
      </c>
      <c r="D2536">
        <v>91</v>
      </c>
      <c r="E2536">
        <v>1748.8</v>
      </c>
      <c r="F2536">
        <v>0</v>
      </c>
      <c r="G2536" s="2">
        <f t="shared" si="314"/>
        <v>1748.8</v>
      </c>
      <c r="H2536" s="3" t="str">
        <f t="shared" si="315"/>
        <v>10</v>
      </c>
      <c r="I2536" s="3" t="str">
        <f t="shared" si="316"/>
        <v>124</v>
      </c>
      <c r="J2536" s="3">
        <v>124</v>
      </c>
      <c r="K2536" s="3" t="str">
        <f>+VLOOKUP(J2536,'Dimension descriptions'!P:R,3,FALSE)</f>
        <v>Hillcrest Elementary</v>
      </c>
      <c r="L2536" s="3" t="str">
        <f t="shared" si="317"/>
        <v>0600</v>
      </c>
      <c r="M2536" s="10">
        <v>600</v>
      </c>
      <c r="N2536" s="3" t="str">
        <f t="shared" si="312"/>
        <v>2700</v>
      </c>
      <c r="O2536" s="3" t="str">
        <f t="shared" si="313"/>
        <v>511</v>
      </c>
      <c r="P2536" s="3" t="str">
        <f t="shared" si="318"/>
        <v>5</v>
      </c>
      <c r="Q2536" s="11">
        <f>+VLOOKUP(M2536,'Dimension descriptions'!K:M,2,FALSE)</f>
        <v>5315</v>
      </c>
      <c r="R2536" s="33">
        <v>5315</v>
      </c>
      <c r="S2536" s="11" t="str">
        <f>+VLOOKUP(R2536,'Dimension descriptions'!K:M,3)</f>
        <v>PUPIL TRANSPORTATION</v>
      </c>
      <c r="T2536" s="3" t="str">
        <f t="shared" si="319"/>
        <v>Y</v>
      </c>
      <c r="U2536">
        <f>+VLOOKUP(R2536,'FY21 P13 Allotment memo'!O:O,1,FALSE)</f>
        <v>5315</v>
      </c>
      <c r="V2536"/>
      <c r="W2536"/>
      <c r="X2536"/>
      <c r="Y2536"/>
      <c r="Z2536"/>
    </row>
    <row r="2537" spans="1:26">
      <c r="A2537">
        <v>10</v>
      </c>
      <c r="B2537" t="s">
        <v>3420</v>
      </c>
      <c r="C2537" t="s">
        <v>1232</v>
      </c>
      <c r="D2537">
        <v>91</v>
      </c>
      <c r="E2537">
        <v>0</v>
      </c>
      <c r="F2537">
        <v>0</v>
      </c>
      <c r="G2537" s="2">
        <f t="shared" si="314"/>
        <v>0</v>
      </c>
      <c r="H2537" s="3" t="str">
        <f t="shared" si="315"/>
        <v>10</v>
      </c>
      <c r="I2537" s="3" t="str">
        <f t="shared" si="316"/>
        <v>124</v>
      </c>
      <c r="J2537" s="3">
        <v>124</v>
      </c>
      <c r="K2537" s="3" t="str">
        <f>+VLOOKUP(J2537,'Dimension descriptions'!P:R,3,FALSE)</f>
        <v>Hillcrest Elementary</v>
      </c>
      <c r="L2537" s="3" t="str">
        <f t="shared" si="317"/>
        <v>0600</v>
      </c>
      <c r="M2537" s="10">
        <v>600</v>
      </c>
      <c r="N2537" s="3" t="str">
        <f t="shared" si="312"/>
        <v>2700</v>
      </c>
      <c r="O2537" s="3" t="str">
        <f t="shared" si="313"/>
        <v>519</v>
      </c>
      <c r="P2537" s="3" t="str">
        <f t="shared" si="318"/>
        <v>5</v>
      </c>
      <c r="Q2537" s="11">
        <f>+VLOOKUP(M2537,'Dimension descriptions'!K:M,2,FALSE)</f>
        <v>5315</v>
      </c>
      <c r="R2537" s="33">
        <v>5315</v>
      </c>
      <c r="S2537" s="11" t="str">
        <f>+VLOOKUP(R2537,'Dimension descriptions'!K:M,3)</f>
        <v>PUPIL TRANSPORTATION</v>
      </c>
      <c r="T2537" s="3" t="str">
        <f t="shared" si="319"/>
        <v>Y</v>
      </c>
      <c r="U2537">
        <f>+VLOOKUP(R2537,'FY21 P13 Allotment memo'!O:O,1,FALSE)</f>
        <v>5315</v>
      </c>
      <c r="V2537"/>
      <c r="W2537"/>
      <c r="X2537"/>
      <c r="Y2537"/>
      <c r="Z2537"/>
    </row>
    <row r="2538" spans="1:26">
      <c r="A2538">
        <v>10</v>
      </c>
      <c r="B2538" t="s">
        <v>3421</v>
      </c>
      <c r="C2538" t="s">
        <v>1234</v>
      </c>
      <c r="D2538">
        <v>91</v>
      </c>
      <c r="E2538">
        <v>603120.49</v>
      </c>
      <c r="F2538">
        <v>0</v>
      </c>
      <c r="G2538" s="2">
        <f t="shared" si="314"/>
        <v>603120.49</v>
      </c>
      <c r="H2538" s="3" t="str">
        <f t="shared" si="315"/>
        <v>10</v>
      </c>
      <c r="I2538" s="3" t="str">
        <f t="shared" si="316"/>
        <v>124</v>
      </c>
      <c r="J2538" s="3">
        <v>124</v>
      </c>
      <c r="K2538" s="3" t="str">
        <f>+VLOOKUP(J2538,'Dimension descriptions'!P:R,3,FALSE)</f>
        <v>Hillcrest Elementary</v>
      </c>
      <c r="L2538" s="3" t="str">
        <f t="shared" si="317"/>
        <v>1050</v>
      </c>
      <c r="M2538" s="10">
        <v>1050</v>
      </c>
      <c r="N2538" s="3" t="str">
        <f t="shared" si="312"/>
        <v>1000</v>
      </c>
      <c r="O2538" s="3" t="str">
        <f t="shared" si="313"/>
        <v>131</v>
      </c>
      <c r="P2538" s="3" t="str">
        <f t="shared" si="318"/>
        <v>1</v>
      </c>
      <c r="Q2538" s="11">
        <f>+VLOOKUP(M2538,'Dimension descriptions'!K:M,2,FALSE)</f>
        <v>50</v>
      </c>
      <c r="R2538" s="33">
        <v>50</v>
      </c>
      <c r="S2538" s="11" t="str">
        <f>+VLOOKUP(R2538,'Dimension descriptions'!K:M,3)</f>
        <v>CLASSROOM-GENERAL</v>
      </c>
      <c r="T2538" s="3" t="str">
        <f t="shared" si="319"/>
        <v>Y</v>
      </c>
      <c r="U2538" t="e">
        <f>+VLOOKUP(R2538,'FY21 P13 Allotment memo'!O:O,1,FALSE)</f>
        <v>#N/A</v>
      </c>
      <c r="V2538"/>
      <c r="W2538"/>
      <c r="X2538"/>
      <c r="Y2538"/>
      <c r="Z2538"/>
    </row>
    <row r="2539" spans="1:26">
      <c r="A2539">
        <v>10</v>
      </c>
      <c r="B2539" t="s">
        <v>3422</v>
      </c>
      <c r="C2539" t="s">
        <v>3423</v>
      </c>
      <c r="D2539">
        <v>91</v>
      </c>
      <c r="E2539">
        <v>14341.87</v>
      </c>
      <c r="F2539">
        <v>0</v>
      </c>
      <c r="G2539" s="2">
        <f t="shared" si="314"/>
        <v>14341.87</v>
      </c>
      <c r="H2539" s="3" t="str">
        <f t="shared" si="315"/>
        <v>10</v>
      </c>
      <c r="I2539" s="3" t="str">
        <f t="shared" si="316"/>
        <v>124</v>
      </c>
      <c r="J2539" s="3">
        <v>124</v>
      </c>
      <c r="K2539" s="3" t="str">
        <f>+VLOOKUP(J2539,'Dimension descriptions'!P:R,3,FALSE)</f>
        <v>Hillcrest Elementary</v>
      </c>
      <c r="L2539" s="3" t="str">
        <f t="shared" si="317"/>
        <v>1050</v>
      </c>
      <c r="M2539" s="10">
        <v>1050</v>
      </c>
      <c r="N2539" s="3" t="str">
        <f t="shared" si="312"/>
        <v>1000</v>
      </c>
      <c r="O2539" s="3" t="str">
        <f t="shared" si="313"/>
        <v>149</v>
      </c>
      <c r="P2539" s="3" t="str">
        <f t="shared" si="318"/>
        <v>1</v>
      </c>
      <c r="Q2539" s="11">
        <f>+VLOOKUP(M2539,'Dimension descriptions'!K:M,2,FALSE)</f>
        <v>50</v>
      </c>
      <c r="R2539" s="33">
        <v>50</v>
      </c>
      <c r="S2539" s="11" t="str">
        <f>+VLOOKUP(R2539,'Dimension descriptions'!K:M,3)</f>
        <v>CLASSROOM-GENERAL</v>
      </c>
      <c r="T2539" s="3" t="str">
        <f t="shared" si="319"/>
        <v>Y</v>
      </c>
      <c r="U2539" t="e">
        <f>+VLOOKUP(R2539,'FY21 P13 Allotment memo'!O:O,1,FALSE)</f>
        <v>#N/A</v>
      </c>
      <c r="V2539"/>
      <c r="W2539"/>
      <c r="X2539"/>
      <c r="Y2539"/>
      <c r="Z2539"/>
    </row>
    <row r="2540" spans="1:26">
      <c r="A2540">
        <v>10</v>
      </c>
      <c r="B2540" t="s">
        <v>3424</v>
      </c>
      <c r="C2540" t="s">
        <v>1238</v>
      </c>
      <c r="D2540">
        <v>91</v>
      </c>
      <c r="E2540">
        <v>0</v>
      </c>
      <c r="F2540">
        <v>0</v>
      </c>
      <c r="G2540" s="2">
        <f t="shared" si="314"/>
        <v>0</v>
      </c>
      <c r="H2540" s="3" t="str">
        <f t="shared" si="315"/>
        <v>10</v>
      </c>
      <c r="I2540" s="3" t="str">
        <f t="shared" si="316"/>
        <v>124</v>
      </c>
      <c r="J2540" s="3">
        <v>124</v>
      </c>
      <c r="K2540" s="3" t="str">
        <f>+VLOOKUP(J2540,'Dimension descriptions'!P:R,3,FALSE)</f>
        <v>Hillcrest Elementary</v>
      </c>
      <c r="L2540" s="3" t="str">
        <f t="shared" si="317"/>
        <v>1050</v>
      </c>
      <c r="M2540" s="10">
        <v>1050</v>
      </c>
      <c r="N2540" s="3" t="str">
        <f t="shared" si="312"/>
        <v>1000</v>
      </c>
      <c r="O2540" s="3" t="str">
        <f t="shared" si="313"/>
        <v>161</v>
      </c>
      <c r="P2540" s="3" t="str">
        <f t="shared" si="318"/>
        <v>1</v>
      </c>
      <c r="Q2540" s="11">
        <f>+VLOOKUP(M2540,'Dimension descriptions'!K:M,2,FALSE)</f>
        <v>50</v>
      </c>
      <c r="R2540" s="33">
        <v>50</v>
      </c>
      <c r="S2540" s="11" t="str">
        <f>+VLOOKUP(R2540,'Dimension descriptions'!K:M,3)</f>
        <v>CLASSROOM-GENERAL</v>
      </c>
      <c r="T2540" s="3" t="str">
        <f t="shared" si="319"/>
        <v>Y</v>
      </c>
      <c r="U2540" t="e">
        <f>+VLOOKUP(R2540,'FY21 P13 Allotment memo'!O:O,1,FALSE)</f>
        <v>#N/A</v>
      </c>
      <c r="V2540"/>
      <c r="W2540"/>
      <c r="X2540"/>
      <c r="Y2540"/>
      <c r="Z2540"/>
    </row>
    <row r="2541" spans="1:26">
      <c r="A2541">
        <v>10</v>
      </c>
      <c r="B2541" t="s">
        <v>3425</v>
      </c>
      <c r="C2541" t="s">
        <v>1240</v>
      </c>
      <c r="D2541">
        <v>91</v>
      </c>
      <c r="E2541">
        <v>5988.37</v>
      </c>
      <c r="F2541">
        <v>0</v>
      </c>
      <c r="G2541" s="2">
        <f t="shared" si="314"/>
        <v>5988.37</v>
      </c>
      <c r="H2541" s="3" t="str">
        <f t="shared" si="315"/>
        <v>10</v>
      </c>
      <c r="I2541" s="3" t="str">
        <f t="shared" si="316"/>
        <v>124</v>
      </c>
      <c r="J2541" s="3">
        <v>124</v>
      </c>
      <c r="K2541" s="3" t="str">
        <f>+VLOOKUP(J2541,'Dimension descriptions'!P:R,3,FALSE)</f>
        <v>Hillcrest Elementary</v>
      </c>
      <c r="L2541" s="3" t="str">
        <f t="shared" si="317"/>
        <v>1050</v>
      </c>
      <c r="M2541" s="10">
        <v>1050</v>
      </c>
      <c r="N2541" s="3" t="str">
        <f t="shared" si="312"/>
        <v>1000</v>
      </c>
      <c r="O2541" s="3" t="str">
        <f t="shared" si="313"/>
        <v>163</v>
      </c>
      <c r="P2541" s="3" t="str">
        <f t="shared" si="318"/>
        <v>1</v>
      </c>
      <c r="Q2541" s="11">
        <f>+VLOOKUP(M2541,'Dimension descriptions'!K:M,2,FALSE)</f>
        <v>50</v>
      </c>
      <c r="R2541" s="33">
        <v>50</v>
      </c>
      <c r="S2541" s="11" t="str">
        <f>+VLOOKUP(R2541,'Dimension descriptions'!K:M,3)</f>
        <v>CLASSROOM-GENERAL</v>
      </c>
      <c r="T2541" s="3" t="str">
        <f t="shared" si="319"/>
        <v>Y</v>
      </c>
      <c r="U2541" t="e">
        <f>+VLOOKUP(R2541,'FY21 P13 Allotment memo'!O:O,1,FALSE)</f>
        <v>#N/A</v>
      </c>
      <c r="V2541"/>
      <c r="W2541"/>
      <c r="X2541"/>
      <c r="Y2541"/>
      <c r="Z2541"/>
    </row>
    <row r="2542" spans="1:26">
      <c r="A2542">
        <v>10</v>
      </c>
      <c r="B2542" t="s">
        <v>3426</v>
      </c>
      <c r="C2542" t="s">
        <v>1242</v>
      </c>
      <c r="D2542">
        <v>91</v>
      </c>
      <c r="E2542">
        <v>80260.2</v>
      </c>
      <c r="F2542">
        <v>0</v>
      </c>
      <c r="G2542" s="2">
        <f t="shared" si="314"/>
        <v>80260.2</v>
      </c>
      <c r="H2542" s="3" t="str">
        <f t="shared" si="315"/>
        <v>10</v>
      </c>
      <c r="I2542" s="3" t="str">
        <f t="shared" si="316"/>
        <v>124</v>
      </c>
      <c r="J2542" s="3">
        <v>124</v>
      </c>
      <c r="K2542" s="3" t="str">
        <f>+VLOOKUP(J2542,'Dimension descriptions'!P:R,3,FALSE)</f>
        <v>Hillcrest Elementary</v>
      </c>
      <c r="L2542" s="3" t="str">
        <f t="shared" si="317"/>
        <v>1050</v>
      </c>
      <c r="M2542" s="10">
        <v>1050</v>
      </c>
      <c r="N2542" s="3" t="str">
        <f t="shared" si="312"/>
        <v>1000</v>
      </c>
      <c r="O2542" s="3" t="str">
        <f t="shared" si="313"/>
        <v>195</v>
      </c>
      <c r="P2542" s="3" t="str">
        <f t="shared" si="318"/>
        <v>1</v>
      </c>
      <c r="Q2542" s="11">
        <f>+VLOOKUP(M2542,'Dimension descriptions'!K:M,2,FALSE)</f>
        <v>50</v>
      </c>
      <c r="R2542" s="33">
        <v>50</v>
      </c>
      <c r="S2542" s="11" t="str">
        <f>+VLOOKUP(R2542,'Dimension descriptions'!K:M,3)</f>
        <v>CLASSROOM-GENERAL</v>
      </c>
      <c r="T2542" s="3" t="str">
        <f t="shared" si="319"/>
        <v>Y</v>
      </c>
      <c r="U2542" t="e">
        <f>+VLOOKUP(R2542,'FY21 P13 Allotment memo'!O:O,1,FALSE)</f>
        <v>#N/A</v>
      </c>
      <c r="V2542"/>
      <c r="W2542"/>
      <c r="X2542"/>
      <c r="Y2542"/>
      <c r="Z2542"/>
    </row>
    <row r="2543" spans="1:26">
      <c r="A2543">
        <v>10</v>
      </c>
      <c r="B2543" t="s">
        <v>3427</v>
      </c>
      <c r="C2543" t="s">
        <v>1244</v>
      </c>
      <c r="D2543">
        <v>91</v>
      </c>
      <c r="E2543">
        <v>146122.75</v>
      </c>
      <c r="F2543">
        <v>0</v>
      </c>
      <c r="G2543" s="2">
        <f t="shared" si="314"/>
        <v>146122.75</v>
      </c>
      <c r="H2543" s="3" t="str">
        <f t="shared" si="315"/>
        <v>10</v>
      </c>
      <c r="I2543" s="3" t="str">
        <f t="shared" si="316"/>
        <v>124</v>
      </c>
      <c r="J2543" s="3">
        <v>124</v>
      </c>
      <c r="K2543" s="3" t="str">
        <f>+VLOOKUP(J2543,'Dimension descriptions'!P:R,3,FALSE)</f>
        <v>Hillcrest Elementary</v>
      </c>
      <c r="L2543" s="3" t="str">
        <f t="shared" si="317"/>
        <v>1050</v>
      </c>
      <c r="M2543" s="10">
        <v>1050</v>
      </c>
      <c r="N2543" s="3" t="str">
        <f t="shared" si="312"/>
        <v>1000</v>
      </c>
      <c r="O2543" s="3" t="str">
        <f t="shared" si="313"/>
        <v>210</v>
      </c>
      <c r="P2543" s="3" t="str">
        <f t="shared" si="318"/>
        <v>2</v>
      </c>
      <c r="Q2543" s="11">
        <f>+VLOOKUP(M2543,'Dimension descriptions'!K:M,2,FALSE)</f>
        <v>50</v>
      </c>
      <c r="R2543" s="33">
        <v>50</v>
      </c>
      <c r="S2543" s="11" t="str">
        <f>+VLOOKUP(R2543,'Dimension descriptions'!K:M,3)</f>
        <v>CLASSROOM-GENERAL</v>
      </c>
      <c r="T2543" s="3" t="str">
        <f t="shared" si="319"/>
        <v>Y</v>
      </c>
      <c r="U2543" t="e">
        <f>+VLOOKUP(R2543,'FY21 P13 Allotment memo'!O:O,1,FALSE)</f>
        <v>#N/A</v>
      </c>
      <c r="V2543"/>
      <c r="W2543"/>
      <c r="X2543"/>
      <c r="Y2543"/>
      <c r="Z2543"/>
    </row>
    <row r="2544" spans="1:26">
      <c r="A2544">
        <v>10</v>
      </c>
      <c r="B2544" t="s">
        <v>3428</v>
      </c>
      <c r="C2544" t="s">
        <v>1246</v>
      </c>
      <c r="D2544">
        <v>91</v>
      </c>
      <c r="E2544">
        <v>52430.58</v>
      </c>
      <c r="F2544">
        <v>0</v>
      </c>
      <c r="G2544" s="2">
        <f t="shared" si="314"/>
        <v>52430.58</v>
      </c>
      <c r="H2544" s="3" t="str">
        <f t="shared" si="315"/>
        <v>10</v>
      </c>
      <c r="I2544" s="3" t="str">
        <f t="shared" si="316"/>
        <v>124</v>
      </c>
      <c r="J2544" s="3">
        <v>124</v>
      </c>
      <c r="K2544" s="3" t="str">
        <f>+VLOOKUP(J2544,'Dimension descriptions'!P:R,3,FALSE)</f>
        <v>Hillcrest Elementary</v>
      </c>
      <c r="L2544" s="3" t="str">
        <f t="shared" si="317"/>
        <v>1050</v>
      </c>
      <c r="M2544" s="10">
        <v>1050</v>
      </c>
      <c r="N2544" s="3" t="str">
        <f t="shared" si="312"/>
        <v>1000</v>
      </c>
      <c r="O2544" s="3" t="str">
        <f t="shared" si="313"/>
        <v>220</v>
      </c>
      <c r="P2544" s="3" t="str">
        <f t="shared" si="318"/>
        <v>2</v>
      </c>
      <c r="Q2544" s="11">
        <f>+VLOOKUP(M2544,'Dimension descriptions'!K:M,2,FALSE)</f>
        <v>50</v>
      </c>
      <c r="R2544" s="33">
        <v>50</v>
      </c>
      <c r="S2544" s="11" t="str">
        <f>+VLOOKUP(R2544,'Dimension descriptions'!K:M,3)</f>
        <v>CLASSROOM-GENERAL</v>
      </c>
      <c r="T2544" s="3" t="str">
        <f t="shared" si="319"/>
        <v>Y</v>
      </c>
      <c r="U2544" t="e">
        <f>+VLOOKUP(R2544,'FY21 P13 Allotment memo'!O:O,1,FALSE)</f>
        <v>#N/A</v>
      </c>
      <c r="V2544"/>
      <c r="W2544"/>
      <c r="X2544"/>
      <c r="Y2544"/>
      <c r="Z2544"/>
    </row>
    <row r="2545" spans="1:26">
      <c r="A2545">
        <v>10</v>
      </c>
      <c r="B2545" t="s">
        <v>3429</v>
      </c>
      <c r="C2545" t="s">
        <v>1248</v>
      </c>
      <c r="D2545">
        <v>91</v>
      </c>
      <c r="E2545">
        <v>129871.82</v>
      </c>
      <c r="F2545">
        <v>0</v>
      </c>
      <c r="G2545" s="2">
        <f t="shared" si="314"/>
        <v>129871.82</v>
      </c>
      <c r="H2545" s="3" t="str">
        <f t="shared" si="315"/>
        <v>10</v>
      </c>
      <c r="I2545" s="3" t="str">
        <f t="shared" si="316"/>
        <v>124</v>
      </c>
      <c r="J2545" s="3">
        <v>124</v>
      </c>
      <c r="K2545" s="3" t="str">
        <f>+VLOOKUP(J2545,'Dimension descriptions'!P:R,3,FALSE)</f>
        <v>Hillcrest Elementary</v>
      </c>
      <c r="L2545" s="3" t="str">
        <f t="shared" si="317"/>
        <v>1050</v>
      </c>
      <c r="M2545" s="10">
        <v>1050</v>
      </c>
      <c r="N2545" s="3" t="str">
        <f t="shared" si="312"/>
        <v>1000</v>
      </c>
      <c r="O2545" s="3" t="str">
        <f t="shared" si="313"/>
        <v>241</v>
      </c>
      <c r="P2545" s="3" t="str">
        <f t="shared" si="318"/>
        <v>2</v>
      </c>
      <c r="Q2545" s="11">
        <f>+VLOOKUP(M2545,'Dimension descriptions'!K:M,2,FALSE)</f>
        <v>50</v>
      </c>
      <c r="R2545" s="33">
        <v>50</v>
      </c>
      <c r="S2545" s="11" t="str">
        <f>+VLOOKUP(R2545,'Dimension descriptions'!K:M,3)</f>
        <v>CLASSROOM-GENERAL</v>
      </c>
      <c r="T2545" s="3" t="str">
        <f t="shared" si="319"/>
        <v>Y</v>
      </c>
      <c r="U2545" t="e">
        <f>+VLOOKUP(R2545,'FY21 P13 Allotment memo'!O:O,1,FALSE)</f>
        <v>#N/A</v>
      </c>
      <c r="V2545"/>
      <c r="W2545"/>
      <c r="X2545"/>
      <c r="Y2545"/>
      <c r="Z2545"/>
    </row>
    <row r="2546" spans="1:26">
      <c r="A2546">
        <v>10</v>
      </c>
      <c r="B2546" t="s">
        <v>3430</v>
      </c>
      <c r="C2546" t="s">
        <v>1250</v>
      </c>
      <c r="D2546">
        <v>91</v>
      </c>
      <c r="E2546">
        <v>2000</v>
      </c>
      <c r="F2546">
        <v>0</v>
      </c>
      <c r="G2546" s="2">
        <f t="shared" si="314"/>
        <v>2000</v>
      </c>
      <c r="H2546" s="3" t="str">
        <f t="shared" si="315"/>
        <v>10</v>
      </c>
      <c r="I2546" s="3" t="str">
        <f t="shared" si="316"/>
        <v>124</v>
      </c>
      <c r="J2546" s="3">
        <v>124</v>
      </c>
      <c r="K2546" s="3" t="str">
        <f>+VLOOKUP(J2546,'Dimension descriptions'!P:R,3,FALSE)</f>
        <v>Hillcrest Elementary</v>
      </c>
      <c r="L2546" s="3" t="str">
        <f t="shared" si="317"/>
        <v>1050</v>
      </c>
      <c r="M2546" s="10">
        <v>1050</v>
      </c>
      <c r="N2546" s="3" t="str">
        <f t="shared" si="312"/>
        <v>1000</v>
      </c>
      <c r="O2546" s="3" t="str">
        <f t="shared" si="313"/>
        <v>245</v>
      </c>
      <c r="P2546" s="3" t="str">
        <f t="shared" si="318"/>
        <v>2</v>
      </c>
      <c r="Q2546" s="11">
        <f>+VLOOKUP(M2546,'Dimension descriptions'!K:M,2,FALSE)</f>
        <v>50</v>
      </c>
      <c r="R2546" s="33">
        <v>50</v>
      </c>
      <c r="S2546" s="11" t="str">
        <f>+VLOOKUP(R2546,'Dimension descriptions'!K:M,3)</f>
        <v>CLASSROOM-GENERAL</v>
      </c>
      <c r="T2546" s="3" t="str">
        <f t="shared" si="319"/>
        <v>Y</v>
      </c>
      <c r="U2546" t="e">
        <f>+VLOOKUP(R2546,'FY21 P13 Allotment memo'!O:O,1,FALSE)</f>
        <v>#N/A</v>
      </c>
      <c r="V2546"/>
      <c r="W2546"/>
      <c r="X2546"/>
      <c r="Y2546"/>
      <c r="Z2546"/>
    </row>
    <row r="2547" spans="1:26">
      <c r="A2547">
        <v>10</v>
      </c>
      <c r="B2547" t="s">
        <v>3431</v>
      </c>
      <c r="C2547" t="s">
        <v>1252</v>
      </c>
      <c r="D2547">
        <v>91</v>
      </c>
      <c r="E2547">
        <v>0</v>
      </c>
      <c r="F2547">
        <v>0</v>
      </c>
      <c r="G2547" s="2">
        <f t="shared" si="314"/>
        <v>0</v>
      </c>
      <c r="H2547" s="3" t="str">
        <f t="shared" si="315"/>
        <v>10</v>
      </c>
      <c r="I2547" s="3" t="str">
        <f t="shared" si="316"/>
        <v>124</v>
      </c>
      <c r="J2547" s="3">
        <v>124</v>
      </c>
      <c r="K2547" s="3" t="str">
        <f>+VLOOKUP(J2547,'Dimension descriptions'!P:R,3,FALSE)</f>
        <v>Hillcrest Elementary</v>
      </c>
      <c r="L2547" s="3" t="str">
        <f t="shared" si="317"/>
        <v>1050</v>
      </c>
      <c r="M2547" s="10">
        <v>1050</v>
      </c>
      <c r="N2547" s="3" t="str">
        <f t="shared" si="312"/>
        <v>1000</v>
      </c>
      <c r="O2547" s="3" t="str">
        <f t="shared" si="313"/>
        <v>270</v>
      </c>
      <c r="P2547" s="3" t="str">
        <f t="shared" si="318"/>
        <v>2</v>
      </c>
      <c r="Q2547" s="11">
        <f>+VLOOKUP(M2547,'Dimension descriptions'!K:M,2,FALSE)</f>
        <v>50</v>
      </c>
      <c r="R2547" s="33">
        <v>50</v>
      </c>
      <c r="S2547" s="11" t="str">
        <f>+VLOOKUP(R2547,'Dimension descriptions'!K:M,3)</f>
        <v>CLASSROOM-GENERAL</v>
      </c>
      <c r="T2547" s="3" t="str">
        <f t="shared" si="319"/>
        <v>Y</v>
      </c>
      <c r="U2547" t="e">
        <f>+VLOOKUP(R2547,'FY21 P13 Allotment memo'!O:O,1,FALSE)</f>
        <v>#N/A</v>
      </c>
      <c r="V2547"/>
      <c r="W2547"/>
      <c r="X2547"/>
      <c r="Y2547"/>
      <c r="Z2547"/>
    </row>
    <row r="2548" spans="1:26">
      <c r="A2548">
        <v>10</v>
      </c>
      <c r="B2548" t="s">
        <v>3432</v>
      </c>
      <c r="C2548" t="s">
        <v>1254</v>
      </c>
      <c r="D2548">
        <v>91</v>
      </c>
      <c r="E2548">
        <v>0</v>
      </c>
      <c r="F2548">
        <v>0</v>
      </c>
      <c r="G2548" s="2">
        <f t="shared" si="314"/>
        <v>0</v>
      </c>
      <c r="H2548" s="3" t="str">
        <f t="shared" si="315"/>
        <v>10</v>
      </c>
      <c r="I2548" s="3" t="str">
        <f t="shared" si="316"/>
        <v>124</v>
      </c>
      <c r="J2548" s="3">
        <v>124</v>
      </c>
      <c r="K2548" s="3" t="str">
        <f>+VLOOKUP(J2548,'Dimension descriptions'!P:R,3,FALSE)</f>
        <v>Hillcrest Elementary</v>
      </c>
      <c r="L2548" s="3" t="str">
        <f t="shared" si="317"/>
        <v>1050</v>
      </c>
      <c r="M2548" s="10">
        <v>1050</v>
      </c>
      <c r="N2548" s="3" t="str">
        <f t="shared" si="312"/>
        <v>1000</v>
      </c>
      <c r="O2548" s="3" t="str">
        <f t="shared" si="313"/>
        <v>280</v>
      </c>
      <c r="P2548" s="3" t="str">
        <f t="shared" si="318"/>
        <v>2</v>
      </c>
      <c r="Q2548" s="11">
        <f>+VLOOKUP(M2548,'Dimension descriptions'!K:M,2,FALSE)</f>
        <v>50</v>
      </c>
      <c r="R2548" s="33">
        <v>50</v>
      </c>
      <c r="S2548" s="11" t="str">
        <f>+VLOOKUP(R2548,'Dimension descriptions'!K:M,3)</f>
        <v>CLASSROOM-GENERAL</v>
      </c>
      <c r="T2548" s="3" t="str">
        <f t="shared" si="319"/>
        <v>Y</v>
      </c>
      <c r="U2548" t="e">
        <f>+VLOOKUP(R2548,'FY21 P13 Allotment memo'!O:O,1,FALSE)</f>
        <v>#N/A</v>
      </c>
      <c r="V2548"/>
      <c r="W2548"/>
      <c r="X2548"/>
      <c r="Y2548"/>
      <c r="Z2548"/>
    </row>
    <row r="2549" spans="1:26">
      <c r="A2549">
        <v>10</v>
      </c>
      <c r="B2549" t="s">
        <v>3433</v>
      </c>
      <c r="C2549" t="s">
        <v>1256</v>
      </c>
      <c r="D2549">
        <v>91</v>
      </c>
      <c r="E2549">
        <v>0</v>
      </c>
      <c r="F2549">
        <v>0</v>
      </c>
      <c r="G2549" s="2">
        <f t="shared" si="314"/>
        <v>0</v>
      </c>
      <c r="H2549" s="3" t="str">
        <f t="shared" si="315"/>
        <v>10</v>
      </c>
      <c r="I2549" s="3" t="str">
        <f t="shared" si="316"/>
        <v>124</v>
      </c>
      <c r="J2549" s="3">
        <v>124</v>
      </c>
      <c r="K2549" s="3" t="str">
        <f>+VLOOKUP(J2549,'Dimension descriptions'!P:R,3,FALSE)</f>
        <v>Hillcrest Elementary</v>
      </c>
      <c r="L2549" s="3" t="str">
        <f t="shared" si="317"/>
        <v>1050</v>
      </c>
      <c r="M2549" s="10">
        <v>1050</v>
      </c>
      <c r="N2549" s="3" t="str">
        <f t="shared" si="312"/>
        <v>1000</v>
      </c>
      <c r="O2549" s="3" t="str">
        <f t="shared" si="313"/>
        <v>290</v>
      </c>
      <c r="P2549" s="3" t="str">
        <f t="shared" si="318"/>
        <v>2</v>
      </c>
      <c r="Q2549" s="11">
        <f>+VLOOKUP(M2549,'Dimension descriptions'!K:M,2,FALSE)</f>
        <v>50</v>
      </c>
      <c r="R2549" s="33">
        <v>50</v>
      </c>
      <c r="S2549" s="11" t="str">
        <f>+VLOOKUP(R2549,'Dimension descriptions'!K:M,3)</f>
        <v>CLASSROOM-GENERAL</v>
      </c>
      <c r="T2549" s="3" t="str">
        <f t="shared" si="319"/>
        <v>Y</v>
      </c>
      <c r="U2549" t="e">
        <f>+VLOOKUP(R2549,'FY21 P13 Allotment memo'!O:O,1,FALSE)</f>
        <v>#N/A</v>
      </c>
      <c r="V2549"/>
      <c r="W2549"/>
      <c r="X2549"/>
      <c r="Y2549"/>
      <c r="Z2549"/>
    </row>
    <row r="2550" spans="1:26">
      <c r="A2550">
        <v>10</v>
      </c>
      <c r="B2550" t="s">
        <v>3434</v>
      </c>
      <c r="C2550" t="s">
        <v>1258</v>
      </c>
      <c r="D2550">
        <v>91</v>
      </c>
      <c r="E2550">
        <v>0</v>
      </c>
      <c r="F2550">
        <v>0</v>
      </c>
      <c r="G2550" s="2">
        <f t="shared" si="314"/>
        <v>0</v>
      </c>
      <c r="H2550" s="3" t="str">
        <f t="shared" si="315"/>
        <v>10</v>
      </c>
      <c r="I2550" s="3" t="str">
        <f t="shared" si="316"/>
        <v>124</v>
      </c>
      <c r="J2550" s="3">
        <v>124</v>
      </c>
      <c r="K2550" s="3" t="str">
        <f>+VLOOKUP(J2550,'Dimension descriptions'!P:R,3,FALSE)</f>
        <v>Hillcrest Elementary</v>
      </c>
      <c r="L2550" s="3" t="str">
        <f t="shared" si="317"/>
        <v>1050</v>
      </c>
      <c r="M2550" s="10">
        <v>1050</v>
      </c>
      <c r="N2550" s="3" t="str">
        <f t="shared" si="312"/>
        <v>1000</v>
      </c>
      <c r="O2550" s="3" t="str">
        <f t="shared" si="313"/>
        <v>300</v>
      </c>
      <c r="P2550" s="3" t="str">
        <f t="shared" si="318"/>
        <v>3</v>
      </c>
      <c r="Q2550" s="11">
        <f>+VLOOKUP(M2550,'Dimension descriptions'!K:M,2,FALSE)</f>
        <v>50</v>
      </c>
      <c r="R2550" s="33">
        <v>50</v>
      </c>
      <c r="S2550" s="11" t="str">
        <f>+VLOOKUP(R2550,'Dimension descriptions'!K:M,3)</f>
        <v>CLASSROOM-GENERAL</v>
      </c>
      <c r="T2550" s="3" t="str">
        <f t="shared" si="319"/>
        <v>Y</v>
      </c>
      <c r="U2550" t="e">
        <f>+VLOOKUP(R2550,'FY21 P13 Allotment memo'!O:O,1,FALSE)</f>
        <v>#N/A</v>
      </c>
      <c r="V2550"/>
      <c r="W2550"/>
      <c r="X2550"/>
      <c r="Y2550"/>
      <c r="Z2550"/>
    </row>
    <row r="2551" spans="1:26">
      <c r="A2551">
        <v>10</v>
      </c>
      <c r="B2551" t="s">
        <v>3435</v>
      </c>
      <c r="C2551" t="s">
        <v>1260</v>
      </c>
      <c r="D2551">
        <v>91</v>
      </c>
      <c r="E2551">
        <v>43566.46</v>
      </c>
      <c r="F2551">
        <v>0</v>
      </c>
      <c r="G2551" s="2">
        <f t="shared" si="314"/>
        <v>43566.46</v>
      </c>
      <c r="H2551" s="3" t="str">
        <f t="shared" si="315"/>
        <v>10</v>
      </c>
      <c r="I2551" s="3" t="str">
        <f t="shared" si="316"/>
        <v>124</v>
      </c>
      <c r="J2551" s="3">
        <v>124</v>
      </c>
      <c r="K2551" s="3" t="str">
        <f>+VLOOKUP(J2551,'Dimension descriptions'!P:R,3,FALSE)</f>
        <v>Hillcrest Elementary</v>
      </c>
      <c r="L2551" s="3" t="str">
        <f t="shared" si="317"/>
        <v>1050</v>
      </c>
      <c r="M2551" s="10">
        <v>1050</v>
      </c>
      <c r="N2551" s="3" t="str">
        <f t="shared" si="312"/>
        <v>1000</v>
      </c>
      <c r="O2551" s="3" t="str">
        <f t="shared" si="313"/>
        <v>341</v>
      </c>
      <c r="P2551" s="3" t="str">
        <f t="shared" si="318"/>
        <v>3</v>
      </c>
      <c r="Q2551" s="11">
        <f>+VLOOKUP(M2551,'Dimension descriptions'!K:M,2,FALSE)</f>
        <v>50</v>
      </c>
      <c r="R2551" s="33">
        <v>50</v>
      </c>
      <c r="S2551" s="11" t="str">
        <f>+VLOOKUP(R2551,'Dimension descriptions'!K:M,3)</f>
        <v>CLASSROOM-GENERAL</v>
      </c>
      <c r="T2551" s="3" t="str">
        <f t="shared" si="319"/>
        <v>Y</v>
      </c>
      <c r="U2551" t="e">
        <f>+VLOOKUP(R2551,'FY21 P13 Allotment memo'!O:O,1,FALSE)</f>
        <v>#N/A</v>
      </c>
      <c r="V2551"/>
      <c r="W2551"/>
      <c r="X2551"/>
      <c r="Y2551"/>
      <c r="Z2551"/>
    </row>
    <row r="2552" spans="1:26">
      <c r="A2552">
        <v>10</v>
      </c>
      <c r="B2552" t="s">
        <v>3436</v>
      </c>
      <c r="C2552" t="s">
        <v>3437</v>
      </c>
      <c r="D2552">
        <v>91</v>
      </c>
      <c r="E2552">
        <v>0</v>
      </c>
      <c r="F2552">
        <v>0</v>
      </c>
      <c r="G2552" s="2">
        <f t="shared" si="314"/>
        <v>0</v>
      </c>
      <c r="H2552" s="3" t="str">
        <f t="shared" si="315"/>
        <v>10</v>
      </c>
      <c r="I2552" s="3" t="str">
        <f t="shared" si="316"/>
        <v>124</v>
      </c>
      <c r="J2552" s="3">
        <v>124</v>
      </c>
      <c r="K2552" s="3" t="str">
        <f>+VLOOKUP(J2552,'Dimension descriptions'!P:R,3,FALSE)</f>
        <v>Hillcrest Elementary</v>
      </c>
      <c r="L2552" s="3" t="str">
        <f t="shared" si="317"/>
        <v>1050</v>
      </c>
      <c r="M2552" s="10">
        <v>1050</v>
      </c>
      <c r="N2552" s="3" t="str">
        <f t="shared" si="312"/>
        <v>1000</v>
      </c>
      <c r="O2552" s="3" t="str">
        <f t="shared" si="313"/>
        <v>430</v>
      </c>
      <c r="P2552" s="3" t="str">
        <f t="shared" si="318"/>
        <v>4</v>
      </c>
      <c r="Q2552" s="11">
        <f>+VLOOKUP(M2552,'Dimension descriptions'!K:M,2,FALSE)</f>
        <v>50</v>
      </c>
      <c r="R2552" s="33">
        <v>50</v>
      </c>
      <c r="S2552" s="11" t="str">
        <f>+VLOOKUP(R2552,'Dimension descriptions'!K:M,3)</f>
        <v>CLASSROOM-GENERAL</v>
      </c>
      <c r="T2552" s="3" t="str">
        <f t="shared" si="319"/>
        <v>Y</v>
      </c>
      <c r="U2552" t="e">
        <f>+VLOOKUP(R2552,'FY21 P13 Allotment memo'!O:O,1,FALSE)</f>
        <v>#N/A</v>
      </c>
      <c r="V2552"/>
      <c r="W2552"/>
      <c r="X2552"/>
      <c r="Y2552"/>
      <c r="Z2552"/>
    </row>
    <row r="2553" spans="1:26">
      <c r="A2553">
        <v>10</v>
      </c>
      <c r="B2553" t="s">
        <v>3438</v>
      </c>
      <c r="C2553" t="s">
        <v>1264</v>
      </c>
      <c r="D2553">
        <v>91</v>
      </c>
      <c r="E2553">
        <v>0</v>
      </c>
      <c r="F2553">
        <v>0</v>
      </c>
      <c r="G2553" s="2">
        <f t="shared" si="314"/>
        <v>0</v>
      </c>
      <c r="H2553" s="3" t="str">
        <f t="shared" si="315"/>
        <v>10</v>
      </c>
      <c r="I2553" s="3" t="str">
        <f t="shared" si="316"/>
        <v>124</v>
      </c>
      <c r="J2553" s="3">
        <v>124</v>
      </c>
      <c r="K2553" s="3" t="str">
        <f>+VLOOKUP(J2553,'Dimension descriptions'!P:R,3,FALSE)</f>
        <v>Hillcrest Elementary</v>
      </c>
      <c r="L2553" s="3" t="str">
        <f t="shared" si="317"/>
        <v>1050</v>
      </c>
      <c r="M2553" s="10">
        <v>1050</v>
      </c>
      <c r="N2553" s="3" t="str">
        <f t="shared" si="312"/>
        <v>1000</v>
      </c>
      <c r="O2553" s="3" t="str">
        <f t="shared" si="313"/>
        <v>580</v>
      </c>
      <c r="P2553" s="3" t="str">
        <f t="shared" si="318"/>
        <v>5</v>
      </c>
      <c r="Q2553" s="11">
        <f>+VLOOKUP(M2553,'Dimension descriptions'!K:M,2,FALSE)</f>
        <v>50</v>
      </c>
      <c r="R2553" s="33">
        <v>50</v>
      </c>
      <c r="S2553" s="11" t="str">
        <f>+VLOOKUP(R2553,'Dimension descriptions'!K:M,3)</f>
        <v>CLASSROOM-GENERAL</v>
      </c>
      <c r="T2553" s="3" t="str">
        <f t="shared" si="319"/>
        <v>Y</v>
      </c>
      <c r="U2553" t="e">
        <f>+VLOOKUP(R2553,'FY21 P13 Allotment memo'!O:O,1,FALSE)</f>
        <v>#N/A</v>
      </c>
      <c r="V2553"/>
      <c r="W2553"/>
      <c r="X2553"/>
      <c r="Y2553"/>
      <c r="Z2553"/>
    </row>
    <row r="2554" spans="1:26">
      <c r="A2554">
        <v>10</v>
      </c>
      <c r="B2554" t="s">
        <v>3439</v>
      </c>
      <c r="C2554" t="s">
        <v>1266</v>
      </c>
      <c r="D2554">
        <v>91</v>
      </c>
      <c r="E2554">
        <v>0</v>
      </c>
      <c r="F2554">
        <v>0</v>
      </c>
      <c r="G2554" s="2">
        <f t="shared" si="314"/>
        <v>0</v>
      </c>
      <c r="H2554" s="3" t="str">
        <f t="shared" si="315"/>
        <v>10</v>
      </c>
      <c r="I2554" s="3" t="str">
        <f t="shared" si="316"/>
        <v>124</v>
      </c>
      <c r="J2554" s="3">
        <v>124</v>
      </c>
      <c r="K2554" s="3" t="str">
        <f>+VLOOKUP(J2554,'Dimension descriptions'!P:R,3,FALSE)</f>
        <v>Hillcrest Elementary</v>
      </c>
      <c r="L2554" s="3" t="str">
        <f t="shared" si="317"/>
        <v>1050</v>
      </c>
      <c r="M2554" s="10">
        <v>1050</v>
      </c>
      <c r="N2554" s="3" t="str">
        <f t="shared" si="312"/>
        <v>1000</v>
      </c>
      <c r="O2554" s="3" t="str">
        <f t="shared" si="313"/>
        <v>594</v>
      </c>
      <c r="P2554" s="3" t="str">
        <f t="shared" si="318"/>
        <v>5</v>
      </c>
      <c r="Q2554" s="11">
        <f>+VLOOKUP(M2554,'Dimension descriptions'!K:M,2,FALSE)</f>
        <v>50</v>
      </c>
      <c r="R2554" s="33">
        <v>50</v>
      </c>
      <c r="S2554" s="11" t="str">
        <f>+VLOOKUP(R2554,'Dimension descriptions'!K:M,3)</f>
        <v>CLASSROOM-GENERAL</v>
      </c>
      <c r="T2554" s="3" t="str">
        <f t="shared" si="319"/>
        <v>Y</v>
      </c>
      <c r="U2554" t="e">
        <f>+VLOOKUP(R2554,'FY21 P13 Allotment memo'!O:O,1,FALSE)</f>
        <v>#N/A</v>
      </c>
      <c r="V2554"/>
      <c r="W2554"/>
      <c r="X2554"/>
      <c r="Y2554"/>
      <c r="Z2554"/>
    </row>
    <row r="2555" spans="1:26">
      <c r="A2555">
        <v>10</v>
      </c>
      <c r="B2555" t="s">
        <v>3440</v>
      </c>
      <c r="C2555" t="s">
        <v>1268</v>
      </c>
      <c r="D2555">
        <v>91</v>
      </c>
      <c r="E2555">
        <v>18923.439999999999</v>
      </c>
      <c r="F2555">
        <v>0</v>
      </c>
      <c r="G2555" s="2">
        <f t="shared" si="314"/>
        <v>18923.439999999999</v>
      </c>
      <c r="H2555" s="3" t="str">
        <f t="shared" si="315"/>
        <v>10</v>
      </c>
      <c r="I2555" s="3" t="str">
        <f t="shared" si="316"/>
        <v>124</v>
      </c>
      <c r="J2555" s="3">
        <v>124</v>
      </c>
      <c r="K2555" s="3" t="str">
        <f>+VLOOKUP(J2555,'Dimension descriptions'!P:R,3,FALSE)</f>
        <v>Hillcrest Elementary</v>
      </c>
      <c r="L2555" s="3" t="str">
        <f t="shared" si="317"/>
        <v>1050</v>
      </c>
      <c r="M2555" s="10">
        <v>1050</v>
      </c>
      <c r="N2555" s="3" t="str">
        <f t="shared" si="312"/>
        <v>1000</v>
      </c>
      <c r="O2555" s="3" t="str">
        <f t="shared" si="313"/>
        <v>610</v>
      </c>
      <c r="P2555" s="3" t="str">
        <f t="shared" si="318"/>
        <v>6</v>
      </c>
      <c r="Q2555" s="11">
        <f>+VLOOKUP(M2555,'Dimension descriptions'!K:M,2,FALSE)</f>
        <v>50</v>
      </c>
      <c r="R2555" s="33">
        <v>50</v>
      </c>
      <c r="S2555" s="11" t="str">
        <f>+VLOOKUP(R2555,'Dimension descriptions'!K:M,3)</f>
        <v>CLASSROOM-GENERAL</v>
      </c>
      <c r="T2555" s="3" t="str">
        <f t="shared" si="319"/>
        <v>Y</v>
      </c>
      <c r="U2555" t="e">
        <f>+VLOOKUP(R2555,'FY21 P13 Allotment memo'!O:O,1,FALSE)</f>
        <v>#N/A</v>
      </c>
      <c r="V2555"/>
      <c r="W2555"/>
      <c r="X2555"/>
      <c r="Y2555"/>
      <c r="Z2555"/>
    </row>
    <row r="2556" spans="1:26">
      <c r="A2556">
        <v>10</v>
      </c>
      <c r="B2556" t="s">
        <v>3441</v>
      </c>
      <c r="C2556" t="s">
        <v>1270</v>
      </c>
      <c r="D2556">
        <v>91</v>
      </c>
      <c r="E2556">
        <v>0</v>
      </c>
      <c r="F2556">
        <v>0</v>
      </c>
      <c r="G2556" s="2">
        <f t="shared" si="314"/>
        <v>0</v>
      </c>
      <c r="H2556" s="3" t="str">
        <f t="shared" si="315"/>
        <v>10</v>
      </c>
      <c r="I2556" s="3" t="str">
        <f t="shared" si="316"/>
        <v>124</v>
      </c>
      <c r="J2556" s="3">
        <v>124</v>
      </c>
      <c r="K2556" s="3" t="str">
        <f>+VLOOKUP(J2556,'Dimension descriptions'!P:R,3,FALSE)</f>
        <v>Hillcrest Elementary</v>
      </c>
      <c r="L2556" s="3" t="str">
        <f t="shared" si="317"/>
        <v>1050</v>
      </c>
      <c r="M2556" s="10">
        <v>1050</v>
      </c>
      <c r="N2556" s="3" t="str">
        <f t="shared" si="312"/>
        <v>1000</v>
      </c>
      <c r="O2556" s="3" t="str">
        <f t="shared" si="313"/>
        <v>641</v>
      </c>
      <c r="P2556" s="3" t="str">
        <f t="shared" si="318"/>
        <v>6</v>
      </c>
      <c r="Q2556" s="11">
        <f>+VLOOKUP(M2556,'Dimension descriptions'!K:M,2,FALSE)</f>
        <v>50</v>
      </c>
      <c r="R2556" s="33">
        <v>50</v>
      </c>
      <c r="S2556" s="11" t="str">
        <f>+VLOOKUP(R2556,'Dimension descriptions'!K:M,3)</f>
        <v>CLASSROOM-GENERAL</v>
      </c>
      <c r="T2556" s="3" t="str">
        <f t="shared" si="319"/>
        <v>Y</v>
      </c>
      <c r="U2556" t="e">
        <f>+VLOOKUP(R2556,'FY21 P13 Allotment memo'!O:O,1,FALSE)</f>
        <v>#N/A</v>
      </c>
      <c r="V2556"/>
      <c r="W2556"/>
      <c r="X2556"/>
      <c r="Y2556"/>
      <c r="Z2556"/>
    </row>
    <row r="2557" spans="1:26">
      <c r="A2557">
        <v>10</v>
      </c>
      <c r="B2557" t="s">
        <v>3442</v>
      </c>
      <c r="C2557" t="s">
        <v>1272</v>
      </c>
      <c r="D2557">
        <v>91</v>
      </c>
      <c r="E2557">
        <v>2539.6799999999998</v>
      </c>
      <c r="F2557">
        <v>0</v>
      </c>
      <c r="G2557" s="2">
        <f t="shared" si="314"/>
        <v>2539.6799999999998</v>
      </c>
      <c r="H2557" s="3" t="str">
        <f t="shared" si="315"/>
        <v>10</v>
      </c>
      <c r="I2557" s="3" t="str">
        <f t="shared" si="316"/>
        <v>124</v>
      </c>
      <c r="J2557" s="3">
        <v>124</v>
      </c>
      <c r="K2557" s="3" t="str">
        <f>+VLOOKUP(J2557,'Dimension descriptions'!P:R,3,FALSE)</f>
        <v>Hillcrest Elementary</v>
      </c>
      <c r="L2557" s="3" t="str">
        <f t="shared" si="317"/>
        <v>1050</v>
      </c>
      <c r="M2557" s="10">
        <v>1050</v>
      </c>
      <c r="N2557" s="3" t="str">
        <f t="shared" si="312"/>
        <v>1000</v>
      </c>
      <c r="O2557" s="3" t="str">
        <f t="shared" si="313"/>
        <v>670</v>
      </c>
      <c r="P2557" s="3" t="str">
        <f t="shared" si="318"/>
        <v>6</v>
      </c>
      <c r="Q2557" s="11">
        <f>+VLOOKUP(M2557,'Dimension descriptions'!K:M,2,FALSE)</f>
        <v>50</v>
      </c>
      <c r="R2557" s="33">
        <v>50</v>
      </c>
      <c r="S2557" s="11" t="str">
        <f>+VLOOKUP(R2557,'Dimension descriptions'!K:M,3)</f>
        <v>CLASSROOM-GENERAL</v>
      </c>
      <c r="T2557" s="3" t="str">
        <f t="shared" si="319"/>
        <v>Y</v>
      </c>
      <c r="U2557" t="e">
        <f>+VLOOKUP(R2557,'FY21 P13 Allotment memo'!O:O,1,FALSE)</f>
        <v>#N/A</v>
      </c>
      <c r="V2557"/>
      <c r="W2557"/>
      <c r="X2557"/>
      <c r="Y2557"/>
      <c r="Z2557"/>
    </row>
    <row r="2558" spans="1:26">
      <c r="A2558">
        <v>10</v>
      </c>
      <c r="B2558" t="s">
        <v>3443</v>
      </c>
      <c r="C2558" t="s">
        <v>1274</v>
      </c>
      <c r="D2558">
        <v>91</v>
      </c>
      <c r="E2558">
        <v>0</v>
      </c>
      <c r="F2558">
        <v>0</v>
      </c>
      <c r="G2558" s="2">
        <f t="shared" si="314"/>
        <v>0</v>
      </c>
      <c r="H2558" s="3" t="str">
        <f t="shared" si="315"/>
        <v>10</v>
      </c>
      <c r="I2558" s="3" t="str">
        <f t="shared" si="316"/>
        <v>124</v>
      </c>
      <c r="J2558" s="3">
        <v>124</v>
      </c>
      <c r="K2558" s="3" t="str">
        <f>+VLOOKUP(J2558,'Dimension descriptions'!P:R,3,FALSE)</f>
        <v>Hillcrest Elementary</v>
      </c>
      <c r="L2558" s="3" t="str">
        <f t="shared" si="317"/>
        <v>1050</v>
      </c>
      <c r="M2558" s="10">
        <v>1050</v>
      </c>
      <c r="N2558" s="3" t="str">
        <f t="shared" si="312"/>
        <v>1000</v>
      </c>
      <c r="O2558" s="3" t="str">
        <f t="shared" si="313"/>
        <v>730</v>
      </c>
      <c r="P2558" s="3" t="str">
        <f t="shared" si="318"/>
        <v>7</v>
      </c>
      <c r="Q2558" s="11">
        <f>+VLOOKUP(M2558,'Dimension descriptions'!K:M,2,FALSE)</f>
        <v>50</v>
      </c>
      <c r="R2558" s="33">
        <v>50</v>
      </c>
      <c r="S2558" s="11" t="str">
        <f>+VLOOKUP(R2558,'Dimension descriptions'!K:M,3)</f>
        <v>CLASSROOM-GENERAL</v>
      </c>
      <c r="T2558" s="3" t="str">
        <f t="shared" si="319"/>
        <v>Y</v>
      </c>
      <c r="U2558" t="e">
        <f>+VLOOKUP(R2558,'FY21 P13 Allotment memo'!O:O,1,FALSE)</f>
        <v>#N/A</v>
      </c>
      <c r="V2558"/>
      <c r="W2558"/>
      <c r="X2558"/>
      <c r="Y2558"/>
      <c r="Z2558"/>
    </row>
    <row r="2559" spans="1:26">
      <c r="A2559">
        <v>10</v>
      </c>
      <c r="B2559" t="s">
        <v>3444</v>
      </c>
      <c r="C2559" t="s">
        <v>1276</v>
      </c>
      <c r="D2559">
        <v>91</v>
      </c>
      <c r="E2559">
        <v>0</v>
      </c>
      <c r="F2559">
        <v>0</v>
      </c>
      <c r="G2559" s="2">
        <f t="shared" si="314"/>
        <v>0</v>
      </c>
      <c r="H2559" s="3" t="str">
        <f t="shared" si="315"/>
        <v>10</v>
      </c>
      <c r="I2559" s="3" t="str">
        <f t="shared" si="316"/>
        <v>124</v>
      </c>
      <c r="J2559" s="3">
        <v>124</v>
      </c>
      <c r="K2559" s="3" t="str">
        <f>+VLOOKUP(J2559,'Dimension descriptions'!P:R,3,FALSE)</f>
        <v>Hillcrest Elementary</v>
      </c>
      <c r="L2559" s="3" t="str">
        <f t="shared" si="317"/>
        <v>1050</v>
      </c>
      <c r="M2559" s="10">
        <v>1050</v>
      </c>
      <c r="N2559" s="3" t="str">
        <f t="shared" si="312"/>
        <v>1000</v>
      </c>
      <c r="O2559" s="3" t="str">
        <f t="shared" si="313"/>
        <v>810</v>
      </c>
      <c r="P2559" s="3" t="str">
        <f t="shared" si="318"/>
        <v>8</v>
      </c>
      <c r="Q2559" s="11">
        <f>+VLOOKUP(M2559,'Dimension descriptions'!K:M,2,FALSE)</f>
        <v>50</v>
      </c>
      <c r="R2559" s="33">
        <v>50</v>
      </c>
      <c r="S2559" s="11" t="str">
        <f>+VLOOKUP(R2559,'Dimension descriptions'!K:M,3)</f>
        <v>CLASSROOM-GENERAL</v>
      </c>
      <c r="T2559" s="3" t="str">
        <f t="shared" si="319"/>
        <v>Y</v>
      </c>
      <c r="U2559" t="e">
        <f>+VLOOKUP(R2559,'FY21 P13 Allotment memo'!O:O,1,FALSE)</f>
        <v>#N/A</v>
      </c>
      <c r="V2559"/>
      <c r="W2559"/>
      <c r="X2559"/>
      <c r="Y2559"/>
      <c r="Z2559"/>
    </row>
    <row r="2560" spans="1:26">
      <c r="A2560">
        <v>10</v>
      </c>
      <c r="B2560" t="s">
        <v>3445</v>
      </c>
      <c r="C2560" t="s">
        <v>3446</v>
      </c>
      <c r="D2560">
        <v>91</v>
      </c>
      <c r="E2560">
        <v>0</v>
      </c>
      <c r="F2560">
        <v>0</v>
      </c>
      <c r="G2560" s="2">
        <f t="shared" si="314"/>
        <v>0</v>
      </c>
      <c r="H2560" s="3" t="str">
        <f t="shared" si="315"/>
        <v>10</v>
      </c>
      <c r="I2560" s="3" t="str">
        <f t="shared" si="316"/>
        <v>124</v>
      </c>
      <c r="J2560" s="3">
        <v>124</v>
      </c>
      <c r="K2560" s="3" t="str">
        <f>+VLOOKUP(J2560,'Dimension descriptions'!P:R,3,FALSE)</f>
        <v>Hillcrest Elementary</v>
      </c>
      <c r="L2560" s="3" t="str">
        <f t="shared" si="317"/>
        <v>1050</v>
      </c>
      <c r="M2560" s="10">
        <v>1050</v>
      </c>
      <c r="N2560" s="3" t="str">
        <f t="shared" si="312"/>
        <v>2100</v>
      </c>
      <c r="O2560" s="3" t="str">
        <f t="shared" si="313"/>
        <v>198</v>
      </c>
      <c r="P2560" s="3" t="str">
        <f t="shared" si="318"/>
        <v>1</v>
      </c>
      <c r="Q2560" s="11">
        <f>+VLOOKUP(M2560,'Dimension descriptions'!K:M,2,FALSE)</f>
        <v>50</v>
      </c>
      <c r="R2560" s="33">
        <v>50</v>
      </c>
      <c r="S2560" s="11" t="str">
        <f>+VLOOKUP(R2560,'Dimension descriptions'!K:M,3)</f>
        <v>CLASSROOM-GENERAL</v>
      </c>
      <c r="T2560" s="3" t="str">
        <f t="shared" si="319"/>
        <v>Y</v>
      </c>
      <c r="U2560" t="e">
        <f>+VLOOKUP(R2560,'FY21 P13 Allotment memo'!O:O,1,FALSE)</f>
        <v>#N/A</v>
      </c>
      <c r="V2560"/>
      <c r="W2560"/>
      <c r="X2560"/>
      <c r="Y2560"/>
      <c r="Z2560"/>
    </row>
    <row r="2561" spans="1:26">
      <c r="A2561">
        <v>10</v>
      </c>
      <c r="B2561" t="s">
        <v>3447</v>
      </c>
      <c r="C2561" t="s">
        <v>1279</v>
      </c>
      <c r="D2561">
        <v>91</v>
      </c>
      <c r="E2561">
        <v>0</v>
      </c>
      <c r="F2561">
        <v>0</v>
      </c>
      <c r="G2561" s="2">
        <f t="shared" si="314"/>
        <v>0</v>
      </c>
      <c r="H2561" s="3" t="str">
        <f t="shared" si="315"/>
        <v>10</v>
      </c>
      <c r="I2561" s="3" t="str">
        <f t="shared" si="316"/>
        <v>124</v>
      </c>
      <c r="J2561" s="3">
        <v>124</v>
      </c>
      <c r="K2561" s="3" t="str">
        <f>+VLOOKUP(J2561,'Dimension descriptions'!P:R,3,FALSE)</f>
        <v>Hillcrest Elementary</v>
      </c>
      <c r="L2561" s="3" t="str">
        <f t="shared" si="317"/>
        <v>1050</v>
      </c>
      <c r="M2561" s="10">
        <v>1050</v>
      </c>
      <c r="N2561" s="3" t="str">
        <f t="shared" si="312"/>
        <v>2100</v>
      </c>
      <c r="O2561" s="3" t="str">
        <f t="shared" si="313"/>
        <v>210</v>
      </c>
      <c r="P2561" s="3" t="str">
        <f t="shared" si="318"/>
        <v>2</v>
      </c>
      <c r="Q2561" s="11">
        <f>+VLOOKUP(M2561,'Dimension descriptions'!K:M,2,FALSE)</f>
        <v>50</v>
      </c>
      <c r="R2561" s="33">
        <v>50</v>
      </c>
      <c r="S2561" s="11" t="str">
        <f>+VLOOKUP(R2561,'Dimension descriptions'!K:M,3)</f>
        <v>CLASSROOM-GENERAL</v>
      </c>
      <c r="T2561" s="3" t="str">
        <f t="shared" si="319"/>
        <v>Y</v>
      </c>
      <c r="U2561" t="e">
        <f>+VLOOKUP(R2561,'FY21 P13 Allotment memo'!O:O,1,FALSE)</f>
        <v>#N/A</v>
      </c>
      <c r="V2561"/>
      <c r="W2561"/>
      <c r="X2561"/>
      <c r="Y2561"/>
      <c r="Z2561"/>
    </row>
    <row r="2562" spans="1:26">
      <c r="A2562">
        <v>10</v>
      </c>
      <c r="B2562" t="s">
        <v>3448</v>
      </c>
      <c r="C2562" t="s">
        <v>1246</v>
      </c>
      <c r="D2562">
        <v>91</v>
      </c>
      <c r="E2562">
        <v>0</v>
      </c>
      <c r="F2562">
        <v>0</v>
      </c>
      <c r="G2562" s="2">
        <f t="shared" si="314"/>
        <v>0</v>
      </c>
      <c r="H2562" s="3" t="str">
        <f t="shared" si="315"/>
        <v>10</v>
      </c>
      <c r="I2562" s="3" t="str">
        <f t="shared" si="316"/>
        <v>124</v>
      </c>
      <c r="J2562" s="3">
        <v>124</v>
      </c>
      <c r="K2562" s="3" t="str">
        <f>+VLOOKUP(J2562,'Dimension descriptions'!P:R,3,FALSE)</f>
        <v>Hillcrest Elementary</v>
      </c>
      <c r="L2562" s="3" t="str">
        <f t="shared" si="317"/>
        <v>1050</v>
      </c>
      <c r="M2562" s="10">
        <v>1050</v>
      </c>
      <c r="N2562" s="3" t="str">
        <f t="shared" si="312"/>
        <v>2100</v>
      </c>
      <c r="O2562" s="3" t="str">
        <f t="shared" si="313"/>
        <v>220</v>
      </c>
      <c r="P2562" s="3" t="str">
        <f t="shared" si="318"/>
        <v>2</v>
      </c>
      <c r="Q2562" s="11">
        <f>+VLOOKUP(M2562,'Dimension descriptions'!K:M,2,FALSE)</f>
        <v>50</v>
      </c>
      <c r="R2562" s="33">
        <v>50</v>
      </c>
      <c r="S2562" s="11" t="str">
        <f>+VLOOKUP(R2562,'Dimension descriptions'!K:M,3)</f>
        <v>CLASSROOM-GENERAL</v>
      </c>
      <c r="T2562" s="3" t="str">
        <f t="shared" si="319"/>
        <v>Y</v>
      </c>
      <c r="U2562" t="e">
        <f>+VLOOKUP(R2562,'FY21 P13 Allotment memo'!O:O,1,FALSE)</f>
        <v>#N/A</v>
      </c>
      <c r="V2562"/>
      <c r="W2562"/>
      <c r="X2562"/>
      <c r="Y2562"/>
      <c r="Z2562"/>
    </row>
    <row r="2563" spans="1:26">
      <c r="A2563">
        <v>10</v>
      </c>
      <c r="B2563" t="s">
        <v>3449</v>
      </c>
      <c r="C2563" t="s">
        <v>1252</v>
      </c>
      <c r="D2563">
        <v>91</v>
      </c>
      <c r="E2563">
        <v>0</v>
      </c>
      <c r="F2563">
        <v>0</v>
      </c>
      <c r="G2563" s="2">
        <f t="shared" si="314"/>
        <v>0</v>
      </c>
      <c r="H2563" s="3" t="str">
        <f t="shared" si="315"/>
        <v>10</v>
      </c>
      <c r="I2563" s="3" t="str">
        <f t="shared" si="316"/>
        <v>124</v>
      </c>
      <c r="J2563" s="3">
        <v>124</v>
      </c>
      <c r="K2563" s="3" t="str">
        <f>+VLOOKUP(J2563,'Dimension descriptions'!P:R,3,FALSE)</f>
        <v>Hillcrest Elementary</v>
      </c>
      <c r="L2563" s="3" t="str">
        <f t="shared" si="317"/>
        <v>1050</v>
      </c>
      <c r="M2563" s="10">
        <v>1050</v>
      </c>
      <c r="N2563" s="3" t="str">
        <f t="shared" si="312"/>
        <v>2100</v>
      </c>
      <c r="O2563" s="3" t="str">
        <f t="shared" si="313"/>
        <v>270</v>
      </c>
      <c r="P2563" s="3" t="str">
        <f t="shared" si="318"/>
        <v>2</v>
      </c>
      <c r="Q2563" s="11">
        <f>+VLOOKUP(M2563,'Dimension descriptions'!K:M,2,FALSE)</f>
        <v>50</v>
      </c>
      <c r="R2563" s="33">
        <v>50</v>
      </c>
      <c r="S2563" s="11" t="str">
        <f>+VLOOKUP(R2563,'Dimension descriptions'!K:M,3)</f>
        <v>CLASSROOM-GENERAL</v>
      </c>
      <c r="T2563" s="3" t="str">
        <f t="shared" si="319"/>
        <v>Y</v>
      </c>
      <c r="U2563" t="e">
        <f>+VLOOKUP(R2563,'FY21 P13 Allotment memo'!O:O,1,FALSE)</f>
        <v>#N/A</v>
      </c>
      <c r="V2563"/>
      <c r="W2563"/>
      <c r="X2563"/>
      <c r="Y2563"/>
      <c r="Z2563"/>
    </row>
    <row r="2564" spans="1:26">
      <c r="A2564">
        <v>10</v>
      </c>
      <c r="B2564" t="s">
        <v>3450</v>
      </c>
      <c r="C2564" t="s">
        <v>1276</v>
      </c>
      <c r="D2564">
        <v>91</v>
      </c>
      <c r="E2564">
        <v>0</v>
      </c>
      <c r="F2564">
        <v>0</v>
      </c>
      <c r="G2564" s="2">
        <f t="shared" si="314"/>
        <v>0</v>
      </c>
      <c r="H2564" s="3" t="str">
        <f t="shared" si="315"/>
        <v>10</v>
      </c>
      <c r="I2564" s="3" t="str">
        <f t="shared" si="316"/>
        <v>124</v>
      </c>
      <c r="J2564" s="3">
        <v>124</v>
      </c>
      <c r="K2564" s="3" t="str">
        <f>+VLOOKUP(J2564,'Dimension descriptions'!P:R,3,FALSE)</f>
        <v>Hillcrest Elementary</v>
      </c>
      <c r="L2564" s="3" t="str">
        <f t="shared" si="317"/>
        <v>1050</v>
      </c>
      <c r="M2564" s="10">
        <v>1050</v>
      </c>
      <c r="N2564" s="3" t="str">
        <f t="shared" si="312"/>
        <v>2120</v>
      </c>
      <c r="O2564" s="3" t="str">
        <f t="shared" si="313"/>
        <v>810</v>
      </c>
      <c r="P2564" s="3" t="str">
        <f t="shared" si="318"/>
        <v>8</v>
      </c>
      <c r="Q2564" s="11">
        <f>+VLOOKUP(M2564,'Dimension descriptions'!K:M,2,FALSE)</f>
        <v>50</v>
      </c>
      <c r="R2564" s="33">
        <v>50</v>
      </c>
      <c r="S2564" s="11" t="str">
        <f>+VLOOKUP(R2564,'Dimension descriptions'!K:M,3)</f>
        <v>CLASSROOM-GENERAL</v>
      </c>
      <c r="T2564" s="3" t="str">
        <f t="shared" si="319"/>
        <v>Y</v>
      </c>
      <c r="U2564" t="e">
        <f>+VLOOKUP(R2564,'FY21 P13 Allotment memo'!O:O,1,FALSE)</f>
        <v>#N/A</v>
      </c>
      <c r="V2564"/>
      <c r="W2564"/>
      <c r="X2564"/>
      <c r="Y2564"/>
      <c r="Z2564"/>
    </row>
    <row r="2565" spans="1:26">
      <c r="A2565">
        <v>10</v>
      </c>
      <c r="B2565" t="s">
        <v>3451</v>
      </c>
      <c r="C2565" t="s">
        <v>1252</v>
      </c>
      <c r="D2565">
        <v>91</v>
      </c>
      <c r="E2565">
        <v>0</v>
      </c>
      <c r="F2565">
        <v>0</v>
      </c>
      <c r="G2565" s="2">
        <f t="shared" si="314"/>
        <v>0</v>
      </c>
      <c r="H2565" s="3" t="str">
        <f t="shared" si="315"/>
        <v>10</v>
      </c>
      <c r="I2565" s="3" t="str">
        <f t="shared" si="316"/>
        <v>124</v>
      </c>
      <c r="J2565" s="3">
        <v>124</v>
      </c>
      <c r="K2565" s="3" t="str">
        <f>+VLOOKUP(J2565,'Dimension descriptions'!P:R,3,FALSE)</f>
        <v>Hillcrest Elementary</v>
      </c>
      <c r="L2565" s="3" t="str">
        <f t="shared" si="317"/>
        <v>1050</v>
      </c>
      <c r="M2565" s="10">
        <v>1050</v>
      </c>
      <c r="N2565" s="3" t="str">
        <f t="shared" si="312"/>
        <v>2200</v>
      </c>
      <c r="O2565" s="3" t="str">
        <f t="shared" si="313"/>
        <v>270</v>
      </c>
      <c r="P2565" s="3" t="str">
        <f t="shared" si="318"/>
        <v>2</v>
      </c>
      <c r="Q2565" s="11">
        <f>+VLOOKUP(M2565,'Dimension descriptions'!K:M,2,FALSE)</f>
        <v>50</v>
      </c>
      <c r="R2565" s="33">
        <v>50</v>
      </c>
      <c r="S2565" s="11" t="str">
        <f>+VLOOKUP(R2565,'Dimension descriptions'!K:M,3)</f>
        <v>CLASSROOM-GENERAL</v>
      </c>
      <c r="T2565" s="3" t="str">
        <f t="shared" si="319"/>
        <v>Y</v>
      </c>
      <c r="U2565" t="e">
        <f>+VLOOKUP(R2565,'FY21 P13 Allotment memo'!O:O,1,FALSE)</f>
        <v>#N/A</v>
      </c>
      <c r="V2565"/>
      <c r="W2565"/>
      <c r="X2565"/>
      <c r="Y2565"/>
      <c r="Z2565"/>
    </row>
    <row r="2566" spans="1:26">
      <c r="A2566">
        <v>10</v>
      </c>
      <c r="B2566" t="s">
        <v>3452</v>
      </c>
      <c r="C2566" t="s">
        <v>1285</v>
      </c>
      <c r="D2566">
        <v>91</v>
      </c>
      <c r="E2566">
        <v>8000.09</v>
      </c>
      <c r="F2566">
        <v>0</v>
      </c>
      <c r="G2566" s="2">
        <f t="shared" si="314"/>
        <v>8000.09</v>
      </c>
      <c r="H2566" s="3" t="str">
        <f t="shared" si="315"/>
        <v>10</v>
      </c>
      <c r="I2566" s="3" t="str">
        <f t="shared" si="316"/>
        <v>124</v>
      </c>
      <c r="J2566" s="3">
        <v>124</v>
      </c>
      <c r="K2566" s="3" t="str">
        <f>+VLOOKUP(J2566,'Dimension descriptions'!P:R,3,FALSE)</f>
        <v>Hillcrest Elementary</v>
      </c>
      <c r="L2566" s="3" t="str">
        <f t="shared" si="317"/>
        <v>1050</v>
      </c>
      <c r="M2566" s="10">
        <v>1050</v>
      </c>
      <c r="N2566" s="3" t="str">
        <f t="shared" ref="N2566:N2629" si="320">+MID(B2566,16,4)</f>
        <v>2220</v>
      </c>
      <c r="O2566" s="3" t="str">
        <f t="shared" ref="O2566:O2629" si="321">+RIGHT(B2566,3)</f>
        <v>162</v>
      </c>
      <c r="P2566" s="3" t="str">
        <f t="shared" si="318"/>
        <v>1</v>
      </c>
      <c r="Q2566" s="11">
        <f>+VLOOKUP(M2566,'Dimension descriptions'!K:M,2,FALSE)</f>
        <v>50</v>
      </c>
      <c r="R2566" s="33">
        <v>50</v>
      </c>
      <c r="S2566" s="11" t="str">
        <f>+VLOOKUP(R2566,'Dimension descriptions'!K:M,3)</f>
        <v>CLASSROOM-GENERAL</v>
      </c>
      <c r="T2566" s="3" t="str">
        <f t="shared" si="319"/>
        <v>Y</v>
      </c>
      <c r="U2566" t="e">
        <f>+VLOOKUP(R2566,'FY21 P13 Allotment memo'!O:O,1,FALSE)</f>
        <v>#N/A</v>
      </c>
      <c r="V2566"/>
      <c r="W2566"/>
      <c r="X2566"/>
      <c r="Y2566"/>
      <c r="Z2566"/>
    </row>
    <row r="2567" spans="1:26">
      <c r="A2567">
        <v>10</v>
      </c>
      <c r="B2567" t="s">
        <v>3453</v>
      </c>
      <c r="C2567" t="s">
        <v>1287</v>
      </c>
      <c r="D2567">
        <v>91</v>
      </c>
      <c r="E2567">
        <v>20017.169999999998</v>
      </c>
      <c r="F2567">
        <v>0</v>
      </c>
      <c r="G2567" s="2">
        <f t="shared" ref="G2567:G2630" si="322">+E2567-F2567</f>
        <v>20017.169999999998</v>
      </c>
      <c r="H2567" s="3" t="str">
        <f t="shared" ref="H2567:H2630" si="323">+LEFT(B2567,2)</f>
        <v>10</v>
      </c>
      <c r="I2567" s="3" t="str">
        <f t="shared" ref="I2567:I2630" si="324">+MID(B2567,4,3)</f>
        <v>124</v>
      </c>
      <c r="J2567" s="3">
        <v>124</v>
      </c>
      <c r="K2567" s="3" t="str">
        <f>+VLOOKUP(J2567,'Dimension descriptions'!P:R,3,FALSE)</f>
        <v>Hillcrest Elementary</v>
      </c>
      <c r="L2567" s="3" t="str">
        <f t="shared" ref="L2567:L2630" si="325">+MID(B2567,11,4)</f>
        <v>1050</v>
      </c>
      <c r="M2567" s="10">
        <v>1050</v>
      </c>
      <c r="N2567" s="3" t="str">
        <f t="shared" si="320"/>
        <v>2220</v>
      </c>
      <c r="O2567" s="3" t="str">
        <f t="shared" si="321"/>
        <v>195</v>
      </c>
      <c r="P2567" s="3" t="str">
        <f t="shared" ref="P2567:P2630" si="326">+LEFT(O2567,1)</f>
        <v>1</v>
      </c>
      <c r="Q2567" s="11">
        <f>+VLOOKUP(M2567,'Dimension descriptions'!K:M,2,FALSE)</f>
        <v>50</v>
      </c>
      <c r="R2567" s="33">
        <v>50</v>
      </c>
      <c r="S2567" s="11" t="str">
        <f>+VLOOKUP(R2567,'Dimension descriptions'!K:M,3)</f>
        <v>CLASSROOM-GENERAL</v>
      </c>
      <c r="T2567" s="3" t="str">
        <f t="shared" ref="T2567:T2630" si="327">+IF(Q2567=M2567,"N","Y")</f>
        <v>Y</v>
      </c>
      <c r="U2567" t="e">
        <f>+VLOOKUP(R2567,'FY21 P13 Allotment memo'!O:O,1,FALSE)</f>
        <v>#N/A</v>
      </c>
      <c r="V2567"/>
      <c r="W2567"/>
      <c r="X2567"/>
      <c r="Y2567"/>
      <c r="Z2567"/>
    </row>
    <row r="2568" spans="1:26">
      <c r="A2568">
        <v>10</v>
      </c>
      <c r="B2568" t="s">
        <v>3454</v>
      </c>
      <c r="C2568" t="s">
        <v>1244</v>
      </c>
      <c r="D2568">
        <v>91</v>
      </c>
      <c r="E2568">
        <v>4007.44</v>
      </c>
      <c r="F2568">
        <v>0</v>
      </c>
      <c r="G2568" s="2">
        <f t="shared" si="322"/>
        <v>4007.44</v>
      </c>
      <c r="H2568" s="3" t="str">
        <f t="shared" si="323"/>
        <v>10</v>
      </c>
      <c r="I2568" s="3" t="str">
        <f t="shared" si="324"/>
        <v>124</v>
      </c>
      <c r="J2568" s="3">
        <v>124</v>
      </c>
      <c r="K2568" s="3" t="str">
        <f>+VLOOKUP(J2568,'Dimension descriptions'!P:R,3,FALSE)</f>
        <v>Hillcrest Elementary</v>
      </c>
      <c r="L2568" s="3" t="str">
        <f t="shared" si="325"/>
        <v>1050</v>
      </c>
      <c r="M2568" s="10">
        <v>1050</v>
      </c>
      <c r="N2568" s="3" t="str">
        <f t="shared" si="320"/>
        <v>2220</v>
      </c>
      <c r="O2568" s="3" t="str">
        <f t="shared" si="321"/>
        <v>210</v>
      </c>
      <c r="P2568" s="3" t="str">
        <f t="shared" si="326"/>
        <v>2</v>
      </c>
      <c r="Q2568" s="11">
        <f>+VLOOKUP(M2568,'Dimension descriptions'!K:M,2,FALSE)</f>
        <v>50</v>
      </c>
      <c r="R2568" s="33">
        <v>50</v>
      </c>
      <c r="S2568" s="11" t="str">
        <f>+VLOOKUP(R2568,'Dimension descriptions'!K:M,3)</f>
        <v>CLASSROOM-GENERAL</v>
      </c>
      <c r="T2568" s="3" t="str">
        <f t="shared" si="327"/>
        <v>Y</v>
      </c>
      <c r="U2568" t="e">
        <f>+VLOOKUP(R2568,'FY21 P13 Allotment memo'!O:O,1,FALSE)</f>
        <v>#N/A</v>
      </c>
      <c r="V2568"/>
      <c r="W2568"/>
      <c r="X2568"/>
      <c r="Y2568"/>
      <c r="Z2568"/>
    </row>
    <row r="2569" spans="1:26">
      <c r="A2569">
        <v>10</v>
      </c>
      <c r="B2569" t="s">
        <v>3455</v>
      </c>
      <c r="C2569" t="s">
        <v>1246</v>
      </c>
      <c r="D2569">
        <v>91</v>
      </c>
      <c r="E2569">
        <v>2143.3200000000002</v>
      </c>
      <c r="F2569">
        <v>0</v>
      </c>
      <c r="G2569" s="2">
        <f t="shared" si="322"/>
        <v>2143.3200000000002</v>
      </c>
      <c r="H2569" s="3" t="str">
        <f t="shared" si="323"/>
        <v>10</v>
      </c>
      <c r="I2569" s="3" t="str">
        <f t="shared" si="324"/>
        <v>124</v>
      </c>
      <c r="J2569" s="3">
        <v>124</v>
      </c>
      <c r="K2569" s="3" t="str">
        <f>+VLOOKUP(J2569,'Dimension descriptions'!P:R,3,FALSE)</f>
        <v>Hillcrest Elementary</v>
      </c>
      <c r="L2569" s="3" t="str">
        <f t="shared" si="325"/>
        <v>1050</v>
      </c>
      <c r="M2569" s="10">
        <v>1050</v>
      </c>
      <c r="N2569" s="3" t="str">
        <f t="shared" si="320"/>
        <v>2220</v>
      </c>
      <c r="O2569" s="3" t="str">
        <f t="shared" si="321"/>
        <v>220</v>
      </c>
      <c r="P2569" s="3" t="str">
        <f t="shared" si="326"/>
        <v>2</v>
      </c>
      <c r="Q2569" s="11">
        <f>+VLOOKUP(M2569,'Dimension descriptions'!K:M,2,FALSE)</f>
        <v>50</v>
      </c>
      <c r="R2569" s="33">
        <v>50</v>
      </c>
      <c r="S2569" s="11" t="str">
        <f>+VLOOKUP(R2569,'Dimension descriptions'!K:M,3)</f>
        <v>CLASSROOM-GENERAL</v>
      </c>
      <c r="T2569" s="3" t="str">
        <f t="shared" si="327"/>
        <v>Y</v>
      </c>
      <c r="U2569" t="e">
        <f>+VLOOKUP(R2569,'FY21 P13 Allotment memo'!O:O,1,FALSE)</f>
        <v>#N/A</v>
      </c>
      <c r="V2569"/>
      <c r="W2569"/>
      <c r="X2569"/>
      <c r="Y2569"/>
      <c r="Z2569"/>
    </row>
    <row r="2570" spans="1:26">
      <c r="A2570">
        <v>10</v>
      </c>
      <c r="B2570" t="s">
        <v>3456</v>
      </c>
      <c r="C2570" t="s">
        <v>1291</v>
      </c>
      <c r="D2570">
        <v>91</v>
      </c>
      <c r="E2570">
        <v>0</v>
      </c>
      <c r="F2570">
        <v>0</v>
      </c>
      <c r="G2570" s="2">
        <f t="shared" si="322"/>
        <v>0</v>
      </c>
      <c r="H2570" s="3" t="str">
        <f t="shared" si="323"/>
        <v>10</v>
      </c>
      <c r="I2570" s="3" t="str">
        <f t="shared" si="324"/>
        <v>124</v>
      </c>
      <c r="J2570" s="3">
        <v>124</v>
      </c>
      <c r="K2570" s="3" t="str">
        <f>+VLOOKUP(J2570,'Dimension descriptions'!P:R,3,FALSE)</f>
        <v>Hillcrest Elementary</v>
      </c>
      <c r="L2570" s="3" t="str">
        <f t="shared" si="325"/>
        <v>1050</v>
      </c>
      <c r="M2570" s="10">
        <v>1050</v>
      </c>
      <c r="N2570" s="3" t="str">
        <f t="shared" si="320"/>
        <v>2220</v>
      </c>
      <c r="O2570" s="3" t="str">
        <f t="shared" si="321"/>
        <v>430</v>
      </c>
      <c r="P2570" s="3" t="str">
        <f t="shared" si="326"/>
        <v>4</v>
      </c>
      <c r="Q2570" s="11">
        <f>+VLOOKUP(M2570,'Dimension descriptions'!K:M,2,FALSE)</f>
        <v>50</v>
      </c>
      <c r="R2570" s="33">
        <v>50</v>
      </c>
      <c r="S2570" s="11" t="str">
        <f>+VLOOKUP(R2570,'Dimension descriptions'!K:M,3)</f>
        <v>CLASSROOM-GENERAL</v>
      </c>
      <c r="T2570" s="3" t="str">
        <f t="shared" si="327"/>
        <v>Y</v>
      </c>
      <c r="U2570" t="e">
        <f>+VLOOKUP(R2570,'FY21 P13 Allotment memo'!O:O,1,FALSE)</f>
        <v>#N/A</v>
      </c>
      <c r="V2570"/>
      <c r="W2570"/>
      <c r="X2570"/>
      <c r="Y2570"/>
      <c r="Z2570"/>
    </row>
    <row r="2571" spans="1:26">
      <c r="A2571">
        <v>10</v>
      </c>
      <c r="B2571" t="s">
        <v>3457</v>
      </c>
      <c r="C2571" t="s">
        <v>1293</v>
      </c>
      <c r="D2571">
        <v>91</v>
      </c>
      <c r="E2571">
        <v>0</v>
      </c>
      <c r="F2571">
        <v>0</v>
      </c>
      <c r="G2571" s="2">
        <f t="shared" si="322"/>
        <v>0</v>
      </c>
      <c r="H2571" s="3" t="str">
        <f t="shared" si="323"/>
        <v>10</v>
      </c>
      <c r="I2571" s="3" t="str">
        <f t="shared" si="324"/>
        <v>124</v>
      </c>
      <c r="J2571" s="3">
        <v>124</v>
      </c>
      <c r="K2571" s="3" t="str">
        <f>+VLOOKUP(J2571,'Dimension descriptions'!P:R,3,FALSE)</f>
        <v>Hillcrest Elementary</v>
      </c>
      <c r="L2571" s="3" t="str">
        <f t="shared" si="325"/>
        <v>1050</v>
      </c>
      <c r="M2571" s="10">
        <v>1050</v>
      </c>
      <c r="N2571" s="3" t="str">
        <f t="shared" si="320"/>
        <v>2220</v>
      </c>
      <c r="O2571" s="3" t="str">
        <f t="shared" si="321"/>
        <v>644</v>
      </c>
      <c r="P2571" s="3" t="str">
        <f t="shared" si="326"/>
        <v>6</v>
      </c>
      <c r="Q2571" s="11">
        <f>+VLOOKUP(M2571,'Dimension descriptions'!K:M,2,FALSE)</f>
        <v>50</v>
      </c>
      <c r="R2571" s="33">
        <v>50</v>
      </c>
      <c r="S2571" s="11" t="str">
        <f>+VLOOKUP(R2571,'Dimension descriptions'!K:M,3)</f>
        <v>CLASSROOM-GENERAL</v>
      </c>
      <c r="T2571" s="3" t="str">
        <f t="shared" si="327"/>
        <v>Y</v>
      </c>
      <c r="U2571" t="e">
        <f>+VLOOKUP(R2571,'FY21 P13 Allotment memo'!O:O,1,FALSE)</f>
        <v>#N/A</v>
      </c>
      <c r="V2571"/>
      <c r="W2571"/>
      <c r="X2571"/>
      <c r="Y2571"/>
      <c r="Z2571"/>
    </row>
    <row r="2572" spans="1:26">
      <c r="A2572">
        <v>10</v>
      </c>
      <c r="B2572" t="s">
        <v>3458</v>
      </c>
      <c r="C2572" t="s">
        <v>1295</v>
      </c>
      <c r="D2572">
        <v>91</v>
      </c>
      <c r="E2572">
        <v>0</v>
      </c>
      <c r="F2572">
        <v>0</v>
      </c>
      <c r="G2572" s="2">
        <f t="shared" si="322"/>
        <v>0</v>
      </c>
      <c r="H2572" s="3" t="str">
        <f t="shared" si="323"/>
        <v>10</v>
      </c>
      <c r="I2572" s="3" t="str">
        <f t="shared" si="324"/>
        <v>124</v>
      </c>
      <c r="J2572" s="3">
        <v>124</v>
      </c>
      <c r="K2572" s="3" t="str">
        <f>+VLOOKUP(J2572,'Dimension descriptions'!P:R,3,FALSE)</f>
        <v>Hillcrest Elementary</v>
      </c>
      <c r="L2572" s="3" t="str">
        <f t="shared" si="325"/>
        <v>1050</v>
      </c>
      <c r="M2572" s="10">
        <v>1050</v>
      </c>
      <c r="N2572" s="3" t="str">
        <f t="shared" si="320"/>
        <v>2220</v>
      </c>
      <c r="O2572" s="3" t="str">
        <f t="shared" si="321"/>
        <v>645</v>
      </c>
      <c r="P2572" s="3" t="str">
        <f t="shared" si="326"/>
        <v>6</v>
      </c>
      <c r="Q2572" s="11">
        <f>+VLOOKUP(M2572,'Dimension descriptions'!K:M,2,FALSE)</f>
        <v>50</v>
      </c>
      <c r="R2572" s="33">
        <v>50</v>
      </c>
      <c r="S2572" s="11" t="str">
        <f>+VLOOKUP(R2572,'Dimension descriptions'!K:M,3)</f>
        <v>CLASSROOM-GENERAL</v>
      </c>
      <c r="T2572" s="3" t="str">
        <f t="shared" si="327"/>
        <v>Y</v>
      </c>
      <c r="U2572" t="e">
        <f>+VLOOKUP(R2572,'FY21 P13 Allotment memo'!O:O,1,FALSE)</f>
        <v>#N/A</v>
      </c>
      <c r="V2572"/>
      <c r="W2572"/>
      <c r="X2572"/>
      <c r="Y2572"/>
      <c r="Z2572"/>
    </row>
    <row r="2573" spans="1:26">
      <c r="A2573">
        <v>10</v>
      </c>
      <c r="B2573" t="s">
        <v>3459</v>
      </c>
      <c r="C2573" t="s">
        <v>1297</v>
      </c>
      <c r="D2573">
        <v>91</v>
      </c>
      <c r="E2573">
        <v>3798.33</v>
      </c>
      <c r="F2573">
        <v>0</v>
      </c>
      <c r="G2573" s="2">
        <f t="shared" si="322"/>
        <v>3798.33</v>
      </c>
      <c r="H2573" s="3" t="str">
        <f t="shared" si="323"/>
        <v>10</v>
      </c>
      <c r="I2573" s="3" t="str">
        <f t="shared" si="324"/>
        <v>124</v>
      </c>
      <c r="J2573" s="3">
        <v>124</v>
      </c>
      <c r="K2573" s="3" t="str">
        <f>+VLOOKUP(J2573,'Dimension descriptions'!P:R,3,FALSE)</f>
        <v>Hillcrest Elementary</v>
      </c>
      <c r="L2573" s="3" t="str">
        <f t="shared" si="325"/>
        <v>1050</v>
      </c>
      <c r="M2573" s="10">
        <v>1050</v>
      </c>
      <c r="N2573" s="3" t="str">
        <f t="shared" si="320"/>
        <v>2220</v>
      </c>
      <c r="O2573" s="3" t="str">
        <f t="shared" si="321"/>
        <v>646</v>
      </c>
      <c r="P2573" s="3" t="str">
        <f t="shared" si="326"/>
        <v>6</v>
      </c>
      <c r="Q2573" s="11">
        <f>+VLOOKUP(M2573,'Dimension descriptions'!K:M,2,FALSE)</f>
        <v>50</v>
      </c>
      <c r="R2573" s="33">
        <v>50</v>
      </c>
      <c r="S2573" s="11" t="str">
        <f>+VLOOKUP(R2573,'Dimension descriptions'!K:M,3)</f>
        <v>CLASSROOM-GENERAL</v>
      </c>
      <c r="T2573" s="3" t="str">
        <f t="shared" si="327"/>
        <v>Y</v>
      </c>
      <c r="U2573" t="e">
        <f>+VLOOKUP(R2573,'FY21 P13 Allotment memo'!O:O,1,FALSE)</f>
        <v>#N/A</v>
      </c>
      <c r="V2573"/>
      <c r="W2573"/>
      <c r="X2573"/>
      <c r="Y2573"/>
      <c r="Z2573"/>
    </row>
    <row r="2574" spans="1:26">
      <c r="A2574">
        <v>10</v>
      </c>
      <c r="B2574" t="s">
        <v>3460</v>
      </c>
      <c r="C2574" t="s">
        <v>1731</v>
      </c>
      <c r="D2574">
        <v>91</v>
      </c>
      <c r="E2574">
        <v>0</v>
      </c>
      <c r="F2574">
        <v>0</v>
      </c>
      <c r="G2574" s="2">
        <f t="shared" si="322"/>
        <v>0</v>
      </c>
      <c r="H2574" s="3" t="str">
        <f t="shared" si="323"/>
        <v>10</v>
      </c>
      <c r="I2574" s="3" t="str">
        <f t="shared" si="324"/>
        <v>124</v>
      </c>
      <c r="J2574" s="3">
        <v>124</v>
      </c>
      <c r="K2574" s="3" t="str">
        <f>+VLOOKUP(J2574,'Dimension descriptions'!P:R,3,FALSE)</f>
        <v>Hillcrest Elementary</v>
      </c>
      <c r="L2574" s="3" t="str">
        <f t="shared" si="325"/>
        <v>1050</v>
      </c>
      <c r="M2574" s="10">
        <v>1050</v>
      </c>
      <c r="N2574" s="3" t="str">
        <f t="shared" si="320"/>
        <v>2220</v>
      </c>
      <c r="O2574" s="3" t="str">
        <f t="shared" si="321"/>
        <v>734</v>
      </c>
      <c r="P2574" s="3" t="str">
        <f t="shared" si="326"/>
        <v>7</v>
      </c>
      <c r="Q2574" s="11">
        <f>+VLOOKUP(M2574,'Dimension descriptions'!K:M,2,FALSE)</f>
        <v>50</v>
      </c>
      <c r="R2574" s="33">
        <v>50</v>
      </c>
      <c r="S2574" s="11" t="str">
        <f>+VLOOKUP(R2574,'Dimension descriptions'!K:M,3)</f>
        <v>CLASSROOM-GENERAL</v>
      </c>
      <c r="T2574" s="3" t="str">
        <f t="shared" si="327"/>
        <v>Y</v>
      </c>
      <c r="U2574" t="e">
        <f>+VLOOKUP(R2574,'FY21 P13 Allotment memo'!O:O,1,FALSE)</f>
        <v>#N/A</v>
      </c>
      <c r="V2574"/>
      <c r="W2574"/>
      <c r="X2574"/>
      <c r="Y2574"/>
      <c r="Z2574"/>
    </row>
    <row r="2575" spans="1:26">
      <c r="A2575">
        <v>10</v>
      </c>
      <c r="B2575" t="s">
        <v>3461</v>
      </c>
      <c r="C2575" t="s">
        <v>1301</v>
      </c>
      <c r="D2575">
        <v>91</v>
      </c>
      <c r="E2575">
        <v>0</v>
      </c>
      <c r="F2575">
        <v>0</v>
      </c>
      <c r="G2575" s="2">
        <f t="shared" si="322"/>
        <v>0</v>
      </c>
      <c r="H2575" s="3" t="str">
        <f t="shared" si="323"/>
        <v>10</v>
      </c>
      <c r="I2575" s="3" t="str">
        <f t="shared" si="324"/>
        <v>124</v>
      </c>
      <c r="J2575" s="3">
        <v>124</v>
      </c>
      <c r="K2575" s="3" t="str">
        <f>+VLOOKUP(J2575,'Dimension descriptions'!P:R,3,FALSE)</f>
        <v>Hillcrest Elementary</v>
      </c>
      <c r="L2575" s="3" t="str">
        <f t="shared" si="325"/>
        <v>1050</v>
      </c>
      <c r="M2575" s="10">
        <v>1050</v>
      </c>
      <c r="N2575" s="3" t="str">
        <f t="shared" si="320"/>
        <v>2290</v>
      </c>
      <c r="O2575" s="3" t="str">
        <f t="shared" si="321"/>
        <v>610</v>
      </c>
      <c r="P2575" s="3" t="str">
        <f t="shared" si="326"/>
        <v>6</v>
      </c>
      <c r="Q2575" s="11">
        <f>+VLOOKUP(M2575,'Dimension descriptions'!K:M,2,FALSE)</f>
        <v>50</v>
      </c>
      <c r="R2575" s="33">
        <v>50</v>
      </c>
      <c r="S2575" s="11" t="str">
        <f>+VLOOKUP(R2575,'Dimension descriptions'!K:M,3)</f>
        <v>CLASSROOM-GENERAL</v>
      </c>
      <c r="T2575" s="3" t="str">
        <f t="shared" si="327"/>
        <v>Y</v>
      </c>
      <c r="U2575" t="e">
        <f>+VLOOKUP(R2575,'FY21 P13 Allotment memo'!O:O,1,FALSE)</f>
        <v>#N/A</v>
      </c>
      <c r="V2575"/>
      <c r="W2575"/>
      <c r="X2575"/>
      <c r="Y2575"/>
      <c r="Z2575"/>
    </row>
    <row r="2576" spans="1:26">
      <c r="A2576">
        <v>10</v>
      </c>
      <c r="B2576" t="s">
        <v>3462</v>
      </c>
      <c r="C2576" t="s">
        <v>1252</v>
      </c>
      <c r="D2576">
        <v>91</v>
      </c>
      <c r="E2576">
        <v>0</v>
      </c>
      <c r="F2576">
        <v>0</v>
      </c>
      <c r="G2576" s="2">
        <f t="shared" si="322"/>
        <v>0</v>
      </c>
      <c r="H2576" s="3" t="str">
        <f t="shared" si="323"/>
        <v>10</v>
      </c>
      <c r="I2576" s="3" t="str">
        <f t="shared" si="324"/>
        <v>124</v>
      </c>
      <c r="J2576" s="3">
        <v>124</v>
      </c>
      <c r="K2576" s="3" t="str">
        <f>+VLOOKUP(J2576,'Dimension descriptions'!P:R,3,FALSE)</f>
        <v>Hillcrest Elementary</v>
      </c>
      <c r="L2576" s="3" t="str">
        <f t="shared" si="325"/>
        <v>1050</v>
      </c>
      <c r="M2576" s="10">
        <v>1050</v>
      </c>
      <c r="N2576" s="3" t="str">
        <f t="shared" si="320"/>
        <v>2300</v>
      </c>
      <c r="O2576" s="3" t="str">
        <f t="shared" si="321"/>
        <v>270</v>
      </c>
      <c r="P2576" s="3" t="str">
        <f t="shared" si="326"/>
        <v>2</v>
      </c>
      <c r="Q2576" s="11">
        <f>+VLOOKUP(M2576,'Dimension descriptions'!K:M,2,FALSE)</f>
        <v>50</v>
      </c>
      <c r="R2576" s="33">
        <v>50</v>
      </c>
      <c r="S2576" s="11" t="str">
        <f>+VLOOKUP(R2576,'Dimension descriptions'!K:M,3)</f>
        <v>CLASSROOM-GENERAL</v>
      </c>
      <c r="T2576" s="3" t="str">
        <f t="shared" si="327"/>
        <v>Y</v>
      </c>
      <c r="U2576" t="e">
        <f>+VLOOKUP(R2576,'FY21 P13 Allotment memo'!O:O,1,FALSE)</f>
        <v>#N/A</v>
      </c>
      <c r="V2576"/>
      <c r="W2576"/>
      <c r="X2576"/>
      <c r="Y2576"/>
      <c r="Z2576"/>
    </row>
    <row r="2577" spans="1:26">
      <c r="A2577">
        <v>10</v>
      </c>
      <c r="B2577" t="s">
        <v>3463</v>
      </c>
      <c r="C2577" t="s">
        <v>1304</v>
      </c>
      <c r="D2577">
        <v>91</v>
      </c>
      <c r="E2577">
        <v>108979.76</v>
      </c>
      <c r="F2577">
        <v>0</v>
      </c>
      <c r="G2577" s="2">
        <f t="shared" si="322"/>
        <v>108979.76</v>
      </c>
      <c r="H2577" s="3" t="str">
        <f t="shared" si="323"/>
        <v>10</v>
      </c>
      <c r="I2577" s="3" t="str">
        <f t="shared" si="324"/>
        <v>124</v>
      </c>
      <c r="J2577" s="3">
        <v>124</v>
      </c>
      <c r="K2577" s="3" t="str">
        <f>+VLOOKUP(J2577,'Dimension descriptions'!P:R,3,FALSE)</f>
        <v>Hillcrest Elementary</v>
      </c>
      <c r="L2577" s="3" t="str">
        <f t="shared" si="325"/>
        <v>1050</v>
      </c>
      <c r="M2577" s="10">
        <v>1050</v>
      </c>
      <c r="N2577" s="3" t="str">
        <f t="shared" si="320"/>
        <v>2400</v>
      </c>
      <c r="O2577" s="3" t="str">
        <f t="shared" si="321"/>
        <v>121</v>
      </c>
      <c r="P2577" s="3" t="str">
        <f t="shared" si="326"/>
        <v>1</v>
      </c>
      <c r="Q2577" s="11">
        <f>+VLOOKUP(M2577,'Dimension descriptions'!K:M,2,FALSE)</f>
        <v>50</v>
      </c>
      <c r="R2577" s="33">
        <v>50</v>
      </c>
      <c r="S2577" s="11" t="str">
        <f>+VLOOKUP(R2577,'Dimension descriptions'!K:M,3)</f>
        <v>CLASSROOM-GENERAL</v>
      </c>
      <c r="T2577" s="3" t="str">
        <f t="shared" si="327"/>
        <v>Y</v>
      </c>
      <c r="U2577" t="e">
        <f>+VLOOKUP(R2577,'FY21 P13 Allotment memo'!O:O,1,FALSE)</f>
        <v>#N/A</v>
      </c>
      <c r="V2577"/>
      <c r="W2577"/>
      <c r="X2577"/>
      <c r="Y2577"/>
      <c r="Z2577"/>
    </row>
    <row r="2578" spans="1:26">
      <c r="A2578">
        <v>10</v>
      </c>
      <c r="B2578" t="s">
        <v>3464</v>
      </c>
      <c r="C2578" t="s">
        <v>1306</v>
      </c>
      <c r="D2578">
        <v>91</v>
      </c>
      <c r="E2578">
        <v>40264.839999999997</v>
      </c>
      <c r="F2578">
        <v>0</v>
      </c>
      <c r="G2578" s="2">
        <f t="shared" si="322"/>
        <v>40264.839999999997</v>
      </c>
      <c r="H2578" s="3" t="str">
        <f t="shared" si="323"/>
        <v>10</v>
      </c>
      <c r="I2578" s="3" t="str">
        <f t="shared" si="324"/>
        <v>124</v>
      </c>
      <c r="J2578" s="3">
        <v>124</v>
      </c>
      <c r="K2578" s="3" t="str">
        <f>+VLOOKUP(J2578,'Dimension descriptions'!P:R,3,FALSE)</f>
        <v>Hillcrest Elementary</v>
      </c>
      <c r="L2578" s="3" t="str">
        <f t="shared" si="325"/>
        <v>1050</v>
      </c>
      <c r="M2578" s="10">
        <v>1050</v>
      </c>
      <c r="N2578" s="3" t="str">
        <f t="shared" si="320"/>
        <v>2400</v>
      </c>
      <c r="O2578" s="3" t="str">
        <f t="shared" si="321"/>
        <v>152</v>
      </c>
      <c r="P2578" s="3" t="str">
        <f t="shared" si="326"/>
        <v>1</v>
      </c>
      <c r="Q2578" s="11">
        <f>+VLOOKUP(M2578,'Dimension descriptions'!K:M,2,FALSE)</f>
        <v>50</v>
      </c>
      <c r="R2578" s="33">
        <v>50</v>
      </c>
      <c r="S2578" s="11" t="str">
        <f>+VLOOKUP(R2578,'Dimension descriptions'!K:M,3)</f>
        <v>CLASSROOM-GENERAL</v>
      </c>
      <c r="T2578" s="3" t="str">
        <f t="shared" si="327"/>
        <v>Y</v>
      </c>
      <c r="U2578" t="e">
        <f>+VLOOKUP(R2578,'FY21 P13 Allotment memo'!O:O,1,FALSE)</f>
        <v>#N/A</v>
      </c>
      <c r="V2578"/>
      <c r="W2578"/>
      <c r="X2578"/>
      <c r="Y2578"/>
      <c r="Z2578"/>
    </row>
    <row r="2579" spans="1:26">
      <c r="A2579">
        <v>10</v>
      </c>
      <c r="B2579" t="s">
        <v>3465</v>
      </c>
      <c r="C2579" t="s">
        <v>1244</v>
      </c>
      <c r="D2579">
        <v>91</v>
      </c>
      <c r="E2579">
        <v>35978.61</v>
      </c>
      <c r="F2579">
        <v>0</v>
      </c>
      <c r="G2579" s="2">
        <f t="shared" si="322"/>
        <v>35978.61</v>
      </c>
      <c r="H2579" s="3" t="str">
        <f t="shared" si="323"/>
        <v>10</v>
      </c>
      <c r="I2579" s="3" t="str">
        <f t="shared" si="324"/>
        <v>124</v>
      </c>
      <c r="J2579" s="3">
        <v>124</v>
      </c>
      <c r="K2579" s="3" t="str">
        <f>+VLOOKUP(J2579,'Dimension descriptions'!P:R,3,FALSE)</f>
        <v>Hillcrest Elementary</v>
      </c>
      <c r="L2579" s="3" t="str">
        <f t="shared" si="325"/>
        <v>1050</v>
      </c>
      <c r="M2579" s="10">
        <v>1050</v>
      </c>
      <c r="N2579" s="3" t="str">
        <f t="shared" si="320"/>
        <v>2400</v>
      </c>
      <c r="O2579" s="3" t="str">
        <f t="shared" si="321"/>
        <v>210</v>
      </c>
      <c r="P2579" s="3" t="str">
        <f t="shared" si="326"/>
        <v>2</v>
      </c>
      <c r="Q2579" s="11">
        <f>+VLOOKUP(M2579,'Dimension descriptions'!K:M,2,FALSE)</f>
        <v>50</v>
      </c>
      <c r="R2579" s="33">
        <v>50</v>
      </c>
      <c r="S2579" s="11" t="str">
        <f>+VLOOKUP(R2579,'Dimension descriptions'!K:M,3)</f>
        <v>CLASSROOM-GENERAL</v>
      </c>
      <c r="T2579" s="3" t="str">
        <f t="shared" si="327"/>
        <v>Y</v>
      </c>
      <c r="U2579" t="e">
        <f>+VLOOKUP(R2579,'FY21 P13 Allotment memo'!O:O,1,FALSE)</f>
        <v>#N/A</v>
      </c>
      <c r="V2579"/>
      <c r="W2579"/>
      <c r="X2579"/>
      <c r="Y2579"/>
      <c r="Z2579"/>
    </row>
    <row r="2580" spans="1:26">
      <c r="A2580">
        <v>10</v>
      </c>
      <c r="B2580" t="s">
        <v>3466</v>
      </c>
      <c r="C2580" t="s">
        <v>1246</v>
      </c>
      <c r="D2580">
        <v>91</v>
      </c>
      <c r="E2580">
        <v>10606.47</v>
      </c>
      <c r="F2580">
        <v>0</v>
      </c>
      <c r="G2580" s="2">
        <f t="shared" si="322"/>
        <v>10606.47</v>
      </c>
      <c r="H2580" s="3" t="str">
        <f t="shared" si="323"/>
        <v>10</v>
      </c>
      <c r="I2580" s="3" t="str">
        <f t="shared" si="324"/>
        <v>124</v>
      </c>
      <c r="J2580" s="3">
        <v>124</v>
      </c>
      <c r="K2580" s="3" t="str">
        <f>+VLOOKUP(J2580,'Dimension descriptions'!P:R,3,FALSE)</f>
        <v>Hillcrest Elementary</v>
      </c>
      <c r="L2580" s="3" t="str">
        <f t="shared" si="325"/>
        <v>1050</v>
      </c>
      <c r="M2580" s="10">
        <v>1050</v>
      </c>
      <c r="N2580" s="3" t="str">
        <f t="shared" si="320"/>
        <v>2400</v>
      </c>
      <c r="O2580" s="3" t="str">
        <f t="shared" si="321"/>
        <v>220</v>
      </c>
      <c r="P2580" s="3" t="str">
        <f t="shared" si="326"/>
        <v>2</v>
      </c>
      <c r="Q2580" s="11">
        <f>+VLOOKUP(M2580,'Dimension descriptions'!K:M,2,FALSE)</f>
        <v>50</v>
      </c>
      <c r="R2580" s="33">
        <v>50</v>
      </c>
      <c r="S2580" s="11" t="str">
        <f>+VLOOKUP(R2580,'Dimension descriptions'!K:M,3)</f>
        <v>CLASSROOM-GENERAL</v>
      </c>
      <c r="T2580" s="3" t="str">
        <f t="shared" si="327"/>
        <v>Y</v>
      </c>
      <c r="U2580" t="e">
        <f>+VLOOKUP(R2580,'FY21 P13 Allotment memo'!O:O,1,FALSE)</f>
        <v>#N/A</v>
      </c>
      <c r="V2580"/>
      <c r="W2580"/>
      <c r="X2580"/>
      <c r="Y2580"/>
      <c r="Z2580"/>
    </row>
    <row r="2581" spans="1:26">
      <c r="A2581">
        <v>10</v>
      </c>
      <c r="B2581" t="s">
        <v>3467</v>
      </c>
      <c r="C2581" t="s">
        <v>1248</v>
      </c>
      <c r="D2581">
        <v>91</v>
      </c>
      <c r="E2581">
        <v>33351.550000000003</v>
      </c>
      <c r="F2581">
        <v>0</v>
      </c>
      <c r="G2581" s="2">
        <f t="shared" si="322"/>
        <v>33351.550000000003</v>
      </c>
      <c r="H2581" s="3" t="str">
        <f t="shared" si="323"/>
        <v>10</v>
      </c>
      <c r="I2581" s="3" t="str">
        <f t="shared" si="324"/>
        <v>124</v>
      </c>
      <c r="J2581" s="3">
        <v>124</v>
      </c>
      <c r="K2581" s="3" t="str">
        <f>+VLOOKUP(J2581,'Dimension descriptions'!P:R,3,FALSE)</f>
        <v>Hillcrest Elementary</v>
      </c>
      <c r="L2581" s="3" t="str">
        <f t="shared" si="325"/>
        <v>1050</v>
      </c>
      <c r="M2581" s="10">
        <v>1050</v>
      </c>
      <c r="N2581" s="3" t="str">
        <f t="shared" si="320"/>
        <v>2400</v>
      </c>
      <c r="O2581" s="3" t="str">
        <f t="shared" si="321"/>
        <v>241</v>
      </c>
      <c r="P2581" s="3" t="str">
        <f t="shared" si="326"/>
        <v>2</v>
      </c>
      <c r="Q2581" s="11">
        <f>+VLOOKUP(M2581,'Dimension descriptions'!K:M,2,FALSE)</f>
        <v>50</v>
      </c>
      <c r="R2581" s="33">
        <v>50</v>
      </c>
      <c r="S2581" s="11" t="str">
        <f>+VLOOKUP(R2581,'Dimension descriptions'!K:M,3)</f>
        <v>CLASSROOM-GENERAL</v>
      </c>
      <c r="T2581" s="3" t="str">
        <f t="shared" si="327"/>
        <v>Y</v>
      </c>
      <c r="U2581" t="e">
        <f>+VLOOKUP(R2581,'FY21 P13 Allotment memo'!O:O,1,FALSE)</f>
        <v>#N/A</v>
      </c>
      <c r="V2581"/>
      <c r="W2581"/>
      <c r="X2581"/>
      <c r="Y2581"/>
      <c r="Z2581"/>
    </row>
    <row r="2582" spans="1:26">
      <c r="A2582">
        <v>10</v>
      </c>
      <c r="B2582" t="s">
        <v>3468</v>
      </c>
      <c r="C2582" t="s">
        <v>1250</v>
      </c>
      <c r="D2582">
        <v>91</v>
      </c>
      <c r="E2582">
        <v>0</v>
      </c>
      <c r="F2582">
        <v>0</v>
      </c>
      <c r="G2582" s="2">
        <f t="shared" si="322"/>
        <v>0</v>
      </c>
      <c r="H2582" s="3" t="str">
        <f t="shared" si="323"/>
        <v>10</v>
      </c>
      <c r="I2582" s="3" t="str">
        <f t="shared" si="324"/>
        <v>124</v>
      </c>
      <c r="J2582" s="3">
        <v>124</v>
      </c>
      <c r="K2582" s="3" t="str">
        <f>+VLOOKUP(J2582,'Dimension descriptions'!P:R,3,FALSE)</f>
        <v>Hillcrest Elementary</v>
      </c>
      <c r="L2582" s="3" t="str">
        <f t="shared" si="325"/>
        <v>1050</v>
      </c>
      <c r="M2582" s="10">
        <v>1050</v>
      </c>
      <c r="N2582" s="3" t="str">
        <f t="shared" si="320"/>
        <v>2400</v>
      </c>
      <c r="O2582" s="3" t="str">
        <f t="shared" si="321"/>
        <v>245</v>
      </c>
      <c r="P2582" s="3" t="str">
        <f t="shared" si="326"/>
        <v>2</v>
      </c>
      <c r="Q2582" s="11">
        <f>+VLOOKUP(M2582,'Dimension descriptions'!K:M,2,FALSE)</f>
        <v>50</v>
      </c>
      <c r="R2582" s="33">
        <v>50</v>
      </c>
      <c r="S2582" s="11" t="str">
        <f>+VLOOKUP(R2582,'Dimension descriptions'!K:M,3)</f>
        <v>CLASSROOM-GENERAL</v>
      </c>
      <c r="T2582" s="3" t="str">
        <f t="shared" si="327"/>
        <v>Y</v>
      </c>
      <c r="U2582" t="e">
        <f>+VLOOKUP(R2582,'FY21 P13 Allotment memo'!O:O,1,FALSE)</f>
        <v>#N/A</v>
      </c>
      <c r="V2582"/>
      <c r="W2582"/>
      <c r="X2582"/>
      <c r="Y2582"/>
      <c r="Z2582"/>
    </row>
    <row r="2583" spans="1:26">
      <c r="A2583">
        <v>10</v>
      </c>
      <c r="B2583" t="s">
        <v>3469</v>
      </c>
      <c r="C2583" t="s">
        <v>1252</v>
      </c>
      <c r="D2583">
        <v>91</v>
      </c>
      <c r="E2583">
        <v>0</v>
      </c>
      <c r="F2583">
        <v>0</v>
      </c>
      <c r="G2583" s="2">
        <f t="shared" si="322"/>
        <v>0</v>
      </c>
      <c r="H2583" s="3" t="str">
        <f t="shared" si="323"/>
        <v>10</v>
      </c>
      <c r="I2583" s="3" t="str">
        <f t="shared" si="324"/>
        <v>124</v>
      </c>
      <c r="J2583" s="3">
        <v>124</v>
      </c>
      <c r="K2583" s="3" t="str">
        <f>+VLOOKUP(J2583,'Dimension descriptions'!P:R,3,FALSE)</f>
        <v>Hillcrest Elementary</v>
      </c>
      <c r="L2583" s="3" t="str">
        <f t="shared" si="325"/>
        <v>1050</v>
      </c>
      <c r="M2583" s="10">
        <v>1050</v>
      </c>
      <c r="N2583" s="3" t="str">
        <f t="shared" si="320"/>
        <v>2400</v>
      </c>
      <c r="O2583" s="3" t="str">
        <f t="shared" si="321"/>
        <v>270</v>
      </c>
      <c r="P2583" s="3" t="str">
        <f t="shared" si="326"/>
        <v>2</v>
      </c>
      <c r="Q2583" s="11">
        <f>+VLOOKUP(M2583,'Dimension descriptions'!K:M,2,FALSE)</f>
        <v>50</v>
      </c>
      <c r="R2583" s="33">
        <v>50</v>
      </c>
      <c r="S2583" s="11" t="str">
        <f>+VLOOKUP(R2583,'Dimension descriptions'!K:M,3)</f>
        <v>CLASSROOM-GENERAL</v>
      </c>
      <c r="T2583" s="3" t="str">
        <f t="shared" si="327"/>
        <v>Y</v>
      </c>
      <c r="U2583" t="e">
        <f>+VLOOKUP(R2583,'FY21 P13 Allotment memo'!O:O,1,FALSE)</f>
        <v>#N/A</v>
      </c>
      <c r="V2583"/>
      <c r="W2583"/>
      <c r="X2583"/>
      <c r="Y2583"/>
      <c r="Z2583"/>
    </row>
    <row r="2584" spans="1:26">
      <c r="A2584">
        <v>10</v>
      </c>
      <c r="B2584" t="s">
        <v>3470</v>
      </c>
      <c r="C2584" t="s">
        <v>1258</v>
      </c>
      <c r="D2584">
        <v>91</v>
      </c>
      <c r="E2584">
        <v>5600</v>
      </c>
      <c r="F2584">
        <v>0</v>
      </c>
      <c r="G2584" s="2">
        <f t="shared" si="322"/>
        <v>5600</v>
      </c>
      <c r="H2584" s="3" t="str">
        <f t="shared" si="323"/>
        <v>10</v>
      </c>
      <c r="I2584" s="3" t="str">
        <f t="shared" si="324"/>
        <v>124</v>
      </c>
      <c r="J2584" s="3">
        <v>124</v>
      </c>
      <c r="K2584" s="3" t="str">
        <f>+VLOOKUP(J2584,'Dimension descriptions'!P:R,3,FALSE)</f>
        <v>Hillcrest Elementary</v>
      </c>
      <c r="L2584" s="3" t="str">
        <f t="shared" si="325"/>
        <v>1050</v>
      </c>
      <c r="M2584" s="10">
        <v>1050</v>
      </c>
      <c r="N2584" s="3" t="str">
        <f t="shared" si="320"/>
        <v>2400</v>
      </c>
      <c r="O2584" s="3" t="str">
        <f t="shared" si="321"/>
        <v>300</v>
      </c>
      <c r="P2584" s="3" t="str">
        <f t="shared" si="326"/>
        <v>3</v>
      </c>
      <c r="Q2584" s="11">
        <f>+VLOOKUP(M2584,'Dimension descriptions'!K:M,2,FALSE)</f>
        <v>50</v>
      </c>
      <c r="R2584" s="33">
        <v>50</v>
      </c>
      <c r="S2584" s="11" t="str">
        <f>+VLOOKUP(R2584,'Dimension descriptions'!K:M,3)</f>
        <v>CLASSROOM-GENERAL</v>
      </c>
      <c r="T2584" s="3" t="str">
        <f t="shared" si="327"/>
        <v>Y</v>
      </c>
      <c r="U2584" t="e">
        <f>+VLOOKUP(R2584,'FY21 P13 Allotment memo'!O:O,1,FALSE)</f>
        <v>#N/A</v>
      </c>
      <c r="V2584"/>
      <c r="W2584"/>
      <c r="X2584"/>
      <c r="Y2584"/>
      <c r="Z2584"/>
    </row>
    <row r="2585" spans="1:26">
      <c r="A2585">
        <v>10</v>
      </c>
      <c r="B2585" t="s">
        <v>3471</v>
      </c>
      <c r="C2585" t="s">
        <v>1314</v>
      </c>
      <c r="D2585">
        <v>91</v>
      </c>
      <c r="E2585">
        <v>0</v>
      </c>
      <c r="F2585">
        <v>0</v>
      </c>
      <c r="G2585" s="2">
        <f t="shared" si="322"/>
        <v>0</v>
      </c>
      <c r="H2585" s="3" t="str">
        <f t="shared" si="323"/>
        <v>10</v>
      </c>
      <c r="I2585" s="3" t="str">
        <f t="shared" si="324"/>
        <v>124</v>
      </c>
      <c r="J2585" s="3">
        <v>124</v>
      </c>
      <c r="K2585" s="3" t="str">
        <f>+VLOOKUP(J2585,'Dimension descriptions'!P:R,3,FALSE)</f>
        <v>Hillcrest Elementary</v>
      </c>
      <c r="L2585" s="3" t="str">
        <f t="shared" si="325"/>
        <v>1050</v>
      </c>
      <c r="M2585" s="10">
        <v>1050</v>
      </c>
      <c r="N2585" s="3" t="str">
        <f t="shared" si="320"/>
        <v>2400</v>
      </c>
      <c r="O2585" s="3" t="str">
        <f t="shared" si="321"/>
        <v>530</v>
      </c>
      <c r="P2585" s="3" t="str">
        <f t="shared" si="326"/>
        <v>5</v>
      </c>
      <c r="Q2585" s="11">
        <f>+VLOOKUP(M2585,'Dimension descriptions'!K:M,2,FALSE)</f>
        <v>50</v>
      </c>
      <c r="R2585" s="33">
        <v>50</v>
      </c>
      <c r="S2585" s="11" t="str">
        <f>+VLOOKUP(R2585,'Dimension descriptions'!K:M,3)</f>
        <v>CLASSROOM-GENERAL</v>
      </c>
      <c r="T2585" s="3" t="str">
        <f t="shared" si="327"/>
        <v>Y</v>
      </c>
      <c r="U2585" t="e">
        <f>+VLOOKUP(R2585,'FY21 P13 Allotment memo'!O:O,1,FALSE)</f>
        <v>#N/A</v>
      </c>
      <c r="V2585"/>
      <c r="W2585"/>
      <c r="X2585"/>
      <c r="Y2585"/>
      <c r="Z2585"/>
    </row>
    <row r="2586" spans="1:26">
      <c r="A2586">
        <v>10</v>
      </c>
      <c r="B2586" t="s">
        <v>3472</v>
      </c>
      <c r="C2586" t="s">
        <v>1316</v>
      </c>
      <c r="D2586">
        <v>91</v>
      </c>
      <c r="E2586">
        <v>750</v>
      </c>
      <c r="F2586">
        <v>0</v>
      </c>
      <c r="G2586" s="2">
        <f t="shared" si="322"/>
        <v>750</v>
      </c>
      <c r="H2586" s="3" t="str">
        <f t="shared" si="323"/>
        <v>10</v>
      </c>
      <c r="I2586" s="3" t="str">
        <f t="shared" si="324"/>
        <v>124</v>
      </c>
      <c r="J2586" s="3">
        <v>124</v>
      </c>
      <c r="K2586" s="3" t="str">
        <f>+VLOOKUP(J2586,'Dimension descriptions'!P:R,3,FALSE)</f>
        <v>Hillcrest Elementary</v>
      </c>
      <c r="L2586" s="3" t="str">
        <f t="shared" si="325"/>
        <v>1050</v>
      </c>
      <c r="M2586" s="10">
        <v>1050</v>
      </c>
      <c r="N2586" s="3" t="str">
        <f t="shared" si="320"/>
        <v>2400</v>
      </c>
      <c r="O2586" s="3" t="str">
        <f t="shared" si="321"/>
        <v>580</v>
      </c>
      <c r="P2586" s="3" t="str">
        <f t="shared" si="326"/>
        <v>5</v>
      </c>
      <c r="Q2586" s="11">
        <f>+VLOOKUP(M2586,'Dimension descriptions'!K:M,2,FALSE)</f>
        <v>50</v>
      </c>
      <c r="R2586" s="33">
        <v>50</v>
      </c>
      <c r="S2586" s="11" t="str">
        <f>+VLOOKUP(R2586,'Dimension descriptions'!K:M,3)</f>
        <v>CLASSROOM-GENERAL</v>
      </c>
      <c r="T2586" s="3" t="str">
        <f t="shared" si="327"/>
        <v>Y</v>
      </c>
      <c r="U2586" t="e">
        <f>+VLOOKUP(R2586,'FY21 P13 Allotment memo'!O:O,1,FALSE)</f>
        <v>#N/A</v>
      </c>
      <c r="V2586"/>
      <c r="W2586"/>
      <c r="X2586"/>
      <c r="Y2586"/>
      <c r="Z2586"/>
    </row>
    <row r="2587" spans="1:26">
      <c r="A2587">
        <v>10</v>
      </c>
      <c r="B2587" t="s">
        <v>3473</v>
      </c>
      <c r="C2587" t="s">
        <v>1318</v>
      </c>
      <c r="D2587">
        <v>91</v>
      </c>
      <c r="E2587">
        <v>0</v>
      </c>
      <c r="F2587">
        <v>0</v>
      </c>
      <c r="G2587" s="2">
        <f t="shared" si="322"/>
        <v>0</v>
      </c>
      <c r="H2587" s="3" t="str">
        <f t="shared" si="323"/>
        <v>10</v>
      </c>
      <c r="I2587" s="3" t="str">
        <f t="shared" si="324"/>
        <v>124</v>
      </c>
      <c r="J2587" s="3">
        <v>124</v>
      </c>
      <c r="K2587" s="3" t="str">
        <f>+VLOOKUP(J2587,'Dimension descriptions'!P:R,3,FALSE)</f>
        <v>Hillcrest Elementary</v>
      </c>
      <c r="L2587" s="3" t="str">
        <f t="shared" si="325"/>
        <v>1050</v>
      </c>
      <c r="M2587" s="10">
        <v>1050</v>
      </c>
      <c r="N2587" s="3" t="str">
        <f t="shared" si="320"/>
        <v>2400</v>
      </c>
      <c r="O2587" s="3" t="str">
        <f t="shared" si="321"/>
        <v>610</v>
      </c>
      <c r="P2587" s="3" t="str">
        <f t="shared" si="326"/>
        <v>6</v>
      </c>
      <c r="Q2587" s="11">
        <f>+VLOOKUP(M2587,'Dimension descriptions'!K:M,2,FALSE)</f>
        <v>50</v>
      </c>
      <c r="R2587" s="33">
        <v>50</v>
      </c>
      <c r="S2587" s="11" t="str">
        <f>+VLOOKUP(R2587,'Dimension descriptions'!K:M,3)</f>
        <v>CLASSROOM-GENERAL</v>
      </c>
      <c r="T2587" s="3" t="str">
        <f t="shared" si="327"/>
        <v>Y</v>
      </c>
      <c r="U2587" t="e">
        <f>+VLOOKUP(R2587,'FY21 P13 Allotment memo'!O:O,1,FALSE)</f>
        <v>#N/A</v>
      </c>
      <c r="V2587"/>
      <c r="W2587"/>
      <c r="X2587"/>
      <c r="Y2587"/>
      <c r="Z2587"/>
    </row>
    <row r="2588" spans="1:26">
      <c r="A2588">
        <v>10</v>
      </c>
      <c r="B2588" t="s">
        <v>3474</v>
      </c>
      <c r="C2588" t="s">
        <v>1276</v>
      </c>
      <c r="D2588">
        <v>91</v>
      </c>
      <c r="E2588">
        <v>0</v>
      </c>
      <c r="F2588">
        <v>0</v>
      </c>
      <c r="G2588" s="2">
        <f t="shared" si="322"/>
        <v>0</v>
      </c>
      <c r="H2588" s="3" t="str">
        <f t="shared" si="323"/>
        <v>10</v>
      </c>
      <c r="I2588" s="3" t="str">
        <f t="shared" si="324"/>
        <v>124</v>
      </c>
      <c r="J2588" s="3">
        <v>124</v>
      </c>
      <c r="K2588" s="3" t="str">
        <f>+VLOOKUP(J2588,'Dimension descriptions'!P:R,3,FALSE)</f>
        <v>Hillcrest Elementary</v>
      </c>
      <c r="L2588" s="3" t="str">
        <f t="shared" si="325"/>
        <v>1050</v>
      </c>
      <c r="M2588" s="10">
        <v>1050</v>
      </c>
      <c r="N2588" s="3" t="str">
        <f t="shared" si="320"/>
        <v>2400</v>
      </c>
      <c r="O2588" s="3" t="str">
        <f t="shared" si="321"/>
        <v>810</v>
      </c>
      <c r="P2588" s="3" t="str">
        <f t="shared" si="326"/>
        <v>8</v>
      </c>
      <c r="Q2588" s="11">
        <f>+VLOOKUP(M2588,'Dimension descriptions'!K:M,2,FALSE)</f>
        <v>50</v>
      </c>
      <c r="R2588" s="33">
        <v>50</v>
      </c>
      <c r="S2588" s="11" t="str">
        <f>+VLOOKUP(R2588,'Dimension descriptions'!K:M,3)</f>
        <v>CLASSROOM-GENERAL</v>
      </c>
      <c r="T2588" s="3" t="str">
        <f t="shared" si="327"/>
        <v>Y</v>
      </c>
      <c r="U2588" t="e">
        <f>+VLOOKUP(R2588,'FY21 P13 Allotment memo'!O:O,1,FALSE)</f>
        <v>#N/A</v>
      </c>
      <c r="V2588"/>
      <c r="W2588"/>
      <c r="X2588"/>
      <c r="Y2588"/>
      <c r="Z2588"/>
    </row>
    <row r="2589" spans="1:26">
      <c r="A2589">
        <v>10</v>
      </c>
      <c r="B2589" t="s">
        <v>3475</v>
      </c>
      <c r="C2589" t="s">
        <v>1252</v>
      </c>
      <c r="D2589">
        <v>91</v>
      </c>
      <c r="E2589">
        <v>0</v>
      </c>
      <c r="F2589">
        <v>0</v>
      </c>
      <c r="G2589" s="2">
        <f t="shared" si="322"/>
        <v>0</v>
      </c>
      <c r="H2589" s="3" t="str">
        <f t="shared" si="323"/>
        <v>10</v>
      </c>
      <c r="I2589" s="3" t="str">
        <f t="shared" si="324"/>
        <v>124</v>
      </c>
      <c r="J2589" s="3">
        <v>124</v>
      </c>
      <c r="K2589" s="3" t="str">
        <f>+VLOOKUP(J2589,'Dimension descriptions'!P:R,3,FALSE)</f>
        <v>Hillcrest Elementary</v>
      </c>
      <c r="L2589" s="3" t="str">
        <f t="shared" si="325"/>
        <v>1050</v>
      </c>
      <c r="M2589" s="10">
        <v>1050</v>
      </c>
      <c r="N2589" s="3" t="str">
        <f t="shared" si="320"/>
        <v>2500</v>
      </c>
      <c r="O2589" s="3" t="str">
        <f t="shared" si="321"/>
        <v>270</v>
      </c>
      <c r="P2589" s="3" t="str">
        <f t="shared" si="326"/>
        <v>2</v>
      </c>
      <c r="Q2589" s="11">
        <f>+VLOOKUP(M2589,'Dimension descriptions'!K:M,2,FALSE)</f>
        <v>50</v>
      </c>
      <c r="R2589" s="33">
        <v>50</v>
      </c>
      <c r="S2589" s="11" t="str">
        <f>+VLOOKUP(R2589,'Dimension descriptions'!K:M,3)</f>
        <v>CLASSROOM-GENERAL</v>
      </c>
      <c r="T2589" s="3" t="str">
        <f t="shared" si="327"/>
        <v>Y</v>
      </c>
      <c r="U2589" t="e">
        <f>+VLOOKUP(R2589,'FY21 P13 Allotment memo'!O:O,1,FALSE)</f>
        <v>#N/A</v>
      </c>
      <c r="V2589"/>
      <c r="W2589"/>
      <c r="X2589"/>
      <c r="Y2589"/>
      <c r="Z2589"/>
    </row>
    <row r="2590" spans="1:26">
      <c r="A2590">
        <v>10</v>
      </c>
      <c r="B2590" t="s">
        <v>3476</v>
      </c>
      <c r="C2590" t="s">
        <v>1322</v>
      </c>
      <c r="D2590">
        <v>91</v>
      </c>
      <c r="E2590">
        <v>0</v>
      </c>
      <c r="F2590">
        <v>0</v>
      </c>
      <c r="G2590" s="2">
        <f t="shared" si="322"/>
        <v>0</v>
      </c>
      <c r="H2590" s="3" t="str">
        <f t="shared" si="323"/>
        <v>10</v>
      </c>
      <c r="I2590" s="3" t="str">
        <f t="shared" si="324"/>
        <v>124</v>
      </c>
      <c r="J2590" s="3">
        <v>124</v>
      </c>
      <c r="K2590" s="3" t="str">
        <f>+VLOOKUP(J2590,'Dimension descriptions'!P:R,3,FALSE)</f>
        <v>Hillcrest Elementary</v>
      </c>
      <c r="L2590" s="3" t="str">
        <f t="shared" si="325"/>
        <v>1050</v>
      </c>
      <c r="M2590" s="10">
        <v>1050</v>
      </c>
      <c r="N2590" s="3" t="str">
        <f t="shared" si="320"/>
        <v>2500</v>
      </c>
      <c r="O2590" s="3" t="str">
        <f t="shared" si="321"/>
        <v>290</v>
      </c>
      <c r="P2590" s="3" t="str">
        <f t="shared" si="326"/>
        <v>2</v>
      </c>
      <c r="Q2590" s="11">
        <f>+VLOOKUP(M2590,'Dimension descriptions'!K:M,2,FALSE)</f>
        <v>50</v>
      </c>
      <c r="R2590" s="33">
        <v>50</v>
      </c>
      <c r="S2590" s="11" t="str">
        <f>+VLOOKUP(R2590,'Dimension descriptions'!K:M,3)</f>
        <v>CLASSROOM-GENERAL</v>
      </c>
      <c r="T2590" s="3" t="str">
        <f t="shared" si="327"/>
        <v>Y</v>
      </c>
      <c r="U2590" t="e">
        <f>+VLOOKUP(R2590,'FY21 P13 Allotment memo'!O:O,1,FALSE)</f>
        <v>#N/A</v>
      </c>
      <c r="V2590"/>
      <c r="W2590"/>
      <c r="X2590"/>
      <c r="Y2590"/>
      <c r="Z2590"/>
    </row>
    <row r="2591" spans="1:26">
      <c r="A2591">
        <v>10</v>
      </c>
      <c r="B2591" t="s">
        <v>3477</v>
      </c>
      <c r="C2591" t="s">
        <v>1324</v>
      </c>
      <c r="D2591">
        <v>91</v>
      </c>
      <c r="E2591">
        <v>0</v>
      </c>
      <c r="F2591">
        <v>0</v>
      </c>
      <c r="G2591" s="2">
        <f t="shared" si="322"/>
        <v>0</v>
      </c>
      <c r="H2591" s="3" t="str">
        <f t="shared" si="323"/>
        <v>10</v>
      </c>
      <c r="I2591" s="3" t="str">
        <f t="shared" si="324"/>
        <v>124</v>
      </c>
      <c r="J2591" s="3">
        <v>124</v>
      </c>
      <c r="K2591" s="3" t="str">
        <f>+VLOOKUP(J2591,'Dimension descriptions'!P:R,3,FALSE)</f>
        <v>Hillcrest Elementary</v>
      </c>
      <c r="L2591" s="3" t="str">
        <f t="shared" si="325"/>
        <v>1050</v>
      </c>
      <c r="M2591" s="10">
        <v>1050</v>
      </c>
      <c r="N2591" s="3" t="str">
        <f t="shared" si="320"/>
        <v>2600</v>
      </c>
      <c r="O2591" s="3" t="str">
        <f t="shared" si="321"/>
        <v>270</v>
      </c>
      <c r="P2591" s="3" t="str">
        <f t="shared" si="326"/>
        <v>2</v>
      </c>
      <c r="Q2591" s="11">
        <f>+VLOOKUP(M2591,'Dimension descriptions'!K:M,2,FALSE)</f>
        <v>50</v>
      </c>
      <c r="R2591" s="33">
        <v>50</v>
      </c>
      <c r="S2591" s="11" t="str">
        <f>+VLOOKUP(R2591,'Dimension descriptions'!K:M,3)</f>
        <v>CLASSROOM-GENERAL</v>
      </c>
      <c r="T2591" s="3" t="str">
        <f t="shared" si="327"/>
        <v>Y</v>
      </c>
      <c r="U2591" t="e">
        <f>+VLOOKUP(R2591,'FY21 P13 Allotment memo'!O:O,1,FALSE)</f>
        <v>#N/A</v>
      </c>
      <c r="V2591"/>
      <c r="W2591"/>
      <c r="X2591"/>
      <c r="Y2591"/>
      <c r="Z2591"/>
    </row>
    <row r="2592" spans="1:26">
      <c r="A2592">
        <v>10</v>
      </c>
      <c r="B2592" t="s">
        <v>3478</v>
      </c>
      <c r="C2592" t="s">
        <v>1326</v>
      </c>
      <c r="D2592">
        <v>91</v>
      </c>
      <c r="E2592">
        <v>0</v>
      </c>
      <c r="F2592">
        <v>0</v>
      </c>
      <c r="G2592" s="2">
        <f t="shared" si="322"/>
        <v>0</v>
      </c>
      <c r="H2592" s="3" t="str">
        <f t="shared" si="323"/>
        <v>10</v>
      </c>
      <c r="I2592" s="3" t="str">
        <f t="shared" si="324"/>
        <v>124</v>
      </c>
      <c r="J2592" s="3">
        <v>124</v>
      </c>
      <c r="K2592" s="3" t="str">
        <f>+VLOOKUP(J2592,'Dimension descriptions'!P:R,3,FALSE)</f>
        <v>Hillcrest Elementary</v>
      </c>
      <c r="L2592" s="3" t="str">
        <f t="shared" si="325"/>
        <v>1050</v>
      </c>
      <c r="M2592" s="10">
        <v>1050</v>
      </c>
      <c r="N2592" s="3" t="str">
        <f t="shared" si="320"/>
        <v>2650</v>
      </c>
      <c r="O2592" s="3" t="str">
        <f t="shared" si="321"/>
        <v>626</v>
      </c>
      <c r="P2592" s="3" t="str">
        <f t="shared" si="326"/>
        <v>6</v>
      </c>
      <c r="Q2592" s="11">
        <f>+VLOOKUP(M2592,'Dimension descriptions'!K:M,2,FALSE)</f>
        <v>50</v>
      </c>
      <c r="R2592" s="33">
        <v>50</v>
      </c>
      <c r="S2592" s="11" t="str">
        <f>+VLOOKUP(R2592,'Dimension descriptions'!K:M,3)</f>
        <v>CLASSROOM-GENERAL</v>
      </c>
      <c r="T2592" s="3" t="str">
        <f t="shared" si="327"/>
        <v>Y</v>
      </c>
      <c r="U2592" t="e">
        <f>+VLOOKUP(R2592,'FY21 P13 Allotment memo'!O:O,1,FALSE)</f>
        <v>#N/A</v>
      </c>
      <c r="V2592"/>
      <c r="W2592"/>
      <c r="X2592"/>
      <c r="Y2592"/>
      <c r="Z2592"/>
    </row>
    <row r="2593" spans="1:26">
      <c r="A2593">
        <v>10</v>
      </c>
      <c r="B2593" t="s">
        <v>3479</v>
      </c>
      <c r="C2593" t="s">
        <v>1324</v>
      </c>
      <c r="D2593">
        <v>91</v>
      </c>
      <c r="E2593">
        <v>0</v>
      </c>
      <c r="F2593">
        <v>0</v>
      </c>
      <c r="G2593" s="2">
        <f t="shared" si="322"/>
        <v>0</v>
      </c>
      <c r="H2593" s="3" t="str">
        <f t="shared" si="323"/>
        <v>10</v>
      </c>
      <c r="I2593" s="3" t="str">
        <f t="shared" si="324"/>
        <v>124</v>
      </c>
      <c r="J2593" s="3">
        <v>124</v>
      </c>
      <c r="K2593" s="3" t="str">
        <f>+VLOOKUP(J2593,'Dimension descriptions'!P:R,3,FALSE)</f>
        <v>Hillcrest Elementary</v>
      </c>
      <c r="L2593" s="3" t="str">
        <f t="shared" si="325"/>
        <v>1050</v>
      </c>
      <c r="M2593" s="10">
        <v>1050</v>
      </c>
      <c r="N2593" s="3" t="str">
        <f t="shared" si="320"/>
        <v>3300</v>
      </c>
      <c r="O2593" s="3" t="str">
        <f t="shared" si="321"/>
        <v>270</v>
      </c>
      <c r="P2593" s="3" t="str">
        <f t="shared" si="326"/>
        <v>2</v>
      </c>
      <c r="Q2593" s="11">
        <f>+VLOOKUP(M2593,'Dimension descriptions'!K:M,2,FALSE)</f>
        <v>50</v>
      </c>
      <c r="R2593" s="33">
        <v>50</v>
      </c>
      <c r="S2593" s="11" t="str">
        <f>+VLOOKUP(R2593,'Dimension descriptions'!K:M,3)</f>
        <v>CLASSROOM-GENERAL</v>
      </c>
      <c r="T2593" s="3" t="str">
        <f t="shared" si="327"/>
        <v>Y</v>
      </c>
      <c r="U2593" t="e">
        <f>+VLOOKUP(R2593,'FY21 P13 Allotment memo'!O:O,1,FALSE)</f>
        <v>#N/A</v>
      </c>
      <c r="V2593"/>
      <c r="W2593"/>
      <c r="X2593"/>
      <c r="Y2593"/>
      <c r="Z2593"/>
    </row>
    <row r="2594" spans="1:26">
      <c r="A2594">
        <v>10</v>
      </c>
      <c r="B2594" t="s">
        <v>3480</v>
      </c>
      <c r="C2594" t="s">
        <v>1270</v>
      </c>
      <c r="D2594">
        <v>91</v>
      </c>
      <c r="E2594">
        <v>0</v>
      </c>
      <c r="F2594">
        <v>0</v>
      </c>
      <c r="G2594" s="2">
        <f t="shared" si="322"/>
        <v>0</v>
      </c>
      <c r="H2594" s="3" t="str">
        <f t="shared" si="323"/>
        <v>10</v>
      </c>
      <c r="I2594" s="3" t="str">
        <f t="shared" si="324"/>
        <v>124</v>
      </c>
      <c r="J2594" s="3">
        <v>124</v>
      </c>
      <c r="K2594" s="3" t="str">
        <f>+VLOOKUP(J2594,'Dimension descriptions'!P:R,3,FALSE)</f>
        <v>Hillcrest Elementary</v>
      </c>
      <c r="L2594" s="3" t="str">
        <f t="shared" si="325"/>
        <v>1051</v>
      </c>
      <c r="M2594" s="10">
        <v>1051</v>
      </c>
      <c r="N2594" s="3" t="str">
        <f t="shared" si="320"/>
        <v>1000</v>
      </c>
      <c r="O2594" s="3" t="str">
        <f t="shared" si="321"/>
        <v>641</v>
      </c>
      <c r="P2594" s="3" t="str">
        <f t="shared" si="326"/>
        <v>6</v>
      </c>
      <c r="Q2594" s="11">
        <f>+VLOOKUP(M2594,'Dimension descriptions'!K:M,2,FALSE)</f>
        <v>50</v>
      </c>
      <c r="R2594" s="33">
        <v>50</v>
      </c>
      <c r="S2594" s="11" t="str">
        <f>+VLOOKUP(R2594,'Dimension descriptions'!K:M,3)</f>
        <v>CLASSROOM-GENERAL</v>
      </c>
      <c r="T2594" s="3" t="str">
        <f t="shared" si="327"/>
        <v>Y</v>
      </c>
      <c r="U2594" t="e">
        <f>+VLOOKUP(R2594,'FY21 P13 Allotment memo'!O:O,1,FALSE)</f>
        <v>#N/A</v>
      </c>
      <c r="V2594"/>
      <c r="W2594"/>
      <c r="X2594"/>
      <c r="Y2594"/>
      <c r="Z2594"/>
    </row>
    <row r="2595" spans="1:26">
      <c r="A2595">
        <v>10</v>
      </c>
      <c r="B2595" t="s">
        <v>3481</v>
      </c>
      <c r="C2595" t="s">
        <v>1330</v>
      </c>
      <c r="D2595">
        <v>91</v>
      </c>
      <c r="E2595">
        <v>85100.08</v>
      </c>
      <c r="F2595">
        <v>0</v>
      </c>
      <c r="G2595" s="2">
        <f t="shared" si="322"/>
        <v>85100.08</v>
      </c>
      <c r="H2595" s="3" t="str">
        <f t="shared" si="323"/>
        <v>10</v>
      </c>
      <c r="I2595" s="3" t="str">
        <f t="shared" si="324"/>
        <v>124</v>
      </c>
      <c r="J2595" s="3">
        <v>124</v>
      </c>
      <c r="K2595" s="3" t="str">
        <f>+VLOOKUP(J2595,'Dimension descriptions'!P:R,3,FALSE)</f>
        <v>Hillcrest Elementary</v>
      </c>
      <c r="L2595" s="3" t="str">
        <f t="shared" si="325"/>
        <v>1205</v>
      </c>
      <c r="M2595" s="10">
        <v>1205</v>
      </c>
      <c r="N2595" s="3" t="str">
        <f t="shared" si="320"/>
        <v>1000</v>
      </c>
      <c r="O2595" s="3" t="str">
        <f t="shared" si="321"/>
        <v>131</v>
      </c>
      <c r="P2595" s="3" t="str">
        <f t="shared" si="326"/>
        <v>1</v>
      </c>
      <c r="Q2595" s="11">
        <f>+VLOOKUP(M2595,'Dimension descriptions'!K:M,2,FALSE)</f>
        <v>1205</v>
      </c>
      <c r="R2595" s="33">
        <v>1205</v>
      </c>
      <c r="S2595" s="11" t="str">
        <f>+VLOOKUP(R2595,'Dimension descriptions'!K:M,3)</f>
        <v>SPECIAL EDUCATION</v>
      </c>
      <c r="T2595" s="3" t="str">
        <f t="shared" si="327"/>
        <v>N</v>
      </c>
      <c r="U2595">
        <f>+VLOOKUP(R2595,'FY21 P13 Allotment memo'!O:O,1,FALSE)</f>
        <v>1205</v>
      </c>
      <c r="V2595"/>
      <c r="W2595"/>
      <c r="X2595"/>
      <c r="Y2595"/>
      <c r="Z2595"/>
    </row>
    <row r="2596" spans="1:26">
      <c r="A2596">
        <v>10</v>
      </c>
      <c r="B2596" t="s">
        <v>3482</v>
      </c>
      <c r="C2596" t="s">
        <v>1236</v>
      </c>
      <c r="D2596">
        <v>91</v>
      </c>
      <c r="E2596">
        <v>1182.55</v>
      </c>
      <c r="F2596">
        <v>0</v>
      </c>
      <c r="G2596" s="2">
        <f t="shared" si="322"/>
        <v>1182.55</v>
      </c>
      <c r="H2596" s="3" t="str">
        <f t="shared" si="323"/>
        <v>10</v>
      </c>
      <c r="I2596" s="3" t="str">
        <f t="shared" si="324"/>
        <v>124</v>
      </c>
      <c r="J2596" s="3">
        <v>124</v>
      </c>
      <c r="K2596" s="3" t="str">
        <f>+VLOOKUP(J2596,'Dimension descriptions'!P:R,3,FALSE)</f>
        <v>Hillcrest Elementary</v>
      </c>
      <c r="L2596" s="3" t="str">
        <f t="shared" si="325"/>
        <v>1205</v>
      </c>
      <c r="M2596" s="10">
        <v>1205</v>
      </c>
      <c r="N2596" s="3" t="str">
        <f t="shared" si="320"/>
        <v>1000</v>
      </c>
      <c r="O2596" s="3" t="str">
        <f t="shared" si="321"/>
        <v>149</v>
      </c>
      <c r="P2596" s="3" t="str">
        <f t="shared" si="326"/>
        <v>1</v>
      </c>
      <c r="Q2596" s="11">
        <f>+VLOOKUP(M2596,'Dimension descriptions'!K:M,2,FALSE)</f>
        <v>1205</v>
      </c>
      <c r="R2596" s="33">
        <v>1205</v>
      </c>
      <c r="S2596" s="11" t="str">
        <f>+VLOOKUP(R2596,'Dimension descriptions'!K:M,3)</f>
        <v>SPECIAL EDUCATION</v>
      </c>
      <c r="T2596" s="3" t="str">
        <f t="shared" si="327"/>
        <v>N</v>
      </c>
      <c r="U2596">
        <f>+VLOOKUP(R2596,'FY21 P13 Allotment memo'!O:O,1,FALSE)</f>
        <v>1205</v>
      </c>
      <c r="V2596"/>
      <c r="W2596"/>
      <c r="X2596"/>
      <c r="Y2596"/>
      <c r="Z2596"/>
    </row>
    <row r="2597" spans="1:26">
      <c r="A2597">
        <v>10</v>
      </c>
      <c r="B2597" t="s">
        <v>3483</v>
      </c>
      <c r="C2597" t="s">
        <v>1238</v>
      </c>
      <c r="D2597">
        <v>91</v>
      </c>
      <c r="E2597">
        <v>0</v>
      </c>
      <c r="F2597">
        <v>0</v>
      </c>
      <c r="G2597" s="2">
        <f t="shared" si="322"/>
        <v>0</v>
      </c>
      <c r="H2597" s="3" t="str">
        <f t="shared" si="323"/>
        <v>10</v>
      </c>
      <c r="I2597" s="3" t="str">
        <f t="shared" si="324"/>
        <v>124</v>
      </c>
      <c r="J2597" s="3">
        <v>124</v>
      </c>
      <c r="K2597" s="3" t="str">
        <f>+VLOOKUP(J2597,'Dimension descriptions'!P:R,3,FALSE)</f>
        <v>Hillcrest Elementary</v>
      </c>
      <c r="L2597" s="3" t="str">
        <f t="shared" si="325"/>
        <v>1205</v>
      </c>
      <c r="M2597" s="10">
        <v>1205</v>
      </c>
      <c r="N2597" s="3" t="str">
        <f t="shared" si="320"/>
        <v>1000</v>
      </c>
      <c r="O2597" s="3" t="str">
        <f t="shared" si="321"/>
        <v>161</v>
      </c>
      <c r="P2597" s="3" t="str">
        <f t="shared" si="326"/>
        <v>1</v>
      </c>
      <c r="Q2597" s="11">
        <f>+VLOOKUP(M2597,'Dimension descriptions'!K:M,2,FALSE)</f>
        <v>1205</v>
      </c>
      <c r="R2597" s="33">
        <v>1205</v>
      </c>
      <c r="S2597" s="11" t="str">
        <f>+VLOOKUP(R2597,'Dimension descriptions'!K:M,3)</f>
        <v>SPECIAL EDUCATION</v>
      </c>
      <c r="T2597" s="3" t="str">
        <f t="shared" si="327"/>
        <v>N</v>
      </c>
      <c r="U2597">
        <f>+VLOOKUP(R2597,'FY21 P13 Allotment memo'!O:O,1,FALSE)</f>
        <v>1205</v>
      </c>
      <c r="V2597"/>
      <c r="W2597"/>
      <c r="X2597"/>
      <c r="Y2597"/>
      <c r="Z2597"/>
    </row>
    <row r="2598" spans="1:26">
      <c r="A2598">
        <v>10</v>
      </c>
      <c r="B2598" t="s">
        <v>3484</v>
      </c>
      <c r="C2598" t="s">
        <v>1244</v>
      </c>
      <c r="D2598">
        <v>91</v>
      </c>
      <c r="E2598">
        <v>20440.400000000001</v>
      </c>
      <c r="F2598">
        <v>0</v>
      </c>
      <c r="G2598" s="2">
        <f t="shared" si="322"/>
        <v>20440.400000000001</v>
      </c>
      <c r="H2598" s="3" t="str">
        <f t="shared" si="323"/>
        <v>10</v>
      </c>
      <c r="I2598" s="3" t="str">
        <f t="shared" si="324"/>
        <v>124</v>
      </c>
      <c r="J2598" s="3">
        <v>124</v>
      </c>
      <c r="K2598" s="3" t="str">
        <f>+VLOOKUP(J2598,'Dimension descriptions'!P:R,3,FALSE)</f>
        <v>Hillcrest Elementary</v>
      </c>
      <c r="L2598" s="3" t="str">
        <f t="shared" si="325"/>
        <v>1205</v>
      </c>
      <c r="M2598" s="10">
        <v>1205</v>
      </c>
      <c r="N2598" s="3" t="str">
        <f t="shared" si="320"/>
        <v>1000</v>
      </c>
      <c r="O2598" s="3" t="str">
        <f t="shared" si="321"/>
        <v>210</v>
      </c>
      <c r="P2598" s="3" t="str">
        <f t="shared" si="326"/>
        <v>2</v>
      </c>
      <c r="Q2598" s="11">
        <f>+VLOOKUP(M2598,'Dimension descriptions'!K:M,2,FALSE)</f>
        <v>1205</v>
      </c>
      <c r="R2598" s="33">
        <v>1205</v>
      </c>
      <c r="S2598" s="11" t="str">
        <f>+VLOOKUP(R2598,'Dimension descriptions'!K:M,3)</f>
        <v>SPECIAL EDUCATION</v>
      </c>
      <c r="T2598" s="3" t="str">
        <f t="shared" si="327"/>
        <v>N</v>
      </c>
      <c r="U2598">
        <f>+VLOOKUP(R2598,'FY21 P13 Allotment memo'!O:O,1,FALSE)</f>
        <v>1205</v>
      </c>
      <c r="V2598"/>
      <c r="W2598"/>
      <c r="X2598"/>
      <c r="Y2598"/>
      <c r="Z2598"/>
    </row>
    <row r="2599" spans="1:26">
      <c r="A2599">
        <v>10</v>
      </c>
      <c r="B2599" t="s">
        <v>3485</v>
      </c>
      <c r="C2599" t="s">
        <v>1246</v>
      </c>
      <c r="D2599">
        <v>91</v>
      </c>
      <c r="E2599">
        <v>5931.64</v>
      </c>
      <c r="F2599">
        <v>0</v>
      </c>
      <c r="G2599" s="2">
        <f t="shared" si="322"/>
        <v>5931.64</v>
      </c>
      <c r="H2599" s="3" t="str">
        <f t="shared" si="323"/>
        <v>10</v>
      </c>
      <c r="I2599" s="3" t="str">
        <f t="shared" si="324"/>
        <v>124</v>
      </c>
      <c r="J2599" s="3">
        <v>124</v>
      </c>
      <c r="K2599" s="3" t="str">
        <f>+VLOOKUP(J2599,'Dimension descriptions'!P:R,3,FALSE)</f>
        <v>Hillcrest Elementary</v>
      </c>
      <c r="L2599" s="3" t="str">
        <f t="shared" si="325"/>
        <v>1205</v>
      </c>
      <c r="M2599" s="10">
        <v>1205</v>
      </c>
      <c r="N2599" s="3" t="str">
        <f t="shared" si="320"/>
        <v>1000</v>
      </c>
      <c r="O2599" s="3" t="str">
        <f t="shared" si="321"/>
        <v>220</v>
      </c>
      <c r="P2599" s="3" t="str">
        <f t="shared" si="326"/>
        <v>2</v>
      </c>
      <c r="Q2599" s="11">
        <f>+VLOOKUP(M2599,'Dimension descriptions'!K:M,2,FALSE)</f>
        <v>1205</v>
      </c>
      <c r="R2599" s="33">
        <v>1205</v>
      </c>
      <c r="S2599" s="11" t="str">
        <f>+VLOOKUP(R2599,'Dimension descriptions'!K:M,3)</f>
        <v>SPECIAL EDUCATION</v>
      </c>
      <c r="T2599" s="3" t="str">
        <f t="shared" si="327"/>
        <v>N</v>
      </c>
      <c r="U2599">
        <f>+VLOOKUP(R2599,'FY21 P13 Allotment memo'!O:O,1,FALSE)</f>
        <v>1205</v>
      </c>
      <c r="V2599"/>
      <c r="W2599"/>
      <c r="X2599"/>
      <c r="Y2599"/>
      <c r="Z2599"/>
    </row>
    <row r="2600" spans="1:26">
      <c r="A2600">
        <v>10</v>
      </c>
      <c r="B2600" t="s">
        <v>3486</v>
      </c>
      <c r="C2600" t="s">
        <v>1248</v>
      </c>
      <c r="D2600">
        <v>91</v>
      </c>
      <c r="E2600">
        <v>16666.150000000001</v>
      </c>
      <c r="F2600">
        <v>0</v>
      </c>
      <c r="G2600" s="2">
        <f t="shared" si="322"/>
        <v>16666.150000000001</v>
      </c>
      <c r="H2600" s="3" t="str">
        <f t="shared" si="323"/>
        <v>10</v>
      </c>
      <c r="I2600" s="3" t="str">
        <f t="shared" si="324"/>
        <v>124</v>
      </c>
      <c r="J2600" s="3">
        <v>124</v>
      </c>
      <c r="K2600" s="3" t="str">
        <f>+VLOOKUP(J2600,'Dimension descriptions'!P:R,3,FALSE)</f>
        <v>Hillcrest Elementary</v>
      </c>
      <c r="L2600" s="3" t="str">
        <f t="shared" si="325"/>
        <v>1205</v>
      </c>
      <c r="M2600" s="10">
        <v>1205</v>
      </c>
      <c r="N2600" s="3" t="str">
        <f t="shared" si="320"/>
        <v>1000</v>
      </c>
      <c r="O2600" s="3" t="str">
        <f t="shared" si="321"/>
        <v>241</v>
      </c>
      <c r="P2600" s="3" t="str">
        <f t="shared" si="326"/>
        <v>2</v>
      </c>
      <c r="Q2600" s="11">
        <f>+VLOOKUP(M2600,'Dimension descriptions'!K:M,2,FALSE)</f>
        <v>1205</v>
      </c>
      <c r="R2600" s="33">
        <v>1205</v>
      </c>
      <c r="S2600" s="11" t="str">
        <f>+VLOOKUP(R2600,'Dimension descriptions'!K:M,3)</f>
        <v>SPECIAL EDUCATION</v>
      </c>
      <c r="T2600" s="3" t="str">
        <f t="shared" si="327"/>
        <v>N</v>
      </c>
      <c r="U2600">
        <f>+VLOOKUP(R2600,'FY21 P13 Allotment memo'!O:O,1,FALSE)</f>
        <v>1205</v>
      </c>
      <c r="V2600"/>
      <c r="W2600"/>
      <c r="X2600"/>
      <c r="Y2600"/>
      <c r="Z2600"/>
    </row>
    <row r="2601" spans="1:26">
      <c r="A2601">
        <v>10</v>
      </c>
      <c r="B2601" t="s">
        <v>3487</v>
      </c>
      <c r="C2601" t="s">
        <v>1252</v>
      </c>
      <c r="D2601">
        <v>91</v>
      </c>
      <c r="E2601">
        <v>0</v>
      </c>
      <c r="F2601">
        <v>0</v>
      </c>
      <c r="G2601" s="2">
        <f t="shared" si="322"/>
        <v>0</v>
      </c>
      <c r="H2601" s="3" t="str">
        <f t="shared" si="323"/>
        <v>10</v>
      </c>
      <c r="I2601" s="3" t="str">
        <f t="shared" si="324"/>
        <v>124</v>
      </c>
      <c r="J2601" s="3">
        <v>124</v>
      </c>
      <c r="K2601" s="3" t="str">
        <f>+VLOOKUP(J2601,'Dimension descriptions'!P:R,3,FALSE)</f>
        <v>Hillcrest Elementary</v>
      </c>
      <c r="L2601" s="3" t="str">
        <f t="shared" si="325"/>
        <v>1205</v>
      </c>
      <c r="M2601" s="10">
        <v>1205</v>
      </c>
      <c r="N2601" s="3" t="str">
        <f t="shared" si="320"/>
        <v>1000</v>
      </c>
      <c r="O2601" s="3" t="str">
        <f t="shared" si="321"/>
        <v>270</v>
      </c>
      <c r="P2601" s="3" t="str">
        <f t="shared" si="326"/>
        <v>2</v>
      </c>
      <c r="Q2601" s="11">
        <f>+VLOOKUP(M2601,'Dimension descriptions'!K:M,2,FALSE)</f>
        <v>1205</v>
      </c>
      <c r="R2601" s="33">
        <v>1205</v>
      </c>
      <c r="S2601" s="11" t="str">
        <f>+VLOOKUP(R2601,'Dimension descriptions'!K:M,3)</f>
        <v>SPECIAL EDUCATION</v>
      </c>
      <c r="T2601" s="3" t="str">
        <f t="shared" si="327"/>
        <v>N</v>
      </c>
      <c r="U2601">
        <f>+VLOOKUP(R2601,'FY21 P13 Allotment memo'!O:O,1,FALSE)</f>
        <v>1205</v>
      </c>
      <c r="V2601"/>
      <c r="W2601"/>
      <c r="X2601"/>
      <c r="Y2601"/>
      <c r="Z2601"/>
    </row>
    <row r="2602" spans="1:26">
      <c r="A2602">
        <v>10</v>
      </c>
      <c r="B2602" t="s">
        <v>3488</v>
      </c>
      <c r="C2602" t="s">
        <v>3489</v>
      </c>
      <c r="D2602">
        <v>91</v>
      </c>
      <c r="E2602">
        <v>300.73</v>
      </c>
      <c r="F2602">
        <v>0</v>
      </c>
      <c r="G2602" s="2">
        <f t="shared" si="322"/>
        <v>300.73</v>
      </c>
      <c r="H2602" s="3" t="str">
        <f t="shared" si="323"/>
        <v>10</v>
      </c>
      <c r="I2602" s="3" t="str">
        <f t="shared" si="324"/>
        <v>124</v>
      </c>
      <c r="J2602" s="3">
        <v>124</v>
      </c>
      <c r="K2602" s="3" t="str">
        <f>+VLOOKUP(J2602,'Dimension descriptions'!P:R,3,FALSE)</f>
        <v>Hillcrest Elementary</v>
      </c>
      <c r="L2602" s="3" t="str">
        <f t="shared" si="325"/>
        <v>1205</v>
      </c>
      <c r="M2602" s="10">
        <v>1205</v>
      </c>
      <c r="N2602" s="3" t="str">
        <f t="shared" si="320"/>
        <v>1000</v>
      </c>
      <c r="O2602" s="3" t="str">
        <f t="shared" si="321"/>
        <v>341</v>
      </c>
      <c r="P2602" s="3" t="str">
        <f t="shared" si="326"/>
        <v>3</v>
      </c>
      <c r="Q2602" s="11">
        <f>+VLOOKUP(M2602,'Dimension descriptions'!K:M,2,FALSE)</f>
        <v>1205</v>
      </c>
      <c r="R2602" s="33">
        <v>1205</v>
      </c>
      <c r="S2602" s="11" t="str">
        <f>+VLOOKUP(R2602,'Dimension descriptions'!K:M,3)</f>
        <v>SPECIAL EDUCATION</v>
      </c>
      <c r="T2602" s="3" t="str">
        <f t="shared" si="327"/>
        <v>N</v>
      </c>
      <c r="U2602">
        <f>+VLOOKUP(R2602,'FY21 P13 Allotment memo'!O:O,1,FALSE)</f>
        <v>1205</v>
      </c>
      <c r="V2602"/>
      <c r="W2602"/>
      <c r="X2602"/>
      <c r="Y2602"/>
      <c r="Z2602"/>
    </row>
    <row r="2603" spans="1:26">
      <c r="A2603">
        <v>10</v>
      </c>
      <c r="B2603" t="s">
        <v>3490</v>
      </c>
      <c r="C2603" t="s">
        <v>1340</v>
      </c>
      <c r="D2603">
        <v>91</v>
      </c>
      <c r="E2603">
        <v>0</v>
      </c>
      <c r="F2603">
        <v>0</v>
      </c>
      <c r="G2603" s="2">
        <f t="shared" si="322"/>
        <v>0</v>
      </c>
      <c r="H2603" s="3" t="str">
        <f t="shared" si="323"/>
        <v>10</v>
      </c>
      <c r="I2603" s="3" t="str">
        <f t="shared" si="324"/>
        <v>124</v>
      </c>
      <c r="J2603" s="3">
        <v>124</v>
      </c>
      <c r="K2603" s="3" t="str">
        <f>+VLOOKUP(J2603,'Dimension descriptions'!P:R,3,FALSE)</f>
        <v>Hillcrest Elementary</v>
      </c>
      <c r="L2603" s="3" t="str">
        <f t="shared" si="325"/>
        <v>1205</v>
      </c>
      <c r="M2603" s="10">
        <v>1205</v>
      </c>
      <c r="N2603" s="3" t="str">
        <f t="shared" si="320"/>
        <v>2150</v>
      </c>
      <c r="O2603" s="3" t="str">
        <f t="shared" si="321"/>
        <v>149</v>
      </c>
      <c r="P2603" s="3" t="str">
        <f t="shared" si="326"/>
        <v>1</v>
      </c>
      <c r="Q2603" s="11">
        <f>+VLOOKUP(M2603,'Dimension descriptions'!K:M,2,FALSE)</f>
        <v>1205</v>
      </c>
      <c r="R2603" s="33">
        <v>1205</v>
      </c>
      <c r="S2603" s="11" t="str">
        <f>+VLOOKUP(R2603,'Dimension descriptions'!K:M,3)</f>
        <v>SPECIAL EDUCATION</v>
      </c>
      <c r="T2603" s="3" t="str">
        <f t="shared" si="327"/>
        <v>N</v>
      </c>
      <c r="U2603">
        <f>+VLOOKUP(R2603,'FY21 P13 Allotment memo'!O:O,1,FALSE)</f>
        <v>1205</v>
      </c>
      <c r="V2603"/>
      <c r="W2603"/>
      <c r="X2603"/>
      <c r="Y2603"/>
      <c r="Z2603"/>
    </row>
    <row r="2604" spans="1:26">
      <c r="A2604">
        <v>10</v>
      </c>
      <c r="B2604" t="s">
        <v>3491</v>
      </c>
      <c r="C2604" t="s">
        <v>1342</v>
      </c>
      <c r="D2604">
        <v>91</v>
      </c>
      <c r="E2604">
        <v>0</v>
      </c>
      <c r="F2604">
        <v>0</v>
      </c>
      <c r="G2604" s="2">
        <f t="shared" si="322"/>
        <v>0</v>
      </c>
      <c r="H2604" s="3" t="str">
        <f t="shared" si="323"/>
        <v>10</v>
      </c>
      <c r="I2604" s="3" t="str">
        <f t="shared" si="324"/>
        <v>124</v>
      </c>
      <c r="J2604" s="3">
        <v>124</v>
      </c>
      <c r="K2604" s="3" t="str">
        <f>+VLOOKUP(J2604,'Dimension descriptions'!P:R,3,FALSE)</f>
        <v>Hillcrest Elementary</v>
      </c>
      <c r="L2604" s="3" t="str">
        <f t="shared" si="325"/>
        <v>1205</v>
      </c>
      <c r="M2604" s="10">
        <v>1205</v>
      </c>
      <c r="N2604" s="3" t="str">
        <f t="shared" si="320"/>
        <v>2150</v>
      </c>
      <c r="O2604" s="3" t="str">
        <f t="shared" si="321"/>
        <v>199</v>
      </c>
      <c r="P2604" s="3" t="str">
        <f t="shared" si="326"/>
        <v>1</v>
      </c>
      <c r="Q2604" s="11">
        <f>+VLOOKUP(M2604,'Dimension descriptions'!K:M,2,FALSE)</f>
        <v>1205</v>
      </c>
      <c r="R2604" s="33">
        <v>1205</v>
      </c>
      <c r="S2604" s="11" t="str">
        <f>+VLOOKUP(R2604,'Dimension descriptions'!K:M,3)</f>
        <v>SPECIAL EDUCATION</v>
      </c>
      <c r="T2604" s="3" t="str">
        <f t="shared" si="327"/>
        <v>N</v>
      </c>
      <c r="U2604">
        <f>+VLOOKUP(R2604,'FY21 P13 Allotment memo'!O:O,1,FALSE)</f>
        <v>1205</v>
      </c>
      <c r="V2604"/>
      <c r="W2604"/>
      <c r="X2604"/>
      <c r="Y2604"/>
      <c r="Z2604"/>
    </row>
    <row r="2605" spans="1:26">
      <c r="A2605">
        <v>10</v>
      </c>
      <c r="B2605" t="s">
        <v>3492</v>
      </c>
      <c r="C2605" t="s">
        <v>1244</v>
      </c>
      <c r="D2605">
        <v>91</v>
      </c>
      <c r="E2605">
        <v>0</v>
      </c>
      <c r="F2605">
        <v>0</v>
      </c>
      <c r="G2605" s="2">
        <f t="shared" si="322"/>
        <v>0</v>
      </c>
      <c r="H2605" s="3" t="str">
        <f t="shared" si="323"/>
        <v>10</v>
      </c>
      <c r="I2605" s="3" t="str">
        <f t="shared" si="324"/>
        <v>124</v>
      </c>
      <c r="J2605" s="3">
        <v>124</v>
      </c>
      <c r="K2605" s="3" t="str">
        <f>+VLOOKUP(J2605,'Dimension descriptions'!P:R,3,FALSE)</f>
        <v>Hillcrest Elementary</v>
      </c>
      <c r="L2605" s="3" t="str">
        <f t="shared" si="325"/>
        <v>1205</v>
      </c>
      <c r="M2605" s="10">
        <v>1205</v>
      </c>
      <c r="N2605" s="3" t="str">
        <f t="shared" si="320"/>
        <v>2150</v>
      </c>
      <c r="O2605" s="3" t="str">
        <f t="shared" si="321"/>
        <v>210</v>
      </c>
      <c r="P2605" s="3" t="str">
        <f t="shared" si="326"/>
        <v>2</v>
      </c>
      <c r="Q2605" s="11">
        <f>+VLOOKUP(M2605,'Dimension descriptions'!K:M,2,FALSE)</f>
        <v>1205</v>
      </c>
      <c r="R2605" s="33">
        <v>1205</v>
      </c>
      <c r="S2605" s="11" t="str">
        <f>+VLOOKUP(R2605,'Dimension descriptions'!K:M,3)</f>
        <v>SPECIAL EDUCATION</v>
      </c>
      <c r="T2605" s="3" t="str">
        <f t="shared" si="327"/>
        <v>N</v>
      </c>
      <c r="U2605">
        <f>+VLOOKUP(R2605,'FY21 P13 Allotment memo'!O:O,1,FALSE)</f>
        <v>1205</v>
      </c>
      <c r="V2605"/>
      <c r="W2605"/>
      <c r="X2605"/>
      <c r="Y2605"/>
      <c r="Z2605"/>
    </row>
    <row r="2606" spans="1:26">
      <c r="A2606">
        <v>10</v>
      </c>
      <c r="B2606" t="s">
        <v>3493</v>
      </c>
      <c r="C2606" t="s">
        <v>1246</v>
      </c>
      <c r="D2606">
        <v>91</v>
      </c>
      <c r="E2606">
        <v>0</v>
      </c>
      <c r="F2606">
        <v>0</v>
      </c>
      <c r="G2606" s="2">
        <f t="shared" si="322"/>
        <v>0</v>
      </c>
      <c r="H2606" s="3" t="str">
        <f t="shared" si="323"/>
        <v>10</v>
      </c>
      <c r="I2606" s="3" t="str">
        <f t="shared" si="324"/>
        <v>124</v>
      </c>
      <c r="J2606" s="3">
        <v>124</v>
      </c>
      <c r="K2606" s="3" t="str">
        <f>+VLOOKUP(J2606,'Dimension descriptions'!P:R,3,FALSE)</f>
        <v>Hillcrest Elementary</v>
      </c>
      <c r="L2606" s="3" t="str">
        <f t="shared" si="325"/>
        <v>1205</v>
      </c>
      <c r="M2606" s="10">
        <v>1205</v>
      </c>
      <c r="N2606" s="3" t="str">
        <f t="shared" si="320"/>
        <v>2150</v>
      </c>
      <c r="O2606" s="3" t="str">
        <f t="shared" si="321"/>
        <v>220</v>
      </c>
      <c r="P2606" s="3" t="str">
        <f t="shared" si="326"/>
        <v>2</v>
      </c>
      <c r="Q2606" s="11">
        <f>+VLOOKUP(M2606,'Dimension descriptions'!K:M,2,FALSE)</f>
        <v>1205</v>
      </c>
      <c r="R2606" s="33">
        <v>1205</v>
      </c>
      <c r="S2606" s="11" t="str">
        <f>+VLOOKUP(R2606,'Dimension descriptions'!K:M,3)</f>
        <v>SPECIAL EDUCATION</v>
      </c>
      <c r="T2606" s="3" t="str">
        <f t="shared" si="327"/>
        <v>N</v>
      </c>
      <c r="U2606">
        <f>+VLOOKUP(R2606,'FY21 P13 Allotment memo'!O:O,1,FALSE)</f>
        <v>1205</v>
      </c>
      <c r="V2606"/>
      <c r="W2606"/>
      <c r="X2606"/>
      <c r="Y2606"/>
      <c r="Z2606"/>
    </row>
    <row r="2607" spans="1:26">
      <c r="A2607">
        <v>10</v>
      </c>
      <c r="B2607" t="s">
        <v>3494</v>
      </c>
      <c r="C2607" t="s">
        <v>1248</v>
      </c>
      <c r="D2607">
        <v>91</v>
      </c>
      <c r="E2607">
        <v>0</v>
      </c>
      <c r="F2607">
        <v>0</v>
      </c>
      <c r="G2607" s="2">
        <f t="shared" si="322"/>
        <v>0</v>
      </c>
      <c r="H2607" s="3" t="str">
        <f t="shared" si="323"/>
        <v>10</v>
      </c>
      <c r="I2607" s="3" t="str">
        <f t="shared" si="324"/>
        <v>124</v>
      </c>
      <c r="J2607" s="3">
        <v>124</v>
      </c>
      <c r="K2607" s="3" t="str">
        <f>+VLOOKUP(J2607,'Dimension descriptions'!P:R,3,FALSE)</f>
        <v>Hillcrest Elementary</v>
      </c>
      <c r="L2607" s="3" t="str">
        <f t="shared" si="325"/>
        <v>1205</v>
      </c>
      <c r="M2607" s="10">
        <v>1205</v>
      </c>
      <c r="N2607" s="3" t="str">
        <f t="shared" si="320"/>
        <v>2150</v>
      </c>
      <c r="O2607" s="3" t="str">
        <f t="shared" si="321"/>
        <v>241</v>
      </c>
      <c r="P2607" s="3" t="str">
        <f t="shared" si="326"/>
        <v>2</v>
      </c>
      <c r="Q2607" s="11">
        <f>+VLOOKUP(M2607,'Dimension descriptions'!K:M,2,FALSE)</f>
        <v>1205</v>
      </c>
      <c r="R2607" s="33">
        <v>1205</v>
      </c>
      <c r="S2607" s="11" t="str">
        <f>+VLOOKUP(R2607,'Dimension descriptions'!K:M,3)</f>
        <v>SPECIAL EDUCATION</v>
      </c>
      <c r="T2607" s="3" t="str">
        <f t="shared" si="327"/>
        <v>N</v>
      </c>
      <c r="U2607">
        <f>+VLOOKUP(R2607,'FY21 P13 Allotment memo'!O:O,1,FALSE)</f>
        <v>1205</v>
      </c>
      <c r="V2607"/>
      <c r="W2607"/>
      <c r="X2607"/>
      <c r="Y2607"/>
      <c r="Z2607"/>
    </row>
    <row r="2608" spans="1:26">
      <c r="A2608">
        <v>10</v>
      </c>
      <c r="B2608" t="s">
        <v>3495</v>
      </c>
      <c r="C2608" t="s">
        <v>2835</v>
      </c>
      <c r="D2608">
        <v>91</v>
      </c>
      <c r="E2608">
        <v>0</v>
      </c>
      <c r="F2608">
        <v>0</v>
      </c>
      <c r="G2608" s="2">
        <f t="shared" si="322"/>
        <v>0</v>
      </c>
      <c r="H2608" s="3" t="str">
        <f t="shared" si="323"/>
        <v>10</v>
      </c>
      <c r="I2608" s="3" t="str">
        <f t="shared" si="324"/>
        <v>124</v>
      </c>
      <c r="J2608" s="3">
        <v>124</v>
      </c>
      <c r="K2608" s="3" t="str">
        <f>+VLOOKUP(J2608,'Dimension descriptions'!P:R,3,FALSE)</f>
        <v>Hillcrest Elementary</v>
      </c>
      <c r="L2608" s="3" t="str">
        <f t="shared" si="325"/>
        <v>1205</v>
      </c>
      <c r="M2608" s="10">
        <v>1205</v>
      </c>
      <c r="N2608" s="3" t="str">
        <f t="shared" si="320"/>
        <v>2190</v>
      </c>
      <c r="O2608" s="3" t="str">
        <f t="shared" si="321"/>
        <v>197</v>
      </c>
      <c r="P2608" s="3" t="str">
        <f t="shared" si="326"/>
        <v>1</v>
      </c>
      <c r="Q2608" s="11">
        <f>+VLOOKUP(M2608,'Dimension descriptions'!K:M,2,FALSE)</f>
        <v>1205</v>
      </c>
      <c r="R2608" s="33">
        <v>1205</v>
      </c>
      <c r="S2608" s="11" t="str">
        <f>+VLOOKUP(R2608,'Dimension descriptions'!K:M,3)</f>
        <v>SPECIAL EDUCATION</v>
      </c>
      <c r="T2608" s="3" t="str">
        <f t="shared" si="327"/>
        <v>N</v>
      </c>
      <c r="U2608">
        <f>+VLOOKUP(R2608,'FY21 P13 Allotment memo'!O:O,1,FALSE)</f>
        <v>1205</v>
      </c>
      <c r="V2608"/>
      <c r="W2608"/>
      <c r="X2608"/>
      <c r="Y2608"/>
      <c r="Z2608"/>
    </row>
    <row r="2609" spans="1:26">
      <c r="A2609">
        <v>10</v>
      </c>
      <c r="B2609" t="s">
        <v>3496</v>
      </c>
      <c r="C2609" t="s">
        <v>3497</v>
      </c>
      <c r="D2609">
        <v>91</v>
      </c>
      <c r="E2609">
        <v>29940.06</v>
      </c>
      <c r="F2609">
        <v>0</v>
      </c>
      <c r="G2609" s="2">
        <f t="shared" si="322"/>
        <v>29940.06</v>
      </c>
      <c r="H2609" s="3" t="str">
        <f t="shared" si="323"/>
        <v>10</v>
      </c>
      <c r="I2609" s="3" t="str">
        <f t="shared" si="324"/>
        <v>124</v>
      </c>
      <c r="J2609" s="3">
        <v>124</v>
      </c>
      <c r="K2609" s="3" t="str">
        <f>+VLOOKUP(J2609,'Dimension descriptions'!P:R,3,FALSE)</f>
        <v>Hillcrest Elementary</v>
      </c>
      <c r="L2609" s="3" t="str">
        <f t="shared" si="325"/>
        <v>2001</v>
      </c>
      <c r="M2609" s="10">
        <v>2001</v>
      </c>
      <c r="N2609" s="3" t="str">
        <f t="shared" si="320"/>
        <v>1000</v>
      </c>
      <c r="O2609" s="3" t="str">
        <f t="shared" si="321"/>
        <v>131</v>
      </c>
      <c r="P2609" s="3" t="str">
        <f t="shared" si="326"/>
        <v>1</v>
      </c>
      <c r="Q2609" s="11">
        <f>+VLOOKUP(M2609,'Dimension descriptions'!K:M,2,FALSE)</f>
        <v>2000</v>
      </c>
      <c r="R2609" s="33">
        <v>2000</v>
      </c>
      <c r="S2609" s="11" t="str">
        <f>+VLOOKUP(R2609,'Dimension descriptions'!K:M,3)</f>
        <v>SHARP SURVEY</v>
      </c>
      <c r="T2609" s="3" t="str">
        <f t="shared" si="327"/>
        <v>Y</v>
      </c>
      <c r="U2609" t="e">
        <f>+VLOOKUP(R2609,'FY21 P13 Allotment memo'!O:O,1,FALSE)</f>
        <v>#N/A</v>
      </c>
      <c r="V2609"/>
      <c r="W2609"/>
      <c r="X2609"/>
      <c r="Y2609"/>
      <c r="Z2609"/>
    </row>
    <row r="2610" spans="1:26">
      <c r="A2610">
        <v>10</v>
      </c>
      <c r="B2610" t="s">
        <v>3498</v>
      </c>
      <c r="C2610" t="s">
        <v>3499</v>
      </c>
      <c r="D2610">
        <v>91</v>
      </c>
      <c r="E2610">
        <v>7209.3</v>
      </c>
      <c r="F2610">
        <v>0</v>
      </c>
      <c r="G2610" s="2">
        <f t="shared" si="322"/>
        <v>7209.3</v>
      </c>
      <c r="H2610" s="3" t="str">
        <f t="shared" si="323"/>
        <v>10</v>
      </c>
      <c r="I2610" s="3" t="str">
        <f t="shared" si="324"/>
        <v>124</v>
      </c>
      <c r="J2610" s="3">
        <v>124</v>
      </c>
      <c r="K2610" s="3" t="str">
        <f>+VLOOKUP(J2610,'Dimension descriptions'!P:R,3,FALSE)</f>
        <v>Hillcrest Elementary</v>
      </c>
      <c r="L2610" s="3" t="str">
        <f t="shared" si="325"/>
        <v>2001</v>
      </c>
      <c r="M2610" s="10">
        <v>2001</v>
      </c>
      <c r="N2610" s="3" t="str">
        <f t="shared" si="320"/>
        <v>1000</v>
      </c>
      <c r="O2610" s="3" t="str">
        <f t="shared" si="321"/>
        <v>210</v>
      </c>
      <c r="P2610" s="3" t="str">
        <f t="shared" si="326"/>
        <v>2</v>
      </c>
      <c r="Q2610" s="11">
        <f>+VLOOKUP(M2610,'Dimension descriptions'!K:M,2,FALSE)</f>
        <v>2000</v>
      </c>
      <c r="R2610" s="33">
        <v>2000</v>
      </c>
      <c r="S2610" s="11" t="str">
        <f>+VLOOKUP(R2610,'Dimension descriptions'!K:M,3)</f>
        <v>SHARP SURVEY</v>
      </c>
      <c r="T2610" s="3" t="str">
        <f t="shared" si="327"/>
        <v>Y</v>
      </c>
      <c r="U2610" t="e">
        <f>+VLOOKUP(R2610,'FY21 P13 Allotment memo'!O:O,1,FALSE)</f>
        <v>#N/A</v>
      </c>
      <c r="V2610"/>
      <c r="W2610"/>
      <c r="X2610"/>
      <c r="Y2610"/>
      <c r="Z2610"/>
    </row>
    <row r="2611" spans="1:26">
      <c r="A2611">
        <v>10</v>
      </c>
      <c r="B2611" t="s">
        <v>3500</v>
      </c>
      <c r="C2611" t="s">
        <v>3501</v>
      </c>
      <c r="D2611">
        <v>91</v>
      </c>
      <c r="E2611">
        <v>2110.92</v>
      </c>
      <c r="F2611">
        <v>0</v>
      </c>
      <c r="G2611" s="2">
        <f t="shared" si="322"/>
        <v>2110.92</v>
      </c>
      <c r="H2611" s="3" t="str">
        <f t="shared" si="323"/>
        <v>10</v>
      </c>
      <c r="I2611" s="3" t="str">
        <f t="shared" si="324"/>
        <v>124</v>
      </c>
      <c r="J2611" s="3">
        <v>124</v>
      </c>
      <c r="K2611" s="3" t="str">
        <f>+VLOOKUP(J2611,'Dimension descriptions'!P:R,3,FALSE)</f>
        <v>Hillcrest Elementary</v>
      </c>
      <c r="L2611" s="3" t="str">
        <f t="shared" si="325"/>
        <v>2001</v>
      </c>
      <c r="M2611" s="10">
        <v>2001</v>
      </c>
      <c r="N2611" s="3" t="str">
        <f t="shared" si="320"/>
        <v>1000</v>
      </c>
      <c r="O2611" s="3" t="str">
        <f t="shared" si="321"/>
        <v>220</v>
      </c>
      <c r="P2611" s="3" t="str">
        <f t="shared" si="326"/>
        <v>2</v>
      </c>
      <c r="Q2611" s="11">
        <f>+VLOOKUP(M2611,'Dimension descriptions'!K:M,2,FALSE)</f>
        <v>2000</v>
      </c>
      <c r="R2611" s="33">
        <v>2000</v>
      </c>
      <c r="S2611" s="11" t="str">
        <f>+VLOOKUP(R2611,'Dimension descriptions'!K:M,3)</f>
        <v>SHARP SURVEY</v>
      </c>
      <c r="T2611" s="3" t="str">
        <f t="shared" si="327"/>
        <v>Y</v>
      </c>
      <c r="U2611" t="e">
        <f>+VLOOKUP(R2611,'FY21 P13 Allotment memo'!O:O,1,FALSE)</f>
        <v>#N/A</v>
      </c>
      <c r="V2611"/>
      <c r="W2611"/>
      <c r="X2611"/>
      <c r="Y2611"/>
      <c r="Z2611"/>
    </row>
    <row r="2612" spans="1:26">
      <c r="A2612">
        <v>10</v>
      </c>
      <c r="B2612" t="s">
        <v>3502</v>
      </c>
      <c r="C2612" t="s">
        <v>3503</v>
      </c>
      <c r="D2612">
        <v>91</v>
      </c>
      <c r="E2612">
        <v>8313.2900000000009</v>
      </c>
      <c r="F2612">
        <v>0</v>
      </c>
      <c r="G2612" s="2">
        <f t="shared" si="322"/>
        <v>8313.2900000000009</v>
      </c>
      <c r="H2612" s="3" t="str">
        <f t="shared" si="323"/>
        <v>10</v>
      </c>
      <c r="I2612" s="3" t="str">
        <f t="shared" si="324"/>
        <v>124</v>
      </c>
      <c r="J2612" s="3">
        <v>124</v>
      </c>
      <c r="K2612" s="3" t="str">
        <f>+VLOOKUP(J2612,'Dimension descriptions'!P:R,3,FALSE)</f>
        <v>Hillcrest Elementary</v>
      </c>
      <c r="L2612" s="3" t="str">
        <f t="shared" si="325"/>
        <v>2001</v>
      </c>
      <c r="M2612" s="10">
        <v>2001</v>
      </c>
      <c r="N2612" s="3" t="str">
        <f t="shared" si="320"/>
        <v>1000</v>
      </c>
      <c r="O2612" s="3" t="str">
        <f t="shared" si="321"/>
        <v>241</v>
      </c>
      <c r="P2612" s="3" t="str">
        <f t="shared" si="326"/>
        <v>2</v>
      </c>
      <c r="Q2612" s="11">
        <f>+VLOOKUP(M2612,'Dimension descriptions'!K:M,2,FALSE)</f>
        <v>2000</v>
      </c>
      <c r="R2612" s="33">
        <v>2000</v>
      </c>
      <c r="S2612" s="11" t="str">
        <f>+VLOOKUP(R2612,'Dimension descriptions'!K:M,3)</f>
        <v>SHARP SURVEY</v>
      </c>
      <c r="T2612" s="3" t="str">
        <f t="shared" si="327"/>
        <v>Y</v>
      </c>
      <c r="U2612" t="e">
        <f>+VLOOKUP(R2612,'FY21 P13 Allotment memo'!O:O,1,FALSE)</f>
        <v>#N/A</v>
      </c>
      <c r="V2612"/>
      <c r="W2612"/>
      <c r="X2612"/>
      <c r="Y2612"/>
      <c r="Z2612"/>
    </row>
    <row r="2613" spans="1:26">
      <c r="A2613">
        <v>10</v>
      </c>
      <c r="B2613" t="s">
        <v>3504</v>
      </c>
      <c r="C2613" t="s">
        <v>1350</v>
      </c>
      <c r="D2613">
        <v>91</v>
      </c>
      <c r="E2613">
        <v>0</v>
      </c>
      <c r="F2613">
        <v>0</v>
      </c>
      <c r="G2613" s="2">
        <f t="shared" si="322"/>
        <v>0</v>
      </c>
      <c r="H2613" s="3" t="str">
        <f t="shared" si="323"/>
        <v>10</v>
      </c>
      <c r="I2613" s="3" t="str">
        <f t="shared" si="324"/>
        <v>124</v>
      </c>
      <c r="J2613" s="3">
        <v>124</v>
      </c>
      <c r="K2613" s="3" t="str">
        <f>+VLOOKUP(J2613,'Dimension descriptions'!P:R,3,FALSE)</f>
        <v>Hillcrest Elementary</v>
      </c>
      <c r="L2613" s="3" t="str">
        <f t="shared" si="325"/>
        <v>2101</v>
      </c>
      <c r="M2613" s="10">
        <v>2101</v>
      </c>
      <c r="N2613" s="3" t="str">
        <f t="shared" si="320"/>
        <v>1000</v>
      </c>
      <c r="O2613" s="3" t="str">
        <f t="shared" si="321"/>
        <v>149</v>
      </c>
      <c r="P2613" s="3" t="str">
        <f t="shared" si="326"/>
        <v>1</v>
      </c>
      <c r="Q2613" s="11">
        <f>+VLOOKUP(M2613,'Dimension descriptions'!K:M,2,FALSE)</f>
        <v>50</v>
      </c>
      <c r="R2613" s="33">
        <v>50</v>
      </c>
      <c r="S2613" s="11" t="str">
        <f>+VLOOKUP(R2613,'Dimension descriptions'!K:M,3)</f>
        <v>CLASSROOM-GENERAL</v>
      </c>
      <c r="T2613" s="3" t="str">
        <f t="shared" si="327"/>
        <v>Y</v>
      </c>
      <c r="U2613" t="e">
        <f>+VLOOKUP(R2613,'FY21 P13 Allotment memo'!O:O,1,FALSE)</f>
        <v>#N/A</v>
      </c>
      <c r="V2613"/>
      <c r="W2613"/>
      <c r="X2613"/>
      <c r="Y2613"/>
      <c r="Z2613"/>
    </row>
    <row r="2614" spans="1:26">
      <c r="A2614">
        <v>10</v>
      </c>
      <c r="B2614" t="s">
        <v>3505</v>
      </c>
      <c r="C2614" t="s">
        <v>1352</v>
      </c>
      <c r="D2614">
        <v>91</v>
      </c>
      <c r="E2614">
        <v>12498.74</v>
      </c>
      <c r="F2614">
        <v>0</v>
      </c>
      <c r="G2614" s="2">
        <f t="shared" si="322"/>
        <v>12498.74</v>
      </c>
      <c r="H2614" s="3" t="str">
        <f t="shared" si="323"/>
        <v>10</v>
      </c>
      <c r="I2614" s="3" t="str">
        <f t="shared" si="324"/>
        <v>124</v>
      </c>
      <c r="J2614" s="3">
        <v>124</v>
      </c>
      <c r="K2614" s="3" t="str">
        <f>+VLOOKUP(J2614,'Dimension descriptions'!P:R,3,FALSE)</f>
        <v>Hillcrest Elementary</v>
      </c>
      <c r="L2614" s="3" t="str">
        <f t="shared" si="325"/>
        <v>2101</v>
      </c>
      <c r="M2614" s="10">
        <v>2101</v>
      </c>
      <c r="N2614" s="3" t="str">
        <f t="shared" si="320"/>
        <v>1000</v>
      </c>
      <c r="O2614" s="3" t="str">
        <f t="shared" si="321"/>
        <v>161</v>
      </c>
      <c r="P2614" s="3" t="str">
        <f t="shared" si="326"/>
        <v>1</v>
      </c>
      <c r="Q2614" s="11">
        <f>+VLOOKUP(M2614,'Dimension descriptions'!K:M,2,FALSE)</f>
        <v>50</v>
      </c>
      <c r="R2614" s="33">
        <v>50</v>
      </c>
      <c r="S2614" s="11" t="str">
        <f>+VLOOKUP(R2614,'Dimension descriptions'!K:M,3)</f>
        <v>CLASSROOM-GENERAL</v>
      </c>
      <c r="T2614" s="3" t="str">
        <f t="shared" si="327"/>
        <v>Y</v>
      </c>
      <c r="U2614" t="e">
        <f>+VLOOKUP(R2614,'FY21 P13 Allotment memo'!O:O,1,FALSE)</f>
        <v>#N/A</v>
      </c>
      <c r="V2614"/>
      <c r="W2614"/>
      <c r="X2614"/>
      <c r="Y2614"/>
      <c r="Z2614"/>
    </row>
    <row r="2615" spans="1:26">
      <c r="A2615">
        <v>10</v>
      </c>
      <c r="B2615" t="s">
        <v>3506</v>
      </c>
      <c r="C2615" t="s">
        <v>1354</v>
      </c>
      <c r="D2615">
        <v>91</v>
      </c>
      <c r="E2615">
        <v>10491.16</v>
      </c>
      <c r="F2615">
        <v>0</v>
      </c>
      <c r="G2615" s="2">
        <f t="shared" si="322"/>
        <v>10491.16</v>
      </c>
      <c r="H2615" s="3" t="str">
        <f t="shared" si="323"/>
        <v>10</v>
      </c>
      <c r="I2615" s="3" t="str">
        <f t="shared" si="324"/>
        <v>124</v>
      </c>
      <c r="J2615" s="3">
        <v>124</v>
      </c>
      <c r="K2615" s="3" t="str">
        <f>+VLOOKUP(J2615,'Dimension descriptions'!P:R,3,FALSE)</f>
        <v>Hillcrest Elementary</v>
      </c>
      <c r="L2615" s="3" t="str">
        <f t="shared" si="325"/>
        <v>2101</v>
      </c>
      <c r="M2615" s="10">
        <v>2101</v>
      </c>
      <c r="N2615" s="3" t="str">
        <f t="shared" si="320"/>
        <v>1000</v>
      </c>
      <c r="O2615" s="3" t="str">
        <f t="shared" si="321"/>
        <v>195</v>
      </c>
      <c r="P2615" s="3" t="str">
        <f t="shared" si="326"/>
        <v>1</v>
      </c>
      <c r="Q2615" s="11">
        <f>+VLOOKUP(M2615,'Dimension descriptions'!K:M,2,FALSE)</f>
        <v>50</v>
      </c>
      <c r="R2615" s="33">
        <v>50</v>
      </c>
      <c r="S2615" s="11" t="str">
        <f>+VLOOKUP(R2615,'Dimension descriptions'!K:M,3)</f>
        <v>CLASSROOM-GENERAL</v>
      </c>
      <c r="T2615" s="3" t="str">
        <f t="shared" si="327"/>
        <v>Y</v>
      </c>
      <c r="U2615" t="e">
        <f>+VLOOKUP(R2615,'FY21 P13 Allotment memo'!O:O,1,FALSE)</f>
        <v>#N/A</v>
      </c>
      <c r="V2615"/>
      <c r="W2615"/>
      <c r="X2615"/>
      <c r="Y2615"/>
      <c r="Z2615"/>
    </row>
    <row r="2616" spans="1:26">
      <c r="A2616">
        <v>10</v>
      </c>
      <c r="B2616" t="s">
        <v>3507</v>
      </c>
      <c r="C2616" t="s">
        <v>1279</v>
      </c>
      <c r="D2616">
        <v>91</v>
      </c>
      <c r="E2616">
        <v>497.1</v>
      </c>
      <c r="F2616">
        <v>0</v>
      </c>
      <c r="G2616" s="2">
        <f t="shared" si="322"/>
        <v>497.1</v>
      </c>
      <c r="H2616" s="3" t="str">
        <f t="shared" si="323"/>
        <v>10</v>
      </c>
      <c r="I2616" s="3" t="str">
        <f t="shared" si="324"/>
        <v>124</v>
      </c>
      <c r="J2616" s="3">
        <v>124</v>
      </c>
      <c r="K2616" s="3" t="str">
        <f>+VLOOKUP(J2616,'Dimension descriptions'!P:R,3,FALSE)</f>
        <v>Hillcrest Elementary</v>
      </c>
      <c r="L2616" s="3" t="str">
        <f t="shared" si="325"/>
        <v>2101</v>
      </c>
      <c r="M2616" s="10">
        <v>2101</v>
      </c>
      <c r="N2616" s="3" t="str">
        <f t="shared" si="320"/>
        <v>1000</v>
      </c>
      <c r="O2616" s="3" t="str">
        <f t="shared" si="321"/>
        <v>210</v>
      </c>
      <c r="P2616" s="3" t="str">
        <f t="shared" si="326"/>
        <v>2</v>
      </c>
      <c r="Q2616" s="11">
        <f>+VLOOKUP(M2616,'Dimension descriptions'!K:M,2,FALSE)</f>
        <v>50</v>
      </c>
      <c r="R2616" s="33">
        <v>50</v>
      </c>
      <c r="S2616" s="11" t="str">
        <f>+VLOOKUP(R2616,'Dimension descriptions'!K:M,3)</f>
        <v>CLASSROOM-GENERAL</v>
      </c>
      <c r="T2616" s="3" t="str">
        <f t="shared" si="327"/>
        <v>Y</v>
      </c>
      <c r="U2616" t="e">
        <f>+VLOOKUP(R2616,'FY21 P13 Allotment memo'!O:O,1,FALSE)</f>
        <v>#N/A</v>
      </c>
      <c r="V2616"/>
      <c r="W2616"/>
      <c r="X2616"/>
      <c r="Y2616"/>
      <c r="Z2616"/>
    </row>
    <row r="2617" spans="1:26">
      <c r="A2617">
        <v>10</v>
      </c>
      <c r="B2617" t="s">
        <v>3508</v>
      </c>
      <c r="C2617" t="s">
        <v>1246</v>
      </c>
      <c r="D2617">
        <v>91</v>
      </c>
      <c r="E2617">
        <v>1758.76</v>
      </c>
      <c r="F2617">
        <v>0</v>
      </c>
      <c r="G2617" s="2">
        <f t="shared" si="322"/>
        <v>1758.76</v>
      </c>
      <c r="H2617" s="3" t="str">
        <f t="shared" si="323"/>
        <v>10</v>
      </c>
      <c r="I2617" s="3" t="str">
        <f t="shared" si="324"/>
        <v>124</v>
      </c>
      <c r="J2617" s="3">
        <v>124</v>
      </c>
      <c r="K2617" s="3" t="str">
        <f>+VLOOKUP(J2617,'Dimension descriptions'!P:R,3,FALSE)</f>
        <v>Hillcrest Elementary</v>
      </c>
      <c r="L2617" s="3" t="str">
        <f t="shared" si="325"/>
        <v>2101</v>
      </c>
      <c r="M2617" s="10">
        <v>2101</v>
      </c>
      <c r="N2617" s="3" t="str">
        <f t="shared" si="320"/>
        <v>1000</v>
      </c>
      <c r="O2617" s="3" t="str">
        <f t="shared" si="321"/>
        <v>220</v>
      </c>
      <c r="P2617" s="3" t="str">
        <f t="shared" si="326"/>
        <v>2</v>
      </c>
      <c r="Q2617" s="11">
        <f>+VLOOKUP(M2617,'Dimension descriptions'!K:M,2,FALSE)</f>
        <v>50</v>
      </c>
      <c r="R2617" s="33">
        <v>50</v>
      </c>
      <c r="S2617" s="11" t="str">
        <f>+VLOOKUP(R2617,'Dimension descriptions'!K:M,3)</f>
        <v>CLASSROOM-GENERAL</v>
      </c>
      <c r="T2617" s="3" t="str">
        <f t="shared" si="327"/>
        <v>Y</v>
      </c>
      <c r="U2617" t="e">
        <f>+VLOOKUP(R2617,'FY21 P13 Allotment memo'!O:O,1,FALSE)</f>
        <v>#N/A</v>
      </c>
      <c r="V2617"/>
      <c r="W2617"/>
      <c r="X2617"/>
      <c r="Y2617"/>
      <c r="Z2617"/>
    </row>
    <row r="2618" spans="1:26">
      <c r="A2618">
        <v>10</v>
      </c>
      <c r="B2618" t="s">
        <v>3509</v>
      </c>
      <c r="C2618" t="s">
        <v>3510</v>
      </c>
      <c r="D2618">
        <v>91</v>
      </c>
      <c r="E2618">
        <v>0</v>
      </c>
      <c r="F2618">
        <v>0</v>
      </c>
      <c r="G2618" s="2">
        <f t="shared" si="322"/>
        <v>0</v>
      </c>
      <c r="H2618" s="3" t="str">
        <f t="shared" si="323"/>
        <v>10</v>
      </c>
      <c r="I2618" s="3" t="str">
        <f t="shared" si="324"/>
        <v>124</v>
      </c>
      <c r="J2618" s="3">
        <v>124</v>
      </c>
      <c r="K2618" s="3" t="str">
        <f>+VLOOKUP(J2618,'Dimension descriptions'!P:R,3,FALSE)</f>
        <v>Hillcrest Elementary</v>
      </c>
      <c r="L2618" s="3" t="str">
        <f t="shared" si="325"/>
        <v>2101</v>
      </c>
      <c r="M2618" s="10">
        <v>2101</v>
      </c>
      <c r="N2618" s="3" t="str">
        <f t="shared" si="320"/>
        <v>1000</v>
      </c>
      <c r="O2618" s="3" t="str">
        <f t="shared" si="321"/>
        <v>341</v>
      </c>
      <c r="P2618" s="3" t="str">
        <f t="shared" si="326"/>
        <v>3</v>
      </c>
      <c r="Q2618" s="11">
        <f>+VLOOKUP(M2618,'Dimension descriptions'!K:M,2,FALSE)</f>
        <v>50</v>
      </c>
      <c r="R2618" s="33">
        <v>50</v>
      </c>
      <c r="S2618" s="11" t="str">
        <f>+VLOOKUP(R2618,'Dimension descriptions'!K:M,3)</f>
        <v>CLASSROOM-GENERAL</v>
      </c>
      <c r="T2618" s="3" t="str">
        <f t="shared" si="327"/>
        <v>Y</v>
      </c>
      <c r="U2618" t="e">
        <f>+VLOOKUP(R2618,'FY21 P13 Allotment memo'!O:O,1,FALSE)</f>
        <v>#N/A</v>
      </c>
      <c r="V2618"/>
      <c r="W2618"/>
      <c r="X2618"/>
      <c r="Y2618"/>
      <c r="Z2618"/>
    </row>
    <row r="2619" spans="1:26">
      <c r="A2619">
        <v>10</v>
      </c>
      <c r="B2619" t="s">
        <v>3511</v>
      </c>
      <c r="C2619" t="s">
        <v>1358</v>
      </c>
      <c r="D2619">
        <v>91</v>
      </c>
      <c r="E2619">
        <v>0</v>
      </c>
      <c r="F2619">
        <v>0</v>
      </c>
      <c r="G2619" s="2">
        <f t="shared" si="322"/>
        <v>0</v>
      </c>
      <c r="H2619" s="3" t="str">
        <f t="shared" si="323"/>
        <v>10</v>
      </c>
      <c r="I2619" s="3" t="str">
        <f t="shared" si="324"/>
        <v>124</v>
      </c>
      <c r="J2619" s="3">
        <v>124</v>
      </c>
      <c r="K2619" s="3" t="str">
        <f>+VLOOKUP(J2619,'Dimension descriptions'!P:R,3,FALSE)</f>
        <v>Hillcrest Elementary</v>
      </c>
      <c r="L2619" s="3" t="str">
        <f t="shared" si="325"/>
        <v>2101</v>
      </c>
      <c r="M2619" s="10">
        <v>2101</v>
      </c>
      <c r="N2619" s="3" t="str">
        <f t="shared" si="320"/>
        <v>1000</v>
      </c>
      <c r="O2619" s="3" t="str">
        <f t="shared" si="321"/>
        <v>610</v>
      </c>
      <c r="P2619" s="3" t="str">
        <f t="shared" si="326"/>
        <v>6</v>
      </c>
      <c r="Q2619" s="11">
        <f>+VLOOKUP(M2619,'Dimension descriptions'!K:M,2,FALSE)</f>
        <v>50</v>
      </c>
      <c r="R2619" s="33">
        <v>50</v>
      </c>
      <c r="S2619" s="11" t="str">
        <f>+VLOOKUP(R2619,'Dimension descriptions'!K:M,3)</f>
        <v>CLASSROOM-GENERAL</v>
      </c>
      <c r="T2619" s="3" t="str">
        <f t="shared" si="327"/>
        <v>Y</v>
      </c>
      <c r="U2619" t="e">
        <f>+VLOOKUP(R2619,'FY21 P13 Allotment memo'!O:O,1,FALSE)</f>
        <v>#N/A</v>
      </c>
      <c r="V2619"/>
      <c r="W2619"/>
      <c r="X2619"/>
      <c r="Y2619"/>
      <c r="Z2619"/>
    </row>
    <row r="2620" spans="1:26">
      <c r="A2620">
        <v>10</v>
      </c>
      <c r="B2620" t="s">
        <v>3512</v>
      </c>
      <c r="C2620" t="s">
        <v>1783</v>
      </c>
      <c r="D2620">
        <v>91</v>
      </c>
      <c r="E2620">
        <v>0</v>
      </c>
      <c r="F2620">
        <v>0</v>
      </c>
      <c r="G2620" s="2">
        <f t="shared" si="322"/>
        <v>0</v>
      </c>
      <c r="H2620" s="3" t="str">
        <f t="shared" si="323"/>
        <v>10</v>
      </c>
      <c r="I2620" s="3" t="str">
        <f t="shared" si="324"/>
        <v>124</v>
      </c>
      <c r="J2620" s="3">
        <v>124</v>
      </c>
      <c r="K2620" s="3" t="str">
        <f>+VLOOKUP(J2620,'Dimension descriptions'!P:R,3,FALSE)</f>
        <v>Hillcrest Elementary</v>
      </c>
      <c r="L2620" s="3" t="str">
        <f t="shared" si="325"/>
        <v>2102</v>
      </c>
      <c r="M2620" s="10">
        <v>2102</v>
      </c>
      <c r="N2620" s="3" t="str">
        <f t="shared" si="320"/>
        <v>1000</v>
      </c>
      <c r="O2620" s="3" t="str">
        <f t="shared" si="321"/>
        <v>131</v>
      </c>
      <c r="P2620" s="3" t="str">
        <f t="shared" si="326"/>
        <v>1</v>
      </c>
      <c r="Q2620" s="11">
        <f>+VLOOKUP(M2620,'Dimension descriptions'!K:M,2,FALSE)</f>
        <v>50</v>
      </c>
      <c r="R2620" s="33">
        <v>50</v>
      </c>
      <c r="S2620" s="11" t="str">
        <f>+VLOOKUP(R2620,'Dimension descriptions'!K:M,3)</f>
        <v>CLASSROOM-GENERAL</v>
      </c>
      <c r="T2620" s="3" t="str">
        <f t="shared" si="327"/>
        <v>Y</v>
      </c>
      <c r="U2620" t="e">
        <f>+VLOOKUP(R2620,'FY21 P13 Allotment memo'!O:O,1,FALSE)</f>
        <v>#N/A</v>
      </c>
      <c r="V2620"/>
      <c r="W2620"/>
      <c r="X2620"/>
      <c r="Y2620"/>
      <c r="Z2620"/>
    </row>
    <row r="2621" spans="1:26">
      <c r="A2621">
        <v>10</v>
      </c>
      <c r="B2621" t="s">
        <v>3513</v>
      </c>
      <c r="C2621" t="s">
        <v>1405</v>
      </c>
      <c r="D2621">
        <v>91</v>
      </c>
      <c r="E2621">
        <v>5091.67</v>
      </c>
      <c r="F2621">
        <v>0</v>
      </c>
      <c r="G2621" s="2">
        <f t="shared" si="322"/>
        <v>5091.67</v>
      </c>
      <c r="H2621" s="3" t="str">
        <f t="shared" si="323"/>
        <v>10</v>
      </c>
      <c r="I2621" s="3" t="str">
        <f t="shared" si="324"/>
        <v>124</v>
      </c>
      <c r="J2621" s="3">
        <v>124</v>
      </c>
      <c r="K2621" s="3" t="str">
        <f>+VLOOKUP(J2621,'Dimension descriptions'!P:R,3,FALSE)</f>
        <v>Hillcrest Elementary</v>
      </c>
      <c r="L2621" s="3" t="str">
        <f t="shared" si="325"/>
        <v>2102</v>
      </c>
      <c r="M2621" s="10">
        <v>2102</v>
      </c>
      <c r="N2621" s="3" t="str">
        <f t="shared" si="320"/>
        <v>1000</v>
      </c>
      <c r="O2621" s="3" t="str">
        <f t="shared" si="321"/>
        <v>161</v>
      </c>
      <c r="P2621" s="3" t="str">
        <f t="shared" si="326"/>
        <v>1</v>
      </c>
      <c r="Q2621" s="11">
        <f>+VLOOKUP(M2621,'Dimension descriptions'!K:M,2,FALSE)</f>
        <v>50</v>
      </c>
      <c r="R2621" s="33">
        <v>50</v>
      </c>
      <c r="S2621" s="11" t="str">
        <f>+VLOOKUP(R2621,'Dimension descriptions'!K:M,3)</f>
        <v>CLASSROOM-GENERAL</v>
      </c>
      <c r="T2621" s="3" t="str">
        <f t="shared" si="327"/>
        <v>Y</v>
      </c>
      <c r="U2621" t="e">
        <f>+VLOOKUP(R2621,'FY21 P13 Allotment memo'!O:O,1,FALSE)</f>
        <v>#N/A</v>
      </c>
      <c r="V2621"/>
      <c r="W2621"/>
      <c r="X2621"/>
      <c r="Y2621"/>
      <c r="Z2621"/>
    </row>
    <row r="2622" spans="1:26">
      <c r="A2622">
        <v>10</v>
      </c>
      <c r="B2622" t="s">
        <v>3514</v>
      </c>
      <c r="C2622" t="s">
        <v>1279</v>
      </c>
      <c r="D2622">
        <v>91</v>
      </c>
      <c r="E2622">
        <v>0</v>
      </c>
      <c r="F2622">
        <v>0</v>
      </c>
      <c r="G2622" s="2">
        <f t="shared" si="322"/>
        <v>0</v>
      </c>
      <c r="H2622" s="3" t="str">
        <f t="shared" si="323"/>
        <v>10</v>
      </c>
      <c r="I2622" s="3" t="str">
        <f t="shared" si="324"/>
        <v>124</v>
      </c>
      <c r="J2622" s="3">
        <v>124</v>
      </c>
      <c r="K2622" s="3" t="str">
        <f>+VLOOKUP(J2622,'Dimension descriptions'!P:R,3,FALSE)</f>
        <v>Hillcrest Elementary</v>
      </c>
      <c r="L2622" s="3" t="str">
        <f t="shared" si="325"/>
        <v>2102</v>
      </c>
      <c r="M2622" s="10">
        <v>2102</v>
      </c>
      <c r="N2622" s="3" t="str">
        <f t="shared" si="320"/>
        <v>1000</v>
      </c>
      <c r="O2622" s="3" t="str">
        <f t="shared" si="321"/>
        <v>210</v>
      </c>
      <c r="P2622" s="3" t="str">
        <f t="shared" si="326"/>
        <v>2</v>
      </c>
      <c r="Q2622" s="11">
        <f>+VLOOKUP(M2622,'Dimension descriptions'!K:M,2,FALSE)</f>
        <v>50</v>
      </c>
      <c r="R2622" s="33">
        <v>50</v>
      </c>
      <c r="S2622" s="11" t="str">
        <f>+VLOOKUP(R2622,'Dimension descriptions'!K:M,3)</f>
        <v>CLASSROOM-GENERAL</v>
      </c>
      <c r="T2622" s="3" t="str">
        <f t="shared" si="327"/>
        <v>Y</v>
      </c>
      <c r="U2622" t="e">
        <f>+VLOOKUP(R2622,'FY21 P13 Allotment memo'!O:O,1,FALSE)</f>
        <v>#N/A</v>
      </c>
      <c r="V2622"/>
      <c r="W2622"/>
      <c r="X2622"/>
      <c r="Y2622"/>
      <c r="Z2622"/>
    </row>
    <row r="2623" spans="1:26">
      <c r="A2623">
        <v>10</v>
      </c>
      <c r="B2623" t="s">
        <v>3515</v>
      </c>
      <c r="C2623" t="s">
        <v>1246</v>
      </c>
      <c r="D2623">
        <v>91</v>
      </c>
      <c r="E2623">
        <v>389.5</v>
      </c>
      <c r="F2623">
        <v>0</v>
      </c>
      <c r="G2623" s="2">
        <f t="shared" si="322"/>
        <v>389.5</v>
      </c>
      <c r="H2623" s="3" t="str">
        <f t="shared" si="323"/>
        <v>10</v>
      </c>
      <c r="I2623" s="3" t="str">
        <f t="shared" si="324"/>
        <v>124</v>
      </c>
      <c r="J2623" s="3">
        <v>124</v>
      </c>
      <c r="K2623" s="3" t="str">
        <f>+VLOOKUP(J2623,'Dimension descriptions'!P:R,3,FALSE)</f>
        <v>Hillcrest Elementary</v>
      </c>
      <c r="L2623" s="3" t="str">
        <f t="shared" si="325"/>
        <v>2102</v>
      </c>
      <c r="M2623" s="10">
        <v>2102</v>
      </c>
      <c r="N2623" s="3" t="str">
        <f t="shared" si="320"/>
        <v>1000</v>
      </c>
      <c r="O2623" s="3" t="str">
        <f t="shared" si="321"/>
        <v>220</v>
      </c>
      <c r="P2623" s="3" t="str">
        <f t="shared" si="326"/>
        <v>2</v>
      </c>
      <c r="Q2623" s="11">
        <f>+VLOOKUP(M2623,'Dimension descriptions'!K:M,2,FALSE)</f>
        <v>50</v>
      </c>
      <c r="R2623" s="33">
        <v>50</v>
      </c>
      <c r="S2623" s="11" t="str">
        <f>+VLOOKUP(R2623,'Dimension descriptions'!K:M,3)</f>
        <v>CLASSROOM-GENERAL</v>
      </c>
      <c r="T2623" s="3" t="str">
        <f t="shared" si="327"/>
        <v>Y</v>
      </c>
      <c r="U2623" t="e">
        <f>+VLOOKUP(R2623,'FY21 P13 Allotment memo'!O:O,1,FALSE)</f>
        <v>#N/A</v>
      </c>
      <c r="V2623"/>
      <c r="W2623"/>
      <c r="X2623"/>
      <c r="Y2623"/>
      <c r="Z2623"/>
    </row>
    <row r="2624" spans="1:26">
      <c r="A2624">
        <v>10</v>
      </c>
      <c r="B2624" t="s">
        <v>3516</v>
      </c>
      <c r="C2624" t="s">
        <v>1346</v>
      </c>
      <c r="D2624">
        <v>91</v>
      </c>
      <c r="E2624">
        <v>0</v>
      </c>
      <c r="F2624">
        <v>0</v>
      </c>
      <c r="G2624" s="2">
        <f t="shared" si="322"/>
        <v>0</v>
      </c>
      <c r="H2624" s="3" t="str">
        <f t="shared" si="323"/>
        <v>10</v>
      </c>
      <c r="I2624" s="3" t="str">
        <f t="shared" si="324"/>
        <v>124</v>
      </c>
      <c r="J2624" s="3">
        <v>124</v>
      </c>
      <c r="K2624" s="3" t="str">
        <f>+VLOOKUP(J2624,'Dimension descriptions'!P:R,3,FALSE)</f>
        <v>Hillcrest Elementary</v>
      </c>
      <c r="L2624" s="3" t="str">
        <f t="shared" si="325"/>
        <v>2102</v>
      </c>
      <c r="M2624" s="10">
        <v>2102</v>
      </c>
      <c r="N2624" s="3" t="str">
        <f t="shared" si="320"/>
        <v>1000</v>
      </c>
      <c r="O2624" s="3" t="str">
        <f t="shared" si="321"/>
        <v>241</v>
      </c>
      <c r="P2624" s="3" t="str">
        <f t="shared" si="326"/>
        <v>2</v>
      </c>
      <c r="Q2624" s="11">
        <f>+VLOOKUP(M2624,'Dimension descriptions'!K:M,2,FALSE)</f>
        <v>50</v>
      </c>
      <c r="R2624" s="33">
        <v>50</v>
      </c>
      <c r="S2624" s="11" t="str">
        <f>+VLOOKUP(R2624,'Dimension descriptions'!K:M,3)</f>
        <v>CLASSROOM-GENERAL</v>
      </c>
      <c r="T2624" s="3" t="str">
        <f t="shared" si="327"/>
        <v>Y</v>
      </c>
      <c r="U2624" t="e">
        <f>+VLOOKUP(R2624,'FY21 P13 Allotment memo'!O:O,1,FALSE)</f>
        <v>#N/A</v>
      </c>
      <c r="V2624"/>
      <c r="W2624"/>
      <c r="X2624"/>
      <c r="Y2624"/>
      <c r="Z2624"/>
    </row>
    <row r="2625" spans="1:26">
      <c r="A2625">
        <v>10</v>
      </c>
      <c r="B2625" t="s">
        <v>3517</v>
      </c>
      <c r="C2625" t="s">
        <v>3518</v>
      </c>
      <c r="D2625">
        <v>91</v>
      </c>
      <c r="E2625">
        <v>0</v>
      </c>
      <c r="F2625">
        <v>0</v>
      </c>
      <c r="G2625" s="2">
        <f t="shared" si="322"/>
        <v>0</v>
      </c>
      <c r="H2625" s="3" t="str">
        <f t="shared" si="323"/>
        <v>10</v>
      </c>
      <c r="I2625" s="3" t="str">
        <f t="shared" si="324"/>
        <v>124</v>
      </c>
      <c r="J2625" s="3">
        <v>124</v>
      </c>
      <c r="K2625" s="3" t="str">
        <f>+VLOOKUP(J2625,'Dimension descriptions'!P:R,3,FALSE)</f>
        <v>Hillcrest Elementary</v>
      </c>
      <c r="L2625" s="3" t="str">
        <f t="shared" si="325"/>
        <v>2112</v>
      </c>
      <c r="M2625" s="10">
        <v>2112</v>
      </c>
      <c r="N2625" s="3" t="str">
        <f t="shared" si="320"/>
        <v>1000</v>
      </c>
      <c r="O2625" s="3" t="str">
        <f t="shared" si="321"/>
        <v>149</v>
      </c>
      <c r="P2625" s="3" t="str">
        <f t="shared" si="326"/>
        <v>1</v>
      </c>
      <c r="Q2625" s="11">
        <f>+VLOOKUP(M2625,'Dimension descriptions'!K:M,2,FALSE)</f>
        <v>50</v>
      </c>
      <c r="R2625" s="33">
        <v>50</v>
      </c>
      <c r="S2625" s="11" t="str">
        <f>+VLOOKUP(R2625,'Dimension descriptions'!K:M,3)</f>
        <v>CLASSROOM-GENERAL</v>
      </c>
      <c r="T2625" s="3" t="str">
        <f t="shared" si="327"/>
        <v>Y</v>
      </c>
      <c r="U2625" t="e">
        <f>+VLOOKUP(R2625,'FY21 P13 Allotment memo'!O:O,1,FALSE)</f>
        <v>#N/A</v>
      </c>
      <c r="V2625"/>
      <c r="W2625"/>
      <c r="X2625"/>
      <c r="Y2625"/>
      <c r="Z2625"/>
    </row>
    <row r="2626" spans="1:26">
      <c r="A2626">
        <v>10</v>
      </c>
      <c r="B2626" t="s">
        <v>3519</v>
      </c>
      <c r="C2626" t="s">
        <v>1366</v>
      </c>
      <c r="D2626">
        <v>91</v>
      </c>
      <c r="E2626">
        <v>2668.14</v>
      </c>
      <c r="F2626">
        <v>0</v>
      </c>
      <c r="G2626" s="2">
        <f t="shared" si="322"/>
        <v>2668.14</v>
      </c>
      <c r="H2626" s="3" t="str">
        <f t="shared" si="323"/>
        <v>10</v>
      </c>
      <c r="I2626" s="3" t="str">
        <f t="shared" si="324"/>
        <v>124</v>
      </c>
      <c r="J2626" s="3">
        <v>124</v>
      </c>
      <c r="K2626" s="3" t="str">
        <f>+VLOOKUP(J2626,'Dimension descriptions'!P:R,3,FALSE)</f>
        <v>Hillcrest Elementary</v>
      </c>
      <c r="L2626" s="3" t="str">
        <f t="shared" si="325"/>
        <v>2112</v>
      </c>
      <c r="M2626" s="10">
        <v>2112</v>
      </c>
      <c r="N2626" s="3" t="str">
        <f t="shared" si="320"/>
        <v>1000</v>
      </c>
      <c r="O2626" s="3" t="str">
        <f t="shared" si="321"/>
        <v>161</v>
      </c>
      <c r="P2626" s="3" t="str">
        <f t="shared" si="326"/>
        <v>1</v>
      </c>
      <c r="Q2626" s="11">
        <f>+VLOOKUP(M2626,'Dimension descriptions'!K:M,2,FALSE)</f>
        <v>50</v>
      </c>
      <c r="R2626" s="33">
        <v>50</v>
      </c>
      <c r="S2626" s="11" t="str">
        <f>+VLOOKUP(R2626,'Dimension descriptions'!K:M,3)</f>
        <v>CLASSROOM-GENERAL</v>
      </c>
      <c r="T2626" s="3" t="str">
        <f t="shared" si="327"/>
        <v>Y</v>
      </c>
      <c r="U2626" t="e">
        <f>+VLOOKUP(R2626,'FY21 P13 Allotment memo'!O:O,1,FALSE)</f>
        <v>#N/A</v>
      </c>
      <c r="V2626"/>
      <c r="W2626"/>
      <c r="X2626"/>
      <c r="Y2626"/>
      <c r="Z2626"/>
    </row>
    <row r="2627" spans="1:26">
      <c r="A2627">
        <v>10</v>
      </c>
      <c r="B2627" t="s">
        <v>3520</v>
      </c>
      <c r="C2627" t="s">
        <v>1246</v>
      </c>
      <c r="D2627">
        <v>91</v>
      </c>
      <c r="E2627">
        <v>204.14</v>
      </c>
      <c r="F2627">
        <v>0</v>
      </c>
      <c r="G2627" s="2">
        <f t="shared" si="322"/>
        <v>204.14</v>
      </c>
      <c r="H2627" s="3" t="str">
        <f t="shared" si="323"/>
        <v>10</v>
      </c>
      <c r="I2627" s="3" t="str">
        <f t="shared" si="324"/>
        <v>124</v>
      </c>
      <c r="J2627" s="3">
        <v>124</v>
      </c>
      <c r="K2627" s="3" t="str">
        <f>+VLOOKUP(J2627,'Dimension descriptions'!P:R,3,FALSE)</f>
        <v>Hillcrest Elementary</v>
      </c>
      <c r="L2627" s="3" t="str">
        <f t="shared" si="325"/>
        <v>2112</v>
      </c>
      <c r="M2627" s="10">
        <v>2112</v>
      </c>
      <c r="N2627" s="3" t="str">
        <f t="shared" si="320"/>
        <v>1000</v>
      </c>
      <c r="O2627" s="3" t="str">
        <f t="shared" si="321"/>
        <v>220</v>
      </c>
      <c r="P2627" s="3" t="str">
        <f t="shared" si="326"/>
        <v>2</v>
      </c>
      <c r="Q2627" s="11">
        <f>+VLOOKUP(M2627,'Dimension descriptions'!K:M,2,FALSE)</f>
        <v>50</v>
      </c>
      <c r="R2627" s="33">
        <v>50</v>
      </c>
      <c r="S2627" s="11" t="str">
        <f>+VLOOKUP(R2627,'Dimension descriptions'!K:M,3)</f>
        <v>CLASSROOM-GENERAL</v>
      </c>
      <c r="T2627" s="3" t="str">
        <f t="shared" si="327"/>
        <v>Y</v>
      </c>
      <c r="U2627" t="e">
        <f>+VLOOKUP(R2627,'FY21 P13 Allotment memo'!O:O,1,FALSE)</f>
        <v>#N/A</v>
      </c>
      <c r="V2627"/>
      <c r="W2627"/>
      <c r="X2627"/>
      <c r="Y2627"/>
      <c r="Z2627"/>
    </row>
    <row r="2628" spans="1:26">
      <c r="A2628">
        <v>10</v>
      </c>
      <c r="B2628" t="s">
        <v>3521</v>
      </c>
      <c r="C2628" t="s">
        <v>1368</v>
      </c>
      <c r="D2628">
        <v>91</v>
      </c>
      <c r="E2628">
        <v>0</v>
      </c>
      <c r="F2628">
        <v>0</v>
      </c>
      <c r="G2628" s="2">
        <f t="shared" si="322"/>
        <v>0</v>
      </c>
      <c r="H2628" s="3" t="str">
        <f t="shared" si="323"/>
        <v>10</v>
      </c>
      <c r="I2628" s="3" t="str">
        <f t="shared" si="324"/>
        <v>124</v>
      </c>
      <c r="J2628" s="3">
        <v>124</v>
      </c>
      <c r="K2628" s="3" t="str">
        <f>+VLOOKUP(J2628,'Dimension descriptions'!P:R,3,FALSE)</f>
        <v>Hillcrest Elementary</v>
      </c>
      <c r="L2628" s="3" t="str">
        <f t="shared" si="325"/>
        <v>3450</v>
      </c>
      <c r="M2628" s="10">
        <v>3450</v>
      </c>
      <c r="N2628" s="3" t="str">
        <f t="shared" si="320"/>
        <v>1000</v>
      </c>
      <c r="O2628" s="3" t="str">
        <f t="shared" si="321"/>
        <v>430</v>
      </c>
      <c r="P2628" s="3" t="str">
        <f t="shared" si="326"/>
        <v>4</v>
      </c>
      <c r="Q2628" s="11">
        <f>+VLOOKUP(M2628,'Dimension descriptions'!K:M,2,FALSE)</f>
        <v>3450</v>
      </c>
      <c r="R2628" s="33">
        <v>3450</v>
      </c>
      <c r="S2628" s="11" t="str">
        <f>+VLOOKUP(R2628,'Dimension descriptions'!K:M,3)</f>
        <v>PRINTING SERVICES</v>
      </c>
      <c r="T2628" s="3" t="str">
        <f t="shared" si="327"/>
        <v>N</v>
      </c>
      <c r="U2628" t="e">
        <f>+VLOOKUP(R2628,'FY21 P13 Allotment memo'!O:O,1,FALSE)</f>
        <v>#N/A</v>
      </c>
      <c r="V2628"/>
      <c r="W2628"/>
      <c r="X2628"/>
      <c r="Y2628"/>
      <c r="Z2628"/>
    </row>
    <row r="2629" spans="1:26">
      <c r="A2629">
        <v>10</v>
      </c>
      <c r="B2629" t="s">
        <v>3522</v>
      </c>
      <c r="C2629" t="s">
        <v>1370</v>
      </c>
      <c r="D2629">
        <v>91</v>
      </c>
      <c r="E2629">
        <v>0</v>
      </c>
      <c r="F2629">
        <v>0</v>
      </c>
      <c r="G2629" s="2">
        <f t="shared" si="322"/>
        <v>0</v>
      </c>
      <c r="H2629" s="3" t="str">
        <f t="shared" si="323"/>
        <v>10</v>
      </c>
      <c r="I2629" s="3" t="str">
        <f t="shared" si="324"/>
        <v>124</v>
      </c>
      <c r="J2629" s="3">
        <v>124</v>
      </c>
      <c r="K2629" s="3" t="str">
        <f>+VLOOKUP(J2629,'Dimension descriptions'!P:R,3,FALSE)</f>
        <v>Hillcrest Elementary</v>
      </c>
      <c r="L2629" s="3" t="str">
        <f t="shared" si="325"/>
        <v>3450</v>
      </c>
      <c r="M2629" s="10">
        <v>3450</v>
      </c>
      <c r="N2629" s="3" t="str">
        <f t="shared" si="320"/>
        <v>1000</v>
      </c>
      <c r="O2629" s="3" t="str">
        <f t="shared" si="321"/>
        <v>550</v>
      </c>
      <c r="P2629" s="3" t="str">
        <f t="shared" si="326"/>
        <v>5</v>
      </c>
      <c r="Q2629" s="11">
        <f>+VLOOKUP(M2629,'Dimension descriptions'!K:M,2,FALSE)</f>
        <v>3450</v>
      </c>
      <c r="R2629" s="33">
        <v>3450</v>
      </c>
      <c r="S2629" s="11" t="str">
        <f>+VLOOKUP(R2629,'Dimension descriptions'!K:M,3)</f>
        <v>PRINTING SERVICES</v>
      </c>
      <c r="T2629" s="3" t="str">
        <f t="shared" si="327"/>
        <v>N</v>
      </c>
      <c r="U2629" t="e">
        <f>+VLOOKUP(R2629,'FY21 P13 Allotment memo'!O:O,1,FALSE)</f>
        <v>#N/A</v>
      </c>
      <c r="V2629"/>
      <c r="W2629"/>
      <c r="X2629"/>
      <c r="Y2629"/>
      <c r="Z2629"/>
    </row>
    <row r="2630" spans="1:26">
      <c r="A2630">
        <v>10</v>
      </c>
      <c r="B2630" t="s">
        <v>3523</v>
      </c>
      <c r="C2630" t="s">
        <v>1372</v>
      </c>
      <c r="D2630">
        <v>91</v>
      </c>
      <c r="E2630">
        <v>2816.01</v>
      </c>
      <c r="F2630">
        <v>0</v>
      </c>
      <c r="G2630" s="2">
        <f t="shared" si="322"/>
        <v>2816.01</v>
      </c>
      <c r="H2630" s="3" t="str">
        <f t="shared" si="323"/>
        <v>10</v>
      </c>
      <c r="I2630" s="3" t="str">
        <f t="shared" si="324"/>
        <v>124</v>
      </c>
      <c r="J2630" s="3">
        <v>124</v>
      </c>
      <c r="K2630" s="3" t="str">
        <f>+VLOOKUP(J2630,'Dimension descriptions'!P:R,3,FALSE)</f>
        <v>Hillcrest Elementary</v>
      </c>
      <c r="L2630" s="3" t="str">
        <f t="shared" si="325"/>
        <v>3450</v>
      </c>
      <c r="M2630" s="10">
        <v>3450</v>
      </c>
      <c r="N2630" s="3" t="str">
        <f t="shared" ref="N2630:N2693" si="328">+MID(B2630,16,4)</f>
        <v>1000</v>
      </c>
      <c r="O2630" s="3" t="str">
        <f t="shared" ref="O2630:O2693" si="329">+RIGHT(B2630,3)</f>
        <v>610</v>
      </c>
      <c r="P2630" s="3" t="str">
        <f t="shared" si="326"/>
        <v>6</v>
      </c>
      <c r="Q2630" s="11">
        <f>+VLOOKUP(M2630,'Dimension descriptions'!K:M,2,FALSE)</f>
        <v>3450</v>
      </c>
      <c r="R2630" s="33">
        <v>3450</v>
      </c>
      <c r="S2630" s="11" t="str">
        <f>+VLOOKUP(R2630,'Dimension descriptions'!K:M,3)</f>
        <v>PRINTING SERVICES</v>
      </c>
      <c r="T2630" s="3" t="str">
        <f t="shared" si="327"/>
        <v>N</v>
      </c>
      <c r="U2630" t="e">
        <f>+VLOOKUP(R2630,'FY21 P13 Allotment memo'!O:O,1,FALSE)</f>
        <v>#N/A</v>
      </c>
      <c r="V2630"/>
      <c r="W2630"/>
      <c r="X2630"/>
      <c r="Y2630"/>
      <c r="Z2630"/>
    </row>
    <row r="2631" spans="1:26">
      <c r="A2631">
        <v>10</v>
      </c>
      <c r="B2631" t="s">
        <v>3524</v>
      </c>
      <c r="C2631" t="s">
        <v>1374</v>
      </c>
      <c r="D2631">
        <v>91</v>
      </c>
      <c r="E2631">
        <v>217701.86</v>
      </c>
      <c r="F2631">
        <v>0</v>
      </c>
      <c r="G2631" s="2">
        <f t="shared" ref="G2631:G2694" si="330">+E2631-F2631</f>
        <v>217701.86</v>
      </c>
      <c r="H2631" s="3" t="str">
        <f t="shared" ref="H2631:H2694" si="331">+LEFT(B2631,2)</f>
        <v>10</v>
      </c>
      <c r="I2631" s="3" t="str">
        <f t="shared" ref="I2631:I2694" si="332">+MID(B2631,4,3)</f>
        <v>124</v>
      </c>
      <c r="J2631" s="3">
        <v>124</v>
      </c>
      <c r="K2631" s="3" t="str">
        <f>+VLOOKUP(J2631,'Dimension descriptions'!P:R,3,FALSE)</f>
        <v>Hillcrest Elementary</v>
      </c>
      <c r="L2631" s="3" t="str">
        <f t="shared" ref="L2631:L2694" si="333">+MID(B2631,11,4)</f>
        <v>5201</v>
      </c>
      <c r="M2631" s="10">
        <v>5201</v>
      </c>
      <c r="N2631" s="3" t="str">
        <f t="shared" si="328"/>
        <v>1000</v>
      </c>
      <c r="O2631" s="3" t="str">
        <f t="shared" si="329"/>
        <v>131</v>
      </c>
      <c r="P2631" s="3" t="str">
        <f t="shared" ref="P2631:P2694" si="334">+LEFT(O2631,1)</f>
        <v>1</v>
      </c>
      <c r="Q2631" s="11">
        <f>+VLOOKUP(M2631,'Dimension descriptions'!K:M,2,FALSE)</f>
        <v>5201</v>
      </c>
      <c r="R2631" s="33">
        <v>5201</v>
      </c>
      <c r="S2631" s="11" t="str">
        <f>+VLOOKUP(R2631,'Dimension descriptions'!K:M,3)</f>
        <v>STATE CLASS SIZE REDUCTION</v>
      </c>
      <c r="T2631" s="3" t="str">
        <f t="shared" ref="T2631:T2694" si="335">+IF(Q2631=M2631,"N","Y")</f>
        <v>N</v>
      </c>
      <c r="U2631">
        <f>+VLOOKUP(R2631,'FY21 P13 Allotment memo'!O:O,1,FALSE)</f>
        <v>5201</v>
      </c>
      <c r="V2631"/>
      <c r="W2631"/>
      <c r="X2631"/>
      <c r="Y2631"/>
      <c r="Z2631"/>
    </row>
    <row r="2632" spans="1:26">
      <c r="A2632">
        <v>10</v>
      </c>
      <c r="B2632" t="s">
        <v>3525</v>
      </c>
      <c r="C2632" t="s">
        <v>1244</v>
      </c>
      <c r="D2632">
        <v>91</v>
      </c>
      <c r="E2632">
        <v>46469.599999999999</v>
      </c>
      <c r="F2632">
        <v>0</v>
      </c>
      <c r="G2632" s="2">
        <f t="shared" si="330"/>
        <v>46469.599999999999</v>
      </c>
      <c r="H2632" s="3" t="str">
        <f t="shared" si="331"/>
        <v>10</v>
      </c>
      <c r="I2632" s="3" t="str">
        <f t="shared" si="332"/>
        <v>124</v>
      </c>
      <c r="J2632" s="3">
        <v>124</v>
      </c>
      <c r="K2632" s="3" t="str">
        <f>+VLOOKUP(J2632,'Dimension descriptions'!P:R,3,FALSE)</f>
        <v>Hillcrest Elementary</v>
      </c>
      <c r="L2632" s="3" t="str">
        <f t="shared" si="333"/>
        <v>5201</v>
      </c>
      <c r="M2632" s="10">
        <v>5201</v>
      </c>
      <c r="N2632" s="3" t="str">
        <f t="shared" si="328"/>
        <v>1000</v>
      </c>
      <c r="O2632" s="3" t="str">
        <f t="shared" si="329"/>
        <v>210</v>
      </c>
      <c r="P2632" s="3" t="str">
        <f t="shared" si="334"/>
        <v>2</v>
      </c>
      <c r="Q2632" s="11">
        <f>+VLOOKUP(M2632,'Dimension descriptions'!K:M,2,FALSE)</f>
        <v>5201</v>
      </c>
      <c r="R2632" s="33">
        <v>5201</v>
      </c>
      <c r="S2632" s="11" t="str">
        <f>+VLOOKUP(R2632,'Dimension descriptions'!K:M,3)</f>
        <v>STATE CLASS SIZE REDUCTION</v>
      </c>
      <c r="T2632" s="3" t="str">
        <f t="shared" si="335"/>
        <v>N</v>
      </c>
      <c r="U2632">
        <f>+VLOOKUP(R2632,'FY21 P13 Allotment memo'!O:O,1,FALSE)</f>
        <v>5201</v>
      </c>
      <c r="V2632"/>
      <c r="W2632"/>
      <c r="X2632"/>
      <c r="Y2632"/>
      <c r="Z2632"/>
    </row>
    <row r="2633" spans="1:26">
      <c r="A2633">
        <v>10</v>
      </c>
      <c r="B2633" t="s">
        <v>3526</v>
      </c>
      <c r="C2633" t="s">
        <v>1246</v>
      </c>
      <c r="D2633">
        <v>91</v>
      </c>
      <c r="E2633">
        <v>13299.5</v>
      </c>
      <c r="F2633">
        <v>0</v>
      </c>
      <c r="G2633" s="2">
        <f t="shared" si="330"/>
        <v>13299.5</v>
      </c>
      <c r="H2633" s="3" t="str">
        <f t="shared" si="331"/>
        <v>10</v>
      </c>
      <c r="I2633" s="3" t="str">
        <f t="shared" si="332"/>
        <v>124</v>
      </c>
      <c r="J2633" s="3">
        <v>124</v>
      </c>
      <c r="K2633" s="3" t="str">
        <f>+VLOOKUP(J2633,'Dimension descriptions'!P:R,3,FALSE)</f>
        <v>Hillcrest Elementary</v>
      </c>
      <c r="L2633" s="3" t="str">
        <f t="shared" si="333"/>
        <v>5201</v>
      </c>
      <c r="M2633" s="10">
        <v>5201</v>
      </c>
      <c r="N2633" s="3" t="str">
        <f t="shared" si="328"/>
        <v>1000</v>
      </c>
      <c r="O2633" s="3" t="str">
        <f t="shared" si="329"/>
        <v>220</v>
      </c>
      <c r="P2633" s="3" t="str">
        <f t="shared" si="334"/>
        <v>2</v>
      </c>
      <c r="Q2633" s="11">
        <f>+VLOOKUP(M2633,'Dimension descriptions'!K:M,2,FALSE)</f>
        <v>5201</v>
      </c>
      <c r="R2633" s="33">
        <v>5201</v>
      </c>
      <c r="S2633" s="11" t="str">
        <f>+VLOOKUP(R2633,'Dimension descriptions'!K:M,3)</f>
        <v>STATE CLASS SIZE REDUCTION</v>
      </c>
      <c r="T2633" s="3" t="str">
        <f t="shared" si="335"/>
        <v>N</v>
      </c>
      <c r="U2633">
        <f>+VLOOKUP(R2633,'FY21 P13 Allotment memo'!O:O,1,FALSE)</f>
        <v>5201</v>
      </c>
      <c r="V2633"/>
      <c r="W2633"/>
      <c r="X2633"/>
      <c r="Y2633"/>
      <c r="Z2633"/>
    </row>
    <row r="2634" spans="1:26">
      <c r="A2634">
        <v>10</v>
      </c>
      <c r="B2634" t="s">
        <v>3527</v>
      </c>
      <c r="C2634" t="s">
        <v>1248</v>
      </c>
      <c r="D2634">
        <v>91</v>
      </c>
      <c r="E2634">
        <v>18668.580000000002</v>
      </c>
      <c r="F2634">
        <v>0</v>
      </c>
      <c r="G2634" s="2">
        <f t="shared" si="330"/>
        <v>18668.580000000002</v>
      </c>
      <c r="H2634" s="3" t="str">
        <f t="shared" si="331"/>
        <v>10</v>
      </c>
      <c r="I2634" s="3" t="str">
        <f t="shared" si="332"/>
        <v>124</v>
      </c>
      <c r="J2634" s="3">
        <v>124</v>
      </c>
      <c r="K2634" s="3" t="str">
        <f>+VLOOKUP(J2634,'Dimension descriptions'!P:R,3,FALSE)</f>
        <v>Hillcrest Elementary</v>
      </c>
      <c r="L2634" s="3" t="str">
        <f t="shared" si="333"/>
        <v>5201</v>
      </c>
      <c r="M2634" s="10">
        <v>5201</v>
      </c>
      <c r="N2634" s="3" t="str">
        <f t="shared" si="328"/>
        <v>1000</v>
      </c>
      <c r="O2634" s="3" t="str">
        <f t="shared" si="329"/>
        <v>241</v>
      </c>
      <c r="P2634" s="3" t="str">
        <f t="shared" si="334"/>
        <v>2</v>
      </c>
      <c r="Q2634" s="11">
        <f>+VLOOKUP(M2634,'Dimension descriptions'!K:M,2,FALSE)</f>
        <v>5201</v>
      </c>
      <c r="R2634" s="33">
        <v>5201</v>
      </c>
      <c r="S2634" s="11" t="str">
        <f>+VLOOKUP(R2634,'Dimension descriptions'!K:M,3)</f>
        <v>STATE CLASS SIZE REDUCTION</v>
      </c>
      <c r="T2634" s="3" t="str">
        <f t="shared" si="335"/>
        <v>N</v>
      </c>
      <c r="U2634">
        <f>+VLOOKUP(R2634,'FY21 P13 Allotment memo'!O:O,1,FALSE)</f>
        <v>5201</v>
      </c>
      <c r="V2634"/>
      <c r="W2634"/>
      <c r="X2634"/>
      <c r="Y2634"/>
      <c r="Z2634"/>
    </row>
    <row r="2635" spans="1:26">
      <c r="A2635">
        <v>10</v>
      </c>
      <c r="B2635" t="s">
        <v>3528</v>
      </c>
      <c r="C2635" t="s">
        <v>1703</v>
      </c>
      <c r="D2635">
        <v>91</v>
      </c>
      <c r="E2635">
        <v>2000</v>
      </c>
      <c r="F2635">
        <v>0</v>
      </c>
      <c r="G2635" s="2">
        <f t="shared" si="330"/>
        <v>2000</v>
      </c>
      <c r="H2635" s="3" t="str">
        <f t="shared" si="331"/>
        <v>10</v>
      </c>
      <c r="I2635" s="3" t="str">
        <f t="shared" si="332"/>
        <v>124</v>
      </c>
      <c r="J2635" s="3">
        <v>124</v>
      </c>
      <c r="K2635" s="3" t="str">
        <f>+VLOOKUP(J2635,'Dimension descriptions'!P:R,3,FALSE)</f>
        <v>Hillcrest Elementary</v>
      </c>
      <c r="L2635" s="3" t="str">
        <f t="shared" si="333"/>
        <v>5201</v>
      </c>
      <c r="M2635" s="10">
        <v>5201</v>
      </c>
      <c r="N2635" s="3" t="str">
        <f t="shared" si="328"/>
        <v>1000</v>
      </c>
      <c r="O2635" s="3" t="str">
        <f t="shared" si="329"/>
        <v>245</v>
      </c>
      <c r="P2635" s="3" t="str">
        <f t="shared" si="334"/>
        <v>2</v>
      </c>
      <c r="Q2635" s="11">
        <f>+VLOOKUP(M2635,'Dimension descriptions'!K:M,2,FALSE)</f>
        <v>5201</v>
      </c>
      <c r="R2635" s="33">
        <v>5201</v>
      </c>
      <c r="S2635" s="11" t="str">
        <f>+VLOOKUP(R2635,'Dimension descriptions'!K:M,3)</f>
        <v>STATE CLASS SIZE REDUCTION</v>
      </c>
      <c r="T2635" s="3" t="str">
        <f t="shared" si="335"/>
        <v>N</v>
      </c>
      <c r="U2635">
        <f>+VLOOKUP(R2635,'FY21 P13 Allotment memo'!O:O,1,FALSE)</f>
        <v>5201</v>
      </c>
      <c r="V2635"/>
      <c r="W2635"/>
      <c r="X2635"/>
      <c r="Y2635"/>
      <c r="Z2635"/>
    </row>
    <row r="2636" spans="1:26">
      <c r="A2636">
        <v>10</v>
      </c>
      <c r="B2636" t="s">
        <v>3529</v>
      </c>
      <c r="C2636" t="s">
        <v>1348</v>
      </c>
      <c r="D2636">
        <v>91</v>
      </c>
      <c r="E2636">
        <v>0</v>
      </c>
      <c r="F2636">
        <v>0</v>
      </c>
      <c r="G2636" s="2">
        <f t="shared" si="330"/>
        <v>0</v>
      </c>
      <c r="H2636" s="3" t="str">
        <f t="shared" si="331"/>
        <v>10</v>
      </c>
      <c r="I2636" s="3" t="str">
        <f t="shared" si="332"/>
        <v>124</v>
      </c>
      <c r="J2636" s="3">
        <v>124</v>
      </c>
      <c r="K2636" s="3" t="str">
        <f>+VLOOKUP(J2636,'Dimension descriptions'!P:R,3,FALSE)</f>
        <v>Hillcrest Elementary</v>
      </c>
      <c r="L2636" s="3" t="str">
        <f t="shared" si="333"/>
        <v>5201</v>
      </c>
      <c r="M2636" s="10">
        <v>5201</v>
      </c>
      <c r="N2636" s="3" t="str">
        <f t="shared" si="328"/>
        <v>1000</v>
      </c>
      <c r="O2636" s="3" t="str">
        <f t="shared" si="329"/>
        <v>341</v>
      </c>
      <c r="P2636" s="3" t="str">
        <f t="shared" si="334"/>
        <v>3</v>
      </c>
      <c r="Q2636" s="11">
        <f>+VLOOKUP(M2636,'Dimension descriptions'!K:M,2,FALSE)</f>
        <v>5201</v>
      </c>
      <c r="R2636" s="33">
        <v>5201</v>
      </c>
      <c r="S2636" s="11" t="str">
        <f>+VLOOKUP(R2636,'Dimension descriptions'!K:M,3)</f>
        <v>STATE CLASS SIZE REDUCTION</v>
      </c>
      <c r="T2636" s="3" t="str">
        <f t="shared" si="335"/>
        <v>N</v>
      </c>
      <c r="U2636">
        <f>+VLOOKUP(R2636,'FY21 P13 Allotment memo'!O:O,1,FALSE)</f>
        <v>5201</v>
      </c>
      <c r="V2636"/>
      <c r="W2636"/>
      <c r="X2636"/>
      <c r="Y2636"/>
      <c r="Z2636"/>
    </row>
    <row r="2637" spans="1:26">
      <c r="A2637">
        <v>10</v>
      </c>
      <c r="B2637" t="s">
        <v>3530</v>
      </c>
      <c r="C2637" t="s">
        <v>1381</v>
      </c>
      <c r="D2637">
        <v>91</v>
      </c>
      <c r="E2637">
        <v>0</v>
      </c>
      <c r="F2637">
        <v>0</v>
      </c>
      <c r="G2637" s="2">
        <f t="shared" si="330"/>
        <v>0</v>
      </c>
      <c r="H2637" s="3" t="str">
        <f t="shared" si="331"/>
        <v>10</v>
      </c>
      <c r="I2637" s="3" t="str">
        <f t="shared" si="332"/>
        <v>124</v>
      </c>
      <c r="J2637" s="3">
        <v>124</v>
      </c>
      <c r="K2637" s="3" t="str">
        <f>+VLOOKUP(J2637,'Dimension descriptions'!P:R,3,FALSE)</f>
        <v>Hillcrest Elementary</v>
      </c>
      <c r="L2637" s="3" t="str">
        <f t="shared" si="333"/>
        <v>5260</v>
      </c>
      <c r="M2637" s="10">
        <v>5260</v>
      </c>
      <c r="N2637" s="3" t="str">
        <f t="shared" si="328"/>
        <v>1000</v>
      </c>
      <c r="O2637" s="3" t="str">
        <f t="shared" si="329"/>
        <v>161</v>
      </c>
      <c r="P2637" s="3" t="str">
        <f t="shared" si="334"/>
        <v>1</v>
      </c>
      <c r="Q2637" s="11">
        <f>+VLOOKUP(M2637,'Dimension descriptions'!K:M,2,FALSE)</f>
        <v>5260</v>
      </c>
      <c r="R2637" s="33">
        <v>5260</v>
      </c>
      <c r="S2637" s="11" t="str">
        <f>+VLOOKUP(R2637,'Dimension descriptions'!K:M,3)</f>
        <v>LOCAL DISCRETIONARY BLOCK</v>
      </c>
      <c r="T2637" s="3" t="str">
        <f t="shared" si="335"/>
        <v>N</v>
      </c>
      <c r="U2637" t="e">
        <f>+VLOOKUP(R2637,'FY21 P13 Allotment memo'!O:O,1,FALSE)</f>
        <v>#N/A</v>
      </c>
      <c r="V2637"/>
      <c r="W2637"/>
      <c r="X2637"/>
      <c r="Y2637"/>
      <c r="Z2637"/>
    </row>
    <row r="2638" spans="1:26">
      <c r="A2638">
        <v>10</v>
      </c>
      <c r="B2638" t="s">
        <v>3531</v>
      </c>
      <c r="C2638" t="s">
        <v>1383</v>
      </c>
      <c r="D2638">
        <v>91</v>
      </c>
      <c r="E2638">
        <v>0</v>
      </c>
      <c r="F2638">
        <v>0</v>
      </c>
      <c r="G2638" s="2">
        <f t="shared" si="330"/>
        <v>0</v>
      </c>
      <c r="H2638" s="3" t="str">
        <f t="shared" si="331"/>
        <v>10</v>
      </c>
      <c r="I2638" s="3" t="str">
        <f t="shared" si="332"/>
        <v>124</v>
      </c>
      <c r="J2638" s="3">
        <v>124</v>
      </c>
      <c r="K2638" s="3" t="str">
        <f>+VLOOKUP(J2638,'Dimension descriptions'!P:R,3,FALSE)</f>
        <v>Hillcrest Elementary</v>
      </c>
      <c r="L2638" s="3" t="str">
        <f t="shared" si="333"/>
        <v>5270</v>
      </c>
      <c r="M2638" s="10">
        <v>5270</v>
      </c>
      <c r="N2638" s="3" t="str">
        <f t="shared" si="328"/>
        <v>1000</v>
      </c>
      <c r="O2638" s="3" t="str">
        <f t="shared" si="329"/>
        <v>131</v>
      </c>
      <c r="P2638" s="3" t="str">
        <f t="shared" si="334"/>
        <v>1</v>
      </c>
      <c r="Q2638" s="11">
        <f>+VLOOKUP(M2638,'Dimension descriptions'!K:M,2,FALSE)</f>
        <v>5270</v>
      </c>
      <c r="R2638" s="33">
        <v>5270</v>
      </c>
      <c r="S2638" s="11" t="str">
        <f>+VLOOKUP(R2638,'Dimension descriptions'!K:M,3)</f>
        <v>INTERVENTIONS FOR STUDENT SUCCESS</v>
      </c>
      <c r="T2638" s="3" t="str">
        <f t="shared" si="335"/>
        <v>N</v>
      </c>
      <c r="U2638" t="e">
        <f>+VLOOKUP(R2638,'FY21 P13 Allotment memo'!O:O,1,FALSE)</f>
        <v>#N/A</v>
      </c>
      <c r="V2638"/>
      <c r="W2638"/>
      <c r="X2638"/>
      <c r="Y2638"/>
      <c r="Z2638"/>
    </row>
    <row r="2639" spans="1:26">
      <c r="A2639">
        <v>10</v>
      </c>
      <c r="B2639" t="s">
        <v>3532</v>
      </c>
      <c r="C2639" t="s">
        <v>1385</v>
      </c>
      <c r="D2639">
        <v>91</v>
      </c>
      <c r="E2639">
        <v>0</v>
      </c>
      <c r="F2639">
        <v>0</v>
      </c>
      <c r="G2639" s="2">
        <f t="shared" si="330"/>
        <v>0</v>
      </c>
      <c r="H2639" s="3" t="str">
        <f t="shared" si="331"/>
        <v>10</v>
      </c>
      <c r="I2639" s="3" t="str">
        <f t="shared" si="332"/>
        <v>124</v>
      </c>
      <c r="J2639" s="3">
        <v>124</v>
      </c>
      <c r="K2639" s="3" t="str">
        <f>+VLOOKUP(J2639,'Dimension descriptions'!P:R,3,FALSE)</f>
        <v>Hillcrest Elementary</v>
      </c>
      <c r="L2639" s="3" t="str">
        <f t="shared" si="333"/>
        <v>5270</v>
      </c>
      <c r="M2639" s="10">
        <v>5270</v>
      </c>
      <c r="N2639" s="3" t="str">
        <f t="shared" si="328"/>
        <v>1000</v>
      </c>
      <c r="O2639" s="3" t="str">
        <f t="shared" si="329"/>
        <v>161</v>
      </c>
      <c r="P2639" s="3" t="str">
        <f t="shared" si="334"/>
        <v>1</v>
      </c>
      <c r="Q2639" s="11">
        <f>+VLOOKUP(M2639,'Dimension descriptions'!K:M,2,FALSE)</f>
        <v>5270</v>
      </c>
      <c r="R2639" s="33">
        <v>5270</v>
      </c>
      <c r="S2639" s="11" t="str">
        <f>+VLOOKUP(R2639,'Dimension descriptions'!K:M,3)</f>
        <v>INTERVENTIONS FOR STUDENT SUCCESS</v>
      </c>
      <c r="T2639" s="3" t="str">
        <f t="shared" si="335"/>
        <v>N</v>
      </c>
      <c r="U2639" t="e">
        <f>+VLOOKUP(R2639,'FY21 P13 Allotment memo'!O:O,1,FALSE)</f>
        <v>#N/A</v>
      </c>
      <c r="V2639"/>
      <c r="W2639"/>
      <c r="X2639"/>
      <c r="Y2639"/>
      <c r="Z2639"/>
    </row>
    <row r="2640" spans="1:26">
      <c r="A2640">
        <v>10</v>
      </c>
      <c r="B2640" t="s">
        <v>3533</v>
      </c>
      <c r="C2640" t="s">
        <v>3534</v>
      </c>
      <c r="D2640">
        <v>91</v>
      </c>
      <c r="E2640">
        <v>0</v>
      </c>
      <c r="F2640">
        <v>0</v>
      </c>
      <c r="G2640" s="2">
        <f t="shared" si="330"/>
        <v>0</v>
      </c>
      <c r="H2640" s="3" t="str">
        <f t="shared" si="331"/>
        <v>10</v>
      </c>
      <c r="I2640" s="3" t="str">
        <f t="shared" si="332"/>
        <v>124</v>
      </c>
      <c r="J2640" s="3">
        <v>124</v>
      </c>
      <c r="K2640" s="3" t="str">
        <f>+VLOOKUP(J2640,'Dimension descriptions'!P:R,3,FALSE)</f>
        <v>Hillcrest Elementary</v>
      </c>
      <c r="L2640" s="3" t="str">
        <f t="shared" si="333"/>
        <v>5270</v>
      </c>
      <c r="M2640" s="10">
        <v>5270</v>
      </c>
      <c r="N2640" s="3" t="str">
        <f t="shared" si="328"/>
        <v>1000</v>
      </c>
      <c r="O2640" s="3" t="str">
        <f t="shared" si="329"/>
        <v>341</v>
      </c>
      <c r="P2640" s="3" t="str">
        <f t="shared" si="334"/>
        <v>3</v>
      </c>
      <c r="Q2640" s="11">
        <f>+VLOOKUP(M2640,'Dimension descriptions'!K:M,2,FALSE)</f>
        <v>5270</v>
      </c>
      <c r="R2640" s="33">
        <v>5270</v>
      </c>
      <c r="S2640" s="11" t="str">
        <f>+VLOOKUP(R2640,'Dimension descriptions'!K:M,3)</f>
        <v>INTERVENTIONS FOR STUDENT SUCCESS</v>
      </c>
      <c r="T2640" s="3" t="str">
        <f t="shared" si="335"/>
        <v>N</v>
      </c>
      <c r="U2640" t="e">
        <f>+VLOOKUP(R2640,'FY21 P13 Allotment memo'!O:O,1,FALSE)</f>
        <v>#N/A</v>
      </c>
      <c r="V2640"/>
      <c r="W2640"/>
      <c r="X2640"/>
      <c r="Y2640"/>
      <c r="Z2640"/>
    </row>
    <row r="2641" spans="1:26">
      <c r="A2641">
        <v>10</v>
      </c>
      <c r="B2641" t="s">
        <v>3535</v>
      </c>
      <c r="C2641" t="s">
        <v>1238</v>
      </c>
      <c r="D2641">
        <v>91</v>
      </c>
      <c r="E2641">
        <v>2259.39</v>
      </c>
      <c r="F2641">
        <v>0</v>
      </c>
      <c r="G2641" s="2">
        <f t="shared" si="330"/>
        <v>2259.39</v>
      </c>
      <c r="H2641" s="3" t="str">
        <f t="shared" si="331"/>
        <v>10</v>
      </c>
      <c r="I2641" s="3" t="str">
        <f t="shared" si="332"/>
        <v>124</v>
      </c>
      <c r="J2641" s="3">
        <v>124</v>
      </c>
      <c r="K2641" s="3" t="str">
        <f>+VLOOKUP(J2641,'Dimension descriptions'!P:R,3,FALSE)</f>
        <v>Hillcrest Elementary</v>
      </c>
      <c r="L2641" s="3" t="str">
        <f t="shared" si="333"/>
        <v>5331</v>
      </c>
      <c r="M2641" s="10">
        <v>5331</v>
      </c>
      <c r="N2641" s="3" t="str">
        <f t="shared" si="328"/>
        <v>1000</v>
      </c>
      <c r="O2641" s="3" t="str">
        <f t="shared" si="329"/>
        <v>161</v>
      </c>
      <c r="P2641" s="3" t="str">
        <f t="shared" si="334"/>
        <v>1</v>
      </c>
      <c r="Q2641" s="11">
        <f>+VLOOKUP(M2641,'Dimension descriptions'!K:M,2,FALSE)</f>
        <v>5331</v>
      </c>
      <c r="R2641" s="33">
        <v>5331</v>
      </c>
      <c r="S2641" s="11" t="str">
        <f>+VLOOKUP(R2641,'Dimension descriptions'!K:M,3)</f>
        <v>GIFTED AND TALENTED</v>
      </c>
      <c r="T2641" s="3" t="str">
        <f t="shared" si="335"/>
        <v>N</v>
      </c>
      <c r="U2641">
        <f>+VLOOKUP(R2641,'FY21 P13 Allotment memo'!O:O,1,FALSE)</f>
        <v>5331</v>
      </c>
      <c r="V2641"/>
      <c r="W2641"/>
      <c r="X2641"/>
      <c r="Y2641"/>
      <c r="Z2641"/>
    </row>
    <row r="2642" spans="1:26">
      <c r="A2642">
        <v>10</v>
      </c>
      <c r="B2642" t="s">
        <v>3536</v>
      </c>
      <c r="C2642" t="s">
        <v>1390</v>
      </c>
      <c r="D2642">
        <v>91</v>
      </c>
      <c r="E2642">
        <v>172.85</v>
      </c>
      <c r="F2642">
        <v>0</v>
      </c>
      <c r="G2642" s="2">
        <f t="shared" si="330"/>
        <v>172.85</v>
      </c>
      <c r="H2642" s="3" t="str">
        <f t="shared" si="331"/>
        <v>10</v>
      </c>
      <c r="I2642" s="3" t="str">
        <f t="shared" si="332"/>
        <v>124</v>
      </c>
      <c r="J2642" s="3">
        <v>124</v>
      </c>
      <c r="K2642" s="3" t="str">
        <f>+VLOOKUP(J2642,'Dimension descriptions'!P:R,3,FALSE)</f>
        <v>Hillcrest Elementary</v>
      </c>
      <c r="L2642" s="3" t="str">
        <f t="shared" si="333"/>
        <v>5331</v>
      </c>
      <c r="M2642" s="10">
        <v>5331</v>
      </c>
      <c r="N2642" s="3" t="str">
        <f t="shared" si="328"/>
        <v>1000</v>
      </c>
      <c r="O2642" s="3" t="str">
        <f t="shared" si="329"/>
        <v>220</v>
      </c>
      <c r="P2642" s="3" t="str">
        <f t="shared" si="334"/>
        <v>2</v>
      </c>
      <c r="Q2642" s="11">
        <f>+VLOOKUP(M2642,'Dimension descriptions'!K:M,2,FALSE)</f>
        <v>5331</v>
      </c>
      <c r="R2642" s="33">
        <v>5331</v>
      </c>
      <c r="S2642" s="11" t="str">
        <f>+VLOOKUP(R2642,'Dimension descriptions'!K:M,3)</f>
        <v>GIFTED AND TALENTED</v>
      </c>
      <c r="T2642" s="3" t="str">
        <f t="shared" si="335"/>
        <v>N</v>
      </c>
      <c r="U2642">
        <f>+VLOOKUP(R2642,'FY21 P13 Allotment memo'!O:O,1,FALSE)</f>
        <v>5331</v>
      </c>
      <c r="V2642"/>
      <c r="W2642"/>
      <c r="X2642"/>
      <c r="Y2642"/>
      <c r="Z2642"/>
    </row>
    <row r="2643" spans="1:26">
      <c r="A2643">
        <v>10</v>
      </c>
      <c r="B2643" t="s">
        <v>3537</v>
      </c>
      <c r="C2643" t="s">
        <v>1588</v>
      </c>
      <c r="D2643">
        <v>91</v>
      </c>
      <c r="E2643">
        <v>0</v>
      </c>
      <c r="F2643">
        <v>0</v>
      </c>
      <c r="G2643" s="2">
        <f t="shared" si="330"/>
        <v>0</v>
      </c>
      <c r="H2643" s="3" t="str">
        <f t="shared" si="331"/>
        <v>10</v>
      </c>
      <c r="I2643" s="3" t="str">
        <f t="shared" si="332"/>
        <v>124</v>
      </c>
      <c r="J2643" s="3">
        <v>124</v>
      </c>
      <c r="K2643" s="3" t="str">
        <f>+VLOOKUP(J2643,'Dimension descriptions'!P:R,3,FALSE)</f>
        <v>Hillcrest Elementary</v>
      </c>
      <c r="L2643" s="3" t="str">
        <f t="shared" si="333"/>
        <v>5331</v>
      </c>
      <c r="M2643" s="10">
        <v>5331</v>
      </c>
      <c r="N2643" s="3" t="str">
        <f t="shared" si="328"/>
        <v>1000</v>
      </c>
      <c r="O2643" s="3" t="str">
        <f t="shared" si="329"/>
        <v>610</v>
      </c>
      <c r="P2643" s="3" t="str">
        <f t="shared" si="334"/>
        <v>6</v>
      </c>
      <c r="Q2643" s="11">
        <f>+VLOOKUP(M2643,'Dimension descriptions'!K:M,2,FALSE)</f>
        <v>5331</v>
      </c>
      <c r="R2643" s="33">
        <v>5331</v>
      </c>
      <c r="S2643" s="11" t="str">
        <f>+VLOOKUP(R2643,'Dimension descriptions'!K:M,3)</f>
        <v>GIFTED AND TALENTED</v>
      </c>
      <c r="T2643" s="3" t="str">
        <f t="shared" si="335"/>
        <v>N</v>
      </c>
      <c r="U2643">
        <f>+VLOOKUP(R2643,'FY21 P13 Allotment memo'!O:O,1,FALSE)</f>
        <v>5331</v>
      </c>
      <c r="V2643"/>
      <c r="W2643"/>
      <c r="X2643"/>
      <c r="Y2643"/>
      <c r="Z2643"/>
    </row>
    <row r="2644" spans="1:26">
      <c r="A2644">
        <v>10</v>
      </c>
      <c r="B2644" t="s">
        <v>3538</v>
      </c>
      <c r="C2644" t="s">
        <v>1392</v>
      </c>
      <c r="D2644">
        <v>91</v>
      </c>
      <c r="E2644">
        <v>69188.08</v>
      </c>
      <c r="F2644">
        <v>0</v>
      </c>
      <c r="G2644" s="2">
        <f t="shared" si="330"/>
        <v>69188.08</v>
      </c>
      <c r="H2644" s="3" t="str">
        <f t="shared" si="331"/>
        <v>10</v>
      </c>
      <c r="I2644" s="3" t="str">
        <f t="shared" si="332"/>
        <v>124</v>
      </c>
      <c r="J2644" s="3">
        <v>124</v>
      </c>
      <c r="K2644" s="3" t="str">
        <f>+VLOOKUP(J2644,'Dimension descriptions'!P:R,3,FALSE)</f>
        <v>Hillcrest Elementary</v>
      </c>
      <c r="L2644" s="3" t="str">
        <f t="shared" si="333"/>
        <v>5336</v>
      </c>
      <c r="M2644" s="10">
        <v>5336</v>
      </c>
      <c r="N2644" s="3" t="str">
        <f t="shared" si="328"/>
        <v>1000</v>
      </c>
      <c r="O2644" s="3" t="str">
        <f t="shared" si="329"/>
        <v>131</v>
      </c>
      <c r="P2644" s="3" t="str">
        <f t="shared" si="334"/>
        <v>1</v>
      </c>
      <c r="Q2644" s="11">
        <f>+VLOOKUP(M2644,'Dimension descriptions'!K:M,2,FALSE)</f>
        <v>5336</v>
      </c>
      <c r="R2644" s="33">
        <v>5336</v>
      </c>
      <c r="S2644" s="11" t="str">
        <f>+VLOOKUP(R2644,'Dimension descriptions'!K:M,3)</f>
        <v>AT RISK - ENHANCEMENT</v>
      </c>
      <c r="T2644" s="3" t="str">
        <f t="shared" si="335"/>
        <v>N</v>
      </c>
      <c r="U2644">
        <f>+VLOOKUP(R2644,'FY21 P13 Allotment memo'!O:O,1,FALSE)</f>
        <v>5336</v>
      </c>
      <c r="V2644"/>
      <c r="W2644"/>
      <c r="X2644"/>
      <c r="Y2644"/>
      <c r="Z2644"/>
    </row>
    <row r="2645" spans="1:26">
      <c r="A2645">
        <v>10</v>
      </c>
      <c r="B2645" t="s">
        <v>3539</v>
      </c>
      <c r="C2645" t="s">
        <v>1279</v>
      </c>
      <c r="D2645">
        <v>91</v>
      </c>
      <c r="E2645">
        <v>16602.45</v>
      </c>
      <c r="F2645">
        <v>0</v>
      </c>
      <c r="G2645" s="2">
        <f t="shared" si="330"/>
        <v>16602.45</v>
      </c>
      <c r="H2645" s="3" t="str">
        <f t="shared" si="331"/>
        <v>10</v>
      </c>
      <c r="I2645" s="3" t="str">
        <f t="shared" si="332"/>
        <v>124</v>
      </c>
      <c r="J2645" s="3">
        <v>124</v>
      </c>
      <c r="K2645" s="3" t="str">
        <f>+VLOOKUP(J2645,'Dimension descriptions'!P:R,3,FALSE)</f>
        <v>Hillcrest Elementary</v>
      </c>
      <c r="L2645" s="3" t="str">
        <f t="shared" si="333"/>
        <v>5336</v>
      </c>
      <c r="M2645" s="10">
        <v>5336</v>
      </c>
      <c r="N2645" s="3" t="str">
        <f t="shared" si="328"/>
        <v>1000</v>
      </c>
      <c r="O2645" s="3" t="str">
        <f t="shared" si="329"/>
        <v>210</v>
      </c>
      <c r="P2645" s="3" t="str">
        <f t="shared" si="334"/>
        <v>2</v>
      </c>
      <c r="Q2645" s="11">
        <f>+VLOOKUP(M2645,'Dimension descriptions'!K:M,2,FALSE)</f>
        <v>5336</v>
      </c>
      <c r="R2645" s="33">
        <v>5336</v>
      </c>
      <c r="S2645" s="11" t="str">
        <f>+VLOOKUP(R2645,'Dimension descriptions'!K:M,3)</f>
        <v>AT RISK - ENHANCEMENT</v>
      </c>
      <c r="T2645" s="3" t="str">
        <f t="shared" si="335"/>
        <v>N</v>
      </c>
      <c r="U2645">
        <f>+VLOOKUP(R2645,'FY21 P13 Allotment memo'!O:O,1,FALSE)</f>
        <v>5336</v>
      </c>
      <c r="V2645"/>
      <c r="W2645"/>
      <c r="X2645"/>
      <c r="Y2645"/>
      <c r="Z2645"/>
    </row>
    <row r="2646" spans="1:26">
      <c r="A2646">
        <v>10</v>
      </c>
      <c r="B2646" t="s">
        <v>3540</v>
      </c>
      <c r="C2646" t="s">
        <v>1246</v>
      </c>
      <c r="D2646">
        <v>91</v>
      </c>
      <c r="E2646">
        <v>5082.33</v>
      </c>
      <c r="F2646">
        <v>0</v>
      </c>
      <c r="G2646" s="2">
        <f t="shared" si="330"/>
        <v>5082.33</v>
      </c>
      <c r="H2646" s="3" t="str">
        <f t="shared" si="331"/>
        <v>10</v>
      </c>
      <c r="I2646" s="3" t="str">
        <f t="shared" si="332"/>
        <v>124</v>
      </c>
      <c r="J2646" s="3">
        <v>124</v>
      </c>
      <c r="K2646" s="3" t="str">
        <f>+VLOOKUP(J2646,'Dimension descriptions'!P:R,3,FALSE)</f>
        <v>Hillcrest Elementary</v>
      </c>
      <c r="L2646" s="3" t="str">
        <f t="shared" si="333"/>
        <v>5336</v>
      </c>
      <c r="M2646" s="10">
        <v>5336</v>
      </c>
      <c r="N2646" s="3" t="str">
        <f t="shared" si="328"/>
        <v>1000</v>
      </c>
      <c r="O2646" s="3" t="str">
        <f t="shared" si="329"/>
        <v>220</v>
      </c>
      <c r="P2646" s="3" t="str">
        <f t="shared" si="334"/>
        <v>2</v>
      </c>
      <c r="Q2646" s="11">
        <f>+VLOOKUP(M2646,'Dimension descriptions'!K:M,2,FALSE)</f>
        <v>5336</v>
      </c>
      <c r="R2646" s="33">
        <v>5336</v>
      </c>
      <c r="S2646" s="11" t="str">
        <f>+VLOOKUP(R2646,'Dimension descriptions'!K:M,3)</f>
        <v>AT RISK - ENHANCEMENT</v>
      </c>
      <c r="T2646" s="3" t="str">
        <f t="shared" si="335"/>
        <v>N</v>
      </c>
      <c r="U2646">
        <f>+VLOOKUP(R2646,'FY21 P13 Allotment memo'!O:O,1,FALSE)</f>
        <v>5336</v>
      </c>
      <c r="V2646"/>
      <c r="W2646"/>
      <c r="X2646"/>
      <c r="Y2646"/>
      <c r="Z2646"/>
    </row>
    <row r="2647" spans="1:26">
      <c r="A2647">
        <v>10</v>
      </c>
      <c r="B2647" t="s">
        <v>3541</v>
      </c>
      <c r="C2647" t="s">
        <v>1346</v>
      </c>
      <c r="D2647">
        <v>91</v>
      </c>
      <c r="E2647">
        <v>16640.38</v>
      </c>
      <c r="F2647">
        <v>0</v>
      </c>
      <c r="G2647" s="2">
        <f t="shared" si="330"/>
        <v>16640.38</v>
      </c>
      <c r="H2647" s="3" t="str">
        <f t="shared" si="331"/>
        <v>10</v>
      </c>
      <c r="I2647" s="3" t="str">
        <f t="shared" si="332"/>
        <v>124</v>
      </c>
      <c r="J2647" s="3">
        <v>124</v>
      </c>
      <c r="K2647" s="3" t="str">
        <f>+VLOOKUP(J2647,'Dimension descriptions'!P:R,3,FALSE)</f>
        <v>Hillcrest Elementary</v>
      </c>
      <c r="L2647" s="3" t="str">
        <f t="shared" si="333"/>
        <v>5336</v>
      </c>
      <c r="M2647" s="10">
        <v>5336</v>
      </c>
      <c r="N2647" s="3" t="str">
        <f t="shared" si="328"/>
        <v>1000</v>
      </c>
      <c r="O2647" s="3" t="str">
        <f t="shared" si="329"/>
        <v>241</v>
      </c>
      <c r="P2647" s="3" t="str">
        <f t="shared" si="334"/>
        <v>2</v>
      </c>
      <c r="Q2647" s="11">
        <f>+VLOOKUP(M2647,'Dimension descriptions'!K:M,2,FALSE)</f>
        <v>5336</v>
      </c>
      <c r="R2647" s="33">
        <v>5336</v>
      </c>
      <c r="S2647" s="11" t="str">
        <f>+VLOOKUP(R2647,'Dimension descriptions'!K:M,3)</f>
        <v>AT RISK - ENHANCEMENT</v>
      </c>
      <c r="T2647" s="3" t="str">
        <f t="shared" si="335"/>
        <v>N</v>
      </c>
      <c r="U2647">
        <f>+VLOOKUP(R2647,'FY21 P13 Allotment memo'!O:O,1,FALSE)</f>
        <v>5336</v>
      </c>
      <c r="V2647"/>
      <c r="W2647"/>
      <c r="X2647"/>
      <c r="Y2647"/>
      <c r="Z2647"/>
    </row>
    <row r="2648" spans="1:26">
      <c r="A2648">
        <v>10</v>
      </c>
      <c r="B2648" t="s">
        <v>3542</v>
      </c>
      <c r="C2648" t="s">
        <v>1772</v>
      </c>
      <c r="D2648">
        <v>91</v>
      </c>
      <c r="E2648">
        <v>0</v>
      </c>
      <c r="F2648">
        <v>0</v>
      </c>
      <c r="G2648" s="2">
        <f t="shared" si="330"/>
        <v>0</v>
      </c>
      <c r="H2648" s="3" t="str">
        <f t="shared" si="331"/>
        <v>10</v>
      </c>
      <c r="I2648" s="3" t="str">
        <f t="shared" si="332"/>
        <v>124</v>
      </c>
      <c r="J2648" s="3">
        <v>124</v>
      </c>
      <c r="K2648" s="3" t="str">
        <f>+VLOOKUP(J2648,'Dimension descriptions'!P:R,3,FALSE)</f>
        <v>Hillcrest Elementary</v>
      </c>
      <c r="L2648" s="3" t="str">
        <f t="shared" si="333"/>
        <v>5336</v>
      </c>
      <c r="M2648" s="10">
        <v>5336</v>
      </c>
      <c r="N2648" s="3" t="str">
        <f t="shared" si="328"/>
        <v>1000</v>
      </c>
      <c r="O2648" s="3" t="str">
        <f t="shared" si="329"/>
        <v>341</v>
      </c>
      <c r="P2648" s="3" t="str">
        <f t="shared" si="334"/>
        <v>3</v>
      </c>
      <c r="Q2648" s="11">
        <f>+VLOOKUP(M2648,'Dimension descriptions'!K:M,2,FALSE)</f>
        <v>5336</v>
      </c>
      <c r="R2648" s="33">
        <v>5336</v>
      </c>
      <c r="S2648" s="11" t="str">
        <f>+VLOOKUP(R2648,'Dimension descriptions'!K:M,3)</f>
        <v>AT RISK - ENHANCEMENT</v>
      </c>
      <c r="T2648" s="3" t="str">
        <f t="shared" si="335"/>
        <v>N</v>
      </c>
      <c r="U2648">
        <f>+VLOOKUP(R2648,'FY21 P13 Allotment memo'!O:O,1,FALSE)</f>
        <v>5336</v>
      </c>
      <c r="V2648"/>
      <c r="W2648"/>
      <c r="X2648"/>
      <c r="Y2648"/>
      <c r="Z2648"/>
    </row>
    <row r="2649" spans="1:26">
      <c r="A2649">
        <v>10</v>
      </c>
      <c r="B2649" t="s">
        <v>3543</v>
      </c>
      <c r="C2649" t="s">
        <v>1234</v>
      </c>
      <c r="D2649">
        <v>91</v>
      </c>
      <c r="E2649">
        <v>7012.52</v>
      </c>
      <c r="F2649">
        <v>0</v>
      </c>
      <c r="G2649" s="2">
        <f t="shared" si="330"/>
        <v>7012.52</v>
      </c>
      <c r="H2649" s="3" t="str">
        <f t="shared" si="331"/>
        <v>10</v>
      </c>
      <c r="I2649" s="3" t="str">
        <f t="shared" si="332"/>
        <v>124</v>
      </c>
      <c r="J2649" s="3">
        <v>124</v>
      </c>
      <c r="K2649" s="3" t="str">
        <f>+VLOOKUP(J2649,'Dimension descriptions'!P:R,3,FALSE)</f>
        <v>Hillcrest Elementary</v>
      </c>
      <c r="L2649" s="3" t="str">
        <f t="shared" si="333"/>
        <v>5420</v>
      </c>
      <c r="M2649" s="10">
        <v>5420</v>
      </c>
      <c r="N2649" s="3" t="str">
        <f t="shared" si="328"/>
        <v>1000</v>
      </c>
      <c r="O2649" s="3" t="str">
        <f t="shared" si="329"/>
        <v>131</v>
      </c>
      <c r="P2649" s="3" t="str">
        <f t="shared" si="334"/>
        <v>1</v>
      </c>
      <c r="Q2649" s="11">
        <f>+VLOOKUP(M2649,'Dimension descriptions'!K:M,2,FALSE)</f>
        <v>5420</v>
      </c>
      <c r="R2649" s="33">
        <v>5420</v>
      </c>
      <c r="S2649" s="11" t="str">
        <f>+VLOOKUP(R2649,'Dimension descriptions'!K:M,3)</f>
        <v>SCHOOL TRUST LANDS</v>
      </c>
      <c r="T2649" s="3" t="str">
        <f t="shared" si="335"/>
        <v>N</v>
      </c>
      <c r="U2649">
        <f>+VLOOKUP(R2649,'FY21 P13 Allotment memo'!O:O,1,FALSE)</f>
        <v>5420</v>
      </c>
      <c r="V2649"/>
      <c r="W2649"/>
      <c r="X2649"/>
      <c r="Y2649"/>
      <c r="Z2649"/>
    </row>
    <row r="2650" spans="1:26">
      <c r="A2650">
        <v>10</v>
      </c>
      <c r="B2650" t="s">
        <v>3544</v>
      </c>
      <c r="C2650" t="s">
        <v>1405</v>
      </c>
      <c r="D2650">
        <v>91</v>
      </c>
      <c r="E2650">
        <v>33087.97</v>
      </c>
      <c r="F2650">
        <v>0</v>
      </c>
      <c r="G2650" s="2">
        <f t="shared" si="330"/>
        <v>33087.97</v>
      </c>
      <c r="H2650" s="3" t="str">
        <f t="shared" si="331"/>
        <v>10</v>
      </c>
      <c r="I2650" s="3" t="str">
        <f t="shared" si="332"/>
        <v>124</v>
      </c>
      <c r="J2650" s="3">
        <v>124</v>
      </c>
      <c r="K2650" s="3" t="str">
        <f>+VLOOKUP(J2650,'Dimension descriptions'!P:R,3,FALSE)</f>
        <v>Hillcrest Elementary</v>
      </c>
      <c r="L2650" s="3" t="str">
        <f t="shared" si="333"/>
        <v>5420</v>
      </c>
      <c r="M2650" s="10">
        <v>5420</v>
      </c>
      <c r="N2650" s="3" t="str">
        <f t="shared" si="328"/>
        <v>1000</v>
      </c>
      <c r="O2650" s="3" t="str">
        <f t="shared" si="329"/>
        <v>161</v>
      </c>
      <c r="P2650" s="3" t="str">
        <f t="shared" si="334"/>
        <v>1</v>
      </c>
      <c r="Q2650" s="11">
        <f>+VLOOKUP(M2650,'Dimension descriptions'!K:M,2,FALSE)</f>
        <v>5420</v>
      </c>
      <c r="R2650" s="33">
        <v>5420</v>
      </c>
      <c r="S2650" s="11" t="str">
        <f>+VLOOKUP(R2650,'Dimension descriptions'!K:M,3)</f>
        <v>SCHOOL TRUST LANDS</v>
      </c>
      <c r="T2650" s="3" t="str">
        <f t="shared" si="335"/>
        <v>N</v>
      </c>
      <c r="U2650">
        <f>+VLOOKUP(R2650,'FY21 P13 Allotment memo'!O:O,1,FALSE)</f>
        <v>5420</v>
      </c>
      <c r="V2650"/>
      <c r="W2650"/>
      <c r="X2650"/>
      <c r="Y2650"/>
      <c r="Z2650"/>
    </row>
    <row r="2651" spans="1:26">
      <c r="A2651">
        <v>10</v>
      </c>
      <c r="B2651" t="s">
        <v>3545</v>
      </c>
      <c r="C2651" t="s">
        <v>1407</v>
      </c>
      <c r="D2651">
        <v>91</v>
      </c>
      <c r="E2651">
        <v>0</v>
      </c>
      <c r="F2651">
        <v>0</v>
      </c>
      <c r="G2651" s="2">
        <f t="shared" si="330"/>
        <v>0</v>
      </c>
      <c r="H2651" s="3" t="str">
        <f t="shared" si="331"/>
        <v>10</v>
      </c>
      <c r="I2651" s="3" t="str">
        <f t="shared" si="332"/>
        <v>124</v>
      </c>
      <c r="J2651" s="3">
        <v>124</v>
      </c>
      <c r="K2651" s="3" t="str">
        <f>+VLOOKUP(J2651,'Dimension descriptions'!P:R,3,FALSE)</f>
        <v>Hillcrest Elementary</v>
      </c>
      <c r="L2651" s="3" t="str">
        <f t="shared" si="333"/>
        <v>5420</v>
      </c>
      <c r="M2651" s="10">
        <v>5420</v>
      </c>
      <c r="N2651" s="3" t="str">
        <f t="shared" si="328"/>
        <v>1000</v>
      </c>
      <c r="O2651" s="3" t="str">
        <f t="shared" si="329"/>
        <v>198</v>
      </c>
      <c r="P2651" s="3" t="str">
        <f t="shared" si="334"/>
        <v>1</v>
      </c>
      <c r="Q2651" s="11">
        <f>+VLOOKUP(M2651,'Dimension descriptions'!K:M,2,FALSE)</f>
        <v>5420</v>
      </c>
      <c r="R2651" s="33">
        <v>5420</v>
      </c>
      <c r="S2651" s="11" t="str">
        <f>+VLOOKUP(R2651,'Dimension descriptions'!K:M,3)</f>
        <v>SCHOOL TRUST LANDS</v>
      </c>
      <c r="T2651" s="3" t="str">
        <f t="shared" si="335"/>
        <v>N</v>
      </c>
      <c r="U2651">
        <f>+VLOOKUP(R2651,'FY21 P13 Allotment memo'!O:O,1,FALSE)</f>
        <v>5420</v>
      </c>
      <c r="V2651"/>
      <c r="W2651"/>
      <c r="X2651"/>
      <c r="Y2651"/>
      <c r="Z2651"/>
    </row>
    <row r="2652" spans="1:26">
      <c r="A2652">
        <v>10</v>
      </c>
      <c r="B2652" t="s">
        <v>3546</v>
      </c>
      <c r="C2652" t="s">
        <v>1279</v>
      </c>
      <c r="D2652">
        <v>91</v>
      </c>
      <c r="E2652">
        <v>1801</v>
      </c>
      <c r="F2652">
        <v>0</v>
      </c>
      <c r="G2652" s="2">
        <f t="shared" si="330"/>
        <v>1801</v>
      </c>
      <c r="H2652" s="3" t="str">
        <f t="shared" si="331"/>
        <v>10</v>
      </c>
      <c r="I2652" s="3" t="str">
        <f t="shared" si="332"/>
        <v>124</v>
      </c>
      <c r="J2652" s="3">
        <v>124</v>
      </c>
      <c r="K2652" s="3" t="str">
        <f>+VLOOKUP(J2652,'Dimension descriptions'!P:R,3,FALSE)</f>
        <v>Hillcrest Elementary</v>
      </c>
      <c r="L2652" s="3" t="str">
        <f t="shared" si="333"/>
        <v>5420</v>
      </c>
      <c r="M2652" s="10">
        <v>5420</v>
      </c>
      <c r="N2652" s="3" t="str">
        <f t="shared" si="328"/>
        <v>1000</v>
      </c>
      <c r="O2652" s="3" t="str">
        <f t="shared" si="329"/>
        <v>210</v>
      </c>
      <c r="P2652" s="3" t="str">
        <f t="shared" si="334"/>
        <v>2</v>
      </c>
      <c r="Q2652" s="11">
        <f>+VLOOKUP(M2652,'Dimension descriptions'!K:M,2,FALSE)</f>
        <v>5420</v>
      </c>
      <c r="R2652" s="33">
        <v>5420</v>
      </c>
      <c r="S2652" s="11" t="str">
        <f>+VLOOKUP(R2652,'Dimension descriptions'!K:M,3)</f>
        <v>SCHOOL TRUST LANDS</v>
      </c>
      <c r="T2652" s="3" t="str">
        <f t="shared" si="335"/>
        <v>N</v>
      </c>
      <c r="U2652">
        <f>+VLOOKUP(R2652,'FY21 P13 Allotment memo'!O:O,1,FALSE)</f>
        <v>5420</v>
      </c>
      <c r="V2652"/>
      <c r="W2652"/>
      <c r="X2652"/>
      <c r="Y2652"/>
      <c r="Z2652"/>
    </row>
    <row r="2653" spans="1:26">
      <c r="A2653">
        <v>10</v>
      </c>
      <c r="B2653" t="s">
        <v>3547</v>
      </c>
      <c r="C2653" t="s">
        <v>1246</v>
      </c>
      <c r="D2653">
        <v>91</v>
      </c>
      <c r="E2653">
        <v>3067.69</v>
      </c>
      <c r="F2653">
        <v>0</v>
      </c>
      <c r="G2653" s="2">
        <f t="shared" si="330"/>
        <v>3067.69</v>
      </c>
      <c r="H2653" s="3" t="str">
        <f t="shared" si="331"/>
        <v>10</v>
      </c>
      <c r="I2653" s="3" t="str">
        <f t="shared" si="332"/>
        <v>124</v>
      </c>
      <c r="J2653" s="3">
        <v>124</v>
      </c>
      <c r="K2653" s="3" t="str">
        <f>+VLOOKUP(J2653,'Dimension descriptions'!P:R,3,FALSE)</f>
        <v>Hillcrest Elementary</v>
      </c>
      <c r="L2653" s="3" t="str">
        <f t="shared" si="333"/>
        <v>5420</v>
      </c>
      <c r="M2653" s="10">
        <v>5420</v>
      </c>
      <c r="N2653" s="3" t="str">
        <f t="shared" si="328"/>
        <v>1000</v>
      </c>
      <c r="O2653" s="3" t="str">
        <f t="shared" si="329"/>
        <v>220</v>
      </c>
      <c r="P2653" s="3" t="str">
        <f t="shared" si="334"/>
        <v>2</v>
      </c>
      <c r="Q2653" s="11">
        <f>+VLOOKUP(M2653,'Dimension descriptions'!K:M,2,FALSE)</f>
        <v>5420</v>
      </c>
      <c r="R2653" s="33">
        <v>5420</v>
      </c>
      <c r="S2653" s="11" t="str">
        <f>+VLOOKUP(R2653,'Dimension descriptions'!K:M,3)</f>
        <v>SCHOOL TRUST LANDS</v>
      </c>
      <c r="T2653" s="3" t="str">
        <f t="shared" si="335"/>
        <v>N</v>
      </c>
      <c r="U2653">
        <f>+VLOOKUP(R2653,'FY21 P13 Allotment memo'!O:O,1,FALSE)</f>
        <v>5420</v>
      </c>
      <c r="V2653"/>
      <c r="W2653"/>
      <c r="X2653"/>
      <c r="Y2653"/>
      <c r="Z2653"/>
    </row>
    <row r="2654" spans="1:26">
      <c r="A2654">
        <v>10</v>
      </c>
      <c r="B2654" t="s">
        <v>3548</v>
      </c>
      <c r="C2654" t="s">
        <v>1346</v>
      </c>
      <c r="D2654">
        <v>91</v>
      </c>
      <c r="E2654">
        <v>0</v>
      </c>
      <c r="F2654">
        <v>0</v>
      </c>
      <c r="G2654" s="2">
        <f t="shared" si="330"/>
        <v>0</v>
      </c>
      <c r="H2654" s="3" t="str">
        <f t="shared" si="331"/>
        <v>10</v>
      </c>
      <c r="I2654" s="3" t="str">
        <f t="shared" si="332"/>
        <v>124</v>
      </c>
      <c r="J2654" s="3">
        <v>124</v>
      </c>
      <c r="K2654" s="3" t="str">
        <f>+VLOOKUP(J2654,'Dimension descriptions'!P:R,3,FALSE)</f>
        <v>Hillcrest Elementary</v>
      </c>
      <c r="L2654" s="3" t="str">
        <f t="shared" si="333"/>
        <v>5420</v>
      </c>
      <c r="M2654" s="10">
        <v>5420</v>
      </c>
      <c r="N2654" s="3" t="str">
        <f t="shared" si="328"/>
        <v>1000</v>
      </c>
      <c r="O2654" s="3" t="str">
        <f t="shared" si="329"/>
        <v>241</v>
      </c>
      <c r="P2654" s="3" t="str">
        <f t="shared" si="334"/>
        <v>2</v>
      </c>
      <c r="Q2654" s="11">
        <f>+VLOOKUP(M2654,'Dimension descriptions'!K:M,2,FALSE)</f>
        <v>5420</v>
      </c>
      <c r="R2654" s="33">
        <v>5420</v>
      </c>
      <c r="S2654" s="11" t="str">
        <f>+VLOOKUP(R2654,'Dimension descriptions'!K:M,3)</f>
        <v>SCHOOL TRUST LANDS</v>
      </c>
      <c r="T2654" s="3" t="str">
        <f t="shared" si="335"/>
        <v>N</v>
      </c>
      <c r="U2654">
        <f>+VLOOKUP(R2654,'FY21 P13 Allotment memo'!O:O,1,FALSE)</f>
        <v>5420</v>
      </c>
      <c r="V2654"/>
      <c r="W2654"/>
      <c r="X2654"/>
      <c r="Y2654"/>
      <c r="Z2654"/>
    </row>
    <row r="2655" spans="1:26">
      <c r="A2655">
        <v>10</v>
      </c>
      <c r="B2655" t="s">
        <v>3549</v>
      </c>
      <c r="C2655" t="s">
        <v>1413</v>
      </c>
      <c r="D2655">
        <v>91</v>
      </c>
      <c r="E2655">
        <v>10561.1</v>
      </c>
      <c r="F2655">
        <v>0</v>
      </c>
      <c r="G2655" s="2">
        <f t="shared" si="330"/>
        <v>10561.1</v>
      </c>
      <c r="H2655" s="3" t="str">
        <f t="shared" si="331"/>
        <v>10</v>
      </c>
      <c r="I2655" s="3" t="str">
        <f t="shared" si="332"/>
        <v>124</v>
      </c>
      <c r="J2655" s="3">
        <v>124</v>
      </c>
      <c r="K2655" s="3" t="str">
        <f>+VLOOKUP(J2655,'Dimension descriptions'!P:R,3,FALSE)</f>
        <v>Hillcrest Elementary</v>
      </c>
      <c r="L2655" s="3" t="str">
        <f t="shared" si="333"/>
        <v>5420</v>
      </c>
      <c r="M2655" s="10">
        <v>5420</v>
      </c>
      <c r="N2655" s="3" t="str">
        <f t="shared" si="328"/>
        <v>1000</v>
      </c>
      <c r="O2655" s="3" t="str">
        <f t="shared" si="329"/>
        <v>320</v>
      </c>
      <c r="P2655" s="3" t="str">
        <f t="shared" si="334"/>
        <v>3</v>
      </c>
      <c r="Q2655" s="11">
        <f>+VLOOKUP(M2655,'Dimension descriptions'!K:M,2,FALSE)</f>
        <v>5420</v>
      </c>
      <c r="R2655" s="33">
        <v>5420</v>
      </c>
      <c r="S2655" s="11" t="str">
        <f>+VLOOKUP(R2655,'Dimension descriptions'!K:M,3)</f>
        <v>SCHOOL TRUST LANDS</v>
      </c>
      <c r="T2655" s="3" t="str">
        <f t="shared" si="335"/>
        <v>N</v>
      </c>
      <c r="U2655">
        <f>+VLOOKUP(R2655,'FY21 P13 Allotment memo'!O:O,1,FALSE)</f>
        <v>5420</v>
      </c>
      <c r="V2655"/>
      <c r="W2655"/>
      <c r="X2655"/>
      <c r="Y2655"/>
      <c r="Z2655"/>
    </row>
    <row r="2656" spans="1:26">
      <c r="A2656">
        <v>10</v>
      </c>
      <c r="B2656" t="s">
        <v>3550</v>
      </c>
      <c r="C2656" t="s">
        <v>1417</v>
      </c>
      <c r="D2656">
        <v>91</v>
      </c>
      <c r="E2656">
        <v>0</v>
      </c>
      <c r="F2656">
        <v>0</v>
      </c>
      <c r="G2656" s="2">
        <f t="shared" si="330"/>
        <v>0</v>
      </c>
      <c r="H2656" s="3" t="str">
        <f t="shared" si="331"/>
        <v>10</v>
      </c>
      <c r="I2656" s="3" t="str">
        <f t="shared" si="332"/>
        <v>124</v>
      </c>
      <c r="J2656" s="3">
        <v>124</v>
      </c>
      <c r="K2656" s="3" t="str">
        <f>+VLOOKUP(J2656,'Dimension descriptions'!P:R,3,FALSE)</f>
        <v>Hillcrest Elementary</v>
      </c>
      <c r="L2656" s="3" t="str">
        <f t="shared" si="333"/>
        <v>5420</v>
      </c>
      <c r="M2656" s="10">
        <v>5420</v>
      </c>
      <c r="N2656" s="3" t="str">
        <f t="shared" si="328"/>
        <v>1000</v>
      </c>
      <c r="O2656" s="3" t="str">
        <f t="shared" si="329"/>
        <v>580</v>
      </c>
      <c r="P2656" s="3" t="str">
        <f t="shared" si="334"/>
        <v>5</v>
      </c>
      <c r="Q2656" s="11">
        <f>+VLOOKUP(M2656,'Dimension descriptions'!K:M,2,FALSE)</f>
        <v>5420</v>
      </c>
      <c r="R2656" s="33">
        <v>5420</v>
      </c>
      <c r="S2656" s="11" t="str">
        <f>+VLOOKUP(R2656,'Dimension descriptions'!K:M,3)</f>
        <v>SCHOOL TRUST LANDS</v>
      </c>
      <c r="T2656" s="3" t="str">
        <f t="shared" si="335"/>
        <v>N</v>
      </c>
      <c r="U2656">
        <f>+VLOOKUP(R2656,'FY21 P13 Allotment memo'!O:O,1,FALSE)</f>
        <v>5420</v>
      </c>
      <c r="V2656"/>
      <c r="W2656"/>
      <c r="X2656"/>
      <c r="Y2656"/>
      <c r="Z2656"/>
    </row>
    <row r="2657" spans="1:26">
      <c r="A2657">
        <v>10</v>
      </c>
      <c r="B2657" t="s">
        <v>3551</v>
      </c>
      <c r="C2657" t="s">
        <v>1268</v>
      </c>
      <c r="D2657">
        <v>91</v>
      </c>
      <c r="E2657">
        <v>2077.23</v>
      </c>
      <c r="F2657">
        <v>0</v>
      </c>
      <c r="G2657" s="2">
        <f t="shared" si="330"/>
        <v>2077.23</v>
      </c>
      <c r="H2657" s="3" t="str">
        <f t="shared" si="331"/>
        <v>10</v>
      </c>
      <c r="I2657" s="3" t="str">
        <f t="shared" si="332"/>
        <v>124</v>
      </c>
      <c r="J2657" s="3">
        <v>124</v>
      </c>
      <c r="K2657" s="3" t="str">
        <f>+VLOOKUP(J2657,'Dimension descriptions'!P:R,3,FALSE)</f>
        <v>Hillcrest Elementary</v>
      </c>
      <c r="L2657" s="3" t="str">
        <f t="shared" si="333"/>
        <v>5420</v>
      </c>
      <c r="M2657" s="10">
        <v>5420</v>
      </c>
      <c r="N2657" s="3" t="str">
        <f t="shared" si="328"/>
        <v>1000</v>
      </c>
      <c r="O2657" s="3" t="str">
        <f t="shared" si="329"/>
        <v>610</v>
      </c>
      <c r="P2657" s="3" t="str">
        <f t="shared" si="334"/>
        <v>6</v>
      </c>
      <c r="Q2657" s="11">
        <f>+VLOOKUP(M2657,'Dimension descriptions'!K:M,2,FALSE)</f>
        <v>5420</v>
      </c>
      <c r="R2657" s="33">
        <v>5420</v>
      </c>
      <c r="S2657" s="11" t="str">
        <f>+VLOOKUP(R2657,'Dimension descriptions'!K:M,3)</f>
        <v>SCHOOL TRUST LANDS</v>
      </c>
      <c r="T2657" s="3" t="str">
        <f t="shared" si="335"/>
        <v>N</v>
      </c>
      <c r="U2657">
        <f>+VLOOKUP(R2657,'FY21 P13 Allotment memo'!O:O,1,FALSE)</f>
        <v>5420</v>
      </c>
      <c r="V2657"/>
      <c r="W2657"/>
      <c r="X2657"/>
      <c r="Y2657"/>
      <c r="Z2657"/>
    </row>
    <row r="2658" spans="1:26">
      <c r="A2658">
        <v>10</v>
      </c>
      <c r="B2658" t="s">
        <v>3552</v>
      </c>
      <c r="C2658" t="s">
        <v>3553</v>
      </c>
      <c r="D2658">
        <v>91</v>
      </c>
      <c r="E2658">
        <v>0</v>
      </c>
      <c r="F2658">
        <v>0</v>
      </c>
      <c r="G2658" s="2">
        <f t="shared" si="330"/>
        <v>0</v>
      </c>
      <c r="H2658" s="3" t="str">
        <f t="shared" si="331"/>
        <v>10</v>
      </c>
      <c r="I2658" s="3" t="str">
        <f t="shared" si="332"/>
        <v>124</v>
      </c>
      <c r="J2658" s="3">
        <v>124</v>
      </c>
      <c r="K2658" s="3" t="str">
        <f>+VLOOKUP(J2658,'Dimension descriptions'!P:R,3,FALSE)</f>
        <v>Hillcrest Elementary</v>
      </c>
      <c r="L2658" s="3" t="str">
        <f t="shared" si="333"/>
        <v>5420</v>
      </c>
      <c r="M2658" s="10">
        <v>5420</v>
      </c>
      <c r="N2658" s="3" t="str">
        <f t="shared" si="328"/>
        <v>1000</v>
      </c>
      <c r="O2658" s="3" t="str">
        <f t="shared" si="329"/>
        <v>670</v>
      </c>
      <c r="P2658" s="3" t="str">
        <f t="shared" si="334"/>
        <v>6</v>
      </c>
      <c r="Q2658" s="11">
        <f>+VLOOKUP(M2658,'Dimension descriptions'!K:M,2,FALSE)</f>
        <v>5420</v>
      </c>
      <c r="R2658" s="33">
        <v>5420</v>
      </c>
      <c r="S2658" s="11" t="str">
        <f>+VLOOKUP(R2658,'Dimension descriptions'!K:M,3)</f>
        <v>SCHOOL TRUST LANDS</v>
      </c>
      <c r="T2658" s="3" t="str">
        <f t="shared" si="335"/>
        <v>N</v>
      </c>
      <c r="U2658">
        <f>+VLOOKUP(R2658,'FY21 P13 Allotment memo'!O:O,1,FALSE)</f>
        <v>5420</v>
      </c>
      <c r="V2658"/>
      <c r="W2658"/>
      <c r="X2658"/>
      <c r="Y2658"/>
      <c r="Z2658"/>
    </row>
    <row r="2659" spans="1:26">
      <c r="A2659">
        <v>10</v>
      </c>
      <c r="B2659" t="s">
        <v>3554</v>
      </c>
      <c r="C2659" t="s">
        <v>1424</v>
      </c>
      <c r="D2659">
        <v>91</v>
      </c>
      <c r="E2659">
        <v>0</v>
      </c>
      <c r="F2659">
        <v>0</v>
      </c>
      <c r="G2659" s="2">
        <f t="shared" si="330"/>
        <v>0</v>
      </c>
      <c r="H2659" s="3" t="str">
        <f t="shared" si="331"/>
        <v>10</v>
      </c>
      <c r="I2659" s="3" t="str">
        <f t="shared" si="332"/>
        <v>124</v>
      </c>
      <c r="J2659" s="3">
        <v>124</v>
      </c>
      <c r="K2659" s="3" t="str">
        <f>+VLOOKUP(J2659,'Dimension descriptions'!P:R,3,FALSE)</f>
        <v>Hillcrest Elementary</v>
      </c>
      <c r="L2659" s="3" t="str">
        <f t="shared" si="333"/>
        <v>5420</v>
      </c>
      <c r="M2659" s="10">
        <v>5420</v>
      </c>
      <c r="N2659" s="3" t="str">
        <f t="shared" si="328"/>
        <v>1000</v>
      </c>
      <c r="O2659" s="3" t="str">
        <f t="shared" si="329"/>
        <v>730</v>
      </c>
      <c r="P2659" s="3" t="str">
        <f t="shared" si="334"/>
        <v>7</v>
      </c>
      <c r="Q2659" s="11">
        <f>+VLOOKUP(M2659,'Dimension descriptions'!K:M,2,FALSE)</f>
        <v>5420</v>
      </c>
      <c r="R2659" s="33">
        <v>5420</v>
      </c>
      <c r="S2659" s="11" t="str">
        <f>+VLOOKUP(R2659,'Dimension descriptions'!K:M,3)</f>
        <v>SCHOOL TRUST LANDS</v>
      </c>
      <c r="T2659" s="3" t="str">
        <f t="shared" si="335"/>
        <v>N</v>
      </c>
      <c r="U2659">
        <f>+VLOOKUP(R2659,'FY21 P13 Allotment memo'!O:O,1,FALSE)</f>
        <v>5420</v>
      </c>
      <c r="V2659"/>
      <c r="W2659"/>
      <c r="X2659"/>
      <c r="Y2659"/>
      <c r="Z2659"/>
    </row>
    <row r="2660" spans="1:26">
      <c r="A2660">
        <v>10</v>
      </c>
      <c r="B2660" t="s">
        <v>3555</v>
      </c>
      <c r="C2660" t="s">
        <v>3556</v>
      </c>
      <c r="D2660">
        <v>91</v>
      </c>
      <c r="E2660">
        <v>0</v>
      </c>
      <c r="F2660">
        <v>0</v>
      </c>
      <c r="G2660" s="2">
        <f t="shared" si="330"/>
        <v>0</v>
      </c>
      <c r="H2660" s="3" t="str">
        <f t="shared" si="331"/>
        <v>10</v>
      </c>
      <c r="I2660" s="3" t="str">
        <f t="shared" si="332"/>
        <v>124</v>
      </c>
      <c r="J2660" s="3">
        <v>124</v>
      </c>
      <c r="K2660" s="3" t="str">
        <f>+VLOOKUP(J2660,'Dimension descriptions'!P:R,3,FALSE)</f>
        <v>Hillcrest Elementary</v>
      </c>
      <c r="L2660" s="3" t="str">
        <f t="shared" si="333"/>
        <v>5420</v>
      </c>
      <c r="M2660" s="10">
        <v>5420</v>
      </c>
      <c r="N2660" s="3" t="str">
        <f t="shared" si="328"/>
        <v>1000</v>
      </c>
      <c r="O2660" s="3" t="str">
        <f t="shared" si="329"/>
        <v>895</v>
      </c>
      <c r="P2660" s="3" t="str">
        <f t="shared" si="334"/>
        <v>8</v>
      </c>
      <c r="Q2660" s="11">
        <f>+VLOOKUP(M2660,'Dimension descriptions'!K:M,2,FALSE)</f>
        <v>5420</v>
      </c>
      <c r="R2660" s="33">
        <v>5420</v>
      </c>
      <c r="S2660" s="11" t="str">
        <f>+VLOOKUP(R2660,'Dimension descriptions'!K:M,3)</f>
        <v>SCHOOL TRUST LANDS</v>
      </c>
      <c r="T2660" s="3" t="str">
        <f t="shared" si="335"/>
        <v>N</v>
      </c>
      <c r="U2660">
        <f>+VLOOKUP(R2660,'FY21 P13 Allotment memo'!O:O,1,FALSE)</f>
        <v>5420</v>
      </c>
      <c r="V2660"/>
      <c r="W2660"/>
      <c r="X2660"/>
      <c r="Y2660"/>
      <c r="Z2660"/>
    </row>
    <row r="2661" spans="1:26">
      <c r="A2661">
        <v>10</v>
      </c>
      <c r="B2661" t="s">
        <v>3557</v>
      </c>
      <c r="C2661" t="s">
        <v>3558</v>
      </c>
      <c r="D2661">
        <v>91</v>
      </c>
      <c r="E2661">
        <v>0</v>
      </c>
      <c r="F2661">
        <v>0</v>
      </c>
      <c r="G2661" s="2">
        <f t="shared" si="330"/>
        <v>0</v>
      </c>
      <c r="H2661" s="3" t="str">
        <f t="shared" si="331"/>
        <v>10</v>
      </c>
      <c r="I2661" s="3" t="str">
        <f t="shared" si="332"/>
        <v>124</v>
      </c>
      <c r="J2661" s="3">
        <v>124</v>
      </c>
      <c r="K2661" s="3" t="str">
        <f>+VLOOKUP(J2661,'Dimension descriptions'!P:R,3,FALSE)</f>
        <v>Hillcrest Elementary</v>
      </c>
      <c r="L2661" s="3" t="str">
        <f t="shared" si="333"/>
        <v>5420</v>
      </c>
      <c r="M2661" s="10">
        <v>5420</v>
      </c>
      <c r="N2661" s="3" t="str">
        <f t="shared" si="328"/>
        <v>2650</v>
      </c>
      <c r="O2661" s="3" t="str">
        <f t="shared" si="329"/>
        <v>626</v>
      </c>
      <c r="P2661" s="3" t="str">
        <f t="shared" si="334"/>
        <v>6</v>
      </c>
      <c r="Q2661" s="11">
        <f>+VLOOKUP(M2661,'Dimension descriptions'!K:M,2,FALSE)</f>
        <v>5420</v>
      </c>
      <c r="R2661" s="33">
        <v>5420</v>
      </c>
      <c r="S2661" s="11" t="str">
        <f>+VLOOKUP(R2661,'Dimension descriptions'!K:M,3)</f>
        <v>SCHOOL TRUST LANDS</v>
      </c>
      <c r="T2661" s="3" t="str">
        <f t="shared" si="335"/>
        <v>N</v>
      </c>
      <c r="U2661">
        <f>+VLOOKUP(R2661,'FY21 P13 Allotment memo'!O:O,1,FALSE)</f>
        <v>5420</v>
      </c>
      <c r="V2661"/>
      <c r="W2661"/>
      <c r="X2661"/>
      <c r="Y2661"/>
      <c r="Z2661"/>
    </row>
    <row r="2662" spans="1:26">
      <c r="A2662">
        <v>10</v>
      </c>
      <c r="B2662" t="s">
        <v>3559</v>
      </c>
      <c r="C2662" t="s">
        <v>1234</v>
      </c>
      <c r="D2662">
        <v>91</v>
      </c>
      <c r="E2662">
        <v>0</v>
      </c>
      <c r="F2662">
        <v>0</v>
      </c>
      <c r="G2662" s="2">
        <f t="shared" si="330"/>
        <v>0</v>
      </c>
      <c r="H2662" s="3" t="str">
        <f t="shared" si="331"/>
        <v>10</v>
      </c>
      <c r="I2662" s="3" t="str">
        <f t="shared" si="332"/>
        <v>124</v>
      </c>
      <c r="J2662" s="3">
        <v>124</v>
      </c>
      <c r="K2662" s="3" t="str">
        <f>+VLOOKUP(J2662,'Dimension descriptions'!P:R,3,FALSE)</f>
        <v>Hillcrest Elementary</v>
      </c>
      <c r="L2662" s="3" t="str">
        <f t="shared" si="333"/>
        <v>5637</v>
      </c>
      <c r="M2662" s="10">
        <v>5637</v>
      </c>
      <c r="N2662" s="3" t="str">
        <f t="shared" si="328"/>
        <v>1000</v>
      </c>
      <c r="O2662" s="3" t="str">
        <f t="shared" si="329"/>
        <v>131</v>
      </c>
      <c r="P2662" s="3" t="str">
        <f t="shared" si="334"/>
        <v>1</v>
      </c>
      <c r="Q2662" s="11">
        <f>+VLOOKUP(M2662,'Dimension descriptions'!K:M,2,FALSE)</f>
        <v>5637</v>
      </c>
      <c r="R2662" s="33">
        <v>5637</v>
      </c>
      <c r="S2662" s="11" t="str">
        <f>+VLOOKUP(R2662,'Dimension descriptions'!K:M,3)</f>
        <v>DUAL IMMERSION PROGRAM</v>
      </c>
      <c r="T2662" s="3" t="str">
        <f t="shared" si="335"/>
        <v>N</v>
      </c>
      <c r="U2662">
        <f>+VLOOKUP(R2662,'FY21 P13 Allotment memo'!O:O,1,FALSE)</f>
        <v>5637</v>
      </c>
      <c r="V2662"/>
      <c r="W2662"/>
      <c r="X2662"/>
      <c r="Y2662"/>
      <c r="Z2662"/>
    </row>
    <row r="2663" spans="1:26">
      <c r="A2663">
        <v>10</v>
      </c>
      <c r="B2663" t="s">
        <v>3560</v>
      </c>
      <c r="C2663" t="s">
        <v>3561</v>
      </c>
      <c r="D2663">
        <v>91</v>
      </c>
      <c r="E2663">
        <v>0</v>
      </c>
      <c r="F2663">
        <v>0</v>
      </c>
      <c r="G2663" s="2">
        <f t="shared" si="330"/>
        <v>0</v>
      </c>
      <c r="H2663" s="3" t="str">
        <f t="shared" si="331"/>
        <v>10</v>
      </c>
      <c r="I2663" s="3" t="str">
        <f t="shared" si="332"/>
        <v>124</v>
      </c>
      <c r="J2663" s="3">
        <v>124</v>
      </c>
      <c r="K2663" s="3" t="str">
        <f>+VLOOKUP(J2663,'Dimension descriptions'!P:R,3,FALSE)</f>
        <v>Hillcrest Elementary</v>
      </c>
      <c r="L2663" s="3" t="str">
        <f t="shared" si="333"/>
        <v>5637</v>
      </c>
      <c r="M2663" s="10">
        <v>5637</v>
      </c>
      <c r="N2663" s="3" t="str">
        <f t="shared" si="328"/>
        <v>1000</v>
      </c>
      <c r="O2663" s="3" t="str">
        <f t="shared" si="329"/>
        <v>149</v>
      </c>
      <c r="P2663" s="3" t="str">
        <f t="shared" si="334"/>
        <v>1</v>
      </c>
      <c r="Q2663" s="11">
        <f>+VLOOKUP(M2663,'Dimension descriptions'!K:M,2,FALSE)</f>
        <v>5637</v>
      </c>
      <c r="R2663" s="33">
        <v>5637</v>
      </c>
      <c r="S2663" s="11" t="str">
        <f>+VLOOKUP(R2663,'Dimension descriptions'!K:M,3)</f>
        <v>DUAL IMMERSION PROGRAM</v>
      </c>
      <c r="T2663" s="3" t="str">
        <f t="shared" si="335"/>
        <v>N</v>
      </c>
      <c r="U2663">
        <f>+VLOOKUP(R2663,'FY21 P13 Allotment memo'!O:O,1,FALSE)</f>
        <v>5637</v>
      </c>
      <c r="V2663"/>
      <c r="W2663"/>
      <c r="X2663"/>
      <c r="Y2663"/>
      <c r="Z2663"/>
    </row>
    <row r="2664" spans="1:26">
      <c r="A2664">
        <v>10</v>
      </c>
      <c r="B2664" t="s">
        <v>3562</v>
      </c>
      <c r="C2664" t="s">
        <v>1362</v>
      </c>
      <c r="D2664">
        <v>91</v>
      </c>
      <c r="E2664">
        <v>0</v>
      </c>
      <c r="F2664">
        <v>0</v>
      </c>
      <c r="G2664" s="2">
        <f t="shared" si="330"/>
        <v>0</v>
      </c>
      <c r="H2664" s="3" t="str">
        <f t="shared" si="331"/>
        <v>10</v>
      </c>
      <c r="I2664" s="3" t="str">
        <f t="shared" si="332"/>
        <v>124</v>
      </c>
      <c r="J2664" s="3">
        <v>124</v>
      </c>
      <c r="K2664" s="3" t="str">
        <f>+VLOOKUP(J2664,'Dimension descriptions'!P:R,3,FALSE)</f>
        <v>Hillcrest Elementary</v>
      </c>
      <c r="L2664" s="3" t="str">
        <f t="shared" si="333"/>
        <v>5637</v>
      </c>
      <c r="M2664" s="10">
        <v>5637</v>
      </c>
      <c r="N2664" s="3" t="str">
        <f t="shared" si="328"/>
        <v>1000</v>
      </c>
      <c r="O2664" s="3" t="str">
        <f t="shared" si="329"/>
        <v>161</v>
      </c>
      <c r="P2664" s="3" t="str">
        <f t="shared" si="334"/>
        <v>1</v>
      </c>
      <c r="Q2664" s="11">
        <f>+VLOOKUP(M2664,'Dimension descriptions'!K:M,2,FALSE)</f>
        <v>5637</v>
      </c>
      <c r="R2664" s="33">
        <v>5637</v>
      </c>
      <c r="S2664" s="11" t="str">
        <f>+VLOOKUP(R2664,'Dimension descriptions'!K:M,3)</f>
        <v>DUAL IMMERSION PROGRAM</v>
      </c>
      <c r="T2664" s="3" t="str">
        <f t="shared" si="335"/>
        <v>N</v>
      </c>
      <c r="U2664">
        <f>+VLOOKUP(R2664,'FY21 P13 Allotment memo'!O:O,1,FALSE)</f>
        <v>5637</v>
      </c>
      <c r="V2664"/>
      <c r="W2664"/>
      <c r="X2664"/>
      <c r="Y2664"/>
      <c r="Z2664"/>
    </row>
    <row r="2665" spans="1:26">
      <c r="A2665">
        <v>10</v>
      </c>
      <c r="B2665" t="s">
        <v>3563</v>
      </c>
      <c r="C2665" t="s">
        <v>1279</v>
      </c>
      <c r="D2665">
        <v>91</v>
      </c>
      <c r="E2665">
        <v>0</v>
      </c>
      <c r="F2665">
        <v>0</v>
      </c>
      <c r="G2665" s="2">
        <f t="shared" si="330"/>
        <v>0</v>
      </c>
      <c r="H2665" s="3" t="str">
        <f t="shared" si="331"/>
        <v>10</v>
      </c>
      <c r="I2665" s="3" t="str">
        <f t="shared" si="332"/>
        <v>124</v>
      </c>
      <c r="J2665" s="3">
        <v>124</v>
      </c>
      <c r="K2665" s="3" t="str">
        <f>+VLOOKUP(J2665,'Dimension descriptions'!P:R,3,FALSE)</f>
        <v>Hillcrest Elementary</v>
      </c>
      <c r="L2665" s="3" t="str">
        <f t="shared" si="333"/>
        <v>5637</v>
      </c>
      <c r="M2665" s="10">
        <v>5637</v>
      </c>
      <c r="N2665" s="3" t="str">
        <f t="shared" si="328"/>
        <v>1000</v>
      </c>
      <c r="O2665" s="3" t="str">
        <f t="shared" si="329"/>
        <v>210</v>
      </c>
      <c r="P2665" s="3" t="str">
        <f t="shared" si="334"/>
        <v>2</v>
      </c>
      <c r="Q2665" s="11">
        <f>+VLOOKUP(M2665,'Dimension descriptions'!K:M,2,FALSE)</f>
        <v>5637</v>
      </c>
      <c r="R2665" s="33">
        <v>5637</v>
      </c>
      <c r="S2665" s="11" t="str">
        <f>+VLOOKUP(R2665,'Dimension descriptions'!K:M,3)</f>
        <v>DUAL IMMERSION PROGRAM</v>
      </c>
      <c r="T2665" s="3" t="str">
        <f t="shared" si="335"/>
        <v>N</v>
      </c>
      <c r="U2665">
        <f>+VLOOKUP(R2665,'FY21 P13 Allotment memo'!O:O,1,FALSE)</f>
        <v>5637</v>
      </c>
      <c r="V2665"/>
      <c r="W2665"/>
      <c r="X2665"/>
      <c r="Y2665"/>
      <c r="Z2665"/>
    </row>
    <row r="2666" spans="1:26">
      <c r="A2666">
        <v>10</v>
      </c>
      <c r="B2666" t="s">
        <v>3564</v>
      </c>
      <c r="C2666" t="s">
        <v>1246</v>
      </c>
      <c r="D2666">
        <v>91</v>
      </c>
      <c r="E2666">
        <v>0</v>
      </c>
      <c r="F2666">
        <v>0</v>
      </c>
      <c r="G2666" s="2">
        <f t="shared" si="330"/>
        <v>0</v>
      </c>
      <c r="H2666" s="3" t="str">
        <f t="shared" si="331"/>
        <v>10</v>
      </c>
      <c r="I2666" s="3" t="str">
        <f t="shared" si="332"/>
        <v>124</v>
      </c>
      <c r="J2666" s="3">
        <v>124</v>
      </c>
      <c r="K2666" s="3" t="str">
        <f>+VLOOKUP(J2666,'Dimension descriptions'!P:R,3,FALSE)</f>
        <v>Hillcrest Elementary</v>
      </c>
      <c r="L2666" s="3" t="str">
        <f t="shared" si="333"/>
        <v>5637</v>
      </c>
      <c r="M2666" s="10">
        <v>5637</v>
      </c>
      <c r="N2666" s="3" t="str">
        <f t="shared" si="328"/>
        <v>1000</v>
      </c>
      <c r="O2666" s="3" t="str">
        <f t="shared" si="329"/>
        <v>220</v>
      </c>
      <c r="P2666" s="3" t="str">
        <f t="shared" si="334"/>
        <v>2</v>
      </c>
      <c r="Q2666" s="11">
        <f>+VLOOKUP(M2666,'Dimension descriptions'!K:M,2,FALSE)</f>
        <v>5637</v>
      </c>
      <c r="R2666" s="33">
        <v>5637</v>
      </c>
      <c r="S2666" s="11" t="str">
        <f>+VLOOKUP(R2666,'Dimension descriptions'!K:M,3)</f>
        <v>DUAL IMMERSION PROGRAM</v>
      </c>
      <c r="T2666" s="3" t="str">
        <f t="shared" si="335"/>
        <v>N</v>
      </c>
      <c r="U2666">
        <f>+VLOOKUP(R2666,'FY21 P13 Allotment memo'!O:O,1,FALSE)</f>
        <v>5637</v>
      </c>
      <c r="V2666"/>
      <c r="W2666"/>
      <c r="X2666"/>
      <c r="Y2666"/>
      <c r="Z2666"/>
    </row>
    <row r="2667" spans="1:26">
      <c r="A2667">
        <v>10</v>
      </c>
      <c r="B2667" t="s">
        <v>3565</v>
      </c>
      <c r="C2667" t="s">
        <v>1618</v>
      </c>
      <c r="D2667">
        <v>91</v>
      </c>
      <c r="E2667">
        <v>0</v>
      </c>
      <c r="F2667">
        <v>0</v>
      </c>
      <c r="G2667" s="2">
        <f t="shared" si="330"/>
        <v>0</v>
      </c>
      <c r="H2667" s="3" t="str">
        <f t="shared" si="331"/>
        <v>10</v>
      </c>
      <c r="I2667" s="3" t="str">
        <f t="shared" si="332"/>
        <v>124</v>
      </c>
      <c r="J2667" s="3">
        <v>124</v>
      </c>
      <c r="K2667" s="3" t="str">
        <f>+VLOOKUP(J2667,'Dimension descriptions'!P:R,3,FALSE)</f>
        <v>Hillcrest Elementary</v>
      </c>
      <c r="L2667" s="3" t="str">
        <f t="shared" si="333"/>
        <v>5637</v>
      </c>
      <c r="M2667" s="10">
        <v>5637</v>
      </c>
      <c r="N2667" s="3" t="str">
        <f t="shared" si="328"/>
        <v>1000</v>
      </c>
      <c r="O2667" s="3" t="str">
        <f t="shared" si="329"/>
        <v>580</v>
      </c>
      <c r="P2667" s="3" t="str">
        <f t="shared" si="334"/>
        <v>5</v>
      </c>
      <c r="Q2667" s="11">
        <f>+VLOOKUP(M2667,'Dimension descriptions'!K:M,2,FALSE)</f>
        <v>5637</v>
      </c>
      <c r="R2667" s="33">
        <v>5637</v>
      </c>
      <c r="S2667" s="11" t="str">
        <f>+VLOOKUP(R2667,'Dimension descriptions'!K:M,3)</f>
        <v>DUAL IMMERSION PROGRAM</v>
      </c>
      <c r="T2667" s="3" t="str">
        <f t="shared" si="335"/>
        <v>N</v>
      </c>
      <c r="U2667">
        <f>+VLOOKUP(R2667,'FY21 P13 Allotment memo'!O:O,1,FALSE)</f>
        <v>5637</v>
      </c>
      <c r="V2667"/>
      <c r="W2667"/>
      <c r="X2667"/>
      <c r="Y2667"/>
      <c r="Z2667"/>
    </row>
    <row r="2668" spans="1:26">
      <c r="A2668">
        <v>10</v>
      </c>
      <c r="B2668" t="s">
        <v>3566</v>
      </c>
      <c r="C2668" t="s">
        <v>1268</v>
      </c>
      <c r="D2668">
        <v>91</v>
      </c>
      <c r="E2668">
        <v>59.79</v>
      </c>
      <c r="F2668">
        <v>0</v>
      </c>
      <c r="G2668" s="2">
        <f t="shared" si="330"/>
        <v>59.79</v>
      </c>
      <c r="H2668" s="3" t="str">
        <f t="shared" si="331"/>
        <v>10</v>
      </c>
      <c r="I2668" s="3" t="str">
        <f t="shared" si="332"/>
        <v>124</v>
      </c>
      <c r="J2668" s="3">
        <v>124</v>
      </c>
      <c r="K2668" s="3" t="str">
        <f>+VLOOKUP(J2668,'Dimension descriptions'!P:R,3,FALSE)</f>
        <v>Hillcrest Elementary</v>
      </c>
      <c r="L2668" s="3" t="str">
        <f t="shared" si="333"/>
        <v>5637</v>
      </c>
      <c r="M2668" s="10">
        <v>5637</v>
      </c>
      <c r="N2668" s="3" t="str">
        <f t="shared" si="328"/>
        <v>1000</v>
      </c>
      <c r="O2668" s="3" t="str">
        <f t="shared" si="329"/>
        <v>610</v>
      </c>
      <c r="P2668" s="3" t="str">
        <f t="shared" si="334"/>
        <v>6</v>
      </c>
      <c r="Q2668" s="11">
        <f>+VLOOKUP(M2668,'Dimension descriptions'!K:M,2,FALSE)</f>
        <v>5637</v>
      </c>
      <c r="R2668" s="33">
        <v>5637</v>
      </c>
      <c r="S2668" s="11" t="str">
        <f>+VLOOKUP(R2668,'Dimension descriptions'!K:M,3)</f>
        <v>DUAL IMMERSION PROGRAM</v>
      </c>
      <c r="T2668" s="3" t="str">
        <f t="shared" si="335"/>
        <v>N</v>
      </c>
      <c r="U2668">
        <f>+VLOOKUP(R2668,'FY21 P13 Allotment memo'!O:O,1,FALSE)</f>
        <v>5637</v>
      </c>
      <c r="V2668"/>
      <c r="W2668"/>
      <c r="X2668"/>
      <c r="Y2668"/>
      <c r="Z2668"/>
    </row>
    <row r="2669" spans="1:26">
      <c r="A2669">
        <v>10</v>
      </c>
      <c r="B2669" t="s">
        <v>3567</v>
      </c>
      <c r="C2669" t="s">
        <v>1843</v>
      </c>
      <c r="D2669">
        <v>91</v>
      </c>
      <c r="E2669">
        <v>6597.11</v>
      </c>
      <c r="F2669">
        <v>0</v>
      </c>
      <c r="G2669" s="2">
        <f t="shared" si="330"/>
        <v>6597.11</v>
      </c>
      <c r="H2669" s="3" t="str">
        <f t="shared" si="331"/>
        <v>10</v>
      </c>
      <c r="I2669" s="3" t="str">
        <f t="shared" si="332"/>
        <v>124</v>
      </c>
      <c r="J2669" s="3">
        <v>124</v>
      </c>
      <c r="K2669" s="3" t="str">
        <f>+VLOOKUP(J2669,'Dimension descriptions'!P:R,3,FALSE)</f>
        <v>Hillcrest Elementary</v>
      </c>
      <c r="L2669" s="3" t="str">
        <f t="shared" si="333"/>
        <v>5637</v>
      </c>
      <c r="M2669" s="10">
        <v>5637</v>
      </c>
      <c r="N2669" s="3" t="str">
        <f t="shared" si="328"/>
        <v>1000</v>
      </c>
      <c r="O2669" s="3" t="str">
        <f t="shared" si="329"/>
        <v>641</v>
      </c>
      <c r="P2669" s="3" t="str">
        <f t="shared" si="334"/>
        <v>6</v>
      </c>
      <c r="Q2669" s="11">
        <f>+VLOOKUP(M2669,'Dimension descriptions'!K:M,2,FALSE)</f>
        <v>5637</v>
      </c>
      <c r="R2669" s="33">
        <v>5637</v>
      </c>
      <c r="S2669" s="11" t="str">
        <f>+VLOOKUP(R2669,'Dimension descriptions'!K:M,3)</f>
        <v>DUAL IMMERSION PROGRAM</v>
      </c>
      <c r="T2669" s="3" t="str">
        <f t="shared" si="335"/>
        <v>N</v>
      </c>
      <c r="U2669">
        <f>+VLOOKUP(R2669,'FY21 P13 Allotment memo'!O:O,1,FALSE)</f>
        <v>5637</v>
      </c>
      <c r="V2669"/>
      <c r="W2669"/>
      <c r="X2669"/>
      <c r="Y2669"/>
      <c r="Z2669"/>
    </row>
    <row r="2670" spans="1:26">
      <c r="A2670">
        <v>10</v>
      </c>
      <c r="B2670" t="s">
        <v>3568</v>
      </c>
      <c r="C2670" t="s">
        <v>3569</v>
      </c>
      <c r="D2670">
        <v>91</v>
      </c>
      <c r="E2670">
        <v>0</v>
      </c>
      <c r="F2670">
        <v>0</v>
      </c>
      <c r="G2670" s="2">
        <f t="shared" si="330"/>
        <v>0</v>
      </c>
      <c r="H2670" s="3" t="str">
        <f t="shared" si="331"/>
        <v>10</v>
      </c>
      <c r="I2670" s="3" t="str">
        <f t="shared" si="332"/>
        <v>124</v>
      </c>
      <c r="J2670" s="3">
        <v>124</v>
      </c>
      <c r="K2670" s="3" t="str">
        <f>+VLOOKUP(J2670,'Dimension descriptions'!P:R,3,FALSE)</f>
        <v>Hillcrest Elementary</v>
      </c>
      <c r="L2670" s="3" t="str">
        <f t="shared" si="333"/>
        <v>5637</v>
      </c>
      <c r="M2670" s="10">
        <v>5637</v>
      </c>
      <c r="N2670" s="3" t="str">
        <f t="shared" si="328"/>
        <v>2650</v>
      </c>
      <c r="O2670" s="3" t="str">
        <f t="shared" si="329"/>
        <v>626</v>
      </c>
      <c r="P2670" s="3" t="str">
        <f t="shared" si="334"/>
        <v>6</v>
      </c>
      <c r="Q2670" s="11">
        <f>+VLOOKUP(M2670,'Dimension descriptions'!K:M,2,FALSE)</f>
        <v>5637</v>
      </c>
      <c r="R2670" s="33">
        <v>5637</v>
      </c>
      <c r="S2670" s="11" t="str">
        <f>+VLOOKUP(R2670,'Dimension descriptions'!K:M,3)</f>
        <v>DUAL IMMERSION PROGRAM</v>
      </c>
      <c r="T2670" s="3" t="str">
        <f t="shared" si="335"/>
        <v>N</v>
      </c>
      <c r="U2670">
        <f>+VLOOKUP(R2670,'FY21 P13 Allotment memo'!O:O,1,FALSE)</f>
        <v>5637</v>
      </c>
      <c r="V2670"/>
      <c r="W2670"/>
      <c r="X2670"/>
      <c r="Y2670"/>
      <c r="Z2670"/>
    </row>
    <row r="2671" spans="1:26">
      <c r="A2671">
        <v>10</v>
      </c>
      <c r="B2671" t="s">
        <v>3570</v>
      </c>
      <c r="C2671" t="s">
        <v>1428</v>
      </c>
      <c r="D2671">
        <v>91</v>
      </c>
      <c r="E2671">
        <v>0</v>
      </c>
      <c r="F2671">
        <v>0</v>
      </c>
      <c r="G2671" s="2">
        <f t="shared" si="330"/>
        <v>0</v>
      </c>
      <c r="H2671" s="3" t="str">
        <f t="shared" si="331"/>
        <v>10</v>
      </c>
      <c r="I2671" s="3" t="str">
        <f t="shared" si="332"/>
        <v>124</v>
      </c>
      <c r="J2671" s="3">
        <v>124</v>
      </c>
      <c r="K2671" s="3" t="str">
        <f>+VLOOKUP(J2671,'Dimension descriptions'!P:R,3,FALSE)</f>
        <v>Hillcrest Elementary</v>
      </c>
      <c r="L2671" s="3" t="str">
        <f t="shared" si="333"/>
        <v>5641</v>
      </c>
      <c r="M2671" s="10">
        <v>5641</v>
      </c>
      <c r="N2671" s="3" t="str">
        <f t="shared" si="328"/>
        <v>1000</v>
      </c>
      <c r="O2671" s="3" t="str">
        <f t="shared" si="329"/>
        <v>131</v>
      </c>
      <c r="P2671" s="3" t="str">
        <f t="shared" si="334"/>
        <v>1</v>
      </c>
      <c r="Q2671" s="11">
        <f>+VLOOKUP(M2671,'Dimension descriptions'!K:M,2,FALSE)</f>
        <v>5641</v>
      </c>
      <c r="R2671" s="33">
        <v>5641</v>
      </c>
      <c r="S2671" s="11" t="str">
        <f>+VLOOKUP(R2671,'Dimension descriptions'!K:M,3)</f>
        <v>EARLY INTERVENTIONS PROGRAM</v>
      </c>
      <c r="T2671" s="3" t="str">
        <f t="shared" si="335"/>
        <v>N</v>
      </c>
      <c r="U2671">
        <f>+VLOOKUP(R2671,'FY21 P13 Allotment memo'!O:O,1,FALSE)</f>
        <v>5641</v>
      </c>
      <c r="V2671"/>
      <c r="W2671"/>
      <c r="X2671"/>
      <c r="Y2671"/>
      <c r="Z2671"/>
    </row>
    <row r="2672" spans="1:26">
      <c r="A2672">
        <v>10</v>
      </c>
      <c r="B2672" t="s">
        <v>3571</v>
      </c>
      <c r="C2672" t="s">
        <v>1238</v>
      </c>
      <c r="D2672">
        <v>91</v>
      </c>
      <c r="E2672">
        <v>0</v>
      </c>
      <c r="F2672">
        <v>0</v>
      </c>
      <c r="G2672" s="2">
        <f t="shared" si="330"/>
        <v>0</v>
      </c>
      <c r="H2672" s="3" t="str">
        <f t="shared" si="331"/>
        <v>10</v>
      </c>
      <c r="I2672" s="3" t="str">
        <f t="shared" si="332"/>
        <v>124</v>
      </c>
      <c r="J2672" s="3">
        <v>124</v>
      </c>
      <c r="K2672" s="3" t="str">
        <f>+VLOOKUP(J2672,'Dimension descriptions'!P:R,3,FALSE)</f>
        <v>Hillcrest Elementary</v>
      </c>
      <c r="L2672" s="3" t="str">
        <f t="shared" si="333"/>
        <v>5641</v>
      </c>
      <c r="M2672" s="10">
        <v>5641</v>
      </c>
      <c r="N2672" s="3" t="str">
        <f t="shared" si="328"/>
        <v>1000</v>
      </c>
      <c r="O2672" s="3" t="str">
        <f t="shared" si="329"/>
        <v>161</v>
      </c>
      <c r="P2672" s="3" t="str">
        <f t="shared" si="334"/>
        <v>1</v>
      </c>
      <c r="Q2672" s="11">
        <f>+VLOOKUP(M2672,'Dimension descriptions'!K:M,2,FALSE)</f>
        <v>5641</v>
      </c>
      <c r="R2672" s="33">
        <v>5641</v>
      </c>
      <c r="S2672" s="11" t="str">
        <f>+VLOOKUP(R2672,'Dimension descriptions'!K:M,3)</f>
        <v>EARLY INTERVENTIONS PROGRAM</v>
      </c>
      <c r="T2672" s="3" t="str">
        <f t="shared" si="335"/>
        <v>N</v>
      </c>
      <c r="U2672">
        <f>+VLOOKUP(R2672,'FY21 P13 Allotment memo'!O:O,1,FALSE)</f>
        <v>5641</v>
      </c>
      <c r="V2672"/>
      <c r="W2672"/>
      <c r="X2672"/>
      <c r="Y2672"/>
      <c r="Z2672"/>
    </row>
    <row r="2673" spans="1:26">
      <c r="A2673">
        <v>10</v>
      </c>
      <c r="B2673" t="s">
        <v>3572</v>
      </c>
      <c r="C2673" t="s">
        <v>1437</v>
      </c>
      <c r="D2673">
        <v>91</v>
      </c>
      <c r="E2673">
        <v>0</v>
      </c>
      <c r="F2673">
        <v>0</v>
      </c>
      <c r="G2673" s="2">
        <f t="shared" si="330"/>
        <v>0</v>
      </c>
      <c r="H2673" s="3" t="str">
        <f t="shared" si="331"/>
        <v>10</v>
      </c>
      <c r="I2673" s="3" t="str">
        <f t="shared" si="332"/>
        <v>124</v>
      </c>
      <c r="J2673" s="3">
        <v>124</v>
      </c>
      <c r="K2673" s="3" t="str">
        <f>+VLOOKUP(J2673,'Dimension descriptions'!P:R,3,FALSE)</f>
        <v>Hillcrest Elementary</v>
      </c>
      <c r="L2673" s="3" t="str">
        <f t="shared" si="333"/>
        <v>5655</v>
      </c>
      <c r="M2673" s="10">
        <v>5655</v>
      </c>
      <c r="N2673" s="3" t="str">
        <f t="shared" si="328"/>
        <v>2230</v>
      </c>
      <c r="O2673" s="3" t="str">
        <f t="shared" si="329"/>
        <v>610</v>
      </c>
      <c r="P2673" s="3" t="str">
        <f t="shared" si="334"/>
        <v>6</v>
      </c>
      <c r="Q2673" s="11">
        <f>+VLOOKUP(M2673,'Dimension descriptions'!K:M,2,FALSE)</f>
        <v>5655</v>
      </c>
      <c r="R2673" s="33">
        <v>5655</v>
      </c>
      <c r="S2673" s="11" t="str">
        <f>+VLOOKUP(R2673,'Dimension descriptions'!K:M,3)</f>
        <v>DIGITAL TEACHING &amp; LEARNING</v>
      </c>
      <c r="T2673" s="3" t="str">
        <f t="shared" si="335"/>
        <v>N</v>
      </c>
      <c r="U2673">
        <f>+VLOOKUP(R2673,'FY21 P13 Allotment memo'!O:O,1,FALSE)</f>
        <v>5655</v>
      </c>
      <c r="V2673"/>
      <c r="W2673"/>
      <c r="X2673"/>
      <c r="Y2673"/>
      <c r="Z2673"/>
    </row>
    <row r="2674" spans="1:26">
      <c r="A2674">
        <v>10</v>
      </c>
      <c r="B2674" t="s">
        <v>3573</v>
      </c>
      <c r="C2674" t="s">
        <v>3574</v>
      </c>
      <c r="D2674">
        <v>91</v>
      </c>
      <c r="E2674">
        <v>0</v>
      </c>
      <c r="F2674">
        <v>0</v>
      </c>
      <c r="G2674" s="2">
        <f t="shared" si="330"/>
        <v>0</v>
      </c>
      <c r="H2674" s="3" t="str">
        <f t="shared" si="331"/>
        <v>10</v>
      </c>
      <c r="I2674" s="3" t="str">
        <f t="shared" si="332"/>
        <v>124</v>
      </c>
      <c r="J2674" s="3">
        <v>124</v>
      </c>
      <c r="K2674" s="3" t="str">
        <f>+VLOOKUP(J2674,'Dimension descriptions'!P:R,3,FALSE)</f>
        <v>Hillcrest Elementary</v>
      </c>
      <c r="L2674" s="3" t="str">
        <f t="shared" si="333"/>
        <v>5655</v>
      </c>
      <c r="M2674" s="10">
        <v>5655</v>
      </c>
      <c r="N2674" s="3" t="str">
        <f t="shared" si="328"/>
        <v>2230</v>
      </c>
      <c r="O2674" s="3" t="str">
        <f t="shared" si="329"/>
        <v>730</v>
      </c>
      <c r="P2674" s="3" t="str">
        <f t="shared" si="334"/>
        <v>7</v>
      </c>
      <c r="Q2674" s="11">
        <f>+VLOOKUP(M2674,'Dimension descriptions'!K:M,2,FALSE)</f>
        <v>5655</v>
      </c>
      <c r="R2674" s="33">
        <v>5655</v>
      </c>
      <c r="S2674" s="11" t="str">
        <f>+VLOOKUP(R2674,'Dimension descriptions'!K:M,3)</f>
        <v>DIGITAL TEACHING &amp; LEARNING</v>
      </c>
      <c r="T2674" s="3" t="str">
        <f t="shared" si="335"/>
        <v>N</v>
      </c>
      <c r="U2674">
        <f>+VLOOKUP(R2674,'FY21 P13 Allotment memo'!O:O,1,FALSE)</f>
        <v>5655</v>
      </c>
      <c r="V2674"/>
      <c r="W2674"/>
      <c r="X2674"/>
      <c r="Y2674"/>
      <c r="Z2674"/>
    </row>
    <row r="2675" spans="1:26">
      <c r="A2675">
        <v>10</v>
      </c>
      <c r="B2675" t="s">
        <v>3575</v>
      </c>
      <c r="C2675" t="s">
        <v>1441</v>
      </c>
      <c r="D2675">
        <v>91</v>
      </c>
      <c r="E2675">
        <v>0</v>
      </c>
      <c r="F2675">
        <v>0</v>
      </c>
      <c r="G2675" s="2">
        <f t="shared" si="330"/>
        <v>0</v>
      </c>
      <c r="H2675" s="3" t="str">
        <f t="shared" si="331"/>
        <v>10</v>
      </c>
      <c r="I2675" s="3" t="str">
        <f t="shared" si="332"/>
        <v>124</v>
      </c>
      <c r="J2675" s="3">
        <v>124</v>
      </c>
      <c r="K2675" s="3" t="str">
        <f>+VLOOKUP(J2675,'Dimension descriptions'!P:R,3,FALSE)</f>
        <v>Hillcrest Elementary</v>
      </c>
      <c r="L2675" s="3" t="str">
        <f t="shared" si="333"/>
        <v>5672</v>
      </c>
      <c r="M2675" s="10">
        <v>5672</v>
      </c>
      <c r="N2675" s="3" t="str">
        <f t="shared" si="328"/>
        <v>1000</v>
      </c>
      <c r="O2675" s="3" t="str">
        <f t="shared" si="329"/>
        <v>341</v>
      </c>
      <c r="P2675" s="3" t="str">
        <f t="shared" si="334"/>
        <v>3</v>
      </c>
      <c r="Q2675" s="11">
        <f>+VLOOKUP(M2675,'Dimension descriptions'!K:M,2,FALSE)</f>
        <v>5672</v>
      </c>
      <c r="R2675" s="33">
        <v>5672</v>
      </c>
      <c r="S2675" s="11" t="str">
        <f>+VLOOKUP(R2675,'Dimension descriptions'!K:M,3)</f>
        <v>STATE SUBSTANCE ABUSE-FEE ON FINES</v>
      </c>
      <c r="T2675" s="3" t="str">
        <f t="shared" si="335"/>
        <v>N</v>
      </c>
      <c r="U2675" t="e">
        <f>+VLOOKUP(R2675,'FY21 P13 Allotment memo'!O:O,1,FALSE)</f>
        <v>#N/A</v>
      </c>
      <c r="V2675"/>
      <c r="W2675"/>
      <c r="X2675"/>
      <c r="Y2675"/>
      <c r="Z2675"/>
    </row>
    <row r="2676" spans="1:26">
      <c r="A2676">
        <v>10</v>
      </c>
      <c r="B2676" t="s">
        <v>3576</v>
      </c>
      <c r="C2676" t="s">
        <v>3577</v>
      </c>
      <c r="D2676">
        <v>91</v>
      </c>
      <c r="E2676">
        <v>0</v>
      </c>
      <c r="F2676">
        <v>0</v>
      </c>
      <c r="G2676" s="2">
        <f t="shared" si="330"/>
        <v>0</v>
      </c>
      <c r="H2676" s="3" t="str">
        <f t="shared" si="331"/>
        <v>10</v>
      </c>
      <c r="I2676" s="3" t="str">
        <f t="shared" si="332"/>
        <v>124</v>
      </c>
      <c r="J2676" s="3">
        <v>124</v>
      </c>
      <c r="K2676" s="3" t="str">
        <f>+VLOOKUP(J2676,'Dimension descriptions'!P:R,3,FALSE)</f>
        <v>Hillcrest Elementary</v>
      </c>
      <c r="L2676" s="3" t="str">
        <f t="shared" si="333"/>
        <v>5674</v>
      </c>
      <c r="M2676" s="10">
        <v>5674</v>
      </c>
      <c r="N2676" s="3" t="str">
        <f t="shared" si="328"/>
        <v>1000</v>
      </c>
      <c r="O2676" s="3" t="str">
        <f t="shared" si="329"/>
        <v>320</v>
      </c>
      <c r="P2676" s="3" t="str">
        <f t="shared" si="334"/>
        <v>3</v>
      </c>
      <c r="Q2676" s="11">
        <f>+VLOOKUP(M2676,'Dimension descriptions'!K:M,2,FALSE)</f>
        <v>5674</v>
      </c>
      <c r="R2676" s="33">
        <v>5674</v>
      </c>
      <c r="S2676" s="11" t="str">
        <f>+VLOOKUP(R2676,'Dimension descriptions'!K:M,3)</f>
        <v>SUICIDE PREVENTION</v>
      </c>
      <c r="T2676" s="3" t="str">
        <f t="shared" si="335"/>
        <v>N</v>
      </c>
      <c r="U2676">
        <f>+VLOOKUP(R2676,'FY21 P13 Allotment memo'!O:O,1,FALSE)</f>
        <v>5674</v>
      </c>
      <c r="V2676"/>
      <c r="W2676"/>
      <c r="X2676"/>
      <c r="Y2676"/>
      <c r="Z2676"/>
    </row>
    <row r="2677" spans="1:26">
      <c r="A2677">
        <v>10</v>
      </c>
      <c r="B2677" t="s">
        <v>3578</v>
      </c>
      <c r="C2677" t="s">
        <v>3579</v>
      </c>
      <c r="D2677">
        <v>91</v>
      </c>
      <c r="E2677">
        <v>21473</v>
      </c>
      <c r="F2677">
        <v>0</v>
      </c>
      <c r="G2677" s="2">
        <f t="shared" si="330"/>
        <v>21473</v>
      </c>
      <c r="H2677" s="3" t="str">
        <f t="shared" si="331"/>
        <v>10</v>
      </c>
      <c r="I2677" s="3" t="str">
        <f t="shared" si="332"/>
        <v>124</v>
      </c>
      <c r="J2677" s="3">
        <v>124</v>
      </c>
      <c r="K2677" s="3" t="str">
        <f>+VLOOKUP(J2677,'Dimension descriptions'!P:R,3,FALSE)</f>
        <v>Hillcrest Elementary</v>
      </c>
      <c r="L2677" s="3" t="str">
        <f t="shared" si="333"/>
        <v>5678</v>
      </c>
      <c r="M2677" s="10">
        <v>5678</v>
      </c>
      <c r="N2677" s="3" t="str">
        <f t="shared" si="328"/>
        <v>1000</v>
      </c>
      <c r="O2677" s="3" t="str">
        <f t="shared" si="329"/>
        <v>131</v>
      </c>
      <c r="P2677" s="3" t="str">
        <f t="shared" si="334"/>
        <v>1</v>
      </c>
      <c r="Q2677" s="11">
        <f>+VLOOKUP(M2677,'Dimension descriptions'!K:M,2,FALSE)</f>
        <v>5678</v>
      </c>
      <c r="R2677" s="33">
        <v>5678</v>
      </c>
      <c r="S2677" s="11" t="str">
        <f>+VLOOKUP(R2677,'Dimension descriptions'!K:M,3)</f>
        <v>Teacher and Student Success Program</v>
      </c>
      <c r="T2677" s="3" t="str">
        <f t="shared" si="335"/>
        <v>N</v>
      </c>
      <c r="U2677">
        <f>+VLOOKUP(R2677,'FY21 P13 Allotment memo'!O:O,1,FALSE)</f>
        <v>5678</v>
      </c>
      <c r="V2677"/>
      <c r="W2677"/>
      <c r="X2677"/>
      <c r="Y2677"/>
      <c r="Z2677"/>
    </row>
    <row r="2678" spans="1:26">
      <c r="A2678">
        <v>10</v>
      </c>
      <c r="B2678" t="s">
        <v>3580</v>
      </c>
      <c r="C2678" t="s">
        <v>3581</v>
      </c>
      <c r="D2678">
        <v>91</v>
      </c>
      <c r="E2678">
        <v>6103.19</v>
      </c>
      <c r="F2678">
        <v>0</v>
      </c>
      <c r="G2678" s="2">
        <f t="shared" si="330"/>
        <v>6103.19</v>
      </c>
      <c r="H2678" s="3" t="str">
        <f t="shared" si="331"/>
        <v>10</v>
      </c>
      <c r="I2678" s="3" t="str">
        <f t="shared" si="332"/>
        <v>124</v>
      </c>
      <c r="J2678" s="3">
        <v>124</v>
      </c>
      <c r="K2678" s="3" t="str">
        <f>+VLOOKUP(J2678,'Dimension descriptions'!P:R,3,FALSE)</f>
        <v>Hillcrest Elementary</v>
      </c>
      <c r="L2678" s="3" t="str">
        <f t="shared" si="333"/>
        <v>5678</v>
      </c>
      <c r="M2678" s="10">
        <v>5678</v>
      </c>
      <c r="N2678" s="3" t="str">
        <f t="shared" si="328"/>
        <v>1000</v>
      </c>
      <c r="O2678" s="3" t="str">
        <f t="shared" si="329"/>
        <v>149</v>
      </c>
      <c r="P2678" s="3" t="str">
        <f t="shared" si="334"/>
        <v>1</v>
      </c>
      <c r="Q2678" s="11">
        <f>+VLOOKUP(M2678,'Dimension descriptions'!K:M,2,FALSE)</f>
        <v>5678</v>
      </c>
      <c r="R2678" s="33">
        <v>5678</v>
      </c>
      <c r="S2678" s="11" t="str">
        <f>+VLOOKUP(R2678,'Dimension descriptions'!K:M,3)</f>
        <v>Teacher and Student Success Program</v>
      </c>
      <c r="T2678" s="3" t="str">
        <f t="shared" si="335"/>
        <v>N</v>
      </c>
      <c r="U2678">
        <f>+VLOOKUP(R2678,'FY21 P13 Allotment memo'!O:O,1,FALSE)</f>
        <v>5678</v>
      </c>
      <c r="V2678"/>
      <c r="W2678"/>
      <c r="X2678"/>
      <c r="Y2678"/>
      <c r="Z2678"/>
    </row>
    <row r="2679" spans="1:26">
      <c r="A2679">
        <v>10</v>
      </c>
      <c r="B2679" t="s">
        <v>3582</v>
      </c>
      <c r="C2679" t="s">
        <v>3583</v>
      </c>
      <c r="D2679">
        <v>91</v>
      </c>
      <c r="E2679">
        <v>1265.32</v>
      </c>
      <c r="F2679">
        <v>0</v>
      </c>
      <c r="G2679" s="2">
        <f t="shared" si="330"/>
        <v>1265.32</v>
      </c>
      <c r="H2679" s="3" t="str">
        <f t="shared" si="331"/>
        <v>10</v>
      </c>
      <c r="I2679" s="3" t="str">
        <f t="shared" si="332"/>
        <v>124</v>
      </c>
      <c r="J2679" s="3">
        <v>124</v>
      </c>
      <c r="K2679" s="3" t="str">
        <f>+VLOOKUP(J2679,'Dimension descriptions'!P:R,3,FALSE)</f>
        <v>Hillcrest Elementary</v>
      </c>
      <c r="L2679" s="3" t="str">
        <f t="shared" si="333"/>
        <v>5678</v>
      </c>
      <c r="M2679" s="10">
        <v>5678</v>
      </c>
      <c r="N2679" s="3" t="str">
        <f t="shared" si="328"/>
        <v>1000</v>
      </c>
      <c r="O2679" s="3" t="str">
        <f t="shared" si="329"/>
        <v>210</v>
      </c>
      <c r="P2679" s="3" t="str">
        <f t="shared" si="334"/>
        <v>2</v>
      </c>
      <c r="Q2679" s="11">
        <f>+VLOOKUP(M2679,'Dimension descriptions'!K:M,2,FALSE)</f>
        <v>5678</v>
      </c>
      <c r="R2679" s="33">
        <v>5678</v>
      </c>
      <c r="S2679" s="11" t="str">
        <f>+VLOOKUP(R2679,'Dimension descriptions'!K:M,3)</f>
        <v>Teacher and Student Success Program</v>
      </c>
      <c r="T2679" s="3" t="str">
        <f t="shared" si="335"/>
        <v>N</v>
      </c>
      <c r="U2679">
        <f>+VLOOKUP(R2679,'FY21 P13 Allotment memo'!O:O,1,FALSE)</f>
        <v>5678</v>
      </c>
      <c r="V2679"/>
      <c r="W2679"/>
      <c r="X2679"/>
      <c r="Y2679"/>
      <c r="Z2679"/>
    </row>
    <row r="2680" spans="1:26">
      <c r="A2680">
        <v>10</v>
      </c>
      <c r="B2680" t="s">
        <v>3584</v>
      </c>
      <c r="C2680" t="s">
        <v>3585</v>
      </c>
      <c r="D2680">
        <v>91</v>
      </c>
      <c r="E2680">
        <v>348.08</v>
      </c>
      <c r="F2680">
        <v>0</v>
      </c>
      <c r="G2680" s="2">
        <f t="shared" si="330"/>
        <v>348.08</v>
      </c>
      <c r="H2680" s="3" t="str">
        <f t="shared" si="331"/>
        <v>10</v>
      </c>
      <c r="I2680" s="3" t="str">
        <f t="shared" si="332"/>
        <v>124</v>
      </c>
      <c r="J2680" s="3">
        <v>124</v>
      </c>
      <c r="K2680" s="3" t="str">
        <f>+VLOOKUP(J2680,'Dimension descriptions'!P:R,3,FALSE)</f>
        <v>Hillcrest Elementary</v>
      </c>
      <c r="L2680" s="3" t="str">
        <f t="shared" si="333"/>
        <v>5678</v>
      </c>
      <c r="M2680" s="10">
        <v>5678</v>
      </c>
      <c r="N2680" s="3" t="str">
        <f t="shared" si="328"/>
        <v>1000</v>
      </c>
      <c r="O2680" s="3" t="str">
        <f t="shared" si="329"/>
        <v>220</v>
      </c>
      <c r="P2680" s="3" t="str">
        <f t="shared" si="334"/>
        <v>2</v>
      </c>
      <c r="Q2680" s="11">
        <f>+VLOOKUP(M2680,'Dimension descriptions'!K:M,2,FALSE)</f>
        <v>5678</v>
      </c>
      <c r="R2680" s="33">
        <v>5678</v>
      </c>
      <c r="S2680" s="11" t="str">
        <f>+VLOOKUP(R2680,'Dimension descriptions'!K:M,3)</f>
        <v>Teacher and Student Success Program</v>
      </c>
      <c r="T2680" s="3" t="str">
        <f t="shared" si="335"/>
        <v>N</v>
      </c>
      <c r="U2680">
        <f>+VLOOKUP(R2680,'FY21 P13 Allotment memo'!O:O,1,FALSE)</f>
        <v>5678</v>
      </c>
      <c r="V2680"/>
      <c r="W2680"/>
      <c r="X2680"/>
      <c r="Y2680"/>
      <c r="Z2680"/>
    </row>
    <row r="2681" spans="1:26">
      <c r="A2681">
        <v>10</v>
      </c>
      <c r="B2681" t="s">
        <v>3586</v>
      </c>
      <c r="C2681" t="s">
        <v>3587</v>
      </c>
      <c r="D2681">
        <v>91</v>
      </c>
      <c r="E2681">
        <v>7.73</v>
      </c>
      <c r="F2681">
        <v>0</v>
      </c>
      <c r="G2681" s="2">
        <f t="shared" si="330"/>
        <v>7.73</v>
      </c>
      <c r="H2681" s="3" t="str">
        <f t="shared" si="331"/>
        <v>10</v>
      </c>
      <c r="I2681" s="3" t="str">
        <f t="shared" si="332"/>
        <v>124</v>
      </c>
      <c r="J2681" s="3">
        <v>124</v>
      </c>
      <c r="K2681" s="3" t="str">
        <f>+VLOOKUP(J2681,'Dimension descriptions'!P:R,3,FALSE)</f>
        <v>Hillcrest Elementary</v>
      </c>
      <c r="L2681" s="3" t="str">
        <f t="shared" si="333"/>
        <v>5678</v>
      </c>
      <c r="M2681" s="10">
        <v>5678</v>
      </c>
      <c r="N2681" s="3" t="str">
        <f t="shared" si="328"/>
        <v>1000</v>
      </c>
      <c r="O2681" s="3" t="str">
        <f t="shared" si="329"/>
        <v>241</v>
      </c>
      <c r="P2681" s="3" t="str">
        <f t="shared" si="334"/>
        <v>2</v>
      </c>
      <c r="Q2681" s="11">
        <f>+VLOOKUP(M2681,'Dimension descriptions'!K:M,2,FALSE)</f>
        <v>5678</v>
      </c>
      <c r="R2681" s="33">
        <v>5678</v>
      </c>
      <c r="S2681" s="11" t="str">
        <f>+VLOOKUP(R2681,'Dimension descriptions'!K:M,3)</f>
        <v>Teacher and Student Success Program</v>
      </c>
      <c r="T2681" s="3" t="str">
        <f t="shared" si="335"/>
        <v>N</v>
      </c>
      <c r="U2681">
        <f>+VLOOKUP(R2681,'FY21 P13 Allotment memo'!O:O,1,FALSE)</f>
        <v>5678</v>
      </c>
      <c r="V2681"/>
      <c r="W2681"/>
      <c r="X2681"/>
      <c r="Y2681"/>
      <c r="Z2681"/>
    </row>
    <row r="2682" spans="1:26">
      <c r="A2682">
        <v>10</v>
      </c>
      <c r="B2682" t="s">
        <v>3588</v>
      </c>
      <c r="C2682" t="s">
        <v>3589</v>
      </c>
      <c r="D2682">
        <v>91</v>
      </c>
      <c r="E2682">
        <v>0</v>
      </c>
      <c r="F2682">
        <v>0</v>
      </c>
      <c r="G2682" s="2">
        <f t="shared" si="330"/>
        <v>0</v>
      </c>
      <c r="H2682" s="3" t="str">
        <f t="shared" si="331"/>
        <v>10</v>
      </c>
      <c r="I2682" s="3" t="str">
        <f t="shared" si="332"/>
        <v>124</v>
      </c>
      <c r="J2682" s="3">
        <v>124</v>
      </c>
      <c r="K2682" s="3" t="str">
        <f>+VLOOKUP(J2682,'Dimension descriptions'!P:R,3,FALSE)</f>
        <v>Hillcrest Elementary</v>
      </c>
      <c r="L2682" s="3" t="str">
        <f t="shared" si="333"/>
        <v>5678</v>
      </c>
      <c r="M2682" s="10">
        <v>5678</v>
      </c>
      <c r="N2682" s="3" t="str">
        <f t="shared" si="328"/>
        <v>1000</v>
      </c>
      <c r="O2682" s="3" t="str">
        <f t="shared" si="329"/>
        <v>320</v>
      </c>
      <c r="P2682" s="3" t="str">
        <f t="shared" si="334"/>
        <v>3</v>
      </c>
      <c r="Q2682" s="11">
        <f>+VLOOKUP(M2682,'Dimension descriptions'!K:M,2,FALSE)</f>
        <v>5678</v>
      </c>
      <c r="R2682" s="33">
        <v>5678</v>
      </c>
      <c r="S2682" s="11" t="str">
        <f>+VLOOKUP(R2682,'Dimension descriptions'!K:M,3)</f>
        <v>Teacher and Student Success Program</v>
      </c>
      <c r="T2682" s="3" t="str">
        <f t="shared" si="335"/>
        <v>N</v>
      </c>
      <c r="U2682">
        <f>+VLOOKUP(R2682,'FY21 P13 Allotment memo'!O:O,1,FALSE)</f>
        <v>5678</v>
      </c>
      <c r="V2682"/>
      <c r="W2682"/>
      <c r="X2682"/>
      <c r="Y2682"/>
      <c r="Z2682"/>
    </row>
    <row r="2683" spans="1:26">
      <c r="A2683">
        <v>10</v>
      </c>
      <c r="B2683" t="s">
        <v>3590</v>
      </c>
      <c r="C2683" t="s">
        <v>1915</v>
      </c>
      <c r="D2683">
        <v>91</v>
      </c>
      <c r="E2683">
        <v>0</v>
      </c>
      <c r="F2683">
        <v>0</v>
      </c>
      <c r="G2683" s="2">
        <f t="shared" si="330"/>
        <v>0</v>
      </c>
      <c r="H2683" s="3" t="str">
        <f t="shared" si="331"/>
        <v>10</v>
      </c>
      <c r="I2683" s="3" t="str">
        <f t="shared" si="332"/>
        <v>124</v>
      </c>
      <c r="J2683" s="3">
        <v>124</v>
      </c>
      <c r="K2683" s="3" t="str">
        <f>+VLOOKUP(J2683,'Dimension descriptions'!P:R,3,FALSE)</f>
        <v>Hillcrest Elementary</v>
      </c>
      <c r="L2683" s="3" t="str">
        <f t="shared" si="333"/>
        <v>5678</v>
      </c>
      <c r="M2683" s="10">
        <v>5678</v>
      </c>
      <c r="N2683" s="3" t="str">
        <f t="shared" si="328"/>
        <v>1000</v>
      </c>
      <c r="O2683" s="3" t="str">
        <f t="shared" si="329"/>
        <v>341</v>
      </c>
      <c r="P2683" s="3" t="str">
        <f t="shared" si="334"/>
        <v>3</v>
      </c>
      <c r="Q2683" s="11">
        <f>+VLOOKUP(M2683,'Dimension descriptions'!K:M,2,FALSE)</f>
        <v>5678</v>
      </c>
      <c r="R2683" s="33">
        <v>5678</v>
      </c>
      <c r="S2683" s="11" t="str">
        <f>+VLOOKUP(R2683,'Dimension descriptions'!K:M,3)</f>
        <v>Teacher and Student Success Program</v>
      </c>
      <c r="T2683" s="3" t="str">
        <f t="shared" si="335"/>
        <v>N</v>
      </c>
      <c r="U2683">
        <f>+VLOOKUP(R2683,'FY21 P13 Allotment memo'!O:O,1,FALSE)</f>
        <v>5678</v>
      </c>
      <c r="V2683"/>
      <c r="W2683"/>
      <c r="X2683"/>
      <c r="Y2683"/>
      <c r="Z2683"/>
    </row>
    <row r="2684" spans="1:26">
      <c r="A2684">
        <v>10</v>
      </c>
      <c r="B2684" t="s">
        <v>3591</v>
      </c>
      <c r="C2684" t="s">
        <v>3592</v>
      </c>
      <c r="D2684">
        <v>91</v>
      </c>
      <c r="E2684">
        <v>0</v>
      </c>
      <c r="F2684">
        <v>0</v>
      </c>
      <c r="G2684" s="2">
        <f t="shared" si="330"/>
        <v>0</v>
      </c>
      <c r="H2684" s="3" t="str">
        <f t="shared" si="331"/>
        <v>10</v>
      </c>
      <c r="I2684" s="3" t="str">
        <f t="shared" si="332"/>
        <v>124</v>
      </c>
      <c r="J2684" s="3">
        <v>124</v>
      </c>
      <c r="K2684" s="3" t="str">
        <f>+VLOOKUP(J2684,'Dimension descriptions'!P:R,3,FALSE)</f>
        <v>Hillcrest Elementary</v>
      </c>
      <c r="L2684" s="3" t="str">
        <f t="shared" si="333"/>
        <v>5678</v>
      </c>
      <c r="M2684" s="10">
        <v>5678</v>
      </c>
      <c r="N2684" s="3" t="str">
        <f t="shared" si="328"/>
        <v>1000</v>
      </c>
      <c r="O2684" s="3" t="str">
        <f t="shared" si="329"/>
        <v>580</v>
      </c>
      <c r="P2684" s="3" t="str">
        <f t="shared" si="334"/>
        <v>5</v>
      </c>
      <c r="Q2684" s="11">
        <f>+VLOOKUP(M2684,'Dimension descriptions'!K:M,2,FALSE)</f>
        <v>5678</v>
      </c>
      <c r="R2684" s="33">
        <v>5678</v>
      </c>
      <c r="S2684" s="11" t="str">
        <f>+VLOOKUP(R2684,'Dimension descriptions'!K:M,3)</f>
        <v>Teacher and Student Success Program</v>
      </c>
      <c r="T2684" s="3" t="str">
        <f t="shared" si="335"/>
        <v>N</v>
      </c>
      <c r="U2684">
        <f>+VLOOKUP(R2684,'FY21 P13 Allotment memo'!O:O,1,FALSE)</f>
        <v>5678</v>
      </c>
      <c r="V2684"/>
      <c r="W2684"/>
      <c r="X2684"/>
      <c r="Y2684"/>
      <c r="Z2684"/>
    </row>
    <row r="2685" spans="1:26">
      <c r="A2685">
        <v>10</v>
      </c>
      <c r="B2685" t="s">
        <v>3593</v>
      </c>
      <c r="C2685" t="s">
        <v>1457</v>
      </c>
      <c r="D2685">
        <v>91</v>
      </c>
      <c r="E2685">
        <v>2388</v>
      </c>
      <c r="F2685">
        <v>0</v>
      </c>
      <c r="G2685" s="2">
        <f t="shared" si="330"/>
        <v>2388</v>
      </c>
      <c r="H2685" s="3" t="str">
        <f t="shared" si="331"/>
        <v>10</v>
      </c>
      <c r="I2685" s="3" t="str">
        <f t="shared" si="332"/>
        <v>124</v>
      </c>
      <c r="J2685" s="3">
        <v>124</v>
      </c>
      <c r="K2685" s="3" t="str">
        <f>+VLOOKUP(J2685,'Dimension descriptions'!P:R,3,FALSE)</f>
        <v>Hillcrest Elementary</v>
      </c>
      <c r="L2685" s="3" t="str">
        <f t="shared" si="333"/>
        <v>5678</v>
      </c>
      <c r="M2685" s="10">
        <v>5678</v>
      </c>
      <c r="N2685" s="3" t="str">
        <f t="shared" si="328"/>
        <v>1000</v>
      </c>
      <c r="O2685" s="3" t="str">
        <f t="shared" si="329"/>
        <v>610</v>
      </c>
      <c r="P2685" s="3" t="str">
        <f t="shared" si="334"/>
        <v>6</v>
      </c>
      <c r="Q2685" s="11">
        <f>+VLOOKUP(M2685,'Dimension descriptions'!K:M,2,FALSE)</f>
        <v>5678</v>
      </c>
      <c r="R2685" s="33">
        <v>5678</v>
      </c>
      <c r="S2685" s="11" t="str">
        <f>+VLOOKUP(R2685,'Dimension descriptions'!K:M,3)</f>
        <v>Teacher and Student Success Program</v>
      </c>
      <c r="T2685" s="3" t="str">
        <f t="shared" si="335"/>
        <v>N</v>
      </c>
      <c r="U2685">
        <f>+VLOOKUP(R2685,'FY21 P13 Allotment memo'!O:O,1,FALSE)</f>
        <v>5678</v>
      </c>
      <c r="V2685"/>
      <c r="W2685"/>
      <c r="X2685"/>
      <c r="Y2685"/>
      <c r="Z2685"/>
    </row>
    <row r="2686" spans="1:26">
      <c r="A2686">
        <v>10</v>
      </c>
      <c r="B2686" t="s">
        <v>3594</v>
      </c>
      <c r="C2686" t="s">
        <v>1463</v>
      </c>
      <c r="D2686">
        <v>91</v>
      </c>
      <c r="E2686">
        <v>42760.639999999999</v>
      </c>
      <c r="F2686">
        <v>0</v>
      </c>
      <c r="G2686" s="2">
        <f t="shared" si="330"/>
        <v>42760.639999999999</v>
      </c>
      <c r="H2686" s="3" t="str">
        <f t="shared" si="331"/>
        <v>10</v>
      </c>
      <c r="I2686" s="3" t="str">
        <f t="shared" si="332"/>
        <v>124</v>
      </c>
      <c r="J2686" s="3">
        <v>124</v>
      </c>
      <c r="K2686" s="3" t="str">
        <f>+VLOOKUP(J2686,'Dimension descriptions'!P:R,3,FALSE)</f>
        <v>Hillcrest Elementary</v>
      </c>
      <c r="L2686" s="3" t="str">
        <f t="shared" si="333"/>
        <v>5805</v>
      </c>
      <c r="M2686" s="10">
        <v>5805</v>
      </c>
      <c r="N2686" s="3" t="str">
        <f t="shared" si="328"/>
        <v>1000</v>
      </c>
      <c r="O2686" s="3" t="str">
        <f t="shared" si="329"/>
        <v>131</v>
      </c>
      <c r="P2686" s="3" t="str">
        <f t="shared" si="334"/>
        <v>1</v>
      </c>
      <c r="Q2686" s="11">
        <f>+VLOOKUP(M2686,'Dimension descriptions'!K:M,2,FALSE)</f>
        <v>5805</v>
      </c>
      <c r="R2686" s="33">
        <v>5805</v>
      </c>
      <c r="S2686" s="11" t="str">
        <f>+VLOOKUP(R2686,'Dimension descriptions'!K:M,3)</f>
        <v>READING ACHIEVEMENT</v>
      </c>
      <c r="T2686" s="3" t="str">
        <f t="shared" si="335"/>
        <v>N</v>
      </c>
      <c r="U2686">
        <f>+VLOOKUP(R2686,'FY21 P13 Allotment memo'!O:O,1,FALSE)</f>
        <v>5805</v>
      </c>
      <c r="V2686"/>
      <c r="W2686"/>
      <c r="X2686"/>
      <c r="Y2686"/>
      <c r="Z2686"/>
    </row>
    <row r="2687" spans="1:26">
      <c r="A2687">
        <v>10</v>
      </c>
      <c r="B2687" t="s">
        <v>3595</v>
      </c>
      <c r="C2687" t="s">
        <v>1929</v>
      </c>
      <c r="D2687">
        <v>91</v>
      </c>
      <c r="E2687">
        <v>23732.48</v>
      </c>
      <c r="F2687">
        <v>0</v>
      </c>
      <c r="G2687" s="2">
        <f t="shared" si="330"/>
        <v>23732.48</v>
      </c>
      <c r="H2687" s="3" t="str">
        <f t="shared" si="331"/>
        <v>10</v>
      </c>
      <c r="I2687" s="3" t="str">
        <f t="shared" si="332"/>
        <v>124</v>
      </c>
      <c r="J2687" s="3">
        <v>124</v>
      </c>
      <c r="K2687" s="3" t="str">
        <f>+VLOOKUP(J2687,'Dimension descriptions'!P:R,3,FALSE)</f>
        <v>Hillcrest Elementary</v>
      </c>
      <c r="L2687" s="3" t="str">
        <f t="shared" si="333"/>
        <v>5805</v>
      </c>
      <c r="M2687" s="10">
        <v>5805</v>
      </c>
      <c r="N2687" s="3" t="str">
        <f t="shared" si="328"/>
        <v>1000</v>
      </c>
      <c r="O2687" s="3" t="str">
        <f t="shared" si="329"/>
        <v>161</v>
      </c>
      <c r="P2687" s="3" t="str">
        <f t="shared" si="334"/>
        <v>1</v>
      </c>
      <c r="Q2687" s="11">
        <f>+VLOOKUP(M2687,'Dimension descriptions'!K:M,2,FALSE)</f>
        <v>5805</v>
      </c>
      <c r="R2687" s="33">
        <v>5805</v>
      </c>
      <c r="S2687" s="11" t="str">
        <f>+VLOOKUP(R2687,'Dimension descriptions'!K:M,3)</f>
        <v>READING ACHIEVEMENT</v>
      </c>
      <c r="T2687" s="3" t="str">
        <f t="shared" si="335"/>
        <v>N</v>
      </c>
      <c r="U2687">
        <f>+VLOOKUP(R2687,'FY21 P13 Allotment memo'!O:O,1,FALSE)</f>
        <v>5805</v>
      </c>
      <c r="V2687"/>
      <c r="W2687"/>
      <c r="X2687"/>
      <c r="Y2687"/>
      <c r="Z2687"/>
    </row>
    <row r="2688" spans="1:26">
      <c r="A2688">
        <v>10</v>
      </c>
      <c r="B2688" t="s">
        <v>3596</v>
      </c>
      <c r="C2688" t="s">
        <v>1244</v>
      </c>
      <c r="D2688">
        <v>91</v>
      </c>
      <c r="E2688">
        <v>10129.969999999999</v>
      </c>
      <c r="F2688">
        <v>0</v>
      </c>
      <c r="G2688" s="2">
        <f t="shared" si="330"/>
        <v>10129.969999999999</v>
      </c>
      <c r="H2688" s="3" t="str">
        <f t="shared" si="331"/>
        <v>10</v>
      </c>
      <c r="I2688" s="3" t="str">
        <f t="shared" si="332"/>
        <v>124</v>
      </c>
      <c r="J2688" s="3">
        <v>124</v>
      </c>
      <c r="K2688" s="3" t="str">
        <f>+VLOOKUP(J2688,'Dimension descriptions'!P:R,3,FALSE)</f>
        <v>Hillcrest Elementary</v>
      </c>
      <c r="L2688" s="3" t="str">
        <f t="shared" si="333"/>
        <v>5805</v>
      </c>
      <c r="M2688" s="10">
        <v>5805</v>
      </c>
      <c r="N2688" s="3" t="str">
        <f t="shared" si="328"/>
        <v>1000</v>
      </c>
      <c r="O2688" s="3" t="str">
        <f t="shared" si="329"/>
        <v>210</v>
      </c>
      <c r="P2688" s="3" t="str">
        <f t="shared" si="334"/>
        <v>2</v>
      </c>
      <c r="Q2688" s="11">
        <f>+VLOOKUP(M2688,'Dimension descriptions'!K:M,2,FALSE)</f>
        <v>5805</v>
      </c>
      <c r="R2688" s="33">
        <v>5805</v>
      </c>
      <c r="S2688" s="11" t="str">
        <f>+VLOOKUP(R2688,'Dimension descriptions'!K:M,3)</f>
        <v>READING ACHIEVEMENT</v>
      </c>
      <c r="T2688" s="3" t="str">
        <f t="shared" si="335"/>
        <v>N</v>
      </c>
      <c r="U2688">
        <f>+VLOOKUP(R2688,'FY21 P13 Allotment memo'!O:O,1,FALSE)</f>
        <v>5805</v>
      </c>
      <c r="V2688"/>
      <c r="W2688"/>
      <c r="X2688"/>
      <c r="Y2688"/>
      <c r="Z2688"/>
    </row>
    <row r="2689" spans="1:26">
      <c r="A2689">
        <v>10</v>
      </c>
      <c r="B2689" t="s">
        <v>3597</v>
      </c>
      <c r="C2689" t="s">
        <v>1246</v>
      </c>
      <c r="D2689">
        <v>91</v>
      </c>
      <c r="E2689">
        <v>4940.55</v>
      </c>
      <c r="F2689">
        <v>0</v>
      </c>
      <c r="G2689" s="2">
        <f t="shared" si="330"/>
        <v>4940.55</v>
      </c>
      <c r="H2689" s="3" t="str">
        <f t="shared" si="331"/>
        <v>10</v>
      </c>
      <c r="I2689" s="3" t="str">
        <f t="shared" si="332"/>
        <v>124</v>
      </c>
      <c r="J2689" s="3">
        <v>124</v>
      </c>
      <c r="K2689" s="3" t="str">
        <f>+VLOOKUP(J2689,'Dimension descriptions'!P:R,3,FALSE)</f>
        <v>Hillcrest Elementary</v>
      </c>
      <c r="L2689" s="3" t="str">
        <f t="shared" si="333"/>
        <v>5805</v>
      </c>
      <c r="M2689" s="10">
        <v>5805</v>
      </c>
      <c r="N2689" s="3" t="str">
        <f t="shared" si="328"/>
        <v>1000</v>
      </c>
      <c r="O2689" s="3" t="str">
        <f t="shared" si="329"/>
        <v>220</v>
      </c>
      <c r="P2689" s="3" t="str">
        <f t="shared" si="334"/>
        <v>2</v>
      </c>
      <c r="Q2689" s="11">
        <f>+VLOOKUP(M2689,'Dimension descriptions'!K:M,2,FALSE)</f>
        <v>5805</v>
      </c>
      <c r="R2689" s="33">
        <v>5805</v>
      </c>
      <c r="S2689" s="11" t="str">
        <f>+VLOOKUP(R2689,'Dimension descriptions'!K:M,3)</f>
        <v>READING ACHIEVEMENT</v>
      </c>
      <c r="T2689" s="3" t="str">
        <f t="shared" si="335"/>
        <v>N</v>
      </c>
      <c r="U2689">
        <f>+VLOOKUP(R2689,'FY21 P13 Allotment memo'!O:O,1,FALSE)</f>
        <v>5805</v>
      </c>
      <c r="V2689"/>
      <c r="W2689"/>
      <c r="X2689"/>
      <c r="Y2689"/>
      <c r="Z2689"/>
    </row>
    <row r="2690" spans="1:26">
      <c r="A2690">
        <v>10</v>
      </c>
      <c r="B2690" t="s">
        <v>3598</v>
      </c>
      <c r="C2690" t="s">
        <v>1248</v>
      </c>
      <c r="D2690">
        <v>91</v>
      </c>
      <c r="E2690">
        <v>8327.91</v>
      </c>
      <c r="F2690">
        <v>0</v>
      </c>
      <c r="G2690" s="2">
        <f t="shared" si="330"/>
        <v>8327.91</v>
      </c>
      <c r="H2690" s="3" t="str">
        <f t="shared" si="331"/>
        <v>10</v>
      </c>
      <c r="I2690" s="3" t="str">
        <f t="shared" si="332"/>
        <v>124</v>
      </c>
      <c r="J2690" s="3">
        <v>124</v>
      </c>
      <c r="K2690" s="3" t="str">
        <f>+VLOOKUP(J2690,'Dimension descriptions'!P:R,3,FALSE)</f>
        <v>Hillcrest Elementary</v>
      </c>
      <c r="L2690" s="3" t="str">
        <f t="shared" si="333"/>
        <v>5805</v>
      </c>
      <c r="M2690" s="10">
        <v>5805</v>
      </c>
      <c r="N2690" s="3" t="str">
        <f t="shared" si="328"/>
        <v>1000</v>
      </c>
      <c r="O2690" s="3" t="str">
        <f t="shared" si="329"/>
        <v>241</v>
      </c>
      <c r="P2690" s="3" t="str">
        <f t="shared" si="334"/>
        <v>2</v>
      </c>
      <c r="Q2690" s="11">
        <f>+VLOOKUP(M2690,'Dimension descriptions'!K:M,2,FALSE)</f>
        <v>5805</v>
      </c>
      <c r="R2690" s="33">
        <v>5805</v>
      </c>
      <c r="S2690" s="11" t="str">
        <f>+VLOOKUP(R2690,'Dimension descriptions'!K:M,3)</f>
        <v>READING ACHIEVEMENT</v>
      </c>
      <c r="T2690" s="3" t="str">
        <f t="shared" si="335"/>
        <v>N</v>
      </c>
      <c r="U2690">
        <f>+VLOOKUP(R2690,'FY21 P13 Allotment memo'!O:O,1,FALSE)</f>
        <v>5805</v>
      </c>
      <c r="V2690"/>
      <c r="W2690"/>
      <c r="X2690"/>
      <c r="Y2690"/>
      <c r="Z2690"/>
    </row>
    <row r="2691" spans="1:26">
      <c r="A2691">
        <v>10</v>
      </c>
      <c r="B2691" t="s">
        <v>3599</v>
      </c>
      <c r="C2691" t="s">
        <v>1588</v>
      </c>
      <c r="D2691">
        <v>91</v>
      </c>
      <c r="E2691">
        <v>0</v>
      </c>
      <c r="F2691">
        <v>0</v>
      </c>
      <c r="G2691" s="2">
        <f t="shared" si="330"/>
        <v>0</v>
      </c>
      <c r="H2691" s="3" t="str">
        <f t="shared" si="331"/>
        <v>10</v>
      </c>
      <c r="I2691" s="3" t="str">
        <f t="shared" si="332"/>
        <v>124</v>
      </c>
      <c r="J2691" s="3">
        <v>124</v>
      </c>
      <c r="K2691" s="3" t="str">
        <f>+VLOOKUP(J2691,'Dimension descriptions'!P:R,3,FALSE)</f>
        <v>Hillcrest Elementary</v>
      </c>
      <c r="L2691" s="3" t="str">
        <f t="shared" si="333"/>
        <v>5805</v>
      </c>
      <c r="M2691" s="10">
        <v>5805</v>
      </c>
      <c r="N2691" s="3" t="str">
        <f t="shared" si="328"/>
        <v>1000</v>
      </c>
      <c r="O2691" s="3" t="str">
        <f t="shared" si="329"/>
        <v>610</v>
      </c>
      <c r="P2691" s="3" t="str">
        <f t="shared" si="334"/>
        <v>6</v>
      </c>
      <c r="Q2691" s="11">
        <f>+VLOOKUP(M2691,'Dimension descriptions'!K:M,2,FALSE)</f>
        <v>5805</v>
      </c>
      <c r="R2691" s="33">
        <v>5805</v>
      </c>
      <c r="S2691" s="11" t="str">
        <f>+VLOOKUP(R2691,'Dimension descriptions'!K:M,3)</f>
        <v>READING ACHIEVEMENT</v>
      </c>
      <c r="T2691" s="3" t="str">
        <f t="shared" si="335"/>
        <v>N</v>
      </c>
      <c r="U2691">
        <f>+VLOOKUP(R2691,'FY21 P13 Allotment memo'!O:O,1,FALSE)</f>
        <v>5805</v>
      </c>
      <c r="V2691"/>
      <c r="W2691"/>
      <c r="X2691"/>
      <c r="Y2691"/>
      <c r="Z2691"/>
    </row>
    <row r="2692" spans="1:26">
      <c r="A2692">
        <v>10</v>
      </c>
      <c r="B2692" t="s">
        <v>3600</v>
      </c>
      <c r="C2692" t="s">
        <v>1293</v>
      </c>
      <c r="D2692">
        <v>91</v>
      </c>
      <c r="E2692">
        <v>555.15</v>
      </c>
      <c r="F2692">
        <v>0</v>
      </c>
      <c r="G2692" s="2">
        <f t="shared" si="330"/>
        <v>555.15</v>
      </c>
      <c r="H2692" s="3" t="str">
        <f t="shared" si="331"/>
        <v>10</v>
      </c>
      <c r="I2692" s="3" t="str">
        <f t="shared" si="332"/>
        <v>124</v>
      </c>
      <c r="J2692" s="3">
        <v>124</v>
      </c>
      <c r="K2692" s="3" t="str">
        <f>+VLOOKUP(J2692,'Dimension descriptions'!P:R,3,FALSE)</f>
        <v>Hillcrest Elementary</v>
      </c>
      <c r="L2692" s="3" t="str">
        <f t="shared" si="333"/>
        <v>5810</v>
      </c>
      <c r="M2692" s="10">
        <v>5810</v>
      </c>
      <c r="N2692" s="3" t="str">
        <f t="shared" si="328"/>
        <v>2220</v>
      </c>
      <c r="O2692" s="3" t="str">
        <f t="shared" si="329"/>
        <v>644</v>
      </c>
      <c r="P2692" s="3" t="str">
        <f t="shared" si="334"/>
        <v>6</v>
      </c>
      <c r="Q2692" s="11">
        <f>+VLOOKUP(M2692,'Dimension descriptions'!K:M,2,FALSE)</f>
        <v>5810</v>
      </c>
      <c r="R2692" s="33">
        <v>5810</v>
      </c>
      <c r="S2692" s="11" t="str">
        <f>+VLOOKUP(R2692,'Dimension descriptions'!K:M,3)</f>
        <v>MEDIA SUPPLEMENTAL</v>
      </c>
      <c r="T2692" s="3" t="str">
        <f t="shared" si="335"/>
        <v>N</v>
      </c>
      <c r="U2692">
        <f>+VLOOKUP(R2692,'FY21 P13 Allotment memo'!O:O,1,FALSE)</f>
        <v>5810</v>
      </c>
      <c r="V2692"/>
      <c r="W2692"/>
      <c r="X2692"/>
      <c r="Y2692"/>
      <c r="Z2692"/>
    </row>
    <row r="2693" spans="1:26">
      <c r="A2693">
        <v>10</v>
      </c>
      <c r="B2693" t="s">
        <v>3601</v>
      </c>
      <c r="C2693" t="s">
        <v>1941</v>
      </c>
      <c r="D2693">
        <v>91</v>
      </c>
      <c r="E2693">
        <v>0</v>
      </c>
      <c r="F2693">
        <v>0</v>
      </c>
      <c r="G2693" s="2">
        <f t="shared" si="330"/>
        <v>0</v>
      </c>
      <c r="H2693" s="3" t="str">
        <f t="shared" si="331"/>
        <v>10</v>
      </c>
      <c r="I2693" s="3" t="str">
        <f t="shared" si="332"/>
        <v>124</v>
      </c>
      <c r="J2693" s="3">
        <v>124</v>
      </c>
      <c r="K2693" s="3" t="str">
        <f>+VLOOKUP(J2693,'Dimension descriptions'!P:R,3,FALSE)</f>
        <v>Hillcrest Elementary</v>
      </c>
      <c r="L2693" s="3" t="str">
        <f t="shared" si="333"/>
        <v>5816</v>
      </c>
      <c r="M2693" s="10">
        <v>5816</v>
      </c>
      <c r="N2693" s="3" t="str">
        <f t="shared" si="328"/>
        <v>1000</v>
      </c>
      <c r="O2693" s="3" t="str">
        <f t="shared" si="329"/>
        <v>330</v>
      </c>
      <c r="P2693" s="3" t="str">
        <f t="shared" si="334"/>
        <v>3</v>
      </c>
      <c r="Q2693" s="11">
        <f>+VLOOKUP(M2693,'Dimension descriptions'!K:M,2,FALSE)</f>
        <v>5816</v>
      </c>
      <c r="R2693" s="33">
        <v>5816</v>
      </c>
      <c r="S2693" s="11" t="str">
        <f>+VLOOKUP(R2693,'Dimension descriptions'!K:M,3)</f>
        <v>HB 162 TEXTBOOKS</v>
      </c>
      <c r="T2693" s="3" t="str">
        <f t="shared" si="335"/>
        <v>N</v>
      </c>
      <c r="U2693" t="e">
        <f>+VLOOKUP(R2693,'FY21 P13 Allotment memo'!O:O,1,FALSE)</f>
        <v>#N/A</v>
      </c>
      <c r="V2693"/>
      <c r="W2693"/>
      <c r="X2693"/>
      <c r="Y2693"/>
      <c r="Z2693"/>
    </row>
    <row r="2694" spans="1:26">
      <c r="A2694">
        <v>10</v>
      </c>
      <c r="B2694" t="s">
        <v>3602</v>
      </c>
      <c r="C2694" t="s">
        <v>2940</v>
      </c>
      <c r="D2694">
        <v>91</v>
      </c>
      <c r="E2694">
        <v>0</v>
      </c>
      <c r="F2694">
        <v>0</v>
      </c>
      <c r="G2694" s="2">
        <f t="shared" si="330"/>
        <v>0</v>
      </c>
      <c r="H2694" s="3" t="str">
        <f t="shared" si="331"/>
        <v>10</v>
      </c>
      <c r="I2694" s="3" t="str">
        <f t="shared" si="332"/>
        <v>124</v>
      </c>
      <c r="J2694" s="3">
        <v>124</v>
      </c>
      <c r="K2694" s="3" t="str">
        <f>+VLOOKUP(J2694,'Dimension descriptions'!P:R,3,FALSE)</f>
        <v>Hillcrest Elementary</v>
      </c>
      <c r="L2694" s="3" t="str">
        <f t="shared" si="333"/>
        <v>5816</v>
      </c>
      <c r="M2694" s="10">
        <v>5816</v>
      </c>
      <c r="N2694" s="3" t="str">
        <f t="shared" ref="N2694:N2757" si="336">+MID(B2694,16,4)</f>
        <v>1000</v>
      </c>
      <c r="O2694" s="3" t="str">
        <f t="shared" ref="O2694:O2757" si="337">+RIGHT(B2694,3)</f>
        <v>580</v>
      </c>
      <c r="P2694" s="3" t="str">
        <f t="shared" si="334"/>
        <v>5</v>
      </c>
      <c r="Q2694" s="11">
        <f>+VLOOKUP(M2694,'Dimension descriptions'!K:M,2,FALSE)</f>
        <v>5816</v>
      </c>
      <c r="R2694" s="33">
        <v>5816</v>
      </c>
      <c r="S2694" s="11" t="str">
        <f>+VLOOKUP(R2694,'Dimension descriptions'!K:M,3)</f>
        <v>HB 162 TEXTBOOKS</v>
      </c>
      <c r="T2694" s="3" t="str">
        <f t="shared" si="335"/>
        <v>N</v>
      </c>
      <c r="U2694" t="e">
        <f>+VLOOKUP(R2694,'FY21 P13 Allotment memo'!O:O,1,FALSE)</f>
        <v>#N/A</v>
      </c>
      <c r="V2694"/>
      <c r="W2694"/>
      <c r="X2694"/>
      <c r="Y2694"/>
      <c r="Z2694"/>
    </row>
    <row r="2695" spans="1:26">
      <c r="A2695">
        <v>10</v>
      </c>
      <c r="B2695" t="s">
        <v>3603</v>
      </c>
      <c r="C2695" t="s">
        <v>1946</v>
      </c>
      <c r="D2695">
        <v>91</v>
      </c>
      <c r="E2695">
        <v>0</v>
      </c>
      <c r="F2695">
        <v>0</v>
      </c>
      <c r="G2695" s="2">
        <f t="shared" ref="G2695:G2758" si="338">+E2695-F2695</f>
        <v>0</v>
      </c>
      <c r="H2695" s="3" t="str">
        <f t="shared" ref="H2695:H2758" si="339">+LEFT(B2695,2)</f>
        <v>10</v>
      </c>
      <c r="I2695" s="3" t="str">
        <f t="shared" ref="I2695:I2758" si="340">+MID(B2695,4,3)</f>
        <v>124</v>
      </c>
      <c r="J2695" s="3">
        <v>124</v>
      </c>
      <c r="K2695" s="3" t="str">
        <f>+VLOOKUP(J2695,'Dimension descriptions'!P:R,3,FALSE)</f>
        <v>Hillcrest Elementary</v>
      </c>
      <c r="L2695" s="3" t="str">
        <f t="shared" ref="L2695:L2758" si="341">+MID(B2695,11,4)</f>
        <v>5816</v>
      </c>
      <c r="M2695" s="10">
        <v>5816</v>
      </c>
      <c r="N2695" s="3" t="str">
        <f t="shared" si="336"/>
        <v>1000</v>
      </c>
      <c r="O2695" s="3" t="str">
        <f t="shared" si="337"/>
        <v>610</v>
      </c>
      <c r="P2695" s="3" t="str">
        <f t="shared" ref="P2695:P2758" si="342">+LEFT(O2695,1)</f>
        <v>6</v>
      </c>
      <c r="Q2695" s="11">
        <f>+VLOOKUP(M2695,'Dimension descriptions'!K:M,2,FALSE)</f>
        <v>5816</v>
      </c>
      <c r="R2695" s="33">
        <v>5816</v>
      </c>
      <c r="S2695" s="11" t="str">
        <f>+VLOOKUP(R2695,'Dimension descriptions'!K:M,3)</f>
        <v>HB 162 TEXTBOOKS</v>
      </c>
      <c r="T2695" s="3" t="str">
        <f t="shared" ref="T2695:T2758" si="343">+IF(Q2695=M2695,"N","Y")</f>
        <v>N</v>
      </c>
      <c r="U2695" t="e">
        <f>+VLOOKUP(R2695,'FY21 P13 Allotment memo'!O:O,1,FALSE)</f>
        <v>#N/A</v>
      </c>
      <c r="V2695"/>
      <c r="W2695"/>
      <c r="X2695"/>
      <c r="Y2695"/>
      <c r="Z2695"/>
    </row>
    <row r="2696" spans="1:26">
      <c r="A2696">
        <v>10</v>
      </c>
      <c r="B2696" t="s">
        <v>3604</v>
      </c>
      <c r="C2696" t="s">
        <v>1252</v>
      </c>
      <c r="D2696">
        <v>91</v>
      </c>
      <c r="E2696">
        <v>0</v>
      </c>
      <c r="F2696">
        <v>0</v>
      </c>
      <c r="G2696" s="2">
        <f t="shared" si="338"/>
        <v>0</v>
      </c>
      <c r="H2696" s="3" t="str">
        <f t="shared" si="339"/>
        <v>10</v>
      </c>
      <c r="I2696" s="3" t="str">
        <f t="shared" si="340"/>
        <v>124</v>
      </c>
      <c r="J2696" s="3">
        <v>124</v>
      </c>
      <c r="K2696" s="3" t="str">
        <f>+VLOOKUP(J2696,'Dimension descriptions'!P:R,3,FALSE)</f>
        <v>Hillcrest Elementary</v>
      </c>
      <c r="L2696" s="3" t="str">
        <f t="shared" si="341"/>
        <v>5861</v>
      </c>
      <c r="M2696" s="10">
        <v>5861</v>
      </c>
      <c r="N2696" s="3" t="str">
        <f t="shared" si="336"/>
        <v>1000</v>
      </c>
      <c r="O2696" s="3" t="str">
        <f t="shared" si="337"/>
        <v>270</v>
      </c>
      <c r="P2696" s="3" t="str">
        <f t="shared" si="342"/>
        <v>2</v>
      </c>
      <c r="Q2696" s="11">
        <f>+VLOOKUP(M2696,'Dimension descriptions'!K:M,2,FALSE)</f>
        <v>5861</v>
      </c>
      <c r="R2696" s="33">
        <v>5861</v>
      </c>
      <c r="S2696" s="11" t="str">
        <f>+VLOOKUP(R2696,'Dimension descriptions'!K:M,3)</f>
        <v>MATH &amp; SCIENCE TSSP</v>
      </c>
      <c r="T2696" s="3" t="str">
        <f t="shared" si="343"/>
        <v>N</v>
      </c>
      <c r="U2696" t="e">
        <f>+VLOOKUP(R2696,'FY21 P13 Allotment memo'!O:O,1,FALSE)</f>
        <v>#N/A</v>
      </c>
      <c r="V2696"/>
      <c r="W2696"/>
      <c r="X2696"/>
      <c r="Y2696"/>
      <c r="Z2696"/>
    </row>
    <row r="2697" spans="1:26">
      <c r="A2697">
        <v>10</v>
      </c>
      <c r="B2697" t="s">
        <v>3605</v>
      </c>
      <c r="C2697" t="s">
        <v>1268</v>
      </c>
      <c r="D2697">
        <v>91</v>
      </c>
      <c r="E2697">
        <v>0</v>
      </c>
      <c r="F2697">
        <v>0</v>
      </c>
      <c r="G2697" s="2">
        <f t="shared" si="338"/>
        <v>0</v>
      </c>
      <c r="H2697" s="3" t="str">
        <f t="shared" si="339"/>
        <v>10</v>
      </c>
      <c r="I2697" s="3" t="str">
        <f t="shared" si="340"/>
        <v>124</v>
      </c>
      <c r="J2697" s="3">
        <v>124</v>
      </c>
      <c r="K2697" s="3" t="str">
        <f>+VLOOKUP(J2697,'Dimension descriptions'!P:R,3,FALSE)</f>
        <v>Hillcrest Elementary</v>
      </c>
      <c r="L2697" s="3" t="str">
        <f t="shared" si="341"/>
        <v>5868</v>
      </c>
      <c r="M2697" s="10">
        <v>5868</v>
      </c>
      <c r="N2697" s="3" t="str">
        <f t="shared" si="336"/>
        <v>1000</v>
      </c>
      <c r="O2697" s="3" t="str">
        <f t="shared" si="337"/>
        <v>610</v>
      </c>
      <c r="P2697" s="3" t="str">
        <f t="shared" si="342"/>
        <v>6</v>
      </c>
      <c r="Q2697" s="11">
        <f>+VLOOKUP(M2697,'Dimension descriptions'!K:M,2,FALSE)</f>
        <v>5868</v>
      </c>
      <c r="R2697" s="33">
        <v>5868</v>
      </c>
      <c r="S2697" s="11" t="str">
        <f>+VLOOKUP(R2697,'Dimension descriptions'!K:M,3)</f>
        <v>TEACHER MATERIALS &amp; SUPPLIES</v>
      </c>
      <c r="T2697" s="3" t="str">
        <f t="shared" si="343"/>
        <v>N</v>
      </c>
      <c r="U2697">
        <f>+VLOOKUP(R2697,'FY21 P13 Allotment memo'!O:O,1,FALSE)</f>
        <v>5868</v>
      </c>
      <c r="V2697"/>
      <c r="W2697"/>
      <c r="X2697"/>
      <c r="Y2697"/>
      <c r="Z2697"/>
    </row>
    <row r="2698" spans="1:26">
      <c r="A2698">
        <v>10</v>
      </c>
      <c r="B2698" t="s">
        <v>3606</v>
      </c>
      <c r="C2698" t="s">
        <v>1491</v>
      </c>
      <c r="D2698">
        <v>91</v>
      </c>
      <c r="E2698">
        <v>0</v>
      </c>
      <c r="F2698">
        <v>0</v>
      </c>
      <c r="G2698" s="2">
        <f t="shared" si="338"/>
        <v>0</v>
      </c>
      <c r="H2698" s="3" t="str">
        <f t="shared" si="339"/>
        <v>10</v>
      </c>
      <c r="I2698" s="3" t="str">
        <f t="shared" si="340"/>
        <v>124</v>
      </c>
      <c r="J2698" s="3">
        <v>124</v>
      </c>
      <c r="K2698" s="3" t="str">
        <f>+VLOOKUP(J2698,'Dimension descriptions'!P:R,3,FALSE)</f>
        <v>Hillcrest Elementary</v>
      </c>
      <c r="L2698" s="3" t="str">
        <f t="shared" si="341"/>
        <v>5876</v>
      </c>
      <c r="M2698" s="10">
        <v>5876</v>
      </c>
      <c r="N2698" s="3" t="str">
        <f t="shared" si="336"/>
        <v>1000</v>
      </c>
      <c r="O2698" s="3" t="str">
        <f t="shared" si="337"/>
        <v>131</v>
      </c>
      <c r="P2698" s="3" t="str">
        <f t="shared" si="342"/>
        <v>1</v>
      </c>
      <c r="Q2698" s="11">
        <f>+VLOOKUP(M2698,'Dimension descriptions'!K:M,2,FALSE)</f>
        <v>5876</v>
      </c>
      <c r="R2698" s="33">
        <v>5876</v>
      </c>
      <c r="S2698" s="11" t="str">
        <f>+VLOOKUP(R2698,'Dimension descriptions'!K:M,3)</f>
        <v>LEGISLATIVE SALARY ADJUSTMENT</v>
      </c>
      <c r="T2698" s="3" t="str">
        <f t="shared" si="343"/>
        <v>N</v>
      </c>
      <c r="U2698">
        <f>+VLOOKUP(R2698,'FY21 P13 Allotment memo'!O:O,1,FALSE)</f>
        <v>5876</v>
      </c>
      <c r="V2698"/>
      <c r="W2698"/>
      <c r="X2698"/>
      <c r="Y2698"/>
      <c r="Z2698"/>
    </row>
    <row r="2699" spans="1:26">
      <c r="A2699">
        <v>10</v>
      </c>
      <c r="B2699" t="s">
        <v>3607</v>
      </c>
      <c r="C2699" t="s">
        <v>1244</v>
      </c>
      <c r="D2699">
        <v>91</v>
      </c>
      <c r="E2699">
        <v>0</v>
      </c>
      <c r="F2699">
        <v>0</v>
      </c>
      <c r="G2699" s="2">
        <f t="shared" si="338"/>
        <v>0</v>
      </c>
      <c r="H2699" s="3" t="str">
        <f t="shared" si="339"/>
        <v>10</v>
      </c>
      <c r="I2699" s="3" t="str">
        <f t="shared" si="340"/>
        <v>124</v>
      </c>
      <c r="J2699" s="3">
        <v>124</v>
      </c>
      <c r="K2699" s="3" t="str">
        <f>+VLOOKUP(J2699,'Dimension descriptions'!P:R,3,FALSE)</f>
        <v>Hillcrest Elementary</v>
      </c>
      <c r="L2699" s="3" t="str">
        <f t="shared" si="341"/>
        <v>5876</v>
      </c>
      <c r="M2699" s="10">
        <v>5876</v>
      </c>
      <c r="N2699" s="3" t="str">
        <f t="shared" si="336"/>
        <v>1000</v>
      </c>
      <c r="O2699" s="3" t="str">
        <f t="shared" si="337"/>
        <v>210</v>
      </c>
      <c r="P2699" s="3" t="str">
        <f t="shared" si="342"/>
        <v>2</v>
      </c>
      <c r="Q2699" s="11">
        <f>+VLOOKUP(M2699,'Dimension descriptions'!K:M,2,FALSE)</f>
        <v>5876</v>
      </c>
      <c r="R2699" s="33">
        <v>5876</v>
      </c>
      <c r="S2699" s="11" t="str">
        <f>+VLOOKUP(R2699,'Dimension descriptions'!K:M,3)</f>
        <v>LEGISLATIVE SALARY ADJUSTMENT</v>
      </c>
      <c r="T2699" s="3" t="str">
        <f t="shared" si="343"/>
        <v>N</v>
      </c>
      <c r="U2699">
        <f>+VLOOKUP(R2699,'FY21 P13 Allotment memo'!O:O,1,FALSE)</f>
        <v>5876</v>
      </c>
      <c r="V2699"/>
      <c r="W2699"/>
      <c r="X2699"/>
      <c r="Y2699"/>
      <c r="Z2699"/>
    </row>
    <row r="2700" spans="1:26">
      <c r="A2700">
        <v>10</v>
      </c>
      <c r="B2700" t="s">
        <v>3608</v>
      </c>
      <c r="C2700" t="s">
        <v>1246</v>
      </c>
      <c r="D2700">
        <v>91</v>
      </c>
      <c r="E2700">
        <v>0</v>
      </c>
      <c r="F2700">
        <v>0</v>
      </c>
      <c r="G2700" s="2">
        <f t="shared" si="338"/>
        <v>0</v>
      </c>
      <c r="H2700" s="3" t="str">
        <f t="shared" si="339"/>
        <v>10</v>
      </c>
      <c r="I2700" s="3" t="str">
        <f t="shared" si="340"/>
        <v>124</v>
      </c>
      <c r="J2700" s="3">
        <v>124</v>
      </c>
      <c r="K2700" s="3" t="str">
        <f>+VLOOKUP(J2700,'Dimension descriptions'!P:R,3,FALSE)</f>
        <v>Hillcrest Elementary</v>
      </c>
      <c r="L2700" s="3" t="str">
        <f t="shared" si="341"/>
        <v>5876</v>
      </c>
      <c r="M2700" s="10">
        <v>5876</v>
      </c>
      <c r="N2700" s="3" t="str">
        <f t="shared" si="336"/>
        <v>1000</v>
      </c>
      <c r="O2700" s="3" t="str">
        <f t="shared" si="337"/>
        <v>220</v>
      </c>
      <c r="P2700" s="3" t="str">
        <f t="shared" si="342"/>
        <v>2</v>
      </c>
      <c r="Q2700" s="11">
        <f>+VLOOKUP(M2700,'Dimension descriptions'!K:M,2,FALSE)</f>
        <v>5876</v>
      </c>
      <c r="R2700" s="33">
        <v>5876</v>
      </c>
      <c r="S2700" s="11" t="str">
        <f>+VLOOKUP(R2700,'Dimension descriptions'!K:M,3)</f>
        <v>LEGISLATIVE SALARY ADJUSTMENT</v>
      </c>
      <c r="T2700" s="3" t="str">
        <f t="shared" si="343"/>
        <v>N</v>
      </c>
      <c r="U2700">
        <f>+VLOOKUP(R2700,'FY21 P13 Allotment memo'!O:O,1,FALSE)</f>
        <v>5876</v>
      </c>
      <c r="V2700"/>
      <c r="W2700"/>
      <c r="X2700"/>
      <c r="Y2700"/>
      <c r="Z2700"/>
    </row>
    <row r="2701" spans="1:26">
      <c r="A2701">
        <v>10</v>
      </c>
      <c r="B2701" t="s">
        <v>3609</v>
      </c>
      <c r="C2701" t="s">
        <v>1346</v>
      </c>
      <c r="D2701">
        <v>91</v>
      </c>
      <c r="E2701">
        <v>0</v>
      </c>
      <c r="F2701">
        <v>0</v>
      </c>
      <c r="G2701" s="2">
        <f t="shared" si="338"/>
        <v>0</v>
      </c>
      <c r="H2701" s="3" t="str">
        <f t="shared" si="339"/>
        <v>10</v>
      </c>
      <c r="I2701" s="3" t="str">
        <f t="shared" si="340"/>
        <v>124</v>
      </c>
      <c r="J2701" s="3">
        <v>124</v>
      </c>
      <c r="K2701" s="3" t="str">
        <f>+VLOOKUP(J2701,'Dimension descriptions'!P:R,3,FALSE)</f>
        <v>Hillcrest Elementary</v>
      </c>
      <c r="L2701" s="3" t="str">
        <f t="shared" si="341"/>
        <v>5876</v>
      </c>
      <c r="M2701" s="10">
        <v>5876</v>
      </c>
      <c r="N2701" s="3" t="str">
        <f t="shared" si="336"/>
        <v>1000</v>
      </c>
      <c r="O2701" s="3" t="str">
        <f t="shared" si="337"/>
        <v>241</v>
      </c>
      <c r="P2701" s="3" t="str">
        <f t="shared" si="342"/>
        <v>2</v>
      </c>
      <c r="Q2701" s="11">
        <f>+VLOOKUP(M2701,'Dimension descriptions'!K:M,2,FALSE)</f>
        <v>5876</v>
      </c>
      <c r="R2701" s="33">
        <v>5876</v>
      </c>
      <c r="S2701" s="11" t="str">
        <f>+VLOOKUP(R2701,'Dimension descriptions'!K:M,3)</f>
        <v>LEGISLATIVE SALARY ADJUSTMENT</v>
      </c>
      <c r="T2701" s="3" t="str">
        <f t="shared" si="343"/>
        <v>N</v>
      </c>
      <c r="U2701">
        <f>+VLOOKUP(R2701,'FY21 P13 Allotment memo'!O:O,1,FALSE)</f>
        <v>5876</v>
      </c>
      <c r="V2701"/>
      <c r="W2701"/>
      <c r="X2701"/>
      <c r="Y2701"/>
      <c r="Z2701"/>
    </row>
    <row r="2702" spans="1:26">
      <c r="A2702">
        <v>10</v>
      </c>
      <c r="B2702" t="s">
        <v>3610</v>
      </c>
      <c r="C2702" t="s">
        <v>1496</v>
      </c>
      <c r="D2702">
        <v>91</v>
      </c>
      <c r="E2702">
        <v>0</v>
      </c>
      <c r="F2702">
        <v>0</v>
      </c>
      <c r="G2702" s="2">
        <f t="shared" si="338"/>
        <v>0</v>
      </c>
      <c r="H2702" s="3" t="str">
        <f t="shared" si="339"/>
        <v>10</v>
      </c>
      <c r="I2702" s="3" t="str">
        <f t="shared" si="340"/>
        <v>124</v>
      </c>
      <c r="J2702" s="3">
        <v>124</v>
      </c>
      <c r="K2702" s="3" t="str">
        <f>+VLOOKUP(J2702,'Dimension descriptions'!P:R,3,FALSE)</f>
        <v>Hillcrest Elementary</v>
      </c>
      <c r="L2702" s="3" t="str">
        <f t="shared" si="341"/>
        <v>5876</v>
      </c>
      <c r="M2702" s="10">
        <v>5876</v>
      </c>
      <c r="N2702" s="3" t="str">
        <f t="shared" si="336"/>
        <v>2400</v>
      </c>
      <c r="O2702" s="3" t="str">
        <f t="shared" si="337"/>
        <v>121</v>
      </c>
      <c r="P2702" s="3" t="str">
        <f t="shared" si="342"/>
        <v>1</v>
      </c>
      <c r="Q2702" s="11">
        <f>+VLOOKUP(M2702,'Dimension descriptions'!K:M,2,FALSE)</f>
        <v>5876</v>
      </c>
      <c r="R2702" s="33">
        <v>5876</v>
      </c>
      <c r="S2702" s="11" t="str">
        <f>+VLOOKUP(R2702,'Dimension descriptions'!K:M,3)</f>
        <v>LEGISLATIVE SALARY ADJUSTMENT</v>
      </c>
      <c r="T2702" s="3" t="str">
        <f t="shared" si="343"/>
        <v>N</v>
      </c>
      <c r="U2702">
        <f>+VLOOKUP(R2702,'FY21 P13 Allotment memo'!O:O,1,FALSE)</f>
        <v>5876</v>
      </c>
      <c r="V2702"/>
      <c r="W2702"/>
      <c r="X2702"/>
      <c r="Y2702"/>
      <c r="Z2702"/>
    </row>
    <row r="2703" spans="1:26">
      <c r="A2703">
        <v>10</v>
      </c>
      <c r="B2703" t="s">
        <v>3611</v>
      </c>
      <c r="C2703" t="s">
        <v>1498</v>
      </c>
      <c r="D2703">
        <v>91</v>
      </c>
      <c r="E2703">
        <v>0</v>
      </c>
      <c r="F2703">
        <v>0</v>
      </c>
      <c r="G2703" s="2">
        <f t="shared" si="338"/>
        <v>0</v>
      </c>
      <c r="H2703" s="3" t="str">
        <f t="shared" si="339"/>
        <v>10</v>
      </c>
      <c r="I2703" s="3" t="str">
        <f t="shared" si="340"/>
        <v>124</v>
      </c>
      <c r="J2703" s="3">
        <v>124</v>
      </c>
      <c r="K2703" s="3" t="str">
        <f>+VLOOKUP(J2703,'Dimension descriptions'!P:R,3,FALSE)</f>
        <v>Hillcrest Elementary</v>
      </c>
      <c r="L2703" s="3" t="str">
        <f t="shared" si="341"/>
        <v>5876</v>
      </c>
      <c r="M2703" s="10">
        <v>5876</v>
      </c>
      <c r="N2703" s="3" t="str">
        <f t="shared" si="336"/>
        <v>2400</v>
      </c>
      <c r="O2703" s="3" t="str">
        <f t="shared" si="337"/>
        <v>210</v>
      </c>
      <c r="P2703" s="3" t="str">
        <f t="shared" si="342"/>
        <v>2</v>
      </c>
      <c r="Q2703" s="11">
        <f>+VLOOKUP(M2703,'Dimension descriptions'!K:M,2,FALSE)</f>
        <v>5876</v>
      </c>
      <c r="R2703" s="33">
        <v>5876</v>
      </c>
      <c r="S2703" s="11" t="str">
        <f>+VLOOKUP(R2703,'Dimension descriptions'!K:M,3)</f>
        <v>LEGISLATIVE SALARY ADJUSTMENT</v>
      </c>
      <c r="T2703" s="3" t="str">
        <f t="shared" si="343"/>
        <v>N</v>
      </c>
      <c r="U2703">
        <f>+VLOOKUP(R2703,'FY21 P13 Allotment memo'!O:O,1,FALSE)</f>
        <v>5876</v>
      </c>
      <c r="V2703"/>
      <c r="W2703"/>
      <c r="X2703"/>
      <c r="Y2703"/>
      <c r="Z2703"/>
    </row>
    <row r="2704" spans="1:26">
      <c r="A2704">
        <v>10</v>
      </c>
      <c r="B2704" t="s">
        <v>3612</v>
      </c>
      <c r="C2704" t="s">
        <v>1500</v>
      </c>
      <c r="D2704">
        <v>91</v>
      </c>
      <c r="E2704">
        <v>0</v>
      </c>
      <c r="F2704">
        <v>0</v>
      </c>
      <c r="G2704" s="2">
        <f t="shared" si="338"/>
        <v>0</v>
      </c>
      <c r="H2704" s="3" t="str">
        <f t="shared" si="339"/>
        <v>10</v>
      </c>
      <c r="I2704" s="3" t="str">
        <f t="shared" si="340"/>
        <v>124</v>
      </c>
      <c r="J2704" s="3">
        <v>124</v>
      </c>
      <c r="K2704" s="3" t="str">
        <f>+VLOOKUP(J2704,'Dimension descriptions'!P:R,3,FALSE)</f>
        <v>Hillcrest Elementary</v>
      </c>
      <c r="L2704" s="3" t="str">
        <f t="shared" si="341"/>
        <v>5876</v>
      </c>
      <c r="M2704" s="10">
        <v>5876</v>
      </c>
      <c r="N2704" s="3" t="str">
        <f t="shared" si="336"/>
        <v>2400</v>
      </c>
      <c r="O2704" s="3" t="str">
        <f t="shared" si="337"/>
        <v>220</v>
      </c>
      <c r="P2704" s="3" t="str">
        <f t="shared" si="342"/>
        <v>2</v>
      </c>
      <c r="Q2704" s="11">
        <f>+VLOOKUP(M2704,'Dimension descriptions'!K:M,2,FALSE)</f>
        <v>5876</v>
      </c>
      <c r="R2704" s="33">
        <v>5876</v>
      </c>
      <c r="S2704" s="11" t="str">
        <f>+VLOOKUP(R2704,'Dimension descriptions'!K:M,3)</f>
        <v>LEGISLATIVE SALARY ADJUSTMENT</v>
      </c>
      <c r="T2704" s="3" t="str">
        <f t="shared" si="343"/>
        <v>N</v>
      </c>
      <c r="U2704">
        <f>+VLOOKUP(R2704,'FY21 P13 Allotment memo'!O:O,1,FALSE)</f>
        <v>5876</v>
      </c>
      <c r="V2704"/>
      <c r="W2704"/>
      <c r="X2704"/>
      <c r="Y2704"/>
      <c r="Z2704"/>
    </row>
    <row r="2705" spans="1:26">
      <c r="A2705">
        <v>10</v>
      </c>
      <c r="B2705" t="s">
        <v>3613</v>
      </c>
      <c r="C2705" t="s">
        <v>1505</v>
      </c>
      <c r="D2705">
        <v>91</v>
      </c>
      <c r="E2705">
        <v>28050.04</v>
      </c>
      <c r="F2705">
        <v>0</v>
      </c>
      <c r="G2705" s="2">
        <f t="shared" si="338"/>
        <v>28050.04</v>
      </c>
      <c r="H2705" s="3" t="str">
        <f t="shared" si="339"/>
        <v>10</v>
      </c>
      <c r="I2705" s="3" t="str">
        <f t="shared" si="340"/>
        <v>124</v>
      </c>
      <c r="J2705" s="3">
        <v>124</v>
      </c>
      <c r="K2705" s="3" t="str">
        <f>+VLOOKUP(J2705,'Dimension descriptions'!P:R,3,FALSE)</f>
        <v>Hillcrest Elementary</v>
      </c>
      <c r="L2705" s="3" t="str">
        <f t="shared" si="341"/>
        <v>5882</v>
      </c>
      <c r="M2705" s="10">
        <v>5882</v>
      </c>
      <c r="N2705" s="3" t="str">
        <f t="shared" si="336"/>
        <v>1000</v>
      </c>
      <c r="O2705" s="3" t="str">
        <f t="shared" si="337"/>
        <v>131</v>
      </c>
      <c r="P2705" s="3" t="str">
        <f t="shared" si="342"/>
        <v>1</v>
      </c>
      <c r="Q2705" s="11">
        <f>+VLOOKUP(M2705,'Dimension descriptions'!K:M,2,FALSE)</f>
        <v>5882</v>
      </c>
      <c r="R2705" s="33">
        <v>5882</v>
      </c>
      <c r="S2705" s="11" t="str">
        <f>+VLOOKUP(R2705,'Dimension descriptions'!K:M,3)</f>
        <v>BTS ARTS PROGRAM</v>
      </c>
      <c r="T2705" s="3" t="str">
        <f t="shared" si="343"/>
        <v>N</v>
      </c>
      <c r="U2705">
        <f>+VLOOKUP(R2705,'FY21 P13 Allotment memo'!O:O,1,FALSE)</f>
        <v>5882</v>
      </c>
      <c r="V2705"/>
      <c r="W2705"/>
      <c r="X2705"/>
      <c r="Y2705"/>
      <c r="Z2705"/>
    </row>
    <row r="2706" spans="1:26">
      <c r="A2706">
        <v>10</v>
      </c>
      <c r="B2706" t="s">
        <v>3614</v>
      </c>
      <c r="C2706" t="s">
        <v>1279</v>
      </c>
      <c r="D2706">
        <v>91</v>
      </c>
      <c r="E2706">
        <v>7204.12</v>
      </c>
      <c r="F2706">
        <v>0</v>
      </c>
      <c r="G2706" s="2">
        <f t="shared" si="338"/>
        <v>7204.12</v>
      </c>
      <c r="H2706" s="3" t="str">
        <f t="shared" si="339"/>
        <v>10</v>
      </c>
      <c r="I2706" s="3" t="str">
        <f t="shared" si="340"/>
        <v>124</v>
      </c>
      <c r="J2706" s="3">
        <v>124</v>
      </c>
      <c r="K2706" s="3" t="str">
        <f>+VLOOKUP(J2706,'Dimension descriptions'!P:R,3,FALSE)</f>
        <v>Hillcrest Elementary</v>
      </c>
      <c r="L2706" s="3" t="str">
        <f t="shared" si="341"/>
        <v>5882</v>
      </c>
      <c r="M2706" s="10">
        <v>5882</v>
      </c>
      <c r="N2706" s="3" t="str">
        <f t="shared" si="336"/>
        <v>1000</v>
      </c>
      <c r="O2706" s="3" t="str">
        <f t="shared" si="337"/>
        <v>210</v>
      </c>
      <c r="P2706" s="3" t="str">
        <f t="shared" si="342"/>
        <v>2</v>
      </c>
      <c r="Q2706" s="11">
        <f>+VLOOKUP(M2706,'Dimension descriptions'!K:M,2,FALSE)</f>
        <v>5882</v>
      </c>
      <c r="R2706" s="33">
        <v>5882</v>
      </c>
      <c r="S2706" s="11" t="str">
        <f>+VLOOKUP(R2706,'Dimension descriptions'!K:M,3)</f>
        <v>BTS ARTS PROGRAM</v>
      </c>
      <c r="T2706" s="3" t="str">
        <f t="shared" si="343"/>
        <v>N</v>
      </c>
      <c r="U2706">
        <f>+VLOOKUP(R2706,'FY21 P13 Allotment memo'!O:O,1,FALSE)</f>
        <v>5882</v>
      </c>
      <c r="V2706"/>
      <c r="W2706"/>
      <c r="X2706"/>
      <c r="Y2706"/>
      <c r="Z2706"/>
    </row>
    <row r="2707" spans="1:26">
      <c r="A2707">
        <v>10</v>
      </c>
      <c r="B2707" t="s">
        <v>3615</v>
      </c>
      <c r="C2707" t="s">
        <v>1246</v>
      </c>
      <c r="D2707">
        <v>91</v>
      </c>
      <c r="E2707">
        <v>2145.81</v>
      </c>
      <c r="F2707">
        <v>0</v>
      </c>
      <c r="G2707" s="2">
        <f t="shared" si="338"/>
        <v>2145.81</v>
      </c>
      <c r="H2707" s="3" t="str">
        <f t="shared" si="339"/>
        <v>10</v>
      </c>
      <c r="I2707" s="3" t="str">
        <f t="shared" si="340"/>
        <v>124</v>
      </c>
      <c r="J2707" s="3">
        <v>124</v>
      </c>
      <c r="K2707" s="3" t="str">
        <f>+VLOOKUP(J2707,'Dimension descriptions'!P:R,3,FALSE)</f>
        <v>Hillcrest Elementary</v>
      </c>
      <c r="L2707" s="3" t="str">
        <f t="shared" si="341"/>
        <v>5882</v>
      </c>
      <c r="M2707" s="10">
        <v>5882</v>
      </c>
      <c r="N2707" s="3" t="str">
        <f t="shared" si="336"/>
        <v>1000</v>
      </c>
      <c r="O2707" s="3" t="str">
        <f t="shared" si="337"/>
        <v>220</v>
      </c>
      <c r="P2707" s="3" t="str">
        <f t="shared" si="342"/>
        <v>2</v>
      </c>
      <c r="Q2707" s="11">
        <f>+VLOOKUP(M2707,'Dimension descriptions'!K:M,2,FALSE)</f>
        <v>5882</v>
      </c>
      <c r="R2707" s="33">
        <v>5882</v>
      </c>
      <c r="S2707" s="11" t="str">
        <f>+VLOOKUP(R2707,'Dimension descriptions'!K:M,3)</f>
        <v>BTS ARTS PROGRAM</v>
      </c>
      <c r="T2707" s="3" t="str">
        <f t="shared" si="343"/>
        <v>N</v>
      </c>
      <c r="U2707">
        <f>+VLOOKUP(R2707,'FY21 P13 Allotment memo'!O:O,1,FALSE)</f>
        <v>5882</v>
      </c>
      <c r="V2707"/>
      <c r="W2707"/>
      <c r="X2707"/>
      <c r="Y2707"/>
      <c r="Z2707"/>
    </row>
    <row r="2708" spans="1:26">
      <c r="A2708">
        <v>10</v>
      </c>
      <c r="B2708" t="s">
        <v>3616</v>
      </c>
      <c r="C2708" t="s">
        <v>1346</v>
      </c>
      <c r="D2708">
        <v>91</v>
      </c>
      <c r="E2708">
        <v>0</v>
      </c>
      <c r="F2708">
        <v>0</v>
      </c>
      <c r="G2708" s="2">
        <f t="shared" si="338"/>
        <v>0</v>
      </c>
      <c r="H2708" s="3" t="str">
        <f t="shared" si="339"/>
        <v>10</v>
      </c>
      <c r="I2708" s="3" t="str">
        <f t="shared" si="340"/>
        <v>124</v>
      </c>
      <c r="J2708" s="3">
        <v>124</v>
      </c>
      <c r="K2708" s="3" t="str">
        <f>+VLOOKUP(J2708,'Dimension descriptions'!P:R,3,FALSE)</f>
        <v>Hillcrest Elementary</v>
      </c>
      <c r="L2708" s="3" t="str">
        <f t="shared" si="341"/>
        <v>5882</v>
      </c>
      <c r="M2708" s="10">
        <v>5882</v>
      </c>
      <c r="N2708" s="3" t="str">
        <f t="shared" si="336"/>
        <v>1000</v>
      </c>
      <c r="O2708" s="3" t="str">
        <f t="shared" si="337"/>
        <v>241</v>
      </c>
      <c r="P2708" s="3" t="str">
        <f t="shared" si="342"/>
        <v>2</v>
      </c>
      <c r="Q2708" s="11">
        <f>+VLOOKUP(M2708,'Dimension descriptions'!K:M,2,FALSE)</f>
        <v>5882</v>
      </c>
      <c r="R2708" s="33">
        <v>5882</v>
      </c>
      <c r="S2708" s="11" t="str">
        <f>+VLOOKUP(R2708,'Dimension descriptions'!K:M,3)</f>
        <v>BTS ARTS PROGRAM</v>
      </c>
      <c r="T2708" s="3" t="str">
        <f t="shared" si="343"/>
        <v>N</v>
      </c>
      <c r="U2708">
        <f>+VLOOKUP(R2708,'FY21 P13 Allotment memo'!O:O,1,FALSE)</f>
        <v>5882</v>
      </c>
      <c r="V2708"/>
      <c r="W2708"/>
      <c r="X2708"/>
      <c r="Y2708"/>
      <c r="Z2708"/>
    </row>
    <row r="2709" spans="1:26">
      <c r="A2709">
        <v>10</v>
      </c>
      <c r="B2709" t="s">
        <v>3617</v>
      </c>
      <c r="C2709" t="s">
        <v>2828</v>
      </c>
      <c r="D2709">
        <v>91</v>
      </c>
      <c r="E2709">
        <v>0</v>
      </c>
      <c r="F2709">
        <v>0</v>
      </c>
      <c r="G2709" s="2">
        <f t="shared" si="338"/>
        <v>0</v>
      </c>
      <c r="H2709" s="3" t="str">
        <f t="shared" si="339"/>
        <v>10</v>
      </c>
      <c r="I2709" s="3" t="str">
        <f t="shared" si="340"/>
        <v>124</v>
      </c>
      <c r="J2709" s="3">
        <v>124</v>
      </c>
      <c r="K2709" s="3" t="str">
        <f>+VLOOKUP(J2709,'Dimension descriptions'!P:R,3,FALSE)</f>
        <v>Hillcrest Elementary</v>
      </c>
      <c r="L2709" s="3" t="str">
        <f t="shared" si="341"/>
        <v>5882</v>
      </c>
      <c r="M2709" s="10">
        <v>5882</v>
      </c>
      <c r="N2709" s="3" t="str">
        <f t="shared" si="336"/>
        <v>1000</v>
      </c>
      <c r="O2709" s="3" t="str">
        <f t="shared" si="337"/>
        <v>341</v>
      </c>
      <c r="P2709" s="3" t="str">
        <f t="shared" si="342"/>
        <v>3</v>
      </c>
      <c r="Q2709" s="11">
        <f>+VLOOKUP(M2709,'Dimension descriptions'!K:M,2,FALSE)</f>
        <v>5882</v>
      </c>
      <c r="R2709" s="33">
        <v>5882</v>
      </c>
      <c r="S2709" s="11" t="str">
        <f>+VLOOKUP(R2709,'Dimension descriptions'!K:M,3)</f>
        <v>BTS ARTS PROGRAM</v>
      </c>
      <c r="T2709" s="3" t="str">
        <f t="shared" si="343"/>
        <v>N</v>
      </c>
      <c r="U2709">
        <f>+VLOOKUP(R2709,'FY21 P13 Allotment memo'!O:O,1,FALSE)</f>
        <v>5882</v>
      </c>
      <c r="V2709"/>
      <c r="W2709"/>
      <c r="X2709"/>
      <c r="Y2709"/>
      <c r="Z2709"/>
    </row>
    <row r="2710" spans="1:26">
      <c r="A2710">
        <v>10</v>
      </c>
      <c r="B2710" t="s">
        <v>3618</v>
      </c>
      <c r="C2710" t="s">
        <v>1234</v>
      </c>
      <c r="D2710">
        <v>91</v>
      </c>
      <c r="E2710">
        <v>0</v>
      </c>
      <c r="F2710">
        <v>0</v>
      </c>
      <c r="G2710" s="2">
        <f t="shared" si="338"/>
        <v>0</v>
      </c>
      <c r="H2710" s="3" t="str">
        <f t="shared" si="339"/>
        <v>10</v>
      </c>
      <c r="I2710" s="3" t="str">
        <f t="shared" si="340"/>
        <v>124</v>
      </c>
      <c r="J2710" s="3">
        <v>124</v>
      </c>
      <c r="K2710" s="3" t="str">
        <f>+VLOOKUP(J2710,'Dimension descriptions'!P:R,3,FALSE)</f>
        <v>Hillcrest Elementary</v>
      </c>
      <c r="L2710" s="3" t="str">
        <f t="shared" si="341"/>
        <v>7215</v>
      </c>
      <c r="M2710" s="10">
        <v>7215</v>
      </c>
      <c r="N2710" s="3" t="str">
        <f t="shared" si="336"/>
        <v>1000</v>
      </c>
      <c r="O2710" s="3" t="str">
        <f t="shared" si="337"/>
        <v>131</v>
      </c>
      <c r="P2710" s="3" t="str">
        <f t="shared" si="342"/>
        <v>1</v>
      </c>
      <c r="Q2710" s="11">
        <f>+VLOOKUP(M2710,'Dimension descriptions'!K:M,2,FALSE)</f>
        <v>7215</v>
      </c>
      <c r="R2710" s="33">
        <v>7215</v>
      </c>
      <c r="S2710" s="11" t="str">
        <f>+VLOOKUP(R2710,'Dimension descriptions'!K:M,3)</f>
        <v>ESSER II CARES Program</v>
      </c>
      <c r="T2710" s="3" t="str">
        <f t="shared" si="343"/>
        <v>N</v>
      </c>
      <c r="U2710">
        <f>+VLOOKUP(R2710,'FY21 P13 Allotment memo'!O:O,1,FALSE)</f>
        <v>7215</v>
      </c>
      <c r="V2710"/>
      <c r="W2710"/>
      <c r="X2710"/>
      <c r="Y2710"/>
      <c r="Z2710"/>
    </row>
    <row r="2711" spans="1:26">
      <c r="A2711">
        <v>10</v>
      </c>
      <c r="B2711" t="s">
        <v>3619</v>
      </c>
      <c r="C2711" t="s">
        <v>1236</v>
      </c>
      <c r="D2711">
        <v>91</v>
      </c>
      <c r="E2711">
        <v>0</v>
      </c>
      <c r="F2711">
        <v>0</v>
      </c>
      <c r="G2711" s="2">
        <f t="shared" si="338"/>
        <v>0</v>
      </c>
      <c r="H2711" s="3" t="str">
        <f t="shared" si="339"/>
        <v>10</v>
      </c>
      <c r="I2711" s="3" t="str">
        <f t="shared" si="340"/>
        <v>124</v>
      </c>
      <c r="J2711" s="3">
        <v>124</v>
      </c>
      <c r="K2711" s="3" t="str">
        <f>+VLOOKUP(J2711,'Dimension descriptions'!P:R,3,FALSE)</f>
        <v>Hillcrest Elementary</v>
      </c>
      <c r="L2711" s="3" t="str">
        <f t="shared" si="341"/>
        <v>7215</v>
      </c>
      <c r="M2711" s="10">
        <v>7215</v>
      </c>
      <c r="N2711" s="3" t="str">
        <f t="shared" si="336"/>
        <v>1000</v>
      </c>
      <c r="O2711" s="3" t="str">
        <f t="shared" si="337"/>
        <v>149</v>
      </c>
      <c r="P2711" s="3" t="str">
        <f t="shared" si="342"/>
        <v>1</v>
      </c>
      <c r="Q2711" s="11">
        <f>+VLOOKUP(M2711,'Dimension descriptions'!K:M,2,FALSE)</f>
        <v>7215</v>
      </c>
      <c r="R2711" s="33">
        <v>7215</v>
      </c>
      <c r="S2711" s="11" t="str">
        <f>+VLOOKUP(R2711,'Dimension descriptions'!K:M,3)</f>
        <v>ESSER II CARES Program</v>
      </c>
      <c r="T2711" s="3" t="str">
        <f t="shared" si="343"/>
        <v>N</v>
      </c>
      <c r="U2711">
        <f>+VLOOKUP(R2711,'FY21 P13 Allotment memo'!O:O,1,FALSE)</f>
        <v>7215</v>
      </c>
      <c r="V2711"/>
      <c r="W2711"/>
      <c r="X2711"/>
      <c r="Y2711"/>
      <c r="Z2711"/>
    </row>
    <row r="2712" spans="1:26">
      <c r="A2712">
        <v>10</v>
      </c>
      <c r="B2712" t="s">
        <v>3620</v>
      </c>
      <c r="C2712" t="s">
        <v>1238</v>
      </c>
      <c r="D2712">
        <v>91</v>
      </c>
      <c r="E2712">
        <v>0</v>
      </c>
      <c r="F2712">
        <v>0</v>
      </c>
      <c r="G2712" s="2">
        <f t="shared" si="338"/>
        <v>0</v>
      </c>
      <c r="H2712" s="3" t="str">
        <f t="shared" si="339"/>
        <v>10</v>
      </c>
      <c r="I2712" s="3" t="str">
        <f t="shared" si="340"/>
        <v>124</v>
      </c>
      <c r="J2712" s="3">
        <v>124</v>
      </c>
      <c r="K2712" s="3" t="str">
        <f>+VLOOKUP(J2712,'Dimension descriptions'!P:R,3,FALSE)</f>
        <v>Hillcrest Elementary</v>
      </c>
      <c r="L2712" s="3" t="str">
        <f t="shared" si="341"/>
        <v>7215</v>
      </c>
      <c r="M2712" s="10">
        <v>7215</v>
      </c>
      <c r="N2712" s="3" t="str">
        <f t="shared" si="336"/>
        <v>1000</v>
      </c>
      <c r="O2712" s="3" t="str">
        <f t="shared" si="337"/>
        <v>161</v>
      </c>
      <c r="P2712" s="3" t="str">
        <f t="shared" si="342"/>
        <v>1</v>
      </c>
      <c r="Q2712" s="11">
        <f>+VLOOKUP(M2712,'Dimension descriptions'!K:M,2,FALSE)</f>
        <v>7215</v>
      </c>
      <c r="R2712" s="33">
        <v>7215</v>
      </c>
      <c r="S2712" s="11" t="str">
        <f>+VLOOKUP(R2712,'Dimension descriptions'!K:M,3)</f>
        <v>ESSER II CARES Program</v>
      </c>
      <c r="T2712" s="3" t="str">
        <f t="shared" si="343"/>
        <v>N</v>
      </c>
      <c r="U2712">
        <f>+VLOOKUP(R2712,'FY21 P13 Allotment memo'!O:O,1,FALSE)</f>
        <v>7215</v>
      </c>
      <c r="V2712"/>
      <c r="W2712"/>
      <c r="X2712"/>
      <c r="Y2712"/>
      <c r="Z2712"/>
    </row>
    <row r="2713" spans="1:26">
      <c r="A2713">
        <v>10</v>
      </c>
      <c r="B2713" t="s">
        <v>3621</v>
      </c>
      <c r="C2713" t="s">
        <v>1244</v>
      </c>
      <c r="D2713">
        <v>91</v>
      </c>
      <c r="E2713">
        <v>0</v>
      </c>
      <c r="F2713">
        <v>0</v>
      </c>
      <c r="G2713" s="2">
        <f t="shared" si="338"/>
        <v>0</v>
      </c>
      <c r="H2713" s="3" t="str">
        <f t="shared" si="339"/>
        <v>10</v>
      </c>
      <c r="I2713" s="3" t="str">
        <f t="shared" si="340"/>
        <v>124</v>
      </c>
      <c r="J2713" s="3">
        <v>124</v>
      </c>
      <c r="K2713" s="3" t="str">
        <f>+VLOOKUP(J2713,'Dimension descriptions'!P:R,3,FALSE)</f>
        <v>Hillcrest Elementary</v>
      </c>
      <c r="L2713" s="3" t="str">
        <f t="shared" si="341"/>
        <v>7215</v>
      </c>
      <c r="M2713" s="10">
        <v>7215</v>
      </c>
      <c r="N2713" s="3" t="str">
        <f t="shared" si="336"/>
        <v>1000</v>
      </c>
      <c r="O2713" s="3" t="str">
        <f t="shared" si="337"/>
        <v>210</v>
      </c>
      <c r="P2713" s="3" t="str">
        <f t="shared" si="342"/>
        <v>2</v>
      </c>
      <c r="Q2713" s="11">
        <f>+VLOOKUP(M2713,'Dimension descriptions'!K:M,2,FALSE)</f>
        <v>7215</v>
      </c>
      <c r="R2713" s="33">
        <v>7215</v>
      </c>
      <c r="S2713" s="11" t="str">
        <f>+VLOOKUP(R2713,'Dimension descriptions'!K:M,3)</f>
        <v>ESSER II CARES Program</v>
      </c>
      <c r="T2713" s="3" t="str">
        <f t="shared" si="343"/>
        <v>N</v>
      </c>
      <c r="U2713">
        <f>+VLOOKUP(R2713,'FY21 P13 Allotment memo'!O:O,1,FALSE)</f>
        <v>7215</v>
      </c>
      <c r="V2713"/>
      <c r="W2713"/>
      <c r="X2713"/>
      <c r="Y2713"/>
      <c r="Z2713"/>
    </row>
    <row r="2714" spans="1:26">
      <c r="A2714">
        <v>10</v>
      </c>
      <c r="B2714" t="s">
        <v>3622</v>
      </c>
      <c r="C2714" t="s">
        <v>1246</v>
      </c>
      <c r="D2714">
        <v>91</v>
      </c>
      <c r="E2714">
        <v>0</v>
      </c>
      <c r="F2714">
        <v>0</v>
      </c>
      <c r="G2714" s="2">
        <f t="shared" si="338"/>
        <v>0</v>
      </c>
      <c r="H2714" s="3" t="str">
        <f t="shared" si="339"/>
        <v>10</v>
      </c>
      <c r="I2714" s="3" t="str">
        <f t="shared" si="340"/>
        <v>124</v>
      </c>
      <c r="J2714" s="3">
        <v>124</v>
      </c>
      <c r="K2714" s="3" t="str">
        <f>+VLOOKUP(J2714,'Dimension descriptions'!P:R,3,FALSE)</f>
        <v>Hillcrest Elementary</v>
      </c>
      <c r="L2714" s="3" t="str">
        <f t="shared" si="341"/>
        <v>7215</v>
      </c>
      <c r="M2714" s="10">
        <v>7215</v>
      </c>
      <c r="N2714" s="3" t="str">
        <f t="shared" si="336"/>
        <v>1000</v>
      </c>
      <c r="O2714" s="3" t="str">
        <f t="shared" si="337"/>
        <v>220</v>
      </c>
      <c r="P2714" s="3" t="str">
        <f t="shared" si="342"/>
        <v>2</v>
      </c>
      <c r="Q2714" s="11">
        <f>+VLOOKUP(M2714,'Dimension descriptions'!K:M,2,FALSE)</f>
        <v>7215</v>
      </c>
      <c r="R2714" s="33">
        <v>7215</v>
      </c>
      <c r="S2714" s="11" t="str">
        <f>+VLOOKUP(R2714,'Dimension descriptions'!K:M,3)</f>
        <v>ESSER II CARES Program</v>
      </c>
      <c r="T2714" s="3" t="str">
        <f t="shared" si="343"/>
        <v>N</v>
      </c>
      <c r="U2714">
        <f>+VLOOKUP(R2714,'FY21 P13 Allotment memo'!O:O,1,FALSE)</f>
        <v>7215</v>
      </c>
      <c r="V2714"/>
      <c r="W2714"/>
      <c r="X2714"/>
      <c r="Y2714"/>
      <c r="Z2714"/>
    </row>
    <row r="2715" spans="1:26">
      <c r="A2715">
        <v>10</v>
      </c>
      <c r="B2715" t="s">
        <v>3623</v>
      </c>
      <c r="C2715" t="s">
        <v>1514</v>
      </c>
      <c r="D2715">
        <v>91</v>
      </c>
      <c r="E2715">
        <v>0</v>
      </c>
      <c r="F2715">
        <v>0</v>
      </c>
      <c r="G2715" s="2">
        <f t="shared" si="338"/>
        <v>0</v>
      </c>
      <c r="H2715" s="3" t="str">
        <f t="shared" si="339"/>
        <v>10</v>
      </c>
      <c r="I2715" s="3" t="str">
        <f t="shared" si="340"/>
        <v>124</v>
      </c>
      <c r="J2715" s="3">
        <v>124</v>
      </c>
      <c r="K2715" s="3" t="str">
        <f>+VLOOKUP(J2715,'Dimension descriptions'!P:R,3,FALSE)</f>
        <v>Hillcrest Elementary</v>
      </c>
      <c r="L2715" s="3" t="str">
        <f t="shared" si="341"/>
        <v>7215</v>
      </c>
      <c r="M2715" s="10">
        <v>7215</v>
      </c>
      <c r="N2715" s="3" t="str">
        <f t="shared" si="336"/>
        <v>1000</v>
      </c>
      <c r="O2715" s="3" t="str">
        <f t="shared" si="337"/>
        <v>610</v>
      </c>
      <c r="P2715" s="3" t="str">
        <f t="shared" si="342"/>
        <v>6</v>
      </c>
      <c r="Q2715" s="11">
        <f>+VLOOKUP(M2715,'Dimension descriptions'!K:M,2,FALSE)</f>
        <v>7215</v>
      </c>
      <c r="R2715" s="33">
        <v>7215</v>
      </c>
      <c r="S2715" s="11" t="str">
        <f>+VLOOKUP(R2715,'Dimension descriptions'!K:M,3)</f>
        <v>ESSER II CARES Program</v>
      </c>
      <c r="T2715" s="3" t="str">
        <f t="shared" si="343"/>
        <v>N</v>
      </c>
      <c r="U2715">
        <f>+VLOOKUP(R2715,'FY21 P13 Allotment memo'!O:O,1,FALSE)</f>
        <v>7215</v>
      </c>
      <c r="V2715"/>
      <c r="W2715"/>
      <c r="X2715"/>
      <c r="Y2715"/>
      <c r="Z2715"/>
    </row>
    <row r="2716" spans="1:26">
      <c r="A2716">
        <v>10</v>
      </c>
      <c r="B2716" t="s">
        <v>3624</v>
      </c>
      <c r="C2716" t="s">
        <v>1516</v>
      </c>
      <c r="D2716">
        <v>91</v>
      </c>
      <c r="E2716">
        <v>0</v>
      </c>
      <c r="F2716">
        <v>0</v>
      </c>
      <c r="G2716" s="2">
        <f t="shared" si="338"/>
        <v>0</v>
      </c>
      <c r="H2716" s="3" t="str">
        <f t="shared" si="339"/>
        <v>10</v>
      </c>
      <c r="I2716" s="3" t="str">
        <f t="shared" si="340"/>
        <v>124</v>
      </c>
      <c r="J2716" s="3">
        <v>124</v>
      </c>
      <c r="K2716" s="3" t="str">
        <f>+VLOOKUP(J2716,'Dimension descriptions'!P:R,3,FALSE)</f>
        <v>Hillcrest Elementary</v>
      </c>
      <c r="L2716" s="3" t="str">
        <f t="shared" si="341"/>
        <v>7220</v>
      </c>
      <c r="M2716" s="10">
        <v>7220</v>
      </c>
      <c r="N2716" s="3" t="str">
        <f t="shared" si="336"/>
        <v>1000</v>
      </c>
      <c r="O2716" s="3" t="str">
        <f t="shared" si="337"/>
        <v>131</v>
      </c>
      <c r="P2716" s="3" t="str">
        <f t="shared" si="342"/>
        <v>1</v>
      </c>
      <c r="Q2716" s="11">
        <f>+VLOOKUP(M2716,'Dimension descriptions'!K:M,2,FALSE)</f>
        <v>7220</v>
      </c>
      <c r="R2716" s="33">
        <v>7220</v>
      </c>
      <c r="S2716" s="11" t="str">
        <f>+VLOOKUP(R2716,'Dimension descriptions'!K:M,3)</f>
        <v>GEERS CARES Program</v>
      </c>
      <c r="T2716" s="3" t="str">
        <f t="shared" si="343"/>
        <v>N</v>
      </c>
      <c r="U2716">
        <f>+VLOOKUP(R2716,'FY21 P13 Allotment memo'!O:O,1,FALSE)</f>
        <v>7220</v>
      </c>
      <c r="V2716"/>
      <c r="W2716"/>
      <c r="X2716"/>
      <c r="Y2716"/>
      <c r="Z2716"/>
    </row>
    <row r="2717" spans="1:26">
      <c r="A2717">
        <v>10</v>
      </c>
      <c r="B2717" t="s">
        <v>3625</v>
      </c>
      <c r="C2717" t="s">
        <v>1518</v>
      </c>
      <c r="D2717">
        <v>91</v>
      </c>
      <c r="E2717">
        <v>0</v>
      </c>
      <c r="F2717">
        <v>0</v>
      </c>
      <c r="G2717" s="2">
        <f t="shared" si="338"/>
        <v>0</v>
      </c>
      <c r="H2717" s="3" t="str">
        <f t="shared" si="339"/>
        <v>10</v>
      </c>
      <c r="I2717" s="3" t="str">
        <f t="shared" si="340"/>
        <v>124</v>
      </c>
      <c r="J2717" s="3">
        <v>124</v>
      </c>
      <c r="K2717" s="3" t="str">
        <f>+VLOOKUP(J2717,'Dimension descriptions'!P:R,3,FALSE)</f>
        <v>Hillcrest Elementary</v>
      </c>
      <c r="L2717" s="3" t="str">
        <f t="shared" si="341"/>
        <v>7220</v>
      </c>
      <c r="M2717" s="10">
        <v>7220</v>
      </c>
      <c r="N2717" s="3" t="str">
        <f t="shared" si="336"/>
        <v>1000</v>
      </c>
      <c r="O2717" s="3" t="str">
        <f t="shared" si="337"/>
        <v>149</v>
      </c>
      <c r="P2717" s="3" t="str">
        <f t="shared" si="342"/>
        <v>1</v>
      </c>
      <c r="Q2717" s="11">
        <f>+VLOOKUP(M2717,'Dimension descriptions'!K:M,2,FALSE)</f>
        <v>7220</v>
      </c>
      <c r="R2717" s="33">
        <v>7220</v>
      </c>
      <c r="S2717" s="11" t="str">
        <f>+VLOOKUP(R2717,'Dimension descriptions'!K:M,3)</f>
        <v>GEERS CARES Program</v>
      </c>
      <c r="T2717" s="3" t="str">
        <f t="shared" si="343"/>
        <v>N</v>
      </c>
      <c r="U2717">
        <f>+VLOOKUP(R2717,'FY21 P13 Allotment memo'!O:O,1,FALSE)</f>
        <v>7220</v>
      </c>
      <c r="V2717"/>
      <c r="W2717"/>
      <c r="X2717"/>
      <c r="Y2717"/>
      <c r="Z2717"/>
    </row>
    <row r="2718" spans="1:26">
      <c r="A2718">
        <v>10</v>
      </c>
      <c r="B2718" t="s">
        <v>3626</v>
      </c>
      <c r="C2718" t="s">
        <v>1520</v>
      </c>
      <c r="D2718">
        <v>91</v>
      </c>
      <c r="E2718">
        <v>0</v>
      </c>
      <c r="F2718">
        <v>0</v>
      </c>
      <c r="G2718" s="2">
        <f t="shared" si="338"/>
        <v>0</v>
      </c>
      <c r="H2718" s="3" t="str">
        <f t="shared" si="339"/>
        <v>10</v>
      </c>
      <c r="I2718" s="3" t="str">
        <f t="shared" si="340"/>
        <v>124</v>
      </c>
      <c r="J2718" s="3">
        <v>124</v>
      </c>
      <c r="K2718" s="3" t="str">
        <f>+VLOOKUP(J2718,'Dimension descriptions'!P:R,3,FALSE)</f>
        <v>Hillcrest Elementary</v>
      </c>
      <c r="L2718" s="3" t="str">
        <f t="shared" si="341"/>
        <v>7220</v>
      </c>
      <c r="M2718" s="10">
        <v>7220</v>
      </c>
      <c r="N2718" s="3" t="str">
        <f t="shared" si="336"/>
        <v>1000</v>
      </c>
      <c r="O2718" s="3" t="str">
        <f t="shared" si="337"/>
        <v>161</v>
      </c>
      <c r="P2718" s="3" t="str">
        <f t="shared" si="342"/>
        <v>1</v>
      </c>
      <c r="Q2718" s="11">
        <f>+VLOOKUP(M2718,'Dimension descriptions'!K:M,2,FALSE)</f>
        <v>7220</v>
      </c>
      <c r="R2718" s="33">
        <v>7220</v>
      </c>
      <c r="S2718" s="11" t="str">
        <f>+VLOOKUP(R2718,'Dimension descriptions'!K:M,3)</f>
        <v>GEERS CARES Program</v>
      </c>
      <c r="T2718" s="3" t="str">
        <f t="shared" si="343"/>
        <v>N</v>
      </c>
      <c r="U2718">
        <f>+VLOOKUP(R2718,'FY21 P13 Allotment memo'!O:O,1,FALSE)</f>
        <v>7220</v>
      </c>
      <c r="V2718"/>
      <c r="W2718"/>
      <c r="X2718"/>
      <c r="Y2718"/>
      <c r="Z2718"/>
    </row>
    <row r="2719" spans="1:26">
      <c r="A2719">
        <v>10</v>
      </c>
      <c r="B2719" t="s">
        <v>3627</v>
      </c>
      <c r="C2719" t="s">
        <v>1522</v>
      </c>
      <c r="D2719">
        <v>91</v>
      </c>
      <c r="E2719">
        <v>0</v>
      </c>
      <c r="F2719">
        <v>0</v>
      </c>
      <c r="G2719" s="2">
        <f t="shared" si="338"/>
        <v>0</v>
      </c>
      <c r="H2719" s="3" t="str">
        <f t="shared" si="339"/>
        <v>10</v>
      </c>
      <c r="I2719" s="3" t="str">
        <f t="shared" si="340"/>
        <v>124</v>
      </c>
      <c r="J2719" s="3">
        <v>124</v>
      </c>
      <c r="K2719" s="3" t="str">
        <f>+VLOOKUP(J2719,'Dimension descriptions'!P:R,3,FALSE)</f>
        <v>Hillcrest Elementary</v>
      </c>
      <c r="L2719" s="3" t="str">
        <f t="shared" si="341"/>
        <v>7220</v>
      </c>
      <c r="M2719" s="10">
        <v>7220</v>
      </c>
      <c r="N2719" s="3" t="str">
        <f t="shared" si="336"/>
        <v>1000</v>
      </c>
      <c r="O2719" s="3" t="str">
        <f t="shared" si="337"/>
        <v>210</v>
      </c>
      <c r="P2719" s="3" t="str">
        <f t="shared" si="342"/>
        <v>2</v>
      </c>
      <c r="Q2719" s="11">
        <f>+VLOOKUP(M2719,'Dimension descriptions'!K:M,2,FALSE)</f>
        <v>7220</v>
      </c>
      <c r="R2719" s="33">
        <v>7220</v>
      </c>
      <c r="S2719" s="11" t="str">
        <f>+VLOOKUP(R2719,'Dimension descriptions'!K:M,3)</f>
        <v>GEERS CARES Program</v>
      </c>
      <c r="T2719" s="3" t="str">
        <f t="shared" si="343"/>
        <v>N</v>
      </c>
      <c r="U2719">
        <f>+VLOOKUP(R2719,'FY21 P13 Allotment memo'!O:O,1,FALSE)</f>
        <v>7220</v>
      </c>
      <c r="V2719"/>
      <c r="W2719"/>
      <c r="X2719"/>
      <c r="Y2719"/>
      <c r="Z2719"/>
    </row>
    <row r="2720" spans="1:26">
      <c r="A2720">
        <v>10</v>
      </c>
      <c r="B2720" t="s">
        <v>3628</v>
      </c>
      <c r="C2720" t="s">
        <v>1524</v>
      </c>
      <c r="D2720">
        <v>91</v>
      </c>
      <c r="E2720">
        <v>0</v>
      </c>
      <c r="F2720">
        <v>0</v>
      </c>
      <c r="G2720" s="2">
        <f t="shared" si="338"/>
        <v>0</v>
      </c>
      <c r="H2720" s="3" t="str">
        <f t="shared" si="339"/>
        <v>10</v>
      </c>
      <c r="I2720" s="3" t="str">
        <f t="shared" si="340"/>
        <v>124</v>
      </c>
      <c r="J2720" s="3">
        <v>124</v>
      </c>
      <c r="K2720" s="3" t="str">
        <f>+VLOOKUP(J2720,'Dimension descriptions'!P:R,3,FALSE)</f>
        <v>Hillcrest Elementary</v>
      </c>
      <c r="L2720" s="3" t="str">
        <f t="shared" si="341"/>
        <v>7220</v>
      </c>
      <c r="M2720" s="10">
        <v>7220</v>
      </c>
      <c r="N2720" s="3" t="str">
        <f t="shared" si="336"/>
        <v>1000</v>
      </c>
      <c r="O2720" s="3" t="str">
        <f t="shared" si="337"/>
        <v>220</v>
      </c>
      <c r="P2720" s="3" t="str">
        <f t="shared" si="342"/>
        <v>2</v>
      </c>
      <c r="Q2720" s="11">
        <f>+VLOOKUP(M2720,'Dimension descriptions'!K:M,2,FALSE)</f>
        <v>7220</v>
      </c>
      <c r="R2720" s="33">
        <v>7220</v>
      </c>
      <c r="S2720" s="11" t="str">
        <f>+VLOOKUP(R2720,'Dimension descriptions'!K:M,3)</f>
        <v>GEERS CARES Program</v>
      </c>
      <c r="T2720" s="3" t="str">
        <f t="shared" si="343"/>
        <v>N</v>
      </c>
      <c r="U2720">
        <f>+VLOOKUP(R2720,'FY21 P13 Allotment memo'!O:O,1,FALSE)</f>
        <v>7220</v>
      </c>
      <c r="V2720"/>
      <c r="W2720"/>
      <c r="X2720"/>
      <c r="Y2720"/>
      <c r="Z2720"/>
    </row>
    <row r="2721" spans="1:26">
      <c r="A2721">
        <v>10</v>
      </c>
      <c r="B2721" t="s">
        <v>3629</v>
      </c>
      <c r="C2721" t="s">
        <v>1526</v>
      </c>
      <c r="D2721">
        <v>91</v>
      </c>
      <c r="E2721">
        <v>0</v>
      </c>
      <c r="F2721">
        <v>0</v>
      </c>
      <c r="G2721" s="2">
        <f t="shared" si="338"/>
        <v>0</v>
      </c>
      <c r="H2721" s="3" t="str">
        <f t="shared" si="339"/>
        <v>10</v>
      </c>
      <c r="I2721" s="3" t="str">
        <f t="shared" si="340"/>
        <v>124</v>
      </c>
      <c r="J2721" s="3">
        <v>124</v>
      </c>
      <c r="K2721" s="3" t="str">
        <f>+VLOOKUP(J2721,'Dimension descriptions'!P:R,3,FALSE)</f>
        <v>Hillcrest Elementary</v>
      </c>
      <c r="L2721" s="3" t="str">
        <f t="shared" si="341"/>
        <v>7350</v>
      </c>
      <c r="M2721" s="10">
        <v>7350</v>
      </c>
      <c r="N2721" s="3" t="str">
        <f t="shared" si="336"/>
        <v>1000</v>
      </c>
      <c r="O2721" s="3" t="str">
        <f t="shared" si="337"/>
        <v>161</v>
      </c>
      <c r="P2721" s="3" t="str">
        <f t="shared" si="342"/>
        <v>1</v>
      </c>
      <c r="Q2721" s="11">
        <f>+VLOOKUP(M2721,'Dimension descriptions'!K:M,2,FALSE)</f>
        <v>7350</v>
      </c>
      <c r="R2721" s="33">
        <v>7350</v>
      </c>
      <c r="S2721" s="11" t="str">
        <f>+VLOOKUP(R2721,'Dimension descriptions'!K:M,3)</f>
        <v>HR READINESS GRANT</v>
      </c>
      <c r="T2721" s="3" t="str">
        <f t="shared" si="343"/>
        <v>N</v>
      </c>
      <c r="U2721" t="e">
        <f>+VLOOKUP(R2721,'FY21 P13 Allotment memo'!O:O,1,FALSE)</f>
        <v>#N/A</v>
      </c>
      <c r="V2721"/>
      <c r="W2721"/>
      <c r="X2721"/>
      <c r="Y2721"/>
      <c r="Z2721"/>
    </row>
    <row r="2722" spans="1:26">
      <c r="A2722">
        <v>10</v>
      </c>
      <c r="B2722" t="s">
        <v>3630</v>
      </c>
      <c r="C2722" t="s">
        <v>1528</v>
      </c>
      <c r="D2722">
        <v>91</v>
      </c>
      <c r="E2722">
        <v>0</v>
      </c>
      <c r="F2722">
        <v>0</v>
      </c>
      <c r="G2722" s="2">
        <f t="shared" si="338"/>
        <v>0</v>
      </c>
      <c r="H2722" s="3" t="str">
        <f t="shared" si="339"/>
        <v>10</v>
      </c>
      <c r="I2722" s="3" t="str">
        <f t="shared" si="340"/>
        <v>124</v>
      </c>
      <c r="J2722" s="3">
        <v>124</v>
      </c>
      <c r="K2722" s="3" t="str">
        <f>+VLOOKUP(J2722,'Dimension descriptions'!P:R,3,FALSE)</f>
        <v>Hillcrest Elementary</v>
      </c>
      <c r="L2722" s="3" t="str">
        <f t="shared" si="341"/>
        <v>7350</v>
      </c>
      <c r="M2722" s="10">
        <v>7350</v>
      </c>
      <c r="N2722" s="3" t="str">
        <f t="shared" si="336"/>
        <v>1000</v>
      </c>
      <c r="O2722" s="3" t="str">
        <f t="shared" si="337"/>
        <v>195</v>
      </c>
      <c r="P2722" s="3" t="str">
        <f t="shared" si="342"/>
        <v>1</v>
      </c>
      <c r="Q2722" s="11">
        <f>+VLOOKUP(M2722,'Dimension descriptions'!K:M,2,FALSE)</f>
        <v>7350</v>
      </c>
      <c r="R2722" s="33">
        <v>7350</v>
      </c>
      <c r="S2722" s="11" t="str">
        <f>+VLOOKUP(R2722,'Dimension descriptions'!K:M,3)</f>
        <v>HR READINESS GRANT</v>
      </c>
      <c r="T2722" s="3" t="str">
        <f t="shared" si="343"/>
        <v>N</v>
      </c>
      <c r="U2722" t="e">
        <f>+VLOOKUP(R2722,'FY21 P13 Allotment memo'!O:O,1,FALSE)</f>
        <v>#N/A</v>
      </c>
      <c r="V2722"/>
      <c r="W2722"/>
      <c r="X2722"/>
      <c r="Y2722"/>
      <c r="Z2722"/>
    </row>
    <row r="2723" spans="1:26">
      <c r="A2723">
        <v>10</v>
      </c>
      <c r="B2723" t="s">
        <v>3631</v>
      </c>
      <c r="C2723" t="s">
        <v>1530</v>
      </c>
      <c r="D2723">
        <v>91</v>
      </c>
      <c r="E2723">
        <v>0</v>
      </c>
      <c r="F2723">
        <v>0</v>
      </c>
      <c r="G2723" s="2">
        <f t="shared" si="338"/>
        <v>0</v>
      </c>
      <c r="H2723" s="3" t="str">
        <f t="shared" si="339"/>
        <v>10</v>
      </c>
      <c r="I2723" s="3" t="str">
        <f t="shared" si="340"/>
        <v>124</v>
      </c>
      <c r="J2723" s="3">
        <v>124</v>
      </c>
      <c r="K2723" s="3" t="str">
        <f>+VLOOKUP(J2723,'Dimension descriptions'!P:R,3,FALSE)</f>
        <v>Hillcrest Elementary</v>
      </c>
      <c r="L2723" s="3" t="str">
        <f t="shared" si="341"/>
        <v>7350</v>
      </c>
      <c r="M2723" s="10">
        <v>7350</v>
      </c>
      <c r="N2723" s="3" t="str">
        <f t="shared" si="336"/>
        <v>1000</v>
      </c>
      <c r="O2723" s="3" t="str">
        <f t="shared" si="337"/>
        <v>220</v>
      </c>
      <c r="P2723" s="3" t="str">
        <f t="shared" si="342"/>
        <v>2</v>
      </c>
      <c r="Q2723" s="11">
        <f>+VLOOKUP(M2723,'Dimension descriptions'!K:M,2,FALSE)</f>
        <v>7350</v>
      </c>
      <c r="R2723" s="33">
        <v>7350</v>
      </c>
      <c r="S2723" s="11" t="str">
        <f>+VLOOKUP(R2723,'Dimension descriptions'!K:M,3)</f>
        <v>HR READINESS GRANT</v>
      </c>
      <c r="T2723" s="3" t="str">
        <f t="shared" si="343"/>
        <v>N</v>
      </c>
      <c r="U2723" t="e">
        <f>+VLOOKUP(R2723,'FY21 P13 Allotment memo'!O:O,1,FALSE)</f>
        <v>#N/A</v>
      </c>
      <c r="V2723"/>
      <c r="W2723"/>
      <c r="X2723"/>
      <c r="Y2723"/>
      <c r="Z2723"/>
    </row>
    <row r="2724" spans="1:26">
      <c r="A2724">
        <v>10</v>
      </c>
      <c r="B2724" t="s">
        <v>3632</v>
      </c>
      <c r="C2724" t="s">
        <v>3633</v>
      </c>
      <c r="D2724">
        <v>91</v>
      </c>
      <c r="E2724">
        <v>0</v>
      </c>
      <c r="F2724">
        <v>0</v>
      </c>
      <c r="G2724" s="2">
        <f t="shared" si="338"/>
        <v>0</v>
      </c>
      <c r="H2724" s="3" t="str">
        <f t="shared" si="339"/>
        <v>10</v>
      </c>
      <c r="I2724" s="3" t="str">
        <f t="shared" si="340"/>
        <v>124</v>
      </c>
      <c r="J2724" s="3">
        <v>124</v>
      </c>
      <c r="K2724" s="3" t="str">
        <f>+VLOOKUP(J2724,'Dimension descriptions'!P:R,3,FALSE)</f>
        <v>Hillcrest Elementary</v>
      </c>
      <c r="L2724" s="3" t="str">
        <f t="shared" si="341"/>
        <v>7352</v>
      </c>
      <c r="M2724" s="10">
        <v>7352</v>
      </c>
      <c r="N2724" s="3" t="str">
        <f t="shared" si="336"/>
        <v>1000</v>
      </c>
      <c r="O2724" s="3" t="str">
        <f t="shared" si="337"/>
        <v>131</v>
      </c>
      <c r="P2724" s="3" t="str">
        <f t="shared" si="342"/>
        <v>1</v>
      </c>
      <c r="Q2724" s="11">
        <f>+VLOOKUP(M2724,'Dimension descriptions'!K:M,2,FALSE)</f>
        <v>7352</v>
      </c>
      <c r="R2724" s="33">
        <v>7352</v>
      </c>
      <c r="S2724" s="11" t="str">
        <f>+VLOOKUP(R2724,'Dimension descriptions'!K:M,3)</f>
        <v>KEEP KINDERGARTEN SUPPLEMENT ENRICHMENT</v>
      </c>
      <c r="T2724" s="3" t="str">
        <f t="shared" si="343"/>
        <v>N</v>
      </c>
      <c r="U2724">
        <f>+VLOOKUP(R2724,'FY21 P13 Allotment memo'!O:O,1,FALSE)</f>
        <v>7352</v>
      </c>
      <c r="V2724"/>
      <c r="W2724"/>
      <c r="X2724"/>
      <c r="Y2724"/>
      <c r="Z2724"/>
    </row>
    <row r="2725" spans="1:26">
      <c r="A2725">
        <v>10</v>
      </c>
      <c r="B2725" t="s">
        <v>3634</v>
      </c>
      <c r="C2725" t="s">
        <v>3635</v>
      </c>
      <c r="D2725">
        <v>91</v>
      </c>
      <c r="E2725">
        <v>0</v>
      </c>
      <c r="F2725">
        <v>0</v>
      </c>
      <c r="G2725" s="2">
        <f t="shared" si="338"/>
        <v>0</v>
      </c>
      <c r="H2725" s="3" t="str">
        <f t="shared" si="339"/>
        <v>10</v>
      </c>
      <c r="I2725" s="3" t="str">
        <f t="shared" si="340"/>
        <v>124</v>
      </c>
      <c r="J2725" s="3">
        <v>124</v>
      </c>
      <c r="K2725" s="3" t="str">
        <f>+VLOOKUP(J2725,'Dimension descriptions'!P:R,3,FALSE)</f>
        <v>Hillcrest Elementary</v>
      </c>
      <c r="L2725" s="3" t="str">
        <f t="shared" si="341"/>
        <v>7352</v>
      </c>
      <c r="M2725" s="10">
        <v>7352</v>
      </c>
      <c r="N2725" s="3" t="str">
        <f t="shared" si="336"/>
        <v>1000</v>
      </c>
      <c r="O2725" s="3" t="str">
        <f t="shared" si="337"/>
        <v>210</v>
      </c>
      <c r="P2725" s="3" t="str">
        <f t="shared" si="342"/>
        <v>2</v>
      </c>
      <c r="Q2725" s="11">
        <f>+VLOOKUP(M2725,'Dimension descriptions'!K:M,2,FALSE)</f>
        <v>7352</v>
      </c>
      <c r="R2725" s="33">
        <v>7352</v>
      </c>
      <c r="S2725" s="11" t="str">
        <f>+VLOOKUP(R2725,'Dimension descriptions'!K:M,3)</f>
        <v>KEEP KINDERGARTEN SUPPLEMENT ENRICHMENT</v>
      </c>
      <c r="T2725" s="3" t="str">
        <f t="shared" si="343"/>
        <v>N</v>
      </c>
      <c r="U2725">
        <f>+VLOOKUP(R2725,'FY21 P13 Allotment memo'!O:O,1,FALSE)</f>
        <v>7352</v>
      </c>
      <c r="V2725"/>
      <c r="W2725"/>
      <c r="X2725"/>
      <c r="Y2725"/>
      <c r="Z2725"/>
    </row>
    <row r="2726" spans="1:26">
      <c r="A2726">
        <v>10</v>
      </c>
      <c r="B2726" t="s">
        <v>3636</v>
      </c>
      <c r="C2726" t="s">
        <v>3637</v>
      </c>
      <c r="D2726">
        <v>91</v>
      </c>
      <c r="E2726">
        <v>0</v>
      </c>
      <c r="F2726">
        <v>0</v>
      </c>
      <c r="G2726" s="2">
        <f t="shared" si="338"/>
        <v>0</v>
      </c>
      <c r="H2726" s="3" t="str">
        <f t="shared" si="339"/>
        <v>10</v>
      </c>
      <c r="I2726" s="3" t="str">
        <f t="shared" si="340"/>
        <v>124</v>
      </c>
      <c r="J2726" s="3">
        <v>124</v>
      </c>
      <c r="K2726" s="3" t="str">
        <f>+VLOOKUP(J2726,'Dimension descriptions'!P:R,3,FALSE)</f>
        <v>Hillcrest Elementary</v>
      </c>
      <c r="L2726" s="3" t="str">
        <f t="shared" si="341"/>
        <v>7352</v>
      </c>
      <c r="M2726" s="10">
        <v>7352</v>
      </c>
      <c r="N2726" s="3" t="str">
        <f t="shared" si="336"/>
        <v>1000</v>
      </c>
      <c r="O2726" s="3" t="str">
        <f t="shared" si="337"/>
        <v>220</v>
      </c>
      <c r="P2726" s="3" t="str">
        <f t="shared" si="342"/>
        <v>2</v>
      </c>
      <c r="Q2726" s="11">
        <f>+VLOOKUP(M2726,'Dimension descriptions'!K:M,2,FALSE)</f>
        <v>7352</v>
      </c>
      <c r="R2726" s="33">
        <v>7352</v>
      </c>
      <c r="S2726" s="11" t="str">
        <f>+VLOOKUP(R2726,'Dimension descriptions'!K:M,3)</f>
        <v>KEEP KINDERGARTEN SUPPLEMENT ENRICHMENT</v>
      </c>
      <c r="T2726" s="3" t="str">
        <f t="shared" si="343"/>
        <v>N</v>
      </c>
      <c r="U2726">
        <f>+VLOOKUP(R2726,'FY21 P13 Allotment memo'!O:O,1,FALSE)</f>
        <v>7352</v>
      </c>
      <c r="V2726"/>
      <c r="W2726"/>
      <c r="X2726"/>
      <c r="Y2726"/>
      <c r="Z2726"/>
    </row>
    <row r="2727" spans="1:26">
      <c r="A2727">
        <v>10</v>
      </c>
      <c r="B2727" t="s">
        <v>3638</v>
      </c>
      <c r="C2727" t="s">
        <v>3639</v>
      </c>
      <c r="D2727">
        <v>91</v>
      </c>
      <c r="E2727">
        <v>0</v>
      </c>
      <c r="F2727">
        <v>0</v>
      </c>
      <c r="G2727" s="2">
        <f t="shared" si="338"/>
        <v>0</v>
      </c>
      <c r="H2727" s="3" t="str">
        <f t="shared" si="339"/>
        <v>10</v>
      </c>
      <c r="I2727" s="3" t="str">
        <f t="shared" si="340"/>
        <v>124</v>
      </c>
      <c r="J2727" s="3">
        <v>124</v>
      </c>
      <c r="K2727" s="3" t="str">
        <f>+VLOOKUP(J2727,'Dimension descriptions'!P:R,3,FALSE)</f>
        <v>Hillcrest Elementary</v>
      </c>
      <c r="L2727" s="3" t="str">
        <f t="shared" si="341"/>
        <v>7352</v>
      </c>
      <c r="M2727" s="10">
        <v>7352</v>
      </c>
      <c r="N2727" s="3" t="str">
        <f t="shared" si="336"/>
        <v>1000</v>
      </c>
      <c r="O2727" s="3" t="str">
        <f t="shared" si="337"/>
        <v>241</v>
      </c>
      <c r="P2727" s="3" t="str">
        <f t="shared" si="342"/>
        <v>2</v>
      </c>
      <c r="Q2727" s="11">
        <f>+VLOOKUP(M2727,'Dimension descriptions'!K:M,2,FALSE)</f>
        <v>7352</v>
      </c>
      <c r="R2727" s="33">
        <v>7352</v>
      </c>
      <c r="S2727" s="11" t="str">
        <f>+VLOOKUP(R2727,'Dimension descriptions'!K:M,3)</f>
        <v>KEEP KINDERGARTEN SUPPLEMENT ENRICHMENT</v>
      </c>
      <c r="T2727" s="3" t="str">
        <f t="shared" si="343"/>
        <v>N</v>
      </c>
      <c r="U2727">
        <f>+VLOOKUP(R2727,'FY21 P13 Allotment memo'!O:O,1,FALSE)</f>
        <v>7352</v>
      </c>
      <c r="V2727"/>
      <c r="W2727"/>
      <c r="X2727"/>
      <c r="Y2727"/>
      <c r="Z2727"/>
    </row>
    <row r="2728" spans="1:26">
      <c r="A2728">
        <v>10</v>
      </c>
      <c r="B2728" t="s">
        <v>3640</v>
      </c>
      <c r="C2728" t="s">
        <v>2014</v>
      </c>
      <c r="D2728">
        <v>91</v>
      </c>
      <c r="E2728">
        <v>0</v>
      </c>
      <c r="F2728">
        <v>0</v>
      </c>
      <c r="G2728" s="2">
        <f t="shared" si="338"/>
        <v>0</v>
      </c>
      <c r="H2728" s="3" t="str">
        <f t="shared" si="339"/>
        <v>10</v>
      </c>
      <c r="I2728" s="3" t="str">
        <f t="shared" si="340"/>
        <v>124</v>
      </c>
      <c r="J2728" s="3">
        <v>124</v>
      </c>
      <c r="K2728" s="3" t="str">
        <f>+VLOOKUP(J2728,'Dimension descriptions'!P:R,3,FALSE)</f>
        <v>Hillcrest Elementary</v>
      </c>
      <c r="L2728" s="3" t="str">
        <f t="shared" si="341"/>
        <v>7352</v>
      </c>
      <c r="M2728" s="10">
        <v>7352</v>
      </c>
      <c r="N2728" s="3" t="str">
        <f t="shared" si="336"/>
        <v>1000</v>
      </c>
      <c r="O2728" s="3" t="str">
        <f t="shared" si="337"/>
        <v>245</v>
      </c>
      <c r="P2728" s="3" t="str">
        <f t="shared" si="342"/>
        <v>2</v>
      </c>
      <c r="Q2728" s="11">
        <f>+VLOOKUP(M2728,'Dimension descriptions'!K:M,2,FALSE)</f>
        <v>7352</v>
      </c>
      <c r="R2728" s="33">
        <v>7352</v>
      </c>
      <c r="S2728" s="11" t="str">
        <f>+VLOOKUP(R2728,'Dimension descriptions'!K:M,3)</f>
        <v>KEEP KINDERGARTEN SUPPLEMENT ENRICHMENT</v>
      </c>
      <c r="T2728" s="3" t="str">
        <f t="shared" si="343"/>
        <v>N</v>
      </c>
      <c r="U2728">
        <f>+VLOOKUP(R2728,'FY21 P13 Allotment memo'!O:O,1,FALSE)</f>
        <v>7352</v>
      </c>
      <c r="V2728"/>
      <c r="W2728"/>
      <c r="X2728"/>
      <c r="Y2728"/>
      <c r="Z2728"/>
    </row>
    <row r="2729" spans="1:26">
      <c r="A2729">
        <v>10</v>
      </c>
      <c r="B2729" t="s">
        <v>3641</v>
      </c>
      <c r="C2729" t="s">
        <v>1652</v>
      </c>
      <c r="D2729">
        <v>91</v>
      </c>
      <c r="E2729">
        <v>0</v>
      </c>
      <c r="F2729">
        <v>0</v>
      </c>
      <c r="G2729" s="2">
        <f t="shared" si="338"/>
        <v>0</v>
      </c>
      <c r="H2729" s="3" t="str">
        <f t="shared" si="339"/>
        <v>10</v>
      </c>
      <c r="I2729" s="3" t="str">
        <f t="shared" si="340"/>
        <v>124</v>
      </c>
      <c r="J2729" s="3">
        <v>124</v>
      </c>
      <c r="K2729" s="3" t="str">
        <f>+VLOOKUP(J2729,'Dimension descriptions'!P:R,3,FALSE)</f>
        <v>Hillcrest Elementary</v>
      </c>
      <c r="L2729" s="3" t="str">
        <f t="shared" si="341"/>
        <v>7352</v>
      </c>
      <c r="M2729" s="10">
        <v>7352</v>
      </c>
      <c r="N2729" s="3" t="str">
        <f t="shared" si="336"/>
        <v>1000</v>
      </c>
      <c r="O2729" s="3" t="str">
        <f t="shared" si="337"/>
        <v>610</v>
      </c>
      <c r="P2729" s="3" t="str">
        <f t="shared" si="342"/>
        <v>6</v>
      </c>
      <c r="Q2729" s="11">
        <f>+VLOOKUP(M2729,'Dimension descriptions'!K:M,2,FALSE)</f>
        <v>7352</v>
      </c>
      <c r="R2729" s="33">
        <v>7352</v>
      </c>
      <c r="S2729" s="11" t="str">
        <f>+VLOOKUP(R2729,'Dimension descriptions'!K:M,3)</f>
        <v>KEEP KINDERGARTEN SUPPLEMENT ENRICHMENT</v>
      </c>
      <c r="T2729" s="3" t="str">
        <f t="shared" si="343"/>
        <v>N</v>
      </c>
      <c r="U2729">
        <f>+VLOOKUP(R2729,'FY21 P13 Allotment memo'!O:O,1,FALSE)</f>
        <v>7352</v>
      </c>
      <c r="V2729"/>
      <c r="W2729"/>
      <c r="X2729"/>
      <c r="Y2729"/>
      <c r="Z2729"/>
    </row>
    <row r="2730" spans="1:26">
      <c r="A2730">
        <v>10</v>
      </c>
      <c r="B2730" t="s">
        <v>3642</v>
      </c>
      <c r="C2730" t="s">
        <v>1238</v>
      </c>
      <c r="D2730">
        <v>91</v>
      </c>
      <c r="E2730">
        <v>0</v>
      </c>
      <c r="F2730">
        <v>0</v>
      </c>
      <c r="G2730" s="2">
        <f t="shared" si="338"/>
        <v>0</v>
      </c>
      <c r="H2730" s="3" t="str">
        <f t="shared" si="339"/>
        <v>10</v>
      </c>
      <c r="I2730" s="3" t="str">
        <f t="shared" si="340"/>
        <v>124</v>
      </c>
      <c r="J2730" s="3">
        <v>124</v>
      </c>
      <c r="K2730" s="3" t="str">
        <f>+VLOOKUP(J2730,'Dimension descriptions'!P:R,3,FALSE)</f>
        <v>Hillcrest Elementary</v>
      </c>
      <c r="L2730" s="3" t="str">
        <f t="shared" si="341"/>
        <v>7395</v>
      </c>
      <c r="M2730" s="10">
        <v>7395</v>
      </c>
      <c r="N2730" s="3" t="str">
        <f t="shared" si="336"/>
        <v>1000</v>
      </c>
      <c r="O2730" s="3" t="str">
        <f t="shared" si="337"/>
        <v>161</v>
      </c>
      <c r="P2730" s="3" t="str">
        <f t="shared" si="342"/>
        <v>1</v>
      </c>
      <c r="Q2730" s="11">
        <f>+VLOOKUP(M2730,'Dimension descriptions'!K:M,2,FALSE)</f>
        <v>7395</v>
      </c>
      <c r="R2730" s="33">
        <v>7395</v>
      </c>
      <c r="S2730" s="11" t="str">
        <f>+VLOOKUP(R2730,'Dimension descriptions'!K:M,3)</f>
        <v>Federal - Juvenile Justice Grant</v>
      </c>
      <c r="T2730" s="3" t="str">
        <f t="shared" si="343"/>
        <v>N</v>
      </c>
      <c r="U2730" t="e">
        <f>+VLOOKUP(R2730,'FY21 P13 Allotment memo'!O:O,1,FALSE)</f>
        <v>#N/A</v>
      </c>
      <c r="V2730"/>
      <c r="W2730"/>
      <c r="X2730"/>
      <c r="Y2730"/>
      <c r="Z2730"/>
    </row>
    <row r="2731" spans="1:26">
      <c r="A2731">
        <v>10</v>
      </c>
      <c r="B2731" t="s">
        <v>3643</v>
      </c>
      <c r="C2731" t="s">
        <v>1588</v>
      </c>
      <c r="D2731">
        <v>91</v>
      </c>
      <c r="E2731">
        <v>0</v>
      </c>
      <c r="F2731">
        <v>0</v>
      </c>
      <c r="G2731" s="2">
        <f t="shared" si="338"/>
        <v>0</v>
      </c>
      <c r="H2731" s="3" t="str">
        <f t="shared" si="339"/>
        <v>10</v>
      </c>
      <c r="I2731" s="3" t="str">
        <f t="shared" si="340"/>
        <v>124</v>
      </c>
      <c r="J2731" s="3">
        <v>124</v>
      </c>
      <c r="K2731" s="3" t="str">
        <f>+VLOOKUP(J2731,'Dimension descriptions'!P:R,3,FALSE)</f>
        <v>Hillcrest Elementary</v>
      </c>
      <c r="L2731" s="3" t="str">
        <f t="shared" si="341"/>
        <v>7395</v>
      </c>
      <c r="M2731" s="10">
        <v>7395</v>
      </c>
      <c r="N2731" s="3" t="str">
        <f t="shared" si="336"/>
        <v>1000</v>
      </c>
      <c r="O2731" s="3" t="str">
        <f t="shared" si="337"/>
        <v>610</v>
      </c>
      <c r="P2731" s="3" t="str">
        <f t="shared" si="342"/>
        <v>6</v>
      </c>
      <c r="Q2731" s="11">
        <f>+VLOOKUP(M2731,'Dimension descriptions'!K:M,2,FALSE)</f>
        <v>7395</v>
      </c>
      <c r="R2731" s="33">
        <v>7395</v>
      </c>
      <c r="S2731" s="11" t="str">
        <f>+VLOOKUP(R2731,'Dimension descriptions'!K:M,3)</f>
        <v>Federal - Juvenile Justice Grant</v>
      </c>
      <c r="T2731" s="3" t="str">
        <f t="shared" si="343"/>
        <v>N</v>
      </c>
      <c r="U2731" t="e">
        <f>+VLOOKUP(R2731,'FY21 P13 Allotment memo'!O:O,1,FALSE)</f>
        <v>#N/A</v>
      </c>
      <c r="V2731"/>
      <c r="W2731"/>
      <c r="X2731"/>
      <c r="Y2731"/>
      <c r="Z2731"/>
    </row>
    <row r="2732" spans="1:26">
      <c r="A2732">
        <v>10</v>
      </c>
      <c r="B2732" t="s">
        <v>3644</v>
      </c>
      <c r="C2732" t="s">
        <v>1533</v>
      </c>
      <c r="D2732">
        <v>91</v>
      </c>
      <c r="E2732">
        <v>0</v>
      </c>
      <c r="F2732">
        <v>0</v>
      </c>
      <c r="G2732" s="2">
        <f t="shared" si="338"/>
        <v>0</v>
      </c>
      <c r="H2732" s="3" t="str">
        <f t="shared" si="339"/>
        <v>10</v>
      </c>
      <c r="I2732" s="3" t="str">
        <f t="shared" si="340"/>
        <v>124</v>
      </c>
      <c r="J2732" s="3">
        <v>124</v>
      </c>
      <c r="K2732" s="3" t="str">
        <f>+VLOOKUP(J2732,'Dimension descriptions'!P:R,3,FALSE)</f>
        <v>Hillcrest Elementary</v>
      </c>
      <c r="L2732" s="3" t="str">
        <f t="shared" si="341"/>
        <v>7524</v>
      </c>
      <c r="M2732" s="10">
        <v>7524</v>
      </c>
      <c r="N2732" s="3" t="str">
        <f t="shared" si="336"/>
        <v>1000</v>
      </c>
      <c r="O2732" s="3" t="str">
        <f t="shared" si="337"/>
        <v>131</v>
      </c>
      <c r="P2732" s="3" t="str">
        <f t="shared" si="342"/>
        <v>1</v>
      </c>
      <c r="Q2732" s="11">
        <f>+VLOOKUP(M2732,'Dimension descriptions'!K:M,2,FALSE)</f>
        <v>7524</v>
      </c>
      <c r="R2732" s="33">
        <v>7524</v>
      </c>
      <c r="S2732" s="11" t="str">
        <f>+VLOOKUP(R2732,'Dimension descriptions'!K:M,3)</f>
        <v>FEDERAL IDEA-B PL</v>
      </c>
      <c r="T2732" s="3" t="str">
        <f t="shared" si="343"/>
        <v>N</v>
      </c>
      <c r="U2732">
        <f>+VLOOKUP(R2732,'FY21 P13 Allotment memo'!O:O,1,FALSE)</f>
        <v>7524</v>
      </c>
      <c r="V2732"/>
      <c r="W2732"/>
      <c r="X2732"/>
      <c r="Y2732"/>
      <c r="Z2732"/>
    </row>
    <row r="2733" spans="1:26">
      <c r="A2733">
        <v>10</v>
      </c>
      <c r="B2733" t="s">
        <v>3645</v>
      </c>
      <c r="C2733" t="s">
        <v>1535</v>
      </c>
      <c r="D2733">
        <v>91</v>
      </c>
      <c r="E2733">
        <v>12389.1</v>
      </c>
      <c r="F2733">
        <v>0</v>
      </c>
      <c r="G2733" s="2">
        <f t="shared" si="338"/>
        <v>12389.1</v>
      </c>
      <c r="H2733" s="3" t="str">
        <f t="shared" si="339"/>
        <v>10</v>
      </c>
      <c r="I2733" s="3" t="str">
        <f t="shared" si="340"/>
        <v>124</v>
      </c>
      <c r="J2733" s="3">
        <v>124</v>
      </c>
      <c r="K2733" s="3" t="str">
        <f>+VLOOKUP(J2733,'Dimension descriptions'!P:R,3,FALSE)</f>
        <v>Hillcrest Elementary</v>
      </c>
      <c r="L2733" s="3" t="str">
        <f t="shared" si="341"/>
        <v>7524</v>
      </c>
      <c r="M2733" s="10">
        <v>7524</v>
      </c>
      <c r="N2733" s="3" t="str">
        <f t="shared" si="336"/>
        <v>1000</v>
      </c>
      <c r="O2733" s="3" t="str">
        <f t="shared" si="337"/>
        <v>161</v>
      </c>
      <c r="P2733" s="3" t="str">
        <f t="shared" si="342"/>
        <v>1</v>
      </c>
      <c r="Q2733" s="11">
        <f>+VLOOKUP(M2733,'Dimension descriptions'!K:M,2,FALSE)</f>
        <v>7524</v>
      </c>
      <c r="R2733" s="33">
        <v>7524</v>
      </c>
      <c r="S2733" s="11" t="str">
        <f>+VLOOKUP(R2733,'Dimension descriptions'!K:M,3)</f>
        <v>FEDERAL IDEA-B PL</v>
      </c>
      <c r="T2733" s="3" t="str">
        <f t="shared" si="343"/>
        <v>N</v>
      </c>
      <c r="U2733">
        <f>+VLOOKUP(R2733,'FY21 P13 Allotment memo'!O:O,1,FALSE)</f>
        <v>7524</v>
      </c>
      <c r="V2733"/>
      <c r="W2733"/>
      <c r="X2733"/>
      <c r="Y2733"/>
      <c r="Z2733"/>
    </row>
    <row r="2734" spans="1:26">
      <c r="A2734">
        <v>10</v>
      </c>
      <c r="B2734" t="s">
        <v>3646</v>
      </c>
      <c r="C2734" t="s">
        <v>1537</v>
      </c>
      <c r="D2734">
        <v>91</v>
      </c>
      <c r="E2734">
        <v>0</v>
      </c>
      <c r="F2734">
        <v>0</v>
      </c>
      <c r="G2734" s="2">
        <f t="shared" si="338"/>
        <v>0</v>
      </c>
      <c r="H2734" s="3" t="str">
        <f t="shared" si="339"/>
        <v>10</v>
      </c>
      <c r="I2734" s="3" t="str">
        <f t="shared" si="340"/>
        <v>124</v>
      </c>
      <c r="J2734" s="3">
        <v>124</v>
      </c>
      <c r="K2734" s="3" t="str">
        <f>+VLOOKUP(J2734,'Dimension descriptions'!P:R,3,FALSE)</f>
        <v>Hillcrest Elementary</v>
      </c>
      <c r="L2734" s="3" t="str">
        <f t="shared" si="341"/>
        <v>7524</v>
      </c>
      <c r="M2734" s="10">
        <v>7524</v>
      </c>
      <c r="N2734" s="3" t="str">
        <f t="shared" si="336"/>
        <v>1000</v>
      </c>
      <c r="O2734" s="3" t="str">
        <f t="shared" si="337"/>
        <v>195</v>
      </c>
      <c r="P2734" s="3" t="str">
        <f t="shared" si="342"/>
        <v>1</v>
      </c>
      <c r="Q2734" s="11">
        <f>+VLOOKUP(M2734,'Dimension descriptions'!K:M,2,FALSE)</f>
        <v>7524</v>
      </c>
      <c r="R2734" s="33">
        <v>7524</v>
      </c>
      <c r="S2734" s="11" t="str">
        <f>+VLOOKUP(R2734,'Dimension descriptions'!K:M,3)</f>
        <v>FEDERAL IDEA-B PL</v>
      </c>
      <c r="T2734" s="3" t="str">
        <f t="shared" si="343"/>
        <v>N</v>
      </c>
      <c r="U2734">
        <f>+VLOOKUP(R2734,'FY21 P13 Allotment memo'!O:O,1,FALSE)</f>
        <v>7524</v>
      </c>
      <c r="V2734"/>
      <c r="W2734"/>
      <c r="X2734"/>
      <c r="Y2734"/>
      <c r="Z2734"/>
    </row>
    <row r="2735" spans="1:26">
      <c r="A2735">
        <v>10</v>
      </c>
      <c r="B2735" t="s">
        <v>3647</v>
      </c>
      <c r="C2735" t="s">
        <v>1244</v>
      </c>
      <c r="D2735">
        <v>91</v>
      </c>
      <c r="E2735">
        <v>0</v>
      </c>
      <c r="F2735">
        <v>0</v>
      </c>
      <c r="G2735" s="2">
        <f t="shared" si="338"/>
        <v>0</v>
      </c>
      <c r="H2735" s="3" t="str">
        <f t="shared" si="339"/>
        <v>10</v>
      </c>
      <c r="I2735" s="3" t="str">
        <f t="shared" si="340"/>
        <v>124</v>
      </c>
      <c r="J2735" s="3">
        <v>124</v>
      </c>
      <c r="K2735" s="3" t="str">
        <f>+VLOOKUP(J2735,'Dimension descriptions'!P:R,3,FALSE)</f>
        <v>Hillcrest Elementary</v>
      </c>
      <c r="L2735" s="3" t="str">
        <f t="shared" si="341"/>
        <v>7524</v>
      </c>
      <c r="M2735" s="10">
        <v>7524</v>
      </c>
      <c r="N2735" s="3" t="str">
        <f t="shared" si="336"/>
        <v>1000</v>
      </c>
      <c r="O2735" s="3" t="str">
        <f t="shared" si="337"/>
        <v>210</v>
      </c>
      <c r="P2735" s="3" t="str">
        <f t="shared" si="342"/>
        <v>2</v>
      </c>
      <c r="Q2735" s="11">
        <f>+VLOOKUP(M2735,'Dimension descriptions'!K:M,2,FALSE)</f>
        <v>7524</v>
      </c>
      <c r="R2735" s="33">
        <v>7524</v>
      </c>
      <c r="S2735" s="11" t="str">
        <f>+VLOOKUP(R2735,'Dimension descriptions'!K:M,3)</f>
        <v>FEDERAL IDEA-B PL</v>
      </c>
      <c r="T2735" s="3" t="str">
        <f t="shared" si="343"/>
        <v>N</v>
      </c>
      <c r="U2735">
        <f>+VLOOKUP(R2735,'FY21 P13 Allotment memo'!O:O,1,FALSE)</f>
        <v>7524</v>
      </c>
      <c r="V2735"/>
      <c r="W2735"/>
      <c r="X2735"/>
      <c r="Y2735"/>
      <c r="Z2735"/>
    </row>
    <row r="2736" spans="1:26">
      <c r="A2736">
        <v>10</v>
      </c>
      <c r="B2736" t="s">
        <v>3648</v>
      </c>
      <c r="C2736" t="s">
        <v>1246</v>
      </c>
      <c r="D2736">
        <v>91</v>
      </c>
      <c r="E2736">
        <v>947.76</v>
      </c>
      <c r="F2736">
        <v>0</v>
      </c>
      <c r="G2736" s="2">
        <f t="shared" si="338"/>
        <v>947.76</v>
      </c>
      <c r="H2736" s="3" t="str">
        <f t="shared" si="339"/>
        <v>10</v>
      </c>
      <c r="I2736" s="3" t="str">
        <f t="shared" si="340"/>
        <v>124</v>
      </c>
      <c r="J2736" s="3">
        <v>124</v>
      </c>
      <c r="K2736" s="3" t="str">
        <f>+VLOOKUP(J2736,'Dimension descriptions'!P:R,3,FALSE)</f>
        <v>Hillcrest Elementary</v>
      </c>
      <c r="L2736" s="3" t="str">
        <f t="shared" si="341"/>
        <v>7524</v>
      </c>
      <c r="M2736" s="10">
        <v>7524</v>
      </c>
      <c r="N2736" s="3" t="str">
        <f t="shared" si="336"/>
        <v>1000</v>
      </c>
      <c r="O2736" s="3" t="str">
        <f t="shared" si="337"/>
        <v>220</v>
      </c>
      <c r="P2736" s="3" t="str">
        <f t="shared" si="342"/>
        <v>2</v>
      </c>
      <c r="Q2736" s="11">
        <f>+VLOOKUP(M2736,'Dimension descriptions'!K:M,2,FALSE)</f>
        <v>7524</v>
      </c>
      <c r="R2736" s="33">
        <v>7524</v>
      </c>
      <c r="S2736" s="11" t="str">
        <f>+VLOOKUP(R2736,'Dimension descriptions'!K:M,3)</f>
        <v>FEDERAL IDEA-B PL</v>
      </c>
      <c r="T2736" s="3" t="str">
        <f t="shared" si="343"/>
        <v>N</v>
      </c>
      <c r="U2736">
        <f>+VLOOKUP(R2736,'FY21 P13 Allotment memo'!O:O,1,FALSE)</f>
        <v>7524</v>
      </c>
      <c r="V2736"/>
      <c r="W2736"/>
      <c r="X2736"/>
      <c r="Y2736"/>
      <c r="Z2736"/>
    </row>
    <row r="2737" spans="1:26">
      <c r="A2737">
        <v>10</v>
      </c>
      <c r="B2737" t="s">
        <v>3649</v>
      </c>
      <c r="C2737" t="s">
        <v>1248</v>
      </c>
      <c r="D2737">
        <v>91</v>
      </c>
      <c r="E2737">
        <v>0</v>
      </c>
      <c r="F2737">
        <v>0</v>
      </c>
      <c r="G2737" s="2">
        <f t="shared" si="338"/>
        <v>0</v>
      </c>
      <c r="H2737" s="3" t="str">
        <f t="shared" si="339"/>
        <v>10</v>
      </c>
      <c r="I2737" s="3" t="str">
        <f t="shared" si="340"/>
        <v>124</v>
      </c>
      <c r="J2737" s="3">
        <v>124</v>
      </c>
      <c r="K2737" s="3" t="str">
        <f>+VLOOKUP(J2737,'Dimension descriptions'!P:R,3,FALSE)</f>
        <v>Hillcrest Elementary</v>
      </c>
      <c r="L2737" s="3" t="str">
        <f t="shared" si="341"/>
        <v>7524</v>
      </c>
      <c r="M2737" s="10">
        <v>7524</v>
      </c>
      <c r="N2737" s="3" t="str">
        <f t="shared" si="336"/>
        <v>1000</v>
      </c>
      <c r="O2737" s="3" t="str">
        <f t="shared" si="337"/>
        <v>241</v>
      </c>
      <c r="P2737" s="3" t="str">
        <f t="shared" si="342"/>
        <v>2</v>
      </c>
      <c r="Q2737" s="11">
        <f>+VLOOKUP(M2737,'Dimension descriptions'!K:M,2,FALSE)</f>
        <v>7524</v>
      </c>
      <c r="R2737" s="33">
        <v>7524</v>
      </c>
      <c r="S2737" s="11" t="str">
        <f>+VLOOKUP(R2737,'Dimension descriptions'!K:M,3)</f>
        <v>FEDERAL IDEA-B PL</v>
      </c>
      <c r="T2737" s="3" t="str">
        <f t="shared" si="343"/>
        <v>N</v>
      </c>
      <c r="U2737">
        <f>+VLOOKUP(R2737,'FY21 P13 Allotment memo'!O:O,1,FALSE)</f>
        <v>7524</v>
      </c>
      <c r="V2737"/>
      <c r="W2737"/>
      <c r="X2737"/>
      <c r="Y2737"/>
      <c r="Z2737"/>
    </row>
    <row r="2738" spans="1:26">
      <c r="A2738">
        <v>10</v>
      </c>
      <c r="B2738" t="s">
        <v>3650</v>
      </c>
      <c r="C2738" t="s">
        <v>2725</v>
      </c>
      <c r="D2738">
        <v>91</v>
      </c>
      <c r="E2738">
        <v>154.93</v>
      </c>
      <c r="F2738">
        <v>0</v>
      </c>
      <c r="G2738" s="2">
        <f t="shared" si="338"/>
        <v>154.93</v>
      </c>
      <c r="H2738" s="3" t="str">
        <f t="shared" si="339"/>
        <v>10</v>
      </c>
      <c r="I2738" s="3" t="str">
        <f t="shared" si="340"/>
        <v>124</v>
      </c>
      <c r="J2738" s="3">
        <v>124</v>
      </c>
      <c r="K2738" s="3" t="str">
        <f>+VLOOKUP(J2738,'Dimension descriptions'!P:R,3,FALSE)</f>
        <v>Hillcrest Elementary</v>
      </c>
      <c r="L2738" s="3" t="str">
        <f t="shared" si="341"/>
        <v>7524</v>
      </c>
      <c r="M2738" s="10">
        <v>7524</v>
      </c>
      <c r="N2738" s="3" t="str">
        <f t="shared" si="336"/>
        <v>1000</v>
      </c>
      <c r="O2738" s="3" t="str">
        <f t="shared" si="337"/>
        <v>341</v>
      </c>
      <c r="P2738" s="3" t="str">
        <f t="shared" si="342"/>
        <v>3</v>
      </c>
      <c r="Q2738" s="11">
        <f>+VLOOKUP(M2738,'Dimension descriptions'!K:M,2,FALSE)</f>
        <v>7524</v>
      </c>
      <c r="R2738" s="33">
        <v>7524</v>
      </c>
      <c r="S2738" s="11" t="str">
        <f>+VLOOKUP(R2738,'Dimension descriptions'!K:M,3)</f>
        <v>FEDERAL IDEA-B PL</v>
      </c>
      <c r="T2738" s="3" t="str">
        <f t="shared" si="343"/>
        <v>N</v>
      </c>
      <c r="U2738">
        <f>+VLOOKUP(R2738,'FY21 P13 Allotment memo'!O:O,1,FALSE)</f>
        <v>7524</v>
      </c>
      <c r="V2738"/>
      <c r="W2738"/>
      <c r="X2738"/>
      <c r="Y2738"/>
      <c r="Z2738"/>
    </row>
    <row r="2739" spans="1:26">
      <c r="A2739">
        <v>10</v>
      </c>
      <c r="B2739" t="s">
        <v>3651</v>
      </c>
      <c r="C2739" t="s">
        <v>1544</v>
      </c>
      <c r="D2739">
        <v>91</v>
      </c>
      <c r="E2739">
        <v>0</v>
      </c>
      <c r="F2739">
        <v>0</v>
      </c>
      <c r="G2739" s="2">
        <f t="shared" si="338"/>
        <v>0</v>
      </c>
      <c r="H2739" s="3" t="str">
        <f t="shared" si="339"/>
        <v>10</v>
      </c>
      <c r="I2739" s="3" t="str">
        <f t="shared" si="340"/>
        <v>124</v>
      </c>
      <c r="J2739" s="3">
        <v>124</v>
      </c>
      <c r="K2739" s="3" t="str">
        <f>+VLOOKUP(J2739,'Dimension descriptions'!P:R,3,FALSE)</f>
        <v>Hillcrest Elementary</v>
      </c>
      <c r="L2739" s="3" t="str">
        <f t="shared" si="341"/>
        <v>7602</v>
      </c>
      <c r="M2739" s="10">
        <v>7602</v>
      </c>
      <c r="N2739" s="3" t="str">
        <f t="shared" si="336"/>
        <v>1000</v>
      </c>
      <c r="O2739" s="3" t="str">
        <f t="shared" si="337"/>
        <v>161</v>
      </c>
      <c r="P2739" s="3" t="str">
        <f t="shared" si="342"/>
        <v>1</v>
      </c>
      <c r="Q2739" s="11">
        <f>+VLOOKUP(M2739,'Dimension descriptions'!K:M,2,FALSE)</f>
        <v>7355</v>
      </c>
      <c r="R2739" s="33">
        <v>7355</v>
      </c>
      <c r="S2739" s="11" t="str">
        <f>+VLOOKUP(R2739,'Dimension descriptions'!K:M,3)</f>
        <v>KEEP KINDERGARTEN SUPPLEMENT ENRICHMENT</v>
      </c>
      <c r="T2739" s="3" t="str">
        <f t="shared" si="343"/>
        <v>Y</v>
      </c>
      <c r="U2739" t="e">
        <f>+VLOOKUP(R2739,'FY21 P13 Allotment memo'!O:O,1,FALSE)</f>
        <v>#N/A</v>
      </c>
      <c r="V2739"/>
      <c r="W2739"/>
      <c r="X2739"/>
      <c r="Y2739"/>
      <c r="Z2739"/>
    </row>
    <row r="2740" spans="1:26">
      <c r="A2740">
        <v>10</v>
      </c>
      <c r="B2740" t="s">
        <v>3652</v>
      </c>
      <c r="C2740" t="s">
        <v>1246</v>
      </c>
      <c r="D2740">
        <v>91</v>
      </c>
      <c r="E2740">
        <v>0</v>
      </c>
      <c r="F2740">
        <v>0</v>
      </c>
      <c r="G2740" s="2">
        <f t="shared" si="338"/>
        <v>0</v>
      </c>
      <c r="H2740" s="3" t="str">
        <f t="shared" si="339"/>
        <v>10</v>
      </c>
      <c r="I2740" s="3" t="str">
        <f t="shared" si="340"/>
        <v>124</v>
      </c>
      <c r="J2740" s="3">
        <v>124</v>
      </c>
      <c r="K2740" s="3" t="str">
        <f>+VLOOKUP(J2740,'Dimension descriptions'!P:R,3,FALSE)</f>
        <v>Hillcrest Elementary</v>
      </c>
      <c r="L2740" s="3" t="str">
        <f t="shared" si="341"/>
        <v>7602</v>
      </c>
      <c r="M2740" s="10">
        <v>7602</v>
      </c>
      <c r="N2740" s="3" t="str">
        <f t="shared" si="336"/>
        <v>1000</v>
      </c>
      <c r="O2740" s="3" t="str">
        <f t="shared" si="337"/>
        <v>220</v>
      </c>
      <c r="P2740" s="3" t="str">
        <f t="shared" si="342"/>
        <v>2</v>
      </c>
      <c r="Q2740" s="11">
        <f>+VLOOKUP(M2740,'Dimension descriptions'!K:M,2,FALSE)</f>
        <v>7355</v>
      </c>
      <c r="R2740" s="33">
        <v>7355</v>
      </c>
      <c r="S2740" s="11" t="str">
        <f>+VLOOKUP(R2740,'Dimension descriptions'!K:M,3)</f>
        <v>KEEP KINDERGARTEN SUPPLEMENT ENRICHMENT</v>
      </c>
      <c r="T2740" s="3" t="str">
        <f t="shared" si="343"/>
        <v>Y</v>
      </c>
      <c r="U2740" t="e">
        <f>+VLOOKUP(R2740,'FY21 P13 Allotment memo'!O:O,1,FALSE)</f>
        <v>#N/A</v>
      </c>
      <c r="V2740"/>
      <c r="W2740"/>
      <c r="X2740"/>
      <c r="Y2740"/>
      <c r="Z2740"/>
    </row>
    <row r="2741" spans="1:26">
      <c r="A2741">
        <v>10</v>
      </c>
      <c r="B2741" t="s">
        <v>3653</v>
      </c>
      <c r="C2741" t="s">
        <v>1252</v>
      </c>
      <c r="D2741">
        <v>91</v>
      </c>
      <c r="E2741">
        <v>0</v>
      </c>
      <c r="F2741">
        <v>0</v>
      </c>
      <c r="G2741" s="2">
        <f t="shared" si="338"/>
        <v>0</v>
      </c>
      <c r="H2741" s="3" t="str">
        <f t="shared" si="339"/>
        <v>10</v>
      </c>
      <c r="I2741" s="3" t="str">
        <f t="shared" si="340"/>
        <v>124</v>
      </c>
      <c r="J2741" s="3">
        <v>124</v>
      </c>
      <c r="K2741" s="3" t="str">
        <f>+VLOOKUP(J2741,'Dimension descriptions'!P:R,3,FALSE)</f>
        <v>Hillcrest Elementary</v>
      </c>
      <c r="L2741" s="3" t="str">
        <f t="shared" si="341"/>
        <v>7602</v>
      </c>
      <c r="M2741" s="10">
        <v>7602</v>
      </c>
      <c r="N2741" s="3" t="str">
        <f t="shared" si="336"/>
        <v>1000</v>
      </c>
      <c r="O2741" s="3" t="str">
        <f t="shared" si="337"/>
        <v>270</v>
      </c>
      <c r="P2741" s="3" t="str">
        <f t="shared" si="342"/>
        <v>2</v>
      </c>
      <c r="Q2741" s="11">
        <f>+VLOOKUP(M2741,'Dimension descriptions'!K:M,2,FALSE)</f>
        <v>7355</v>
      </c>
      <c r="R2741" s="33">
        <v>7355</v>
      </c>
      <c r="S2741" s="11" t="str">
        <f>+VLOOKUP(R2741,'Dimension descriptions'!K:M,3)</f>
        <v>KEEP KINDERGARTEN SUPPLEMENT ENRICHMENT</v>
      </c>
      <c r="T2741" s="3" t="str">
        <f t="shared" si="343"/>
        <v>Y</v>
      </c>
      <c r="U2741" t="e">
        <f>+VLOOKUP(R2741,'FY21 P13 Allotment memo'!O:O,1,FALSE)</f>
        <v>#N/A</v>
      </c>
      <c r="V2741"/>
      <c r="W2741"/>
      <c r="X2741"/>
      <c r="Y2741"/>
      <c r="Z2741"/>
    </row>
    <row r="2742" spans="1:26">
      <c r="A2742">
        <v>10</v>
      </c>
      <c r="B2742" t="s">
        <v>3654</v>
      </c>
      <c r="C2742" t="s">
        <v>1551</v>
      </c>
      <c r="D2742">
        <v>91</v>
      </c>
      <c r="E2742">
        <v>0</v>
      </c>
      <c r="F2742">
        <v>0</v>
      </c>
      <c r="G2742" s="2">
        <f t="shared" si="338"/>
        <v>0</v>
      </c>
      <c r="H2742" s="3" t="str">
        <f t="shared" si="339"/>
        <v>10</v>
      </c>
      <c r="I2742" s="3" t="str">
        <f t="shared" si="340"/>
        <v>124</v>
      </c>
      <c r="J2742" s="3">
        <v>124</v>
      </c>
      <c r="K2742" s="3" t="str">
        <f>+VLOOKUP(J2742,'Dimension descriptions'!P:R,3,FALSE)</f>
        <v>Hillcrest Elementary</v>
      </c>
      <c r="L2742" s="3" t="str">
        <f t="shared" si="341"/>
        <v>7664</v>
      </c>
      <c r="M2742" s="10">
        <v>7664</v>
      </c>
      <c r="N2742" s="3" t="str">
        <f t="shared" si="336"/>
        <v>1000</v>
      </c>
      <c r="O2742" s="3" t="str">
        <f t="shared" si="337"/>
        <v>195</v>
      </c>
      <c r="P2742" s="3" t="str">
        <f t="shared" si="342"/>
        <v>1</v>
      </c>
      <c r="Q2742" s="11">
        <f>+VLOOKUP(M2742,'Dimension descriptions'!K:M,2,FALSE)</f>
        <v>7664</v>
      </c>
      <c r="R2742" s="33">
        <v>7664</v>
      </c>
      <c r="S2742" s="11" t="str">
        <f>+VLOOKUP(R2742,'Dimension descriptions'!K:M,3)</f>
        <v>ARRA - IDEA SPECIAL ED</v>
      </c>
      <c r="T2742" s="3" t="str">
        <f t="shared" si="343"/>
        <v>N</v>
      </c>
      <c r="U2742" t="e">
        <f>+VLOOKUP(R2742,'FY21 P13 Allotment memo'!O:O,1,FALSE)</f>
        <v>#N/A</v>
      </c>
      <c r="V2742"/>
      <c r="W2742"/>
      <c r="X2742"/>
      <c r="Y2742"/>
      <c r="Z2742"/>
    </row>
    <row r="2743" spans="1:26">
      <c r="A2743">
        <v>10</v>
      </c>
      <c r="B2743" t="s">
        <v>3655</v>
      </c>
      <c r="C2743" t="s">
        <v>1234</v>
      </c>
      <c r="D2743">
        <v>91</v>
      </c>
      <c r="E2743">
        <v>0</v>
      </c>
      <c r="F2743">
        <v>0</v>
      </c>
      <c r="G2743" s="2">
        <f t="shared" si="338"/>
        <v>0</v>
      </c>
      <c r="H2743" s="3" t="str">
        <f t="shared" si="339"/>
        <v>10</v>
      </c>
      <c r="I2743" s="3" t="str">
        <f t="shared" si="340"/>
        <v>124</v>
      </c>
      <c r="J2743" s="3">
        <v>124</v>
      </c>
      <c r="K2743" s="3" t="str">
        <f>+VLOOKUP(J2743,'Dimension descriptions'!P:R,3,FALSE)</f>
        <v>Hillcrest Elementary</v>
      </c>
      <c r="L2743" s="3" t="str">
        <f t="shared" si="341"/>
        <v>7701</v>
      </c>
      <c r="M2743" s="10">
        <v>7701</v>
      </c>
      <c r="N2743" s="3" t="str">
        <f t="shared" si="336"/>
        <v>1000</v>
      </c>
      <c r="O2743" s="3" t="str">
        <f t="shared" si="337"/>
        <v>131</v>
      </c>
      <c r="P2743" s="3" t="str">
        <f t="shared" si="342"/>
        <v>1</v>
      </c>
      <c r="Q2743" s="11">
        <f>+VLOOKUP(M2743,'Dimension descriptions'!K:M,2,FALSE)</f>
        <v>50</v>
      </c>
      <c r="R2743" s="33">
        <v>50</v>
      </c>
      <c r="S2743" s="11" t="str">
        <f>+VLOOKUP(R2743,'Dimension descriptions'!K:M,3)</f>
        <v>CLASSROOM-GENERAL</v>
      </c>
      <c r="T2743" s="3" t="str">
        <f t="shared" si="343"/>
        <v>Y</v>
      </c>
      <c r="U2743" t="e">
        <f>+VLOOKUP(R2743,'FY21 P13 Allotment memo'!O:O,1,FALSE)</f>
        <v>#N/A</v>
      </c>
      <c r="V2743"/>
      <c r="W2743"/>
      <c r="X2743"/>
      <c r="Y2743"/>
      <c r="Z2743"/>
    </row>
    <row r="2744" spans="1:26">
      <c r="A2744">
        <v>10</v>
      </c>
      <c r="B2744" t="s">
        <v>3656</v>
      </c>
      <c r="C2744" t="s">
        <v>1403</v>
      </c>
      <c r="D2744">
        <v>91</v>
      </c>
      <c r="E2744">
        <v>0</v>
      </c>
      <c r="F2744">
        <v>0</v>
      </c>
      <c r="G2744" s="2">
        <f t="shared" si="338"/>
        <v>0</v>
      </c>
      <c r="H2744" s="3" t="str">
        <f t="shared" si="339"/>
        <v>10</v>
      </c>
      <c r="I2744" s="3" t="str">
        <f t="shared" si="340"/>
        <v>124</v>
      </c>
      <c r="J2744" s="3">
        <v>124</v>
      </c>
      <c r="K2744" s="3" t="str">
        <f>+VLOOKUP(J2744,'Dimension descriptions'!P:R,3,FALSE)</f>
        <v>Hillcrest Elementary</v>
      </c>
      <c r="L2744" s="3" t="str">
        <f t="shared" si="341"/>
        <v>7701</v>
      </c>
      <c r="M2744" s="10">
        <v>7701</v>
      </c>
      <c r="N2744" s="3" t="str">
        <f t="shared" si="336"/>
        <v>1000</v>
      </c>
      <c r="O2744" s="3" t="str">
        <f t="shared" si="337"/>
        <v>149</v>
      </c>
      <c r="P2744" s="3" t="str">
        <f t="shared" si="342"/>
        <v>1</v>
      </c>
      <c r="Q2744" s="11">
        <f>+VLOOKUP(M2744,'Dimension descriptions'!K:M,2,FALSE)</f>
        <v>50</v>
      </c>
      <c r="R2744" s="33">
        <v>50</v>
      </c>
      <c r="S2744" s="11" t="str">
        <f>+VLOOKUP(R2744,'Dimension descriptions'!K:M,3)</f>
        <v>CLASSROOM-GENERAL</v>
      </c>
      <c r="T2744" s="3" t="str">
        <f t="shared" si="343"/>
        <v>Y</v>
      </c>
      <c r="U2744" t="e">
        <f>+VLOOKUP(R2744,'FY21 P13 Allotment memo'!O:O,1,FALSE)</f>
        <v>#N/A</v>
      </c>
      <c r="V2744"/>
      <c r="W2744"/>
      <c r="X2744"/>
      <c r="Y2744"/>
      <c r="Z2744"/>
    </row>
    <row r="2745" spans="1:26">
      <c r="A2745">
        <v>10</v>
      </c>
      <c r="B2745" t="s">
        <v>3657</v>
      </c>
      <c r="C2745" t="s">
        <v>1557</v>
      </c>
      <c r="D2745">
        <v>91</v>
      </c>
      <c r="E2745">
        <v>0</v>
      </c>
      <c r="F2745">
        <v>0</v>
      </c>
      <c r="G2745" s="2">
        <f t="shared" si="338"/>
        <v>0</v>
      </c>
      <c r="H2745" s="3" t="str">
        <f t="shared" si="339"/>
        <v>10</v>
      </c>
      <c r="I2745" s="3" t="str">
        <f t="shared" si="340"/>
        <v>124</v>
      </c>
      <c r="J2745" s="3">
        <v>124</v>
      </c>
      <c r="K2745" s="3" t="str">
        <f>+VLOOKUP(J2745,'Dimension descriptions'!P:R,3,FALSE)</f>
        <v>Hillcrest Elementary</v>
      </c>
      <c r="L2745" s="3" t="str">
        <f t="shared" si="341"/>
        <v>7701</v>
      </c>
      <c r="M2745" s="10">
        <v>7701</v>
      </c>
      <c r="N2745" s="3" t="str">
        <f t="shared" si="336"/>
        <v>1000</v>
      </c>
      <c r="O2745" s="3" t="str">
        <f t="shared" si="337"/>
        <v>161</v>
      </c>
      <c r="P2745" s="3" t="str">
        <f t="shared" si="342"/>
        <v>1</v>
      </c>
      <c r="Q2745" s="11">
        <f>+VLOOKUP(M2745,'Dimension descriptions'!K:M,2,FALSE)</f>
        <v>50</v>
      </c>
      <c r="R2745" s="33">
        <v>50</v>
      </c>
      <c r="S2745" s="11" t="str">
        <f>+VLOOKUP(R2745,'Dimension descriptions'!K:M,3)</f>
        <v>CLASSROOM-GENERAL</v>
      </c>
      <c r="T2745" s="3" t="str">
        <f t="shared" si="343"/>
        <v>Y</v>
      </c>
      <c r="U2745" t="e">
        <f>+VLOOKUP(R2745,'FY21 P13 Allotment memo'!O:O,1,FALSE)</f>
        <v>#N/A</v>
      </c>
      <c r="V2745"/>
      <c r="W2745"/>
      <c r="X2745"/>
      <c r="Y2745"/>
      <c r="Z2745"/>
    </row>
    <row r="2746" spans="1:26">
      <c r="A2746">
        <v>10</v>
      </c>
      <c r="B2746" t="s">
        <v>3658</v>
      </c>
      <c r="C2746" t="s">
        <v>1551</v>
      </c>
      <c r="D2746">
        <v>91</v>
      </c>
      <c r="E2746">
        <v>0</v>
      </c>
      <c r="F2746">
        <v>0</v>
      </c>
      <c r="G2746" s="2">
        <f t="shared" si="338"/>
        <v>0</v>
      </c>
      <c r="H2746" s="3" t="str">
        <f t="shared" si="339"/>
        <v>10</v>
      </c>
      <c r="I2746" s="3" t="str">
        <f t="shared" si="340"/>
        <v>124</v>
      </c>
      <c r="J2746" s="3">
        <v>124</v>
      </c>
      <c r="K2746" s="3" t="str">
        <f>+VLOOKUP(J2746,'Dimension descriptions'!P:R,3,FALSE)</f>
        <v>Hillcrest Elementary</v>
      </c>
      <c r="L2746" s="3" t="str">
        <f t="shared" si="341"/>
        <v>7701</v>
      </c>
      <c r="M2746" s="10">
        <v>7701</v>
      </c>
      <c r="N2746" s="3" t="str">
        <f t="shared" si="336"/>
        <v>1000</v>
      </c>
      <c r="O2746" s="3" t="str">
        <f t="shared" si="337"/>
        <v>195</v>
      </c>
      <c r="P2746" s="3" t="str">
        <f t="shared" si="342"/>
        <v>1</v>
      </c>
      <c r="Q2746" s="11">
        <f>+VLOOKUP(M2746,'Dimension descriptions'!K:M,2,FALSE)</f>
        <v>50</v>
      </c>
      <c r="R2746" s="33">
        <v>50</v>
      </c>
      <c r="S2746" s="11" t="str">
        <f>+VLOOKUP(R2746,'Dimension descriptions'!K:M,3)</f>
        <v>CLASSROOM-GENERAL</v>
      </c>
      <c r="T2746" s="3" t="str">
        <f t="shared" si="343"/>
        <v>Y</v>
      </c>
      <c r="U2746" t="e">
        <f>+VLOOKUP(R2746,'FY21 P13 Allotment memo'!O:O,1,FALSE)</f>
        <v>#N/A</v>
      </c>
      <c r="V2746"/>
      <c r="W2746"/>
      <c r="X2746"/>
      <c r="Y2746"/>
      <c r="Z2746"/>
    </row>
    <row r="2747" spans="1:26">
      <c r="A2747">
        <v>10</v>
      </c>
      <c r="B2747" t="s">
        <v>3659</v>
      </c>
      <c r="C2747" t="s">
        <v>1560</v>
      </c>
      <c r="D2747">
        <v>91</v>
      </c>
      <c r="E2747">
        <v>0</v>
      </c>
      <c r="F2747">
        <v>0</v>
      </c>
      <c r="G2747" s="2">
        <f t="shared" si="338"/>
        <v>0</v>
      </c>
      <c r="H2747" s="3" t="str">
        <f t="shared" si="339"/>
        <v>10</v>
      </c>
      <c r="I2747" s="3" t="str">
        <f t="shared" si="340"/>
        <v>124</v>
      </c>
      <c r="J2747" s="3">
        <v>124</v>
      </c>
      <c r="K2747" s="3" t="str">
        <f>+VLOOKUP(J2747,'Dimension descriptions'!P:R,3,FALSE)</f>
        <v>Hillcrest Elementary</v>
      </c>
      <c r="L2747" s="3" t="str">
        <f t="shared" si="341"/>
        <v>7701</v>
      </c>
      <c r="M2747" s="10">
        <v>7701</v>
      </c>
      <c r="N2747" s="3" t="str">
        <f t="shared" si="336"/>
        <v>1000</v>
      </c>
      <c r="O2747" s="3" t="str">
        <f t="shared" si="337"/>
        <v>198</v>
      </c>
      <c r="P2747" s="3" t="str">
        <f t="shared" si="342"/>
        <v>1</v>
      </c>
      <c r="Q2747" s="11">
        <f>+VLOOKUP(M2747,'Dimension descriptions'!K:M,2,FALSE)</f>
        <v>50</v>
      </c>
      <c r="R2747" s="33">
        <v>50</v>
      </c>
      <c r="S2747" s="11" t="str">
        <f>+VLOOKUP(R2747,'Dimension descriptions'!K:M,3)</f>
        <v>CLASSROOM-GENERAL</v>
      </c>
      <c r="T2747" s="3" t="str">
        <f t="shared" si="343"/>
        <v>Y</v>
      </c>
      <c r="U2747" t="e">
        <f>+VLOOKUP(R2747,'FY21 P13 Allotment memo'!O:O,1,FALSE)</f>
        <v>#N/A</v>
      </c>
      <c r="V2747"/>
      <c r="W2747"/>
      <c r="X2747"/>
      <c r="Y2747"/>
      <c r="Z2747"/>
    </row>
    <row r="2748" spans="1:26">
      <c r="A2748">
        <v>10</v>
      </c>
      <c r="B2748" t="s">
        <v>3660</v>
      </c>
      <c r="C2748" t="s">
        <v>1413</v>
      </c>
      <c r="D2748">
        <v>91</v>
      </c>
      <c r="E2748">
        <v>0</v>
      </c>
      <c r="F2748">
        <v>0</v>
      </c>
      <c r="G2748" s="2">
        <f t="shared" si="338"/>
        <v>0</v>
      </c>
      <c r="H2748" s="3" t="str">
        <f t="shared" si="339"/>
        <v>10</v>
      </c>
      <c r="I2748" s="3" t="str">
        <f t="shared" si="340"/>
        <v>124</v>
      </c>
      <c r="J2748" s="3">
        <v>124</v>
      </c>
      <c r="K2748" s="3" t="str">
        <f>+VLOOKUP(J2748,'Dimension descriptions'!P:R,3,FALSE)</f>
        <v>Hillcrest Elementary</v>
      </c>
      <c r="L2748" s="3" t="str">
        <f t="shared" si="341"/>
        <v>7701</v>
      </c>
      <c r="M2748" s="10">
        <v>7701</v>
      </c>
      <c r="N2748" s="3" t="str">
        <f t="shared" si="336"/>
        <v>1000</v>
      </c>
      <c r="O2748" s="3" t="str">
        <f t="shared" si="337"/>
        <v>320</v>
      </c>
      <c r="P2748" s="3" t="str">
        <f t="shared" si="342"/>
        <v>3</v>
      </c>
      <c r="Q2748" s="11">
        <f>+VLOOKUP(M2748,'Dimension descriptions'!K:M,2,FALSE)</f>
        <v>50</v>
      </c>
      <c r="R2748" s="33">
        <v>50</v>
      </c>
      <c r="S2748" s="11" t="str">
        <f>+VLOOKUP(R2748,'Dimension descriptions'!K:M,3)</f>
        <v>CLASSROOM-GENERAL</v>
      </c>
      <c r="T2748" s="3" t="str">
        <f t="shared" si="343"/>
        <v>Y</v>
      </c>
      <c r="U2748" t="e">
        <f>+VLOOKUP(R2748,'FY21 P13 Allotment memo'!O:O,1,FALSE)</f>
        <v>#N/A</v>
      </c>
      <c r="V2748"/>
      <c r="W2748"/>
      <c r="X2748"/>
      <c r="Y2748"/>
      <c r="Z2748"/>
    </row>
    <row r="2749" spans="1:26">
      <c r="A2749">
        <v>10</v>
      </c>
      <c r="B2749" t="s">
        <v>3661</v>
      </c>
      <c r="C2749" t="s">
        <v>1566</v>
      </c>
      <c r="D2749">
        <v>91</v>
      </c>
      <c r="E2749">
        <v>0</v>
      </c>
      <c r="F2749">
        <v>0</v>
      </c>
      <c r="G2749" s="2">
        <f t="shared" si="338"/>
        <v>0</v>
      </c>
      <c r="H2749" s="3" t="str">
        <f t="shared" si="339"/>
        <v>10</v>
      </c>
      <c r="I2749" s="3" t="str">
        <f t="shared" si="340"/>
        <v>124</v>
      </c>
      <c r="J2749" s="3">
        <v>124</v>
      </c>
      <c r="K2749" s="3" t="str">
        <f>+VLOOKUP(J2749,'Dimension descriptions'!P:R,3,FALSE)</f>
        <v>Hillcrest Elementary</v>
      </c>
      <c r="L2749" s="3" t="str">
        <f t="shared" si="341"/>
        <v>7701</v>
      </c>
      <c r="M2749" s="10">
        <v>7701</v>
      </c>
      <c r="N2749" s="3" t="str">
        <f t="shared" si="336"/>
        <v>1000</v>
      </c>
      <c r="O2749" s="3" t="str">
        <f t="shared" si="337"/>
        <v>580</v>
      </c>
      <c r="P2749" s="3" t="str">
        <f t="shared" si="342"/>
        <v>5</v>
      </c>
      <c r="Q2749" s="11">
        <f>+VLOOKUP(M2749,'Dimension descriptions'!K:M,2,FALSE)</f>
        <v>50</v>
      </c>
      <c r="R2749" s="33">
        <v>50</v>
      </c>
      <c r="S2749" s="11" t="str">
        <f>+VLOOKUP(R2749,'Dimension descriptions'!K:M,3)</f>
        <v>CLASSROOM-GENERAL</v>
      </c>
      <c r="T2749" s="3" t="str">
        <f t="shared" si="343"/>
        <v>Y</v>
      </c>
      <c r="U2749" t="e">
        <f>+VLOOKUP(R2749,'FY21 P13 Allotment memo'!O:O,1,FALSE)</f>
        <v>#N/A</v>
      </c>
      <c r="V2749"/>
      <c r="W2749"/>
      <c r="X2749"/>
      <c r="Y2749"/>
      <c r="Z2749"/>
    </row>
    <row r="2750" spans="1:26">
      <c r="A2750">
        <v>10</v>
      </c>
      <c r="B2750" t="s">
        <v>3662</v>
      </c>
      <c r="C2750" t="s">
        <v>1268</v>
      </c>
      <c r="D2750">
        <v>91</v>
      </c>
      <c r="E2750">
        <v>0</v>
      </c>
      <c r="F2750">
        <v>0</v>
      </c>
      <c r="G2750" s="2">
        <f t="shared" si="338"/>
        <v>0</v>
      </c>
      <c r="H2750" s="3" t="str">
        <f t="shared" si="339"/>
        <v>10</v>
      </c>
      <c r="I2750" s="3" t="str">
        <f t="shared" si="340"/>
        <v>124</v>
      </c>
      <c r="J2750" s="3">
        <v>124</v>
      </c>
      <c r="K2750" s="3" t="str">
        <f>+VLOOKUP(J2750,'Dimension descriptions'!P:R,3,FALSE)</f>
        <v>Hillcrest Elementary</v>
      </c>
      <c r="L2750" s="3" t="str">
        <f t="shared" si="341"/>
        <v>7701</v>
      </c>
      <c r="M2750" s="10">
        <v>7701</v>
      </c>
      <c r="N2750" s="3" t="str">
        <f t="shared" si="336"/>
        <v>1000</v>
      </c>
      <c r="O2750" s="3" t="str">
        <f t="shared" si="337"/>
        <v>610</v>
      </c>
      <c r="P2750" s="3" t="str">
        <f t="shared" si="342"/>
        <v>6</v>
      </c>
      <c r="Q2750" s="11">
        <f>+VLOOKUP(M2750,'Dimension descriptions'!K:M,2,FALSE)</f>
        <v>50</v>
      </c>
      <c r="R2750" s="33">
        <v>50</v>
      </c>
      <c r="S2750" s="11" t="str">
        <f>+VLOOKUP(R2750,'Dimension descriptions'!K:M,3)</f>
        <v>CLASSROOM-GENERAL</v>
      </c>
      <c r="T2750" s="3" t="str">
        <f t="shared" si="343"/>
        <v>Y</v>
      </c>
      <c r="U2750" t="e">
        <f>+VLOOKUP(R2750,'FY21 P13 Allotment memo'!O:O,1,FALSE)</f>
        <v>#N/A</v>
      </c>
      <c r="V2750"/>
      <c r="W2750"/>
      <c r="X2750"/>
      <c r="Y2750"/>
      <c r="Z2750"/>
    </row>
    <row r="2751" spans="1:26">
      <c r="A2751">
        <v>10</v>
      </c>
      <c r="B2751" t="s">
        <v>3663</v>
      </c>
      <c r="C2751" t="s">
        <v>519</v>
      </c>
      <c r="D2751">
        <v>91</v>
      </c>
      <c r="E2751">
        <v>0</v>
      </c>
      <c r="F2751">
        <v>0</v>
      </c>
      <c r="G2751" s="2">
        <f t="shared" si="338"/>
        <v>0</v>
      </c>
      <c r="H2751" s="3" t="str">
        <f t="shared" si="339"/>
        <v>10</v>
      </c>
      <c r="I2751" s="3" t="str">
        <f t="shared" si="340"/>
        <v>124</v>
      </c>
      <c r="J2751" s="3">
        <v>124</v>
      </c>
      <c r="K2751" s="3" t="str">
        <f>+VLOOKUP(J2751,'Dimension descriptions'!P:R,3,FALSE)</f>
        <v>Hillcrest Elementary</v>
      </c>
      <c r="L2751" s="3" t="str">
        <f t="shared" si="341"/>
        <v>7701</v>
      </c>
      <c r="M2751" s="10">
        <v>7701</v>
      </c>
      <c r="N2751" s="3" t="str">
        <f t="shared" si="336"/>
        <v>2700</v>
      </c>
      <c r="O2751" s="3" t="str">
        <f t="shared" si="337"/>
        <v>519</v>
      </c>
      <c r="P2751" s="3" t="str">
        <f t="shared" si="342"/>
        <v>5</v>
      </c>
      <c r="Q2751" s="11">
        <f>+VLOOKUP(M2751,'Dimension descriptions'!K:M,2,FALSE)</f>
        <v>50</v>
      </c>
      <c r="R2751" s="33">
        <v>50</v>
      </c>
      <c r="S2751" s="11" t="str">
        <f>+VLOOKUP(R2751,'Dimension descriptions'!K:M,3)</f>
        <v>CLASSROOM-GENERAL</v>
      </c>
      <c r="T2751" s="3" t="str">
        <f t="shared" si="343"/>
        <v>Y</v>
      </c>
      <c r="U2751" t="e">
        <f>+VLOOKUP(R2751,'FY21 P13 Allotment memo'!O:O,1,FALSE)</f>
        <v>#N/A</v>
      </c>
      <c r="V2751"/>
      <c r="W2751"/>
      <c r="X2751"/>
      <c r="Y2751"/>
      <c r="Z2751"/>
    </row>
    <row r="2752" spans="1:26">
      <c r="A2752">
        <v>10</v>
      </c>
      <c r="B2752" t="s">
        <v>3664</v>
      </c>
      <c r="C2752" t="s">
        <v>1234</v>
      </c>
      <c r="D2752">
        <v>91</v>
      </c>
      <c r="E2752">
        <v>42760.639999999999</v>
      </c>
      <c r="F2752">
        <v>0</v>
      </c>
      <c r="G2752" s="2">
        <f t="shared" si="338"/>
        <v>42760.639999999999</v>
      </c>
      <c r="H2752" s="3" t="str">
        <f t="shared" si="339"/>
        <v>10</v>
      </c>
      <c r="I2752" s="3" t="str">
        <f t="shared" si="340"/>
        <v>124</v>
      </c>
      <c r="J2752" s="3">
        <v>124</v>
      </c>
      <c r="K2752" s="3" t="str">
        <f>+VLOOKUP(J2752,'Dimension descriptions'!P:R,3,FALSE)</f>
        <v>Hillcrest Elementary</v>
      </c>
      <c r="L2752" s="3" t="str">
        <f t="shared" si="341"/>
        <v>7801</v>
      </c>
      <c r="M2752" s="10">
        <v>7801</v>
      </c>
      <c r="N2752" s="3" t="str">
        <f t="shared" si="336"/>
        <v>1000</v>
      </c>
      <c r="O2752" s="3" t="str">
        <f t="shared" si="337"/>
        <v>131</v>
      </c>
      <c r="P2752" s="3" t="str">
        <f t="shared" si="342"/>
        <v>1</v>
      </c>
      <c r="Q2752" s="11">
        <f>+VLOOKUP(M2752,'Dimension descriptions'!K:M,2,FALSE)</f>
        <v>7801</v>
      </c>
      <c r="R2752" s="33">
        <v>7801</v>
      </c>
      <c r="S2752" s="11" t="str">
        <f>+VLOOKUP(R2752,'Dimension descriptions'!K:M,3)</f>
        <v>TITLE I</v>
      </c>
      <c r="T2752" s="3" t="str">
        <f t="shared" si="343"/>
        <v>N</v>
      </c>
      <c r="U2752">
        <f>+VLOOKUP(R2752,'FY21 P13 Allotment memo'!O:O,1,FALSE)</f>
        <v>7801</v>
      </c>
      <c r="V2752"/>
      <c r="W2752"/>
      <c r="X2752"/>
      <c r="Y2752"/>
      <c r="Z2752"/>
    </row>
    <row r="2753" spans="1:26">
      <c r="A2753">
        <v>10</v>
      </c>
      <c r="B2753" t="s">
        <v>3665</v>
      </c>
      <c r="C2753" t="s">
        <v>1571</v>
      </c>
      <c r="D2753">
        <v>91</v>
      </c>
      <c r="E2753">
        <v>0</v>
      </c>
      <c r="F2753">
        <v>0</v>
      </c>
      <c r="G2753" s="2">
        <f t="shared" si="338"/>
        <v>0</v>
      </c>
      <c r="H2753" s="3" t="str">
        <f t="shared" si="339"/>
        <v>10</v>
      </c>
      <c r="I2753" s="3" t="str">
        <f t="shared" si="340"/>
        <v>124</v>
      </c>
      <c r="J2753" s="3">
        <v>124</v>
      </c>
      <c r="K2753" s="3" t="str">
        <f>+VLOOKUP(J2753,'Dimension descriptions'!P:R,3,FALSE)</f>
        <v>Hillcrest Elementary</v>
      </c>
      <c r="L2753" s="3" t="str">
        <f t="shared" si="341"/>
        <v>7801</v>
      </c>
      <c r="M2753" s="10">
        <v>7801</v>
      </c>
      <c r="N2753" s="3" t="str">
        <f t="shared" si="336"/>
        <v>1000</v>
      </c>
      <c r="O2753" s="3" t="str">
        <f t="shared" si="337"/>
        <v>149</v>
      </c>
      <c r="P2753" s="3" t="str">
        <f t="shared" si="342"/>
        <v>1</v>
      </c>
      <c r="Q2753" s="11">
        <f>+VLOOKUP(M2753,'Dimension descriptions'!K:M,2,FALSE)</f>
        <v>7801</v>
      </c>
      <c r="R2753" s="33">
        <v>7801</v>
      </c>
      <c r="S2753" s="11" t="str">
        <f>+VLOOKUP(R2753,'Dimension descriptions'!K:M,3)</f>
        <v>TITLE I</v>
      </c>
      <c r="T2753" s="3" t="str">
        <f t="shared" si="343"/>
        <v>N</v>
      </c>
      <c r="U2753">
        <f>+VLOOKUP(R2753,'FY21 P13 Allotment memo'!O:O,1,FALSE)</f>
        <v>7801</v>
      </c>
      <c r="V2753"/>
      <c r="W2753"/>
      <c r="X2753"/>
      <c r="Y2753"/>
      <c r="Z2753"/>
    </row>
    <row r="2754" spans="1:26">
      <c r="A2754">
        <v>10</v>
      </c>
      <c r="B2754" t="s">
        <v>3666</v>
      </c>
      <c r="C2754" t="s">
        <v>1405</v>
      </c>
      <c r="D2754">
        <v>91</v>
      </c>
      <c r="E2754">
        <v>25619.73</v>
      </c>
      <c r="F2754">
        <v>0</v>
      </c>
      <c r="G2754" s="2">
        <f t="shared" si="338"/>
        <v>25619.73</v>
      </c>
      <c r="H2754" s="3" t="str">
        <f t="shared" si="339"/>
        <v>10</v>
      </c>
      <c r="I2754" s="3" t="str">
        <f t="shared" si="340"/>
        <v>124</v>
      </c>
      <c r="J2754" s="3">
        <v>124</v>
      </c>
      <c r="K2754" s="3" t="str">
        <f>+VLOOKUP(J2754,'Dimension descriptions'!P:R,3,FALSE)</f>
        <v>Hillcrest Elementary</v>
      </c>
      <c r="L2754" s="3" t="str">
        <f t="shared" si="341"/>
        <v>7801</v>
      </c>
      <c r="M2754" s="10">
        <v>7801</v>
      </c>
      <c r="N2754" s="3" t="str">
        <f t="shared" si="336"/>
        <v>1000</v>
      </c>
      <c r="O2754" s="3" t="str">
        <f t="shared" si="337"/>
        <v>161</v>
      </c>
      <c r="P2754" s="3" t="str">
        <f t="shared" si="342"/>
        <v>1</v>
      </c>
      <c r="Q2754" s="11">
        <f>+VLOOKUP(M2754,'Dimension descriptions'!K:M,2,FALSE)</f>
        <v>7801</v>
      </c>
      <c r="R2754" s="33">
        <v>7801</v>
      </c>
      <c r="S2754" s="11" t="str">
        <f>+VLOOKUP(R2754,'Dimension descriptions'!K:M,3)</f>
        <v>TITLE I</v>
      </c>
      <c r="T2754" s="3" t="str">
        <f t="shared" si="343"/>
        <v>N</v>
      </c>
      <c r="U2754">
        <f>+VLOOKUP(R2754,'FY21 P13 Allotment memo'!O:O,1,FALSE)</f>
        <v>7801</v>
      </c>
      <c r="V2754"/>
      <c r="W2754"/>
      <c r="X2754"/>
      <c r="Y2754"/>
      <c r="Z2754"/>
    </row>
    <row r="2755" spans="1:26">
      <c r="A2755">
        <v>10</v>
      </c>
      <c r="B2755" t="s">
        <v>3667</v>
      </c>
      <c r="C2755" t="s">
        <v>1574</v>
      </c>
      <c r="D2755">
        <v>91</v>
      </c>
      <c r="E2755">
        <v>1400.89</v>
      </c>
      <c r="F2755">
        <v>0</v>
      </c>
      <c r="G2755" s="2">
        <f t="shared" si="338"/>
        <v>1400.89</v>
      </c>
      <c r="H2755" s="3" t="str">
        <f t="shared" si="339"/>
        <v>10</v>
      </c>
      <c r="I2755" s="3" t="str">
        <f t="shared" si="340"/>
        <v>124</v>
      </c>
      <c r="J2755" s="3">
        <v>124</v>
      </c>
      <c r="K2755" s="3" t="str">
        <f>+VLOOKUP(J2755,'Dimension descriptions'!P:R,3,FALSE)</f>
        <v>Hillcrest Elementary</v>
      </c>
      <c r="L2755" s="3" t="str">
        <f t="shared" si="341"/>
        <v>7801</v>
      </c>
      <c r="M2755" s="10">
        <v>7801</v>
      </c>
      <c r="N2755" s="3" t="str">
        <f t="shared" si="336"/>
        <v>1000</v>
      </c>
      <c r="O2755" s="3" t="str">
        <f t="shared" si="337"/>
        <v>195</v>
      </c>
      <c r="P2755" s="3" t="str">
        <f t="shared" si="342"/>
        <v>1</v>
      </c>
      <c r="Q2755" s="11">
        <f>+VLOOKUP(M2755,'Dimension descriptions'!K:M,2,FALSE)</f>
        <v>7801</v>
      </c>
      <c r="R2755" s="33">
        <v>7801</v>
      </c>
      <c r="S2755" s="11" t="str">
        <f>+VLOOKUP(R2755,'Dimension descriptions'!K:M,3)</f>
        <v>TITLE I</v>
      </c>
      <c r="T2755" s="3" t="str">
        <f t="shared" si="343"/>
        <v>N</v>
      </c>
      <c r="U2755">
        <f>+VLOOKUP(R2755,'FY21 P13 Allotment memo'!O:O,1,FALSE)</f>
        <v>7801</v>
      </c>
      <c r="V2755"/>
      <c r="W2755"/>
      <c r="X2755"/>
      <c r="Y2755"/>
      <c r="Z2755"/>
    </row>
    <row r="2756" spans="1:26">
      <c r="A2756">
        <v>10</v>
      </c>
      <c r="B2756" t="s">
        <v>3668</v>
      </c>
      <c r="C2756" t="s">
        <v>1576</v>
      </c>
      <c r="D2756">
        <v>91</v>
      </c>
      <c r="E2756">
        <v>0</v>
      </c>
      <c r="F2756">
        <v>0</v>
      </c>
      <c r="G2756" s="2">
        <f t="shared" si="338"/>
        <v>0</v>
      </c>
      <c r="H2756" s="3" t="str">
        <f t="shared" si="339"/>
        <v>10</v>
      </c>
      <c r="I2756" s="3" t="str">
        <f t="shared" si="340"/>
        <v>124</v>
      </c>
      <c r="J2756" s="3">
        <v>124</v>
      </c>
      <c r="K2756" s="3" t="str">
        <f>+VLOOKUP(J2756,'Dimension descriptions'!P:R,3,FALSE)</f>
        <v>Hillcrest Elementary</v>
      </c>
      <c r="L2756" s="3" t="str">
        <f t="shared" si="341"/>
        <v>7801</v>
      </c>
      <c r="M2756" s="10">
        <v>7801</v>
      </c>
      <c r="N2756" s="3" t="str">
        <f t="shared" si="336"/>
        <v>1000</v>
      </c>
      <c r="O2756" s="3" t="str">
        <f t="shared" si="337"/>
        <v>198</v>
      </c>
      <c r="P2756" s="3" t="str">
        <f t="shared" si="342"/>
        <v>1</v>
      </c>
      <c r="Q2756" s="11">
        <f>+VLOOKUP(M2756,'Dimension descriptions'!K:M,2,FALSE)</f>
        <v>7801</v>
      </c>
      <c r="R2756" s="33">
        <v>7801</v>
      </c>
      <c r="S2756" s="11" t="str">
        <f>+VLOOKUP(R2756,'Dimension descriptions'!K:M,3)</f>
        <v>TITLE I</v>
      </c>
      <c r="T2756" s="3" t="str">
        <f t="shared" si="343"/>
        <v>N</v>
      </c>
      <c r="U2756">
        <f>+VLOOKUP(R2756,'FY21 P13 Allotment memo'!O:O,1,FALSE)</f>
        <v>7801</v>
      </c>
      <c r="V2756"/>
      <c r="W2756"/>
      <c r="X2756"/>
      <c r="Y2756"/>
      <c r="Z2756"/>
    </row>
    <row r="2757" spans="1:26">
      <c r="A2757">
        <v>10</v>
      </c>
      <c r="B2757" t="s">
        <v>3669</v>
      </c>
      <c r="C2757" t="s">
        <v>1244</v>
      </c>
      <c r="D2757">
        <v>91</v>
      </c>
      <c r="E2757">
        <v>10130.049999999999</v>
      </c>
      <c r="F2757">
        <v>0</v>
      </c>
      <c r="G2757" s="2">
        <f t="shared" si="338"/>
        <v>10130.049999999999</v>
      </c>
      <c r="H2757" s="3" t="str">
        <f t="shared" si="339"/>
        <v>10</v>
      </c>
      <c r="I2757" s="3" t="str">
        <f t="shared" si="340"/>
        <v>124</v>
      </c>
      <c r="J2757" s="3">
        <v>124</v>
      </c>
      <c r="K2757" s="3" t="str">
        <f>+VLOOKUP(J2757,'Dimension descriptions'!P:R,3,FALSE)</f>
        <v>Hillcrest Elementary</v>
      </c>
      <c r="L2757" s="3" t="str">
        <f t="shared" si="341"/>
        <v>7801</v>
      </c>
      <c r="M2757" s="10">
        <v>7801</v>
      </c>
      <c r="N2757" s="3" t="str">
        <f t="shared" si="336"/>
        <v>1000</v>
      </c>
      <c r="O2757" s="3" t="str">
        <f t="shared" si="337"/>
        <v>210</v>
      </c>
      <c r="P2757" s="3" t="str">
        <f t="shared" si="342"/>
        <v>2</v>
      </c>
      <c r="Q2757" s="11">
        <f>+VLOOKUP(M2757,'Dimension descriptions'!K:M,2,FALSE)</f>
        <v>7801</v>
      </c>
      <c r="R2757" s="33">
        <v>7801</v>
      </c>
      <c r="S2757" s="11" t="str">
        <f>+VLOOKUP(R2757,'Dimension descriptions'!K:M,3)</f>
        <v>TITLE I</v>
      </c>
      <c r="T2757" s="3" t="str">
        <f t="shared" si="343"/>
        <v>N</v>
      </c>
      <c r="U2757">
        <f>+VLOOKUP(R2757,'FY21 P13 Allotment memo'!O:O,1,FALSE)</f>
        <v>7801</v>
      </c>
      <c r="V2757"/>
      <c r="W2757"/>
      <c r="X2757"/>
      <c r="Y2757"/>
      <c r="Z2757"/>
    </row>
    <row r="2758" spans="1:26">
      <c r="A2758">
        <v>10</v>
      </c>
      <c r="B2758" t="s">
        <v>3670</v>
      </c>
      <c r="C2758" t="s">
        <v>1246</v>
      </c>
      <c r="D2758">
        <v>91</v>
      </c>
      <c r="E2758">
        <v>5192.0600000000004</v>
      </c>
      <c r="F2758">
        <v>0</v>
      </c>
      <c r="G2758" s="2">
        <f t="shared" si="338"/>
        <v>5192.0600000000004</v>
      </c>
      <c r="H2758" s="3" t="str">
        <f t="shared" si="339"/>
        <v>10</v>
      </c>
      <c r="I2758" s="3" t="str">
        <f t="shared" si="340"/>
        <v>124</v>
      </c>
      <c r="J2758" s="3">
        <v>124</v>
      </c>
      <c r="K2758" s="3" t="str">
        <f>+VLOOKUP(J2758,'Dimension descriptions'!P:R,3,FALSE)</f>
        <v>Hillcrest Elementary</v>
      </c>
      <c r="L2758" s="3" t="str">
        <f t="shared" si="341"/>
        <v>7801</v>
      </c>
      <c r="M2758" s="10">
        <v>7801</v>
      </c>
      <c r="N2758" s="3" t="str">
        <f t="shared" ref="N2758:N2821" si="344">+MID(B2758,16,4)</f>
        <v>1000</v>
      </c>
      <c r="O2758" s="3" t="str">
        <f t="shared" ref="O2758:O2821" si="345">+RIGHT(B2758,3)</f>
        <v>220</v>
      </c>
      <c r="P2758" s="3" t="str">
        <f t="shared" si="342"/>
        <v>2</v>
      </c>
      <c r="Q2758" s="11">
        <f>+VLOOKUP(M2758,'Dimension descriptions'!K:M,2,FALSE)</f>
        <v>7801</v>
      </c>
      <c r="R2758" s="33">
        <v>7801</v>
      </c>
      <c r="S2758" s="11" t="str">
        <f>+VLOOKUP(R2758,'Dimension descriptions'!K:M,3)</f>
        <v>TITLE I</v>
      </c>
      <c r="T2758" s="3" t="str">
        <f t="shared" si="343"/>
        <v>N</v>
      </c>
      <c r="U2758">
        <f>+VLOOKUP(R2758,'FY21 P13 Allotment memo'!O:O,1,FALSE)</f>
        <v>7801</v>
      </c>
      <c r="V2758"/>
      <c r="W2758"/>
      <c r="X2758"/>
      <c r="Y2758"/>
      <c r="Z2758"/>
    </row>
    <row r="2759" spans="1:26">
      <c r="A2759">
        <v>10</v>
      </c>
      <c r="B2759" t="s">
        <v>3671</v>
      </c>
      <c r="C2759" t="s">
        <v>1248</v>
      </c>
      <c r="D2759">
        <v>91</v>
      </c>
      <c r="E2759">
        <v>8328.0499999999993</v>
      </c>
      <c r="F2759">
        <v>0</v>
      </c>
      <c r="G2759" s="2">
        <f t="shared" ref="G2759:G2822" si="346">+E2759-F2759</f>
        <v>8328.0499999999993</v>
      </c>
      <c r="H2759" s="3" t="str">
        <f t="shared" ref="H2759:H2822" si="347">+LEFT(B2759,2)</f>
        <v>10</v>
      </c>
      <c r="I2759" s="3" t="str">
        <f t="shared" ref="I2759:I2822" si="348">+MID(B2759,4,3)</f>
        <v>124</v>
      </c>
      <c r="J2759" s="3">
        <v>124</v>
      </c>
      <c r="K2759" s="3" t="str">
        <f>+VLOOKUP(J2759,'Dimension descriptions'!P:R,3,FALSE)</f>
        <v>Hillcrest Elementary</v>
      </c>
      <c r="L2759" s="3" t="str">
        <f t="shared" ref="L2759:L2822" si="349">+MID(B2759,11,4)</f>
        <v>7801</v>
      </c>
      <c r="M2759" s="10">
        <v>7801</v>
      </c>
      <c r="N2759" s="3" t="str">
        <f t="shared" si="344"/>
        <v>1000</v>
      </c>
      <c r="O2759" s="3" t="str">
        <f t="shared" si="345"/>
        <v>241</v>
      </c>
      <c r="P2759" s="3" t="str">
        <f t="shared" ref="P2759:P2822" si="350">+LEFT(O2759,1)</f>
        <v>2</v>
      </c>
      <c r="Q2759" s="11">
        <f>+VLOOKUP(M2759,'Dimension descriptions'!K:M,2,FALSE)</f>
        <v>7801</v>
      </c>
      <c r="R2759" s="33">
        <v>7801</v>
      </c>
      <c r="S2759" s="11" t="str">
        <f>+VLOOKUP(R2759,'Dimension descriptions'!K:M,3)</f>
        <v>TITLE I</v>
      </c>
      <c r="T2759" s="3" t="str">
        <f t="shared" ref="T2759:T2822" si="351">+IF(Q2759=M2759,"N","Y")</f>
        <v>N</v>
      </c>
      <c r="U2759">
        <f>+VLOOKUP(R2759,'FY21 P13 Allotment memo'!O:O,1,FALSE)</f>
        <v>7801</v>
      </c>
      <c r="V2759"/>
      <c r="W2759"/>
      <c r="X2759"/>
      <c r="Y2759"/>
      <c r="Z2759"/>
    </row>
    <row r="2760" spans="1:26">
      <c r="A2760">
        <v>10</v>
      </c>
      <c r="B2760" t="s">
        <v>3672</v>
      </c>
      <c r="C2760" t="s">
        <v>2014</v>
      </c>
      <c r="D2760">
        <v>91</v>
      </c>
      <c r="E2760">
        <v>0</v>
      </c>
      <c r="F2760">
        <v>0</v>
      </c>
      <c r="G2760" s="2">
        <f t="shared" si="346"/>
        <v>0</v>
      </c>
      <c r="H2760" s="3" t="str">
        <f t="shared" si="347"/>
        <v>10</v>
      </c>
      <c r="I2760" s="3" t="str">
        <f t="shared" si="348"/>
        <v>124</v>
      </c>
      <c r="J2760" s="3">
        <v>124</v>
      </c>
      <c r="K2760" s="3" t="str">
        <f>+VLOOKUP(J2760,'Dimension descriptions'!P:R,3,FALSE)</f>
        <v>Hillcrest Elementary</v>
      </c>
      <c r="L2760" s="3" t="str">
        <f t="shared" si="349"/>
        <v>7801</v>
      </c>
      <c r="M2760" s="10">
        <v>7801</v>
      </c>
      <c r="N2760" s="3" t="str">
        <f t="shared" si="344"/>
        <v>1000</v>
      </c>
      <c r="O2760" s="3" t="str">
        <f t="shared" si="345"/>
        <v>245</v>
      </c>
      <c r="P2760" s="3" t="str">
        <f t="shared" si="350"/>
        <v>2</v>
      </c>
      <c r="Q2760" s="11">
        <f>+VLOOKUP(M2760,'Dimension descriptions'!K:M,2,FALSE)</f>
        <v>7801</v>
      </c>
      <c r="R2760" s="33">
        <v>7801</v>
      </c>
      <c r="S2760" s="11" t="str">
        <f>+VLOOKUP(R2760,'Dimension descriptions'!K:M,3)</f>
        <v>TITLE I</v>
      </c>
      <c r="T2760" s="3" t="str">
        <f t="shared" si="351"/>
        <v>N</v>
      </c>
      <c r="U2760">
        <f>+VLOOKUP(R2760,'FY21 P13 Allotment memo'!O:O,1,FALSE)</f>
        <v>7801</v>
      </c>
      <c r="V2760"/>
      <c r="W2760"/>
      <c r="X2760"/>
      <c r="Y2760"/>
      <c r="Z2760"/>
    </row>
    <row r="2761" spans="1:26">
      <c r="A2761">
        <v>10</v>
      </c>
      <c r="B2761" t="s">
        <v>3673</v>
      </c>
      <c r="C2761" t="s">
        <v>1252</v>
      </c>
      <c r="D2761">
        <v>91</v>
      </c>
      <c r="E2761">
        <v>0</v>
      </c>
      <c r="F2761">
        <v>0</v>
      </c>
      <c r="G2761" s="2">
        <f t="shared" si="346"/>
        <v>0</v>
      </c>
      <c r="H2761" s="3" t="str">
        <f t="shared" si="347"/>
        <v>10</v>
      </c>
      <c r="I2761" s="3" t="str">
        <f t="shared" si="348"/>
        <v>124</v>
      </c>
      <c r="J2761" s="3">
        <v>124</v>
      </c>
      <c r="K2761" s="3" t="str">
        <f>+VLOOKUP(J2761,'Dimension descriptions'!P:R,3,FALSE)</f>
        <v>Hillcrest Elementary</v>
      </c>
      <c r="L2761" s="3" t="str">
        <f t="shared" si="349"/>
        <v>7801</v>
      </c>
      <c r="M2761" s="10">
        <v>7801</v>
      </c>
      <c r="N2761" s="3" t="str">
        <f t="shared" si="344"/>
        <v>1000</v>
      </c>
      <c r="O2761" s="3" t="str">
        <f t="shared" si="345"/>
        <v>270</v>
      </c>
      <c r="P2761" s="3" t="str">
        <f t="shared" si="350"/>
        <v>2</v>
      </c>
      <c r="Q2761" s="11">
        <f>+VLOOKUP(M2761,'Dimension descriptions'!K:M,2,FALSE)</f>
        <v>7801</v>
      </c>
      <c r="R2761" s="33">
        <v>7801</v>
      </c>
      <c r="S2761" s="11" t="str">
        <f>+VLOOKUP(R2761,'Dimension descriptions'!K:M,3)</f>
        <v>TITLE I</v>
      </c>
      <c r="T2761" s="3" t="str">
        <f t="shared" si="351"/>
        <v>N</v>
      </c>
      <c r="U2761">
        <f>+VLOOKUP(R2761,'FY21 P13 Allotment memo'!O:O,1,FALSE)</f>
        <v>7801</v>
      </c>
      <c r="V2761"/>
      <c r="W2761"/>
      <c r="X2761"/>
      <c r="Y2761"/>
      <c r="Z2761"/>
    </row>
    <row r="2762" spans="1:26">
      <c r="A2762">
        <v>10</v>
      </c>
      <c r="B2762" t="s">
        <v>3674</v>
      </c>
      <c r="C2762" t="s">
        <v>1583</v>
      </c>
      <c r="D2762">
        <v>91</v>
      </c>
      <c r="E2762">
        <v>0</v>
      </c>
      <c r="F2762">
        <v>0</v>
      </c>
      <c r="G2762" s="2">
        <f t="shared" si="346"/>
        <v>0</v>
      </c>
      <c r="H2762" s="3" t="str">
        <f t="shared" si="347"/>
        <v>10</v>
      </c>
      <c r="I2762" s="3" t="str">
        <f t="shared" si="348"/>
        <v>124</v>
      </c>
      <c r="J2762" s="3">
        <v>124</v>
      </c>
      <c r="K2762" s="3" t="str">
        <f>+VLOOKUP(J2762,'Dimension descriptions'!P:R,3,FALSE)</f>
        <v>Hillcrest Elementary</v>
      </c>
      <c r="L2762" s="3" t="str">
        <f t="shared" si="349"/>
        <v>7801</v>
      </c>
      <c r="M2762" s="10">
        <v>7801</v>
      </c>
      <c r="N2762" s="3" t="str">
        <f t="shared" si="344"/>
        <v>1000</v>
      </c>
      <c r="O2762" s="3" t="str">
        <f t="shared" si="345"/>
        <v>320</v>
      </c>
      <c r="P2762" s="3" t="str">
        <f t="shared" si="350"/>
        <v>3</v>
      </c>
      <c r="Q2762" s="11">
        <f>+VLOOKUP(M2762,'Dimension descriptions'!K:M,2,FALSE)</f>
        <v>7801</v>
      </c>
      <c r="R2762" s="33">
        <v>7801</v>
      </c>
      <c r="S2762" s="11" t="str">
        <f>+VLOOKUP(R2762,'Dimension descriptions'!K:M,3)</f>
        <v>TITLE I</v>
      </c>
      <c r="T2762" s="3" t="str">
        <f t="shared" si="351"/>
        <v>N</v>
      </c>
      <c r="U2762">
        <f>+VLOOKUP(R2762,'FY21 P13 Allotment memo'!O:O,1,FALSE)</f>
        <v>7801</v>
      </c>
      <c r="V2762"/>
      <c r="W2762"/>
      <c r="X2762"/>
      <c r="Y2762"/>
      <c r="Z2762"/>
    </row>
    <row r="2763" spans="1:26">
      <c r="A2763">
        <v>10</v>
      </c>
      <c r="B2763" t="s">
        <v>3675</v>
      </c>
      <c r="C2763" t="s">
        <v>1260</v>
      </c>
      <c r="D2763">
        <v>91</v>
      </c>
      <c r="E2763">
        <v>0</v>
      </c>
      <c r="F2763">
        <v>0</v>
      </c>
      <c r="G2763" s="2">
        <f t="shared" si="346"/>
        <v>0</v>
      </c>
      <c r="H2763" s="3" t="str">
        <f t="shared" si="347"/>
        <v>10</v>
      </c>
      <c r="I2763" s="3" t="str">
        <f t="shared" si="348"/>
        <v>124</v>
      </c>
      <c r="J2763" s="3">
        <v>124</v>
      </c>
      <c r="K2763" s="3" t="str">
        <f>+VLOOKUP(J2763,'Dimension descriptions'!P:R,3,FALSE)</f>
        <v>Hillcrest Elementary</v>
      </c>
      <c r="L2763" s="3" t="str">
        <f t="shared" si="349"/>
        <v>7801</v>
      </c>
      <c r="M2763" s="10">
        <v>7801</v>
      </c>
      <c r="N2763" s="3" t="str">
        <f t="shared" si="344"/>
        <v>1000</v>
      </c>
      <c r="O2763" s="3" t="str">
        <f t="shared" si="345"/>
        <v>341</v>
      </c>
      <c r="P2763" s="3" t="str">
        <f t="shared" si="350"/>
        <v>3</v>
      </c>
      <c r="Q2763" s="11">
        <f>+VLOOKUP(M2763,'Dimension descriptions'!K:M,2,FALSE)</f>
        <v>7801</v>
      </c>
      <c r="R2763" s="33">
        <v>7801</v>
      </c>
      <c r="S2763" s="11" t="str">
        <f>+VLOOKUP(R2763,'Dimension descriptions'!K:M,3)</f>
        <v>TITLE I</v>
      </c>
      <c r="T2763" s="3" t="str">
        <f t="shared" si="351"/>
        <v>N</v>
      </c>
      <c r="U2763">
        <f>+VLOOKUP(R2763,'FY21 P13 Allotment memo'!O:O,1,FALSE)</f>
        <v>7801</v>
      </c>
      <c r="V2763"/>
      <c r="W2763"/>
      <c r="X2763"/>
      <c r="Y2763"/>
      <c r="Z2763"/>
    </row>
    <row r="2764" spans="1:26">
      <c r="A2764">
        <v>10</v>
      </c>
      <c r="B2764" t="s">
        <v>3676</v>
      </c>
      <c r="C2764" t="s">
        <v>1618</v>
      </c>
      <c r="D2764">
        <v>91</v>
      </c>
      <c r="E2764">
        <v>0</v>
      </c>
      <c r="F2764">
        <v>0</v>
      </c>
      <c r="G2764" s="2">
        <f t="shared" si="346"/>
        <v>0</v>
      </c>
      <c r="H2764" s="3" t="str">
        <f t="shared" si="347"/>
        <v>10</v>
      </c>
      <c r="I2764" s="3" t="str">
        <f t="shared" si="348"/>
        <v>124</v>
      </c>
      <c r="J2764" s="3">
        <v>124</v>
      </c>
      <c r="K2764" s="3" t="str">
        <f>+VLOOKUP(J2764,'Dimension descriptions'!P:R,3,FALSE)</f>
        <v>Hillcrest Elementary</v>
      </c>
      <c r="L2764" s="3" t="str">
        <f t="shared" si="349"/>
        <v>7801</v>
      </c>
      <c r="M2764" s="10">
        <v>7801</v>
      </c>
      <c r="N2764" s="3" t="str">
        <f t="shared" si="344"/>
        <v>1000</v>
      </c>
      <c r="O2764" s="3" t="str">
        <f t="shared" si="345"/>
        <v>580</v>
      </c>
      <c r="P2764" s="3" t="str">
        <f t="shared" si="350"/>
        <v>5</v>
      </c>
      <c r="Q2764" s="11">
        <f>+VLOOKUP(M2764,'Dimension descriptions'!K:M,2,FALSE)</f>
        <v>7801</v>
      </c>
      <c r="R2764" s="33">
        <v>7801</v>
      </c>
      <c r="S2764" s="11" t="str">
        <f>+VLOOKUP(R2764,'Dimension descriptions'!K:M,3)</f>
        <v>TITLE I</v>
      </c>
      <c r="T2764" s="3" t="str">
        <f t="shared" si="351"/>
        <v>N</v>
      </c>
      <c r="U2764">
        <f>+VLOOKUP(R2764,'FY21 P13 Allotment memo'!O:O,1,FALSE)</f>
        <v>7801</v>
      </c>
      <c r="V2764"/>
      <c r="W2764"/>
      <c r="X2764"/>
      <c r="Y2764"/>
      <c r="Z2764"/>
    </row>
    <row r="2765" spans="1:26">
      <c r="A2765">
        <v>10</v>
      </c>
      <c r="B2765" t="s">
        <v>3677</v>
      </c>
      <c r="C2765" t="s">
        <v>1588</v>
      </c>
      <c r="D2765">
        <v>91</v>
      </c>
      <c r="E2765">
        <v>0</v>
      </c>
      <c r="F2765">
        <v>0</v>
      </c>
      <c r="G2765" s="2">
        <f t="shared" si="346"/>
        <v>0</v>
      </c>
      <c r="H2765" s="3" t="str">
        <f t="shared" si="347"/>
        <v>10</v>
      </c>
      <c r="I2765" s="3" t="str">
        <f t="shared" si="348"/>
        <v>124</v>
      </c>
      <c r="J2765" s="3">
        <v>124</v>
      </c>
      <c r="K2765" s="3" t="str">
        <f>+VLOOKUP(J2765,'Dimension descriptions'!P:R,3,FALSE)</f>
        <v>Hillcrest Elementary</v>
      </c>
      <c r="L2765" s="3" t="str">
        <f t="shared" si="349"/>
        <v>7801</v>
      </c>
      <c r="M2765" s="10">
        <v>7801</v>
      </c>
      <c r="N2765" s="3" t="str">
        <f t="shared" si="344"/>
        <v>1000</v>
      </c>
      <c r="O2765" s="3" t="str">
        <f t="shared" si="345"/>
        <v>610</v>
      </c>
      <c r="P2765" s="3" t="str">
        <f t="shared" si="350"/>
        <v>6</v>
      </c>
      <c r="Q2765" s="11">
        <f>+VLOOKUP(M2765,'Dimension descriptions'!K:M,2,FALSE)</f>
        <v>7801</v>
      </c>
      <c r="R2765" s="33">
        <v>7801</v>
      </c>
      <c r="S2765" s="11" t="str">
        <f>+VLOOKUP(R2765,'Dimension descriptions'!K:M,3)</f>
        <v>TITLE I</v>
      </c>
      <c r="T2765" s="3" t="str">
        <f t="shared" si="351"/>
        <v>N</v>
      </c>
      <c r="U2765">
        <f>+VLOOKUP(R2765,'FY21 P13 Allotment memo'!O:O,1,FALSE)</f>
        <v>7801</v>
      </c>
      <c r="V2765"/>
      <c r="W2765"/>
      <c r="X2765"/>
      <c r="Y2765"/>
      <c r="Z2765"/>
    </row>
    <row r="2766" spans="1:26">
      <c r="A2766">
        <v>10</v>
      </c>
      <c r="B2766" t="s">
        <v>3678</v>
      </c>
      <c r="C2766" t="s">
        <v>1590</v>
      </c>
      <c r="D2766">
        <v>91</v>
      </c>
      <c r="E2766">
        <v>0</v>
      </c>
      <c r="F2766">
        <v>0</v>
      </c>
      <c r="G2766" s="2">
        <f t="shared" si="346"/>
        <v>0</v>
      </c>
      <c r="H2766" s="3" t="str">
        <f t="shared" si="347"/>
        <v>10</v>
      </c>
      <c r="I2766" s="3" t="str">
        <f t="shared" si="348"/>
        <v>124</v>
      </c>
      <c r="J2766" s="3">
        <v>124</v>
      </c>
      <c r="K2766" s="3" t="str">
        <f>+VLOOKUP(J2766,'Dimension descriptions'!P:R,3,FALSE)</f>
        <v>Hillcrest Elementary</v>
      </c>
      <c r="L2766" s="3" t="str">
        <f t="shared" si="349"/>
        <v>7801</v>
      </c>
      <c r="M2766" s="10">
        <v>7801</v>
      </c>
      <c r="N2766" s="3" t="str">
        <f t="shared" si="344"/>
        <v>1000</v>
      </c>
      <c r="O2766" s="3" t="str">
        <f t="shared" si="345"/>
        <v>611</v>
      </c>
      <c r="P2766" s="3" t="str">
        <f t="shared" si="350"/>
        <v>6</v>
      </c>
      <c r="Q2766" s="11">
        <f>+VLOOKUP(M2766,'Dimension descriptions'!K:M,2,FALSE)</f>
        <v>7801</v>
      </c>
      <c r="R2766" s="33">
        <v>7801</v>
      </c>
      <c r="S2766" s="11" t="str">
        <f>+VLOOKUP(R2766,'Dimension descriptions'!K:M,3)</f>
        <v>TITLE I</v>
      </c>
      <c r="T2766" s="3" t="str">
        <f t="shared" si="351"/>
        <v>N</v>
      </c>
      <c r="U2766">
        <f>+VLOOKUP(R2766,'FY21 P13 Allotment memo'!O:O,1,FALSE)</f>
        <v>7801</v>
      </c>
      <c r="V2766"/>
      <c r="W2766"/>
      <c r="X2766"/>
      <c r="Y2766"/>
      <c r="Z2766"/>
    </row>
    <row r="2767" spans="1:26">
      <c r="A2767">
        <v>10</v>
      </c>
      <c r="B2767" t="s">
        <v>3679</v>
      </c>
      <c r="C2767" t="s">
        <v>1424</v>
      </c>
      <c r="D2767">
        <v>91</v>
      </c>
      <c r="E2767">
        <v>0</v>
      </c>
      <c r="F2767">
        <v>0</v>
      </c>
      <c r="G2767" s="2">
        <f t="shared" si="346"/>
        <v>0</v>
      </c>
      <c r="H2767" s="3" t="str">
        <f t="shared" si="347"/>
        <v>10</v>
      </c>
      <c r="I2767" s="3" t="str">
        <f t="shared" si="348"/>
        <v>124</v>
      </c>
      <c r="J2767" s="3">
        <v>124</v>
      </c>
      <c r="K2767" s="3" t="str">
        <f>+VLOOKUP(J2767,'Dimension descriptions'!P:R,3,FALSE)</f>
        <v>Hillcrest Elementary</v>
      </c>
      <c r="L2767" s="3" t="str">
        <f t="shared" si="349"/>
        <v>7801</v>
      </c>
      <c r="M2767" s="10">
        <v>7801</v>
      </c>
      <c r="N2767" s="3" t="str">
        <f t="shared" si="344"/>
        <v>1000</v>
      </c>
      <c r="O2767" s="3" t="str">
        <f t="shared" si="345"/>
        <v>730</v>
      </c>
      <c r="P2767" s="3" t="str">
        <f t="shared" si="350"/>
        <v>7</v>
      </c>
      <c r="Q2767" s="11">
        <f>+VLOOKUP(M2767,'Dimension descriptions'!K:M,2,FALSE)</f>
        <v>7801</v>
      </c>
      <c r="R2767" s="33">
        <v>7801</v>
      </c>
      <c r="S2767" s="11" t="str">
        <f>+VLOOKUP(R2767,'Dimension descriptions'!K:M,3)</f>
        <v>TITLE I</v>
      </c>
      <c r="T2767" s="3" t="str">
        <f t="shared" si="351"/>
        <v>N</v>
      </c>
      <c r="U2767">
        <f>+VLOOKUP(R2767,'FY21 P13 Allotment memo'!O:O,1,FALSE)</f>
        <v>7801</v>
      </c>
      <c r="V2767"/>
      <c r="W2767"/>
      <c r="X2767"/>
      <c r="Y2767"/>
      <c r="Z2767"/>
    </row>
    <row r="2768" spans="1:26">
      <c r="A2768">
        <v>10</v>
      </c>
      <c r="B2768" t="s">
        <v>3680</v>
      </c>
      <c r="C2768" t="s">
        <v>1593</v>
      </c>
      <c r="D2768">
        <v>91</v>
      </c>
      <c r="E2768">
        <v>0</v>
      </c>
      <c r="F2768">
        <v>0</v>
      </c>
      <c r="G2768" s="2">
        <f t="shared" si="346"/>
        <v>0</v>
      </c>
      <c r="H2768" s="3" t="str">
        <f t="shared" si="347"/>
        <v>10</v>
      </c>
      <c r="I2768" s="3" t="str">
        <f t="shared" si="348"/>
        <v>124</v>
      </c>
      <c r="J2768" s="3">
        <v>124</v>
      </c>
      <c r="K2768" s="3" t="str">
        <f>+VLOOKUP(J2768,'Dimension descriptions'!P:R,3,FALSE)</f>
        <v>Hillcrest Elementary</v>
      </c>
      <c r="L2768" s="3" t="str">
        <f t="shared" si="349"/>
        <v>7801</v>
      </c>
      <c r="M2768" s="10">
        <v>7801</v>
      </c>
      <c r="N2768" s="3" t="str">
        <f t="shared" si="344"/>
        <v>1001</v>
      </c>
      <c r="O2768" s="3" t="str">
        <f t="shared" si="345"/>
        <v>131</v>
      </c>
      <c r="P2768" s="3" t="str">
        <f t="shared" si="350"/>
        <v>1</v>
      </c>
      <c r="Q2768" s="11">
        <f>+VLOOKUP(M2768,'Dimension descriptions'!K:M,2,FALSE)</f>
        <v>7801</v>
      </c>
      <c r="R2768" s="33">
        <v>7801</v>
      </c>
      <c r="S2768" s="11" t="str">
        <f>+VLOOKUP(R2768,'Dimension descriptions'!K:M,3)</f>
        <v>TITLE I</v>
      </c>
      <c r="T2768" s="3" t="str">
        <f t="shared" si="351"/>
        <v>N</v>
      </c>
      <c r="U2768">
        <f>+VLOOKUP(R2768,'FY21 P13 Allotment memo'!O:O,1,FALSE)</f>
        <v>7801</v>
      </c>
      <c r="V2768"/>
      <c r="W2768"/>
      <c r="X2768"/>
      <c r="Y2768"/>
      <c r="Z2768"/>
    </row>
    <row r="2769" spans="1:26">
      <c r="A2769">
        <v>10</v>
      </c>
      <c r="B2769" t="s">
        <v>3681</v>
      </c>
      <c r="C2769" t="s">
        <v>1236</v>
      </c>
      <c r="D2769">
        <v>91</v>
      </c>
      <c r="E2769">
        <v>0</v>
      </c>
      <c r="F2769">
        <v>0</v>
      </c>
      <c r="G2769" s="2">
        <f t="shared" si="346"/>
        <v>0</v>
      </c>
      <c r="H2769" s="3" t="str">
        <f t="shared" si="347"/>
        <v>10</v>
      </c>
      <c r="I2769" s="3" t="str">
        <f t="shared" si="348"/>
        <v>124</v>
      </c>
      <c r="J2769" s="3">
        <v>124</v>
      </c>
      <c r="K2769" s="3" t="str">
        <f>+VLOOKUP(J2769,'Dimension descriptions'!P:R,3,FALSE)</f>
        <v>Hillcrest Elementary</v>
      </c>
      <c r="L2769" s="3" t="str">
        <f t="shared" si="349"/>
        <v>7801</v>
      </c>
      <c r="M2769" s="10">
        <v>7801</v>
      </c>
      <c r="N2769" s="3" t="str">
        <f t="shared" si="344"/>
        <v>1001</v>
      </c>
      <c r="O2769" s="3" t="str">
        <f t="shared" si="345"/>
        <v>149</v>
      </c>
      <c r="P2769" s="3" t="str">
        <f t="shared" si="350"/>
        <v>1</v>
      </c>
      <c r="Q2769" s="11">
        <f>+VLOOKUP(M2769,'Dimension descriptions'!K:M,2,FALSE)</f>
        <v>7801</v>
      </c>
      <c r="R2769" s="33">
        <v>7801</v>
      </c>
      <c r="S2769" s="11" t="str">
        <f>+VLOOKUP(R2769,'Dimension descriptions'!K:M,3)</f>
        <v>TITLE I</v>
      </c>
      <c r="T2769" s="3" t="str">
        <f t="shared" si="351"/>
        <v>N</v>
      </c>
      <c r="U2769">
        <f>+VLOOKUP(R2769,'FY21 P13 Allotment memo'!O:O,1,FALSE)</f>
        <v>7801</v>
      </c>
      <c r="V2769"/>
      <c r="W2769"/>
      <c r="X2769"/>
      <c r="Y2769"/>
      <c r="Z2769"/>
    </row>
    <row r="2770" spans="1:26">
      <c r="A2770">
        <v>10</v>
      </c>
      <c r="B2770" t="s">
        <v>3682</v>
      </c>
      <c r="C2770" t="s">
        <v>1279</v>
      </c>
      <c r="D2770">
        <v>91</v>
      </c>
      <c r="E2770">
        <v>0</v>
      </c>
      <c r="F2770">
        <v>0</v>
      </c>
      <c r="G2770" s="2">
        <f t="shared" si="346"/>
        <v>0</v>
      </c>
      <c r="H2770" s="3" t="str">
        <f t="shared" si="347"/>
        <v>10</v>
      </c>
      <c r="I2770" s="3" t="str">
        <f t="shared" si="348"/>
        <v>124</v>
      </c>
      <c r="J2770" s="3">
        <v>124</v>
      </c>
      <c r="K2770" s="3" t="str">
        <f>+VLOOKUP(J2770,'Dimension descriptions'!P:R,3,FALSE)</f>
        <v>Hillcrest Elementary</v>
      </c>
      <c r="L2770" s="3" t="str">
        <f t="shared" si="349"/>
        <v>7801</v>
      </c>
      <c r="M2770" s="10">
        <v>7801</v>
      </c>
      <c r="N2770" s="3" t="str">
        <f t="shared" si="344"/>
        <v>1001</v>
      </c>
      <c r="O2770" s="3" t="str">
        <f t="shared" si="345"/>
        <v>210</v>
      </c>
      <c r="P2770" s="3" t="str">
        <f t="shared" si="350"/>
        <v>2</v>
      </c>
      <c r="Q2770" s="11">
        <f>+VLOOKUP(M2770,'Dimension descriptions'!K:M,2,FALSE)</f>
        <v>7801</v>
      </c>
      <c r="R2770" s="33">
        <v>7801</v>
      </c>
      <c r="S2770" s="11" t="str">
        <f>+VLOOKUP(R2770,'Dimension descriptions'!K:M,3)</f>
        <v>TITLE I</v>
      </c>
      <c r="T2770" s="3" t="str">
        <f t="shared" si="351"/>
        <v>N</v>
      </c>
      <c r="U2770">
        <f>+VLOOKUP(R2770,'FY21 P13 Allotment memo'!O:O,1,FALSE)</f>
        <v>7801</v>
      </c>
      <c r="V2770"/>
      <c r="W2770"/>
      <c r="X2770"/>
      <c r="Y2770"/>
      <c r="Z2770"/>
    </row>
    <row r="2771" spans="1:26">
      <c r="A2771">
        <v>10</v>
      </c>
      <c r="B2771" t="s">
        <v>3683</v>
      </c>
      <c r="C2771" t="s">
        <v>1246</v>
      </c>
      <c r="D2771">
        <v>91</v>
      </c>
      <c r="E2771">
        <v>0</v>
      </c>
      <c r="F2771">
        <v>0</v>
      </c>
      <c r="G2771" s="2">
        <f t="shared" si="346"/>
        <v>0</v>
      </c>
      <c r="H2771" s="3" t="str">
        <f t="shared" si="347"/>
        <v>10</v>
      </c>
      <c r="I2771" s="3" t="str">
        <f t="shared" si="348"/>
        <v>124</v>
      </c>
      <c r="J2771" s="3">
        <v>124</v>
      </c>
      <c r="K2771" s="3" t="str">
        <f>+VLOOKUP(J2771,'Dimension descriptions'!P:R,3,FALSE)</f>
        <v>Hillcrest Elementary</v>
      </c>
      <c r="L2771" s="3" t="str">
        <f t="shared" si="349"/>
        <v>7801</v>
      </c>
      <c r="M2771" s="10">
        <v>7801</v>
      </c>
      <c r="N2771" s="3" t="str">
        <f t="shared" si="344"/>
        <v>1001</v>
      </c>
      <c r="O2771" s="3" t="str">
        <f t="shared" si="345"/>
        <v>220</v>
      </c>
      <c r="P2771" s="3" t="str">
        <f t="shared" si="350"/>
        <v>2</v>
      </c>
      <c r="Q2771" s="11">
        <f>+VLOOKUP(M2771,'Dimension descriptions'!K:M,2,FALSE)</f>
        <v>7801</v>
      </c>
      <c r="R2771" s="33">
        <v>7801</v>
      </c>
      <c r="S2771" s="11" t="str">
        <f>+VLOOKUP(R2771,'Dimension descriptions'!K:M,3)</f>
        <v>TITLE I</v>
      </c>
      <c r="T2771" s="3" t="str">
        <f t="shared" si="351"/>
        <v>N</v>
      </c>
      <c r="U2771">
        <f>+VLOOKUP(R2771,'FY21 P13 Allotment memo'!O:O,1,FALSE)</f>
        <v>7801</v>
      </c>
      <c r="V2771"/>
      <c r="W2771"/>
      <c r="X2771"/>
      <c r="Y2771"/>
      <c r="Z2771"/>
    </row>
    <row r="2772" spans="1:26">
      <c r="A2772">
        <v>10</v>
      </c>
      <c r="B2772" t="s">
        <v>3684</v>
      </c>
      <c r="C2772" t="s">
        <v>1346</v>
      </c>
      <c r="D2772">
        <v>91</v>
      </c>
      <c r="E2772">
        <v>0</v>
      </c>
      <c r="F2772">
        <v>0</v>
      </c>
      <c r="G2772" s="2">
        <f t="shared" si="346"/>
        <v>0</v>
      </c>
      <c r="H2772" s="3" t="str">
        <f t="shared" si="347"/>
        <v>10</v>
      </c>
      <c r="I2772" s="3" t="str">
        <f t="shared" si="348"/>
        <v>124</v>
      </c>
      <c r="J2772" s="3">
        <v>124</v>
      </c>
      <c r="K2772" s="3" t="str">
        <f>+VLOOKUP(J2772,'Dimension descriptions'!P:R,3,FALSE)</f>
        <v>Hillcrest Elementary</v>
      </c>
      <c r="L2772" s="3" t="str">
        <f t="shared" si="349"/>
        <v>7801</v>
      </c>
      <c r="M2772" s="10">
        <v>7801</v>
      </c>
      <c r="N2772" s="3" t="str">
        <f t="shared" si="344"/>
        <v>1001</v>
      </c>
      <c r="O2772" s="3" t="str">
        <f t="shared" si="345"/>
        <v>241</v>
      </c>
      <c r="P2772" s="3" t="str">
        <f t="shared" si="350"/>
        <v>2</v>
      </c>
      <c r="Q2772" s="11">
        <f>+VLOOKUP(M2772,'Dimension descriptions'!K:M,2,FALSE)</f>
        <v>7801</v>
      </c>
      <c r="R2772" s="33">
        <v>7801</v>
      </c>
      <c r="S2772" s="11" t="str">
        <f>+VLOOKUP(R2772,'Dimension descriptions'!K:M,3)</f>
        <v>TITLE I</v>
      </c>
      <c r="T2772" s="3" t="str">
        <f t="shared" si="351"/>
        <v>N</v>
      </c>
      <c r="U2772">
        <f>+VLOOKUP(R2772,'FY21 P13 Allotment memo'!O:O,1,FALSE)</f>
        <v>7801</v>
      </c>
      <c r="V2772"/>
      <c r="W2772"/>
      <c r="X2772"/>
      <c r="Y2772"/>
      <c r="Z2772"/>
    </row>
    <row r="2773" spans="1:26">
      <c r="A2773">
        <v>10</v>
      </c>
      <c r="B2773" t="s">
        <v>3685</v>
      </c>
      <c r="C2773" t="s">
        <v>1250</v>
      </c>
      <c r="D2773">
        <v>91</v>
      </c>
      <c r="E2773">
        <v>0</v>
      </c>
      <c r="F2773">
        <v>0</v>
      </c>
      <c r="G2773" s="2">
        <f t="shared" si="346"/>
        <v>0</v>
      </c>
      <c r="H2773" s="3" t="str">
        <f t="shared" si="347"/>
        <v>10</v>
      </c>
      <c r="I2773" s="3" t="str">
        <f t="shared" si="348"/>
        <v>124</v>
      </c>
      <c r="J2773" s="3">
        <v>124</v>
      </c>
      <c r="K2773" s="3" t="str">
        <f>+VLOOKUP(J2773,'Dimension descriptions'!P:R,3,FALSE)</f>
        <v>Hillcrest Elementary</v>
      </c>
      <c r="L2773" s="3" t="str">
        <f t="shared" si="349"/>
        <v>7801</v>
      </c>
      <c r="M2773" s="10">
        <v>7801</v>
      </c>
      <c r="N2773" s="3" t="str">
        <f t="shared" si="344"/>
        <v>1001</v>
      </c>
      <c r="O2773" s="3" t="str">
        <f t="shared" si="345"/>
        <v>245</v>
      </c>
      <c r="P2773" s="3" t="str">
        <f t="shared" si="350"/>
        <v>2</v>
      </c>
      <c r="Q2773" s="11">
        <f>+VLOOKUP(M2773,'Dimension descriptions'!K:M,2,FALSE)</f>
        <v>7801</v>
      </c>
      <c r="R2773" s="33">
        <v>7801</v>
      </c>
      <c r="S2773" s="11" t="str">
        <f>+VLOOKUP(R2773,'Dimension descriptions'!K:M,3)</f>
        <v>TITLE I</v>
      </c>
      <c r="T2773" s="3" t="str">
        <f t="shared" si="351"/>
        <v>N</v>
      </c>
      <c r="U2773">
        <f>+VLOOKUP(R2773,'FY21 P13 Allotment memo'!O:O,1,FALSE)</f>
        <v>7801</v>
      </c>
      <c r="V2773"/>
      <c r="W2773"/>
      <c r="X2773"/>
      <c r="Y2773"/>
      <c r="Z2773"/>
    </row>
    <row r="2774" spans="1:26">
      <c r="A2774">
        <v>10</v>
      </c>
      <c r="B2774" t="s">
        <v>3686</v>
      </c>
      <c r="C2774" t="s">
        <v>1600</v>
      </c>
      <c r="D2774">
        <v>91</v>
      </c>
      <c r="E2774">
        <v>9535.27</v>
      </c>
      <c r="F2774">
        <v>0</v>
      </c>
      <c r="G2774" s="2">
        <f t="shared" si="346"/>
        <v>9535.27</v>
      </c>
      <c r="H2774" s="3" t="str">
        <f t="shared" si="347"/>
        <v>10</v>
      </c>
      <c r="I2774" s="3" t="str">
        <f t="shared" si="348"/>
        <v>124</v>
      </c>
      <c r="J2774" s="3">
        <v>124</v>
      </c>
      <c r="K2774" s="3" t="str">
        <f>+VLOOKUP(J2774,'Dimension descriptions'!P:R,3,FALSE)</f>
        <v>Hillcrest Elementary</v>
      </c>
      <c r="L2774" s="3" t="str">
        <f t="shared" si="349"/>
        <v>7801</v>
      </c>
      <c r="M2774" s="10">
        <v>7801</v>
      </c>
      <c r="N2774" s="3" t="str">
        <f t="shared" si="344"/>
        <v>2190</v>
      </c>
      <c r="O2774" s="3" t="str">
        <f t="shared" si="345"/>
        <v>197</v>
      </c>
      <c r="P2774" s="3" t="str">
        <f t="shared" si="350"/>
        <v>1</v>
      </c>
      <c r="Q2774" s="11">
        <f>+VLOOKUP(M2774,'Dimension descriptions'!K:M,2,FALSE)</f>
        <v>7801</v>
      </c>
      <c r="R2774" s="33">
        <v>7801</v>
      </c>
      <c r="S2774" s="11" t="str">
        <f>+VLOOKUP(R2774,'Dimension descriptions'!K:M,3)</f>
        <v>TITLE I</v>
      </c>
      <c r="T2774" s="3" t="str">
        <f t="shared" si="351"/>
        <v>N</v>
      </c>
      <c r="U2774">
        <f>+VLOOKUP(R2774,'FY21 P13 Allotment memo'!O:O,1,FALSE)</f>
        <v>7801</v>
      </c>
      <c r="V2774"/>
      <c r="W2774"/>
      <c r="X2774"/>
      <c r="Y2774"/>
      <c r="Z2774"/>
    </row>
    <row r="2775" spans="1:26">
      <c r="A2775">
        <v>10</v>
      </c>
      <c r="B2775" t="s">
        <v>3687</v>
      </c>
      <c r="C2775" t="s">
        <v>1244</v>
      </c>
      <c r="D2775">
        <v>91</v>
      </c>
      <c r="E2775">
        <v>0</v>
      </c>
      <c r="F2775">
        <v>0</v>
      </c>
      <c r="G2775" s="2">
        <f t="shared" si="346"/>
        <v>0</v>
      </c>
      <c r="H2775" s="3" t="str">
        <f t="shared" si="347"/>
        <v>10</v>
      </c>
      <c r="I2775" s="3" t="str">
        <f t="shared" si="348"/>
        <v>124</v>
      </c>
      <c r="J2775" s="3">
        <v>124</v>
      </c>
      <c r="K2775" s="3" t="str">
        <f>+VLOOKUP(J2775,'Dimension descriptions'!P:R,3,FALSE)</f>
        <v>Hillcrest Elementary</v>
      </c>
      <c r="L2775" s="3" t="str">
        <f t="shared" si="349"/>
        <v>7801</v>
      </c>
      <c r="M2775" s="10">
        <v>7801</v>
      </c>
      <c r="N2775" s="3" t="str">
        <f t="shared" si="344"/>
        <v>2190</v>
      </c>
      <c r="O2775" s="3" t="str">
        <f t="shared" si="345"/>
        <v>210</v>
      </c>
      <c r="P2775" s="3" t="str">
        <f t="shared" si="350"/>
        <v>2</v>
      </c>
      <c r="Q2775" s="11">
        <f>+VLOOKUP(M2775,'Dimension descriptions'!K:M,2,FALSE)</f>
        <v>7801</v>
      </c>
      <c r="R2775" s="33">
        <v>7801</v>
      </c>
      <c r="S2775" s="11" t="str">
        <f>+VLOOKUP(R2775,'Dimension descriptions'!K:M,3)</f>
        <v>TITLE I</v>
      </c>
      <c r="T2775" s="3" t="str">
        <f t="shared" si="351"/>
        <v>N</v>
      </c>
      <c r="U2775">
        <f>+VLOOKUP(R2775,'FY21 P13 Allotment memo'!O:O,1,FALSE)</f>
        <v>7801</v>
      </c>
      <c r="V2775"/>
      <c r="W2775"/>
      <c r="X2775"/>
      <c r="Y2775"/>
      <c r="Z2775"/>
    </row>
    <row r="2776" spans="1:26">
      <c r="A2776">
        <v>10</v>
      </c>
      <c r="B2776" t="s">
        <v>3688</v>
      </c>
      <c r="C2776" t="s">
        <v>1246</v>
      </c>
      <c r="D2776">
        <v>91</v>
      </c>
      <c r="E2776">
        <v>729.43</v>
      </c>
      <c r="F2776">
        <v>0</v>
      </c>
      <c r="G2776" s="2">
        <f t="shared" si="346"/>
        <v>729.43</v>
      </c>
      <c r="H2776" s="3" t="str">
        <f t="shared" si="347"/>
        <v>10</v>
      </c>
      <c r="I2776" s="3" t="str">
        <f t="shared" si="348"/>
        <v>124</v>
      </c>
      <c r="J2776" s="3">
        <v>124</v>
      </c>
      <c r="K2776" s="3" t="str">
        <f>+VLOOKUP(J2776,'Dimension descriptions'!P:R,3,FALSE)</f>
        <v>Hillcrest Elementary</v>
      </c>
      <c r="L2776" s="3" t="str">
        <f t="shared" si="349"/>
        <v>7801</v>
      </c>
      <c r="M2776" s="10">
        <v>7801</v>
      </c>
      <c r="N2776" s="3" t="str">
        <f t="shared" si="344"/>
        <v>2190</v>
      </c>
      <c r="O2776" s="3" t="str">
        <f t="shared" si="345"/>
        <v>220</v>
      </c>
      <c r="P2776" s="3" t="str">
        <f t="shared" si="350"/>
        <v>2</v>
      </c>
      <c r="Q2776" s="11">
        <f>+VLOOKUP(M2776,'Dimension descriptions'!K:M,2,FALSE)</f>
        <v>7801</v>
      </c>
      <c r="R2776" s="33">
        <v>7801</v>
      </c>
      <c r="S2776" s="11" t="str">
        <f>+VLOOKUP(R2776,'Dimension descriptions'!K:M,3)</f>
        <v>TITLE I</v>
      </c>
      <c r="T2776" s="3" t="str">
        <f t="shared" si="351"/>
        <v>N</v>
      </c>
      <c r="U2776">
        <f>+VLOOKUP(R2776,'FY21 P13 Allotment memo'!O:O,1,FALSE)</f>
        <v>7801</v>
      </c>
      <c r="V2776"/>
      <c r="W2776"/>
      <c r="X2776"/>
      <c r="Y2776"/>
      <c r="Z2776"/>
    </row>
    <row r="2777" spans="1:26">
      <c r="A2777">
        <v>10</v>
      </c>
      <c r="B2777" t="s">
        <v>3689</v>
      </c>
      <c r="C2777" t="s">
        <v>1604</v>
      </c>
      <c r="D2777">
        <v>91</v>
      </c>
      <c r="E2777">
        <v>0</v>
      </c>
      <c r="F2777">
        <v>0</v>
      </c>
      <c r="G2777" s="2">
        <f t="shared" si="346"/>
        <v>0</v>
      </c>
      <c r="H2777" s="3" t="str">
        <f t="shared" si="347"/>
        <v>10</v>
      </c>
      <c r="I2777" s="3" t="str">
        <f t="shared" si="348"/>
        <v>124</v>
      </c>
      <c r="J2777" s="3">
        <v>124</v>
      </c>
      <c r="K2777" s="3" t="str">
        <f>+VLOOKUP(J2777,'Dimension descriptions'!P:R,3,FALSE)</f>
        <v>Hillcrest Elementary</v>
      </c>
      <c r="L2777" s="3" t="str">
        <f t="shared" si="349"/>
        <v>7801</v>
      </c>
      <c r="M2777" s="10">
        <v>7801</v>
      </c>
      <c r="N2777" s="3" t="str">
        <f t="shared" si="344"/>
        <v>2210</v>
      </c>
      <c r="O2777" s="3" t="str">
        <f t="shared" si="345"/>
        <v>290</v>
      </c>
      <c r="P2777" s="3" t="str">
        <f t="shared" si="350"/>
        <v>2</v>
      </c>
      <c r="Q2777" s="11">
        <f>+VLOOKUP(M2777,'Dimension descriptions'!K:M,2,FALSE)</f>
        <v>7801</v>
      </c>
      <c r="R2777" s="33">
        <v>7801</v>
      </c>
      <c r="S2777" s="11" t="str">
        <f>+VLOOKUP(R2777,'Dimension descriptions'!K:M,3)</f>
        <v>TITLE I</v>
      </c>
      <c r="T2777" s="3" t="str">
        <f t="shared" si="351"/>
        <v>N</v>
      </c>
      <c r="U2777">
        <f>+VLOOKUP(R2777,'FY21 P13 Allotment memo'!O:O,1,FALSE)</f>
        <v>7801</v>
      </c>
      <c r="V2777"/>
      <c r="W2777"/>
      <c r="X2777"/>
      <c r="Y2777"/>
      <c r="Z2777"/>
    </row>
    <row r="2778" spans="1:26">
      <c r="A2778">
        <v>10</v>
      </c>
      <c r="B2778" t="s">
        <v>3690</v>
      </c>
      <c r="C2778" t="s">
        <v>1606</v>
      </c>
      <c r="D2778">
        <v>91</v>
      </c>
      <c r="E2778">
        <v>12397.19</v>
      </c>
      <c r="F2778">
        <v>0</v>
      </c>
      <c r="G2778" s="2">
        <f t="shared" si="346"/>
        <v>12397.19</v>
      </c>
      <c r="H2778" s="3" t="str">
        <f t="shared" si="347"/>
        <v>10</v>
      </c>
      <c r="I2778" s="3" t="str">
        <f t="shared" si="348"/>
        <v>124</v>
      </c>
      <c r="J2778" s="3">
        <v>124</v>
      </c>
      <c r="K2778" s="3" t="str">
        <f>+VLOOKUP(J2778,'Dimension descriptions'!P:R,3,FALSE)</f>
        <v>Hillcrest Elementary</v>
      </c>
      <c r="L2778" s="3" t="str">
        <f t="shared" si="349"/>
        <v>7801</v>
      </c>
      <c r="M2778" s="10">
        <v>7801</v>
      </c>
      <c r="N2778" s="3" t="str">
        <f t="shared" si="344"/>
        <v>2290</v>
      </c>
      <c r="O2778" s="3" t="str">
        <f t="shared" si="345"/>
        <v>152</v>
      </c>
      <c r="P2778" s="3" t="str">
        <f t="shared" si="350"/>
        <v>1</v>
      </c>
      <c r="Q2778" s="11">
        <f>+VLOOKUP(M2778,'Dimension descriptions'!K:M,2,FALSE)</f>
        <v>7801</v>
      </c>
      <c r="R2778" s="33">
        <v>7801</v>
      </c>
      <c r="S2778" s="11" t="str">
        <f>+VLOOKUP(R2778,'Dimension descriptions'!K:M,3)</f>
        <v>TITLE I</v>
      </c>
      <c r="T2778" s="3" t="str">
        <f t="shared" si="351"/>
        <v>N</v>
      </c>
      <c r="U2778">
        <f>+VLOOKUP(R2778,'FY21 P13 Allotment memo'!O:O,1,FALSE)</f>
        <v>7801</v>
      </c>
      <c r="V2778"/>
      <c r="W2778"/>
      <c r="X2778"/>
      <c r="Y2778"/>
      <c r="Z2778"/>
    </row>
    <row r="2779" spans="1:26">
      <c r="A2779">
        <v>10</v>
      </c>
      <c r="B2779" t="s">
        <v>3691</v>
      </c>
      <c r="C2779" t="s">
        <v>1246</v>
      </c>
      <c r="D2779">
        <v>91</v>
      </c>
      <c r="E2779">
        <v>948.4</v>
      </c>
      <c r="F2779">
        <v>0</v>
      </c>
      <c r="G2779" s="2">
        <f t="shared" si="346"/>
        <v>948.4</v>
      </c>
      <c r="H2779" s="3" t="str">
        <f t="shared" si="347"/>
        <v>10</v>
      </c>
      <c r="I2779" s="3" t="str">
        <f t="shared" si="348"/>
        <v>124</v>
      </c>
      <c r="J2779" s="3">
        <v>124</v>
      </c>
      <c r="K2779" s="3" t="str">
        <f>+VLOOKUP(J2779,'Dimension descriptions'!P:R,3,FALSE)</f>
        <v>Hillcrest Elementary</v>
      </c>
      <c r="L2779" s="3" t="str">
        <f t="shared" si="349"/>
        <v>7801</v>
      </c>
      <c r="M2779" s="10">
        <v>7801</v>
      </c>
      <c r="N2779" s="3" t="str">
        <f t="shared" si="344"/>
        <v>2290</v>
      </c>
      <c r="O2779" s="3" t="str">
        <f t="shared" si="345"/>
        <v>220</v>
      </c>
      <c r="P2779" s="3" t="str">
        <f t="shared" si="350"/>
        <v>2</v>
      </c>
      <c r="Q2779" s="11">
        <f>+VLOOKUP(M2779,'Dimension descriptions'!K:M,2,FALSE)</f>
        <v>7801</v>
      </c>
      <c r="R2779" s="33">
        <v>7801</v>
      </c>
      <c r="S2779" s="11" t="str">
        <f>+VLOOKUP(R2779,'Dimension descriptions'!K:M,3)</f>
        <v>TITLE I</v>
      </c>
      <c r="T2779" s="3" t="str">
        <f t="shared" si="351"/>
        <v>N</v>
      </c>
      <c r="U2779">
        <f>+VLOOKUP(R2779,'FY21 P13 Allotment memo'!O:O,1,FALSE)</f>
        <v>7801</v>
      </c>
      <c r="V2779"/>
      <c r="W2779"/>
      <c r="X2779"/>
      <c r="Y2779"/>
      <c r="Z2779"/>
    </row>
    <row r="2780" spans="1:26">
      <c r="A2780">
        <v>10</v>
      </c>
      <c r="B2780" t="s">
        <v>3692</v>
      </c>
      <c r="C2780" t="s">
        <v>3693</v>
      </c>
      <c r="D2780">
        <v>91</v>
      </c>
      <c r="E2780">
        <v>0</v>
      </c>
      <c r="F2780">
        <v>0</v>
      </c>
      <c r="G2780" s="2">
        <f t="shared" si="346"/>
        <v>0</v>
      </c>
      <c r="H2780" s="3" t="str">
        <f t="shared" si="347"/>
        <v>10</v>
      </c>
      <c r="I2780" s="3" t="str">
        <f t="shared" si="348"/>
        <v>124</v>
      </c>
      <c r="J2780" s="3">
        <v>124</v>
      </c>
      <c r="K2780" s="3" t="str">
        <f>+VLOOKUP(J2780,'Dimension descriptions'!P:R,3,FALSE)</f>
        <v>Hillcrest Elementary</v>
      </c>
      <c r="L2780" s="3" t="str">
        <f t="shared" si="349"/>
        <v>7801</v>
      </c>
      <c r="M2780" s="10">
        <v>7801</v>
      </c>
      <c r="N2780" s="3" t="str">
        <f t="shared" si="344"/>
        <v>2650</v>
      </c>
      <c r="O2780" s="3" t="str">
        <f t="shared" si="345"/>
        <v>626</v>
      </c>
      <c r="P2780" s="3" t="str">
        <f t="shared" si="350"/>
        <v>6</v>
      </c>
      <c r="Q2780" s="11">
        <f>+VLOOKUP(M2780,'Dimension descriptions'!K:M,2,FALSE)</f>
        <v>7801</v>
      </c>
      <c r="R2780" s="33">
        <v>7801</v>
      </c>
      <c r="S2780" s="11" t="str">
        <f>+VLOOKUP(R2780,'Dimension descriptions'!K:M,3)</f>
        <v>TITLE I</v>
      </c>
      <c r="T2780" s="3" t="str">
        <f t="shared" si="351"/>
        <v>N</v>
      </c>
      <c r="U2780">
        <f>+VLOOKUP(R2780,'FY21 P13 Allotment memo'!O:O,1,FALSE)</f>
        <v>7801</v>
      </c>
      <c r="V2780"/>
      <c r="W2780"/>
      <c r="X2780"/>
      <c r="Y2780"/>
      <c r="Z2780"/>
    </row>
    <row r="2781" spans="1:26">
      <c r="A2781">
        <v>10</v>
      </c>
      <c r="B2781" t="s">
        <v>3694</v>
      </c>
      <c r="C2781" t="s">
        <v>3695</v>
      </c>
      <c r="D2781">
        <v>91</v>
      </c>
      <c r="E2781">
        <v>0</v>
      </c>
      <c r="F2781">
        <v>0</v>
      </c>
      <c r="G2781" s="2">
        <f t="shared" si="346"/>
        <v>0</v>
      </c>
      <c r="H2781" s="3" t="str">
        <f t="shared" si="347"/>
        <v>10</v>
      </c>
      <c r="I2781" s="3" t="str">
        <f t="shared" si="348"/>
        <v>124</v>
      </c>
      <c r="J2781" s="3">
        <v>124</v>
      </c>
      <c r="K2781" s="3" t="str">
        <f>+VLOOKUP(J2781,'Dimension descriptions'!P:R,3,FALSE)</f>
        <v>Hillcrest Elementary</v>
      </c>
      <c r="L2781" s="3" t="str">
        <f t="shared" si="349"/>
        <v>7801</v>
      </c>
      <c r="M2781" s="10">
        <v>7801</v>
      </c>
      <c r="N2781" s="3" t="str">
        <f t="shared" si="344"/>
        <v>2700</v>
      </c>
      <c r="O2781" s="3" t="str">
        <f t="shared" si="345"/>
        <v>511</v>
      </c>
      <c r="P2781" s="3" t="str">
        <f t="shared" si="350"/>
        <v>5</v>
      </c>
      <c r="Q2781" s="11">
        <f>+VLOOKUP(M2781,'Dimension descriptions'!K:M,2,FALSE)</f>
        <v>7801</v>
      </c>
      <c r="R2781" s="33">
        <v>7801</v>
      </c>
      <c r="S2781" s="11" t="str">
        <f>+VLOOKUP(R2781,'Dimension descriptions'!K:M,3)</f>
        <v>TITLE I</v>
      </c>
      <c r="T2781" s="3" t="str">
        <f t="shared" si="351"/>
        <v>N</v>
      </c>
      <c r="U2781">
        <f>+VLOOKUP(R2781,'FY21 P13 Allotment memo'!O:O,1,FALSE)</f>
        <v>7801</v>
      </c>
      <c r="V2781"/>
      <c r="W2781"/>
      <c r="X2781"/>
      <c r="Y2781"/>
      <c r="Z2781"/>
    </row>
    <row r="2782" spans="1:26">
      <c r="A2782">
        <v>10</v>
      </c>
      <c r="B2782" t="s">
        <v>3696</v>
      </c>
      <c r="C2782" t="s">
        <v>3697</v>
      </c>
      <c r="D2782">
        <v>91</v>
      </c>
      <c r="E2782">
        <v>0</v>
      </c>
      <c r="F2782">
        <v>0</v>
      </c>
      <c r="G2782" s="2">
        <f t="shared" si="346"/>
        <v>0</v>
      </c>
      <c r="H2782" s="3" t="str">
        <f t="shared" si="347"/>
        <v>10</v>
      </c>
      <c r="I2782" s="3" t="str">
        <f t="shared" si="348"/>
        <v>124</v>
      </c>
      <c r="J2782" s="3">
        <v>124</v>
      </c>
      <c r="K2782" s="3" t="str">
        <f>+VLOOKUP(J2782,'Dimension descriptions'!P:R,3,FALSE)</f>
        <v>Hillcrest Elementary</v>
      </c>
      <c r="L2782" s="3" t="str">
        <f t="shared" si="349"/>
        <v>7804</v>
      </c>
      <c r="M2782" s="10">
        <v>7804</v>
      </c>
      <c r="N2782" s="3" t="str">
        <f t="shared" si="344"/>
        <v>1000</v>
      </c>
      <c r="O2782" s="3" t="str">
        <f t="shared" si="345"/>
        <v>149</v>
      </c>
      <c r="P2782" s="3" t="str">
        <f t="shared" si="350"/>
        <v>1</v>
      </c>
      <c r="Q2782" s="11">
        <f>+VLOOKUP(M2782,'Dimension descriptions'!K:M,2,FALSE)</f>
        <v>7801</v>
      </c>
      <c r="R2782" s="33">
        <v>7801</v>
      </c>
      <c r="S2782" s="11" t="str">
        <f>+VLOOKUP(R2782,'Dimension descriptions'!K:M,3)</f>
        <v>TITLE I</v>
      </c>
      <c r="T2782" s="3" t="str">
        <f t="shared" si="351"/>
        <v>Y</v>
      </c>
      <c r="U2782">
        <f>+VLOOKUP(R2782,'FY21 P13 Allotment memo'!O:O,1,FALSE)</f>
        <v>7801</v>
      </c>
      <c r="V2782"/>
      <c r="W2782"/>
      <c r="X2782"/>
      <c r="Y2782"/>
      <c r="Z2782"/>
    </row>
    <row r="2783" spans="1:26">
      <c r="A2783">
        <v>10</v>
      </c>
      <c r="B2783" t="s">
        <v>3698</v>
      </c>
      <c r="C2783" t="s">
        <v>2048</v>
      </c>
      <c r="D2783">
        <v>91</v>
      </c>
      <c r="E2783">
        <v>42.23</v>
      </c>
      <c r="F2783">
        <v>0</v>
      </c>
      <c r="G2783" s="2">
        <f t="shared" si="346"/>
        <v>42.23</v>
      </c>
      <c r="H2783" s="3" t="str">
        <f t="shared" si="347"/>
        <v>10</v>
      </c>
      <c r="I2783" s="3" t="str">
        <f t="shared" si="348"/>
        <v>124</v>
      </c>
      <c r="J2783" s="3">
        <v>124</v>
      </c>
      <c r="K2783" s="3" t="str">
        <f>+VLOOKUP(J2783,'Dimension descriptions'!P:R,3,FALSE)</f>
        <v>Hillcrest Elementary</v>
      </c>
      <c r="L2783" s="3" t="str">
        <f t="shared" si="349"/>
        <v>7804</v>
      </c>
      <c r="M2783" s="10">
        <v>7804</v>
      </c>
      <c r="N2783" s="3" t="str">
        <f t="shared" si="344"/>
        <v>1000</v>
      </c>
      <c r="O2783" s="3" t="str">
        <f t="shared" si="345"/>
        <v>161</v>
      </c>
      <c r="P2783" s="3" t="str">
        <f t="shared" si="350"/>
        <v>1</v>
      </c>
      <c r="Q2783" s="11">
        <f>+VLOOKUP(M2783,'Dimension descriptions'!K:M,2,FALSE)</f>
        <v>7801</v>
      </c>
      <c r="R2783" s="33">
        <v>7801</v>
      </c>
      <c r="S2783" s="11" t="str">
        <f>+VLOOKUP(R2783,'Dimension descriptions'!K:M,3)</f>
        <v>TITLE I</v>
      </c>
      <c r="T2783" s="3" t="str">
        <f t="shared" si="351"/>
        <v>Y</v>
      </c>
      <c r="U2783">
        <f>+VLOOKUP(R2783,'FY21 P13 Allotment memo'!O:O,1,FALSE)</f>
        <v>7801</v>
      </c>
      <c r="V2783"/>
      <c r="W2783"/>
      <c r="X2783"/>
      <c r="Y2783"/>
      <c r="Z2783"/>
    </row>
    <row r="2784" spans="1:26">
      <c r="A2784">
        <v>10</v>
      </c>
      <c r="B2784" t="s">
        <v>3699</v>
      </c>
      <c r="C2784" t="s">
        <v>3700</v>
      </c>
      <c r="D2784">
        <v>91</v>
      </c>
      <c r="E2784">
        <v>0</v>
      </c>
      <c r="F2784">
        <v>0</v>
      </c>
      <c r="G2784" s="2">
        <f t="shared" si="346"/>
        <v>0</v>
      </c>
      <c r="H2784" s="3" t="str">
        <f t="shared" si="347"/>
        <v>10</v>
      </c>
      <c r="I2784" s="3" t="str">
        <f t="shared" si="348"/>
        <v>124</v>
      </c>
      <c r="J2784" s="3">
        <v>124</v>
      </c>
      <c r="K2784" s="3" t="str">
        <f>+VLOOKUP(J2784,'Dimension descriptions'!P:R,3,FALSE)</f>
        <v>Hillcrest Elementary</v>
      </c>
      <c r="L2784" s="3" t="str">
        <f t="shared" si="349"/>
        <v>7804</v>
      </c>
      <c r="M2784" s="10">
        <v>7804</v>
      </c>
      <c r="N2784" s="3" t="str">
        <f t="shared" si="344"/>
        <v>1000</v>
      </c>
      <c r="O2784" s="3" t="str">
        <f t="shared" si="345"/>
        <v>210</v>
      </c>
      <c r="P2784" s="3" t="str">
        <f t="shared" si="350"/>
        <v>2</v>
      </c>
      <c r="Q2784" s="11">
        <f>+VLOOKUP(M2784,'Dimension descriptions'!K:M,2,FALSE)</f>
        <v>7801</v>
      </c>
      <c r="R2784" s="33">
        <v>7801</v>
      </c>
      <c r="S2784" s="11" t="str">
        <f>+VLOOKUP(R2784,'Dimension descriptions'!K:M,3)</f>
        <v>TITLE I</v>
      </c>
      <c r="T2784" s="3" t="str">
        <f t="shared" si="351"/>
        <v>Y</v>
      </c>
      <c r="U2784">
        <f>+VLOOKUP(R2784,'FY21 P13 Allotment memo'!O:O,1,FALSE)</f>
        <v>7801</v>
      </c>
      <c r="V2784"/>
      <c r="W2784"/>
      <c r="X2784"/>
      <c r="Y2784"/>
      <c r="Z2784"/>
    </row>
    <row r="2785" spans="1:26">
      <c r="A2785">
        <v>10</v>
      </c>
      <c r="B2785" t="s">
        <v>3701</v>
      </c>
      <c r="C2785" t="s">
        <v>3702</v>
      </c>
      <c r="D2785">
        <v>91</v>
      </c>
      <c r="E2785">
        <v>3.23</v>
      </c>
      <c r="F2785">
        <v>0</v>
      </c>
      <c r="G2785" s="2">
        <f t="shared" si="346"/>
        <v>3.23</v>
      </c>
      <c r="H2785" s="3" t="str">
        <f t="shared" si="347"/>
        <v>10</v>
      </c>
      <c r="I2785" s="3" t="str">
        <f t="shared" si="348"/>
        <v>124</v>
      </c>
      <c r="J2785" s="3">
        <v>124</v>
      </c>
      <c r="K2785" s="3" t="str">
        <f>+VLOOKUP(J2785,'Dimension descriptions'!P:R,3,FALSE)</f>
        <v>Hillcrest Elementary</v>
      </c>
      <c r="L2785" s="3" t="str">
        <f t="shared" si="349"/>
        <v>7804</v>
      </c>
      <c r="M2785" s="10">
        <v>7804</v>
      </c>
      <c r="N2785" s="3" t="str">
        <f t="shared" si="344"/>
        <v>1000</v>
      </c>
      <c r="O2785" s="3" t="str">
        <f t="shared" si="345"/>
        <v>220</v>
      </c>
      <c r="P2785" s="3" t="str">
        <f t="shared" si="350"/>
        <v>2</v>
      </c>
      <c r="Q2785" s="11">
        <f>+VLOOKUP(M2785,'Dimension descriptions'!K:M,2,FALSE)</f>
        <v>7801</v>
      </c>
      <c r="R2785" s="33">
        <v>7801</v>
      </c>
      <c r="S2785" s="11" t="str">
        <f>+VLOOKUP(R2785,'Dimension descriptions'!K:M,3)</f>
        <v>TITLE I</v>
      </c>
      <c r="T2785" s="3" t="str">
        <f t="shared" si="351"/>
        <v>Y</v>
      </c>
      <c r="U2785">
        <f>+VLOOKUP(R2785,'FY21 P13 Allotment memo'!O:O,1,FALSE)</f>
        <v>7801</v>
      </c>
      <c r="V2785"/>
      <c r="W2785"/>
      <c r="X2785"/>
      <c r="Y2785"/>
      <c r="Z2785"/>
    </row>
    <row r="2786" spans="1:26">
      <c r="A2786">
        <v>10</v>
      </c>
      <c r="B2786" t="s">
        <v>3703</v>
      </c>
      <c r="C2786" t="s">
        <v>1346</v>
      </c>
      <c r="D2786">
        <v>91</v>
      </c>
      <c r="E2786">
        <v>0</v>
      </c>
      <c r="F2786">
        <v>0</v>
      </c>
      <c r="G2786" s="2">
        <f t="shared" si="346"/>
        <v>0</v>
      </c>
      <c r="H2786" s="3" t="str">
        <f t="shared" si="347"/>
        <v>10</v>
      </c>
      <c r="I2786" s="3" t="str">
        <f t="shared" si="348"/>
        <v>124</v>
      </c>
      <c r="J2786" s="3">
        <v>124</v>
      </c>
      <c r="K2786" s="3" t="str">
        <f>+VLOOKUP(J2786,'Dimension descriptions'!P:R,3,FALSE)</f>
        <v>Hillcrest Elementary</v>
      </c>
      <c r="L2786" s="3" t="str">
        <f t="shared" si="349"/>
        <v>7804</v>
      </c>
      <c r="M2786" s="10">
        <v>7804</v>
      </c>
      <c r="N2786" s="3" t="str">
        <f t="shared" si="344"/>
        <v>1000</v>
      </c>
      <c r="O2786" s="3" t="str">
        <f t="shared" si="345"/>
        <v>241</v>
      </c>
      <c r="P2786" s="3" t="str">
        <f t="shared" si="350"/>
        <v>2</v>
      </c>
      <c r="Q2786" s="11">
        <f>+VLOOKUP(M2786,'Dimension descriptions'!K:M,2,FALSE)</f>
        <v>7801</v>
      </c>
      <c r="R2786" s="33">
        <v>7801</v>
      </c>
      <c r="S2786" s="11" t="str">
        <f>+VLOOKUP(R2786,'Dimension descriptions'!K:M,3)</f>
        <v>TITLE I</v>
      </c>
      <c r="T2786" s="3" t="str">
        <f t="shared" si="351"/>
        <v>Y</v>
      </c>
      <c r="U2786">
        <f>+VLOOKUP(R2786,'FY21 P13 Allotment memo'!O:O,1,FALSE)</f>
        <v>7801</v>
      </c>
      <c r="V2786"/>
      <c r="W2786"/>
      <c r="X2786"/>
      <c r="Y2786"/>
      <c r="Z2786"/>
    </row>
    <row r="2787" spans="1:26">
      <c r="A2787">
        <v>10</v>
      </c>
      <c r="B2787" t="s">
        <v>3704</v>
      </c>
      <c r="C2787" t="s">
        <v>1571</v>
      </c>
      <c r="D2787">
        <v>91</v>
      </c>
      <c r="E2787">
        <v>10500</v>
      </c>
      <c r="F2787">
        <v>0</v>
      </c>
      <c r="G2787" s="2">
        <f t="shared" si="346"/>
        <v>10500</v>
      </c>
      <c r="H2787" s="3" t="str">
        <f t="shared" si="347"/>
        <v>10</v>
      </c>
      <c r="I2787" s="3" t="str">
        <f t="shared" si="348"/>
        <v>124</v>
      </c>
      <c r="J2787" s="3">
        <v>124</v>
      </c>
      <c r="K2787" s="3" t="str">
        <f>+VLOOKUP(J2787,'Dimension descriptions'!P:R,3,FALSE)</f>
        <v>Hillcrest Elementary</v>
      </c>
      <c r="L2787" s="3" t="str">
        <f t="shared" si="349"/>
        <v>7860</v>
      </c>
      <c r="M2787" s="10">
        <v>7860</v>
      </c>
      <c r="N2787" s="3" t="str">
        <f t="shared" si="344"/>
        <v>1000</v>
      </c>
      <c r="O2787" s="3" t="str">
        <f t="shared" si="345"/>
        <v>149</v>
      </c>
      <c r="P2787" s="3" t="str">
        <f t="shared" si="350"/>
        <v>1</v>
      </c>
      <c r="Q2787" s="11">
        <f>+VLOOKUP(M2787,'Dimension descriptions'!K:M,2,FALSE)</f>
        <v>7860</v>
      </c>
      <c r="R2787" s="33">
        <v>7860</v>
      </c>
      <c r="S2787" s="11" t="str">
        <f>+VLOOKUP(R2787,'Dimension descriptions'!K:M,3)</f>
        <v>TITLE IIA TEACHER QUALITY</v>
      </c>
      <c r="T2787" s="3" t="str">
        <f t="shared" si="351"/>
        <v>N</v>
      </c>
      <c r="U2787">
        <f>+VLOOKUP(R2787,'FY21 P13 Allotment memo'!O:O,1,FALSE)</f>
        <v>7860</v>
      </c>
      <c r="V2787"/>
      <c r="W2787"/>
      <c r="X2787"/>
      <c r="Y2787"/>
      <c r="Z2787"/>
    </row>
    <row r="2788" spans="1:26">
      <c r="A2788">
        <v>10</v>
      </c>
      <c r="B2788" t="s">
        <v>3705</v>
      </c>
      <c r="C2788" t="s">
        <v>1244</v>
      </c>
      <c r="D2788">
        <v>91</v>
      </c>
      <c r="E2788">
        <v>2294.77</v>
      </c>
      <c r="F2788">
        <v>0</v>
      </c>
      <c r="G2788" s="2">
        <f t="shared" si="346"/>
        <v>2294.77</v>
      </c>
      <c r="H2788" s="3" t="str">
        <f t="shared" si="347"/>
        <v>10</v>
      </c>
      <c r="I2788" s="3" t="str">
        <f t="shared" si="348"/>
        <v>124</v>
      </c>
      <c r="J2788" s="3">
        <v>124</v>
      </c>
      <c r="K2788" s="3" t="str">
        <f>+VLOOKUP(J2788,'Dimension descriptions'!P:R,3,FALSE)</f>
        <v>Hillcrest Elementary</v>
      </c>
      <c r="L2788" s="3" t="str">
        <f t="shared" si="349"/>
        <v>7860</v>
      </c>
      <c r="M2788" s="10">
        <v>7860</v>
      </c>
      <c r="N2788" s="3" t="str">
        <f t="shared" si="344"/>
        <v>1000</v>
      </c>
      <c r="O2788" s="3" t="str">
        <f t="shared" si="345"/>
        <v>210</v>
      </c>
      <c r="P2788" s="3" t="str">
        <f t="shared" si="350"/>
        <v>2</v>
      </c>
      <c r="Q2788" s="11">
        <f>+VLOOKUP(M2788,'Dimension descriptions'!K:M,2,FALSE)</f>
        <v>7860</v>
      </c>
      <c r="R2788" s="33">
        <v>7860</v>
      </c>
      <c r="S2788" s="11" t="str">
        <f>+VLOOKUP(R2788,'Dimension descriptions'!K:M,3)</f>
        <v>TITLE IIA TEACHER QUALITY</v>
      </c>
      <c r="T2788" s="3" t="str">
        <f t="shared" si="351"/>
        <v>N</v>
      </c>
      <c r="U2788">
        <f>+VLOOKUP(R2788,'FY21 P13 Allotment memo'!O:O,1,FALSE)</f>
        <v>7860</v>
      </c>
      <c r="V2788"/>
      <c r="W2788"/>
      <c r="X2788"/>
      <c r="Y2788"/>
      <c r="Z2788"/>
    </row>
    <row r="2789" spans="1:26">
      <c r="A2789">
        <v>10</v>
      </c>
      <c r="B2789" t="s">
        <v>3706</v>
      </c>
      <c r="C2789" t="s">
        <v>1246</v>
      </c>
      <c r="D2789">
        <v>91</v>
      </c>
      <c r="E2789">
        <v>769.02</v>
      </c>
      <c r="F2789">
        <v>0</v>
      </c>
      <c r="G2789" s="2">
        <f t="shared" si="346"/>
        <v>769.02</v>
      </c>
      <c r="H2789" s="3" t="str">
        <f t="shared" si="347"/>
        <v>10</v>
      </c>
      <c r="I2789" s="3" t="str">
        <f t="shared" si="348"/>
        <v>124</v>
      </c>
      <c r="J2789" s="3">
        <v>124</v>
      </c>
      <c r="K2789" s="3" t="str">
        <f>+VLOOKUP(J2789,'Dimension descriptions'!P:R,3,FALSE)</f>
        <v>Hillcrest Elementary</v>
      </c>
      <c r="L2789" s="3" t="str">
        <f t="shared" si="349"/>
        <v>7860</v>
      </c>
      <c r="M2789" s="10">
        <v>7860</v>
      </c>
      <c r="N2789" s="3" t="str">
        <f t="shared" si="344"/>
        <v>1000</v>
      </c>
      <c r="O2789" s="3" t="str">
        <f t="shared" si="345"/>
        <v>220</v>
      </c>
      <c r="P2789" s="3" t="str">
        <f t="shared" si="350"/>
        <v>2</v>
      </c>
      <c r="Q2789" s="11">
        <f>+VLOOKUP(M2789,'Dimension descriptions'!K:M,2,FALSE)</f>
        <v>7860</v>
      </c>
      <c r="R2789" s="33">
        <v>7860</v>
      </c>
      <c r="S2789" s="11" t="str">
        <f>+VLOOKUP(R2789,'Dimension descriptions'!K:M,3)</f>
        <v>TITLE IIA TEACHER QUALITY</v>
      </c>
      <c r="T2789" s="3" t="str">
        <f t="shared" si="351"/>
        <v>N</v>
      </c>
      <c r="U2789">
        <f>+VLOOKUP(R2789,'FY21 P13 Allotment memo'!O:O,1,FALSE)</f>
        <v>7860</v>
      </c>
      <c r="V2789"/>
      <c r="W2789"/>
      <c r="X2789"/>
      <c r="Y2789"/>
      <c r="Z2789"/>
    </row>
    <row r="2790" spans="1:26">
      <c r="A2790">
        <v>10</v>
      </c>
      <c r="B2790" t="s">
        <v>3707</v>
      </c>
      <c r="C2790" t="s">
        <v>1346</v>
      </c>
      <c r="D2790">
        <v>91</v>
      </c>
      <c r="E2790">
        <v>33.99</v>
      </c>
      <c r="F2790">
        <v>0</v>
      </c>
      <c r="G2790" s="2">
        <f t="shared" si="346"/>
        <v>33.99</v>
      </c>
      <c r="H2790" s="3" t="str">
        <f t="shared" si="347"/>
        <v>10</v>
      </c>
      <c r="I2790" s="3" t="str">
        <f t="shared" si="348"/>
        <v>124</v>
      </c>
      <c r="J2790" s="3">
        <v>124</v>
      </c>
      <c r="K2790" s="3" t="str">
        <f>+VLOOKUP(J2790,'Dimension descriptions'!P:R,3,FALSE)</f>
        <v>Hillcrest Elementary</v>
      </c>
      <c r="L2790" s="3" t="str">
        <f t="shared" si="349"/>
        <v>7860</v>
      </c>
      <c r="M2790" s="10">
        <v>7860</v>
      </c>
      <c r="N2790" s="3" t="str">
        <f t="shared" si="344"/>
        <v>1000</v>
      </c>
      <c r="O2790" s="3" t="str">
        <f t="shared" si="345"/>
        <v>241</v>
      </c>
      <c r="P2790" s="3" t="str">
        <f t="shared" si="350"/>
        <v>2</v>
      </c>
      <c r="Q2790" s="11">
        <f>+VLOOKUP(M2790,'Dimension descriptions'!K:M,2,FALSE)</f>
        <v>7860</v>
      </c>
      <c r="R2790" s="33">
        <v>7860</v>
      </c>
      <c r="S2790" s="11" t="str">
        <f>+VLOOKUP(R2790,'Dimension descriptions'!K:M,3)</f>
        <v>TITLE IIA TEACHER QUALITY</v>
      </c>
      <c r="T2790" s="3" t="str">
        <f t="shared" si="351"/>
        <v>N</v>
      </c>
      <c r="U2790">
        <f>+VLOOKUP(R2790,'FY21 P13 Allotment memo'!O:O,1,FALSE)</f>
        <v>7860</v>
      </c>
      <c r="V2790"/>
      <c r="W2790"/>
      <c r="X2790"/>
      <c r="Y2790"/>
      <c r="Z2790"/>
    </row>
    <row r="2791" spans="1:26">
      <c r="A2791">
        <v>10</v>
      </c>
      <c r="B2791" t="s">
        <v>3708</v>
      </c>
      <c r="C2791" t="s">
        <v>1915</v>
      </c>
      <c r="D2791">
        <v>91</v>
      </c>
      <c r="E2791">
        <v>50.63</v>
      </c>
      <c r="F2791">
        <v>0</v>
      </c>
      <c r="G2791" s="2">
        <f t="shared" si="346"/>
        <v>50.63</v>
      </c>
      <c r="H2791" s="3" t="str">
        <f t="shared" si="347"/>
        <v>10</v>
      </c>
      <c r="I2791" s="3" t="str">
        <f t="shared" si="348"/>
        <v>124</v>
      </c>
      <c r="J2791" s="3">
        <v>124</v>
      </c>
      <c r="K2791" s="3" t="str">
        <f>+VLOOKUP(J2791,'Dimension descriptions'!P:R,3,FALSE)</f>
        <v>Hillcrest Elementary</v>
      </c>
      <c r="L2791" s="3" t="str">
        <f t="shared" si="349"/>
        <v>7860</v>
      </c>
      <c r="M2791" s="10">
        <v>7860</v>
      </c>
      <c r="N2791" s="3" t="str">
        <f t="shared" si="344"/>
        <v>1000</v>
      </c>
      <c r="O2791" s="3" t="str">
        <f t="shared" si="345"/>
        <v>341</v>
      </c>
      <c r="P2791" s="3" t="str">
        <f t="shared" si="350"/>
        <v>3</v>
      </c>
      <c r="Q2791" s="11">
        <f>+VLOOKUP(M2791,'Dimension descriptions'!K:M,2,FALSE)</f>
        <v>7860</v>
      </c>
      <c r="R2791" s="33">
        <v>7860</v>
      </c>
      <c r="S2791" s="11" t="str">
        <f>+VLOOKUP(R2791,'Dimension descriptions'!K:M,3)</f>
        <v>TITLE IIA TEACHER QUALITY</v>
      </c>
      <c r="T2791" s="3" t="str">
        <f t="shared" si="351"/>
        <v>N</v>
      </c>
      <c r="U2791">
        <f>+VLOOKUP(R2791,'FY21 P13 Allotment memo'!O:O,1,FALSE)</f>
        <v>7860</v>
      </c>
      <c r="V2791"/>
      <c r="W2791"/>
      <c r="X2791"/>
      <c r="Y2791"/>
      <c r="Z2791"/>
    </row>
    <row r="2792" spans="1:26">
      <c r="A2792">
        <v>10</v>
      </c>
      <c r="B2792" t="s">
        <v>3709</v>
      </c>
      <c r="C2792" t="s">
        <v>1618</v>
      </c>
      <c r="D2792">
        <v>91</v>
      </c>
      <c r="E2792">
        <v>0</v>
      </c>
      <c r="F2792">
        <v>0</v>
      </c>
      <c r="G2792" s="2">
        <f t="shared" si="346"/>
        <v>0</v>
      </c>
      <c r="H2792" s="3" t="str">
        <f t="shared" si="347"/>
        <v>10</v>
      </c>
      <c r="I2792" s="3" t="str">
        <f t="shared" si="348"/>
        <v>124</v>
      </c>
      <c r="J2792" s="3">
        <v>124</v>
      </c>
      <c r="K2792" s="3" t="str">
        <f>+VLOOKUP(J2792,'Dimension descriptions'!P:R,3,FALSE)</f>
        <v>Hillcrest Elementary</v>
      </c>
      <c r="L2792" s="3" t="str">
        <f t="shared" si="349"/>
        <v>7860</v>
      </c>
      <c r="M2792" s="10">
        <v>7860</v>
      </c>
      <c r="N2792" s="3" t="str">
        <f t="shared" si="344"/>
        <v>1000</v>
      </c>
      <c r="O2792" s="3" t="str">
        <f t="shared" si="345"/>
        <v>580</v>
      </c>
      <c r="P2792" s="3" t="str">
        <f t="shared" si="350"/>
        <v>5</v>
      </c>
      <c r="Q2792" s="11">
        <f>+VLOOKUP(M2792,'Dimension descriptions'!K:M,2,FALSE)</f>
        <v>7860</v>
      </c>
      <c r="R2792" s="33">
        <v>7860</v>
      </c>
      <c r="S2792" s="11" t="str">
        <f>+VLOOKUP(R2792,'Dimension descriptions'!K:M,3)</f>
        <v>TITLE IIA TEACHER QUALITY</v>
      </c>
      <c r="T2792" s="3" t="str">
        <f t="shared" si="351"/>
        <v>N</v>
      </c>
      <c r="U2792">
        <f>+VLOOKUP(R2792,'FY21 P13 Allotment memo'!O:O,1,FALSE)</f>
        <v>7860</v>
      </c>
      <c r="V2792"/>
      <c r="W2792"/>
      <c r="X2792"/>
      <c r="Y2792"/>
      <c r="Z2792"/>
    </row>
    <row r="2793" spans="1:26">
      <c r="A2793">
        <v>10</v>
      </c>
      <c r="B2793" t="s">
        <v>3710</v>
      </c>
      <c r="C2793" t="s">
        <v>2060</v>
      </c>
      <c r="D2793">
        <v>91</v>
      </c>
      <c r="E2793">
        <v>0</v>
      </c>
      <c r="F2793">
        <v>0</v>
      </c>
      <c r="G2793" s="2">
        <f t="shared" si="346"/>
        <v>0</v>
      </c>
      <c r="H2793" s="3" t="str">
        <f t="shared" si="347"/>
        <v>10</v>
      </c>
      <c r="I2793" s="3" t="str">
        <f t="shared" si="348"/>
        <v>124</v>
      </c>
      <c r="J2793" s="3">
        <v>124</v>
      </c>
      <c r="K2793" s="3" t="str">
        <f>+VLOOKUP(J2793,'Dimension descriptions'!P:R,3,FALSE)</f>
        <v>Hillcrest Elementary</v>
      </c>
      <c r="L2793" s="3" t="str">
        <f t="shared" si="349"/>
        <v>7860</v>
      </c>
      <c r="M2793" s="10">
        <v>7860</v>
      </c>
      <c r="N2793" s="3" t="str">
        <f t="shared" si="344"/>
        <v>2213</v>
      </c>
      <c r="O2793" s="3" t="str">
        <f t="shared" si="345"/>
        <v>149</v>
      </c>
      <c r="P2793" s="3" t="str">
        <f t="shared" si="350"/>
        <v>1</v>
      </c>
      <c r="Q2793" s="11">
        <f>+VLOOKUP(M2793,'Dimension descriptions'!K:M,2,FALSE)</f>
        <v>7860</v>
      </c>
      <c r="R2793" s="33">
        <v>7860</v>
      </c>
      <c r="S2793" s="11" t="str">
        <f>+VLOOKUP(R2793,'Dimension descriptions'!K:M,3)</f>
        <v>TITLE IIA TEACHER QUALITY</v>
      </c>
      <c r="T2793" s="3" t="str">
        <f t="shared" si="351"/>
        <v>N</v>
      </c>
      <c r="U2793">
        <f>+VLOOKUP(R2793,'FY21 P13 Allotment memo'!O:O,1,FALSE)</f>
        <v>7860</v>
      </c>
      <c r="V2793"/>
      <c r="W2793"/>
      <c r="X2793"/>
      <c r="Y2793"/>
      <c r="Z2793"/>
    </row>
    <row r="2794" spans="1:26">
      <c r="A2794">
        <v>10</v>
      </c>
      <c r="B2794" t="s">
        <v>3711</v>
      </c>
      <c r="C2794" t="s">
        <v>3378</v>
      </c>
      <c r="D2794">
        <v>91</v>
      </c>
      <c r="E2794">
        <v>0</v>
      </c>
      <c r="F2794">
        <v>0</v>
      </c>
      <c r="G2794" s="2">
        <f t="shared" si="346"/>
        <v>0</v>
      </c>
      <c r="H2794" s="3" t="str">
        <f t="shared" si="347"/>
        <v>10</v>
      </c>
      <c r="I2794" s="3" t="str">
        <f t="shared" si="348"/>
        <v>124</v>
      </c>
      <c r="J2794" s="3">
        <v>124</v>
      </c>
      <c r="K2794" s="3" t="str">
        <f>+VLOOKUP(J2794,'Dimension descriptions'!P:R,3,FALSE)</f>
        <v>Hillcrest Elementary</v>
      </c>
      <c r="L2794" s="3" t="str">
        <f t="shared" si="349"/>
        <v>7860</v>
      </c>
      <c r="M2794" s="10">
        <v>7860</v>
      </c>
      <c r="N2794" s="3" t="str">
        <f t="shared" si="344"/>
        <v>2650</v>
      </c>
      <c r="O2794" s="3" t="str">
        <f t="shared" si="345"/>
        <v>626</v>
      </c>
      <c r="P2794" s="3" t="str">
        <f t="shared" si="350"/>
        <v>6</v>
      </c>
      <c r="Q2794" s="11">
        <f>+VLOOKUP(M2794,'Dimension descriptions'!K:M,2,FALSE)</f>
        <v>7860</v>
      </c>
      <c r="R2794" s="33">
        <v>7860</v>
      </c>
      <c r="S2794" s="11" t="str">
        <f>+VLOOKUP(R2794,'Dimension descriptions'!K:M,3)</f>
        <v>TITLE IIA TEACHER QUALITY</v>
      </c>
      <c r="T2794" s="3" t="str">
        <f t="shared" si="351"/>
        <v>N</v>
      </c>
      <c r="U2794">
        <f>+VLOOKUP(R2794,'FY21 P13 Allotment memo'!O:O,1,FALSE)</f>
        <v>7860</v>
      </c>
      <c r="V2794"/>
      <c r="W2794"/>
      <c r="X2794"/>
      <c r="Y2794"/>
      <c r="Z2794"/>
    </row>
    <row r="2795" spans="1:26">
      <c r="A2795">
        <v>10</v>
      </c>
      <c r="B2795" t="s">
        <v>3712</v>
      </c>
      <c r="C2795" t="s">
        <v>1621</v>
      </c>
      <c r="D2795">
        <v>91</v>
      </c>
      <c r="E2795">
        <v>0</v>
      </c>
      <c r="F2795">
        <v>0</v>
      </c>
      <c r="G2795" s="2">
        <f t="shared" si="346"/>
        <v>0</v>
      </c>
      <c r="H2795" s="3" t="str">
        <f t="shared" si="347"/>
        <v>10</v>
      </c>
      <c r="I2795" s="3" t="str">
        <f t="shared" si="348"/>
        <v>124</v>
      </c>
      <c r="J2795" s="3">
        <v>124</v>
      </c>
      <c r="K2795" s="3" t="str">
        <f>+VLOOKUP(J2795,'Dimension descriptions'!P:R,3,FALSE)</f>
        <v>Hillcrest Elementary</v>
      </c>
      <c r="L2795" s="3" t="str">
        <f t="shared" si="349"/>
        <v>7880</v>
      </c>
      <c r="M2795" s="10">
        <v>7880</v>
      </c>
      <c r="N2795" s="3" t="str">
        <f t="shared" si="344"/>
        <v>1000</v>
      </c>
      <c r="O2795" s="3" t="str">
        <f t="shared" si="345"/>
        <v>131</v>
      </c>
      <c r="P2795" s="3" t="str">
        <f t="shared" si="350"/>
        <v>1</v>
      </c>
      <c r="Q2795" s="11">
        <f>+VLOOKUP(M2795,'Dimension descriptions'!K:M,2,FALSE)</f>
        <v>7880</v>
      </c>
      <c r="R2795" s="33">
        <v>7880</v>
      </c>
      <c r="S2795" s="11" t="str">
        <f>+VLOOKUP(R2795,'Dimension descriptions'!K:M,3)</f>
        <v>TITLE III A FEDERAL - ELL</v>
      </c>
      <c r="T2795" s="3" t="str">
        <f t="shared" si="351"/>
        <v>N</v>
      </c>
      <c r="U2795">
        <f>+VLOOKUP(R2795,'FY21 P13 Allotment memo'!O:O,1,FALSE)</f>
        <v>7880</v>
      </c>
      <c r="V2795"/>
      <c r="W2795"/>
      <c r="X2795"/>
      <c r="Y2795"/>
      <c r="Z2795"/>
    </row>
    <row r="2796" spans="1:26">
      <c r="A2796">
        <v>10</v>
      </c>
      <c r="B2796" t="s">
        <v>3713</v>
      </c>
      <c r="C2796" t="s">
        <v>2404</v>
      </c>
      <c r="D2796">
        <v>91</v>
      </c>
      <c r="E2796">
        <v>0</v>
      </c>
      <c r="F2796">
        <v>0</v>
      </c>
      <c r="G2796" s="2">
        <f t="shared" si="346"/>
        <v>0</v>
      </c>
      <c r="H2796" s="3" t="str">
        <f t="shared" si="347"/>
        <v>10</v>
      </c>
      <c r="I2796" s="3" t="str">
        <f t="shared" si="348"/>
        <v>124</v>
      </c>
      <c r="J2796" s="3">
        <v>124</v>
      </c>
      <c r="K2796" s="3" t="str">
        <f>+VLOOKUP(J2796,'Dimension descriptions'!P:R,3,FALSE)</f>
        <v>Hillcrest Elementary</v>
      </c>
      <c r="L2796" s="3" t="str">
        <f t="shared" si="349"/>
        <v>7880</v>
      </c>
      <c r="M2796" s="10">
        <v>7880</v>
      </c>
      <c r="N2796" s="3" t="str">
        <f t="shared" si="344"/>
        <v>1000</v>
      </c>
      <c r="O2796" s="3" t="str">
        <f t="shared" si="345"/>
        <v>161</v>
      </c>
      <c r="P2796" s="3" t="str">
        <f t="shared" si="350"/>
        <v>1</v>
      </c>
      <c r="Q2796" s="11">
        <f>+VLOOKUP(M2796,'Dimension descriptions'!K:M,2,FALSE)</f>
        <v>7880</v>
      </c>
      <c r="R2796" s="33">
        <v>7880</v>
      </c>
      <c r="S2796" s="11" t="str">
        <f>+VLOOKUP(R2796,'Dimension descriptions'!K:M,3)</f>
        <v>TITLE III A FEDERAL - ELL</v>
      </c>
      <c r="T2796" s="3" t="str">
        <f t="shared" si="351"/>
        <v>N</v>
      </c>
      <c r="U2796">
        <f>+VLOOKUP(R2796,'FY21 P13 Allotment memo'!O:O,1,FALSE)</f>
        <v>7880</v>
      </c>
      <c r="V2796"/>
      <c r="W2796"/>
      <c r="X2796"/>
      <c r="Y2796"/>
      <c r="Z2796"/>
    </row>
    <row r="2797" spans="1:26">
      <c r="A2797">
        <v>10</v>
      </c>
      <c r="B2797" t="s">
        <v>3714</v>
      </c>
      <c r="C2797" t="s">
        <v>1246</v>
      </c>
      <c r="D2797">
        <v>91</v>
      </c>
      <c r="E2797">
        <v>0</v>
      </c>
      <c r="F2797">
        <v>0</v>
      </c>
      <c r="G2797" s="2">
        <f t="shared" si="346"/>
        <v>0</v>
      </c>
      <c r="H2797" s="3" t="str">
        <f t="shared" si="347"/>
        <v>10</v>
      </c>
      <c r="I2797" s="3" t="str">
        <f t="shared" si="348"/>
        <v>124</v>
      </c>
      <c r="J2797" s="3">
        <v>124</v>
      </c>
      <c r="K2797" s="3" t="str">
        <f>+VLOOKUP(J2797,'Dimension descriptions'!P:R,3,FALSE)</f>
        <v>Hillcrest Elementary</v>
      </c>
      <c r="L2797" s="3" t="str">
        <f t="shared" si="349"/>
        <v>7880</v>
      </c>
      <c r="M2797" s="10">
        <v>7880</v>
      </c>
      <c r="N2797" s="3" t="str">
        <f t="shared" si="344"/>
        <v>1000</v>
      </c>
      <c r="O2797" s="3" t="str">
        <f t="shared" si="345"/>
        <v>220</v>
      </c>
      <c r="P2797" s="3" t="str">
        <f t="shared" si="350"/>
        <v>2</v>
      </c>
      <c r="Q2797" s="11">
        <f>+VLOOKUP(M2797,'Dimension descriptions'!K:M,2,FALSE)</f>
        <v>7880</v>
      </c>
      <c r="R2797" s="33">
        <v>7880</v>
      </c>
      <c r="S2797" s="11" t="str">
        <f>+VLOOKUP(R2797,'Dimension descriptions'!K:M,3)</f>
        <v>TITLE III A FEDERAL - ELL</v>
      </c>
      <c r="T2797" s="3" t="str">
        <f t="shared" si="351"/>
        <v>N</v>
      </c>
      <c r="U2797">
        <f>+VLOOKUP(R2797,'FY21 P13 Allotment memo'!O:O,1,FALSE)</f>
        <v>7880</v>
      </c>
      <c r="V2797"/>
      <c r="W2797"/>
      <c r="X2797"/>
      <c r="Y2797"/>
      <c r="Z2797"/>
    </row>
    <row r="2798" spans="1:26">
      <c r="A2798">
        <v>10</v>
      </c>
      <c r="B2798" t="s">
        <v>3715</v>
      </c>
      <c r="C2798" t="s">
        <v>1625</v>
      </c>
      <c r="D2798">
        <v>91</v>
      </c>
      <c r="E2798">
        <v>0</v>
      </c>
      <c r="F2798">
        <v>0</v>
      </c>
      <c r="G2798" s="2">
        <f t="shared" si="346"/>
        <v>0</v>
      </c>
      <c r="H2798" s="3" t="str">
        <f t="shared" si="347"/>
        <v>10</v>
      </c>
      <c r="I2798" s="3" t="str">
        <f t="shared" si="348"/>
        <v>124</v>
      </c>
      <c r="J2798" s="3">
        <v>124</v>
      </c>
      <c r="K2798" s="3" t="str">
        <f>+VLOOKUP(J2798,'Dimension descriptions'!P:R,3,FALSE)</f>
        <v>Hillcrest Elementary</v>
      </c>
      <c r="L2798" s="3" t="str">
        <f t="shared" si="349"/>
        <v>7880</v>
      </c>
      <c r="M2798" s="10">
        <v>7880</v>
      </c>
      <c r="N2798" s="3" t="str">
        <f t="shared" si="344"/>
        <v>1000</v>
      </c>
      <c r="O2798" s="3" t="str">
        <f t="shared" si="345"/>
        <v>341</v>
      </c>
      <c r="P2798" s="3" t="str">
        <f t="shared" si="350"/>
        <v>3</v>
      </c>
      <c r="Q2798" s="11">
        <f>+VLOOKUP(M2798,'Dimension descriptions'!K:M,2,FALSE)</f>
        <v>7880</v>
      </c>
      <c r="R2798" s="33">
        <v>7880</v>
      </c>
      <c r="S2798" s="11" t="str">
        <f>+VLOOKUP(R2798,'Dimension descriptions'!K:M,3)</f>
        <v>TITLE III A FEDERAL - ELL</v>
      </c>
      <c r="T2798" s="3" t="str">
        <f t="shared" si="351"/>
        <v>N</v>
      </c>
      <c r="U2798">
        <f>+VLOOKUP(R2798,'FY21 P13 Allotment memo'!O:O,1,FALSE)</f>
        <v>7880</v>
      </c>
      <c r="V2798"/>
      <c r="W2798"/>
      <c r="X2798"/>
      <c r="Y2798"/>
      <c r="Z2798"/>
    </row>
    <row r="2799" spans="1:26">
      <c r="A2799">
        <v>10</v>
      </c>
      <c r="B2799" t="s">
        <v>3716</v>
      </c>
      <c r="C2799" t="s">
        <v>1627</v>
      </c>
      <c r="D2799">
        <v>91</v>
      </c>
      <c r="E2799">
        <v>0</v>
      </c>
      <c r="F2799">
        <v>0</v>
      </c>
      <c r="G2799" s="2">
        <f t="shared" si="346"/>
        <v>0</v>
      </c>
      <c r="H2799" s="3" t="str">
        <f t="shared" si="347"/>
        <v>10</v>
      </c>
      <c r="I2799" s="3" t="str">
        <f t="shared" si="348"/>
        <v>124</v>
      </c>
      <c r="J2799" s="3">
        <v>124</v>
      </c>
      <c r="K2799" s="3" t="str">
        <f>+VLOOKUP(J2799,'Dimension descriptions'!P:R,3,FALSE)</f>
        <v>Hillcrest Elementary</v>
      </c>
      <c r="L2799" s="3" t="str">
        <f t="shared" si="349"/>
        <v>7910</v>
      </c>
      <c r="M2799" s="10">
        <v>7910</v>
      </c>
      <c r="N2799" s="3" t="str">
        <f t="shared" si="344"/>
        <v>1000</v>
      </c>
      <c r="O2799" s="3" t="str">
        <f t="shared" si="345"/>
        <v>131</v>
      </c>
      <c r="P2799" s="3" t="str">
        <f t="shared" si="350"/>
        <v>1</v>
      </c>
      <c r="Q2799" s="11">
        <f>+VLOOKUP(M2799,'Dimension descriptions'!K:M,2,FALSE)</f>
        <v>7910</v>
      </c>
      <c r="R2799" s="33">
        <v>7910</v>
      </c>
      <c r="S2799" s="11" t="str">
        <f>+VLOOKUP(R2799,'Dimension descriptions'!K:M,3)</f>
        <v>21ST CENTURY GRANT</v>
      </c>
      <c r="T2799" s="3" t="str">
        <f t="shared" si="351"/>
        <v>N</v>
      </c>
      <c r="U2799">
        <f>+VLOOKUP(R2799,'FY21 P13 Allotment memo'!O:O,1,FALSE)</f>
        <v>7910</v>
      </c>
      <c r="V2799"/>
      <c r="W2799"/>
      <c r="X2799"/>
      <c r="Y2799"/>
      <c r="Z2799"/>
    </row>
    <row r="2800" spans="1:26">
      <c r="A2800">
        <v>10</v>
      </c>
      <c r="B2800" t="s">
        <v>3717</v>
      </c>
      <c r="C2800" t="s">
        <v>1888</v>
      </c>
      <c r="D2800">
        <v>91</v>
      </c>
      <c r="E2800">
        <v>0</v>
      </c>
      <c r="F2800">
        <v>0</v>
      </c>
      <c r="G2800" s="2">
        <f t="shared" si="346"/>
        <v>0</v>
      </c>
      <c r="H2800" s="3" t="str">
        <f t="shared" si="347"/>
        <v>10</v>
      </c>
      <c r="I2800" s="3" t="str">
        <f t="shared" si="348"/>
        <v>124</v>
      </c>
      <c r="J2800" s="3">
        <v>124</v>
      </c>
      <c r="K2800" s="3" t="str">
        <f>+VLOOKUP(J2800,'Dimension descriptions'!P:R,3,FALSE)</f>
        <v>Hillcrest Elementary</v>
      </c>
      <c r="L2800" s="3" t="str">
        <f t="shared" si="349"/>
        <v>7910</v>
      </c>
      <c r="M2800" s="10">
        <v>7910</v>
      </c>
      <c r="N2800" s="3" t="str">
        <f t="shared" si="344"/>
        <v>1000</v>
      </c>
      <c r="O2800" s="3" t="str">
        <f t="shared" si="345"/>
        <v>149</v>
      </c>
      <c r="P2800" s="3" t="str">
        <f t="shared" si="350"/>
        <v>1</v>
      </c>
      <c r="Q2800" s="11">
        <f>+VLOOKUP(M2800,'Dimension descriptions'!K:M,2,FALSE)</f>
        <v>7910</v>
      </c>
      <c r="R2800" s="33">
        <v>7910</v>
      </c>
      <c r="S2800" s="11" t="str">
        <f>+VLOOKUP(R2800,'Dimension descriptions'!K:M,3)</f>
        <v>21ST CENTURY GRANT</v>
      </c>
      <c r="T2800" s="3" t="str">
        <f t="shared" si="351"/>
        <v>N</v>
      </c>
      <c r="U2800">
        <f>+VLOOKUP(R2800,'FY21 P13 Allotment memo'!O:O,1,FALSE)</f>
        <v>7910</v>
      </c>
      <c r="V2800"/>
      <c r="W2800"/>
      <c r="X2800"/>
      <c r="Y2800"/>
      <c r="Z2800"/>
    </row>
    <row r="2801" spans="1:26">
      <c r="A2801">
        <v>10</v>
      </c>
      <c r="B2801" t="s">
        <v>3718</v>
      </c>
      <c r="C2801" t="s">
        <v>1632</v>
      </c>
      <c r="D2801">
        <v>91</v>
      </c>
      <c r="E2801">
        <v>0</v>
      </c>
      <c r="F2801">
        <v>0</v>
      </c>
      <c r="G2801" s="2">
        <f t="shared" si="346"/>
        <v>0</v>
      </c>
      <c r="H2801" s="3" t="str">
        <f t="shared" si="347"/>
        <v>10</v>
      </c>
      <c r="I2801" s="3" t="str">
        <f t="shared" si="348"/>
        <v>124</v>
      </c>
      <c r="J2801" s="3">
        <v>124</v>
      </c>
      <c r="K2801" s="3" t="str">
        <f>+VLOOKUP(J2801,'Dimension descriptions'!P:R,3,FALSE)</f>
        <v>Hillcrest Elementary</v>
      </c>
      <c r="L2801" s="3" t="str">
        <f t="shared" si="349"/>
        <v>7910</v>
      </c>
      <c r="M2801" s="10">
        <v>7910</v>
      </c>
      <c r="N2801" s="3" t="str">
        <f t="shared" si="344"/>
        <v>1000</v>
      </c>
      <c r="O2801" s="3" t="str">
        <f t="shared" si="345"/>
        <v>161</v>
      </c>
      <c r="P2801" s="3" t="str">
        <f t="shared" si="350"/>
        <v>1</v>
      </c>
      <c r="Q2801" s="11">
        <f>+VLOOKUP(M2801,'Dimension descriptions'!K:M,2,FALSE)</f>
        <v>7910</v>
      </c>
      <c r="R2801" s="33">
        <v>7910</v>
      </c>
      <c r="S2801" s="11" t="str">
        <f>+VLOOKUP(R2801,'Dimension descriptions'!K:M,3)</f>
        <v>21ST CENTURY GRANT</v>
      </c>
      <c r="T2801" s="3" t="str">
        <f t="shared" si="351"/>
        <v>N</v>
      </c>
      <c r="U2801">
        <f>+VLOOKUP(R2801,'FY21 P13 Allotment memo'!O:O,1,FALSE)</f>
        <v>7910</v>
      </c>
      <c r="V2801"/>
      <c r="W2801"/>
      <c r="X2801"/>
      <c r="Y2801"/>
      <c r="Z2801"/>
    </row>
    <row r="2802" spans="1:26">
      <c r="A2802">
        <v>10</v>
      </c>
      <c r="B2802" t="s">
        <v>3719</v>
      </c>
      <c r="C2802" t="s">
        <v>1634</v>
      </c>
      <c r="D2802">
        <v>91</v>
      </c>
      <c r="E2802">
        <v>0</v>
      </c>
      <c r="F2802">
        <v>0</v>
      </c>
      <c r="G2802" s="2">
        <f t="shared" si="346"/>
        <v>0</v>
      </c>
      <c r="H2802" s="3" t="str">
        <f t="shared" si="347"/>
        <v>10</v>
      </c>
      <c r="I2802" s="3" t="str">
        <f t="shared" si="348"/>
        <v>124</v>
      </c>
      <c r="J2802" s="3">
        <v>124</v>
      </c>
      <c r="K2802" s="3" t="str">
        <f>+VLOOKUP(J2802,'Dimension descriptions'!P:R,3,FALSE)</f>
        <v>Hillcrest Elementary</v>
      </c>
      <c r="L2802" s="3" t="str">
        <f t="shared" si="349"/>
        <v>7910</v>
      </c>
      <c r="M2802" s="10">
        <v>7910</v>
      </c>
      <c r="N2802" s="3" t="str">
        <f t="shared" si="344"/>
        <v>1000</v>
      </c>
      <c r="O2802" s="3" t="str">
        <f t="shared" si="345"/>
        <v>198</v>
      </c>
      <c r="P2802" s="3" t="str">
        <f t="shared" si="350"/>
        <v>1</v>
      </c>
      <c r="Q2802" s="11">
        <f>+VLOOKUP(M2802,'Dimension descriptions'!K:M,2,FALSE)</f>
        <v>7910</v>
      </c>
      <c r="R2802" s="33">
        <v>7910</v>
      </c>
      <c r="S2802" s="11" t="str">
        <f>+VLOOKUP(R2802,'Dimension descriptions'!K:M,3)</f>
        <v>21ST CENTURY GRANT</v>
      </c>
      <c r="T2802" s="3" t="str">
        <f t="shared" si="351"/>
        <v>N</v>
      </c>
      <c r="U2802">
        <f>+VLOOKUP(R2802,'FY21 P13 Allotment memo'!O:O,1,FALSE)</f>
        <v>7910</v>
      </c>
      <c r="V2802"/>
      <c r="W2802"/>
      <c r="X2802"/>
      <c r="Y2802"/>
      <c r="Z2802"/>
    </row>
    <row r="2803" spans="1:26">
      <c r="A2803">
        <v>10</v>
      </c>
      <c r="B2803" t="s">
        <v>3720</v>
      </c>
      <c r="C2803" t="s">
        <v>1279</v>
      </c>
      <c r="D2803">
        <v>91</v>
      </c>
      <c r="E2803">
        <v>0</v>
      </c>
      <c r="F2803">
        <v>0</v>
      </c>
      <c r="G2803" s="2">
        <f t="shared" si="346"/>
        <v>0</v>
      </c>
      <c r="H2803" s="3" t="str">
        <f t="shared" si="347"/>
        <v>10</v>
      </c>
      <c r="I2803" s="3" t="str">
        <f t="shared" si="348"/>
        <v>124</v>
      </c>
      <c r="J2803" s="3">
        <v>124</v>
      </c>
      <c r="K2803" s="3" t="str">
        <f>+VLOOKUP(J2803,'Dimension descriptions'!P:R,3,FALSE)</f>
        <v>Hillcrest Elementary</v>
      </c>
      <c r="L2803" s="3" t="str">
        <f t="shared" si="349"/>
        <v>7910</v>
      </c>
      <c r="M2803" s="10">
        <v>7910</v>
      </c>
      <c r="N2803" s="3" t="str">
        <f t="shared" si="344"/>
        <v>1000</v>
      </c>
      <c r="O2803" s="3" t="str">
        <f t="shared" si="345"/>
        <v>210</v>
      </c>
      <c r="P2803" s="3" t="str">
        <f t="shared" si="350"/>
        <v>2</v>
      </c>
      <c r="Q2803" s="11">
        <f>+VLOOKUP(M2803,'Dimension descriptions'!K:M,2,FALSE)</f>
        <v>7910</v>
      </c>
      <c r="R2803" s="33">
        <v>7910</v>
      </c>
      <c r="S2803" s="11" t="str">
        <f>+VLOOKUP(R2803,'Dimension descriptions'!K:M,3)</f>
        <v>21ST CENTURY GRANT</v>
      </c>
      <c r="T2803" s="3" t="str">
        <f t="shared" si="351"/>
        <v>N</v>
      </c>
      <c r="U2803">
        <f>+VLOOKUP(R2803,'FY21 P13 Allotment memo'!O:O,1,FALSE)</f>
        <v>7910</v>
      </c>
      <c r="V2803"/>
      <c r="W2803"/>
      <c r="X2803"/>
      <c r="Y2803"/>
      <c r="Z2803"/>
    </row>
    <row r="2804" spans="1:26">
      <c r="A2804">
        <v>10</v>
      </c>
      <c r="B2804" t="s">
        <v>3721</v>
      </c>
      <c r="C2804" t="s">
        <v>1246</v>
      </c>
      <c r="D2804">
        <v>91</v>
      </c>
      <c r="E2804">
        <v>0</v>
      </c>
      <c r="F2804">
        <v>0</v>
      </c>
      <c r="G2804" s="2">
        <f t="shared" si="346"/>
        <v>0</v>
      </c>
      <c r="H2804" s="3" t="str">
        <f t="shared" si="347"/>
        <v>10</v>
      </c>
      <c r="I2804" s="3" t="str">
        <f t="shared" si="348"/>
        <v>124</v>
      </c>
      <c r="J2804" s="3">
        <v>124</v>
      </c>
      <c r="K2804" s="3" t="str">
        <f>+VLOOKUP(J2804,'Dimension descriptions'!P:R,3,FALSE)</f>
        <v>Hillcrest Elementary</v>
      </c>
      <c r="L2804" s="3" t="str">
        <f t="shared" si="349"/>
        <v>7910</v>
      </c>
      <c r="M2804" s="10">
        <v>7910</v>
      </c>
      <c r="N2804" s="3" t="str">
        <f t="shared" si="344"/>
        <v>1000</v>
      </c>
      <c r="O2804" s="3" t="str">
        <f t="shared" si="345"/>
        <v>220</v>
      </c>
      <c r="P2804" s="3" t="str">
        <f t="shared" si="350"/>
        <v>2</v>
      </c>
      <c r="Q2804" s="11">
        <f>+VLOOKUP(M2804,'Dimension descriptions'!K:M,2,FALSE)</f>
        <v>7910</v>
      </c>
      <c r="R2804" s="33">
        <v>7910</v>
      </c>
      <c r="S2804" s="11" t="str">
        <f>+VLOOKUP(R2804,'Dimension descriptions'!K:M,3)</f>
        <v>21ST CENTURY GRANT</v>
      </c>
      <c r="T2804" s="3" t="str">
        <f t="shared" si="351"/>
        <v>N</v>
      </c>
      <c r="U2804">
        <f>+VLOOKUP(R2804,'FY21 P13 Allotment memo'!O:O,1,FALSE)</f>
        <v>7910</v>
      </c>
      <c r="V2804"/>
      <c r="W2804"/>
      <c r="X2804"/>
      <c r="Y2804"/>
      <c r="Z2804"/>
    </row>
    <row r="2805" spans="1:26">
      <c r="A2805">
        <v>10</v>
      </c>
      <c r="B2805" t="s">
        <v>3722</v>
      </c>
      <c r="C2805" t="s">
        <v>3723</v>
      </c>
      <c r="D2805">
        <v>91</v>
      </c>
      <c r="E2805">
        <v>0</v>
      </c>
      <c r="F2805">
        <v>0</v>
      </c>
      <c r="G2805" s="2">
        <f t="shared" si="346"/>
        <v>0</v>
      </c>
      <c r="H2805" s="3" t="str">
        <f t="shared" si="347"/>
        <v>10</v>
      </c>
      <c r="I2805" s="3" t="str">
        <f t="shared" si="348"/>
        <v>124</v>
      </c>
      <c r="J2805" s="3">
        <v>124</v>
      </c>
      <c r="K2805" s="3" t="str">
        <f>+VLOOKUP(J2805,'Dimension descriptions'!P:R,3,FALSE)</f>
        <v>Hillcrest Elementary</v>
      </c>
      <c r="L2805" s="3" t="str">
        <f t="shared" si="349"/>
        <v>7910</v>
      </c>
      <c r="M2805" s="10">
        <v>7910</v>
      </c>
      <c r="N2805" s="3" t="str">
        <f t="shared" si="344"/>
        <v>1000</v>
      </c>
      <c r="O2805" s="3" t="str">
        <f t="shared" si="345"/>
        <v>580</v>
      </c>
      <c r="P2805" s="3" t="str">
        <f t="shared" si="350"/>
        <v>5</v>
      </c>
      <c r="Q2805" s="11">
        <f>+VLOOKUP(M2805,'Dimension descriptions'!K:M,2,FALSE)</f>
        <v>7910</v>
      </c>
      <c r="R2805" s="33">
        <v>7910</v>
      </c>
      <c r="S2805" s="11" t="str">
        <f>+VLOOKUP(R2805,'Dimension descriptions'!K:M,3)</f>
        <v>21ST CENTURY GRANT</v>
      </c>
      <c r="T2805" s="3" t="str">
        <f t="shared" si="351"/>
        <v>N</v>
      </c>
      <c r="U2805">
        <f>+VLOOKUP(R2805,'FY21 P13 Allotment memo'!O:O,1,FALSE)</f>
        <v>7910</v>
      </c>
      <c r="V2805"/>
      <c r="W2805"/>
      <c r="X2805"/>
      <c r="Y2805"/>
      <c r="Z2805"/>
    </row>
    <row r="2806" spans="1:26">
      <c r="A2806">
        <v>10</v>
      </c>
      <c r="B2806" t="s">
        <v>3724</v>
      </c>
      <c r="C2806" t="s">
        <v>1268</v>
      </c>
      <c r="D2806">
        <v>91</v>
      </c>
      <c r="E2806">
        <v>0</v>
      </c>
      <c r="F2806">
        <v>0</v>
      </c>
      <c r="G2806" s="2">
        <f t="shared" si="346"/>
        <v>0</v>
      </c>
      <c r="H2806" s="3" t="str">
        <f t="shared" si="347"/>
        <v>10</v>
      </c>
      <c r="I2806" s="3" t="str">
        <f t="shared" si="348"/>
        <v>124</v>
      </c>
      <c r="J2806" s="3">
        <v>124</v>
      </c>
      <c r="K2806" s="3" t="str">
        <f>+VLOOKUP(J2806,'Dimension descriptions'!P:R,3,FALSE)</f>
        <v>Hillcrest Elementary</v>
      </c>
      <c r="L2806" s="3" t="str">
        <f t="shared" si="349"/>
        <v>7910</v>
      </c>
      <c r="M2806" s="10">
        <v>7910</v>
      </c>
      <c r="N2806" s="3" t="str">
        <f t="shared" si="344"/>
        <v>1000</v>
      </c>
      <c r="O2806" s="3" t="str">
        <f t="shared" si="345"/>
        <v>610</v>
      </c>
      <c r="P2806" s="3" t="str">
        <f t="shared" si="350"/>
        <v>6</v>
      </c>
      <c r="Q2806" s="11">
        <f>+VLOOKUP(M2806,'Dimension descriptions'!K:M,2,FALSE)</f>
        <v>7910</v>
      </c>
      <c r="R2806" s="33">
        <v>7910</v>
      </c>
      <c r="S2806" s="11" t="str">
        <f>+VLOOKUP(R2806,'Dimension descriptions'!K:M,3)</f>
        <v>21ST CENTURY GRANT</v>
      </c>
      <c r="T2806" s="3" t="str">
        <f t="shared" si="351"/>
        <v>N</v>
      </c>
      <c r="U2806">
        <f>+VLOOKUP(R2806,'FY21 P13 Allotment memo'!O:O,1,FALSE)</f>
        <v>7910</v>
      </c>
      <c r="V2806"/>
      <c r="W2806"/>
      <c r="X2806"/>
      <c r="Y2806"/>
      <c r="Z2806"/>
    </row>
    <row r="2807" spans="1:26">
      <c r="A2807">
        <v>10</v>
      </c>
      <c r="B2807" t="s">
        <v>3725</v>
      </c>
      <c r="C2807" t="s">
        <v>1234</v>
      </c>
      <c r="D2807">
        <v>91</v>
      </c>
      <c r="E2807">
        <v>0</v>
      </c>
      <c r="F2807">
        <v>0</v>
      </c>
      <c r="G2807" s="2">
        <f t="shared" si="346"/>
        <v>0</v>
      </c>
      <c r="H2807" s="3" t="str">
        <f t="shared" si="347"/>
        <v>10</v>
      </c>
      <c r="I2807" s="3" t="str">
        <f t="shared" si="348"/>
        <v>124</v>
      </c>
      <c r="J2807" s="3">
        <v>124</v>
      </c>
      <c r="K2807" s="3" t="str">
        <f>+VLOOKUP(J2807,'Dimension descriptions'!P:R,3,FALSE)</f>
        <v>Hillcrest Elementary</v>
      </c>
      <c r="L2807" s="3" t="str">
        <f t="shared" si="349"/>
        <v>7911</v>
      </c>
      <c r="M2807" s="10">
        <v>7911</v>
      </c>
      <c r="N2807" s="3" t="str">
        <f t="shared" si="344"/>
        <v>1000</v>
      </c>
      <c r="O2807" s="3" t="str">
        <f t="shared" si="345"/>
        <v>131</v>
      </c>
      <c r="P2807" s="3" t="str">
        <f t="shared" si="350"/>
        <v>1</v>
      </c>
      <c r="Q2807" s="11">
        <f>+VLOOKUP(M2807,'Dimension descriptions'!K:M,2,FALSE)</f>
        <v>7910</v>
      </c>
      <c r="R2807" s="33">
        <v>7910</v>
      </c>
      <c r="S2807" s="11" t="str">
        <f>+VLOOKUP(R2807,'Dimension descriptions'!K:M,3)</f>
        <v>21ST CENTURY GRANT</v>
      </c>
      <c r="T2807" s="3" t="str">
        <f t="shared" si="351"/>
        <v>Y</v>
      </c>
      <c r="U2807">
        <f>+VLOOKUP(R2807,'FY21 P13 Allotment memo'!O:O,1,FALSE)</f>
        <v>7910</v>
      </c>
      <c r="V2807"/>
      <c r="W2807"/>
      <c r="X2807"/>
      <c r="Y2807"/>
      <c r="Z2807"/>
    </row>
    <row r="2808" spans="1:26">
      <c r="A2808">
        <v>10</v>
      </c>
      <c r="B2808" t="s">
        <v>3726</v>
      </c>
      <c r="C2808" t="s">
        <v>1571</v>
      </c>
      <c r="D2808">
        <v>91</v>
      </c>
      <c r="E2808">
        <v>0</v>
      </c>
      <c r="F2808">
        <v>0</v>
      </c>
      <c r="G2808" s="2">
        <f t="shared" si="346"/>
        <v>0</v>
      </c>
      <c r="H2808" s="3" t="str">
        <f t="shared" si="347"/>
        <v>10</v>
      </c>
      <c r="I2808" s="3" t="str">
        <f t="shared" si="348"/>
        <v>124</v>
      </c>
      <c r="J2808" s="3">
        <v>124</v>
      </c>
      <c r="K2808" s="3" t="str">
        <f>+VLOOKUP(J2808,'Dimension descriptions'!P:R,3,FALSE)</f>
        <v>Hillcrest Elementary</v>
      </c>
      <c r="L2808" s="3" t="str">
        <f t="shared" si="349"/>
        <v>7911</v>
      </c>
      <c r="M2808" s="10">
        <v>7911</v>
      </c>
      <c r="N2808" s="3" t="str">
        <f t="shared" si="344"/>
        <v>1000</v>
      </c>
      <c r="O2808" s="3" t="str">
        <f t="shared" si="345"/>
        <v>149</v>
      </c>
      <c r="P2808" s="3" t="str">
        <f t="shared" si="350"/>
        <v>1</v>
      </c>
      <c r="Q2808" s="11">
        <f>+VLOOKUP(M2808,'Dimension descriptions'!K:M,2,FALSE)</f>
        <v>7910</v>
      </c>
      <c r="R2808" s="33">
        <v>7910</v>
      </c>
      <c r="S2808" s="11" t="str">
        <f>+VLOOKUP(R2808,'Dimension descriptions'!K:M,3)</f>
        <v>21ST CENTURY GRANT</v>
      </c>
      <c r="T2808" s="3" t="str">
        <f t="shared" si="351"/>
        <v>Y</v>
      </c>
      <c r="U2808">
        <f>+VLOOKUP(R2808,'FY21 P13 Allotment memo'!O:O,1,FALSE)</f>
        <v>7910</v>
      </c>
      <c r="V2808"/>
      <c r="W2808"/>
      <c r="X2808"/>
      <c r="Y2808"/>
      <c r="Z2808"/>
    </row>
    <row r="2809" spans="1:26">
      <c r="A2809">
        <v>10</v>
      </c>
      <c r="B2809" t="s">
        <v>3727</v>
      </c>
      <c r="C2809" t="s">
        <v>2092</v>
      </c>
      <c r="D2809">
        <v>91</v>
      </c>
      <c r="E2809">
        <v>0</v>
      </c>
      <c r="F2809">
        <v>0</v>
      </c>
      <c r="G2809" s="2">
        <f t="shared" si="346"/>
        <v>0</v>
      </c>
      <c r="H2809" s="3" t="str">
        <f t="shared" si="347"/>
        <v>10</v>
      </c>
      <c r="I2809" s="3" t="str">
        <f t="shared" si="348"/>
        <v>124</v>
      </c>
      <c r="J2809" s="3">
        <v>124</v>
      </c>
      <c r="K2809" s="3" t="str">
        <f>+VLOOKUP(J2809,'Dimension descriptions'!P:R,3,FALSE)</f>
        <v>Hillcrest Elementary</v>
      </c>
      <c r="L2809" s="3" t="str">
        <f t="shared" si="349"/>
        <v>7911</v>
      </c>
      <c r="M2809" s="10">
        <v>7911</v>
      </c>
      <c r="N2809" s="3" t="str">
        <f t="shared" si="344"/>
        <v>1000</v>
      </c>
      <c r="O2809" s="3" t="str">
        <f t="shared" si="345"/>
        <v>161</v>
      </c>
      <c r="P2809" s="3" t="str">
        <f t="shared" si="350"/>
        <v>1</v>
      </c>
      <c r="Q2809" s="11">
        <f>+VLOOKUP(M2809,'Dimension descriptions'!K:M,2,FALSE)</f>
        <v>7910</v>
      </c>
      <c r="R2809" s="33">
        <v>7910</v>
      </c>
      <c r="S2809" s="11" t="str">
        <f>+VLOOKUP(R2809,'Dimension descriptions'!K:M,3)</f>
        <v>21ST CENTURY GRANT</v>
      </c>
      <c r="T2809" s="3" t="str">
        <f t="shared" si="351"/>
        <v>Y</v>
      </c>
      <c r="U2809">
        <f>+VLOOKUP(R2809,'FY21 P13 Allotment memo'!O:O,1,FALSE)</f>
        <v>7910</v>
      </c>
      <c r="V2809"/>
      <c r="W2809"/>
      <c r="X2809"/>
      <c r="Y2809"/>
      <c r="Z2809"/>
    </row>
    <row r="2810" spans="1:26">
      <c r="A2810">
        <v>10</v>
      </c>
      <c r="B2810" t="s">
        <v>3728</v>
      </c>
      <c r="C2810" t="s">
        <v>2094</v>
      </c>
      <c r="D2810">
        <v>91</v>
      </c>
      <c r="E2810">
        <v>0</v>
      </c>
      <c r="F2810">
        <v>0</v>
      </c>
      <c r="G2810" s="2">
        <f t="shared" si="346"/>
        <v>0</v>
      </c>
      <c r="H2810" s="3" t="str">
        <f t="shared" si="347"/>
        <v>10</v>
      </c>
      <c r="I2810" s="3" t="str">
        <f t="shared" si="348"/>
        <v>124</v>
      </c>
      <c r="J2810" s="3">
        <v>124</v>
      </c>
      <c r="K2810" s="3" t="str">
        <f>+VLOOKUP(J2810,'Dimension descriptions'!P:R,3,FALSE)</f>
        <v>Hillcrest Elementary</v>
      </c>
      <c r="L2810" s="3" t="str">
        <f t="shared" si="349"/>
        <v>7911</v>
      </c>
      <c r="M2810" s="10">
        <v>7911</v>
      </c>
      <c r="N2810" s="3" t="str">
        <f t="shared" si="344"/>
        <v>1000</v>
      </c>
      <c r="O2810" s="3" t="str">
        <f t="shared" si="345"/>
        <v>195</v>
      </c>
      <c r="P2810" s="3" t="str">
        <f t="shared" si="350"/>
        <v>1</v>
      </c>
      <c r="Q2810" s="11">
        <f>+VLOOKUP(M2810,'Dimension descriptions'!K:M,2,FALSE)</f>
        <v>7910</v>
      </c>
      <c r="R2810" s="33">
        <v>7910</v>
      </c>
      <c r="S2810" s="11" t="str">
        <f>+VLOOKUP(R2810,'Dimension descriptions'!K:M,3)</f>
        <v>21ST CENTURY GRANT</v>
      </c>
      <c r="T2810" s="3" t="str">
        <f t="shared" si="351"/>
        <v>Y</v>
      </c>
      <c r="U2810">
        <f>+VLOOKUP(R2810,'FY21 P13 Allotment memo'!O:O,1,FALSE)</f>
        <v>7910</v>
      </c>
      <c r="V2810"/>
      <c r="W2810"/>
      <c r="X2810"/>
      <c r="Y2810"/>
      <c r="Z2810"/>
    </row>
    <row r="2811" spans="1:26">
      <c r="A2811">
        <v>10</v>
      </c>
      <c r="B2811" t="s">
        <v>3729</v>
      </c>
      <c r="C2811" t="s">
        <v>2096</v>
      </c>
      <c r="D2811">
        <v>91</v>
      </c>
      <c r="E2811">
        <v>0</v>
      </c>
      <c r="F2811">
        <v>0</v>
      </c>
      <c r="G2811" s="2">
        <f t="shared" si="346"/>
        <v>0</v>
      </c>
      <c r="H2811" s="3" t="str">
        <f t="shared" si="347"/>
        <v>10</v>
      </c>
      <c r="I2811" s="3" t="str">
        <f t="shared" si="348"/>
        <v>124</v>
      </c>
      <c r="J2811" s="3">
        <v>124</v>
      </c>
      <c r="K2811" s="3" t="str">
        <f>+VLOOKUP(J2811,'Dimension descriptions'!P:R,3,FALSE)</f>
        <v>Hillcrest Elementary</v>
      </c>
      <c r="L2811" s="3" t="str">
        <f t="shared" si="349"/>
        <v>7911</v>
      </c>
      <c r="M2811" s="10">
        <v>7911</v>
      </c>
      <c r="N2811" s="3" t="str">
        <f t="shared" si="344"/>
        <v>1000</v>
      </c>
      <c r="O2811" s="3" t="str">
        <f t="shared" si="345"/>
        <v>198</v>
      </c>
      <c r="P2811" s="3" t="str">
        <f t="shared" si="350"/>
        <v>1</v>
      </c>
      <c r="Q2811" s="11">
        <f>+VLOOKUP(M2811,'Dimension descriptions'!K:M,2,FALSE)</f>
        <v>7910</v>
      </c>
      <c r="R2811" s="33">
        <v>7910</v>
      </c>
      <c r="S2811" s="11" t="str">
        <f>+VLOOKUP(R2811,'Dimension descriptions'!K:M,3)</f>
        <v>21ST CENTURY GRANT</v>
      </c>
      <c r="T2811" s="3" t="str">
        <f t="shared" si="351"/>
        <v>Y</v>
      </c>
      <c r="U2811">
        <f>+VLOOKUP(R2811,'FY21 P13 Allotment memo'!O:O,1,FALSE)</f>
        <v>7910</v>
      </c>
      <c r="V2811"/>
      <c r="W2811"/>
      <c r="X2811"/>
      <c r="Y2811"/>
      <c r="Z2811"/>
    </row>
    <row r="2812" spans="1:26">
      <c r="A2812">
        <v>10</v>
      </c>
      <c r="B2812" t="s">
        <v>3730</v>
      </c>
      <c r="C2812" t="s">
        <v>1244</v>
      </c>
      <c r="D2812">
        <v>91</v>
      </c>
      <c r="E2812">
        <v>0</v>
      </c>
      <c r="F2812">
        <v>0</v>
      </c>
      <c r="G2812" s="2">
        <f t="shared" si="346"/>
        <v>0</v>
      </c>
      <c r="H2812" s="3" t="str">
        <f t="shared" si="347"/>
        <v>10</v>
      </c>
      <c r="I2812" s="3" t="str">
        <f t="shared" si="348"/>
        <v>124</v>
      </c>
      <c r="J2812" s="3">
        <v>124</v>
      </c>
      <c r="K2812" s="3" t="str">
        <f>+VLOOKUP(J2812,'Dimension descriptions'!P:R,3,FALSE)</f>
        <v>Hillcrest Elementary</v>
      </c>
      <c r="L2812" s="3" t="str">
        <f t="shared" si="349"/>
        <v>7911</v>
      </c>
      <c r="M2812" s="10">
        <v>7911</v>
      </c>
      <c r="N2812" s="3" t="str">
        <f t="shared" si="344"/>
        <v>1000</v>
      </c>
      <c r="O2812" s="3" t="str">
        <f t="shared" si="345"/>
        <v>210</v>
      </c>
      <c r="P2812" s="3" t="str">
        <f t="shared" si="350"/>
        <v>2</v>
      </c>
      <c r="Q2812" s="11">
        <f>+VLOOKUP(M2812,'Dimension descriptions'!K:M,2,FALSE)</f>
        <v>7910</v>
      </c>
      <c r="R2812" s="33">
        <v>7910</v>
      </c>
      <c r="S2812" s="11" t="str">
        <f>+VLOOKUP(R2812,'Dimension descriptions'!K:M,3)</f>
        <v>21ST CENTURY GRANT</v>
      </c>
      <c r="T2812" s="3" t="str">
        <f t="shared" si="351"/>
        <v>Y</v>
      </c>
      <c r="U2812">
        <f>+VLOOKUP(R2812,'FY21 P13 Allotment memo'!O:O,1,FALSE)</f>
        <v>7910</v>
      </c>
      <c r="V2812"/>
      <c r="W2812"/>
      <c r="X2812"/>
      <c r="Y2812"/>
      <c r="Z2812"/>
    </row>
    <row r="2813" spans="1:26">
      <c r="A2813">
        <v>10</v>
      </c>
      <c r="B2813" t="s">
        <v>3731</v>
      </c>
      <c r="C2813" t="s">
        <v>1246</v>
      </c>
      <c r="D2813">
        <v>91</v>
      </c>
      <c r="E2813">
        <v>0</v>
      </c>
      <c r="F2813">
        <v>0</v>
      </c>
      <c r="G2813" s="2">
        <f t="shared" si="346"/>
        <v>0</v>
      </c>
      <c r="H2813" s="3" t="str">
        <f t="shared" si="347"/>
        <v>10</v>
      </c>
      <c r="I2813" s="3" t="str">
        <f t="shared" si="348"/>
        <v>124</v>
      </c>
      <c r="J2813" s="3">
        <v>124</v>
      </c>
      <c r="K2813" s="3" t="str">
        <f>+VLOOKUP(J2813,'Dimension descriptions'!P:R,3,FALSE)</f>
        <v>Hillcrest Elementary</v>
      </c>
      <c r="L2813" s="3" t="str">
        <f t="shared" si="349"/>
        <v>7911</v>
      </c>
      <c r="M2813" s="10">
        <v>7911</v>
      </c>
      <c r="N2813" s="3" t="str">
        <f t="shared" si="344"/>
        <v>1000</v>
      </c>
      <c r="O2813" s="3" t="str">
        <f t="shared" si="345"/>
        <v>220</v>
      </c>
      <c r="P2813" s="3" t="str">
        <f t="shared" si="350"/>
        <v>2</v>
      </c>
      <c r="Q2813" s="11">
        <f>+VLOOKUP(M2813,'Dimension descriptions'!K:M,2,FALSE)</f>
        <v>7910</v>
      </c>
      <c r="R2813" s="33">
        <v>7910</v>
      </c>
      <c r="S2813" s="11" t="str">
        <f>+VLOOKUP(R2813,'Dimension descriptions'!K:M,3)</f>
        <v>21ST CENTURY GRANT</v>
      </c>
      <c r="T2813" s="3" t="str">
        <f t="shared" si="351"/>
        <v>Y</v>
      </c>
      <c r="U2813">
        <f>+VLOOKUP(R2813,'FY21 P13 Allotment memo'!O:O,1,FALSE)</f>
        <v>7910</v>
      </c>
      <c r="V2813"/>
      <c r="W2813"/>
      <c r="X2813"/>
      <c r="Y2813"/>
      <c r="Z2813"/>
    </row>
    <row r="2814" spans="1:26">
      <c r="A2814">
        <v>10</v>
      </c>
      <c r="B2814" t="s">
        <v>3732</v>
      </c>
      <c r="C2814" t="s">
        <v>1941</v>
      </c>
      <c r="D2814">
        <v>91</v>
      </c>
      <c r="E2814">
        <v>0</v>
      </c>
      <c r="F2814">
        <v>0</v>
      </c>
      <c r="G2814" s="2">
        <f t="shared" si="346"/>
        <v>0</v>
      </c>
      <c r="H2814" s="3" t="str">
        <f t="shared" si="347"/>
        <v>10</v>
      </c>
      <c r="I2814" s="3" t="str">
        <f t="shared" si="348"/>
        <v>124</v>
      </c>
      <c r="J2814" s="3">
        <v>124</v>
      </c>
      <c r="K2814" s="3" t="str">
        <f>+VLOOKUP(J2814,'Dimension descriptions'!P:R,3,FALSE)</f>
        <v>Hillcrest Elementary</v>
      </c>
      <c r="L2814" s="3" t="str">
        <f t="shared" si="349"/>
        <v>7911</v>
      </c>
      <c r="M2814" s="10">
        <v>7911</v>
      </c>
      <c r="N2814" s="3" t="str">
        <f t="shared" si="344"/>
        <v>1000</v>
      </c>
      <c r="O2814" s="3" t="str">
        <f t="shared" si="345"/>
        <v>320</v>
      </c>
      <c r="P2814" s="3" t="str">
        <f t="shared" si="350"/>
        <v>3</v>
      </c>
      <c r="Q2814" s="11">
        <f>+VLOOKUP(M2814,'Dimension descriptions'!K:M,2,FALSE)</f>
        <v>7910</v>
      </c>
      <c r="R2814" s="33">
        <v>7910</v>
      </c>
      <c r="S2814" s="11" t="str">
        <f>+VLOOKUP(R2814,'Dimension descriptions'!K:M,3)</f>
        <v>21ST CENTURY GRANT</v>
      </c>
      <c r="T2814" s="3" t="str">
        <f t="shared" si="351"/>
        <v>Y</v>
      </c>
      <c r="U2814">
        <f>+VLOOKUP(R2814,'FY21 P13 Allotment memo'!O:O,1,FALSE)</f>
        <v>7910</v>
      </c>
      <c r="V2814"/>
      <c r="W2814"/>
      <c r="X2814"/>
      <c r="Y2814"/>
      <c r="Z2814"/>
    </row>
    <row r="2815" spans="1:26">
      <c r="A2815">
        <v>10</v>
      </c>
      <c r="B2815" t="s">
        <v>3733</v>
      </c>
      <c r="C2815" t="s">
        <v>1417</v>
      </c>
      <c r="D2815">
        <v>91</v>
      </c>
      <c r="E2815">
        <v>0</v>
      </c>
      <c r="F2815">
        <v>0</v>
      </c>
      <c r="G2815" s="2">
        <f t="shared" si="346"/>
        <v>0</v>
      </c>
      <c r="H2815" s="3" t="str">
        <f t="shared" si="347"/>
        <v>10</v>
      </c>
      <c r="I2815" s="3" t="str">
        <f t="shared" si="348"/>
        <v>124</v>
      </c>
      <c r="J2815" s="3">
        <v>124</v>
      </c>
      <c r="K2815" s="3" t="str">
        <f>+VLOOKUP(J2815,'Dimension descriptions'!P:R,3,FALSE)</f>
        <v>Hillcrest Elementary</v>
      </c>
      <c r="L2815" s="3" t="str">
        <f t="shared" si="349"/>
        <v>7911</v>
      </c>
      <c r="M2815" s="10">
        <v>7911</v>
      </c>
      <c r="N2815" s="3" t="str">
        <f t="shared" si="344"/>
        <v>1000</v>
      </c>
      <c r="O2815" s="3" t="str">
        <f t="shared" si="345"/>
        <v>580</v>
      </c>
      <c r="P2815" s="3" t="str">
        <f t="shared" si="350"/>
        <v>5</v>
      </c>
      <c r="Q2815" s="11">
        <f>+VLOOKUP(M2815,'Dimension descriptions'!K:M,2,FALSE)</f>
        <v>7910</v>
      </c>
      <c r="R2815" s="33">
        <v>7910</v>
      </c>
      <c r="S2815" s="11" t="str">
        <f>+VLOOKUP(R2815,'Dimension descriptions'!K:M,3)</f>
        <v>21ST CENTURY GRANT</v>
      </c>
      <c r="T2815" s="3" t="str">
        <f t="shared" si="351"/>
        <v>Y</v>
      </c>
      <c r="U2815">
        <f>+VLOOKUP(R2815,'FY21 P13 Allotment memo'!O:O,1,FALSE)</f>
        <v>7910</v>
      </c>
      <c r="V2815"/>
      <c r="W2815"/>
      <c r="X2815"/>
      <c r="Y2815"/>
      <c r="Z2815"/>
    </row>
    <row r="2816" spans="1:26">
      <c r="A2816">
        <v>10</v>
      </c>
      <c r="B2816" t="s">
        <v>3734</v>
      </c>
      <c r="C2816" t="s">
        <v>1268</v>
      </c>
      <c r="D2816">
        <v>91</v>
      </c>
      <c r="E2816">
        <v>0</v>
      </c>
      <c r="F2816">
        <v>0</v>
      </c>
      <c r="G2816" s="2">
        <f t="shared" si="346"/>
        <v>0</v>
      </c>
      <c r="H2816" s="3" t="str">
        <f t="shared" si="347"/>
        <v>10</v>
      </c>
      <c r="I2816" s="3" t="str">
        <f t="shared" si="348"/>
        <v>124</v>
      </c>
      <c r="J2816" s="3">
        <v>124</v>
      </c>
      <c r="K2816" s="3" t="str">
        <f>+VLOOKUP(J2816,'Dimension descriptions'!P:R,3,FALSE)</f>
        <v>Hillcrest Elementary</v>
      </c>
      <c r="L2816" s="3" t="str">
        <f t="shared" si="349"/>
        <v>7911</v>
      </c>
      <c r="M2816" s="10">
        <v>7911</v>
      </c>
      <c r="N2816" s="3" t="str">
        <f t="shared" si="344"/>
        <v>1000</v>
      </c>
      <c r="O2816" s="3" t="str">
        <f t="shared" si="345"/>
        <v>610</v>
      </c>
      <c r="P2816" s="3" t="str">
        <f t="shared" si="350"/>
        <v>6</v>
      </c>
      <c r="Q2816" s="11">
        <f>+VLOOKUP(M2816,'Dimension descriptions'!K:M,2,FALSE)</f>
        <v>7910</v>
      </c>
      <c r="R2816" s="33">
        <v>7910</v>
      </c>
      <c r="S2816" s="11" t="str">
        <f>+VLOOKUP(R2816,'Dimension descriptions'!K:M,3)</f>
        <v>21ST CENTURY GRANT</v>
      </c>
      <c r="T2816" s="3" t="str">
        <f t="shared" si="351"/>
        <v>Y</v>
      </c>
      <c r="U2816">
        <f>+VLOOKUP(R2816,'FY21 P13 Allotment memo'!O:O,1,FALSE)</f>
        <v>7910</v>
      </c>
      <c r="V2816"/>
      <c r="W2816"/>
      <c r="X2816"/>
      <c r="Y2816"/>
      <c r="Z2816"/>
    </row>
    <row r="2817" spans="1:26">
      <c r="A2817">
        <v>10</v>
      </c>
      <c r="B2817" t="s">
        <v>3735</v>
      </c>
      <c r="C2817" t="s">
        <v>1643</v>
      </c>
      <c r="D2817">
        <v>91</v>
      </c>
      <c r="E2817">
        <v>0</v>
      </c>
      <c r="F2817">
        <v>0</v>
      </c>
      <c r="G2817" s="2">
        <f t="shared" si="346"/>
        <v>0</v>
      </c>
      <c r="H2817" s="3" t="str">
        <f t="shared" si="347"/>
        <v>10</v>
      </c>
      <c r="I2817" s="3" t="str">
        <f t="shared" si="348"/>
        <v>124</v>
      </c>
      <c r="J2817" s="3">
        <v>124</v>
      </c>
      <c r="K2817" s="3" t="str">
        <f>+VLOOKUP(J2817,'Dimension descriptions'!P:R,3,FALSE)</f>
        <v>Hillcrest Elementary</v>
      </c>
      <c r="L2817" s="3" t="str">
        <f t="shared" si="349"/>
        <v>7911</v>
      </c>
      <c r="M2817" s="10">
        <v>7911</v>
      </c>
      <c r="N2817" s="3" t="str">
        <f t="shared" si="344"/>
        <v>1000</v>
      </c>
      <c r="O2817" s="3" t="str">
        <f t="shared" si="345"/>
        <v>730</v>
      </c>
      <c r="P2817" s="3" t="str">
        <f t="shared" si="350"/>
        <v>7</v>
      </c>
      <c r="Q2817" s="11">
        <f>+VLOOKUP(M2817,'Dimension descriptions'!K:M,2,FALSE)</f>
        <v>7910</v>
      </c>
      <c r="R2817" s="33">
        <v>7910</v>
      </c>
      <c r="S2817" s="11" t="str">
        <f>+VLOOKUP(R2817,'Dimension descriptions'!K:M,3)</f>
        <v>21ST CENTURY GRANT</v>
      </c>
      <c r="T2817" s="3" t="str">
        <f t="shared" si="351"/>
        <v>Y</v>
      </c>
      <c r="U2817">
        <f>+VLOOKUP(R2817,'FY21 P13 Allotment memo'!O:O,1,FALSE)</f>
        <v>7910</v>
      </c>
      <c r="V2817"/>
      <c r="W2817"/>
      <c r="X2817"/>
      <c r="Y2817"/>
      <c r="Z2817"/>
    </row>
    <row r="2818" spans="1:26">
      <c r="A2818">
        <v>10</v>
      </c>
      <c r="B2818" t="s">
        <v>3736</v>
      </c>
      <c r="C2818" t="s">
        <v>1647</v>
      </c>
      <c r="D2818">
        <v>91</v>
      </c>
      <c r="E2818">
        <v>0</v>
      </c>
      <c r="F2818">
        <v>0</v>
      </c>
      <c r="G2818" s="2">
        <f t="shared" si="346"/>
        <v>0</v>
      </c>
      <c r="H2818" s="3" t="str">
        <f t="shared" si="347"/>
        <v>10</v>
      </c>
      <c r="I2818" s="3" t="str">
        <f t="shared" si="348"/>
        <v>124</v>
      </c>
      <c r="J2818" s="3">
        <v>124</v>
      </c>
      <c r="K2818" s="3" t="str">
        <f>+VLOOKUP(J2818,'Dimension descriptions'!P:R,3,FALSE)</f>
        <v>Hillcrest Elementary</v>
      </c>
      <c r="L2818" s="3" t="str">
        <f t="shared" si="349"/>
        <v>7911</v>
      </c>
      <c r="M2818" s="10">
        <v>7911</v>
      </c>
      <c r="N2818" s="3" t="str">
        <f t="shared" si="344"/>
        <v>2700</v>
      </c>
      <c r="O2818" s="3" t="str">
        <f t="shared" si="345"/>
        <v>519</v>
      </c>
      <c r="P2818" s="3" t="str">
        <f t="shared" si="350"/>
        <v>5</v>
      </c>
      <c r="Q2818" s="11">
        <f>+VLOOKUP(M2818,'Dimension descriptions'!K:M,2,FALSE)</f>
        <v>7910</v>
      </c>
      <c r="R2818" s="33">
        <v>7910</v>
      </c>
      <c r="S2818" s="11" t="str">
        <f>+VLOOKUP(R2818,'Dimension descriptions'!K:M,3)</f>
        <v>21ST CENTURY GRANT</v>
      </c>
      <c r="T2818" s="3" t="str">
        <f t="shared" si="351"/>
        <v>Y</v>
      </c>
      <c r="U2818">
        <f>+VLOOKUP(R2818,'FY21 P13 Allotment memo'!O:O,1,FALSE)</f>
        <v>7910</v>
      </c>
      <c r="V2818"/>
      <c r="W2818"/>
      <c r="X2818"/>
      <c r="Y2818"/>
      <c r="Z2818"/>
    </row>
    <row r="2819" spans="1:26">
      <c r="A2819">
        <v>10</v>
      </c>
      <c r="B2819" t="s">
        <v>3737</v>
      </c>
      <c r="C2819" t="s">
        <v>1236</v>
      </c>
      <c r="D2819">
        <v>91</v>
      </c>
      <c r="E2819">
        <v>0</v>
      </c>
      <c r="F2819">
        <v>0</v>
      </c>
      <c r="G2819" s="2">
        <f t="shared" si="346"/>
        <v>0</v>
      </c>
      <c r="H2819" s="3" t="str">
        <f t="shared" si="347"/>
        <v>10</v>
      </c>
      <c r="I2819" s="3" t="str">
        <f t="shared" si="348"/>
        <v>124</v>
      </c>
      <c r="J2819" s="3">
        <v>124</v>
      </c>
      <c r="K2819" s="3" t="str">
        <f>+VLOOKUP(J2819,'Dimension descriptions'!P:R,3,FALSE)</f>
        <v>Hillcrest Elementary</v>
      </c>
      <c r="L2819" s="3" t="str">
        <f t="shared" si="349"/>
        <v>7913</v>
      </c>
      <c r="M2819" s="10">
        <v>7913</v>
      </c>
      <c r="N2819" s="3" t="str">
        <f t="shared" si="344"/>
        <v>1000</v>
      </c>
      <c r="O2819" s="3" t="str">
        <f t="shared" si="345"/>
        <v>149</v>
      </c>
      <c r="P2819" s="3" t="str">
        <f t="shared" si="350"/>
        <v>1</v>
      </c>
      <c r="Q2819" s="11">
        <f>+VLOOKUP(M2819,'Dimension descriptions'!K:M,2,FALSE)</f>
        <v>7910</v>
      </c>
      <c r="R2819" s="33">
        <v>7910</v>
      </c>
      <c r="S2819" s="11" t="str">
        <f>+VLOOKUP(R2819,'Dimension descriptions'!K:M,3)</f>
        <v>21ST CENTURY GRANT</v>
      </c>
      <c r="T2819" s="3" t="str">
        <f t="shared" si="351"/>
        <v>Y</v>
      </c>
      <c r="U2819">
        <f>+VLOOKUP(R2819,'FY21 P13 Allotment memo'!O:O,1,FALSE)</f>
        <v>7910</v>
      </c>
      <c r="V2819"/>
      <c r="W2819"/>
      <c r="X2819"/>
      <c r="Y2819"/>
      <c r="Z2819"/>
    </row>
    <row r="2820" spans="1:26">
      <c r="A2820">
        <v>10</v>
      </c>
      <c r="B2820" t="s">
        <v>3738</v>
      </c>
      <c r="C2820" t="s">
        <v>1890</v>
      </c>
      <c r="D2820">
        <v>91</v>
      </c>
      <c r="E2820">
        <v>0</v>
      </c>
      <c r="F2820">
        <v>0</v>
      </c>
      <c r="G2820" s="2">
        <f t="shared" si="346"/>
        <v>0</v>
      </c>
      <c r="H2820" s="3" t="str">
        <f t="shared" si="347"/>
        <v>10</v>
      </c>
      <c r="I2820" s="3" t="str">
        <f t="shared" si="348"/>
        <v>124</v>
      </c>
      <c r="J2820" s="3">
        <v>124</v>
      </c>
      <c r="K2820" s="3" t="str">
        <f>+VLOOKUP(J2820,'Dimension descriptions'!P:R,3,FALSE)</f>
        <v>Hillcrest Elementary</v>
      </c>
      <c r="L2820" s="3" t="str">
        <f t="shared" si="349"/>
        <v>7913</v>
      </c>
      <c r="M2820" s="10">
        <v>7913</v>
      </c>
      <c r="N2820" s="3" t="str">
        <f t="shared" si="344"/>
        <v>1000</v>
      </c>
      <c r="O2820" s="3" t="str">
        <f t="shared" si="345"/>
        <v>161</v>
      </c>
      <c r="P2820" s="3" t="str">
        <f t="shared" si="350"/>
        <v>1</v>
      </c>
      <c r="Q2820" s="11">
        <f>+VLOOKUP(M2820,'Dimension descriptions'!K:M,2,FALSE)</f>
        <v>7910</v>
      </c>
      <c r="R2820" s="33">
        <v>7910</v>
      </c>
      <c r="S2820" s="11" t="str">
        <f>+VLOOKUP(R2820,'Dimension descriptions'!K:M,3)</f>
        <v>21ST CENTURY GRANT</v>
      </c>
      <c r="T2820" s="3" t="str">
        <f t="shared" si="351"/>
        <v>Y</v>
      </c>
      <c r="U2820">
        <f>+VLOOKUP(R2820,'FY21 P13 Allotment memo'!O:O,1,FALSE)</f>
        <v>7910</v>
      </c>
      <c r="V2820"/>
      <c r="W2820"/>
      <c r="X2820"/>
      <c r="Y2820"/>
      <c r="Z2820"/>
    </row>
    <row r="2821" spans="1:26">
      <c r="A2821">
        <v>10</v>
      </c>
      <c r="B2821" t="s">
        <v>3739</v>
      </c>
      <c r="C2821" t="s">
        <v>1279</v>
      </c>
      <c r="D2821">
        <v>91</v>
      </c>
      <c r="E2821">
        <v>0</v>
      </c>
      <c r="F2821">
        <v>0</v>
      </c>
      <c r="G2821" s="2">
        <f t="shared" si="346"/>
        <v>0</v>
      </c>
      <c r="H2821" s="3" t="str">
        <f t="shared" si="347"/>
        <v>10</v>
      </c>
      <c r="I2821" s="3" t="str">
        <f t="shared" si="348"/>
        <v>124</v>
      </c>
      <c r="J2821" s="3">
        <v>124</v>
      </c>
      <c r="K2821" s="3" t="str">
        <f>+VLOOKUP(J2821,'Dimension descriptions'!P:R,3,FALSE)</f>
        <v>Hillcrest Elementary</v>
      </c>
      <c r="L2821" s="3" t="str">
        <f t="shared" si="349"/>
        <v>7913</v>
      </c>
      <c r="M2821" s="10">
        <v>7913</v>
      </c>
      <c r="N2821" s="3" t="str">
        <f t="shared" si="344"/>
        <v>1000</v>
      </c>
      <c r="O2821" s="3" t="str">
        <f t="shared" si="345"/>
        <v>210</v>
      </c>
      <c r="P2821" s="3" t="str">
        <f t="shared" si="350"/>
        <v>2</v>
      </c>
      <c r="Q2821" s="11">
        <f>+VLOOKUP(M2821,'Dimension descriptions'!K:M,2,FALSE)</f>
        <v>7910</v>
      </c>
      <c r="R2821" s="33">
        <v>7910</v>
      </c>
      <c r="S2821" s="11" t="str">
        <f>+VLOOKUP(R2821,'Dimension descriptions'!K:M,3)</f>
        <v>21ST CENTURY GRANT</v>
      </c>
      <c r="T2821" s="3" t="str">
        <f t="shared" si="351"/>
        <v>Y</v>
      </c>
      <c r="U2821">
        <f>+VLOOKUP(R2821,'FY21 P13 Allotment memo'!O:O,1,FALSE)</f>
        <v>7910</v>
      </c>
      <c r="V2821"/>
      <c r="W2821"/>
      <c r="X2821"/>
      <c r="Y2821"/>
      <c r="Z2821"/>
    </row>
    <row r="2822" spans="1:26">
      <c r="A2822">
        <v>10</v>
      </c>
      <c r="B2822" t="s">
        <v>3740</v>
      </c>
      <c r="C2822" t="s">
        <v>1246</v>
      </c>
      <c r="D2822">
        <v>91</v>
      </c>
      <c r="E2822">
        <v>0</v>
      </c>
      <c r="F2822">
        <v>0</v>
      </c>
      <c r="G2822" s="2">
        <f t="shared" si="346"/>
        <v>0</v>
      </c>
      <c r="H2822" s="3" t="str">
        <f t="shared" si="347"/>
        <v>10</v>
      </c>
      <c r="I2822" s="3" t="str">
        <f t="shared" si="348"/>
        <v>124</v>
      </c>
      <c r="J2822" s="3">
        <v>124</v>
      </c>
      <c r="K2822" s="3" t="str">
        <f>+VLOOKUP(J2822,'Dimension descriptions'!P:R,3,FALSE)</f>
        <v>Hillcrest Elementary</v>
      </c>
      <c r="L2822" s="3" t="str">
        <f t="shared" si="349"/>
        <v>7913</v>
      </c>
      <c r="M2822" s="10">
        <v>7913</v>
      </c>
      <c r="N2822" s="3" t="str">
        <f t="shared" ref="N2822:N2885" si="352">+MID(B2822,16,4)</f>
        <v>1000</v>
      </c>
      <c r="O2822" s="3" t="str">
        <f t="shared" ref="O2822:O2885" si="353">+RIGHT(B2822,3)</f>
        <v>220</v>
      </c>
      <c r="P2822" s="3" t="str">
        <f t="shared" si="350"/>
        <v>2</v>
      </c>
      <c r="Q2822" s="11">
        <f>+VLOOKUP(M2822,'Dimension descriptions'!K:M,2,FALSE)</f>
        <v>7910</v>
      </c>
      <c r="R2822" s="33">
        <v>7910</v>
      </c>
      <c r="S2822" s="11" t="str">
        <f>+VLOOKUP(R2822,'Dimension descriptions'!K:M,3)</f>
        <v>21ST CENTURY GRANT</v>
      </c>
      <c r="T2822" s="3" t="str">
        <f t="shared" si="351"/>
        <v>Y</v>
      </c>
      <c r="U2822">
        <f>+VLOOKUP(R2822,'FY21 P13 Allotment memo'!O:O,1,FALSE)</f>
        <v>7910</v>
      </c>
      <c r="V2822"/>
      <c r="W2822"/>
      <c r="X2822"/>
      <c r="Y2822"/>
      <c r="Z2822"/>
    </row>
    <row r="2823" spans="1:26">
      <c r="A2823">
        <v>10</v>
      </c>
      <c r="B2823" t="s">
        <v>3741</v>
      </c>
      <c r="C2823" t="s">
        <v>1652</v>
      </c>
      <c r="D2823">
        <v>91</v>
      </c>
      <c r="E2823">
        <v>0</v>
      </c>
      <c r="F2823">
        <v>0</v>
      </c>
      <c r="G2823" s="2">
        <f t="shared" ref="G2823:G2886" si="354">+E2823-F2823</f>
        <v>0</v>
      </c>
      <c r="H2823" s="3" t="str">
        <f t="shared" ref="H2823:H2886" si="355">+LEFT(B2823,2)</f>
        <v>10</v>
      </c>
      <c r="I2823" s="3" t="str">
        <f t="shared" ref="I2823:I2886" si="356">+MID(B2823,4,3)</f>
        <v>124</v>
      </c>
      <c r="J2823" s="3">
        <v>124</v>
      </c>
      <c r="K2823" s="3" t="str">
        <f>+VLOOKUP(J2823,'Dimension descriptions'!P:R,3,FALSE)</f>
        <v>Hillcrest Elementary</v>
      </c>
      <c r="L2823" s="3" t="str">
        <f t="shared" ref="L2823:L2886" si="357">+MID(B2823,11,4)</f>
        <v>7913</v>
      </c>
      <c r="M2823" s="10">
        <v>7913</v>
      </c>
      <c r="N2823" s="3" t="str">
        <f t="shared" si="352"/>
        <v>1000</v>
      </c>
      <c r="O2823" s="3" t="str">
        <f t="shared" si="353"/>
        <v>610</v>
      </c>
      <c r="P2823" s="3" t="str">
        <f t="shared" ref="P2823:P2886" si="358">+LEFT(O2823,1)</f>
        <v>6</v>
      </c>
      <c r="Q2823" s="11">
        <f>+VLOOKUP(M2823,'Dimension descriptions'!K:M,2,FALSE)</f>
        <v>7910</v>
      </c>
      <c r="R2823" s="33">
        <v>7910</v>
      </c>
      <c r="S2823" s="11" t="str">
        <f>+VLOOKUP(R2823,'Dimension descriptions'!K:M,3)</f>
        <v>21ST CENTURY GRANT</v>
      </c>
      <c r="T2823" s="3" t="str">
        <f t="shared" ref="T2823:T2886" si="359">+IF(Q2823=M2823,"N","Y")</f>
        <v>Y</v>
      </c>
      <c r="U2823">
        <f>+VLOOKUP(R2823,'FY21 P13 Allotment memo'!O:O,1,FALSE)</f>
        <v>7910</v>
      </c>
      <c r="V2823"/>
      <c r="W2823"/>
      <c r="X2823"/>
      <c r="Y2823"/>
      <c r="Z2823"/>
    </row>
    <row r="2824" spans="1:26">
      <c r="A2824">
        <v>10</v>
      </c>
      <c r="B2824" t="s">
        <v>3742</v>
      </c>
      <c r="C2824" t="s">
        <v>1899</v>
      </c>
      <c r="D2824">
        <v>91</v>
      </c>
      <c r="E2824">
        <v>0</v>
      </c>
      <c r="F2824">
        <v>0</v>
      </c>
      <c r="G2824" s="2">
        <f t="shared" si="354"/>
        <v>0</v>
      </c>
      <c r="H2824" s="3" t="str">
        <f t="shared" si="355"/>
        <v>10</v>
      </c>
      <c r="I2824" s="3" t="str">
        <f t="shared" si="356"/>
        <v>124</v>
      </c>
      <c r="J2824" s="3">
        <v>124</v>
      </c>
      <c r="K2824" s="3" t="str">
        <f>+VLOOKUP(J2824,'Dimension descriptions'!P:R,3,FALSE)</f>
        <v>Hillcrest Elementary</v>
      </c>
      <c r="L2824" s="3" t="str">
        <f t="shared" si="357"/>
        <v>7913</v>
      </c>
      <c r="M2824" s="10">
        <v>7913</v>
      </c>
      <c r="N2824" s="3" t="str">
        <f t="shared" si="352"/>
        <v>2700</v>
      </c>
      <c r="O2824" s="3" t="str">
        <f t="shared" si="353"/>
        <v>519</v>
      </c>
      <c r="P2824" s="3" t="str">
        <f t="shared" si="358"/>
        <v>5</v>
      </c>
      <c r="Q2824" s="11">
        <f>+VLOOKUP(M2824,'Dimension descriptions'!K:M,2,FALSE)</f>
        <v>7910</v>
      </c>
      <c r="R2824" s="33">
        <v>7910</v>
      </c>
      <c r="S2824" s="11" t="str">
        <f>+VLOOKUP(R2824,'Dimension descriptions'!K:M,3)</f>
        <v>21ST CENTURY GRANT</v>
      </c>
      <c r="T2824" s="3" t="str">
        <f t="shared" si="359"/>
        <v>Y</v>
      </c>
      <c r="U2824">
        <f>+VLOOKUP(R2824,'FY21 P13 Allotment memo'!O:O,1,FALSE)</f>
        <v>7910</v>
      </c>
      <c r="V2824"/>
      <c r="W2824"/>
      <c r="X2824"/>
      <c r="Y2824"/>
      <c r="Z2824"/>
    </row>
    <row r="2825" spans="1:26">
      <c r="A2825">
        <v>10</v>
      </c>
      <c r="B2825" t="s">
        <v>3743</v>
      </c>
      <c r="C2825" t="s">
        <v>1236</v>
      </c>
      <c r="D2825">
        <v>91</v>
      </c>
      <c r="E2825">
        <v>16458.93</v>
      </c>
      <c r="F2825">
        <v>0</v>
      </c>
      <c r="G2825" s="2">
        <f t="shared" si="354"/>
        <v>16458.93</v>
      </c>
      <c r="H2825" s="3" t="str">
        <f t="shared" si="355"/>
        <v>10</v>
      </c>
      <c r="I2825" s="3" t="str">
        <f t="shared" si="356"/>
        <v>124</v>
      </c>
      <c r="J2825" s="3">
        <v>124</v>
      </c>
      <c r="K2825" s="3" t="str">
        <f>+VLOOKUP(J2825,'Dimension descriptions'!P:R,3,FALSE)</f>
        <v>Hillcrest Elementary</v>
      </c>
      <c r="L2825" s="3" t="str">
        <f t="shared" si="357"/>
        <v>7914</v>
      </c>
      <c r="M2825" s="10">
        <v>7914</v>
      </c>
      <c r="N2825" s="3" t="str">
        <f t="shared" si="352"/>
        <v>1000</v>
      </c>
      <c r="O2825" s="3" t="str">
        <f t="shared" si="353"/>
        <v>149</v>
      </c>
      <c r="P2825" s="3" t="str">
        <f t="shared" si="358"/>
        <v>1</v>
      </c>
      <c r="Q2825" s="11">
        <f>+VLOOKUP(M2825,'Dimension descriptions'!K:M,2,FALSE)</f>
        <v>7910</v>
      </c>
      <c r="R2825" s="33">
        <v>7910</v>
      </c>
      <c r="S2825" s="11" t="str">
        <f>+VLOOKUP(R2825,'Dimension descriptions'!K:M,3)</f>
        <v>21ST CENTURY GRANT</v>
      </c>
      <c r="T2825" s="3" t="str">
        <f t="shared" si="359"/>
        <v>Y</v>
      </c>
      <c r="U2825">
        <f>+VLOOKUP(R2825,'FY21 P13 Allotment memo'!O:O,1,FALSE)</f>
        <v>7910</v>
      </c>
      <c r="V2825"/>
      <c r="W2825"/>
      <c r="X2825"/>
      <c r="Y2825"/>
      <c r="Z2825"/>
    </row>
    <row r="2826" spans="1:26">
      <c r="A2826">
        <v>10</v>
      </c>
      <c r="B2826" t="s">
        <v>3744</v>
      </c>
      <c r="C2826" t="s">
        <v>3063</v>
      </c>
      <c r="D2826">
        <v>91</v>
      </c>
      <c r="E2826">
        <v>0</v>
      </c>
      <c r="F2826">
        <v>0</v>
      </c>
      <c r="G2826" s="2">
        <f t="shared" si="354"/>
        <v>0</v>
      </c>
      <c r="H2826" s="3" t="str">
        <f t="shared" si="355"/>
        <v>10</v>
      </c>
      <c r="I2826" s="3" t="str">
        <f t="shared" si="356"/>
        <v>124</v>
      </c>
      <c r="J2826" s="3">
        <v>124</v>
      </c>
      <c r="K2826" s="3" t="str">
        <f>+VLOOKUP(J2826,'Dimension descriptions'!P:R,3,FALSE)</f>
        <v>Hillcrest Elementary</v>
      </c>
      <c r="L2826" s="3" t="str">
        <f t="shared" si="357"/>
        <v>7914</v>
      </c>
      <c r="M2826" s="10">
        <v>7914</v>
      </c>
      <c r="N2826" s="3" t="str">
        <f t="shared" si="352"/>
        <v>1000</v>
      </c>
      <c r="O2826" s="3" t="str">
        <f t="shared" si="353"/>
        <v>161</v>
      </c>
      <c r="P2826" s="3" t="str">
        <f t="shared" si="358"/>
        <v>1</v>
      </c>
      <c r="Q2826" s="11">
        <f>+VLOOKUP(M2826,'Dimension descriptions'!K:M,2,FALSE)</f>
        <v>7910</v>
      </c>
      <c r="R2826" s="33">
        <v>7910</v>
      </c>
      <c r="S2826" s="11" t="str">
        <f>+VLOOKUP(R2826,'Dimension descriptions'!K:M,3)</f>
        <v>21ST CENTURY GRANT</v>
      </c>
      <c r="T2826" s="3" t="str">
        <f t="shared" si="359"/>
        <v>Y</v>
      </c>
      <c r="U2826">
        <f>+VLOOKUP(R2826,'FY21 P13 Allotment memo'!O:O,1,FALSE)</f>
        <v>7910</v>
      </c>
      <c r="V2826"/>
      <c r="W2826"/>
      <c r="X2826"/>
      <c r="Y2826"/>
      <c r="Z2826"/>
    </row>
    <row r="2827" spans="1:26">
      <c r="A2827">
        <v>10</v>
      </c>
      <c r="B2827" t="s">
        <v>3745</v>
      </c>
      <c r="C2827" t="s">
        <v>3065</v>
      </c>
      <c r="D2827">
        <v>91</v>
      </c>
      <c r="E2827">
        <v>9789.3799999999992</v>
      </c>
      <c r="F2827">
        <v>0</v>
      </c>
      <c r="G2827" s="2">
        <f t="shared" si="354"/>
        <v>9789.3799999999992</v>
      </c>
      <c r="H2827" s="3" t="str">
        <f t="shared" si="355"/>
        <v>10</v>
      </c>
      <c r="I2827" s="3" t="str">
        <f t="shared" si="356"/>
        <v>124</v>
      </c>
      <c r="J2827" s="3">
        <v>124</v>
      </c>
      <c r="K2827" s="3" t="str">
        <f>+VLOOKUP(J2827,'Dimension descriptions'!P:R,3,FALSE)</f>
        <v>Hillcrest Elementary</v>
      </c>
      <c r="L2827" s="3" t="str">
        <f t="shared" si="357"/>
        <v>7914</v>
      </c>
      <c r="M2827" s="10">
        <v>7914</v>
      </c>
      <c r="N2827" s="3" t="str">
        <f t="shared" si="352"/>
        <v>1000</v>
      </c>
      <c r="O2827" s="3" t="str">
        <f t="shared" si="353"/>
        <v>198</v>
      </c>
      <c r="P2827" s="3" t="str">
        <f t="shared" si="358"/>
        <v>1</v>
      </c>
      <c r="Q2827" s="11">
        <f>+VLOOKUP(M2827,'Dimension descriptions'!K:M,2,FALSE)</f>
        <v>7910</v>
      </c>
      <c r="R2827" s="33">
        <v>7910</v>
      </c>
      <c r="S2827" s="11" t="str">
        <f>+VLOOKUP(R2827,'Dimension descriptions'!K:M,3)</f>
        <v>21ST CENTURY GRANT</v>
      </c>
      <c r="T2827" s="3" t="str">
        <f t="shared" si="359"/>
        <v>Y</v>
      </c>
      <c r="U2827">
        <f>+VLOOKUP(R2827,'FY21 P13 Allotment memo'!O:O,1,FALSE)</f>
        <v>7910</v>
      </c>
      <c r="V2827"/>
      <c r="W2827"/>
      <c r="X2827"/>
      <c r="Y2827"/>
      <c r="Z2827"/>
    </row>
    <row r="2828" spans="1:26">
      <c r="A2828">
        <v>10</v>
      </c>
      <c r="B2828" t="s">
        <v>3746</v>
      </c>
      <c r="C2828" t="s">
        <v>1279</v>
      </c>
      <c r="D2828">
        <v>91</v>
      </c>
      <c r="E2828">
        <v>3295.07</v>
      </c>
      <c r="F2828">
        <v>0</v>
      </c>
      <c r="G2828" s="2">
        <f t="shared" si="354"/>
        <v>3295.07</v>
      </c>
      <c r="H2828" s="3" t="str">
        <f t="shared" si="355"/>
        <v>10</v>
      </c>
      <c r="I2828" s="3" t="str">
        <f t="shared" si="356"/>
        <v>124</v>
      </c>
      <c r="J2828" s="3">
        <v>124</v>
      </c>
      <c r="K2828" s="3" t="str">
        <f>+VLOOKUP(J2828,'Dimension descriptions'!P:R,3,FALSE)</f>
        <v>Hillcrest Elementary</v>
      </c>
      <c r="L2828" s="3" t="str">
        <f t="shared" si="357"/>
        <v>7914</v>
      </c>
      <c r="M2828" s="10">
        <v>7914</v>
      </c>
      <c r="N2828" s="3" t="str">
        <f t="shared" si="352"/>
        <v>1000</v>
      </c>
      <c r="O2828" s="3" t="str">
        <f t="shared" si="353"/>
        <v>210</v>
      </c>
      <c r="P2828" s="3" t="str">
        <f t="shared" si="358"/>
        <v>2</v>
      </c>
      <c r="Q2828" s="11">
        <f>+VLOOKUP(M2828,'Dimension descriptions'!K:M,2,FALSE)</f>
        <v>7910</v>
      </c>
      <c r="R2828" s="33">
        <v>7910</v>
      </c>
      <c r="S2828" s="11" t="str">
        <f>+VLOOKUP(R2828,'Dimension descriptions'!K:M,3)</f>
        <v>21ST CENTURY GRANT</v>
      </c>
      <c r="T2828" s="3" t="str">
        <f t="shared" si="359"/>
        <v>Y</v>
      </c>
      <c r="U2828">
        <f>+VLOOKUP(R2828,'FY21 P13 Allotment memo'!O:O,1,FALSE)</f>
        <v>7910</v>
      </c>
      <c r="V2828"/>
      <c r="W2828"/>
      <c r="X2828"/>
      <c r="Y2828"/>
      <c r="Z2828"/>
    </row>
    <row r="2829" spans="1:26">
      <c r="A2829">
        <v>10</v>
      </c>
      <c r="B2829" t="s">
        <v>3747</v>
      </c>
      <c r="C2829" t="s">
        <v>1246</v>
      </c>
      <c r="D2829">
        <v>91</v>
      </c>
      <c r="E2829">
        <v>1916.1</v>
      </c>
      <c r="F2829">
        <v>0</v>
      </c>
      <c r="G2829" s="2">
        <f t="shared" si="354"/>
        <v>1916.1</v>
      </c>
      <c r="H2829" s="3" t="str">
        <f t="shared" si="355"/>
        <v>10</v>
      </c>
      <c r="I2829" s="3" t="str">
        <f t="shared" si="356"/>
        <v>124</v>
      </c>
      <c r="J2829" s="3">
        <v>124</v>
      </c>
      <c r="K2829" s="3" t="str">
        <f>+VLOOKUP(J2829,'Dimension descriptions'!P:R,3,FALSE)</f>
        <v>Hillcrest Elementary</v>
      </c>
      <c r="L2829" s="3" t="str">
        <f t="shared" si="357"/>
        <v>7914</v>
      </c>
      <c r="M2829" s="10">
        <v>7914</v>
      </c>
      <c r="N2829" s="3" t="str">
        <f t="shared" si="352"/>
        <v>1000</v>
      </c>
      <c r="O2829" s="3" t="str">
        <f t="shared" si="353"/>
        <v>220</v>
      </c>
      <c r="P2829" s="3" t="str">
        <f t="shared" si="358"/>
        <v>2</v>
      </c>
      <c r="Q2829" s="11">
        <f>+VLOOKUP(M2829,'Dimension descriptions'!K:M,2,FALSE)</f>
        <v>7910</v>
      </c>
      <c r="R2829" s="33">
        <v>7910</v>
      </c>
      <c r="S2829" s="11" t="str">
        <f>+VLOOKUP(R2829,'Dimension descriptions'!K:M,3)</f>
        <v>21ST CENTURY GRANT</v>
      </c>
      <c r="T2829" s="3" t="str">
        <f t="shared" si="359"/>
        <v>Y</v>
      </c>
      <c r="U2829">
        <f>+VLOOKUP(R2829,'FY21 P13 Allotment memo'!O:O,1,FALSE)</f>
        <v>7910</v>
      </c>
      <c r="V2829"/>
      <c r="W2829"/>
      <c r="X2829"/>
      <c r="Y2829"/>
      <c r="Z2829"/>
    </row>
    <row r="2830" spans="1:26">
      <c r="A2830">
        <v>10</v>
      </c>
      <c r="B2830" t="s">
        <v>3748</v>
      </c>
      <c r="C2830" t="s">
        <v>1346</v>
      </c>
      <c r="D2830">
        <v>91</v>
      </c>
      <c r="E2830">
        <v>46.26</v>
      </c>
      <c r="F2830">
        <v>0</v>
      </c>
      <c r="G2830" s="2">
        <f t="shared" si="354"/>
        <v>46.26</v>
      </c>
      <c r="H2830" s="3" t="str">
        <f t="shared" si="355"/>
        <v>10</v>
      </c>
      <c r="I2830" s="3" t="str">
        <f t="shared" si="356"/>
        <v>124</v>
      </c>
      <c r="J2830" s="3">
        <v>124</v>
      </c>
      <c r="K2830" s="3" t="str">
        <f>+VLOOKUP(J2830,'Dimension descriptions'!P:R,3,FALSE)</f>
        <v>Hillcrest Elementary</v>
      </c>
      <c r="L2830" s="3" t="str">
        <f t="shared" si="357"/>
        <v>7914</v>
      </c>
      <c r="M2830" s="10">
        <v>7914</v>
      </c>
      <c r="N2830" s="3" t="str">
        <f t="shared" si="352"/>
        <v>1000</v>
      </c>
      <c r="O2830" s="3" t="str">
        <f t="shared" si="353"/>
        <v>241</v>
      </c>
      <c r="P2830" s="3" t="str">
        <f t="shared" si="358"/>
        <v>2</v>
      </c>
      <c r="Q2830" s="11">
        <f>+VLOOKUP(M2830,'Dimension descriptions'!K:M,2,FALSE)</f>
        <v>7910</v>
      </c>
      <c r="R2830" s="33">
        <v>7910</v>
      </c>
      <c r="S2830" s="11" t="str">
        <f>+VLOOKUP(R2830,'Dimension descriptions'!K:M,3)</f>
        <v>21ST CENTURY GRANT</v>
      </c>
      <c r="T2830" s="3" t="str">
        <f t="shared" si="359"/>
        <v>Y</v>
      </c>
      <c r="U2830">
        <f>+VLOOKUP(R2830,'FY21 P13 Allotment memo'!O:O,1,FALSE)</f>
        <v>7910</v>
      </c>
      <c r="V2830"/>
      <c r="W2830"/>
      <c r="X2830"/>
      <c r="Y2830"/>
      <c r="Z2830"/>
    </row>
    <row r="2831" spans="1:26">
      <c r="A2831">
        <v>10</v>
      </c>
      <c r="B2831" t="s">
        <v>3749</v>
      </c>
      <c r="C2831" t="s">
        <v>1772</v>
      </c>
      <c r="D2831">
        <v>91</v>
      </c>
      <c r="E2831">
        <v>0</v>
      </c>
      <c r="F2831">
        <v>0</v>
      </c>
      <c r="G2831" s="2">
        <f t="shared" si="354"/>
        <v>0</v>
      </c>
      <c r="H2831" s="3" t="str">
        <f t="shared" si="355"/>
        <v>10</v>
      </c>
      <c r="I2831" s="3" t="str">
        <f t="shared" si="356"/>
        <v>124</v>
      </c>
      <c r="J2831" s="3">
        <v>124</v>
      </c>
      <c r="K2831" s="3" t="str">
        <f>+VLOOKUP(J2831,'Dimension descriptions'!P:R,3,FALSE)</f>
        <v>Hillcrest Elementary</v>
      </c>
      <c r="L2831" s="3" t="str">
        <f t="shared" si="357"/>
        <v>7914</v>
      </c>
      <c r="M2831" s="10">
        <v>7914</v>
      </c>
      <c r="N2831" s="3" t="str">
        <f t="shared" si="352"/>
        <v>1000</v>
      </c>
      <c r="O2831" s="3" t="str">
        <f t="shared" si="353"/>
        <v>341</v>
      </c>
      <c r="P2831" s="3" t="str">
        <f t="shared" si="358"/>
        <v>3</v>
      </c>
      <c r="Q2831" s="11">
        <f>+VLOOKUP(M2831,'Dimension descriptions'!K:M,2,FALSE)</f>
        <v>7910</v>
      </c>
      <c r="R2831" s="33">
        <v>7910</v>
      </c>
      <c r="S2831" s="11" t="str">
        <f>+VLOOKUP(R2831,'Dimension descriptions'!K:M,3)</f>
        <v>21ST CENTURY GRANT</v>
      </c>
      <c r="T2831" s="3" t="str">
        <f t="shared" si="359"/>
        <v>Y</v>
      </c>
      <c r="U2831">
        <f>+VLOOKUP(R2831,'FY21 P13 Allotment memo'!O:O,1,FALSE)</f>
        <v>7910</v>
      </c>
      <c r="V2831"/>
      <c r="W2831"/>
      <c r="X2831"/>
      <c r="Y2831"/>
      <c r="Z2831"/>
    </row>
    <row r="2832" spans="1:26">
      <c r="A2832">
        <v>10</v>
      </c>
      <c r="B2832" t="s">
        <v>3750</v>
      </c>
      <c r="C2832" t="s">
        <v>1618</v>
      </c>
      <c r="D2832">
        <v>91</v>
      </c>
      <c r="E2832">
        <v>0</v>
      </c>
      <c r="F2832">
        <v>0</v>
      </c>
      <c r="G2832" s="2">
        <f t="shared" si="354"/>
        <v>0</v>
      </c>
      <c r="H2832" s="3" t="str">
        <f t="shared" si="355"/>
        <v>10</v>
      </c>
      <c r="I2832" s="3" t="str">
        <f t="shared" si="356"/>
        <v>124</v>
      </c>
      <c r="J2832" s="3">
        <v>124</v>
      </c>
      <c r="K2832" s="3" t="str">
        <f>+VLOOKUP(J2832,'Dimension descriptions'!P:R,3,FALSE)</f>
        <v>Hillcrest Elementary</v>
      </c>
      <c r="L2832" s="3" t="str">
        <f t="shared" si="357"/>
        <v>7914</v>
      </c>
      <c r="M2832" s="10">
        <v>7914</v>
      </c>
      <c r="N2832" s="3" t="str">
        <f t="shared" si="352"/>
        <v>1000</v>
      </c>
      <c r="O2832" s="3" t="str">
        <f t="shared" si="353"/>
        <v>580</v>
      </c>
      <c r="P2832" s="3" t="str">
        <f t="shared" si="358"/>
        <v>5</v>
      </c>
      <c r="Q2832" s="11">
        <f>+VLOOKUP(M2832,'Dimension descriptions'!K:M,2,FALSE)</f>
        <v>7910</v>
      </c>
      <c r="R2832" s="33">
        <v>7910</v>
      </c>
      <c r="S2832" s="11" t="str">
        <f>+VLOOKUP(R2832,'Dimension descriptions'!K:M,3)</f>
        <v>21ST CENTURY GRANT</v>
      </c>
      <c r="T2832" s="3" t="str">
        <f t="shared" si="359"/>
        <v>Y</v>
      </c>
      <c r="U2832">
        <f>+VLOOKUP(R2832,'FY21 P13 Allotment memo'!O:O,1,FALSE)</f>
        <v>7910</v>
      </c>
      <c r="V2832"/>
      <c r="W2832"/>
      <c r="X2832"/>
      <c r="Y2832"/>
      <c r="Z2832"/>
    </row>
    <row r="2833" spans="1:26">
      <c r="A2833">
        <v>10</v>
      </c>
      <c r="B2833" t="s">
        <v>3751</v>
      </c>
      <c r="C2833" t="s">
        <v>1652</v>
      </c>
      <c r="D2833">
        <v>91</v>
      </c>
      <c r="E2833">
        <v>711.63</v>
      </c>
      <c r="F2833">
        <v>0</v>
      </c>
      <c r="G2833" s="2">
        <f t="shared" si="354"/>
        <v>711.63</v>
      </c>
      <c r="H2833" s="3" t="str">
        <f t="shared" si="355"/>
        <v>10</v>
      </c>
      <c r="I2833" s="3" t="str">
        <f t="shared" si="356"/>
        <v>124</v>
      </c>
      <c r="J2833" s="3">
        <v>124</v>
      </c>
      <c r="K2833" s="3" t="str">
        <f>+VLOOKUP(J2833,'Dimension descriptions'!P:R,3,FALSE)</f>
        <v>Hillcrest Elementary</v>
      </c>
      <c r="L2833" s="3" t="str">
        <f t="shared" si="357"/>
        <v>7914</v>
      </c>
      <c r="M2833" s="10">
        <v>7914</v>
      </c>
      <c r="N2833" s="3" t="str">
        <f t="shared" si="352"/>
        <v>1000</v>
      </c>
      <c r="O2833" s="3" t="str">
        <f t="shared" si="353"/>
        <v>610</v>
      </c>
      <c r="P2833" s="3" t="str">
        <f t="shared" si="358"/>
        <v>6</v>
      </c>
      <c r="Q2833" s="11">
        <f>+VLOOKUP(M2833,'Dimension descriptions'!K:M,2,FALSE)</f>
        <v>7910</v>
      </c>
      <c r="R2833" s="33">
        <v>7910</v>
      </c>
      <c r="S2833" s="11" t="str">
        <f>+VLOOKUP(R2833,'Dimension descriptions'!K:M,3)</f>
        <v>21ST CENTURY GRANT</v>
      </c>
      <c r="T2833" s="3" t="str">
        <f t="shared" si="359"/>
        <v>Y</v>
      </c>
      <c r="U2833">
        <f>+VLOOKUP(R2833,'FY21 P13 Allotment memo'!O:O,1,FALSE)</f>
        <v>7910</v>
      </c>
      <c r="V2833"/>
      <c r="W2833"/>
      <c r="X2833"/>
      <c r="Y2833"/>
      <c r="Z2833"/>
    </row>
    <row r="2834" spans="1:26">
      <c r="A2834">
        <v>10</v>
      </c>
      <c r="B2834" t="s">
        <v>3752</v>
      </c>
      <c r="C2834" t="s">
        <v>1236</v>
      </c>
      <c r="D2834">
        <v>91</v>
      </c>
      <c r="E2834">
        <v>0</v>
      </c>
      <c r="F2834">
        <v>0</v>
      </c>
      <c r="G2834" s="2">
        <f t="shared" si="354"/>
        <v>0</v>
      </c>
      <c r="H2834" s="3" t="str">
        <f t="shared" si="355"/>
        <v>10</v>
      </c>
      <c r="I2834" s="3" t="str">
        <f t="shared" si="356"/>
        <v>124</v>
      </c>
      <c r="J2834" s="3">
        <v>124</v>
      </c>
      <c r="K2834" s="3" t="str">
        <f>+VLOOKUP(J2834,'Dimension descriptions'!P:R,3,FALSE)</f>
        <v>Hillcrest Elementary</v>
      </c>
      <c r="L2834" s="3" t="str">
        <f t="shared" si="357"/>
        <v>7914</v>
      </c>
      <c r="M2834" s="10">
        <v>7914</v>
      </c>
      <c r="N2834" s="3" t="str">
        <f t="shared" si="352"/>
        <v>1001</v>
      </c>
      <c r="O2834" s="3" t="str">
        <f t="shared" si="353"/>
        <v>149</v>
      </c>
      <c r="P2834" s="3" t="str">
        <f t="shared" si="358"/>
        <v>1</v>
      </c>
      <c r="Q2834" s="11">
        <f>+VLOOKUP(M2834,'Dimension descriptions'!K:M,2,FALSE)</f>
        <v>7910</v>
      </c>
      <c r="R2834" s="33">
        <v>7910</v>
      </c>
      <c r="S2834" s="11" t="str">
        <f>+VLOOKUP(R2834,'Dimension descriptions'!K:M,3)</f>
        <v>21ST CENTURY GRANT</v>
      </c>
      <c r="T2834" s="3" t="str">
        <f t="shared" si="359"/>
        <v>Y</v>
      </c>
      <c r="U2834">
        <f>+VLOOKUP(R2834,'FY21 P13 Allotment memo'!O:O,1,FALSE)</f>
        <v>7910</v>
      </c>
      <c r="V2834"/>
      <c r="W2834"/>
      <c r="X2834"/>
      <c r="Y2834"/>
      <c r="Z2834"/>
    </row>
    <row r="2835" spans="1:26">
      <c r="A2835">
        <v>10</v>
      </c>
      <c r="B2835" t="s">
        <v>3753</v>
      </c>
      <c r="C2835" t="s">
        <v>1244</v>
      </c>
      <c r="D2835">
        <v>91</v>
      </c>
      <c r="E2835">
        <v>0</v>
      </c>
      <c r="F2835">
        <v>0</v>
      </c>
      <c r="G2835" s="2">
        <f t="shared" si="354"/>
        <v>0</v>
      </c>
      <c r="H2835" s="3" t="str">
        <f t="shared" si="355"/>
        <v>10</v>
      </c>
      <c r="I2835" s="3" t="str">
        <f t="shared" si="356"/>
        <v>124</v>
      </c>
      <c r="J2835" s="3">
        <v>124</v>
      </c>
      <c r="K2835" s="3" t="str">
        <f>+VLOOKUP(J2835,'Dimension descriptions'!P:R,3,FALSE)</f>
        <v>Hillcrest Elementary</v>
      </c>
      <c r="L2835" s="3" t="str">
        <f t="shared" si="357"/>
        <v>7914</v>
      </c>
      <c r="M2835" s="10">
        <v>7914</v>
      </c>
      <c r="N2835" s="3" t="str">
        <f t="shared" si="352"/>
        <v>1001</v>
      </c>
      <c r="O2835" s="3" t="str">
        <f t="shared" si="353"/>
        <v>210</v>
      </c>
      <c r="P2835" s="3" t="str">
        <f t="shared" si="358"/>
        <v>2</v>
      </c>
      <c r="Q2835" s="11">
        <f>+VLOOKUP(M2835,'Dimension descriptions'!K:M,2,FALSE)</f>
        <v>7910</v>
      </c>
      <c r="R2835" s="33">
        <v>7910</v>
      </c>
      <c r="S2835" s="11" t="str">
        <f>+VLOOKUP(R2835,'Dimension descriptions'!K:M,3)</f>
        <v>21ST CENTURY GRANT</v>
      </c>
      <c r="T2835" s="3" t="str">
        <f t="shared" si="359"/>
        <v>Y</v>
      </c>
      <c r="U2835">
        <f>+VLOOKUP(R2835,'FY21 P13 Allotment memo'!O:O,1,FALSE)</f>
        <v>7910</v>
      </c>
      <c r="V2835"/>
      <c r="W2835"/>
      <c r="X2835"/>
      <c r="Y2835"/>
      <c r="Z2835"/>
    </row>
    <row r="2836" spans="1:26">
      <c r="A2836">
        <v>10</v>
      </c>
      <c r="B2836" t="s">
        <v>3754</v>
      </c>
      <c r="C2836" t="s">
        <v>1246</v>
      </c>
      <c r="D2836">
        <v>91</v>
      </c>
      <c r="E2836">
        <v>0</v>
      </c>
      <c r="F2836">
        <v>0</v>
      </c>
      <c r="G2836" s="2">
        <f t="shared" si="354"/>
        <v>0</v>
      </c>
      <c r="H2836" s="3" t="str">
        <f t="shared" si="355"/>
        <v>10</v>
      </c>
      <c r="I2836" s="3" t="str">
        <f t="shared" si="356"/>
        <v>124</v>
      </c>
      <c r="J2836" s="3">
        <v>124</v>
      </c>
      <c r="K2836" s="3" t="str">
        <f>+VLOOKUP(J2836,'Dimension descriptions'!P:R,3,FALSE)</f>
        <v>Hillcrest Elementary</v>
      </c>
      <c r="L2836" s="3" t="str">
        <f t="shared" si="357"/>
        <v>7914</v>
      </c>
      <c r="M2836" s="10">
        <v>7914</v>
      </c>
      <c r="N2836" s="3" t="str">
        <f t="shared" si="352"/>
        <v>1001</v>
      </c>
      <c r="O2836" s="3" t="str">
        <f t="shared" si="353"/>
        <v>220</v>
      </c>
      <c r="P2836" s="3" t="str">
        <f t="shared" si="358"/>
        <v>2</v>
      </c>
      <c r="Q2836" s="11">
        <f>+VLOOKUP(M2836,'Dimension descriptions'!K:M,2,FALSE)</f>
        <v>7910</v>
      </c>
      <c r="R2836" s="33">
        <v>7910</v>
      </c>
      <c r="S2836" s="11" t="str">
        <f>+VLOOKUP(R2836,'Dimension descriptions'!K:M,3)</f>
        <v>21ST CENTURY GRANT</v>
      </c>
      <c r="T2836" s="3" t="str">
        <f t="shared" si="359"/>
        <v>Y</v>
      </c>
      <c r="U2836">
        <f>+VLOOKUP(R2836,'FY21 P13 Allotment memo'!O:O,1,FALSE)</f>
        <v>7910</v>
      </c>
      <c r="V2836"/>
      <c r="W2836"/>
      <c r="X2836"/>
      <c r="Y2836"/>
      <c r="Z2836"/>
    </row>
    <row r="2837" spans="1:26">
      <c r="A2837">
        <v>10</v>
      </c>
      <c r="B2837" t="s">
        <v>3755</v>
      </c>
      <c r="C2837" t="s">
        <v>3073</v>
      </c>
      <c r="D2837">
        <v>91</v>
      </c>
      <c r="E2837">
        <v>0</v>
      </c>
      <c r="F2837">
        <v>0</v>
      </c>
      <c r="G2837" s="2">
        <f t="shared" si="354"/>
        <v>0</v>
      </c>
      <c r="H2837" s="3" t="str">
        <f t="shared" si="355"/>
        <v>10</v>
      </c>
      <c r="I2837" s="3" t="str">
        <f t="shared" si="356"/>
        <v>124</v>
      </c>
      <c r="J2837" s="3">
        <v>124</v>
      </c>
      <c r="K2837" s="3" t="str">
        <f>+VLOOKUP(J2837,'Dimension descriptions'!P:R,3,FALSE)</f>
        <v>Hillcrest Elementary</v>
      </c>
      <c r="L2837" s="3" t="str">
        <f t="shared" si="357"/>
        <v>7914</v>
      </c>
      <c r="M2837" s="10">
        <v>7914</v>
      </c>
      <c r="N2837" s="3" t="str">
        <f t="shared" si="352"/>
        <v>2700</v>
      </c>
      <c r="O2837" s="3" t="str">
        <f t="shared" si="353"/>
        <v>511</v>
      </c>
      <c r="P2837" s="3" t="str">
        <f t="shared" si="358"/>
        <v>5</v>
      </c>
      <c r="Q2837" s="11">
        <f>+VLOOKUP(M2837,'Dimension descriptions'!K:M,2,FALSE)</f>
        <v>7910</v>
      </c>
      <c r="R2837" s="33">
        <v>7910</v>
      </c>
      <c r="S2837" s="11" t="str">
        <f>+VLOOKUP(R2837,'Dimension descriptions'!K:M,3)</f>
        <v>21ST CENTURY GRANT</v>
      </c>
      <c r="T2837" s="3" t="str">
        <f t="shared" si="359"/>
        <v>Y</v>
      </c>
      <c r="U2837">
        <f>+VLOOKUP(R2837,'FY21 P13 Allotment memo'!O:O,1,FALSE)</f>
        <v>7910</v>
      </c>
      <c r="V2837"/>
      <c r="W2837"/>
      <c r="X2837"/>
      <c r="Y2837"/>
      <c r="Z2837"/>
    </row>
    <row r="2838" spans="1:26">
      <c r="A2838">
        <v>10</v>
      </c>
      <c r="B2838" t="s">
        <v>3756</v>
      </c>
      <c r="C2838" t="s">
        <v>1647</v>
      </c>
      <c r="D2838">
        <v>91</v>
      </c>
      <c r="E2838">
        <v>0</v>
      </c>
      <c r="F2838">
        <v>0</v>
      </c>
      <c r="G2838" s="2">
        <f t="shared" si="354"/>
        <v>0</v>
      </c>
      <c r="H2838" s="3" t="str">
        <f t="shared" si="355"/>
        <v>10</v>
      </c>
      <c r="I2838" s="3" t="str">
        <f t="shared" si="356"/>
        <v>124</v>
      </c>
      <c r="J2838" s="3">
        <v>124</v>
      </c>
      <c r="K2838" s="3" t="str">
        <f>+VLOOKUP(J2838,'Dimension descriptions'!P:R,3,FALSE)</f>
        <v>Hillcrest Elementary</v>
      </c>
      <c r="L2838" s="3" t="str">
        <f t="shared" si="357"/>
        <v>7914</v>
      </c>
      <c r="M2838" s="10">
        <v>7914</v>
      </c>
      <c r="N2838" s="3" t="str">
        <f t="shared" si="352"/>
        <v>2700</v>
      </c>
      <c r="O2838" s="3" t="str">
        <f t="shared" si="353"/>
        <v>519</v>
      </c>
      <c r="P2838" s="3" t="str">
        <f t="shared" si="358"/>
        <v>5</v>
      </c>
      <c r="Q2838" s="11">
        <f>+VLOOKUP(M2838,'Dimension descriptions'!K:M,2,FALSE)</f>
        <v>7910</v>
      </c>
      <c r="R2838" s="33">
        <v>7910</v>
      </c>
      <c r="S2838" s="11" t="str">
        <f>+VLOOKUP(R2838,'Dimension descriptions'!K:M,3)</f>
        <v>21ST CENTURY GRANT</v>
      </c>
      <c r="T2838" s="3" t="str">
        <f t="shared" si="359"/>
        <v>Y</v>
      </c>
      <c r="U2838">
        <f>+VLOOKUP(R2838,'FY21 P13 Allotment memo'!O:O,1,FALSE)</f>
        <v>7910</v>
      </c>
      <c r="V2838"/>
      <c r="W2838"/>
      <c r="X2838"/>
      <c r="Y2838"/>
      <c r="Z2838"/>
    </row>
    <row r="2839" spans="1:26">
      <c r="A2839">
        <v>10</v>
      </c>
      <c r="B2839" t="s">
        <v>3757</v>
      </c>
      <c r="C2839" t="s">
        <v>1654</v>
      </c>
      <c r="D2839">
        <v>91</v>
      </c>
      <c r="E2839">
        <v>51234.57</v>
      </c>
      <c r="F2839">
        <v>0</v>
      </c>
      <c r="G2839" s="2">
        <f t="shared" si="354"/>
        <v>51234.57</v>
      </c>
      <c r="H2839" s="3" t="str">
        <f t="shared" si="355"/>
        <v>10</v>
      </c>
      <c r="I2839" s="3" t="str">
        <f t="shared" si="356"/>
        <v>124</v>
      </c>
      <c r="J2839" s="3">
        <v>124</v>
      </c>
      <c r="K2839" s="3" t="str">
        <f>+VLOOKUP(J2839,'Dimension descriptions'!P:R,3,FALSE)</f>
        <v>Hillcrest Elementary</v>
      </c>
      <c r="L2839" s="3" t="str">
        <f t="shared" si="357"/>
        <v>9600</v>
      </c>
      <c r="M2839" s="10">
        <v>9600</v>
      </c>
      <c r="N2839" s="3" t="str">
        <f t="shared" si="352"/>
        <v>2610</v>
      </c>
      <c r="O2839" s="3" t="str">
        <f t="shared" si="353"/>
        <v>182</v>
      </c>
      <c r="P2839" s="3" t="str">
        <f t="shared" si="358"/>
        <v>1</v>
      </c>
      <c r="Q2839" s="11">
        <f>+VLOOKUP(M2839,'Dimension descriptions'!K:M,2,FALSE)</f>
        <v>9000</v>
      </c>
      <c r="R2839" s="33">
        <v>9000</v>
      </c>
      <c r="S2839" s="11" t="str">
        <f>+VLOOKUP(R2839,'Dimension descriptions'!K:M,3)</f>
        <v>SUPPORT SERVICES PROGRAM</v>
      </c>
      <c r="T2839" s="3" t="str">
        <f t="shared" si="359"/>
        <v>Y</v>
      </c>
      <c r="U2839" t="e">
        <f>+VLOOKUP(R2839,'FY21 P13 Allotment memo'!O:O,1,FALSE)</f>
        <v>#N/A</v>
      </c>
      <c r="V2839"/>
      <c r="W2839"/>
      <c r="X2839"/>
      <c r="Y2839"/>
      <c r="Z2839"/>
    </row>
    <row r="2840" spans="1:26">
      <c r="A2840">
        <v>10</v>
      </c>
      <c r="B2840" t="s">
        <v>3758</v>
      </c>
      <c r="C2840" t="s">
        <v>1656</v>
      </c>
      <c r="D2840">
        <v>91</v>
      </c>
      <c r="E2840">
        <v>20285.849999999999</v>
      </c>
      <c r="F2840">
        <v>0</v>
      </c>
      <c r="G2840" s="2">
        <f t="shared" si="354"/>
        <v>20285.849999999999</v>
      </c>
      <c r="H2840" s="3" t="str">
        <f t="shared" si="355"/>
        <v>10</v>
      </c>
      <c r="I2840" s="3" t="str">
        <f t="shared" si="356"/>
        <v>124</v>
      </c>
      <c r="J2840" s="3">
        <v>124</v>
      </c>
      <c r="K2840" s="3" t="str">
        <f>+VLOOKUP(J2840,'Dimension descriptions'!P:R,3,FALSE)</f>
        <v>Hillcrest Elementary</v>
      </c>
      <c r="L2840" s="3" t="str">
        <f t="shared" si="357"/>
        <v>9600</v>
      </c>
      <c r="M2840" s="10">
        <v>9600</v>
      </c>
      <c r="N2840" s="3" t="str">
        <f t="shared" si="352"/>
        <v>2610</v>
      </c>
      <c r="O2840" s="3" t="str">
        <f t="shared" si="353"/>
        <v>183</v>
      </c>
      <c r="P2840" s="3" t="str">
        <f t="shared" si="358"/>
        <v>1</v>
      </c>
      <c r="Q2840" s="11">
        <f>+VLOOKUP(M2840,'Dimension descriptions'!K:M,2,FALSE)</f>
        <v>9000</v>
      </c>
      <c r="R2840" s="33">
        <v>9000</v>
      </c>
      <c r="S2840" s="11" t="str">
        <f>+VLOOKUP(R2840,'Dimension descriptions'!K:M,3)</f>
        <v>SUPPORT SERVICES PROGRAM</v>
      </c>
      <c r="T2840" s="3" t="str">
        <f t="shared" si="359"/>
        <v>Y</v>
      </c>
      <c r="U2840" t="e">
        <f>+VLOOKUP(R2840,'FY21 P13 Allotment memo'!O:O,1,FALSE)</f>
        <v>#N/A</v>
      </c>
      <c r="V2840"/>
      <c r="W2840"/>
      <c r="X2840"/>
      <c r="Y2840"/>
      <c r="Z2840"/>
    </row>
    <row r="2841" spans="1:26">
      <c r="A2841">
        <v>10</v>
      </c>
      <c r="B2841" t="s">
        <v>3759</v>
      </c>
      <c r="C2841" t="s">
        <v>1244</v>
      </c>
      <c r="D2841">
        <v>91</v>
      </c>
      <c r="E2841">
        <v>12137.21</v>
      </c>
      <c r="F2841">
        <v>0</v>
      </c>
      <c r="G2841" s="2">
        <f t="shared" si="354"/>
        <v>12137.21</v>
      </c>
      <c r="H2841" s="3" t="str">
        <f t="shared" si="355"/>
        <v>10</v>
      </c>
      <c r="I2841" s="3" t="str">
        <f t="shared" si="356"/>
        <v>124</v>
      </c>
      <c r="J2841" s="3">
        <v>124</v>
      </c>
      <c r="K2841" s="3" t="str">
        <f>+VLOOKUP(J2841,'Dimension descriptions'!P:R,3,FALSE)</f>
        <v>Hillcrest Elementary</v>
      </c>
      <c r="L2841" s="3" t="str">
        <f t="shared" si="357"/>
        <v>9600</v>
      </c>
      <c r="M2841" s="10">
        <v>9600</v>
      </c>
      <c r="N2841" s="3" t="str">
        <f t="shared" si="352"/>
        <v>2610</v>
      </c>
      <c r="O2841" s="3" t="str">
        <f t="shared" si="353"/>
        <v>210</v>
      </c>
      <c r="P2841" s="3" t="str">
        <f t="shared" si="358"/>
        <v>2</v>
      </c>
      <c r="Q2841" s="11">
        <f>+VLOOKUP(M2841,'Dimension descriptions'!K:M,2,FALSE)</f>
        <v>9000</v>
      </c>
      <c r="R2841" s="33">
        <v>9000</v>
      </c>
      <c r="S2841" s="11" t="str">
        <f>+VLOOKUP(R2841,'Dimension descriptions'!K:M,3)</f>
        <v>SUPPORT SERVICES PROGRAM</v>
      </c>
      <c r="T2841" s="3" t="str">
        <f t="shared" si="359"/>
        <v>Y</v>
      </c>
      <c r="U2841" t="e">
        <f>+VLOOKUP(R2841,'FY21 P13 Allotment memo'!O:O,1,FALSE)</f>
        <v>#N/A</v>
      </c>
      <c r="V2841"/>
      <c r="W2841"/>
      <c r="X2841"/>
      <c r="Y2841"/>
      <c r="Z2841"/>
    </row>
    <row r="2842" spans="1:26">
      <c r="A2842">
        <v>10</v>
      </c>
      <c r="B2842" t="s">
        <v>3760</v>
      </c>
      <c r="C2842" t="s">
        <v>1246</v>
      </c>
      <c r="D2842">
        <v>91</v>
      </c>
      <c r="E2842">
        <v>5456.51</v>
      </c>
      <c r="F2842">
        <v>0</v>
      </c>
      <c r="G2842" s="2">
        <f t="shared" si="354"/>
        <v>5456.51</v>
      </c>
      <c r="H2842" s="3" t="str">
        <f t="shared" si="355"/>
        <v>10</v>
      </c>
      <c r="I2842" s="3" t="str">
        <f t="shared" si="356"/>
        <v>124</v>
      </c>
      <c r="J2842" s="3">
        <v>124</v>
      </c>
      <c r="K2842" s="3" t="str">
        <f>+VLOOKUP(J2842,'Dimension descriptions'!P:R,3,FALSE)</f>
        <v>Hillcrest Elementary</v>
      </c>
      <c r="L2842" s="3" t="str">
        <f t="shared" si="357"/>
        <v>9600</v>
      </c>
      <c r="M2842" s="10">
        <v>9600</v>
      </c>
      <c r="N2842" s="3" t="str">
        <f t="shared" si="352"/>
        <v>2610</v>
      </c>
      <c r="O2842" s="3" t="str">
        <f t="shared" si="353"/>
        <v>220</v>
      </c>
      <c r="P2842" s="3" t="str">
        <f t="shared" si="358"/>
        <v>2</v>
      </c>
      <c r="Q2842" s="11">
        <f>+VLOOKUP(M2842,'Dimension descriptions'!K:M,2,FALSE)</f>
        <v>9000</v>
      </c>
      <c r="R2842" s="33">
        <v>9000</v>
      </c>
      <c r="S2842" s="11" t="str">
        <f>+VLOOKUP(R2842,'Dimension descriptions'!K:M,3)</f>
        <v>SUPPORT SERVICES PROGRAM</v>
      </c>
      <c r="T2842" s="3" t="str">
        <f t="shared" si="359"/>
        <v>Y</v>
      </c>
      <c r="U2842" t="e">
        <f>+VLOOKUP(R2842,'FY21 P13 Allotment memo'!O:O,1,FALSE)</f>
        <v>#N/A</v>
      </c>
      <c r="V2842"/>
      <c r="W2842"/>
      <c r="X2842"/>
      <c r="Y2842"/>
      <c r="Z2842"/>
    </row>
    <row r="2843" spans="1:26">
      <c r="A2843">
        <v>10</v>
      </c>
      <c r="B2843" t="s">
        <v>3761</v>
      </c>
      <c r="C2843" t="s">
        <v>1248</v>
      </c>
      <c r="D2843">
        <v>91</v>
      </c>
      <c r="E2843">
        <v>10524.06</v>
      </c>
      <c r="F2843">
        <v>0</v>
      </c>
      <c r="G2843" s="2">
        <f t="shared" si="354"/>
        <v>10524.06</v>
      </c>
      <c r="H2843" s="3" t="str">
        <f t="shared" si="355"/>
        <v>10</v>
      </c>
      <c r="I2843" s="3" t="str">
        <f t="shared" si="356"/>
        <v>124</v>
      </c>
      <c r="J2843" s="3">
        <v>124</v>
      </c>
      <c r="K2843" s="3" t="str">
        <f>+VLOOKUP(J2843,'Dimension descriptions'!P:R,3,FALSE)</f>
        <v>Hillcrest Elementary</v>
      </c>
      <c r="L2843" s="3" t="str">
        <f t="shared" si="357"/>
        <v>9600</v>
      </c>
      <c r="M2843" s="10">
        <v>9600</v>
      </c>
      <c r="N2843" s="3" t="str">
        <f t="shared" si="352"/>
        <v>2610</v>
      </c>
      <c r="O2843" s="3" t="str">
        <f t="shared" si="353"/>
        <v>241</v>
      </c>
      <c r="P2843" s="3" t="str">
        <f t="shared" si="358"/>
        <v>2</v>
      </c>
      <c r="Q2843" s="11">
        <f>+VLOOKUP(M2843,'Dimension descriptions'!K:M,2,FALSE)</f>
        <v>9000</v>
      </c>
      <c r="R2843" s="33">
        <v>9000</v>
      </c>
      <c r="S2843" s="11" t="str">
        <f>+VLOOKUP(R2843,'Dimension descriptions'!K:M,3)</f>
        <v>SUPPORT SERVICES PROGRAM</v>
      </c>
      <c r="T2843" s="3" t="str">
        <f t="shared" si="359"/>
        <v>Y</v>
      </c>
      <c r="U2843" t="e">
        <f>+VLOOKUP(R2843,'FY21 P13 Allotment memo'!O:O,1,FALSE)</f>
        <v>#N/A</v>
      </c>
      <c r="V2843"/>
      <c r="W2843"/>
      <c r="X2843"/>
      <c r="Y2843"/>
      <c r="Z2843"/>
    </row>
    <row r="2844" spans="1:26">
      <c r="A2844">
        <v>10</v>
      </c>
      <c r="B2844" t="s">
        <v>3762</v>
      </c>
      <c r="C2844" t="s">
        <v>1661</v>
      </c>
      <c r="D2844">
        <v>91</v>
      </c>
      <c r="E2844">
        <v>0</v>
      </c>
      <c r="F2844">
        <v>0</v>
      </c>
      <c r="G2844" s="2">
        <f t="shared" si="354"/>
        <v>0</v>
      </c>
      <c r="H2844" s="3" t="str">
        <f t="shared" si="355"/>
        <v>10</v>
      </c>
      <c r="I2844" s="3" t="str">
        <f t="shared" si="356"/>
        <v>124</v>
      </c>
      <c r="J2844" s="3">
        <v>124</v>
      </c>
      <c r="K2844" s="3" t="str">
        <f>+VLOOKUP(J2844,'Dimension descriptions'!P:R,3,FALSE)</f>
        <v>Hillcrest Elementary</v>
      </c>
      <c r="L2844" s="3" t="str">
        <f t="shared" si="357"/>
        <v>9600</v>
      </c>
      <c r="M2844" s="10">
        <v>9600</v>
      </c>
      <c r="N2844" s="3" t="str">
        <f t="shared" si="352"/>
        <v>2610</v>
      </c>
      <c r="O2844" s="3" t="str">
        <f t="shared" si="353"/>
        <v>270</v>
      </c>
      <c r="P2844" s="3" t="str">
        <f t="shared" si="358"/>
        <v>2</v>
      </c>
      <c r="Q2844" s="11">
        <f>+VLOOKUP(M2844,'Dimension descriptions'!K:M,2,FALSE)</f>
        <v>9000</v>
      </c>
      <c r="R2844" s="33">
        <v>9000</v>
      </c>
      <c r="S2844" s="11" t="str">
        <f>+VLOOKUP(R2844,'Dimension descriptions'!K:M,3)</f>
        <v>SUPPORT SERVICES PROGRAM</v>
      </c>
      <c r="T2844" s="3" t="str">
        <f t="shared" si="359"/>
        <v>Y</v>
      </c>
      <c r="U2844" t="e">
        <f>+VLOOKUP(R2844,'FY21 P13 Allotment memo'!O:O,1,FALSE)</f>
        <v>#N/A</v>
      </c>
      <c r="V2844"/>
      <c r="W2844"/>
      <c r="X2844"/>
      <c r="Y2844"/>
      <c r="Z2844"/>
    </row>
    <row r="2845" spans="1:26">
      <c r="A2845">
        <v>10</v>
      </c>
      <c r="B2845" t="s">
        <v>3763</v>
      </c>
      <c r="C2845" t="s">
        <v>1663</v>
      </c>
      <c r="D2845">
        <v>91</v>
      </c>
      <c r="E2845">
        <v>23545.68</v>
      </c>
      <c r="F2845">
        <v>0</v>
      </c>
      <c r="G2845" s="2">
        <f t="shared" si="354"/>
        <v>23545.68</v>
      </c>
      <c r="H2845" s="3" t="str">
        <f t="shared" si="355"/>
        <v>10</v>
      </c>
      <c r="I2845" s="3" t="str">
        <f t="shared" si="356"/>
        <v>124</v>
      </c>
      <c r="J2845" s="3">
        <v>124</v>
      </c>
      <c r="K2845" s="3" t="str">
        <f>+VLOOKUP(J2845,'Dimension descriptions'!P:R,3,FALSE)</f>
        <v>Hillcrest Elementary</v>
      </c>
      <c r="L2845" s="3" t="str">
        <f t="shared" si="357"/>
        <v>9600</v>
      </c>
      <c r="M2845" s="10">
        <v>9600</v>
      </c>
      <c r="N2845" s="3" t="str">
        <f t="shared" si="352"/>
        <v>2610</v>
      </c>
      <c r="O2845" s="3" t="str">
        <f t="shared" si="353"/>
        <v>411</v>
      </c>
      <c r="P2845" s="3" t="str">
        <f t="shared" si="358"/>
        <v>4</v>
      </c>
      <c r="Q2845" s="11">
        <f>+VLOOKUP(M2845,'Dimension descriptions'!K:M,2,FALSE)</f>
        <v>9000</v>
      </c>
      <c r="R2845" s="33">
        <v>9000</v>
      </c>
      <c r="S2845" s="11" t="str">
        <f>+VLOOKUP(R2845,'Dimension descriptions'!K:M,3)</f>
        <v>SUPPORT SERVICES PROGRAM</v>
      </c>
      <c r="T2845" s="3" t="str">
        <f t="shared" si="359"/>
        <v>Y</v>
      </c>
      <c r="U2845" t="e">
        <f>+VLOOKUP(R2845,'FY21 P13 Allotment memo'!O:O,1,FALSE)</f>
        <v>#N/A</v>
      </c>
      <c r="V2845"/>
      <c r="W2845"/>
      <c r="X2845"/>
      <c r="Y2845"/>
      <c r="Z2845"/>
    </row>
    <row r="2846" spans="1:26">
      <c r="A2846">
        <v>10</v>
      </c>
      <c r="B2846" t="s">
        <v>3764</v>
      </c>
      <c r="C2846" t="s">
        <v>1665</v>
      </c>
      <c r="D2846">
        <v>91</v>
      </c>
      <c r="E2846">
        <v>0</v>
      </c>
      <c r="F2846">
        <v>0</v>
      </c>
      <c r="G2846" s="2">
        <f t="shared" si="354"/>
        <v>0</v>
      </c>
      <c r="H2846" s="3" t="str">
        <f t="shared" si="355"/>
        <v>10</v>
      </c>
      <c r="I2846" s="3" t="str">
        <f t="shared" si="356"/>
        <v>124</v>
      </c>
      <c r="J2846" s="3">
        <v>124</v>
      </c>
      <c r="K2846" s="3" t="str">
        <f>+VLOOKUP(J2846,'Dimension descriptions'!P:R,3,FALSE)</f>
        <v>Hillcrest Elementary</v>
      </c>
      <c r="L2846" s="3" t="str">
        <f t="shared" si="357"/>
        <v>9600</v>
      </c>
      <c r="M2846" s="10">
        <v>9600</v>
      </c>
      <c r="N2846" s="3" t="str">
        <f t="shared" si="352"/>
        <v>2610</v>
      </c>
      <c r="O2846" s="3" t="str">
        <f t="shared" si="353"/>
        <v>430</v>
      </c>
      <c r="P2846" s="3" t="str">
        <f t="shared" si="358"/>
        <v>4</v>
      </c>
      <c r="Q2846" s="11">
        <f>+VLOOKUP(M2846,'Dimension descriptions'!K:M,2,FALSE)</f>
        <v>9000</v>
      </c>
      <c r="R2846" s="33">
        <v>9000</v>
      </c>
      <c r="S2846" s="11" t="str">
        <f>+VLOOKUP(R2846,'Dimension descriptions'!K:M,3)</f>
        <v>SUPPORT SERVICES PROGRAM</v>
      </c>
      <c r="T2846" s="3" t="str">
        <f t="shared" si="359"/>
        <v>Y</v>
      </c>
      <c r="U2846" t="e">
        <f>+VLOOKUP(R2846,'FY21 P13 Allotment memo'!O:O,1,FALSE)</f>
        <v>#N/A</v>
      </c>
      <c r="V2846"/>
      <c r="W2846"/>
      <c r="X2846"/>
      <c r="Y2846"/>
      <c r="Z2846"/>
    </row>
    <row r="2847" spans="1:26">
      <c r="A2847">
        <v>10</v>
      </c>
      <c r="B2847" t="s">
        <v>3765</v>
      </c>
      <c r="C2847" t="s">
        <v>1667</v>
      </c>
      <c r="D2847">
        <v>91</v>
      </c>
      <c r="E2847">
        <v>13374.71</v>
      </c>
      <c r="F2847">
        <v>0</v>
      </c>
      <c r="G2847" s="2">
        <f t="shared" si="354"/>
        <v>13374.71</v>
      </c>
      <c r="H2847" s="3" t="str">
        <f t="shared" si="355"/>
        <v>10</v>
      </c>
      <c r="I2847" s="3" t="str">
        <f t="shared" si="356"/>
        <v>124</v>
      </c>
      <c r="J2847" s="3">
        <v>124</v>
      </c>
      <c r="K2847" s="3" t="str">
        <f>+VLOOKUP(J2847,'Dimension descriptions'!P:R,3,FALSE)</f>
        <v>Hillcrest Elementary</v>
      </c>
      <c r="L2847" s="3" t="str">
        <f t="shared" si="357"/>
        <v>9600</v>
      </c>
      <c r="M2847" s="10">
        <v>9600</v>
      </c>
      <c r="N2847" s="3" t="str">
        <f t="shared" si="352"/>
        <v>2610</v>
      </c>
      <c r="O2847" s="3" t="str">
        <f t="shared" si="353"/>
        <v>431</v>
      </c>
      <c r="P2847" s="3" t="str">
        <f t="shared" si="358"/>
        <v>4</v>
      </c>
      <c r="Q2847" s="11">
        <f>+VLOOKUP(M2847,'Dimension descriptions'!K:M,2,FALSE)</f>
        <v>9000</v>
      </c>
      <c r="R2847" s="33">
        <v>9000</v>
      </c>
      <c r="S2847" s="11" t="str">
        <f>+VLOOKUP(R2847,'Dimension descriptions'!K:M,3)</f>
        <v>SUPPORT SERVICES PROGRAM</v>
      </c>
      <c r="T2847" s="3" t="str">
        <f t="shared" si="359"/>
        <v>Y</v>
      </c>
      <c r="U2847" t="e">
        <f>+VLOOKUP(R2847,'FY21 P13 Allotment memo'!O:O,1,FALSE)</f>
        <v>#N/A</v>
      </c>
      <c r="V2847"/>
      <c r="W2847"/>
      <c r="X2847"/>
      <c r="Y2847"/>
      <c r="Z2847"/>
    </row>
    <row r="2848" spans="1:26">
      <c r="A2848">
        <v>10</v>
      </c>
      <c r="B2848" t="s">
        <v>3766</v>
      </c>
      <c r="C2848" t="s">
        <v>1669</v>
      </c>
      <c r="D2848">
        <v>91</v>
      </c>
      <c r="E2848">
        <v>0</v>
      </c>
      <c r="F2848">
        <v>0</v>
      </c>
      <c r="G2848" s="2">
        <f t="shared" si="354"/>
        <v>0</v>
      </c>
      <c r="H2848" s="3" t="str">
        <f t="shared" si="355"/>
        <v>10</v>
      </c>
      <c r="I2848" s="3" t="str">
        <f t="shared" si="356"/>
        <v>124</v>
      </c>
      <c r="J2848" s="3">
        <v>124</v>
      </c>
      <c r="K2848" s="3" t="str">
        <f>+VLOOKUP(J2848,'Dimension descriptions'!P:R,3,FALSE)</f>
        <v>Hillcrest Elementary</v>
      </c>
      <c r="L2848" s="3" t="str">
        <f t="shared" si="357"/>
        <v>9600</v>
      </c>
      <c r="M2848" s="10">
        <v>9600</v>
      </c>
      <c r="N2848" s="3" t="str">
        <f t="shared" si="352"/>
        <v>2610</v>
      </c>
      <c r="O2848" s="3" t="str">
        <f t="shared" si="353"/>
        <v>441</v>
      </c>
      <c r="P2848" s="3" t="str">
        <f t="shared" si="358"/>
        <v>4</v>
      </c>
      <c r="Q2848" s="11">
        <f>+VLOOKUP(M2848,'Dimension descriptions'!K:M,2,FALSE)</f>
        <v>9000</v>
      </c>
      <c r="R2848" s="33">
        <v>9000</v>
      </c>
      <c r="S2848" s="11" t="str">
        <f>+VLOOKUP(R2848,'Dimension descriptions'!K:M,3)</f>
        <v>SUPPORT SERVICES PROGRAM</v>
      </c>
      <c r="T2848" s="3" t="str">
        <f t="shared" si="359"/>
        <v>Y</v>
      </c>
      <c r="U2848" t="e">
        <f>+VLOOKUP(R2848,'FY21 P13 Allotment memo'!O:O,1,FALSE)</f>
        <v>#N/A</v>
      </c>
      <c r="V2848"/>
      <c r="W2848"/>
      <c r="X2848"/>
      <c r="Y2848"/>
      <c r="Z2848"/>
    </row>
    <row r="2849" spans="1:26">
      <c r="A2849">
        <v>10</v>
      </c>
      <c r="B2849" t="s">
        <v>3767</v>
      </c>
      <c r="C2849" t="s">
        <v>1671</v>
      </c>
      <c r="D2849">
        <v>91</v>
      </c>
      <c r="E2849">
        <v>1511.37</v>
      </c>
      <c r="F2849">
        <v>0</v>
      </c>
      <c r="G2849" s="2">
        <f t="shared" si="354"/>
        <v>1511.37</v>
      </c>
      <c r="H2849" s="3" t="str">
        <f t="shared" si="355"/>
        <v>10</v>
      </c>
      <c r="I2849" s="3" t="str">
        <f t="shared" si="356"/>
        <v>124</v>
      </c>
      <c r="J2849" s="3">
        <v>124</v>
      </c>
      <c r="K2849" s="3" t="str">
        <f>+VLOOKUP(J2849,'Dimension descriptions'!P:R,3,FALSE)</f>
        <v>Hillcrest Elementary</v>
      </c>
      <c r="L2849" s="3" t="str">
        <f t="shared" si="357"/>
        <v>9600</v>
      </c>
      <c r="M2849" s="10">
        <v>9600</v>
      </c>
      <c r="N2849" s="3" t="str">
        <f t="shared" si="352"/>
        <v>2610</v>
      </c>
      <c r="O2849" s="3" t="str">
        <f t="shared" si="353"/>
        <v>530</v>
      </c>
      <c r="P2849" s="3" t="str">
        <f t="shared" si="358"/>
        <v>5</v>
      </c>
      <c r="Q2849" s="11">
        <f>+VLOOKUP(M2849,'Dimension descriptions'!K:M,2,FALSE)</f>
        <v>9000</v>
      </c>
      <c r="R2849" s="33">
        <v>9000</v>
      </c>
      <c r="S2849" s="11" t="str">
        <f>+VLOOKUP(R2849,'Dimension descriptions'!K:M,3)</f>
        <v>SUPPORT SERVICES PROGRAM</v>
      </c>
      <c r="T2849" s="3" t="str">
        <f t="shared" si="359"/>
        <v>Y</v>
      </c>
      <c r="U2849" t="e">
        <f>+VLOOKUP(R2849,'FY21 P13 Allotment memo'!O:O,1,FALSE)</f>
        <v>#N/A</v>
      </c>
      <c r="V2849"/>
      <c r="W2849"/>
      <c r="X2849"/>
      <c r="Y2849"/>
      <c r="Z2849"/>
    </row>
    <row r="2850" spans="1:26">
      <c r="A2850">
        <v>10</v>
      </c>
      <c r="B2850" t="s">
        <v>3768</v>
      </c>
      <c r="C2850" t="s">
        <v>1673</v>
      </c>
      <c r="D2850">
        <v>91</v>
      </c>
      <c r="E2850">
        <v>0</v>
      </c>
      <c r="F2850">
        <v>0</v>
      </c>
      <c r="G2850" s="2">
        <f t="shared" si="354"/>
        <v>0</v>
      </c>
      <c r="H2850" s="3" t="str">
        <f t="shared" si="355"/>
        <v>10</v>
      </c>
      <c r="I2850" s="3" t="str">
        <f t="shared" si="356"/>
        <v>124</v>
      </c>
      <c r="J2850" s="3">
        <v>124</v>
      </c>
      <c r="K2850" s="3" t="str">
        <f>+VLOOKUP(J2850,'Dimension descriptions'!P:R,3,FALSE)</f>
        <v>Hillcrest Elementary</v>
      </c>
      <c r="L2850" s="3" t="str">
        <f t="shared" si="357"/>
        <v>9600</v>
      </c>
      <c r="M2850" s="10">
        <v>9600</v>
      </c>
      <c r="N2850" s="3" t="str">
        <f t="shared" si="352"/>
        <v>2610</v>
      </c>
      <c r="O2850" s="3" t="str">
        <f t="shared" si="353"/>
        <v>580</v>
      </c>
      <c r="P2850" s="3" t="str">
        <f t="shared" si="358"/>
        <v>5</v>
      </c>
      <c r="Q2850" s="11">
        <f>+VLOOKUP(M2850,'Dimension descriptions'!K:M,2,FALSE)</f>
        <v>9000</v>
      </c>
      <c r="R2850" s="33">
        <v>9000</v>
      </c>
      <c r="S2850" s="11" t="str">
        <f>+VLOOKUP(R2850,'Dimension descriptions'!K:M,3)</f>
        <v>SUPPORT SERVICES PROGRAM</v>
      </c>
      <c r="T2850" s="3" t="str">
        <f t="shared" si="359"/>
        <v>Y</v>
      </c>
      <c r="U2850" t="e">
        <f>+VLOOKUP(R2850,'FY21 P13 Allotment memo'!O:O,1,FALSE)</f>
        <v>#N/A</v>
      </c>
      <c r="V2850"/>
      <c r="W2850"/>
      <c r="X2850"/>
      <c r="Y2850"/>
      <c r="Z2850"/>
    </row>
    <row r="2851" spans="1:26">
      <c r="A2851">
        <v>10</v>
      </c>
      <c r="B2851" t="s">
        <v>3769</v>
      </c>
      <c r="C2851" t="s">
        <v>1675</v>
      </c>
      <c r="D2851">
        <v>91</v>
      </c>
      <c r="E2851">
        <v>11660.43</v>
      </c>
      <c r="F2851">
        <v>0</v>
      </c>
      <c r="G2851" s="2">
        <f t="shared" si="354"/>
        <v>11660.43</v>
      </c>
      <c r="H2851" s="3" t="str">
        <f t="shared" si="355"/>
        <v>10</v>
      </c>
      <c r="I2851" s="3" t="str">
        <f t="shared" si="356"/>
        <v>124</v>
      </c>
      <c r="J2851" s="3">
        <v>124</v>
      </c>
      <c r="K2851" s="3" t="str">
        <f>+VLOOKUP(J2851,'Dimension descriptions'!P:R,3,FALSE)</f>
        <v>Hillcrest Elementary</v>
      </c>
      <c r="L2851" s="3" t="str">
        <f t="shared" si="357"/>
        <v>9600</v>
      </c>
      <c r="M2851" s="10">
        <v>9600</v>
      </c>
      <c r="N2851" s="3" t="str">
        <f t="shared" si="352"/>
        <v>2610</v>
      </c>
      <c r="O2851" s="3" t="str">
        <f t="shared" si="353"/>
        <v>621</v>
      </c>
      <c r="P2851" s="3" t="str">
        <f t="shared" si="358"/>
        <v>6</v>
      </c>
      <c r="Q2851" s="11">
        <f>+VLOOKUP(M2851,'Dimension descriptions'!K:M,2,FALSE)</f>
        <v>9000</v>
      </c>
      <c r="R2851" s="33">
        <v>9000</v>
      </c>
      <c r="S2851" s="11" t="str">
        <f>+VLOOKUP(R2851,'Dimension descriptions'!K:M,3)</f>
        <v>SUPPORT SERVICES PROGRAM</v>
      </c>
      <c r="T2851" s="3" t="str">
        <f t="shared" si="359"/>
        <v>Y</v>
      </c>
      <c r="U2851" t="e">
        <f>+VLOOKUP(R2851,'FY21 P13 Allotment memo'!O:O,1,FALSE)</f>
        <v>#N/A</v>
      </c>
      <c r="V2851"/>
      <c r="W2851"/>
      <c r="X2851"/>
      <c r="Y2851"/>
      <c r="Z2851"/>
    </row>
    <row r="2852" spans="1:26">
      <c r="A2852">
        <v>10</v>
      </c>
      <c r="B2852" t="s">
        <v>3770</v>
      </c>
      <c r="C2852" t="s">
        <v>1677</v>
      </c>
      <c r="D2852">
        <v>91</v>
      </c>
      <c r="E2852">
        <v>56379.82</v>
      </c>
      <c r="F2852">
        <v>0</v>
      </c>
      <c r="G2852" s="2">
        <f t="shared" si="354"/>
        <v>56379.82</v>
      </c>
      <c r="H2852" s="3" t="str">
        <f t="shared" si="355"/>
        <v>10</v>
      </c>
      <c r="I2852" s="3" t="str">
        <f t="shared" si="356"/>
        <v>124</v>
      </c>
      <c r="J2852" s="3">
        <v>124</v>
      </c>
      <c r="K2852" s="3" t="str">
        <f>+VLOOKUP(J2852,'Dimension descriptions'!P:R,3,FALSE)</f>
        <v>Hillcrest Elementary</v>
      </c>
      <c r="L2852" s="3" t="str">
        <f t="shared" si="357"/>
        <v>9600</v>
      </c>
      <c r="M2852" s="10">
        <v>9600</v>
      </c>
      <c r="N2852" s="3" t="str">
        <f t="shared" si="352"/>
        <v>2610</v>
      </c>
      <c r="O2852" s="3" t="str">
        <f t="shared" si="353"/>
        <v>622</v>
      </c>
      <c r="P2852" s="3" t="str">
        <f t="shared" si="358"/>
        <v>6</v>
      </c>
      <c r="Q2852" s="11">
        <f>+VLOOKUP(M2852,'Dimension descriptions'!K:M,2,FALSE)</f>
        <v>9000</v>
      </c>
      <c r="R2852" s="33">
        <v>9000</v>
      </c>
      <c r="S2852" s="11" t="str">
        <f>+VLOOKUP(R2852,'Dimension descriptions'!K:M,3)</f>
        <v>SUPPORT SERVICES PROGRAM</v>
      </c>
      <c r="T2852" s="3" t="str">
        <f t="shared" si="359"/>
        <v>Y</v>
      </c>
      <c r="U2852" t="e">
        <f>+VLOOKUP(R2852,'FY21 P13 Allotment memo'!O:O,1,FALSE)</f>
        <v>#N/A</v>
      </c>
      <c r="V2852"/>
      <c r="W2852"/>
      <c r="X2852"/>
      <c r="Y2852"/>
      <c r="Z2852"/>
    </row>
    <row r="2853" spans="1:26">
      <c r="A2853">
        <v>10</v>
      </c>
      <c r="B2853" t="s">
        <v>3771</v>
      </c>
      <c r="C2853" t="s">
        <v>1679</v>
      </c>
      <c r="D2853">
        <v>91</v>
      </c>
      <c r="E2853">
        <v>3941.02</v>
      </c>
      <c r="F2853">
        <v>0</v>
      </c>
      <c r="G2853" s="2">
        <f t="shared" si="354"/>
        <v>3941.02</v>
      </c>
      <c r="H2853" s="3" t="str">
        <f t="shared" si="355"/>
        <v>10</v>
      </c>
      <c r="I2853" s="3" t="str">
        <f t="shared" si="356"/>
        <v>124</v>
      </c>
      <c r="J2853" s="3">
        <v>124</v>
      </c>
      <c r="K2853" s="3" t="str">
        <f>+VLOOKUP(J2853,'Dimension descriptions'!P:R,3,FALSE)</f>
        <v>Hillcrest Elementary</v>
      </c>
      <c r="L2853" s="3" t="str">
        <f t="shared" si="357"/>
        <v>9600</v>
      </c>
      <c r="M2853" s="10">
        <v>9600</v>
      </c>
      <c r="N2853" s="3" t="str">
        <f t="shared" si="352"/>
        <v>2610</v>
      </c>
      <c r="O2853" s="3" t="str">
        <f t="shared" si="353"/>
        <v>680</v>
      </c>
      <c r="P2853" s="3" t="str">
        <f t="shared" si="358"/>
        <v>6</v>
      </c>
      <c r="Q2853" s="11">
        <f>+VLOOKUP(M2853,'Dimension descriptions'!K:M,2,FALSE)</f>
        <v>9000</v>
      </c>
      <c r="R2853" s="33">
        <v>9000</v>
      </c>
      <c r="S2853" s="11" t="str">
        <f>+VLOOKUP(R2853,'Dimension descriptions'!K:M,3)</f>
        <v>SUPPORT SERVICES PROGRAM</v>
      </c>
      <c r="T2853" s="3" t="str">
        <f t="shared" si="359"/>
        <v>Y</v>
      </c>
      <c r="U2853" t="e">
        <f>+VLOOKUP(R2853,'FY21 P13 Allotment memo'!O:O,1,FALSE)</f>
        <v>#N/A</v>
      </c>
      <c r="V2853"/>
      <c r="W2853"/>
      <c r="X2853"/>
      <c r="Y2853"/>
      <c r="Z2853"/>
    </row>
    <row r="2854" spans="1:26">
      <c r="A2854">
        <v>10</v>
      </c>
      <c r="B2854" t="s">
        <v>3772</v>
      </c>
      <c r="C2854" t="s">
        <v>1681</v>
      </c>
      <c r="D2854">
        <v>91</v>
      </c>
      <c r="E2854">
        <v>0</v>
      </c>
      <c r="F2854">
        <v>0</v>
      </c>
      <c r="G2854" s="2">
        <f t="shared" si="354"/>
        <v>0</v>
      </c>
      <c r="H2854" s="3" t="str">
        <f t="shared" si="355"/>
        <v>10</v>
      </c>
      <c r="I2854" s="3" t="str">
        <f t="shared" si="356"/>
        <v>124</v>
      </c>
      <c r="J2854" s="3">
        <v>124</v>
      </c>
      <c r="K2854" s="3" t="str">
        <f>+VLOOKUP(J2854,'Dimension descriptions'!P:R,3,FALSE)</f>
        <v>Hillcrest Elementary</v>
      </c>
      <c r="L2854" s="3" t="str">
        <f t="shared" si="357"/>
        <v>9600</v>
      </c>
      <c r="M2854" s="10">
        <v>9600</v>
      </c>
      <c r="N2854" s="3" t="str">
        <f t="shared" si="352"/>
        <v>2610</v>
      </c>
      <c r="O2854" s="3" t="str">
        <f t="shared" si="353"/>
        <v>689</v>
      </c>
      <c r="P2854" s="3" t="str">
        <f t="shared" si="358"/>
        <v>6</v>
      </c>
      <c r="Q2854" s="11">
        <f>+VLOOKUP(M2854,'Dimension descriptions'!K:M,2,FALSE)</f>
        <v>9000</v>
      </c>
      <c r="R2854" s="33">
        <v>9000</v>
      </c>
      <c r="S2854" s="11" t="str">
        <f>+VLOOKUP(R2854,'Dimension descriptions'!K:M,3)</f>
        <v>SUPPORT SERVICES PROGRAM</v>
      </c>
      <c r="T2854" s="3" t="str">
        <f t="shared" si="359"/>
        <v>Y</v>
      </c>
      <c r="U2854" t="e">
        <f>+VLOOKUP(R2854,'FY21 P13 Allotment memo'!O:O,1,FALSE)</f>
        <v>#N/A</v>
      </c>
      <c r="V2854"/>
      <c r="W2854"/>
      <c r="X2854"/>
      <c r="Y2854"/>
      <c r="Z2854"/>
    </row>
    <row r="2855" spans="1:26">
      <c r="A2855">
        <v>10</v>
      </c>
      <c r="B2855" t="s">
        <v>3773</v>
      </c>
      <c r="C2855" t="s">
        <v>1324</v>
      </c>
      <c r="D2855">
        <v>91</v>
      </c>
      <c r="E2855">
        <v>0</v>
      </c>
      <c r="F2855">
        <v>0</v>
      </c>
      <c r="G2855" s="2">
        <f t="shared" si="354"/>
        <v>0</v>
      </c>
      <c r="H2855" s="3" t="str">
        <f t="shared" si="355"/>
        <v>10</v>
      </c>
      <c r="I2855" s="3" t="str">
        <f t="shared" si="356"/>
        <v>124</v>
      </c>
      <c r="J2855" s="3">
        <v>124</v>
      </c>
      <c r="K2855" s="3" t="str">
        <f>+VLOOKUP(J2855,'Dimension descriptions'!P:R,3,FALSE)</f>
        <v>Hillcrest Elementary</v>
      </c>
      <c r="L2855" s="3" t="str">
        <f t="shared" si="357"/>
        <v>9600</v>
      </c>
      <c r="M2855" s="10">
        <v>9600</v>
      </c>
      <c r="N2855" s="3" t="str">
        <f t="shared" si="352"/>
        <v>2620</v>
      </c>
      <c r="O2855" s="3" t="str">
        <f t="shared" si="353"/>
        <v>270</v>
      </c>
      <c r="P2855" s="3" t="str">
        <f t="shared" si="358"/>
        <v>2</v>
      </c>
      <c r="Q2855" s="11">
        <f>+VLOOKUP(M2855,'Dimension descriptions'!K:M,2,FALSE)</f>
        <v>9000</v>
      </c>
      <c r="R2855" s="33">
        <v>9000</v>
      </c>
      <c r="S2855" s="11" t="str">
        <f>+VLOOKUP(R2855,'Dimension descriptions'!K:M,3)</f>
        <v>SUPPORT SERVICES PROGRAM</v>
      </c>
      <c r="T2855" s="3" t="str">
        <f t="shared" si="359"/>
        <v>Y</v>
      </c>
      <c r="U2855" t="e">
        <f>+VLOOKUP(R2855,'FY21 P13 Allotment memo'!O:O,1,FALSE)</f>
        <v>#N/A</v>
      </c>
      <c r="V2855"/>
      <c r="W2855"/>
      <c r="X2855"/>
      <c r="Y2855"/>
      <c r="Z2855"/>
    </row>
    <row r="2856" spans="1:26">
      <c r="A2856">
        <v>10</v>
      </c>
      <c r="B2856" t="s">
        <v>3774</v>
      </c>
      <c r="C2856" t="s">
        <v>1684</v>
      </c>
      <c r="D2856">
        <v>91</v>
      </c>
      <c r="E2856">
        <v>2272.66</v>
      </c>
      <c r="F2856">
        <v>0</v>
      </c>
      <c r="G2856" s="2">
        <f t="shared" si="354"/>
        <v>2272.66</v>
      </c>
      <c r="H2856" s="3" t="str">
        <f t="shared" si="355"/>
        <v>10</v>
      </c>
      <c r="I2856" s="3" t="str">
        <f t="shared" si="356"/>
        <v>124</v>
      </c>
      <c r="J2856" s="3">
        <v>124</v>
      </c>
      <c r="K2856" s="3" t="str">
        <f>+VLOOKUP(J2856,'Dimension descriptions'!P:R,3,FALSE)</f>
        <v>Hillcrest Elementary</v>
      </c>
      <c r="L2856" s="3" t="str">
        <f t="shared" si="357"/>
        <v>9600</v>
      </c>
      <c r="M2856" s="10">
        <v>9600</v>
      </c>
      <c r="N2856" s="3" t="str">
        <f t="shared" si="352"/>
        <v>2620</v>
      </c>
      <c r="O2856" s="3" t="str">
        <f t="shared" si="353"/>
        <v>680</v>
      </c>
      <c r="P2856" s="3" t="str">
        <f t="shared" si="358"/>
        <v>6</v>
      </c>
      <c r="Q2856" s="11">
        <f>+VLOOKUP(M2856,'Dimension descriptions'!K:M,2,FALSE)</f>
        <v>9000</v>
      </c>
      <c r="R2856" s="33">
        <v>9000</v>
      </c>
      <c r="S2856" s="11" t="str">
        <f>+VLOOKUP(R2856,'Dimension descriptions'!K:M,3)</f>
        <v>SUPPORT SERVICES PROGRAM</v>
      </c>
      <c r="T2856" s="3" t="str">
        <f t="shared" si="359"/>
        <v>Y</v>
      </c>
      <c r="U2856" t="e">
        <f>+VLOOKUP(R2856,'FY21 P13 Allotment memo'!O:O,1,FALSE)</f>
        <v>#N/A</v>
      </c>
      <c r="V2856"/>
      <c r="W2856"/>
      <c r="X2856"/>
      <c r="Y2856"/>
      <c r="Z2856"/>
    </row>
    <row r="2857" spans="1:26">
      <c r="A2857">
        <v>10</v>
      </c>
      <c r="B2857" t="s">
        <v>3775</v>
      </c>
      <c r="C2857" t="s">
        <v>3776</v>
      </c>
      <c r="D2857">
        <v>91</v>
      </c>
      <c r="E2857">
        <v>656500</v>
      </c>
      <c r="F2857">
        <v>0</v>
      </c>
      <c r="G2857" s="2">
        <f t="shared" si="354"/>
        <v>656500</v>
      </c>
      <c r="H2857" s="3" t="str">
        <f t="shared" si="355"/>
        <v>10</v>
      </c>
      <c r="I2857" s="3" t="str">
        <f t="shared" si="356"/>
        <v>204</v>
      </c>
      <c r="J2857" s="3">
        <v>204</v>
      </c>
      <c r="K2857" s="3" t="str">
        <f>+VLOOKUP(J2857,'Dimension descriptions'!P:R,3,FALSE)</f>
        <v>LCSD Center for Home Learning</v>
      </c>
      <c r="L2857" s="3" t="str">
        <f t="shared" si="357"/>
        <v>1050</v>
      </c>
      <c r="M2857" s="10">
        <v>1050</v>
      </c>
      <c r="N2857" s="3" t="str">
        <f t="shared" si="352"/>
        <v>1000</v>
      </c>
      <c r="O2857" s="3" t="str">
        <f t="shared" si="353"/>
        <v>320</v>
      </c>
      <c r="P2857" s="3" t="str">
        <f t="shared" si="358"/>
        <v>3</v>
      </c>
      <c r="Q2857" s="11">
        <f>+VLOOKUP(M2857,'Dimension descriptions'!K:M,2,FALSE)</f>
        <v>50</v>
      </c>
      <c r="R2857" s="33">
        <v>50</v>
      </c>
      <c r="S2857" s="11" t="str">
        <f>+VLOOKUP(R2857,'Dimension descriptions'!K:M,3)</f>
        <v>CLASSROOM-GENERAL</v>
      </c>
      <c r="T2857" s="3" t="str">
        <f t="shared" si="359"/>
        <v>Y</v>
      </c>
      <c r="U2857" t="e">
        <f>+VLOOKUP(R2857,'FY21 P13 Allotment memo'!O:O,1,FALSE)</f>
        <v>#N/A</v>
      </c>
      <c r="V2857"/>
      <c r="W2857"/>
      <c r="X2857"/>
      <c r="Y2857"/>
      <c r="Z2857"/>
    </row>
    <row r="2858" spans="1:26">
      <c r="A2858">
        <v>10</v>
      </c>
      <c r="B2858" t="s">
        <v>3777</v>
      </c>
      <c r="C2858" t="s">
        <v>3778</v>
      </c>
      <c r="D2858">
        <v>91</v>
      </c>
      <c r="E2858">
        <v>0</v>
      </c>
      <c r="F2858">
        <v>0</v>
      </c>
      <c r="G2858" s="2">
        <f t="shared" si="354"/>
        <v>0</v>
      </c>
      <c r="H2858" s="3" t="str">
        <f t="shared" si="355"/>
        <v>10</v>
      </c>
      <c r="I2858" s="3" t="str">
        <f t="shared" si="356"/>
        <v>404</v>
      </c>
      <c r="J2858" s="3">
        <v>404</v>
      </c>
      <c r="K2858" s="3" t="str">
        <f>+VLOOKUP(J2858,'Dimension descriptions'!P:R,3,FALSE)</f>
        <v>Mount Logan Middle School</v>
      </c>
      <c r="L2858" s="3" t="str">
        <f t="shared" si="357"/>
        <v>0180</v>
      </c>
      <c r="M2858" s="10">
        <v>180</v>
      </c>
      <c r="N2858" s="3" t="str">
        <f t="shared" si="352"/>
        <v>1000</v>
      </c>
      <c r="O2858" s="3" t="str">
        <f t="shared" si="353"/>
        <v>341</v>
      </c>
      <c r="P2858" s="3" t="str">
        <f t="shared" si="358"/>
        <v>3</v>
      </c>
      <c r="Q2858" s="11">
        <f>+VLOOKUP(M2858,'Dimension descriptions'!K:M,2,FALSE)</f>
        <v>181</v>
      </c>
      <c r="R2858" s="33">
        <v>181</v>
      </c>
      <c r="S2858" s="11" t="str">
        <f>+VLOOKUP(R2858,'Dimension descriptions'!K:M,3)</f>
        <v>BAND PROGRAMS</v>
      </c>
      <c r="T2858" s="3" t="str">
        <f t="shared" si="359"/>
        <v>Y</v>
      </c>
      <c r="U2858" t="e">
        <f>+VLOOKUP(R2858,'FY21 P13 Allotment memo'!O:O,1,FALSE)</f>
        <v>#N/A</v>
      </c>
      <c r="V2858"/>
      <c r="W2858"/>
      <c r="X2858"/>
      <c r="Y2858"/>
      <c r="Z2858"/>
    </row>
    <row r="2859" spans="1:26">
      <c r="A2859">
        <v>10</v>
      </c>
      <c r="B2859" t="s">
        <v>3779</v>
      </c>
      <c r="C2859" t="s">
        <v>3780</v>
      </c>
      <c r="D2859">
        <v>91</v>
      </c>
      <c r="E2859">
        <v>1646.5</v>
      </c>
      <c r="F2859">
        <v>0</v>
      </c>
      <c r="G2859" s="2">
        <f t="shared" si="354"/>
        <v>1646.5</v>
      </c>
      <c r="H2859" s="3" t="str">
        <f t="shared" si="355"/>
        <v>10</v>
      </c>
      <c r="I2859" s="3" t="str">
        <f t="shared" si="356"/>
        <v>404</v>
      </c>
      <c r="J2859" s="3">
        <v>404</v>
      </c>
      <c r="K2859" s="3" t="str">
        <f>+VLOOKUP(J2859,'Dimension descriptions'!P:R,3,FALSE)</f>
        <v>Mount Logan Middle School</v>
      </c>
      <c r="L2859" s="3" t="str">
        <f t="shared" si="357"/>
        <v>0180</v>
      </c>
      <c r="M2859" s="10">
        <v>180</v>
      </c>
      <c r="N2859" s="3" t="str">
        <f t="shared" si="352"/>
        <v>1000</v>
      </c>
      <c r="O2859" s="3" t="str">
        <f t="shared" si="353"/>
        <v>430</v>
      </c>
      <c r="P2859" s="3" t="str">
        <f t="shared" si="358"/>
        <v>4</v>
      </c>
      <c r="Q2859" s="11">
        <f>+VLOOKUP(M2859,'Dimension descriptions'!K:M,2,FALSE)</f>
        <v>181</v>
      </c>
      <c r="R2859" s="33">
        <v>181</v>
      </c>
      <c r="S2859" s="11" t="str">
        <f>+VLOOKUP(R2859,'Dimension descriptions'!K:M,3)</f>
        <v>BAND PROGRAMS</v>
      </c>
      <c r="T2859" s="3" t="str">
        <f t="shared" si="359"/>
        <v>Y</v>
      </c>
      <c r="U2859" t="e">
        <f>+VLOOKUP(R2859,'FY21 P13 Allotment memo'!O:O,1,FALSE)</f>
        <v>#N/A</v>
      </c>
      <c r="V2859"/>
      <c r="W2859"/>
      <c r="X2859"/>
      <c r="Y2859"/>
      <c r="Z2859"/>
    </row>
    <row r="2860" spans="1:26">
      <c r="A2860">
        <v>10</v>
      </c>
      <c r="B2860" t="s">
        <v>3781</v>
      </c>
      <c r="C2860" t="s">
        <v>3782</v>
      </c>
      <c r="D2860">
        <v>91</v>
      </c>
      <c r="E2860">
        <v>100</v>
      </c>
      <c r="F2860">
        <v>0</v>
      </c>
      <c r="G2860" s="2">
        <f t="shared" si="354"/>
        <v>100</v>
      </c>
      <c r="H2860" s="3" t="str">
        <f t="shared" si="355"/>
        <v>10</v>
      </c>
      <c r="I2860" s="3" t="str">
        <f t="shared" si="356"/>
        <v>404</v>
      </c>
      <c r="J2860" s="3">
        <v>404</v>
      </c>
      <c r="K2860" s="3" t="str">
        <f>+VLOOKUP(J2860,'Dimension descriptions'!P:R,3,FALSE)</f>
        <v>Mount Logan Middle School</v>
      </c>
      <c r="L2860" s="3" t="str">
        <f t="shared" si="357"/>
        <v>0180</v>
      </c>
      <c r="M2860" s="10">
        <v>180</v>
      </c>
      <c r="N2860" s="3" t="str">
        <f t="shared" si="352"/>
        <v>1000</v>
      </c>
      <c r="O2860" s="3" t="str">
        <f t="shared" si="353"/>
        <v>580</v>
      </c>
      <c r="P2860" s="3" t="str">
        <f t="shared" si="358"/>
        <v>5</v>
      </c>
      <c r="Q2860" s="11">
        <f>+VLOOKUP(M2860,'Dimension descriptions'!K:M,2,FALSE)</f>
        <v>181</v>
      </c>
      <c r="R2860" s="33">
        <v>181</v>
      </c>
      <c r="S2860" s="11" t="str">
        <f>+VLOOKUP(R2860,'Dimension descriptions'!K:M,3)</f>
        <v>BAND PROGRAMS</v>
      </c>
      <c r="T2860" s="3" t="str">
        <f t="shared" si="359"/>
        <v>Y</v>
      </c>
      <c r="U2860" t="e">
        <f>+VLOOKUP(R2860,'FY21 P13 Allotment memo'!O:O,1,FALSE)</f>
        <v>#N/A</v>
      </c>
      <c r="V2860"/>
      <c r="W2860"/>
      <c r="X2860"/>
      <c r="Y2860"/>
      <c r="Z2860"/>
    </row>
    <row r="2861" spans="1:26">
      <c r="A2861">
        <v>10</v>
      </c>
      <c r="B2861" t="s">
        <v>3783</v>
      </c>
      <c r="C2861" t="s">
        <v>3784</v>
      </c>
      <c r="D2861">
        <v>91</v>
      </c>
      <c r="E2861">
        <v>3494.57</v>
      </c>
      <c r="F2861">
        <v>0</v>
      </c>
      <c r="G2861" s="2">
        <f t="shared" si="354"/>
        <v>3494.57</v>
      </c>
      <c r="H2861" s="3" t="str">
        <f t="shared" si="355"/>
        <v>10</v>
      </c>
      <c r="I2861" s="3" t="str">
        <f t="shared" si="356"/>
        <v>404</v>
      </c>
      <c r="J2861" s="3">
        <v>404</v>
      </c>
      <c r="K2861" s="3" t="str">
        <f>+VLOOKUP(J2861,'Dimension descriptions'!P:R,3,FALSE)</f>
        <v>Mount Logan Middle School</v>
      </c>
      <c r="L2861" s="3" t="str">
        <f t="shared" si="357"/>
        <v>0180</v>
      </c>
      <c r="M2861" s="10">
        <v>180</v>
      </c>
      <c r="N2861" s="3" t="str">
        <f t="shared" si="352"/>
        <v>1000</v>
      </c>
      <c r="O2861" s="3" t="str">
        <f t="shared" si="353"/>
        <v>610</v>
      </c>
      <c r="P2861" s="3" t="str">
        <f t="shared" si="358"/>
        <v>6</v>
      </c>
      <c r="Q2861" s="11">
        <f>+VLOOKUP(M2861,'Dimension descriptions'!K:M,2,FALSE)</f>
        <v>181</v>
      </c>
      <c r="R2861" s="33">
        <v>181</v>
      </c>
      <c r="S2861" s="11" t="str">
        <f>+VLOOKUP(R2861,'Dimension descriptions'!K:M,3)</f>
        <v>BAND PROGRAMS</v>
      </c>
      <c r="T2861" s="3" t="str">
        <f t="shared" si="359"/>
        <v>Y</v>
      </c>
      <c r="U2861" t="e">
        <f>+VLOOKUP(R2861,'FY21 P13 Allotment memo'!O:O,1,FALSE)</f>
        <v>#N/A</v>
      </c>
      <c r="V2861"/>
      <c r="W2861"/>
      <c r="X2861"/>
      <c r="Y2861"/>
      <c r="Z2861"/>
    </row>
    <row r="2862" spans="1:26">
      <c r="A2862">
        <v>10</v>
      </c>
      <c r="B2862" t="s">
        <v>3785</v>
      </c>
      <c r="C2862" t="s">
        <v>3786</v>
      </c>
      <c r="D2862">
        <v>91</v>
      </c>
      <c r="E2862">
        <v>3061.82</v>
      </c>
      <c r="F2862">
        <v>0</v>
      </c>
      <c r="G2862" s="2">
        <f t="shared" si="354"/>
        <v>3061.82</v>
      </c>
      <c r="H2862" s="3" t="str">
        <f t="shared" si="355"/>
        <v>10</v>
      </c>
      <c r="I2862" s="3" t="str">
        <f t="shared" si="356"/>
        <v>404</v>
      </c>
      <c r="J2862" s="3">
        <v>404</v>
      </c>
      <c r="K2862" s="3" t="str">
        <f>+VLOOKUP(J2862,'Dimension descriptions'!P:R,3,FALSE)</f>
        <v>Mount Logan Middle School</v>
      </c>
      <c r="L2862" s="3" t="str">
        <f t="shared" si="357"/>
        <v>0180</v>
      </c>
      <c r="M2862" s="10">
        <v>180</v>
      </c>
      <c r="N2862" s="3" t="str">
        <f t="shared" si="352"/>
        <v>1000</v>
      </c>
      <c r="O2862" s="3" t="str">
        <f t="shared" si="353"/>
        <v>730</v>
      </c>
      <c r="P2862" s="3" t="str">
        <f t="shared" si="358"/>
        <v>7</v>
      </c>
      <c r="Q2862" s="11">
        <f>+VLOOKUP(M2862,'Dimension descriptions'!K:M,2,FALSE)</f>
        <v>181</v>
      </c>
      <c r="R2862" s="33">
        <v>181</v>
      </c>
      <c r="S2862" s="11" t="str">
        <f>+VLOOKUP(R2862,'Dimension descriptions'!K:M,3)</f>
        <v>BAND PROGRAMS</v>
      </c>
      <c r="T2862" s="3" t="str">
        <f t="shared" si="359"/>
        <v>Y</v>
      </c>
      <c r="U2862" t="e">
        <f>+VLOOKUP(R2862,'FY21 P13 Allotment memo'!O:O,1,FALSE)</f>
        <v>#N/A</v>
      </c>
      <c r="V2862"/>
      <c r="W2862"/>
      <c r="X2862"/>
      <c r="Y2862"/>
      <c r="Z2862"/>
    </row>
    <row r="2863" spans="1:26">
      <c r="A2863">
        <v>10</v>
      </c>
      <c r="B2863" t="s">
        <v>3787</v>
      </c>
      <c r="C2863" t="s">
        <v>3788</v>
      </c>
      <c r="D2863">
        <v>91</v>
      </c>
      <c r="E2863">
        <v>0</v>
      </c>
      <c r="F2863">
        <v>0</v>
      </c>
      <c r="G2863" s="2">
        <f t="shared" si="354"/>
        <v>0</v>
      </c>
      <c r="H2863" s="3" t="str">
        <f t="shared" si="355"/>
        <v>10</v>
      </c>
      <c r="I2863" s="3" t="str">
        <f t="shared" si="356"/>
        <v>404</v>
      </c>
      <c r="J2863" s="3">
        <v>404</v>
      </c>
      <c r="K2863" s="3" t="str">
        <f>+VLOOKUP(J2863,'Dimension descriptions'!P:R,3,FALSE)</f>
        <v>Mount Logan Middle School</v>
      </c>
      <c r="L2863" s="3" t="str">
        <f t="shared" si="357"/>
        <v>0180</v>
      </c>
      <c r="M2863" s="10">
        <v>180</v>
      </c>
      <c r="N2863" s="3" t="str">
        <f t="shared" si="352"/>
        <v>2650</v>
      </c>
      <c r="O2863" s="3" t="str">
        <f t="shared" si="353"/>
        <v>626</v>
      </c>
      <c r="P2863" s="3" t="str">
        <f t="shared" si="358"/>
        <v>6</v>
      </c>
      <c r="Q2863" s="11">
        <f>+VLOOKUP(M2863,'Dimension descriptions'!K:M,2,FALSE)</f>
        <v>181</v>
      </c>
      <c r="R2863" s="33">
        <v>181</v>
      </c>
      <c r="S2863" s="11" t="str">
        <f>+VLOOKUP(R2863,'Dimension descriptions'!K:M,3)</f>
        <v>BAND PROGRAMS</v>
      </c>
      <c r="T2863" s="3" t="str">
        <f t="shared" si="359"/>
        <v>Y</v>
      </c>
      <c r="U2863" t="e">
        <f>+VLOOKUP(R2863,'FY21 P13 Allotment memo'!O:O,1,FALSE)</f>
        <v>#N/A</v>
      </c>
      <c r="V2863"/>
      <c r="W2863"/>
      <c r="X2863"/>
      <c r="Y2863"/>
      <c r="Z2863"/>
    </row>
    <row r="2864" spans="1:26">
      <c r="A2864">
        <v>10</v>
      </c>
      <c r="B2864" t="s">
        <v>3789</v>
      </c>
      <c r="C2864" t="s">
        <v>3790</v>
      </c>
      <c r="D2864">
        <v>91</v>
      </c>
      <c r="E2864">
        <v>0</v>
      </c>
      <c r="F2864">
        <v>0</v>
      </c>
      <c r="G2864" s="2">
        <f t="shared" si="354"/>
        <v>0</v>
      </c>
      <c r="H2864" s="3" t="str">
        <f t="shared" si="355"/>
        <v>10</v>
      </c>
      <c r="I2864" s="3" t="str">
        <f t="shared" si="356"/>
        <v>404</v>
      </c>
      <c r="J2864" s="3">
        <v>404</v>
      </c>
      <c r="K2864" s="3" t="str">
        <f>+VLOOKUP(J2864,'Dimension descriptions'!P:R,3,FALSE)</f>
        <v>Mount Logan Middle School</v>
      </c>
      <c r="L2864" s="3" t="str">
        <f t="shared" si="357"/>
        <v>0180</v>
      </c>
      <c r="M2864" s="10">
        <v>180</v>
      </c>
      <c r="N2864" s="3" t="str">
        <f t="shared" si="352"/>
        <v>2700</v>
      </c>
      <c r="O2864" s="3" t="str">
        <f t="shared" si="353"/>
        <v>519</v>
      </c>
      <c r="P2864" s="3" t="str">
        <f t="shared" si="358"/>
        <v>5</v>
      </c>
      <c r="Q2864" s="11">
        <f>+VLOOKUP(M2864,'Dimension descriptions'!K:M,2,FALSE)</f>
        <v>181</v>
      </c>
      <c r="R2864" s="33">
        <v>181</v>
      </c>
      <c r="S2864" s="11" t="str">
        <f>+VLOOKUP(R2864,'Dimension descriptions'!K:M,3)</f>
        <v>BAND PROGRAMS</v>
      </c>
      <c r="T2864" s="3" t="str">
        <f t="shared" si="359"/>
        <v>Y</v>
      </c>
      <c r="U2864" t="e">
        <f>+VLOOKUP(R2864,'FY21 P13 Allotment memo'!O:O,1,FALSE)</f>
        <v>#N/A</v>
      </c>
      <c r="V2864"/>
      <c r="W2864"/>
      <c r="X2864"/>
      <c r="Y2864"/>
      <c r="Z2864"/>
    </row>
    <row r="2865" spans="1:26">
      <c r="A2865">
        <v>10</v>
      </c>
      <c r="B2865" t="s">
        <v>3791</v>
      </c>
      <c r="C2865" t="s">
        <v>3792</v>
      </c>
      <c r="D2865">
        <v>91</v>
      </c>
      <c r="E2865">
        <v>1316.9</v>
      </c>
      <c r="F2865">
        <v>0</v>
      </c>
      <c r="G2865" s="2">
        <f t="shared" si="354"/>
        <v>1316.9</v>
      </c>
      <c r="H2865" s="3" t="str">
        <f t="shared" si="355"/>
        <v>10</v>
      </c>
      <c r="I2865" s="3" t="str">
        <f t="shared" si="356"/>
        <v>404</v>
      </c>
      <c r="J2865" s="3">
        <v>404</v>
      </c>
      <c r="K2865" s="3" t="str">
        <f>+VLOOKUP(J2865,'Dimension descriptions'!P:R,3,FALSE)</f>
        <v>Mount Logan Middle School</v>
      </c>
      <c r="L2865" s="3" t="str">
        <f t="shared" si="357"/>
        <v>0181</v>
      </c>
      <c r="M2865" s="10">
        <v>181</v>
      </c>
      <c r="N2865" s="3" t="str">
        <f t="shared" si="352"/>
        <v>1000</v>
      </c>
      <c r="O2865" s="3" t="str">
        <f t="shared" si="353"/>
        <v>161</v>
      </c>
      <c r="P2865" s="3" t="str">
        <f t="shared" si="358"/>
        <v>1</v>
      </c>
      <c r="Q2865" s="11">
        <f>+VLOOKUP(M2865,'Dimension descriptions'!K:M,2,FALSE)</f>
        <v>181</v>
      </c>
      <c r="R2865" s="33">
        <v>181</v>
      </c>
      <c r="S2865" s="11" t="str">
        <f>+VLOOKUP(R2865,'Dimension descriptions'!K:M,3)</f>
        <v>BAND PROGRAMS</v>
      </c>
      <c r="T2865" s="3" t="str">
        <f t="shared" si="359"/>
        <v>N</v>
      </c>
      <c r="U2865" t="e">
        <f>+VLOOKUP(R2865,'FY21 P13 Allotment memo'!O:O,1,FALSE)</f>
        <v>#N/A</v>
      </c>
      <c r="V2865"/>
      <c r="W2865"/>
      <c r="X2865"/>
      <c r="Y2865"/>
      <c r="Z2865"/>
    </row>
    <row r="2866" spans="1:26">
      <c r="A2866">
        <v>10</v>
      </c>
      <c r="B2866" t="s">
        <v>3793</v>
      </c>
      <c r="C2866" t="s">
        <v>1279</v>
      </c>
      <c r="D2866">
        <v>91</v>
      </c>
      <c r="E2866">
        <v>0</v>
      </c>
      <c r="F2866">
        <v>0</v>
      </c>
      <c r="G2866" s="2">
        <f t="shared" si="354"/>
        <v>0</v>
      </c>
      <c r="H2866" s="3" t="str">
        <f t="shared" si="355"/>
        <v>10</v>
      </c>
      <c r="I2866" s="3" t="str">
        <f t="shared" si="356"/>
        <v>404</v>
      </c>
      <c r="J2866" s="3">
        <v>404</v>
      </c>
      <c r="K2866" s="3" t="str">
        <f>+VLOOKUP(J2866,'Dimension descriptions'!P:R,3,FALSE)</f>
        <v>Mount Logan Middle School</v>
      </c>
      <c r="L2866" s="3" t="str">
        <f t="shared" si="357"/>
        <v>0181</v>
      </c>
      <c r="M2866" s="10">
        <v>181</v>
      </c>
      <c r="N2866" s="3" t="str">
        <f t="shared" si="352"/>
        <v>1000</v>
      </c>
      <c r="O2866" s="3" t="str">
        <f t="shared" si="353"/>
        <v>210</v>
      </c>
      <c r="P2866" s="3" t="str">
        <f t="shared" si="358"/>
        <v>2</v>
      </c>
      <c r="Q2866" s="11">
        <f>+VLOOKUP(M2866,'Dimension descriptions'!K:M,2,FALSE)</f>
        <v>181</v>
      </c>
      <c r="R2866" s="33">
        <v>181</v>
      </c>
      <c r="S2866" s="11" t="str">
        <f>+VLOOKUP(R2866,'Dimension descriptions'!K:M,3)</f>
        <v>BAND PROGRAMS</v>
      </c>
      <c r="T2866" s="3" t="str">
        <f t="shared" si="359"/>
        <v>N</v>
      </c>
      <c r="U2866" t="e">
        <f>+VLOOKUP(R2866,'FY21 P13 Allotment memo'!O:O,1,FALSE)</f>
        <v>#N/A</v>
      </c>
      <c r="V2866"/>
      <c r="W2866"/>
      <c r="X2866"/>
      <c r="Y2866"/>
      <c r="Z2866"/>
    </row>
    <row r="2867" spans="1:26">
      <c r="A2867">
        <v>10</v>
      </c>
      <c r="B2867" t="s">
        <v>3794</v>
      </c>
      <c r="C2867" t="s">
        <v>1246</v>
      </c>
      <c r="D2867">
        <v>91</v>
      </c>
      <c r="E2867">
        <v>100.78</v>
      </c>
      <c r="F2867">
        <v>0</v>
      </c>
      <c r="G2867" s="2">
        <f t="shared" si="354"/>
        <v>100.78</v>
      </c>
      <c r="H2867" s="3" t="str">
        <f t="shared" si="355"/>
        <v>10</v>
      </c>
      <c r="I2867" s="3" t="str">
        <f t="shared" si="356"/>
        <v>404</v>
      </c>
      <c r="J2867" s="3">
        <v>404</v>
      </c>
      <c r="K2867" s="3" t="str">
        <f>+VLOOKUP(J2867,'Dimension descriptions'!P:R,3,FALSE)</f>
        <v>Mount Logan Middle School</v>
      </c>
      <c r="L2867" s="3" t="str">
        <f t="shared" si="357"/>
        <v>0181</v>
      </c>
      <c r="M2867" s="10">
        <v>181</v>
      </c>
      <c r="N2867" s="3" t="str">
        <f t="shared" si="352"/>
        <v>1000</v>
      </c>
      <c r="O2867" s="3" t="str">
        <f t="shared" si="353"/>
        <v>220</v>
      </c>
      <c r="P2867" s="3" t="str">
        <f t="shared" si="358"/>
        <v>2</v>
      </c>
      <c r="Q2867" s="11">
        <f>+VLOOKUP(M2867,'Dimension descriptions'!K:M,2,FALSE)</f>
        <v>181</v>
      </c>
      <c r="R2867" s="33">
        <v>181</v>
      </c>
      <c r="S2867" s="11" t="str">
        <f>+VLOOKUP(R2867,'Dimension descriptions'!K:M,3)</f>
        <v>BAND PROGRAMS</v>
      </c>
      <c r="T2867" s="3" t="str">
        <f t="shared" si="359"/>
        <v>N</v>
      </c>
      <c r="U2867" t="e">
        <f>+VLOOKUP(R2867,'FY21 P13 Allotment memo'!O:O,1,FALSE)</f>
        <v>#N/A</v>
      </c>
      <c r="V2867"/>
      <c r="W2867"/>
      <c r="X2867"/>
      <c r="Y2867"/>
      <c r="Z2867"/>
    </row>
    <row r="2868" spans="1:26">
      <c r="A2868">
        <v>10</v>
      </c>
      <c r="B2868" t="s">
        <v>3795</v>
      </c>
      <c r="C2868" t="s">
        <v>1413</v>
      </c>
      <c r="D2868">
        <v>91</v>
      </c>
      <c r="E2868">
        <v>0</v>
      </c>
      <c r="F2868">
        <v>0</v>
      </c>
      <c r="G2868" s="2">
        <f t="shared" si="354"/>
        <v>0</v>
      </c>
      <c r="H2868" s="3" t="str">
        <f t="shared" si="355"/>
        <v>10</v>
      </c>
      <c r="I2868" s="3" t="str">
        <f t="shared" si="356"/>
        <v>404</v>
      </c>
      <c r="J2868" s="3">
        <v>404</v>
      </c>
      <c r="K2868" s="3" t="str">
        <f>+VLOOKUP(J2868,'Dimension descriptions'!P:R,3,FALSE)</f>
        <v>Mount Logan Middle School</v>
      </c>
      <c r="L2868" s="3" t="str">
        <f t="shared" si="357"/>
        <v>0181</v>
      </c>
      <c r="M2868" s="10">
        <v>181</v>
      </c>
      <c r="N2868" s="3" t="str">
        <f t="shared" si="352"/>
        <v>1000</v>
      </c>
      <c r="O2868" s="3" t="str">
        <f t="shared" si="353"/>
        <v>320</v>
      </c>
      <c r="P2868" s="3" t="str">
        <f t="shared" si="358"/>
        <v>3</v>
      </c>
      <c r="Q2868" s="11">
        <f>+VLOOKUP(M2868,'Dimension descriptions'!K:M,2,FALSE)</f>
        <v>181</v>
      </c>
      <c r="R2868" s="33">
        <v>181</v>
      </c>
      <c r="S2868" s="11" t="str">
        <f>+VLOOKUP(R2868,'Dimension descriptions'!K:M,3)</f>
        <v>BAND PROGRAMS</v>
      </c>
      <c r="T2868" s="3" t="str">
        <f t="shared" si="359"/>
        <v>N</v>
      </c>
      <c r="U2868" t="e">
        <f>+VLOOKUP(R2868,'FY21 P13 Allotment memo'!O:O,1,FALSE)</f>
        <v>#N/A</v>
      </c>
      <c r="V2868"/>
      <c r="W2868"/>
      <c r="X2868"/>
      <c r="Y2868"/>
      <c r="Z2868"/>
    </row>
    <row r="2869" spans="1:26">
      <c r="A2869">
        <v>10</v>
      </c>
      <c r="B2869" t="s">
        <v>3796</v>
      </c>
      <c r="C2869" t="s">
        <v>3797</v>
      </c>
      <c r="D2869">
        <v>91</v>
      </c>
      <c r="E2869">
        <v>0</v>
      </c>
      <c r="F2869">
        <v>0</v>
      </c>
      <c r="G2869" s="2">
        <f t="shared" si="354"/>
        <v>0</v>
      </c>
      <c r="H2869" s="3" t="str">
        <f t="shared" si="355"/>
        <v>10</v>
      </c>
      <c r="I2869" s="3" t="str">
        <f t="shared" si="356"/>
        <v>404</v>
      </c>
      <c r="J2869" s="3">
        <v>404</v>
      </c>
      <c r="K2869" s="3" t="str">
        <f>+VLOOKUP(J2869,'Dimension descriptions'!P:R,3,FALSE)</f>
        <v>Mount Logan Middle School</v>
      </c>
      <c r="L2869" s="3" t="str">
        <f t="shared" si="357"/>
        <v>0181</v>
      </c>
      <c r="M2869" s="10">
        <v>181</v>
      </c>
      <c r="N2869" s="3" t="str">
        <f t="shared" si="352"/>
        <v>1000</v>
      </c>
      <c r="O2869" s="3" t="str">
        <f t="shared" si="353"/>
        <v>341</v>
      </c>
      <c r="P2869" s="3" t="str">
        <f t="shared" si="358"/>
        <v>3</v>
      </c>
      <c r="Q2869" s="11">
        <f>+VLOOKUP(M2869,'Dimension descriptions'!K:M,2,FALSE)</f>
        <v>181</v>
      </c>
      <c r="R2869" s="33">
        <v>181</v>
      </c>
      <c r="S2869" s="11" t="str">
        <f>+VLOOKUP(R2869,'Dimension descriptions'!K:M,3)</f>
        <v>BAND PROGRAMS</v>
      </c>
      <c r="T2869" s="3" t="str">
        <f t="shared" si="359"/>
        <v>N</v>
      </c>
      <c r="U2869" t="e">
        <f>+VLOOKUP(R2869,'FY21 P13 Allotment memo'!O:O,1,FALSE)</f>
        <v>#N/A</v>
      </c>
      <c r="V2869"/>
      <c r="W2869"/>
      <c r="X2869"/>
      <c r="Y2869"/>
      <c r="Z2869"/>
    </row>
    <row r="2870" spans="1:26">
      <c r="A2870">
        <v>10</v>
      </c>
      <c r="B2870" t="s">
        <v>3798</v>
      </c>
      <c r="C2870" t="s">
        <v>2124</v>
      </c>
      <c r="D2870">
        <v>91</v>
      </c>
      <c r="E2870">
        <v>7859.5</v>
      </c>
      <c r="F2870">
        <v>0</v>
      </c>
      <c r="G2870" s="2">
        <f t="shared" si="354"/>
        <v>7859.5</v>
      </c>
      <c r="H2870" s="3" t="str">
        <f t="shared" si="355"/>
        <v>10</v>
      </c>
      <c r="I2870" s="3" t="str">
        <f t="shared" si="356"/>
        <v>404</v>
      </c>
      <c r="J2870" s="3">
        <v>404</v>
      </c>
      <c r="K2870" s="3" t="str">
        <f>+VLOOKUP(J2870,'Dimension descriptions'!P:R,3,FALSE)</f>
        <v>Mount Logan Middle School</v>
      </c>
      <c r="L2870" s="3" t="str">
        <f t="shared" si="357"/>
        <v>0181</v>
      </c>
      <c r="M2870" s="10">
        <v>181</v>
      </c>
      <c r="N2870" s="3" t="str">
        <f t="shared" si="352"/>
        <v>1000</v>
      </c>
      <c r="O2870" s="3" t="str">
        <f t="shared" si="353"/>
        <v>430</v>
      </c>
      <c r="P2870" s="3" t="str">
        <f t="shared" si="358"/>
        <v>4</v>
      </c>
      <c r="Q2870" s="11">
        <f>+VLOOKUP(M2870,'Dimension descriptions'!K:M,2,FALSE)</f>
        <v>181</v>
      </c>
      <c r="R2870" s="33">
        <v>181</v>
      </c>
      <c r="S2870" s="11" t="str">
        <f>+VLOOKUP(R2870,'Dimension descriptions'!K:M,3)</f>
        <v>BAND PROGRAMS</v>
      </c>
      <c r="T2870" s="3" t="str">
        <f t="shared" si="359"/>
        <v>N</v>
      </c>
      <c r="U2870" t="e">
        <f>+VLOOKUP(R2870,'FY21 P13 Allotment memo'!O:O,1,FALSE)</f>
        <v>#N/A</v>
      </c>
      <c r="V2870"/>
      <c r="W2870"/>
      <c r="X2870"/>
      <c r="Y2870"/>
      <c r="Z2870"/>
    </row>
    <row r="2871" spans="1:26">
      <c r="A2871">
        <v>10</v>
      </c>
      <c r="B2871" t="s">
        <v>3799</v>
      </c>
      <c r="C2871" t="s">
        <v>3800</v>
      </c>
      <c r="D2871">
        <v>91</v>
      </c>
      <c r="E2871">
        <v>165</v>
      </c>
      <c r="F2871">
        <v>0</v>
      </c>
      <c r="G2871" s="2">
        <f t="shared" si="354"/>
        <v>165</v>
      </c>
      <c r="H2871" s="3" t="str">
        <f t="shared" si="355"/>
        <v>10</v>
      </c>
      <c r="I2871" s="3" t="str">
        <f t="shared" si="356"/>
        <v>404</v>
      </c>
      <c r="J2871" s="3">
        <v>404</v>
      </c>
      <c r="K2871" s="3" t="str">
        <f>+VLOOKUP(J2871,'Dimension descriptions'!P:R,3,FALSE)</f>
        <v>Mount Logan Middle School</v>
      </c>
      <c r="L2871" s="3" t="str">
        <f t="shared" si="357"/>
        <v>0181</v>
      </c>
      <c r="M2871" s="10">
        <v>181</v>
      </c>
      <c r="N2871" s="3" t="str">
        <f t="shared" si="352"/>
        <v>1000</v>
      </c>
      <c r="O2871" s="3" t="str">
        <f t="shared" si="353"/>
        <v>580</v>
      </c>
      <c r="P2871" s="3" t="str">
        <f t="shared" si="358"/>
        <v>5</v>
      </c>
      <c r="Q2871" s="11">
        <f>+VLOOKUP(M2871,'Dimension descriptions'!K:M,2,FALSE)</f>
        <v>181</v>
      </c>
      <c r="R2871" s="33">
        <v>181</v>
      </c>
      <c r="S2871" s="11" t="str">
        <f>+VLOOKUP(R2871,'Dimension descriptions'!K:M,3)</f>
        <v>BAND PROGRAMS</v>
      </c>
      <c r="T2871" s="3" t="str">
        <f t="shared" si="359"/>
        <v>N</v>
      </c>
      <c r="U2871" t="e">
        <f>+VLOOKUP(R2871,'FY21 P13 Allotment memo'!O:O,1,FALSE)</f>
        <v>#N/A</v>
      </c>
      <c r="V2871"/>
      <c r="W2871"/>
      <c r="X2871"/>
      <c r="Y2871"/>
      <c r="Z2871"/>
    </row>
    <row r="2872" spans="1:26">
      <c r="A2872">
        <v>10</v>
      </c>
      <c r="B2872" t="s">
        <v>3801</v>
      </c>
      <c r="C2872" t="s">
        <v>3802</v>
      </c>
      <c r="D2872">
        <v>91</v>
      </c>
      <c r="E2872">
        <v>13127.88</v>
      </c>
      <c r="F2872">
        <v>0</v>
      </c>
      <c r="G2872" s="2">
        <f t="shared" si="354"/>
        <v>13127.88</v>
      </c>
      <c r="H2872" s="3" t="str">
        <f t="shared" si="355"/>
        <v>10</v>
      </c>
      <c r="I2872" s="3" t="str">
        <f t="shared" si="356"/>
        <v>404</v>
      </c>
      <c r="J2872" s="3">
        <v>404</v>
      </c>
      <c r="K2872" s="3" t="str">
        <f>+VLOOKUP(J2872,'Dimension descriptions'!P:R,3,FALSE)</f>
        <v>Mount Logan Middle School</v>
      </c>
      <c r="L2872" s="3" t="str">
        <f t="shared" si="357"/>
        <v>0181</v>
      </c>
      <c r="M2872" s="10">
        <v>181</v>
      </c>
      <c r="N2872" s="3" t="str">
        <f t="shared" si="352"/>
        <v>1000</v>
      </c>
      <c r="O2872" s="3" t="str">
        <f t="shared" si="353"/>
        <v>610</v>
      </c>
      <c r="P2872" s="3" t="str">
        <f t="shared" si="358"/>
        <v>6</v>
      </c>
      <c r="Q2872" s="11">
        <f>+VLOOKUP(M2872,'Dimension descriptions'!K:M,2,FALSE)</f>
        <v>181</v>
      </c>
      <c r="R2872" s="33">
        <v>181</v>
      </c>
      <c r="S2872" s="11" t="str">
        <f>+VLOOKUP(R2872,'Dimension descriptions'!K:M,3)</f>
        <v>BAND PROGRAMS</v>
      </c>
      <c r="T2872" s="3" t="str">
        <f t="shared" si="359"/>
        <v>N</v>
      </c>
      <c r="U2872" t="e">
        <f>+VLOOKUP(R2872,'FY21 P13 Allotment memo'!O:O,1,FALSE)</f>
        <v>#N/A</v>
      </c>
      <c r="V2872"/>
      <c r="W2872"/>
      <c r="X2872"/>
      <c r="Y2872"/>
      <c r="Z2872"/>
    </row>
    <row r="2873" spans="1:26">
      <c r="A2873">
        <v>10</v>
      </c>
      <c r="B2873" t="s">
        <v>3803</v>
      </c>
      <c r="C2873" t="s">
        <v>3804</v>
      </c>
      <c r="D2873">
        <v>91</v>
      </c>
      <c r="E2873">
        <v>2486.1999999999998</v>
      </c>
      <c r="F2873">
        <v>0</v>
      </c>
      <c r="G2873" s="2">
        <f t="shared" si="354"/>
        <v>2486.1999999999998</v>
      </c>
      <c r="H2873" s="3" t="str">
        <f t="shared" si="355"/>
        <v>10</v>
      </c>
      <c r="I2873" s="3" t="str">
        <f t="shared" si="356"/>
        <v>404</v>
      </c>
      <c r="J2873" s="3">
        <v>404</v>
      </c>
      <c r="K2873" s="3" t="str">
        <f>+VLOOKUP(J2873,'Dimension descriptions'!P:R,3,FALSE)</f>
        <v>Mount Logan Middle School</v>
      </c>
      <c r="L2873" s="3" t="str">
        <f t="shared" si="357"/>
        <v>0181</v>
      </c>
      <c r="M2873" s="10">
        <v>181</v>
      </c>
      <c r="N2873" s="3" t="str">
        <f t="shared" si="352"/>
        <v>1000</v>
      </c>
      <c r="O2873" s="3" t="str">
        <f t="shared" si="353"/>
        <v>730</v>
      </c>
      <c r="P2873" s="3" t="str">
        <f t="shared" si="358"/>
        <v>7</v>
      </c>
      <c r="Q2873" s="11">
        <f>+VLOOKUP(M2873,'Dimension descriptions'!K:M,2,FALSE)</f>
        <v>181</v>
      </c>
      <c r="R2873" s="33">
        <v>181</v>
      </c>
      <c r="S2873" s="11" t="str">
        <f>+VLOOKUP(R2873,'Dimension descriptions'!K:M,3)</f>
        <v>BAND PROGRAMS</v>
      </c>
      <c r="T2873" s="3" t="str">
        <f t="shared" si="359"/>
        <v>N</v>
      </c>
      <c r="U2873" t="e">
        <f>+VLOOKUP(R2873,'FY21 P13 Allotment memo'!O:O,1,FALSE)</f>
        <v>#N/A</v>
      </c>
      <c r="V2873"/>
      <c r="W2873"/>
      <c r="X2873"/>
      <c r="Y2873"/>
      <c r="Z2873"/>
    </row>
    <row r="2874" spans="1:26">
      <c r="A2874">
        <v>10</v>
      </c>
      <c r="B2874" t="s">
        <v>3805</v>
      </c>
      <c r="C2874" t="s">
        <v>1326</v>
      </c>
      <c r="D2874">
        <v>91</v>
      </c>
      <c r="E2874">
        <v>0</v>
      </c>
      <c r="F2874">
        <v>0</v>
      </c>
      <c r="G2874" s="2">
        <f t="shared" si="354"/>
        <v>0</v>
      </c>
      <c r="H2874" s="3" t="str">
        <f t="shared" si="355"/>
        <v>10</v>
      </c>
      <c r="I2874" s="3" t="str">
        <f t="shared" si="356"/>
        <v>404</v>
      </c>
      <c r="J2874" s="3">
        <v>404</v>
      </c>
      <c r="K2874" s="3" t="str">
        <f>+VLOOKUP(J2874,'Dimension descriptions'!P:R,3,FALSE)</f>
        <v>Mount Logan Middle School</v>
      </c>
      <c r="L2874" s="3" t="str">
        <f t="shared" si="357"/>
        <v>0181</v>
      </c>
      <c r="M2874" s="10">
        <v>181</v>
      </c>
      <c r="N2874" s="3" t="str">
        <f t="shared" si="352"/>
        <v>2650</v>
      </c>
      <c r="O2874" s="3" t="str">
        <f t="shared" si="353"/>
        <v>626</v>
      </c>
      <c r="P2874" s="3" t="str">
        <f t="shared" si="358"/>
        <v>6</v>
      </c>
      <c r="Q2874" s="11">
        <f>+VLOOKUP(M2874,'Dimension descriptions'!K:M,2,FALSE)</f>
        <v>181</v>
      </c>
      <c r="R2874" s="33">
        <v>181</v>
      </c>
      <c r="S2874" s="11" t="str">
        <f>+VLOOKUP(R2874,'Dimension descriptions'!K:M,3)</f>
        <v>BAND PROGRAMS</v>
      </c>
      <c r="T2874" s="3" t="str">
        <f t="shared" si="359"/>
        <v>N</v>
      </c>
      <c r="U2874" t="e">
        <f>+VLOOKUP(R2874,'FY21 P13 Allotment memo'!O:O,1,FALSE)</f>
        <v>#N/A</v>
      </c>
      <c r="V2874"/>
      <c r="W2874"/>
      <c r="X2874"/>
      <c r="Y2874"/>
      <c r="Z2874"/>
    </row>
    <row r="2875" spans="1:26">
      <c r="A2875">
        <v>10</v>
      </c>
      <c r="B2875" t="s">
        <v>3806</v>
      </c>
      <c r="C2875" t="s">
        <v>519</v>
      </c>
      <c r="D2875">
        <v>91</v>
      </c>
      <c r="E2875">
        <v>0</v>
      </c>
      <c r="F2875">
        <v>0</v>
      </c>
      <c r="G2875" s="2">
        <f t="shared" si="354"/>
        <v>0</v>
      </c>
      <c r="H2875" s="3" t="str">
        <f t="shared" si="355"/>
        <v>10</v>
      </c>
      <c r="I2875" s="3" t="str">
        <f t="shared" si="356"/>
        <v>404</v>
      </c>
      <c r="J2875" s="3">
        <v>404</v>
      </c>
      <c r="K2875" s="3" t="str">
        <f>+VLOOKUP(J2875,'Dimension descriptions'!P:R,3,FALSE)</f>
        <v>Mount Logan Middle School</v>
      </c>
      <c r="L2875" s="3" t="str">
        <f t="shared" si="357"/>
        <v>0181</v>
      </c>
      <c r="M2875" s="10">
        <v>181</v>
      </c>
      <c r="N2875" s="3" t="str">
        <f t="shared" si="352"/>
        <v>2700</v>
      </c>
      <c r="O2875" s="3" t="str">
        <f t="shared" si="353"/>
        <v>519</v>
      </c>
      <c r="P2875" s="3" t="str">
        <f t="shared" si="358"/>
        <v>5</v>
      </c>
      <c r="Q2875" s="11">
        <f>+VLOOKUP(M2875,'Dimension descriptions'!K:M,2,FALSE)</f>
        <v>181</v>
      </c>
      <c r="R2875" s="33">
        <v>181</v>
      </c>
      <c r="S2875" s="11" t="str">
        <f>+VLOOKUP(R2875,'Dimension descriptions'!K:M,3)</f>
        <v>BAND PROGRAMS</v>
      </c>
      <c r="T2875" s="3" t="str">
        <f t="shared" si="359"/>
        <v>N</v>
      </c>
      <c r="U2875" t="e">
        <f>+VLOOKUP(R2875,'FY21 P13 Allotment memo'!O:O,1,FALSE)</f>
        <v>#N/A</v>
      </c>
      <c r="V2875"/>
      <c r="W2875"/>
      <c r="X2875"/>
      <c r="Y2875"/>
      <c r="Z2875"/>
    </row>
    <row r="2876" spans="1:26">
      <c r="A2876">
        <v>10</v>
      </c>
      <c r="B2876" t="s">
        <v>3807</v>
      </c>
      <c r="C2876" t="s">
        <v>1417</v>
      </c>
      <c r="D2876">
        <v>91</v>
      </c>
      <c r="E2876">
        <v>0</v>
      </c>
      <c r="F2876">
        <v>0</v>
      </c>
      <c r="G2876" s="2">
        <f t="shared" si="354"/>
        <v>0</v>
      </c>
      <c r="H2876" s="3" t="str">
        <f t="shared" si="355"/>
        <v>10</v>
      </c>
      <c r="I2876" s="3" t="str">
        <f t="shared" si="356"/>
        <v>404</v>
      </c>
      <c r="J2876" s="3">
        <v>404</v>
      </c>
      <c r="K2876" s="3" t="str">
        <f>+VLOOKUP(J2876,'Dimension descriptions'!P:R,3,FALSE)</f>
        <v>Mount Logan Middle School</v>
      </c>
      <c r="L2876" s="3" t="str">
        <f t="shared" si="357"/>
        <v>0183</v>
      </c>
      <c r="M2876" s="10">
        <v>183</v>
      </c>
      <c r="N2876" s="3" t="str">
        <f t="shared" si="352"/>
        <v>1000</v>
      </c>
      <c r="O2876" s="3" t="str">
        <f t="shared" si="353"/>
        <v>580</v>
      </c>
      <c r="P2876" s="3" t="str">
        <f t="shared" si="358"/>
        <v>5</v>
      </c>
      <c r="Q2876" s="11">
        <f>+VLOOKUP(M2876,'Dimension descriptions'!K:M,2,FALSE)</f>
        <v>183</v>
      </c>
      <c r="R2876" s="33">
        <v>183</v>
      </c>
      <c r="S2876" s="11" t="str">
        <f>+VLOOKUP(R2876,'Dimension descriptions'!K:M,3)</f>
        <v>MUSIC - ELEMENTARY SCHOOL</v>
      </c>
      <c r="T2876" s="3" t="str">
        <f t="shared" si="359"/>
        <v>N</v>
      </c>
      <c r="U2876" t="e">
        <f>+VLOOKUP(R2876,'FY21 P13 Allotment memo'!O:O,1,FALSE)</f>
        <v>#N/A</v>
      </c>
      <c r="V2876"/>
      <c r="W2876"/>
      <c r="X2876"/>
      <c r="Y2876"/>
      <c r="Z2876"/>
    </row>
    <row r="2877" spans="1:26">
      <c r="A2877">
        <v>10</v>
      </c>
      <c r="B2877" t="s">
        <v>3808</v>
      </c>
      <c r="C2877" t="s">
        <v>3809</v>
      </c>
      <c r="D2877">
        <v>91</v>
      </c>
      <c r="E2877">
        <v>0</v>
      </c>
      <c r="F2877">
        <v>0</v>
      </c>
      <c r="G2877" s="2">
        <f t="shared" si="354"/>
        <v>0</v>
      </c>
      <c r="H2877" s="3" t="str">
        <f t="shared" si="355"/>
        <v>10</v>
      </c>
      <c r="I2877" s="3" t="str">
        <f t="shared" si="356"/>
        <v>404</v>
      </c>
      <c r="J2877" s="3">
        <v>404</v>
      </c>
      <c r="K2877" s="3" t="str">
        <f>+VLOOKUP(J2877,'Dimension descriptions'!P:R,3,FALSE)</f>
        <v>Mount Logan Middle School</v>
      </c>
      <c r="L2877" s="3" t="str">
        <f t="shared" si="357"/>
        <v>0290</v>
      </c>
      <c r="M2877" s="10">
        <v>290</v>
      </c>
      <c r="N2877" s="3" t="str">
        <f t="shared" si="352"/>
        <v>2240</v>
      </c>
      <c r="O2877" s="3" t="str">
        <f t="shared" si="353"/>
        <v>320</v>
      </c>
      <c r="P2877" s="3" t="str">
        <f t="shared" si="358"/>
        <v>3</v>
      </c>
      <c r="Q2877" s="11">
        <f>+VLOOKUP(M2877,'Dimension descriptions'!K:M,2,FALSE)</f>
        <v>290</v>
      </c>
      <c r="R2877" s="33">
        <v>290</v>
      </c>
      <c r="S2877" s="11" t="str">
        <f>+VLOOKUP(R2877,'Dimension descriptions'!K:M,3)</f>
        <v>TESTING &amp; STUDENT ASSESSMENT</v>
      </c>
      <c r="T2877" s="3" t="str">
        <f t="shared" si="359"/>
        <v>N</v>
      </c>
      <c r="U2877" t="e">
        <f>+VLOOKUP(R2877,'FY21 P13 Allotment memo'!O:O,1,FALSE)</f>
        <v>#N/A</v>
      </c>
      <c r="V2877"/>
      <c r="W2877"/>
      <c r="X2877"/>
      <c r="Y2877"/>
      <c r="Z2877"/>
    </row>
    <row r="2878" spans="1:26">
      <c r="A2878">
        <v>10</v>
      </c>
      <c r="B2878" t="s">
        <v>3810</v>
      </c>
      <c r="C2878" t="s">
        <v>3811</v>
      </c>
      <c r="D2878">
        <v>91</v>
      </c>
      <c r="E2878">
        <v>0</v>
      </c>
      <c r="F2878">
        <v>0</v>
      </c>
      <c r="G2878" s="2">
        <f t="shared" si="354"/>
        <v>0</v>
      </c>
      <c r="H2878" s="3" t="str">
        <f t="shared" si="355"/>
        <v>10</v>
      </c>
      <c r="I2878" s="3" t="str">
        <f t="shared" si="356"/>
        <v>404</v>
      </c>
      <c r="J2878" s="3">
        <v>404</v>
      </c>
      <c r="K2878" s="3" t="str">
        <f>+VLOOKUP(J2878,'Dimension descriptions'!P:R,3,FALSE)</f>
        <v>Mount Logan Middle School</v>
      </c>
      <c r="L2878" s="3" t="str">
        <f t="shared" si="357"/>
        <v>0290</v>
      </c>
      <c r="M2878" s="10">
        <v>290</v>
      </c>
      <c r="N2878" s="3" t="str">
        <f t="shared" si="352"/>
        <v>2240</v>
      </c>
      <c r="O2878" s="3" t="str">
        <f t="shared" si="353"/>
        <v>610</v>
      </c>
      <c r="P2878" s="3" t="str">
        <f t="shared" si="358"/>
        <v>6</v>
      </c>
      <c r="Q2878" s="11">
        <f>+VLOOKUP(M2878,'Dimension descriptions'!K:M,2,FALSE)</f>
        <v>290</v>
      </c>
      <c r="R2878" s="33">
        <v>290</v>
      </c>
      <c r="S2878" s="11" t="str">
        <f>+VLOOKUP(R2878,'Dimension descriptions'!K:M,3)</f>
        <v>TESTING &amp; STUDENT ASSESSMENT</v>
      </c>
      <c r="T2878" s="3" t="str">
        <f t="shared" si="359"/>
        <v>N</v>
      </c>
      <c r="U2878" t="e">
        <f>+VLOOKUP(R2878,'FY21 P13 Allotment memo'!O:O,1,FALSE)</f>
        <v>#N/A</v>
      </c>
      <c r="V2878"/>
      <c r="W2878"/>
      <c r="X2878"/>
      <c r="Y2878"/>
      <c r="Z2878"/>
    </row>
    <row r="2879" spans="1:26">
      <c r="A2879">
        <v>10</v>
      </c>
      <c r="B2879" t="s">
        <v>3812</v>
      </c>
      <c r="C2879" t="s">
        <v>3813</v>
      </c>
      <c r="D2879">
        <v>91</v>
      </c>
      <c r="E2879">
        <v>0</v>
      </c>
      <c r="F2879">
        <v>0</v>
      </c>
      <c r="G2879" s="2">
        <f t="shared" si="354"/>
        <v>0</v>
      </c>
      <c r="H2879" s="3" t="str">
        <f t="shared" si="355"/>
        <v>10</v>
      </c>
      <c r="I2879" s="3" t="str">
        <f t="shared" si="356"/>
        <v>404</v>
      </c>
      <c r="J2879" s="3">
        <v>404</v>
      </c>
      <c r="K2879" s="3" t="str">
        <f>+VLOOKUP(J2879,'Dimension descriptions'!P:R,3,FALSE)</f>
        <v>Mount Logan Middle School</v>
      </c>
      <c r="L2879" s="3" t="str">
        <f t="shared" si="357"/>
        <v>0504</v>
      </c>
      <c r="M2879" s="10">
        <v>504</v>
      </c>
      <c r="N2879" s="3" t="str">
        <f t="shared" si="352"/>
        <v>1000</v>
      </c>
      <c r="O2879" s="3" t="str">
        <f t="shared" si="353"/>
        <v>161</v>
      </c>
      <c r="P2879" s="3" t="str">
        <f t="shared" si="358"/>
        <v>1</v>
      </c>
      <c r="Q2879" s="11">
        <f>+VLOOKUP(M2879,'Dimension descriptions'!K:M,2,FALSE)</f>
        <v>500</v>
      </c>
      <c r="R2879" s="33">
        <v>500</v>
      </c>
      <c r="S2879" s="11" t="str">
        <f>+VLOOKUP(R2879,'Dimension descriptions'!K:M,3)</f>
        <v>UNIQUE LOCAL REGULAR PROGRAMS</v>
      </c>
      <c r="T2879" s="3" t="str">
        <f t="shared" si="359"/>
        <v>Y</v>
      </c>
      <c r="U2879" t="e">
        <f>+VLOOKUP(R2879,'FY21 P13 Allotment memo'!O:O,1,FALSE)</f>
        <v>#N/A</v>
      </c>
      <c r="V2879"/>
      <c r="W2879"/>
      <c r="X2879"/>
      <c r="Y2879"/>
      <c r="Z2879"/>
    </row>
    <row r="2880" spans="1:26">
      <c r="A2880">
        <v>10</v>
      </c>
      <c r="B2880" t="s">
        <v>3814</v>
      </c>
      <c r="C2880" t="s">
        <v>1279</v>
      </c>
      <c r="D2880">
        <v>91</v>
      </c>
      <c r="E2880">
        <v>0</v>
      </c>
      <c r="F2880">
        <v>0</v>
      </c>
      <c r="G2880" s="2">
        <f t="shared" si="354"/>
        <v>0</v>
      </c>
      <c r="H2880" s="3" t="str">
        <f t="shared" si="355"/>
        <v>10</v>
      </c>
      <c r="I2880" s="3" t="str">
        <f t="shared" si="356"/>
        <v>404</v>
      </c>
      <c r="J2880" s="3">
        <v>404</v>
      </c>
      <c r="K2880" s="3" t="str">
        <f>+VLOOKUP(J2880,'Dimension descriptions'!P:R,3,FALSE)</f>
        <v>Mount Logan Middle School</v>
      </c>
      <c r="L2880" s="3" t="str">
        <f t="shared" si="357"/>
        <v>0504</v>
      </c>
      <c r="M2880" s="10">
        <v>504</v>
      </c>
      <c r="N2880" s="3" t="str">
        <f t="shared" si="352"/>
        <v>1000</v>
      </c>
      <c r="O2880" s="3" t="str">
        <f t="shared" si="353"/>
        <v>210</v>
      </c>
      <c r="P2880" s="3" t="str">
        <f t="shared" si="358"/>
        <v>2</v>
      </c>
      <c r="Q2880" s="11">
        <f>+VLOOKUP(M2880,'Dimension descriptions'!K:M,2,FALSE)</f>
        <v>500</v>
      </c>
      <c r="R2880" s="33">
        <v>500</v>
      </c>
      <c r="S2880" s="11" t="str">
        <f>+VLOOKUP(R2880,'Dimension descriptions'!K:M,3)</f>
        <v>UNIQUE LOCAL REGULAR PROGRAMS</v>
      </c>
      <c r="T2880" s="3" t="str">
        <f t="shared" si="359"/>
        <v>Y</v>
      </c>
      <c r="U2880" t="e">
        <f>+VLOOKUP(R2880,'FY21 P13 Allotment memo'!O:O,1,FALSE)</f>
        <v>#N/A</v>
      </c>
      <c r="V2880"/>
      <c r="W2880"/>
      <c r="X2880"/>
      <c r="Y2880"/>
      <c r="Z2880"/>
    </row>
    <row r="2881" spans="1:26">
      <c r="A2881">
        <v>10</v>
      </c>
      <c r="B2881" t="s">
        <v>3815</v>
      </c>
      <c r="C2881" t="s">
        <v>1246</v>
      </c>
      <c r="D2881">
        <v>91</v>
      </c>
      <c r="E2881">
        <v>0</v>
      </c>
      <c r="F2881">
        <v>0</v>
      </c>
      <c r="G2881" s="2">
        <f t="shared" si="354"/>
        <v>0</v>
      </c>
      <c r="H2881" s="3" t="str">
        <f t="shared" si="355"/>
        <v>10</v>
      </c>
      <c r="I2881" s="3" t="str">
        <f t="shared" si="356"/>
        <v>404</v>
      </c>
      <c r="J2881" s="3">
        <v>404</v>
      </c>
      <c r="K2881" s="3" t="str">
        <f>+VLOOKUP(J2881,'Dimension descriptions'!P:R,3,FALSE)</f>
        <v>Mount Logan Middle School</v>
      </c>
      <c r="L2881" s="3" t="str">
        <f t="shared" si="357"/>
        <v>0504</v>
      </c>
      <c r="M2881" s="10">
        <v>504</v>
      </c>
      <c r="N2881" s="3" t="str">
        <f t="shared" si="352"/>
        <v>1000</v>
      </c>
      <c r="O2881" s="3" t="str">
        <f t="shared" si="353"/>
        <v>220</v>
      </c>
      <c r="P2881" s="3" t="str">
        <f t="shared" si="358"/>
        <v>2</v>
      </c>
      <c r="Q2881" s="11">
        <f>+VLOOKUP(M2881,'Dimension descriptions'!K:M,2,FALSE)</f>
        <v>500</v>
      </c>
      <c r="R2881" s="33">
        <v>500</v>
      </c>
      <c r="S2881" s="11" t="str">
        <f>+VLOOKUP(R2881,'Dimension descriptions'!K:M,3)</f>
        <v>UNIQUE LOCAL REGULAR PROGRAMS</v>
      </c>
      <c r="T2881" s="3" t="str">
        <f t="shared" si="359"/>
        <v>Y</v>
      </c>
      <c r="U2881" t="e">
        <f>+VLOOKUP(R2881,'FY21 P13 Allotment memo'!O:O,1,FALSE)</f>
        <v>#N/A</v>
      </c>
      <c r="V2881"/>
      <c r="W2881"/>
      <c r="X2881"/>
      <c r="Y2881"/>
      <c r="Z2881"/>
    </row>
    <row r="2882" spans="1:26">
      <c r="A2882">
        <v>10</v>
      </c>
      <c r="B2882" t="s">
        <v>3816</v>
      </c>
      <c r="C2882" t="s">
        <v>1588</v>
      </c>
      <c r="D2882">
        <v>91</v>
      </c>
      <c r="E2882">
        <v>0</v>
      </c>
      <c r="F2882">
        <v>0</v>
      </c>
      <c r="G2882" s="2">
        <f t="shared" si="354"/>
        <v>0</v>
      </c>
      <c r="H2882" s="3" t="str">
        <f t="shared" si="355"/>
        <v>10</v>
      </c>
      <c r="I2882" s="3" t="str">
        <f t="shared" si="356"/>
        <v>404</v>
      </c>
      <c r="J2882" s="3">
        <v>404</v>
      </c>
      <c r="K2882" s="3" t="str">
        <f>+VLOOKUP(J2882,'Dimension descriptions'!P:R,3,FALSE)</f>
        <v>Mount Logan Middle School</v>
      </c>
      <c r="L2882" s="3" t="str">
        <f t="shared" si="357"/>
        <v>0504</v>
      </c>
      <c r="M2882" s="10">
        <v>504</v>
      </c>
      <c r="N2882" s="3" t="str">
        <f t="shared" si="352"/>
        <v>1000</v>
      </c>
      <c r="O2882" s="3" t="str">
        <f t="shared" si="353"/>
        <v>610</v>
      </c>
      <c r="P2882" s="3" t="str">
        <f t="shared" si="358"/>
        <v>6</v>
      </c>
      <c r="Q2882" s="11">
        <f>+VLOOKUP(M2882,'Dimension descriptions'!K:M,2,FALSE)</f>
        <v>500</v>
      </c>
      <c r="R2882" s="33">
        <v>500</v>
      </c>
      <c r="S2882" s="11" t="str">
        <f>+VLOOKUP(R2882,'Dimension descriptions'!K:M,3)</f>
        <v>UNIQUE LOCAL REGULAR PROGRAMS</v>
      </c>
      <c r="T2882" s="3" t="str">
        <f t="shared" si="359"/>
        <v>Y</v>
      </c>
      <c r="U2882" t="e">
        <f>+VLOOKUP(R2882,'FY21 P13 Allotment memo'!O:O,1,FALSE)</f>
        <v>#N/A</v>
      </c>
      <c r="V2882"/>
      <c r="W2882"/>
      <c r="X2882"/>
      <c r="Y2882"/>
      <c r="Z2882"/>
    </row>
    <row r="2883" spans="1:26">
      <c r="A2883">
        <v>10</v>
      </c>
      <c r="B2883" t="s">
        <v>3817</v>
      </c>
      <c r="C2883" t="s">
        <v>3818</v>
      </c>
      <c r="D2883">
        <v>91</v>
      </c>
      <c r="E2883">
        <v>0</v>
      </c>
      <c r="F2883">
        <v>0</v>
      </c>
      <c r="G2883" s="2">
        <f t="shared" si="354"/>
        <v>0</v>
      </c>
      <c r="H2883" s="3" t="str">
        <f t="shared" si="355"/>
        <v>10</v>
      </c>
      <c r="I2883" s="3" t="str">
        <f t="shared" si="356"/>
        <v>404</v>
      </c>
      <c r="J2883" s="3">
        <v>404</v>
      </c>
      <c r="K2883" s="3" t="str">
        <f>+VLOOKUP(J2883,'Dimension descriptions'!P:R,3,FALSE)</f>
        <v>Mount Logan Middle School</v>
      </c>
      <c r="L2883" s="3" t="str">
        <f t="shared" si="357"/>
        <v>0505</v>
      </c>
      <c r="M2883" s="10">
        <v>505</v>
      </c>
      <c r="N2883" s="3" t="str">
        <f t="shared" si="352"/>
        <v>1000</v>
      </c>
      <c r="O2883" s="3" t="str">
        <f t="shared" si="353"/>
        <v>149</v>
      </c>
      <c r="P2883" s="3" t="str">
        <f t="shared" si="358"/>
        <v>1</v>
      </c>
      <c r="Q2883" s="11">
        <f>+VLOOKUP(M2883,'Dimension descriptions'!K:M,2,FALSE)</f>
        <v>500</v>
      </c>
      <c r="R2883" s="33">
        <v>500</v>
      </c>
      <c r="S2883" s="11" t="str">
        <f>+VLOOKUP(R2883,'Dimension descriptions'!K:M,3)</f>
        <v>UNIQUE LOCAL REGULAR PROGRAMS</v>
      </c>
      <c r="T2883" s="3" t="str">
        <f t="shared" si="359"/>
        <v>Y</v>
      </c>
      <c r="U2883" t="e">
        <f>+VLOOKUP(R2883,'FY21 P13 Allotment memo'!O:O,1,FALSE)</f>
        <v>#N/A</v>
      </c>
      <c r="V2883"/>
      <c r="W2883"/>
      <c r="X2883"/>
      <c r="Y2883"/>
      <c r="Z2883"/>
    </row>
    <row r="2884" spans="1:26">
      <c r="A2884">
        <v>10</v>
      </c>
      <c r="B2884" t="s">
        <v>3819</v>
      </c>
      <c r="C2884" t="s">
        <v>3820</v>
      </c>
      <c r="D2884">
        <v>91</v>
      </c>
      <c r="E2884">
        <v>0</v>
      </c>
      <c r="F2884">
        <v>0</v>
      </c>
      <c r="G2884" s="2">
        <f t="shared" si="354"/>
        <v>0</v>
      </c>
      <c r="H2884" s="3" t="str">
        <f t="shared" si="355"/>
        <v>10</v>
      </c>
      <c r="I2884" s="3" t="str">
        <f t="shared" si="356"/>
        <v>404</v>
      </c>
      <c r="J2884" s="3">
        <v>404</v>
      </c>
      <c r="K2884" s="3" t="str">
        <f>+VLOOKUP(J2884,'Dimension descriptions'!P:R,3,FALSE)</f>
        <v>Mount Logan Middle School</v>
      </c>
      <c r="L2884" s="3" t="str">
        <f t="shared" si="357"/>
        <v>0505</v>
      </c>
      <c r="M2884" s="10">
        <v>505</v>
      </c>
      <c r="N2884" s="3" t="str">
        <f t="shared" si="352"/>
        <v>1000</v>
      </c>
      <c r="O2884" s="3" t="str">
        <f t="shared" si="353"/>
        <v>210</v>
      </c>
      <c r="P2884" s="3" t="str">
        <f t="shared" si="358"/>
        <v>2</v>
      </c>
      <c r="Q2884" s="11">
        <f>+VLOOKUP(M2884,'Dimension descriptions'!K:M,2,FALSE)</f>
        <v>500</v>
      </c>
      <c r="R2884" s="33">
        <v>500</v>
      </c>
      <c r="S2884" s="11" t="str">
        <f>+VLOOKUP(R2884,'Dimension descriptions'!K:M,3)</f>
        <v>UNIQUE LOCAL REGULAR PROGRAMS</v>
      </c>
      <c r="T2884" s="3" t="str">
        <f t="shared" si="359"/>
        <v>Y</v>
      </c>
      <c r="U2884" t="e">
        <f>+VLOOKUP(R2884,'FY21 P13 Allotment memo'!O:O,1,FALSE)</f>
        <v>#N/A</v>
      </c>
      <c r="V2884"/>
      <c r="W2884"/>
      <c r="X2884"/>
      <c r="Y2884"/>
      <c r="Z2884"/>
    </row>
    <row r="2885" spans="1:26">
      <c r="A2885">
        <v>10</v>
      </c>
      <c r="B2885" t="s">
        <v>3821</v>
      </c>
      <c r="C2885" t="s">
        <v>3822</v>
      </c>
      <c r="D2885">
        <v>91</v>
      </c>
      <c r="E2885">
        <v>0</v>
      </c>
      <c r="F2885">
        <v>0</v>
      </c>
      <c r="G2885" s="2">
        <f t="shared" si="354"/>
        <v>0</v>
      </c>
      <c r="H2885" s="3" t="str">
        <f t="shared" si="355"/>
        <v>10</v>
      </c>
      <c r="I2885" s="3" t="str">
        <f t="shared" si="356"/>
        <v>404</v>
      </c>
      <c r="J2885" s="3">
        <v>404</v>
      </c>
      <c r="K2885" s="3" t="str">
        <f>+VLOOKUP(J2885,'Dimension descriptions'!P:R,3,FALSE)</f>
        <v>Mount Logan Middle School</v>
      </c>
      <c r="L2885" s="3" t="str">
        <f t="shared" si="357"/>
        <v>0505</v>
      </c>
      <c r="M2885" s="10">
        <v>505</v>
      </c>
      <c r="N2885" s="3" t="str">
        <f t="shared" si="352"/>
        <v>1000</v>
      </c>
      <c r="O2885" s="3" t="str">
        <f t="shared" si="353"/>
        <v>220</v>
      </c>
      <c r="P2885" s="3" t="str">
        <f t="shared" si="358"/>
        <v>2</v>
      </c>
      <c r="Q2885" s="11">
        <f>+VLOOKUP(M2885,'Dimension descriptions'!K:M,2,FALSE)</f>
        <v>500</v>
      </c>
      <c r="R2885" s="33">
        <v>500</v>
      </c>
      <c r="S2885" s="11" t="str">
        <f>+VLOOKUP(R2885,'Dimension descriptions'!K:M,3)</f>
        <v>UNIQUE LOCAL REGULAR PROGRAMS</v>
      </c>
      <c r="T2885" s="3" t="str">
        <f t="shared" si="359"/>
        <v>Y</v>
      </c>
      <c r="U2885" t="e">
        <f>+VLOOKUP(R2885,'FY21 P13 Allotment memo'!O:O,1,FALSE)</f>
        <v>#N/A</v>
      </c>
      <c r="V2885"/>
      <c r="W2885"/>
      <c r="X2885"/>
      <c r="Y2885"/>
      <c r="Z2885"/>
    </row>
    <row r="2886" spans="1:26">
      <c r="A2886">
        <v>10</v>
      </c>
      <c r="B2886" t="s">
        <v>3823</v>
      </c>
      <c r="C2886" t="s">
        <v>1230</v>
      </c>
      <c r="D2886">
        <v>91</v>
      </c>
      <c r="E2886">
        <v>103.2</v>
      </c>
      <c r="F2886">
        <v>0</v>
      </c>
      <c r="G2886" s="2">
        <f t="shared" si="354"/>
        <v>103.2</v>
      </c>
      <c r="H2886" s="3" t="str">
        <f t="shared" si="355"/>
        <v>10</v>
      </c>
      <c r="I2886" s="3" t="str">
        <f t="shared" si="356"/>
        <v>404</v>
      </c>
      <c r="J2886" s="3">
        <v>404</v>
      </c>
      <c r="K2886" s="3" t="str">
        <f>+VLOOKUP(J2886,'Dimension descriptions'!P:R,3,FALSE)</f>
        <v>Mount Logan Middle School</v>
      </c>
      <c r="L2886" s="3" t="str">
        <f t="shared" si="357"/>
        <v>0600</v>
      </c>
      <c r="M2886" s="10">
        <v>600</v>
      </c>
      <c r="N2886" s="3" t="str">
        <f t="shared" ref="N2886:N2949" si="360">+MID(B2886,16,4)</f>
        <v>2700</v>
      </c>
      <c r="O2886" s="3" t="str">
        <f t="shared" ref="O2886:O2949" si="361">+RIGHT(B2886,3)</f>
        <v>511</v>
      </c>
      <c r="P2886" s="3" t="str">
        <f t="shared" si="358"/>
        <v>5</v>
      </c>
      <c r="Q2886" s="11">
        <f>+VLOOKUP(M2886,'Dimension descriptions'!K:M,2,FALSE)</f>
        <v>5315</v>
      </c>
      <c r="R2886" s="33">
        <v>5315</v>
      </c>
      <c r="S2886" s="11" t="str">
        <f>+VLOOKUP(R2886,'Dimension descriptions'!K:M,3)</f>
        <v>PUPIL TRANSPORTATION</v>
      </c>
      <c r="T2886" s="3" t="str">
        <f t="shared" si="359"/>
        <v>Y</v>
      </c>
      <c r="U2886">
        <f>+VLOOKUP(R2886,'FY21 P13 Allotment memo'!O:O,1,FALSE)</f>
        <v>5315</v>
      </c>
      <c r="V2886"/>
      <c r="W2886"/>
      <c r="X2886"/>
      <c r="Y2886"/>
      <c r="Z2886"/>
    </row>
    <row r="2887" spans="1:26">
      <c r="A2887">
        <v>10</v>
      </c>
      <c r="B2887" t="s">
        <v>3824</v>
      </c>
      <c r="C2887" t="s">
        <v>1232</v>
      </c>
      <c r="D2887">
        <v>91</v>
      </c>
      <c r="E2887">
        <v>0</v>
      </c>
      <c r="F2887">
        <v>0</v>
      </c>
      <c r="G2887" s="2">
        <f t="shared" ref="G2887:G2950" si="362">+E2887-F2887</f>
        <v>0</v>
      </c>
      <c r="H2887" s="3" t="str">
        <f t="shared" ref="H2887:H2950" si="363">+LEFT(B2887,2)</f>
        <v>10</v>
      </c>
      <c r="I2887" s="3" t="str">
        <f t="shared" ref="I2887:I2950" si="364">+MID(B2887,4,3)</f>
        <v>404</v>
      </c>
      <c r="J2887" s="3">
        <v>404</v>
      </c>
      <c r="K2887" s="3" t="str">
        <f>+VLOOKUP(J2887,'Dimension descriptions'!P:R,3,FALSE)</f>
        <v>Mount Logan Middle School</v>
      </c>
      <c r="L2887" s="3" t="str">
        <f t="shared" ref="L2887:L2950" si="365">+MID(B2887,11,4)</f>
        <v>0600</v>
      </c>
      <c r="M2887" s="10">
        <v>600</v>
      </c>
      <c r="N2887" s="3" t="str">
        <f t="shared" si="360"/>
        <v>2700</v>
      </c>
      <c r="O2887" s="3" t="str">
        <f t="shared" si="361"/>
        <v>519</v>
      </c>
      <c r="P2887" s="3" t="str">
        <f t="shared" ref="P2887:P2950" si="366">+LEFT(O2887,1)</f>
        <v>5</v>
      </c>
      <c r="Q2887" s="11">
        <f>+VLOOKUP(M2887,'Dimension descriptions'!K:M,2,FALSE)</f>
        <v>5315</v>
      </c>
      <c r="R2887" s="33">
        <v>5315</v>
      </c>
      <c r="S2887" s="11" t="str">
        <f>+VLOOKUP(R2887,'Dimension descriptions'!K:M,3)</f>
        <v>PUPIL TRANSPORTATION</v>
      </c>
      <c r="T2887" s="3" t="str">
        <f t="shared" ref="T2887:T2950" si="367">+IF(Q2887=M2887,"N","Y")</f>
        <v>Y</v>
      </c>
      <c r="U2887">
        <f>+VLOOKUP(R2887,'FY21 P13 Allotment memo'!O:O,1,FALSE)</f>
        <v>5315</v>
      </c>
      <c r="V2887"/>
      <c r="W2887"/>
      <c r="X2887"/>
      <c r="Y2887"/>
      <c r="Z2887"/>
    </row>
    <row r="2888" spans="1:26">
      <c r="A2888">
        <v>10</v>
      </c>
      <c r="B2888" t="s">
        <v>3825</v>
      </c>
      <c r="C2888" t="s">
        <v>1234</v>
      </c>
      <c r="D2888">
        <v>91</v>
      </c>
      <c r="E2888">
        <v>2900656.03</v>
      </c>
      <c r="F2888">
        <v>0</v>
      </c>
      <c r="G2888" s="2">
        <f t="shared" si="362"/>
        <v>2900656.03</v>
      </c>
      <c r="H2888" s="3" t="str">
        <f t="shared" si="363"/>
        <v>10</v>
      </c>
      <c r="I2888" s="3" t="str">
        <f t="shared" si="364"/>
        <v>404</v>
      </c>
      <c r="J2888" s="3">
        <v>404</v>
      </c>
      <c r="K2888" s="3" t="str">
        <f>+VLOOKUP(J2888,'Dimension descriptions'!P:R,3,FALSE)</f>
        <v>Mount Logan Middle School</v>
      </c>
      <c r="L2888" s="3" t="str">
        <f t="shared" si="365"/>
        <v>1050</v>
      </c>
      <c r="M2888" s="10">
        <v>1050</v>
      </c>
      <c r="N2888" s="3" t="str">
        <f t="shared" si="360"/>
        <v>1000</v>
      </c>
      <c r="O2888" s="3" t="str">
        <f t="shared" si="361"/>
        <v>131</v>
      </c>
      <c r="P2888" s="3" t="str">
        <f t="shared" si="366"/>
        <v>1</v>
      </c>
      <c r="Q2888" s="11">
        <f>+VLOOKUP(M2888,'Dimension descriptions'!K:M,2,FALSE)</f>
        <v>50</v>
      </c>
      <c r="R2888" s="33">
        <v>50</v>
      </c>
      <c r="S2888" s="11" t="str">
        <f>+VLOOKUP(R2888,'Dimension descriptions'!K:M,3)</f>
        <v>CLASSROOM-GENERAL</v>
      </c>
      <c r="T2888" s="3" t="str">
        <f t="shared" si="367"/>
        <v>Y</v>
      </c>
      <c r="U2888" t="e">
        <f>+VLOOKUP(R2888,'FY21 P13 Allotment memo'!O:O,1,FALSE)</f>
        <v>#N/A</v>
      </c>
      <c r="V2888"/>
      <c r="W2888"/>
      <c r="X2888"/>
      <c r="Y2888"/>
      <c r="Z2888"/>
    </row>
    <row r="2889" spans="1:26">
      <c r="A2889">
        <v>10</v>
      </c>
      <c r="B2889" t="s">
        <v>3826</v>
      </c>
      <c r="C2889" t="s">
        <v>3827</v>
      </c>
      <c r="D2889">
        <v>91</v>
      </c>
      <c r="E2889">
        <v>0</v>
      </c>
      <c r="F2889">
        <v>0</v>
      </c>
      <c r="G2889" s="2">
        <f t="shared" si="362"/>
        <v>0</v>
      </c>
      <c r="H2889" s="3" t="str">
        <f t="shared" si="363"/>
        <v>10</v>
      </c>
      <c r="I2889" s="3" t="str">
        <f t="shared" si="364"/>
        <v>404</v>
      </c>
      <c r="J2889" s="3">
        <v>404</v>
      </c>
      <c r="K2889" s="3" t="str">
        <f>+VLOOKUP(J2889,'Dimension descriptions'!P:R,3,FALSE)</f>
        <v>Mount Logan Middle School</v>
      </c>
      <c r="L2889" s="3" t="str">
        <f t="shared" si="365"/>
        <v>1050</v>
      </c>
      <c r="M2889" s="10">
        <v>1050</v>
      </c>
      <c r="N2889" s="3" t="str">
        <f t="shared" si="360"/>
        <v>1000</v>
      </c>
      <c r="O2889" s="3" t="str">
        <f t="shared" si="361"/>
        <v>136</v>
      </c>
      <c r="P2889" s="3" t="str">
        <f t="shared" si="366"/>
        <v>1</v>
      </c>
      <c r="Q2889" s="11">
        <f>+VLOOKUP(M2889,'Dimension descriptions'!K:M,2,FALSE)</f>
        <v>50</v>
      </c>
      <c r="R2889" s="33">
        <v>50</v>
      </c>
      <c r="S2889" s="11" t="str">
        <f>+VLOOKUP(R2889,'Dimension descriptions'!K:M,3)</f>
        <v>CLASSROOM-GENERAL</v>
      </c>
      <c r="T2889" s="3" t="str">
        <f t="shared" si="367"/>
        <v>Y</v>
      </c>
      <c r="U2889" t="e">
        <f>+VLOOKUP(R2889,'FY21 P13 Allotment memo'!O:O,1,FALSE)</f>
        <v>#N/A</v>
      </c>
      <c r="V2889"/>
      <c r="W2889"/>
      <c r="X2889"/>
      <c r="Y2889"/>
      <c r="Z2889"/>
    </row>
    <row r="2890" spans="1:26">
      <c r="A2890">
        <v>10</v>
      </c>
      <c r="B2890" t="s">
        <v>3828</v>
      </c>
      <c r="C2890" t="s">
        <v>3829</v>
      </c>
      <c r="D2890">
        <v>91</v>
      </c>
      <c r="E2890">
        <v>0</v>
      </c>
      <c r="F2890">
        <v>0</v>
      </c>
      <c r="G2890" s="2">
        <f t="shared" si="362"/>
        <v>0</v>
      </c>
      <c r="H2890" s="3" t="str">
        <f t="shared" si="363"/>
        <v>10</v>
      </c>
      <c r="I2890" s="3" t="str">
        <f t="shared" si="364"/>
        <v>404</v>
      </c>
      <c r="J2890" s="3">
        <v>404</v>
      </c>
      <c r="K2890" s="3" t="str">
        <f>+VLOOKUP(J2890,'Dimension descriptions'!P:R,3,FALSE)</f>
        <v>Mount Logan Middle School</v>
      </c>
      <c r="L2890" s="3" t="str">
        <f t="shared" si="365"/>
        <v>1050</v>
      </c>
      <c r="M2890" s="10">
        <v>1050</v>
      </c>
      <c r="N2890" s="3" t="str">
        <f t="shared" si="360"/>
        <v>1000</v>
      </c>
      <c r="O2890" s="3" t="str">
        <f t="shared" si="361"/>
        <v>137</v>
      </c>
      <c r="P2890" s="3" t="str">
        <f t="shared" si="366"/>
        <v>1</v>
      </c>
      <c r="Q2890" s="11">
        <f>+VLOOKUP(M2890,'Dimension descriptions'!K:M,2,FALSE)</f>
        <v>50</v>
      </c>
      <c r="R2890" s="33">
        <v>50</v>
      </c>
      <c r="S2890" s="11" t="str">
        <f>+VLOOKUP(R2890,'Dimension descriptions'!K:M,3)</f>
        <v>CLASSROOM-GENERAL</v>
      </c>
      <c r="T2890" s="3" t="str">
        <f t="shared" si="367"/>
        <v>Y</v>
      </c>
      <c r="U2890" t="e">
        <f>+VLOOKUP(R2890,'FY21 P13 Allotment memo'!O:O,1,FALSE)</f>
        <v>#N/A</v>
      </c>
      <c r="V2890"/>
      <c r="W2890"/>
      <c r="X2890"/>
      <c r="Y2890"/>
      <c r="Z2890"/>
    </row>
    <row r="2891" spans="1:26">
      <c r="A2891">
        <v>10</v>
      </c>
      <c r="B2891" t="s">
        <v>3830</v>
      </c>
      <c r="C2891" t="s">
        <v>1236</v>
      </c>
      <c r="D2891">
        <v>91</v>
      </c>
      <c r="E2891">
        <v>9050</v>
      </c>
      <c r="F2891">
        <v>0</v>
      </c>
      <c r="G2891" s="2">
        <f t="shared" si="362"/>
        <v>9050</v>
      </c>
      <c r="H2891" s="3" t="str">
        <f t="shared" si="363"/>
        <v>10</v>
      </c>
      <c r="I2891" s="3" t="str">
        <f t="shared" si="364"/>
        <v>404</v>
      </c>
      <c r="J2891" s="3">
        <v>404</v>
      </c>
      <c r="K2891" s="3" t="str">
        <f>+VLOOKUP(J2891,'Dimension descriptions'!P:R,3,FALSE)</f>
        <v>Mount Logan Middle School</v>
      </c>
      <c r="L2891" s="3" t="str">
        <f t="shared" si="365"/>
        <v>1050</v>
      </c>
      <c r="M2891" s="10">
        <v>1050</v>
      </c>
      <c r="N2891" s="3" t="str">
        <f t="shared" si="360"/>
        <v>1000</v>
      </c>
      <c r="O2891" s="3" t="str">
        <f t="shared" si="361"/>
        <v>149</v>
      </c>
      <c r="P2891" s="3" t="str">
        <f t="shared" si="366"/>
        <v>1</v>
      </c>
      <c r="Q2891" s="11">
        <f>+VLOOKUP(M2891,'Dimension descriptions'!K:M,2,FALSE)</f>
        <v>50</v>
      </c>
      <c r="R2891" s="33">
        <v>50</v>
      </c>
      <c r="S2891" s="11" t="str">
        <f>+VLOOKUP(R2891,'Dimension descriptions'!K:M,3)</f>
        <v>CLASSROOM-GENERAL</v>
      </c>
      <c r="T2891" s="3" t="str">
        <f t="shared" si="367"/>
        <v>Y</v>
      </c>
      <c r="U2891" t="e">
        <f>+VLOOKUP(R2891,'FY21 P13 Allotment memo'!O:O,1,FALSE)</f>
        <v>#N/A</v>
      </c>
      <c r="V2891"/>
      <c r="W2891"/>
      <c r="X2891"/>
      <c r="Y2891"/>
      <c r="Z2891"/>
    </row>
    <row r="2892" spans="1:26">
      <c r="A2892">
        <v>10</v>
      </c>
      <c r="B2892" t="s">
        <v>3831</v>
      </c>
      <c r="C2892" t="s">
        <v>1238</v>
      </c>
      <c r="D2892">
        <v>91</v>
      </c>
      <c r="E2892">
        <v>3383.8</v>
      </c>
      <c r="F2892">
        <v>0</v>
      </c>
      <c r="G2892" s="2">
        <f t="shared" si="362"/>
        <v>3383.8</v>
      </c>
      <c r="H2892" s="3" t="str">
        <f t="shared" si="363"/>
        <v>10</v>
      </c>
      <c r="I2892" s="3" t="str">
        <f t="shared" si="364"/>
        <v>404</v>
      </c>
      <c r="J2892" s="3">
        <v>404</v>
      </c>
      <c r="K2892" s="3" t="str">
        <f>+VLOOKUP(J2892,'Dimension descriptions'!P:R,3,FALSE)</f>
        <v>Mount Logan Middle School</v>
      </c>
      <c r="L2892" s="3" t="str">
        <f t="shared" si="365"/>
        <v>1050</v>
      </c>
      <c r="M2892" s="10">
        <v>1050</v>
      </c>
      <c r="N2892" s="3" t="str">
        <f t="shared" si="360"/>
        <v>1000</v>
      </c>
      <c r="O2892" s="3" t="str">
        <f t="shared" si="361"/>
        <v>161</v>
      </c>
      <c r="P2892" s="3" t="str">
        <f t="shared" si="366"/>
        <v>1</v>
      </c>
      <c r="Q2892" s="11">
        <f>+VLOOKUP(M2892,'Dimension descriptions'!K:M,2,FALSE)</f>
        <v>50</v>
      </c>
      <c r="R2892" s="33">
        <v>50</v>
      </c>
      <c r="S2892" s="11" t="str">
        <f>+VLOOKUP(R2892,'Dimension descriptions'!K:M,3)</f>
        <v>CLASSROOM-GENERAL</v>
      </c>
      <c r="T2892" s="3" t="str">
        <f t="shared" si="367"/>
        <v>Y</v>
      </c>
      <c r="U2892" t="e">
        <f>+VLOOKUP(R2892,'FY21 P13 Allotment memo'!O:O,1,FALSE)</f>
        <v>#N/A</v>
      </c>
      <c r="V2892"/>
      <c r="W2892"/>
      <c r="X2892"/>
      <c r="Y2892"/>
      <c r="Z2892"/>
    </row>
    <row r="2893" spans="1:26">
      <c r="A2893">
        <v>10</v>
      </c>
      <c r="B2893" t="s">
        <v>3832</v>
      </c>
      <c r="C2893" t="s">
        <v>1240</v>
      </c>
      <c r="D2893">
        <v>91</v>
      </c>
      <c r="E2893">
        <v>5018.5</v>
      </c>
      <c r="F2893">
        <v>0</v>
      </c>
      <c r="G2893" s="2">
        <f t="shared" si="362"/>
        <v>5018.5</v>
      </c>
      <c r="H2893" s="3" t="str">
        <f t="shared" si="363"/>
        <v>10</v>
      </c>
      <c r="I2893" s="3" t="str">
        <f t="shared" si="364"/>
        <v>404</v>
      </c>
      <c r="J2893" s="3">
        <v>404</v>
      </c>
      <c r="K2893" s="3" t="str">
        <f>+VLOOKUP(J2893,'Dimension descriptions'!P:R,3,FALSE)</f>
        <v>Mount Logan Middle School</v>
      </c>
      <c r="L2893" s="3" t="str">
        <f t="shared" si="365"/>
        <v>1050</v>
      </c>
      <c r="M2893" s="10">
        <v>1050</v>
      </c>
      <c r="N2893" s="3" t="str">
        <f t="shared" si="360"/>
        <v>1000</v>
      </c>
      <c r="O2893" s="3" t="str">
        <f t="shared" si="361"/>
        <v>163</v>
      </c>
      <c r="P2893" s="3" t="str">
        <f t="shared" si="366"/>
        <v>1</v>
      </c>
      <c r="Q2893" s="11">
        <f>+VLOOKUP(M2893,'Dimension descriptions'!K:M,2,FALSE)</f>
        <v>50</v>
      </c>
      <c r="R2893" s="33">
        <v>50</v>
      </c>
      <c r="S2893" s="11" t="str">
        <f>+VLOOKUP(R2893,'Dimension descriptions'!K:M,3)</f>
        <v>CLASSROOM-GENERAL</v>
      </c>
      <c r="T2893" s="3" t="str">
        <f t="shared" si="367"/>
        <v>Y</v>
      </c>
      <c r="U2893" t="e">
        <f>+VLOOKUP(R2893,'FY21 P13 Allotment memo'!O:O,1,FALSE)</f>
        <v>#N/A</v>
      </c>
      <c r="V2893"/>
      <c r="W2893"/>
      <c r="X2893"/>
      <c r="Y2893"/>
      <c r="Z2893"/>
    </row>
    <row r="2894" spans="1:26">
      <c r="A2894">
        <v>10</v>
      </c>
      <c r="B2894" t="s">
        <v>3833</v>
      </c>
      <c r="C2894" t="s">
        <v>3834</v>
      </c>
      <c r="D2894">
        <v>91</v>
      </c>
      <c r="E2894">
        <v>17319.04</v>
      </c>
      <c r="F2894">
        <v>0</v>
      </c>
      <c r="G2894" s="2">
        <f t="shared" si="362"/>
        <v>17319.04</v>
      </c>
      <c r="H2894" s="3" t="str">
        <f t="shared" si="363"/>
        <v>10</v>
      </c>
      <c r="I2894" s="3" t="str">
        <f t="shared" si="364"/>
        <v>404</v>
      </c>
      <c r="J2894" s="3">
        <v>404</v>
      </c>
      <c r="K2894" s="3" t="str">
        <f>+VLOOKUP(J2894,'Dimension descriptions'!P:R,3,FALSE)</f>
        <v>Mount Logan Middle School</v>
      </c>
      <c r="L2894" s="3" t="str">
        <f t="shared" si="365"/>
        <v>1050</v>
      </c>
      <c r="M2894" s="10">
        <v>1050</v>
      </c>
      <c r="N2894" s="3" t="str">
        <f t="shared" si="360"/>
        <v>1000</v>
      </c>
      <c r="O2894" s="3" t="str">
        <f t="shared" si="361"/>
        <v>195</v>
      </c>
      <c r="P2894" s="3" t="str">
        <f t="shared" si="366"/>
        <v>1</v>
      </c>
      <c r="Q2894" s="11">
        <f>+VLOOKUP(M2894,'Dimension descriptions'!K:M,2,FALSE)</f>
        <v>50</v>
      </c>
      <c r="R2894" s="33">
        <v>50</v>
      </c>
      <c r="S2894" s="11" t="str">
        <f>+VLOOKUP(R2894,'Dimension descriptions'!K:M,3)</f>
        <v>CLASSROOM-GENERAL</v>
      </c>
      <c r="T2894" s="3" t="str">
        <f t="shared" si="367"/>
        <v>Y</v>
      </c>
      <c r="U2894" t="e">
        <f>+VLOOKUP(R2894,'FY21 P13 Allotment memo'!O:O,1,FALSE)</f>
        <v>#N/A</v>
      </c>
      <c r="V2894"/>
      <c r="W2894"/>
      <c r="X2894"/>
      <c r="Y2894"/>
      <c r="Z2894"/>
    </row>
    <row r="2895" spans="1:26">
      <c r="A2895">
        <v>10</v>
      </c>
      <c r="B2895" t="s">
        <v>3835</v>
      </c>
      <c r="C2895" t="s">
        <v>1244</v>
      </c>
      <c r="D2895">
        <v>91</v>
      </c>
      <c r="E2895">
        <v>671783.6</v>
      </c>
      <c r="F2895">
        <v>0</v>
      </c>
      <c r="G2895" s="2">
        <f t="shared" si="362"/>
        <v>671783.6</v>
      </c>
      <c r="H2895" s="3" t="str">
        <f t="shared" si="363"/>
        <v>10</v>
      </c>
      <c r="I2895" s="3" t="str">
        <f t="shared" si="364"/>
        <v>404</v>
      </c>
      <c r="J2895" s="3">
        <v>404</v>
      </c>
      <c r="K2895" s="3" t="str">
        <f>+VLOOKUP(J2895,'Dimension descriptions'!P:R,3,FALSE)</f>
        <v>Mount Logan Middle School</v>
      </c>
      <c r="L2895" s="3" t="str">
        <f t="shared" si="365"/>
        <v>1050</v>
      </c>
      <c r="M2895" s="10">
        <v>1050</v>
      </c>
      <c r="N2895" s="3" t="str">
        <f t="shared" si="360"/>
        <v>1000</v>
      </c>
      <c r="O2895" s="3" t="str">
        <f t="shared" si="361"/>
        <v>210</v>
      </c>
      <c r="P2895" s="3" t="str">
        <f t="shared" si="366"/>
        <v>2</v>
      </c>
      <c r="Q2895" s="11">
        <f>+VLOOKUP(M2895,'Dimension descriptions'!K:M,2,FALSE)</f>
        <v>50</v>
      </c>
      <c r="R2895" s="33">
        <v>50</v>
      </c>
      <c r="S2895" s="11" t="str">
        <f>+VLOOKUP(R2895,'Dimension descriptions'!K:M,3)</f>
        <v>CLASSROOM-GENERAL</v>
      </c>
      <c r="T2895" s="3" t="str">
        <f t="shared" si="367"/>
        <v>Y</v>
      </c>
      <c r="U2895" t="e">
        <f>+VLOOKUP(R2895,'FY21 P13 Allotment memo'!O:O,1,FALSE)</f>
        <v>#N/A</v>
      </c>
      <c r="V2895"/>
      <c r="W2895"/>
      <c r="X2895"/>
      <c r="Y2895"/>
      <c r="Z2895"/>
    </row>
    <row r="2896" spans="1:26">
      <c r="A2896">
        <v>10</v>
      </c>
      <c r="B2896" t="s">
        <v>3836</v>
      </c>
      <c r="C2896" t="s">
        <v>1246</v>
      </c>
      <c r="D2896">
        <v>91</v>
      </c>
      <c r="E2896">
        <v>222886</v>
      </c>
      <c r="F2896">
        <v>0</v>
      </c>
      <c r="G2896" s="2">
        <f t="shared" si="362"/>
        <v>222886</v>
      </c>
      <c r="H2896" s="3" t="str">
        <f t="shared" si="363"/>
        <v>10</v>
      </c>
      <c r="I2896" s="3" t="str">
        <f t="shared" si="364"/>
        <v>404</v>
      </c>
      <c r="J2896" s="3">
        <v>404</v>
      </c>
      <c r="K2896" s="3" t="str">
        <f>+VLOOKUP(J2896,'Dimension descriptions'!P:R,3,FALSE)</f>
        <v>Mount Logan Middle School</v>
      </c>
      <c r="L2896" s="3" t="str">
        <f t="shared" si="365"/>
        <v>1050</v>
      </c>
      <c r="M2896" s="10">
        <v>1050</v>
      </c>
      <c r="N2896" s="3" t="str">
        <f t="shared" si="360"/>
        <v>1000</v>
      </c>
      <c r="O2896" s="3" t="str">
        <f t="shared" si="361"/>
        <v>220</v>
      </c>
      <c r="P2896" s="3" t="str">
        <f t="shared" si="366"/>
        <v>2</v>
      </c>
      <c r="Q2896" s="11">
        <f>+VLOOKUP(M2896,'Dimension descriptions'!K:M,2,FALSE)</f>
        <v>50</v>
      </c>
      <c r="R2896" s="33">
        <v>50</v>
      </c>
      <c r="S2896" s="11" t="str">
        <f>+VLOOKUP(R2896,'Dimension descriptions'!K:M,3)</f>
        <v>CLASSROOM-GENERAL</v>
      </c>
      <c r="T2896" s="3" t="str">
        <f t="shared" si="367"/>
        <v>Y</v>
      </c>
      <c r="U2896" t="e">
        <f>+VLOOKUP(R2896,'FY21 P13 Allotment memo'!O:O,1,FALSE)</f>
        <v>#N/A</v>
      </c>
      <c r="V2896"/>
      <c r="W2896"/>
      <c r="X2896"/>
      <c r="Y2896"/>
      <c r="Z2896"/>
    </row>
    <row r="2897" spans="1:26">
      <c r="A2897">
        <v>10</v>
      </c>
      <c r="B2897" t="s">
        <v>3837</v>
      </c>
      <c r="C2897" t="s">
        <v>1248</v>
      </c>
      <c r="D2897">
        <v>91</v>
      </c>
      <c r="E2897">
        <v>471315.16</v>
      </c>
      <c r="F2897">
        <v>0</v>
      </c>
      <c r="G2897" s="2">
        <f t="shared" si="362"/>
        <v>471315.16</v>
      </c>
      <c r="H2897" s="3" t="str">
        <f t="shared" si="363"/>
        <v>10</v>
      </c>
      <c r="I2897" s="3" t="str">
        <f t="shared" si="364"/>
        <v>404</v>
      </c>
      <c r="J2897" s="3">
        <v>404</v>
      </c>
      <c r="K2897" s="3" t="str">
        <f>+VLOOKUP(J2897,'Dimension descriptions'!P:R,3,FALSE)</f>
        <v>Mount Logan Middle School</v>
      </c>
      <c r="L2897" s="3" t="str">
        <f t="shared" si="365"/>
        <v>1050</v>
      </c>
      <c r="M2897" s="10">
        <v>1050</v>
      </c>
      <c r="N2897" s="3" t="str">
        <f t="shared" si="360"/>
        <v>1000</v>
      </c>
      <c r="O2897" s="3" t="str">
        <f t="shared" si="361"/>
        <v>241</v>
      </c>
      <c r="P2897" s="3" t="str">
        <f t="shared" si="366"/>
        <v>2</v>
      </c>
      <c r="Q2897" s="11">
        <f>+VLOOKUP(M2897,'Dimension descriptions'!K:M,2,FALSE)</f>
        <v>50</v>
      </c>
      <c r="R2897" s="33">
        <v>50</v>
      </c>
      <c r="S2897" s="11" t="str">
        <f>+VLOOKUP(R2897,'Dimension descriptions'!K:M,3)</f>
        <v>CLASSROOM-GENERAL</v>
      </c>
      <c r="T2897" s="3" t="str">
        <f t="shared" si="367"/>
        <v>Y</v>
      </c>
      <c r="U2897" t="e">
        <f>+VLOOKUP(R2897,'FY21 P13 Allotment memo'!O:O,1,FALSE)</f>
        <v>#N/A</v>
      </c>
      <c r="V2897"/>
      <c r="W2897"/>
      <c r="X2897"/>
      <c r="Y2897"/>
      <c r="Z2897"/>
    </row>
    <row r="2898" spans="1:26">
      <c r="A2898">
        <v>10</v>
      </c>
      <c r="B2898" t="s">
        <v>3838</v>
      </c>
      <c r="C2898" t="s">
        <v>1250</v>
      </c>
      <c r="D2898">
        <v>91</v>
      </c>
      <c r="E2898">
        <v>11000</v>
      </c>
      <c r="F2898">
        <v>0</v>
      </c>
      <c r="G2898" s="2">
        <f t="shared" si="362"/>
        <v>11000</v>
      </c>
      <c r="H2898" s="3" t="str">
        <f t="shared" si="363"/>
        <v>10</v>
      </c>
      <c r="I2898" s="3" t="str">
        <f t="shared" si="364"/>
        <v>404</v>
      </c>
      <c r="J2898" s="3">
        <v>404</v>
      </c>
      <c r="K2898" s="3" t="str">
        <f>+VLOOKUP(J2898,'Dimension descriptions'!P:R,3,FALSE)</f>
        <v>Mount Logan Middle School</v>
      </c>
      <c r="L2898" s="3" t="str">
        <f t="shared" si="365"/>
        <v>1050</v>
      </c>
      <c r="M2898" s="10">
        <v>1050</v>
      </c>
      <c r="N2898" s="3" t="str">
        <f t="shared" si="360"/>
        <v>1000</v>
      </c>
      <c r="O2898" s="3" t="str">
        <f t="shared" si="361"/>
        <v>245</v>
      </c>
      <c r="P2898" s="3" t="str">
        <f t="shared" si="366"/>
        <v>2</v>
      </c>
      <c r="Q2898" s="11">
        <f>+VLOOKUP(M2898,'Dimension descriptions'!K:M,2,FALSE)</f>
        <v>50</v>
      </c>
      <c r="R2898" s="33">
        <v>50</v>
      </c>
      <c r="S2898" s="11" t="str">
        <f>+VLOOKUP(R2898,'Dimension descriptions'!K:M,3)</f>
        <v>CLASSROOM-GENERAL</v>
      </c>
      <c r="T2898" s="3" t="str">
        <f t="shared" si="367"/>
        <v>Y</v>
      </c>
      <c r="U2898" t="e">
        <f>+VLOOKUP(R2898,'FY21 P13 Allotment memo'!O:O,1,FALSE)</f>
        <v>#N/A</v>
      </c>
      <c r="V2898"/>
      <c r="W2898"/>
      <c r="X2898"/>
      <c r="Y2898"/>
      <c r="Z2898"/>
    </row>
    <row r="2899" spans="1:26">
      <c r="A2899">
        <v>10</v>
      </c>
      <c r="B2899" t="s">
        <v>3839</v>
      </c>
      <c r="C2899" t="s">
        <v>1252</v>
      </c>
      <c r="D2899">
        <v>91</v>
      </c>
      <c r="E2899">
        <v>0</v>
      </c>
      <c r="F2899">
        <v>0</v>
      </c>
      <c r="G2899" s="2">
        <f t="shared" si="362"/>
        <v>0</v>
      </c>
      <c r="H2899" s="3" t="str">
        <f t="shared" si="363"/>
        <v>10</v>
      </c>
      <c r="I2899" s="3" t="str">
        <f t="shared" si="364"/>
        <v>404</v>
      </c>
      <c r="J2899" s="3">
        <v>404</v>
      </c>
      <c r="K2899" s="3" t="str">
        <f>+VLOOKUP(J2899,'Dimension descriptions'!P:R,3,FALSE)</f>
        <v>Mount Logan Middle School</v>
      </c>
      <c r="L2899" s="3" t="str">
        <f t="shared" si="365"/>
        <v>1050</v>
      </c>
      <c r="M2899" s="10">
        <v>1050</v>
      </c>
      <c r="N2899" s="3" t="str">
        <f t="shared" si="360"/>
        <v>1000</v>
      </c>
      <c r="O2899" s="3" t="str">
        <f t="shared" si="361"/>
        <v>270</v>
      </c>
      <c r="P2899" s="3" t="str">
        <f t="shared" si="366"/>
        <v>2</v>
      </c>
      <c r="Q2899" s="11">
        <f>+VLOOKUP(M2899,'Dimension descriptions'!K:M,2,FALSE)</f>
        <v>50</v>
      </c>
      <c r="R2899" s="33">
        <v>50</v>
      </c>
      <c r="S2899" s="11" t="str">
        <f>+VLOOKUP(R2899,'Dimension descriptions'!K:M,3)</f>
        <v>CLASSROOM-GENERAL</v>
      </c>
      <c r="T2899" s="3" t="str">
        <f t="shared" si="367"/>
        <v>Y</v>
      </c>
      <c r="U2899" t="e">
        <f>+VLOOKUP(R2899,'FY21 P13 Allotment memo'!O:O,1,FALSE)</f>
        <v>#N/A</v>
      </c>
      <c r="V2899"/>
      <c r="W2899"/>
      <c r="X2899"/>
      <c r="Y2899"/>
      <c r="Z2899"/>
    </row>
    <row r="2900" spans="1:26">
      <c r="A2900">
        <v>10</v>
      </c>
      <c r="B2900" t="s">
        <v>3840</v>
      </c>
      <c r="C2900" t="s">
        <v>1254</v>
      </c>
      <c r="D2900">
        <v>91</v>
      </c>
      <c r="E2900">
        <v>0</v>
      </c>
      <c r="F2900">
        <v>0</v>
      </c>
      <c r="G2900" s="2">
        <f t="shared" si="362"/>
        <v>0</v>
      </c>
      <c r="H2900" s="3" t="str">
        <f t="shared" si="363"/>
        <v>10</v>
      </c>
      <c r="I2900" s="3" t="str">
        <f t="shared" si="364"/>
        <v>404</v>
      </c>
      <c r="J2900" s="3">
        <v>404</v>
      </c>
      <c r="K2900" s="3" t="str">
        <f>+VLOOKUP(J2900,'Dimension descriptions'!P:R,3,FALSE)</f>
        <v>Mount Logan Middle School</v>
      </c>
      <c r="L2900" s="3" t="str">
        <f t="shared" si="365"/>
        <v>1050</v>
      </c>
      <c r="M2900" s="10">
        <v>1050</v>
      </c>
      <c r="N2900" s="3" t="str">
        <f t="shared" si="360"/>
        <v>1000</v>
      </c>
      <c r="O2900" s="3" t="str">
        <f t="shared" si="361"/>
        <v>280</v>
      </c>
      <c r="P2900" s="3" t="str">
        <f t="shared" si="366"/>
        <v>2</v>
      </c>
      <c r="Q2900" s="11">
        <f>+VLOOKUP(M2900,'Dimension descriptions'!K:M,2,FALSE)</f>
        <v>50</v>
      </c>
      <c r="R2900" s="33">
        <v>50</v>
      </c>
      <c r="S2900" s="11" t="str">
        <f>+VLOOKUP(R2900,'Dimension descriptions'!K:M,3)</f>
        <v>CLASSROOM-GENERAL</v>
      </c>
      <c r="T2900" s="3" t="str">
        <f t="shared" si="367"/>
        <v>Y</v>
      </c>
      <c r="U2900" t="e">
        <f>+VLOOKUP(R2900,'FY21 P13 Allotment memo'!O:O,1,FALSE)</f>
        <v>#N/A</v>
      </c>
      <c r="V2900"/>
      <c r="W2900"/>
      <c r="X2900"/>
      <c r="Y2900"/>
      <c r="Z2900"/>
    </row>
    <row r="2901" spans="1:26">
      <c r="A2901">
        <v>10</v>
      </c>
      <c r="B2901" t="s">
        <v>3841</v>
      </c>
      <c r="C2901" t="s">
        <v>1256</v>
      </c>
      <c r="D2901">
        <v>91</v>
      </c>
      <c r="E2901">
        <v>0</v>
      </c>
      <c r="F2901">
        <v>0</v>
      </c>
      <c r="G2901" s="2">
        <f t="shared" si="362"/>
        <v>0</v>
      </c>
      <c r="H2901" s="3" t="str">
        <f t="shared" si="363"/>
        <v>10</v>
      </c>
      <c r="I2901" s="3" t="str">
        <f t="shared" si="364"/>
        <v>404</v>
      </c>
      <c r="J2901" s="3">
        <v>404</v>
      </c>
      <c r="K2901" s="3" t="str">
        <f>+VLOOKUP(J2901,'Dimension descriptions'!P:R,3,FALSE)</f>
        <v>Mount Logan Middle School</v>
      </c>
      <c r="L2901" s="3" t="str">
        <f t="shared" si="365"/>
        <v>1050</v>
      </c>
      <c r="M2901" s="10">
        <v>1050</v>
      </c>
      <c r="N2901" s="3" t="str">
        <f t="shared" si="360"/>
        <v>1000</v>
      </c>
      <c r="O2901" s="3" t="str">
        <f t="shared" si="361"/>
        <v>290</v>
      </c>
      <c r="P2901" s="3" t="str">
        <f t="shared" si="366"/>
        <v>2</v>
      </c>
      <c r="Q2901" s="11">
        <f>+VLOOKUP(M2901,'Dimension descriptions'!K:M,2,FALSE)</f>
        <v>50</v>
      </c>
      <c r="R2901" s="33">
        <v>50</v>
      </c>
      <c r="S2901" s="11" t="str">
        <f>+VLOOKUP(R2901,'Dimension descriptions'!K:M,3)</f>
        <v>CLASSROOM-GENERAL</v>
      </c>
      <c r="T2901" s="3" t="str">
        <f t="shared" si="367"/>
        <v>Y</v>
      </c>
      <c r="U2901" t="e">
        <f>+VLOOKUP(R2901,'FY21 P13 Allotment memo'!O:O,1,FALSE)</f>
        <v>#N/A</v>
      </c>
      <c r="V2901"/>
      <c r="W2901"/>
      <c r="X2901"/>
      <c r="Y2901"/>
      <c r="Z2901"/>
    </row>
    <row r="2902" spans="1:26">
      <c r="A2902">
        <v>10</v>
      </c>
      <c r="B2902" t="s">
        <v>3842</v>
      </c>
      <c r="C2902" t="s">
        <v>1258</v>
      </c>
      <c r="D2902">
        <v>91</v>
      </c>
      <c r="E2902">
        <v>5985.82</v>
      </c>
      <c r="F2902">
        <v>0</v>
      </c>
      <c r="G2902" s="2">
        <f t="shared" si="362"/>
        <v>5985.82</v>
      </c>
      <c r="H2902" s="3" t="str">
        <f t="shared" si="363"/>
        <v>10</v>
      </c>
      <c r="I2902" s="3" t="str">
        <f t="shared" si="364"/>
        <v>404</v>
      </c>
      <c r="J2902" s="3">
        <v>404</v>
      </c>
      <c r="K2902" s="3" t="str">
        <f>+VLOOKUP(J2902,'Dimension descriptions'!P:R,3,FALSE)</f>
        <v>Mount Logan Middle School</v>
      </c>
      <c r="L2902" s="3" t="str">
        <f t="shared" si="365"/>
        <v>1050</v>
      </c>
      <c r="M2902" s="10">
        <v>1050</v>
      </c>
      <c r="N2902" s="3" t="str">
        <f t="shared" si="360"/>
        <v>1000</v>
      </c>
      <c r="O2902" s="3" t="str">
        <f t="shared" si="361"/>
        <v>300</v>
      </c>
      <c r="P2902" s="3" t="str">
        <f t="shared" si="366"/>
        <v>3</v>
      </c>
      <c r="Q2902" s="11">
        <f>+VLOOKUP(M2902,'Dimension descriptions'!K:M,2,FALSE)</f>
        <v>50</v>
      </c>
      <c r="R2902" s="33">
        <v>50</v>
      </c>
      <c r="S2902" s="11" t="str">
        <f>+VLOOKUP(R2902,'Dimension descriptions'!K:M,3)</f>
        <v>CLASSROOM-GENERAL</v>
      </c>
      <c r="T2902" s="3" t="str">
        <f t="shared" si="367"/>
        <v>Y</v>
      </c>
      <c r="U2902" t="e">
        <f>+VLOOKUP(R2902,'FY21 P13 Allotment memo'!O:O,1,FALSE)</f>
        <v>#N/A</v>
      </c>
      <c r="V2902"/>
      <c r="W2902"/>
      <c r="X2902"/>
      <c r="Y2902"/>
      <c r="Z2902"/>
    </row>
    <row r="2903" spans="1:26">
      <c r="A2903">
        <v>10</v>
      </c>
      <c r="B2903" t="s">
        <v>3843</v>
      </c>
      <c r="C2903" t="s">
        <v>1260</v>
      </c>
      <c r="D2903">
        <v>91</v>
      </c>
      <c r="E2903">
        <v>81855.27</v>
      </c>
      <c r="F2903">
        <v>0</v>
      </c>
      <c r="G2903" s="2">
        <f t="shared" si="362"/>
        <v>81855.27</v>
      </c>
      <c r="H2903" s="3" t="str">
        <f t="shared" si="363"/>
        <v>10</v>
      </c>
      <c r="I2903" s="3" t="str">
        <f t="shared" si="364"/>
        <v>404</v>
      </c>
      <c r="J2903" s="3">
        <v>404</v>
      </c>
      <c r="K2903" s="3" t="str">
        <f>+VLOOKUP(J2903,'Dimension descriptions'!P:R,3,FALSE)</f>
        <v>Mount Logan Middle School</v>
      </c>
      <c r="L2903" s="3" t="str">
        <f t="shared" si="365"/>
        <v>1050</v>
      </c>
      <c r="M2903" s="10">
        <v>1050</v>
      </c>
      <c r="N2903" s="3" t="str">
        <f t="shared" si="360"/>
        <v>1000</v>
      </c>
      <c r="O2903" s="3" t="str">
        <f t="shared" si="361"/>
        <v>341</v>
      </c>
      <c r="P2903" s="3" t="str">
        <f t="shared" si="366"/>
        <v>3</v>
      </c>
      <c r="Q2903" s="11">
        <f>+VLOOKUP(M2903,'Dimension descriptions'!K:M,2,FALSE)</f>
        <v>50</v>
      </c>
      <c r="R2903" s="33">
        <v>50</v>
      </c>
      <c r="S2903" s="11" t="str">
        <f>+VLOOKUP(R2903,'Dimension descriptions'!K:M,3)</f>
        <v>CLASSROOM-GENERAL</v>
      </c>
      <c r="T2903" s="3" t="str">
        <f t="shared" si="367"/>
        <v>Y</v>
      </c>
      <c r="U2903" t="e">
        <f>+VLOOKUP(R2903,'FY21 P13 Allotment memo'!O:O,1,FALSE)</f>
        <v>#N/A</v>
      </c>
      <c r="V2903"/>
      <c r="W2903"/>
      <c r="X2903"/>
      <c r="Y2903"/>
      <c r="Z2903"/>
    </row>
    <row r="2904" spans="1:26">
      <c r="A2904">
        <v>10</v>
      </c>
      <c r="B2904" t="s">
        <v>3844</v>
      </c>
      <c r="C2904" t="s">
        <v>1262</v>
      </c>
      <c r="D2904">
        <v>91</v>
      </c>
      <c r="E2904">
        <v>1329.09</v>
      </c>
      <c r="F2904">
        <v>0</v>
      </c>
      <c r="G2904" s="2">
        <f t="shared" si="362"/>
        <v>1329.09</v>
      </c>
      <c r="H2904" s="3" t="str">
        <f t="shared" si="363"/>
        <v>10</v>
      </c>
      <c r="I2904" s="3" t="str">
        <f t="shared" si="364"/>
        <v>404</v>
      </c>
      <c r="J2904" s="3">
        <v>404</v>
      </c>
      <c r="K2904" s="3" t="str">
        <f>+VLOOKUP(J2904,'Dimension descriptions'!P:R,3,FALSE)</f>
        <v>Mount Logan Middle School</v>
      </c>
      <c r="L2904" s="3" t="str">
        <f t="shared" si="365"/>
        <v>1050</v>
      </c>
      <c r="M2904" s="10">
        <v>1050</v>
      </c>
      <c r="N2904" s="3" t="str">
        <f t="shared" si="360"/>
        <v>1000</v>
      </c>
      <c r="O2904" s="3" t="str">
        <f t="shared" si="361"/>
        <v>430</v>
      </c>
      <c r="P2904" s="3" t="str">
        <f t="shared" si="366"/>
        <v>4</v>
      </c>
      <c r="Q2904" s="11">
        <f>+VLOOKUP(M2904,'Dimension descriptions'!K:M,2,FALSE)</f>
        <v>50</v>
      </c>
      <c r="R2904" s="33">
        <v>50</v>
      </c>
      <c r="S2904" s="11" t="str">
        <f>+VLOOKUP(R2904,'Dimension descriptions'!K:M,3)</f>
        <v>CLASSROOM-GENERAL</v>
      </c>
      <c r="T2904" s="3" t="str">
        <f t="shared" si="367"/>
        <v>Y</v>
      </c>
      <c r="U2904" t="e">
        <f>+VLOOKUP(R2904,'FY21 P13 Allotment memo'!O:O,1,FALSE)</f>
        <v>#N/A</v>
      </c>
      <c r="V2904"/>
      <c r="W2904"/>
      <c r="X2904"/>
      <c r="Y2904"/>
      <c r="Z2904"/>
    </row>
    <row r="2905" spans="1:26">
      <c r="A2905">
        <v>10</v>
      </c>
      <c r="B2905" t="s">
        <v>3845</v>
      </c>
      <c r="C2905" t="s">
        <v>1264</v>
      </c>
      <c r="D2905">
        <v>91</v>
      </c>
      <c r="E2905">
        <v>16.739999999999998</v>
      </c>
      <c r="F2905">
        <v>0</v>
      </c>
      <c r="G2905" s="2">
        <f t="shared" si="362"/>
        <v>16.739999999999998</v>
      </c>
      <c r="H2905" s="3" t="str">
        <f t="shared" si="363"/>
        <v>10</v>
      </c>
      <c r="I2905" s="3" t="str">
        <f t="shared" si="364"/>
        <v>404</v>
      </c>
      <c r="J2905" s="3">
        <v>404</v>
      </c>
      <c r="K2905" s="3" t="str">
        <f>+VLOOKUP(J2905,'Dimension descriptions'!P:R,3,FALSE)</f>
        <v>Mount Logan Middle School</v>
      </c>
      <c r="L2905" s="3" t="str">
        <f t="shared" si="365"/>
        <v>1050</v>
      </c>
      <c r="M2905" s="10">
        <v>1050</v>
      </c>
      <c r="N2905" s="3" t="str">
        <f t="shared" si="360"/>
        <v>1000</v>
      </c>
      <c r="O2905" s="3" t="str">
        <f t="shared" si="361"/>
        <v>580</v>
      </c>
      <c r="P2905" s="3" t="str">
        <f t="shared" si="366"/>
        <v>5</v>
      </c>
      <c r="Q2905" s="11">
        <f>+VLOOKUP(M2905,'Dimension descriptions'!K:M,2,FALSE)</f>
        <v>50</v>
      </c>
      <c r="R2905" s="33">
        <v>50</v>
      </c>
      <c r="S2905" s="11" t="str">
        <f>+VLOOKUP(R2905,'Dimension descriptions'!K:M,3)</f>
        <v>CLASSROOM-GENERAL</v>
      </c>
      <c r="T2905" s="3" t="str">
        <f t="shared" si="367"/>
        <v>Y</v>
      </c>
      <c r="U2905" t="e">
        <f>+VLOOKUP(R2905,'FY21 P13 Allotment memo'!O:O,1,FALSE)</f>
        <v>#N/A</v>
      </c>
      <c r="V2905"/>
      <c r="W2905"/>
      <c r="X2905"/>
      <c r="Y2905"/>
      <c r="Z2905"/>
    </row>
    <row r="2906" spans="1:26">
      <c r="A2906">
        <v>10</v>
      </c>
      <c r="B2906" t="s">
        <v>3846</v>
      </c>
      <c r="C2906" t="s">
        <v>1266</v>
      </c>
      <c r="D2906">
        <v>91</v>
      </c>
      <c r="E2906">
        <v>0</v>
      </c>
      <c r="F2906">
        <v>0</v>
      </c>
      <c r="G2906" s="2">
        <f t="shared" si="362"/>
        <v>0</v>
      </c>
      <c r="H2906" s="3" t="str">
        <f t="shared" si="363"/>
        <v>10</v>
      </c>
      <c r="I2906" s="3" t="str">
        <f t="shared" si="364"/>
        <v>404</v>
      </c>
      <c r="J2906" s="3">
        <v>404</v>
      </c>
      <c r="K2906" s="3" t="str">
        <f>+VLOOKUP(J2906,'Dimension descriptions'!P:R,3,FALSE)</f>
        <v>Mount Logan Middle School</v>
      </c>
      <c r="L2906" s="3" t="str">
        <f t="shared" si="365"/>
        <v>1050</v>
      </c>
      <c r="M2906" s="10">
        <v>1050</v>
      </c>
      <c r="N2906" s="3" t="str">
        <f t="shared" si="360"/>
        <v>1000</v>
      </c>
      <c r="O2906" s="3" t="str">
        <f t="shared" si="361"/>
        <v>594</v>
      </c>
      <c r="P2906" s="3" t="str">
        <f t="shared" si="366"/>
        <v>5</v>
      </c>
      <c r="Q2906" s="11">
        <f>+VLOOKUP(M2906,'Dimension descriptions'!K:M,2,FALSE)</f>
        <v>50</v>
      </c>
      <c r="R2906" s="33">
        <v>50</v>
      </c>
      <c r="S2906" s="11" t="str">
        <f>+VLOOKUP(R2906,'Dimension descriptions'!K:M,3)</f>
        <v>CLASSROOM-GENERAL</v>
      </c>
      <c r="T2906" s="3" t="str">
        <f t="shared" si="367"/>
        <v>Y</v>
      </c>
      <c r="U2906" t="e">
        <f>+VLOOKUP(R2906,'FY21 P13 Allotment memo'!O:O,1,FALSE)</f>
        <v>#N/A</v>
      </c>
      <c r="V2906"/>
      <c r="W2906"/>
      <c r="X2906"/>
      <c r="Y2906"/>
      <c r="Z2906"/>
    </row>
    <row r="2907" spans="1:26">
      <c r="A2907">
        <v>10</v>
      </c>
      <c r="B2907" t="s">
        <v>3847</v>
      </c>
      <c r="C2907" t="s">
        <v>1268</v>
      </c>
      <c r="D2907">
        <v>91</v>
      </c>
      <c r="E2907">
        <v>31191.759999999998</v>
      </c>
      <c r="F2907">
        <v>0</v>
      </c>
      <c r="G2907" s="2">
        <f t="shared" si="362"/>
        <v>31191.759999999998</v>
      </c>
      <c r="H2907" s="3" t="str">
        <f t="shared" si="363"/>
        <v>10</v>
      </c>
      <c r="I2907" s="3" t="str">
        <f t="shared" si="364"/>
        <v>404</v>
      </c>
      <c r="J2907" s="3">
        <v>404</v>
      </c>
      <c r="K2907" s="3" t="str">
        <f>+VLOOKUP(J2907,'Dimension descriptions'!P:R,3,FALSE)</f>
        <v>Mount Logan Middle School</v>
      </c>
      <c r="L2907" s="3" t="str">
        <f t="shared" si="365"/>
        <v>1050</v>
      </c>
      <c r="M2907" s="10">
        <v>1050</v>
      </c>
      <c r="N2907" s="3" t="str">
        <f t="shared" si="360"/>
        <v>1000</v>
      </c>
      <c r="O2907" s="3" t="str">
        <f t="shared" si="361"/>
        <v>610</v>
      </c>
      <c r="P2907" s="3" t="str">
        <f t="shared" si="366"/>
        <v>6</v>
      </c>
      <c r="Q2907" s="11">
        <f>+VLOOKUP(M2907,'Dimension descriptions'!K:M,2,FALSE)</f>
        <v>50</v>
      </c>
      <c r="R2907" s="33">
        <v>50</v>
      </c>
      <c r="S2907" s="11" t="str">
        <f>+VLOOKUP(R2907,'Dimension descriptions'!K:M,3)</f>
        <v>CLASSROOM-GENERAL</v>
      </c>
      <c r="T2907" s="3" t="str">
        <f t="shared" si="367"/>
        <v>Y</v>
      </c>
      <c r="U2907" t="e">
        <f>+VLOOKUP(R2907,'FY21 P13 Allotment memo'!O:O,1,FALSE)</f>
        <v>#N/A</v>
      </c>
      <c r="V2907"/>
      <c r="W2907"/>
      <c r="X2907"/>
      <c r="Y2907"/>
      <c r="Z2907"/>
    </row>
    <row r="2908" spans="1:26">
      <c r="A2908">
        <v>10</v>
      </c>
      <c r="B2908" t="s">
        <v>3848</v>
      </c>
      <c r="C2908" t="s">
        <v>1270</v>
      </c>
      <c r="D2908">
        <v>91</v>
      </c>
      <c r="E2908">
        <v>0</v>
      </c>
      <c r="F2908">
        <v>0</v>
      </c>
      <c r="G2908" s="2">
        <f t="shared" si="362"/>
        <v>0</v>
      </c>
      <c r="H2908" s="3" t="str">
        <f t="shared" si="363"/>
        <v>10</v>
      </c>
      <c r="I2908" s="3" t="str">
        <f t="shared" si="364"/>
        <v>404</v>
      </c>
      <c r="J2908" s="3">
        <v>404</v>
      </c>
      <c r="K2908" s="3" t="str">
        <f>+VLOOKUP(J2908,'Dimension descriptions'!P:R,3,FALSE)</f>
        <v>Mount Logan Middle School</v>
      </c>
      <c r="L2908" s="3" t="str">
        <f t="shared" si="365"/>
        <v>1050</v>
      </c>
      <c r="M2908" s="10">
        <v>1050</v>
      </c>
      <c r="N2908" s="3" t="str">
        <f t="shared" si="360"/>
        <v>1000</v>
      </c>
      <c r="O2908" s="3" t="str">
        <f t="shared" si="361"/>
        <v>641</v>
      </c>
      <c r="P2908" s="3" t="str">
        <f t="shared" si="366"/>
        <v>6</v>
      </c>
      <c r="Q2908" s="11">
        <f>+VLOOKUP(M2908,'Dimension descriptions'!K:M,2,FALSE)</f>
        <v>50</v>
      </c>
      <c r="R2908" s="33">
        <v>50</v>
      </c>
      <c r="S2908" s="11" t="str">
        <f>+VLOOKUP(R2908,'Dimension descriptions'!K:M,3)</f>
        <v>CLASSROOM-GENERAL</v>
      </c>
      <c r="T2908" s="3" t="str">
        <f t="shared" si="367"/>
        <v>Y</v>
      </c>
      <c r="U2908" t="e">
        <f>+VLOOKUP(R2908,'FY21 P13 Allotment memo'!O:O,1,FALSE)</f>
        <v>#N/A</v>
      </c>
      <c r="V2908"/>
      <c r="W2908"/>
      <c r="X2908"/>
      <c r="Y2908"/>
      <c r="Z2908"/>
    </row>
    <row r="2909" spans="1:26">
      <c r="A2909">
        <v>10</v>
      </c>
      <c r="B2909" t="s">
        <v>3849</v>
      </c>
      <c r="C2909" t="s">
        <v>1272</v>
      </c>
      <c r="D2909">
        <v>91</v>
      </c>
      <c r="E2909">
        <v>0</v>
      </c>
      <c r="F2909">
        <v>0</v>
      </c>
      <c r="G2909" s="2">
        <f t="shared" si="362"/>
        <v>0</v>
      </c>
      <c r="H2909" s="3" t="str">
        <f t="shared" si="363"/>
        <v>10</v>
      </c>
      <c r="I2909" s="3" t="str">
        <f t="shared" si="364"/>
        <v>404</v>
      </c>
      <c r="J2909" s="3">
        <v>404</v>
      </c>
      <c r="K2909" s="3" t="str">
        <f>+VLOOKUP(J2909,'Dimension descriptions'!P:R,3,FALSE)</f>
        <v>Mount Logan Middle School</v>
      </c>
      <c r="L2909" s="3" t="str">
        <f t="shared" si="365"/>
        <v>1050</v>
      </c>
      <c r="M2909" s="10">
        <v>1050</v>
      </c>
      <c r="N2909" s="3" t="str">
        <f t="shared" si="360"/>
        <v>1000</v>
      </c>
      <c r="O2909" s="3" t="str">
        <f t="shared" si="361"/>
        <v>670</v>
      </c>
      <c r="P2909" s="3" t="str">
        <f t="shared" si="366"/>
        <v>6</v>
      </c>
      <c r="Q2909" s="11">
        <f>+VLOOKUP(M2909,'Dimension descriptions'!K:M,2,FALSE)</f>
        <v>50</v>
      </c>
      <c r="R2909" s="33">
        <v>50</v>
      </c>
      <c r="S2909" s="11" t="str">
        <f>+VLOOKUP(R2909,'Dimension descriptions'!K:M,3)</f>
        <v>CLASSROOM-GENERAL</v>
      </c>
      <c r="T2909" s="3" t="str">
        <f t="shared" si="367"/>
        <v>Y</v>
      </c>
      <c r="U2909" t="e">
        <f>+VLOOKUP(R2909,'FY21 P13 Allotment memo'!O:O,1,FALSE)</f>
        <v>#N/A</v>
      </c>
      <c r="V2909"/>
      <c r="W2909"/>
      <c r="X2909"/>
      <c r="Y2909"/>
      <c r="Z2909"/>
    </row>
    <row r="2910" spans="1:26">
      <c r="A2910">
        <v>10</v>
      </c>
      <c r="B2910" t="s">
        <v>3850</v>
      </c>
      <c r="C2910" t="s">
        <v>1274</v>
      </c>
      <c r="D2910">
        <v>91</v>
      </c>
      <c r="E2910">
        <v>4839.88</v>
      </c>
      <c r="F2910">
        <v>0</v>
      </c>
      <c r="G2910" s="2">
        <f t="shared" si="362"/>
        <v>4839.88</v>
      </c>
      <c r="H2910" s="3" t="str">
        <f t="shared" si="363"/>
        <v>10</v>
      </c>
      <c r="I2910" s="3" t="str">
        <f t="shared" si="364"/>
        <v>404</v>
      </c>
      <c r="J2910" s="3">
        <v>404</v>
      </c>
      <c r="K2910" s="3" t="str">
        <f>+VLOOKUP(J2910,'Dimension descriptions'!P:R,3,FALSE)</f>
        <v>Mount Logan Middle School</v>
      </c>
      <c r="L2910" s="3" t="str">
        <f t="shared" si="365"/>
        <v>1050</v>
      </c>
      <c r="M2910" s="10">
        <v>1050</v>
      </c>
      <c r="N2910" s="3" t="str">
        <f t="shared" si="360"/>
        <v>1000</v>
      </c>
      <c r="O2910" s="3" t="str">
        <f t="shared" si="361"/>
        <v>730</v>
      </c>
      <c r="P2910" s="3" t="str">
        <f t="shared" si="366"/>
        <v>7</v>
      </c>
      <c r="Q2910" s="11">
        <f>+VLOOKUP(M2910,'Dimension descriptions'!K:M,2,FALSE)</f>
        <v>50</v>
      </c>
      <c r="R2910" s="33">
        <v>50</v>
      </c>
      <c r="S2910" s="11" t="str">
        <f>+VLOOKUP(R2910,'Dimension descriptions'!K:M,3)</f>
        <v>CLASSROOM-GENERAL</v>
      </c>
      <c r="T2910" s="3" t="str">
        <f t="shared" si="367"/>
        <v>Y</v>
      </c>
      <c r="U2910" t="e">
        <f>+VLOOKUP(R2910,'FY21 P13 Allotment memo'!O:O,1,FALSE)</f>
        <v>#N/A</v>
      </c>
      <c r="V2910"/>
      <c r="W2910"/>
      <c r="X2910"/>
      <c r="Y2910"/>
      <c r="Z2910"/>
    </row>
    <row r="2911" spans="1:26">
      <c r="A2911">
        <v>10</v>
      </c>
      <c r="B2911" t="s">
        <v>3851</v>
      </c>
      <c r="C2911" t="s">
        <v>1276</v>
      </c>
      <c r="D2911">
        <v>91</v>
      </c>
      <c r="E2911">
        <v>0</v>
      </c>
      <c r="F2911">
        <v>0</v>
      </c>
      <c r="G2911" s="2">
        <f t="shared" si="362"/>
        <v>0</v>
      </c>
      <c r="H2911" s="3" t="str">
        <f t="shared" si="363"/>
        <v>10</v>
      </c>
      <c r="I2911" s="3" t="str">
        <f t="shared" si="364"/>
        <v>404</v>
      </c>
      <c r="J2911" s="3">
        <v>404</v>
      </c>
      <c r="K2911" s="3" t="str">
        <f>+VLOOKUP(J2911,'Dimension descriptions'!P:R,3,FALSE)</f>
        <v>Mount Logan Middle School</v>
      </c>
      <c r="L2911" s="3" t="str">
        <f t="shared" si="365"/>
        <v>1050</v>
      </c>
      <c r="M2911" s="10">
        <v>1050</v>
      </c>
      <c r="N2911" s="3" t="str">
        <f t="shared" si="360"/>
        <v>1000</v>
      </c>
      <c r="O2911" s="3" t="str">
        <f t="shared" si="361"/>
        <v>810</v>
      </c>
      <c r="P2911" s="3" t="str">
        <f t="shared" si="366"/>
        <v>8</v>
      </c>
      <c r="Q2911" s="11">
        <f>+VLOOKUP(M2911,'Dimension descriptions'!K:M,2,FALSE)</f>
        <v>50</v>
      </c>
      <c r="R2911" s="33">
        <v>50</v>
      </c>
      <c r="S2911" s="11" t="str">
        <f>+VLOOKUP(R2911,'Dimension descriptions'!K:M,3)</f>
        <v>CLASSROOM-GENERAL</v>
      </c>
      <c r="T2911" s="3" t="str">
        <f t="shared" si="367"/>
        <v>Y</v>
      </c>
      <c r="U2911" t="e">
        <f>+VLOOKUP(R2911,'FY21 P13 Allotment memo'!O:O,1,FALSE)</f>
        <v>#N/A</v>
      </c>
      <c r="V2911"/>
      <c r="W2911"/>
      <c r="X2911"/>
      <c r="Y2911"/>
      <c r="Z2911"/>
    </row>
    <row r="2912" spans="1:26">
      <c r="A2912">
        <v>10</v>
      </c>
      <c r="B2912" t="s">
        <v>3852</v>
      </c>
      <c r="C2912" t="s">
        <v>1252</v>
      </c>
      <c r="D2912">
        <v>91</v>
      </c>
      <c r="E2912">
        <v>0</v>
      </c>
      <c r="F2912">
        <v>0</v>
      </c>
      <c r="G2912" s="2">
        <f t="shared" si="362"/>
        <v>0</v>
      </c>
      <c r="H2912" s="3" t="str">
        <f t="shared" si="363"/>
        <v>10</v>
      </c>
      <c r="I2912" s="3" t="str">
        <f t="shared" si="364"/>
        <v>404</v>
      </c>
      <c r="J2912" s="3">
        <v>404</v>
      </c>
      <c r="K2912" s="3" t="str">
        <f>+VLOOKUP(J2912,'Dimension descriptions'!P:R,3,FALSE)</f>
        <v>Mount Logan Middle School</v>
      </c>
      <c r="L2912" s="3" t="str">
        <f t="shared" si="365"/>
        <v>1050</v>
      </c>
      <c r="M2912" s="10">
        <v>1050</v>
      </c>
      <c r="N2912" s="3" t="str">
        <f t="shared" si="360"/>
        <v>2100</v>
      </c>
      <c r="O2912" s="3" t="str">
        <f t="shared" si="361"/>
        <v>270</v>
      </c>
      <c r="P2912" s="3" t="str">
        <f t="shared" si="366"/>
        <v>2</v>
      </c>
      <c r="Q2912" s="11">
        <f>+VLOOKUP(M2912,'Dimension descriptions'!K:M,2,FALSE)</f>
        <v>50</v>
      </c>
      <c r="R2912" s="33">
        <v>50</v>
      </c>
      <c r="S2912" s="11" t="str">
        <f>+VLOOKUP(R2912,'Dimension descriptions'!K:M,3)</f>
        <v>CLASSROOM-GENERAL</v>
      </c>
      <c r="T2912" s="3" t="str">
        <f t="shared" si="367"/>
        <v>Y</v>
      </c>
      <c r="U2912" t="e">
        <f>+VLOOKUP(R2912,'FY21 P13 Allotment memo'!O:O,1,FALSE)</f>
        <v>#N/A</v>
      </c>
      <c r="V2912"/>
      <c r="W2912"/>
      <c r="X2912"/>
      <c r="Y2912"/>
      <c r="Z2912"/>
    </row>
    <row r="2913" spans="1:26">
      <c r="A2913">
        <v>10</v>
      </c>
      <c r="B2913" t="s">
        <v>3853</v>
      </c>
      <c r="C2913" t="s">
        <v>3854</v>
      </c>
      <c r="D2913">
        <v>91</v>
      </c>
      <c r="E2913">
        <v>34038.03</v>
      </c>
      <c r="F2913">
        <v>0</v>
      </c>
      <c r="G2913" s="2">
        <f t="shared" si="362"/>
        <v>34038.03</v>
      </c>
      <c r="H2913" s="3" t="str">
        <f t="shared" si="363"/>
        <v>10</v>
      </c>
      <c r="I2913" s="3" t="str">
        <f t="shared" si="364"/>
        <v>404</v>
      </c>
      <c r="J2913" s="3">
        <v>404</v>
      </c>
      <c r="K2913" s="3" t="str">
        <f>+VLOOKUP(J2913,'Dimension descriptions'!P:R,3,FALSE)</f>
        <v>Mount Logan Middle School</v>
      </c>
      <c r="L2913" s="3" t="str">
        <f t="shared" si="365"/>
        <v>1050</v>
      </c>
      <c r="M2913" s="10">
        <v>1050</v>
      </c>
      <c r="N2913" s="3" t="str">
        <f t="shared" si="360"/>
        <v>2110</v>
      </c>
      <c r="O2913" s="3" t="str">
        <f t="shared" si="361"/>
        <v>153</v>
      </c>
      <c r="P2913" s="3" t="str">
        <f t="shared" si="366"/>
        <v>1</v>
      </c>
      <c r="Q2913" s="11">
        <f>+VLOOKUP(M2913,'Dimension descriptions'!K:M,2,FALSE)</f>
        <v>50</v>
      </c>
      <c r="R2913" s="33">
        <v>50</v>
      </c>
      <c r="S2913" s="11" t="str">
        <f>+VLOOKUP(R2913,'Dimension descriptions'!K:M,3)</f>
        <v>CLASSROOM-GENERAL</v>
      </c>
      <c r="T2913" s="3" t="str">
        <f t="shared" si="367"/>
        <v>Y</v>
      </c>
      <c r="U2913" t="e">
        <f>+VLOOKUP(R2913,'FY21 P13 Allotment memo'!O:O,1,FALSE)</f>
        <v>#N/A</v>
      </c>
      <c r="V2913"/>
      <c r="W2913"/>
      <c r="X2913"/>
      <c r="Y2913"/>
      <c r="Z2913"/>
    </row>
    <row r="2914" spans="1:26">
      <c r="A2914">
        <v>10</v>
      </c>
      <c r="B2914" t="s">
        <v>3855</v>
      </c>
      <c r="C2914" t="s">
        <v>1244</v>
      </c>
      <c r="D2914">
        <v>91</v>
      </c>
      <c r="E2914">
        <v>7860.33</v>
      </c>
      <c r="F2914">
        <v>0</v>
      </c>
      <c r="G2914" s="2">
        <f t="shared" si="362"/>
        <v>7860.33</v>
      </c>
      <c r="H2914" s="3" t="str">
        <f t="shared" si="363"/>
        <v>10</v>
      </c>
      <c r="I2914" s="3" t="str">
        <f t="shared" si="364"/>
        <v>404</v>
      </c>
      <c r="J2914" s="3">
        <v>404</v>
      </c>
      <c r="K2914" s="3" t="str">
        <f>+VLOOKUP(J2914,'Dimension descriptions'!P:R,3,FALSE)</f>
        <v>Mount Logan Middle School</v>
      </c>
      <c r="L2914" s="3" t="str">
        <f t="shared" si="365"/>
        <v>1050</v>
      </c>
      <c r="M2914" s="10">
        <v>1050</v>
      </c>
      <c r="N2914" s="3" t="str">
        <f t="shared" si="360"/>
        <v>2110</v>
      </c>
      <c r="O2914" s="3" t="str">
        <f t="shared" si="361"/>
        <v>210</v>
      </c>
      <c r="P2914" s="3" t="str">
        <f t="shared" si="366"/>
        <v>2</v>
      </c>
      <c r="Q2914" s="11">
        <f>+VLOOKUP(M2914,'Dimension descriptions'!K:M,2,FALSE)</f>
        <v>50</v>
      </c>
      <c r="R2914" s="33">
        <v>50</v>
      </c>
      <c r="S2914" s="11" t="str">
        <f>+VLOOKUP(R2914,'Dimension descriptions'!K:M,3)</f>
        <v>CLASSROOM-GENERAL</v>
      </c>
      <c r="T2914" s="3" t="str">
        <f t="shared" si="367"/>
        <v>Y</v>
      </c>
      <c r="U2914" t="e">
        <f>+VLOOKUP(R2914,'FY21 P13 Allotment memo'!O:O,1,FALSE)</f>
        <v>#N/A</v>
      </c>
      <c r="V2914"/>
      <c r="W2914"/>
      <c r="X2914"/>
      <c r="Y2914"/>
      <c r="Z2914"/>
    </row>
    <row r="2915" spans="1:26">
      <c r="A2915">
        <v>10</v>
      </c>
      <c r="B2915" t="s">
        <v>3856</v>
      </c>
      <c r="C2915" t="s">
        <v>1246</v>
      </c>
      <c r="D2915">
        <v>91</v>
      </c>
      <c r="E2915">
        <v>2577.75</v>
      </c>
      <c r="F2915">
        <v>0</v>
      </c>
      <c r="G2915" s="2">
        <f t="shared" si="362"/>
        <v>2577.75</v>
      </c>
      <c r="H2915" s="3" t="str">
        <f t="shared" si="363"/>
        <v>10</v>
      </c>
      <c r="I2915" s="3" t="str">
        <f t="shared" si="364"/>
        <v>404</v>
      </c>
      <c r="J2915" s="3">
        <v>404</v>
      </c>
      <c r="K2915" s="3" t="str">
        <f>+VLOOKUP(J2915,'Dimension descriptions'!P:R,3,FALSE)</f>
        <v>Mount Logan Middle School</v>
      </c>
      <c r="L2915" s="3" t="str">
        <f t="shared" si="365"/>
        <v>1050</v>
      </c>
      <c r="M2915" s="10">
        <v>1050</v>
      </c>
      <c r="N2915" s="3" t="str">
        <f t="shared" si="360"/>
        <v>2110</v>
      </c>
      <c r="O2915" s="3" t="str">
        <f t="shared" si="361"/>
        <v>220</v>
      </c>
      <c r="P2915" s="3" t="str">
        <f t="shared" si="366"/>
        <v>2</v>
      </c>
      <c r="Q2915" s="11">
        <f>+VLOOKUP(M2915,'Dimension descriptions'!K:M,2,FALSE)</f>
        <v>50</v>
      </c>
      <c r="R2915" s="33">
        <v>50</v>
      </c>
      <c r="S2915" s="11" t="str">
        <f>+VLOOKUP(R2915,'Dimension descriptions'!K:M,3)</f>
        <v>CLASSROOM-GENERAL</v>
      </c>
      <c r="T2915" s="3" t="str">
        <f t="shared" si="367"/>
        <v>Y</v>
      </c>
      <c r="U2915" t="e">
        <f>+VLOOKUP(R2915,'FY21 P13 Allotment memo'!O:O,1,FALSE)</f>
        <v>#N/A</v>
      </c>
      <c r="V2915"/>
      <c r="W2915"/>
      <c r="X2915"/>
      <c r="Y2915"/>
      <c r="Z2915"/>
    </row>
    <row r="2916" spans="1:26">
      <c r="A2916">
        <v>10</v>
      </c>
      <c r="B2916" t="s">
        <v>3857</v>
      </c>
      <c r="C2916" t="s">
        <v>1248</v>
      </c>
      <c r="D2916">
        <v>91</v>
      </c>
      <c r="E2916">
        <v>127.86</v>
      </c>
      <c r="F2916">
        <v>0</v>
      </c>
      <c r="G2916" s="2">
        <f t="shared" si="362"/>
        <v>127.86</v>
      </c>
      <c r="H2916" s="3" t="str">
        <f t="shared" si="363"/>
        <v>10</v>
      </c>
      <c r="I2916" s="3" t="str">
        <f t="shared" si="364"/>
        <v>404</v>
      </c>
      <c r="J2916" s="3">
        <v>404</v>
      </c>
      <c r="K2916" s="3" t="str">
        <f>+VLOOKUP(J2916,'Dimension descriptions'!P:R,3,FALSE)</f>
        <v>Mount Logan Middle School</v>
      </c>
      <c r="L2916" s="3" t="str">
        <f t="shared" si="365"/>
        <v>1050</v>
      </c>
      <c r="M2916" s="10">
        <v>1050</v>
      </c>
      <c r="N2916" s="3" t="str">
        <f t="shared" si="360"/>
        <v>2110</v>
      </c>
      <c r="O2916" s="3" t="str">
        <f t="shared" si="361"/>
        <v>241</v>
      </c>
      <c r="P2916" s="3" t="str">
        <f t="shared" si="366"/>
        <v>2</v>
      </c>
      <c r="Q2916" s="11">
        <f>+VLOOKUP(M2916,'Dimension descriptions'!K:M,2,FALSE)</f>
        <v>50</v>
      </c>
      <c r="R2916" s="33">
        <v>50</v>
      </c>
      <c r="S2916" s="11" t="str">
        <f>+VLOOKUP(R2916,'Dimension descriptions'!K:M,3)</f>
        <v>CLASSROOM-GENERAL</v>
      </c>
      <c r="T2916" s="3" t="str">
        <f t="shared" si="367"/>
        <v>Y</v>
      </c>
      <c r="U2916" t="e">
        <f>+VLOOKUP(R2916,'FY21 P13 Allotment memo'!O:O,1,FALSE)</f>
        <v>#N/A</v>
      </c>
      <c r="V2916"/>
      <c r="W2916"/>
      <c r="X2916"/>
      <c r="Y2916"/>
      <c r="Z2916"/>
    </row>
    <row r="2917" spans="1:26">
      <c r="A2917">
        <v>10</v>
      </c>
      <c r="B2917" t="s">
        <v>3858</v>
      </c>
      <c r="C2917" t="s">
        <v>2014</v>
      </c>
      <c r="D2917">
        <v>91</v>
      </c>
      <c r="E2917">
        <v>1000</v>
      </c>
      <c r="F2917">
        <v>0</v>
      </c>
      <c r="G2917" s="2">
        <f t="shared" si="362"/>
        <v>1000</v>
      </c>
      <c r="H2917" s="3" t="str">
        <f t="shared" si="363"/>
        <v>10</v>
      </c>
      <c r="I2917" s="3" t="str">
        <f t="shared" si="364"/>
        <v>404</v>
      </c>
      <c r="J2917" s="3">
        <v>404</v>
      </c>
      <c r="K2917" s="3" t="str">
        <f>+VLOOKUP(J2917,'Dimension descriptions'!P:R,3,FALSE)</f>
        <v>Mount Logan Middle School</v>
      </c>
      <c r="L2917" s="3" t="str">
        <f t="shared" si="365"/>
        <v>1050</v>
      </c>
      <c r="M2917" s="10">
        <v>1050</v>
      </c>
      <c r="N2917" s="3" t="str">
        <f t="shared" si="360"/>
        <v>2110</v>
      </c>
      <c r="O2917" s="3" t="str">
        <f t="shared" si="361"/>
        <v>245</v>
      </c>
      <c r="P2917" s="3" t="str">
        <f t="shared" si="366"/>
        <v>2</v>
      </c>
      <c r="Q2917" s="11">
        <f>+VLOOKUP(M2917,'Dimension descriptions'!K:M,2,FALSE)</f>
        <v>50</v>
      </c>
      <c r="R2917" s="33">
        <v>50</v>
      </c>
      <c r="S2917" s="11" t="str">
        <f>+VLOOKUP(R2917,'Dimension descriptions'!K:M,3)</f>
        <v>CLASSROOM-GENERAL</v>
      </c>
      <c r="T2917" s="3" t="str">
        <f t="shared" si="367"/>
        <v>Y</v>
      </c>
      <c r="U2917" t="e">
        <f>+VLOOKUP(R2917,'FY21 P13 Allotment memo'!O:O,1,FALSE)</f>
        <v>#N/A</v>
      </c>
      <c r="V2917"/>
      <c r="W2917"/>
      <c r="X2917"/>
      <c r="Y2917"/>
      <c r="Z2917"/>
    </row>
    <row r="2918" spans="1:26">
      <c r="A2918">
        <v>10</v>
      </c>
      <c r="B2918" t="s">
        <v>3859</v>
      </c>
      <c r="C2918" t="s">
        <v>2609</v>
      </c>
      <c r="D2918">
        <v>91</v>
      </c>
      <c r="E2918">
        <v>214939.39</v>
      </c>
      <c r="F2918">
        <v>0</v>
      </c>
      <c r="G2918" s="2">
        <f t="shared" si="362"/>
        <v>214939.39</v>
      </c>
      <c r="H2918" s="3" t="str">
        <f t="shared" si="363"/>
        <v>10</v>
      </c>
      <c r="I2918" s="3" t="str">
        <f t="shared" si="364"/>
        <v>404</v>
      </c>
      <c r="J2918" s="3">
        <v>404</v>
      </c>
      <c r="K2918" s="3" t="str">
        <f>+VLOOKUP(J2918,'Dimension descriptions'!P:R,3,FALSE)</f>
        <v>Mount Logan Middle School</v>
      </c>
      <c r="L2918" s="3" t="str">
        <f t="shared" si="365"/>
        <v>1050</v>
      </c>
      <c r="M2918" s="10">
        <v>1050</v>
      </c>
      <c r="N2918" s="3" t="str">
        <f t="shared" si="360"/>
        <v>2120</v>
      </c>
      <c r="O2918" s="3" t="str">
        <f t="shared" si="361"/>
        <v>142</v>
      </c>
      <c r="P2918" s="3" t="str">
        <f t="shared" si="366"/>
        <v>1</v>
      </c>
      <c r="Q2918" s="11">
        <f>+VLOOKUP(M2918,'Dimension descriptions'!K:M,2,FALSE)</f>
        <v>50</v>
      </c>
      <c r="R2918" s="33">
        <v>50</v>
      </c>
      <c r="S2918" s="11" t="str">
        <f>+VLOOKUP(R2918,'Dimension descriptions'!K:M,3)</f>
        <v>CLASSROOM-GENERAL</v>
      </c>
      <c r="T2918" s="3" t="str">
        <f t="shared" si="367"/>
        <v>Y</v>
      </c>
      <c r="U2918" t="e">
        <f>+VLOOKUP(R2918,'FY21 P13 Allotment memo'!O:O,1,FALSE)</f>
        <v>#N/A</v>
      </c>
      <c r="V2918"/>
      <c r="W2918"/>
      <c r="X2918"/>
      <c r="Y2918"/>
      <c r="Z2918"/>
    </row>
    <row r="2919" spans="1:26">
      <c r="A2919">
        <v>10</v>
      </c>
      <c r="B2919" t="s">
        <v>3860</v>
      </c>
      <c r="C2919" t="s">
        <v>3861</v>
      </c>
      <c r="D2919">
        <v>91</v>
      </c>
      <c r="E2919">
        <v>39409.5</v>
      </c>
      <c r="F2919">
        <v>0</v>
      </c>
      <c r="G2919" s="2">
        <f t="shared" si="362"/>
        <v>39409.5</v>
      </c>
      <c r="H2919" s="3" t="str">
        <f t="shared" si="363"/>
        <v>10</v>
      </c>
      <c r="I2919" s="3" t="str">
        <f t="shared" si="364"/>
        <v>404</v>
      </c>
      <c r="J2919" s="3">
        <v>404</v>
      </c>
      <c r="K2919" s="3" t="str">
        <f>+VLOOKUP(J2919,'Dimension descriptions'!P:R,3,FALSE)</f>
        <v>Mount Logan Middle School</v>
      </c>
      <c r="L2919" s="3" t="str">
        <f t="shared" si="365"/>
        <v>1050</v>
      </c>
      <c r="M2919" s="10">
        <v>1050</v>
      </c>
      <c r="N2919" s="3" t="str">
        <f t="shared" si="360"/>
        <v>2120</v>
      </c>
      <c r="O2919" s="3" t="str">
        <f t="shared" si="361"/>
        <v>152</v>
      </c>
      <c r="P2919" s="3" t="str">
        <f t="shared" si="366"/>
        <v>1</v>
      </c>
      <c r="Q2919" s="11">
        <f>+VLOOKUP(M2919,'Dimension descriptions'!K:M,2,FALSE)</f>
        <v>50</v>
      </c>
      <c r="R2919" s="33">
        <v>50</v>
      </c>
      <c r="S2919" s="11" t="str">
        <f>+VLOOKUP(R2919,'Dimension descriptions'!K:M,3)</f>
        <v>CLASSROOM-GENERAL</v>
      </c>
      <c r="T2919" s="3" t="str">
        <f t="shared" si="367"/>
        <v>Y</v>
      </c>
      <c r="U2919" t="e">
        <f>+VLOOKUP(R2919,'FY21 P13 Allotment memo'!O:O,1,FALSE)</f>
        <v>#N/A</v>
      </c>
      <c r="V2919"/>
      <c r="W2919"/>
      <c r="X2919"/>
      <c r="Y2919"/>
      <c r="Z2919"/>
    </row>
    <row r="2920" spans="1:26">
      <c r="A2920">
        <v>10</v>
      </c>
      <c r="B2920" t="s">
        <v>3862</v>
      </c>
      <c r="C2920" t="s">
        <v>1244</v>
      </c>
      <c r="D2920">
        <v>91</v>
      </c>
      <c r="E2920">
        <v>58650.7</v>
      </c>
      <c r="F2920">
        <v>0</v>
      </c>
      <c r="G2920" s="2">
        <f t="shared" si="362"/>
        <v>58650.7</v>
      </c>
      <c r="H2920" s="3" t="str">
        <f t="shared" si="363"/>
        <v>10</v>
      </c>
      <c r="I2920" s="3" t="str">
        <f t="shared" si="364"/>
        <v>404</v>
      </c>
      <c r="J2920" s="3">
        <v>404</v>
      </c>
      <c r="K2920" s="3" t="str">
        <f>+VLOOKUP(J2920,'Dimension descriptions'!P:R,3,FALSE)</f>
        <v>Mount Logan Middle School</v>
      </c>
      <c r="L2920" s="3" t="str">
        <f t="shared" si="365"/>
        <v>1050</v>
      </c>
      <c r="M2920" s="10">
        <v>1050</v>
      </c>
      <c r="N2920" s="3" t="str">
        <f t="shared" si="360"/>
        <v>2120</v>
      </c>
      <c r="O2920" s="3" t="str">
        <f t="shared" si="361"/>
        <v>210</v>
      </c>
      <c r="P2920" s="3" t="str">
        <f t="shared" si="366"/>
        <v>2</v>
      </c>
      <c r="Q2920" s="11">
        <f>+VLOOKUP(M2920,'Dimension descriptions'!K:M,2,FALSE)</f>
        <v>50</v>
      </c>
      <c r="R2920" s="33">
        <v>50</v>
      </c>
      <c r="S2920" s="11" t="str">
        <f>+VLOOKUP(R2920,'Dimension descriptions'!K:M,3)</f>
        <v>CLASSROOM-GENERAL</v>
      </c>
      <c r="T2920" s="3" t="str">
        <f t="shared" si="367"/>
        <v>Y</v>
      </c>
      <c r="U2920" t="e">
        <f>+VLOOKUP(R2920,'FY21 P13 Allotment memo'!O:O,1,FALSE)</f>
        <v>#N/A</v>
      </c>
      <c r="V2920"/>
      <c r="W2920"/>
      <c r="X2920"/>
      <c r="Y2920"/>
      <c r="Z2920"/>
    </row>
    <row r="2921" spans="1:26">
      <c r="A2921">
        <v>10</v>
      </c>
      <c r="B2921" t="s">
        <v>3863</v>
      </c>
      <c r="C2921" t="s">
        <v>1246</v>
      </c>
      <c r="D2921">
        <v>91</v>
      </c>
      <c r="E2921">
        <v>18086.009999999998</v>
      </c>
      <c r="F2921">
        <v>0</v>
      </c>
      <c r="G2921" s="2">
        <f t="shared" si="362"/>
        <v>18086.009999999998</v>
      </c>
      <c r="H2921" s="3" t="str">
        <f t="shared" si="363"/>
        <v>10</v>
      </c>
      <c r="I2921" s="3" t="str">
        <f t="shared" si="364"/>
        <v>404</v>
      </c>
      <c r="J2921" s="3">
        <v>404</v>
      </c>
      <c r="K2921" s="3" t="str">
        <f>+VLOOKUP(J2921,'Dimension descriptions'!P:R,3,FALSE)</f>
        <v>Mount Logan Middle School</v>
      </c>
      <c r="L2921" s="3" t="str">
        <f t="shared" si="365"/>
        <v>1050</v>
      </c>
      <c r="M2921" s="10">
        <v>1050</v>
      </c>
      <c r="N2921" s="3" t="str">
        <f t="shared" si="360"/>
        <v>2120</v>
      </c>
      <c r="O2921" s="3" t="str">
        <f t="shared" si="361"/>
        <v>220</v>
      </c>
      <c r="P2921" s="3" t="str">
        <f t="shared" si="366"/>
        <v>2</v>
      </c>
      <c r="Q2921" s="11">
        <f>+VLOOKUP(M2921,'Dimension descriptions'!K:M,2,FALSE)</f>
        <v>50</v>
      </c>
      <c r="R2921" s="33">
        <v>50</v>
      </c>
      <c r="S2921" s="11" t="str">
        <f>+VLOOKUP(R2921,'Dimension descriptions'!K:M,3)</f>
        <v>CLASSROOM-GENERAL</v>
      </c>
      <c r="T2921" s="3" t="str">
        <f t="shared" si="367"/>
        <v>Y</v>
      </c>
      <c r="U2921" t="e">
        <f>+VLOOKUP(R2921,'FY21 P13 Allotment memo'!O:O,1,FALSE)</f>
        <v>#N/A</v>
      </c>
      <c r="V2921"/>
      <c r="W2921"/>
      <c r="X2921"/>
      <c r="Y2921"/>
      <c r="Z2921"/>
    </row>
    <row r="2922" spans="1:26">
      <c r="A2922">
        <v>10</v>
      </c>
      <c r="B2922" t="s">
        <v>3864</v>
      </c>
      <c r="C2922" t="s">
        <v>1248</v>
      </c>
      <c r="D2922">
        <v>91</v>
      </c>
      <c r="E2922">
        <v>36849.120000000003</v>
      </c>
      <c r="F2922">
        <v>0</v>
      </c>
      <c r="G2922" s="2">
        <f t="shared" si="362"/>
        <v>36849.120000000003</v>
      </c>
      <c r="H2922" s="3" t="str">
        <f t="shared" si="363"/>
        <v>10</v>
      </c>
      <c r="I2922" s="3" t="str">
        <f t="shared" si="364"/>
        <v>404</v>
      </c>
      <c r="J2922" s="3">
        <v>404</v>
      </c>
      <c r="K2922" s="3" t="str">
        <f>+VLOOKUP(J2922,'Dimension descriptions'!P:R,3,FALSE)</f>
        <v>Mount Logan Middle School</v>
      </c>
      <c r="L2922" s="3" t="str">
        <f t="shared" si="365"/>
        <v>1050</v>
      </c>
      <c r="M2922" s="10">
        <v>1050</v>
      </c>
      <c r="N2922" s="3" t="str">
        <f t="shared" si="360"/>
        <v>2120</v>
      </c>
      <c r="O2922" s="3" t="str">
        <f t="shared" si="361"/>
        <v>241</v>
      </c>
      <c r="P2922" s="3" t="str">
        <f t="shared" si="366"/>
        <v>2</v>
      </c>
      <c r="Q2922" s="11">
        <f>+VLOOKUP(M2922,'Dimension descriptions'!K:M,2,FALSE)</f>
        <v>50</v>
      </c>
      <c r="R2922" s="33">
        <v>50</v>
      </c>
      <c r="S2922" s="11" t="str">
        <f>+VLOOKUP(R2922,'Dimension descriptions'!K:M,3)</f>
        <v>CLASSROOM-GENERAL</v>
      </c>
      <c r="T2922" s="3" t="str">
        <f t="shared" si="367"/>
        <v>Y</v>
      </c>
      <c r="U2922" t="e">
        <f>+VLOOKUP(R2922,'FY21 P13 Allotment memo'!O:O,1,FALSE)</f>
        <v>#N/A</v>
      </c>
      <c r="V2922"/>
      <c r="W2922"/>
      <c r="X2922"/>
      <c r="Y2922"/>
      <c r="Z2922"/>
    </row>
    <row r="2923" spans="1:26">
      <c r="A2923">
        <v>10</v>
      </c>
      <c r="B2923" t="s">
        <v>3865</v>
      </c>
      <c r="C2923" t="s">
        <v>2611</v>
      </c>
      <c r="D2923">
        <v>91</v>
      </c>
      <c r="E2923">
        <v>0</v>
      </c>
      <c r="F2923">
        <v>0</v>
      </c>
      <c r="G2923" s="2">
        <f t="shared" si="362"/>
        <v>0</v>
      </c>
      <c r="H2923" s="3" t="str">
        <f t="shared" si="363"/>
        <v>10</v>
      </c>
      <c r="I2923" s="3" t="str">
        <f t="shared" si="364"/>
        <v>404</v>
      </c>
      <c r="J2923" s="3">
        <v>404</v>
      </c>
      <c r="K2923" s="3" t="str">
        <f>+VLOOKUP(J2923,'Dimension descriptions'!P:R,3,FALSE)</f>
        <v>Mount Logan Middle School</v>
      </c>
      <c r="L2923" s="3" t="str">
        <f t="shared" si="365"/>
        <v>1050</v>
      </c>
      <c r="M2923" s="10">
        <v>1050</v>
      </c>
      <c r="N2923" s="3" t="str">
        <f t="shared" si="360"/>
        <v>2120</v>
      </c>
      <c r="O2923" s="3" t="str">
        <f t="shared" si="361"/>
        <v>580</v>
      </c>
      <c r="P2923" s="3" t="str">
        <f t="shared" si="366"/>
        <v>5</v>
      </c>
      <c r="Q2923" s="11">
        <f>+VLOOKUP(M2923,'Dimension descriptions'!K:M,2,FALSE)</f>
        <v>50</v>
      </c>
      <c r="R2923" s="33">
        <v>50</v>
      </c>
      <c r="S2923" s="11" t="str">
        <f>+VLOOKUP(R2923,'Dimension descriptions'!K:M,3)</f>
        <v>CLASSROOM-GENERAL</v>
      </c>
      <c r="T2923" s="3" t="str">
        <f t="shared" si="367"/>
        <v>Y</v>
      </c>
      <c r="U2923" t="e">
        <f>+VLOOKUP(R2923,'FY21 P13 Allotment memo'!O:O,1,FALSE)</f>
        <v>#N/A</v>
      </c>
      <c r="V2923"/>
      <c r="W2923"/>
      <c r="X2923"/>
      <c r="Y2923"/>
      <c r="Z2923"/>
    </row>
    <row r="2924" spans="1:26">
      <c r="A2924">
        <v>10</v>
      </c>
      <c r="B2924" t="s">
        <v>3866</v>
      </c>
      <c r="C2924" t="s">
        <v>2613</v>
      </c>
      <c r="D2924">
        <v>91</v>
      </c>
      <c r="E2924">
        <v>0</v>
      </c>
      <c r="F2924">
        <v>0</v>
      </c>
      <c r="G2924" s="2">
        <f t="shared" si="362"/>
        <v>0</v>
      </c>
      <c r="H2924" s="3" t="str">
        <f t="shared" si="363"/>
        <v>10</v>
      </c>
      <c r="I2924" s="3" t="str">
        <f t="shared" si="364"/>
        <v>404</v>
      </c>
      <c r="J2924" s="3">
        <v>404</v>
      </c>
      <c r="K2924" s="3" t="str">
        <f>+VLOOKUP(J2924,'Dimension descriptions'!P:R,3,FALSE)</f>
        <v>Mount Logan Middle School</v>
      </c>
      <c r="L2924" s="3" t="str">
        <f t="shared" si="365"/>
        <v>1050</v>
      </c>
      <c r="M2924" s="10">
        <v>1050</v>
      </c>
      <c r="N2924" s="3" t="str">
        <f t="shared" si="360"/>
        <v>2120</v>
      </c>
      <c r="O2924" s="3" t="str">
        <f t="shared" si="361"/>
        <v>610</v>
      </c>
      <c r="P2924" s="3" t="str">
        <f t="shared" si="366"/>
        <v>6</v>
      </c>
      <c r="Q2924" s="11">
        <f>+VLOOKUP(M2924,'Dimension descriptions'!K:M,2,FALSE)</f>
        <v>50</v>
      </c>
      <c r="R2924" s="33">
        <v>50</v>
      </c>
      <c r="S2924" s="11" t="str">
        <f>+VLOOKUP(R2924,'Dimension descriptions'!K:M,3)</f>
        <v>CLASSROOM-GENERAL</v>
      </c>
      <c r="T2924" s="3" t="str">
        <f t="shared" si="367"/>
        <v>Y</v>
      </c>
      <c r="U2924" t="e">
        <f>+VLOOKUP(R2924,'FY21 P13 Allotment memo'!O:O,1,FALSE)</f>
        <v>#N/A</v>
      </c>
      <c r="V2924"/>
      <c r="W2924"/>
      <c r="X2924"/>
      <c r="Y2924"/>
      <c r="Z2924"/>
    </row>
    <row r="2925" spans="1:26">
      <c r="A2925">
        <v>10</v>
      </c>
      <c r="B2925" t="s">
        <v>3867</v>
      </c>
      <c r="C2925" t="s">
        <v>2615</v>
      </c>
      <c r="D2925">
        <v>91</v>
      </c>
      <c r="E2925">
        <v>0</v>
      </c>
      <c r="F2925">
        <v>0</v>
      </c>
      <c r="G2925" s="2">
        <f t="shared" si="362"/>
        <v>0</v>
      </c>
      <c r="H2925" s="3" t="str">
        <f t="shared" si="363"/>
        <v>10</v>
      </c>
      <c r="I2925" s="3" t="str">
        <f t="shared" si="364"/>
        <v>404</v>
      </c>
      <c r="J2925" s="3">
        <v>404</v>
      </c>
      <c r="K2925" s="3" t="str">
        <f>+VLOOKUP(J2925,'Dimension descriptions'!P:R,3,FALSE)</f>
        <v>Mount Logan Middle School</v>
      </c>
      <c r="L2925" s="3" t="str">
        <f t="shared" si="365"/>
        <v>1050</v>
      </c>
      <c r="M2925" s="10">
        <v>1050</v>
      </c>
      <c r="N2925" s="3" t="str">
        <f t="shared" si="360"/>
        <v>2120</v>
      </c>
      <c r="O2925" s="3" t="str">
        <f t="shared" si="361"/>
        <v>730</v>
      </c>
      <c r="P2925" s="3" t="str">
        <f t="shared" si="366"/>
        <v>7</v>
      </c>
      <c r="Q2925" s="11">
        <f>+VLOOKUP(M2925,'Dimension descriptions'!K:M,2,FALSE)</f>
        <v>50</v>
      </c>
      <c r="R2925" s="33">
        <v>50</v>
      </c>
      <c r="S2925" s="11" t="str">
        <f>+VLOOKUP(R2925,'Dimension descriptions'!K:M,3)</f>
        <v>CLASSROOM-GENERAL</v>
      </c>
      <c r="T2925" s="3" t="str">
        <f t="shared" si="367"/>
        <v>Y</v>
      </c>
      <c r="U2925" t="e">
        <f>+VLOOKUP(R2925,'FY21 P13 Allotment memo'!O:O,1,FALSE)</f>
        <v>#N/A</v>
      </c>
      <c r="V2925"/>
      <c r="W2925"/>
      <c r="X2925"/>
      <c r="Y2925"/>
      <c r="Z2925"/>
    </row>
    <row r="2926" spans="1:26">
      <c r="A2926">
        <v>10</v>
      </c>
      <c r="B2926" t="s">
        <v>3868</v>
      </c>
      <c r="C2926" t="s">
        <v>1276</v>
      </c>
      <c r="D2926">
        <v>91</v>
      </c>
      <c r="E2926">
        <v>0</v>
      </c>
      <c r="F2926">
        <v>0</v>
      </c>
      <c r="G2926" s="2">
        <f t="shared" si="362"/>
        <v>0</v>
      </c>
      <c r="H2926" s="3" t="str">
        <f t="shared" si="363"/>
        <v>10</v>
      </c>
      <c r="I2926" s="3" t="str">
        <f t="shared" si="364"/>
        <v>404</v>
      </c>
      <c r="J2926" s="3">
        <v>404</v>
      </c>
      <c r="K2926" s="3" t="str">
        <f>+VLOOKUP(J2926,'Dimension descriptions'!P:R,3,FALSE)</f>
        <v>Mount Logan Middle School</v>
      </c>
      <c r="L2926" s="3" t="str">
        <f t="shared" si="365"/>
        <v>1050</v>
      </c>
      <c r="M2926" s="10">
        <v>1050</v>
      </c>
      <c r="N2926" s="3" t="str">
        <f t="shared" si="360"/>
        <v>2120</v>
      </c>
      <c r="O2926" s="3" t="str">
        <f t="shared" si="361"/>
        <v>810</v>
      </c>
      <c r="P2926" s="3" t="str">
        <f t="shared" si="366"/>
        <v>8</v>
      </c>
      <c r="Q2926" s="11">
        <f>+VLOOKUP(M2926,'Dimension descriptions'!K:M,2,FALSE)</f>
        <v>50</v>
      </c>
      <c r="R2926" s="33">
        <v>50</v>
      </c>
      <c r="S2926" s="11" t="str">
        <f>+VLOOKUP(R2926,'Dimension descriptions'!K:M,3)</f>
        <v>CLASSROOM-GENERAL</v>
      </c>
      <c r="T2926" s="3" t="str">
        <f t="shared" si="367"/>
        <v>Y</v>
      </c>
      <c r="U2926" t="e">
        <f>+VLOOKUP(R2926,'FY21 P13 Allotment memo'!O:O,1,FALSE)</f>
        <v>#N/A</v>
      </c>
      <c r="V2926"/>
      <c r="W2926"/>
      <c r="X2926"/>
      <c r="Y2926"/>
      <c r="Z2926"/>
    </row>
    <row r="2927" spans="1:26">
      <c r="A2927">
        <v>10</v>
      </c>
      <c r="B2927" t="s">
        <v>3869</v>
      </c>
      <c r="C2927" t="s">
        <v>1252</v>
      </c>
      <c r="D2927">
        <v>91</v>
      </c>
      <c r="E2927">
        <v>0</v>
      </c>
      <c r="F2927">
        <v>0</v>
      </c>
      <c r="G2927" s="2">
        <f t="shared" si="362"/>
        <v>0</v>
      </c>
      <c r="H2927" s="3" t="str">
        <f t="shared" si="363"/>
        <v>10</v>
      </c>
      <c r="I2927" s="3" t="str">
        <f t="shared" si="364"/>
        <v>404</v>
      </c>
      <c r="J2927" s="3">
        <v>404</v>
      </c>
      <c r="K2927" s="3" t="str">
        <f>+VLOOKUP(J2927,'Dimension descriptions'!P:R,3,FALSE)</f>
        <v>Mount Logan Middle School</v>
      </c>
      <c r="L2927" s="3" t="str">
        <f t="shared" si="365"/>
        <v>1050</v>
      </c>
      <c r="M2927" s="10">
        <v>1050</v>
      </c>
      <c r="N2927" s="3" t="str">
        <f t="shared" si="360"/>
        <v>2200</v>
      </c>
      <c r="O2927" s="3" t="str">
        <f t="shared" si="361"/>
        <v>270</v>
      </c>
      <c r="P2927" s="3" t="str">
        <f t="shared" si="366"/>
        <v>2</v>
      </c>
      <c r="Q2927" s="11">
        <f>+VLOOKUP(M2927,'Dimension descriptions'!K:M,2,FALSE)</f>
        <v>50</v>
      </c>
      <c r="R2927" s="33">
        <v>50</v>
      </c>
      <c r="S2927" s="11" t="str">
        <f>+VLOOKUP(R2927,'Dimension descriptions'!K:M,3)</f>
        <v>CLASSROOM-GENERAL</v>
      </c>
      <c r="T2927" s="3" t="str">
        <f t="shared" si="367"/>
        <v>Y</v>
      </c>
      <c r="U2927" t="e">
        <f>+VLOOKUP(R2927,'FY21 P13 Allotment memo'!O:O,1,FALSE)</f>
        <v>#N/A</v>
      </c>
      <c r="V2927"/>
      <c r="W2927"/>
      <c r="X2927"/>
      <c r="Y2927"/>
      <c r="Z2927"/>
    </row>
    <row r="2928" spans="1:26">
      <c r="A2928">
        <v>10</v>
      </c>
      <c r="B2928" t="s">
        <v>3870</v>
      </c>
      <c r="C2928" t="s">
        <v>3871</v>
      </c>
      <c r="D2928">
        <v>91</v>
      </c>
      <c r="E2928">
        <v>0</v>
      </c>
      <c r="F2928">
        <v>0</v>
      </c>
      <c r="G2928" s="2">
        <f t="shared" si="362"/>
        <v>0</v>
      </c>
      <c r="H2928" s="3" t="str">
        <f t="shared" si="363"/>
        <v>10</v>
      </c>
      <c r="I2928" s="3" t="str">
        <f t="shared" si="364"/>
        <v>404</v>
      </c>
      <c r="J2928" s="3">
        <v>404</v>
      </c>
      <c r="K2928" s="3" t="str">
        <f>+VLOOKUP(J2928,'Dimension descriptions'!P:R,3,FALSE)</f>
        <v>Mount Logan Middle School</v>
      </c>
      <c r="L2928" s="3" t="str">
        <f t="shared" si="365"/>
        <v>1050</v>
      </c>
      <c r="M2928" s="10">
        <v>1050</v>
      </c>
      <c r="N2928" s="3" t="str">
        <f t="shared" si="360"/>
        <v>2220</v>
      </c>
      <c r="O2928" s="3" t="str">
        <f t="shared" si="361"/>
        <v>145</v>
      </c>
      <c r="P2928" s="3" t="str">
        <f t="shared" si="366"/>
        <v>1</v>
      </c>
      <c r="Q2928" s="11">
        <f>+VLOOKUP(M2928,'Dimension descriptions'!K:M,2,FALSE)</f>
        <v>50</v>
      </c>
      <c r="R2928" s="33">
        <v>50</v>
      </c>
      <c r="S2928" s="11" t="str">
        <f>+VLOOKUP(R2928,'Dimension descriptions'!K:M,3)</f>
        <v>CLASSROOM-GENERAL</v>
      </c>
      <c r="T2928" s="3" t="str">
        <f t="shared" si="367"/>
        <v>Y</v>
      </c>
      <c r="U2928" t="e">
        <f>+VLOOKUP(R2928,'FY21 P13 Allotment memo'!O:O,1,FALSE)</f>
        <v>#N/A</v>
      </c>
      <c r="V2928"/>
      <c r="W2928"/>
      <c r="X2928"/>
      <c r="Y2928"/>
      <c r="Z2928"/>
    </row>
    <row r="2929" spans="1:26">
      <c r="A2929">
        <v>10</v>
      </c>
      <c r="B2929" t="s">
        <v>3872</v>
      </c>
      <c r="C2929" t="s">
        <v>1285</v>
      </c>
      <c r="D2929">
        <v>91</v>
      </c>
      <c r="E2929">
        <v>0</v>
      </c>
      <c r="F2929">
        <v>0</v>
      </c>
      <c r="G2929" s="2">
        <f t="shared" si="362"/>
        <v>0</v>
      </c>
      <c r="H2929" s="3" t="str">
        <f t="shared" si="363"/>
        <v>10</v>
      </c>
      <c r="I2929" s="3" t="str">
        <f t="shared" si="364"/>
        <v>404</v>
      </c>
      <c r="J2929" s="3">
        <v>404</v>
      </c>
      <c r="K2929" s="3" t="str">
        <f>+VLOOKUP(J2929,'Dimension descriptions'!P:R,3,FALSE)</f>
        <v>Mount Logan Middle School</v>
      </c>
      <c r="L2929" s="3" t="str">
        <f t="shared" si="365"/>
        <v>1050</v>
      </c>
      <c r="M2929" s="10">
        <v>1050</v>
      </c>
      <c r="N2929" s="3" t="str">
        <f t="shared" si="360"/>
        <v>2220</v>
      </c>
      <c r="O2929" s="3" t="str">
        <f t="shared" si="361"/>
        <v>162</v>
      </c>
      <c r="P2929" s="3" t="str">
        <f t="shared" si="366"/>
        <v>1</v>
      </c>
      <c r="Q2929" s="11">
        <f>+VLOOKUP(M2929,'Dimension descriptions'!K:M,2,FALSE)</f>
        <v>50</v>
      </c>
      <c r="R2929" s="33">
        <v>50</v>
      </c>
      <c r="S2929" s="11" t="str">
        <f>+VLOOKUP(R2929,'Dimension descriptions'!K:M,3)</f>
        <v>CLASSROOM-GENERAL</v>
      </c>
      <c r="T2929" s="3" t="str">
        <f t="shared" si="367"/>
        <v>Y</v>
      </c>
      <c r="U2929" t="e">
        <f>+VLOOKUP(R2929,'FY21 P13 Allotment memo'!O:O,1,FALSE)</f>
        <v>#N/A</v>
      </c>
      <c r="V2929"/>
      <c r="W2929"/>
      <c r="X2929"/>
      <c r="Y2929"/>
      <c r="Z2929"/>
    </row>
    <row r="2930" spans="1:26">
      <c r="A2930">
        <v>10</v>
      </c>
      <c r="B2930" t="s">
        <v>3873</v>
      </c>
      <c r="C2930" t="s">
        <v>3874</v>
      </c>
      <c r="D2930">
        <v>91</v>
      </c>
      <c r="E2930">
        <v>16488.88</v>
      </c>
      <c r="F2930">
        <v>0</v>
      </c>
      <c r="G2930" s="2">
        <f t="shared" si="362"/>
        <v>16488.88</v>
      </c>
      <c r="H2930" s="3" t="str">
        <f t="shared" si="363"/>
        <v>10</v>
      </c>
      <c r="I2930" s="3" t="str">
        <f t="shared" si="364"/>
        <v>404</v>
      </c>
      <c r="J2930" s="3">
        <v>404</v>
      </c>
      <c r="K2930" s="3" t="str">
        <f>+VLOOKUP(J2930,'Dimension descriptions'!P:R,3,FALSE)</f>
        <v>Mount Logan Middle School</v>
      </c>
      <c r="L2930" s="3" t="str">
        <f t="shared" si="365"/>
        <v>1050</v>
      </c>
      <c r="M2930" s="10">
        <v>1050</v>
      </c>
      <c r="N2930" s="3" t="str">
        <f t="shared" si="360"/>
        <v>2220</v>
      </c>
      <c r="O2930" s="3" t="str">
        <f t="shared" si="361"/>
        <v>195</v>
      </c>
      <c r="P2930" s="3" t="str">
        <f t="shared" si="366"/>
        <v>1</v>
      </c>
      <c r="Q2930" s="11">
        <f>+VLOOKUP(M2930,'Dimension descriptions'!K:M,2,FALSE)</f>
        <v>50</v>
      </c>
      <c r="R2930" s="33">
        <v>50</v>
      </c>
      <c r="S2930" s="11" t="str">
        <f>+VLOOKUP(R2930,'Dimension descriptions'!K:M,3)</f>
        <v>CLASSROOM-GENERAL</v>
      </c>
      <c r="T2930" s="3" t="str">
        <f t="shared" si="367"/>
        <v>Y</v>
      </c>
      <c r="U2930" t="e">
        <f>+VLOOKUP(R2930,'FY21 P13 Allotment memo'!O:O,1,FALSE)</f>
        <v>#N/A</v>
      </c>
      <c r="V2930"/>
      <c r="W2930"/>
      <c r="X2930"/>
      <c r="Y2930"/>
      <c r="Z2930"/>
    </row>
    <row r="2931" spans="1:26">
      <c r="A2931">
        <v>10</v>
      </c>
      <c r="B2931" t="s">
        <v>3875</v>
      </c>
      <c r="C2931" t="s">
        <v>1244</v>
      </c>
      <c r="D2931">
        <v>91</v>
      </c>
      <c r="E2931">
        <v>0</v>
      </c>
      <c r="F2931">
        <v>0</v>
      </c>
      <c r="G2931" s="2">
        <f t="shared" si="362"/>
        <v>0</v>
      </c>
      <c r="H2931" s="3" t="str">
        <f t="shared" si="363"/>
        <v>10</v>
      </c>
      <c r="I2931" s="3" t="str">
        <f t="shared" si="364"/>
        <v>404</v>
      </c>
      <c r="J2931" s="3">
        <v>404</v>
      </c>
      <c r="K2931" s="3" t="str">
        <f>+VLOOKUP(J2931,'Dimension descriptions'!P:R,3,FALSE)</f>
        <v>Mount Logan Middle School</v>
      </c>
      <c r="L2931" s="3" t="str">
        <f t="shared" si="365"/>
        <v>1050</v>
      </c>
      <c r="M2931" s="10">
        <v>1050</v>
      </c>
      <c r="N2931" s="3" t="str">
        <f t="shared" si="360"/>
        <v>2220</v>
      </c>
      <c r="O2931" s="3" t="str">
        <f t="shared" si="361"/>
        <v>210</v>
      </c>
      <c r="P2931" s="3" t="str">
        <f t="shared" si="366"/>
        <v>2</v>
      </c>
      <c r="Q2931" s="11">
        <f>+VLOOKUP(M2931,'Dimension descriptions'!K:M,2,FALSE)</f>
        <v>50</v>
      </c>
      <c r="R2931" s="33">
        <v>50</v>
      </c>
      <c r="S2931" s="11" t="str">
        <f>+VLOOKUP(R2931,'Dimension descriptions'!K:M,3)</f>
        <v>CLASSROOM-GENERAL</v>
      </c>
      <c r="T2931" s="3" t="str">
        <f t="shared" si="367"/>
        <v>Y</v>
      </c>
      <c r="U2931" t="e">
        <f>+VLOOKUP(R2931,'FY21 P13 Allotment memo'!O:O,1,FALSE)</f>
        <v>#N/A</v>
      </c>
      <c r="V2931"/>
      <c r="W2931"/>
      <c r="X2931"/>
      <c r="Y2931"/>
      <c r="Z2931"/>
    </row>
    <row r="2932" spans="1:26">
      <c r="A2932">
        <v>10</v>
      </c>
      <c r="B2932" t="s">
        <v>3876</v>
      </c>
      <c r="C2932" t="s">
        <v>1246</v>
      </c>
      <c r="D2932">
        <v>91</v>
      </c>
      <c r="E2932">
        <v>1261.4100000000001</v>
      </c>
      <c r="F2932">
        <v>0</v>
      </c>
      <c r="G2932" s="2">
        <f t="shared" si="362"/>
        <v>1261.4100000000001</v>
      </c>
      <c r="H2932" s="3" t="str">
        <f t="shared" si="363"/>
        <v>10</v>
      </c>
      <c r="I2932" s="3" t="str">
        <f t="shared" si="364"/>
        <v>404</v>
      </c>
      <c r="J2932" s="3">
        <v>404</v>
      </c>
      <c r="K2932" s="3" t="str">
        <f>+VLOOKUP(J2932,'Dimension descriptions'!P:R,3,FALSE)</f>
        <v>Mount Logan Middle School</v>
      </c>
      <c r="L2932" s="3" t="str">
        <f t="shared" si="365"/>
        <v>1050</v>
      </c>
      <c r="M2932" s="10">
        <v>1050</v>
      </c>
      <c r="N2932" s="3" t="str">
        <f t="shared" si="360"/>
        <v>2220</v>
      </c>
      <c r="O2932" s="3" t="str">
        <f t="shared" si="361"/>
        <v>220</v>
      </c>
      <c r="P2932" s="3" t="str">
        <f t="shared" si="366"/>
        <v>2</v>
      </c>
      <c r="Q2932" s="11">
        <f>+VLOOKUP(M2932,'Dimension descriptions'!K:M,2,FALSE)</f>
        <v>50</v>
      </c>
      <c r="R2932" s="33">
        <v>50</v>
      </c>
      <c r="S2932" s="11" t="str">
        <f>+VLOOKUP(R2932,'Dimension descriptions'!K:M,3)</f>
        <v>CLASSROOM-GENERAL</v>
      </c>
      <c r="T2932" s="3" t="str">
        <f t="shared" si="367"/>
        <v>Y</v>
      </c>
      <c r="U2932" t="e">
        <f>+VLOOKUP(R2932,'FY21 P13 Allotment memo'!O:O,1,FALSE)</f>
        <v>#N/A</v>
      </c>
      <c r="V2932"/>
      <c r="W2932"/>
      <c r="X2932"/>
      <c r="Y2932"/>
      <c r="Z2932"/>
    </row>
    <row r="2933" spans="1:26">
      <c r="A2933">
        <v>10</v>
      </c>
      <c r="B2933" t="s">
        <v>3877</v>
      </c>
      <c r="C2933" t="s">
        <v>1248</v>
      </c>
      <c r="D2933">
        <v>91</v>
      </c>
      <c r="E2933">
        <v>0</v>
      </c>
      <c r="F2933">
        <v>0</v>
      </c>
      <c r="G2933" s="2">
        <f t="shared" si="362"/>
        <v>0</v>
      </c>
      <c r="H2933" s="3" t="str">
        <f t="shared" si="363"/>
        <v>10</v>
      </c>
      <c r="I2933" s="3" t="str">
        <f t="shared" si="364"/>
        <v>404</v>
      </c>
      <c r="J2933" s="3">
        <v>404</v>
      </c>
      <c r="K2933" s="3" t="str">
        <f>+VLOOKUP(J2933,'Dimension descriptions'!P:R,3,FALSE)</f>
        <v>Mount Logan Middle School</v>
      </c>
      <c r="L2933" s="3" t="str">
        <f t="shared" si="365"/>
        <v>1050</v>
      </c>
      <c r="M2933" s="10">
        <v>1050</v>
      </c>
      <c r="N2933" s="3" t="str">
        <f t="shared" si="360"/>
        <v>2220</v>
      </c>
      <c r="O2933" s="3" t="str">
        <f t="shared" si="361"/>
        <v>241</v>
      </c>
      <c r="P2933" s="3" t="str">
        <f t="shared" si="366"/>
        <v>2</v>
      </c>
      <c r="Q2933" s="11">
        <f>+VLOOKUP(M2933,'Dimension descriptions'!K:M,2,FALSE)</f>
        <v>50</v>
      </c>
      <c r="R2933" s="33">
        <v>50</v>
      </c>
      <c r="S2933" s="11" t="str">
        <f>+VLOOKUP(R2933,'Dimension descriptions'!K:M,3)</f>
        <v>CLASSROOM-GENERAL</v>
      </c>
      <c r="T2933" s="3" t="str">
        <f t="shared" si="367"/>
        <v>Y</v>
      </c>
      <c r="U2933" t="e">
        <f>+VLOOKUP(R2933,'FY21 P13 Allotment memo'!O:O,1,FALSE)</f>
        <v>#N/A</v>
      </c>
      <c r="V2933"/>
      <c r="W2933"/>
      <c r="X2933"/>
      <c r="Y2933"/>
      <c r="Z2933"/>
    </row>
    <row r="2934" spans="1:26">
      <c r="A2934">
        <v>10</v>
      </c>
      <c r="B2934" t="s">
        <v>3878</v>
      </c>
      <c r="C2934" t="s">
        <v>1291</v>
      </c>
      <c r="D2934">
        <v>91</v>
      </c>
      <c r="E2934">
        <v>0</v>
      </c>
      <c r="F2934">
        <v>0</v>
      </c>
      <c r="G2934" s="2">
        <f t="shared" si="362"/>
        <v>0</v>
      </c>
      <c r="H2934" s="3" t="str">
        <f t="shared" si="363"/>
        <v>10</v>
      </c>
      <c r="I2934" s="3" t="str">
        <f t="shared" si="364"/>
        <v>404</v>
      </c>
      <c r="J2934" s="3">
        <v>404</v>
      </c>
      <c r="K2934" s="3" t="str">
        <f>+VLOOKUP(J2934,'Dimension descriptions'!P:R,3,FALSE)</f>
        <v>Mount Logan Middle School</v>
      </c>
      <c r="L2934" s="3" t="str">
        <f t="shared" si="365"/>
        <v>1050</v>
      </c>
      <c r="M2934" s="10">
        <v>1050</v>
      </c>
      <c r="N2934" s="3" t="str">
        <f t="shared" si="360"/>
        <v>2220</v>
      </c>
      <c r="O2934" s="3" t="str">
        <f t="shared" si="361"/>
        <v>430</v>
      </c>
      <c r="P2934" s="3" t="str">
        <f t="shared" si="366"/>
        <v>4</v>
      </c>
      <c r="Q2934" s="11">
        <f>+VLOOKUP(M2934,'Dimension descriptions'!K:M,2,FALSE)</f>
        <v>50</v>
      </c>
      <c r="R2934" s="33">
        <v>50</v>
      </c>
      <c r="S2934" s="11" t="str">
        <f>+VLOOKUP(R2934,'Dimension descriptions'!K:M,3)</f>
        <v>CLASSROOM-GENERAL</v>
      </c>
      <c r="T2934" s="3" t="str">
        <f t="shared" si="367"/>
        <v>Y</v>
      </c>
      <c r="U2934" t="e">
        <f>+VLOOKUP(R2934,'FY21 P13 Allotment memo'!O:O,1,FALSE)</f>
        <v>#N/A</v>
      </c>
      <c r="V2934"/>
      <c r="W2934"/>
      <c r="X2934"/>
      <c r="Y2934"/>
      <c r="Z2934"/>
    </row>
    <row r="2935" spans="1:26">
      <c r="A2935">
        <v>10</v>
      </c>
      <c r="B2935" t="s">
        <v>3879</v>
      </c>
      <c r="C2935" t="s">
        <v>1293</v>
      </c>
      <c r="D2935">
        <v>91</v>
      </c>
      <c r="E2935">
        <v>4286.6099999999997</v>
      </c>
      <c r="F2935">
        <v>0</v>
      </c>
      <c r="G2935" s="2">
        <f t="shared" si="362"/>
        <v>4286.6099999999997</v>
      </c>
      <c r="H2935" s="3" t="str">
        <f t="shared" si="363"/>
        <v>10</v>
      </c>
      <c r="I2935" s="3" t="str">
        <f t="shared" si="364"/>
        <v>404</v>
      </c>
      <c r="J2935" s="3">
        <v>404</v>
      </c>
      <c r="K2935" s="3" t="str">
        <f>+VLOOKUP(J2935,'Dimension descriptions'!P:R,3,FALSE)</f>
        <v>Mount Logan Middle School</v>
      </c>
      <c r="L2935" s="3" t="str">
        <f t="shared" si="365"/>
        <v>1050</v>
      </c>
      <c r="M2935" s="10">
        <v>1050</v>
      </c>
      <c r="N2935" s="3" t="str">
        <f t="shared" si="360"/>
        <v>2220</v>
      </c>
      <c r="O2935" s="3" t="str">
        <f t="shared" si="361"/>
        <v>644</v>
      </c>
      <c r="P2935" s="3" t="str">
        <f t="shared" si="366"/>
        <v>6</v>
      </c>
      <c r="Q2935" s="11">
        <f>+VLOOKUP(M2935,'Dimension descriptions'!K:M,2,FALSE)</f>
        <v>50</v>
      </c>
      <c r="R2935" s="33">
        <v>50</v>
      </c>
      <c r="S2935" s="11" t="str">
        <f>+VLOOKUP(R2935,'Dimension descriptions'!K:M,3)</f>
        <v>CLASSROOM-GENERAL</v>
      </c>
      <c r="T2935" s="3" t="str">
        <f t="shared" si="367"/>
        <v>Y</v>
      </c>
      <c r="U2935" t="e">
        <f>+VLOOKUP(R2935,'FY21 P13 Allotment memo'!O:O,1,FALSE)</f>
        <v>#N/A</v>
      </c>
      <c r="V2935"/>
      <c r="W2935"/>
      <c r="X2935"/>
      <c r="Y2935"/>
      <c r="Z2935"/>
    </row>
    <row r="2936" spans="1:26">
      <c r="A2936">
        <v>10</v>
      </c>
      <c r="B2936" t="s">
        <v>3880</v>
      </c>
      <c r="C2936" t="s">
        <v>1295</v>
      </c>
      <c r="D2936">
        <v>91</v>
      </c>
      <c r="E2936">
        <v>0</v>
      </c>
      <c r="F2936">
        <v>0</v>
      </c>
      <c r="G2936" s="2">
        <f t="shared" si="362"/>
        <v>0</v>
      </c>
      <c r="H2936" s="3" t="str">
        <f t="shared" si="363"/>
        <v>10</v>
      </c>
      <c r="I2936" s="3" t="str">
        <f t="shared" si="364"/>
        <v>404</v>
      </c>
      <c r="J2936" s="3">
        <v>404</v>
      </c>
      <c r="K2936" s="3" t="str">
        <f>+VLOOKUP(J2936,'Dimension descriptions'!P:R,3,FALSE)</f>
        <v>Mount Logan Middle School</v>
      </c>
      <c r="L2936" s="3" t="str">
        <f t="shared" si="365"/>
        <v>1050</v>
      </c>
      <c r="M2936" s="10">
        <v>1050</v>
      </c>
      <c r="N2936" s="3" t="str">
        <f t="shared" si="360"/>
        <v>2220</v>
      </c>
      <c r="O2936" s="3" t="str">
        <f t="shared" si="361"/>
        <v>645</v>
      </c>
      <c r="P2936" s="3" t="str">
        <f t="shared" si="366"/>
        <v>6</v>
      </c>
      <c r="Q2936" s="11">
        <f>+VLOOKUP(M2936,'Dimension descriptions'!K:M,2,FALSE)</f>
        <v>50</v>
      </c>
      <c r="R2936" s="33">
        <v>50</v>
      </c>
      <c r="S2936" s="11" t="str">
        <f>+VLOOKUP(R2936,'Dimension descriptions'!K:M,3)</f>
        <v>CLASSROOM-GENERAL</v>
      </c>
      <c r="T2936" s="3" t="str">
        <f t="shared" si="367"/>
        <v>Y</v>
      </c>
      <c r="U2936" t="e">
        <f>+VLOOKUP(R2936,'FY21 P13 Allotment memo'!O:O,1,FALSE)</f>
        <v>#N/A</v>
      </c>
      <c r="V2936"/>
      <c r="W2936"/>
      <c r="X2936"/>
      <c r="Y2936"/>
      <c r="Z2936"/>
    </row>
    <row r="2937" spans="1:26">
      <c r="A2937">
        <v>10</v>
      </c>
      <c r="B2937" t="s">
        <v>3881</v>
      </c>
      <c r="C2937" t="s">
        <v>1297</v>
      </c>
      <c r="D2937">
        <v>91</v>
      </c>
      <c r="E2937">
        <v>1784.07</v>
      </c>
      <c r="F2937">
        <v>0</v>
      </c>
      <c r="G2937" s="2">
        <f t="shared" si="362"/>
        <v>1784.07</v>
      </c>
      <c r="H2937" s="3" t="str">
        <f t="shared" si="363"/>
        <v>10</v>
      </c>
      <c r="I2937" s="3" t="str">
        <f t="shared" si="364"/>
        <v>404</v>
      </c>
      <c r="J2937" s="3">
        <v>404</v>
      </c>
      <c r="K2937" s="3" t="str">
        <f>+VLOOKUP(J2937,'Dimension descriptions'!P:R,3,FALSE)</f>
        <v>Mount Logan Middle School</v>
      </c>
      <c r="L2937" s="3" t="str">
        <f t="shared" si="365"/>
        <v>1050</v>
      </c>
      <c r="M2937" s="10">
        <v>1050</v>
      </c>
      <c r="N2937" s="3" t="str">
        <f t="shared" si="360"/>
        <v>2220</v>
      </c>
      <c r="O2937" s="3" t="str">
        <f t="shared" si="361"/>
        <v>646</v>
      </c>
      <c r="P2937" s="3" t="str">
        <f t="shared" si="366"/>
        <v>6</v>
      </c>
      <c r="Q2937" s="11">
        <f>+VLOOKUP(M2937,'Dimension descriptions'!K:M,2,FALSE)</f>
        <v>50</v>
      </c>
      <c r="R2937" s="33">
        <v>50</v>
      </c>
      <c r="S2937" s="11" t="str">
        <f>+VLOOKUP(R2937,'Dimension descriptions'!K:M,3)</f>
        <v>CLASSROOM-GENERAL</v>
      </c>
      <c r="T2937" s="3" t="str">
        <f t="shared" si="367"/>
        <v>Y</v>
      </c>
      <c r="U2937" t="e">
        <f>+VLOOKUP(R2937,'FY21 P13 Allotment memo'!O:O,1,FALSE)</f>
        <v>#N/A</v>
      </c>
      <c r="V2937"/>
      <c r="W2937"/>
      <c r="X2937"/>
      <c r="Y2937"/>
      <c r="Z2937"/>
    </row>
    <row r="2938" spans="1:26">
      <c r="A2938">
        <v>10</v>
      </c>
      <c r="B2938" t="s">
        <v>3882</v>
      </c>
      <c r="C2938" t="s">
        <v>1731</v>
      </c>
      <c r="D2938">
        <v>91</v>
      </c>
      <c r="E2938">
        <v>0</v>
      </c>
      <c r="F2938">
        <v>0</v>
      </c>
      <c r="G2938" s="2">
        <f t="shared" si="362"/>
        <v>0</v>
      </c>
      <c r="H2938" s="3" t="str">
        <f t="shared" si="363"/>
        <v>10</v>
      </c>
      <c r="I2938" s="3" t="str">
        <f t="shared" si="364"/>
        <v>404</v>
      </c>
      <c r="J2938" s="3">
        <v>404</v>
      </c>
      <c r="K2938" s="3" t="str">
        <f>+VLOOKUP(J2938,'Dimension descriptions'!P:R,3,FALSE)</f>
        <v>Mount Logan Middle School</v>
      </c>
      <c r="L2938" s="3" t="str">
        <f t="shared" si="365"/>
        <v>1050</v>
      </c>
      <c r="M2938" s="10">
        <v>1050</v>
      </c>
      <c r="N2938" s="3" t="str">
        <f t="shared" si="360"/>
        <v>2220</v>
      </c>
      <c r="O2938" s="3" t="str">
        <f t="shared" si="361"/>
        <v>734</v>
      </c>
      <c r="P2938" s="3" t="str">
        <f t="shared" si="366"/>
        <v>7</v>
      </c>
      <c r="Q2938" s="11">
        <f>+VLOOKUP(M2938,'Dimension descriptions'!K:M,2,FALSE)</f>
        <v>50</v>
      </c>
      <c r="R2938" s="33">
        <v>50</v>
      </c>
      <c r="S2938" s="11" t="str">
        <f>+VLOOKUP(R2938,'Dimension descriptions'!K:M,3)</f>
        <v>CLASSROOM-GENERAL</v>
      </c>
      <c r="T2938" s="3" t="str">
        <f t="shared" si="367"/>
        <v>Y</v>
      </c>
      <c r="U2938" t="e">
        <f>+VLOOKUP(R2938,'FY21 P13 Allotment memo'!O:O,1,FALSE)</f>
        <v>#N/A</v>
      </c>
      <c r="V2938"/>
      <c r="W2938"/>
      <c r="X2938"/>
      <c r="Y2938"/>
      <c r="Z2938"/>
    </row>
    <row r="2939" spans="1:26">
      <c r="A2939">
        <v>10</v>
      </c>
      <c r="B2939" t="s">
        <v>3883</v>
      </c>
      <c r="C2939" t="s">
        <v>1301</v>
      </c>
      <c r="D2939">
        <v>91</v>
      </c>
      <c r="E2939">
        <v>14216.88</v>
      </c>
      <c r="F2939">
        <v>0</v>
      </c>
      <c r="G2939" s="2">
        <f t="shared" si="362"/>
        <v>14216.88</v>
      </c>
      <c r="H2939" s="3" t="str">
        <f t="shared" si="363"/>
        <v>10</v>
      </c>
      <c r="I2939" s="3" t="str">
        <f t="shared" si="364"/>
        <v>404</v>
      </c>
      <c r="J2939" s="3">
        <v>404</v>
      </c>
      <c r="K2939" s="3" t="str">
        <f>+VLOOKUP(J2939,'Dimension descriptions'!P:R,3,FALSE)</f>
        <v>Mount Logan Middle School</v>
      </c>
      <c r="L2939" s="3" t="str">
        <f t="shared" si="365"/>
        <v>1050</v>
      </c>
      <c r="M2939" s="10">
        <v>1050</v>
      </c>
      <c r="N2939" s="3" t="str">
        <f t="shared" si="360"/>
        <v>2290</v>
      </c>
      <c r="O2939" s="3" t="str">
        <f t="shared" si="361"/>
        <v>610</v>
      </c>
      <c r="P2939" s="3" t="str">
        <f t="shared" si="366"/>
        <v>6</v>
      </c>
      <c r="Q2939" s="11">
        <f>+VLOOKUP(M2939,'Dimension descriptions'!K:M,2,FALSE)</f>
        <v>50</v>
      </c>
      <c r="R2939" s="33">
        <v>50</v>
      </c>
      <c r="S2939" s="11" t="str">
        <f>+VLOOKUP(R2939,'Dimension descriptions'!K:M,3)</f>
        <v>CLASSROOM-GENERAL</v>
      </c>
      <c r="T2939" s="3" t="str">
        <f t="shared" si="367"/>
        <v>Y</v>
      </c>
      <c r="U2939" t="e">
        <f>+VLOOKUP(R2939,'FY21 P13 Allotment memo'!O:O,1,FALSE)</f>
        <v>#N/A</v>
      </c>
      <c r="V2939"/>
      <c r="W2939"/>
      <c r="X2939"/>
      <c r="Y2939"/>
      <c r="Z2939"/>
    </row>
    <row r="2940" spans="1:26">
      <c r="A2940">
        <v>10</v>
      </c>
      <c r="B2940" t="s">
        <v>3884</v>
      </c>
      <c r="C2940" t="s">
        <v>1252</v>
      </c>
      <c r="D2940">
        <v>91</v>
      </c>
      <c r="E2940">
        <v>0</v>
      </c>
      <c r="F2940">
        <v>0</v>
      </c>
      <c r="G2940" s="2">
        <f t="shared" si="362"/>
        <v>0</v>
      </c>
      <c r="H2940" s="3" t="str">
        <f t="shared" si="363"/>
        <v>10</v>
      </c>
      <c r="I2940" s="3" t="str">
        <f t="shared" si="364"/>
        <v>404</v>
      </c>
      <c r="J2940" s="3">
        <v>404</v>
      </c>
      <c r="K2940" s="3" t="str">
        <f>+VLOOKUP(J2940,'Dimension descriptions'!P:R,3,FALSE)</f>
        <v>Mount Logan Middle School</v>
      </c>
      <c r="L2940" s="3" t="str">
        <f t="shared" si="365"/>
        <v>1050</v>
      </c>
      <c r="M2940" s="10">
        <v>1050</v>
      </c>
      <c r="N2940" s="3" t="str">
        <f t="shared" si="360"/>
        <v>2300</v>
      </c>
      <c r="O2940" s="3" t="str">
        <f t="shared" si="361"/>
        <v>270</v>
      </c>
      <c r="P2940" s="3" t="str">
        <f t="shared" si="366"/>
        <v>2</v>
      </c>
      <c r="Q2940" s="11">
        <f>+VLOOKUP(M2940,'Dimension descriptions'!K:M,2,FALSE)</f>
        <v>50</v>
      </c>
      <c r="R2940" s="33">
        <v>50</v>
      </c>
      <c r="S2940" s="11" t="str">
        <f>+VLOOKUP(R2940,'Dimension descriptions'!K:M,3)</f>
        <v>CLASSROOM-GENERAL</v>
      </c>
      <c r="T2940" s="3" t="str">
        <f t="shared" si="367"/>
        <v>Y</v>
      </c>
      <c r="U2940" t="e">
        <f>+VLOOKUP(R2940,'FY21 P13 Allotment memo'!O:O,1,FALSE)</f>
        <v>#N/A</v>
      </c>
      <c r="V2940"/>
      <c r="W2940"/>
      <c r="X2940"/>
      <c r="Y2940"/>
      <c r="Z2940"/>
    </row>
    <row r="2941" spans="1:26">
      <c r="A2941">
        <v>10</v>
      </c>
      <c r="B2941" t="s">
        <v>3885</v>
      </c>
      <c r="C2941" t="s">
        <v>1304</v>
      </c>
      <c r="D2941">
        <v>91</v>
      </c>
      <c r="E2941">
        <v>120856.56</v>
      </c>
      <c r="F2941">
        <v>0</v>
      </c>
      <c r="G2941" s="2">
        <f t="shared" si="362"/>
        <v>120856.56</v>
      </c>
      <c r="H2941" s="3" t="str">
        <f t="shared" si="363"/>
        <v>10</v>
      </c>
      <c r="I2941" s="3" t="str">
        <f t="shared" si="364"/>
        <v>404</v>
      </c>
      <c r="J2941" s="3">
        <v>404</v>
      </c>
      <c r="K2941" s="3" t="str">
        <f>+VLOOKUP(J2941,'Dimension descriptions'!P:R,3,FALSE)</f>
        <v>Mount Logan Middle School</v>
      </c>
      <c r="L2941" s="3" t="str">
        <f t="shared" si="365"/>
        <v>1050</v>
      </c>
      <c r="M2941" s="10">
        <v>1050</v>
      </c>
      <c r="N2941" s="3" t="str">
        <f t="shared" si="360"/>
        <v>2400</v>
      </c>
      <c r="O2941" s="3" t="str">
        <f t="shared" si="361"/>
        <v>121</v>
      </c>
      <c r="P2941" s="3" t="str">
        <f t="shared" si="366"/>
        <v>1</v>
      </c>
      <c r="Q2941" s="11">
        <f>+VLOOKUP(M2941,'Dimension descriptions'!K:M,2,FALSE)</f>
        <v>50</v>
      </c>
      <c r="R2941" s="33">
        <v>50</v>
      </c>
      <c r="S2941" s="11" t="str">
        <f>+VLOOKUP(R2941,'Dimension descriptions'!K:M,3)</f>
        <v>CLASSROOM-GENERAL</v>
      </c>
      <c r="T2941" s="3" t="str">
        <f t="shared" si="367"/>
        <v>Y</v>
      </c>
      <c r="U2941" t="e">
        <f>+VLOOKUP(R2941,'FY21 P13 Allotment memo'!O:O,1,FALSE)</f>
        <v>#N/A</v>
      </c>
      <c r="V2941"/>
      <c r="W2941"/>
      <c r="X2941"/>
      <c r="Y2941"/>
      <c r="Z2941"/>
    </row>
    <row r="2942" spans="1:26">
      <c r="A2942">
        <v>10</v>
      </c>
      <c r="B2942" t="s">
        <v>3886</v>
      </c>
      <c r="C2942" t="s">
        <v>3887</v>
      </c>
      <c r="D2942">
        <v>91</v>
      </c>
      <c r="E2942">
        <v>197417.44</v>
      </c>
      <c r="F2942">
        <v>0</v>
      </c>
      <c r="G2942" s="2">
        <f t="shared" si="362"/>
        <v>197417.44</v>
      </c>
      <c r="H2942" s="3" t="str">
        <f t="shared" si="363"/>
        <v>10</v>
      </c>
      <c r="I2942" s="3" t="str">
        <f t="shared" si="364"/>
        <v>404</v>
      </c>
      <c r="J2942" s="3">
        <v>404</v>
      </c>
      <c r="K2942" s="3" t="str">
        <f>+VLOOKUP(J2942,'Dimension descriptions'!P:R,3,FALSE)</f>
        <v>Mount Logan Middle School</v>
      </c>
      <c r="L2942" s="3" t="str">
        <f t="shared" si="365"/>
        <v>1050</v>
      </c>
      <c r="M2942" s="10">
        <v>1050</v>
      </c>
      <c r="N2942" s="3" t="str">
        <f t="shared" si="360"/>
        <v>2400</v>
      </c>
      <c r="O2942" s="3" t="str">
        <f t="shared" si="361"/>
        <v>122</v>
      </c>
      <c r="P2942" s="3" t="str">
        <f t="shared" si="366"/>
        <v>1</v>
      </c>
      <c r="Q2942" s="11">
        <f>+VLOOKUP(M2942,'Dimension descriptions'!K:M,2,FALSE)</f>
        <v>50</v>
      </c>
      <c r="R2942" s="33">
        <v>50</v>
      </c>
      <c r="S2942" s="11" t="str">
        <f>+VLOOKUP(R2942,'Dimension descriptions'!K:M,3)</f>
        <v>CLASSROOM-GENERAL</v>
      </c>
      <c r="T2942" s="3" t="str">
        <f t="shared" si="367"/>
        <v>Y</v>
      </c>
      <c r="U2942" t="e">
        <f>+VLOOKUP(R2942,'FY21 P13 Allotment memo'!O:O,1,FALSE)</f>
        <v>#N/A</v>
      </c>
      <c r="V2942"/>
      <c r="W2942"/>
      <c r="X2942"/>
      <c r="Y2942"/>
      <c r="Z2942"/>
    </row>
    <row r="2943" spans="1:26">
      <c r="A2943">
        <v>10</v>
      </c>
      <c r="B2943" t="s">
        <v>3888</v>
      </c>
      <c r="C2943" t="s">
        <v>3889</v>
      </c>
      <c r="D2943">
        <v>91</v>
      </c>
      <c r="E2943">
        <v>46482.6</v>
      </c>
      <c r="F2943">
        <v>0</v>
      </c>
      <c r="G2943" s="2">
        <f t="shared" si="362"/>
        <v>46482.6</v>
      </c>
      <c r="H2943" s="3" t="str">
        <f t="shared" si="363"/>
        <v>10</v>
      </c>
      <c r="I2943" s="3" t="str">
        <f t="shared" si="364"/>
        <v>404</v>
      </c>
      <c r="J2943" s="3">
        <v>404</v>
      </c>
      <c r="K2943" s="3" t="str">
        <f>+VLOOKUP(J2943,'Dimension descriptions'!P:R,3,FALSE)</f>
        <v>Mount Logan Middle School</v>
      </c>
      <c r="L2943" s="3" t="str">
        <f t="shared" si="365"/>
        <v>1050</v>
      </c>
      <c r="M2943" s="10">
        <v>1050</v>
      </c>
      <c r="N2943" s="3" t="str">
        <f t="shared" si="360"/>
        <v>2400</v>
      </c>
      <c r="O2943" s="3" t="str">
        <f t="shared" si="361"/>
        <v>151</v>
      </c>
      <c r="P2943" s="3" t="str">
        <f t="shared" si="366"/>
        <v>1</v>
      </c>
      <c r="Q2943" s="11">
        <f>+VLOOKUP(M2943,'Dimension descriptions'!K:M,2,FALSE)</f>
        <v>50</v>
      </c>
      <c r="R2943" s="33">
        <v>50</v>
      </c>
      <c r="S2943" s="11" t="str">
        <f>+VLOOKUP(R2943,'Dimension descriptions'!K:M,3)</f>
        <v>CLASSROOM-GENERAL</v>
      </c>
      <c r="T2943" s="3" t="str">
        <f t="shared" si="367"/>
        <v>Y</v>
      </c>
      <c r="U2943" t="e">
        <f>+VLOOKUP(R2943,'FY21 P13 Allotment memo'!O:O,1,FALSE)</f>
        <v>#N/A</v>
      </c>
      <c r="V2943"/>
      <c r="W2943"/>
      <c r="X2943"/>
      <c r="Y2943"/>
      <c r="Z2943"/>
    </row>
    <row r="2944" spans="1:26">
      <c r="A2944">
        <v>10</v>
      </c>
      <c r="B2944" t="s">
        <v>3890</v>
      </c>
      <c r="C2944" t="s">
        <v>1306</v>
      </c>
      <c r="D2944">
        <v>91</v>
      </c>
      <c r="E2944">
        <v>52886.74</v>
      </c>
      <c r="F2944">
        <v>0</v>
      </c>
      <c r="G2944" s="2">
        <f t="shared" si="362"/>
        <v>52886.74</v>
      </c>
      <c r="H2944" s="3" t="str">
        <f t="shared" si="363"/>
        <v>10</v>
      </c>
      <c r="I2944" s="3" t="str">
        <f t="shared" si="364"/>
        <v>404</v>
      </c>
      <c r="J2944" s="3">
        <v>404</v>
      </c>
      <c r="K2944" s="3" t="str">
        <f>+VLOOKUP(J2944,'Dimension descriptions'!P:R,3,FALSE)</f>
        <v>Mount Logan Middle School</v>
      </c>
      <c r="L2944" s="3" t="str">
        <f t="shared" si="365"/>
        <v>1050</v>
      </c>
      <c r="M2944" s="10">
        <v>1050</v>
      </c>
      <c r="N2944" s="3" t="str">
        <f t="shared" si="360"/>
        <v>2400</v>
      </c>
      <c r="O2944" s="3" t="str">
        <f t="shared" si="361"/>
        <v>152</v>
      </c>
      <c r="P2944" s="3" t="str">
        <f t="shared" si="366"/>
        <v>1</v>
      </c>
      <c r="Q2944" s="11">
        <f>+VLOOKUP(M2944,'Dimension descriptions'!K:M,2,FALSE)</f>
        <v>50</v>
      </c>
      <c r="R2944" s="33">
        <v>50</v>
      </c>
      <c r="S2944" s="11" t="str">
        <f>+VLOOKUP(R2944,'Dimension descriptions'!K:M,3)</f>
        <v>CLASSROOM-GENERAL</v>
      </c>
      <c r="T2944" s="3" t="str">
        <f t="shared" si="367"/>
        <v>Y</v>
      </c>
      <c r="U2944" t="e">
        <f>+VLOOKUP(R2944,'FY21 P13 Allotment memo'!O:O,1,FALSE)</f>
        <v>#N/A</v>
      </c>
      <c r="V2944"/>
      <c r="W2944"/>
      <c r="X2944"/>
      <c r="Y2944"/>
      <c r="Z2944"/>
    </row>
    <row r="2945" spans="1:26">
      <c r="A2945">
        <v>10</v>
      </c>
      <c r="B2945" t="s">
        <v>3891</v>
      </c>
      <c r="C2945" t="s">
        <v>1244</v>
      </c>
      <c r="D2945">
        <v>91</v>
      </c>
      <c r="E2945">
        <v>97069.88</v>
      </c>
      <c r="F2945">
        <v>0</v>
      </c>
      <c r="G2945" s="2">
        <f t="shared" si="362"/>
        <v>97069.88</v>
      </c>
      <c r="H2945" s="3" t="str">
        <f t="shared" si="363"/>
        <v>10</v>
      </c>
      <c r="I2945" s="3" t="str">
        <f t="shared" si="364"/>
        <v>404</v>
      </c>
      <c r="J2945" s="3">
        <v>404</v>
      </c>
      <c r="K2945" s="3" t="str">
        <f>+VLOOKUP(J2945,'Dimension descriptions'!P:R,3,FALSE)</f>
        <v>Mount Logan Middle School</v>
      </c>
      <c r="L2945" s="3" t="str">
        <f t="shared" si="365"/>
        <v>1050</v>
      </c>
      <c r="M2945" s="10">
        <v>1050</v>
      </c>
      <c r="N2945" s="3" t="str">
        <f t="shared" si="360"/>
        <v>2400</v>
      </c>
      <c r="O2945" s="3" t="str">
        <f t="shared" si="361"/>
        <v>210</v>
      </c>
      <c r="P2945" s="3" t="str">
        <f t="shared" si="366"/>
        <v>2</v>
      </c>
      <c r="Q2945" s="11">
        <f>+VLOOKUP(M2945,'Dimension descriptions'!K:M,2,FALSE)</f>
        <v>50</v>
      </c>
      <c r="R2945" s="33">
        <v>50</v>
      </c>
      <c r="S2945" s="11" t="str">
        <f>+VLOOKUP(R2945,'Dimension descriptions'!K:M,3)</f>
        <v>CLASSROOM-GENERAL</v>
      </c>
      <c r="T2945" s="3" t="str">
        <f t="shared" si="367"/>
        <v>Y</v>
      </c>
      <c r="U2945" t="e">
        <f>+VLOOKUP(R2945,'FY21 P13 Allotment memo'!O:O,1,FALSE)</f>
        <v>#N/A</v>
      </c>
      <c r="V2945"/>
      <c r="W2945"/>
      <c r="X2945"/>
      <c r="Y2945"/>
      <c r="Z2945"/>
    </row>
    <row r="2946" spans="1:26">
      <c r="A2946">
        <v>10</v>
      </c>
      <c r="B2946" t="s">
        <v>3892</v>
      </c>
      <c r="C2946" t="s">
        <v>1246</v>
      </c>
      <c r="D2946">
        <v>91</v>
      </c>
      <c r="E2946">
        <v>30080.18</v>
      </c>
      <c r="F2946">
        <v>0</v>
      </c>
      <c r="G2946" s="2">
        <f t="shared" si="362"/>
        <v>30080.18</v>
      </c>
      <c r="H2946" s="3" t="str">
        <f t="shared" si="363"/>
        <v>10</v>
      </c>
      <c r="I2946" s="3" t="str">
        <f t="shared" si="364"/>
        <v>404</v>
      </c>
      <c r="J2946" s="3">
        <v>404</v>
      </c>
      <c r="K2946" s="3" t="str">
        <f>+VLOOKUP(J2946,'Dimension descriptions'!P:R,3,FALSE)</f>
        <v>Mount Logan Middle School</v>
      </c>
      <c r="L2946" s="3" t="str">
        <f t="shared" si="365"/>
        <v>1050</v>
      </c>
      <c r="M2946" s="10">
        <v>1050</v>
      </c>
      <c r="N2946" s="3" t="str">
        <f t="shared" si="360"/>
        <v>2400</v>
      </c>
      <c r="O2946" s="3" t="str">
        <f t="shared" si="361"/>
        <v>220</v>
      </c>
      <c r="P2946" s="3" t="str">
        <f t="shared" si="366"/>
        <v>2</v>
      </c>
      <c r="Q2946" s="11">
        <f>+VLOOKUP(M2946,'Dimension descriptions'!K:M,2,FALSE)</f>
        <v>50</v>
      </c>
      <c r="R2946" s="33">
        <v>50</v>
      </c>
      <c r="S2946" s="11" t="str">
        <f>+VLOOKUP(R2946,'Dimension descriptions'!K:M,3)</f>
        <v>CLASSROOM-GENERAL</v>
      </c>
      <c r="T2946" s="3" t="str">
        <f t="shared" si="367"/>
        <v>Y</v>
      </c>
      <c r="U2946" t="e">
        <f>+VLOOKUP(R2946,'FY21 P13 Allotment memo'!O:O,1,FALSE)</f>
        <v>#N/A</v>
      </c>
      <c r="V2946"/>
      <c r="W2946"/>
      <c r="X2946"/>
      <c r="Y2946"/>
      <c r="Z2946"/>
    </row>
    <row r="2947" spans="1:26">
      <c r="A2947">
        <v>10</v>
      </c>
      <c r="B2947" t="s">
        <v>3893</v>
      </c>
      <c r="C2947" t="s">
        <v>1248</v>
      </c>
      <c r="D2947">
        <v>91</v>
      </c>
      <c r="E2947">
        <v>53213.06</v>
      </c>
      <c r="F2947">
        <v>0</v>
      </c>
      <c r="G2947" s="2">
        <f t="shared" si="362"/>
        <v>53213.06</v>
      </c>
      <c r="H2947" s="3" t="str">
        <f t="shared" si="363"/>
        <v>10</v>
      </c>
      <c r="I2947" s="3" t="str">
        <f t="shared" si="364"/>
        <v>404</v>
      </c>
      <c r="J2947" s="3">
        <v>404</v>
      </c>
      <c r="K2947" s="3" t="str">
        <f>+VLOOKUP(J2947,'Dimension descriptions'!P:R,3,FALSE)</f>
        <v>Mount Logan Middle School</v>
      </c>
      <c r="L2947" s="3" t="str">
        <f t="shared" si="365"/>
        <v>1050</v>
      </c>
      <c r="M2947" s="10">
        <v>1050</v>
      </c>
      <c r="N2947" s="3" t="str">
        <f t="shared" si="360"/>
        <v>2400</v>
      </c>
      <c r="O2947" s="3" t="str">
        <f t="shared" si="361"/>
        <v>241</v>
      </c>
      <c r="P2947" s="3" t="str">
        <f t="shared" si="366"/>
        <v>2</v>
      </c>
      <c r="Q2947" s="11">
        <f>+VLOOKUP(M2947,'Dimension descriptions'!K:M,2,FALSE)</f>
        <v>50</v>
      </c>
      <c r="R2947" s="33">
        <v>50</v>
      </c>
      <c r="S2947" s="11" t="str">
        <f>+VLOOKUP(R2947,'Dimension descriptions'!K:M,3)</f>
        <v>CLASSROOM-GENERAL</v>
      </c>
      <c r="T2947" s="3" t="str">
        <f t="shared" si="367"/>
        <v>Y</v>
      </c>
      <c r="U2947" t="e">
        <f>+VLOOKUP(R2947,'FY21 P13 Allotment memo'!O:O,1,FALSE)</f>
        <v>#N/A</v>
      </c>
      <c r="V2947"/>
      <c r="W2947"/>
      <c r="X2947"/>
      <c r="Y2947"/>
      <c r="Z2947"/>
    </row>
    <row r="2948" spans="1:26">
      <c r="A2948">
        <v>10</v>
      </c>
      <c r="B2948" t="s">
        <v>3894</v>
      </c>
      <c r="C2948" t="s">
        <v>1250</v>
      </c>
      <c r="D2948">
        <v>91</v>
      </c>
      <c r="E2948">
        <v>1000</v>
      </c>
      <c r="F2948">
        <v>0</v>
      </c>
      <c r="G2948" s="2">
        <f t="shared" si="362"/>
        <v>1000</v>
      </c>
      <c r="H2948" s="3" t="str">
        <f t="shared" si="363"/>
        <v>10</v>
      </c>
      <c r="I2948" s="3" t="str">
        <f t="shared" si="364"/>
        <v>404</v>
      </c>
      <c r="J2948" s="3">
        <v>404</v>
      </c>
      <c r="K2948" s="3" t="str">
        <f>+VLOOKUP(J2948,'Dimension descriptions'!P:R,3,FALSE)</f>
        <v>Mount Logan Middle School</v>
      </c>
      <c r="L2948" s="3" t="str">
        <f t="shared" si="365"/>
        <v>1050</v>
      </c>
      <c r="M2948" s="10">
        <v>1050</v>
      </c>
      <c r="N2948" s="3" t="str">
        <f t="shared" si="360"/>
        <v>2400</v>
      </c>
      <c r="O2948" s="3" t="str">
        <f t="shared" si="361"/>
        <v>245</v>
      </c>
      <c r="P2948" s="3" t="str">
        <f t="shared" si="366"/>
        <v>2</v>
      </c>
      <c r="Q2948" s="11">
        <f>+VLOOKUP(M2948,'Dimension descriptions'!K:M,2,FALSE)</f>
        <v>50</v>
      </c>
      <c r="R2948" s="33">
        <v>50</v>
      </c>
      <c r="S2948" s="11" t="str">
        <f>+VLOOKUP(R2948,'Dimension descriptions'!K:M,3)</f>
        <v>CLASSROOM-GENERAL</v>
      </c>
      <c r="T2948" s="3" t="str">
        <f t="shared" si="367"/>
        <v>Y</v>
      </c>
      <c r="U2948" t="e">
        <f>+VLOOKUP(R2948,'FY21 P13 Allotment memo'!O:O,1,FALSE)</f>
        <v>#N/A</v>
      </c>
      <c r="V2948"/>
      <c r="W2948"/>
      <c r="X2948"/>
      <c r="Y2948"/>
      <c r="Z2948"/>
    </row>
    <row r="2949" spans="1:26">
      <c r="A2949">
        <v>10</v>
      </c>
      <c r="B2949" t="s">
        <v>3895</v>
      </c>
      <c r="C2949" t="s">
        <v>1252</v>
      </c>
      <c r="D2949">
        <v>91</v>
      </c>
      <c r="E2949">
        <v>0</v>
      </c>
      <c r="F2949">
        <v>0</v>
      </c>
      <c r="G2949" s="2">
        <f t="shared" si="362"/>
        <v>0</v>
      </c>
      <c r="H2949" s="3" t="str">
        <f t="shared" si="363"/>
        <v>10</v>
      </c>
      <c r="I2949" s="3" t="str">
        <f t="shared" si="364"/>
        <v>404</v>
      </c>
      <c r="J2949" s="3">
        <v>404</v>
      </c>
      <c r="K2949" s="3" t="str">
        <f>+VLOOKUP(J2949,'Dimension descriptions'!P:R,3,FALSE)</f>
        <v>Mount Logan Middle School</v>
      </c>
      <c r="L2949" s="3" t="str">
        <f t="shared" si="365"/>
        <v>1050</v>
      </c>
      <c r="M2949" s="10">
        <v>1050</v>
      </c>
      <c r="N2949" s="3" t="str">
        <f t="shared" si="360"/>
        <v>2400</v>
      </c>
      <c r="O2949" s="3" t="str">
        <f t="shared" si="361"/>
        <v>270</v>
      </c>
      <c r="P2949" s="3" t="str">
        <f t="shared" si="366"/>
        <v>2</v>
      </c>
      <c r="Q2949" s="11">
        <f>+VLOOKUP(M2949,'Dimension descriptions'!K:M,2,FALSE)</f>
        <v>50</v>
      </c>
      <c r="R2949" s="33">
        <v>50</v>
      </c>
      <c r="S2949" s="11" t="str">
        <f>+VLOOKUP(R2949,'Dimension descriptions'!K:M,3)</f>
        <v>CLASSROOM-GENERAL</v>
      </c>
      <c r="T2949" s="3" t="str">
        <f t="shared" si="367"/>
        <v>Y</v>
      </c>
      <c r="U2949" t="e">
        <f>+VLOOKUP(R2949,'FY21 P13 Allotment memo'!O:O,1,FALSE)</f>
        <v>#N/A</v>
      </c>
      <c r="V2949"/>
      <c r="W2949"/>
      <c r="X2949"/>
      <c r="Y2949"/>
      <c r="Z2949"/>
    </row>
    <row r="2950" spans="1:26">
      <c r="A2950">
        <v>10</v>
      </c>
      <c r="B2950" t="s">
        <v>3896</v>
      </c>
      <c r="C2950" t="s">
        <v>1258</v>
      </c>
      <c r="D2950">
        <v>91</v>
      </c>
      <c r="E2950">
        <v>0</v>
      </c>
      <c r="F2950">
        <v>0</v>
      </c>
      <c r="G2950" s="2">
        <f t="shared" si="362"/>
        <v>0</v>
      </c>
      <c r="H2950" s="3" t="str">
        <f t="shared" si="363"/>
        <v>10</v>
      </c>
      <c r="I2950" s="3" t="str">
        <f t="shared" si="364"/>
        <v>404</v>
      </c>
      <c r="J2950" s="3">
        <v>404</v>
      </c>
      <c r="K2950" s="3" t="str">
        <f>+VLOOKUP(J2950,'Dimension descriptions'!P:R,3,FALSE)</f>
        <v>Mount Logan Middle School</v>
      </c>
      <c r="L2950" s="3" t="str">
        <f t="shared" si="365"/>
        <v>1050</v>
      </c>
      <c r="M2950" s="10">
        <v>1050</v>
      </c>
      <c r="N2950" s="3" t="str">
        <f t="shared" ref="N2950:N3013" si="368">+MID(B2950,16,4)</f>
        <v>2400</v>
      </c>
      <c r="O2950" s="3" t="str">
        <f t="shared" ref="O2950:O3013" si="369">+RIGHT(B2950,3)</f>
        <v>300</v>
      </c>
      <c r="P2950" s="3" t="str">
        <f t="shared" si="366"/>
        <v>3</v>
      </c>
      <c r="Q2950" s="11">
        <f>+VLOOKUP(M2950,'Dimension descriptions'!K:M,2,FALSE)</f>
        <v>50</v>
      </c>
      <c r="R2950" s="33">
        <v>50</v>
      </c>
      <c r="S2950" s="11" t="str">
        <f>+VLOOKUP(R2950,'Dimension descriptions'!K:M,3)</f>
        <v>CLASSROOM-GENERAL</v>
      </c>
      <c r="T2950" s="3" t="str">
        <f t="shared" si="367"/>
        <v>Y</v>
      </c>
      <c r="U2950" t="e">
        <f>+VLOOKUP(R2950,'FY21 P13 Allotment memo'!O:O,1,FALSE)</f>
        <v>#N/A</v>
      </c>
      <c r="V2950"/>
      <c r="W2950"/>
      <c r="X2950"/>
      <c r="Y2950"/>
      <c r="Z2950"/>
    </row>
    <row r="2951" spans="1:26">
      <c r="A2951">
        <v>10</v>
      </c>
      <c r="B2951" t="s">
        <v>3897</v>
      </c>
      <c r="C2951" t="s">
        <v>1314</v>
      </c>
      <c r="D2951">
        <v>91</v>
      </c>
      <c r="E2951">
        <v>3254.01</v>
      </c>
      <c r="F2951">
        <v>0</v>
      </c>
      <c r="G2951" s="2">
        <f t="shared" ref="G2951:G3014" si="370">+E2951-F2951</f>
        <v>3254.01</v>
      </c>
      <c r="H2951" s="3" t="str">
        <f t="shared" ref="H2951:H3014" si="371">+LEFT(B2951,2)</f>
        <v>10</v>
      </c>
      <c r="I2951" s="3" t="str">
        <f t="shared" ref="I2951:I3014" si="372">+MID(B2951,4,3)</f>
        <v>404</v>
      </c>
      <c r="J2951" s="3">
        <v>404</v>
      </c>
      <c r="K2951" s="3" t="str">
        <f>+VLOOKUP(J2951,'Dimension descriptions'!P:R,3,FALSE)</f>
        <v>Mount Logan Middle School</v>
      </c>
      <c r="L2951" s="3" t="str">
        <f t="shared" ref="L2951:L3014" si="373">+MID(B2951,11,4)</f>
        <v>1050</v>
      </c>
      <c r="M2951" s="10">
        <v>1050</v>
      </c>
      <c r="N2951" s="3" t="str">
        <f t="shared" si="368"/>
        <v>2400</v>
      </c>
      <c r="O2951" s="3" t="str">
        <f t="shared" si="369"/>
        <v>530</v>
      </c>
      <c r="P2951" s="3" t="str">
        <f t="shared" ref="P2951:P3014" si="374">+LEFT(O2951,1)</f>
        <v>5</v>
      </c>
      <c r="Q2951" s="11">
        <f>+VLOOKUP(M2951,'Dimension descriptions'!K:M,2,FALSE)</f>
        <v>50</v>
      </c>
      <c r="R2951" s="33">
        <v>50</v>
      </c>
      <c r="S2951" s="11" t="str">
        <f>+VLOOKUP(R2951,'Dimension descriptions'!K:M,3)</f>
        <v>CLASSROOM-GENERAL</v>
      </c>
      <c r="T2951" s="3" t="str">
        <f t="shared" ref="T2951:T3014" si="375">+IF(Q2951=M2951,"N","Y")</f>
        <v>Y</v>
      </c>
      <c r="U2951" t="e">
        <f>+VLOOKUP(R2951,'FY21 P13 Allotment memo'!O:O,1,FALSE)</f>
        <v>#N/A</v>
      </c>
      <c r="V2951"/>
      <c r="W2951"/>
      <c r="X2951"/>
      <c r="Y2951"/>
      <c r="Z2951"/>
    </row>
    <row r="2952" spans="1:26">
      <c r="A2952">
        <v>10</v>
      </c>
      <c r="B2952" t="s">
        <v>3898</v>
      </c>
      <c r="C2952" t="s">
        <v>1316</v>
      </c>
      <c r="D2952">
        <v>91</v>
      </c>
      <c r="E2952">
        <v>2000</v>
      </c>
      <c r="F2952">
        <v>0</v>
      </c>
      <c r="G2952" s="2">
        <f t="shared" si="370"/>
        <v>2000</v>
      </c>
      <c r="H2952" s="3" t="str">
        <f t="shared" si="371"/>
        <v>10</v>
      </c>
      <c r="I2952" s="3" t="str">
        <f t="shared" si="372"/>
        <v>404</v>
      </c>
      <c r="J2952" s="3">
        <v>404</v>
      </c>
      <c r="K2952" s="3" t="str">
        <f>+VLOOKUP(J2952,'Dimension descriptions'!P:R,3,FALSE)</f>
        <v>Mount Logan Middle School</v>
      </c>
      <c r="L2952" s="3" t="str">
        <f t="shared" si="373"/>
        <v>1050</v>
      </c>
      <c r="M2952" s="10">
        <v>1050</v>
      </c>
      <c r="N2952" s="3" t="str">
        <f t="shared" si="368"/>
        <v>2400</v>
      </c>
      <c r="O2952" s="3" t="str">
        <f t="shared" si="369"/>
        <v>580</v>
      </c>
      <c r="P2952" s="3" t="str">
        <f t="shared" si="374"/>
        <v>5</v>
      </c>
      <c r="Q2952" s="11">
        <f>+VLOOKUP(M2952,'Dimension descriptions'!K:M,2,FALSE)</f>
        <v>50</v>
      </c>
      <c r="R2952" s="33">
        <v>50</v>
      </c>
      <c r="S2952" s="11" t="str">
        <f>+VLOOKUP(R2952,'Dimension descriptions'!K:M,3)</f>
        <v>CLASSROOM-GENERAL</v>
      </c>
      <c r="T2952" s="3" t="str">
        <f t="shared" si="375"/>
        <v>Y</v>
      </c>
      <c r="U2952" t="e">
        <f>+VLOOKUP(R2952,'FY21 P13 Allotment memo'!O:O,1,FALSE)</f>
        <v>#N/A</v>
      </c>
      <c r="V2952"/>
      <c r="W2952"/>
      <c r="X2952"/>
      <c r="Y2952"/>
      <c r="Z2952"/>
    </row>
    <row r="2953" spans="1:26">
      <c r="A2953">
        <v>10</v>
      </c>
      <c r="B2953" t="s">
        <v>3899</v>
      </c>
      <c r="C2953" t="s">
        <v>1318</v>
      </c>
      <c r="D2953">
        <v>91</v>
      </c>
      <c r="E2953">
        <v>647.57000000000005</v>
      </c>
      <c r="F2953">
        <v>0</v>
      </c>
      <c r="G2953" s="2">
        <f t="shared" si="370"/>
        <v>647.57000000000005</v>
      </c>
      <c r="H2953" s="3" t="str">
        <f t="shared" si="371"/>
        <v>10</v>
      </c>
      <c r="I2953" s="3" t="str">
        <f t="shared" si="372"/>
        <v>404</v>
      </c>
      <c r="J2953" s="3">
        <v>404</v>
      </c>
      <c r="K2953" s="3" t="str">
        <f>+VLOOKUP(J2953,'Dimension descriptions'!P:R,3,FALSE)</f>
        <v>Mount Logan Middle School</v>
      </c>
      <c r="L2953" s="3" t="str">
        <f t="shared" si="373"/>
        <v>1050</v>
      </c>
      <c r="M2953" s="10">
        <v>1050</v>
      </c>
      <c r="N2953" s="3" t="str">
        <f t="shared" si="368"/>
        <v>2400</v>
      </c>
      <c r="O2953" s="3" t="str">
        <f t="shared" si="369"/>
        <v>610</v>
      </c>
      <c r="P2953" s="3" t="str">
        <f t="shared" si="374"/>
        <v>6</v>
      </c>
      <c r="Q2953" s="11">
        <f>+VLOOKUP(M2953,'Dimension descriptions'!K:M,2,FALSE)</f>
        <v>50</v>
      </c>
      <c r="R2953" s="33">
        <v>50</v>
      </c>
      <c r="S2953" s="11" t="str">
        <f>+VLOOKUP(R2953,'Dimension descriptions'!K:M,3)</f>
        <v>CLASSROOM-GENERAL</v>
      </c>
      <c r="T2953" s="3" t="str">
        <f t="shared" si="375"/>
        <v>Y</v>
      </c>
      <c r="U2953" t="e">
        <f>+VLOOKUP(R2953,'FY21 P13 Allotment memo'!O:O,1,FALSE)</f>
        <v>#N/A</v>
      </c>
      <c r="V2953"/>
      <c r="W2953"/>
      <c r="X2953"/>
      <c r="Y2953"/>
      <c r="Z2953"/>
    </row>
    <row r="2954" spans="1:26">
      <c r="A2954">
        <v>10</v>
      </c>
      <c r="B2954" t="s">
        <v>3900</v>
      </c>
      <c r="C2954" t="s">
        <v>1276</v>
      </c>
      <c r="D2954">
        <v>91</v>
      </c>
      <c r="E2954">
        <v>0</v>
      </c>
      <c r="F2954">
        <v>0</v>
      </c>
      <c r="G2954" s="2">
        <f t="shared" si="370"/>
        <v>0</v>
      </c>
      <c r="H2954" s="3" t="str">
        <f t="shared" si="371"/>
        <v>10</v>
      </c>
      <c r="I2954" s="3" t="str">
        <f t="shared" si="372"/>
        <v>404</v>
      </c>
      <c r="J2954" s="3">
        <v>404</v>
      </c>
      <c r="K2954" s="3" t="str">
        <f>+VLOOKUP(J2954,'Dimension descriptions'!P:R,3,FALSE)</f>
        <v>Mount Logan Middle School</v>
      </c>
      <c r="L2954" s="3" t="str">
        <f t="shared" si="373"/>
        <v>1050</v>
      </c>
      <c r="M2954" s="10">
        <v>1050</v>
      </c>
      <c r="N2954" s="3" t="str">
        <f t="shared" si="368"/>
        <v>2400</v>
      </c>
      <c r="O2954" s="3" t="str">
        <f t="shared" si="369"/>
        <v>810</v>
      </c>
      <c r="P2954" s="3" t="str">
        <f t="shared" si="374"/>
        <v>8</v>
      </c>
      <c r="Q2954" s="11">
        <f>+VLOOKUP(M2954,'Dimension descriptions'!K:M,2,FALSE)</f>
        <v>50</v>
      </c>
      <c r="R2954" s="33">
        <v>50</v>
      </c>
      <c r="S2954" s="11" t="str">
        <f>+VLOOKUP(R2954,'Dimension descriptions'!K:M,3)</f>
        <v>CLASSROOM-GENERAL</v>
      </c>
      <c r="T2954" s="3" t="str">
        <f t="shared" si="375"/>
        <v>Y</v>
      </c>
      <c r="U2954" t="e">
        <f>+VLOOKUP(R2954,'FY21 P13 Allotment memo'!O:O,1,FALSE)</f>
        <v>#N/A</v>
      </c>
      <c r="V2954"/>
      <c r="W2954"/>
      <c r="X2954"/>
      <c r="Y2954"/>
      <c r="Z2954"/>
    </row>
    <row r="2955" spans="1:26">
      <c r="A2955">
        <v>10</v>
      </c>
      <c r="B2955" t="s">
        <v>3901</v>
      </c>
      <c r="C2955" t="s">
        <v>1252</v>
      </c>
      <c r="D2955">
        <v>91</v>
      </c>
      <c r="E2955">
        <v>0</v>
      </c>
      <c r="F2955">
        <v>0</v>
      </c>
      <c r="G2955" s="2">
        <f t="shared" si="370"/>
        <v>0</v>
      </c>
      <c r="H2955" s="3" t="str">
        <f t="shared" si="371"/>
        <v>10</v>
      </c>
      <c r="I2955" s="3" t="str">
        <f t="shared" si="372"/>
        <v>404</v>
      </c>
      <c r="J2955" s="3">
        <v>404</v>
      </c>
      <c r="K2955" s="3" t="str">
        <f>+VLOOKUP(J2955,'Dimension descriptions'!P:R,3,FALSE)</f>
        <v>Mount Logan Middle School</v>
      </c>
      <c r="L2955" s="3" t="str">
        <f t="shared" si="373"/>
        <v>1050</v>
      </c>
      <c r="M2955" s="10">
        <v>1050</v>
      </c>
      <c r="N2955" s="3" t="str">
        <f t="shared" si="368"/>
        <v>2500</v>
      </c>
      <c r="O2955" s="3" t="str">
        <f t="shared" si="369"/>
        <v>270</v>
      </c>
      <c r="P2955" s="3" t="str">
        <f t="shared" si="374"/>
        <v>2</v>
      </c>
      <c r="Q2955" s="11">
        <f>+VLOOKUP(M2955,'Dimension descriptions'!K:M,2,FALSE)</f>
        <v>50</v>
      </c>
      <c r="R2955" s="33">
        <v>50</v>
      </c>
      <c r="S2955" s="11" t="str">
        <f>+VLOOKUP(R2955,'Dimension descriptions'!K:M,3)</f>
        <v>CLASSROOM-GENERAL</v>
      </c>
      <c r="T2955" s="3" t="str">
        <f t="shared" si="375"/>
        <v>Y</v>
      </c>
      <c r="U2955" t="e">
        <f>+VLOOKUP(R2955,'FY21 P13 Allotment memo'!O:O,1,FALSE)</f>
        <v>#N/A</v>
      </c>
      <c r="V2955"/>
      <c r="W2955"/>
      <c r="X2955"/>
      <c r="Y2955"/>
      <c r="Z2955"/>
    </row>
    <row r="2956" spans="1:26">
      <c r="A2956">
        <v>10</v>
      </c>
      <c r="B2956" t="s">
        <v>3902</v>
      </c>
      <c r="C2956" t="s">
        <v>1322</v>
      </c>
      <c r="D2956">
        <v>91</v>
      </c>
      <c r="E2956">
        <v>0</v>
      </c>
      <c r="F2956">
        <v>0</v>
      </c>
      <c r="G2956" s="2">
        <f t="shared" si="370"/>
        <v>0</v>
      </c>
      <c r="H2956" s="3" t="str">
        <f t="shared" si="371"/>
        <v>10</v>
      </c>
      <c r="I2956" s="3" t="str">
        <f t="shared" si="372"/>
        <v>404</v>
      </c>
      <c r="J2956" s="3">
        <v>404</v>
      </c>
      <c r="K2956" s="3" t="str">
        <f>+VLOOKUP(J2956,'Dimension descriptions'!P:R,3,FALSE)</f>
        <v>Mount Logan Middle School</v>
      </c>
      <c r="L2956" s="3" t="str">
        <f t="shared" si="373"/>
        <v>1050</v>
      </c>
      <c r="M2956" s="10">
        <v>1050</v>
      </c>
      <c r="N2956" s="3" t="str">
        <f t="shared" si="368"/>
        <v>2500</v>
      </c>
      <c r="O2956" s="3" t="str">
        <f t="shared" si="369"/>
        <v>290</v>
      </c>
      <c r="P2956" s="3" t="str">
        <f t="shared" si="374"/>
        <v>2</v>
      </c>
      <c r="Q2956" s="11">
        <f>+VLOOKUP(M2956,'Dimension descriptions'!K:M,2,FALSE)</f>
        <v>50</v>
      </c>
      <c r="R2956" s="33">
        <v>50</v>
      </c>
      <c r="S2956" s="11" t="str">
        <f>+VLOOKUP(R2956,'Dimension descriptions'!K:M,3)</f>
        <v>CLASSROOM-GENERAL</v>
      </c>
      <c r="T2956" s="3" t="str">
        <f t="shared" si="375"/>
        <v>Y</v>
      </c>
      <c r="U2956" t="e">
        <f>+VLOOKUP(R2956,'FY21 P13 Allotment memo'!O:O,1,FALSE)</f>
        <v>#N/A</v>
      </c>
      <c r="V2956"/>
      <c r="W2956"/>
      <c r="X2956"/>
      <c r="Y2956"/>
      <c r="Z2956"/>
    </row>
    <row r="2957" spans="1:26">
      <c r="A2957">
        <v>10</v>
      </c>
      <c r="B2957" t="s">
        <v>3903</v>
      </c>
      <c r="C2957" t="s">
        <v>1324</v>
      </c>
      <c r="D2957">
        <v>91</v>
      </c>
      <c r="E2957">
        <v>0</v>
      </c>
      <c r="F2957">
        <v>0</v>
      </c>
      <c r="G2957" s="2">
        <f t="shared" si="370"/>
        <v>0</v>
      </c>
      <c r="H2957" s="3" t="str">
        <f t="shared" si="371"/>
        <v>10</v>
      </c>
      <c r="I2957" s="3" t="str">
        <f t="shared" si="372"/>
        <v>404</v>
      </c>
      <c r="J2957" s="3">
        <v>404</v>
      </c>
      <c r="K2957" s="3" t="str">
        <f>+VLOOKUP(J2957,'Dimension descriptions'!P:R,3,FALSE)</f>
        <v>Mount Logan Middle School</v>
      </c>
      <c r="L2957" s="3" t="str">
        <f t="shared" si="373"/>
        <v>1050</v>
      </c>
      <c r="M2957" s="10">
        <v>1050</v>
      </c>
      <c r="N2957" s="3" t="str">
        <f t="shared" si="368"/>
        <v>2600</v>
      </c>
      <c r="O2957" s="3" t="str">
        <f t="shared" si="369"/>
        <v>270</v>
      </c>
      <c r="P2957" s="3" t="str">
        <f t="shared" si="374"/>
        <v>2</v>
      </c>
      <c r="Q2957" s="11">
        <f>+VLOOKUP(M2957,'Dimension descriptions'!K:M,2,FALSE)</f>
        <v>50</v>
      </c>
      <c r="R2957" s="33">
        <v>50</v>
      </c>
      <c r="S2957" s="11" t="str">
        <f>+VLOOKUP(R2957,'Dimension descriptions'!K:M,3)</f>
        <v>CLASSROOM-GENERAL</v>
      </c>
      <c r="T2957" s="3" t="str">
        <f t="shared" si="375"/>
        <v>Y</v>
      </c>
      <c r="U2957" t="e">
        <f>+VLOOKUP(R2957,'FY21 P13 Allotment memo'!O:O,1,FALSE)</f>
        <v>#N/A</v>
      </c>
      <c r="V2957"/>
      <c r="W2957"/>
      <c r="X2957"/>
      <c r="Y2957"/>
      <c r="Z2957"/>
    </row>
    <row r="2958" spans="1:26">
      <c r="A2958">
        <v>10</v>
      </c>
      <c r="B2958" t="s">
        <v>3904</v>
      </c>
      <c r="C2958" t="s">
        <v>3905</v>
      </c>
      <c r="D2958">
        <v>91</v>
      </c>
      <c r="E2958">
        <v>0</v>
      </c>
      <c r="F2958">
        <v>0</v>
      </c>
      <c r="G2958" s="2">
        <f t="shared" si="370"/>
        <v>0</v>
      </c>
      <c r="H2958" s="3" t="str">
        <f t="shared" si="371"/>
        <v>10</v>
      </c>
      <c r="I2958" s="3" t="str">
        <f t="shared" si="372"/>
        <v>404</v>
      </c>
      <c r="J2958" s="3">
        <v>404</v>
      </c>
      <c r="K2958" s="3" t="str">
        <f>+VLOOKUP(J2958,'Dimension descriptions'!P:R,3,FALSE)</f>
        <v>Mount Logan Middle School</v>
      </c>
      <c r="L2958" s="3" t="str">
        <f t="shared" si="373"/>
        <v>1050</v>
      </c>
      <c r="M2958" s="10">
        <v>1050</v>
      </c>
      <c r="N2958" s="3" t="str">
        <f t="shared" si="368"/>
        <v>2650</v>
      </c>
      <c r="O2958" s="3" t="str">
        <f t="shared" si="369"/>
        <v>626</v>
      </c>
      <c r="P2958" s="3" t="str">
        <f t="shared" si="374"/>
        <v>6</v>
      </c>
      <c r="Q2958" s="11">
        <f>+VLOOKUP(M2958,'Dimension descriptions'!K:M,2,FALSE)</f>
        <v>50</v>
      </c>
      <c r="R2958" s="33">
        <v>50</v>
      </c>
      <c r="S2958" s="11" t="str">
        <f>+VLOOKUP(R2958,'Dimension descriptions'!K:M,3)</f>
        <v>CLASSROOM-GENERAL</v>
      </c>
      <c r="T2958" s="3" t="str">
        <f t="shared" si="375"/>
        <v>Y</v>
      </c>
      <c r="U2958" t="e">
        <f>+VLOOKUP(R2958,'FY21 P13 Allotment memo'!O:O,1,FALSE)</f>
        <v>#N/A</v>
      </c>
      <c r="V2958"/>
      <c r="W2958"/>
      <c r="X2958"/>
      <c r="Y2958"/>
      <c r="Z2958"/>
    </row>
    <row r="2959" spans="1:26">
      <c r="A2959">
        <v>10</v>
      </c>
      <c r="B2959" t="s">
        <v>3906</v>
      </c>
      <c r="C2959" t="s">
        <v>1324</v>
      </c>
      <c r="D2959">
        <v>91</v>
      </c>
      <c r="E2959">
        <v>0</v>
      </c>
      <c r="F2959">
        <v>0</v>
      </c>
      <c r="G2959" s="2">
        <f t="shared" si="370"/>
        <v>0</v>
      </c>
      <c r="H2959" s="3" t="str">
        <f t="shared" si="371"/>
        <v>10</v>
      </c>
      <c r="I2959" s="3" t="str">
        <f t="shared" si="372"/>
        <v>404</v>
      </c>
      <c r="J2959" s="3">
        <v>404</v>
      </c>
      <c r="K2959" s="3" t="str">
        <f>+VLOOKUP(J2959,'Dimension descriptions'!P:R,3,FALSE)</f>
        <v>Mount Logan Middle School</v>
      </c>
      <c r="L2959" s="3" t="str">
        <f t="shared" si="373"/>
        <v>1050</v>
      </c>
      <c r="M2959" s="10">
        <v>1050</v>
      </c>
      <c r="N2959" s="3" t="str">
        <f t="shared" si="368"/>
        <v>3300</v>
      </c>
      <c r="O2959" s="3" t="str">
        <f t="shared" si="369"/>
        <v>270</v>
      </c>
      <c r="P2959" s="3" t="str">
        <f t="shared" si="374"/>
        <v>2</v>
      </c>
      <c r="Q2959" s="11">
        <f>+VLOOKUP(M2959,'Dimension descriptions'!K:M,2,FALSE)</f>
        <v>50</v>
      </c>
      <c r="R2959" s="33">
        <v>50</v>
      </c>
      <c r="S2959" s="11" t="str">
        <f>+VLOOKUP(R2959,'Dimension descriptions'!K:M,3)</f>
        <v>CLASSROOM-GENERAL</v>
      </c>
      <c r="T2959" s="3" t="str">
        <f t="shared" si="375"/>
        <v>Y</v>
      </c>
      <c r="U2959" t="e">
        <f>+VLOOKUP(R2959,'FY21 P13 Allotment memo'!O:O,1,FALSE)</f>
        <v>#N/A</v>
      </c>
      <c r="V2959"/>
      <c r="W2959"/>
      <c r="X2959"/>
      <c r="Y2959"/>
      <c r="Z2959"/>
    </row>
    <row r="2960" spans="1:26">
      <c r="A2960">
        <v>10</v>
      </c>
      <c r="B2960" t="s">
        <v>3907</v>
      </c>
      <c r="C2960" t="s">
        <v>1032</v>
      </c>
      <c r="D2960">
        <v>91</v>
      </c>
      <c r="E2960">
        <v>0</v>
      </c>
      <c r="F2960">
        <v>0</v>
      </c>
      <c r="G2960" s="2">
        <f t="shared" si="370"/>
        <v>0</v>
      </c>
      <c r="H2960" s="3" t="str">
        <f t="shared" si="371"/>
        <v>10</v>
      </c>
      <c r="I2960" s="3" t="str">
        <f t="shared" si="372"/>
        <v>404</v>
      </c>
      <c r="J2960" s="3">
        <v>404</v>
      </c>
      <c r="K2960" s="3" t="str">
        <f>+VLOOKUP(J2960,'Dimension descriptions'!P:R,3,FALSE)</f>
        <v>Mount Logan Middle School</v>
      </c>
      <c r="L2960" s="3" t="str">
        <f t="shared" si="373"/>
        <v>1050</v>
      </c>
      <c r="M2960" s="10">
        <v>1050</v>
      </c>
      <c r="N2960" s="3" t="str">
        <f t="shared" si="368"/>
        <v>5210</v>
      </c>
      <c r="O2960" s="3" t="str">
        <f t="shared" si="369"/>
        <v>901</v>
      </c>
      <c r="P2960" s="3" t="str">
        <f t="shared" si="374"/>
        <v>9</v>
      </c>
      <c r="Q2960" s="11">
        <f>+VLOOKUP(M2960,'Dimension descriptions'!K:M,2,FALSE)</f>
        <v>50</v>
      </c>
      <c r="R2960" s="33">
        <v>50</v>
      </c>
      <c r="S2960" s="11" t="str">
        <f>+VLOOKUP(R2960,'Dimension descriptions'!K:M,3)</f>
        <v>CLASSROOM-GENERAL</v>
      </c>
      <c r="T2960" s="3" t="str">
        <f t="shared" si="375"/>
        <v>Y</v>
      </c>
      <c r="U2960" t="e">
        <f>+VLOOKUP(R2960,'FY21 P13 Allotment memo'!O:O,1,FALSE)</f>
        <v>#N/A</v>
      </c>
      <c r="V2960"/>
      <c r="W2960"/>
      <c r="X2960"/>
      <c r="Y2960"/>
      <c r="Z2960"/>
    </row>
    <row r="2961" spans="1:26">
      <c r="A2961">
        <v>10</v>
      </c>
      <c r="B2961" t="s">
        <v>3908</v>
      </c>
      <c r="C2961" t="s">
        <v>1270</v>
      </c>
      <c r="D2961">
        <v>91</v>
      </c>
      <c r="E2961">
        <v>11776.7</v>
      </c>
      <c r="F2961">
        <v>0</v>
      </c>
      <c r="G2961" s="2">
        <f t="shared" si="370"/>
        <v>11776.7</v>
      </c>
      <c r="H2961" s="3" t="str">
        <f t="shared" si="371"/>
        <v>10</v>
      </c>
      <c r="I2961" s="3" t="str">
        <f t="shared" si="372"/>
        <v>404</v>
      </c>
      <c r="J2961" s="3">
        <v>404</v>
      </c>
      <c r="K2961" s="3" t="str">
        <f>+VLOOKUP(J2961,'Dimension descriptions'!P:R,3,FALSE)</f>
        <v>Mount Logan Middle School</v>
      </c>
      <c r="L2961" s="3" t="str">
        <f t="shared" si="373"/>
        <v>1051</v>
      </c>
      <c r="M2961" s="10">
        <v>1051</v>
      </c>
      <c r="N2961" s="3" t="str">
        <f t="shared" si="368"/>
        <v>1000</v>
      </c>
      <c r="O2961" s="3" t="str">
        <f t="shared" si="369"/>
        <v>641</v>
      </c>
      <c r="P2961" s="3" t="str">
        <f t="shared" si="374"/>
        <v>6</v>
      </c>
      <c r="Q2961" s="11">
        <f>+VLOOKUP(M2961,'Dimension descriptions'!K:M,2,FALSE)</f>
        <v>50</v>
      </c>
      <c r="R2961" s="33">
        <v>50</v>
      </c>
      <c r="S2961" s="11" t="str">
        <f>+VLOOKUP(R2961,'Dimension descriptions'!K:M,3)</f>
        <v>CLASSROOM-GENERAL</v>
      </c>
      <c r="T2961" s="3" t="str">
        <f t="shared" si="375"/>
        <v>Y</v>
      </c>
      <c r="U2961" t="e">
        <f>+VLOOKUP(R2961,'FY21 P13 Allotment memo'!O:O,1,FALSE)</f>
        <v>#N/A</v>
      </c>
      <c r="V2961"/>
      <c r="W2961"/>
      <c r="X2961"/>
      <c r="Y2961"/>
      <c r="Z2961"/>
    </row>
    <row r="2962" spans="1:26">
      <c r="A2962">
        <v>10</v>
      </c>
      <c r="B2962" t="s">
        <v>3909</v>
      </c>
      <c r="C2962" t="s">
        <v>1330</v>
      </c>
      <c r="D2962">
        <v>91</v>
      </c>
      <c r="E2962">
        <v>156985.68</v>
      </c>
      <c r="F2962">
        <v>0</v>
      </c>
      <c r="G2962" s="2">
        <f t="shared" si="370"/>
        <v>156985.68</v>
      </c>
      <c r="H2962" s="3" t="str">
        <f t="shared" si="371"/>
        <v>10</v>
      </c>
      <c r="I2962" s="3" t="str">
        <f t="shared" si="372"/>
        <v>404</v>
      </c>
      <c r="J2962" s="3">
        <v>404</v>
      </c>
      <c r="K2962" s="3" t="str">
        <f>+VLOOKUP(J2962,'Dimension descriptions'!P:R,3,FALSE)</f>
        <v>Mount Logan Middle School</v>
      </c>
      <c r="L2962" s="3" t="str">
        <f t="shared" si="373"/>
        <v>1205</v>
      </c>
      <c r="M2962" s="10">
        <v>1205</v>
      </c>
      <c r="N2962" s="3" t="str">
        <f t="shared" si="368"/>
        <v>1000</v>
      </c>
      <c r="O2962" s="3" t="str">
        <f t="shared" si="369"/>
        <v>131</v>
      </c>
      <c r="P2962" s="3" t="str">
        <f t="shared" si="374"/>
        <v>1</v>
      </c>
      <c r="Q2962" s="11">
        <f>+VLOOKUP(M2962,'Dimension descriptions'!K:M,2,FALSE)</f>
        <v>1205</v>
      </c>
      <c r="R2962" s="33">
        <v>1205</v>
      </c>
      <c r="S2962" s="11" t="str">
        <f>+VLOOKUP(R2962,'Dimension descriptions'!K:M,3)</f>
        <v>SPECIAL EDUCATION</v>
      </c>
      <c r="T2962" s="3" t="str">
        <f t="shared" si="375"/>
        <v>N</v>
      </c>
      <c r="U2962">
        <f>+VLOOKUP(R2962,'FY21 P13 Allotment memo'!O:O,1,FALSE)</f>
        <v>1205</v>
      </c>
      <c r="V2962"/>
      <c r="W2962"/>
      <c r="X2962"/>
      <c r="Y2962"/>
      <c r="Z2962"/>
    </row>
    <row r="2963" spans="1:26">
      <c r="A2963">
        <v>10</v>
      </c>
      <c r="B2963" t="s">
        <v>3910</v>
      </c>
      <c r="C2963" t="s">
        <v>1459</v>
      </c>
      <c r="D2963">
        <v>91</v>
      </c>
      <c r="E2963">
        <v>590.70000000000005</v>
      </c>
      <c r="F2963">
        <v>0</v>
      </c>
      <c r="G2963" s="2">
        <f t="shared" si="370"/>
        <v>590.70000000000005</v>
      </c>
      <c r="H2963" s="3" t="str">
        <f t="shared" si="371"/>
        <v>10</v>
      </c>
      <c r="I2963" s="3" t="str">
        <f t="shared" si="372"/>
        <v>404</v>
      </c>
      <c r="J2963" s="3">
        <v>404</v>
      </c>
      <c r="K2963" s="3" t="str">
        <f>+VLOOKUP(J2963,'Dimension descriptions'!P:R,3,FALSE)</f>
        <v>Mount Logan Middle School</v>
      </c>
      <c r="L2963" s="3" t="str">
        <f t="shared" si="373"/>
        <v>1205</v>
      </c>
      <c r="M2963" s="10">
        <v>1205</v>
      </c>
      <c r="N2963" s="3" t="str">
        <f t="shared" si="368"/>
        <v>1000</v>
      </c>
      <c r="O2963" s="3" t="str">
        <f t="shared" si="369"/>
        <v>149</v>
      </c>
      <c r="P2963" s="3" t="str">
        <f t="shared" si="374"/>
        <v>1</v>
      </c>
      <c r="Q2963" s="11">
        <f>+VLOOKUP(M2963,'Dimension descriptions'!K:M,2,FALSE)</f>
        <v>1205</v>
      </c>
      <c r="R2963" s="33">
        <v>1205</v>
      </c>
      <c r="S2963" s="11" t="str">
        <f>+VLOOKUP(R2963,'Dimension descriptions'!K:M,3)</f>
        <v>SPECIAL EDUCATION</v>
      </c>
      <c r="T2963" s="3" t="str">
        <f t="shared" si="375"/>
        <v>N</v>
      </c>
      <c r="U2963">
        <f>+VLOOKUP(R2963,'FY21 P13 Allotment memo'!O:O,1,FALSE)</f>
        <v>1205</v>
      </c>
      <c r="V2963"/>
      <c r="W2963"/>
      <c r="X2963"/>
      <c r="Y2963"/>
      <c r="Z2963"/>
    </row>
    <row r="2964" spans="1:26">
      <c r="A2964">
        <v>10</v>
      </c>
      <c r="B2964" t="s">
        <v>3911</v>
      </c>
      <c r="C2964" t="s">
        <v>1238</v>
      </c>
      <c r="D2964">
        <v>91</v>
      </c>
      <c r="E2964">
        <v>90751.19</v>
      </c>
      <c r="F2964">
        <v>0</v>
      </c>
      <c r="G2964" s="2">
        <f t="shared" si="370"/>
        <v>90751.19</v>
      </c>
      <c r="H2964" s="3" t="str">
        <f t="shared" si="371"/>
        <v>10</v>
      </c>
      <c r="I2964" s="3" t="str">
        <f t="shared" si="372"/>
        <v>404</v>
      </c>
      <c r="J2964" s="3">
        <v>404</v>
      </c>
      <c r="K2964" s="3" t="str">
        <f>+VLOOKUP(J2964,'Dimension descriptions'!P:R,3,FALSE)</f>
        <v>Mount Logan Middle School</v>
      </c>
      <c r="L2964" s="3" t="str">
        <f t="shared" si="373"/>
        <v>1205</v>
      </c>
      <c r="M2964" s="10">
        <v>1205</v>
      </c>
      <c r="N2964" s="3" t="str">
        <f t="shared" si="368"/>
        <v>1000</v>
      </c>
      <c r="O2964" s="3" t="str">
        <f t="shared" si="369"/>
        <v>161</v>
      </c>
      <c r="P2964" s="3" t="str">
        <f t="shared" si="374"/>
        <v>1</v>
      </c>
      <c r="Q2964" s="11">
        <f>+VLOOKUP(M2964,'Dimension descriptions'!K:M,2,FALSE)</f>
        <v>1205</v>
      </c>
      <c r="R2964" s="33">
        <v>1205</v>
      </c>
      <c r="S2964" s="11" t="str">
        <f>+VLOOKUP(R2964,'Dimension descriptions'!K:M,3)</f>
        <v>SPECIAL EDUCATION</v>
      </c>
      <c r="T2964" s="3" t="str">
        <f t="shared" si="375"/>
        <v>N</v>
      </c>
      <c r="U2964">
        <f>+VLOOKUP(R2964,'FY21 P13 Allotment memo'!O:O,1,FALSE)</f>
        <v>1205</v>
      </c>
      <c r="V2964"/>
      <c r="W2964"/>
      <c r="X2964"/>
      <c r="Y2964"/>
      <c r="Z2964"/>
    </row>
    <row r="2965" spans="1:26">
      <c r="A2965">
        <v>10</v>
      </c>
      <c r="B2965" t="s">
        <v>3912</v>
      </c>
      <c r="C2965" t="s">
        <v>1244</v>
      </c>
      <c r="D2965">
        <v>91</v>
      </c>
      <c r="E2965">
        <v>43643.26</v>
      </c>
      <c r="F2965">
        <v>0</v>
      </c>
      <c r="G2965" s="2">
        <f t="shared" si="370"/>
        <v>43643.26</v>
      </c>
      <c r="H2965" s="3" t="str">
        <f t="shared" si="371"/>
        <v>10</v>
      </c>
      <c r="I2965" s="3" t="str">
        <f t="shared" si="372"/>
        <v>404</v>
      </c>
      <c r="J2965" s="3">
        <v>404</v>
      </c>
      <c r="K2965" s="3" t="str">
        <f>+VLOOKUP(J2965,'Dimension descriptions'!P:R,3,FALSE)</f>
        <v>Mount Logan Middle School</v>
      </c>
      <c r="L2965" s="3" t="str">
        <f t="shared" si="373"/>
        <v>1205</v>
      </c>
      <c r="M2965" s="10">
        <v>1205</v>
      </c>
      <c r="N2965" s="3" t="str">
        <f t="shared" si="368"/>
        <v>1000</v>
      </c>
      <c r="O2965" s="3" t="str">
        <f t="shared" si="369"/>
        <v>210</v>
      </c>
      <c r="P2965" s="3" t="str">
        <f t="shared" si="374"/>
        <v>2</v>
      </c>
      <c r="Q2965" s="11">
        <f>+VLOOKUP(M2965,'Dimension descriptions'!K:M,2,FALSE)</f>
        <v>1205</v>
      </c>
      <c r="R2965" s="33">
        <v>1205</v>
      </c>
      <c r="S2965" s="11" t="str">
        <f>+VLOOKUP(R2965,'Dimension descriptions'!K:M,3)</f>
        <v>SPECIAL EDUCATION</v>
      </c>
      <c r="T2965" s="3" t="str">
        <f t="shared" si="375"/>
        <v>N</v>
      </c>
      <c r="U2965">
        <f>+VLOOKUP(R2965,'FY21 P13 Allotment memo'!O:O,1,FALSE)</f>
        <v>1205</v>
      </c>
      <c r="V2965"/>
      <c r="W2965"/>
      <c r="X2965"/>
      <c r="Y2965"/>
      <c r="Z2965"/>
    </row>
    <row r="2966" spans="1:26">
      <c r="A2966">
        <v>10</v>
      </c>
      <c r="B2966" t="s">
        <v>3913</v>
      </c>
      <c r="C2966" t="s">
        <v>1246</v>
      </c>
      <c r="D2966">
        <v>91</v>
      </c>
      <c r="E2966">
        <v>18275.39</v>
      </c>
      <c r="F2966">
        <v>0</v>
      </c>
      <c r="G2966" s="2">
        <f t="shared" si="370"/>
        <v>18275.39</v>
      </c>
      <c r="H2966" s="3" t="str">
        <f t="shared" si="371"/>
        <v>10</v>
      </c>
      <c r="I2966" s="3" t="str">
        <f t="shared" si="372"/>
        <v>404</v>
      </c>
      <c r="J2966" s="3">
        <v>404</v>
      </c>
      <c r="K2966" s="3" t="str">
        <f>+VLOOKUP(J2966,'Dimension descriptions'!P:R,3,FALSE)</f>
        <v>Mount Logan Middle School</v>
      </c>
      <c r="L2966" s="3" t="str">
        <f t="shared" si="373"/>
        <v>1205</v>
      </c>
      <c r="M2966" s="10">
        <v>1205</v>
      </c>
      <c r="N2966" s="3" t="str">
        <f t="shared" si="368"/>
        <v>1000</v>
      </c>
      <c r="O2966" s="3" t="str">
        <f t="shared" si="369"/>
        <v>220</v>
      </c>
      <c r="P2966" s="3" t="str">
        <f t="shared" si="374"/>
        <v>2</v>
      </c>
      <c r="Q2966" s="11">
        <f>+VLOOKUP(M2966,'Dimension descriptions'!K:M,2,FALSE)</f>
        <v>1205</v>
      </c>
      <c r="R2966" s="33">
        <v>1205</v>
      </c>
      <c r="S2966" s="11" t="str">
        <f>+VLOOKUP(R2966,'Dimension descriptions'!K:M,3)</f>
        <v>SPECIAL EDUCATION</v>
      </c>
      <c r="T2966" s="3" t="str">
        <f t="shared" si="375"/>
        <v>N</v>
      </c>
      <c r="U2966">
        <f>+VLOOKUP(R2966,'FY21 P13 Allotment memo'!O:O,1,FALSE)</f>
        <v>1205</v>
      </c>
      <c r="V2966"/>
      <c r="W2966"/>
      <c r="X2966"/>
      <c r="Y2966"/>
      <c r="Z2966"/>
    </row>
    <row r="2967" spans="1:26">
      <c r="A2967">
        <v>10</v>
      </c>
      <c r="B2967" t="s">
        <v>3914</v>
      </c>
      <c r="C2967" t="s">
        <v>1248</v>
      </c>
      <c r="D2967">
        <v>91</v>
      </c>
      <c r="E2967">
        <v>38593.51</v>
      </c>
      <c r="F2967">
        <v>0</v>
      </c>
      <c r="G2967" s="2">
        <f t="shared" si="370"/>
        <v>38593.51</v>
      </c>
      <c r="H2967" s="3" t="str">
        <f t="shared" si="371"/>
        <v>10</v>
      </c>
      <c r="I2967" s="3" t="str">
        <f t="shared" si="372"/>
        <v>404</v>
      </c>
      <c r="J2967" s="3">
        <v>404</v>
      </c>
      <c r="K2967" s="3" t="str">
        <f>+VLOOKUP(J2967,'Dimension descriptions'!P:R,3,FALSE)</f>
        <v>Mount Logan Middle School</v>
      </c>
      <c r="L2967" s="3" t="str">
        <f t="shared" si="373"/>
        <v>1205</v>
      </c>
      <c r="M2967" s="10">
        <v>1205</v>
      </c>
      <c r="N2967" s="3" t="str">
        <f t="shared" si="368"/>
        <v>1000</v>
      </c>
      <c r="O2967" s="3" t="str">
        <f t="shared" si="369"/>
        <v>241</v>
      </c>
      <c r="P2967" s="3" t="str">
        <f t="shared" si="374"/>
        <v>2</v>
      </c>
      <c r="Q2967" s="11">
        <f>+VLOOKUP(M2967,'Dimension descriptions'!K:M,2,FALSE)</f>
        <v>1205</v>
      </c>
      <c r="R2967" s="33">
        <v>1205</v>
      </c>
      <c r="S2967" s="11" t="str">
        <f>+VLOOKUP(R2967,'Dimension descriptions'!K:M,3)</f>
        <v>SPECIAL EDUCATION</v>
      </c>
      <c r="T2967" s="3" t="str">
        <f t="shared" si="375"/>
        <v>N</v>
      </c>
      <c r="U2967">
        <f>+VLOOKUP(R2967,'FY21 P13 Allotment memo'!O:O,1,FALSE)</f>
        <v>1205</v>
      </c>
      <c r="V2967"/>
      <c r="W2967"/>
      <c r="X2967"/>
      <c r="Y2967"/>
      <c r="Z2967"/>
    </row>
    <row r="2968" spans="1:26">
      <c r="A2968">
        <v>10</v>
      </c>
      <c r="B2968" t="s">
        <v>3915</v>
      </c>
      <c r="C2968" t="s">
        <v>2014</v>
      </c>
      <c r="D2968">
        <v>91</v>
      </c>
      <c r="E2968">
        <v>0</v>
      </c>
      <c r="F2968">
        <v>0</v>
      </c>
      <c r="G2968" s="2">
        <f t="shared" si="370"/>
        <v>0</v>
      </c>
      <c r="H2968" s="3" t="str">
        <f t="shared" si="371"/>
        <v>10</v>
      </c>
      <c r="I2968" s="3" t="str">
        <f t="shared" si="372"/>
        <v>404</v>
      </c>
      <c r="J2968" s="3">
        <v>404</v>
      </c>
      <c r="K2968" s="3" t="str">
        <f>+VLOOKUP(J2968,'Dimension descriptions'!P:R,3,FALSE)</f>
        <v>Mount Logan Middle School</v>
      </c>
      <c r="L2968" s="3" t="str">
        <f t="shared" si="373"/>
        <v>1205</v>
      </c>
      <c r="M2968" s="10">
        <v>1205</v>
      </c>
      <c r="N2968" s="3" t="str">
        <f t="shared" si="368"/>
        <v>1000</v>
      </c>
      <c r="O2968" s="3" t="str">
        <f t="shared" si="369"/>
        <v>245</v>
      </c>
      <c r="P2968" s="3" t="str">
        <f t="shared" si="374"/>
        <v>2</v>
      </c>
      <c r="Q2968" s="11">
        <f>+VLOOKUP(M2968,'Dimension descriptions'!K:M,2,FALSE)</f>
        <v>1205</v>
      </c>
      <c r="R2968" s="33">
        <v>1205</v>
      </c>
      <c r="S2968" s="11" t="str">
        <f>+VLOOKUP(R2968,'Dimension descriptions'!K:M,3)</f>
        <v>SPECIAL EDUCATION</v>
      </c>
      <c r="T2968" s="3" t="str">
        <f t="shared" si="375"/>
        <v>N</v>
      </c>
      <c r="U2968">
        <f>+VLOOKUP(R2968,'FY21 P13 Allotment memo'!O:O,1,FALSE)</f>
        <v>1205</v>
      </c>
      <c r="V2968"/>
      <c r="W2968"/>
      <c r="X2968"/>
      <c r="Y2968"/>
      <c r="Z2968"/>
    </row>
    <row r="2969" spans="1:26">
      <c r="A2969">
        <v>10</v>
      </c>
      <c r="B2969" t="s">
        <v>3916</v>
      </c>
      <c r="C2969" t="s">
        <v>1252</v>
      </c>
      <c r="D2969">
        <v>91</v>
      </c>
      <c r="E2969">
        <v>0</v>
      </c>
      <c r="F2969">
        <v>0</v>
      </c>
      <c r="G2969" s="2">
        <f t="shared" si="370"/>
        <v>0</v>
      </c>
      <c r="H2969" s="3" t="str">
        <f t="shared" si="371"/>
        <v>10</v>
      </c>
      <c r="I2969" s="3" t="str">
        <f t="shared" si="372"/>
        <v>404</v>
      </c>
      <c r="J2969" s="3">
        <v>404</v>
      </c>
      <c r="K2969" s="3" t="str">
        <f>+VLOOKUP(J2969,'Dimension descriptions'!P:R,3,FALSE)</f>
        <v>Mount Logan Middle School</v>
      </c>
      <c r="L2969" s="3" t="str">
        <f t="shared" si="373"/>
        <v>1205</v>
      </c>
      <c r="M2969" s="10">
        <v>1205</v>
      </c>
      <c r="N2969" s="3" t="str">
        <f t="shared" si="368"/>
        <v>1000</v>
      </c>
      <c r="O2969" s="3" t="str">
        <f t="shared" si="369"/>
        <v>270</v>
      </c>
      <c r="P2969" s="3" t="str">
        <f t="shared" si="374"/>
        <v>2</v>
      </c>
      <c r="Q2969" s="11">
        <f>+VLOOKUP(M2969,'Dimension descriptions'!K:M,2,FALSE)</f>
        <v>1205</v>
      </c>
      <c r="R2969" s="33">
        <v>1205</v>
      </c>
      <c r="S2969" s="11" t="str">
        <f>+VLOOKUP(R2969,'Dimension descriptions'!K:M,3)</f>
        <v>SPECIAL EDUCATION</v>
      </c>
      <c r="T2969" s="3" t="str">
        <f t="shared" si="375"/>
        <v>N</v>
      </c>
      <c r="U2969">
        <f>+VLOOKUP(R2969,'FY21 P13 Allotment memo'!O:O,1,FALSE)</f>
        <v>1205</v>
      </c>
      <c r="V2969"/>
      <c r="W2969"/>
      <c r="X2969"/>
      <c r="Y2969"/>
      <c r="Z2969"/>
    </row>
    <row r="2970" spans="1:26">
      <c r="A2970">
        <v>10</v>
      </c>
      <c r="B2970" t="s">
        <v>3917</v>
      </c>
      <c r="C2970" t="s">
        <v>3918</v>
      </c>
      <c r="D2970">
        <v>91</v>
      </c>
      <c r="E2970">
        <v>3799.72</v>
      </c>
      <c r="F2970">
        <v>0</v>
      </c>
      <c r="G2970" s="2">
        <f t="shared" si="370"/>
        <v>3799.72</v>
      </c>
      <c r="H2970" s="3" t="str">
        <f t="shared" si="371"/>
        <v>10</v>
      </c>
      <c r="I2970" s="3" t="str">
        <f t="shared" si="372"/>
        <v>404</v>
      </c>
      <c r="J2970" s="3">
        <v>404</v>
      </c>
      <c r="K2970" s="3" t="str">
        <f>+VLOOKUP(J2970,'Dimension descriptions'!P:R,3,FALSE)</f>
        <v>Mount Logan Middle School</v>
      </c>
      <c r="L2970" s="3" t="str">
        <f t="shared" si="373"/>
        <v>1205</v>
      </c>
      <c r="M2970" s="10">
        <v>1205</v>
      </c>
      <c r="N2970" s="3" t="str">
        <f t="shared" si="368"/>
        <v>1000</v>
      </c>
      <c r="O2970" s="3" t="str">
        <f t="shared" si="369"/>
        <v>341</v>
      </c>
      <c r="P2970" s="3" t="str">
        <f t="shared" si="374"/>
        <v>3</v>
      </c>
      <c r="Q2970" s="11">
        <f>+VLOOKUP(M2970,'Dimension descriptions'!K:M,2,FALSE)</f>
        <v>1205</v>
      </c>
      <c r="R2970" s="33">
        <v>1205</v>
      </c>
      <c r="S2970" s="11" t="str">
        <f>+VLOOKUP(R2970,'Dimension descriptions'!K:M,3)</f>
        <v>SPECIAL EDUCATION</v>
      </c>
      <c r="T2970" s="3" t="str">
        <f t="shared" si="375"/>
        <v>N</v>
      </c>
      <c r="U2970">
        <f>+VLOOKUP(R2970,'FY21 P13 Allotment memo'!O:O,1,FALSE)</f>
        <v>1205</v>
      </c>
      <c r="V2970"/>
      <c r="W2970"/>
      <c r="X2970"/>
      <c r="Y2970"/>
      <c r="Z2970"/>
    </row>
    <row r="2971" spans="1:26">
      <c r="A2971">
        <v>10</v>
      </c>
      <c r="B2971" t="s">
        <v>3919</v>
      </c>
      <c r="C2971" t="s">
        <v>1340</v>
      </c>
      <c r="D2971">
        <v>91</v>
      </c>
      <c r="E2971">
        <v>0</v>
      </c>
      <c r="F2971">
        <v>0</v>
      </c>
      <c r="G2971" s="2">
        <f t="shared" si="370"/>
        <v>0</v>
      </c>
      <c r="H2971" s="3" t="str">
        <f t="shared" si="371"/>
        <v>10</v>
      </c>
      <c r="I2971" s="3" t="str">
        <f t="shared" si="372"/>
        <v>404</v>
      </c>
      <c r="J2971" s="3">
        <v>404</v>
      </c>
      <c r="K2971" s="3" t="str">
        <f>+VLOOKUP(J2971,'Dimension descriptions'!P:R,3,FALSE)</f>
        <v>Mount Logan Middle School</v>
      </c>
      <c r="L2971" s="3" t="str">
        <f t="shared" si="373"/>
        <v>1205</v>
      </c>
      <c r="M2971" s="10">
        <v>1205</v>
      </c>
      <c r="N2971" s="3" t="str">
        <f t="shared" si="368"/>
        <v>2150</v>
      </c>
      <c r="O2971" s="3" t="str">
        <f t="shared" si="369"/>
        <v>149</v>
      </c>
      <c r="P2971" s="3" t="str">
        <f t="shared" si="374"/>
        <v>1</v>
      </c>
      <c r="Q2971" s="11">
        <f>+VLOOKUP(M2971,'Dimension descriptions'!K:M,2,FALSE)</f>
        <v>1205</v>
      </c>
      <c r="R2971" s="33">
        <v>1205</v>
      </c>
      <c r="S2971" s="11" t="str">
        <f>+VLOOKUP(R2971,'Dimension descriptions'!K:M,3)</f>
        <v>SPECIAL EDUCATION</v>
      </c>
      <c r="T2971" s="3" t="str">
        <f t="shared" si="375"/>
        <v>N</v>
      </c>
      <c r="U2971">
        <f>+VLOOKUP(R2971,'FY21 P13 Allotment memo'!O:O,1,FALSE)</f>
        <v>1205</v>
      </c>
      <c r="V2971"/>
      <c r="W2971"/>
      <c r="X2971"/>
      <c r="Y2971"/>
      <c r="Z2971"/>
    </row>
    <row r="2972" spans="1:26">
      <c r="A2972">
        <v>10</v>
      </c>
      <c r="B2972" t="s">
        <v>3920</v>
      </c>
      <c r="C2972" t="s">
        <v>1342</v>
      </c>
      <c r="D2972">
        <v>91</v>
      </c>
      <c r="E2972">
        <v>116536.16</v>
      </c>
      <c r="F2972">
        <v>0</v>
      </c>
      <c r="G2972" s="2">
        <f t="shared" si="370"/>
        <v>116536.16</v>
      </c>
      <c r="H2972" s="3" t="str">
        <f t="shared" si="371"/>
        <v>10</v>
      </c>
      <c r="I2972" s="3" t="str">
        <f t="shared" si="372"/>
        <v>404</v>
      </c>
      <c r="J2972" s="3">
        <v>404</v>
      </c>
      <c r="K2972" s="3" t="str">
        <f>+VLOOKUP(J2972,'Dimension descriptions'!P:R,3,FALSE)</f>
        <v>Mount Logan Middle School</v>
      </c>
      <c r="L2972" s="3" t="str">
        <f t="shared" si="373"/>
        <v>1205</v>
      </c>
      <c r="M2972" s="10">
        <v>1205</v>
      </c>
      <c r="N2972" s="3" t="str">
        <f t="shared" si="368"/>
        <v>2150</v>
      </c>
      <c r="O2972" s="3" t="str">
        <f t="shared" si="369"/>
        <v>199</v>
      </c>
      <c r="P2972" s="3" t="str">
        <f t="shared" si="374"/>
        <v>1</v>
      </c>
      <c r="Q2972" s="11">
        <f>+VLOOKUP(M2972,'Dimension descriptions'!K:M,2,FALSE)</f>
        <v>1205</v>
      </c>
      <c r="R2972" s="33">
        <v>1205</v>
      </c>
      <c r="S2972" s="11" t="str">
        <f>+VLOOKUP(R2972,'Dimension descriptions'!K:M,3)</f>
        <v>SPECIAL EDUCATION</v>
      </c>
      <c r="T2972" s="3" t="str">
        <f t="shared" si="375"/>
        <v>N</v>
      </c>
      <c r="U2972">
        <f>+VLOOKUP(R2972,'FY21 P13 Allotment memo'!O:O,1,FALSE)</f>
        <v>1205</v>
      </c>
      <c r="V2972"/>
      <c r="W2972"/>
      <c r="X2972"/>
      <c r="Y2972"/>
      <c r="Z2972"/>
    </row>
    <row r="2973" spans="1:26">
      <c r="A2973">
        <v>10</v>
      </c>
      <c r="B2973" t="s">
        <v>3921</v>
      </c>
      <c r="C2973" t="s">
        <v>1244</v>
      </c>
      <c r="D2973">
        <v>91</v>
      </c>
      <c r="E2973">
        <v>25824.94</v>
      </c>
      <c r="F2973">
        <v>0</v>
      </c>
      <c r="G2973" s="2">
        <f t="shared" si="370"/>
        <v>25824.94</v>
      </c>
      <c r="H2973" s="3" t="str">
        <f t="shared" si="371"/>
        <v>10</v>
      </c>
      <c r="I2973" s="3" t="str">
        <f t="shared" si="372"/>
        <v>404</v>
      </c>
      <c r="J2973" s="3">
        <v>404</v>
      </c>
      <c r="K2973" s="3" t="str">
        <f>+VLOOKUP(J2973,'Dimension descriptions'!P:R,3,FALSE)</f>
        <v>Mount Logan Middle School</v>
      </c>
      <c r="L2973" s="3" t="str">
        <f t="shared" si="373"/>
        <v>1205</v>
      </c>
      <c r="M2973" s="10">
        <v>1205</v>
      </c>
      <c r="N2973" s="3" t="str">
        <f t="shared" si="368"/>
        <v>2150</v>
      </c>
      <c r="O2973" s="3" t="str">
        <f t="shared" si="369"/>
        <v>210</v>
      </c>
      <c r="P2973" s="3" t="str">
        <f t="shared" si="374"/>
        <v>2</v>
      </c>
      <c r="Q2973" s="11">
        <f>+VLOOKUP(M2973,'Dimension descriptions'!K:M,2,FALSE)</f>
        <v>1205</v>
      </c>
      <c r="R2973" s="33">
        <v>1205</v>
      </c>
      <c r="S2973" s="11" t="str">
        <f>+VLOOKUP(R2973,'Dimension descriptions'!K:M,3)</f>
        <v>SPECIAL EDUCATION</v>
      </c>
      <c r="T2973" s="3" t="str">
        <f t="shared" si="375"/>
        <v>N</v>
      </c>
      <c r="U2973">
        <f>+VLOOKUP(R2973,'FY21 P13 Allotment memo'!O:O,1,FALSE)</f>
        <v>1205</v>
      </c>
      <c r="V2973"/>
      <c r="W2973"/>
      <c r="X2973"/>
      <c r="Y2973"/>
      <c r="Z2973"/>
    </row>
    <row r="2974" spans="1:26">
      <c r="A2974">
        <v>10</v>
      </c>
      <c r="B2974" t="s">
        <v>3922</v>
      </c>
      <c r="C2974" t="s">
        <v>1246</v>
      </c>
      <c r="D2974">
        <v>91</v>
      </c>
      <c r="E2974">
        <v>8643.5499999999993</v>
      </c>
      <c r="F2974">
        <v>0</v>
      </c>
      <c r="G2974" s="2">
        <f t="shared" si="370"/>
        <v>8643.5499999999993</v>
      </c>
      <c r="H2974" s="3" t="str">
        <f t="shared" si="371"/>
        <v>10</v>
      </c>
      <c r="I2974" s="3" t="str">
        <f t="shared" si="372"/>
        <v>404</v>
      </c>
      <c r="J2974" s="3">
        <v>404</v>
      </c>
      <c r="K2974" s="3" t="str">
        <f>+VLOOKUP(J2974,'Dimension descriptions'!P:R,3,FALSE)</f>
        <v>Mount Logan Middle School</v>
      </c>
      <c r="L2974" s="3" t="str">
        <f t="shared" si="373"/>
        <v>1205</v>
      </c>
      <c r="M2974" s="10">
        <v>1205</v>
      </c>
      <c r="N2974" s="3" t="str">
        <f t="shared" si="368"/>
        <v>2150</v>
      </c>
      <c r="O2974" s="3" t="str">
        <f t="shared" si="369"/>
        <v>220</v>
      </c>
      <c r="P2974" s="3" t="str">
        <f t="shared" si="374"/>
        <v>2</v>
      </c>
      <c r="Q2974" s="11">
        <f>+VLOOKUP(M2974,'Dimension descriptions'!K:M,2,FALSE)</f>
        <v>1205</v>
      </c>
      <c r="R2974" s="33">
        <v>1205</v>
      </c>
      <c r="S2974" s="11" t="str">
        <f>+VLOOKUP(R2974,'Dimension descriptions'!K:M,3)</f>
        <v>SPECIAL EDUCATION</v>
      </c>
      <c r="T2974" s="3" t="str">
        <f t="shared" si="375"/>
        <v>N</v>
      </c>
      <c r="U2974">
        <f>+VLOOKUP(R2974,'FY21 P13 Allotment memo'!O:O,1,FALSE)</f>
        <v>1205</v>
      </c>
      <c r="V2974"/>
      <c r="W2974"/>
      <c r="X2974"/>
      <c r="Y2974"/>
      <c r="Z2974"/>
    </row>
    <row r="2975" spans="1:26">
      <c r="A2975">
        <v>10</v>
      </c>
      <c r="B2975" t="s">
        <v>3923</v>
      </c>
      <c r="C2975" t="s">
        <v>1248</v>
      </c>
      <c r="D2975">
        <v>91</v>
      </c>
      <c r="E2975">
        <v>5510.07</v>
      </c>
      <c r="F2975">
        <v>0</v>
      </c>
      <c r="G2975" s="2">
        <f t="shared" si="370"/>
        <v>5510.07</v>
      </c>
      <c r="H2975" s="3" t="str">
        <f t="shared" si="371"/>
        <v>10</v>
      </c>
      <c r="I2975" s="3" t="str">
        <f t="shared" si="372"/>
        <v>404</v>
      </c>
      <c r="J2975" s="3">
        <v>404</v>
      </c>
      <c r="K2975" s="3" t="str">
        <f>+VLOOKUP(J2975,'Dimension descriptions'!P:R,3,FALSE)</f>
        <v>Mount Logan Middle School</v>
      </c>
      <c r="L2975" s="3" t="str">
        <f t="shared" si="373"/>
        <v>1205</v>
      </c>
      <c r="M2975" s="10">
        <v>1205</v>
      </c>
      <c r="N2975" s="3" t="str">
        <f t="shared" si="368"/>
        <v>2150</v>
      </c>
      <c r="O2975" s="3" t="str">
        <f t="shared" si="369"/>
        <v>241</v>
      </c>
      <c r="P2975" s="3" t="str">
        <f t="shared" si="374"/>
        <v>2</v>
      </c>
      <c r="Q2975" s="11">
        <f>+VLOOKUP(M2975,'Dimension descriptions'!K:M,2,FALSE)</f>
        <v>1205</v>
      </c>
      <c r="R2975" s="33">
        <v>1205</v>
      </c>
      <c r="S2975" s="11" t="str">
        <f>+VLOOKUP(R2975,'Dimension descriptions'!K:M,3)</f>
        <v>SPECIAL EDUCATION</v>
      </c>
      <c r="T2975" s="3" t="str">
        <f t="shared" si="375"/>
        <v>N</v>
      </c>
      <c r="U2975">
        <f>+VLOOKUP(R2975,'FY21 P13 Allotment memo'!O:O,1,FALSE)</f>
        <v>1205</v>
      </c>
      <c r="V2975"/>
      <c r="W2975"/>
      <c r="X2975"/>
      <c r="Y2975"/>
      <c r="Z2975"/>
    </row>
    <row r="2976" spans="1:26">
      <c r="A2976">
        <v>10</v>
      </c>
      <c r="B2976" t="s">
        <v>3924</v>
      </c>
      <c r="C2976" t="s">
        <v>1250</v>
      </c>
      <c r="D2976">
        <v>91</v>
      </c>
      <c r="E2976">
        <v>1000</v>
      </c>
      <c r="F2976">
        <v>0</v>
      </c>
      <c r="G2976" s="2">
        <f t="shared" si="370"/>
        <v>1000</v>
      </c>
      <c r="H2976" s="3" t="str">
        <f t="shared" si="371"/>
        <v>10</v>
      </c>
      <c r="I2976" s="3" t="str">
        <f t="shared" si="372"/>
        <v>404</v>
      </c>
      <c r="J2976" s="3">
        <v>404</v>
      </c>
      <c r="K2976" s="3" t="str">
        <f>+VLOOKUP(J2976,'Dimension descriptions'!P:R,3,FALSE)</f>
        <v>Mount Logan Middle School</v>
      </c>
      <c r="L2976" s="3" t="str">
        <f t="shared" si="373"/>
        <v>1205</v>
      </c>
      <c r="M2976" s="10">
        <v>1205</v>
      </c>
      <c r="N2976" s="3" t="str">
        <f t="shared" si="368"/>
        <v>2150</v>
      </c>
      <c r="O2976" s="3" t="str">
        <f t="shared" si="369"/>
        <v>245</v>
      </c>
      <c r="P2976" s="3" t="str">
        <f t="shared" si="374"/>
        <v>2</v>
      </c>
      <c r="Q2976" s="11">
        <f>+VLOOKUP(M2976,'Dimension descriptions'!K:M,2,FALSE)</f>
        <v>1205</v>
      </c>
      <c r="R2976" s="33">
        <v>1205</v>
      </c>
      <c r="S2976" s="11" t="str">
        <f>+VLOOKUP(R2976,'Dimension descriptions'!K:M,3)</f>
        <v>SPECIAL EDUCATION</v>
      </c>
      <c r="T2976" s="3" t="str">
        <f t="shared" si="375"/>
        <v>N</v>
      </c>
      <c r="U2976">
        <f>+VLOOKUP(R2976,'FY21 P13 Allotment memo'!O:O,1,FALSE)</f>
        <v>1205</v>
      </c>
      <c r="V2976"/>
      <c r="W2976"/>
      <c r="X2976"/>
      <c r="Y2976"/>
      <c r="Z2976"/>
    </row>
    <row r="2977" spans="1:26">
      <c r="A2977">
        <v>10</v>
      </c>
      <c r="B2977" t="s">
        <v>3925</v>
      </c>
      <c r="C2977" t="s">
        <v>2835</v>
      </c>
      <c r="D2977">
        <v>91</v>
      </c>
      <c r="E2977">
        <v>0</v>
      </c>
      <c r="F2977">
        <v>0</v>
      </c>
      <c r="G2977" s="2">
        <f t="shared" si="370"/>
        <v>0</v>
      </c>
      <c r="H2977" s="3" t="str">
        <f t="shared" si="371"/>
        <v>10</v>
      </c>
      <c r="I2977" s="3" t="str">
        <f t="shared" si="372"/>
        <v>404</v>
      </c>
      <c r="J2977" s="3">
        <v>404</v>
      </c>
      <c r="K2977" s="3" t="str">
        <f>+VLOOKUP(J2977,'Dimension descriptions'!P:R,3,FALSE)</f>
        <v>Mount Logan Middle School</v>
      </c>
      <c r="L2977" s="3" t="str">
        <f t="shared" si="373"/>
        <v>1205</v>
      </c>
      <c r="M2977" s="10">
        <v>1205</v>
      </c>
      <c r="N2977" s="3" t="str">
        <f t="shared" si="368"/>
        <v>2190</v>
      </c>
      <c r="O2977" s="3" t="str">
        <f t="shared" si="369"/>
        <v>197</v>
      </c>
      <c r="P2977" s="3" t="str">
        <f t="shared" si="374"/>
        <v>1</v>
      </c>
      <c r="Q2977" s="11">
        <f>+VLOOKUP(M2977,'Dimension descriptions'!K:M,2,FALSE)</f>
        <v>1205</v>
      </c>
      <c r="R2977" s="33">
        <v>1205</v>
      </c>
      <c r="S2977" s="11" t="str">
        <f>+VLOOKUP(R2977,'Dimension descriptions'!K:M,3)</f>
        <v>SPECIAL EDUCATION</v>
      </c>
      <c r="T2977" s="3" t="str">
        <f t="shared" si="375"/>
        <v>N</v>
      </c>
      <c r="U2977">
        <f>+VLOOKUP(R2977,'FY21 P13 Allotment memo'!O:O,1,FALSE)</f>
        <v>1205</v>
      </c>
      <c r="V2977"/>
      <c r="W2977"/>
      <c r="X2977"/>
      <c r="Y2977"/>
      <c r="Z2977"/>
    </row>
    <row r="2978" spans="1:26">
      <c r="A2978">
        <v>10</v>
      </c>
      <c r="B2978" t="s">
        <v>3926</v>
      </c>
      <c r="C2978" t="s">
        <v>1766</v>
      </c>
      <c r="D2978">
        <v>91</v>
      </c>
      <c r="E2978">
        <v>52923.01</v>
      </c>
      <c r="F2978">
        <v>0</v>
      </c>
      <c r="G2978" s="2">
        <f t="shared" si="370"/>
        <v>52923.01</v>
      </c>
      <c r="H2978" s="3" t="str">
        <f t="shared" si="371"/>
        <v>10</v>
      </c>
      <c r="I2978" s="3" t="str">
        <f t="shared" si="372"/>
        <v>404</v>
      </c>
      <c r="J2978" s="3">
        <v>404</v>
      </c>
      <c r="K2978" s="3" t="str">
        <f>+VLOOKUP(J2978,'Dimension descriptions'!P:R,3,FALSE)</f>
        <v>Mount Logan Middle School</v>
      </c>
      <c r="L2978" s="3" t="str">
        <f t="shared" si="373"/>
        <v>1210</v>
      </c>
      <c r="M2978" s="10">
        <v>1210</v>
      </c>
      <c r="N2978" s="3" t="str">
        <f t="shared" si="368"/>
        <v>1000</v>
      </c>
      <c r="O2978" s="3" t="str">
        <f t="shared" si="369"/>
        <v>131</v>
      </c>
      <c r="P2978" s="3" t="str">
        <f t="shared" si="374"/>
        <v>1</v>
      </c>
      <c r="Q2978" s="11">
        <f>+VLOOKUP(M2978,'Dimension descriptions'!K:M,2,FALSE)</f>
        <v>1210</v>
      </c>
      <c r="R2978" s="33">
        <v>1210</v>
      </c>
      <c r="S2978" s="11" t="str">
        <f>+VLOOKUP(R2978,'Dimension descriptions'!K:M,3)</f>
        <v>SPECIAL EDUCATION -- SELF-CONT</v>
      </c>
      <c r="T2978" s="3" t="str">
        <f t="shared" si="375"/>
        <v>N</v>
      </c>
      <c r="U2978">
        <f>+VLOOKUP(R2978,'FY21 P13 Allotment memo'!O:O,1,FALSE)</f>
        <v>1210</v>
      </c>
      <c r="V2978"/>
      <c r="W2978"/>
      <c r="X2978"/>
      <c r="Y2978"/>
      <c r="Z2978"/>
    </row>
    <row r="2979" spans="1:26">
      <c r="A2979">
        <v>10</v>
      </c>
      <c r="B2979" t="s">
        <v>3927</v>
      </c>
      <c r="C2979" t="s">
        <v>1244</v>
      </c>
      <c r="D2979">
        <v>91</v>
      </c>
      <c r="E2979">
        <v>10595.19</v>
      </c>
      <c r="F2979">
        <v>0</v>
      </c>
      <c r="G2979" s="2">
        <f t="shared" si="370"/>
        <v>10595.19</v>
      </c>
      <c r="H2979" s="3" t="str">
        <f t="shared" si="371"/>
        <v>10</v>
      </c>
      <c r="I2979" s="3" t="str">
        <f t="shared" si="372"/>
        <v>404</v>
      </c>
      <c r="J2979" s="3">
        <v>404</v>
      </c>
      <c r="K2979" s="3" t="str">
        <f>+VLOOKUP(J2979,'Dimension descriptions'!P:R,3,FALSE)</f>
        <v>Mount Logan Middle School</v>
      </c>
      <c r="L2979" s="3" t="str">
        <f t="shared" si="373"/>
        <v>1210</v>
      </c>
      <c r="M2979" s="10">
        <v>1210</v>
      </c>
      <c r="N2979" s="3" t="str">
        <f t="shared" si="368"/>
        <v>1000</v>
      </c>
      <c r="O2979" s="3" t="str">
        <f t="shared" si="369"/>
        <v>210</v>
      </c>
      <c r="P2979" s="3" t="str">
        <f t="shared" si="374"/>
        <v>2</v>
      </c>
      <c r="Q2979" s="11">
        <f>+VLOOKUP(M2979,'Dimension descriptions'!K:M,2,FALSE)</f>
        <v>1210</v>
      </c>
      <c r="R2979" s="33">
        <v>1210</v>
      </c>
      <c r="S2979" s="11" t="str">
        <f>+VLOOKUP(R2979,'Dimension descriptions'!K:M,3)</f>
        <v>SPECIAL EDUCATION -- SELF-CONT</v>
      </c>
      <c r="T2979" s="3" t="str">
        <f t="shared" si="375"/>
        <v>N</v>
      </c>
      <c r="U2979">
        <f>+VLOOKUP(R2979,'FY21 P13 Allotment memo'!O:O,1,FALSE)</f>
        <v>1210</v>
      </c>
      <c r="V2979"/>
      <c r="W2979"/>
      <c r="X2979"/>
      <c r="Y2979"/>
      <c r="Z2979"/>
    </row>
    <row r="2980" spans="1:26">
      <c r="A2980">
        <v>10</v>
      </c>
      <c r="B2980" t="s">
        <v>3928</v>
      </c>
      <c r="C2980" t="s">
        <v>1246</v>
      </c>
      <c r="D2980">
        <v>91</v>
      </c>
      <c r="E2980">
        <v>3939.2</v>
      </c>
      <c r="F2980">
        <v>0</v>
      </c>
      <c r="G2980" s="2">
        <f t="shared" si="370"/>
        <v>3939.2</v>
      </c>
      <c r="H2980" s="3" t="str">
        <f t="shared" si="371"/>
        <v>10</v>
      </c>
      <c r="I2980" s="3" t="str">
        <f t="shared" si="372"/>
        <v>404</v>
      </c>
      <c r="J2980" s="3">
        <v>404</v>
      </c>
      <c r="K2980" s="3" t="str">
        <f>+VLOOKUP(J2980,'Dimension descriptions'!P:R,3,FALSE)</f>
        <v>Mount Logan Middle School</v>
      </c>
      <c r="L2980" s="3" t="str">
        <f t="shared" si="373"/>
        <v>1210</v>
      </c>
      <c r="M2980" s="10">
        <v>1210</v>
      </c>
      <c r="N2980" s="3" t="str">
        <f t="shared" si="368"/>
        <v>1000</v>
      </c>
      <c r="O2980" s="3" t="str">
        <f t="shared" si="369"/>
        <v>220</v>
      </c>
      <c r="P2980" s="3" t="str">
        <f t="shared" si="374"/>
        <v>2</v>
      </c>
      <c r="Q2980" s="11">
        <f>+VLOOKUP(M2980,'Dimension descriptions'!K:M,2,FALSE)</f>
        <v>1210</v>
      </c>
      <c r="R2980" s="33">
        <v>1210</v>
      </c>
      <c r="S2980" s="11" t="str">
        <f>+VLOOKUP(R2980,'Dimension descriptions'!K:M,3)</f>
        <v>SPECIAL EDUCATION -- SELF-CONT</v>
      </c>
      <c r="T2980" s="3" t="str">
        <f t="shared" si="375"/>
        <v>N</v>
      </c>
      <c r="U2980">
        <f>+VLOOKUP(R2980,'FY21 P13 Allotment memo'!O:O,1,FALSE)</f>
        <v>1210</v>
      </c>
      <c r="V2980"/>
      <c r="W2980"/>
      <c r="X2980"/>
      <c r="Y2980"/>
      <c r="Z2980"/>
    </row>
    <row r="2981" spans="1:26">
      <c r="A2981">
        <v>10</v>
      </c>
      <c r="B2981" t="s">
        <v>3929</v>
      </c>
      <c r="C2981" t="s">
        <v>1248</v>
      </c>
      <c r="D2981">
        <v>91</v>
      </c>
      <c r="E2981">
        <v>16534.54</v>
      </c>
      <c r="F2981">
        <v>0</v>
      </c>
      <c r="G2981" s="2">
        <f t="shared" si="370"/>
        <v>16534.54</v>
      </c>
      <c r="H2981" s="3" t="str">
        <f t="shared" si="371"/>
        <v>10</v>
      </c>
      <c r="I2981" s="3" t="str">
        <f t="shared" si="372"/>
        <v>404</v>
      </c>
      <c r="J2981" s="3">
        <v>404</v>
      </c>
      <c r="K2981" s="3" t="str">
        <f>+VLOOKUP(J2981,'Dimension descriptions'!P:R,3,FALSE)</f>
        <v>Mount Logan Middle School</v>
      </c>
      <c r="L2981" s="3" t="str">
        <f t="shared" si="373"/>
        <v>1210</v>
      </c>
      <c r="M2981" s="10">
        <v>1210</v>
      </c>
      <c r="N2981" s="3" t="str">
        <f t="shared" si="368"/>
        <v>1000</v>
      </c>
      <c r="O2981" s="3" t="str">
        <f t="shared" si="369"/>
        <v>241</v>
      </c>
      <c r="P2981" s="3" t="str">
        <f t="shared" si="374"/>
        <v>2</v>
      </c>
      <c r="Q2981" s="11">
        <f>+VLOOKUP(M2981,'Dimension descriptions'!K:M,2,FALSE)</f>
        <v>1210</v>
      </c>
      <c r="R2981" s="33">
        <v>1210</v>
      </c>
      <c r="S2981" s="11" t="str">
        <f>+VLOOKUP(R2981,'Dimension descriptions'!K:M,3)</f>
        <v>SPECIAL EDUCATION -- SELF-CONT</v>
      </c>
      <c r="T2981" s="3" t="str">
        <f t="shared" si="375"/>
        <v>N</v>
      </c>
      <c r="U2981">
        <f>+VLOOKUP(R2981,'FY21 P13 Allotment memo'!O:O,1,FALSE)</f>
        <v>1210</v>
      </c>
      <c r="V2981"/>
      <c r="W2981"/>
      <c r="X2981"/>
      <c r="Y2981"/>
      <c r="Z2981"/>
    </row>
    <row r="2982" spans="1:26">
      <c r="A2982">
        <v>10</v>
      </c>
      <c r="B2982" t="s">
        <v>3930</v>
      </c>
      <c r="C2982" t="s">
        <v>3931</v>
      </c>
      <c r="D2982">
        <v>91</v>
      </c>
      <c r="E2982">
        <v>0</v>
      </c>
      <c r="F2982">
        <v>0</v>
      </c>
      <c r="G2982" s="2">
        <f t="shared" si="370"/>
        <v>0</v>
      </c>
      <c r="H2982" s="3" t="str">
        <f t="shared" si="371"/>
        <v>10</v>
      </c>
      <c r="I2982" s="3" t="str">
        <f t="shared" si="372"/>
        <v>404</v>
      </c>
      <c r="J2982" s="3">
        <v>404</v>
      </c>
      <c r="K2982" s="3" t="str">
        <f>+VLOOKUP(J2982,'Dimension descriptions'!P:R,3,FALSE)</f>
        <v>Mount Logan Middle School</v>
      </c>
      <c r="L2982" s="3" t="str">
        <f t="shared" si="373"/>
        <v>1220</v>
      </c>
      <c r="M2982" s="10">
        <v>1220</v>
      </c>
      <c r="N2982" s="3" t="str">
        <f t="shared" si="368"/>
        <v>1000</v>
      </c>
      <c r="O2982" s="3" t="str">
        <f t="shared" si="369"/>
        <v>161</v>
      </c>
      <c r="P2982" s="3" t="str">
        <f t="shared" si="374"/>
        <v>1</v>
      </c>
      <c r="Q2982" s="11">
        <f>+VLOOKUP(M2982,'Dimension descriptions'!K:M,2,FALSE)</f>
        <v>1220</v>
      </c>
      <c r="R2982" s="33">
        <v>1220</v>
      </c>
      <c r="S2982" s="11" t="str">
        <f>+VLOOKUP(R2982,'Dimension descriptions'!K:M,3)</f>
        <v>EXTENDED YEAR PROG FOR SEVERE</v>
      </c>
      <c r="T2982" s="3" t="str">
        <f t="shared" si="375"/>
        <v>N</v>
      </c>
      <c r="U2982">
        <f>+VLOOKUP(R2982,'FY21 P13 Allotment memo'!O:O,1,FALSE)</f>
        <v>1220</v>
      </c>
      <c r="V2982"/>
      <c r="W2982"/>
      <c r="X2982"/>
      <c r="Y2982"/>
      <c r="Z2982"/>
    </row>
    <row r="2983" spans="1:26">
      <c r="A2983">
        <v>10</v>
      </c>
      <c r="B2983" t="s">
        <v>3932</v>
      </c>
      <c r="C2983" t="s">
        <v>1279</v>
      </c>
      <c r="D2983">
        <v>91</v>
      </c>
      <c r="E2983">
        <v>0</v>
      </c>
      <c r="F2983">
        <v>0</v>
      </c>
      <c r="G2983" s="2">
        <f t="shared" si="370"/>
        <v>0</v>
      </c>
      <c r="H2983" s="3" t="str">
        <f t="shared" si="371"/>
        <v>10</v>
      </c>
      <c r="I2983" s="3" t="str">
        <f t="shared" si="372"/>
        <v>404</v>
      </c>
      <c r="J2983" s="3">
        <v>404</v>
      </c>
      <c r="K2983" s="3" t="str">
        <f>+VLOOKUP(J2983,'Dimension descriptions'!P:R,3,FALSE)</f>
        <v>Mount Logan Middle School</v>
      </c>
      <c r="L2983" s="3" t="str">
        <f t="shared" si="373"/>
        <v>1220</v>
      </c>
      <c r="M2983" s="10">
        <v>1220</v>
      </c>
      <c r="N2983" s="3" t="str">
        <f t="shared" si="368"/>
        <v>1000</v>
      </c>
      <c r="O2983" s="3" t="str">
        <f t="shared" si="369"/>
        <v>210</v>
      </c>
      <c r="P2983" s="3" t="str">
        <f t="shared" si="374"/>
        <v>2</v>
      </c>
      <c r="Q2983" s="11">
        <f>+VLOOKUP(M2983,'Dimension descriptions'!K:M,2,FALSE)</f>
        <v>1220</v>
      </c>
      <c r="R2983" s="33">
        <v>1220</v>
      </c>
      <c r="S2983" s="11" t="str">
        <f>+VLOOKUP(R2983,'Dimension descriptions'!K:M,3)</f>
        <v>EXTENDED YEAR PROG FOR SEVERE</v>
      </c>
      <c r="T2983" s="3" t="str">
        <f t="shared" si="375"/>
        <v>N</v>
      </c>
      <c r="U2983">
        <f>+VLOOKUP(R2983,'FY21 P13 Allotment memo'!O:O,1,FALSE)</f>
        <v>1220</v>
      </c>
      <c r="V2983"/>
      <c r="W2983"/>
      <c r="X2983"/>
      <c r="Y2983"/>
      <c r="Z2983"/>
    </row>
    <row r="2984" spans="1:26">
      <c r="A2984">
        <v>10</v>
      </c>
      <c r="B2984" t="s">
        <v>3933</v>
      </c>
      <c r="C2984" t="s">
        <v>1246</v>
      </c>
      <c r="D2984">
        <v>91</v>
      </c>
      <c r="E2984">
        <v>0</v>
      </c>
      <c r="F2984">
        <v>0</v>
      </c>
      <c r="G2984" s="2">
        <f t="shared" si="370"/>
        <v>0</v>
      </c>
      <c r="H2984" s="3" t="str">
        <f t="shared" si="371"/>
        <v>10</v>
      </c>
      <c r="I2984" s="3" t="str">
        <f t="shared" si="372"/>
        <v>404</v>
      </c>
      <c r="J2984" s="3">
        <v>404</v>
      </c>
      <c r="K2984" s="3" t="str">
        <f>+VLOOKUP(J2984,'Dimension descriptions'!P:R,3,FALSE)</f>
        <v>Mount Logan Middle School</v>
      </c>
      <c r="L2984" s="3" t="str">
        <f t="shared" si="373"/>
        <v>1220</v>
      </c>
      <c r="M2984" s="10">
        <v>1220</v>
      </c>
      <c r="N2984" s="3" t="str">
        <f t="shared" si="368"/>
        <v>1000</v>
      </c>
      <c r="O2984" s="3" t="str">
        <f t="shared" si="369"/>
        <v>220</v>
      </c>
      <c r="P2984" s="3" t="str">
        <f t="shared" si="374"/>
        <v>2</v>
      </c>
      <c r="Q2984" s="11">
        <f>+VLOOKUP(M2984,'Dimension descriptions'!K:M,2,FALSE)</f>
        <v>1220</v>
      </c>
      <c r="R2984" s="33">
        <v>1220</v>
      </c>
      <c r="S2984" s="11" t="str">
        <f>+VLOOKUP(R2984,'Dimension descriptions'!K:M,3)</f>
        <v>EXTENDED YEAR PROG FOR SEVERE</v>
      </c>
      <c r="T2984" s="3" t="str">
        <f t="shared" si="375"/>
        <v>N</v>
      </c>
      <c r="U2984">
        <f>+VLOOKUP(R2984,'FY21 P13 Allotment memo'!O:O,1,FALSE)</f>
        <v>1220</v>
      </c>
      <c r="V2984"/>
      <c r="W2984"/>
      <c r="X2984"/>
      <c r="Y2984"/>
      <c r="Z2984"/>
    </row>
    <row r="2985" spans="1:26">
      <c r="A2985">
        <v>10</v>
      </c>
      <c r="B2985" t="s">
        <v>3934</v>
      </c>
      <c r="C2985" t="s">
        <v>3935</v>
      </c>
      <c r="D2985">
        <v>91</v>
      </c>
      <c r="E2985">
        <v>81809.59</v>
      </c>
      <c r="F2985">
        <v>0</v>
      </c>
      <c r="G2985" s="2">
        <f t="shared" si="370"/>
        <v>81809.59</v>
      </c>
      <c r="H2985" s="3" t="str">
        <f t="shared" si="371"/>
        <v>10</v>
      </c>
      <c r="I2985" s="3" t="str">
        <f t="shared" si="372"/>
        <v>404</v>
      </c>
      <c r="J2985" s="3">
        <v>404</v>
      </c>
      <c r="K2985" s="3" t="str">
        <f>+VLOOKUP(J2985,'Dimension descriptions'!P:R,3,FALSE)</f>
        <v>Mount Logan Middle School</v>
      </c>
      <c r="L2985" s="3" t="str">
        <f t="shared" si="373"/>
        <v>2101</v>
      </c>
      <c r="M2985" s="10">
        <v>2101</v>
      </c>
      <c r="N2985" s="3" t="str">
        <f t="shared" si="368"/>
        <v>1000</v>
      </c>
      <c r="O2985" s="3" t="str">
        <f t="shared" si="369"/>
        <v>131</v>
      </c>
      <c r="P2985" s="3" t="str">
        <f t="shared" si="374"/>
        <v>1</v>
      </c>
      <c r="Q2985" s="11">
        <f>+VLOOKUP(M2985,'Dimension descriptions'!K:M,2,FALSE)</f>
        <v>50</v>
      </c>
      <c r="R2985" s="33">
        <v>50</v>
      </c>
      <c r="S2985" s="11" t="str">
        <f>+VLOOKUP(R2985,'Dimension descriptions'!K:M,3)</f>
        <v>CLASSROOM-GENERAL</v>
      </c>
      <c r="T2985" s="3" t="str">
        <f t="shared" si="375"/>
        <v>Y</v>
      </c>
      <c r="U2985" t="e">
        <f>+VLOOKUP(R2985,'FY21 P13 Allotment memo'!O:O,1,FALSE)</f>
        <v>#N/A</v>
      </c>
      <c r="V2985"/>
      <c r="W2985"/>
      <c r="X2985"/>
      <c r="Y2985"/>
      <c r="Z2985"/>
    </row>
    <row r="2986" spans="1:26">
      <c r="A2986">
        <v>10</v>
      </c>
      <c r="B2986" t="s">
        <v>3936</v>
      </c>
      <c r="C2986" t="s">
        <v>1279</v>
      </c>
      <c r="D2986">
        <v>91</v>
      </c>
      <c r="E2986">
        <v>18188.71</v>
      </c>
      <c r="F2986">
        <v>0</v>
      </c>
      <c r="G2986" s="2">
        <f t="shared" si="370"/>
        <v>18188.71</v>
      </c>
      <c r="H2986" s="3" t="str">
        <f t="shared" si="371"/>
        <v>10</v>
      </c>
      <c r="I2986" s="3" t="str">
        <f t="shared" si="372"/>
        <v>404</v>
      </c>
      <c r="J2986" s="3">
        <v>404</v>
      </c>
      <c r="K2986" s="3" t="str">
        <f>+VLOOKUP(J2986,'Dimension descriptions'!P:R,3,FALSE)</f>
        <v>Mount Logan Middle School</v>
      </c>
      <c r="L2986" s="3" t="str">
        <f t="shared" si="373"/>
        <v>2101</v>
      </c>
      <c r="M2986" s="10">
        <v>2101</v>
      </c>
      <c r="N2986" s="3" t="str">
        <f t="shared" si="368"/>
        <v>1000</v>
      </c>
      <c r="O2986" s="3" t="str">
        <f t="shared" si="369"/>
        <v>210</v>
      </c>
      <c r="P2986" s="3" t="str">
        <f t="shared" si="374"/>
        <v>2</v>
      </c>
      <c r="Q2986" s="11">
        <f>+VLOOKUP(M2986,'Dimension descriptions'!K:M,2,FALSE)</f>
        <v>50</v>
      </c>
      <c r="R2986" s="33">
        <v>50</v>
      </c>
      <c r="S2986" s="11" t="str">
        <f>+VLOOKUP(R2986,'Dimension descriptions'!K:M,3)</f>
        <v>CLASSROOM-GENERAL</v>
      </c>
      <c r="T2986" s="3" t="str">
        <f t="shared" si="375"/>
        <v>Y</v>
      </c>
      <c r="U2986" t="e">
        <f>+VLOOKUP(R2986,'FY21 P13 Allotment memo'!O:O,1,FALSE)</f>
        <v>#N/A</v>
      </c>
      <c r="V2986"/>
      <c r="W2986"/>
      <c r="X2986"/>
      <c r="Y2986"/>
      <c r="Z2986"/>
    </row>
    <row r="2987" spans="1:26">
      <c r="A2987">
        <v>10</v>
      </c>
      <c r="B2987" t="s">
        <v>3937</v>
      </c>
      <c r="C2987" t="s">
        <v>1246</v>
      </c>
      <c r="D2987">
        <v>91</v>
      </c>
      <c r="E2987">
        <v>5927.03</v>
      </c>
      <c r="F2987">
        <v>0</v>
      </c>
      <c r="G2987" s="2">
        <f t="shared" si="370"/>
        <v>5927.03</v>
      </c>
      <c r="H2987" s="3" t="str">
        <f t="shared" si="371"/>
        <v>10</v>
      </c>
      <c r="I2987" s="3" t="str">
        <f t="shared" si="372"/>
        <v>404</v>
      </c>
      <c r="J2987" s="3">
        <v>404</v>
      </c>
      <c r="K2987" s="3" t="str">
        <f>+VLOOKUP(J2987,'Dimension descriptions'!P:R,3,FALSE)</f>
        <v>Mount Logan Middle School</v>
      </c>
      <c r="L2987" s="3" t="str">
        <f t="shared" si="373"/>
        <v>2101</v>
      </c>
      <c r="M2987" s="10">
        <v>2101</v>
      </c>
      <c r="N2987" s="3" t="str">
        <f t="shared" si="368"/>
        <v>1000</v>
      </c>
      <c r="O2987" s="3" t="str">
        <f t="shared" si="369"/>
        <v>220</v>
      </c>
      <c r="P2987" s="3" t="str">
        <f t="shared" si="374"/>
        <v>2</v>
      </c>
      <c r="Q2987" s="11">
        <f>+VLOOKUP(M2987,'Dimension descriptions'!K:M,2,FALSE)</f>
        <v>50</v>
      </c>
      <c r="R2987" s="33">
        <v>50</v>
      </c>
      <c r="S2987" s="11" t="str">
        <f>+VLOOKUP(R2987,'Dimension descriptions'!K:M,3)</f>
        <v>CLASSROOM-GENERAL</v>
      </c>
      <c r="T2987" s="3" t="str">
        <f t="shared" si="375"/>
        <v>Y</v>
      </c>
      <c r="U2987" t="e">
        <f>+VLOOKUP(R2987,'FY21 P13 Allotment memo'!O:O,1,FALSE)</f>
        <v>#N/A</v>
      </c>
      <c r="V2987"/>
      <c r="W2987"/>
      <c r="X2987"/>
      <c r="Y2987"/>
      <c r="Z2987"/>
    </row>
    <row r="2988" spans="1:26">
      <c r="A2988">
        <v>10</v>
      </c>
      <c r="B2988" t="s">
        <v>3938</v>
      </c>
      <c r="C2988" t="s">
        <v>1346</v>
      </c>
      <c r="D2988">
        <v>91</v>
      </c>
      <c r="E2988">
        <v>18767.759999999998</v>
      </c>
      <c r="F2988">
        <v>0</v>
      </c>
      <c r="G2988" s="2">
        <f t="shared" si="370"/>
        <v>18767.759999999998</v>
      </c>
      <c r="H2988" s="3" t="str">
        <f t="shared" si="371"/>
        <v>10</v>
      </c>
      <c r="I2988" s="3" t="str">
        <f t="shared" si="372"/>
        <v>404</v>
      </c>
      <c r="J2988" s="3">
        <v>404</v>
      </c>
      <c r="K2988" s="3" t="str">
        <f>+VLOOKUP(J2988,'Dimension descriptions'!P:R,3,FALSE)</f>
        <v>Mount Logan Middle School</v>
      </c>
      <c r="L2988" s="3" t="str">
        <f t="shared" si="373"/>
        <v>2101</v>
      </c>
      <c r="M2988" s="10">
        <v>2101</v>
      </c>
      <c r="N2988" s="3" t="str">
        <f t="shared" si="368"/>
        <v>1000</v>
      </c>
      <c r="O2988" s="3" t="str">
        <f t="shared" si="369"/>
        <v>241</v>
      </c>
      <c r="P2988" s="3" t="str">
        <f t="shared" si="374"/>
        <v>2</v>
      </c>
      <c r="Q2988" s="11">
        <f>+VLOOKUP(M2988,'Dimension descriptions'!K:M,2,FALSE)</f>
        <v>50</v>
      </c>
      <c r="R2988" s="33">
        <v>50</v>
      </c>
      <c r="S2988" s="11" t="str">
        <f>+VLOOKUP(R2988,'Dimension descriptions'!K:M,3)</f>
        <v>CLASSROOM-GENERAL</v>
      </c>
      <c r="T2988" s="3" t="str">
        <f t="shared" si="375"/>
        <v>Y</v>
      </c>
      <c r="U2988" t="e">
        <f>+VLOOKUP(R2988,'FY21 P13 Allotment memo'!O:O,1,FALSE)</f>
        <v>#N/A</v>
      </c>
      <c r="V2988"/>
      <c r="W2988"/>
      <c r="X2988"/>
      <c r="Y2988"/>
      <c r="Z2988"/>
    </row>
    <row r="2989" spans="1:26">
      <c r="A2989">
        <v>10</v>
      </c>
      <c r="B2989" t="s">
        <v>3939</v>
      </c>
      <c r="C2989" t="s">
        <v>1772</v>
      </c>
      <c r="D2989">
        <v>91</v>
      </c>
      <c r="E2989">
        <v>1097.21</v>
      </c>
      <c r="F2989">
        <v>0</v>
      </c>
      <c r="G2989" s="2">
        <f t="shared" si="370"/>
        <v>1097.21</v>
      </c>
      <c r="H2989" s="3" t="str">
        <f t="shared" si="371"/>
        <v>10</v>
      </c>
      <c r="I2989" s="3" t="str">
        <f t="shared" si="372"/>
        <v>404</v>
      </c>
      <c r="J2989" s="3">
        <v>404</v>
      </c>
      <c r="K2989" s="3" t="str">
        <f>+VLOOKUP(J2989,'Dimension descriptions'!P:R,3,FALSE)</f>
        <v>Mount Logan Middle School</v>
      </c>
      <c r="L2989" s="3" t="str">
        <f t="shared" si="373"/>
        <v>2101</v>
      </c>
      <c r="M2989" s="10">
        <v>2101</v>
      </c>
      <c r="N2989" s="3" t="str">
        <f t="shared" si="368"/>
        <v>1000</v>
      </c>
      <c r="O2989" s="3" t="str">
        <f t="shared" si="369"/>
        <v>341</v>
      </c>
      <c r="P2989" s="3" t="str">
        <f t="shared" si="374"/>
        <v>3</v>
      </c>
      <c r="Q2989" s="11">
        <f>+VLOOKUP(M2989,'Dimension descriptions'!K:M,2,FALSE)</f>
        <v>50</v>
      </c>
      <c r="R2989" s="33">
        <v>50</v>
      </c>
      <c r="S2989" s="11" t="str">
        <f>+VLOOKUP(R2989,'Dimension descriptions'!K:M,3)</f>
        <v>CLASSROOM-GENERAL</v>
      </c>
      <c r="T2989" s="3" t="str">
        <f t="shared" si="375"/>
        <v>Y</v>
      </c>
      <c r="U2989" t="e">
        <f>+VLOOKUP(R2989,'FY21 P13 Allotment memo'!O:O,1,FALSE)</f>
        <v>#N/A</v>
      </c>
      <c r="V2989"/>
      <c r="W2989"/>
      <c r="X2989"/>
      <c r="Y2989"/>
      <c r="Z2989"/>
    </row>
    <row r="2990" spans="1:26">
      <c r="A2990">
        <v>10</v>
      </c>
      <c r="B2990" t="s">
        <v>3940</v>
      </c>
      <c r="C2990" t="s">
        <v>1330</v>
      </c>
      <c r="D2990">
        <v>91</v>
      </c>
      <c r="E2990">
        <v>13475.03</v>
      </c>
      <c r="F2990">
        <v>0</v>
      </c>
      <c r="G2990" s="2">
        <f t="shared" si="370"/>
        <v>13475.03</v>
      </c>
      <c r="H2990" s="3" t="str">
        <f t="shared" si="371"/>
        <v>10</v>
      </c>
      <c r="I2990" s="3" t="str">
        <f t="shared" si="372"/>
        <v>404</v>
      </c>
      <c r="J2990" s="3">
        <v>404</v>
      </c>
      <c r="K2990" s="3" t="str">
        <f>+VLOOKUP(J2990,'Dimension descriptions'!P:R,3,FALSE)</f>
        <v>Mount Logan Middle School</v>
      </c>
      <c r="L2990" s="3" t="str">
        <f t="shared" si="373"/>
        <v>2102</v>
      </c>
      <c r="M2990" s="10">
        <v>2102</v>
      </c>
      <c r="N2990" s="3" t="str">
        <f t="shared" si="368"/>
        <v>1000</v>
      </c>
      <c r="O2990" s="3" t="str">
        <f t="shared" si="369"/>
        <v>131</v>
      </c>
      <c r="P2990" s="3" t="str">
        <f t="shared" si="374"/>
        <v>1</v>
      </c>
      <c r="Q2990" s="11">
        <f>+VLOOKUP(M2990,'Dimension descriptions'!K:M,2,FALSE)</f>
        <v>50</v>
      </c>
      <c r="R2990" s="33">
        <v>50</v>
      </c>
      <c r="S2990" s="11" t="str">
        <f>+VLOOKUP(R2990,'Dimension descriptions'!K:M,3)</f>
        <v>CLASSROOM-GENERAL</v>
      </c>
      <c r="T2990" s="3" t="str">
        <f t="shared" si="375"/>
        <v>Y</v>
      </c>
      <c r="U2990" t="e">
        <f>+VLOOKUP(R2990,'FY21 P13 Allotment memo'!O:O,1,FALSE)</f>
        <v>#N/A</v>
      </c>
      <c r="V2990"/>
      <c r="W2990"/>
      <c r="X2990"/>
      <c r="Y2990"/>
      <c r="Z2990"/>
    </row>
    <row r="2991" spans="1:26">
      <c r="A2991">
        <v>10</v>
      </c>
      <c r="B2991" t="s">
        <v>3941</v>
      </c>
      <c r="C2991" t="s">
        <v>1279</v>
      </c>
      <c r="D2991">
        <v>91</v>
      </c>
      <c r="E2991">
        <v>2697.75</v>
      </c>
      <c r="F2991">
        <v>0</v>
      </c>
      <c r="G2991" s="2">
        <f t="shared" si="370"/>
        <v>2697.75</v>
      </c>
      <c r="H2991" s="3" t="str">
        <f t="shared" si="371"/>
        <v>10</v>
      </c>
      <c r="I2991" s="3" t="str">
        <f t="shared" si="372"/>
        <v>404</v>
      </c>
      <c r="J2991" s="3">
        <v>404</v>
      </c>
      <c r="K2991" s="3" t="str">
        <f>+VLOOKUP(J2991,'Dimension descriptions'!P:R,3,FALSE)</f>
        <v>Mount Logan Middle School</v>
      </c>
      <c r="L2991" s="3" t="str">
        <f t="shared" si="373"/>
        <v>2102</v>
      </c>
      <c r="M2991" s="10">
        <v>2102</v>
      </c>
      <c r="N2991" s="3" t="str">
        <f t="shared" si="368"/>
        <v>1000</v>
      </c>
      <c r="O2991" s="3" t="str">
        <f t="shared" si="369"/>
        <v>210</v>
      </c>
      <c r="P2991" s="3" t="str">
        <f t="shared" si="374"/>
        <v>2</v>
      </c>
      <c r="Q2991" s="11">
        <f>+VLOOKUP(M2991,'Dimension descriptions'!K:M,2,FALSE)</f>
        <v>50</v>
      </c>
      <c r="R2991" s="33">
        <v>50</v>
      </c>
      <c r="S2991" s="11" t="str">
        <f>+VLOOKUP(R2991,'Dimension descriptions'!K:M,3)</f>
        <v>CLASSROOM-GENERAL</v>
      </c>
      <c r="T2991" s="3" t="str">
        <f t="shared" si="375"/>
        <v>Y</v>
      </c>
      <c r="U2991" t="e">
        <f>+VLOOKUP(R2991,'FY21 P13 Allotment memo'!O:O,1,FALSE)</f>
        <v>#N/A</v>
      </c>
      <c r="V2991"/>
      <c r="W2991"/>
      <c r="X2991"/>
      <c r="Y2991"/>
      <c r="Z2991"/>
    </row>
    <row r="2992" spans="1:26">
      <c r="A2992">
        <v>10</v>
      </c>
      <c r="B2992" t="s">
        <v>3942</v>
      </c>
      <c r="C2992" t="s">
        <v>1246</v>
      </c>
      <c r="D2992">
        <v>91</v>
      </c>
      <c r="E2992">
        <v>1007.32</v>
      </c>
      <c r="F2992">
        <v>0</v>
      </c>
      <c r="G2992" s="2">
        <f t="shared" si="370"/>
        <v>1007.32</v>
      </c>
      <c r="H2992" s="3" t="str">
        <f t="shared" si="371"/>
        <v>10</v>
      </c>
      <c r="I2992" s="3" t="str">
        <f t="shared" si="372"/>
        <v>404</v>
      </c>
      <c r="J2992" s="3">
        <v>404</v>
      </c>
      <c r="K2992" s="3" t="str">
        <f>+VLOOKUP(J2992,'Dimension descriptions'!P:R,3,FALSE)</f>
        <v>Mount Logan Middle School</v>
      </c>
      <c r="L2992" s="3" t="str">
        <f t="shared" si="373"/>
        <v>2102</v>
      </c>
      <c r="M2992" s="10">
        <v>2102</v>
      </c>
      <c r="N2992" s="3" t="str">
        <f t="shared" si="368"/>
        <v>1000</v>
      </c>
      <c r="O2992" s="3" t="str">
        <f t="shared" si="369"/>
        <v>220</v>
      </c>
      <c r="P2992" s="3" t="str">
        <f t="shared" si="374"/>
        <v>2</v>
      </c>
      <c r="Q2992" s="11">
        <f>+VLOOKUP(M2992,'Dimension descriptions'!K:M,2,FALSE)</f>
        <v>50</v>
      </c>
      <c r="R2992" s="33">
        <v>50</v>
      </c>
      <c r="S2992" s="11" t="str">
        <f>+VLOOKUP(R2992,'Dimension descriptions'!K:M,3)</f>
        <v>CLASSROOM-GENERAL</v>
      </c>
      <c r="T2992" s="3" t="str">
        <f t="shared" si="375"/>
        <v>Y</v>
      </c>
      <c r="U2992" t="e">
        <f>+VLOOKUP(R2992,'FY21 P13 Allotment memo'!O:O,1,FALSE)</f>
        <v>#N/A</v>
      </c>
      <c r="V2992"/>
      <c r="W2992"/>
      <c r="X2992"/>
      <c r="Y2992"/>
      <c r="Z2992"/>
    </row>
    <row r="2993" spans="1:26">
      <c r="A2993">
        <v>10</v>
      </c>
      <c r="B2993" t="s">
        <v>3943</v>
      </c>
      <c r="C2993" t="s">
        <v>1346</v>
      </c>
      <c r="D2993">
        <v>91</v>
      </c>
      <c r="E2993">
        <v>4154.37</v>
      </c>
      <c r="F2993">
        <v>0</v>
      </c>
      <c r="G2993" s="2">
        <f t="shared" si="370"/>
        <v>4154.37</v>
      </c>
      <c r="H2993" s="3" t="str">
        <f t="shared" si="371"/>
        <v>10</v>
      </c>
      <c r="I2993" s="3" t="str">
        <f t="shared" si="372"/>
        <v>404</v>
      </c>
      <c r="J2993" s="3">
        <v>404</v>
      </c>
      <c r="K2993" s="3" t="str">
        <f>+VLOOKUP(J2993,'Dimension descriptions'!P:R,3,FALSE)</f>
        <v>Mount Logan Middle School</v>
      </c>
      <c r="L2993" s="3" t="str">
        <f t="shared" si="373"/>
        <v>2102</v>
      </c>
      <c r="M2993" s="10">
        <v>2102</v>
      </c>
      <c r="N2993" s="3" t="str">
        <f t="shared" si="368"/>
        <v>1000</v>
      </c>
      <c r="O2993" s="3" t="str">
        <f t="shared" si="369"/>
        <v>241</v>
      </c>
      <c r="P2993" s="3" t="str">
        <f t="shared" si="374"/>
        <v>2</v>
      </c>
      <c r="Q2993" s="11">
        <f>+VLOOKUP(M2993,'Dimension descriptions'!K:M,2,FALSE)</f>
        <v>50</v>
      </c>
      <c r="R2993" s="33">
        <v>50</v>
      </c>
      <c r="S2993" s="11" t="str">
        <f>+VLOOKUP(R2993,'Dimension descriptions'!K:M,3)</f>
        <v>CLASSROOM-GENERAL</v>
      </c>
      <c r="T2993" s="3" t="str">
        <f t="shared" si="375"/>
        <v>Y</v>
      </c>
      <c r="U2993" t="e">
        <f>+VLOOKUP(R2993,'FY21 P13 Allotment memo'!O:O,1,FALSE)</f>
        <v>#N/A</v>
      </c>
      <c r="V2993"/>
      <c r="W2993"/>
      <c r="X2993"/>
      <c r="Y2993"/>
      <c r="Z2993"/>
    </row>
    <row r="2994" spans="1:26">
      <c r="A2994">
        <v>10</v>
      </c>
      <c r="B2994" t="s">
        <v>3944</v>
      </c>
      <c r="C2994" t="s">
        <v>1772</v>
      </c>
      <c r="D2994">
        <v>91</v>
      </c>
      <c r="E2994">
        <v>326.91000000000003</v>
      </c>
      <c r="F2994">
        <v>0</v>
      </c>
      <c r="G2994" s="2">
        <f t="shared" si="370"/>
        <v>326.91000000000003</v>
      </c>
      <c r="H2994" s="3" t="str">
        <f t="shared" si="371"/>
        <v>10</v>
      </c>
      <c r="I2994" s="3" t="str">
        <f t="shared" si="372"/>
        <v>404</v>
      </c>
      <c r="J2994" s="3">
        <v>404</v>
      </c>
      <c r="K2994" s="3" t="str">
        <f>+VLOOKUP(J2994,'Dimension descriptions'!P:R,3,FALSE)</f>
        <v>Mount Logan Middle School</v>
      </c>
      <c r="L2994" s="3" t="str">
        <f t="shared" si="373"/>
        <v>2102</v>
      </c>
      <c r="M2994" s="10">
        <v>2102</v>
      </c>
      <c r="N2994" s="3" t="str">
        <f t="shared" si="368"/>
        <v>1000</v>
      </c>
      <c r="O2994" s="3" t="str">
        <f t="shared" si="369"/>
        <v>341</v>
      </c>
      <c r="P2994" s="3" t="str">
        <f t="shared" si="374"/>
        <v>3</v>
      </c>
      <c r="Q2994" s="11">
        <f>+VLOOKUP(M2994,'Dimension descriptions'!K:M,2,FALSE)</f>
        <v>50</v>
      </c>
      <c r="R2994" s="33">
        <v>50</v>
      </c>
      <c r="S2994" s="11" t="str">
        <f>+VLOOKUP(R2994,'Dimension descriptions'!K:M,3)</f>
        <v>CLASSROOM-GENERAL</v>
      </c>
      <c r="T2994" s="3" t="str">
        <f t="shared" si="375"/>
        <v>Y</v>
      </c>
      <c r="U2994" t="e">
        <f>+VLOOKUP(R2994,'FY21 P13 Allotment memo'!O:O,1,FALSE)</f>
        <v>#N/A</v>
      </c>
      <c r="V2994"/>
      <c r="W2994"/>
      <c r="X2994"/>
      <c r="Y2994"/>
      <c r="Z2994"/>
    </row>
    <row r="2995" spans="1:26">
      <c r="A2995">
        <v>10</v>
      </c>
      <c r="B2995" t="s">
        <v>3945</v>
      </c>
      <c r="C2995" t="s">
        <v>3946</v>
      </c>
      <c r="D2995">
        <v>91</v>
      </c>
      <c r="E2995">
        <v>0</v>
      </c>
      <c r="F2995">
        <v>0</v>
      </c>
      <c r="G2995" s="2">
        <f t="shared" si="370"/>
        <v>0</v>
      </c>
      <c r="H2995" s="3" t="str">
        <f t="shared" si="371"/>
        <v>10</v>
      </c>
      <c r="I2995" s="3" t="str">
        <f t="shared" si="372"/>
        <v>404</v>
      </c>
      <c r="J2995" s="3">
        <v>404</v>
      </c>
      <c r="K2995" s="3" t="str">
        <f>+VLOOKUP(J2995,'Dimension descriptions'!P:R,3,FALSE)</f>
        <v>Mount Logan Middle School</v>
      </c>
      <c r="L2995" s="3" t="str">
        <f t="shared" si="373"/>
        <v>2103</v>
      </c>
      <c r="M2995" s="10">
        <v>2103</v>
      </c>
      <c r="N2995" s="3" t="str">
        <f t="shared" si="368"/>
        <v>1000</v>
      </c>
      <c r="O2995" s="3" t="str">
        <f t="shared" si="369"/>
        <v>131</v>
      </c>
      <c r="P2995" s="3" t="str">
        <f t="shared" si="374"/>
        <v>1</v>
      </c>
      <c r="Q2995" s="11">
        <f>+VLOOKUP(M2995,'Dimension descriptions'!K:M,2,FALSE)</f>
        <v>50</v>
      </c>
      <c r="R2995" s="33">
        <v>50</v>
      </c>
      <c r="S2995" s="11" t="str">
        <f>+VLOOKUP(R2995,'Dimension descriptions'!K:M,3)</f>
        <v>CLASSROOM-GENERAL</v>
      </c>
      <c r="T2995" s="3" t="str">
        <f t="shared" si="375"/>
        <v>Y</v>
      </c>
      <c r="U2995" t="e">
        <f>+VLOOKUP(R2995,'FY21 P13 Allotment memo'!O:O,1,FALSE)</f>
        <v>#N/A</v>
      </c>
      <c r="V2995"/>
      <c r="W2995"/>
      <c r="X2995"/>
      <c r="Y2995"/>
      <c r="Z2995"/>
    </row>
    <row r="2996" spans="1:26">
      <c r="A2996">
        <v>10</v>
      </c>
      <c r="B2996" t="s">
        <v>3947</v>
      </c>
      <c r="C2996" t="s">
        <v>1279</v>
      </c>
      <c r="D2996">
        <v>91</v>
      </c>
      <c r="E2996">
        <v>0</v>
      </c>
      <c r="F2996">
        <v>0</v>
      </c>
      <c r="G2996" s="2">
        <f t="shared" si="370"/>
        <v>0</v>
      </c>
      <c r="H2996" s="3" t="str">
        <f t="shared" si="371"/>
        <v>10</v>
      </c>
      <c r="I2996" s="3" t="str">
        <f t="shared" si="372"/>
        <v>404</v>
      </c>
      <c r="J2996" s="3">
        <v>404</v>
      </c>
      <c r="K2996" s="3" t="str">
        <f>+VLOOKUP(J2996,'Dimension descriptions'!P:R,3,FALSE)</f>
        <v>Mount Logan Middle School</v>
      </c>
      <c r="L2996" s="3" t="str">
        <f t="shared" si="373"/>
        <v>2103</v>
      </c>
      <c r="M2996" s="10">
        <v>2103</v>
      </c>
      <c r="N2996" s="3" t="str">
        <f t="shared" si="368"/>
        <v>1000</v>
      </c>
      <c r="O2996" s="3" t="str">
        <f t="shared" si="369"/>
        <v>210</v>
      </c>
      <c r="P2996" s="3" t="str">
        <f t="shared" si="374"/>
        <v>2</v>
      </c>
      <c r="Q2996" s="11">
        <f>+VLOOKUP(M2996,'Dimension descriptions'!K:M,2,FALSE)</f>
        <v>50</v>
      </c>
      <c r="R2996" s="33">
        <v>50</v>
      </c>
      <c r="S2996" s="11" t="str">
        <f>+VLOOKUP(R2996,'Dimension descriptions'!K:M,3)</f>
        <v>CLASSROOM-GENERAL</v>
      </c>
      <c r="T2996" s="3" t="str">
        <f t="shared" si="375"/>
        <v>Y</v>
      </c>
      <c r="U2996" t="e">
        <f>+VLOOKUP(R2996,'FY21 P13 Allotment memo'!O:O,1,FALSE)</f>
        <v>#N/A</v>
      </c>
      <c r="V2996"/>
      <c r="W2996"/>
      <c r="X2996"/>
      <c r="Y2996"/>
      <c r="Z2996"/>
    </row>
    <row r="2997" spans="1:26">
      <c r="A2997">
        <v>10</v>
      </c>
      <c r="B2997" t="s">
        <v>3948</v>
      </c>
      <c r="C2997" t="s">
        <v>1246</v>
      </c>
      <c r="D2997">
        <v>91</v>
      </c>
      <c r="E2997">
        <v>0</v>
      </c>
      <c r="F2997">
        <v>0</v>
      </c>
      <c r="G2997" s="2">
        <f t="shared" si="370"/>
        <v>0</v>
      </c>
      <c r="H2997" s="3" t="str">
        <f t="shared" si="371"/>
        <v>10</v>
      </c>
      <c r="I2997" s="3" t="str">
        <f t="shared" si="372"/>
        <v>404</v>
      </c>
      <c r="J2997" s="3">
        <v>404</v>
      </c>
      <c r="K2997" s="3" t="str">
        <f>+VLOOKUP(J2997,'Dimension descriptions'!P:R,3,FALSE)</f>
        <v>Mount Logan Middle School</v>
      </c>
      <c r="L2997" s="3" t="str">
        <f t="shared" si="373"/>
        <v>2103</v>
      </c>
      <c r="M2997" s="10">
        <v>2103</v>
      </c>
      <c r="N2997" s="3" t="str">
        <f t="shared" si="368"/>
        <v>1000</v>
      </c>
      <c r="O2997" s="3" t="str">
        <f t="shared" si="369"/>
        <v>220</v>
      </c>
      <c r="P2997" s="3" t="str">
        <f t="shared" si="374"/>
        <v>2</v>
      </c>
      <c r="Q2997" s="11">
        <f>+VLOOKUP(M2997,'Dimension descriptions'!K:M,2,FALSE)</f>
        <v>50</v>
      </c>
      <c r="R2997" s="33">
        <v>50</v>
      </c>
      <c r="S2997" s="11" t="str">
        <f>+VLOOKUP(R2997,'Dimension descriptions'!K:M,3)</f>
        <v>CLASSROOM-GENERAL</v>
      </c>
      <c r="T2997" s="3" t="str">
        <f t="shared" si="375"/>
        <v>Y</v>
      </c>
      <c r="U2997" t="e">
        <f>+VLOOKUP(R2997,'FY21 P13 Allotment memo'!O:O,1,FALSE)</f>
        <v>#N/A</v>
      </c>
      <c r="V2997"/>
      <c r="W2997"/>
      <c r="X2997"/>
      <c r="Y2997"/>
      <c r="Z2997"/>
    </row>
    <row r="2998" spans="1:26">
      <c r="A2998">
        <v>10</v>
      </c>
      <c r="B2998" t="s">
        <v>3949</v>
      </c>
      <c r="C2998" t="s">
        <v>1346</v>
      </c>
      <c r="D2998">
        <v>91</v>
      </c>
      <c r="E2998">
        <v>0</v>
      </c>
      <c r="F2998">
        <v>0</v>
      </c>
      <c r="G2998" s="2">
        <f t="shared" si="370"/>
        <v>0</v>
      </c>
      <c r="H2998" s="3" t="str">
        <f t="shared" si="371"/>
        <v>10</v>
      </c>
      <c r="I2998" s="3" t="str">
        <f t="shared" si="372"/>
        <v>404</v>
      </c>
      <c r="J2998" s="3">
        <v>404</v>
      </c>
      <c r="K2998" s="3" t="str">
        <f>+VLOOKUP(J2998,'Dimension descriptions'!P:R,3,FALSE)</f>
        <v>Mount Logan Middle School</v>
      </c>
      <c r="L2998" s="3" t="str">
        <f t="shared" si="373"/>
        <v>2103</v>
      </c>
      <c r="M2998" s="10">
        <v>2103</v>
      </c>
      <c r="N2998" s="3" t="str">
        <f t="shared" si="368"/>
        <v>1000</v>
      </c>
      <c r="O2998" s="3" t="str">
        <f t="shared" si="369"/>
        <v>241</v>
      </c>
      <c r="P2998" s="3" t="str">
        <f t="shared" si="374"/>
        <v>2</v>
      </c>
      <c r="Q2998" s="11">
        <f>+VLOOKUP(M2998,'Dimension descriptions'!K:M,2,FALSE)</f>
        <v>50</v>
      </c>
      <c r="R2998" s="33">
        <v>50</v>
      </c>
      <c r="S2998" s="11" t="str">
        <f>+VLOOKUP(R2998,'Dimension descriptions'!K:M,3)</f>
        <v>CLASSROOM-GENERAL</v>
      </c>
      <c r="T2998" s="3" t="str">
        <f t="shared" si="375"/>
        <v>Y</v>
      </c>
      <c r="U2998" t="e">
        <f>+VLOOKUP(R2998,'FY21 P13 Allotment memo'!O:O,1,FALSE)</f>
        <v>#N/A</v>
      </c>
      <c r="V2998"/>
      <c r="W2998"/>
      <c r="X2998"/>
      <c r="Y2998"/>
      <c r="Z2998"/>
    </row>
    <row r="2999" spans="1:26">
      <c r="A2999">
        <v>10</v>
      </c>
      <c r="B2999" t="s">
        <v>3950</v>
      </c>
      <c r="C2999" t="s">
        <v>3029</v>
      </c>
      <c r="D2999">
        <v>91</v>
      </c>
      <c r="E2999">
        <v>0</v>
      </c>
      <c r="F2999">
        <v>0</v>
      </c>
      <c r="G2999" s="2">
        <f t="shared" si="370"/>
        <v>0</v>
      </c>
      <c r="H2999" s="3" t="str">
        <f t="shared" si="371"/>
        <v>10</v>
      </c>
      <c r="I2999" s="3" t="str">
        <f t="shared" si="372"/>
        <v>404</v>
      </c>
      <c r="J2999" s="3">
        <v>404</v>
      </c>
      <c r="K2999" s="3" t="str">
        <f>+VLOOKUP(J2999,'Dimension descriptions'!P:R,3,FALSE)</f>
        <v>Mount Logan Middle School</v>
      </c>
      <c r="L2999" s="3" t="str">
        <f t="shared" si="373"/>
        <v>2103</v>
      </c>
      <c r="M2999" s="10">
        <v>2103</v>
      </c>
      <c r="N2999" s="3" t="str">
        <f t="shared" si="368"/>
        <v>1000</v>
      </c>
      <c r="O2999" s="3" t="str">
        <f t="shared" si="369"/>
        <v>341</v>
      </c>
      <c r="P2999" s="3" t="str">
        <f t="shared" si="374"/>
        <v>3</v>
      </c>
      <c r="Q2999" s="11">
        <f>+VLOOKUP(M2999,'Dimension descriptions'!K:M,2,FALSE)</f>
        <v>50</v>
      </c>
      <c r="R2999" s="33">
        <v>50</v>
      </c>
      <c r="S2999" s="11" t="str">
        <f>+VLOOKUP(R2999,'Dimension descriptions'!K:M,3)</f>
        <v>CLASSROOM-GENERAL</v>
      </c>
      <c r="T2999" s="3" t="str">
        <f t="shared" si="375"/>
        <v>Y</v>
      </c>
      <c r="U2999" t="e">
        <f>+VLOOKUP(R2999,'FY21 P13 Allotment memo'!O:O,1,FALSE)</f>
        <v>#N/A</v>
      </c>
      <c r="V2999"/>
      <c r="W2999"/>
      <c r="X2999"/>
      <c r="Y2999"/>
      <c r="Z2999"/>
    </row>
    <row r="3000" spans="1:26">
      <c r="A3000">
        <v>10</v>
      </c>
      <c r="B3000" t="s">
        <v>3951</v>
      </c>
      <c r="C3000" t="s">
        <v>1234</v>
      </c>
      <c r="D3000">
        <v>91</v>
      </c>
      <c r="E3000">
        <v>0</v>
      </c>
      <c r="F3000">
        <v>0</v>
      </c>
      <c r="G3000" s="2">
        <f t="shared" si="370"/>
        <v>0</v>
      </c>
      <c r="H3000" s="3" t="str">
        <f t="shared" si="371"/>
        <v>10</v>
      </c>
      <c r="I3000" s="3" t="str">
        <f t="shared" si="372"/>
        <v>404</v>
      </c>
      <c r="J3000" s="3">
        <v>404</v>
      </c>
      <c r="K3000" s="3" t="str">
        <f>+VLOOKUP(J3000,'Dimension descriptions'!P:R,3,FALSE)</f>
        <v>Mount Logan Middle School</v>
      </c>
      <c r="L3000" s="3" t="str">
        <f t="shared" si="373"/>
        <v>2112</v>
      </c>
      <c r="M3000" s="10">
        <v>2112</v>
      </c>
      <c r="N3000" s="3" t="str">
        <f t="shared" si="368"/>
        <v>1000</v>
      </c>
      <c r="O3000" s="3" t="str">
        <f t="shared" si="369"/>
        <v>131</v>
      </c>
      <c r="P3000" s="3" t="str">
        <f t="shared" si="374"/>
        <v>1</v>
      </c>
      <c r="Q3000" s="11">
        <f>+VLOOKUP(M3000,'Dimension descriptions'!K:M,2,FALSE)</f>
        <v>50</v>
      </c>
      <c r="R3000" s="33">
        <v>50</v>
      </c>
      <c r="S3000" s="11" t="str">
        <f>+VLOOKUP(R3000,'Dimension descriptions'!K:M,3)</f>
        <v>CLASSROOM-GENERAL</v>
      </c>
      <c r="T3000" s="3" t="str">
        <f t="shared" si="375"/>
        <v>Y</v>
      </c>
      <c r="U3000" t="e">
        <f>+VLOOKUP(R3000,'FY21 P13 Allotment memo'!O:O,1,FALSE)</f>
        <v>#N/A</v>
      </c>
      <c r="V3000"/>
      <c r="W3000"/>
      <c r="X3000"/>
      <c r="Y3000"/>
      <c r="Z3000"/>
    </row>
    <row r="3001" spans="1:26">
      <c r="A3001">
        <v>10</v>
      </c>
      <c r="B3001" t="s">
        <v>3952</v>
      </c>
      <c r="C3001" t="s">
        <v>3953</v>
      </c>
      <c r="D3001">
        <v>91</v>
      </c>
      <c r="E3001">
        <v>0</v>
      </c>
      <c r="F3001">
        <v>0</v>
      </c>
      <c r="G3001" s="2">
        <f t="shared" si="370"/>
        <v>0</v>
      </c>
      <c r="H3001" s="3" t="str">
        <f t="shared" si="371"/>
        <v>10</v>
      </c>
      <c r="I3001" s="3" t="str">
        <f t="shared" si="372"/>
        <v>404</v>
      </c>
      <c r="J3001" s="3">
        <v>404</v>
      </c>
      <c r="K3001" s="3" t="str">
        <f>+VLOOKUP(J3001,'Dimension descriptions'!P:R,3,FALSE)</f>
        <v>Mount Logan Middle School</v>
      </c>
      <c r="L3001" s="3" t="str">
        <f t="shared" si="373"/>
        <v>2112</v>
      </c>
      <c r="M3001" s="10">
        <v>2112</v>
      </c>
      <c r="N3001" s="3" t="str">
        <f t="shared" si="368"/>
        <v>1000</v>
      </c>
      <c r="O3001" s="3" t="str">
        <f t="shared" si="369"/>
        <v>341</v>
      </c>
      <c r="P3001" s="3" t="str">
        <f t="shared" si="374"/>
        <v>3</v>
      </c>
      <c r="Q3001" s="11">
        <f>+VLOOKUP(M3001,'Dimension descriptions'!K:M,2,FALSE)</f>
        <v>50</v>
      </c>
      <c r="R3001" s="33">
        <v>50</v>
      </c>
      <c r="S3001" s="11" t="str">
        <f>+VLOOKUP(R3001,'Dimension descriptions'!K:M,3)</f>
        <v>CLASSROOM-GENERAL</v>
      </c>
      <c r="T3001" s="3" t="str">
        <f t="shared" si="375"/>
        <v>Y</v>
      </c>
      <c r="U3001" t="e">
        <f>+VLOOKUP(R3001,'FY21 P13 Allotment memo'!O:O,1,FALSE)</f>
        <v>#N/A</v>
      </c>
      <c r="V3001"/>
      <c r="W3001"/>
      <c r="X3001"/>
      <c r="Y3001"/>
      <c r="Z3001"/>
    </row>
    <row r="3002" spans="1:26">
      <c r="A3002">
        <v>10</v>
      </c>
      <c r="B3002" t="s">
        <v>3954</v>
      </c>
      <c r="C3002" t="s">
        <v>3955</v>
      </c>
      <c r="D3002">
        <v>91</v>
      </c>
      <c r="E3002">
        <v>0</v>
      </c>
      <c r="F3002">
        <v>0</v>
      </c>
      <c r="G3002" s="2">
        <f t="shared" si="370"/>
        <v>0</v>
      </c>
      <c r="H3002" s="3" t="str">
        <f t="shared" si="371"/>
        <v>10</v>
      </c>
      <c r="I3002" s="3" t="str">
        <f t="shared" si="372"/>
        <v>404</v>
      </c>
      <c r="J3002" s="3">
        <v>404</v>
      </c>
      <c r="K3002" s="3" t="str">
        <f>+VLOOKUP(J3002,'Dimension descriptions'!P:R,3,FALSE)</f>
        <v>Mount Logan Middle School</v>
      </c>
      <c r="L3002" s="3" t="str">
        <f t="shared" si="373"/>
        <v>2112</v>
      </c>
      <c r="M3002" s="10">
        <v>2112</v>
      </c>
      <c r="N3002" s="3" t="str">
        <f t="shared" si="368"/>
        <v>1000</v>
      </c>
      <c r="O3002" s="3" t="str">
        <f t="shared" si="369"/>
        <v>610</v>
      </c>
      <c r="P3002" s="3" t="str">
        <f t="shared" si="374"/>
        <v>6</v>
      </c>
      <c r="Q3002" s="11">
        <f>+VLOOKUP(M3002,'Dimension descriptions'!K:M,2,FALSE)</f>
        <v>50</v>
      </c>
      <c r="R3002" s="33">
        <v>50</v>
      </c>
      <c r="S3002" s="11" t="str">
        <f>+VLOOKUP(R3002,'Dimension descriptions'!K:M,3)</f>
        <v>CLASSROOM-GENERAL</v>
      </c>
      <c r="T3002" s="3" t="str">
        <f t="shared" si="375"/>
        <v>Y</v>
      </c>
      <c r="U3002" t="e">
        <f>+VLOOKUP(R3002,'FY21 P13 Allotment memo'!O:O,1,FALSE)</f>
        <v>#N/A</v>
      </c>
      <c r="V3002"/>
      <c r="W3002"/>
      <c r="X3002"/>
      <c r="Y3002"/>
      <c r="Z3002"/>
    </row>
    <row r="3003" spans="1:26">
      <c r="A3003">
        <v>10</v>
      </c>
      <c r="B3003" t="s">
        <v>3956</v>
      </c>
      <c r="C3003" t="s">
        <v>1368</v>
      </c>
      <c r="D3003">
        <v>91</v>
      </c>
      <c r="E3003">
        <v>0</v>
      </c>
      <c r="F3003">
        <v>0</v>
      </c>
      <c r="G3003" s="2">
        <f t="shared" si="370"/>
        <v>0</v>
      </c>
      <c r="H3003" s="3" t="str">
        <f t="shared" si="371"/>
        <v>10</v>
      </c>
      <c r="I3003" s="3" t="str">
        <f t="shared" si="372"/>
        <v>404</v>
      </c>
      <c r="J3003" s="3">
        <v>404</v>
      </c>
      <c r="K3003" s="3" t="str">
        <f>+VLOOKUP(J3003,'Dimension descriptions'!P:R,3,FALSE)</f>
        <v>Mount Logan Middle School</v>
      </c>
      <c r="L3003" s="3" t="str">
        <f t="shared" si="373"/>
        <v>3450</v>
      </c>
      <c r="M3003" s="10">
        <v>3450</v>
      </c>
      <c r="N3003" s="3" t="str">
        <f t="shared" si="368"/>
        <v>1000</v>
      </c>
      <c r="O3003" s="3" t="str">
        <f t="shared" si="369"/>
        <v>430</v>
      </c>
      <c r="P3003" s="3" t="str">
        <f t="shared" si="374"/>
        <v>4</v>
      </c>
      <c r="Q3003" s="11">
        <f>+VLOOKUP(M3003,'Dimension descriptions'!K:M,2,FALSE)</f>
        <v>3450</v>
      </c>
      <c r="R3003" s="33">
        <v>3450</v>
      </c>
      <c r="S3003" s="11" t="str">
        <f>+VLOOKUP(R3003,'Dimension descriptions'!K:M,3)</f>
        <v>PRINTING SERVICES</v>
      </c>
      <c r="T3003" s="3" t="str">
        <f t="shared" si="375"/>
        <v>N</v>
      </c>
      <c r="U3003" t="e">
        <f>+VLOOKUP(R3003,'FY21 P13 Allotment memo'!O:O,1,FALSE)</f>
        <v>#N/A</v>
      </c>
      <c r="V3003"/>
      <c r="W3003"/>
      <c r="X3003"/>
      <c r="Y3003"/>
      <c r="Z3003"/>
    </row>
    <row r="3004" spans="1:26">
      <c r="A3004">
        <v>10</v>
      </c>
      <c r="B3004" t="s">
        <v>3957</v>
      </c>
      <c r="C3004" t="s">
        <v>1370</v>
      </c>
      <c r="D3004">
        <v>91</v>
      </c>
      <c r="E3004">
        <v>0</v>
      </c>
      <c r="F3004">
        <v>0</v>
      </c>
      <c r="G3004" s="2">
        <f t="shared" si="370"/>
        <v>0</v>
      </c>
      <c r="H3004" s="3" t="str">
        <f t="shared" si="371"/>
        <v>10</v>
      </c>
      <c r="I3004" s="3" t="str">
        <f t="shared" si="372"/>
        <v>404</v>
      </c>
      <c r="J3004" s="3">
        <v>404</v>
      </c>
      <c r="K3004" s="3" t="str">
        <f>+VLOOKUP(J3004,'Dimension descriptions'!P:R,3,FALSE)</f>
        <v>Mount Logan Middle School</v>
      </c>
      <c r="L3004" s="3" t="str">
        <f t="shared" si="373"/>
        <v>3450</v>
      </c>
      <c r="M3004" s="10">
        <v>3450</v>
      </c>
      <c r="N3004" s="3" t="str">
        <f t="shared" si="368"/>
        <v>1000</v>
      </c>
      <c r="O3004" s="3" t="str">
        <f t="shared" si="369"/>
        <v>550</v>
      </c>
      <c r="P3004" s="3" t="str">
        <f t="shared" si="374"/>
        <v>5</v>
      </c>
      <c r="Q3004" s="11">
        <f>+VLOOKUP(M3004,'Dimension descriptions'!K:M,2,FALSE)</f>
        <v>3450</v>
      </c>
      <c r="R3004" s="33">
        <v>3450</v>
      </c>
      <c r="S3004" s="11" t="str">
        <f>+VLOOKUP(R3004,'Dimension descriptions'!K:M,3)</f>
        <v>PRINTING SERVICES</v>
      </c>
      <c r="T3004" s="3" t="str">
        <f t="shared" si="375"/>
        <v>N</v>
      </c>
      <c r="U3004" t="e">
        <f>+VLOOKUP(R3004,'FY21 P13 Allotment memo'!O:O,1,FALSE)</f>
        <v>#N/A</v>
      </c>
      <c r="V3004"/>
      <c r="W3004"/>
      <c r="X3004"/>
      <c r="Y3004"/>
      <c r="Z3004"/>
    </row>
    <row r="3005" spans="1:26">
      <c r="A3005">
        <v>10</v>
      </c>
      <c r="B3005" t="s">
        <v>3958</v>
      </c>
      <c r="C3005" t="s">
        <v>1372</v>
      </c>
      <c r="D3005">
        <v>91</v>
      </c>
      <c r="E3005">
        <v>14338.95</v>
      </c>
      <c r="F3005">
        <v>0</v>
      </c>
      <c r="G3005" s="2">
        <f t="shared" si="370"/>
        <v>14338.95</v>
      </c>
      <c r="H3005" s="3" t="str">
        <f t="shared" si="371"/>
        <v>10</v>
      </c>
      <c r="I3005" s="3" t="str">
        <f t="shared" si="372"/>
        <v>404</v>
      </c>
      <c r="J3005" s="3">
        <v>404</v>
      </c>
      <c r="K3005" s="3" t="str">
        <f>+VLOOKUP(J3005,'Dimension descriptions'!P:R,3,FALSE)</f>
        <v>Mount Logan Middle School</v>
      </c>
      <c r="L3005" s="3" t="str">
        <f t="shared" si="373"/>
        <v>3450</v>
      </c>
      <c r="M3005" s="10">
        <v>3450</v>
      </c>
      <c r="N3005" s="3" t="str">
        <f t="shared" si="368"/>
        <v>1000</v>
      </c>
      <c r="O3005" s="3" t="str">
        <f t="shared" si="369"/>
        <v>610</v>
      </c>
      <c r="P3005" s="3" t="str">
        <f t="shared" si="374"/>
        <v>6</v>
      </c>
      <c r="Q3005" s="11">
        <f>+VLOOKUP(M3005,'Dimension descriptions'!K:M,2,FALSE)</f>
        <v>3450</v>
      </c>
      <c r="R3005" s="33">
        <v>3450</v>
      </c>
      <c r="S3005" s="11" t="str">
        <f>+VLOOKUP(R3005,'Dimension descriptions'!K:M,3)</f>
        <v>PRINTING SERVICES</v>
      </c>
      <c r="T3005" s="3" t="str">
        <f t="shared" si="375"/>
        <v>N</v>
      </c>
      <c r="U3005" t="e">
        <f>+VLOOKUP(R3005,'FY21 P13 Allotment memo'!O:O,1,FALSE)</f>
        <v>#N/A</v>
      </c>
      <c r="V3005"/>
      <c r="W3005"/>
      <c r="X3005"/>
      <c r="Y3005"/>
      <c r="Z3005"/>
    </row>
    <row r="3006" spans="1:26">
      <c r="A3006">
        <v>10</v>
      </c>
      <c r="B3006" t="s">
        <v>3959</v>
      </c>
      <c r="C3006" t="s">
        <v>3960</v>
      </c>
      <c r="D3006">
        <v>91</v>
      </c>
      <c r="E3006">
        <v>6396.32</v>
      </c>
      <c r="F3006">
        <v>0</v>
      </c>
      <c r="G3006" s="2">
        <f t="shared" si="370"/>
        <v>6396.32</v>
      </c>
      <c r="H3006" s="3" t="str">
        <f t="shared" si="371"/>
        <v>10</v>
      </c>
      <c r="I3006" s="3" t="str">
        <f t="shared" si="372"/>
        <v>404</v>
      </c>
      <c r="J3006" s="3">
        <v>404</v>
      </c>
      <c r="K3006" s="3" t="str">
        <f>+VLOOKUP(J3006,'Dimension descriptions'!P:R,3,FALSE)</f>
        <v>Mount Logan Middle School</v>
      </c>
      <c r="L3006" s="3" t="str">
        <f t="shared" si="373"/>
        <v>3450</v>
      </c>
      <c r="M3006" s="10">
        <v>3450</v>
      </c>
      <c r="N3006" s="3" t="str">
        <f t="shared" si="368"/>
        <v>2400</v>
      </c>
      <c r="O3006" s="3" t="str">
        <f t="shared" si="369"/>
        <v>152</v>
      </c>
      <c r="P3006" s="3" t="str">
        <f t="shared" si="374"/>
        <v>1</v>
      </c>
      <c r="Q3006" s="11">
        <f>+VLOOKUP(M3006,'Dimension descriptions'!K:M,2,FALSE)</f>
        <v>3450</v>
      </c>
      <c r="R3006" s="33">
        <v>3450</v>
      </c>
      <c r="S3006" s="11" t="str">
        <f>+VLOOKUP(R3006,'Dimension descriptions'!K:M,3)</f>
        <v>PRINTING SERVICES</v>
      </c>
      <c r="T3006" s="3" t="str">
        <f t="shared" si="375"/>
        <v>N</v>
      </c>
      <c r="U3006" t="e">
        <f>+VLOOKUP(R3006,'FY21 P13 Allotment memo'!O:O,1,FALSE)</f>
        <v>#N/A</v>
      </c>
      <c r="V3006"/>
      <c r="W3006"/>
      <c r="X3006"/>
      <c r="Y3006"/>
      <c r="Z3006"/>
    </row>
    <row r="3007" spans="1:26">
      <c r="A3007">
        <v>10</v>
      </c>
      <c r="B3007" t="s">
        <v>3961</v>
      </c>
      <c r="C3007" t="s">
        <v>1250</v>
      </c>
      <c r="D3007">
        <v>91</v>
      </c>
      <c r="E3007">
        <v>0</v>
      </c>
      <c r="F3007">
        <v>0</v>
      </c>
      <c r="G3007" s="2">
        <f t="shared" si="370"/>
        <v>0</v>
      </c>
      <c r="H3007" s="3" t="str">
        <f t="shared" si="371"/>
        <v>10</v>
      </c>
      <c r="I3007" s="3" t="str">
        <f t="shared" si="372"/>
        <v>404</v>
      </c>
      <c r="J3007" s="3">
        <v>404</v>
      </c>
      <c r="K3007" s="3" t="str">
        <f>+VLOOKUP(J3007,'Dimension descriptions'!P:R,3,FALSE)</f>
        <v>Mount Logan Middle School</v>
      </c>
      <c r="L3007" s="3" t="str">
        <f t="shared" si="373"/>
        <v>3450</v>
      </c>
      <c r="M3007" s="10">
        <v>3450</v>
      </c>
      <c r="N3007" s="3" t="str">
        <f t="shared" si="368"/>
        <v>2400</v>
      </c>
      <c r="O3007" s="3" t="str">
        <f t="shared" si="369"/>
        <v>210</v>
      </c>
      <c r="P3007" s="3" t="str">
        <f t="shared" si="374"/>
        <v>2</v>
      </c>
      <c r="Q3007" s="11">
        <f>+VLOOKUP(M3007,'Dimension descriptions'!K:M,2,FALSE)</f>
        <v>3450</v>
      </c>
      <c r="R3007" s="33">
        <v>3450</v>
      </c>
      <c r="S3007" s="11" t="str">
        <f>+VLOOKUP(R3007,'Dimension descriptions'!K:M,3)</f>
        <v>PRINTING SERVICES</v>
      </c>
      <c r="T3007" s="3" t="str">
        <f t="shared" si="375"/>
        <v>N</v>
      </c>
      <c r="U3007" t="e">
        <f>+VLOOKUP(R3007,'FY21 P13 Allotment memo'!O:O,1,FALSE)</f>
        <v>#N/A</v>
      </c>
      <c r="V3007"/>
      <c r="W3007"/>
      <c r="X3007"/>
      <c r="Y3007"/>
      <c r="Z3007"/>
    </row>
    <row r="3008" spans="1:26">
      <c r="A3008">
        <v>10</v>
      </c>
      <c r="B3008" t="s">
        <v>3962</v>
      </c>
      <c r="C3008" t="s">
        <v>1390</v>
      </c>
      <c r="D3008">
        <v>91</v>
      </c>
      <c r="E3008">
        <v>489.31</v>
      </c>
      <c r="F3008">
        <v>0</v>
      </c>
      <c r="G3008" s="2">
        <f t="shared" si="370"/>
        <v>489.31</v>
      </c>
      <c r="H3008" s="3" t="str">
        <f t="shared" si="371"/>
        <v>10</v>
      </c>
      <c r="I3008" s="3" t="str">
        <f t="shared" si="372"/>
        <v>404</v>
      </c>
      <c r="J3008" s="3">
        <v>404</v>
      </c>
      <c r="K3008" s="3" t="str">
        <f>+VLOOKUP(J3008,'Dimension descriptions'!P:R,3,FALSE)</f>
        <v>Mount Logan Middle School</v>
      </c>
      <c r="L3008" s="3" t="str">
        <f t="shared" si="373"/>
        <v>3450</v>
      </c>
      <c r="M3008" s="10">
        <v>3450</v>
      </c>
      <c r="N3008" s="3" t="str">
        <f t="shared" si="368"/>
        <v>2400</v>
      </c>
      <c r="O3008" s="3" t="str">
        <f t="shared" si="369"/>
        <v>220</v>
      </c>
      <c r="P3008" s="3" t="str">
        <f t="shared" si="374"/>
        <v>2</v>
      </c>
      <c r="Q3008" s="11">
        <f>+VLOOKUP(M3008,'Dimension descriptions'!K:M,2,FALSE)</f>
        <v>3450</v>
      </c>
      <c r="R3008" s="33">
        <v>3450</v>
      </c>
      <c r="S3008" s="11" t="str">
        <f>+VLOOKUP(R3008,'Dimension descriptions'!K:M,3)</f>
        <v>PRINTING SERVICES</v>
      </c>
      <c r="T3008" s="3" t="str">
        <f t="shared" si="375"/>
        <v>N</v>
      </c>
      <c r="U3008" t="e">
        <f>+VLOOKUP(R3008,'FY21 P13 Allotment memo'!O:O,1,FALSE)</f>
        <v>#N/A</v>
      </c>
      <c r="V3008"/>
      <c r="W3008"/>
      <c r="X3008"/>
      <c r="Y3008"/>
      <c r="Z3008"/>
    </row>
    <row r="3009" spans="1:26">
      <c r="A3009">
        <v>10</v>
      </c>
      <c r="B3009" t="s">
        <v>3963</v>
      </c>
      <c r="C3009" t="s">
        <v>1250</v>
      </c>
      <c r="D3009">
        <v>91</v>
      </c>
      <c r="E3009">
        <v>0</v>
      </c>
      <c r="F3009">
        <v>0</v>
      </c>
      <c r="G3009" s="2">
        <f t="shared" si="370"/>
        <v>0</v>
      </c>
      <c r="H3009" s="3" t="str">
        <f t="shared" si="371"/>
        <v>10</v>
      </c>
      <c r="I3009" s="3" t="str">
        <f t="shared" si="372"/>
        <v>404</v>
      </c>
      <c r="J3009" s="3">
        <v>404</v>
      </c>
      <c r="K3009" s="3" t="str">
        <f>+VLOOKUP(J3009,'Dimension descriptions'!P:R,3,FALSE)</f>
        <v>Mount Logan Middle School</v>
      </c>
      <c r="L3009" s="3" t="str">
        <f t="shared" si="373"/>
        <v>3450</v>
      </c>
      <c r="M3009" s="10">
        <v>3450</v>
      </c>
      <c r="N3009" s="3" t="str">
        <f t="shared" si="368"/>
        <v>2400</v>
      </c>
      <c r="O3009" s="3" t="str">
        <f t="shared" si="369"/>
        <v>241</v>
      </c>
      <c r="P3009" s="3" t="str">
        <f t="shared" si="374"/>
        <v>2</v>
      </c>
      <c r="Q3009" s="11">
        <f>+VLOOKUP(M3009,'Dimension descriptions'!K:M,2,FALSE)</f>
        <v>3450</v>
      </c>
      <c r="R3009" s="33">
        <v>3450</v>
      </c>
      <c r="S3009" s="11" t="str">
        <f>+VLOOKUP(R3009,'Dimension descriptions'!K:M,3)</f>
        <v>PRINTING SERVICES</v>
      </c>
      <c r="T3009" s="3" t="str">
        <f t="shared" si="375"/>
        <v>N</v>
      </c>
      <c r="U3009" t="e">
        <f>+VLOOKUP(R3009,'FY21 P13 Allotment memo'!O:O,1,FALSE)</f>
        <v>#N/A</v>
      </c>
      <c r="V3009"/>
      <c r="W3009"/>
      <c r="X3009"/>
      <c r="Y3009"/>
      <c r="Z3009"/>
    </row>
    <row r="3010" spans="1:26">
      <c r="A3010">
        <v>10</v>
      </c>
      <c r="B3010" t="s">
        <v>3964</v>
      </c>
      <c r="C3010" t="s">
        <v>3965</v>
      </c>
      <c r="D3010">
        <v>91</v>
      </c>
      <c r="E3010">
        <v>0</v>
      </c>
      <c r="F3010">
        <v>0</v>
      </c>
      <c r="G3010" s="2">
        <f t="shared" si="370"/>
        <v>0</v>
      </c>
      <c r="H3010" s="3" t="str">
        <f t="shared" si="371"/>
        <v>10</v>
      </c>
      <c r="I3010" s="3" t="str">
        <f t="shared" si="372"/>
        <v>404</v>
      </c>
      <c r="J3010" s="3">
        <v>404</v>
      </c>
      <c r="K3010" s="3" t="str">
        <f>+VLOOKUP(J3010,'Dimension descriptions'!P:R,3,FALSE)</f>
        <v>Mount Logan Middle School</v>
      </c>
      <c r="L3010" s="3" t="str">
        <f t="shared" si="373"/>
        <v>3802</v>
      </c>
      <c r="M3010" s="10">
        <v>3802</v>
      </c>
      <c r="N3010" s="3" t="str">
        <f t="shared" si="368"/>
        <v>1000</v>
      </c>
      <c r="O3010" s="3" t="str">
        <f t="shared" si="369"/>
        <v>161</v>
      </c>
      <c r="P3010" s="3" t="str">
        <f t="shared" si="374"/>
        <v>1</v>
      </c>
      <c r="Q3010" s="11">
        <f>+VLOOKUP(M3010,'Dimension descriptions'!K:M,2,FALSE)</f>
        <v>3800</v>
      </c>
      <c r="R3010" s="33">
        <v>3800</v>
      </c>
      <c r="S3010" s="11" t="str">
        <f>+VLOOKUP(R3010,'Dimension descriptions'!K:M,3)</f>
        <v>SUMMERFEST</v>
      </c>
      <c r="T3010" s="3" t="str">
        <f t="shared" si="375"/>
        <v>Y</v>
      </c>
      <c r="U3010" t="e">
        <f>+VLOOKUP(R3010,'FY21 P13 Allotment memo'!O:O,1,FALSE)</f>
        <v>#N/A</v>
      </c>
      <c r="V3010"/>
      <c r="W3010"/>
      <c r="X3010"/>
      <c r="Y3010"/>
      <c r="Z3010"/>
    </row>
    <row r="3011" spans="1:26">
      <c r="A3011">
        <v>10</v>
      </c>
      <c r="B3011" t="s">
        <v>3966</v>
      </c>
      <c r="C3011" t="s">
        <v>1246</v>
      </c>
      <c r="D3011">
        <v>91</v>
      </c>
      <c r="E3011">
        <v>0</v>
      </c>
      <c r="F3011">
        <v>0</v>
      </c>
      <c r="G3011" s="2">
        <f t="shared" si="370"/>
        <v>0</v>
      </c>
      <c r="H3011" s="3" t="str">
        <f t="shared" si="371"/>
        <v>10</v>
      </c>
      <c r="I3011" s="3" t="str">
        <f t="shared" si="372"/>
        <v>404</v>
      </c>
      <c r="J3011" s="3">
        <v>404</v>
      </c>
      <c r="K3011" s="3" t="str">
        <f>+VLOOKUP(J3011,'Dimension descriptions'!P:R,3,FALSE)</f>
        <v>Mount Logan Middle School</v>
      </c>
      <c r="L3011" s="3" t="str">
        <f t="shared" si="373"/>
        <v>3802</v>
      </c>
      <c r="M3011" s="10">
        <v>3802</v>
      </c>
      <c r="N3011" s="3" t="str">
        <f t="shared" si="368"/>
        <v>1000</v>
      </c>
      <c r="O3011" s="3" t="str">
        <f t="shared" si="369"/>
        <v>220</v>
      </c>
      <c r="P3011" s="3" t="str">
        <f t="shared" si="374"/>
        <v>2</v>
      </c>
      <c r="Q3011" s="11">
        <f>+VLOOKUP(M3011,'Dimension descriptions'!K:M,2,FALSE)</f>
        <v>3800</v>
      </c>
      <c r="R3011" s="33">
        <v>3800</v>
      </c>
      <c r="S3011" s="11" t="str">
        <f>+VLOOKUP(R3011,'Dimension descriptions'!K:M,3)</f>
        <v>SUMMERFEST</v>
      </c>
      <c r="T3011" s="3" t="str">
        <f t="shared" si="375"/>
        <v>Y</v>
      </c>
      <c r="U3011" t="e">
        <f>+VLOOKUP(R3011,'FY21 P13 Allotment memo'!O:O,1,FALSE)</f>
        <v>#N/A</v>
      </c>
      <c r="V3011"/>
      <c r="W3011"/>
      <c r="X3011"/>
      <c r="Y3011"/>
      <c r="Z3011"/>
    </row>
    <row r="3012" spans="1:26">
      <c r="A3012">
        <v>10</v>
      </c>
      <c r="B3012" t="s">
        <v>3967</v>
      </c>
      <c r="C3012" t="s">
        <v>1348</v>
      </c>
      <c r="D3012">
        <v>91</v>
      </c>
      <c r="E3012">
        <v>648</v>
      </c>
      <c r="F3012">
        <v>0</v>
      </c>
      <c r="G3012" s="2">
        <f t="shared" si="370"/>
        <v>648</v>
      </c>
      <c r="H3012" s="3" t="str">
        <f t="shared" si="371"/>
        <v>10</v>
      </c>
      <c r="I3012" s="3" t="str">
        <f t="shared" si="372"/>
        <v>404</v>
      </c>
      <c r="J3012" s="3">
        <v>404</v>
      </c>
      <c r="K3012" s="3" t="str">
        <f>+VLOOKUP(J3012,'Dimension descriptions'!P:R,3,FALSE)</f>
        <v>Mount Logan Middle School</v>
      </c>
      <c r="L3012" s="3" t="str">
        <f t="shared" si="373"/>
        <v>5201</v>
      </c>
      <c r="M3012" s="10">
        <v>5201</v>
      </c>
      <c r="N3012" s="3" t="str">
        <f t="shared" si="368"/>
        <v>1000</v>
      </c>
      <c r="O3012" s="3" t="str">
        <f t="shared" si="369"/>
        <v>341</v>
      </c>
      <c r="P3012" s="3" t="str">
        <f t="shared" si="374"/>
        <v>3</v>
      </c>
      <c r="Q3012" s="11">
        <f>+VLOOKUP(M3012,'Dimension descriptions'!K:M,2,FALSE)</f>
        <v>5201</v>
      </c>
      <c r="R3012" s="33">
        <v>5201</v>
      </c>
      <c r="S3012" s="11" t="str">
        <f>+VLOOKUP(R3012,'Dimension descriptions'!K:M,3)</f>
        <v>STATE CLASS SIZE REDUCTION</v>
      </c>
      <c r="T3012" s="3" t="str">
        <f t="shared" si="375"/>
        <v>N</v>
      </c>
      <c r="U3012">
        <f>+VLOOKUP(R3012,'FY21 P13 Allotment memo'!O:O,1,FALSE)</f>
        <v>5201</v>
      </c>
      <c r="V3012"/>
      <c r="W3012"/>
      <c r="X3012"/>
      <c r="Y3012"/>
      <c r="Z3012"/>
    </row>
    <row r="3013" spans="1:26">
      <c r="A3013">
        <v>10</v>
      </c>
      <c r="B3013" t="s">
        <v>3968</v>
      </c>
      <c r="C3013" t="s">
        <v>1383</v>
      </c>
      <c r="D3013">
        <v>91</v>
      </c>
      <c r="E3013">
        <v>0</v>
      </c>
      <c r="F3013">
        <v>0</v>
      </c>
      <c r="G3013" s="2">
        <f t="shared" si="370"/>
        <v>0</v>
      </c>
      <c r="H3013" s="3" t="str">
        <f t="shared" si="371"/>
        <v>10</v>
      </c>
      <c r="I3013" s="3" t="str">
        <f t="shared" si="372"/>
        <v>404</v>
      </c>
      <c r="J3013" s="3">
        <v>404</v>
      </c>
      <c r="K3013" s="3" t="str">
        <f>+VLOOKUP(J3013,'Dimension descriptions'!P:R,3,FALSE)</f>
        <v>Mount Logan Middle School</v>
      </c>
      <c r="L3013" s="3" t="str">
        <f t="shared" si="373"/>
        <v>5270</v>
      </c>
      <c r="M3013" s="10">
        <v>5270</v>
      </c>
      <c r="N3013" s="3" t="str">
        <f t="shared" si="368"/>
        <v>1000</v>
      </c>
      <c r="O3013" s="3" t="str">
        <f t="shared" si="369"/>
        <v>131</v>
      </c>
      <c r="P3013" s="3" t="str">
        <f t="shared" si="374"/>
        <v>1</v>
      </c>
      <c r="Q3013" s="11">
        <f>+VLOOKUP(M3013,'Dimension descriptions'!K:M,2,FALSE)</f>
        <v>5270</v>
      </c>
      <c r="R3013" s="33">
        <v>5270</v>
      </c>
      <c r="S3013" s="11" t="str">
        <f>+VLOOKUP(R3013,'Dimension descriptions'!K:M,3)</f>
        <v>INTERVENTIONS FOR STUDENT SUCCESS</v>
      </c>
      <c r="T3013" s="3" t="str">
        <f t="shared" si="375"/>
        <v>N</v>
      </c>
      <c r="U3013" t="e">
        <f>+VLOOKUP(R3013,'FY21 P13 Allotment memo'!O:O,1,FALSE)</f>
        <v>#N/A</v>
      </c>
      <c r="V3013"/>
      <c r="W3013"/>
      <c r="X3013"/>
      <c r="Y3013"/>
      <c r="Z3013"/>
    </row>
    <row r="3014" spans="1:26">
      <c r="A3014">
        <v>10</v>
      </c>
      <c r="B3014" t="s">
        <v>3969</v>
      </c>
      <c r="C3014" t="s">
        <v>1348</v>
      </c>
      <c r="D3014">
        <v>91</v>
      </c>
      <c r="E3014">
        <v>0</v>
      </c>
      <c r="F3014">
        <v>0</v>
      </c>
      <c r="G3014" s="2">
        <f t="shared" si="370"/>
        <v>0</v>
      </c>
      <c r="H3014" s="3" t="str">
        <f t="shared" si="371"/>
        <v>10</v>
      </c>
      <c r="I3014" s="3" t="str">
        <f t="shared" si="372"/>
        <v>404</v>
      </c>
      <c r="J3014" s="3">
        <v>404</v>
      </c>
      <c r="K3014" s="3" t="str">
        <f>+VLOOKUP(J3014,'Dimension descriptions'!P:R,3,FALSE)</f>
        <v>Mount Logan Middle School</v>
      </c>
      <c r="L3014" s="3" t="str">
        <f t="shared" si="373"/>
        <v>5270</v>
      </c>
      <c r="M3014" s="10">
        <v>5270</v>
      </c>
      <c r="N3014" s="3" t="str">
        <f t="shared" ref="N3014:N3077" si="376">+MID(B3014,16,4)</f>
        <v>1000</v>
      </c>
      <c r="O3014" s="3" t="str">
        <f t="shared" ref="O3014:O3077" si="377">+RIGHT(B3014,3)</f>
        <v>341</v>
      </c>
      <c r="P3014" s="3" t="str">
        <f t="shared" si="374"/>
        <v>3</v>
      </c>
      <c r="Q3014" s="11">
        <f>+VLOOKUP(M3014,'Dimension descriptions'!K:M,2,FALSE)</f>
        <v>5270</v>
      </c>
      <c r="R3014" s="33">
        <v>5270</v>
      </c>
      <c r="S3014" s="11" t="str">
        <f>+VLOOKUP(R3014,'Dimension descriptions'!K:M,3)</f>
        <v>INTERVENTIONS FOR STUDENT SUCCESS</v>
      </c>
      <c r="T3014" s="3" t="str">
        <f t="shared" si="375"/>
        <v>N</v>
      </c>
      <c r="U3014" t="e">
        <f>+VLOOKUP(R3014,'FY21 P13 Allotment memo'!O:O,1,FALSE)</f>
        <v>#N/A</v>
      </c>
      <c r="V3014"/>
      <c r="W3014"/>
      <c r="X3014"/>
      <c r="Y3014"/>
      <c r="Z3014"/>
    </row>
    <row r="3015" spans="1:26">
      <c r="A3015">
        <v>10</v>
      </c>
      <c r="B3015" t="s">
        <v>3970</v>
      </c>
      <c r="C3015" t="s">
        <v>1392</v>
      </c>
      <c r="D3015">
        <v>91</v>
      </c>
      <c r="E3015">
        <v>79484.08</v>
      </c>
      <c r="F3015">
        <v>0</v>
      </c>
      <c r="G3015" s="2">
        <f t="shared" ref="G3015:G3078" si="378">+E3015-F3015</f>
        <v>79484.08</v>
      </c>
      <c r="H3015" s="3" t="str">
        <f t="shared" ref="H3015:H3078" si="379">+LEFT(B3015,2)</f>
        <v>10</v>
      </c>
      <c r="I3015" s="3" t="str">
        <f t="shared" ref="I3015:I3078" si="380">+MID(B3015,4,3)</f>
        <v>404</v>
      </c>
      <c r="J3015" s="3">
        <v>404</v>
      </c>
      <c r="K3015" s="3" t="str">
        <f>+VLOOKUP(J3015,'Dimension descriptions'!P:R,3,FALSE)</f>
        <v>Mount Logan Middle School</v>
      </c>
      <c r="L3015" s="3" t="str">
        <f t="shared" ref="L3015:L3078" si="381">+MID(B3015,11,4)</f>
        <v>5336</v>
      </c>
      <c r="M3015" s="10">
        <v>5336</v>
      </c>
      <c r="N3015" s="3" t="str">
        <f t="shared" si="376"/>
        <v>1000</v>
      </c>
      <c r="O3015" s="3" t="str">
        <f t="shared" si="377"/>
        <v>131</v>
      </c>
      <c r="P3015" s="3" t="str">
        <f t="shared" ref="P3015:P3078" si="382">+LEFT(O3015,1)</f>
        <v>1</v>
      </c>
      <c r="Q3015" s="11">
        <f>+VLOOKUP(M3015,'Dimension descriptions'!K:M,2,FALSE)</f>
        <v>5336</v>
      </c>
      <c r="R3015" s="33">
        <v>5336</v>
      </c>
      <c r="S3015" s="11" t="str">
        <f>+VLOOKUP(R3015,'Dimension descriptions'!K:M,3)</f>
        <v>AT RISK - ENHANCEMENT</v>
      </c>
      <c r="T3015" s="3" t="str">
        <f t="shared" ref="T3015:T3078" si="383">+IF(Q3015=M3015,"N","Y")</f>
        <v>N</v>
      </c>
      <c r="U3015">
        <f>+VLOOKUP(R3015,'FY21 P13 Allotment memo'!O:O,1,FALSE)</f>
        <v>5336</v>
      </c>
      <c r="V3015"/>
      <c r="W3015"/>
      <c r="X3015"/>
      <c r="Y3015"/>
      <c r="Z3015"/>
    </row>
    <row r="3016" spans="1:26">
      <c r="A3016">
        <v>10</v>
      </c>
      <c r="B3016" t="s">
        <v>3971</v>
      </c>
      <c r="C3016" t="s">
        <v>1279</v>
      </c>
      <c r="D3016">
        <v>91</v>
      </c>
      <c r="E3016">
        <v>18829.8</v>
      </c>
      <c r="F3016">
        <v>0</v>
      </c>
      <c r="G3016" s="2">
        <f t="shared" si="378"/>
        <v>18829.8</v>
      </c>
      <c r="H3016" s="3" t="str">
        <f t="shared" si="379"/>
        <v>10</v>
      </c>
      <c r="I3016" s="3" t="str">
        <f t="shared" si="380"/>
        <v>404</v>
      </c>
      <c r="J3016" s="3">
        <v>404</v>
      </c>
      <c r="K3016" s="3" t="str">
        <f>+VLOOKUP(J3016,'Dimension descriptions'!P:R,3,FALSE)</f>
        <v>Mount Logan Middle School</v>
      </c>
      <c r="L3016" s="3" t="str">
        <f t="shared" si="381"/>
        <v>5336</v>
      </c>
      <c r="M3016" s="10">
        <v>5336</v>
      </c>
      <c r="N3016" s="3" t="str">
        <f t="shared" si="376"/>
        <v>1000</v>
      </c>
      <c r="O3016" s="3" t="str">
        <f t="shared" si="377"/>
        <v>210</v>
      </c>
      <c r="P3016" s="3" t="str">
        <f t="shared" si="382"/>
        <v>2</v>
      </c>
      <c r="Q3016" s="11">
        <f>+VLOOKUP(M3016,'Dimension descriptions'!K:M,2,FALSE)</f>
        <v>5336</v>
      </c>
      <c r="R3016" s="33">
        <v>5336</v>
      </c>
      <c r="S3016" s="11" t="str">
        <f>+VLOOKUP(R3016,'Dimension descriptions'!K:M,3)</f>
        <v>AT RISK - ENHANCEMENT</v>
      </c>
      <c r="T3016" s="3" t="str">
        <f t="shared" si="383"/>
        <v>N</v>
      </c>
      <c r="U3016">
        <f>+VLOOKUP(R3016,'FY21 P13 Allotment memo'!O:O,1,FALSE)</f>
        <v>5336</v>
      </c>
      <c r="V3016"/>
      <c r="W3016"/>
      <c r="X3016"/>
      <c r="Y3016"/>
      <c r="Z3016"/>
    </row>
    <row r="3017" spans="1:26">
      <c r="A3017">
        <v>10</v>
      </c>
      <c r="B3017" t="s">
        <v>3972</v>
      </c>
      <c r="C3017" t="s">
        <v>1246</v>
      </c>
      <c r="D3017">
        <v>91</v>
      </c>
      <c r="E3017">
        <v>5781.51</v>
      </c>
      <c r="F3017">
        <v>0</v>
      </c>
      <c r="G3017" s="2">
        <f t="shared" si="378"/>
        <v>5781.51</v>
      </c>
      <c r="H3017" s="3" t="str">
        <f t="shared" si="379"/>
        <v>10</v>
      </c>
      <c r="I3017" s="3" t="str">
        <f t="shared" si="380"/>
        <v>404</v>
      </c>
      <c r="J3017" s="3">
        <v>404</v>
      </c>
      <c r="K3017" s="3" t="str">
        <f>+VLOOKUP(J3017,'Dimension descriptions'!P:R,3,FALSE)</f>
        <v>Mount Logan Middle School</v>
      </c>
      <c r="L3017" s="3" t="str">
        <f t="shared" si="381"/>
        <v>5336</v>
      </c>
      <c r="M3017" s="10">
        <v>5336</v>
      </c>
      <c r="N3017" s="3" t="str">
        <f t="shared" si="376"/>
        <v>1000</v>
      </c>
      <c r="O3017" s="3" t="str">
        <f t="shared" si="377"/>
        <v>220</v>
      </c>
      <c r="P3017" s="3" t="str">
        <f t="shared" si="382"/>
        <v>2</v>
      </c>
      <c r="Q3017" s="11">
        <f>+VLOOKUP(M3017,'Dimension descriptions'!K:M,2,FALSE)</f>
        <v>5336</v>
      </c>
      <c r="R3017" s="33">
        <v>5336</v>
      </c>
      <c r="S3017" s="11" t="str">
        <f>+VLOOKUP(R3017,'Dimension descriptions'!K:M,3)</f>
        <v>AT RISK - ENHANCEMENT</v>
      </c>
      <c r="T3017" s="3" t="str">
        <f t="shared" si="383"/>
        <v>N</v>
      </c>
      <c r="U3017">
        <f>+VLOOKUP(R3017,'FY21 P13 Allotment memo'!O:O,1,FALSE)</f>
        <v>5336</v>
      </c>
      <c r="V3017"/>
      <c r="W3017"/>
      <c r="X3017"/>
      <c r="Y3017"/>
      <c r="Z3017"/>
    </row>
    <row r="3018" spans="1:26">
      <c r="A3018">
        <v>10</v>
      </c>
      <c r="B3018" t="s">
        <v>3973</v>
      </c>
      <c r="C3018" t="s">
        <v>1346</v>
      </c>
      <c r="D3018">
        <v>91</v>
      </c>
      <c r="E3018">
        <v>11697.3</v>
      </c>
      <c r="F3018">
        <v>0</v>
      </c>
      <c r="G3018" s="2">
        <f t="shared" si="378"/>
        <v>11697.3</v>
      </c>
      <c r="H3018" s="3" t="str">
        <f t="shared" si="379"/>
        <v>10</v>
      </c>
      <c r="I3018" s="3" t="str">
        <f t="shared" si="380"/>
        <v>404</v>
      </c>
      <c r="J3018" s="3">
        <v>404</v>
      </c>
      <c r="K3018" s="3" t="str">
        <f>+VLOOKUP(J3018,'Dimension descriptions'!P:R,3,FALSE)</f>
        <v>Mount Logan Middle School</v>
      </c>
      <c r="L3018" s="3" t="str">
        <f t="shared" si="381"/>
        <v>5336</v>
      </c>
      <c r="M3018" s="10">
        <v>5336</v>
      </c>
      <c r="N3018" s="3" t="str">
        <f t="shared" si="376"/>
        <v>1000</v>
      </c>
      <c r="O3018" s="3" t="str">
        <f t="shared" si="377"/>
        <v>241</v>
      </c>
      <c r="P3018" s="3" t="str">
        <f t="shared" si="382"/>
        <v>2</v>
      </c>
      <c r="Q3018" s="11">
        <f>+VLOOKUP(M3018,'Dimension descriptions'!K:M,2,FALSE)</f>
        <v>5336</v>
      </c>
      <c r="R3018" s="33">
        <v>5336</v>
      </c>
      <c r="S3018" s="11" t="str">
        <f>+VLOOKUP(R3018,'Dimension descriptions'!K:M,3)</f>
        <v>AT RISK - ENHANCEMENT</v>
      </c>
      <c r="T3018" s="3" t="str">
        <f t="shared" si="383"/>
        <v>N</v>
      </c>
      <c r="U3018">
        <f>+VLOOKUP(R3018,'FY21 P13 Allotment memo'!O:O,1,FALSE)</f>
        <v>5336</v>
      </c>
      <c r="V3018"/>
      <c r="W3018"/>
      <c r="X3018"/>
      <c r="Y3018"/>
      <c r="Z3018"/>
    </row>
    <row r="3019" spans="1:26">
      <c r="A3019">
        <v>10</v>
      </c>
      <c r="B3019" t="s">
        <v>3974</v>
      </c>
      <c r="C3019" t="s">
        <v>1772</v>
      </c>
      <c r="D3019">
        <v>91</v>
      </c>
      <c r="E3019">
        <v>405</v>
      </c>
      <c r="F3019">
        <v>0</v>
      </c>
      <c r="G3019" s="2">
        <f t="shared" si="378"/>
        <v>405</v>
      </c>
      <c r="H3019" s="3" t="str">
        <f t="shared" si="379"/>
        <v>10</v>
      </c>
      <c r="I3019" s="3" t="str">
        <f t="shared" si="380"/>
        <v>404</v>
      </c>
      <c r="J3019" s="3">
        <v>404</v>
      </c>
      <c r="K3019" s="3" t="str">
        <f>+VLOOKUP(J3019,'Dimension descriptions'!P:R,3,FALSE)</f>
        <v>Mount Logan Middle School</v>
      </c>
      <c r="L3019" s="3" t="str">
        <f t="shared" si="381"/>
        <v>5336</v>
      </c>
      <c r="M3019" s="10">
        <v>5336</v>
      </c>
      <c r="N3019" s="3" t="str">
        <f t="shared" si="376"/>
        <v>1000</v>
      </c>
      <c r="O3019" s="3" t="str">
        <f t="shared" si="377"/>
        <v>341</v>
      </c>
      <c r="P3019" s="3" t="str">
        <f t="shared" si="382"/>
        <v>3</v>
      </c>
      <c r="Q3019" s="11">
        <f>+VLOOKUP(M3019,'Dimension descriptions'!K:M,2,FALSE)</f>
        <v>5336</v>
      </c>
      <c r="R3019" s="33">
        <v>5336</v>
      </c>
      <c r="S3019" s="11" t="str">
        <f>+VLOOKUP(R3019,'Dimension descriptions'!K:M,3)</f>
        <v>AT RISK - ENHANCEMENT</v>
      </c>
      <c r="T3019" s="3" t="str">
        <f t="shared" si="383"/>
        <v>N</v>
      </c>
      <c r="U3019">
        <f>+VLOOKUP(R3019,'FY21 P13 Allotment memo'!O:O,1,FALSE)</f>
        <v>5336</v>
      </c>
      <c r="V3019"/>
      <c r="W3019"/>
      <c r="X3019"/>
      <c r="Y3019"/>
      <c r="Z3019"/>
    </row>
    <row r="3020" spans="1:26">
      <c r="A3020">
        <v>10</v>
      </c>
      <c r="B3020" t="s">
        <v>3975</v>
      </c>
      <c r="C3020" t="s">
        <v>3976</v>
      </c>
      <c r="D3020">
        <v>91</v>
      </c>
      <c r="E3020">
        <v>11312.61</v>
      </c>
      <c r="F3020">
        <v>0</v>
      </c>
      <c r="G3020" s="2">
        <f t="shared" si="378"/>
        <v>11312.61</v>
      </c>
      <c r="H3020" s="3" t="str">
        <f t="shared" si="379"/>
        <v>10</v>
      </c>
      <c r="I3020" s="3" t="str">
        <f t="shared" si="380"/>
        <v>404</v>
      </c>
      <c r="J3020" s="3">
        <v>404</v>
      </c>
      <c r="K3020" s="3" t="str">
        <f>+VLOOKUP(J3020,'Dimension descriptions'!P:R,3,FALSE)</f>
        <v>Mount Logan Middle School</v>
      </c>
      <c r="L3020" s="3" t="str">
        <f t="shared" si="381"/>
        <v>5340</v>
      </c>
      <c r="M3020" s="10">
        <v>5340</v>
      </c>
      <c r="N3020" s="3" t="str">
        <f t="shared" si="376"/>
        <v>2120</v>
      </c>
      <c r="O3020" s="3" t="str">
        <f t="shared" si="377"/>
        <v>142</v>
      </c>
      <c r="P3020" s="3" t="str">
        <f t="shared" si="382"/>
        <v>1</v>
      </c>
      <c r="Q3020" s="11">
        <f>+VLOOKUP(M3020,'Dimension descriptions'!K:M,2,FALSE)</f>
        <v>5340</v>
      </c>
      <c r="R3020" s="33">
        <v>5340</v>
      </c>
      <c r="S3020" s="11" t="str">
        <f>+VLOOKUP(R3020,'Dimension descriptions'!K:M,3)</f>
        <v>AT RISK - YOUTH IN CUSTODY</v>
      </c>
      <c r="T3020" s="3" t="str">
        <f t="shared" si="383"/>
        <v>N</v>
      </c>
      <c r="U3020">
        <f>+VLOOKUP(R3020,'FY21 P13 Allotment memo'!O:O,1,FALSE)</f>
        <v>5340</v>
      </c>
      <c r="V3020"/>
      <c r="W3020"/>
      <c r="X3020"/>
      <c r="Y3020"/>
      <c r="Z3020"/>
    </row>
    <row r="3021" spans="1:26">
      <c r="A3021">
        <v>10</v>
      </c>
      <c r="B3021" t="s">
        <v>3977</v>
      </c>
      <c r="C3021" t="s">
        <v>1244</v>
      </c>
      <c r="D3021">
        <v>91</v>
      </c>
      <c r="E3021">
        <v>2595.5</v>
      </c>
      <c r="F3021">
        <v>0</v>
      </c>
      <c r="G3021" s="2">
        <f t="shared" si="378"/>
        <v>2595.5</v>
      </c>
      <c r="H3021" s="3" t="str">
        <f t="shared" si="379"/>
        <v>10</v>
      </c>
      <c r="I3021" s="3" t="str">
        <f t="shared" si="380"/>
        <v>404</v>
      </c>
      <c r="J3021" s="3">
        <v>404</v>
      </c>
      <c r="K3021" s="3" t="str">
        <f>+VLOOKUP(J3021,'Dimension descriptions'!P:R,3,FALSE)</f>
        <v>Mount Logan Middle School</v>
      </c>
      <c r="L3021" s="3" t="str">
        <f t="shared" si="381"/>
        <v>5340</v>
      </c>
      <c r="M3021" s="10">
        <v>5340</v>
      </c>
      <c r="N3021" s="3" t="str">
        <f t="shared" si="376"/>
        <v>2120</v>
      </c>
      <c r="O3021" s="3" t="str">
        <f t="shared" si="377"/>
        <v>210</v>
      </c>
      <c r="P3021" s="3" t="str">
        <f t="shared" si="382"/>
        <v>2</v>
      </c>
      <c r="Q3021" s="11">
        <f>+VLOOKUP(M3021,'Dimension descriptions'!K:M,2,FALSE)</f>
        <v>5340</v>
      </c>
      <c r="R3021" s="33">
        <v>5340</v>
      </c>
      <c r="S3021" s="11" t="str">
        <f>+VLOOKUP(R3021,'Dimension descriptions'!K:M,3)</f>
        <v>AT RISK - YOUTH IN CUSTODY</v>
      </c>
      <c r="T3021" s="3" t="str">
        <f t="shared" si="383"/>
        <v>N</v>
      </c>
      <c r="U3021">
        <f>+VLOOKUP(R3021,'FY21 P13 Allotment memo'!O:O,1,FALSE)</f>
        <v>5340</v>
      </c>
      <c r="V3021"/>
      <c r="W3021"/>
      <c r="X3021"/>
      <c r="Y3021"/>
      <c r="Z3021"/>
    </row>
    <row r="3022" spans="1:26">
      <c r="A3022">
        <v>10</v>
      </c>
      <c r="B3022" t="s">
        <v>3978</v>
      </c>
      <c r="C3022" t="s">
        <v>1246</v>
      </c>
      <c r="D3022">
        <v>91</v>
      </c>
      <c r="E3022">
        <v>800.58</v>
      </c>
      <c r="F3022">
        <v>0</v>
      </c>
      <c r="G3022" s="2">
        <f t="shared" si="378"/>
        <v>800.58</v>
      </c>
      <c r="H3022" s="3" t="str">
        <f t="shared" si="379"/>
        <v>10</v>
      </c>
      <c r="I3022" s="3" t="str">
        <f t="shared" si="380"/>
        <v>404</v>
      </c>
      <c r="J3022" s="3">
        <v>404</v>
      </c>
      <c r="K3022" s="3" t="str">
        <f>+VLOOKUP(J3022,'Dimension descriptions'!P:R,3,FALSE)</f>
        <v>Mount Logan Middle School</v>
      </c>
      <c r="L3022" s="3" t="str">
        <f t="shared" si="381"/>
        <v>5340</v>
      </c>
      <c r="M3022" s="10">
        <v>5340</v>
      </c>
      <c r="N3022" s="3" t="str">
        <f t="shared" si="376"/>
        <v>2120</v>
      </c>
      <c r="O3022" s="3" t="str">
        <f t="shared" si="377"/>
        <v>220</v>
      </c>
      <c r="P3022" s="3" t="str">
        <f t="shared" si="382"/>
        <v>2</v>
      </c>
      <c r="Q3022" s="11">
        <f>+VLOOKUP(M3022,'Dimension descriptions'!K:M,2,FALSE)</f>
        <v>5340</v>
      </c>
      <c r="R3022" s="33">
        <v>5340</v>
      </c>
      <c r="S3022" s="11" t="str">
        <f>+VLOOKUP(R3022,'Dimension descriptions'!K:M,3)</f>
        <v>AT RISK - YOUTH IN CUSTODY</v>
      </c>
      <c r="T3022" s="3" t="str">
        <f t="shared" si="383"/>
        <v>N</v>
      </c>
      <c r="U3022">
        <f>+VLOOKUP(R3022,'FY21 P13 Allotment memo'!O:O,1,FALSE)</f>
        <v>5340</v>
      </c>
      <c r="V3022"/>
      <c r="W3022"/>
      <c r="X3022"/>
      <c r="Y3022"/>
      <c r="Z3022"/>
    </row>
    <row r="3023" spans="1:26">
      <c r="A3023">
        <v>10</v>
      </c>
      <c r="B3023" t="s">
        <v>3979</v>
      </c>
      <c r="C3023" t="s">
        <v>1248</v>
      </c>
      <c r="D3023">
        <v>91</v>
      </c>
      <c r="E3023">
        <v>1122.9000000000001</v>
      </c>
      <c r="F3023">
        <v>0</v>
      </c>
      <c r="G3023" s="2">
        <f t="shared" si="378"/>
        <v>1122.9000000000001</v>
      </c>
      <c r="H3023" s="3" t="str">
        <f t="shared" si="379"/>
        <v>10</v>
      </c>
      <c r="I3023" s="3" t="str">
        <f t="shared" si="380"/>
        <v>404</v>
      </c>
      <c r="J3023" s="3">
        <v>404</v>
      </c>
      <c r="K3023" s="3" t="str">
        <f>+VLOOKUP(J3023,'Dimension descriptions'!P:R,3,FALSE)</f>
        <v>Mount Logan Middle School</v>
      </c>
      <c r="L3023" s="3" t="str">
        <f t="shared" si="381"/>
        <v>5340</v>
      </c>
      <c r="M3023" s="10">
        <v>5340</v>
      </c>
      <c r="N3023" s="3" t="str">
        <f t="shared" si="376"/>
        <v>2120</v>
      </c>
      <c r="O3023" s="3" t="str">
        <f t="shared" si="377"/>
        <v>241</v>
      </c>
      <c r="P3023" s="3" t="str">
        <f t="shared" si="382"/>
        <v>2</v>
      </c>
      <c r="Q3023" s="11">
        <f>+VLOOKUP(M3023,'Dimension descriptions'!K:M,2,FALSE)</f>
        <v>5340</v>
      </c>
      <c r="R3023" s="33">
        <v>5340</v>
      </c>
      <c r="S3023" s="11" t="str">
        <f>+VLOOKUP(R3023,'Dimension descriptions'!K:M,3)</f>
        <v>AT RISK - YOUTH IN CUSTODY</v>
      </c>
      <c r="T3023" s="3" t="str">
        <f t="shared" si="383"/>
        <v>N</v>
      </c>
      <c r="U3023">
        <f>+VLOOKUP(R3023,'FY21 P13 Allotment memo'!O:O,1,FALSE)</f>
        <v>5340</v>
      </c>
      <c r="V3023"/>
      <c r="W3023"/>
      <c r="X3023"/>
      <c r="Y3023"/>
      <c r="Z3023"/>
    </row>
    <row r="3024" spans="1:26">
      <c r="A3024">
        <v>10</v>
      </c>
      <c r="B3024" t="s">
        <v>3980</v>
      </c>
      <c r="C3024" t="s">
        <v>1772</v>
      </c>
      <c r="D3024">
        <v>91</v>
      </c>
      <c r="E3024">
        <v>0</v>
      </c>
      <c r="F3024">
        <v>0</v>
      </c>
      <c r="G3024" s="2">
        <f t="shared" si="378"/>
        <v>0</v>
      </c>
      <c r="H3024" s="3" t="str">
        <f t="shared" si="379"/>
        <v>10</v>
      </c>
      <c r="I3024" s="3" t="str">
        <f t="shared" si="380"/>
        <v>404</v>
      </c>
      <c r="J3024" s="3">
        <v>404</v>
      </c>
      <c r="K3024" s="3" t="str">
        <f>+VLOOKUP(J3024,'Dimension descriptions'!P:R,3,FALSE)</f>
        <v>Mount Logan Middle School</v>
      </c>
      <c r="L3024" s="3" t="str">
        <f t="shared" si="381"/>
        <v>5360</v>
      </c>
      <c r="M3024" s="10">
        <v>5360</v>
      </c>
      <c r="N3024" s="3" t="str">
        <f t="shared" si="376"/>
        <v>1000</v>
      </c>
      <c r="O3024" s="3" t="str">
        <f t="shared" si="377"/>
        <v>341</v>
      </c>
      <c r="P3024" s="3" t="str">
        <f t="shared" si="382"/>
        <v>3</v>
      </c>
      <c r="Q3024" s="11">
        <f>+VLOOKUP(M3024,'Dimension descriptions'!K:M,2,FALSE)</f>
        <v>5360</v>
      </c>
      <c r="R3024" s="33">
        <v>5360</v>
      </c>
      <c r="S3024" s="11" t="str">
        <f>+VLOOKUP(R3024,'Dimension descriptions'!K:M,3)</f>
        <v>EDUCATIONAL TECHNOLOGY INITIAT</v>
      </c>
      <c r="T3024" s="3" t="str">
        <f t="shared" si="383"/>
        <v>N</v>
      </c>
      <c r="U3024" t="e">
        <f>+VLOOKUP(R3024,'FY21 P13 Allotment memo'!O:O,1,FALSE)</f>
        <v>#N/A</v>
      </c>
      <c r="V3024"/>
      <c r="W3024"/>
      <c r="X3024"/>
      <c r="Y3024"/>
      <c r="Z3024"/>
    </row>
    <row r="3025" spans="1:26">
      <c r="A3025">
        <v>10</v>
      </c>
      <c r="B3025" t="s">
        <v>3981</v>
      </c>
      <c r="C3025" t="s">
        <v>1652</v>
      </c>
      <c r="D3025">
        <v>91</v>
      </c>
      <c r="E3025">
        <v>0</v>
      </c>
      <c r="F3025">
        <v>0</v>
      </c>
      <c r="G3025" s="2">
        <f t="shared" si="378"/>
        <v>0</v>
      </c>
      <c r="H3025" s="3" t="str">
        <f t="shared" si="379"/>
        <v>10</v>
      </c>
      <c r="I3025" s="3" t="str">
        <f t="shared" si="380"/>
        <v>404</v>
      </c>
      <c r="J3025" s="3">
        <v>404</v>
      </c>
      <c r="K3025" s="3" t="str">
        <f>+VLOOKUP(J3025,'Dimension descriptions'!P:R,3,FALSE)</f>
        <v>Mount Logan Middle School</v>
      </c>
      <c r="L3025" s="3" t="str">
        <f t="shared" si="381"/>
        <v>5360</v>
      </c>
      <c r="M3025" s="10">
        <v>5360</v>
      </c>
      <c r="N3025" s="3" t="str">
        <f t="shared" si="376"/>
        <v>1000</v>
      </c>
      <c r="O3025" s="3" t="str">
        <f t="shared" si="377"/>
        <v>610</v>
      </c>
      <c r="P3025" s="3" t="str">
        <f t="shared" si="382"/>
        <v>6</v>
      </c>
      <c r="Q3025" s="11">
        <f>+VLOOKUP(M3025,'Dimension descriptions'!K:M,2,FALSE)</f>
        <v>5360</v>
      </c>
      <c r="R3025" s="33">
        <v>5360</v>
      </c>
      <c r="S3025" s="11" t="str">
        <f>+VLOOKUP(R3025,'Dimension descriptions'!K:M,3)</f>
        <v>EDUCATIONAL TECHNOLOGY INITIAT</v>
      </c>
      <c r="T3025" s="3" t="str">
        <f t="shared" si="383"/>
        <v>N</v>
      </c>
      <c r="U3025" t="e">
        <f>+VLOOKUP(R3025,'FY21 P13 Allotment memo'!O:O,1,FALSE)</f>
        <v>#N/A</v>
      </c>
      <c r="V3025"/>
      <c r="W3025"/>
      <c r="X3025"/>
      <c r="Y3025"/>
      <c r="Z3025"/>
    </row>
    <row r="3026" spans="1:26">
      <c r="A3026">
        <v>10</v>
      </c>
      <c r="B3026" t="s">
        <v>3982</v>
      </c>
      <c r="C3026" t="s">
        <v>1234</v>
      </c>
      <c r="D3026">
        <v>91</v>
      </c>
      <c r="E3026">
        <v>127438.2</v>
      </c>
      <c r="F3026">
        <v>0</v>
      </c>
      <c r="G3026" s="2">
        <f t="shared" si="378"/>
        <v>127438.2</v>
      </c>
      <c r="H3026" s="3" t="str">
        <f t="shared" si="379"/>
        <v>10</v>
      </c>
      <c r="I3026" s="3" t="str">
        <f t="shared" si="380"/>
        <v>404</v>
      </c>
      <c r="J3026" s="3">
        <v>404</v>
      </c>
      <c r="K3026" s="3" t="str">
        <f>+VLOOKUP(J3026,'Dimension descriptions'!P:R,3,FALSE)</f>
        <v>Mount Logan Middle School</v>
      </c>
      <c r="L3026" s="3" t="str">
        <f t="shared" si="381"/>
        <v>5420</v>
      </c>
      <c r="M3026" s="10">
        <v>5420</v>
      </c>
      <c r="N3026" s="3" t="str">
        <f t="shared" si="376"/>
        <v>1000</v>
      </c>
      <c r="O3026" s="3" t="str">
        <f t="shared" si="377"/>
        <v>131</v>
      </c>
      <c r="P3026" s="3" t="str">
        <f t="shared" si="382"/>
        <v>1</v>
      </c>
      <c r="Q3026" s="11">
        <f>+VLOOKUP(M3026,'Dimension descriptions'!K:M,2,FALSE)</f>
        <v>5420</v>
      </c>
      <c r="R3026" s="33">
        <v>5420</v>
      </c>
      <c r="S3026" s="11" t="str">
        <f>+VLOOKUP(R3026,'Dimension descriptions'!K:M,3)</f>
        <v>SCHOOL TRUST LANDS</v>
      </c>
      <c r="T3026" s="3" t="str">
        <f t="shared" si="383"/>
        <v>N</v>
      </c>
      <c r="U3026">
        <f>+VLOOKUP(R3026,'FY21 P13 Allotment memo'!O:O,1,FALSE)</f>
        <v>5420</v>
      </c>
      <c r="V3026"/>
      <c r="W3026"/>
      <c r="X3026"/>
      <c r="Y3026"/>
      <c r="Z3026"/>
    </row>
    <row r="3027" spans="1:26">
      <c r="A3027">
        <v>10</v>
      </c>
      <c r="B3027" t="s">
        <v>3983</v>
      </c>
      <c r="C3027" t="s">
        <v>1403</v>
      </c>
      <c r="D3027">
        <v>91</v>
      </c>
      <c r="E3027">
        <v>0</v>
      </c>
      <c r="F3027">
        <v>0</v>
      </c>
      <c r="G3027" s="2">
        <f t="shared" si="378"/>
        <v>0</v>
      </c>
      <c r="H3027" s="3" t="str">
        <f t="shared" si="379"/>
        <v>10</v>
      </c>
      <c r="I3027" s="3" t="str">
        <f t="shared" si="380"/>
        <v>404</v>
      </c>
      <c r="J3027" s="3">
        <v>404</v>
      </c>
      <c r="K3027" s="3" t="str">
        <f>+VLOOKUP(J3027,'Dimension descriptions'!P:R,3,FALSE)</f>
        <v>Mount Logan Middle School</v>
      </c>
      <c r="L3027" s="3" t="str">
        <f t="shared" si="381"/>
        <v>5420</v>
      </c>
      <c r="M3027" s="10">
        <v>5420</v>
      </c>
      <c r="N3027" s="3" t="str">
        <f t="shared" si="376"/>
        <v>1000</v>
      </c>
      <c r="O3027" s="3" t="str">
        <f t="shared" si="377"/>
        <v>149</v>
      </c>
      <c r="P3027" s="3" t="str">
        <f t="shared" si="382"/>
        <v>1</v>
      </c>
      <c r="Q3027" s="11">
        <f>+VLOOKUP(M3027,'Dimension descriptions'!K:M,2,FALSE)</f>
        <v>5420</v>
      </c>
      <c r="R3027" s="33">
        <v>5420</v>
      </c>
      <c r="S3027" s="11" t="str">
        <f>+VLOOKUP(R3027,'Dimension descriptions'!K:M,3)</f>
        <v>SCHOOL TRUST LANDS</v>
      </c>
      <c r="T3027" s="3" t="str">
        <f t="shared" si="383"/>
        <v>N</v>
      </c>
      <c r="U3027">
        <f>+VLOOKUP(R3027,'FY21 P13 Allotment memo'!O:O,1,FALSE)</f>
        <v>5420</v>
      </c>
      <c r="V3027"/>
      <c r="W3027"/>
      <c r="X3027"/>
      <c r="Y3027"/>
      <c r="Z3027"/>
    </row>
    <row r="3028" spans="1:26">
      <c r="A3028">
        <v>10</v>
      </c>
      <c r="B3028" t="s">
        <v>3984</v>
      </c>
      <c r="C3028" t="s">
        <v>1405</v>
      </c>
      <c r="D3028">
        <v>91</v>
      </c>
      <c r="E3028">
        <v>17013.72</v>
      </c>
      <c r="F3028">
        <v>0</v>
      </c>
      <c r="G3028" s="2">
        <f t="shared" si="378"/>
        <v>17013.72</v>
      </c>
      <c r="H3028" s="3" t="str">
        <f t="shared" si="379"/>
        <v>10</v>
      </c>
      <c r="I3028" s="3" t="str">
        <f t="shared" si="380"/>
        <v>404</v>
      </c>
      <c r="J3028" s="3">
        <v>404</v>
      </c>
      <c r="K3028" s="3" t="str">
        <f>+VLOOKUP(J3028,'Dimension descriptions'!P:R,3,FALSE)</f>
        <v>Mount Logan Middle School</v>
      </c>
      <c r="L3028" s="3" t="str">
        <f t="shared" si="381"/>
        <v>5420</v>
      </c>
      <c r="M3028" s="10">
        <v>5420</v>
      </c>
      <c r="N3028" s="3" t="str">
        <f t="shared" si="376"/>
        <v>1000</v>
      </c>
      <c r="O3028" s="3" t="str">
        <f t="shared" si="377"/>
        <v>161</v>
      </c>
      <c r="P3028" s="3" t="str">
        <f t="shared" si="382"/>
        <v>1</v>
      </c>
      <c r="Q3028" s="11">
        <f>+VLOOKUP(M3028,'Dimension descriptions'!K:M,2,FALSE)</f>
        <v>5420</v>
      </c>
      <c r="R3028" s="33">
        <v>5420</v>
      </c>
      <c r="S3028" s="11" t="str">
        <f>+VLOOKUP(R3028,'Dimension descriptions'!K:M,3)</f>
        <v>SCHOOL TRUST LANDS</v>
      </c>
      <c r="T3028" s="3" t="str">
        <f t="shared" si="383"/>
        <v>N</v>
      </c>
      <c r="U3028">
        <f>+VLOOKUP(R3028,'FY21 P13 Allotment memo'!O:O,1,FALSE)</f>
        <v>5420</v>
      </c>
      <c r="V3028"/>
      <c r="W3028"/>
      <c r="X3028"/>
      <c r="Y3028"/>
      <c r="Z3028"/>
    </row>
    <row r="3029" spans="1:26">
      <c r="A3029">
        <v>10</v>
      </c>
      <c r="B3029" t="s">
        <v>3985</v>
      </c>
      <c r="C3029" t="s">
        <v>1240</v>
      </c>
      <c r="D3029">
        <v>91</v>
      </c>
      <c r="E3029">
        <v>0</v>
      </c>
      <c r="F3029">
        <v>0</v>
      </c>
      <c r="G3029" s="2">
        <f t="shared" si="378"/>
        <v>0</v>
      </c>
      <c r="H3029" s="3" t="str">
        <f t="shared" si="379"/>
        <v>10</v>
      </c>
      <c r="I3029" s="3" t="str">
        <f t="shared" si="380"/>
        <v>404</v>
      </c>
      <c r="J3029" s="3">
        <v>404</v>
      </c>
      <c r="K3029" s="3" t="str">
        <f>+VLOOKUP(J3029,'Dimension descriptions'!P:R,3,FALSE)</f>
        <v>Mount Logan Middle School</v>
      </c>
      <c r="L3029" s="3" t="str">
        <f t="shared" si="381"/>
        <v>5420</v>
      </c>
      <c r="M3029" s="10">
        <v>5420</v>
      </c>
      <c r="N3029" s="3" t="str">
        <f t="shared" si="376"/>
        <v>1000</v>
      </c>
      <c r="O3029" s="3" t="str">
        <f t="shared" si="377"/>
        <v>163</v>
      </c>
      <c r="P3029" s="3" t="str">
        <f t="shared" si="382"/>
        <v>1</v>
      </c>
      <c r="Q3029" s="11">
        <f>+VLOOKUP(M3029,'Dimension descriptions'!K:M,2,FALSE)</f>
        <v>5420</v>
      </c>
      <c r="R3029" s="33">
        <v>5420</v>
      </c>
      <c r="S3029" s="11" t="str">
        <f>+VLOOKUP(R3029,'Dimension descriptions'!K:M,3)</f>
        <v>SCHOOL TRUST LANDS</v>
      </c>
      <c r="T3029" s="3" t="str">
        <f t="shared" si="383"/>
        <v>N</v>
      </c>
      <c r="U3029">
        <f>+VLOOKUP(R3029,'FY21 P13 Allotment memo'!O:O,1,FALSE)</f>
        <v>5420</v>
      </c>
      <c r="V3029"/>
      <c r="W3029"/>
      <c r="X3029"/>
      <c r="Y3029"/>
      <c r="Z3029"/>
    </row>
    <row r="3030" spans="1:26">
      <c r="A3030">
        <v>10</v>
      </c>
      <c r="B3030" t="s">
        <v>3986</v>
      </c>
      <c r="C3030" t="s">
        <v>1407</v>
      </c>
      <c r="D3030">
        <v>91</v>
      </c>
      <c r="E3030">
        <v>0</v>
      </c>
      <c r="F3030">
        <v>0</v>
      </c>
      <c r="G3030" s="2">
        <f t="shared" si="378"/>
        <v>0</v>
      </c>
      <c r="H3030" s="3" t="str">
        <f t="shared" si="379"/>
        <v>10</v>
      </c>
      <c r="I3030" s="3" t="str">
        <f t="shared" si="380"/>
        <v>404</v>
      </c>
      <c r="J3030" s="3">
        <v>404</v>
      </c>
      <c r="K3030" s="3" t="str">
        <f>+VLOOKUP(J3030,'Dimension descriptions'!P:R,3,FALSE)</f>
        <v>Mount Logan Middle School</v>
      </c>
      <c r="L3030" s="3" t="str">
        <f t="shared" si="381"/>
        <v>5420</v>
      </c>
      <c r="M3030" s="10">
        <v>5420</v>
      </c>
      <c r="N3030" s="3" t="str">
        <f t="shared" si="376"/>
        <v>1000</v>
      </c>
      <c r="O3030" s="3" t="str">
        <f t="shared" si="377"/>
        <v>198</v>
      </c>
      <c r="P3030" s="3" t="str">
        <f t="shared" si="382"/>
        <v>1</v>
      </c>
      <c r="Q3030" s="11">
        <f>+VLOOKUP(M3030,'Dimension descriptions'!K:M,2,FALSE)</f>
        <v>5420</v>
      </c>
      <c r="R3030" s="33">
        <v>5420</v>
      </c>
      <c r="S3030" s="11" t="str">
        <f>+VLOOKUP(R3030,'Dimension descriptions'!K:M,3)</f>
        <v>SCHOOL TRUST LANDS</v>
      </c>
      <c r="T3030" s="3" t="str">
        <f t="shared" si="383"/>
        <v>N</v>
      </c>
      <c r="U3030">
        <f>+VLOOKUP(R3030,'FY21 P13 Allotment memo'!O:O,1,FALSE)</f>
        <v>5420</v>
      </c>
      <c r="V3030"/>
      <c r="W3030"/>
      <c r="X3030"/>
      <c r="Y3030"/>
      <c r="Z3030"/>
    </row>
    <row r="3031" spans="1:26">
      <c r="A3031">
        <v>10</v>
      </c>
      <c r="B3031" t="s">
        <v>3987</v>
      </c>
      <c r="C3031" t="s">
        <v>1279</v>
      </c>
      <c r="D3031">
        <v>91</v>
      </c>
      <c r="E3031">
        <v>29389.07</v>
      </c>
      <c r="F3031">
        <v>0</v>
      </c>
      <c r="G3031" s="2">
        <f t="shared" si="378"/>
        <v>29389.07</v>
      </c>
      <c r="H3031" s="3" t="str">
        <f t="shared" si="379"/>
        <v>10</v>
      </c>
      <c r="I3031" s="3" t="str">
        <f t="shared" si="380"/>
        <v>404</v>
      </c>
      <c r="J3031" s="3">
        <v>404</v>
      </c>
      <c r="K3031" s="3" t="str">
        <f>+VLOOKUP(J3031,'Dimension descriptions'!P:R,3,FALSE)</f>
        <v>Mount Logan Middle School</v>
      </c>
      <c r="L3031" s="3" t="str">
        <f t="shared" si="381"/>
        <v>5420</v>
      </c>
      <c r="M3031" s="10">
        <v>5420</v>
      </c>
      <c r="N3031" s="3" t="str">
        <f t="shared" si="376"/>
        <v>1000</v>
      </c>
      <c r="O3031" s="3" t="str">
        <f t="shared" si="377"/>
        <v>210</v>
      </c>
      <c r="P3031" s="3" t="str">
        <f t="shared" si="382"/>
        <v>2</v>
      </c>
      <c r="Q3031" s="11">
        <f>+VLOOKUP(M3031,'Dimension descriptions'!K:M,2,FALSE)</f>
        <v>5420</v>
      </c>
      <c r="R3031" s="33">
        <v>5420</v>
      </c>
      <c r="S3031" s="11" t="str">
        <f>+VLOOKUP(R3031,'Dimension descriptions'!K:M,3)</f>
        <v>SCHOOL TRUST LANDS</v>
      </c>
      <c r="T3031" s="3" t="str">
        <f t="shared" si="383"/>
        <v>N</v>
      </c>
      <c r="U3031">
        <f>+VLOOKUP(R3031,'FY21 P13 Allotment memo'!O:O,1,FALSE)</f>
        <v>5420</v>
      </c>
      <c r="V3031"/>
      <c r="W3031"/>
      <c r="X3031"/>
      <c r="Y3031"/>
      <c r="Z3031"/>
    </row>
    <row r="3032" spans="1:26">
      <c r="A3032">
        <v>10</v>
      </c>
      <c r="B3032" t="s">
        <v>3988</v>
      </c>
      <c r="C3032" t="s">
        <v>1246</v>
      </c>
      <c r="D3032">
        <v>91</v>
      </c>
      <c r="E3032">
        <v>10453.24</v>
      </c>
      <c r="F3032">
        <v>0</v>
      </c>
      <c r="G3032" s="2">
        <f t="shared" si="378"/>
        <v>10453.24</v>
      </c>
      <c r="H3032" s="3" t="str">
        <f t="shared" si="379"/>
        <v>10</v>
      </c>
      <c r="I3032" s="3" t="str">
        <f t="shared" si="380"/>
        <v>404</v>
      </c>
      <c r="J3032" s="3">
        <v>404</v>
      </c>
      <c r="K3032" s="3" t="str">
        <f>+VLOOKUP(J3032,'Dimension descriptions'!P:R,3,FALSE)</f>
        <v>Mount Logan Middle School</v>
      </c>
      <c r="L3032" s="3" t="str">
        <f t="shared" si="381"/>
        <v>5420</v>
      </c>
      <c r="M3032" s="10">
        <v>5420</v>
      </c>
      <c r="N3032" s="3" t="str">
        <f t="shared" si="376"/>
        <v>1000</v>
      </c>
      <c r="O3032" s="3" t="str">
        <f t="shared" si="377"/>
        <v>220</v>
      </c>
      <c r="P3032" s="3" t="str">
        <f t="shared" si="382"/>
        <v>2</v>
      </c>
      <c r="Q3032" s="11">
        <f>+VLOOKUP(M3032,'Dimension descriptions'!K:M,2,FALSE)</f>
        <v>5420</v>
      </c>
      <c r="R3032" s="33">
        <v>5420</v>
      </c>
      <c r="S3032" s="11" t="str">
        <f>+VLOOKUP(R3032,'Dimension descriptions'!K:M,3)</f>
        <v>SCHOOL TRUST LANDS</v>
      </c>
      <c r="T3032" s="3" t="str">
        <f t="shared" si="383"/>
        <v>N</v>
      </c>
      <c r="U3032">
        <f>+VLOOKUP(R3032,'FY21 P13 Allotment memo'!O:O,1,FALSE)</f>
        <v>5420</v>
      </c>
      <c r="V3032"/>
      <c r="W3032"/>
      <c r="X3032"/>
      <c r="Y3032"/>
      <c r="Z3032"/>
    </row>
    <row r="3033" spans="1:26">
      <c r="A3033">
        <v>10</v>
      </c>
      <c r="B3033" t="s">
        <v>3989</v>
      </c>
      <c r="C3033" t="s">
        <v>1346</v>
      </c>
      <c r="D3033">
        <v>91</v>
      </c>
      <c r="E3033">
        <v>27042.36</v>
      </c>
      <c r="F3033">
        <v>0</v>
      </c>
      <c r="G3033" s="2">
        <f t="shared" si="378"/>
        <v>27042.36</v>
      </c>
      <c r="H3033" s="3" t="str">
        <f t="shared" si="379"/>
        <v>10</v>
      </c>
      <c r="I3033" s="3" t="str">
        <f t="shared" si="380"/>
        <v>404</v>
      </c>
      <c r="J3033" s="3">
        <v>404</v>
      </c>
      <c r="K3033" s="3" t="str">
        <f>+VLOOKUP(J3033,'Dimension descriptions'!P:R,3,FALSE)</f>
        <v>Mount Logan Middle School</v>
      </c>
      <c r="L3033" s="3" t="str">
        <f t="shared" si="381"/>
        <v>5420</v>
      </c>
      <c r="M3033" s="10">
        <v>5420</v>
      </c>
      <c r="N3033" s="3" t="str">
        <f t="shared" si="376"/>
        <v>1000</v>
      </c>
      <c r="O3033" s="3" t="str">
        <f t="shared" si="377"/>
        <v>241</v>
      </c>
      <c r="P3033" s="3" t="str">
        <f t="shared" si="382"/>
        <v>2</v>
      </c>
      <c r="Q3033" s="11">
        <f>+VLOOKUP(M3033,'Dimension descriptions'!K:M,2,FALSE)</f>
        <v>5420</v>
      </c>
      <c r="R3033" s="33">
        <v>5420</v>
      </c>
      <c r="S3033" s="11" t="str">
        <f>+VLOOKUP(R3033,'Dimension descriptions'!K:M,3)</f>
        <v>SCHOOL TRUST LANDS</v>
      </c>
      <c r="T3033" s="3" t="str">
        <f t="shared" si="383"/>
        <v>N</v>
      </c>
      <c r="U3033">
        <f>+VLOOKUP(R3033,'FY21 P13 Allotment memo'!O:O,1,FALSE)</f>
        <v>5420</v>
      </c>
      <c r="V3033"/>
      <c r="W3033"/>
      <c r="X3033"/>
      <c r="Y3033"/>
      <c r="Z3033"/>
    </row>
    <row r="3034" spans="1:26">
      <c r="A3034">
        <v>10</v>
      </c>
      <c r="B3034" t="s">
        <v>3990</v>
      </c>
      <c r="C3034" t="s">
        <v>2014</v>
      </c>
      <c r="D3034">
        <v>91</v>
      </c>
      <c r="E3034">
        <v>0</v>
      </c>
      <c r="F3034">
        <v>0</v>
      </c>
      <c r="G3034" s="2">
        <f t="shared" si="378"/>
        <v>0</v>
      </c>
      <c r="H3034" s="3" t="str">
        <f t="shared" si="379"/>
        <v>10</v>
      </c>
      <c r="I3034" s="3" t="str">
        <f t="shared" si="380"/>
        <v>404</v>
      </c>
      <c r="J3034" s="3">
        <v>404</v>
      </c>
      <c r="K3034" s="3" t="str">
        <f>+VLOOKUP(J3034,'Dimension descriptions'!P:R,3,FALSE)</f>
        <v>Mount Logan Middle School</v>
      </c>
      <c r="L3034" s="3" t="str">
        <f t="shared" si="381"/>
        <v>5420</v>
      </c>
      <c r="M3034" s="10">
        <v>5420</v>
      </c>
      <c r="N3034" s="3" t="str">
        <f t="shared" si="376"/>
        <v>1000</v>
      </c>
      <c r="O3034" s="3" t="str">
        <f t="shared" si="377"/>
        <v>245</v>
      </c>
      <c r="P3034" s="3" t="str">
        <f t="shared" si="382"/>
        <v>2</v>
      </c>
      <c r="Q3034" s="11">
        <f>+VLOOKUP(M3034,'Dimension descriptions'!K:M,2,FALSE)</f>
        <v>5420</v>
      </c>
      <c r="R3034" s="33">
        <v>5420</v>
      </c>
      <c r="S3034" s="11" t="str">
        <f>+VLOOKUP(R3034,'Dimension descriptions'!K:M,3)</f>
        <v>SCHOOL TRUST LANDS</v>
      </c>
      <c r="T3034" s="3" t="str">
        <f t="shared" si="383"/>
        <v>N</v>
      </c>
      <c r="U3034">
        <f>+VLOOKUP(R3034,'FY21 P13 Allotment memo'!O:O,1,FALSE)</f>
        <v>5420</v>
      </c>
      <c r="V3034"/>
      <c r="W3034"/>
      <c r="X3034"/>
      <c r="Y3034"/>
      <c r="Z3034"/>
    </row>
    <row r="3035" spans="1:26">
      <c r="A3035">
        <v>10</v>
      </c>
      <c r="B3035" t="s">
        <v>3991</v>
      </c>
      <c r="C3035" t="s">
        <v>1413</v>
      </c>
      <c r="D3035">
        <v>91</v>
      </c>
      <c r="E3035">
        <v>0</v>
      </c>
      <c r="F3035">
        <v>0</v>
      </c>
      <c r="G3035" s="2">
        <f t="shared" si="378"/>
        <v>0</v>
      </c>
      <c r="H3035" s="3" t="str">
        <f t="shared" si="379"/>
        <v>10</v>
      </c>
      <c r="I3035" s="3" t="str">
        <f t="shared" si="380"/>
        <v>404</v>
      </c>
      <c r="J3035" s="3">
        <v>404</v>
      </c>
      <c r="K3035" s="3" t="str">
        <f>+VLOOKUP(J3035,'Dimension descriptions'!P:R,3,FALSE)</f>
        <v>Mount Logan Middle School</v>
      </c>
      <c r="L3035" s="3" t="str">
        <f t="shared" si="381"/>
        <v>5420</v>
      </c>
      <c r="M3035" s="10">
        <v>5420</v>
      </c>
      <c r="N3035" s="3" t="str">
        <f t="shared" si="376"/>
        <v>1000</v>
      </c>
      <c r="O3035" s="3" t="str">
        <f t="shared" si="377"/>
        <v>320</v>
      </c>
      <c r="P3035" s="3" t="str">
        <f t="shared" si="382"/>
        <v>3</v>
      </c>
      <c r="Q3035" s="11">
        <f>+VLOOKUP(M3035,'Dimension descriptions'!K:M,2,FALSE)</f>
        <v>5420</v>
      </c>
      <c r="R3035" s="33">
        <v>5420</v>
      </c>
      <c r="S3035" s="11" t="str">
        <f>+VLOOKUP(R3035,'Dimension descriptions'!K:M,3)</f>
        <v>SCHOOL TRUST LANDS</v>
      </c>
      <c r="T3035" s="3" t="str">
        <f t="shared" si="383"/>
        <v>N</v>
      </c>
      <c r="U3035">
        <f>+VLOOKUP(R3035,'FY21 P13 Allotment memo'!O:O,1,FALSE)</f>
        <v>5420</v>
      </c>
      <c r="V3035"/>
      <c r="W3035"/>
      <c r="X3035"/>
      <c r="Y3035"/>
      <c r="Z3035"/>
    </row>
    <row r="3036" spans="1:26">
      <c r="A3036">
        <v>10</v>
      </c>
      <c r="B3036" t="s">
        <v>3992</v>
      </c>
      <c r="C3036" t="s">
        <v>1415</v>
      </c>
      <c r="D3036">
        <v>91</v>
      </c>
      <c r="E3036">
        <v>0</v>
      </c>
      <c r="F3036">
        <v>0</v>
      </c>
      <c r="G3036" s="2">
        <f t="shared" si="378"/>
        <v>0</v>
      </c>
      <c r="H3036" s="3" t="str">
        <f t="shared" si="379"/>
        <v>10</v>
      </c>
      <c r="I3036" s="3" t="str">
        <f t="shared" si="380"/>
        <v>404</v>
      </c>
      <c r="J3036" s="3">
        <v>404</v>
      </c>
      <c r="K3036" s="3" t="str">
        <f>+VLOOKUP(J3036,'Dimension descriptions'!P:R,3,FALSE)</f>
        <v>Mount Logan Middle School</v>
      </c>
      <c r="L3036" s="3" t="str">
        <f t="shared" si="381"/>
        <v>5420</v>
      </c>
      <c r="M3036" s="10">
        <v>5420</v>
      </c>
      <c r="N3036" s="3" t="str">
        <f t="shared" si="376"/>
        <v>1000</v>
      </c>
      <c r="O3036" s="3" t="str">
        <f t="shared" si="377"/>
        <v>341</v>
      </c>
      <c r="P3036" s="3" t="str">
        <f t="shared" si="382"/>
        <v>3</v>
      </c>
      <c r="Q3036" s="11">
        <f>+VLOOKUP(M3036,'Dimension descriptions'!K:M,2,FALSE)</f>
        <v>5420</v>
      </c>
      <c r="R3036" s="33">
        <v>5420</v>
      </c>
      <c r="S3036" s="11" t="str">
        <f>+VLOOKUP(R3036,'Dimension descriptions'!K:M,3)</f>
        <v>SCHOOL TRUST LANDS</v>
      </c>
      <c r="T3036" s="3" t="str">
        <f t="shared" si="383"/>
        <v>N</v>
      </c>
      <c r="U3036">
        <f>+VLOOKUP(R3036,'FY21 P13 Allotment memo'!O:O,1,FALSE)</f>
        <v>5420</v>
      </c>
      <c r="V3036"/>
      <c r="W3036"/>
      <c r="X3036"/>
      <c r="Y3036"/>
      <c r="Z3036"/>
    </row>
    <row r="3037" spans="1:26">
      <c r="A3037">
        <v>10</v>
      </c>
      <c r="B3037" t="s">
        <v>3993</v>
      </c>
      <c r="C3037" t="s">
        <v>3994</v>
      </c>
      <c r="D3037">
        <v>91</v>
      </c>
      <c r="E3037">
        <v>0</v>
      </c>
      <c r="F3037">
        <v>0</v>
      </c>
      <c r="G3037" s="2">
        <f t="shared" si="378"/>
        <v>0</v>
      </c>
      <c r="H3037" s="3" t="str">
        <f t="shared" si="379"/>
        <v>10</v>
      </c>
      <c r="I3037" s="3" t="str">
        <f t="shared" si="380"/>
        <v>404</v>
      </c>
      <c r="J3037" s="3">
        <v>404</v>
      </c>
      <c r="K3037" s="3" t="str">
        <f>+VLOOKUP(J3037,'Dimension descriptions'!P:R,3,FALSE)</f>
        <v>Mount Logan Middle School</v>
      </c>
      <c r="L3037" s="3" t="str">
        <f t="shared" si="381"/>
        <v>5420</v>
      </c>
      <c r="M3037" s="10">
        <v>5420</v>
      </c>
      <c r="N3037" s="3" t="str">
        <f t="shared" si="376"/>
        <v>1000</v>
      </c>
      <c r="O3037" s="3" t="str">
        <f t="shared" si="377"/>
        <v>550</v>
      </c>
      <c r="P3037" s="3" t="str">
        <f t="shared" si="382"/>
        <v>5</v>
      </c>
      <c r="Q3037" s="11">
        <f>+VLOOKUP(M3037,'Dimension descriptions'!K:M,2,FALSE)</f>
        <v>5420</v>
      </c>
      <c r="R3037" s="33">
        <v>5420</v>
      </c>
      <c r="S3037" s="11" t="str">
        <f>+VLOOKUP(R3037,'Dimension descriptions'!K:M,3)</f>
        <v>SCHOOL TRUST LANDS</v>
      </c>
      <c r="T3037" s="3" t="str">
        <f t="shared" si="383"/>
        <v>N</v>
      </c>
      <c r="U3037">
        <f>+VLOOKUP(R3037,'FY21 P13 Allotment memo'!O:O,1,FALSE)</f>
        <v>5420</v>
      </c>
      <c r="V3037"/>
      <c r="W3037"/>
      <c r="X3037"/>
      <c r="Y3037"/>
      <c r="Z3037"/>
    </row>
    <row r="3038" spans="1:26">
      <c r="A3038">
        <v>10</v>
      </c>
      <c r="B3038" t="s">
        <v>3995</v>
      </c>
      <c r="C3038" t="s">
        <v>1417</v>
      </c>
      <c r="D3038">
        <v>91</v>
      </c>
      <c r="E3038">
        <v>0</v>
      </c>
      <c r="F3038">
        <v>0</v>
      </c>
      <c r="G3038" s="2">
        <f t="shared" si="378"/>
        <v>0</v>
      </c>
      <c r="H3038" s="3" t="str">
        <f t="shared" si="379"/>
        <v>10</v>
      </c>
      <c r="I3038" s="3" t="str">
        <f t="shared" si="380"/>
        <v>404</v>
      </c>
      <c r="J3038" s="3">
        <v>404</v>
      </c>
      <c r="K3038" s="3" t="str">
        <f>+VLOOKUP(J3038,'Dimension descriptions'!P:R,3,FALSE)</f>
        <v>Mount Logan Middle School</v>
      </c>
      <c r="L3038" s="3" t="str">
        <f t="shared" si="381"/>
        <v>5420</v>
      </c>
      <c r="M3038" s="10">
        <v>5420</v>
      </c>
      <c r="N3038" s="3" t="str">
        <f t="shared" si="376"/>
        <v>1000</v>
      </c>
      <c r="O3038" s="3" t="str">
        <f t="shared" si="377"/>
        <v>580</v>
      </c>
      <c r="P3038" s="3" t="str">
        <f t="shared" si="382"/>
        <v>5</v>
      </c>
      <c r="Q3038" s="11">
        <f>+VLOOKUP(M3038,'Dimension descriptions'!K:M,2,FALSE)</f>
        <v>5420</v>
      </c>
      <c r="R3038" s="33">
        <v>5420</v>
      </c>
      <c r="S3038" s="11" t="str">
        <f>+VLOOKUP(R3038,'Dimension descriptions'!K:M,3)</f>
        <v>SCHOOL TRUST LANDS</v>
      </c>
      <c r="T3038" s="3" t="str">
        <f t="shared" si="383"/>
        <v>N</v>
      </c>
      <c r="U3038">
        <f>+VLOOKUP(R3038,'FY21 P13 Allotment memo'!O:O,1,FALSE)</f>
        <v>5420</v>
      </c>
      <c r="V3038"/>
      <c r="W3038"/>
      <c r="X3038"/>
      <c r="Y3038"/>
      <c r="Z3038"/>
    </row>
    <row r="3039" spans="1:26">
      <c r="A3039">
        <v>10</v>
      </c>
      <c r="B3039" t="s">
        <v>3996</v>
      </c>
      <c r="C3039" t="s">
        <v>1268</v>
      </c>
      <c r="D3039">
        <v>91</v>
      </c>
      <c r="E3039">
        <v>0</v>
      </c>
      <c r="F3039">
        <v>0</v>
      </c>
      <c r="G3039" s="2">
        <f t="shared" si="378"/>
        <v>0</v>
      </c>
      <c r="H3039" s="3" t="str">
        <f t="shared" si="379"/>
        <v>10</v>
      </c>
      <c r="I3039" s="3" t="str">
        <f t="shared" si="380"/>
        <v>404</v>
      </c>
      <c r="J3039" s="3">
        <v>404</v>
      </c>
      <c r="K3039" s="3" t="str">
        <f>+VLOOKUP(J3039,'Dimension descriptions'!P:R,3,FALSE)</f>
        <v>Mount Logan Middle School</v>
      </c>
      <c r="L3039" s="3" t="str">
        <f t="shared" si="381"/>
        <v>5420</v>
      </c>
      <c r="M3039" s="10">
        <v>5420</v>
      </c>
      <c r="N3039" s="3" t="str">
        <f t="shared" si="376"/>
        <v>1000</v>
      </c>
      <c r="O3039" s="3" t="str">
        <f t="shared" si="377"/>
        <v>610</v>
      </c>
      <c r="P3039" s="3" t="str">
        <f t="shared" si="382"/>
        <v>6</v>
      </c>
      <c r="Q3039" s="11">
        <f>+VLOOKUP(M3039,'Dimension descriptions'!K:M,2,FALSE)</f>
        <v>5420</v>
      </c>
      <c r="R3039" s="33">
        <v>5420</v>
      </c>
      <c r="S3039" s="11" t="str">
        <f>+VLOOKUP(R3039,'Dimension descriptions'!K:M,3)</f>
        <v>SCHOOL TRUST LANDS</v>
      </c>
      <c r="T3039" s="3" t="str">
        <f t="shared" si="383"/>
        <v>N</v>
      </c>
      <c r="U3039">
        <f>+VLOOKUP(R3039,'FY21 P13 Allotment memo'!O:O,1,FALSE)</f>
        <v>5420</v>
      </c>
      <c r="V3039"/>
      <c r="W3039"/>
      <c r="X3039"/>
      <c r="Y3039"/>
      <c r="Z3039"/>
    </row>
    <row r="3040" spans="1:26">
      <c r="A3040">
        <v>10</v>
      </c>
      <c r="B3040" t="s">
        <v>3997</v>
      </c>
      <c r="C3040" t="s">
        <v>1270</v>
      </c>
      <c r="D3040">
        <v>91</v>
      </c>
      <c r="E3040">
        <v>0</v>
      </c>
      <c r="F3040">
        <v>0</v>
      </c>
      <c r="G3040" s="2">
        <f t="shared" si="378"/>
        <v>0</v>
      </c>
      <c r="H3040" s="3" t="str">
        <f t="shared" si="379"/>
        <v>10</v>
      </c>
      <c r="I3040" s="3" t="str">
        <f t="shared" si="380"/>
        <v>404</v>
      </c>
      <c r="J3040" s="3">
        <v>404</v>
      </c>
      <c r="K3040" s="3" t="str">
        <f>+VLOOKUP(J3040,'Dimension descriptions'!P:R,3,FALSE)</f>
        <v>Mount Logan Middle School</v>
      </c>
      <c r="L3040" s="3" t="str">
        <f t="shared" si="381"/>
        <v>5420</v>
      </c>
      <c r="M3040" s="10">
        <v>5420</v>
      </c>
      <c r="N3040" s="3" t="str">
        <f t="shared" si="376"/>
        <v>1000</v>
      </c>
      <c r="O3040" s="3" t="str">
        <f t="shared" si="377"/>
        <v>641</v>
      </c>
      <c r="P3040" s="3" t="str">
        <f t="shared" si="382"/>
        <v>6</v>
      </c>
      <c r="Q3040" s="11">
        <f>+VLOOKUP(M3040,'Dimension descriptions'!K:M,2,FALSE)</f>
        <v>5420</v>
      </c>
      <c r="R3040" s="33">
        <v>5420</v>
      </c>
      <c r="S3040" s="11" t="str">
        <f>+VLOOKUP(R3040,'Dimension descriptions'!K:M,3)</f>
        <v>SCHOOL TRUST LANDS</v>
      </c>
      <c r="T3040" s="3" t="str">
        <f t="shared" si="383"/>
        <v>N</v>
      </c>
      <c r="U3040">
        <f>+VLOOKUP(R3040,'FY21 P13 Allotment memo'!O:O,1,FALSE)</f>
        <v>5420</v>
      </c>
      <c r="V3040"/>
      <c r="W3040"/>
      <c r="X3040"/>
      <c r="Y3040"/>
      <c r="Z3040"/>
    </row>
    <row r="3041" spans="1:26">
      <c r="A3041">
        <v>10</v>
      </c>
      <c r="B3041" t="s">
        <v>3998</v>
      </c>
      <c r="C3041" t="s">
        <v>3999</v>
      </c>
      <c r="D3041">
        <v>91</v>
      </c>
      <c r="E3041">
        <v>0</v>
      </c>
      <c r="F3041">
        <v>0</v>
      </c>
      <c r="G3041" s="2">
        <f t="shared" si="378"/>
        <v>0</v>
      </c>
      <c r="H3041" s="3" t="str">
        <f t="shared" si="379"/>
        <v>10</v>
      </c>
      <c r="I3041" s="3" t="str">
        <f t="shared" si="380"/>
        <v>404</v>
      </c>
      <c r="J3041" s="3">
        <v>404</v>
      </c>
      <c r="K3041" s="3" t="str">
        <f>+VLOOKUP(J3041,'Dimension descriptions'!P:R,3,FALSE)</f>
        <v>Mount Logan Middle School</v>
      </c>
      <c r="L3041" s="3" t="str">
        <f t="shared" si="381"/>
        <v>5420</v>
      </c>
      <c r="M3041" s="10">
        <v>5420</v>
      </c>
      <c r="N3041" s="3" t="str">
        <f t="shared" si="376"/>
        <v>1000</v>
      </c>
      <c r="O3041" s="3" t="str">
        <f t="shared" si="377"/>
        <v>644</v>
      </c>
      <c r="P3041" s="3" t="str">
        <f t="shared" si="382"/>
        <v>6</v>
      </c>
      <c r="Q3041" s="11">
        <f>+VLOOKUP(M3041,'Dimension descriptions'!K:M,2,FALSE)</f>
        <v>5420</v>
      </c>
      <c r="R3041" s="33">
        <v>5420</v>
      </c>
      <c r="S3041" s="11" t="str">
        <f>+VLOOKUP(R3041,'Dimension descriptions'!K:M,3)</f>
        <v>SCHOOL TRUST LANDS</v>
      </c>
      <c r="T3041" s="3" t="str">
        <f t="shared" si="383"/>
        <v>N</v>
      </c>
      <c r="U3041">
        <f>+VLOOKUP(R3041,'FY21 P13 Allotment memo'!O:O,1,FALSE)</f>
        <v>5420</v>
      </c>
      <c r="V3041"/>
      <c r="W3041"/>
      <c r="X3041"/>
      <c r="Y3041"/>
      <c r="Z3041"/>
    </row>
    <row r="3042" spans="1:26">
      <c r="A3042">
        <v>10</v>
      </c>
      <c r="B3042" t="s">
        <v>4000</v>
      </c>
      <c r="C3042" t="s">
        <v>3553</v>
      </c>
      <c r="D3042">
        <v>91</v>
      </c>
      <c r="E3042">
        <v>0</v>
      </c>
      <c r="F3042">
        <v>0</v>
      </c>
      <c r="G3042" s="2">
        <f t="shared" si="378"/>
        <v>0</v>
      </c>
      <c r="H3042" s="3" t="str">
        <f t="shared" si="379"/>
        <v>10</v>
      </c>
      <c r="I3042" s="3" t="str">
        <f t="shared" si="380"/>
        <v>404</v>
      </c>
      <c r="J3042" s="3">
        <v>404</v>
      </c>
      <c r="K3042" s="3" t="str">
        <f>+VLOOKUP(J3042,'Dimension descriptions'!P:R,3,FALSE)</f>
        <v>Mount Logan Middle School</v>
      </c>
      <c r="L3042" s="3" t="str">
        <f t="shared" si="381"/>
        <v>5420</v>
      </c>
      <c r="M3042" s="10">
        <v>5420</v>
      </c>
      <c r="N3042" s="3" t="str">
        <f t="shared" si="376"/>
        <v>1000</v>
      </c>
      <c r="O3042" s="3" t="str">
        <f t="shared" si="377"/>
        <v>670</v>
      </c>
      <c r="P3042" s="3" t="str">
        <f t="shared" si="382"/>
        <v>6</v>
      </c>
      <c r="Q3042" s="11">
        <f>+VLOOKUP(M3042,'Dimension descriptions'!K:M,2,FALSE)</f>
        <v>5420</v>
      </c>
      <c r="R3042" s="33">
        <v>5420</v>
      </c>
      <c r="S3042" s="11" t="str">
        <f>+VLOOKUP(R3042,'Dimension descriptions'!K:M,3)</f>
        <v>SCHOOL TRUST LANDS</v>
      </c>
      <c r="T3042" s="3" t="str">
        <f t="shared" si="383"/>
        <v>N</v>
      </c>
      <c r="U3042">
        <f>+VLOOKUP(R3042,'FY21 P13 Allotment memo'!O:O,1,FALSE)</f>
        <v>5420</v>
      </c>
      <c r="V3042"/>
      <c r="W3042"/>
      <c r="X3042"/>
      <c r="Y3042"/>
      <c r="Z3042"/>
    </row>
    <row r="3043" spans="1:26">
      <c r="A3043">
        <v>10</v>
      </c>
      <c r="B3043" t="s">
        <v>4001</v>
      </c>
      <c r="C3043" t="s">
        <v>1424</v>
      </c>
      <c r="D3043">
        <v>91</v>
      </c>
      <c r="E3043">
        <v>0</v>
      </c>
      <c r="F3043">
        <v>0</v>
      </c>
      <c r="G3043" s="2">
        <f t="shared" si="378"/>
        <v>0</v>
      </c>
      <c r="H3043" s="3" t="str">
        <f t="shared" si="379"/>
        <v>10</v>
      </c>
      <c r="I3043" s="3" t="str">
        <f t="shared" si="380"/>
        <v>404</v>
      </c>
      <c r="J3043" s="3">
        <v>404</v>
      </c>
      <c r="K3043" s="3" t="str">
        <f>+VLOOKUP(J3043,'Dimension descriptions'!P:R,3,FALSE)</f>
        <v>Mount Logan Middle School</v>
      </c>
      <c r="L3043" s="3" t="str">
        <f t="shared" si="381"/>
        <v>5420</v>
      </c>
      <c r="M3043" s="10">
        <v>5420</v>
      </c>
      <c r="N3043" s="3" t="str">
        <f t="shared" si="376"/>
        <v>1000</v>
      </c>
      <c r="O3043" s="3" t="str">
        <f t="shared" si="377"/>
        <v>730</v>
      </c>
      <c r="P3043" s="3" t="str">
        <f t="shared" si="382"/>
        <v>7</v>
      </c>
      <c r="Q3043" s="11">
        <f>+VLOOKUP(M3043,'Dimension descriptions'!K:M,2,FALSE)</f>
        <v>5420</v>
      </c>
      <c r="R3043" s="33">
        <v>5420</v>
      </c>
      <c r="S3043" s="11" t="str">
        <f>+VLOOKUP(R3043,'Dimension descriptions'!K:M,3)</f>
        <v>SCHOOL TRUST LANDS</v>
      </c>
      <c r="T3043" s="3" t="str">
        <f t="shared" si="383"/>
        <v>N</v>
      </c>
      <c r="U3043">
        <f>+VLOOKUP(R3043,'FY21 P13 Allotment memo'!O:O,1,FALSE)</f>
        <v>5420</v>
      </c>
      <c r="V3043"/>
      <c r="W3043"/>
      <c r="X3043"/>
      <c r="Y3043"/>
      <c r="Z3043"/>
    </row>
    <row r="3044" spans="1:26">
      <c r="A3044">
        <v>10</v>
      </c>
      <c r="B3044" t="s">
        <v>4002</v>
      </c>
      <c r="C3044" t="s">
        <v>1882</v>
      </c>
      <c r="D3044">
        <v>91</v>
      </c>
      <c r="E3044">
        <v>0</v>
      </c>
      <c r="F3044">
        <v>0</v>
      </c>
      <c r="G3044" s="2">
        <f t="shared" si="378"/>
        <v>0</v>
      </c>
      <c r="H3044" s="3" t="str">
        <f t="shared" si="379"/>
        <v>10</v>
      </c>
      <c r="I3044" s="3" t="str">
        <f t="shared" si="380"/>
        <v>404</v>
      </c>
      <c r="J3044" s="3">
        <v>404</v>
      </c>
      <c r="K3044" s="3" t="str">
        <f>+VLOOKUP(J3044,'Dimension descriptions'!P:R,3,FALSE)</f>
        <v>Mount Logan Middle School</v>
      </c>
      <c r="L3044" s="3" t="str">
        <f t="shared" si="381"/>
        <v>5420</v>
      </c>
      <c r="M3044" s="10">
        <v>5420</v>
      </c>
      <c r="N3044" s="3" t="str">
        <f t="shared" si="376"/>
        <v>1000</v>
      </c>
      <c r="O3044" s="3" t="str">
        <f t="shared" si="377"/>
        <v>890</v>
      </c>
      <c r="P3044" s="3" t="str">
        <f t="shared" si="382"/>
        <v>8</v>
      </c>
      <c r="Q3044" s="11">
        <f>+VLOOKUP(M3044,'Dimension descriptions'!K:M,2,FALSE)</f>
        <v>5420</v>
      </c>
      <c r="R3044" s="33">
        <v>5420</v>
      </c>
      <c r="S3044" s="11" t="str">
        <f>+VLOOKUP(R3044,'Dimension descriptions'!K:M,3)</f>
        <v>SCHOOL TRUST LANDS</v>
      </c>
      <c r="T3044" s="3" t="str">
        <f t="shared" si="383"/>
        <v>N</v>
      </c>
      <c r="U3044">
        <f>+VLOOKUP(R3044,'FY21 P13 Allotment memo'!O:O,1,FALSE)</f>
        <v>5420</v>
      </c>
      <c r="V3044"/>
      <c r="W3044"/>
      <c r="X3044"/>
      <c r="Y3044"/>
      <c r="Z3044"/>
    </row>
    <row r="3045" spans="1:26">
      <c r="A3045">
        <v>10</v>
      </c>
      <c r="B3045" t="s">
        <v>4003</v>
      </c>
      <c r="C3045" t="s">
        <v>4004</v>
      </c>
      <c r="D3045">
        <v>91</v>
      </c>
      <c r="E3045">
        <v>0</v>
      </c>
      <c r="F3045">
        <v>0</v>
      </c>
      <c r="G3045" s="2">
        <f t="shared" si="378"/>
        <v>0</v>
      </c>
      <c r="H3045" s="3" t="str">
        <f t="shared" si="379"/>
        <v>10</v>
      </c>
      <c r="I3045" s="3" t="str">
        <f t="shared" si="380"/>
        <v>404</v>
      </c>
      <c r="J3045" s="3">
        <v>404</v>
      </c>
      <c r="K3045" s="3" t="str">
        <f>+VLOOKUP(J3045,'Dimension descriptions'!P:R,3,FALSE)</f>
        <v>Mount Logan Middle School</v>
      </c>
      <c r="L3045" s="3" t="str">
        <f t="shared" si="381"/>
        <v>5420</v>
      </c>
      <c r="M3045" s="10">
        <v>5420</v>
      </c>
      <c r="N3045" s="3" t="str">
        <f t="shared" si="376"/>
        <v>1000</v>
      </c>
      <c r="O3045" s="3" t="str">
        <f t="shared" si="377"/>
        <v>895</v>
      </c>
      <c r="P3045" s="3" t="str">
        <f t="shared" si="382"/>
        <v>8</v>
      </c>
      <c r="Q3045" s="11">
        <f>+VLOOKUP(M3045,'Dimension descriptions'!K:M,2,FALSE)</f>
        <v>5420</v>
      </c>
      <c r="R3045" s="33">
        <v>5420</v>
      </c>
      <c r="S3045" s="11" t="str">
        <f>+VLOOKUP(R3045,'Dimension descriptions'!K:M,3)</f>
        <v>SCHOOL TRUST LANDS</v>
      </c>
      <c r="T3045" s="3" t="str">
        <f t="shared" si="383"/>
        <v>N</v>
      </c>
      <c r="U3045">
        <f>+VLOOKUP(R3045,'FY21 P13 Allotment memo'!O:O,1,FALSE)</f>
        <v>5420</v>
      </c>
      <c r="V3045"/>
      <c r="W3045"/>
      <c r="X3045"/>
      <c r="Y3045"/>
      <c r="Z3045"/>
    </row>
    <row r="3046" spans="1:26">
      <c r="A3046">
        <v>10</v>
      </c>
      <c r="B3046" t="s">
        <v>4005</v>
      </c>
      <c r="C3046" t="s">
        <v>1236</v>
      </c>
      <c r="D3046">
        <v>91</v>
      </c>
      <c r="E3046">
        <v>0</v>
      </c>
      <c r="F3046">
        <v>0</v>
      </c>
      <c r="G3046" s="2">
        <f t="shared" si="378"/>
        <v>0</v>
      </c>
      <c r="H3046" s="3" t="str">
        <f t="shared" si="379"/>
        <v>10</v>
      </c>
      <c r="I3046" s="3" t="str">
        <f t="shared" si="380"/>
        <v>404</v>
      </c>
      <c r="J3046" s="3">
        <v>404</v>
      </c>
      <c r="K3046" s="3" t="str">
        <f>+VLOOKUP(J3046,'Dimension descriptions'!P:R,3,FALSE)</f>
        <v>Mount Logan Middle School</v>
      </c>
      <c r="L3046" s="3" t="str">
        <f t="shared" si="381"/>
        <v>5420</v>
      </c>
      <c r="M3046" s="10">
        <v>5420</v>
      </c>
      <c r="N3046" s="3" t="str">
        <f t="shared" si="376"/>
        <v>1110</v>
      </c>
      <c r="O3046" s="3" t="str">
        <f t="shared" si="377"/>
        <v>149</v>
      </c>
      <c r="P3046" s="3" t="str">
        <f t="shared" si="382"/>
        <v>1</v>
      </c>
      <c r="Q3046" s="11">
        <f>+VLOOKUP(M3046,'Dimension descriptions'!K:M,2,FALSE)</f>
        <v>5420</v>
      </c>
      <c r="R3046" s="33">
        <v>5420</v>
      </c>
      <c r="S3046" s="11" t="str">
        <f>+VLOOKUP(R3046,'Dimension descriptions'!K:M,3)</f>
        <v>SCHOOL TRUST LANDS</v>
      </c>
      <c r="T3046" s="3" t="str">
        <f t="shared" si="383"/>
        <v>N</v>
      </c>
      <c r="U3046">
        <f>+VLOOKUP(R3046,'FY21 P13 Allotment memo'!O:O,1,FALSE)</f>
        <v>5420</v>
      </c>
      <c r="V3046"/>
      <c r="W3046"/>
      <c r="X3046"/>
      <c r="Y3046"/>
      <c r="Z3046"/>
    </row>
    <row r="3047" spans="1:26">
      <c r="A3047">
        <v>10</v>
      </c>
      <c r="B3047" t="s">
        <v>4006</v>
      </c>
      <c r="C3047" t="s">
        <v>1244</v>
      </c>
      <c r="D3047">
        <v>91</v>
      </c>
      <c r="E3047">
        <v>0</v>
      </c>
      <c r="F3047">
        <v>0</v>
      </c>
      <c r="G3047" s="2">
        <f t="shared" si="378"/>
        <v>0</v>
      </c>
      <c r="H3047" s="3" t="str">
        <f t="shared" si="379"/>
        <v>10</v>
      </c>
      <c r="I3047" s="3" t="str">
        <f t="shared" si="380"/>
        <v>404</v>
      </c>
      <c r="J3047" s="3">
        <v>404</v>
      </c>
      <c r="K3047" s="3" t="str">
        <f>+VLOOKUP(J3047,'Dimension descriptions'!P:R,3,FALSE)</f>
        <v>Mount Logan Middle School</v>
      </c>
      <c r="L3047" s="3" t="str">
        <f t="shared" si="381"/>
        <v>5420</v>
      </c>
      <c r="M3047" s="10">
        <v>5420</v>
      </c>
      <c r="N3047" s="3" t="str">
        <f t="shared" si="376"/>
        <v>1110</v>
      </c>
      <c r="O3047" s="3" t="str">
        <f t="shared" si="377"/>
        <v>210</v>
      </c>
      <c r="P3047" s="3" t="str">
        <f t="shared" si="382"/>
        <v>2</v>
      </c>
      <c r="Q3047" s="11">
        <f>+VLOOKUP(M3047,'Dimension descriptions'!K:M,2,FALSE)</f>
        <v>5420</v>
      </c>
      <c r="R3047" s="33">
        <v>5420</v>
      </c>
      <c r="S3047" s="11" t="str">
        <f>+VLOOKUP(R3047,'Dimension descriptions'!K:M,3)</f>
        <v>SCHOOL TRUST LANDS</v>
      </c>
      <c r="T3047" s="3" t="str">
        <f t="shared" si="383"/>
        <v>N</v>
      </c>
      <c r="U3047">
        <f>+VLOOKUP(R3047,'FY21 P13 Allotment memo'!O:O,1,FALSE)</f>
        <v>5420</v>
      </c>
      <c r="V3047"/>
      <c r="W3047"/>
      <c r="X3047"/>
      <c r="Y3047"/>
      <c r="Z3047"/>
    </row>
    <row r="3048" spans="1:26">
      <c r="A3048">
        <v>10</v>
      </c>
      <c r="B3048" t="s">
        <v>4007</v>
      </c>
      <c r="C3048" t="s">
        <v>1246</v>
      </c>
      <c r="D3048">
        <v>91</v>
      </c>
      <c r="E3048">
        <v>0</v>
      </c>
      <c r="F3048">
        <v>0</v>
      </c>
      <c r="G3048" s="2">
        <f t="shared" si="378"/>
        <v>0</v>
      </c>
      <c r="H3048" s="3" t="str">
        <f t="shared" si="379"/>
        <v>10</v>
      </c>
      <c r="I3048" s="3" t="str">
        <f t="shared" si="380"/>
        <v>404</v>
      </c>
      <c r="J3048" s="3">
        <v>404</v>
      </c>
      <c r="K3048" s="3" t="str">
        <f>+VLOOKUP(J3048,'Dimension descriptions'!P:R,3,FALSE)</f>
        <v>Mount Logan Middle School</v>
      </c>
      <c r="L3048" s="3" t="str">
        <f t="shared" si="381"/>
        <v>5420</v>
      </c>
      <c r="M3048" s="10">
        <v>5420</v>
      </c>
      <c r="N3048" s="3" t="str">
        <f t="shared" si="376"/>
        <v>1110</v>
      </c>
      <c r="O3048" s="3" t="str">
        <f t="shared" si="377"/>
        <v>220</v>
      </c>
      <c r="P3048" s="3" t="str">
        <f t="shared" si="382"/>
        <v>2</v>
      </c>
      <c r="Q3048" s="11">
        <f>+VLOOKUP(M3048,'Dimension descriptions'!K:M,2,FALSE)</f>
        <v>5420</v>
      </c>
      <c r="R3048" s="33">
        <v>5420</v>
      </c>
      <c r="S3048" s="11" t="str">
        <f>+VLOOKUP(R3048,'Dimension descriptions'!K:M,3)</f>
        <v>SCHOOL TRUST LANDS</v>
      </c>
      <c r="T3048" s="3" t="str">
        <f t="shared" si="383"/>
        <v>N</v>
      </c>
      <c r="U3048">
        <f>+VLOOKUP(R3048,'FY21 P13 Allotment memo'!O:O,1,FALSE)</f>
        <v>5420</v>
      </c>
      <c r="V3048"/>
      <c r="W3048"/>
      <c r="X3048"/>
      <c r="Y3048"/>
      <c r="Z3048"/>
    </row>
    <row r="3049" spans="1:26">
      <c r="A3049">
        <v>10</v>
      </c>
      <c r="B3049" t="s">
        <v>4008</v>
      </c>
      <c r="C3049" t="s">
        <v>3139</v>
      </c>
      <c r="D3049">
        <v>91</v>
      </c>
      <c r="E3049">
        <v>0</v>
      </c>
      <c r="F3049">
        <v>0</v>
      </c>
      <c r="G3049" s="2">
        <f t="shared" si="378"/>
        <v>0</v>
      </c>
      <c r="H3049" s="3" t="str">
        <f t="shared" si="379"/>
        <v>10</v>
      </c>
      <c r="I3049" s="3" t="str">
        <f t="shared" si="380"/>
        <v>404</v>
      </c>
      <c r="J3049" s="3">
        <v>404</v>
      </c>
      <c r="K3049" s="3" t="str">
        <f>+VLOOKUP(J3049,'Dimension descriptions'!P:R,3,FALSE)</f>
        <v>Mount Logan Middle School</v>
      </c>
      <c r="L3049" s="3" t="str">
        <f t="shared" si="381"/>
        <v>5420</v>
      </c>
      <c r="M3049" s="10">
        <v>5420</v>
      </c>
      <c r="N3049" s="3" t="str">
        <f t="shared" si="376"/>
        <v>2110</v>
      </c>
      <c r="O3049" s="3" t="str">
        <f t="shared" si="377"/>
        <v>153</v>
      </c>
      <c r="P3049" s="3" t="str">
        <f t="shared" si="382"/>
        <v>1</v>
      </c>
      <c r="Q3049" s="11">
        <f>+VLOOKUP(M3049,'Dimension descriptions'!K:M,2,FALSE)</f>
        <v>5420</v>
      </c>
      <c r="R3049" s="33">
        <v>5420</v>
      </c>
      <c r="S3049" s="11" t="str">
        <f>+VLOOKUP(R3049,'Dimension descriptions'!K:M,3)</f>
        <v>SCHOOL TRUST LANDS</v>
      </c>
      <c r="T3049" s="3" t="str">
        <f t="shared" si="383"/>
        <v>N</v>
      </c>
      <c r="U3049">
        <f>+VLOOKUP(R3049,'FY21 P13 Allotment memo'!O:O,1,FALSE)</f>
        <v>5420</v>
      </c>
      <c r="V3049"/>
      <c r="W3049"/>
      <c r="X3049"/>
      <c r="Y3049"/>
      <c r="Z3049"/>
    </row>
    <row r="3050" spans="1:26">
      <c r="A3050">
        <v>10</v>
      </c>
      <c r="B3050" t="s">
        <v>4009</v>
      </c>
      <c r="C3050" t="s">
        <v>4010</v>
      </c>
      <c r="D3050">
        <v>91</v>
      </c>
      <c r="E3050">
        <v>0</v>
      </c>
      <c r="F3050">
        <v>0</v>
      </c>
      <c r="G3050" s="2">
        <f t="shared" si="378"/>
        <v>0</v>
      </c>
      <c r="H3050" s="3" t="str">
        <f t="shared" si="379"/>
        <v>10</v>
      </c>
      <c r="I3050" s="3" t="str">
        <f t="shared" si="380"/>
        <v>404</v>
      </c>
      <c r="J3050" s="3">
        <v>404</v>
      </c>
      <c r="K3050" s="3" t="str">
        <f>+VLOOKUP(J3050,'Dimension descriptions'!P:R,3,FALSE)</f>
        <v>Mount Logan Middle School</v>
      </c>
      <c r="L3050" s="3" t="str">
        <f t="shared" si="381"/>
        <v>5420</v>
      </c>
      <c r="M3050" s="10">
        <v>5420</v>
      </c>
      <c r="N3050" s="3" t="str">
        <f t="shared" si="376"/>
        <v>2650</v>
      </c>
      <c r="O3050" s="3" t="str">
        <f t="shared" si="377"/>
        <v>626</v>
      </c>
      <c r="P3050" s="3" t="str">
        <f t="shared" si="382"/>
        <v>6</v>
      </c>
      <c r="Q3050" s="11">
        <f>+VLOOKUP(M3050,'Dimension descriptions'!K:M,2,FALSE)</f>
        <v>5420</v>
      </c>
      <c r="R3050" s="33">
        <v>5420</v>
      </c>
      <c r="S3050" s="11" t="str">
        <f>+VLOOKUP(R3050,'Dimension descriptions'!K:M,3)</f>
        <v>SCHOOL TRUST LANDS</v>
      </c>
      <c r="T3050" s="3" t="str">
        <f t="shared" si="383"/>
        <v>N</v>
      </c>
      <c r="U3050">
        <f>+VLOOKUP(R3050,'FY21 P13 Allotment memo'!O:O,1,FALSE)</f>
        <v>5420</v>
      </c>
      <c r="V3050"/>
      <c r="W3050"/>
      <c r="X3050"/>
      <c r="Y3050"/>
      <c r="Z3050"/>
    </row>
    <row r="3051" spans="1:26">
      <c r="A3051">
        <v>10</v>
      </c>
      <c r="B3051" t="s">
        <v>4011</v>
      </c>
      <c r="C3051" t="s">
        <v>1234</v>
      </c>
      <c r="D3051">
        <v>91</v>
      </c>
      <c r="E3051">
        <v>126.93</v>
      </c>
      <c r="F3051">
        <v>0</v>
      </c>
      <c r="G3051" s="2">
        <f t="shared" si="378"/>
        <v>126.93</v>
      </c>
      <c r="H3051" s="3" t="str">
        <f t="shared" si="379"/>
        <v>10</v>
      </c>
      <c r="I3051" s="3" t="str">
        <f t="shared" si="380"/>
        <v>404</v>
      </c>
      <c r="J3051" s="3">
        <v>404</v>
      </c>
      <c r="K3051" s="3" t="str">
        <f>+VLOOKUP(J3051,'Dimension descriptions'!P:R,3,FALSE)</f>
        <v>Mount Logan Middle School</v>
      </c>
      <c r="L3051" s="3" t="str">
        <f t="shared" si="381"/>
        <v>5637</v>
      </c>
      <c r="M3051" s="10">
        <v>5637</v>
      </c>
      <c r="N3051" s="3" t="str">
        <f t="shared" si="376"/>
        <v>1000</v>
      </c>
      <c r="O3051" s="3" t="str">
        <f t="shared" si="377"/>
        <v>131</v>
      </c>
      <c r="P3051" s="3" t="str">
        <f t="shared" si="382"/>
        <v>1</v>
      </c>
      <c r="Q3051" s="11">
        <f>+VLOOKUP(M3051,'Dimension descriptions'!K:M,2,FALSE)</f>
        <v>5637</v>
      </c>
      <c r="R3051" s="33">
        <v>5637</v>
      </c>
      <c r="S3051" s="11" t="str">
        <f>+VLOOKUP(R3051,'Dimension descriptions'!K:M,3)</f>
        <v>DUAL IMMERSION PROGRAM</v>
      </c>
      <c r="T3051" s="3" t="str">
        <f t="shared" si="383"/>
        <v>N</v>
      </c>
      <c r="U3051">
        <f>+VLOOKUP(R3051,'FY21 P13 Allotment memo'!O:O,1,FALSE)</f>
        <v>5637</v>
      </c>
      <c r="V3051"/>
      <c r="W3051"/>
      <c r="X3051"/>
      <c r="Y3051"/>
      <c r="Z3051"/>
    </row>
    <row r="3052" spans="1:26">
      <c r="A3052">
        <v>10</v>
      </c>
      <c r="B3052" t="s">
        <v>4012</v>
      </c>
      <c r="C3052" t="s">
        <v>1244</v>
      </c>
      <c r="D3052">
        <v>91</v>
      </c>
      <c r="E3052">
        <v>25.59</v>
      </c>
      <c r="F3052">
        <v>0</v>
      </c>
      <c r="G3052" s="2">
        <f t="shared" si="378"/>
        <v>25.59</v>
      </c>
      <c r="H3052" s="3" t="str">
        <f t="shared" si="379"/>
        <v>10</v>
      </c>
      <c r="I3052" s="3" t="str">
        <f t="shared" si="380"/>
        <v>404</v>
      </c>
      <c r="J3052" s="3">
        <v>404</v>
      </c>
      <c r="K3052" s="3" t="str">
        <f>+VLOOKUP(J3052,'Dimension descriptions'!P:R,3,FALSE)</f>
        <v>Mount Logan Middle School</v>
      </c>
      <c r="L3052" s="3" t="str">
        <f t="shared" si="381"/>
        <v>5637</v>
      </c>
      <c r="M3052" s="10">
        <v>5637</v>
      </c>
      <c r="N3052" s="3" t="str">
        <f t="shared" si="376"/>
        <v>1000</v>
      </c>
      <c r="O3052" s="3" t="str">
        <f t="shared" si="377"/>
        <v>210</v>
      </c>
      <c r="P3052" s="3" t="str">
        <f t="shared" si="382"/>
        <v>2</v>
      </c>
      <c r="Q3052" s="11">
        <f>+VLOOKUP(M3052,'Dimension descriptions'!K:M,2,FALSE)</f>
        <v>5637</v>
      </c>
      <c r="R3052" s="33">
        <v>5637</v>
      </c>
      <c r="S3052" s="11" t="str">
        <f>+VLOOKUP(R3052,'Dimension descriptions'!K:M,3)</f>
        <v>DUAL IMMERSION PROGRAM</v>
      </c>
      <c r="T3052" s="3" t="str">
        <f t="shared" si="383"/>
        <v>N</v>
      </c>
      <c r="U3052">
        <f>+VLOOKUP(R3052,'FY21 P13 Allotment memo'!O:O,1,FALSE)</f>
        <v>5637</v>
      </c>
      <c r="V3052"/>
      <c r="W3052"/>
      <c r="X3052"/>
      <c r="Y3052"/>
      <c r="Z3052"/>
    </row>
    <row r="3053" spans="1:26">
      <c r="A3053">
        <v>10</v>
      </c>
      <c r="B3053" t="s">
        <v>4013</v>
      </c>
      <c r="C3053" t="s">
        <v>1246</v>
      </c>
      <c r="D3053">
        <v>91</v>
      </c>
      <c r="E3053">
        <v>9.7100000000000009</v>
      </c>
      <c r="F3053">
        <v>0</v>
      </c>
      <c r="G3053" s="2">
        <f t="shared" si="378"/>
        <v>9.7100000000000009</v>
      </c>
      <c r="H3053" s="3" t="str">
        <f t="shared" si="379"/>
        <v>10</v>
      </c>
      <c r="I3053" s="3" t="str">
        <f t="shared" si="380"/>
        <v>404</v>
      </c>
      <c r="J3053" s="3">
        <v>404</v>
      </c>
      <c r="K3053" s="3" t="str">
        <f>+VLOOKUP(J3053,'Dimension descriptions'!P:R,3,FALSE)</f>
        <v>Mount Logan Middle School</v>
      </c>
      <c r="L3053" s="3" t="str">
        <f t="shared" si="381"/>
        <v>5637</v>
      </c>
      <c r="M3053" s="10">
        <v>5637</v>
      </c>
      <c r="N3053" s="3" t="str">
        <f t="shared" si="376"/>
        <v>1000</v>
      </c>
      <c r="O3053" s="3" t="str">
        <f t="shared" si="377"/>
        <v>220</v>
      </c>
      <c r="P3053" s="3" t="str">
        <f t="shared" si="382"/>
        <v>2</v>
      </c>
      <c r="Q3053" s="11">
        <f>+VLOOKUP(M3053,'Dimension descriptions'!K:M,2,FALSE)</f>
        <v>5637</v>
      </c>
      <c r="R3053" s="33">
        <v>5637</v>
      </c>
      <c r="S3053" s="11" t="str">
        <f>+VLOOKUP(R3053,'Dimension descriptions'!K:M,3)</f>
        <v>DUAL IMMERSION PROGRAM</v>
      </c>
      <c r="T3053" s="3" t="str">
        <f t="shared" si="383"/>
        <v>N</v>
      </c>
      <c r="U3053">
        <f>+VLOOKUP(R3053,'FY21 P13 Allotment memo'!O:O,1,FALSE)</f>
        <v>5637</v>
      </c>
      <c r="V3053"/>
      <c r="W3053"/>
      <c r="X3053"/>
      <c r="Y3053"/>
      <c r="Z3053"/>
    </row>
    <row r="3054" spans="1:26">
      <c r="A3054">
        <v>10</v>
      </c>
      <c r="B3054" t="s">
        <v>4014</v>
      </c>
      <c r="C3054" t="s">
        <v>1248</v>
      </c>
      <c r="D3054">
        <v>91</v>
      </c>
      <c r="E3054">
        <v>0</v>
      </c>
      <c r="F3054">
        <v>0</v>
      </c>
      <c r="G3054" s="2">
        <f t="shared" si="378"/>
        <v>0</v>
      </c>
      <c r="H3054" s="3" t="str">
        <f t="shared" si="379"/>
        <v>10</v>
      </c>
      <c r="I3054" s="3" t="str">
        <f t="shared" si="380"/>
        <v>404</v>
      </c>
      <c r="J3054" s="3">
        <v>404</v>
      </c>
      <c r="K3054" s="3" t="str">
        <f>+VLOOKUP(J3054,'Dimension descriptions'!P:R,3,FALSE)</f>
        <v>Mount Logan Middle School</v>
      </c>
      <c r="L3054" s="3" t="str">
        <f t="shared" si="381"/>
        <v>5637</v>
      </c>
      <c r="M3054" s="10">
        <v>5637</v>
      </c>
      <c r="N3054" s="3" t="str">
        <f t="shared" si="376"/>
        <v>1000</v>
      </c>
      <c r="O3054" s="3" t="str">
        <f t="shared" si="377"/>
        <v>241</v>
      </c>
      <c r="P3054" s="3" t="str">
        <f t="shared" si="382"/>
        <v>2</v>
      </c>
      <c r="Q3054" s="11">
        <f>+VLOOKUP(M3054,'Dimension descriptions'!K:M,2,FALSE)</f>
        <v>5637</v>
      </c>
      <c r="R3054" s="33">
        <v>5637</v>
      </c>
      <c r="S3054" s="11" t="str">
        <f>+VLOOKUP(R3054,'Dimension descriptions'!K:M,3)</f>
        <v>DUAL IMMERSION PROGRAM</v>
      </c>
      <c r="T3054" s="3" t="str">
        <f t="shared" si="383"/>
        <v>N</v>
      </c>
      <c r="U3054">
        <f>+VLOOKUP(R3054,'FY21 P13 Allotment memo'!O:O,1,FALSE)</f>
        <v>5637</v>
      </c>
      <c r="V3054"/>
      <c r="W3054"/>
      <c r="X3054"/>
      <c r="Y3054"/>
      <c r="Z3054"/>
    </row>
    <row r="3055" spans="1:26">
      <c r="A3055">
        <v>10</v>
      </c>
      <c r="B3055" t="s">
        <v>4015</v>
      </c>
      <c r="C3055" t="s">
        <v>1250</v>
      </c>
      <c r="D3055">
        <v>91</v>
      </c>
      <c r="E3055">
        <v>0</v>
      </c>
      <c r="F3055">
        <v>0</v>
      </c>
      <c r="G3055" s="2">
        <f t="shared" si="378"/>
        <v>0</v>
      </c>
      <c r="H3055" s="3" t="str">
        <f t="shared" si="379"/>
        <v>10</v>
      </c>
      <c r="I3055" s="3" t="str">
        <f t="shared" si="380"/>
        <v>404</v>
      </c>
      <c r="J3055" s="3">
        <v>404</v>
      </c>
      <c r="K3055" s="3" t="str">
        <f>+VLOOKUP(J3055,'Dimension descriptions'!P:R,3,FALSE)</f>
        <v>Mount Logan Middle School</v>
      </c>
      <c r="L3055" s="3" t="str">
        <f t="shared" si="381"/>
        <v>5637</v>
      </c>
      <c r="M3055" s="10">
        <v>5637</v>
      </c>
      <c r="N3055" s="3" t="str">
        <f t="shared" si="376"/>
        <v>1000</v>
      </c>
      <c r="O3055" s="3" t="str">
        <f t="shared" si="377"/>
        <v>245</v>
      </c>
      <c r="P3055" s="3" t="str">
        <f t="shared" si="382"/>
        <v>2</v>
      </c>
      <c r="Q3055" s="11">
        <f>+VLOOKUP(M3055,'Dimension descriptions'!K:M,2,FALSE)</f>
        <v>5637</v>
      </c>
      <c r="R3055" s="33">
        <v>5637</v>
      </c>
      <c r="S3055" s="11" t="str">
        <f>+VLOOKUP(R3055,'Dimension descriptions'!K:M,3)</f>
        <v>DUAL IMMERSION PROGRAM</v>
      </c>
      <c r="T3055" s="3" t="str">
        <f t="shared" si="383"/>
        <v>N</v>
      </c>
      <c r="U3055">
        <f>+VLOOKUP(R3055,'FY21 P13 Allotment memo'!O:O,1,FALSE)</f>
        <v>5637</v>
      </c>
      <c r="V3055"/>
      <c r="W3055"/>
      <c r="X3055"/>
      <c r="Y3055"/>
      <c r="Z3055"/>
    </row>
    <row r="3056" spans="1:26">
      <c r="A3056">
        <v>10</v>
      </c>
      <c r="B3056" t="s">
        <v>4016</v>
      </c>
      <c r="C3056" t="s">
        <v>4017</v>
      </c>
      <c r="D3056">
        <v>91</v>
      </c>
      <c r="E3056">
        <v>0</v>
      </c>
      <c r="F3056">
        <v>0</v>
      </c>
      <c r="G3056" s="2">
        <f t="shared" si="378"/>
        <v>0</v>
      </c>
      <c r="H3056" s="3" t="str">
        <f t="shared" si="379"/>
        <v>10</v>
      </c>
      <c r="I3056" s="3" t="str">
        <f t="shared" si="380"/>
        <v>404</v>
      </c>
      <c r="J3056" s="3">
        <v>404</v>
      </c>
      <c r="K3056" s="3" t="str">
        <f>+VLOOKUP(J3056,'Dimension descriptions'!P:R,3,FALSE)</f>
        <v>Mount Logan Middle School</v>
      </c>
      <c r="L3056" s="3" t="str">
        <f t="shared" si="381"/>
        <v>5637</v>
      </c>
      <c r="M3056" s="10">
        <v>5637</v>
      </c>
      <c r="N3056" s="3" t="str">
        <f t="shared" si="376"/>
        <v>1000</v>
      </c>
      <c r="O3056" s="3" t="str">
        <f t="shared" si="377"/>
        <v>341</v>
      </c>
      <c r="P3056" s="3" t="str">
        <f t="shared" si="382"/>
        <v>3</v>
      </c>
      <c r="Q3056" s="11">
        <f>+VLOOKUP(M3056,'Dimension descriptions'!K:M,2,FALSE)</f>
        <v>5637</v>
      </c>
      <c r="R3056" s="33">
        <v>5637</v>
      </c>
      <c r="S3056" s="11" t="str">
        <f>+VLOOKUP(R3056,'Dimension descriptions'!K:M,3)</f>
        <v>DUAL IMMERSION PROGRAM</v>
      </c>
      <c r="T3056" s="3" t="str">
        <f t="shared" si="383"/>
        <v>N</v>
      </c>
      <c r="U3056">
        <f>+VLOOKUP(R3056,'FY21 P13 Allotment memo'!O:O,1,FALSE)</f>
        <v>5637</v>
      </c>
      <c r="V3056"/>
      <c r="W3056"/>
      <c r="X3056"/>
      <c r="Y3056"/>
      <c r="Z3056"/>
    </row>
    <row r="3057" spans="1:26">
      <c r="A3057">
        <v>10</v>
      </c>
      <c r="B3057" t="s">
        <v>4018</v>
      </c>
      <c r="C3057" t="s">
        <v>4019</v>
      </c>
      <c r="D3057">
        <v>91</v>
      </c>
      <c r="E3057">
        <v>0</v>
      </c>
      <c r="F3057">
        <v>0</v>
      </c>
      <c r="G3057" s="2">
        <f t="shared" si="378"/>
        <v>0</v>
      </c>
      <c r="H3057" s="3" t="str">
        <f t="shared" si="379"/>
        <v>10</v>
      </c>
      <c r="I3057" s="3" t="str">
        <f t="shared" si="380"/>
        <v>404</v>
      </c>
      <c r="J3057" s="3">
        <v>404</v>
      </c>
      <c r="K3057" s="3" t="str">
        <f>+VLOOKUP(J3057,'Dimension descriptions'!P:R,3,FALSE)</f>
        <v>Mount Logan Middle School</v>
      </c>
      <c r="L3057" s="3" t="str">
        <f t="shared" si="381"/>
        <v>5637</v>
      </c>
      <c r="M3057" s="10">
        <v>5637</v>
      </c>
      <c r="N3057" s="3" t="str">
        <f t="shared" si="376"/>
        <v>1000</v>
      </c>
      <c r="O3057" s="3" t="str">
        <f t="shared" si="377"/>
        <v>580</v>
      </c>
      <c r="P3057" s="3" t="str">
        <f t="shared" si="382"/>
        <v>5</v>
      </c>
      <c r="Q3057" s="11">
        <f>+VLOOKUP(M3057,'Dimension descriptions'!K:M,2,FALSE)</f>
        <v>5637</v>
      </c>
      <c r="R3057" s="33">
        <v>5637</v>
      </c>
      <c r="S3057" s="11" t="str">
        <f>+VLOOKUP(R3057,'Dimension descriptions'!K:M,3)</f>
        <v>DUAL IMMERSION PROGRAM</v>
      </c>
      <c r="T3057" s="3" t="str">
        <f t="shared" si="383"/>
        <v>N</v>
      </c>
      <c r="U3057">
        <f>+VLOOKUP(R3057,'FY21 P13 Allotment memo'!O:O,1,FALSE)</f>
        <v>5637</v>
      </c>
      <c r="V3057"/>
      <c r="W3057"/>
      <c r="X3057"/>
      <c r="Y3057"/>
      <c r="Z3057"/>
    </row>
    <row r="3058" spans="1:26">
      <c r="A3058">
        <v>10</v>
      </c>
      <c r="B3058" t="s">
        <v>4020</v>
      </c>
      <c r="C3058" t="s">
        <v>4021</v>
      </c>
      <c r="D3058">
        <v>91</v>
      </c>
      <c r="E3058">
        <v>0</v>
      </c>
      <c r="F3058">
        <v>0</v>
      </c>
      <c r="G3058" s="2">
        <f t="shared" si="378"/>
        <v>0</v>
      </c>
      <c r="H3058" s="3" t="str">
        <f t="shared" si="379"/>
        <v>10</v>
      </c>
      <c r="I3058" s="3" t="str">
        <f t="shared" si="380"/>
        <v>404</v>
      </c>
      <c r="J3058" s="3">
        <v>404</v>
      </c>
      <c r="K3058" s="3" t="str">
        <f>+VLOOKUP(J3058,'Dimension descriptions'!P:R,3,FALSE)</f>
        <v>Mount Logan Middle School</v>
      </c>
      <c r="L3058" s="3" t="str">
        <f t="shared" si="381"/>
        <v>5637</v>
      </c>
      <c r="M3058" s="10">
        <v>5637</v>
      </c>
      <c r="N3058" s="3" t="str">
        <f t="shared" si="376"/>
        <v>1000</v>
      </c>
      <c r="O3058" s="3" t="str">
        <f t="shared" si="377"/>
        <v>610</v>
      </c>
      <c r="P3058" s="3" t="str">
        <f t="shared" si="382"/>
        <v>6</v>
      </c>
      <c r="Q3058" s="11">
        <f>+VLOOKUP(M3058,'Dimension descriptions'!K:M,2,FALSE)</f>
        <v>5637</v>
      </c>
      <c r="R3058" s="33">
        <v>5637</v>
      </c>
      <c r="S3058" s="11" t="str">
        <f>+VLOOKUP(R3058,'Dimension descriptions'!K:M,3)</f>
        <v>DUAL IMMERSION PROGRAM</v>
      </c>
      <c r="T3058" s="3" t="str">
        <f t="shared" si="383"/>
        <v>N</v>
      </c>
      <c r="U3058">
        <f>+VLOOKUP(R3058,'FY21 P13 Allotment memo'!O:O,1,FALSE)</f>
        <v>5637</v>
      </c>
      <c r="V3058"/>
      <c r="W3058"/>
      <c r="X3058"/>
      <c r="Y3058"/>
      <c r="Z3058"/>
    </row>
    <row r="3059" spans="1:26">
      <c r="A3059">
        <v>10</v>
      </c>
      <c r="B3059" t="s">
        <v>4022</v>
      </c>
      <c r="C3059" t="s">
        <v>4023</v>
      </c>
      <c r="D3059">
        <v>91</v>
      </c>
      <c r="E3059">
        <v>17085.79</v>
      </c>
      <c r="F3059">
        <v>0</v>
      </c>
      <c r="G3059" s="2">
        <f t="shared" si="378"/>
        <v>17085.79</v>
      </c>
      <c r="H3059" s="3" t="str">
        <f t="shared" si="379"/>
        <v>10</v>
      </c>
      <c r="I3059" s="3" t="str">
        <f t="shared" si="380"/>
        <v>404</v>
      </c>
      <c r="J3059" s="3">
        <v>404</v>
      </c>
      <c r="K3059" s="3" t="str">
        <f>+VLOOKUP(J3059,'Dimension descriptions'!P:R,3,FALSE)</f>
        <v>Mount Logan Middle School</v>
      </c>
      <c r="L3059" s="3" t="str">
        <f t="shared" si="381"/>
        <v>5637</v>
      </c>
      <c r="M3059" s="10">
        <v>5637</v>
      </c>
      <c r="N3059" s="3" t="str">
        <f t="shared" si="376"/>
        <v>1000</v>
      </c>
      <c r="O3059" s="3" t="str">
        <f t="shared" si="377"/>
        <v>641</v>
      </c>
      <c r="P3059" s="3" t="str">
        <f t="shared" si="382"/>
        <v>6</v>
      </c>
      <c r="Q3059" s="11">
        <f>+VLOOKUP(M3059,'Dimension descriptions'!K:M,2,FALSE)</f>
        <v>5637</v>
      </c>
      <c r="R3059" s="33">
        <v>5637</v>
      </c>
      <c r="S3059" s="11" t="str">
        <f>+VLOOKUP(R3059,'Dimension descriptions'!K:M,3)</f>
        <v>DUAL IMMERSION PROGRAM</v>
      </c>
      <c r="T3059" s="3" t="str">
        <f t="shared" si="383"/>
        <v>N</v>
      </c>
      <c r="U3059">
        <f>+VLOOKUP(R3059,'FY21 P13 Allotment memo'!O:O,1,FALSE)</f>
        <v>5637</v>
      </c>
      <c r="V3059"/>
      <c r="W3059"/>
      <c r="X3059"/>
      <c r="Y3059"/>
      <c r="Z3059"/>
    </row>
    <row r="3060" spans="1:26">
      <c r="A3060">
        <v>10</v>
      </c>
      <c r="B3060" t="s">
        <v>4024</v>
      </c>
      <c r="C3060" t="s">
        <v>1437</v>
      </c>
      <c r="D3060">
        <v>91</v>
      </c>
      <c r="E3060">
        <v>0</v>
      </c>
      <c r="F3060">
        <v>0</v>
      </c>
      <c r="G3060" s="2">
        <f t="shared" si="378"/>
        <v>0</v>
      </c>
      <c r="H3060" s="3" t="str">
        <f t="shared" si="379"/>
        <v>10</v>
      </c>
      <c r="I3060" s="3" t="str">
        <f t="shared" si="380"/>
        <v>404</v>
      </c>
      <c r="J3060" s="3">
        <v>404</v>
      </c>
      <c r="K3060" s="3" t="str">
        <f>+VLOOKUP(J3060,'Dimension descriptions'!P:R,3,FALSE)</f>
        <v>Mount Logan Middle School</v>
      </c>
      <c r="L3060" s="3" t="str">
        <f t="shared" si="381"/>
        <v>5655</v>
      </c>
      <c r="M3060" s="10">
        <v>5655</v>
      </c>
      <c r="N3060" s="3" t="str">
        <f t="shared" si="376"/>
        <v>2230</v>
      </c>
      <c r="O3060" s="3" t="str">
        <f t="shared" si="377"/>
        <v>610</v>
      </c>
      <c r="P3060" s="3" t="str">
        <f t="shared" si="382"/>
        <v>6</v>
      </c>
      <c r="Q3060" s="11">
        <f>+VLOOKUP(M3060,'Dimension descriptions'!K:M,2,FALSE)</f>
        <v>5655</v>
      </c>
      <c r="R3060" s="33">
        <v>5655</v>
      </c>
      <c r="S3060" s="11" t="str">
        <f>+VLOOKUP(R3060,'Dimension descriptions'!K:M,3)</f>
        <v>DIGITAL TEACHING &amp; LEARNING</v>
      </c>
      <c r="T3060" s="3" t="str">
        <f t="shared" si="383"/>
        <v>N</v>
      </c>
      <c r="U3060">
        <f>+VLOOKUP(R3060,'FY21 P13 Allotment memo'!O:O,1,FALSE)</f>
        <v>5655</v>
      </c>
      <c r="V3060"/>
      <c r="W3060"/>
      <c r="X3060"/>
      <c r="Y3060"/>
      <c r="Z3060"/>
    </row>
    <row r="3061" spans="1:26">
      <c r="A3061">
        <v>10</v>
      </c>
      <c r="B3061" t="s">
        <v>4025</v>
      </c>
      <c r="C3061" t="s">
        <v>4026</v>
      </c>
      <c r="D3061">
        <v>91</v>
      </c>
      <c r="E3061">
        <v>0</v>
      </c>
      <c r="F3061">
        <v>0</v>
      </c>
      <c r="G3061" s="2">
        <f t="shared" si="378"/>
        <v>0</v>
      </c>
      <c r="H3061" s="3" t="str">
        <f t="shared" si="379"/>
        <v>10</v>
      </c>
      <c r="I3061" s="3" t="str">
        <f t="shared" si="380"/>
        <v>404</v>
      </c>
      <c r="J3061" s="3">
        <v>404</v>
      </c>
      <c r="K3061" s="3" t="str">
        <f>+VLOOKUP(J3061,'Dimension descriptions'!P:R,3,FALSE)</f>
        <v>Mount Logan Middle School</v>
      </c>
      <c r="L3061" s="3" t="str">
        <f t="shared" si="381"/>
        <v>5655</v>
      </c>
      <c r="M3061" s="10">
        <v>5655</v>
      </c>
      <c r="N3061" s="3" t="str">
        <f t="shared" si="376"/>
        <v>2230</v>
      </c>
      <c r="O3061" s="3" t="str">
        <f t="shared" si="377"/>
        <v>730</v>
      </c>
      <c r="P3061" s="3" t="str">
        <f t="shared" si="382"/>
        <v>7</v>
      </c>
      <c r="Q3061" s="11">
        <f>+VLOOKUP(M3061,'Dimension descriptions'!K:M,2,FALSE)</f>
        <v>5655</v>
      </c>
      <c r="R3061" s="33">
        <v>5655</v>
      </c>
      <c r="S3061" s="11" t="str">
        <f>+VLOOKUP(R3061,'Dimension descriptions'!K:M,3)</f>
        <v>DIGITAL TEACHING &amp; LEARNING</v>
      </c>
      <c r="T3061" s="3" t="str">
        <f t="shared" si="383"/>
        <v>N</v>
      </c>
      <c r="U3061">
        <f>+VLOOKUP(R3061,'FY21 P13 Allotment memo'!O:O,1,FALSE)</f>
        <v>5655</v>
      </c>
      <c r="V3061"/>
      <c r="W3061"/>
      <c r="X3061"/>
      <c r="Y3061"/>
      <c r="Z3061"/>
    </row>
    <row r="3062" spans="1:26">
      <c r="A3062">
        <v>10</v>
      </c>
      <c r="B3062" t="s">
        <v>4027</v>
      </c>
      <c r="C3062" t="s">
        <v>4028</v>
      </c>
      <c r="D3062">
        <v>91</v>
      </c>
      <c r="E3062">
        <v>499</v>
      </c>
      <c r="F3062">
        <v>0</v>
      </c>
      <c r="G3062" s="2">
        <f t="shared" si="378"/>
        <v>499</v>
      </c>
      <c r="H3062" s="3" t="str">
        <f t="shared" si="379"/>
        <v>10</v>
      </c>
      <c r="I3062" s="3" t="str">
        <f t="shared" si="380"/>
        <v>404</v>
      </c>
      <c r="J3062" s="3">
        <v>404</v>
      </c>
      <c r="K3062" s="3" t="str">
        <f>+VLOOKUP(J3062,'Dimension descriptions'!P:R,3,FALSE)</f>
        <v>Mount Logan Middle School</v>
      </c>
      <c r="L3062" s="3" t="str">
        <f t="shared" si="381"/>
        <v>5655</v>
      </c>
      <c r="M3062" s="10">
        <v>5655</v>
      </c>
      <c r="N3062" s="3" t="str">
        <f t="shared" si="376"/>
        <v>2580</v>
      </c>
      <c r="O3062" s="3" t="str">
        <f t="shared" si="377"/>
        <v>670</v>
      </c>
      <c r="P3062" s="3" t="str">
        <f t="shared" si="382"/>
        <v>6</v>
      </c>
      <c r="Q3062" s="11">
        <f>+VLOOKUP(M3062,'Dimension descriptions'!K:M,2,FALSE)</f>
        <v>5655</v>
      </c>
      <c r="R3062" s="33">
        <v>5655</v>
      </c>
      <c r="S3062" s="11" t="str">
        <f>+VLOOKUP(R3062,'Dimension descriptions'!K:M,3)</f>
        <v>DIGITAL TEACHING &amp; LEARNING</v>
      </c>
      <c r="T3062" s="3" t="str">
        <f t="shared" si="383"/>
        <v>N</v>
      </c>
      <c r="U3062">
        <f>+VLOOKUP(R3062,'FY21 P13 Allotment memo'!O:O,1,FALSE)</f>
        <v>5655</v>
      </c>
      <c r="V3062"/>
      <c r="W3062"/>
      <c r="X3062"/>
      <c r="Y3062"/>
      <c r="Z3062"/>
    </row>
    <row r="3063" spans="1:26">
      <c r="A3063">
        <v>10</v>
      </c>
      <c r="B3063" t="s">
        <v>4029</v>
      </c>
      <c r="C3063" t="s">
        <v>1441</v>
      </c>
      <c r="D3063">
        <v>91</v>
      </c>
      <c r="E3063">
        <v>0</v>
      </c>
      <c r="F3063">
        <v>0</v>
      </c>
      <c r="G3063" s="2">
        <f t="shared" si="378"/>
        <v>0</v>
      </c>
      <c r="H3063" s="3" t="str">
        <f t="shared" si="379"/>
        <v>10</v>
      </c>
      <c r="I3063" s="3" t="str">
        <f t="shared" si="380"/>
        <v>404</v>
      </c>
      <c r="J3063" s="3">
        <v>404</v>
      </c>
      <c r="K3063" s="3" t="str">
        <f>+VLOOKUP(J3063,'Dimension descriptions'!P:R,3,FALSE)</f>
        <v>Mount Logan Middle School</v>
      </c>
      <c r="L3063" s="3" t="str">
        <f t="shared" si="381"/>
        <v>5672</v>
      </c>
      <c r="M3063" s="10">
        <v>5672</v>
      </c>
      <c r="N3063" s="3" t="str">
        <f t="shared" si="376"/>
        <v>1000</v>
      </c>
      <c r="O3063" s="3" t="str">
        <f t="shared" si="377"/>
        <v>341</v>
      </c>
      <c r="P3063" s="3" t="str">
        <f t="shared" si="382"/>
        <v>3</v>
      </c>
      <c r="Q3063" s="11">
        <f>+VLOOKUP(M3063,'Dimension descriptions'!K:M,2,FALSE)</f>
        <v>5672</v>
      </c>
      <c r="R3063" s="33">
        <v>5672</v>
      </c>
      <c r="S3063" s="11" t="str">
        <f>+VLOOKUP(R3063,'Dimension descriptions'!K:M,3)</f>
        <v>STATE SUBSTANCE ABUSE-FEE ON FINES</v>
      </c>
      <c r="T3063" s="3" t="str">
        <f t="shared" si="383"/>
        <v>N</v>
      </c>
      <c r="U3063" t="e">
        <f>+VLOOKUP(R3063,'FY21 P13 Allotment memo'!O:O,1,FALSE)</f>
        <v>#N/A</v>
      </c>
      <c r="V3063"/>
      <c r="W3063"/>
      <c r="X3063"/>
      <c r="Y3063"/>
      <c r="Z3063"/>
    </row>
    <row r="3064" spans="1:26">
      <c r="A3064">
        <v>10</v>
      </c>
      <c r="B3064" t="s">
        <v>4030</v>
      </c>
      <c r="C3064" t="s">
        <v>4031</v>
      </c>
      <c r="D3064">
        <v>91</v>
      </c>
      <c r="E3064">
        <v>1066.3399999999999</v>
      </c>
      <c r="F3064">
        <v>0</v>
      </c>
      <c r="G3064" s="2">
        <f t="shared" si="378"/>
        <v>1066.3399999999999</v>
      </c>
      <c r="H3064" s="3" t="str">
        <f t="shared" si="379"/>
        <v>10</v>
      </c>
      <c r="I3064" s="3" t="str">
        <f t="shared" si="380"/>
        <v>404</v>
      </c>
      <c r="J3064" s="3">
        <v>404</v>
      </c>
      <c r="K3064" s="3" t="str">
        <f>+VLOOKUP(J3064,'Dimension descriptions'!P:R,3,FALSE)</f>
        <v>Mount Logan Middle School</v>
      </c>
      <c r="L3064" s="3" t="str">
        <f t="shared" si="381"/>
        <v>5674</v>
      </c>
      <c r="M3064" s="10">
        <v>5674</v>
      </c>
      <c r="N3064" s="3" t="str">
        <f t="shared" si="376"/>
        <v>1000</v>
      </c>
      <c r="O3064" s="3" t="str">
        <f t="shared" si="377"/>
        <v>320</v>
      </c>
      <c r="P3064" s="3" t="str">
        <f t="shared" si="382"/>
        <v>3</v>
      </c>
      <c r="Q3064" s="11">
        <f>+VLOOKUP(M3064,'Dimension descriptions'!K:M,2,FALSE)</f>
        <v>5674</v>
      </c>
      <c r="R3064" s="33">
        <v>5674</v>
      </c>
      <c r="S3064" s="11" t="str">
        <f>+VLOOKUP(R3064,'Dimension descriptions'!K:M,3)</f>
        <v>SUICIDE PREVENTION</v>
      </c>
      <c r="T3064" s="3" t="str">
        <f t="shared" si="383"/>
        <v>N</v>
      </c>
      <c r="U3064">
        <f>+VLOOKUP(R3064,'FY21 P13 Allotment memo'!O:O,1,FALSE)</f>
        <v>5674</v>
      </c>
      <c r="V3064"/>
      <c r="W3064"/>
      <c r="X3064"/>
      <c r="Y3064"/>
      <c r="Z3064"/>
    </row>
    <row r="3065" spans="1:26">
      <c r="A3065">
        <v>10</v>
      </c>
      <c r="B3065" t="s">
        <v>4032</v>
      </c>
      <c r="C3065" t="s">
        <v>4033</v>
      </c>
      <c r="D3065">
        <v>91</v>
      </c>
      <c r="E3065">
        <v>173475.48</v>
      </c>
      <c r="F3065">
        <v>0</v>
      </c>
      <c r="G3065" s="2">
        <f t="shared" si="378"/>
        <v>173475.48</v>
      </c>
      <c r="H3065" s="3" t="str">
        <f t="shared" si="379"/>
        <v>10</v>
      </c>
      <c r="I3065" s="3" t="str">
        <f t="shared" si="380"/>
        <v>404</v>
      </c>
      <c r="J3065" s="3">
        <v>404</v>
      </c>
      <c r="K3065" s="3" t="str">
        <f>+VLOOKUP(J3065,'Dimension descriptions'!P:R,3,FALSE)</f>
        <v>Mount Logan Middle School</v>
      </c>
      <c r="L3065" s="3" t="str">
        <f t="shared" si="381"/>
        <v>5678</v>
      </c>
      <c r="M3065" s="10">
        <v>5678</v>
      </c>
      <c r="N3065" s="3" t="str">
        <f t="shared" si="376"/>
        <v>1000</v>
      </c>
      <c r="O3065" s="3" t="str">
        <f t="shared" si="377"/>
        <v>131</v>
      </c>
      <c r="P3065" s="3" t="str">
        <f t="shared" si="382"/>
        <v>1</v>
      </c>
      <c r="Q3065" s="11">
        <f>+VLOOKUP(M3065,'Dimension descriptions'!K:M,2,FALSE)</f>
        <v>5678</v>
      </c>
      <c r="R3065" s="33">
        <v>5678</v>
      </c>
      <c r="S3065" s="11" t="str">
        <f>+VLOOKUP(R3065,'Dimension descriptions'!K:M,3)</f>
        <v>Teacher and Student Success Program</v>
      </c>
      <c r="T3065" s="3" t="str">
        <f t="shared" si="383"/>
        <v>N</v>
      </c>
      <c r="U3065">
        <f>+VLOOKUP(R3065,'FY21 P13 Allotment memo'!O:O,1,FALSE)</f>
        <v>5678</v>
      </c>
      <c r="V3065"/>
      <c r="W3065"/>
      <c r="X3065"/>
      <c r="Y3065"/>
      <c r="Z3065"/>
    </row>
    <row r="3066" spans="1:26">
      <c r="A3066">
        <v>10</v>
      </c>
      <c r="B3066" t="s">
        <v>4034</v>
      </c>
      <c r="C3066" t="s">
        <v>4035</v>
      </c>
      <c r="D3066">
        <v>91</v>
      </c>
      <c r="E3066">
        <v>17519.240000000002</v>
      </c>
      <c r="F3066">
        <v>0</v>
      </c>
      <c r="G3066" s="2">
        <f t="shared" si="378"/>
        <v>17519.240000000002</v>
      </c>
      <c r="H3066" s="3" t="str">
        <f t="shared" si="379"/>
        <v>10</v>
      </c>
      <c r="I3066" s="3" t="str">
        <f t="shared" si="380"/>
        <v>404</v>
      </c>
      <c r="J3066" s="3">
        <v>404</v>
      </c>
      <c r="K3066" s="3" t="str">
        <f>+VLOOKUP(J3066,'Dimension descriptions'!P:R,3,FALSE)</f>
        <v>Mount Logan Middle School</v>
      </c>
      <c r="L3066" s="3" t="str">
        <f t="shared" si="381"/>
        <v>5678</v>
      </c>
      <c r="M3066" s="10">
        <v>5678</v>
      </c>
      <c r="N3066" s="3" t="str">
        <f t="shared" si="376"/>
        <v>1000</v>
      </c>
      <c r="O3066" s="3" t="str">
        <f t="shared" si="377"/>
        <v>149</v>
      </c>
      <c r="P3066" s="3" t="str">
        <f t="shared" si="382"/>
        <v>1</v>
      </c>
      <c r="Q3066" s="11">
        <f>+VLOOKUP(M3066,'Dimension descriptions'!K:M,2,FALSE)</f>
        <v>5678</v>
      </c>
      <c r="R3066" s="33">
        <v>5678</v>
      </c>
      <c r="S3066" s="11" t="str">
        <f>+VLOOKUP(R3066,'Dimension descriptions'!K:M,3)</f>
        <v>Teacher and Student Success Program</v>
      </c>
      <c r="T3066" s="3" t="str">
        <f t="shared" si="383"/>
        <v>N</v>
      </c>
      <c r="U3066">
        <f>+VLOOKUP(R3066,'FY21 P13 Allotment memo'!O:O,1,FALSE)</f>
        <v>5678</v>
      </c>
      <c r="V3066"/>
      <c r="W3066"/>
      <c r="X3066"/>
      <c r="Y3066"/>
      <c r="Z3066"/>
    </row>
    <row r="3067" spans="1:26">
      <c r="A3067">
        <v>10</v>
      </c>
      <c r="B3067" t="s">
        <v>4036</v>
      </c>
      <c r="C3067" t="s">
        <v>4037</v>
      </c>
      <c r="D3067">
        <v>91</v>
      </c>
      <c r="E3067">
        <v>20542.009999999998</v>
      </c>
      <c r="F3067">
        <v>0</v>
      </c>
      <c r="G3067" s="2">
        <f t="shared" si="378"/>
        <v>20542.009999999998</v>
      </c>
      <c r="H3067" s="3" t="str">
        <f t="shared" si="379"/>
        <v>10</v>
      </c>
      <c r="I3067" s="3" t="str">
        <f t="shared" si="380"/>
        <v>404</v>
      </c>
      <c r="J3067" s="3">
        <v>404</v>
      </c>
      <c r="K3067" s="3" t="str">
        <f>+VLOOKUP(J3067,'Dimension descriptions'!P:R,3,FALSE)</f>
        <v>Mount Logan Middle School</v>
      </c>
      <c r="L3067" s="3" t="str">
        <f t="shared" si="381"/>
        <v>5678</v>
      </c>
      <c r="M3067" s="10">
        <v>5678</v>
      </c>
      <c r="N3067" s="3" t="str">
        <f t="shared" si="376"/>
        <v>1000</v>
      </c>
      <c r="O3067" s="3" t="str">
        <f t="shared" si="377"/>
        <v>210</v>
      </c>
      <c r="P3067" s="3" t="str">
        <f t="shared" si="382"/>
        <v>2</v>
      </c>
      <c r="Q3067" s="11">
        <f>+VLOOKUP(M3067,'Dimension descriptions'!K:M,2,FALSE)</f>
        <v>5678</v>
      </c>
      <c r="R3067" s="33">
        <v>5678</v>
      </c>
      <c r="S3067" s="11" t="str">
        <f>+VLOOKUP(R3067,'Dimension descriptions'!K:M,3)</f>
        <v>Teacher and Student Success Program</v>
      </c>
      <c r="T3067" s="3" t="str">
        <f t="shared" si="383"/>
        <v>N</v>
      </c>
      <c r="U3067">
        <f>+VLOOKUP(R3067,'FY21 P13 Allotment memo'!O:O,1,FALSE)</f>
        <v>5678</v>
      </c>
      <c r="V3067"/>
      <c r="W3067"/>
      <c r="X3067"/>
      <c r="Y3067"/>
      <c r="Z3067"/>
    </row>
    <row r="3068" spans="1:26">
      <c r="A3068">
        <v>10</v>
      </c>
      <c r="B3068" t="s">
        <v>4038</v>
      </c>
      <c r="C3068" t="s">
        <v>4039</v>
      </c>
      <c r="D3068">
        <v>91</v>
      </c>
      <c r="E3068">
        <v>6276.88</v>
      </c>
      <c r="F3068">
        <v>0</v>
      </c>
      <c r="G3068" s="2">
        <f t="shared" si="378"/>
        <v>6276.88</v>
      </c>
      <c r="H3068" s="3" t="str">
        <f t="shared" si="379"/>
        <v>10</v>
      </c>
      <c r="I3068" s="3" t="str">
        <f t="shared" si="380"/>
        <v>404</v>
      </c>
      <c r="J3068" s="3">
        <v>404</v>
      </c>
      <c r="K3068" s="3" t="str">
        <f>+VLOOKUP(J3068,'Dimension descriptions'!P:R,3,FALSE)</f>
        <v>Mount Logan Middle School</v>
      </c>
      <c r="L3068" s="3" t="str">
        <f t="shared" si="381"/>
        <v>5678</v>
      </c>
      <c r="M3068" s="10">
        <v>5678</v>
      </c>
      <c r="N3068" s="3" t="str">
        <f t="shared" si="376"/>
        <v>1000</v>
      </c>
      <c r="O3068" s="3" t="str">
        <f t="shared" si="377"/>
        <v>220</v>
      </c>
      <c r="P3068" s="3" t="str">
        <f t="shared" si="382"/>
        <v>2</v>
      </c>
      <c r="Q3068" s="11">
        <f>+VLOOKUP(M3068,'Dimension descriptions'!K:M,2,FALSE)</f>
        <v>5678</v>
      </c>
      <c r="R3068" s="33">
        <v>5678</v>
      </c>
      <c r="S3068" s="11" t="str">
        <f>+VLOOKUP(R3068,'Dimension descriptions'!K:M,3)</f>
        <v>Teacher and Student Success Program</v>
      </c>
      <c r="T3068" s="3" t="str">
        <f t="shared" si="383"/>
        <v>N</v>
      </c>
      <c r="U3068">
        <f>+VLOOKUP(R3068,'FY21 P13 Allotment memo'!O:O,1,FALSE)</f>
        <v>5678</v>
      </c>
      <c r="V3068"/>
      <c r="W3068"/>
      <c r="X3068"/>
      <c r="Y3068"/>
      <c r="Z3068"/>
    </row>
    <row r="3069" spans="1:26">
      <c r="A3069">
        <v>10</v>
      </c>
      <c r="B3069" t="s">
        <v>4040</v>
      </c>
      <c r="C3069" t="s">
        <v>4041</v>
      </c>
      <c r="D3069">
        <v>91</v>
      </c>
      <c r="E3069">
        <v>9185.7999999999993</v>
      </c>
      <c r="F3069">
        <v>0</v>
      </c>
      <c r="G3069" s="2">
        <f t="shared" si="378"/>
        <v>9185.7999999999993</v>
      </c>
      <c r="H3069" s="3" t="str">
        <f t="shared" si="379"/>
        <v>10</v>
      </c>
      <c r="I3069" s="3" t="str">
        <f t="shared" si="380"/>
        <v>404</v>
      </c>
      <c r="J3069" s="3">
        <v>404</v>
      </c>
      <c r="K3069" s="3" t="str">
        <f>+VLOOKUP(J3069,'Dimension descriptions'!P:R,3,FALSE)</f>
        <v>Mount Logan Middle School</v>
      </c>
      <c r="L3069" s="3" t="str">
        <f t="shared" si="381"/>
        <v>5678</v>
      </c>
      <c r="M3069" s="10">
        <v>5678</v>
      </c>
      <c r="N3069" s="3" t="str">
        <f t="shared" si="376"/>
        <v>1000</v>
      </c>
      <c r="O3069" s="3" t="str">
        <f t="shared" si="377"/>
        <v>241</v>
      </c>
      <c r="P3069" s="3" t="str">
        <f t="shared" si="382"/>
        <v>2</v>
      </c>
      <c r="Q3069" s="11">
        <f>+VLOOKUP(M3069,'Dimension descriptions'!K:M,2,FALSE)</f>
        <v>5678</v>
      </c>
      <c r="R3069" s="33">
        <v>5678</v>
      </c>
      <c r="S3069" s="11" t="str">
        <f>+VLOOKUP(R3069,'Dimension descriptions'!K:M,3)</f>
        <v>Teacher and Student Success Program</v>
      </c>
      <c r="T3069" s="3" t="str">
        <f t="shared" si="383"/>
        <v>N</v>
      </c>
      <c r="U3069">
        <f>+VLOOKUP(R3069,'FY21 P13 Allotment memo'!O:O,1,FALSE)</f>
        <v>5678</v>
      </c>
      <c r="V3069"/>
      <c r="W3069"/>
      <c r="X3069"/>
      <c r="Y3069"/>
      <c r="Z3069"/>
    </row>
    <row r="3070" spans="1:26">
      <c r="A3070">
        <v>10</v>
      </c>
      <c r="B3070" t="s">
        <v>4042</v>
      </c>
      <c r="C3070" t="s">
        <v>4043</v>
      </c>
      <c r="D3070">
        <v>91</v>
      </c>
      <c r="E3070">
        <v>0</v>
      </c>
      <c r="F3070">
        <v>0</v>
      </c>
      <c r="G3070" s="2">
        <f t="shared" si="378"/>
        <v>0</v>
      </c>
      <c r="H3070" s="3" t="str">
        <f t="shared" si="379"/>
        <v>10</v>
      </c>
      <c r="I3070" s="3" t="str">
        <f t="shared" si="380"/>
        <v>404</v>
      </c>
      <c r="J3070" s="3">
        <v>404</v>
      </c>
      <c r="K3070" s="3" t="str">
        <f>+VLOOKUP(J3070,'Dimension descriptions'!P:R,3,FALSE)</f>
        <v>Mount Logan Middle School</v>
      </c>
      <c r="L3070" s="3" t="str">
        <f t="shared" si="381"/>
        <v>5678</v>
      </c>
      <c r="M3070" s="10">
        <v>5678</v>
      </c>
      <c r="N3070" s="3" t="str">
        <f t="shared" si="376"/>
        <v>1000</v>
      </c>
      <c r="O3070" s="3" t="str">
        <f t="shared" si="377"/>
        <v>320</v>
      </c>
      <c r="P3070" s="3" t="str">
        <f t="shared" si="382"/>
        <v>3</v>
      </c>
      <c r="Q3070" s="11">
        <f>+VLOOKUP(M3070,'Dimension descriptions'!K:M,2,FALSE)</f>
        <v>5678</v>
      </c>
      <c r="R3070" s="33">
        <v>5678</v>
      </c>
      <c r="S3070" s="11" t="str">
        <f>+VLOOKUP(R3070,'Dimension descriptions'!K:M,3)</f>
        <v>Teacher and Student Success Program</v>
      </c>
      <c r="T3070" s="3" t="str">
        <f t="shared" si="383"/>
        <v>N</v>
      </c>
      <c r="U3070">
        <f>+VLOOKUP(R3070,'FY21 P13 Allotment memo'!O:O,1,FALSE)</f>
        <v>5678</v>
      </c>
      <c r="V3070"/>
      <c r="W3070"/>
      <c r="X3070"/>
      <c r="Y3070"/>
      <c r="Z3070"/>
    </row>
    <row r="3071" spans="1:26">
      <c r="A3071">
        <v>10</v>
      </c>
      <c r="B3071" t="s">
        <v>4044</v>
      </c>
      <c r="C3071" t="s">
        <v>4045</v>
      </c>
      <c r="D3071">
        <v>91</v>
      </c>
      <c r="E3071">
        <v>0</v>
      </c>
      <c r="F3071">
        <v>0</v>
      </c>
      <c r="G3071" s="2">
        <f t="shared" si="378"/>
        <v>0</v>
      </c>
      <c r="H3071" s="3" t="str">
        <f t="shared" si="379"/>
        <v>10</v>
      </c>
      <c r="I3071" s="3" t="str">
        <f t="shared" si="380"/>
        <v>404</v>
      </c>
      <c r="J3071" s="3">
        <v>404</v>
      </c>
      <c r="K3071" s="3" t="str">
        <f>+VLOOKUP(J3071,'Dimension descriptions'!P:R,3,FALSE)</f>
        <v>Mount Logan Middle School</v>
      </c>
      <c r="L3071" s="3" t="str">
        <f t="shared" si="381"/>
        <v>5678</v>
      </c>
      <c r="M3071" s="10">
        <v>5678</v>
      </c>
      <c r="N3071" s="3" t="str">
        <f t="shared" si="376"/>
        <v>1000</v>
      </c>
      <c r="O3071" s="3" t="str">
        <f t="shared" si="377"/>
        <v>580</v>
      </c>
      <c r="P3071" s="3" t="str">
        <f t="shared" si="382"/>
        <v>5</v>
      </c>
      <c r="Q3071" s="11">
        <f>+VLOOKUP(M3071,'Dimension descriptions'!K:M,2,FALSE)</f>
        <v>5678</v>
      </c>
      <c r="R3071" s="33">
        <v>5678</v>
      </c>
      <c r="S3071" s="11" t="str">
        <f>+VLOOKUP(R3071,'Dimension descriptions'!K:M,3)</f>
        <v>Teacher and Student Success Program</v>
      </c>
      <c r="T3071" s="3" t="str">
        <f t="shared" si="383"/>
        <v>N</v>
      </c>
      <c r="U3071">
        <f>+VLOOKUP(R3071,'FY21 P13 Allotment memo'!O:O,1,FALSE)</f>
        <v>5678</v>
      </c>
      <c r="V3071"/>
      <c r="W3071"/>
      <c r="X3071"/>
      <c r="Y3071"/>
      <c r="Z3071"/>
    </row>
    <row r="3072" spans="1:26">
      <c r="A3072">
        <v>10</v>
      </c>
      <c r="B3072" t="s">
        <v>4046</v>
      </c>
      <c r="C3072" t="s">
        <v>1459</v>
      </c>
      <c r="D3072">
        <v>91</v>
      </c>
      <c r="E3072">
        <v>0</v>
      </c>
      <c r="F3072">
        <v>0</v>
      </c>
      <c r="G3072" s="2">
        <f t="shared" si="378"/>
        <v>0</v>
      </c>
      <c r="H3072" s="3" t="str">
        <f t="shared" si="379"/>
        <v>10</v>
      </c>
      <c r="I3072" s="3" t="str">
        <f t="shared" si="380"/>
        <v>404</v>
      </c>
      <c r="J3072" s="3">
        <v>404</v>
      </c>
      <c r="K3072" s="3" t="str">
        <f>+VLOOKUP(J3072,'Dimension descriptions'!P:R,3,FALSE)</f>
        <v>Mount Logan Middle School</v>
      </c>
      <c r="L3072" s="3" t="str">
        <f t="shared" si="381"/>
        <v>5801</v>
      </c>
      <c r="M3072" s="10">
        <v>5801</v>
      </c>
      <c r="N3072" s="3" t="str">
        <f t="shared" si="376"/>
        <v>1000</v>
      </c>
      <c r="O3072" s="3" t="str">
        <f t="shared" si="377"/>
        <v>131</v>
      </c>
      <c r="P3072" s="3" t="str">
        <f t="shared" si="382"/>
        <v>1</v>
      </c>
      <c r="Q3072" s="11">
        <f>+VLOOKUP(M3072,'Dimension descriptions'!K:M,2,FALSE)</f>
        <v>5807</v>
      </c>
      <c r="R3072" s="33">
        <v>5807</v>
      </c>
      <c r="S3072" s="11" t="str">
        <f>+VLOOKUP(R3072,'Dimension descriptions'!K:M,3)</f>
        <v>TSSP</v>
      </c>
      <c r="T3072" s="3" t="str">
        <f t="shared" si="383"/>
        <v>Y</v>
      </c>
      <c r="U3072">
        <f>+VLOOKUP(R3072,'FY21 P13 Allotment memo'!O:O,1,FALSE)</f>
        <v>5807</v>
      </c>
      <c r="V3072"/>
      <c r="W3072"/>
      <c r="X3072"/>
      <c r="Y3072"/>
      <c r="Z3072"/>
    </row>
    <row r="3073" spans="1:26">
      <c r="A3073">
        <v>10</v>
      </c>
      <c r="B3073" t="s">
        <v>4047</v>
      </c>
      <c r="C3073" t="s">
        <v>1279</v>
      </c>
      <c r="D3073">
        <v>91</v>
      </c>
      <c r="E3073">
        <v>0</v>
      </c>
      <c r="F3073">
        <v>0</v>
      </c>
      <c r="G3073" s="2">
        <f t="shared" si="378"/>
        <v>0</v>
      </c>
      <c r="H3073" s="3" t="str">
        <f t="shared" si="379"/>
        <v>10</v>
      </c>
      <c r="I3073" s="3" t="str">
        <f t="shared" si="380"/>
        <v>404</v>
      </c>
      <c r="J3073" s="3">
        <v>404</v>
      </c>
      <c r="K3073" s="3" t="str">
        <f>+VLOOKUP(J3073,'Dimension descriptions'!P:R,3,FALSE)</f>
        <v>Mount Logan Middle School</v>
      </c>
      <c r="L3073" s="3" t="str">
        <f t="shared" si="381"/>
        <v>5801</v>
      </c>
      <c r="M3073" s="10">
        <v>5801</v>
      </c>
      <c r="N3073" s="3" t="str">
        <f t="shared" si="376"/>
        <v>1000</v>
      </c>
      <c r="O3073" s="3" t="str">
        <f t="shared" si="377"/>
        <v>210</v>
      </c>
      <c r="P3073" s="3" t="str">
        <f t="shared" si="382"/>
        <v>2</v>
      </c>
      <c r="Q3073" s="11">
        <f>+VLOOKUP(M3073,'Dimension descriptions'!K:M,2,FALSE)</f>
        <v>5807</v>
      </c>
      <c r="R3073" s="33">
        <v>5807</v>
      </c>
      <c r="S3073" s="11" t="str">
        <f>+VLOOKUP(R3073,'Dimension descriptions'!K:M,3)</f>
        <v>TSSP</v>
      </c>
      <c r="T3073" s="3" t="str">
        <f t="shared" si="383"/>
        <v>Y</v>
      </c>
      <c r="U3073">
        <f>+VLOOKUP(R3073,'FY21 P13 Allotment memo'!O:O,1,FALSE)</f>
        <v>5807</v>
      </c>
      <c r="V3073"/>
      <c r="W3073"/>
      <c r="X3073"/>
      <c r="Y3073"/>
      <c r="Z3073"/>
    </row>
    <row r="3074" spans="1:26">
      <c r="A3074">
        <v>10</v>
      </c>
      <c r="B3074" t="s">
        <v>4048</v>
      </c>
      <c r="C3074" t="s">
        <v>1246</v>
      </c>
      <c r="D3074">
        <v>91</v>
      </c>
      <c r="E3074">
        <v>0</v>
      </c>
      <c r="F3074">
        <v>0</v>
      </c>
      <c r="G3074" s="2">
        <f t="shared" si="378"/>
        <v>0</v>
      </c>
      <c r="H3074" s="3" t="str">
        <f t="shared" si="379"/>
        <v>10</v>
      </c>
      <c r="I3074" s="3" t="str">
        <f t="shared" si="380"/>
        <v>404</v>
      </c>
      <c r="J3074" s="3">
        <v>404</v>
      </c>
      <c r="K3074" s="3" t="str">
        <f>+VLOOKUP(J3074,'Dimension descriptions'!P:R,3,FALSE)</f>
        <v>Mount Logan Middle School</v>
      </c>
      <c r="L3074" s="3" t="str">
        <f t="shared" si="381"/>
        <v>5801</v>
      </c>
      <c r="M3074" s="10">
        <v>5801</v>
      </c>
      <c r="N3074" s="3" t="str">
        <f t="shared" si="376"/>
        <v>1000</v>
      </c>
      <c r="O3074" s="3" t="str">
        <f t="shared" si="377"/>
        <v>220</v>
      </c>
      <c r="P3074" s="3" t="str">
        <f t="shared" si="382"/>
        <v>2</v>
      </c>
      <c r="Q3074" s="11">
        <f>+VLOOKUP(M3074,'Dimension descriptions'!K:M,2,FALSE)</f>
        <v>5807</v>
      </c>
      <c r="R3074" s="33">
        <v>5807</v>
      </c>
      <c r="S3074" s="11" t="str">
        <f>+VLOOKUP(R3074,'Dimension descriptions'!K:M,3)</f>
        <v>TSSP</v>
      </c>
      <c r="T3074" s="3" t="str">
        <f t="shared" si="383"/>
        <v>Y</v>
      </c>
      <c r="U3074">
        <f>+VLOOKUP(R3074,'FY21 P13 Allotment memo'!O:O,1,FALSE)</f>
        <v>5807</v>
      </c>
      <c r="V3074"/>
      <c r="W3074"/>
      <c r="X3074"/>
      <c r="Y3074"/>
      <c r="Z3074"/>
    </row>
    <row r="3075" spans="1:26">
      <c r="A3075">
        <v>10</v>
      </c>
      <c r="B3075" t="s">
        <v>4049</v>
      </c>
      <c r="C3075" t="s">
        <v>4050</v>
      </c>
      <c r="D3075">
        <v>91</v>
      </c>
      <c r="E3075">
        <v>6834</v>
      </c>
      <c r="F3075">
        <v>0</v>
      </c>
      <c r="G3075" s="2">
        <f t="shared" si="378"/>
        <v>6834</v>
      </c>
      <c r="H3075" s="3" t="str">
        <f t="shared" si="379"/>
        <v>10</v>
      </c>
      <c r="I3075" s="3" t="str">
        <f t="shared" si="380"/>
        <v>404</v>
      </c>
      <c r="J3075" s="3">
        <v>404</v>
      </c>
      <c r="K3075" s="3" t="str">
        <f>+VLOOKUP(J3075,'Dimension descriptions'!P:R,3,FALSE)</f>
        <v>Mount Logan Middle School</v>
      </c>
      <c r="L3075" s="3" t="str">
        <f t="shared" si="381"/>
        <v>5807</v>
      </c>
      <c r="M3075" s="10">
        <v>5807</v>
      </c>
      <c r="N3075" s="3" t="str">
        <f t="shared" si="376"/>
        <v>1000</v>
      </c>
      <c r="O3075" s="3" t="str">
        <f t="shared" si="377"/>
        <v>131</v>
      </c>
      <c r="P3075" s="3" t="str">
        <f t="shared" si="382"/>
        <v>1</v>
      </c>
      <c r="Q3075" s="11">
        <f>+VLOOKUP(M3075,'Dimension descriptions'!K:M,2,FALSE)</f>
        <v>5807</v>
      </c>
      <c r="R3075" s="33">
        <v>5807</v>
      </c>
      <c r="S3075" s="11" t="str">
        <f>+VLOOKUP(R3075,'Dimension descriptions'!K:M,3)</f>
        <v>TSSP</v>
      </c>
      <c r="T3075" s="3" t="str">
        <f t="shared" si="383"/>
        <v>N</v>
      </c>
      <c r="U3075">
        <f>+VLOOKUP(R3075,'FY21 P13 Allotment memo'!O:O,1,FALSE)</f>
        <v>5807</v>
      </c>
      <c r="V3075"/>
      <c r="W3075"/>
      <c r="X3075"/>
      <c r="Y3075"/>
      <c r="Z3075"/>
    </row>
    <row r="3076" spans="1:26">
      <c r="A3076">
        <v>10</v>
      </c>
      <c r="B3076" t="s">
        <v>4051</v>
      </c>
      <c r="C3076" t="s">
        <v>1474</v>
      </c>
      <c r="D3076">
        <v>91</v>
      </c>
      <c r="E3076">
        <v>16684.599999999999</v>
      </c>
      <c r="F3076">
        <v>0</v>
      </c>
      <c r="G3076" s="2">
        <f t="shared" si="378"/>
        <v>16684.599999999999</v>
      </c>
      <c r="H3076" s="3" t="str">
        <f t="shared" si="379"/>
        <v>10</v>
      </c>
      <c r="I3076" s="3" t="str">
        <f t="shared" si="380"/>
        <v>404</v>
      </c>
      <c r="J3076" s="3">
        <v>404</v>
      </c>
      <c r="K3076" s="3" t="str">
        <f>+VLOOKUP(J3076,'Dimension descriptions'!P:R,3,FALSE)</f>
        <v>Mount Logan Middle School</v>
      </c>
      <c r="L3076" s="3" t="str">
        <f t="shared" si="381"/>
        <v>5807</v>
      </c>
      <c r="M3076" s="10">
        <v>5807</v>
      </c>
      <c r="N3076" s="3" t="str">
        <f t="shared" si="376"/>
        <v>1000</v>
      </c>
      <c r="O3076" s="3" t="str">
        <f t="shared" si="377"/>
        <v>149</v>
      </c>
      <c r="P3076" s="3" t="str">
        <f t="shared" si="382"/>
        <v>1</v>
      </c>
      <c r="Q3076" s="11">
        <f>+VLOOKUP(M3076,'Dimension descriptions'!K:M,2,FALSE)</f>
        <v>5807</v>
      </c>
      <c r="R3076" s="33">
        <v>5807</v>
      </c>
      <c r="S3076" s="11" t="str">
        <f>+VLOOKUP(R3076,'Dimension descriptions'!K:M,3)</f>
        <v>TSSP</v>
      </c>
      <c r="T3076" s="3" t="str">
        <f t="shared" si="383"/>
        <v>N</v>
      </c>
      <c r="U3076">
        <f>+VLOOKUP(R3076,'FY21 P13 Allotment memo'!O:O,1,FALSE)</f>
        <v>5807</v>
      </c>
      <c r="V3076"/>
      <c r="W3076"/>
      <c r="X3076"/>
      <c r="Y3076"/>
      <c r="Z3076"/>
    </row>
    <row r="3077" spans="1:26">
      <c r="A3077">
        <v>10</v>
      </c>
      <c r="B3077" t="s">
        <v>4052</v>
      </c>
      <c r="C3077" t="s">
        <v>1279</v>
      </c>
      <c r="D3077">
        <v>91</v>
      </c>
      <c r="E3077">
        <v>5214.4399999999996</v>
      </c>
      <c r="F3077">
        <v>0</v>
      </c>
      <c r="G3077" s="2">
        <f t="shared" si="378"/>
        <v>5214.4399999999996</v>
      </c>
      <c r="H3077" s="3" t="str">
        <f t="shared" si="379"/>
        <v>10</v>
      </c>
      <c r="I3077" s="3" t="str">
        <f t="shared" si="380"/>
        <v>404</v>
      </c>
      <c r="J3077" s="3">
        <v>404</v>
      </c>
      <c r="K3077" s="3" t="str">
        <f>+VLOOKUP(J3077,'Dimension descriptions'!P:R,3,FALSE)</f>
        <v>Mount Logan Middle School</v>
      </c>
      <c r="L3077" s="3" t="str">
        <f t="shared" si="381"/>
        <v>5807</v>
      </c>
      <c r="M3077" s="10">
        <v>5807</v>
      </c>
      <c r="N3077" s="3" t="str">
        <f t="shared" si="376"/>
        <v>1000</v>
      </c>
      <c r="O3077" s="3" t="str">
        <f t="shared" si="377"/>
        <v>210</v>
      </c>
      <c r="P3077" s="3" t="str">
        <f t="shared" si="382"/>
        <v>2</v>
      </c>
      <c r="Q3077" s="11">
        <f>+VLOOKUP(M3077,'Dimension descriptions'!K:M,2,FALSE)</f>
        <v>5807</v>
      </c>
      <c r="R3077" s="33">
        <v>5807</v>
      </c>
      <c r="S3077" s="11" t="str">
        <f>+VLOOKUP(R3077,'Dimension descriptions'!K:M,3)</f>
        <v>TSSP</v>
      </c>
      <c r="T3077" s="3" t="str">
        <f t="shared" si="383"/>
        <v>N</v>
      </c>
      <c r="U3077">
        <f>+VLOOKUP(R3077,'FY21 P13 Allotment memo'!O:O,1,FALSE)</f>
        <v>5807</v>
      </c>
      <c r="V3077"/>
      <c r="W3077"/>
      <c r="X3077"/>
      <c r="Y3077"/>
      <c r="Z3077"/>
    </row>
    <row r="3078" spans="1:26">
      <c r="A3078">
        <v>10</v>
      </c>
      <c r="B3078" t="s">
        <v>4053</v>
      </c>
      <c r="C3078" t="s">
        <v>1246</v>
      </c>
      <c r="D3078">
        <v>91</v>
      </c>
      <c r="E3078">
        <v>1749.53</v>
      </c>
      <c r="F3078">
        <v>0</v>
      </c>
      <c r="G3078" s="2">
        <f t="shared" si="378"/>
        <v>1749.53</v>
      </c>
      <c r="H3078" s="3" t="str">
        <f t="shared" si="379"/>
        <v>10</v>
      </c>
      <c r="I3078" s="3" t="str">
        <f t="shared" si="380"/>
        <v>404</v>
      </c>
      <c r="J3078" s="3">
        <v>404</v>
      </c>
      <c r="K3078" s="3" t="str">
        <f>+VLOOKUP(J3078,'Dimension descriptions'!P:R,3,FALSE)</f>
        <v>Mount Logan Middle School</v>
      </c>
      <c r="L3078" s="3" t="str">
        <f t="shared" si="381"/>
        <v>5807</v>
      </c>
      <c r="M3078" s="10">
        <v>5807</v>
      </c>
      <c r="N3078" s="3" t="str">
        <f t="shared" ref="N3078:N3141" si="384">+MID(B3078,16,4)</f>
        <v>1000</v>
      </c>
      <c r="O3078" s="3" t="str">
        <f t="shared" ref="O3078:O3141" si="385">+RIGHT(B3078,3)</f>
        <v>220</v>
      </c>
      <c r="P3078" s="3" t="str">
        <f t="shared" si="382"/>
        <v>2</v>
      </c>
      <c r="Q3078" s="11">
        <f>+VLOOKUP(M3078,'Dimension descriptions'!K:M,2,FALSE)</f>
        <v>5807</v>
      </c>
      <c r="R3078" s="33">
        <v>5807</v>
      </c>
      <c r="S3078" s="11" t="str">
        <f>+VLOOKUP(R3078,'Dimension descriptions'!K:M,3)</f>
        <v>TSSP</v>
      </c>
      <c r="T3078" s="3" t="str">
        <f t="shared" si="383"/>
        <v>N</v>
      </c>
      <c r="U3078">
        <f>+VLOOKUP(R3078,'FY21 P13 Allotment memo'!O:O,1,FALSE)</f>
        <v>5807</v>
      </c>
      <c r="V3078"/>
      <c r="W3078"/>
      <c r="X3078"/>
      <c r="Y3078"/>
      <c r="Z3078"/>
    </row>
    <row r="3079" spans="1:26">
      <c r="A3079">
        <v>10</v>
      </c>
      <c r="B3079" t="s">
        <v>4054</v>
      </c>
      <c r="C3079" t="s">
        <v>1346</v>
      </c>
      <c r="D3079">
        <v>91</v>
      </c>
      <c r="E3079">
        <v>37.770000000000003</v>
      </c>
      <c r="F3079">
        <v>0</v>
      </c>
      <c r="G3079" s="2">
        <f t="shared" ref="G3079:G3142" si="386">+E3079-F3079</f>
        <v>37.770000000000003</v>
      </c>
      <c r="H3079" s="3" t="str">
        <f t="shared" ref="H3079:H3142" si="387">+LEFT(B3079,2)</f>
        <v>10</v>
      </c>
      <c r="I3079" s="3" t="str">
        <f t="shared" ref="I3079:I3142" si="388">+MID(B3079,4,3)</f>
        <v>404</v>
      </c>
      <c r="J3079" s="3">
        <v>404</v>
      </c>
      <c r="K3079" s="3" t="str">
        <f>+VLOOKUP(J3079,'Dimension descriptions'!P:R,3,FALSE)</f>
        <v>Mount Logan Middle School</v>
      </c>
      <c r="L3079" s="3" t="str">
        <f t="shared" ref="L3079:L3142" si="389">+MID(B3079,11,4)</f>
        <v>5807</v>
      </c>
      <c r="M3079" s="10">
        <v>5807</v>
      </c>
      <c r="N3079" s="3" t="str">
        <f t="shared" si="384"/>
        <v>1000</v>
      </c>
      <c r="O3079" s="3" t="str">
        <f t="shared" si="385"/>
        <v>241</v>
      </c>
      <c r="P3079" s="3" t="str">
        <f t="shared" ref="P3079:P3142" si="390">+LEFT(O3079,1)</f>
        <v>2</v>
      </c>
      <c r="Q3079" s="11">
        <f>+VLOOKUP(M3079,'Dimension descriptions'!K:M,2,FALSE)</f>
        <v>5807</v>
      </c>
      <c r="R3079" s="33">
        <v>5807</v>
      </c>
      <c r="S3079" s="11" t="str">
        <f>+VLOOKUP(R3079,'Dimension descriptions'!K:M,3)</f>
        <v>TSSP</v>
      </c>
      <c r="T3079" s="3" t="str">
        <f t="shared" ref="T3079:T3142" si="391">+IF(Q3079=M3079,"N","Y")</f>
        <v>N</v>
      </c>
      <c r="U3079">
        <f>+VLOOKUP(R3079,'FY21 P13 Allotment memo'!O:O,1,FALSE)</f>
        <v>5807</v>
      </c>
      <c r="V3079"/>
      <c r="W3079"/>
      <c r="X3079"/>
      <c r="Y3079"/>
      <c r="Z3079"/>
    </row>
    <row r="3080" spans="1:26">
      <c r="A3080">
        <v>10</v>
      </c>
      <c r="B3080" t="s">
        <v>4055</v>
      </c>
      <c r="C3080" t="s">
        <v>1293</v>
      </c>
      <c r="D3080">
        <v>91</v>
      </c>
      <c r="E3080">
        <v>1265.02</v>
      </c>
      <c r="F3080">
        <v>0</v>
      </c>
      <c r="G3080" s="2">
        <f t="shared" si="386"/>
        <v>1265.02</v>
      </c>
      <c r="H3080" s="3" t="str">
        <f t="shared" si="387"/>
        <v>10</v>
      </c>
      <c r="I3080" s="3" t="str">
        <f t="shared" si="388"/>
        <v>404</v>
      </c>
      <c r="J3080" s="3">
        <v>404</v>
      </c>
      <c r="K3080" s="3" t="str">
        <f>+VLOOKUP(J3080,'Dimension descriptions'!P:R,3,FALSE)</f>
        <v>Mount Logan Middle School</v>
      </c>
      <c r="L3080" s="3" t="str">
        <f t="shared" si="389"/>
        <v>5810</v>
      </c>
      <c r="M3080" s="10">
        <v>5810</v>
      </c>
      <c r="N3080" s="3" t="str">
        <f t="shared" si="384"/>
        <v>2220</v>
      </c>
      <c r="O3080" s="3" t="str">
        <f t="shared" si="385"/>
        <v>644</v>
      </c>
      <c r="P3080" s="3" t="str">
        <f t="shared" si="390"/>
        <v>6</v>
      </c>
      <c r="Q3080" s="11">
        <f>+VLOOKUP(M3080,'Dimension descriptions'!K:M,2,FALSE)</f>
        <v>5810</v>
      </c>
      <c r="R3080" s="33">
        <v>5810</v>
      </c>
      <c r="S3080" s="11" t="str">
        <f>+VLOOKUP(R3080,'Dimension descriptions'!K:M,3)</f>
        <v>MEDIA SUPPLEMENTAL</v>
      </c>
      <c r="T3080" s="3" t="str">
        <f t="shared" si="391"/>
        <v>N</v>
      </c>
      <c r="U3080">
        <f>+VLOOKUP(R3080,'FY21 P13 Allotment memo'!O:O,1,FALSE)</f>
        <v>5810</v>
      </c>
      <c r="V3080"/>
      <c r="W3080"/>
      <c r="X3080"/>
      <c r="Y3080"/>
      <c r="Z3080"/>
    </row>
    <row r="3081" spans="1:26">
      <c r="A3081">
        <v>10</v>
      </c>
      <c r="B3081" t="s">
        <v>4056</v>
      </c>
      <c r="C3081" t="s">
        <v>1252</v>
      </c>
      <c r="D3081">
        <v>91</v>
      </c>
      <c r="E3081">
        <v>0</v>
      </c>
      <c r="F3081">
        <v>0</v>
      </c>
      <c r="G3081" s="2">
        <f t="shared" si="386"/>
        <v>0</v>
      </c>
      <c r="H3081" s="3" t="str">
        <f t="shared" si="387"/>
        <v>10</v>
      </c>
      <c r="I3081" s="3" t="str">
        <f t="shared" si="388"/>
        <v>404</v>
      </c>
      <c r="J3081" s="3">
        <v>404</v>
      </c>
      <c r="K3081" s="3" t="str">
        <f>+VLOOKUP(J3081,'Dimension descriptions'!P:R,3,FALSE)</f>
        <v>Mount Logan Middle School</v>
      </c>
      <c r="L3081" s="3" t="str">
        <f t="shared" si="389"/>
        <v>5861</v>
      </c>
      <c r="M3081" s="10">
        <v>5861</v>
      </c>
      <c r="N3081" s="3" t="str">
        <f t="shared" si="384"/>
        <v>1000</v>
      </c>
      <c r="O3081" s="3" t="str">
        <f t="shared" si="385"/>
        <v>270</v>
      </c>
      <c r="P3081" s="3" t="str">
        <f t="shared" si="390"/>
        <v>2</v>
      </c>
      <c r="Q3081" s="11">
        <f>+VLOOKUP(M3081,'Dimension descriptions'!K:M,2,FALSE)</f>
        <v>5861</v>
      </c>
      <c r="R3081" s="33">
        <v>5861</v>
      </c>
      <c r="S3081" s="11" t="str">
        <f>+VLOOKUP(R3081,'Dimension descriptions'!K:M,3)</f>
        <v>MATH &amp; SCIENCE TSSP</v>
      </c>
      <c r="T3081" s="3" t="str">
        <f t="shared" si="391"/>
        <v>N</v>
      </c>
      <c r="U3081" t="e">
        <f>+VLOOKUP(R3081,'FY21 P13 Allotment memo'!O:O,1,FALSE)</f>
        <v>#N/A</v>
      </c>
      <c r="V3081"/>
      <c r="W3081"/>
      <c r="X3081"/>
      <c r="Y3081"/>
      <c r="Z3081"/>
    </row>
    <row r="3082" spans="1:26">
      <c r="A3082">
        <v>10</v>
      </c>
      <c r="B3082" t="s">
        <v>4057</v>
      </c>
      <c r="C3082" t="s">
        <v>1268</v>
      </c>
      <c r="D3082">
        <v>91</v>
      </c>
      <c r="E3082">
        <v>0</v>
      </c>
      <c r="F3082">
        <v>0</v>
      </c>
      <c r="G3082" s="2">
        <f t="shared" si="386"/>
        <v>0</v>
      </c>
      <c r="H3082" s="3" t="str">
        <f t="shared" si="387"/>
        <v>10</v>
      </c>
      <c r="I3082" s="3" t="str">
        <f t="shared" si="388"/>
        <v>404</v>
      </c>
      <c r="J3082" s="3">
        <v>404</v>
      </c>
      <c r="K3082" s="3" t="str">
        <f>+VLOOKUP(J3082,'Dimension descriptions'!P:R,3,FALSE)</f>
        <v>Mount Logan Middle School</v>
      </c>
      <c r="L3082" s="3" t="str">
        <f t="shared" si="389"/>
        <v>5868</v>
      </c>
      <c r="M3082" s="10">
        <v>5868</v>
      </c>
      <c r="N3082" s="3" t="str">
        <f t="shared" si="384"/>
        <v>1000</v>
      </c>
      <c r="O3082" s="3" t="str">
        <f t="shared" si="385"/>
        <v>610</v>
      </c>
      <c r="P3082" s="3" t="str">
        <f t="shared" si="390"/>
        <v>6</v>
      </c>
      <c r="Q3082" s="11">
        <f>+VLOOKUP(M3082,'Dimension descriptions'!K:M,2,FALSE)</f>
        <v>5868</v>
      </c>
      <c r="R3082" s="33">
        <v>5868</v>
      </c>
      <c r="S3082" s="11" t="str">
        <f>+VLOOKUP(R3082,'Dimension descriptions'!K:M,3)</f>
        <v>TEACHER MATERIALS &amp; SUPPLIES</v>
      </c>
      <c r="T3082" s="3" t="str">
        <f t="shared" si="391"/>
        <v>N</v>
      </c>
      <c r="U3082">
        <f>+VLOOKUP(R3082,'FY21 P13 Allotment memo'!O:O,1,FALSE)</f>
        <v>5868</v>
      </c>
      <c r="V3082"/>
      <c r="W3082"/>
      <c r="X3082"/>
      <c r="Y3082"/>
      <c r="Z3082"/>
    </row>
    <row r="3083" spans="1:26">
      <c r="A3083">
        <v>10</v>
      </c>
      <c r="B3083" t="s">
        <v>4058</v>
      </c>
      <c r="C3083" t="s">
        <v>1491</v>
      </c>
      <c r="D3083">
        <v>91</v>
      </c>
      <c r="E3083">
        <v>0</v>
      </c>
      <c r="F3083">
        <v>0</v>
      </c>
      <c r="G3083" s="2">
        <f t="shared" si="386"/>
        <v>0</v>
      </c>
      <c r="H3083" s="3" t="str">
        <f t="shared" si="387"/>
        <v>10</v>
      </c>
      <c r="I3083" s="3" t="str">
        <f t="shared" si="388"/>
        <v>404</v>
      </c>
      <c r="J3083" s="3">
        <v>404</v>
      </c>
      <c r="K3083" s="3" t="str">
        <f>+VLOOKUP(J3083,'Dimension descriptions'!P:R,3,FALSE)</f>
        <v>Mount Logan Middle School</v>
      </c>
      <c r="L3083" s="3" t="str">
        <f t="shared" si="389"/>
        <v>5876</v>
      </c>
      <c r="M3083" s="10">
        <v>5876</v>
      </c>
      <c r="N3083" s="3" t="str">
        <f t="shared" si="384"/>
        <v>1000</v>
      </c>
      <c r="O3083" s="3" t="str">
        <f t="shared" si="385"/>
        <v>131</v>
      </c>
      <c r="P3083" s="3" t="str">
        <f t="shared" si="390"/>
        <v>1</v>
      </c>
      <c r="Q3083" s="11">
        <f>+VLOOKUP(M3083,'Dimension descriptions'!K:M,2,FALSE)</f>
        <v>5876</v>
      </c>
      <c r="R3083" s="33">
        <v>5876</v>
      </c>
      <c r="S3083" s="11" t="str">
        <f>+VLOOKUP(R3083,'Dimension descriptions'!K:M,3)</f>
        <v>LEGISLATIVE SALARY ADJUSTMENT</v>
      </c>
      <c r="T3083" s="3" t="str">
        <f t="shared" si="391"/>
        <v>N</v>
      </c>
      <c r="U3083">
        <f>+VLOOKUP(R3083,'FY21 P13 Allotment memo'!O:O,1,FALSE)</f>
        <v>5876</v>
      </c>
      <c r="V3083"/>
      <c r="W3083"/>
      <c r="X3083"/>
      <c r="Y3083"/>
      <c r="Z3083"/>
    </row>
    <row r="3084" spans="1:26">
      <c r="A3084">
        <v>10</v>
      </c>
      <c r="B3084" t="s">
        <v>4059</v>
      </c>
      <c r="C3084" t="s">
        <v>1496</v>
      </c>
      <c r="D3084">
        <v>91</v>
      </c>
      <c r="E3084">
        <v>0</v>
      </c>
      <c r="F3084">
        <v>0</v>
      </c>
      <c r="G3084" s="2">
        <f t="shared" si="386"/>
        <v>0</v>
      </c>
      <c r="H3084" s="3" t="str">
        <f t="shared" si="387"/>
        <v>10</v>
      </c>
      <c r="I3084" s="3" t="str">
        <f t="shared" si="388"/>
        <v>404</v>
      </c>
      <c r="J3084" s="3">
        <v>404</v>
      </c>
      <c r="K3084" s="3" t="str">
        <f>+VLOOKUP(J3084,'Dimension descriptions'!P:R,3,FALSE)</f>
        <v>Mount Logan Middle School</v>
      </c>
      <c r="L3084" s="3" t="str">
        <f t="shared" si="389"/>
        <v>5876</v>
      </c>
      <c r="M3084" s="10">
        <v>5876</v>
      </c>
      <c r="N3084" s="3" t="str">
        <f t="shared" si="384"/>
        <v>1000</v>
      </c>
      <c r="O3084" s="3" t="str">
        <f t="shared" si="385"/>
        <v>137</v>
      </c>
      <c r="P3084" s="3" t="str">
        <f t="shared" si="390"/>
        <v>1</v>
      </c>
      <c r="Q3084" s="11">
        <f>+VLOOKUP(M3084,'Dimension descriptions'!K:M,2,FALSE)</f>
        <v>5876</v>
      </c>
      <c r="R3084" s="33">
        <v>5876</v>
      </c>
      <c r="S3084" s="11" t="str">
        <f>+VLOOKUP(R3084,'Dimension descriptions'!K:M,3)</f>
        <v>LEGISLATIVE SALARY ADJUSTMENT</v>
      </c>
      <c r="T3084" s="3" t="str">
        <f t="shared" si="391"/>
        <v>N</v>
      </c>
      <c r="U3084">
        <f>+VLOOKUP(R3084,'FY21 P13 Allotment memo'!O:O,1,FALSE)</f>
        <v>5876</v>
      </c>
      <c r="V3084"/>
      <c r="W3084"/>
      <c r="X3084"/>
      <c r="Y3084"/>
      <c r="Z3084"/>
    </row>
    <row r="3085" spans="1:26">
      <c r="A3085">
        <v>10</v>
      </c>
      <c r="B3085" t="s">
        <v>4060</v>
      </c>
      <c r="C3085" t="s">
        <v>1244</v>
      </c>
      <c r="D3085">
        <v>91</v>
      </c>
      <c r="E3085">
        <v>0</v>
      </c>
      <c r="F3085">
        <v>0</v>
      </c>
      <c r="G3085" s="2">
        <f t="shared" si="386"/>
        <v>0</v>
      </c>
      <c r="H3085" s="3" t="str">
        <f t="shared" si="387"/>
        <v>10</v>
      </c>
      <c r="I3085" s="3" t="str">
        <f t="shared" si="388"/>
        <v>404</v>
      </c>
      <c r="J3085" s="3">
        <v>404</v>
      </c>
      <c r="K3085" s="3" t="str">
        <f>+VLOOKUP(J3085,'Dimension descriptions'!P:R,3,FALSE)</f>
        <v>Mount Logan Middle School</v>
      </c>
      <c r="L3085" s="3" t="str">
        <f t="shared" si="389"/>
        <v>5876</v>
      </c>
      <c r="M3085" s="10">
        <v>5876</v>
      </c>
      <c r="N3085" s="3" t="str">
        <f t="shared" si="384"/>
        <v>1000</v>
      </c>
      <c r="O3085" s="3" t="str">
        <f t="shared" si="385"/>
        <v>210</v>
      </c>
      <c r="P3085" s="3" t="str">
        <f t="shared" si="390"/>
        <v>2</v>
      </c>
      <c r="Q3085" s="11">
        <f>+VLOOKUP(M3085,'Dimension descriptions'!K:M,2,FALSE)</f>
        <v>5876</v>
      </c>
      <c r="R3085" s="33">
        <v>5876</v>
      </c>
      <c r="S3085" s="11" t="str">
        <f>+VLOOKUP(R3085,'Dimension descriptions'!K:M,3)</f>
        <v>LEGISLATIVE SALARY ADJUSTMENT</v>
      </c>
      <c r="T3085" s="3" t="str">
        <f t="shared" si="391"/>
        <v>N</v>
      </c>
      <c r="U3085">
        <f>+VLOOKUP(R3085,'FY21 P13 Allotment memo'!O:O,1,FALSE)</f>
        <v>5876</v>
      </c>
      <c r="V3085"/>
      <c r="W3085"/>
      <c r="X3085"/>
      <c r="Y3085"/>
      <c r="Z3085"/>
    </row>
    <row r="3086" spans="1:26">
      <c r="A3086">
        <v>10</v>
      </c>
      <c r="B3086" t="s">
        <v>4061</v>
      </c>
      <c r="C3086" t="s">
        <v>1246</v>
      </c>
      <c r="D3086">
        <v>91</v>
      </c>
      <c r="E3086">
        <v>0</v>
      </c>
      <c r="F3086">
        <v>0</v>
      </c>
      <c r="G3086" s="2">
        <f t="shared" si="386"/>
        <v>0</v>
      </c>
      <c r="H3086" s="3" t="str">
        <f t="shared" si="387"/>
        <v>10</v>
      </c>
      <c r="I3086" s="3" t="str">
        <f t="shared" si="388"/>
        <v>404</v>
      </c>
      <c r="J3086" s="3">
        <v>404</v>
      </c>
      <c r="K3086" s="3" t="str">
        <f>+VLOOKUP(J3086,'Dimension descriptions'!P:R,3,FALSE)</f>
        <v>Mount Logan Middle School</v>
      </c>
      <c r="L3086" s="3" t="str">
        <f t="shared" si="389"/>
        <v>5876</v>
      </c>
      <c r="M3086" s="10">
        <v>5876</v>
      </c>
      <c r="N3086" s="3" t="str">
        <f t="shared" si="384"/>
        <v>1000</v>
      </c>
      <c r="O3086" s="3" t="str">
        <f t="shared" si="385"/>
        <v>220</v>
      </c>
      <c r="P3086" s="3" t="str">
        <f t="shared" si="390"/>
        <v>2</v>
      </c>
      <c r="Q3086" s="11">
        <f>+VLOOKUP(M3086,'Dimension descriptions'!K:M,2,FALSE)</f>
        <v>5876</v>
      </c>
      <c r="R3086" s="33">
        <v>5876</v>
      </c>
      <c r="S3086" s="11" t="str">
        <f>+VLOOKUP(R3086,'Dimension descriptions'!K:M,3)</f>
        <v>LEGISLATIVE SALARY ADJUSTMENT</v>
      </c>
      <c r="T3086" s="3" t="str">
        <f t="shared" si="391"/>
        <v>N</v>
      </c>
      <c r="U3086">
        <f>+VLOOKUP(R3086,'FY21 P13 Allotment memo'!O:O,1,FALSE)</f>
        <v>5876</v>
      </c>
      <c r="V3086"/>
      <c r="W3086"/>
      <c r="X3086"/>
      <c r="Y3086"/>
      <c r="Z3086"/>
    </row>
    <row r="3087" spans="1:26">
      <c r="A3087">
        <v>10</v>
      </c>
      <c r="B3087" t="s">
        <v>4062</v>
      </c>
      <c r="C3087" t="s">
        <v>4063</v>
      </c>
      <c r="D3087">
        <v>91</v>
      </c>
      <c r="E3087">
        <v>0</v>
      </c>
      <c r="F3087">
        <v>0</v>
      </c>
      <c r="G3087" s="2">
        <f t="shared" si="386"/>
        <v>0</v>
      </c>
      <c r="H3087" s="3" t="str">
        <f t="shared" si="387"/>
        <v>10</v>
      </c>
      <c r="I3087" s="3" t="str">
        <f t="shared" si="388"/>
        <v>404</v>
      </c>
      <c r="J3087" s="3">
        <v>404</v>
      </c>
      <c r="K3087" s="3" t="str">
        <f>+VLOOKUP(J3087,'Dimension descriptions'!P:R,3,FALSE)</f>
        <v>Mount Logan Middle School</v>
      </c>
      <c r="L3087" s="3" t="str">
        <f t="shared" si="389"/>
        <v>5876</v>
      </c>
      <c r="M3087" s="10">
        <v>5876</v>
      </c>
      <c r="N3087" s="3" t="str">
        <f t="shared" si="384"/>
        <v>1000</v>
      </c>
      <c r="O3087" s="3" t="str">
        <f t="shared" si="385"/>
        <v>241</v>
      </c>
      <c r="P3087" s="3" t="str">
        <f t="shared" si="390"/>
        <v>2</v>
      </c>
      <c r="Q3087" s="11">
        <f>+VLOOKUP(M3087,'Dimension descriptions'!K:M,2,FALSE)</f>
        <v>5876</v>
      </c>
      <c r="R3087" s="33">
        <v>5876</v>
      </c>
      <c r="S3087" s="11" t="str">
        <f>+VLOOKUP(R3087,'Dimension descriptions'!K:M,3)</f>
        <v>LEGISLATIVE SALARY ADJUSTMENT</v>
      </c>
      <c r="T3087" s="3" t="str">
        <f t="shared" si="391"/>
        <v>N</v>
      </c>
      <c r="U3087">
        <f>+VLOOKUP(R3087,'FY21 P13 Allotment memo'!O:O,1,FALSE)</f>
        <v>5876</v>
      </c>
      <c r="V3087"/>
      <c r="W3087"/>
      <c r="X3087"/>
      <c r="Y3087"/>
      <c r="Z3087"/>
    </row>
    <row r="3088" spans="1:26">
      <c r="A3088">
        <v>10</v>
      </c>
      <c r="B3088" t="s">
        <v>4064</v>
      </c>
      <c r="C3088" t="s">
        <v>1496</v>
      </c>
      <c r="D3088">
        <v>91</v>
      </c>
      <c r="E3088">
        <v>0</v>
      </c>
      <c r="F3088">
        <v>0</v>
      </c>
      <c r="G3088" s="2">
        <f t="shared" si="386"/>
        <v>0</v>
      </c>
      <c r="H3088" s="3" t="str">
        <f t="shared" si="387"/>
        <v>10</v>
      </c>
      <c r="I3088" s="3" t="str">
        <f t="shared" si="388"/>
        <v>404</v>
      </c>
      <c r="J3088" s="3">
        <v>404</v>
      </c>
      <c r="K3088" s="3" t="str">
        <f>+VLOOKUP(J3088,'Dimension descriptions'!P:R,3,FALSE)</f>
        <v>Mount Logan Middle School</v>
      </c>
      <c r="L3088" s="3" t="str">
        <f t="shared" si="389"/>
        <v>5876</v>
      </c>
      <c r="M3088" s="10">
        <v>5876</v>
      </c>
      <c r="N3088" s="3" t="str">
        <f t="shared" si="384"/>
        <v>2120</v>
      </c>
      <c r="O3088" s="3" t="str">
        <f t="shared" si="385"/>
        <v>142</v>
      </c>
      <c r="P3088" s="3" t="str">
        <f t="shared" si="390"/>
        <v>1</v>
      </c>
      <c r="Q3088" s="11">
        <f>+VLOOKUP(M3088,'Dimension descriptions'!K:M,2,FALSE)</f>
        <v>5876</v>
      </c>
      <c r="R3088" s="33">
        <v>5876</v>
      </c>
      <c r="S3088" s="11" t="str">
        <f>+VLOOKUP(R3088,'Dimension descriptions'!K:M,3)</f>
        <v>LEGISLATIVE SALARY ADJUSTMENT</v>
      </c>
      <c r="T3088" s="3" t="str">
        <f t="shared" si="391"/>
        <v>N</v>
      </c>
      <c r="U3088">
        <f>+VLOOKUP(R3088,'FY21 P13 Allotment memo'!O:O,1,FALSE)</f>
        <v>5876</v>
      </c>
      <c r="V3088"/>
      <c r="W3088"/>
      <c r="X3088"/>
      <c r="Y3088"/>
      <c r="Z3088"/>
    </row>
    <row r="3089" spans="1:26">
      <c r="A3089">
        <v>10</v>
      </c>
      <c r="B3089" t="s">
        <v>4065</v>
      </c>
      <c r="C3089" t="s">
        <v>1498</v>
      </c>
      <c r="D3089">
        <v>91</v>
      </c>
      <c r="E3089">
        <v>0</v>
      </c>
      <c r="F3089">
        <v>0</v>
      </c>
      <c r="G3089" s="2">
        <f t="shared" si="386"/>
        <v>0</v>
      </c>
      <c r="H3089" s="3" t="str">
        <f t="shared" si="387"/>
        <v>10</v>
      </c>
      <c r="I3089" s="3" t="str">
        <f t="shared" si="388"/>
        <v>404</v>
      </c>
      <c r="J3089" s="3">
        <v>404</v>
      </c>
      <c r="K3089" s="3" t="str">
        <f>+VLOOKUP(J3089,'Dimension descriptions'!P:R,3,FALSE)</f>
        <v>Mount Logan Middle School</v>
      </c>
      <c r="L3089" s="3" t="str">
        <f t="shared" si="389"/>
        <v>5876</v>
      </c>
      <c r="M3089" s="10">
        <v>5876</v>
      </c>
      <c r="N3089" s="3" t="str">
        <f t="shared" si="384"/>
        <v>2120</v>
      </c>
      <c r="O3089" s="3" t="str">
        <f t="shared" si="385"/>
        <v>210</v>
      </c>
      <c r="P3089" s="3" t="str">
        <f t="shared" si="390"/>
        <v>2</v>
      </c>
      <c r="Q3089" s="11">
        <f>+VLOOKUP(M3089,'Dimension descriptions'!K:M,2,FALSE)</f>
        <v>5876</v>
      </c>
      <c r="R3089" s="33">
        <v>5876</v>
      </c>
      <c r="S3089" s="11" t="str">
        <f>+VLOOKUP(R3089,'Dimension descriptions'!K:M,3)</f>
        <v>LEGISLATIVE SALARY ADJUSTMENT</v>
      </c>
      <c r="T3089" s="3" t="str">
        <f t="shared" si="391"/>
        <v>N</v>
      </c>
      <c r="U3089">
        <f>+VLOOKUP(R3089,'FY21 P13 Allotment memo'!O:O,1,FALSE)</f>
        <v>5876</v>
      </c>
      <c r="V3089"/>
      <c r="W3089"/>
      <c r="X3089"/>
      <c r="Y3089"/>
      <c r="Z3089"/>
    </row>
    <row r="3090" spans="1:26">
      <c r="A3090">
        <v>10</v>
      </c>
      <c r="B3090" t="s">
        <v>4066</v>
      </c>
      <c r="C3090" t="s">
        <v>1500</v>
      </c>
      <c r="D3090">
        <v>91</v>
      </c>
      <c r="E3090">
        <v>0</v>
      </c>
      <c r="F3090">
        <v>0</v>
      </c>
      <c r="G3090" s="2">
        <f t="shared" si="386"/>
        <v>0</v>
      </c>
      <c r="H3090" s="3" t="str">
        <f t="shared" si="387"/>
        <v>10</v>
      </c>
      <c r="I3090" s="3" t="str">
        <f t="shared" si="388"/>
        <v>404</v>
      </c>
      <c r="J3090" s="3">
        <v>404</v>
      </c>
      <c r="K3090" s="3" t="str">
        <f>+VLOOKUP(J3090,'Dimension descriptions'!P:R,3,FALSE)</f>
        <v>Mount Logan Middle School</v>
      </c>
      <c r="L3090" s="3" t="str">
        <f t="shared" si="389"/>
        <v>5876</v>
      </c>
      <c r="M3090" s="10">
        <v>5876</v>
      </c>
      <c r="N3090" s="3" t="str">
        <f t="shared" si="384"/>
        <v>2120</v>
      </c>
      <c r="O3090" s="3" t="str">
        <f t="shared" si="385"/>
        <v>220</v>
      </c>
      <c r="P3090" s="3" t="str">
        <f t="shared" si="390"/>
        <v>2</v>
      </c>
      <c r="Q3090" s="11">
        <f>+VLOOKUP(M3090,'Dimension descriptions'!K:M,2,FALSE)</f>
        <v>5876</v>
      </c>
      <c r="R3090" s="33">
        <v>5876</v>
      </c>
      <c r="S3090" s="11" t="str">
        <f>+VLOOKUP(R3090,'Dimension descriptions'!K:M,3)</f>
        <v>LEGISLATIVE SALARY ADJUSTMENT</v>
      </c>
      <c r="T3090" s="3" t="str">
        <f t="shared" si="391"/>
        <v>N</v>
      </c>
      <c r="U3090">
        <f>+VLOOKUP(R3090,'FY21 P13 Allotment memo'!O:O,1,FALSE)</f>
        <v>5876</v>
      </c>
      <c r="V3090"/>
      <c r="W3090"/>
      <c r="X3090"/>
      <c r="Y3090"/>
      <c r="Z3090"/>
    </row>
    <row r="3091" spans="1:26">
      <c r="A3091">
        <v>10</v>
      </c>
      <c r="B3091" t="s">
        <v>4067</v>
      </c>
      <c r="C3091" t="s">
        <v>1496</v>
      </c>
      <c r="D3091">
        <v>91</v>
      </c>
      <c r="E3091">
        <v>0</v>
      </c>
      <c r="F3091">
        <v>0</v>
      </c>
      <c r="G3091" s="2">
        <f t="shared" si="386"/>
        <v>0</v>
      </c>
      <c r="H3091" s="3" t="str">
        <f t="shared" si="387"/>
        <v>10</v>
      </c>
      <c r="I3091" s="3" t="str">
        <f t="shared" si="388"/>
        <v>404</v>
      </c>
      <c r="J3091" s="3">
        <v>404</v>
      </c>
      <c r="K3091" s="3" t="str">
        <f>+VLOOKUP(J3091,'Dimension descriptions'!P:R,3,FALSE)</f>
        <v>Mount Logan Middle School</v>
      </c>
      <c r="L3091" s="3" t="str">
        <f t="shared" si="389"/>
        <v>5876</v>
      </c>
      <c r="M3091" s="10">
        <v>5876</v>
      </c>
      <c r="N3091" s="3" t="str">
        <f t="shared" si="384"/>
        <v>2150</v>
      </c>
      <c r="O3091" s="3" t="str">
        <f t="shared" si="385"/>
        <v>199</v>
      </c>
      <c r="P3091" s="3" t="str">
        <f t="shared" si="390"/>
        <v>1</v>
      </c>
      <c r="Q3091" s="11">
        <f>+VLOOKUP(M3091,'Dimension descriptions'!K:M,2,FALSE)</f>
        <v>5876</v>
      </c>
      <c r="R3091" s="33">
        <v>5876</v>
      </c>
      <c r="S3091" s="11" t="str">
        <f>+VLOOKUP(R3091,'Dimension descriptions'!K:M,3)</f>
        <v>LEGISLATIVE SALARY ADJUSTMENT</v>
      </c>
      <c r="T3091" s="3" t="str">
        <f t="shared" si="391"/>
        <v>N</v>
      </c>
      <c r="U3091">
        <f>+VLOOKUP(R3091,'FY21 P13 Allotment memo'!O:O,1,FALSE)</f>
        <v>5876</v>
      </c>
      <c r="V3091"/>
      <c r="W3091"/>
      <c r="X3091"/>
      <c r="Y3091"/>
      <c r="Z3091"/>
    </row>
    <row r="3092" spans="1:26">
      <c r="A3092">
        <v>10</v>
      </c>
      <c r="B3092" t="s">
        <v>4068</v>
      </c>
      <c r="C3092" t="s">
        <v>1498</v>
      </c>
      <c r="D3092">
        <v>91</v>
      </c>
      <c r="E3092">
        <v>0</v>
      </c>
      <c r="F3092">
        <v>0</v>
      </c>
      <c r="G3092" s="2">
        <f t="shared" si="386"/>
        <v>0</v>
      </c>
      <c r="H3092" s="3" t="str">
        <f t="shared" si="387"/>
        <v>10</v>
      </c>
      <c r="I3092" s="3" t="str">
        <f t="shared" si="388"/>
        <v>404</v>
      </c>
      <c r="J3092" s="3">
        <v>404</v>
      </c>
      <c r="K3092" s="3" t="str">
        <f>+VLOOKUP(J3092,'Dimension descriptions'!P:R,3,FALSE)</f>
        <v>Mount Logan Middle School</v>
      </c>
      <c r="L3092" s="3" t="str">
        <f t="shared" si="389"/>
        <v>5876</v>
      </c>
      <c r="M3092" s="10">
        <v>5876</v>
      </c>
      <c r="N3092" s="3" t="str">
        <f t="shared" si="384"/>
        <v>2150</v>
      </c>
      <c r="O3092" s="3" t="str">
        <f t="shared" si="385"/>
        <v>210</v>
      </c>
      <c r="P3092" s="3" t="str">
        <f t="shared" si="390"/>
        <v>2</v>
      </c>
      <c r="Q3092" s="11">
        <f>+VLOOKUP(M3092,'Dimension descriptions'!K:M,2,FALSE)</f>
        <v>5876</v>
      </c>
      <c r="R3092" s="33">
        <v>5876</v>
      </c>
      <c r="S3092" s="11" t="str">
        <f>+VLOOKUP(R3092,'Dimension descriptions'!K:M,3)</f>
        <v>LEGISLATIVE SALARY ADJUSTMENT</v>
      </c>
      <c r="T3092" s="3" t="str">
        <f t="shared" si="391"/>
        <v>N</v>
      </c>
      <c r="U3092">
        <f>+VLOOKUP(R3092,'FY21 P13 Allotment memo'!O:O,1,FALSE)</f>
        <v>5876</v>
      </c>
      <c r="V3092"/>
      <c r="W3092"/>
      <c r="X3092"/>
      <c r="Y3092"/>
      <c r="Z3092"/>
    </row>
    <row r="3093" spans="1:26">
      <c r="A3093">
        <v>10</v>
      </c>
      <c r="B3093" t="s">
        <v>4069</v>
      </c>
      <c r="C3093" t="s">
        <v>1500</v>
      </c>
      <c r="D3093">
        <v>91</v>
      </c>
      <c r="E3093">
        <v>0</v>
      </c>
      <c r="F3093">
        <v>0</v>
      </c>
      <c r="G3093" s="2">
        <f t="shared" si="386"/>
        <v>0</v>
      </c>
      <c r="H3093" s="3" t="str">
        <f t="shared" si="387"/>
        <v>10</v>
      </c>
      <c r="I3093" s="3" t="str">
        <f t="shared" si="388"/>
        <v>404</v>
      </c>
      <c r="J3093" s="3">
        <v>404</v>
      </c>
      <c r="K3093" s="3" t="str">
        <f>+VLOOKUP(J3093,'Dimension descriptions'!P:R,3,FALSE)</f>
        <v>Mount Logan Middle School</v>
      </c>
      <c r="L3093" s="3" t="str">
        <f t="shared" si="389"/>
        <v>5876</v>
      </c>
      <c r="M3093" s="10">
        <v>5876</v>
      </c>
      <c r="N3093" s="3" t="str">
        <f t="shared" si="384"/>
        <v>2150</v>
      </c>
      <c r="O3093" s="3" t="str">
        <f t="shared" si="385"/>
        <v>220</v>
      </c>
      <c r="P3093" s="3" t="str">
        <f t="shared" si="390"/>
        <v>2</v>
      </c>
      <c r="Q3093" s="11">
        <f>+VLOOKUP(M3093,'Dimension descriptions'!K:M,2,FALSE)</f>
        <v>5876</v>
      </c>
      <c r="R3093" s="33">
        <v>5876</v>
      </c>
      <c r="S3093" s="11" t="str">
        <f>+VLOOKUP(R3093,'Dimension descriptions'!K:M,3)</f>
        <v>LEGISLATIVE SALARY ADJUSTMENT</v>
      </c>
      <c r="T3093" s="3" t="str">
        <f t="shared" si="391"/>
        <v>N</v>
      </c>
      <c r="U3093">
        <f>+VLOOKUP(R3093,'FY21 P13 Allotment memo'!O:O,1,FALSE)</f>
        <v>5876</v>
      </c>
      <c r="V3093"/>
      <c r="W3093"/>
      <c r="X3093"/>
      <c r="Y3093"/>
      <c r="Z3093"/>
    </row>
    <row r="3094" spans="1:26">
      <c r="A3094">
        <v>10</v>
      </c>
      <c r="B3094" t="s">
        <v>4070</v>
      </c>
      <c r="C3094" t="s">
        <v>1496</v>
      </c>
      <c r="D3094">
        <v>91</v>
      </c>
      <c r="E3094">
        <v>0</v>
      </c>
      <c r="F3094">
        <v>0</v>
      </c>
      <c r="G3094" s="2">
        <f t="shared" si="386"/>
        <v>0</v>
      </c>
      <c r="H3094" s="3" t="str">
        <f t="shared" si="387"/>
        <v>10</v>
      </c>
      <c r="I3094" s="3" t="str">
        <f t="shared" si="388"/>
        <v>404</v>
      </c>
      <c r="J3094" s="3">
        <v>404</v>
      </c>
      <c r="K3094" s="3" t="str">
        <f>+VLOOKUP(J3094,'Dimension descriptions'!P:R,3,FALSE)</f>
        <v>Mount Logan Middle School</v>
      </c>
      <c r="L3094" s="3" t="str">
        <f t="shared" si="389"/>
        <v>5876</v>
      </c>
      <c r="M3094" s="10">
        <v>5876</v>
      </c>
      <c r="N3094" s="3" t="str">
        <f t="shared" si="384"/>
        <v>2400</v>
      </c>
      <c r="O3094" s="3" t="str">
        <f t="shared" si="385"/>
        <v>121</v>
      </c>
      <c r="P3094" s="3" t="str">
        <f t="shared" si="390"/>
        <v>1</v>
      </c>
      <c r="Q3094" s="11">
        <f>+VLOOKUP(M3094,'Dimension descriptions'!K:M,2,FALSE)</f>
        <v>5876</v>
      </c>
      <c r="R3094" s="33">
        <v>5876</v>
      </c>
      <c r="S3094" s="11" t="str">
        <f>+VLOOKUP(R3094,'Dimension descriptions'!K:M,3)</f>
        <v>LEGISLATIVE SALARY ADJUSTMENT</v>
      </c>
      <c r="T3094" s="3" t="str">
        <f t="shared" si="391"/>
        <v>N</v>
      </c>
      <c r="U3094">
        <f>+VLOOKUP(R3094,'FY21 P13 Allotment memo'!O:O,1,FALSE)</f>
        <v>5876</v>
      </c>
      <c r="V3094"/>
      <c r="W3094"/>
      <c r="X3094"/>
      <c r="Y3094"/>
      <c r="Z3094"/>
    </row>
    <row r="3095" spans="1:26">
      <c r="A3095">
        <v>10</v>
      </c>
      <c r="B3095" t="s">
        <v>4071</v>
      </c>
      <c r="C3095" t="s">
        <v>1496</v>
      </c>
      <c r="D3095">
        <v>91</v>
      </c>
      <c r="E3095">
        <v>0</v>
      </c>
      <c r="F3095">
        <v>0</v>
      </c>
      <c r="G3095" s="2">
        <f t="shared" si="386"/>
        <v>0</v>
      </c>
      <c r="H3095" s="3" t="str">
        <f t="shared" si="387"/>
        <v>10</v>
      </c>
      <c r="I3095" s="3" t="str">
        <f t="shared" si="388"/>
        <v>404</v>
      </c>
      <c r="J3095" s="3">
        <v>404</v>
      </c>
      <c r="K3095" s="3" t="str">
        <f>+VLOOKUP(J3095,'Dimension descriptions'!P:R,3,FALSE)</f>
        <v>Mount Logan Middle School</v>
      </c>
      <c r="L3095" s="3" t="str">
        <f t="shared" si="389"/>
        <v>5876</v>
      </c>
      <c r="M3095" s="10">
        <v>5876</v>
      </c>
      <c r="N3095" s="3" t="str">
        <f t="shared" si="384"/>
        <v>2400</v>
      </c>
      <c r="O3095" s="3" t="str">
        <f t="shared" si="385"/>
        <v>122</v>
      </c>
      <c r="P3095" s="3" t="str">
        <f t="shared" si="390"/>
        <v>1</v>
      </c>
      <c r="Q3095" s="11">
        <f>+VLOOKUP(M3095,'Dimension descriptions'!K:M,2,FALSE)</f>
        <v>5876</v>
      </c>
      <c r="R3095" s="33">
        <v>5876</v>
      </c>
      <c r="S3095" s="11" t="str">
        <f>+VLOOKUP(R3095,'Dimension descriptions'!K:M,3)</f>
        <v>LEGISLATIVE SALARY ADJUSTMENT</v>
      </c>
      <c r="T3095" s="3" t="str">
        <f t="shared" si="391"/>
        <v>N</v>
      </c>
      <c r="U3095">
        <f>+VLOOKUP(R3095,'FY21 P13 Allotment memo'!O:O,1,FALSE)</f>
        <v>5876</v>
      </c>
      <c r="V3095"/>
      <c r="W3095"/>
      <c r="X3095"/>
      <c r="Y3095"/>
      <c r="Z3095"/>
    </row>
    <row r="3096" spans="1:26">
      <c r="A3096">
        <v>10</v>
      </c>
      <c r="B3096" t="s">
        <v>4072</v>
      </c>
      <c r="C3096" t="s">
        <v>1498</v>
      </c>
      <c r="D3096">
        <v>91</v>
      </c>
      <c r="E3096">
        <v>0</v>
      </c>
      <c r="F3096">
        <v>0</v>
      </c>
      <c r="G3096" s="2">
        <f t="shared" si="386"/>
        <v>0</v>
      </c>
      <c r="H3096" s="3" t="str">
        <f t="shared" si="387"/>
        <v>10</v>
      </c>
      <c r="I3096" s="3" t="str">
        <f t="shared" si="388"/>
        <v>404</v>
      </c>
      <c r="J3096" s="3">
        <v>404</v>
      </c>
      <c r="K3096" s="3" t="str">
        <f>+VLOOKUP(J3096,'Dimension descriptions'!P:R,3,FALSE)</f>
        <v>Mount Logan Middle School</v>
      </c>
      <c r="L3096" s="3" t="str">
        <f t="shared" si="389"/>
        <v>5876</v>
      </c>
      <c r="M3096" s="10">
        <v>5876</v>
      </c>
      <c r="N3096" s="3" t="str">
        <f t="shared" si="384"/>
        <v>2400</v>
      </c>
      <c r="O3096" s="3" t="str">
        <f t="shared" si="385"/>
        <v>210</v>
      </c>
      <c r="P3096" s="3" t="str">
        <f t="shared" si="390"/>
        <v>2</v>
      </c>
      <c r="Q3096" s="11">
        <f>+VLOOKUP(M3096,'Dimension descriptions'!K:M,2,FALSE)</f>
        <v>5876</v>
      </c>
      <c r="R3096" s="33">
        <v>5876</v>
      </c>
      <c r="S3096" s="11" t="str">
        <f>+VLOOKUP(R3096,'Dimension descriptions'!K:M,3)</f>
        <v>LEGISLATIVE SALARY ADJUSTMENT</v>
      </c>
      <c r="T3096" s="3" t="str">
        <f t="shared" si="391"/>
        <v>N</v>
      </c>
      <c r="U3096">
        <f>+VLOOKUP(R3096,'FY21 P13 Allotment memo'!O:O,1,FALSE)</f>
        <v>5876</v>
      </c>
      <c r="V3096"/>
      <c r="W3096"/>
      <c r="X3096"/>
      <c r="Y3096"/>
      <c r="Z3096"/>
    </row>
    <row r="3097" spans="1:26">
      <c r="A3097">
        <v>10</v>
      </c>
      <c r="B3097" t="s">
        <v>4073</v>
      </c>
      <c r="C3097" t="s">
        <v>1500</v>
      </c>
      <c r="D3097">
        <v>91</v>
      </c>
      <c r="E3097">
        <v>0</v>
      </c>
      <c r="F3097">
        <v>0</v>
      </c>
      <c r="G3097" s="2">
        <f t="shared" si="386"/>
        <v>0</v>
      </c>
      <c r="H3097" s="3" t="str">
        <f t="shared" si="387"/>
        <v>10</v>
      </c>
      <c r="I3097" s="3" t="str">
        <f t="shared" si="388"/>
        <v>404</v>
      </c>
      <c r="J3097" s="3">
        <v>404</v>
      </c>
      <c r="K3097" s="3" t="str">
        <f>+VLOOKUP(J3097,'Dimension descriptions'!P:R,3,FALSE)</f>
        <v>Mount Logan Middle School</v>
      </c>
      <c r="L3097" s="3" t="str">
        <f t="shared" si="389"/>
        <v>5876</v>
      </c>
      <c r="M3097" s="10">
        <v>5876</v>
      </c>
      <c r="N3097" s="3" t="str">
        <f t="shared" si="384"/>
        <v>2400</v>
      </c>
      <c r="O3097" s="3" t="str">
        <f t="shared" si="385"/>
        <v>220</v>
      </c>
      <c r="P3097" s="3" t="str">
        <f t="shared" si="390"/>
        <v>2</v>
      </c>
      <c r="Q3097" s="11">
        <f>+VLOOKUP(M3097,'Dimension descriptions'!K:M,2,FALSE)</f>
        <v>5876</v>
      </c>
      <c r="R3097" s="33">
        <v>5876</v>
      </c>
      <c r="S3097" s="11" t="str">
        <f>+VLOOKUP(R3097,'Dimension descriptions'!K:M,3)</f>
        <v>LEGISLATIVE SALARY ADJUSTMENT</v>
      </c>
      <c r="T3097" s="3" t="str">
        <f t="shared" si="391"/>
        <v>N</v>
      </c>
      <c r="U3097">
        <f>+VLOOKUP(R3097,'FY21 P13 Allotment memo'!O:O,1,FALSE)</f>
        <v>5876</v>
      </c>
      <c r="V3097"/>
      <c r="W3097"/>
      <c r="X3097"/>
      <c r="Y3097"/>
      <c r="Z3097"/>
    </row>
    <row r="3098" spans="1:26">
      <c r="A3098">
        <v>10</v>
      </c>
      <c r="B3098" t="s">
        <v>4074</v>
      </c>
      <c r="C3098" t="s">
        <v>1870</v>
      </c>
      <c r="D3098">
        <v>91</v>
      </c>
      <c r="E3098">
        <v>0</v>
      </c>
      <c r="F3098">
        <v>0</v>
      </c>
      <c r="G3098" s="2">
        <f t="shared" si="386"/>
        <v>0</v>
      </c>
      <c r="H3098" s="3" t="str">
        <f t="shared" si="387"/>
        <v>10</v>
      </c>
      <c r="I3098" s="3" t="str">
        <f t="shared" si="388"/>
        <v>404</v>
      </c>
      <c r="J3098" s="3">
        <v>404</v>
      </c>
      <c r="K3098" s="3" t="str">
        <f>+VLOOKUP(J3098,'Dimension descriptions'!P:R,3,FALSE)</f>
        <v>Mount Logan Middle School</v>
      </c>
      <c r="L3098" s="3" t="str">
        <f t="shared" si="389"/>
        <v>5881</v>
      </c>
      <c r="M3098" s="10">
        <v>5881</v>
      </c>
      <c r="N3098" s="3" t="str">
        <f t="shared" si="384"/>
        <v>1000</v>
      </c>
      <c r="O3098" s="3" t="str">
        <f t="shared" si="385"/>
        <v>131</v>
      </c>
      <c r="P3098" s="3" t="str">
        <f t="shared" si="390"/>
        <v>1</v>
      </c>
      <c r="Q3098" s="11">
        <f>+VLOOKUP(M3098,'Dimension descriptions'!K:M,2,FALSE)</f>
        <v>5881</v>
      </c>
      <c r="R3098" s="33">
        <v>5881</v>
      </c>
      <c r="S3098" s="11" t="str">
        <f>+VLOOKUP(R3098,'Dimension descriptions'!K:M,3)</f>
        <v>USTAR PROGRAM</v>
      </c>
      <c r="T3098" s="3" t="str">
        <f t="shared" si="391"/>
        <v>N</v>
      </c>
      <c r="U3098">
        <f>+VLOOKUP(R3098,'FY21 P13 Allotment memo'!O:O,1,FALSE)</f>
        <v>5881</v>
      </c>
      <c r="V3098"/>
      <c r="W3098"/>
      <c r="X3098"/>
      <c r="Y3098"/>
      <c r="Z3098"/>
    </row>
    <row r="3099" spans="1:26">
      <c r="A3099">
        <v>10</v>
      </c>
      <c r="B3099" t="s">
        <v>4075</v>
      </c>
      <c r="C3099" t="s">
        <v>4076</v>
      </c>
      <c r="D3099">
        <v>91</v>
      </c>
      <c r="E3099">
        <v>0</v>
      </c>
      <c r="F3099">
        <v>0</v>
      </c>
      <c r="G3099" s="2">
        <f t="shared" si="386"/>
        <v>0</v>
      </c>
      <c r="H3099" s="3" t="str">
        <f t="shared" si="387"/>
        <v>10</v>
      </c>
      <c r="I3099" s="3" t="str">
        <f t="shared" si="388"/>
        <v>404</v>
      </c>
      <c r="J3099" s="3">
        <v>404</v>
      </c>
      <c r="K3099" s="3" t="str">
        <f>+VLOOKUP(J3099,'Dimension descriptions'!P:R,3,FALSE)</f>
        <v>Mount Logan Middle School</v>
      </c>
      <c r="L3099" s="3" t="str">
        <f t="shared" si="389"/>
        <v>5881</v>
      </c>
      <c r="M3099" s="10">
        <v>5881</v>
      </c>
      <c r="N3099" s="3" t="str">
        <f t="shared" si="384"/>
        <v>1000</v>
      </c>
      <c r="O3099" s="3" t="str">
        <f t="shared" si="385"/>
        <v>148</v>
      </c>
      <c r="P3099" s="3" t="str">
        <f t="shared" si="390"/>
        <v>1</v>
      </c>
      <c r="Q3099" s="11">
        <f>+VLOOKUP(M3099,'Dimension descriptions'!K:M,2,FALSE)</f>
        <v>5881</v>
      </c>
      <c r="R3099" s="33">
        <v>5881</v>
      </c>
      <c r="S3099" s="11" t="str">
        <f>+VLOOKUP(R3099,'Dimension descriptions'!K:M,3)</f>
        <v>USTAR PROGRAM</v>
      </c>
      <c r="T3099" s="3" t="str">
        <f t="shared" si="391"/>
        <v>N</v>
      </c>
      <c r="U3099">
        <f>+VLOOKUP(R3099,'FY21 P13 Allotment memo'!O:O,1,FALSE)</f>
        <v>5881</v>
      </c>
      <c r="V3099"/>
      <c r="W3099"/>
      <c r="X3099"/>
      <c r="Y3099"/>
      <c r="Z3099"/>
    </row>
    <row r="3100" spans="1:26">
      <c r="A3100">
        <v>10</v>
      </c>
      <c r="B3100" t="s">
        <v>4077</v>
      </c>
      <c r="C3100" t="s">
        <v>4078</v>
      </c>
      <c r="D3100">
        <v>91</v>
      </c>
      <c r="E3100">
        <v>0</v>
      </c>
      <c r="F3100">
        <v>0</v>
      </c>
      <c r="G3100" s="2">
        <f t="shared" si="386"/>
        <v>0</v>
      </c>
      <c r="H3100" s="3" t="str">
        <f t="shared" si="387"/>
        <v>10</v>
      </c>
      <c r="I3100" s="3" t="str">
        <f t="shared" si="388"/>
        <v>404</v>
      </c>
      <c r="J3100" s="3">
        <v>404</v>
      </c>
      <c r="K3100" s="3" t="str">
        <f>+VLOOKUP(J3100,'Dimension descriptions'!P:R,3,FALSE)</f>
        <v>Mount Logan Middle School</v>
      </c>
      <c r="L3100" s="3" t="str">
        <f t="shared" si="389"/>
        <v>5881</v>
      </c>
      <c r="M3100" s="10">
        <v>5881</v>
      </c>
      <c r="N3100" s="3" t="str">
        <f t="shared" si="384"/>
        <v>1000</v>
      </c>
      <c r="O3100" s="3" t="str">
        <f t="shared" si="385"/>
        <v>149</v>
      </c>
      <c r="P3100" s="3" t="str">
        <f t="shared" si="390"/>
        <v>1</v>
      </c>
      <c r="Q3100" s="11">
        <f>+VLOOKUP(M3100,'Dimension descriptions'!K:M,2,FALSE)</f>
        <v>5881</v>
      </c>
      <c r="R3100" s="33">
        <v>5881</v>
      </c>
      <c r="S3100" s="11" t="str">
        <f>+VLOOKUP(R3100,'Dimension descriptions'!K:M,3)</f>
        <v>USTAR PROGRAM</v>
      </c>
      <c r="T3100" s="3" t="str">
        <f t="shared" si="391"/>
        <v>N</v>
      </c>
      <c r="U3100">
        <f>+VLOOKUP(R3100,'FY21 P13 Allotment memo'!O:O,1,FALSE)</f>
        <v>5881</v>
      </c>
      <c r="V3100"/>
      <c r="W3100"/>
      <c r="X3100"/>
      <c r="Y3100"/>
      <c r="Z3100"/>
    </row>
    <row r="3101" spans="1:26">
      <c r="A3101">
        <v>10</v>
      </c>
      <c r="B3101" t="s">
        <v>4079</v>
      </c>
      <c r="C3101" t="s">
        <v>4080</v>
      </c>
      <c r="D3101">
        <v>91</v>
      </c>
      <c r="E3101">
        <v>0</v>
      </c>
      <c r="F3101">
        <v>0</v>
      </c>
      <c r="G3101" s="2">
        <f t="shared" si="386"/>
        <v>0</v>
      </c>
      <c r="H3101" s="3" t="str">
        <f t="shared" si="387"/>
        <v>10</v>
      </c>
      <c r="I3101" s="3" t="str">
        <f t="shared" si="388"/>
        <v>404</v>
      </c>
      <c r="J3101" s="3">
        <v>404</v>
      </c>
      <c r="K3101" s="3" t="str">
        <f>+VLOOKUP(J3101,'Dimension descriptions'!P:R,3,FALSE)</f>
        <v>Mount Logan Middle School</v>
      </c>
      <c r="L3101" s="3" t="str">
        <f t="shared" si="389"/>
        <v>5881</v>
      </c>
      <c r="M3101" s="10">
        <v>5881</v>
      </c>
      <c r="N3101" s="3" t="str">
        <f t="shared" si="384"/>
        <v>1000</v>
      </c>
      <c r="O3101" s="3" t="str">
        <f t="shared" si="385"/>
        <v>210</v>
      </c>
      <c r="P3101" s="3" t="str">
        <f t="shared" si="390"/>
        <v>2</v>
      </c>
      <c r="Q3101" s="11">
        <f>+VLOOKUP(M3101,'Dimension descriptions'!K:M,2,FALSE)</f>
        <v>5881</v>
      </c>
      <c r="R3101" s="33">
        <v>5881</v>
      </c>
      <c r="S3101" s="11" t="str">
        <f>+VLOOKUP(R3101,'Dimension descriptions'!K:M,3)</f>
        <v>USTAR PROGRAM</v>
      </c>
      <c r="T3101" s="3" t="str">
        <f t="shared" si="391"/>
        <v>N</v>
      </c>
      <c r="U3101">
        <f>+VLOOKUP(R3101,'FY21 P13 Allotment memo'!O:O,1,FALSE)</f>
        <v>5881</v>
      </c>
      <c r="V3101"/>
      <c r="W3101"/>
      <c r="X3101"/>
      <c r="Y3101"/>
      <c r="Z3101"/>
    </row>
    <row r="3102" spans="1:26">
      <c r="A3102">
        <v>10</v>
      </c>
      <c r="B3102" t="s">
        <v>4081</v>
      </c>
      <c r="C3102" t="s">
        <v>4082</v>
      </c>
      <c r="D3102">
        <v>91</v>
      </c>
      <c r="E3102">
        <v>0</v>
      </c>
      <c r="F3102">
        <v>0</v>
      </c>
      <c r="G3102" s="2">
        <f t="shared" si="386"/>
        <v>0</v>
      </c>
      <c r="H3102" s="3" t="str">
        <f t="shared" si="387"/>
        <v>10</v>
      </c>
      <c r="I3102" s="3" t="str">
        <f t="shared" si="388"/>
        <v>404</v>
      </c>
      <c r="J3102" s="3">
        <v>404</v>
      </c>
      <c r="K3102" s="3" t="str">
        <f>+VLOOKUP(J3102,'Dimension descriptions'!P:R,3,FALSE)</f>
        <v>Mount Logan Middle School</v>
      </c>
      <c r="L3102" s="3" t="str">
        <f t="shared" si="389"/>
        <v>5881</v>
      </c>
      <c r="M3102" s="10">
        <v>5881</v>
      </c>
      <c r="N3102" s="3" t="str">
        <f t="shared" si="384"/>
        <v>1000</v>
      </c>
      <c r="O3102" s="3" t="str">
        <f t="shared" si="385"/>
        <v>220</v>
      </c>
      <c r="P3102" s="3" t="str">
        <f t="shared" si="390"/>
        <v>2</v>
      </c>
      <c r="Q3102" s="11">
        <f>+VLOOKUP(M3102,'Dimension descriptions'!K:M,2,FALSE)</f>
        <v>5881</v>
      </c>
      <c r="R3102" s="33">
        <v>5881</v>
      </c>
      <c r="S3102" s="11" t="str">
        <f>+VLOOKUP(R3102,'Dimension descriptions'!K:M,3)</f>
        <v>USTAR PROGRAM</v>
      </c>
      <c r="T3102" s="3" t="str">
        <f t="shared" si="391"/>
        <v>N</v>
      </c>
      <c r="U3102">
        <f>+VLOOKUP(R3102,'FY21 P13 Allotment memo'!O:O,1,FALSE)</f>
        <v>5881</v>
      </c>
      <c r="V3102"/>
      <c r="W3102"/>
      <c r="X3102"/>
      <c r="Y3102"/>
      <c r="Z3102"/>
    </row>
    <row r="3103" spans="1:26">
      <c r="A3103">
        <v>10</v>
      </c>
      <c r="B3103" t="s">
        <v>4083</v>
      </c>
      <c r="C3103" t="s">
        <v>1346</v>
      </c>
      <c r="D3103">
        <v>91</v>
      </c>
      <c r="E3103">
        <v>0</v>
      </c>
      <c r="F3103">
        <v>0</v>
      </c>
      <c r="G3103" s="2">
        <f t="shared" si="386"/>
        <v>0</v>
      </c>
      <c r="H3103" s="3" t="str">
        <f t="shared" si="387"/>
        <v>10</v>
      </c>
      <c r="I3103" s="3" t="str">
        <f t="shared" si="388"/>
        <v>404</v>
      </c>
      <c r="J3103" s="3">
        <v>404</v>
      </c>
      <c r="K3103" s="3" t="str">
        <f>+VLOOKUP(J3103,'Dimension descriptions'!P:R,3,FALSE)</f>
        <v>Mount Logan Middle School</v>
      </c>
      <c r="L3103" s="3" t="str">
        <f t="shared" si="389"/>
        <v>5881</v>
      </c>
      <c r="M3103" s="10">
        <v>5881</v>
      </c>
      <c r="N3103" s="3" t="str">
        <f t="shared" si="384"/>
        <v>1000</v>
      </c>
      <c r="O3103" s="3" t="str">
        <f t="shared" si="385"/>
        <v>241</v>
      </c>
      <c r="P3103" s="3" t="str">
        <f t="shared" si="390"/>
        <v>2</v>
      </c>
      <c r="Q3103" s="11">
        <f>+VLOOKUP(M3103,'Dimension descriptions'!K:M,2,FALSE)</f>
        <v>5881</v>
      </c>
      <c r="R3103" s="33">
        <v>5881</v>
      </c>
      <c r="S3103" s="11" t="str">
        <f>+VLOOKUP(R3103,'Dimension descriptions'!K:M,3)</f>
        <v>USTAR PROGRAM</v>
      </c>
      <c r="T3103" s="3" t="str">
        <f t="shared" si="391"/>
        <v>N</v>
      </c>
      <c r="U3103">
        <f>+VLOOKUP(R3103,'FY21 P13 Allotment memo'!O:O,1,FALSE)</f>
        <v>5881</v>
      </c>
      <c r="V3103"/>
      <c r="W3103"/>
      <c r="X3103"/>
      <c r="Y3103"/>
      <c r="Z3103"/>
    </row>
    <row r="3104" spans="1:26">
      <c r="A3104">
        <v>10</v>
      </c>
      <c r="B3104" t="s">
        <v>4084</v>
      </c>
      <c r="C3104" t="s">
        <v>1250</v>
      </c>
      <c r="D3104">
        <v>91</v>
      </c>
      <c r="E3104">
        <v>0</v>
      </c>
      <c r="F3104">
        <v>0</v>
      </c>
      <c r="G3104" s="2">
        <f t="shared" si="386"/>
        <v>0</v>
      </c>
      <c r="H3104" s="3" t="str">
        <f t="shared" si="387"/>
        <v>10</v>
      </c>
      <c r="I3104" s="3" t="str">
        <f t="shared" si="388"/>
        <v>404</v>
      </c>
      <c r="J3104" s="3">
        <v>404</v>
      </c>
      <c r="K3104" s="3" t="str">
        <f>+VLOOKUP(J3104,'Dimension descriptions'!P:R,3,FALSE)</f>
        <v>Mount Logan Middle School</v>
      </c>
      <c r="L3104" s="3" t="str">
        <f t="shared" si="389"/>
        <v>5881</v>
      </c>
      <c r="M3104" s="10">
        <v>5881</v>
      </c>
      <c r="N3104" s="3" t="str">
        <f t="shared" si="384"/>
        <v>1000</v>
      </c>
      <c r="O3104" s="3" t="str">
        <f t="shared" si="385"/>
        <v>245</v>
      </c>
      <c r="P3104" s="3" t="str">
        <f t="shared" si="390"/>
        <v>2</v>
      </c>
      <c r="Q3104" s="11">
        <f>+VLOOKUP(M3104,'Dimension descriptions'!K:M,2,FALSE)</f>
        <v>5881</v>
      </c>
      <c r="R3104" s="33">
        <v>5881</v>
      </c>
      <c r="S3104" s="11" t="str">
        <f>+VLOOKUP(R3104,'Dimension descriptions'!K:M,3)</f>
        <v>USTAR PROGRAM</v>
      </c>
      <c r="T3104" s="3" t="str">
        <f t="shared" si="391"/>
        <v>N</v>
      </c>
      <c r="U3104">
        <f>+VLOOKUP(R3104,'FY21 P13 Allotment memo'!O:O,1,FALSE)</f>
        <v>5881</v>
      </c>
      <c r="V3104"/>
      <c r="W3104"/>
      <c r="X3104"/>
      <c r="Y3104"/>
      <c r="Z3104"/>
    </row>
    <row r="3105" spans="1:26">
      <c r="A3105">
        <v>10</v>
      </c>
      <c r="B3105" t="s">
        <v>4085</v>
      </c>
      <c r="C3105" t="s">
        <v>4086</v>
      </c>
      <c r="D3105">
        <v>91</v>
      </c>
      <c r="E3105">
        <v>177.2</v>
      </c>
      <c r="F3105">
        <v>0</v>
      </c>
      <c r="G3105" s="2">
        <f t="shared" si="386"/>
        <v>177.2</v>
      </c>
      <c r="H3105" s="3" t="str">
        <f t="shared" si="387"/>
        <v>10</v>
      </c>
      <c r="I3105" s="3" t="str">
        <f t="shared" si="388"/>
        <v>404</v>
      </c>
      <c r="J3105" s="3">
        <v>404</v>
      </c>
      <c r="K3105" s="3" t="str">
        <f>+VLOOKUP(J3105,'Dimension descriptions'!P:R,3,FALSE)</f>
        <v>Mount Logan Middle School</v>
      </c>
      <c r="L3105" s="3" t="str">
        <f t="shared" si="389"/>
        <v>5881</v>
      </c>
      <c r="M3105" s="10">
        <v>5881</v>
      </c>
      <c r="N3105" s="3" t="str">
        <f t="shared" si="384"/>
        <v>1000</v>
      </c>
      <c r="O3105" s="3" t="str">
        <f t="shared" si="385"/>
        <v>341</v>
      </c>
      <c r="P3105" s="3" t="str">
        <f t="shared" si="390"/>
        <v>3</v>
      </c>
      <c r="Q3105" s="11">
        <f>+VLOOKUP(M3105,'Dimension descriptions'!K:M,2,FALSE)</f>
        <v>5881</v>
      </c>
      <c r="R3105" s="33">
        <v>5881</v>
      </c>
      <c r="S3105" s="11" t="str">
        <f>+VLOOKUP(R3105,'Dimension descriptions'!K:M,3)</f>
        <v>USTAR PROGRAM</v>
      </c>
      <c r="T3105" s="3" t="str">
        <f t="shared" si="391"/>
        <v>N</v>
      </c>
      <c r="U3105">
        <f>+VLOOKUP(R3105,'FY21 P13 Allotment memo'!O:O,1,FALSE)</f>
        <v>5881</v>
      </c>
      <c r="V3105"/>
      <c r="W3105"/>
      <c r="X3105"/>
      <c r="Y3105"/>
      <c r="Z3105"/>
    </row>
    <row r="3106" spans="1:26">
      <c r="A3106">
        <v>10</v>
      </c>
      <c r="B3106" t="s">
        <v>4087</v>
      </c>
      <c r="C3106" t="s">
        <v>4088</v>
      </c>
      <c r="D3106">
        <v>91</v>
      </c>
      <c r="E3106">
        <v>0</v>
      </c>
      <c r="F3106">
        <v>0</v>
      </c>
      <c r="G3106" s="2">
        <f t="shared" si="386"/>
        <v>0</v>
      </c>
      <c r="H3106" s="3" t="str">
        <f t="shared" si="387"/>
        <v>10</v>
      </c>
      <c r="I3106" s="3" t="str">
        <f t="shared" si="388"/>
        <v>404</v>
      </c>
      <c r="J3106" s="3">
        <v>404</v>
      </c>
      <c r="K3106" s="3" t="str">
        <f>+VLOOKUP(J3106,'Dimension descriptions'!P:R,3,FALSE)</f>
        <v>Mount Logan Middle School</v>
      </c>
      <c r="L3106" s="3" t="str">
        <f t="shared" si="389"/>
        <v>5881</v>
      </c>
      <c r="M3106" s="10">
        <v>5881</v>
      </c>
      <c r="N3106" s="3" t="str">
        <f t="shared" si="384"/>
        <v>1000</v>
      </c>
      <c r="O3106" s="3" t="str">
        <f t="shared" si="385"/>
        <v>610</v>
      </c>
      <c r="P3106" s="3" t="str">
        <f t="shared" si="390"/>
        <v>6</v>
      </c>
      <c r="Q3106" s="11">
        <f>+VLOOKUP(M3106,'Dimension descriptions'!K:M,2,FALSE)</f>
        <v>5881</v>
      </c>
      <c r="R3106" s="33">
        <v>5881</v>
      </c>
      <c r="S3106" s="11" t="str">
        <f>+VLOOKUP(R3106,'Dimension descriptions'!K:M,3)</f>
        <v>USTAR PROGRAM</v>
      </c>
      <c r="T3106" s="3" t="str">
        <f t="shared" si="391"/>
        <v>N</v>
      </c>
      <c r="U3106">
        <f>+VLOOKUP(R3106,'FY21 P13 Allotment memo'!O:O,1,FALSE)</f>
        <v>5881</v>
      </c>
      <c r="V3106"/>
      <c r="W3106"/>
      <c r="X3106"/>
      <c r="Y3106"/>
      <c r="Z3106"/>
    </row>
    <row r="3107" spans="1:26">
      <c r="A3107">
        <v>10</v>
      </c>
      <c r="B3107" t="s">
        <v>4089</v>
      </c>
      <c r="C3107" t="s">
        <v>4090</v>
      </c>
      <c r="D3107">
        <v>91</v>
      </c>
      <c r="E3107">
        <v>0</v>
      </c>
      <c r="F3107">
        <v>0</v>
      </c>
      <c r="G3107" s="2">
        <f t="shared" si="386"/>
        <v>0</v>
      </c>
      <c r="H3107" s="3" t="str">
        <f t="shared" si="387"/>
        <v>10</v>
      </c>
      <c r="I3107" s="3" t="str">
        <f t="shared" si="388"/>
        <v>404</v>
      </c>
      <c r="J3107" s="3">
        <v>404</v>
      </c>
      <c r="K3107" s="3" t="str">
        <f>+VLOOKUP(J3107,'Dimension descriptions'!P:R,3,FALSE)</f>
        <v>Mount Logan Middle School</v>
      </c>
      <c r="L3107" s="3" t="str">
        <f t="shared" si="389"/>
        <v>5881</v>
      </c>
      <c r="M3107" s="10">
        <v>5881</v>
      </c>
      <c r="N3107" s="3" t="str">
        <f t="shared" si="384"/>
        <v>2213</v>
      </c>
      <c r="O3107" s="3" t="str">
        <f t="shared" si="385"/>
        <v>131</v>
      </c>
      <c r="P3107" s="3" t="str">
        <f t="shared" si="390"/>
        <v>1</v>
      </c>
      <c r="Q3107" s="11">
        <f>+VLOOKUP(M3107,'Dimension descriptions'!K:M,2,FALSE)</f>
        <v>5881</v>
      </c>
      <c r="R3107" s="33">
        <v>5881</v>
      </c>
      <c r="S3107" s="11" t="str">
        <f>+VLOOKUP(R3107,'Dimension descriptions'!K:M,3)</f>
        <v>USTAR PROGRAM</v>
      </c>
      <c r="T3107" s="3" t="str">
        <f t="shared" si="391"/>
        <v>N</v>
      </c>
      <c r="U3107">
        <f>+VLOOKUP(R3107,'FY21 P13 Allotment memo'!O:O,1,FALSE)</f>
        <v>5881</v>
      </c>
      <c r="V3107"/>
      <c r="W3107"/>
      <c r="X3107"/>
      <c r="Y3107"/>
      <c r="Z3107"/>
    </row>
    <row r="3108" spans="1:26">
      <c r="A3108">
        <v>10</v>
      </c>
      <c r="B3108" t="s">
        <v>4091</v>
      </c>
      <c r="C3108" t="s">
        <v>1244</v>
      </c>
      <c r="D3108">
        <v>91</v>
      </c>
      <c r="E3108">
        <v>0</v>
      </c>
      <c r="F3108">
        <v>0</v>
      </c>
      <c r="G3108" s="2">
        <f t="shared" si="386"/>
        <v>0</v>
      </c>
      <c r="H3108" s="3" t="str">
        <f t="shared" si="387"/>
        <v>10</v>
      </c>
      <c r="I3108" s="3" t="str">
        <f t="shared" si="388"/>
        <v>404</v>
      </c>
      <c r="J3108" s="3">
        <v>404</v>
      </c>
      <c r="K3108" s="3" t="str">
        <f>+VLOOKUP(J3108,'Dimension descriptions'!P:R,3,FALSE)</f>
        <v>Mount Logan Middle School</v>
      </c>
      <c r="L3108" s="3" t="str">
        <f t="shared" si="389"/>
        <v>5881</v>
      </c>
      <c r="M3108" s="10">
        <v>5881</v>
      </c>
      <c r="N3108" s="3" t="str">
        <f t="shared" si="384"/>
        <v>2213</v>
      </c>
      <c r="O3108" s="3" t="str">
        <f t="shared" si="385"/>
        <v>210</v>
      </c>
      <c r="P3108" s="3" t="str">
        <f t="shared" si="390"/>
        <v>2</v>
      </c>
      <c r="Q3108" s="11">
        <f>+VLOOKUP(M3108,'Dimension descriptions'!K:M,2,FALSE)</f>
        <v>5881</v>
      </c>
      <c r="R3108" s="33">
        <v>5881</v>
      </c>
      <c r="S3108" s="11" t="str">
        <f>+VLOOKUP(R3108,'Dimension descriptions'!K:M,3)</f>
        <v>USTAR PROGRAM</v>
      </c>
      <c r="T3108" s="3" t="str">
        <f t="shared" si="391"/>
        <v>N</v>
      </c>
      <c r="U3108">
        <f>+VLOOKUP(R3108,'FY21 P13 Allotment memo'!O:O,1,FALSE)</f>
        <v>5881</v>
      </c>
      <c r="V3108"/>
      <c r="W3108"/>
      <c r="X3108"/>
      <c r="Y3108"/>
      <c r="Z3108"/>
    </row>
    <row r="3109" spans="1:26">
      <c r="A3109">
        <v>10</v>
      </c>
      <c r="B3109" t="s">
        <v>4092</v>
      </c>
      <c r="C3109" t="s">
        <v>1390</v>
      </c>
      <c r="D3109">
        <v>91</v>
      </c>
      <c r="E3109">
        <v>0</v>
      </c>
      <c r="F3109">
        <v>0</v>
      </c>
      <c r="G3109" s="2">
        <f t="shared" si="386"/>
        <v>0</v>
      </c>
      <c r="H3109" s="3" t="str">
        <f t="shared" si="387"/>
        <v>10</v>
      </c>
      <c r="I3109" s="3" t="str">
        <f t="shared" si="388"/>
        <v>404</v>
      </c>
      <c r="J3109" s="3">
        <v>404</v>
      </c>
      <c r="K3109" s="3" t="str">
        <f>+VLOOKUP(J3109,'Dimension descriptions'!P:R,3,FALSE)</f>
        <v>Mount Logan Middle School</v>
      </c>
      <c r="L3109" s="3" t="str">
        <f t="shared" si="389"/>
        <v>5881</v>
      </c>
      <c r="M3109" s="10">
        <v>5881</v>
      </c>
      <c r="N3109" s="3" t="str">
        <f t="shared" si="384"/>
        <v>2213</v>
      </c>
      <c r="O3109" s="3" t="str">
        <f t="shared" si="385"/>
        <v>220</v>
      </c>
      <c r="P3109" s="3" t="str">
        <f t="shared" si="390"/>
        <v>2</v>
      </c>
      <c r="Q3109" s="11">
        <f>+VLOOKUP(M3109,'Dimension descriptions'!K:M,2,FALSE)</f>
        <v>5881</v>
      </c>
      <c r="R3109" s="33">
        <v>5881</v>
      </c>
      <c r="S3109" s="11" t="str">
        <f>+VLOOKUP(R3109,'Dimension descriptions'!K:M,3)</f>
        <v>USTAR PROGRAM</v>
      </c>
      <c r="T3109" s="3" t="str">
        <f t="shared" si="391"/>
        <v>N</v>
      </c>
      <c r="U3109">
        <f>+VLOOKUP(R3109,'FY21 P13 Allotment memo'!O:O,1,FALSE)</f>
        <v>5881</v>
      </c>
      <c r="V3109"/>
      <c r="W3109"/>
      <c r="X3109"/>
      <c r="Y3109"/>
      <c r="Z3109"/>
    </row>
    <row r="3110" spans="1:26">
      <c r="A3110">
        <v>10</v>
      </c>
      <c r="B3110" t="s">
        <v>4093</v>
      </c>
      <c r="C3110" t="s">
        <v>1248</v>
      </c>
      <c r="D3110">
        <v>91</v>
      </c>
      <c r="E3110">
        <v>0</v>
      </c>
      <c r="F3110">
        <v>0</v>
      </c>
      <c r="G3110" s="2">
        <f t="shared" si="386"/>
        <v>0</v>
      </c>
      <c r="H3110" s="3" t="str">
        <f t="shared" si="387"/>
        <v>10</v>
      </c>
      <c r="I3110" s="3" t="str">
        <f t="shared" si="388"/>
        <v>404</v>
      </c>
      <c r="J3110" s="3">
        <v>404</v>
      </c>
      <c r="K3110" s="3" t="str">
        <f>+VLOOKUP(J3110,'Dimension descriptions'!P:R,3,FALSE)</f>
        <v>Mount Logan Middle School</v>
      </c>
      <c r="L3110" s="3" t="str">
        <f t="shared" si="389"/>
        <v>5881</v>
      </c>
      <c r="M3110" s="10">
        <v>5881</v>
      </c>
      <c r="N3110" s="3" t="str">
        <f t="shared" si="384"/>
        <v>2213</v>
      </c>
      <c r="O3110" s="3" t="str">
        <f t="shared" si="385"/>
        <v>241</v>
      </c>
      <c r="P3110" s="3" t="str">
        <f t="shared" si="390"/>
        <v>2</v>
      </c>
      <c r="Q3110" s="11">
        <f>+VLOOKUP(M3110,'Dimension descriptions'!K:M,2,FALSE)</f>
        <v>5881</v>
      </c>
      <c r="R3110" s="33">
        <v>5881</v>
      </c>
      <c r="S3110" s="11" t="str">
        <f>+VLOOKUP(R3110,'Dimension descriptions'!K:M,3)</f>
        <v>USTAR PROGRAM</v>
      </c>
      <c r="T3110" s="3" t="str">
        <f t="shared" si="391"/>
        <v>N</v>
      </c>
      <c r="U3110">
        <f>+VLOOKUP(R3110,'FY21 P13 Allotment memo'!O:O,1,FALSE)</f>
        <v>5881</v>
      </c>
      <c r="V3110"/>
      <c r="W3110"/>
      <c r="X3110"/>
      <c r="Y3110"/>
      <c r="Z3110"/>
    </row>
    <row r="3111" spans="1:26">
      <c r="A3111">
        <v>10</v>
      </c>
      <c r="B3111" t="s">
        <v>4094</v>
      </c>
      <c r="C3111" t="s">
        <v>4095</v>
      </c>
      <c r="D3111">
        <v>91</v>
      </c>
      <c r="E3111">
        <v>0</v>
      </c>
      <c r="F3111">
        <v>0</v>
      </c>
      <c r="G3111" s="2">
        <f t="shared" si="386"/>
        <v>0</v>
      </c>
      <c r="H3111" s="3" t="str">
        <f t="shared" si="387"/>
        <v>10</v>
      </c>
      <c r="I3111" s="3" t="str">
        <f t="shared" si="388"/>
        <v>404</v>
      </c>
      <c r="J3111" s="3">
        <v>404</v>
      </c>
      <c r="K3111" s="3" t="str">
        <f>+VLOOKUP(J3111,'Dimension descriptions'!P:R,3,FALSE)</f>
        <v>Mount Logan Middle School</v>
      </c>
      <c r="L3111" s="3" t="str">
        <f t="shared" si="389"/>
        <v>5881</v>
      </c>
      <c r="M3111" s="10">
        <v>5881</v>
      </c>
      <c r="N3111" s="3" t="str">
        <f t="shared" si="384"/>
        <v>2213</v>
      </c>
      <c r="O3111" s="3" t="str">
        <f t="shared" si="385"/>
        <v>320</v>
      </c>
      <c r="P3111" s="3" t="str">
        <f t="shared" si="390"/>
        <v>3</v>
      </c>
      <c r="Q3111" s="11">
        <f>+VLOOKUP(M3111,'Dimension descriptions'!K:M,2,FALSE)</f>
        <v>5881</v>
      </c>
      <c r="R3111" s="33">
        <v>5881</v>
      </c>
      <c r="S3111" s="11" t="str">
        <f>+VLOOKUP(R3111,'Dimension descriptions'!K:M,3)</f>
        <v>USTAR PROGRAM</v>
      </c>
      <c r="T3111" s="3" t="str">
        <f t="shared" si="391"/>
        <v>N</v>
      </c>
      <c r="U3111">
        <f>+VLOOKUP(R3111,'FY21 P13 Allotment memo'!O:O,1,FALSE)</f>
        <v>5881</v>
      </c>
      <c r="V3111"/>
      <c r="W3111"/>
      <c r="X3111"/>
      <c r="Y3111"/>
      <c r="Z3111"/>
    </row>
    <row r="3112" spans="1:26">
      <c r="A3112">
        <v>10</v>
      </c>
      <c r="B3112" t="s">
        <v>4096</v>
      </c>
      <c r="C3112" t="s">
        <v>4097</v>
      </c>
      <c r="D3112">
        <v>91</v>
      </c>
      <c r="E3112">
        <v>0</v>
      </c>
      <c r="F3112">
        <v>0</v>
      </c>
      <c r="G3112" s="2">
        <f t="shared" si="386"/>
        <v>0</v>
      </c>
      <c r="H3112" s="3" t="str">
        <f t="shared" si="387"/>
        <v>10</v>
      </c>
      <c r="I3112" s="3" t="str">
        <f t="shared" si="388"/>
        <v>404</v>
      </c>
      <c r="J3112" s="3">
        <v>404</v>
      </c>
      <c r="K3112" s="3" t="str">
        <f>+VLOOKUP(J3112,'Dimension descriptions'!P:R,3,FALSE)</f>
        <v>Mount Logan Middle School</v>
      </c>
      <c r="L3112" s="3" t="str">
        <f t="shared" si="389"/>
        <v>5881</v>
      </c>
      <c r="M3112" s="10">
        <v>5881</v>
      </c>
      <c r="N3112" s="3" t="str">
        <f t="shared" si="384"/>
        <v>2219</v>
      </c>
      <c r="O3112" s="3" t="str">
        <f t="shared" si="385"/>
        <v>148</v>
      </c>
      <c r="P3112" s="3" t="str">
        <f t="shared" si="390"/>
        <v>1</v>
      </c>
      <c r="Q3112" s="11">
        <f>+VLOOKUP(M3112,'Dimension descriptions'!K:M,2,FALSE)</f>
        <v>5881</v>
      </c>
      <c r="R3112" s="33">
        <v>5881</v>
      </c>
      <c r="S3112" s="11" t="str">
        <f>+VLOOKUP(R3112,'Dimension descriptions'!K:M,3)</f>
        <v>USTAR PROGRAM</v>
      </c>
      <c r="T3112" s="3" t="str">
        <f t="shared" si="391"/>
        <v>N</v>
      </c>
      <c r="U3112">
        <f>+VLOOKUP(R3112,'FY21 P13 Allotment memo'!O:O,1,FALSE)</f>
        <v>5881</v>
      </c>
      <c r="V3112"/>
      <c r="W3112"/>
      <c r="X3112"/>
      <c r="Y3112"/>
      <c r="Z3112"/>
    </row>
    <row r="3113" spans="1:26">
      <c r="A3113">
        <v>10</v>
      </c>
      <c r="B3113" t="s">
        <v>4098</v>
      </c>
      <c r="C3113" t="s">
        <v>4099</v>
      </c>
      <c r="D3113">
        <v>91</v>
      </c>
      <c r="E3113">
        <v>0</v>
      </c>
      <c r="F3113">
        <v>0</v>
      </c>
      <c r="G3113" s="2">
        <f t="shared" si="386"/>
        <v>0</v>
      </c>
      <c r="H3113" s="3" t="str">
        <f t="shared" si="387"/>
        <v>10</v>
      </c>
      <c r="I3113" s="3" t="str">
        <f t="shared" si="388"/>
        <v>404</v>
      </c>
      <c r="J3113" s="3">
        <v>404</v>
      </c>
      <c r="K3113" s="3" t="str">
        <f>+VLOOKUP(J3113,'Dimension descriptions'!P:R,3,FALSE)</f>
        <v>Mount Logan Middle School</v>
      </c>
      <c r="L3113" s="3" t="str">
        <f t="shared" si="389"/>
        <v>5881</v>
      </c>
      <c r="M3113" s="10">
        <v>5881</v>
      </c>
      <c r="N3113" s="3" t="str">
        <f t="shared" si="384"/>
        <v>2219</v>
      </c>
      <c r="O3113" s="3" t="str">
        <f t="shared" si="385"/>
        <v>149</v>
      </c>
      <c r="P3113" s="3" t="str">
        <f t="shared" si="390"/>
        <v>1</v>
      </c>
      <c r="Q3113" s="11">
        <f>+VLOOKUP(M3113,'Dimension descriptions'!K:M,2,FALSE)</f>
        <v>5881</v>
      </c>
      <c r="R3113" s="33">
        <v>5881</v>
      </c>
      <c r="S3113" s="11" t="str">
        <f>+VLOOKUP(R3113,'Dimension descriptions'!K:M,3)</f>
        <v>USTAR PROGRAM</v>
      </c>
      <c r="T3113" s="3" t="str">
        <f t="shared" si="391"/>
        <v>N</v>
      </c>
      <c r="U3113">
        <f>+VLOOKUP(R3113,'FY21 P13 Allotment memo'!O:O,1,FALSE)</f>
        <v>5881</v>
      </c>
      <c r="V3113"/>
      <c r="W3113"/>
      <c r="X3113"/>
      <c r="Y3113"/>
      <c r="Z3113"/>
    </row>
    <row r="3114" spans="1:26">
      <c r="A3114">
        <v>10</v>
      </c>
      <c r="B3114" t="s">
        <v>4100</v>
      </c>
      <c r="C3114" t="s">
        <v>1244</v>
      </c>
      <c r="D3114">
        <v>91</v>
      </c>
      <c r="E3114">
        <v>0</v>
      </c>
      <c r="F3114">
        <v>0</v>
      </c>
      <c r="G3114" s="2">
        <f t="shared" si="386"/>
        <v>0</v>
      </c>
      <c r="H3114" s="3" t="str">
        <f t="shared" si="387"/>
        <v>10</v>
      </c>
      <c r="I3114" s="3" t="str">
        <f t="shared" si="388"/>
        <v>404</v>
      </c>
      <c r="J3114" s="3">
        <v>404</v>
      </c>
      <c r="K3114" s="3" t="str">
        <f>+VLOOKUP(J3114,'Dimension descriptions'!P:R,3,FALSE)</f>
        <v>Mount Logan Middle School</v>
      </c>
      <c r="L3114" s="3" t="str">
        <f t="shared" si="389"/>
        <v>5881</v>
      </c>
      <c r="M3114" s="10">
        <v>5881</v>
      </c>
      <c r="N3114" s="3" t="str">
        <f t="shared" si="384"/>
        <v>2219</v>
      </c>
      <c r="O3114" s="3" t="str">
        <f t="shared" si="385"/>
        <v>210</v>
      </c>
      <c r="P3114" s="3" t="str">
        <f t="shared" si="390"/>
        <v>2</v>
      </c>
      <c r="Q3114" s="11">
        <f>+VLOOKUP(M3114,'Dimension descriptions'!K:M,2,FALSE)</f>
        <v>5881</v>
      </c>
      <c r="R3114" s="33">
        <v>5881</v>
      </c>
      <c r="S3114" s="11" t="str">
        <f>+VLOOKUP(R3114,'Dimension descriptions'!K:M,3)</f>
        <v>USTAR PROGRAM</v>
      </c>
      <c r="T3114" s="3" t="str">
        <f t="shared" si="391"/>
        <v>N</v>
      </c>
      <c r="U3114">
        <f>+VLOOKUP(R3114,'FY21 P13 Allotment memo'!O:O,1,FALSE)</f>
        <v>5881</v>
      </c>
      <c r="V3114"/>
      <c r="W3114"/>
      <c r="X3114"/>
      <c r="Y3114"/>
      <c r="Z3114"/>
    </row>
    <row r="3115" spans="1:26">
      <c r="A3115">
        <v>10</v>
      </c>
      <c r="B3115" t="s">
        <v>4101</v>
      </c>
      <c r="C3115" t="s">
        <v>1246</v>
      </c>
      <c r="D3115">
        <v>91</v>
      </c>
      <c r="E3115">
        <v>0</v>
      </c>
      <c r="F3115">
        <v>0</v>
      </c>
      <c r="G3115" s="2">
        <f t="shared" si="386"/>
        <v>0</v>
      </c>
      <c r="H3115" s="3" t="str">
        <f t="shared" si="387"/>
        <v>10</v>
      </c>
      <c r="I3115" s="3" t="str">
        <f t="shared" si="388"/>
        <v>404</v>
      </c>
      <c r="J3115" s="3">
        <v>404</v>
      </c>
      <c r="K3115" s="3" t="str">
        <f>+VLOOKUP(J3115,'Dimension descriptions'!P:R,3,FALSE)</f>
        <v>Mount Logan Middle School</v>
      </c>
      <c r="L3115" s="3" t="str">
        <f t="shared" si="389"/>
        <v>5881</v>
      </c>
      <c r="M3115" s="10">
        <v>5881</v>
      </c>
      <c r="N3115" s="3" t="str">
        <f t="shared" si="384"/>
        <v>2219</v>
      </c>
      <c r="O3115" s="3" t="str">
        <f t="shared" si="385"/>
        <v>220</v>
      </c>
      <c r="P3115" s="3" t="str">
        <f t="shared" si="390"/>
        <v>2</v>
      </c>
      <c r="Q3115" s="11">
        <f>+VLOOKUP(M3115,'Dimension descriptions'!K:M,2,FALSE)</f>
        <v>5881</v>
      </c>
      <c r="R3115" s="33">
        <v>5881</v>
      </c>
      <c r="S3115" s="11" t="str">
        <f>+VLOOKUP(R3115,'Dimension descriptions'!K:M,3)</f>
        <v>USTAR PROGRAM</v>
      </c>
      <c r="T3115" s="3" t="str">
        <f t="shared" si="391"/>
        <v>N</v>
      </c>
      <c r="U3115">
        <f>+VLOOKUP(R3115,'FY21 P13 Allotment memo'!O:O,1,FALSE)</f>
        <v>5881</v>
      </c>
      <c r="V3115"/>
      <c r="W3115"/>
      <c r="X3115"/>
      <c r="Y3115"/>
      <c r="Z3115"/>
    </row>
    <row r="3116" spans="1:26">
      <c r="A3116">
        <v>10</v>
      </c>
      <c r="B3116" t="s">
        <v>4102</v>
      </c>
      <c r="C3116" t="s">
        <v>1230</v>
      </c>
      <c r="D3116">
        <v>91</v>
      </c>
      <c r="E3116">
        <v>0</v>
      </c>
      <c r="F3116">
        <v>0</v>
      </c>
      <c r="G3116" s="2">
        <f t="shared" si="386"/>
        <v>0</v>
      </c>
      <c r="H3116" s="3" t="str">
        <f t="shared" si="387"/>
        <v>10</v>
      </c>
      <c r="I3116" s="3" t="str">
        <f t="shared" si="388"/>
        <v>404</v>
      </c>
      <c r="J3116" s="3">
        <v>404</v>
      </c>
      <c r="K3116" s="3" t="str">
        <f>+VLOOKUP(J3116,'Dimension descriptions'!P:R,3,FALSE)</f>
        <v>Mount Logan Middle School</v>
      </c>
      <c r="L3116" s="3" t="str">
        <f t="shared" si="389"/>
        <v>5881</v>
      </c>
      <c r="M3116" s="10">
        <v>5881</v>
      </c>
      <c r="N3116" s="3" t="str">
        <f t="shared" si="384"/>
        <v>2700</v>
      </c>
      <c r="O3116" s="3" t="str">
        <f t="shared" si="385"/>
        <v>511</v>
      </c>
      <c r="P3116" s="3" t="str">
        <f t="shared" si="390"/>
        <v>5</v>
      </c>
      <c r="Q3116" s="11">
        <f>+VLOOKUP(M3116,'Dimension descriptions'!K:M,2,FALSE)</f>
        <v>5881</v>
      </c>
      <c r="R3116" s="33">
        <v>5881</v>
      </c>
      <c r="S3116" s="11" t="str">
        <f>+VLOOKUP(R3116,'Dimension descriptions'!K:M,3)</f>
        <v>USTAR PROGRAM</v>
      </c>
      <c r="T3116" s="3" t="str">
        <f t="shared" si="391"/>
        <v>N</v>
      </c>
      <c r="U3116">
        <f>+VLOOKUP(R3116,'FY21 P13 Allotment memo'!O:O,1,FALSE)</f>
        <v>5881</v>
      </c>
      <c r="V3116"/>
      <c r="W3116"/>
      <c r="X3116"/>
      <c r="Y3116"/>
      <c r="Z3116"/>
    </row>
    <row r="3117" spans="1:26">
      <c r="A3117">
        <v>10</v>
      </c>
      <c r="B3117" t="s">
        <v>4103</v>
      </c>
      <c r="C3117" t="s">
        <v>1279</v>
      </c>
      <c r="D3117">
        <v>91</v>
      </c>
      <c r="E3117">
        <v>0</v>
      </c>
      <c r="F3117">
        <v>0</v>
      </c>
      <c r="G3117" s="2">
        <f t="shared" si="386"/>
        <v>0</v>
      </c>
      <c r="H3117" s="3" t="str">
        <f t="shared" si="387"/>
        <v>10</v>
      </c>
      <c r="I3117" s="3" t="str">
        <f t="shared" si="388"/>
        <v>404</v>
      </c>
      <c r="J3117" s="3">
        <v>404</v>
      </c>
      <c r="K3117" s="3" t="str">
        <f>+VLOOKUP(J3117,'Dimension descriptions'!P:R,3,FALSE)</f>
        <v>Mount Logan Middle School</v>
      </c>
      <c r="L3117" s="3" t="str">
        <f t="shared" si="389"/>
        <v>5901</v>
      </c>
      <c r="M3117" s="10">
        <v>5901</v>
      </c>
      <c r="N3117" s="3" t="str">
        <f t="shared" si="384"/>
        <v>1000</v>
      </c>
      <c r="O3117" s="3" t="str">
        <f t="shared" si="385"/>
        <v>210</v>
      </c>
      <c r="P3117" s="3" t="str">
        <f t="shared" si="390"/>
        <v>2</v>
      </c>
      <c r="Q3117" s="11">
        <f>+VLOOKUP(M3117,'Dimension descriptions'!K:M,2,FALSE)</f>
        <v>5901</v>
      </c>
      <c r="R3117" s="33">
        <v>5901</v>
      </c>
      <c r="S3117" s="11" t="str">
        <f>+VLOOKUP(R3117,'Dimension descriptions'!K:M,3)</f>
        <v>College and Career Awareness</v>
      </c>
      <c r="T3117" s="3" t="str">
        <f t="shared" si="391"/>
        <v>N</v>
      </c>
      <c r="U3117">
        <f>+VLOOKUP(R3117,'FY21 P13 Allotment memo'!O:O,1,FALSE)</f>
        <v>5901</v>
      </c>
      <c r="V3117"/>
      <c r="W3117"/>
      <c r="X3117"/>
      <c r="Y3117"/>
      <c r="Z3117"/>
    </row>
    <row r="3118" spans="1:26">
      <c r="A3118">
        <v>10</v>
      </c>
      <c r="B3118" t="s">
        <v>4104</v>
      </c>
      <c r="C3118" t="s">
        <v>1246</v>
      </c>
      <c r="D3118">
        <v>91</v>
      </c>
      <c r="E3118">
        <v>0</v>
      </c>
      <c r="F3118">
        <v>0</v>
      </c>
      <c r="G3118" s="2">
        <f t="shared" si="386"/>
        <v>0</v>
      </c>
      <c r="H3118" s="3" t="str">
        <f t="shared" si="387"/>
        <v>10</v>
      </c>
      <c r="I3118" s="3" t="str">
        <f t="shared" si="388"/>
        <v>404</v>
      </c>
      <c r="J3118" s="3">
        <v>404</v>
      </c>
      <c r="K3118" s="3" t="str">
        <f>+VLOOKUP(J3118,'Dimension descriptions'!P:R,3,FALSE)</f>
        <v>Mount Logan Middle School</v>
      </c>
      <c r="L3118" s="3" t="str">
        <f t="shared" si="389"/>
        <v>5901</v>
      </c>
      <c r="M3118" s="10">
        <v>5901</v>
      </c>
      <c r="N3118" s="3" t="str">
        <f t="shared" si="384"/>
        <v>1000</v>
      </c>
      <c r="O3118" s="3" t="str">
        <f t="shared" si="385"/>
        <v>220</v>
      </c>
      <c r="P3118" s="3" t="str">
        <f t="shared" si="390"/>
        <v>2</v>
      </c>
      <c r="Q3118" s="11">
        <f>+VLOOKUP(M3118,'Dimension descriptions'!K:M,2,FALSE)</f>
        <v>5901</v>
      </c>
      <c r="R3118" s="33">
        <v>5901</v>
      </c>
      <c r="S3118" s="11" t="str">
        <f>+VLOOKUP(R3118,'Dimension descriptions'!K:M,3)</f>
        <v>College and Career Awareness</v>
      </c>
      <c r="T3118" s="3" t="str">
        <f t="shared" si="391"/>
        <v>N</v>
      </c>
      <c r="U3118">
        <f>+VLOOKUP(R3118,'FY21 P13 Allotment memo'!O:O,1,FALSE)</f>
        <v>5901</v>
      </c>
      <c r="V3118"/>
      <c r="W3118"/>
      <c r="X3118"/>
      <c r="Y3118"/>
      <c r="Z3118"/>
    </row>
    <row r="3119" spans="1:26">
      <c r="A3119">
        <v>10</v>
      </c>
      <c r="B3119" t="s">
        <v>4105</v>
      </c>
      <c r="C3119" t="s">
        <v>1413</v>
      </c>
      <c r="D3119">
        <v>91</v>
      </c>
      <c r="E3119">
        <v>0</v>
      </c>
      <c r="F3119">
        <v>0</v>
      </c>
      <c r="G3119" s="2">
        <f t="shared" si="386"/>
        <v>0</v>
      </c>
      <c r="H3119" s="3" t="str">
        <f t="shared" si="387"/>
        <v>10</v>
      </c>
      <c r="I3119" s="3" t="str">
        <f t="shared" si="388"/>
        <v>404</v>
      </c>
      <c r="J3119" s="3">
        <v>404</v>
      </c>
      <c r="K3119" s="3" t="str">
        <f>+VLOOKUP(J3119,'Dimension descriptions'!P:R,3,FALSE)</f>
        <v>Mount Logan Middle School</v>
      </c>
      <c r="L3119" s="3" t="str">
        <f t="shared" si="389"/>
        <v>5901</v>
      </c>
      <c r="M3119" s="10">
        <v>5901</v>
      </c>
      <c r="N3119" s="3" t="str">
        <f t="shared" si="384"/>
        <v>1000</v>
      </c>
      <c r="O3119" s="3" t="str">
        <f t="shared" si="385"/>
        <v>320</v>
      </c>
      <c r="P3119" s="3" t="str">
        <f t="shared" si="390"/>
        <v>3</v>
      </c>
      <c r="Q3119" s="11">
        <f>+VLOOKUP(M3119,'Dimension descriptions'!K:M,2,FALSE)</f>
        <v>5901</v>
      </c>
      <c r="R3119" s="33">
        <v>5901</v>
      </c>
      <c r="S3119" s="11" t="str">
        <f>+VLOOKUP(R3119,'Dimension descriptions'!K:M,3)</f>
        <v>College and Career Awareness</v>
      </c>
      <c r="T3119" s="3" t="str">
        <f t="shared" si="391"/>
        <v>N</v>
      </c>
      <c r="U3119">
        <f>+VLOOKUP(R3119,'FY21 P13 Allotment memo'!O:O,1,FALSE)</f>
        <v>5901</v>
      </c>
      <c r="V3119"/>
      <c r="W3119"/>
      <c r="X3119"/>
      <c r="Y3119"/>
      <c r="Z3119"/>
    </row>
    <row r="3120" spans="1:26">
      <c r="A3120">
        <v>10</v>
      </c>
      <c r="B3120" t="s">
        <v>4106</v>
      </c>
      <c r="C3120" t="s">
        <v>4107</v>
      </c>
      <c r="D3120">
        <v>91</v>
      </c>
      <c r="E3120">
        <v>0</v>
      </c>
      <c r="F3120">
        <v>0</v>
      </c>
      <c r="G3120" s="2">
        <f t="shared" si="386"/>
        <v>0</v>
      </c>
      <c r="H3120" s="3" t="str">
        <f t="shared" si="387"/>
        <v>10</v>
      </c>
      <c r="I3120" s="3" t="str">
        <f t="shared" si="388"/>
        <v>404</v>
      </c>
      <c r="J3120" s="3">
        <v>404</v>
      </c>
      <c r="K3120" s="3" t="str">
        <f>+VLOOKUP(J3120,'Dimension descriptions'!P:R,3,FALSE)</f>
        <v>Mount Logan Middle School</v>
      </c>
      <c r="L3120" s="3" t="str">
        <f t="shared" si="389"/>
        <v>5901</v>
      </c>
      <c r="M3120" s="10">
        <v>5901</v>
      </c>
      <c r="N3120" s="3" t="str">
        <f t="shared" si="384"/>
        <v>1000</v>
      </c>
      <c r="O3120" s="3" t="str">
        <f t="shared" si="385"/>
        <v>341</v>
      </c>
      <c r="P3120" s="3" t="str">
        <f t="shared" si="390"/>
        <v>3</v>
      </c>
      <c r="Q3120" s="11">
        <f>+VLOOKUP(M3120,'Dimension descriptions'!K:M,2,FALSE)</f>
        <v>5901</v>
      </c>
      <c r="R3120" s="33">
        <v>5901</v>
      </c>
      <c r="S3120" s="11" t="str">
        <f>+VLOOKUP(R3120,'Dimension descriptions'!K:M,3)</f>
        <v>College and Career Awareness</v>
      </c>
      <c r="T3120" s="3" t="str">
        <f t="shared" si="391"/>
        <v>N</v>
      </c>
      <c r="U3120">
        <f>+VLOOKUP(R3120,'FY21 P13 Allotment memo'!O:O,1,FALSE)</f>
        <v>5901</v>
      </c>
      <c r="V3120"/>
      <c r="W3120"/>
      <c r="X3120"/>
      <c r="Y3120"/>
      <c r="Z3120"/>
    </row>
    <row r="3121" spans="1:26">
      <c r="A3121">
        <v>10</v>
      </c>
      <c r="B3121" t="s">
        <v>4108</v>
      </c>
      <c r="C3121" t="s">
        <v>1417</v>
      </c>
      <c r="D3121">
        <v>91</v>
      </c>
      <c r="E3121">
        <v>0</v>
      </c>
      <c r="F3121">
        <v>0</v>
      </c>
      <c r="G3121" s="2">
        <f t="shared" si="386"/>
        <v>0</v>
      </c>
      <c r="H3121" s="3" t="str">
        <f t="shared" si="387"/>
        <v>10</v>
      </c>
      <c r="I3121" s="3" t="str">
        <f t="shared" si="388"/>
        <v>404</v>
      </c>
      <c r="J3121" s="3">
        <v>404</v>
      </c>
      <c r="K3121" s="3" t="str">
        <f>+VLOOKUP(J3121,'Dimension descriptions'!P:R,3,FALSE)</f>
        <v>Mount Logan Middle School</v>
      </c>
      <c r="L3121" s="3" t="str">
        <f t="shared" si="389"/>
        <v>5901</v>
      </c>
      <c r="M3121" s="10">
        <v>5901</v>
      </c>
      <c r="N3121" s="3" t="str">
        <f t="shared" si="384"/>
        <v>1000</v>
      </c>
      <c r="O3121" s="3" t="str">
        <f t="shared" si="385"/>
        <v>580</v>
      </c>
      <c r="P3121" s="3" t="str">
        <f t="shared" si="390"/>
        <v>5</v>
      </c>
      <c r="Q3121" s="11">
        <f>+VLOOKUP(M3121,'Dimension descriptions'!K:M,2,FALSE)</f>
        <v>5901</v>
      </c>
      <c r="R3121" s="33">
        <v>5901</v>
      </c>
      <c r="S3121" s="11" t="str">
        <f>+VLOOKUP(R3121,'Dimension descriptions'!K:M,3)</f>
        <v>College and Career Awareness</v>
      </c>
      <c r="T3121" s="3" t="str">
        <f t="shared" si="391"/>
        <v>N</v>
      </c>
      <c r="U3121">
        <f>+VLOOKUP(R3121,'FY21 P13 Allotment memo'!O:O,1,FALSE)</f>
        <v>5901</v>
      </c>
      <c r="V3121"/>
      <c r="W3121"/>
      <c r="X3121"/>
      <c r="Y3121"/>
      <c r="Z3121"/>
    </row>
    <row r="3122" spans="1:26">
      <c r="A3122">
        <v>10</v>
      </c>
      <c r="B3122" t="s">
        <v>4109</v>
      </c>
      <c r="C3122" t="s">
        <v>1268</v>
      </c>
      <c r="D3122">
        <v>91</v>
      </c>
      <c r="E3122">
        <v>9463.8799999999992</v>
      </c>
      <c r="F3122">
        <v>0</v>
      </c>
      <c r="G3122" s="2">
        <f t="shared" si="386"/>
        <v>9463.8799999999992</v>
      </c>
      <c r="H3122" s="3" t="str">
        <f t="shared" si="387"/>
        <v>10</v>
      </c>
      <c r="I3122" s="3" t="str">
        <f t="shared" si="388"/>
        <v>404</v>
      </c>
      <c r="J3122" s="3">
        <v>404</v>
      </c>
      <c r="K3122" s="3" t="str">
        <f>+VLOOKUP(J3122,'Dimension descriptions'!P:R,3,FALSE)</f>
        <v>Mount Logan Middle School</v>
      </c>
      <c r="L3122" s="3" t="str">
        <f t="shared" si="389"/>
        <v>5901</v>
      </c>
      <c r="M3122" s="10">
        <v>5901</v>
      </c>
      <c r="N3122" s="3" t="str">
        <f t="shared" si="384"/>
        <v>1000</v>
      </c>
      <c r="O3122" s="3" t="str">
        <f t="shared" si="385"/>
        <v>610</v>
      </c>
      <c r="P3122" s="3" t="str">
        <f t="shared" si="390"/>
        <v>6</v>
      </c>
      <c r="Q3122" s="11">
        <f>+VLOOKUP(M3122,'Dimension descriptions'!K:M,2,FALSE)</f>
        <v>5901</v>
      </c>
      <c r="R3122" s="33">
        <v>5901</v>
      </c>
      <c r="S3122" s="11" t="str">
        <f>+VLOOKUP(R3122,'Dimension descriptions'!K:M,3)</f>
        <v>College and Career Awareness</v>
      </c>
      <c r="T3122" s="3" t="str">
        <f t="shared" si="391"/>
        <v>N</v>
      </c>
      <c r="U3122">
        <f>+VLOOKUP(R3122,'FY21 P13 Allotment memo'!O:O,1,FALSE)</f>
        <v>5901</v>
      </c>
      <c r="V3122"/>
      <c r="W3122"/>
      <c r="X3122"/>
      <c r="Y3122"/>
      <c r="Z3122"/>
    </row>
    <row r="3123" spans="1:26">
      <c r="A3123">
        <v>10</v>
      </c>
      <c r="B3123" t="s">
        <v>4110</v>
      </c>
      <c r="C3123" t="s">
        <v>1424</v>
      </c>
      <c r="D3123">
        <v>91</v>
      </c>
      <c r="E3123">
        <v>4055.87</v>
      </c>
      <c r="F3123">
        <v>0</v>
      </c>
      <c r="G3123" s="2">
        <f t="shared" si="386"/>
        <v>4055.87</v>
      </c>
      <c r="H3123" s="3" t="str">
        <f t="shared" si="387"/>
        <v>10</v>
      </c>
      <c r="I3123" s="3" t="str">
        <f t="shared" si="388"/>
        <v>404</v>
      </c>
      <c r="J3123" s="3">
        <v>404</v>
      </c>
      <c r="K3123" s="3" t="str">
        <f>+VLOOKUP(J3123,'Dimension descriptions'!P:R,3,FALSE)</f>
        <v>Mount Logan Middle School</v>
      </c>
      <c r="L3123" s="3" t="str">
        <f t="shared" si="389"/>
        <v>5901</v>
      </c>
      <c r="M3123" s="10">
        <v>5901</v>
      </c>
      <c r="N3123" s="3" t="str">
        <f t="shared" si="384"/>
        <v>1000</v>
      </c>
      <c r="O3123" s="3" t="str">
        <f t="shared" si="385"/>
        <v>730</v>
      </c>
      <c r="P3123" s="3" t="str">
        <f t="shared" si="390"/>
        <v>7</v>
      </c>
      <c r="Q3123" s="11">
        <f>+VLOOKUP(M3123,'Dimension descriptions'!K:M,2,FALSE)</f>
        <v>5901</v>
      </c>
      <c r="R3123" s="33">
        <v>5901</v>
      </c>
      <c r="S3123" s="11" t="str">
        <f>+VLOOKUP(R3123,'Dimension descriptions'!K:M,3)</f>
        <v>College and Career Awareness</v>
      </c>
      <c r="T3123" s="3" t="str">
        <f t="shared" si="391"/>
        <v>N</v>
      </c>
      <c r="U3123">
        <f>+VLOOKUP(R3123,'FY21 P13 Allotment memo'!O:O,1,FALSE)</f>
        <v>5901</v>
      </c>
      <c r="V3123"/>
      <c r="W3123"/>
      <c r="X3123"/>
      <c r="Y3123"/>
      <c r="Z3123"/>
    </row>
    <row r="3124" spans="1:26">
      <c r="A3124">
        <v>10</v>
      </c>
      <c r="B3124" t="s">
        <v>4111</v>
      </c>
      <c r="C3124" t="s">
        <v>4112</v>
      </c>
      <c r="D3124">
        <v>91</v>
      </c>
      <c r="E3124">
        <v>0</v>
      </c>
      <c r="F3124">
        <v>0</v>
      </c>
      <c r="G3124" s="2">
        <f t="shared" si="386"/>
        <v>0</v>
      </c>
      <c r="H3124" s="3" t="str">
        <f t="shared" si="387"/>
        <v>10</v>
      </c>
      <c r="I3124" s="3" t="str">
        <f t="shared" si="388"/>
        <v>404</v>
      </c>
      <c r="J3124" s="3">
        <v>404</v>
      </c>
      <c r="K3124" s="3" t="str">
        <f>+VLOOKUP(J3124,'Dimension descriptions'!P:R,3,FALSE)</f>
        <v>Mount Logan Middle School</v>
      </c>
      <c r="L3124" s="3" t="str">
        <f t="shared" si="389"/>
        <v>5901</v>
      </c>
      <c r="M3124" s="10">
        <v>5901</v>
      </c>
      <c r="N3124" s="3" t="str">
        <f t="shared" si="384"/>
        <v>2650</v>
      </c>
      <c r="O3124" s="3" t="str">
        <f t="shared" si="385"/>
        <v>626</v>
      </c>
      <c r="P3124" s="3" t="str">
        <f t="shared" si="390"/>
        <v>6</v>
      </c>
      <c r="Q3124" s="11">
        <f>+VLOOKUP(M3124,'Dimension descriptions'!K:M,2,FALSE)</f>
        <v>5901</v>
      </c>
      <c r="R3124" s="33">
        <v>5901</v>
      </c>
      <c r="S3124" s="11" t="str">
        <f>+VLOOKUP(R3124,'Dimension descriptions'!K:M,3)</f>
        <v>College and Career Awareness</v>
      </c>
      <c r="T3124" s="3" t="str">
        <f t="shared" si="391"/>
        <v>N</v>
      </c>
      <c r="U3124">
        <f>+VLOOKUP(R3124,'FY21 P13 Allotment memo'!O:O,1,FALSE)</f>
        <v>5901</v>
      </c>
      <c r="V3124"/>
      <c r="W3124"/>
      <c r="X3124"/>
      <c r="Y3124"/>
      <c r="Z3124"/>
    </row>
    <row r="3125" spans="1:26">
      <c r="A3125">
        <v>10</v>
      </c>
      <c r="B3125" t="s">
        <v>4113</v>
      </c>
      <c r="C3125" t="s">
        <v>1571</v>
      </c>
      <c r="D3125">
        <v>91</v>
      </c>
      <c r="E3125">
        <v>0</v>
      </c>
      <c r="F3125">
        <v>0</v>
      </c>
      <c r="G3125" s="2">
        <f t="shared" si="386"/>
        <v>0</v>
      </c>
      <c r="H3125" s="3" t="str">
        <f t="shared" si="387"/>
        <v>10</v>
      </c>
      <c r="I3125" s="3" t="str">
        <f t="shared" si="388"/>
        <v>404</v>
      </c>
      <c r="J3125" s="3">
        <v>404</v>
      </c>
      <c r="K3125" s="3" t="str">
        <f>+VLOOKUP(J3125,'Dimension descriptions'!P:R,3,FALSE)</f>
        <v>Mount Logan Middle School</v>
      </c>
      <c r="L3125" s="3" t="str">
        <f t="shared" si="389"/>
        <v>5903</v>
      </c>
      <c r="M3125" s="10">
        <v>5903</v>
      </c>
      <c r="N3125" s="3" t="str">
        <f t="shared" si="384"/>
        <v>1000</v>
      </c>
      <c r="O3125" s="3" t="str">
        <f t="shared" si="385"/>
        <v>149</v>
      </c>
      <c r="P3125" s="3" t="str">
        <f t="shared" si="390"/>
        <v>1</v>
      </c>
      <c r="Q3125" s="11">
        <f>+VLOOKUP(M3125,'Dimension descriptions'!K:M,2,FALSE)</f>
        <v>5903</v>
      </c>
      <c r="R3125" s="33">
        <v>5903</v>
      </c>
      <c r="S3125" s="11">
        <f>+VLOOKUP(R3125,'Dimension descriptions'!K:M,3)</f>
        <v>5903</v>
      </c>
      <c r="T3125" s="3" t="str">
        <f t="shared" si="391"/>
        <v>N</v>
      </c>
      <c r="U3125">
        <f>+VLOOKUP(R3125,'FY21 P13 Allotment memo'!O:O,1,FALSE)</f>
        <v>5903</v>
      </c>
      <c r="V3125"/>
      <c r="W3125"/>
      <c r="X3125"/>
      <c r="Y3125"/>
      <c r="Z3125"/>
    </row>
    <row r="3126" spans="1:26">
      <c r="A3126">
        <v>10</v>
      </c>
      <c r="B3126" t="s">
        <v>4114</v>
      </c>
      <c r="C3126" t="s">
        <v>4115</v>
      </c>
      <c r="D3126">
        <v>91</v>
      </c>
      <c r="E3126">
        <v>10468.780000000001</v>
      </c>
      <c r="F3126">
        <v>0</v>
      </c>
      <c r="G3126" s="2">
        <f t="shared" si="386"/>
        <v>10468.780000000001</v>
      </c>
      <c r="H3126" s="3" t="str">
        <f t="shared" si="387"/>
        <v>10</v>
      </c>
      <c r="I3126" s="3" t="str">
        <f t="shared" si="388"/>
        <v>404</v>
      </c>
      <c r="J3126" s="3">
        <v>404</v>
      </c>
      <c r="K3126" s="3" t="str">
        <f>+VLOOKUP(J3126,'Dimension descriptions'!P:R,3,FALSE)</f>
        <v>Mount Logan Middle School</v>
      </c>
      <c r="L3126" s="3" t="str">
        <f t="shared" si="389"/>
        <v>5903</v>
      </c>
      <c r="M3126" s="10">
        <v>5903</v>
      </c>
      <c r="N3126" s="3" t="str">
        <f t="shared" si="384"/>
        <v>1000</v>
      </c>
      <c r="O3126" s="3" t="str">
        <f t="shared" si="385"/>
        <v>320</v>
      </c>
      <c r="P3126" s="3" t="str">
        <f t="shared" si="390"/>
        <v>3</v>
      </c>
      <c r="Q3126" s="11">
        <f>+VLOOKUP(M3126,'Dimension descriptions'!K:M,2,FALSE)</f>
        <v>5903</v>
      </c>
      <c r="R3126" s="33">
        <v>5903</v>
      </c>
      <c r="S3126" s="11">
        <f>+VLOOKUP(R3126,'Dimension descriptions'!K:M,3)</f>
        <v>5903</v>
      </c>
      <c r="T3126" s="3" t="str">
        <f t="shared" si="391"/>
        <v>N</v>
      </c>
      <c r="U3126">
        <f>+VLOOKUP(R3126,'FY21 P13 Allotment memo'!O:O,1,FALSE)</f>
        <v>5903</v>
      </c>
      <c r="V3126"/>
      <c r="W3126"/>
      <c r="X3126"/>
      <c r="Y3126"/>
      <c r="Z3126"/>
    </row>
    <row r="3127" spans="1:26">
      <c r="A3127">
        <v>10</v>
      </c>
      <c r="B3127" t="s">
        <v>4116</v>
      </c>
      <c r="C3127" t="s">
        <v>1652</v>
      </c>
      <c r="D3127">
        <v>91</v>
      </c>
      <c r="E3127">
        <v>0</v>
      </c>
      <c r="F3127">
        <v>0</v>
      </c>
      <c r="G3127" s="2">
        <f t="shared" si="386"/>
        <v>0</v>
      </c>
      <c r="H3127" s="3" t="str">
        <f t="shared" si="387"/>
        <v>10</v>
      </c>
      <c r="I3127" s="3" t="str">
        <f t="shared" si="388"/>
        <v>404</v>
      </c>
      <c r="J3127" s="3">
        <v>404</v>
      </c>
      <c r="K3127" s="3" t="str">
        <f>+VLOOKUP(J3127,'Dimension descriptions'!P:R,3,FALSE)</f>
        <v>Mount Logan Middle School</v>
      </c>
      <c r="L3127" s="3" t="str">
        <f t="shared" si="389"/>
        <v>5903</v>
      </c>
      <c r="M3127" s="10">
        <v>5903</v>
      </c>
      <c r="N3127" s="3" t="str">
        <f t="shared" si="384"/>
        <v>1000</v>
      </c>
      <c r="O3127" s="3" t="str">
        <f t="shared" si="385"/>
        <v>610</v>
      </c>
      <c r="P3127" s="3" t="str">
        <f t="shared" si="390"/>
        <v>6</v>
      </c>
      <c r="Q3127" s="11">
        <f>+VLOOKUP(M3127,'Dimension descriptions'!K:M,2,FALSE)</f>
        <v>5903</v>
      </c>
      <c r="R3127" s="33">
        <v>5903</v>
      </c>
      <c r="S3127" s="11">
        <f>+VLOOKUP(R3127,'Dimension descriptions'!K:M,3)</f>
        <v>5903</v>
      </c>
      <c r="T3127" s="3" t="str">
        <f t="shared" si="391"/>
        <v>N</v>
      </c>
      <c r="U3127">
        <f>+VLOOKUP(R3127,'FY21 P13 Allotment memo'!O:O,1,FALSE)</f>
        <v>5903</v>
      </c>
      <c r="V3127"/>
      <c r="W3127"/>
      <c r="X3127"/>
      <c r="Y3127"/>
      <c r="Z3127"/>
    </row>
    <row r="3128" spans="1:26">
      <c r="A3128">
        <v>10</v>
      </c>
      <c r="B3128" t="s">
        <v>4117</v>
      </c>
      <c r="C3128" t="s">
        <v>4118</v>
      </c>
      <c r="D3128">
        <v>91</v>
      </c>
      <c r="E3128">
        <v>0</v>
      </c>
      <c r="F3128">
        <v>0</v>
      </c>
      <c r="G3128" s="2">
        <f t="shared" si="386"/>
        <v>0</v>
      </c>
      <c r="H3128" s="3" t="str">
        <f t="shared" si="387"/>
        <v>10</v>
      </c>
      <c r="I3128" s="3" t="str">
        <f t="shared" si="388"/>
        <v>404</v>
      </c>
      <c r="J3128" s="3">
        <v>404</v>
      </c>
      <c r="K3128" s="3" t="str">
        <f>+VLOOKUP(J3128,'Dimension descriptions'!P:R,3,FALSE)</f>
        <v>Mount Logan Middle School</v>
      </c>
      <c r="L3128" s="3" t="str">
        <f t="shared" si="389"/>
        <v>5903</v>
      </c>
      <c r="M3128" s="10">
        <v>5903</v>
      </c>
      <c r="N3128" s="3" t="str">
        <f t="shared" si="384"/>
        <v>2120</v>
      </c>
      <c r="O3128" s="3" t="str">
        <f t="shared" si="385"/>
        <v>142</v>
      </c>
      <c r="P3128" s="3" t="str">
        <f t="shared" si="390"/>
        <v>1</v>
      </c>
      <c r="Q3128" s="11">
        <f>+VLOOKUP(M3128,'Dimension descriptions'!K:M,2,FALSE)</f>
        <v>5903</v>
      </c>
      <c r="R3128" s="33">
        <v>5903</v>
      </c>
      <c r="S3128" s="11">
        <f>+VLOOKUP(R3128,'Dimension descriptions'!K:M,3)</f>
        <v>5903</v>
      </c>
      <c r="T3128" s="3" t="str">
        <f t="shared" si="391"/>
        <v>N</v>
      </c>
      <c r="U3128">
        <f>+VLOOKUP(R3128,'FY21 P13 Allotment memo'!O:O,1,FALSE)</f>
        <v>5903</v>
      </c>
      <c r="V3128"/>
      <c r="W3128"/>
      <c r="X3128"/>
      <c r="Y3128"/>
      <c r="Z3128"/>
    </row>
    <row r="3129" spans="1:26">
      <c r="A3129">
        <v>10</v>
      </c>
      <c r="B3129" t="s">
        <v>4119</v>
      </c>
      <c r="C3129" t="s">
        <v>4120</v>
      </c>
      <c r="D3129">
        <v>91</v>
      </c>
      <c r="E3129">
        <v>0</v>
      </c>
      <c r="F3129">
        <v>0</v>
      </c>
      <c r="G3129" s="2">
        <f t="shared" si="386"/>
        <v>0</v>
      </c>
      <c r="H3129" s="3" t="str">
        <f t="shared" si="387"/>
        <v>10</v>
      </c>
      <c r="I3129" s="3" t="str">
        <f t="shared" si="388"/>
        <v>404</v>
      </c>
      <c r="J3129" s="3">
        <v>404</v>
      </c>
      <c r="K3129" s="3" t="str">
        <f>+VLOOKUP(J3129,'Dimension descriptions'!P:R,3,FALSE)</f>
        <v>Mount Logan Middle School</v>
      </c>
      <c r="L3129" s="3" t="str">
        <f t="shared" si="389"/>
        <v>5903</v>
      </c>
      <c r="M3129" s="10">
        <v>5903</v>
      </c>
      <c r="N3129" s="3" t="str">
        <f t="shared" si="384"/>
        <v>2120</v>
      </c>
      <c r="O3129" s="3" t="str">
        <f t="shared" si="385"/>
        <v>152</v>
      </c>
      <c r="P3129" s="3" t="str">
        <f t="shared" si="390"/>
        <v>1</v>
      </c>
      <c r="Q3129" s="11">
        <f>+VLOOKUP(M3129,'Dimension descriptions'!K:M,2,FALSE)</f>
        <v>5903</v>
      </c>
      <c r="R3129" s="33">
        <v>5903</v>
      </c>
      <c r="S3129" s="11">
        <f>+VLOOKUP(R3129,'Dimension descriptions'!K:M,3)</f>
        <v>5903</v>
      </c>
      <c r="T3129" s="3" t="str">
        <f t="shared" si="391"/>
        <v>N</v>
      </c>
      <c r="U3129">
        <f>+VLOOKUP(R3129,'FY21 P13 Allotment memo'!O:O,1,FALSE)</f>
        <v>5903</v>
      </c>
      <c r="V3129"/>
      <c r="W3129"/>
      <c r="X3129"/>
      <c r="Y3129"/>
      <c r="Z3129"/>
    </row>
    <row r="3130" spans="1:26">
      <c r="A3130">
        <v>10</v>
      </c>
      <c r="B3130" t="s">
        <v>4121</v>
      </c>
      <c r="C3130" t="s">
        <v>4122</v>
      </c>
      <c r="D3130">
        <v>91</v>
      </c>
      <c r="E3130">
        <v>0</v>
      </c>
      <c r="F3130">
        <v>0</v>
      </c>
      <c r="G3130" s="2">
        <f t="shared" si="386"/>
        <v>0</v>
      </c>
      <c r="H3130" s="3" t="str">
        <f t="shared" si="387"/>
        <v>10</v>
      </c>
      <c r="I3130" s="3" t="str">
        <f t="shared" si="388"/>
        <v>404</v>
      </c>
      <c r="J3130" s="3">
        <v>404</v>
      </c>
      <c r="K3130" s="3" t="str">
        <f>+VLOOKUP(J3130,'Dimension descriptions'!P:R,3,FALSE)</f>
        <v>Mount Logan Middle School</v>
      </c>
      <c r="L3130" s="3" t="str">
        <f t="shared" si="389"/>
        <v>5903</v>
      </c>
      <c r="M3130" s="10">
        <v>5903</v>
      </c>
      <c r="N3130" s="3" t="str">
        <f t="shared" si="384"/>
        <v>2120</v>
      </c>
      <c r="O3130" s="3" t="str">
        <f t="shared" si="385"/>
        <v>580</v>
      </c>
      <c r="P3130" s="3" t="str">
        <f t="shared" si="390"/>
        <v>5</v>
      </c>
      <c r="Q3130" s="11">
        <f>+VLOOKUP(M3130,'Dimension descriptions'!K:M,2,FALSE)</f>
        <v>5903</v>
      </c>
      <c r="R3130" s="33">
        <v>5903</v>
      </c>
      <c r="S3130" s="11">
        <f>+VLOOKUP(R3130,'Dimension descriptions'!K:M,3)</f>
        <v>5903</v>
      </c>
      <c r="T3130" s="3" t="str">
        <f t="shared" si="391"/>
        <v>N</v>
      </c>
      <c r="U3130">
        <f>+VLOOKUP(R3130,'FY21 P13 Allotment memo'!O:O,1,FALSE)</f>
        <v>5903</v>
      </c>
      <c r="V3130"/>
      <c r="W3130"/>
      <c r="X3130"/>
      <c r="Y3130"/>
      <c r="Z3130"/>
    </row>
    <row r="3131" spans="1:26">
      <c r="A3131">
        <v>10</v>
      </c>
      <c r="B3131" t="s">
        <v>4123</v>
      </c>
      <c r="C3131" t="s">
        <v>4124</v>
      </c>
      <c r="D3131">
        <v>91</v>
      </c>
      <c r="E3131">
        <v>20324.240000000002</v>
      </c>
      <c r="F3131">
        <v>0</v>
      </c>
      <c r="G3131" s="2">
        <f t="shared" si="386"/>
        <v>20324.240000000002</v>
      </c>
      <c r="H3131" s="3" t="str">
        <f t="shared" si="387"/>
        <v>10</v>
      </c>
      <c r="I3131" s="3" t="str">
        <f t="shared" si="388"/>
        <v>404</v>
      </c>
      <c r="J3131" s="3">
        <v>404</v>
      </c>
      <c r="K3131" s="3" t="str">
        <f>+VLOOKUP(J3131,'Dimension descriptions'!P:R,3,FALSE)</f>
        <v>Mount Logan Middle School</v>
      </c>
      <c r="L3131" s="3" t="str">
        <f t="shared" si="389"/>
        <v>5903</v>
      </c>
      <c r="M3131" s="10">
        <v>5903</v>
      </c>
      <c r="N3131" s="3" t="str">
        <f t="shared" si="384"/>
        <v>2120</v>
      </c>
      <c r="O3131" s="3" t="str">
        <f t="shared" si="385"/>
        <v>610</v>
      </c>
      <c r="P3131" s="3" t="str">
        <f t="shared" si="390"/>
        <v>6</v>
      </c>
      <c r="Q3131" s="11">
        <f>+VLOOKUP(M3131,'Dimension descriptions'!K:M,2,FALSE)</f>
        <v>5903</v>
      </c>
      <c r="R3131" s="33">
        <v>5903</v>
      </c>
      <c r="S3131" s="11">
        <f>+VLOOKUP(R3131,'Dimension descriptions'!K:M,3)</f>
        <v>5903</v>
      </c>
      <c r="T3131" s="3" t="str">
        <f t="shared" si="391"/>
        <v>N</v>
      </c>
      <c r="U3131">
        <f>+VLOOKUP(R3131,'FY21 P13 Allotment memo'!O:O,1,FALSE)</f>
        <v>5903</v>
      </c>
      <c r="V3131"/>
      <c r="W3131"/>
      <c r="X3131"/>
      <c r="Y3131"/>
      <c r="Z3131"/>
    </row>
    <row r="3132" spans="1:26">
      <c r="A3132">
        <v>10</v>
      </c>
      <c r="B3132" t="s">
        <v>4125</v>
      </c>
      <c r="C3132" t="s">
        <v>4126</v>
      </c>
      <c r="D3132">
        <v>91</v>
      </c>
      <c r="E3132">
        <v>0</v>
      </c>
      <c r="F3132">
        <v>0</v>
      </c>
      <c r="G3132" s="2">
        <f t="shared" si="386"/>
        <v>0</v>
      </c>
      <c r="H3132" s="3" t="str">
        <f t="shared" si="387"/>
        <v>10</v>
      </c>
      <c r="I3132" s="3" t="str">
        <f t="shared" si="388"/>
        <v>404</v>
      </c>
      <c r="J3132" s="3">
        <v>404</v>
      </c>
      <c r="K3132" s="3" t="str">
        <f>+VLOOKUP(J3132,'Dimension descriptions'!P:R,3,FALSE)</f>
        <v>Mount Logan Middle School</v>
      </c>
      <c r="L3132" s="3" t="str">
        <f t="shared" si="389"/>
        <v>5903</v>
      </c>
      <c r="M3132" s="10">
        <v>5903</v>
      </c>
      <c r="N3132" s="3" t="str">
        <f t="shared" si="384"/>
        <v>2650</v>
      </c>
      <c r="O3132" s="3" t="str">
        <f t="shared" si="385"/>
        <v>626</v>
      </c>
      <c r="P3132" s="3" t="str">
        <f t="shared" si="390"/>
        <v>6</v>
      </c>
      <c r="Q3132" s="11">
        <f>+VLOOKUP(M3132,'Dimension descriptions'!K:M,2,FALSE)</f>
        <v>5903</v>
      </c>
      <c r="R3132" s="33">
        <v>5903</v>
      </c>
      <c r="S3132" s="11">
        <f>+VLOOKUP(R3132,'Dimension descriptions'!K:M,3)</f>
        <v>5903</v>
      </c>
      <c r="T3132" s="3" t="str">
        <f t="shared" si="391"/>
        <v>N</v>
      </c>
      <c r="U3132">
        <f>+VLOOKUP(R3132,'FY21 P13 Allotment memo'!O:O,1,FALSE)</f>
        <v>5903</v>
      </c>
      <c r="V3132"/>
      <c r="W3132"/>
      <c r="X3132"/>
      <c r="Y3132"/>
      <c r="Z3132"/>
    </row>
    <row r="3133" spans="1:26">
      <c r="A3133">
        <v>10</v>
      </c>
      <c r="B3133" t="s">
        <v>4127</v>
      </c>
      <c r="C3133" t="s">
        <v>1899</v>
      </c>
      <c r="D3133">
        <v>91</v>
      </c>
      <c r="E3133">
        <v>0</v>
      </c>
      <c r="F3133">
        <v>0</v>
      </c>
      <c r="G3133" s="2">
        <f t="shared" si="386"/>
        <v>0</v>
      </c>
      <c r="H3133" s="3" t="str">
        <f t="shared" si="387"/>
        <v>10</v>
      </c>
      <c r="I3133" s="3" t="str">
        <f t="shared" si="388"/>
        <v>404</v>
      </c>
      <c r="J3133" s="3">
        <v>404</v>
      </c>
      <c r="K3133" s="3" t="str">
        <f>+VLOOKUP(J3133,'Dimension descriptions'!P:R,3,FALSE)</f>
        <v>Mount Logan Middle School</v>
      </c>
      <c r="L3133" s="3" t="str">
        <f t="shared" si="389"/>
        <v>5903</v>
      </c>
      <c r="M3133" s="10">
        <v>5903</v>
      </c>
      <c r="N3133" s="3" t="str">
        <f t="shared" si="384"/>
        <v>2700</v>
      </c>
      <c r="O3133" s="3" t="str">
        <f t="shared" si="385"/>
        <v>511</v>
      </c>
      <c r="P3133" s="3" t="str">
        <f t="shared" si="390"/>
        <v>5</v>
      </c>
      <c r="Q3133" s="11">
        <f>+VLOOKUP(M3133,'Dimension descriptions'!K:M,2,FALSE)</f>
        <v>5903</v>
      </c>
      <c r="R3133" s="33">
        <v>5903</v>
      </c>
      <c r="S3133" s="11">
        <f>+VLOOKUP(R3133,'Dimension descriptions'!K:M,3)</f>
        <v>5903</v>
      </c>
      <c r="T3133" s="3" t="str">
        <f t="shared" si="391"/>
        <v>N</v>
      </c>
      <c r="U3133">
        <f>+VLOOKUP(R3133,'FY21 P13 Allotment memo'!O:O,1,FALSE)</f>
        <v>5903</v>
      </c>
      <c r="V3133"/>
      <c r="W3133"/>
      <c r="X3133"/>
      <c r="Y3133"/>
      <c r="Z3133"/>
    </row>
    <row r="3134" spans="1:26">
      <c r="A3134">
        <v>10</v>
      </c>
      <c r="B3134" t="s">
        <v>4128</v>
      </c>
      <c r="C3134" t="s">
        <v>1417</v>
      </c>
      <c r="D3134">
        <v>91</v>
      </c>
      <c r="E3134">
        <v>0</v>
      </c>
      <c r="F3134">
        <v>0</v>
      </c>
      <c r="G3134" s="2">
        <f t="shared" si="386"/>
        <v>0</v>
      </c>
      <c r="H3134" s="3" t="str">
        <f t="shared" si="387"/>
        <v>10</v>
      </c>
      <c r="I3134" s="3" t="str">
        <f t="shared" si="388"/>
        <v>404</v>
      </c>
      <c r="J3134" s="3">
        <v>404</v>
      </c>
      <c r="K3134" s="3" t="str">
        <f>+VLOOKUP(J3134,'Dimension descriptions'!P:R,3,FALSE)</f>
        <v>Mount Logan Middle School</v>
      </c>
      <c r="L3134" s="3" t="str">
        <f t="shared" si="389"/>
        <v>6043</v>
      </c>
      <c r="M3134" s="10">
        <v>6043</v>
      </c>
      <c r="N3134" s="3" t="str">
        <f t="shared" si="384"/>
        <v>1000</v>
      </c>
      <c r="O3134" s="3" t="str">
        <f t="shared" si="385"/>
        <v>580</v>
      </c>
      <c r="P3134" s="3" t="str">
        <f t="shared" si="390"/>
        <v>5</v>
      </c>
      <c r="Q3134" s="11">
        <f>+VLOOKUP(M3134,'Dimension descriptions'!K:M,2,FALSE)</f>
        <v>6000</v>
      </c>
      <c r="R3134" s="33">
        <v>6000</v>
      </c>
      <c r="S3134" s="11" t="str">
        <f>+VLOOKUP(R3134,'Dimension descriptions'!K:M,3)</f>
        <v>VOCATIONAL-TECHNICAL EDUCATION</v>
      </c>
      <c r="T3134" s="3" t="str">
        <f t="shared" si="391"/>
        <v>Y</v>
      </c>
      <c r="U3134">
        <f>+VLOOKUP(R3134,'FY21 P13 Allotment memo'!O:O,1,FALSE)</f>
        <v>6000</v>
      </c>
      <c r="V3134"/>
      <c r="W3134"/>
      <c r="X3134"/>
      <c r="Y3134"/>
      <c r="Z3134"/>
    </row>
    <row r="3135" spans="1:26">
      <c r="A3135">
        <v>10</v>
      </c>
      <c r="B3135" t="s">
        <v>4129</v>
      </c>
      <c r="C3135" t="s">
        <v>1588</v>
      </c>
      <c r="D3135">
        <v>91</v>
      </c>
      <c r="E3135">
        <v>0</v>
      </c>
      <c r="F3135">
        <v>0</v>
      </c>
      <c r="G3135" s="2">
        <f t="shared" si="386"/>
        <v>0</v>
      </c>
      <c r="H3135" s="3" t="str">
        <f t="shared" si="387"/>
        <v>10</v>
      </c>
      <c r="I3135" s="3" t="str">
        <f t="shared" si="388"/>
        <v>404</v>
      </c>
      <c r="J3135" s="3">
        <v>404</v>
      </c>
      <c r="K3135" s="3" t="str">
        <f>+VLOOKUP(J3135,'Dimension descriptions'!P:R,3,FALSE)</f>
        <v>Mount Logan Middle School</v>
      </c>
      <c r="L3135" s="3" t="str">
        <f t="shared" si="389"/>
        <v>6043</v>
      </c>
      <c r="M3135" s="10">
        <v>6043</v>
      </c>
      <c r="N3135" s="3" t="str">
        <f t="shared" si="384"/>
        <v>1000</v>
      </c>
      <c r="O3135" s="3" t="str">
        <f t="shared" si="385"/>
        <v>610</v>
      </c>
      <c r="P3135" s="3" t="str">
        <f t="shared" si="390"/>
        <v>6</v>
      </c>
      <c r="Q3135" s="11">
        <f>+VLOOKUP(M3135,'Dimension descriptions'!K:M,2,FALSE)</f>
        <v>6000</v>
      </c>
      <c r="R3135" s="33">
        <v>6000</v>
      </c>
      <c r="S3135" s="11" t="str">
        <f>+VLOOKUP(R3135,'Dimension descriptions'!K:M,3)</f>
        <v>VOCATIONAL-TECHNICAL EDUCATION</v>
      </c>
      <c r="T3135" s="3" t="str">
        <f t="shared" si="391"/>
        <v>Y</v>
      </c>
      <c r="U3135">
        <f>+VLOOKUP(R3135,'FY21 P13 Allotment memo'!O:O,1,FALSE)</f>
        <v>6000</v>
      </c>
      <c r="V3135"/>
      <c r="W3135"/>
      <c r="X3135"/>
      <c r="Y3135"/>
      <c r="Z3135"/>
    </row>
    <row r="3136" spans="1:26">
      <c r="A3136">
        <v>10</v>
      </c>
      <c r="B3136" t="s">
        <v>4130</v>
      </c>
      <c r="C3136" t="s">
        <v>1424</v>
      </c>
      <c r="D3136">
        <v>91</v>
      </c>
      <c r="E3136">
        <v>0</v>
      </c>
      <c r="F3136">
        <v>0</v>
      </c>
      <c r="G3136" s="2">
        <f t="shared" si="386"/>
        <v>0</v>
      </c>
      <c r="H3136" s="3" t="str">
        <f t="shared" si="387"/>
        <v>10</v>
      </c>
      <c r="I3136" s="3" t="str">
        <f t="shared" si="388"/>
        <v>404</v>
      </c>
      <c r="J3136" s="3">
        <v>404</v>
      </c>
      <c r="K3136" s="3" t="str">
        <f>+VLOOKUP(J3136,'Dimension descriptions'!P:R,3,FALSE)</f>
        <v>Mount Logan Middle School</v>
      </c>
      <c r="L3136" s="3" t="str">
        <f t="shared" si="389"/>
        <v>6043</v>
      </c>
      <c r="M3136" s="10">
        <v>6043</v>
      </c>
      <c r="N3136" s="3" t="str">
        <f t="shared" si="384"/>
        <v>1000</v>
      </c>
      <c r="O3136" s="3" t="str">
        <f t="shared" si="385"/>
        <v>730</v>
      </c>
      <c r="P3136" s="3" t="str">
        <f t="shared" si="390"/>
        <v>7</v>
      </c>
      <c r="Q3136" s="11">
        <f>+VLOOKUP(M3136,'Dimension descriptions'!K:M,2,FALSE)</f>
        <v>6000</v>
      </c>
      <c r="R3136" s="33">
        <v>6000</v>
      </c>
      <c r="S3136" s="11" t="str">
        <f>+VLOOKUP(R3136,'Dimension descriptions'!K:M,3)</f>
        <v>VOCATIONAL-TECHNICAL EDUCATION</v>
      </c>
      <c r="T3136" s="3" t="str">
        <f t="shared" si="391"/>
        <v>Y</v>
      </c>
      <c r="U3136">
        <f>+VLOOKUP(R3136,'FY21 P13 Allotment memo'!O:O,1,FALSE)</f>
        <v>6000</v>
      </c>
      <c r="V3136"/>
      <c r="W3136"/>
      <c r="X3136"/>
      <c r="Y3136"/>
      <c r="Z3136"/>
    </row>
    <row r="3137" spans="1:26">
      <c r="A3137">
        <v>10</v>
      </c>
      <c r="B3137" t="s">
        <v>4131</v>
      </c>
      <c r="C3137" t="s">
        <v>4132</v>
      </c>
      <c r="D3137">
        <v>91</v>
      </c>
      <c r="E3137">
        <v>0</v>
      </c>
      <c r="F3137">
        <v>0</v>
      </c>
      <c r="G3137" s="2">
        <f t="shared" si="386"/>
        <v>0</v>
      </c>
      <c r="H3137" s="3" t="str">
        <f t="shared" si="387"/>
        <v>10</v>
      </c>
      <c r="I3137" s="3" t="str">
        <f t="shared" si="388"/>
        <v>404</v>
      </c>
      <c r="J3137" s="3">
        <v>404</v>
      </c>
      <c r="K3137" s="3" t="str">
        <f>+VLOOKUP(J3137,'Dimension descriptions'!P:R,3,FALSE)</f>
        <v>Mount Logan Middle School</v>
      </c>
      <c r="L3137" s="3" t="str">
        <f t="shared" si="389"/>
        <v>6875</v>
      </c>
      <c r="M3137" s="10">
        <v>6875</v>
      </c>
      <c r="N3137" s="3" t="str">
        <f t="shared" si="384"/>
        <v>1000</v>
      </c>
      <c r="O3137" s="3" t="str">
        <f t="shared" si="385"/>
        <v>149</v>
      </c>
      <c r="P3137" s="3" t="str">
        <f t="shared" si="390"/>
        <v>1</v>
      </c>
      <c r="Q3137" s="11">
        <f>+VLOOKUP(M3137,'Dimension descriptions'!K:M,2,FALSE)</f>
        <v>6000</v>
      </c>
      <c r="R3137" s="33">
        <v>6000</v>
      </c>
      <c r="S3137" s="11" t="str">
        <f>+VLOOKUP(R3137,'Dimension descriptions'!K:M,3)</f>
        <v>VOCATIONAL-TECHNICAL EDUCATION</v>
      </c>
      <c r="T3137" s="3" t="str">
        <f t="shared" si="391"/>
        <v>Y</v>
      </c>
      <c r="U3137">
        <f>+VLOOKUP(R3137,'FY21 P13 Allotment memo'!O:O,1,FALSE)</f>
        <v>6000</v>
      </c>
      <c r="V3137"/>
      <c r="W3137"/>
      <c r="X3137"/>
      <c r="Y3137"/>
      <c r="Z3137"/>
    </row>
    <row r="3138" spans="1:26">
      <c r="A3138">
        <v>10</v>
      </c>
      <c r="B3138" t="s">
        <v>4133</v>
      </c>
      <c r="C3138" t="s">
        <v>4134</v>
      </c>
      <c r="D3138">
        <v>91</v>
      </c>
      <c r="E3138">
        <v>0</v>
      </c>
      <c r="F3138">
        <v>0</v>
      </c>
      <c r="G3138" s="2">
        <f t="shared" si="386"/>
        <v>0</v>
      </c>
      <c r="H3138" s="3" t="str">
        <f t="shared" si="387"/>
        <v>10</v>
      </c>
      <c r="I3138" s="3" t="str">
        <f t="shared" si="388"/>
        <v>404</v>
      </c>
      <c r="J3138" s="3">
        <v>404</v>
      </c>
      <c r="K3138" s="3" t="str">
        <f>+VLOOKUP(J3138,'Dimension descriptions'!P:R,3,FALSE)</f>
        <v>Mount Logan Middle School</v>
      </c>
      <c r="L3138" s="3" t="str">
        <f t="shared" si="389"/>
        <v>6875</v>
      </c>
      <c r="M3138" s="10">
        <v>6875</v>
      </c>
      <c r="N3138" s="3" t="str">
        <f t="shared" si="384"/>
        <v>1000</v>
      </c>
      <c r="O3138" s="3" t="str">
        <f t="shared" si="385"/>
        <v>210</v>
      </c>
      <c r="P3138" s="3" t="str">
        <f t="shared" si="390"/>
        <v>2</v>
      </c>
      <c r="Q3138" s="11">
        <f>+VLOOKUP(M3138,'Dimension descriptions'!K:M,2,FALSE)</f>
        <v>6000</v>
      </c>
      <c r="R3138" s="33">
        <v>6000</v>
      </c>
      <c r="S3138" s="11" t="str">
        <f>+VLOOKUP(R3138,'Dimension descriptions'!K:M,3)</f>
        <v>VOCATIONAL-TECHNICAL EDUCATION</v>
      </c>
      <c r="T3138" s="3" t="str">
        <f t="shared" si="391"/>
        <v>Y</v>
      </c>
      <c r="U3138">
        <f>+VLOOKUP(R3138,'FY21 P13 Allotment memo'!O:O,1,FALSE)</f>
        <v>6000</v>
      </c>
      <c r="V3138"/>
      <c r="W3138"/>
      <c r="X3138"/>
      <c r="Y3138"/>
      <c r="Z3138"/>
    </row>
    <row r="3139" spans="1:26">
      <c r="A3139">
        <v>10</v>
      </c>
      <c r="B3139" t="s">
        <v>4135</v>
      </c>
      <c r="C3139" t="s">
        <v>4136</v>
      </c>
      <c r="D3139">
        <v>91</v>
      </c>
      <c r="E3139">
        <v>0</v>
      </c>
      <c r="F3139">
        <v>0</v>
      </c>
      <c r="G3139" s="2">
        <f t="shared" si="386"/>
        <v>0</v>
      </c>
      <c r="H3139" s="3" t="str">
        <f t="shared" si="387"/>
        <v>10</v>
      </c>
      <c r="I3139" s="3" t="str">
        <f t="shared" si="388"/>
        <v>404</v>
      </c>
      <c r="J3139" s="3">
        <v>404</v>
      </c>
      <c r="K3139" s="3" t="str">
        <f>+VLOOKUP(J3139,'Dimension descriptions'!P:R,3,FALSE)</f>
        <v>Mount Logan Middle School</v>
      </c>
      <c r="L3139" s="3" t="str">
        <f t="shared" si="389"/>
        <v>6875</v>
      </c>
      <c r="M3139" s="10">
        <v>6875</v>
      </c>
      <c r="N3139" s="3" t="str">
        <f t="shared" si="384"/>
        <v>1000</v>
      </c>
      <c r="O3139" s="3" t="str">
        <f t="shared" si="385"/>
        <v>220</v>
      </c>
      <c r="P3139" s="3" t="str">
        <f t="shared" si="390"/>
        <v>2</v>
      </c>
      <c r="Q3139" s="11">
        <f>+VLOOKUP(M3139,'Dimension descriptions'!K:M,2,FALSE)</f>
        <v>6000</v>
      </c>
      <c r="R3139" s="33">
        <v>6000</v>
      </c>
      <c r="S3139" s="11" t="str">
        <f>+VLOOKUP(R3139,'Dimension descriptions'!K:M,3)</f>
        <v>VOCATIONAL-TECHNICAL EDUCATION</v>
      </c>
      <c r="T3139" s="3" t="str">
        <f t="shared" si="391"/>
        <v>Y</v>
      </c>
      <c r="U3139">
        <f>+VLOOKUP(R3139,'FY21 P13 Allotment memo'!O:O,1,FALSE)</f>
        <v>6000</v>
      </c>
      <c r="V3139"/>
      <c r="W3139"/>
      <c r="X3139"/>
      <c r="Y3139"/>
      <c r="Z3139"/>
    </row>
    <row r="3140" spans="1:26">
      <c r="A3140">
        <v>10</v>
      </c>
      <c r="B3140" t="s">
        <v>4137</v>
      </c>
      <c r="C3140" t="s">
        <v>1346</v>
      </c>
      <c r="D3140">
        <v>91</v>
      </c>
      <c r="E3140">
        <v>0</v>
      </c>
      <c r="F3140">
        <v>0</v>
      </c>
      <c r="G3140" s="2">
        <f t="shared" si="386"/>
        <v>0</v>
      </c>
      <c r="H3140" s="3" t="str">
        <f t="shared" si="387"/>
        <v>10</v>
      </c>
      <c r="I3140" s="3" t="str">
        <f t="shared" si="388"/>
        <v>404</v>
      </c>
      <c r="J3140" s="3">
        <v>404</v>
      </c>
      <c r="K3140" s="3" t="str">
        <f>+VLOOKUP(J3140,'Dimension descriptions'!P:R,3,FALSE)</f>
        <v>Mount Logan Middle School</v>
      </c>
      <c r="L3140" s="3" t="str">
        <f t="shared" si="389"/>
        <v>6875</v>
      </c>
      <c r="M3140" s="10">
        <v>6875</v>
      </c>
      <c r="N3140" s="3" t="str">
        <f t="shared" si="384"/>
        <v>1000</v>
      </c>
      <c r="O3140" s="3" t="str">
        <f t="shared" si="385"/>
        <v>241</v>
      </c>
      <c r="P3140" s="3" t="str">
        <f t="shared" si="390"/>
        <v>2</v>
      </c>
      <c r="Q3140" s="11">
        <f>+VLOOKUP(M3140,'Dimension descriptions'!K:M,2,FALSE)</f>
        <v>6000</v>
      </c>
      <c r="R3140" s="33">
        <v>6000</v>
      </c>
      <c r="S3140" s="11" t="str">
        <f>+VLOOKUP(R3140,'Dimension descriptions'!K:M,3)</f>
        <v>VOCATIONAL-TECHNICAL EDUCATION</v>
      </c>
      <c r="T3140" s="3" t="str">
        <f t="shared" si="391"/>
        <v>Y</v>
      </c>
      <c r="U3140">
        <f>+VLOOKUP(R3140,'FY21 P13 Allotment memo'!O:O,1,FALSE)</f>
        <v>6000</v>
      </c>
      <c r="V3140"/>
      <c r="W3140"/>
      <c r="X3140"/>
      <c r="Y3140"/>
      <c r="Z3140"/>
    </row>
    <row r="3141" spans="1:26">
      <c r="A3141">
        <v>10</v>
      </c>
      <c r="B3141" t="s">
        <v>4138</v>
      </c>
      <c r="C3141" t="s">
        <v>4139</v>
      </c>
      <c r="D3141">
        <v>91</v>
      </c>
      <c r="E3141">
        <v>0</v>
      </c>
      <c r="F3141">
        <v>0</v>
      </c>
      <c r="G3141" s="2">
        <f t="shared" si="386"/>
        <v>0</v>
      </c>
      <c r="H3141" s="3" t="str">
        <f t="shared" si="387"/>
        <v>10</v>
      </c>
      <c r="I3141" s="3" t="str">
        <f t="shared" si="388"/>
        <v>404</v>
      </c>
      <c r="J3141" s="3">
        <v>404</v>
      </c>
      <c r="K3141" s="3" t="str">
        <f>+VLOOKUP(J3141,'Dimension descriptions'!P:R,3,FALSE)</f>
        <v>Mount Logan Middle School</v>
      </c>
      <c r="L3141" s="3" t="str">
        <f t="shared" si="389"/>
        <v>6875</v>
      </c>
      <c r="M3141" s="10">
        <v>6875</v>
      </c>
      <c r="N3141" s="3" t="str">
        <f t="shared" si="384"/>
        <v>1000</v>
      </c>
      <c r="O3141" s="3" t="str">
        <f t="shared" si="385"/>
        <v>341</v>
      </c>
      <c r="P3141" s="3" t="str">
        <f t="shared" si="390"/>
        <v>3</v>
      </c>
      <c r="Q3141" s="11">
        <f>+VLOOKUP(M3141,'Dimension descriptions'!K:M,2,FALSE)</f>
        <v>6000</v>
      </c>
      <c r="R3141" s="33">
        <v>6000</v>
      </c>
      <c r="S3141" s="11" t="str">
        <f>+VLOOKUP(R3141,'Dimension descriptions'!K:M,3)</f>
        <v>VOCATIONAL-TECHNICAL EDUCATION</v>
      </c>
      <c r="T3141" s="3" t="str">
        <f t="shared" si="391"/>
        <v>Y</v>
      </c>
      <c r="U3141">
        <f>+VLOOKUP(R3141,'FY21 P13 Allotment memo'!O:O,1,FALSE)</f>
        <v>6000</v>
      </c>
      <c r="V3141"/>
      <c r="W3141"/>
      <c r="X3141"/>
      <c r="Y3141"/>
      <c r="Z3141"/>
    </row>
    <row r="3142" spans="1:26">
      <c r="A3142">
        <v>10</v>
      </c>
      <c r="B3142" t="s">
        <v>4140</v>
      </c>
      <c r="C3142" t="s">
        <v>4141</v>
      </c>
      <c r="D3142">
        <v>91</v>
      </c>
      <c r="E3142">
        <v>0</v>
      </c>
      <c r="F3142">
        <v>0</v>
      </c>
      <c r="G3142" s="2">
        <f t="shared" si="386"/>
        <v>0</v>
      </c>
      <c r="H3142" s="3" t="str">
        <f t="shared" si="387"/>
        <v>10</v>
      </c>
      <c r="I3142" s="3" t="str">
        <f t="shared" si="388"/>
        <v>404</v>
      </c>
      <c r="J3142" s="3">
        <v>404</v>
      </c>
      <c r="K3142" s="3" t="str">
        <f>+VLOOKUP(J3142,'Dimension descriptions'!P:R,3,FALSE)</f>
        <v>Mount Logan Middle School</v>
      </c>
      <c r="L3142" s="3" t="str">
        <f t="shared" si="389"/>
        <v>6875</v>
      </c>
      <c r="M3142" s="10">
        <v>6875</v>
      </c>
      <c r="N3142" s="3" t="str">
        <f t="shared" ref="N3142:N3205" si="392">+MID(B3142,16,4)</f>
        <v>1000</v>
      </c>
      <c r="O3142" s="3" t="str">
        <f t="shared" ref="O3142:O3205" si="393">+RIGHT(B3142,3)</f>
        <v>580</v>
      </c>
      <c r="P3142" s="3" t="str">
        <f t="shared" si="390"/>
        <v>5</v>
      </c>
      <c r="Q3142" s="11">
        <f>+VLOOKUP(M3142,'Dimension descriptions'!K:M,2,FALSE)</f>
        <v>6000</v>
      </c>
      <c r="R3142" s="33">
        <v>6000</v>
      </c>
      <c r="S3142" s="11" t="str">
        <f>+VLOOKUP(R3142,'Dimension descriptions'!K:M,3)</f>
        <v>VOCATIONAL-TECHNICAL EDUCATION</v>
      </c>
      <c r="T3142" s="3" t="str">
        <f t="shared" si="391"/>
        <v>Y</v>
      </c>
      <c r="U3142">
        <f>+VLOOKUP(R3142,'FY21 P13 Allotment memo'!O:O,1,FALSE)</f>
        <v>6000</v>
      </c>
      <c r="V3142"/>
      <c r="W3142"/>
      <c r="X3142"/>
      <c r="Y3142"/>
      <c r="Z3142"/>
    </row>
    <row r="3143" spans="1:26">
      <c r="A3143">
        <v>10</v>
      </c>
      <c r="B3143" t="s">
        <v>4142</v>
      </c>
      <c r="C3143" t="s">
        <v>4143</v>
      </c>
      <c r="D3143">
        <v>91</v>
      </c>
      <c r="E3143">
        <v>0</v>
      </c>
      <c r="F3143">
        <v>0</v>
      </c>
      <c r="G3143" s="2">
        <f t="shared" ref="G3143:G3206" si="394">+E3143-F3143</f>
        <v>0</v>
      </c>
      <c r="H3143" s="3" t="str">
        <f t="shared" ref="H3143:H3206" si="395">+LEFT(B3143,2)</f>
        <v>10</v>
      </c>
      <c r="I3143" s="3" t="str">
        <f t="shared" ref="I3143:I3206" si="396">+MID(B3143,4,3)</f>
        <v>404</v>
      </c>
      <c r="J3143" s="3">
        <v>404</v>
      </c>
      <c r="K3143" s="3" t="str">
        <f>+VLOOKUP(J3143,'Dimension descriptions'!P:R,3,FALSE)</f>
        <v>Mount Logan Middle School</v>
      </c>
      <c r="L3143" s="3" t="str">
        <f t="shared" ref="L3143:L3206" si="397">+MID(B3143,11,4)</f>
        <v>6875</v>
      </c>
      <c r="M3143" s="10">
        <v>6875</v>
      </c>
      <c r="N3143" s="3" t="str">
        <f t="shared" si="392"/>
        <v>1000</v>
      </c>
      <c r="O3143" s="3" t="str">
        <f t="shared" si="393"/>
        <v>610</v>
      </c>
      <c r="P3143" s="3" t="str">
        <f t="shared" ref="P3143:P3206" si="398">+LEFT(O3143,1)</f>
        <v>6</v>
      </c>
      <c r="Q3143" s="11">
        <f>+VLOOKUP(M3143,'Dimension descriptions'!K:M,2,FALSE)</f>
        <v>6000</v>
      </c>
      <c r="R3143" s="33">
        <v>6000</v>
      </c>
      <c r="S3143" s="11" t="str">
        <f>+VLOOKUP(R3143,'Dimension descriptions'!K:M,3)</f>
        <v>VOCATIONAL-TECHNICAL EDUCATION</v>
      </c>
      <c r="T3143" s="3" t="str">
        <f t="shared" ref="T3143:T3206" si="399">+IF(Q3143=M3143,"N","Y")</f>
        <v>Y</v>
      </c>
      <c r="U3143">
        <f>+VLOOKUP(R3143,'FY21 P13 Allotment memo'!O:O,1,FALSE)</f>
        <v>6000</v>
      </c>
      <c r="V3143"/>
      <c r="W3143"/>
      <c r="X3143"/>
      <c r="Y3143"/>
      <c r="Z3143"/>
    </row>
    <row r="3144" spans="1:26">
      <c r="A3144">
        <v>10</v>
      </c>
      <c r="B3144" t="s">
        <v>4144</v>
      </c>
      <c r="C3144" t="s">
        <v>4145</v>
      </c>
      <c r="D3144">
        <v>91</v>
      </c>
      <c r="E3144">
        <v>0</v>
      </c>
      <c r="F3144">
        <v>0</v>
      </c>
      <c r="G3144" s="2">
        <f t="shared" si="394"/>
        <v>0</v>
      </c>
      <c r="H3144" s="3" t="str">
        <f t="shared" si="395"/>
        <v>10</v>
      </c>
      <c r="I3144" s="3" t="str">
        <f t="shared" si="396"/>
        <v>404</v>
      </c>
      <c r="J3144" s="3">
        <v>404</v>
      </c>
      <c r="K3144" s="3" t="str">
        <f>+VLOOKUP(J3144,'Dimension descriptions'!P:R,3,FALSE)</f>
        <v>Mount Logan Middle School</v>
      </c>
      <c r="L3144" s="3" t="str">
        <f t="shared" si="397"/>
        <v>6875</v>
      </c>
      <c r="M3144" s="10">
        <v>6875</v>
      </c>
      <c r="N3144" s="3" t="str">
        <f t="shared" si="392"/>
        <v>1000</v>
      </c>
      <c r="O3144" s="3" t="str">
        <f t="shared" si="393"/>
        <v>670</v>
      </c>
      <c r="P3144" s="3" t="str">
        <f t="shared" si="398"/>
        <v>6</v>
      </c>
      <c r="Q3144" s="11">
        <f>+VLOOKUP(M3144,'Dimension descriptions'!K:M,2,FALSE)</f>
        <v>6000</v>
      </c>
      <c r="R3144" s="33">
        <v>6000</v>
      </c>
      <c r="S3144" s="11" t="str">
        <f>+VLOOKUP(R3144,'Dimension descriptions'!K:M,3)</f>
        <v>VOCATIONAL-TECHNICAL EDUCATION</v>
      </c>
      <c r="T3144" s="3" t="str">
        <f t="shared" si="399"/>
        <v>Y</v>
      </c>
      <c r="U3144">
        <f>+VLOOKUP(R3144,'FY21 P13 Allotment memo'!O:O,1,FALSE)</f>
        <v>6000</v>
      </c>
      <c r="V3144"/>
      <c r="W3144"/>
      <c r="X3144"/>
      <c r="Y3144"/>
      <c r="Z3144"/>
    </row>
    <row r="3145" spans="1:26">
      <c r="A3145">
        <v>10</v>
      </c>
      <c r="B3145" t="s">
        <v>4146</v>
      </c>
      <c r="C3145" t="s">
        <v>1424</v>
      </c>
      <c r="D3145">
        <v>91</v>
      </c>
      <c r="E3145">
        <v>0</v>
      </c>
      <c r="F3145">
        <v>0</v>
      </c>
      <c r="G3145" s="2">
        <f t="shared" si="394"/>
        <v>0</v>
      </c>
      <c r="H3145" s="3" t="str">
        <f t="shared" si="395"/>
        <v>10</v>
      </c>
      <c r="I3145" s="3" t="str">
        <f t="shared" si="396"/>
        <v>404</v>
      </c>
      <c r="J3145" s="3">
        <v>404</v>
      </c>
      <c r="K3145" s="3" t="str">
        <f>+VLOOKUP(J3145,'Dimension descriptions'!P:R,3,FALSE)</f>
        <v>Mount Logan Middle School</v>
      </c>
      <c r="L3145" s="3" t="str">
        <f t="shared" si="397"/>
        <v>6875</v>
      </c>
      <c r="M3145" s="10">
        <v>6875</v>
      </c>
      <c r="N3145" s="3" t="str">
        <f t="shared" si="392"/>
        <v>1000</v>
      </c>
      <c r="O3145" s="3" t="str">
        <f t="shared" si="393"/>
        <v>730</v>
      </c>
      <c r="P3145" s="3" t="str">
        <f t="shared" si="398"/>
        <v>7</v>
      </c>
      <c r="Q3145" s="11">
        <f>+VLOOKUP(M3145,'Dimension descriptions'!K:M,2,FALSE)</f>
        <v>6000</v>
      </c>
      <c r="R3145" s="33">
        <v>6000</v>
      </c>
      <c r="S3145" s="11" t="str">
        <f>+VLOOKUP(R3145,'Dimension descriptions'!K:M,3)</f>
        <v>VOCATIONAL-TECHNICAL EDUCATION</v>
      </c>
      <c r="T3145" s="3" t="str">
        <f t="shared" si="399"/>
        <v>Y</v>
      </c>
      <c r="U3145">
        <f>+VLOOKUP(R3145,'FY21 P13 Allotment memo'!O:O,1,FALSE)</f>
        <v>6000</v>
      </c>
      <c r="V3145"/>
      <c r="W3145"/>
      <c r="X3145"/>
      <c r="Y3145"/>
      <c r="Z3145"/>
    </row>
    <row r="3146" spans="1:26">
      <c r="A3146">
        <v>10</v>
      </c>
      <c r="B3146" t="s">
        <v>4147</v>
      </c>
      <c r="C3146" t="s">
        <v>1652</v>
      </c>
      <c r="D3146">
        <v>91</v>
      </c>
      <c r="E3146">
        <v>0</v>
      </c>
      <c r="F3146">
        <v>0</v>
      </c>
      <c r="G3146" s="2">
        <f t="shared" si="394"/>
        <v>0</v>
      </c>
      <c r="H3146" s="3" t="str">
        <f t="shared" si="395"/>
        <v>10</v>
      </c>
      <c r="I3146" s="3" t="str">
        <f t="shared" si="396"/>
        <v>404</v>
      </c>
      <c r="J3146" s="3">
        <v>404</v>
      </c>
      <c r="K3146" s="3" t="str">
        <f>+VLOOKUP(J3146,'Dimension descriptions'!P:R,3,FALSE)</f>
        <v>Mount Logan Middle School</v>
      </c>
      <c r="L3146" s="3" t="str">
        <f t="shared" si="397"/>
        <v>6875</v>
      </c>
      <c r="M3146" s="10">
        <v>6875</v>
      </c>
      <c r="N3146" s="3" t="str">
        <f t="shared" si="392"/>
        <v>2120</v>
      </c>
      <c r="O3146" s="3" t="str">
        <f t="shared" si="393"/>
        <v>610</v>
      </c>
      <c r="P3146" s="3" t="str">
        <f t="shared" si="398"/>
        <v>6</v>
      </c>
      <c r="Q3146" s="11">
        <f>+VLOOKUP(M3146,'Dimension descriptions'!K:M,2,FALSE)</f>
        <v>6000</v>
      </c>
      <c r="R3146" s="33">
        <v>6000</v>
      </c>
      <c r="S3146" s="11" t="str">
        <f>+VLOOKUP(R3146,'Dimension descriptions'!K:M,3)</f>
        <v>VOCATIONAL-TECHNICAL EDUCATION</v>
      </c>
      <c r="T3146" s="3" t="str">
        <f t="shared" si="399"/>
        <v>Y</v>
      </c>
      <c r="U3146">
        <f>+VLOOKUP(R3146,'FY21 P13 Allotment memo'!O:O,1,FALSE)</f>
        <v>6000</v>
      </c>
      <c r="V3146"/>
      <c r="W3146"/>
      <c r="X3146"/>
      <c r="Y3146"/>
      <c r="Z3146"/>
    </row>
    <row r="3147" spans="1:26">
      <c r="A3147">
        <v>10</v>
      </c>
      <c r="B3147" t="s">
        <v>4148</v>
      </c>
      <c r="C3147" t="s">
        <v>1326</v>
      </c>
      <c r="D3147">
        <v>91</v>
      </c>
      <c r="E3147">
        <v>0</v>
      </c>
      <c r="F3147">
        <v>0</v>
      </c>
      <c r="G3147" s="2">
        <f t="shared" si="394"/>
        <v>0</v>
      </c>
      <c r="H3147" s="3" t="str">
        <f t="shared" si="395"/>
        <v>10</v>
      </c>
      <c r="I3147" s="3" t="str">
        <f t="shared" si="396"/>
        <v>404</v>
      </c>
      <c r="J3147" s="3">
        <v>404</v>
      </c>
      <c r="K3147" s="3" t="str">
        <f>+VLOOKUP(J3147,'Dimension descriptions'!P:R,3,FALSE)</f>
        <v>Mount Logan Middle School</v>
      </c>
      <c r="L3147" s="3" t="str">
        <f t="shared" si="397"/>
        <v>6875</v>
      </c>
      <c r="M3147" s="10">
        <v>6875</v>
      </c>
      <c r="N3147" s="3" t="str">
        <f t="shared" si="392"/>
        <v>2650</v>
      </c>
      <c r="O3147" s="3" t="str">
        <f t="shared" si="393"/>
        <v>626</v>
      </c>
      <c r="P3147" s="3" t="str">
        <f t="shared" si="398"/>
        <v>6</v>
      </c>
      <c r="Q3147" s="11">
        <f>+VLOOKUP(M3147,'Dimension descriptions'!K:M,2,FALSE)</f>
        <v>6000</v>
      </c>
      <c r="R3147" s="33">
        <v>6000</v>
      </c>
      <c r="S3147" s="11" t="str">
        <f>+VLOOKUP(R3147,'Dimension descriptions'!K:M,3)</f>
        <v>VOCATIONAL-TECHNICAL EDUCATION</v>
      </c>
      <c r="T3147" s="3" t="str">
        <f t="shared" si="399"/>
        <v>Y</v>
      </c>
      <c r="U3147">
        <f>+VLOOKUP(R3147,'FY21 P13 Allotment memo'!O:O,1,FALSE)</f>
        <v>6000</v>
      </c>
      <c r="V3147"/>
      <c r="W3147"/>
      <c r="X3147"/>
      <c r="Y3147"/>
      <c r="Z3147"/>
    </row>
    <row r="3148" spans="1:26">
      <c r="A3148">
        <v>10</v>
      </c>
      <c r="B3148" t="s">
        <v>4149</v>
      </c>
      <c r="C3148" t="s">
        <v>1899</v>
      </c>
      <c r="D3148">
        <v>91</v>
      </c>
      <c r="E3148">
        <v>0</v>
      </c>
      <c r="F3148">
        <v>0</v>
      </c>
      <c r="G3148" s="2">
        <f t="shared" si="394"/>
        <v>0</v>
      </c>
      <c r="H3148" s="3" t="str">
        <f t="shared" si="395"/>
        <v>10</v>
      </c>
      <c r="I3148" s="3" t="str">
        <f t="shared" si="396"/>
        <v>404</v>
      </c>
      <c r="J3148" s="3">
        <v>404</v>
      </c>
      <c r="K3148" s="3" t="str">
        <f>+VLOOKUP(J3148,'Dimension descriptions'!P:R,3,FALSE)</f>
        <v>Mount Logan Middle School</v>
      </c>
      <c r="L3148" s="3" t="str">
        <f t="shared" si="397"/>
        <v>6875</v>
      </c>
      <c r="M3148" s="10">
        <v>6875</v>
      </c>
      <c r="N3148" s="3" t="str">
        <f t="shared" si="392"/>
        <v>2700</v>
      </c>
      <c r="O3148" s="3" t="str">
        <f t="shared" si="393"/>
        <v>511</v>
      </c>
      <c r="P3148" s="3" t="str">
        <f t="shared" si="398"/>
        <v>5</v>
      </c>
      <c r="Q3148" s="11">
        <f>+VLOOKUP(M3148,'Dimension descriptions'!K:M,2,FALSE)</f>
        <v>6000</v>
      </c>
      <c r="R3148" s="33">
        <v>6000</v>
      </c>
      <c r="S3148" s="11" t="str">
        <f>+VLOOKUP(R3148,'Dimension descriptions'!K:M,3)</f>
        <v>VOCATIONAL-TECHNICAL EDUCATION</v>
      </c>
      <c r="T3148" s="3" t="str">
        <f t="shared" si="399"/>
        <v>Y</v>
      </c>
      <c r="U3148">
        <f>+VLOOKUP(R3148,'FY21 P13 Allotment memo'!O:O,1,FALSE)</f>
        <v>6000</v>
      </c>
      <c r="V3148"/>
      <c r="W3148"/>
      <c r="X3148"/>
      <c r="Y3148"/>
      <c r="Z3148"/>
    </row>
    <row r="3149" spans="1:26">
      <c r="A3149">
        <v>10</v>
      </c>
      <c r="B3149" t="s">
        <v>4150</v>
      </c>
      <c r="C3149" t="s">
        <v>1279</v>
      </c>
      <c r="D3149">
        <v>91</v>
      </c>
      <c r="E3149">
        <v>0</v>
      </c>
      <c r="F3149">
        <v>0</v>
      </c>
      <c r="G3149" s="2">
        <f t="shared" si="394"/>
        <v>0</v>
      </c>
      <c r="H3149" s="3" t="str">
        <f t="shared" si="395"/>
        <v>10</v>
      </c>
      <c r="I3149" s="3" t="str">
        <f t="shared" si="396"/>
        <v>404</v>
      </c>
      <c r="J3149" s="3">
        <v>404</v>
      </c>
      <c r="K3149" s="3" t="str">
        <f>+VLOOKUP(J3149,'Dimension descriptions'!P:R,3,FALSE)</f>
        <v>Mount Logan Middle School</v>
      </c>
      <c r="L3149" s="3" t="str">
        <f t="shared" si="397"/>
        <v>6901</v>
      </c>
      <c r="M3149" s="10">
        <v>6901</v>
      </c>
      <c r="N3149" s="3" t="str">
        <f t="shared" si="392"/>
        <v>1000</v>
      </c>
      <c r="O3149" s="3" t="str">
        <f t="shared" si="393"/>
        <v>210</v>
      </c>
      <c r="P3149" s="3" t="str">
        <f t="shared" si="398"/>
        <v>2</v>
      </c>
      <c r="Q3149" s="11">
        <f>+VLOOKUP(M3149,'Dimension descriptions'!K:M,2,FALSE)</f>
        <v>5901</v>
      </c>
      <c r="R3149" s="33">
        <v>5901</v>
      </c>
      <c r="S3149" s="11" t="str">
        <f>+VLOOKUP(R3149,'Dimension descriptions'!K:M,3)</f>
        <v>College and Career Awareness</v>
      </c>
      <c r="T3149" s="3" t="str">
        <f t="shared" si="399"/>
        <v>Y</v>
      </c>
      <c r="U3149">
        <f>+VLOOKUP(R3149,'FY21 P13 Allotment memo'!O:O,1,FALSE)</f>
        <v>5901</v>
      </c>
      <c r="V3149"/>
      <c r="W3149"/>
      <c r="X3149"/>
      <c r="Y3149"/>
      <c r="Z3149"/>
    </row>
    <row r="3150" spans="1:26">
      <c r="A3150">
        <v>10</v>
      </c>
      <c r="B3150" t="s">
        <v>4151</v>
      </c>
      <c r="C3150" t="s">
        <v>1246</v>
      </c>
      <c r="D3150">
        <v>91</v>
      </c>
      <c r="E3150">
        <v>0</v>
      </c>
      <c r="F3150">
        <v>0</v>
      </c>
      <c r="G3150" s="2">
        <f t="shared" si="394"/>
        <v>0</v>
      </c>
      <c r="H3150" s="3" t="str">
        <f t="shared" si="395"/>
        <v>10</v>
      </c>
      <c r="I3150" s="3" t="str">
        <f t="shared" si="396"/>
        <v>404</v>
      </c>
      <c r="J3150" s="3">
        <v>404</v>
      </c>
      <c r="K3150" s="3" t="str">
        <f>+VLOOKUP(J3150,'Dimension descriptions'!P:R,3,FALSE)</f>
        <v>Mount Logan Middle School</v>
      </c>
      <c r="L3150" s="3" t="str">
        <f t="shared" si="397"/>
        <v>6901</v>
      </c>
      <c r="M3150" s="10">
        <v>6901</v>
      </c>
      <c r="N3150" s="3" t="str">
        <f t="shared" si="392"/>
        <v>1000</v>
      </c>
      <c r="O3150" s="3" t="str">
        <f t="shared" si="393"/>
        <v>220</v>
      </c>
      <c r="P3150" s="3" t="str">
        <f t="shared" si="398"/>
        <v>2</v>
      </c>
      <c r="Q3150" s="11">
        <f>+VLOOKUP(M3150,'Dimension descriptions'!K:M,2,FALSE)</f>
        <v>5901</v>
      </c>
      <c r="R3150" s="33">
        <v>5901</v>
      </c>
      <c r="S3150" s="11" t="str">
        <f>+VLOOKUP(R3150,'Dimension descriptions'!K:M,3)</f>
        <v>College and Career Awareness</v>
      </c>
      <c r="T3150" s="3" t="str">
        <f t="shared" si="399"/>
        <v>Y</v>
      </c>
      <c r="U3150">
        <f>+VLOOKUP(R3150,'FY21 P13 Allotment memo'!O:O,1,FALSE)</f>
        <v>5901</v>
      </c>
      <c r="V3150"/>
      <c r="W3150"/>
      <c r="X3150"/>
      <c r="Y3150"/>
      <c r="Z3150"/>
    </row>
    <row r="3151" spans="1:26">
      <c r="A3151">
        <v>10</v>
      </c>
      <c r="B3151" t="s">
        <v>4152</v>
      </c>
      <c r="C3151" t="s">
        <v>1413</v>
      </c>
      <c r="D3151">
        <v>91</v>
      </c>
      <c r="E3151">
        <v>0</v>
      </c>
      <c r="F3151">
        <v>0</v>
      </c>
      <c r="G3151" s="2">
        <f t="shared" si="394"/>
        <v>0</v>
      </c>
      <c r="H3151" s="3" t="str">
        <f t="shared" si="395"/>
        <v>10</v>
      </c>
      <c r="I3151" s="3" t="str">
        <f t="shared" si="396"/>
        <v>404</v>
      </c>
      <c r="J3151" s="3">
        <v>404</v>
      </c>
      <c r="K3151" s="3" t="str">
        <f>+VLOOKUP(J3151,'Dimension descriptions'!P:R,3,FALSE)</f>
        <v>Mount Logan Middle School</v>
      </c>
      <c r="L3151" s="3" t="str">
        <f t="shared" si="397"/>
        <v>6901</v>
      </c>
      <c r="M3151" s="10">
        <v>6901</v>
      </c>
      <c r="N3151" s="3" t="str">
        <f t="shared" si="392"/>
        <v>1000</v>
      </c>
      <c r="O3151" s="3" t="str">
        <f t="shared" si="393"/>
        <v>320</v>
      </c>
      <c r="P3151" s="3" t="str">
        <f t="shared" si="398"/>
        <v>3</v>
      </c>
      <c r="Q3151" s="11">
        <f>+VLOOKUP(M3151,'Dimension descriptions'!K:M,2,FALSE)</f>
        <v>5901</v>
      </c>
      <c r="R3151" s="33">
        <v>5901</v>
      </c>
      <c r="S3151" s="11" t="str">
        <f>+VLOOKUP(R3151,'Dimension descriptions'!K:M,3)</f>
        <v>College and Career Awareness</v>
      </c>
      <c r="T3151" s="3" t="str">
        <f t="shared" si="399"/>
        <v>Y</v>
      </c>
      <c r="U3151">
        <f>+VLOOKUP(R3151,'FY21 P13 Allotment memo'!O:O,1,FALSE)</f>
        <v>5901</v>
      </c>
      <c r="V3151"/>
      <c r="W3151"/>
      <c r="X3151"/>
      <c r="Y3151"/>
      <c r="Z3151"/>
    </row>
    <row r="3152" spans="1:26">
      <c r="A3152">
        <v>10</v>
      </c>
      <c r="B3152" t="s">
        <v>4153</v>
      </c>
      <c r="C3152" t="s">
        <v>4107</v>
      </c>
      <c r="D3152">
        <v>91</v>
      </c>
      <c r="E3152">
        <v>0</v>
      </c>
      <c r="F3152">
        <v>0</v>
      </c>
      <c r="G3152" s="2">
        <f t="shared" si="394"/>
        <v>0</v>
      </c>
      <c r="H3152" s="3" t="str">
        <f t="shared" si="395"/>
        <v>10</v>
      </c>
      <c r="I3152" s="3" t="str">
        <f t="shared" si="396"/>
        <v>404</v>
      </c>
      <c r="J3152" s="3">
        <v>404</v>
      </c>
      <c r="K3152" s="3" t="str">
        <f>+VLOOKUP(J3152,'Dimension descriptions'!P:R,3,FALSE)</f>
        <v>Mount Logan Middle School</v>
      </c>
      <c r="L3152" s="3" t="str">
        <f t="shared" si="397"/>
        <v>6901</v>
      </c>
      <c r="M3152" s="10">
        <v>6901</v>
      </c>
      <c r="N3152" s="3" t="str">
        <f t="shared" si="392"/>
        <v>1000</v>
      </c>
      <c r="O3152" s="3" t="str">
        <f t="shared" si="393"/>
        <v>341</v>
      </c>
      <c r="P3152" s="3" t="str">
        <f t="shared" si="398"/>
        <v>3</v>
      </c>
      <c r="Q3152" s="11">
        <f>+VLOOKUP(M3152,'Dimension descriptions'!K:M,2,FALSE)</f>
        <v>5901</v>
      </c>
      <c r="R3152" s="33">
        <v>5901</v>
      </c>
      <c r="S3152" s="11" t="str">
        <f>+VLOOKUP(R3152,'Dimension descriptions'!K:M,3)</f>
        <v>College and Career Awareness</v>
      </c>
      <c r="T3152" s="3" t="str">
        <f t="shared" si="399"/>
        <v>Y</v>
      </c>
      <c r="U3152">
        <f>+VLOOKUP(R3152,'FY21 P13 Allotment memo'!O:O,1,FALSE)</f>
        <v>5901</v>
      </c>
      <c r="V3152"/>
      <c r="W3152"/>
      <c r="X3152"/>
      <c r="Y3152"/>
      <c r="Z3152"/>
    </row>
    <row r="3153" spans="1:26">
      <c r="A3153">
        <v>10</v>
      </c>
      <c r="B3153" t="s">
        <v>4154</v>
      </c>
      <c r="C3153" t="s">
        <v>1417</v>
      </c>
      <c r="D3153">
        <v>91</v>
      </c>
      <c r="E3153">
        <v>0</v>
      </c>
      <c r="F3153">
        <v>0</v>
      </c>
      <c r="G3153" s="2">
        <f t="shared" si="394"/>
        <v>0</v>
      </c>
      <c r="H3153" s="3" t="str">
        <f t="shared" si="395"/>
        <v>10</v>
      </c>
      <c r="I3153" s="3" t="str">
        <f t="shared" si="396"/>
        <v>404</v>
      </c>
      <c r="J3153" s="3">
        <v>404</v>
      </c>
      <c r="K3153" s="3" t="str">
        <f>+VLOOKUP(J3153,'Dimension descriptions'!P:R,3,FALSE)</f>
        <v>Mount Logan Middle School</v>
      </c>
      <c r="L3153" s="3" t="str">
        <f t="shared" si="397"/>
        <v>6901</v>
      </c>
      <c r="M3153" s="10">
        <v>6901</v>
      </c>
      <c r="N3153" s="3" t="str">
        <f t="shared" si="392"/>
        <v>1000</v>
      </c>
      <c r="O3153" s="3" t="str">
        <f t="shared" si="393"/>
        <v>580</v>
      </c>
      <c r="P3153" s="3" t="str">
        <f t="shared" si="398"/>
        <v>5</v>
      </c>
      <c r="Q3153" s="11">
        <f>+VLOOKUP(M3153,'Dimension descriptions'!K:M,2,FALSE)</f>
        <v>5901</v>
      </c>
      <c r="R3153" s="33">
        <v>5901</v>
      </c>
      <c r="S3153" s="11" t="str">
        <f>+VLOOKUP(R3153,'Dimension descriptions'!K:M,3)</f>
        <v>College and Career Awareness</v>
      </c>
      <c r="T3153" s="3" t="str">
        <f t="shared" si="399"/>
        <v>Y</v>
      </c>
      <c r="U3153">
        <f>+VLOOKUP(R3153,'FY21 P13 Allotment memo'!O:O,1,FALSE)</f>
        <v>5901</v>
      </c>
      <c r="V3153"/>
      <c r="W3153"/>
      <c r="X3153"/>
      <c r="Y3153"/>
      <c r="Z3153"/>
    </row>
    <row r="3154" spans="1:26">
      <c r="A3154">
        <v>10</v>
      </c>
      <c r="B3154" t="s">
        <v>4155</v>
      </c>
      <c r="C3154" t="s">
        <v>1268</v>
      </c>
      <c r="D3154">
        <v>91</v>
      </c>
      <c r="E3154">
        <v>0</v>
      </c>
      <c r="F3154">
        <v>0</v>
      </c>
      <c r="G3154" s="2">
        <f t="shared" si="394"/>
        <v>0</v>
      </c>
      <c r="H3154" s="3" t="str">
        <f t="shared" si="395"/>
        <v>10</v>
      </c>
      <c r="I3154" s="3" t="str">
        <f t="shared" si="396"/>
        <v>404</v>
      </c>
      <c r="J3154" s="3">
        <v>404</v>
      </c>
      <c r="K3154" s="3" t="str">
        <f>+VLOOKUP(J3154,'Dimension descriptions'!P:R,3,FALSE)</f>
        <v>Mount Logan Middle School</v>
      </c>
      <c r="L3154" s="3" t="str">
        <f t="shared" si="397"/>
        <v>6901</v>
      </c>
      <c r="M3154" s="10">
        <v>6901</v>
      </c>
      <c r="N3154" s="3" t="str">
        <f t="shared" si="392"/>
        <v>1000</v>
      </c>
      <c r="O3154" s="3" t="str">
        <f t="shared" si="393"/>
        <v>610</v>
      </c>
      <c r="P3154" s="3" t="str">
        <f t="shared" si="398"/>
        <v>6</v>
      </c>
      <c r="Q3154" s="11">
        <f>+VLOOKUP(M3154,'Dimension descriptions'!K:M,2,FALSE)</f>
        <v>5901</v>
      </c>
      <c r="R3154" s="33">
        <v>5901</v>
      </c>
      <c r="S3154" s="11" t="str">
        <f>+VLOOKUP(R3154,'Dimension descriptions'!K:M,3)</f>
        <v>College and Career Awareness</v>
      </c>
      <c r="T3154" s="3" t="str">
        <f t="shared" si="399"/>
        <v>Y</v>
      </c>
      <c r="U3154">
        <f>+VLOOKUP(R3154,'FY21 P13 Allotment memo'!O:O,1,FALSE)</f>
        <v>5901</v>
      </c>
      <c r="V3154"/>
      <c r="W3154"/>
      <c r="X3154"/>
      <c r="Y3154"/>
      <c r="Z3154"/>
    </row>
    <row r="3155" spans="1:26">
      <c r="A3155">
        <v>10</v>
      </c>
      <c r="B3155" t="s">
        <v>4156</v>
      </c>
      <c r="C3155" t="s">
        <v>1424</v>
      </c>
      <c r="D3155">
        <v>91</v>
      </c>
      <c r="E3155">
        <v>0</v>
      </c>
      <c r="F3155">
        <v>0</v>
      </c>
      <c r="G3155" s="2">
        <f t="shared" si="394"/>
        <v>0</v>
      </c>
      <c r="H3155" s="3" t="str">
        <f t="shared" si="395"/>
        <v>10</v>
      </c>
      <c r="I3155" s="3" t="str">
        <f t="shared" si="396"/>
        <v>404</v>
      </c>
      <c r="J3155" s="3">
        <v>404</v>
      </c>
      <c r="K3155" s="3" t="str">
        <f>+VLOOKUP(J3155,'Dimension descriptions'!P:R,3,FALSE)</f>
        <v>Mount Logan Middle School</v>
      </c>
      <c r="L3155" s="3" t="str">
        <f t="shared" si="397"/>
        <v>6901</v>
      </c>
      <c r="M3155" s="10">
        <v>6901</v>
      </c>
      <c r="N3155" s="3" t="str">
        <f t="shared" si="392"/>
        <v>1000</v>
      </c>
      <c r="O3155" s="3" t="str">
        <f t="shared" si="393"/>
        <v>730</v>
      </c>
      <c r="P3155" s="3" t="str">
        <f t="shared" si="398"/>
        <v>7</v>
      </c>
      <c r="Q3155" s="11">
        <f>+VLOOKUP(M3155,'Dimension descriptions'!K:M,2,FALSE)</f>
        <v>5901</v>
      </c>
      <c r="R3155" s="33">
        <v>5901</v>
      </c>
      <c r="S3155" s="11" t="str">
        <f>+VLOOKUP(R3155,'Dimension descriptions'!K:M,3)</f>
        <v>College and Career Awareness</v>
      </c>
      <c r="T3155" s="3" t="str">
        <f t="shared" si="399"/>
        <v>Y</v>
      </c>
      <c r="U3155">
        <f>+VLOOKUP(R3155,'FY21 P13 Allotment memo'!O:O,1,FALSE)</f>
        <v>5901</v>
      </c>
      <c r="V3155"/>
      <c r="W3155"/>
      <c r="X3155"/>
      <c r="Y3155"/>
      <c r="Z3155"/>
    </row>
    <row r="3156" spans="1:26">
      <c r="A3156">
        <v>10</v>
      </c>
      <c r="B3156" t="s">
        <v>4157</v>
      </c>
      <c r="C3156" t="s">
        <v>4112</v>
      </c>
      <c r="D3156">
        <v>91</v>
      </c>
      <c r="E3156">
        <v>0</v>
      </c>
      <c r="F3156">
        <v>0</v>
      </c>
      <c r="G3156" s="2">
        <f t="shared" si="394"/>
        <v>0</v>
      </c>
      <c r="H3156" s="3" t="str">
        <f t="shared" si="395"/>
        <v>10</v>
      </c>
      <c r="I3156" s="3" t="str">
        <f t="shared" si="396"/>
        <v>404</v>
      </c>
      <c r="J3156" s="3">
        <v>404</v>
      </c>
      <c r="K3156" s="3" t="str">
        <f>+VLOOKUP(J3156,'Dimension descriptions'!P:R,3,FALSE)</f>
        <v>Mount Logan Middle School</v>
      </c>
      <c r="L3156" s="3" t="str">
        <f t="shared" si="397"/>
        <v>6901</v>
      </c>
      <c r="M3156" s="10">
        <v>6901</v>
      </c>
      <c r="N3156" s="3" t="str">
        <f t="shared" si="392"/>
        <v>2650</v>
      </c>
      <c r="O3156" s="3" t="str">
        <f t="shared" si="393"/>
        <v>626</v>
      </c>
      <c r="P3156" s="3" t="str">
        <f t="shared" si="398"/>
        <v>6</v>
      </c>
      <c r="Q3156" s="11">
        <f>+VLOOKUP(M3156,'Dimension descriptions'!K:M,2,FALSE)</f>
        <v>5901</v>
      </c>
      <c r="R3156" s="33">
        <v>5901</v>
      </c>
      <c r="S3156" s="11" t="str">
        <f>+VLOOKUP(R3156,'Dimension descriptions'!K:M,3)</f>
        <v>College and Career Awareness</v>
      </c>
      <c r="T3156" s="3" t="str">
        <f t="shared" si="399"/>
        <v>Y</v>
      </c>
      <c r="U3156">
        <f>+VLOOKUP(R3156,'FY21 P13 Allotment memo'!O:O,1,FALSE)</f>
        <v>5901</v>
      </c>
      <c r="V3156"/>
      <c r="W3156"/>
      <c r="X3156"/>
      <c r="Y3156"/>
      <c r="Z3156"/>
    </row>
    <row r="3157" spans="1:26">
      <c r="A3157">
        <v>10</v>
      </c>
      <c r="B3157" t="s">
        <v>4158</v>
      </c>
      <c r="C3157" t="s">
        <v>1234</v>
      </c>
      <c r="D3157">
        <v>91</v>
      </c>
      <c r="E3157">
        <v>0</v>
      </c>
      <c r="F3157">
        <v>0</v>
      </c>
      <c r="G3157" s="2">
        <f t="shared" si="394"/>
        <v>0</v>
      </c>
      <c r="H3157" s="3" t="str">
        <f t="shared" si="395"/>
        <v>10</v>
      </c>
      <c r="I3157" s="3" t="str">
        <f t="shared" si="396"/>
        <v>404</v>
      </c>
      <c r="J3157" s="3">
        <v>404</v>
      </c>
      <c r="K3157" s="3" t="str">
        <f>+VLOOKUP(J3157,'Dimension descriptions'!P:R,3,FALSE)</f>
        <v>Mount Logan Middle School</v>
      </c>
      <c r="L3157" s="3" t="str">
        <f t="shared" si="397"/>
        <v>7215</v>
      </c>
      <c r="M3157" s="10">
        <v>7215</v>
      </c>
      <c r="N3157" s="3" t="str">
        <f t="shared" si="392"/>
        <v>1000</v>
      </c>
      <c r="O3157" s="3" t="str">
        <f t="shared" si="393"/>
        <v>131</v>
      </c>
      <c r="P3157" s="3" t="str">
        <f t="shared" si="398"/>
        <v>1</v>
      </c>
      <c r="Q3157" s="11">
        <f>+VLOOKUP(M3157,'Dimension descriptions'!K:M,2,FALSE)</f>
        <v>7215</v>
      </c>
      <c r="R3157" s="33">
        <v>7215</v>
      </c>
      <c r="S3157" s="11" t="str">
        <f>+VLOOKUP(R3157,'Dimension descriptions'!K:M,3)</f>
        <v>ESSER II CARES Program</v>
      </c>
      <c r="T3157" s="3" t="str">
        <f t="shared" si="399"/>
        <v>N</v>
      </c>
      <c r="U3157">
        <f>+VLOOKUP(R3157,'FY21 P13 Allotment memo'!O:O,1,FALSE)</f>
        <v>7215</v>
      </c>
      <c r="V3157"/>
      <c r="W3157"/>
      <c r="X3157"/>
      <c r="Y3157"/>
      <c r="Z3157"/>
    </row>
    <row r="3158" spans="1:26">
      <c r="A3158">
        <v>10</v>
      </c>
      <c r="B3158" t="s">
        <v>4159</v>
      </c>
      <c r="C3158" t="s">
        <v>1236</v>
      </c>
      <c r="D3158">
        <v>91</v>
      </c>
      <c r="E3158">
        <v>0</v>
      </c>
      <c r="F3158">
        <v>0</v>
      </c>
      <c r="G3158" s="2">
        <f t="shared" si="394"/>
        <v>0</v>
      </c>
      <c r="H3158" s="3" t="str">
        <f t="shared" si="395"/>
        <v>10</v>
      </c>
      <c r="I3158" s="3" t="str">
        <f t="shared" si="396"/>
        <v>404</v>
      </c>
      <c r="J3158" s="3">
        <v>404</v>
      </c>
      <c r="K3158" s="3" t="str">
        <f>+VLOOKUP(J3158,'Dimension descriptions'!P:R,3,FALSE)</f>
        <v>Mount Logan Middle School</v>
      </c>
      <c r="L3158" s="3" t="str">
        <f t="shared" si="397"/>
        <v>7215</v>
      </c>
      <c r="M3158" s="10">
        <v>7215</v>
      </c>
      <c r="N3158" s="3" t="str">
        <f t="shared" si="392"/>
        <v>1000</v>
      </c>
      <c r="O3158" s="3" t="str">
        <f t="shared" si="393"/>
        <v>149</v>
      </c>
      <c r="P3158" s="3" t="str">
        <f t="shared" si="398"/>
        <v>1</v>
      </c>
      <c r="Q3158" s="11">
        <f>+VLOOKUP(M3158,'Dimension descriptions'!K:M,2,FALSE)</f>
        <v>7215</v>
      </c>
      <c r="R3158" s="33">
        <v>7215</v>
      </c>
      <c r="S3158" s="11" t="str">
        <f>+VLOOKUP(R3158,'Dimension descriptions'!K:M,3)</f>
        <v>ESSER II CARES Program</v>
      </c>
      <c r="T3158" s="3" t="str">
        <f t="shared" si="399"/>
        <v>N</v>
      </c>
      <c r="U3158">
        <f>+VLOOKUP(R3158,'FY21 P13 Allotment memo'!O:O,1,FALSE)</f>
        <v>7215</v>
      </c>
      <c r="V3158"/>
      <c r="W3158"/>
      <c r="X3158"/>
      <c r="Y3158"/>
      <c r="Z3158"/>
    </row>
    <row r="3159" spans="1:26">
      <c r="A3159">
        <v>10</v>
      </c>
      <c r="B3159" t="s">
        <v>4160</v>
      </c>
      <c r="C3159" t="s">
        <v>1238</v>
      </c>
      <c r="D3159">
        <v>91</v>
      </c>
      <c r="E3159">
        <v>428.36</v>
      </c>
      <c r="F3159">
        <v>0</v>
      </c>
      <c r="G3159" s="2">
        <f t="shared" si="394"/>
        <v>428.36</v>
      </c>
      <c r="H3159" s="3" t="str">
        <f t="shared" si="395"/>
        <v>10</v>
      </c>
      <c r="I3159" s="3" t="str">
        <f t="shared" si="396"/>
        <v>404</v>
      </c>
      <c r="J3159" s="3">
        <v>404</v>
      </c>
      <c r="K3159" s="3" t="str">
        <f>+VLOOKUP(J3159,'Dimension descriptions'!P:R,3,FALSE)</f>
        <v>Mount Logan Middle School</v>
      </c>
      <c r="L3159" s="3" t="str">
        <f t="shared" si="397"/>
        <v>7215</v>
      </c>
      <c r="M3159" s="10">
        <v>7215</v>
      </c>
      <c r="N3159" s="3" t="str">
        <f t="shared" si="392"/>
        <v>1000</v>
      </c>
      <c r="O3159" s="3" t="str">
        <f t="shared" si="393"/>
        <v>161</v>
      </c>
      <c r="P3159" s="3" t="str">
        <f t="shared" si="398"/>
        <v>1</v>
      </c>
      <c r="Q3159" s="11">
        <f>+VLOOKUP(M3159,'Dimension descriptions'!K:M,2,FALSE)</f>
        <v>7215</v>
      </c>
      <c r="R3159" s="33">
        <v>7215</v>
      </c>
      <c r="S3159" s="11" t="str">
        <f>+VLOOKUP(R3159,'Dimension descriptions'!K:M,3)</f>
        <v>ESSER II CARES Program</v>
      </c>
      <c r="T3159" s="3" t="str">
        <f t="shared" si="399"/>
        <v>N</v>
      </c>
      <c r="U3159">
        <f>+VLOOKUP(R3159,'FY21 P13 Allotment memo'!O:O,1,FALSE)</f>
        <v>7215</v>
      </c>
      <c r="V3159"/>
      <c r="W3159"/>
      <c r="X3159"/>
      <c r="Y3159"/>
      <c r="Z3159"/>
    </row>
    <row r="3160" spans="1:26">
      <c r="A3160">
        <v>10</v>
      </c>
      <c r="B3160" t="s">
        <v>4161</v>
      </c>
      <c r="C3160" t="s">
        <v>1244</v>
      </c>
      <c r="D3160">
        <v>91</v>
      </c>
      <c r="E3160">
        <v>0</v>
      </c>
      <c r="F3160">
        <v>0</v>
      </c>
      <c r="G3160" s="2">
        <f t="shared" si="394"/>
        <v>0</v>
      </c>
      <c r="H3160" s="3" t="str">
        <f t="shared" si="395"/>
        <v>10</v>
      </c>
      <c r="I3160" s="3" t="str">
        <f t="shared" si="396"/>
        <v>404</v>
      </c>
      <c r="J3160" s="3">
        <v>404</v>
      </c>
      <c r="K3160" s="3" t="str">
        <f>+VLOOKUP(J3160,'Dimension descriptions'!P:R,3,FALSE)</f>
        <v>Mount Logan Middle School</v>
      </c>
      <c r="L3160" s="3" t="str">
        <f t="shared" si="397"/>
        <v>7215</v>
      </c>
      <c r="M3160" s="10">
        <v>7215</v>
      </c>
      <c r="N3160" s="3" t="str">
        <f t="shared" si="392"/>
        <v>1000</v>
      </c>
      <c r="O3160" s="3" t="str">
        <f t="shared" si="393"/>
        <v>210</v>
      </c>
      <c r="P3160" s="3" t="str">
        <f t="shared" si="398"/>
        <v>2</v>
      </c>
      <c r="Q3160" s="11">
        <f>+VLOOKUP(M3160,'Dimension descriptions'!K:M,2,FALSE)</f>
        <v>7215</v>
      </c>
      <c r="R3160" s="33">
        <v>7215</v>
      </c>
      <c r="S3160" s="11" t="str">
        <f>+VLOOKUP(R3160,'Dimension descriptions'!K:M,3)</f>
        <v>ESSER II CARES Program</v>
      </c>
      <c r="T3160" s="3" t="str">
        <f t="shared" si="399"/>
        <v>N</v>
      </c>
      <c r="U3160">
        <f>+VLOOKUP(R3160,'FY21 P13 Allotment memo'!O:O,1,FALSE)</f>
        <v>7215</v>
      </c>
      <c r="V3160"/>
      <c r="W3160"/>
      <c r="X3160"/>
      <c r="Y3160"/>
      <c r="Z3160"/>
    </row>
    <row r="3161" spans="1:26">
      <c r="A3161">
        <v>10</v>
      </c>
      <c r="B3161" t="s">
        <v>4162</v>
      </c>
      <c r="C3161" t="s">
        <v>1246</v>
      </c>
      <c r="D3161">
        <v>91</v>
      </c>
      <c r="E3161">
        <v>32.770000000000003</v>
      </c>
      <c r="F3161">
        <v>0</v>
      </c>
      <c r="G3161" s="2">
        <f t="shared" si="394"/>
        <v>32.770000000000003</v>
      </c>
      <c r="H3161" s="3" t="str">
        <f t="shared" si="395"/>
        <v>10</v>
      </c>
      <c r="I3161" s="3" t="str">
        <f t="shared" si="396"/>
        <v>404</v>
      </c>
      <c r="J3161" s="3">
        <v>404</v>
      </c>
      <c r="K3161" s="3" t="str">
        <f>+VLOOKUP(J3161,'Dimension descriptions'!P:R,3,FALSE)</f>
        <v>Mount Logan Middle School</v>
      </c>
      <c r="L3161" s="3" t="str">
        <f t="shared" si="397"/>
        <v>7215</v>
      </c>
      <c r="M3161" s="10">
        <v>7215</v>
      </c>
      <c r="N3161" s="3" t="str">
        <f t="shared" si="392"/>
        <v>1000</v>
      </c>
      <c r="O3161" s="3" t="str">
        <f t="shared" si="393"/>
        <v>220</v>
      </c>
      <c r="P3161" s="3" t="str">
        <f t="shared" si="398"/>
        <v>2</v>
      </c>
      <c r="Q3161" s="11">
        <f>+VLOOKUP(M3161,'Dimension descriptions'!K:M,2,FALSE)</f>
        <v>7215</v>
      </c>
      <c r="R3161" s="33">
        <v>7215</v>
      </c>
      <c r="S3161" s="11" t="str">
        <f>+VLOOKUP(R3161,'Dimension descriptions'!K:M,3)</f>
        <v>ESSER II CARES Program</v>
      </c>
      <c r="T3161" s="3" t="str">
        <f t="shared" si="399"/>
        <v>N</v>
      </c>
      <c r="U3161">
        <f>+VLOOKUP(R3161,'FY21 P13 Allotment memo'!O:O,1,FALSE)</f>
        <v>7215</v>
      </c>
      <c r="V3161"/>
      <c r="W3161"/>
      <c r="X3161"/>
      <c r="Y3161"/>
      <c r="Z3161"/>
    </row>
    <row r="3162" spans="1:26">
      <c r="A3162">
        <v>10</v>
      </c>
      <c r="B3162" t="s">
        <v>4163</v>
      </c>
      <c r="C3162" t="s">
        <v>1514</v>
      </c>
      <c r="D3162">
        <v>91</v>
      </c>
      <c r="E3162">
        <v>0</v>
      </c>
      <c r="F3162">
        <v>0</v>
      </c>
      <c r="G3162" s="2">
        <f t="shared" si="394"/>
        <v>0</v>
      </c>
      <c r="H3162" s="3" t="str">
        <f t="shared" si="395"/>
        <v>10</v>
      </c>
      <c r="I3162" s="3" t="str">
        <f t="shared" si="396"/>
        <v>404</v>
      </c>
      <c r="J3162" s="3">
        <v>404</v>
      </c>
      <c r="K3162" s="3" t="str">
        <f>+VLOOKUP(J3162,'Dimension descriptions'!P:R,3,FALSE)</f>
        <v>Mount Logan Middle School</v>
      </c>
      <c r="L3162" s="3" t="str">
        <f t="shared" si="397"/>
        <v>7215</v>
      </c>
      <c r="M3162" s="10">
        <v>7215</v>
      </c>
      <c r="N3162" s="3" t="str">
        <f t="shared" si="392"/>
        <v>1000</v>
      </c>
      <c r="O3162" s="3" t="str">
        <f t="shared" si="393"/>
        <v>610</v>
      </c>
      <c r="P3162" s="3" t="str">
        <f t="shared" si="398"/>
        <v>6</v>
      </c>
      <c r="Q3162" s="11">
        <f>+VLOOKUP(M3162,'Dimension descriptions'!K:M,2,FALSE)</f>
        <v>7215</v>
      </c>
      <c r="R3162" s="33">
        <v>7215</v>
      </c>
      <c r="S3162" s="11" t="str">
        <f>+VLOOKUP(R3162,'Dimension descriptions'!K:M,3)</f>
        <v>ESSER II CARES Program</v>
      </c>
      <c r="T3162" s="3" t="str">
        <f t="shared" si="399"/>
        <v>N</v>
      </c>
      <c r="U3162">
        <f>+VLOOKUP(R3162,'FY21 P13 Allotment memo'!O:O,1,FALSE)</f>
        <v>7215</v>
      </c>
      <c r="V3162"/>
      <c r="W3162"/>
      <c r="X3162"/>
      <c r="Y3162"/>
      <c r="Z3162"/>
    </row>
    <row r="3163" spans="1:26">
      <c r="A3163">
        <v>10</v>
      </c>
      <c r="B3163" t="s">
        <v>4164</v>
      </c>
      <c r="C3163" t="s">
        <v>1571</v>
      </c>
      <c r="D3163">
        <v>91</v>
      </c>
      <c r="E3163">
        <v>0</v>
      </c>
      <c r="F3163">
        <v>0</v>
      </c>
      <c r="G3163" s="2">
        <f t="shared" si="394"/>
        <v>0</v>
      </c>
      <c r="H3163" s="3" t="str">
        <f t="shared" si="395"/>
        <v>10</v>
      </c>
      <c r="I3163" s="3" t="str">
        <f t="shared" si="396"/>
        <v>404</v>
      </c>
      <c r="J3163" s="3">
        <v>404</v>
      </c>
      <c r="K3163" s="3" t="str">
        <f>+VLOOKUP(J3163,'Dimension descriptions'!P:R,3,FALSE)</f>
        <v>Mount Logan Middle School</v>
      </c>
      <c r="L3163" s="3" t="str">
        <f t="shared" si="397"/>
        <v>7391</v>
      </c>
      <c r="M3163" s="10">
        <v>7391</v>
      </c>
      <c r="N3163" s="3" t="str">
        <f t="shared" si="392"/>
        <v>1000</v>
      </c>
      <c r="O3163" s="3" t="str">
        <f t="shared" si="393"/>
        <v>149</v>
      </c>
      <c r="P3163" s="3" t="str">
        <f t="shared" si="398"/>
        <v>1</v>
      </c>
      <c r="Q3163" s="11">
        <f>+VLOOKUP(M3163,'Dimension descriptions'!K:M,2,FALSE)</f>
        <v>7391</v>
      </c>
      <c r="R3163" s="33">
        <v>7391</v>
      </c>
      <c r="S3163" s="11" t="str">
        <f>+VLOOKUP(R3163,'Dimension descriptions'!K:M,3)</f>
        <v>EPA GRANT - MLMS</v>
      </c>
      <c r="T3163" s="3" t="str">
        <f t="shared" si="399"/>
        <v>N</v>
      </c>
      <c r="U3163" t="e">
        <f>+VLOOKUP(R3163,'FY21 P13 Allotment memo'!O:O,1,FALSE)</f>
        <v>#N/A</v>
      </c>
      <c r="V3163"/>
      <c r="W3163"/>
      <c r="X3163"/>
      <c r="Y3163"/>
      <c r="Z3163"/>
    </row>
    <row r="3164" spans="1:26">
      <c r="A3164">
        <v>10</v>
      </c>
      <c r="B3164" t="s">
        <v>4165</v>
      </c>
      <c r="C3164" t="s">
        <v>4166</v>
      </c>
      <c r="D3164">
        <v>91</v>
      </c>
      <c r="E3164">
        <v>0</v>
      </c>
      <c r="F3164">
        <v>0</v>
      </c>
      <c r="G3164" s="2">
        <f t="shared" si="394"/>
        <v>0</v>
      </c>
      <c r="H3164" s="3" t="str">
        <f t="shared" si="395"/>
        <v>10</v>
      </c>
      <c r="I3164" s="3" t="str">
        <f t="shared" si="396"/>
        <v>404</v>
      </c>
      <c r="J3164" s="3">
        <v>404</v>
      </c>
      <c r="K3164" s="3" t="str">
        <f>+VLOOKUP(J3164,'Dimension descriptions'!P:R,3,FALSE)</f>
        <v>Mount Logan Middle School</v>
      </c>
      <c r="L3164" s="3" t="str">
        <f t="shared" si="397"/>
        <v>7391</v>
      </c>
      <c r="M3164" s="10">
        <v>7391</v>
      </c>
      <c r="N3164" s="3" t="str">
        <f t="shared" si="392"/>
        <v>1000</v>
      </c>
      <c r="O3164" s="3" t="str">
        <f t="shared" si="393"/>
        <v>320</v>
      </c>
      <c r="P3164" s="3" t="str">
        <f t="shared" si="398"/>
        <v>3</v>
      </c>
      <c r="Q3164" s="11">
        <f>+VLOOKUP(M3164,'Dimension descriptions'!K:M,2,FALSE)</f>
        <v>7391</v>
      </c>
      <c r="R3164" s="33">
        <v>7391</v>
      </c>
      <c r="S3164" s="11" t="str">
        <f>+VLOOKUP(R3164,'Dimension descriptions'!K:M,3)</f>
        <v>EPA GRANT - MLMS</v>
      </c>
      <c r="T3164" s="3" t="str">
        <f t="shared" si="399"/>
        <v>N</v>
      </c>
      <c r="U3164" t="e">
        <f>+VLOOKUP(R3164,'FY21 P13 Allotment memo'!O:O,1,FALSE)</f>
        <v>#N/A</v>
      </c>
      <c r="V3164"/>
      <c r="W3164"/>
      <c r="X3164"/>
      <c r="Y3164"/>
      <c r="Z3164"/>
    </row>
    <row r="3165" spans="1:26">
      <c r="A3165">
        <v>10</v>
      </c>
      <c r="B3165" t="s">
        <v>4167</v>
      </c>
      <c r="C3165" t="s">
        <v>1417</v>
      </c>
      <c r="D3165">
        <v>91</v>
      </c>
      <c r="E3165">
        <v>0</v>
      </c>
      <c r="F3165">
        <v>0</v>
      </c>
      <c r="G3165" s="2">
        <f t="shared" si="394"/>
        <v>0</v>
      </c>
      <c r="H3165" s="3" t="str">
        <f t="shared" si="395"/>
        <v>10</v>
      </c>
      <c r="I3165" s="3" t="str">
        <f t="shared" si="396"/>
        <v>404</v>
      </c>
      <c r="J3165" s="3">
        <v>404</v>
      </c>
      <c r="K3165" s="3" t="str">
        <f>+VLOOKUP(J3165,'Dimension descriptions'!P:R,3,FALSE)</f>
        <v>Mount Logan Middle School</v>
      </c>
      <c r="L3165" s="3" t="str">
        <f t="shared" si="397"/>
        <v>7391</v>
      </c>
      <c r="M3165" s="10">
        <v>7391</v>
      </c>
      <c r="N3165" s="3" t="str">
        <f t="shared" si="392"/>
        <v>1000</v>
      </c>
      <c r="O3165" s="3" t="str">
        <f t="shared" si="393"/>
        <v>580</v>
      </c>
      <c r="P3165" s="3" t="str">
        <f t="shared" si="398"/>
        <v>5</v>
      </c>
      <c r="Q3165" s="11">
        <f>+VLOOKUP(M3165,'Dimension descriptions'!K:M,2,FALSE)</f>
        <v>7391</v>
      </c>
      <c r="R3165" s="33">
        <v>7391</v>
      </c>
      <c r="S3165" s="11" t="str">
        <f>+VLOOKUP(R3165,'Dimension descriptions'!K:M,3)</f>
        <v>EPA GRANT - MLMS</v>
      </c>
      <c r="T3165" s="3" t="str">
        <f t="shared" si="399"/>
        <v>N</v>
      </c>
      <c r="U3165" t="e">
        <f>+VLOOKUP(R3165,'FY21 P13 Allotment memo'!O:O,1,FALSE)</f>
        <v>#N/A</v>
      </c>
      <c r="V3165"/>
      <c r="W3165"/>
      <c r="X3165"/>
      <c r="Y3165"/>
      <c r="Z3165"/>
    </row>
    <row r="3166" spans="1:26">
      <c r="A3166">
        <v>10</v>
      </c>
      <c r="B3166" t="s">
        <v>4168</v>
      </c>
      <c r="C3166" t="s">
        <v>1588</v>
      </c>
      <c r="D3166">
        <v>91</v>
      </c>
      <c r="E3166">
        <v>0</v>
      </c>
      <c r="F3166">
        <v>0</v>
      </c>
      <c r="G3166" s="2">
        <f t="shared" si="394"/>
        <v>0</v>
      </c>
      <c r="H3166" s="3" t="str">
        <f t="shared" si="395"/>
        <v>10</v>
      </c>
      <c r="I3166" s="3" t="str">
        <f t="shared" si="396"/>
        <v>404</v>
      </c>
      <c r="J3166" s="3">
        <v>404</v>
      </c>
      <c r="K3166" s="3" t="str">
        <f>+VLOOKUP(J3166,'Dimension descriptions'!P:R,3,FALSE)</f>
        <v>Mount Logan Middle School</v>
      </c>
      <c r="L3166" s="3" t="str">
        <f t="shared" si="397"/>
        <v>7391</v>
      </c>
      <c r="M3166" s="10">
        <v>7391</v>
      </c>
      <c r="N3166" s="3" t="str">
        <f t="shared" si="392"/>
        <v>1000</v>
      </c>
      <c r="O3166" s="3" t="str">
        <f t="shared" si="393"/>
        <v>610</v>
      </c>
      <c r="P3166" s="3" t="str">
        <f t="shared" si="398"/>
        <v>6</v>
      </c>
      <c r="Q3166" s="11">
        <f>+VLOOKUP(M3166,'Dimension descriptions'!K:M,2,FALSE)</f>
        <v>7391</v>
      </c>
      <c r="R3166" s="33">
        <v>7391</v>
      </c>
      <c r="S3166" s="11" t="str">
        <f>+VLOOKUP(R3166,'Dimension descriptions'!K:M,3)</f>
        <v>EPA GRANT - MLMS</v>
      </c>
      <c r="T3166" s="3" t="str">
        <f t="shared" si="399"/>
        <v>N</v>
      </c>
      <c r="U3166" t="e">
        <f>+VLOOKUP(R3166,'FY21 P13 Allotment memo'!O:O,1,FALSE)</f>
        <v>#N/A</v>
      </c>
      <c r="V3166"/>
      <c r="W3166"/>
      <c r="X3166"/>
      <c r="Y3166"/>
      <c r="Z3166"/>
    </row>
    <row r="3167" spans="1:26">
      <c r="A3167">
        <v>10</v>
      </c>
      <c r="B3167" t="s">
        <v>4169</v>
      </c>
      <c r="C3167" t="s">
        <v>1238</v>
      </c>
      <c r="D3167">
        <v>91</v>
      </c>
      <c r="E3167">
        <v>0</v>
      </c>
      <c r="F3167">
        <v>0</v>
      </c>
      <c r="G3167" s="2">
        <f t="shared" si="394"/>
        <v>0</v>
      </c>
      <c r="H3167" s="3" t="str">
        <f t="shared" si="395"/>
        <v>10</v>
      </c>
      <c r="I3167" s="3" t="str">
        <f t="shared" si="396"/>
        <v>404</v>
      </c>
      <c r="J3167" s="3">
        <v>404</v>
      </c>
      <c r="K3167" s="3" t="str">
        <f>+VLOOKUP(J3167,'Dimension descriptions'!P:R,3,FALSE)</f>
        <v>Mount Logan Middle School</v>
      </c>
      <c r="L3167" s="3" t="str">
        <f t="shared" si="397"/>
        <v>7395</v>
      </c>
      <c r="M3167" s="10">
        <v>7395</v>
      </c>
      <c r="N3167" s="3" t="str">
        <f t="shared" si="392"/>
        <v>1000</v>
      </c>
      <c r="O3167" s="3" t="str">
        <f t="shared" si="393"/>
        <v>161</v>
      </c>
      <c r="P3167" s="3" t="str">
        <f t="shared" si="398"/>
        <v>1</v>
      </c>
      <c r="Q3167" s="11">
        <f>+VLOOKUP(M3167,'Dimension descriptions'!K:M,2,FALSE)</f>
        <v>7395</v>
      </c>
      <c r="R3167" s="33">
        <v>7395</v>
      </c>
      <c r="S3167" s="11" t="str">
        <f>+VLOOKUP(R3167,'Dimension descriptions'!K:M,3)</f>
        <v>Federal - Juvenile Justice Grant</v>
      </c>
      <c r="T3167" s="3" t="str">
        <f t="shared" si="399"/>
        <v>N</v>
      </c>
      <c r="U3167" t="e">
        <f>+VLOOKUP(R3167,'FY21 P13 Allotment memo'!O:O,1,FALSE)</f>
        <v>#N/A</v>
      </c>
      <c r="V3167"/>
      <c r="W3167"/>
      <c r="X3167"/>
      <c r="Y3167"/>
      <c r="Z3167"/>
    </row>
    <row r="3168" spans="1:26">
      <c r="A3168">
        <v>10</v>
      </c>
      <c r="B3168" t="s">
        <v>4170</v>
      </c>
      <c r="C3168" t="s">
        <v>1417</v>
      </c>
      <c r="D3168">
        <v>91</v>
      </c>
      <c r="E3168">
        <v>0</v>
      </c>
      <c r="F3168">
        <v>0</v>
      </c>
      <c r="G3168" s="2">
        <f t="shared" si="394"/>
        <v>0</v>
      </c>
      <c r="H3168" s="3" t="str">
        <f t="shared" si="395"/>
        <v>10</v>
      </c>
      <c r="I3168" s="3" t="str">
        <f t="shared" si="396"/>
        <v>404</v>
      </c>
      <c r="J3168" s="3">
        <v>404</v>
      </c>
      <c r="K3168" s="3" t="str">
        <f>+VLOOKUP(J3168,'Dimension descriptions'!P:R,3,FALSE)</f>
        <v>Mount Logan Middle School</v>
      </c>
      <c r="L3168" s="3" t="str">
        <f t="shared" si="397"/>
        <v>7401</v>
      </c>
      <c r="M3168" s="10">
        <v>7401</v>
      </c>
      <c r="N3168" s="3" t="str">
        <f t="shared" si="392"/>
        <v>1000</v>
      </c>
      <c r="O3168" s="3" t="str">
        <f t="shared" si="393"/>
        <v>580</v>
      </c>
      <c r="P3168" s="3" t="str">
        <f t="shared" si="398"/>
        <v>5</v>
      </c>
      <c r="Q3168" s="11">
        <f>+VLOOKUP(M3168,'Dimension descriptions'!K:M,2,FALSE)</f>
        <v>7401</v>
      </c>
      <c r="R3168" s="33">
        <v>7401</v>
      </c>
      <c r="S3168" s="11" t="str">
        <f>+VLOOKUP(R3168,'Dimension descriptions'!K:M,3)</f>
        <v>CTE Federal Perkins -Formula</v>
      </c>
      <c r="T3168" s="3" t="str">
        <f t="shared" si="399"/>
        <v>N</v>
      </c>
      <c r="U3168">
        <f>+VLOOKUP(R3168,'FY21 P13 Allotment memo'!O:O,1,FALSE)</f>
        <v>7401</v>
      </c>
      <c r="V3168"/>
      <c r="W3168"/>
      <c r="X3168"/>
      <c r="Y3168"/>
      <c r="Z3168"/>
    </row>
    <row r="3169" spans="1:26">
      <c r="A3169">
        <v>10</v>
      </c>
      <c r="B3169" t="s">
        <v>4171</v>
      </c>
      <c r="C3169" t="s">
        <v>1588</v>
      </c>
      <c r="D3169">
        <v>91</v>
      </c>
      <c r="E3169">
        <v>0</v>
      </c>
      <c r="F3169">
        <v>0</v>
      </c>
      <c r="G3169" s="2">
        <f t="shared" si="394"/>
        <v>0</v>
      </c>
      <c r="H3169" s="3" t="str">
        <f t="shared" si="395"/>
        <v>10</v>
      </c>
      <c r="I3169" s="3" t="str">
        <f t="shared" si="396"/>
        <v>404</v>
      </c>
      <c r="J3169" s="3">
        <v>404</v>
      </c>
      <c r="K3169" s="3" t="str">
        <f>+VLOOKUP(J3169,'Dimension descriptions'!P:R,3,FALSE)</f>
        <v>Mount Logan Middle School</v>
      </c>
      <c r="L3169" s="3" t="str">
        <f t="shared" si="397"/>
        <v>7401</v>
      </c>
      <c r="M3169" s="10">
        <v>7401</v>
      </c>
      <c r="N3169" s="3" t="str">
        <f t="shared" si="392"/>
        <v>1000</v>
      </c>
      <c r="O3169" s="3" t="str">
        <f t="shared" si="393"/>
        <v>610</v>
      </c>
      <c r="P3169" s="3" t="str">
        <f t="shared" si="398"/>
        <v>6</v>
      </c>
      <c r="Q3169" s="11">
        <f>+VLOOKUP(M3169,'Dimension descriptions'!K:M,2,FALSE)</f>
        <v>7401</v>
      </c>
      <c r="R3169" s="33">
        <v>7401</v>
      </c>
      <c r="S3169" s="11" t="str">
        <f>+VLOOKUP(R3169,'Dimension descriptions'!K:M,3)</f>
        <v>CTE Federal Perkins -Formula</v>
      </c>
      <c r="T3169" s="3" t="str">
        <f t="shared" si="399"/>
        <v>N</v>
      </c>
      <c r="U3169">
        <f>+VLOOKUP(R3169,'FY21 P13 Allotment memo'!O:O,1,FALSE)</f>
        <v>7401</v>
      </c>
      <c r="V3169"/>
      <c r="W3169"/>
      <c r="X3169"/>
      <c r="Y3169"/>
      <c r="Z3169"/>
    </row>
    <row r="3170" spans="1:26">
      <c r="A3170">
        <v>10</v>
      </c>
      <c r="B3170" t="s">
        <v>4172</v>
      </c>
      <c r="C3170" t="s">
        <v>1424</v>
      </c>
      <c r="D3170">
        <v>91</v>
      </c>
      <c r="E3170">
        <v>2740.38</v>
      </c>
      <c r="F3170">
        <v>0</v>
      </c>
      <c r="G3170" s="2">
        <f t="shared" si="394"/>
        <v>2740.38</v>
      </c>
      <c r="H3170" s="3" t="str">
        <f t="shared" si="395"/>
        <v>10</v>
      </c>
      <c r="I3170" s="3" t="str">
        <f t="shared" si="396"/>
        <v>404</v>
      </c>
      <c r="J3170" s="3">
        <v>404</v>
      </c>
      <c r="K3170" s="3" t="str">
        <f>+VLOOKUP(J3170,'Dimension descriptions'!P:R,3,FALSE)</f>
        <v>Mount Logan Middle School</v>
      </c>
      <c r="L3170" s="3" t="str">
        <f t="shared" si="397"/>
        <v>7401</v>
      </c>
      <c r="M3170" s="10">
        <v>7401</v>
      </c>
      <c r="N3170" s="3" t="str">
        <f t="shared" si="392"/>
        <v>1000</v>
      </c>
      <c r="O3170" s="3" t="str">
        <f t="shared" si="393"/>
        <v>730</v>
      </c>
      <c r="P3170" s="3" t="str">
        <f t="shared" si="398"/>
        <v>7</v>
      </c>
      <c r="Q3170" s="11">
        <f>+VLOOKUP(M3170,'Dimension descriptions'!K:M,2,FALSE)</f>
        <v>7401</v>
      </c>
      <c r="R3170" s="33">
        <v>7401</v>
      </c>
      <c r="S3170" s="11" t="str">
        <f>+VLOOKUP(R3170,'Dimension descriptions'!K:M,3)</f>
        <v>CTE Federal Perkins -Formula</v>
      </c>
      <c r="T3170" s="3" t="str">
        <f t="shared" si="399"/>
        <v>N</v>
      </c>
      <c r="U3170">
        <f>+VLOOKUP(R3170,'FY21 P13 Allotment memo'!O:O,1,FALSE)</f>
        <v>7401</v>
      </c>
      <c r="V3170"/>
      <c r="W3170"/>
      <c r="X3170"/>
      <c r="Y3170"/>
      <c r="Z3170"/>
    </row>
    <row r="3171" spans="1:26">
      <c r="A3171">
        <v>10</v>
      </c>
      <c r="B3171" t="s">
        <v>4173</v>
      </c>
      <c r="C3171" t="s">
        <v>1533</v>
      </c>
      <c r="D3171">
        <v>91</v>
      </c>
      <c r="E3171">
        <v>91583.58</v>
      </c>
      <c r="F3171">
        <v>0</v>
      </c>
      <c r="G3171" s="2">
        <f t="shared" si="394"/>
        <v>91583.58</v>
      </c>
      <c r="H3171" s="3" t="str">
        <f t="shared" si="395"/>
        <v>10</v>
      </c>
      <c r="I3171" s="3" t="str">
        <f t="shared" si="396"/>
        <v>404</v>
      </c>
      <c r="J3171" s="3">
        <v>404</v>
      </c>
      <c r="K3171" s="3" t="str">
        <f>+VLOOKUP(J3171,'Dimension descriptions'!P:R,3,FALSE)</f>
        <v>Mount Logan Middle School</v>
      </c>
      <c r="L3171" s="3" t="str">
        <f t="shared" si="397"/>
        <v>7524</v>
      </c>
      <c r="M3171" s="10">
        <v>7524</v>
      </c>
      <c r="N3171" s="3" t="str">
        <f t="shared" si="392"/>
        <v>1000</v>
      </c>
      <c r="O3171" s="3" t="str">
        <f t="shared" si="393"/>
        <v>131</v>
      </c>
      <c r="P3171" s="3" t="str">
        <f t="shared" si="398"/>
        <v>1</v>
      </c>
      <c r="Q3171" s="11">
        <f>+VLOOKUP(M3171,'Dimension descriptions'!K:M,2,FALSE)</f>
        <v>7524</v>
      </c>
      <c r="R3171" s="33">
        <v>7524</v>
      </c>
      <c r="S3171" s="11" t="str">
        <f>+VLOOKUP(R3171,'Dimension descriptions'!K:M,3)</f>
        <v>FEDERAL IDEA-B PL</v>
      </c>
      <c r="T3171" s="3" t="str">
        <f t="shared" si="399"/>
        <v>N</v>
      </c>
      <c r="U3171">
        <f>+VLOOKUP(R3171,'FY21 P13 Allotment memo'!O:O,1,FALSE)</f>
        <v>7524</v>
      </c>
      <c r="V3171"/>
      <c r="W3171"/>
      <c r="X3171"/>
      <c r="Y3171"/>
      <c r="Z3171"/>
    </row>
    <row r="3172" spans="1:26">
      <c r="A3172">
        <v>10</v>
      </c>
      <c r="B3172" t="s">
        <v>4174</v>
      </c>
      <c r="C3172" t="s">
        <v>4175</v>
      </c>
      <c r="D3172">
        <v>91</v>
      </c>
      <c r="E3172">
        <v>1980.74</v>
      </c>
      <c r="F3172">
        <v>0</v>
      </c>
      <c r="G3172" s="2">
        <f t="shared" si="394"/>
        <v>1980.74</v>
      </c>
      <c r="H3172" s="3" t="str">
        <f t="shared" si="395"/>
        <v>10</v>
      </c>
      <c r="I3172" s="3" t="str">
        <f t="shared" si="396"/>
        <v>404</v>
      </c>
      <c r="J3172" s="3">
        <v>404</v>
      </c>
      <c r="K3172" s="3" t="str">
        <f>+VLOOKUP(J3172,'Dimension descriptions'!P:R,3,FALSE)</f>
        <v>Mount Logan Middle School</v>
      </c>
      <c r="L3172" s="3" t="str">
        <f t="shared" si="397"/>
        <v>7524</v>
      </c>
      <c r="M3172" s="10">
        <v>7524</v>
      </c>
      <c r="N3172" s="3" t="str">
        <f t="shared" si="392"/>
        <v>1000</v>
      </c>
      <c r="O3172" s="3" t="str">
        <f t="shared" si="393"/>
        <v>149</v>
      </c>
      <c r="P3172" s="3" t="str">
        <f t="shared" si="398"/>
        <v>1</v>
      </c>
      <c r="Q3172" s="11">
        <f>+VLOOKUP(M3172,'Dimension descriptions'!K:M,2,FALSE)</f>
        <v>7524</v>
      </c>
      <c r="R3172" s="33">
        <v>7524</v>
      </c>
      <c r="S3172" s="11" t="str">
        <f>+VLOOKUP(R3172,'Dimension descriptions'!K:M,3)</f>
        <v>FEDERAL IDEA-B PL</v>
      </c>
      <c r="T3172" s="3" t="str">
        <f t="shared" si="399"/>
        <v>N</v>
      </c>
      <c r="U3172">
        <f>+VLOOKUP(R3172,'FY21 P13 Allotment memo'!O:O,1,FALSE)</f>
        <v>7524</v>
      </c>
      <c r="V3172"/>
      <c r="W3172"/>
      <c r="X3172"/>
      <c r="Y3172"/>
      <c r="Z3172"/>
    </row>
    <row r="3173" spans="1:26">
      <c r="A3173">
        <v>10</v>
      </c>
      <c r="B3173" t="s">
        <v>4176</v>
      </c>
      <c r="C3173" t="s">
        <v>1535</v>
      </c>
      <c r="D3173">
        <v>91</v>
      </c>
      <c r="E3173">
        <v>43743.58</v>
      </c>
      <c r="F3173">
        <v>0</v>
      </c>
      <c r="G3173" s="2">
        <f t="shared" si="394"/>
        <v>43743.58</v>
      </c>
      <c r="H3173" s="3" t="str">
        <f t="shared" si="395"/>
        <v>10</v>
      </c>
      <c r="I3173" s="3" t="str">
        <f t="shared" si="396"/>
        <v>404</v>
      </c>
      <c r="J3173" s="3">
        <v>404</v>
      </c>
      <c r="K3173" s="3" t="str">
        <f>+VLOOKUP(J3173,'Dimension descriptions'!P:R,3,FALSE)</f>
        <v>Mount Logan Middle School</v>
      </c>
      <c r="L3173" s="3" t="str">
        <f t="shared" si="397"/>
        <v>7524</v>
      </c>
      <c r="M3173" s="10">
        <v>7524</v>
      </c>
      <c r="N3173" s="3" t="str">
        <f t="shared" si="392"/>
        <v>1000</v>
      </c>
      <c r="O3173" s="3" t="str">
        <f t="shared" si="393"/>
        <v>161</v>
      </c>
      <c r="P3173" s="3" t="str">
        <f t="shared" si="398"/>
        <v>1</v>
      </c>
      <c r="Q3173" s="11">
        <f>+VLOOKUP(M3173,'Dimension descriptions'!K:M,2,FALSE)</f>
        <v>7524</v>
      </c>
      <c r="R3173" s="33">
        <v>7524</v>
      </c>
      <c r="S3173" s="11" t="str">
        <f>+VLOOKUP(R3173,'Dimension descriptions'!K:M,3)</f>
        <v>FEDERAL IDEA-B PL</v>
      </c>
      <c r="T3173" s="3" t="str">
        <f t="shared" si="399"/>
        <v>N</v>
      </c>
      <c r="U3173">
        <f>+VLOOKUP(R3173,'FY21 P13 Allotment memo'!O:O,1,FALSE)</f>
        <v>7524</v>
      </c>
      <c r="V3173"/>
      <c r="W3173"/>
      <c r="X3173"/>
      <c r="Y3173"/>
      <c r="Z3173"/>
    </row>
    <row r="3174" spans="1:26">
      <c r="A3174">
        <v>10</v>
      </c>
      <c r="B3174" t="s">
        <v>4177</v>
      </c>
      <c r="C3174" t="s">
        <v>3319</v>
      </c>
      <c r="D3174">
        <v>91</v>
      </c>
      <c r="E3174">
        <v>8962.42</v>
      </c>
      <c r="F3174">
        <v>0</v>
      </c>
      <c r="G3174" s="2">
        <f t="shared" si="394"/>
        <v>8962.42</v>
      </c>
      <c r="H3174" s="3" t="str">
        <f t="shared" si="395"/>
        <v>10</v>
      </c>
      <c r="I3174" s="3" t="str">
        <f t="shared" si="396"/>
        <v>404</v>
      </c>
      <c r="J3174" s="3">
        <v>404</v>
      </c>
      <c r="K3174" s="3" t="str">
        <f>+VLOOKUP(J3174,'Dimension descriptions'!P:R,3,FALSE)</f>
        <v>Mount Logan Middle School</v>
      </c>
      <c r="L3174" s="3" t="str">
        <f t="shared" si="397"/>
        <v>7524</v>
      </c>
      <c r="M3174" s="10">
        <v>7524</v>
      </c>
      <c r="N3174" s="3" t="str">
        <f t="shared" si="392"/>
        <v>1000</v>
      </c>
      <c r="O3174" s="3" t="str">
        <f t="shared" si="393"/>
        <v>198</v>
      </c>
      <c r="P3174" s="3" t="str">
        <f t="shared" si="398"/>
        <v>1</v>
      </c>
      <c r="Q3174" s="11">
        <f>+VLOOKUP(M3174,'Dimension descriptions'!K:M,2,FALSE)</f>
        <v>7524</v>
      </c>
      <c r="R3174" s="33">
        <v>7524</v>
      </c>
      <c r="S3174" s="11" t="str">
        <f>+VLOOKUP(R3174,'Dimension descriptions'!K:M,3)</f>
        <v>FEDERAL IDEA-B PL</v>
      </c>
      <c r="T3174" s="3" t="str">
        <f t="shared" si="399"/>
        <v>N</v>
      </c>
      <c r="U3174">
        <f>+VLOOKUP(R3174,'FY21 P13 Allotment memo'!O:O,1,FALSE)</f>
        <v>7524</v>
      </c>
      <c r="V3174"/>
      <c r="W3174"/>
      <c r="X3174"/>
      <c r="Y3174"/>
      <c r="Z3174"/>
    </row>
    <row r="3175" spans="1:26">
      <c r="A3175">
        <v>10</v>
      </c>
      <c r="B3175" t="s">
        <v>4178</v>
      </c>
      <c r="C3175" t="s">
        <v>1244</v>
      </c>
      <c r="D3175">
        <v>91</v>
      </c>
      <c r="E3175">
        <v>18966.47</v>
      </c>
      <c r="F3175">
        <v>0</v>
      </c>
      <c r="G3175" s="2">
        <f t="shared" si="394"/>
        <v>18966.47</v>
      </c>
      <c r="H3175" s="3" t="str">
        <f t="shared" si="395"/>
        <v>10</v>
      </c>
      <c r="I3175" s="3" t="str">
        <f t="shared" si="396"/>
        <v>404</v>
      </c>
      <c r="J3175" s="3">
        <v>404</v>
      </c>
      <c r="K3175" s="3" t="str">
        <f>+VLOOKUP(J3175,'Dimension descriptions'!P:R,3,FALSE)</f>
        <v>Mount Logan Middle School</v>
      </c>
      <c r="L3175" s="3" t="str">
        <f t="shared" si="397"/>
        <v>7524</v>
      </c>
      <c r="M3175" s="10">
        <v>7524</v>
      </c>
      <c r="N3175" s="3" t="str">
        <f t="shared" si="392"/>
        <v>1000</v>
      </c>
      <c r="O3175" s="3" t="str">
        <f t="shared" si="393"/>
        <v>210</v>
      </c>
      <c r="P3175" s="3" t="str">
        <f t="shared" si="398"/>
        <v>2</v>
      </c>
      <c r="Q3175" s="11">
        <f>+VLOOKUP(M3175,'Dimension descriptions'!K:M,2,FALSE)</f>
        <v>7524</v>
      </c>
      <c r="R3175" s="33">
        <v>7524</v>
      </c>
      <c r="S3175" s="11" t="str">
        <f>+VLOOKUP(R3175,'Dimension descriptions'!K:M,3)</f>
        <v>FEDERAL IDEA-B PL</v>
      </c>
      <c r="T3175" s="3" t="str">
        <f t="shared" si="399"/>
        <v>N</v>
      </c>
      <c r="U3175">
        <f>+VLOOKUP(R3175,'FY21 P13 Allotment memo'!O:O,1,FALSE)</f>
        <v>7524</v>
      </c>
      <c r="V3175"/>
      <c r="W3175"/>
      <c r="X3175"/>
      <c r="Y3175"/>
      <c r="Z3175"/>
    </row>
    <row r="3176" spans="1:26">
      <c r="A3176">
        <v>10</v>
      </c>
      <c r="B3176" t="s">
        <v>4179</v>
      </c>
      <c r="C3176" t="s">
        <v>1246</v>
      </c>
      <c r="D3176">
        <v>91</v>
      </c>
      <c r="E3176">
        <v>10913.23</v>
      </c>
      <c r="F3176">
        <v>0</v>
      </c>
      <c r="G3176" s="2">
        <f t="shared" si="394"/>
        <v>10913.23</v>
      </c>
      <c r="H3176" s="3" t="str">
        <f t="shared" si="395"/>
        <v>10</v>
      </c>
      <c r="I3176" s="3" t="str">
        <f t="shared" si="396"/>
        <v>404</v>
      </c>
      <c r="J3176" s="3">
        <v>404</v>
      </c>
      <c r="K3176" s="3" t="str">
        <f>+VLOOKUP(J3176,'Dimension descriptions'!P:R,3,FALSE)</f>
        <v>Mount Logan Middle School</v>
      </c>
      <c r="L3176" s="3" t="str">
        <f t="shared" si="397"/>
        <v>7524</v>
      </c>
      <c r="M3176" s="10">
        <v>7524</v>
      </c>
      <c r="N3176" s="3" t="str">
        <f t="shared" si="392"/>
        <v>1000</v>
      </c>
      <c r="O3176" s="3" t="str">
        <f t="shared" si="393"/>
        <v>220</v>
      </c>
      <c r="P3176" s="3" t="str">
        <f t="shared" si="398"/>
        <v>2</v>
      </c>
      <c r="Q3176" s="11">
        <f>+VLOOKUP(M3176,'Dimension descriptions'!K:M,2,FALSE)</f>
        <v>7524</v>
      </c>
      <c r="R3176" s="33">
        <v>7524</v>
      </c>
      <c r="S3176" s="11" t="str">
        <f>+VLOOKUP(R3176,'Dimension descriptions'!K:M,3)</f>
        <v>FEDERAL IDEA-B PL</v>
      </c>
      <c r="T3176" s="3" t="str">
        <f t="shared" si="399"/>
        <v>N</v>
      </c>
      <c r="U3176">
        <f>+VLOOKUP(R3176,'FY21 P13 Allotment memo'!O:O,1,FALSE)</f>
        <v>7524</v>
      </c>
      <c r="V3176"/>
      <c r="W3176"/>
      <c r="X3176"/>
      <c r="Y3176"/>
      <c r="Z3176"/>
    </row>
    <row r="3177" spans="1:26">
      <c r="A3177">
        <v>10</v>
      </c>
      <c r="B3177" t="s">
        <v>4180</v>
      </c>
      <c r="C3177" t="s">
        <v>1248</v>
      </c>
      <c r="D3177">
        <v>91</v>
      </c>
      <c r="E3177">
        <v>24393.09</v>
      </c>
      <c r="F3177">
        <v>0</v>
      </c>
      <c r="G3177" s="2">
        <f t="shared" si="394"/>
        <v>24393.09</v>
      </c>
      <c r="H3177" s="3" t="str">
        <f t="shared" si="395"/>
        <v>10</v>
      </c>
      <c r="I3177" s="3" t="str">
        <f t="shared" si="396"/>
        <v>404</v>
      </c>
      <c r="J3177" s="3">
        <v>404</v>
      </c>
      <c r="K3177" s="3" t="str">
        <f>+VLOOKUP(J3177,'Dimension descriptions'!P:R,3,FALSE)</f>
        <v>Mount Logan Middle School</v>
      </c>
      <c r="L3177" s="3" t="str">
        <f t="shared" si="397"/>
        <v>7524</v>
      </c>
      <c r="M3177" s="10">
        <v>7524</v>
      </c>
      <c r="N3177" s="3" t="str">
        <f t="shared" si="392"/>
        <v>1000</v>
      </c>
      <c r="O3177" s="3" t="str">
        <f t="shared" si="393"/>
        <v>241</v>
      </c>
      <c r="P3177" s="3" t="str">
        <f t="shared" si="398"/>
        <v>2</v>
      </c>
      <c r="Q3177" s="11">
        <f>+VLOOKUP(M3177,'Dimension descriptions'!K:M,2,FALSE)</f>
        <v>7524</v>
      </c>
      <c r="R3177" s="33">
        <v>7524</v>
      </c>
      <c r="S3177" s="11" t="str">
        <f>+VLOOKUP(R3177,'Dimension descriptions'!K:M,3)</f>
        <v>FEDERAL IDEA-B PL</v>
      </c>
      <c r="T3177" s="3" t="str">
        <f t="shared" si="399"/>
        <v>N</v>
      </c>
      <c r="U3177">
        <f>+VLOOKUP(R3177,'FY21 P13 Allotment memo'!O:O,1,FALSE)</f>
        <v>7524</v>
      </c>
      <c r="V3177"/>
      <c r="W3177"/>
      <c r="X3177"/>
      <c r="Y3177"/>
      <c r="Z3177"/>
    </row>
    <row r="3178" spans="1:26">
      <c r="A3178">
        <v>10</v>
      </c>
      <c r="B3178" t="s">
        <v>4181</v>
      </c>
      <c r="C3178" t="s">
        <v>1250</v>
      </c>
      <c r="D3178">
        <v>91</v>
      </c>
      <c r="E3178">
        <v>0</v>
      </c>
      <c r="F3178">
        <v>0</v>
      </c>
      <c r="G3178" s="2">
        <f t="shared" si="394"/>
        <v>0</v>
      </c>
      <c r="H3178" s="3" t="str">
        <f t="shared" si="395"/>
        <v>10</v>
      </c>
      <c r="I3178" s="3" t="str">
        <f t="shared" si="396"/>
        <v>404</v>
      </c>
      <c r="J3178" s="3">
        <v>404</v>
      </c>
      <c r="K3178" s="3" t="str">
        <f>+VLOOKUP(J3178,'Dimension descriptions'!P:R,3,FALSE)</f>
        <v>Mount Logan Middle School</v>
      </c>
      <c r="L3178" s="3" t="str">
        <f t="shared" si="397"/>
        <v>7524</v>
      </c>
      <c r="M3178" s="10">
        <v>7524</v>
      </c>
      <c r="N3178" s="3" t="str">
        <f t="shared" si="392"/>
        <v>1000</v>
      </c>
      <c r="O3178" s="3" t="str">
        <f t="shared" si="393"/>
        <v>245</v>
      </c>
      <c r="P3178" s="3" t="str">
        <f t="shared" si="398"/>
        <v>2</v>
      </c>
      <c r="Q3178" s="11">
        <f>+VLOOKUP(M3178,'Dimension descriptions'!K:M,2,FALSE)</f>
        <v>7524</v>
      </c>
      <c r="R3178" s="33">
        <v>7524</v>
      </c>
      <c r="S3178" s="11" t="str">
        <f>+VLOOKUP(R3178,'Dimension descriptions'!K:M,3)</f>
        <v>FEDERAL IDEA-B PL</v>
      </c>
      <c r="T3178" s="3" t="str">
        <f t="shared" si="399"/>
        <v>N</v>
      </c>
      <c r="U3178">
        <f>+VLOOKUP(R3178,'FY21 P13 Allotment memo'!O:O,1,FALSE)</f>
        <v>7524</v>
      </c>
      <c r="V3178"/>
      <c r="W3178"/>
      <c r="X3178"/>
      <c r="Y3178"/>
      <c r="Z3178"/>
    </row>
    <row r="3179" spans="1:26">
      <c r="A3179">
        <v>10</v>
      </c>
      <c r="B3179" t="s">
        <v>4182</v>
      </c>
      <c r="C3179" t="s">
        <v>1348</v>
      </c>
      <c r="D3179">
        <v>91</v>
      </c>
      <c r="E3179">
        <v>398.48</v>
      </c>
      <c r="F3179">
        <v>0</v>
      </c>
      <c r="G3179" s="2">
        <f t="shared" si="394"/>
        <v>398.48</v>
      </c>
      <c r="H3179" s="3" t="str">
        <f t="shared" si="395"/>
        <v>10</v>
      </c>
      <c r="I3179" s="3" t="str">
        <f t="shared" si="396"/>
        <v>404</v>
      </c>
      <c r="J3179" s="3">
        <v>404</v>
      </c>
      <c r="K3179" s="3" t="str">
        <f>+VLOOKUP(J3179,'Dimension descriptions'!P:R,3,FALSE)</f>
        <v>Mount Logan Middle School</v>
      </c>
      <c r="L3179" s="3" t="str">
        <f t="shared" si="397"/>
        <v>7524</v>
      </c>
      <c r="M3179" s="10">
        <v>7524</v>
      </c>
      <c r="N3179" s="3" t="str">
        <f t="shared" si="392"/>
        <v>1000</v>
      </c>
      <c r="O3179" s="3" t="str">
        <f t="shared" si="393"/>
        <v>341</v>
      </c>
      <c r="P3179" s="3" t="str">
        <f t="shared" si="398"/>
        <v>3</v>
      </c>
      <c r="Q3179" s="11">
        <f>+VLOOKUP(M3179,'Dimension descriptions'!K:M,2,FALSE)</f>
        <v>7524</v>
      </c>
      <c r="R3179" s="33">
        <v>7524</v>
      </c>
      <c r="S3179" s="11" t="str">
        <f>+VLOOKUP(R3179,'Dimension descriptions'!K:M,3)</f>
        <v>FEDERAL IDEA-B PL</v>
      </c>
      <c r="T3179" s="3" t="str">
        <f t="shared" si="399"/>
        <v>N</v>
      </c>
      <c r="U3179">
        <f>+VLOOKUP(R3179,'FY21 P13 Allotment memo'!O:O,1,FALSE)</f>
        <v>7524</v>
      </c>
      <c r="V3179"/>
      <c r="W3179"/>
      <c r="X3179"/>
      <c r="Y3179"/>
      <c r="Z3179"/>
    </row>
    <row r="3180" spans="1:26">
      <c r="A3180">
        <v>10</v>
      </c>
      <c r="B3180" t="s">
        <v>4183</v>
      </c>
      <c r="C3180" t="s">
        <v>1544</v>
      </c>
      <c r="D3180">
        <v>91</v>
      </c>
      <c r="E3180">
        <v>0</v>
      </c>
      <c r="F3180">
        <v>0</v>
      </c>
      <c r="G3180" s="2">
        <f t="shared" si="394"/>
        <v>0</v>
      </c>
      <c r="H3180" s="3" t="str">
        <f t="shared" si="395"/>
        <v>10</v>
      </c>
      <c r="I3180" s="3" t="str">
        <f t="shared" si="396"/>
        <v>404</v>
      </c>
      <c r="J3180" s="3">
        <v>404</v>
      </c>
      <c r="K3180" s="3" t="str">
        <f>+VLOOKUP(J3180,'Dimension descriptions'!P:R,3,FALSE)</f>
        <v>Mount Logan Middle School</v>
      </c>
      <c r="L3180" s="3" t="str">
        <f t="shared" si="397"/>
        <v>7602</v>
      </c>
      <c r="M3180" s="10">
        <v>7602</v>
      </c>
      <c r="N3180" s="3" t="str">
        <f t="shared" si="392"/>
        <v>1000</v>
      </c>
      <c r="O3180" s="3" t="str">
        <f t="shared" si="393"/>
        <v>161</v>
      </c>
      <c r="P3180" s="3" t="str">
        <f t="shared" si="398"/>
        <v>1</v>
      </c>
      <c r="Q3180" s="11">
        <f>+VLOOKUP(M3180,'Dimension descriptions'!K:M,2,FALSE)</f>
        <v>7355</v>
      </c>
      <c r="R3180" s="33">
        <v>7355</v>
      </c>
      <c r="S3180" s="11" t="str">
        <f>+VLOOKUP(R3180,'Dimension descriptions'!K:M,3)</f>
        <v>KEEP KINDERGARTEN SUPPLEMENT ENRICHMENT</v>
      </c>
      <c r="T3180" s="3" t="str">
        <f t="shared" si="399"/>
        <v>Y</v>
      </c>
      <c r="U3180" t="e">
        <f>+VLOOKUP(R3180,'FY21 P13 Allotment memo'!O:O,1,FALSE)</f>
        <v>#N/A</v>
      </c>
      <c r="V3180"/>
      <c r="W3180"/>
      <c r="X3180"/>
      <c r="Y3180"/>
      <c r="Z3180"/>
    </row>
    <row r="3181" spans="1:26">
      <c r="A3181">
        <v>10</v>
      </c>
      <c r="B3181" t="s">
        <v>4184</v>
      </c>
      <c r="C3181" t="s">
        <v>1246</v>
      </c>
      <c r="D3181">
        <v>91</v>
      </c>
      <c r="E3181">
        <v>0</v>
      </c>
      <c r="F3181">
        <v>0</v>
      </c>
      <c r="G3181" s="2">
        <f t="shared" si="394"/>
        <v>0</v>
      </c>
      <c r="H3181" s="3" t="str">
        <f t="shared" si="395"/>
        <v>10</v>
      </c>
      <c r="I3181" s="3" t="str">
        <f t="shared" si="396"/>
        <v>404</v>
      </c>
      <c r="J3181" s="3">
        <v>404</v>
      </c>
      <c r="K3181" s="3" t="str">
        <f>+VLOOKUP(J3181,'Dimension descriptions'!P:R,3,FALSE)</f>
        <v>Mount Logan Middle School</v>
      </c>
      <c r="L3181" s="3" t="str">
        <f t="shared" si="397"/>
        <v>7602</v>
      </c>
      <c r="M3181" s="10">
        <v>7602</v>
      </c>
      <c r="N3181" s="3" t="str">
        <f t="shared" si="392"/>
        <v>1000</v>
      </c>
      <c r="O3181" s="3" t="str">
        <f t="shared" si="393"/>
        <v>220</v>
      </c>
      <c r="P3181" s="3" t="str">
        <f t="shared" si="398"/>
        <v>2</v>
      </c>
      <c r="Q3181" s="11">
        <f>+VLOOKUP(M3181,'Dimension descriptions'!K:M,2,FALSE)</f>
        <v>7355</v>
      </c>
      <c r="R3181" s="33">
        <v>7355</v>
      </c>
      <c r="S3181" s="11" t="str">
        <f>+VLOOKUP(R3181,'Dimension descriptions'!K:M,3)</f>
        <v>KEEP KINDERGARTEN SUPPLEMENT ENRICHMENT</v>
      </c>
      <c r="T3181" s="3" t="str">
        <f t="shared" si="399"/>
        <v>Y</v>
      </c>
      <c r="U3181" t="e">
        <f>+VLOOKUP(R3181,'FY21 P13 Allotment memo'!O:O,1,FALSE)</f>
        <v>#N/A</v>
      </c>
      <c r="V3181"/>
      <c r="W3181"/>
      <c r="X3181"/>
      <c r="Y3181"/>
      <c r="Z3181"/>
    </row>
    <row r="3182" spans="1:26">
      <c r="A3182">
        <v>10</v>
      </c>
      <c r="B3182" t="s">
        <v>4185</v>
      </c>
      <c r="C3182" t="s">
        <v>1252</v>
      </c>
      <c r="D3182">
        <v>91</v>
      </c>
      <c r="E3182">
        <v>0</v>
      </c>
      <c r="F3182">
        <v>0</v>
      </c>
      <c r="G3182" s="2">
        <f t="shared" si="394"/>
        <v>0</v>
      </c>
      <c r="H3182" s="3" t="str">
        <f t="shared" si="395"/>
        <v>10</v>
      </c>
      <c r="I3182" s="3" t="str">
        <f t="shared" si="396"/>
        <v>404</v>
      </c>
      <c r="J3182" s="3">
        <v>404</v>
      </c>
      <c r="K3182" s="3" t="str">
        <f>+VLOOKUP(J3182,'Dimension descriptions'!P:R,3,FALSE)</f>
        <v>Mount Logan Middle School</v>
      </c>
      <c r="L3182" s="3" t="str">
        <f t="shared" si="397"/>
        <v>7602</v>
      </c>
      <c r="M3182" s="10">
        <v>7602</v>
      </c>
      <c r="N3182" s="3" t="str">
        <f t="shared" si="392"/>
        <v>1000</v>
      </c>
      <c r="O3182" s="3" t="str">
        <f t="shared" si="393"/>
        <v>270</v>
      </c>
      <c r="P3182" s="3" t="str">
        <f t="shared" si="398"/>
        <v>2</v>
      </c>
      <c r="Q3182" s="11">
        <f>+VLOOKUP(M3182,'Dimension descriptions'!K:M,2,FALSE)</f>
        <v>7355</v>
      </c>
      <c r="R3182" s="33">
        <v>7355</v>
      </c>
      <c r="S3182" s="11" t="str">
        <f>+VLOOKUP(R3182,'Dimension descriptions'!K:M,3)</f>
        <v>KEEP KINDERGARTEN SUPPLEMENT ENRICHMENT</v>
      </c>
      <c r="T3182" s="3" t="str">
        <f t="shared" si="399"/>
        <v>Y</v>
      </c>
      <c r="U3182" t="e">
        <f>+VLOOKUP(R3182,'FY21 P13 Allotment memo'!O:O,1,FALSE)</f>
        <v>#N/A</v>
      </c>
      <c r="V3182"/>
      <c r="W3182"/>
      <c r="X3182"/>
      <c r="Y3182"/>
      <c r="Z3182"/>
    </row>
    <row r="3183" spans="1:26">
      <c r="A3183">
        <v>10</v>
      </c>
      <c r="B3183" t="s">
        <v>4186</v>
      </c>
      <c r="C3183" t="s">
        <v>1234</v>
      </c>
      <c r="D3183">
        <v>91</v>
      </c>
      <c r="E3183">
        <v>0</v>
      </c>
      <c r="F3183">
        <v>0</v>
      </c>
      <c r="G3183" s="2">
        <f t="shared" si="394"/>
        <v>0</v>
      </c>
      <c r="H3183" s="3" t="str">
        <f t="shared" si="395"/>
        <v>10</v>
      </c>
      <c r="I3183" s="3" t="str">
        <f t="shared" si="396"/>
        <v>404</v>
      </c>
      <c r="J3183" s="3">
        <v>404</v>
      </c>
      <c r="K3183" s="3" t="str">
        <f>+VLOOKUP(J3183,'Dimension descriptions'!P:R,3,FALSE)</f>
        <v>Mount Logan Middle School</v>
      </c>
      <c r="L3183" s="3" t="str">
        <f t="shared" si="397"/>
        <v>7664</v>
      </c>
      <c r="M3183" s="10">
        <v>7664</v>
      </c>
      <c r="N3183" s="3" t="str">
        <f t="shared" si="392"/>
        <v>1000</v>
      </c>
      <c r="O3183" s="3" t="str">
        <f t="shared" si="393"/>
        <v>131</v>
      </c>
      <c r="P3183" s="3" t="str">
        <f t="shared" si="398"/>
        <v>1</v>
      </c>
      <c r="Q3183" s="11">
        <f>+VLOOKUP(M3183,'Dimension descriptions'!K:M,2,FALSE)</f>
        <v>7664</v>
      </c>
      <c r="R3183" s="33">
        <v>7664</v>
      </c>
      <c r="S3183" s="11" t="str">
        <f>+VLOOKUP(R3183,'Dimension descriptions'!K:M,3)</f>
        <v>ARRA - IDEA SPECIAL ED</v>
      </c>
      <c r="T3183" s="3" t="str">
        <f t="shared" si="399"/>
        <v>N</v>
      </c>
      <c r="U3183" t="e">
        <f>+VLOOKUP(R3183,'FY21 P13 Allotment memo'!O:O,1,FALSE)</f>
        <v>#N/A</v>
      </c>
      <c r="V3183"/>
      <c r="W3183"/>
      <c r="X3183"/>
      <c r="Y3183"/>
      <c r="Z3183"/>
    </row>
    <row r="3184" spans="1:26">
      <c r="A3184">
        <v>10</v>
      </c>
      <c r="B3184" t="s">
        <v>4187</v>
      </c>
      <c r="C3184" t="s">
        <v>1553</v>
      </c>
      <c r="D3184">
        <v>91</v>
      </c>
      <c r="E3184">
        <v>0</v>
      </c>
      <c r="F3184">
        <v>0</v>
      </c>
      <c r="G3184" s="2">
        <f t="shared" si="394"/>
        <v>0</v>
      </c>
      <c r="H3184" s="3" t="str">
        <f t="shared" si="395"/>
        <v>10</v>
      </c>
      <c r="I3184" s="3" t="str">
        <f t="shared" si="396"/>
        <v>404</v>
      </c>
      <c r="J3184" s="3">
        <v>404</v>
      </c>
      <c r="K3184" s="3" t="str">
        <f>+VLOOKUP(J3184,'Dimension descriptions'!P:R,3,FALSE)</f>
        <v>Mount Logan Middle School</v>
      </c>
      <c r="L3184" s="3" t="str">
        <f t="shared" si="397"/>
        <v>7664</v>
      </c>
      <c r="M3184" s="10">
        <v>7664</v>
      </c>
      <c r="N3184" s="3" t="str">
        <f t="shared" si="392"/>
        <v>2110</v>
      </c>
      <c r="O3184" s="3" t="str">
        <f t="shared" si="393"/>
        <v>141</v>
      </c>
      <c r="P3184" s="3" t="str">
        <f t="shared" si="398"/>
        <v>1</v>
      </c>
      <c r="Q3184" s="11">
        <f>+VLOOKUP(M3184,'Dimension descriptions'!K:M,2,FALSE)</f>
        <v>7664</v>
      </c>
      <c r="R3184" s="33">
        <v>7664</v>
      </c>
      <c r="S3184" s="11" t="str">
        <f>+VLOOKUP(R3184,'Dimension descriptions'!K:M,3)</f>
        <v>ARRA - IDEA SPECIAL ED</v>
      </c>
      <c r="T3184" s="3" t="str">
        <f t="shared" si="399"/>
        <v>N</v>
      </c>
      <c r="U3184" t="e">
        <f>+VLOOKUP(R3184,'FY21 P13 Allotment memo'!O:O,1,FALSE)</f>
        <v>#N/A</v>
      </c>
      <c r="V3184"/>
      <c r="W3184"/>
      <c r="X3184"/>
      <c r="Y3184"/>
      <c r="Z3184"/>
    </row>
    <row r="3185" spans="1:26">
      <c r="A3185">
        <v>10</v>
      </c>
      <c r="B3185" t="s">
        <v>4188</v>
      </c>
      <c r="C3185" t="s">
        <v>1250</v>
      </c>
      <c r="D3185">
        <v>91</v>
      </c>
      <c r="E3185">
        <v>0</v>
      </c>
      <c r="F3185">
        <v>0</v>
      </c>
      <c r="G3185" s="2">
        <f t="shared" si="394"/>
        <v>0</v>
      </c>
      <c r="H3185" s="3" t="str">
        <f t="shared" si="395"/>
        <v>10</v>
      </c>
      <c r="I3185" s="3" t="str">
        <f t="shared" si="396"/>
        <v>404</v>
      </c>
      <c r="J3185" s="3">
        <v>404</v>
      </c>
      <c r="K3185" s="3" t="str">
        <f>+VLOOKUP(J3185,'Dimension descriptions'!P:R,3,FALSE)</f>
        <v>Mount Logan Middle School</v>
      </c>
      <c r="L3185" s="3" t="str">
        <f t="shared" si="397"/>
        <v>7711</v>
      </c>
      <c r="M3185" s="10">
        <v>7711</v>
      </c>
      <c r="N3185" s="3" t="str">
        <f t="shared" si="392"/>
        <v>1000</v>
      </c>
      <c r="O3185" s="3" t="str">
        <f t="shared" si="393"/>
        <v>245</v>
      </c>
      <c r="P3185" s="3" t="str">
        <f t="shared" si="398"/>
        <v>2</v>
      </c>
      <c r="Q3185" s="11">
        <f>+VLOOKUP(M3185,'Dimension descriptions'!K:M,2,FALSE)</f>
        <v>7710</v>
      </c>
      <c r="R3185" s="33">
        <v>7710</v>
      </c>
      <c r="S3185" s="11" t="str">
        <f>+VLOOKUP(R3185,'Dimension descriptions'!K:M,3)</f>
        <v>GEAR UP</v>
      </c>
      <c r="T3185" s="3" t="str">
        <f t="shared" si="399"/>
        <v>Y</v>
      </c>
      <c r="U3185" t="e">
        <f>+VLOOKUP(R3185,'FY21 P13 Allotment memo'!O:O,1,FALSE)</f>
        <v>#N/A</v>
      </c>
      <c r="V3185"/>
      <c r="W3185"/>
      <c r="X3185"/>
      <c r="Y3185"/>
      <c r="Z3185"/>
    </row>
    <row r="3186" spans="1:26">
      <c r="A3186">
        <v>10</v>
      </c>
      <c r="B3186" t="s">
        <v>4189</v>
      </c>
      <c r="C3186" t="s">
        <v>4190</v>
      </c>
      <c r="D3186">
        <v>91</v>
      </c>
      <c r="E3186">
        <v>0</v>
      </c>
      <c r="F3186">
        <v>0</v>
      </c>
      <c r="G3186" s="2">
        <f t="shared" si="394"/>
        <v>0</v>
      </c>
      <c r="H3186" s="3" t="str">
        <f t="shared" si="395"/>
        <v>10</v>
      </c>
      <c r="I3186" s="3" t="str">
        <f t="shared" si="396"/>
        <v>404</v>
      </c>
      <c r="J3186" s="3">
        <v>404</v>
      </c>
      <c r="K3186" s="3" t="str">
        <f>+VLOOKUP(J3186,'Dimension descriptions'!P:R,3,FALSE)</f>
        <v>Mount Logan Middle School</v>
      </c>
      <c r="L3186" s="3" t="str">
        <f t="shared" si="397"/>
        <v>7711</v>
      </c>
      <c r="M3186" s="10">
        <v>7711</v>
      </c>
      <c r="N3186" s="3" t="str">
        <f t="shared" si="392"/>
        <v>2700</v>
      </c>
      <c r="O3186" s="3" t="str">
        <f t="shared" si="393"/>
        <v>519</v>
      </c>
      <c r="P3186" s="3" t="str">
        <f t="shared" si="398"/>
        <v>5</v>
      </c>
      <c r="Q3186" s="11">
        <f>+VLOOKUP(M3186,'Dimension descriptions'!K:M,2,FALSE)</f>
        <v>7710</v>
      </c>
      <c r="R3186" s="33">
        <v>7710</v>
      </c>
      <c r="S3186" s="11" t="str">
        <f>+VLOOKUP(R3186,'Dimension descriptions'!K:M,3)</f>
        <v>GEAR UP</v>
      </c>
      <c r="T3186" s="3" t="str">
        <f t="shared" si="399"/>
        <v>Y</v>
      </c>
      <c r="U3186" t="e">
        <f>+VLOOKUP(R3186,'FY21 P13 Allotment memo'!O:O,1,FALSE)</f>
        <v>#N/A</v>
      </c>
      <c r="V3186"/>
      <c r="W3186"/>
      <c r="X3186"/>
      <c r="Y3186"/>
      <c r="Z3186"/>
    </row>
    <row r="3187" spans="1:26">
      <c r="A3187">
        <v>10</v>
      </c>
      <c r="B3187" t="s">
        <v>4191</v>
      </c>
      <c r="C3187" t="s">
        <v>4192</v>
      </c>
      <c r="D3187">
        <v>91</v>
      </c>
      <c r="E3187">
        <v>25.39</v>
      </c>
      <c r="F3187">
        <v>0</v>
      </c>
      <c r="G3187" s="2">
        <f t="shared" si="394"/>
        <v>25.39</v>
      </c>
      <c r="H3187" s="3" t="str">
        <f t="shared" si="395"/>
        <v>10</v>
      </c>
      <c r="I3187" s="3" t="str">
        <f t="shared" si="396"/>
        <v>404</v>
      </c>
      <c r="J3187" s="3">
        <v>404</v>
      </c>
      <c r="K3187" s="3" t="str">
        <f>+VLOOKUP(J3187,'Dimension descriptions'!P:R,3,FALSE)</f>
        <v>Mount Logan Middle School</v>
      </c>
      <c r="L3187" s="3" t="str">
        <f t="shared" si="397"/>
        <v>7712</v>
      </c>
      <c r="M3187" s="10">
        <v>7712</v>
      </c>
      <c r="N3187" s="3" t="str">
        <f t="shared" si="392"/>
        <v>1000</v>
      </c>
      <c r="O3187" s="3" t="str">
        <f t="shared" si="393"/>
        <v>131</v>
      </c>
      <c r="P3187" s="3" t="str">
        <f t="shared" si="398"/>
        <v>1</v>
      </c>
      <c r="Q3187" s="11">
        <f>+VLOOKUP(M3187,'Dimension descriptions'!K:M,2,FALSE)</f>
        <v>7710</v>
      </c>
      <c r="R3187" s="33">
        <v>7710</v>
      </c>
      <c r="S3187" s="11" t="str">
        <f>+VLOOKUP(R3187,'Dimension descriptions'!K:M,3)</f>
        <v>GEAR UP</v>
      </c>
      <c r="T3187" s="3" t="str">
        <f t="shared" si="399"/>
        <v>Y</v>
      </c>
      <c r="U3187" t="e">
        <f>+VLOOKUP(R3187,'FY21 P13 Allotment memo'!O:O,1,FALSE)</f>
        <v>#N/A</v>
      </c>
      <c r="V3187"/>
      <c r="W3187"/>
      <c r="X3187"/>
      <c r="Y3187"/>
      <c r="Z3187"/>
    </row>
    <row r="3188" spans="1:26">
      <c r="A3188">
        <v>10</v>
      </c>
      <c r="B3188" t="s">
        <v>4193</v>
      </c>
      <c r="C3188" t="s">
        <v>4194</v>
      </c>
      <c r="D3188">
        <v>91</v>
      </c>
      <c r="E3188">
        <v>0</v>
      </c>
      <c r="F3188">
        <v>0</v>
      </c>
      <c r="G3188" s="2">
        <f t="shared" si="394"/>
        <v>0</v>
      </c>
      <c r="H3188" s="3" t="str">
        <f t="shared" si="395"/>
        <v>10</v>
      </c>
      <c r="I3188" s="3" t="str">
        <f t="shared" si="396"/>
        <v>404</v>
      </c>
      <c r="J3188" s="3">
        <v>404</v>
      </c>
      <c r="K3188" s="3" t="str">
        <f>+VLOOKUP(J3188,'Dimension descriptions'!P:R,3,FALSE)</f>
        <v>Mount Logan Middle School</v>
      </c>
      <c r="L3188" s="3" t="str">
        <f t="shared" si="397"/>
        <v>7712</v>
      </c>
      <c r="M3188" s="10">
        <v>7712</v>
      </c>
      <c r="N3188" s="3" t="str">
        <f t="shared" si="392"/>
        <v>1000</v>
      </c>
      <c r="O3188" s="3" t="str">
        <f t="shared" si="393"/>
        <v>149</v>
      </c>
      <c r="P3188" s="3" t="str">
        <f t="shared" si="398"/>
        <v>1</v>
      </c>
      <c r="Q3188" s="11">
        <f>+VLOOKUP(M3188,'Dimension descriptions'!K:M,2,FALSE)</f>
        <v>7710</v>
      </c>
      <c r="R3188" s="33">
        <v>7710</v>
      </c>
      <c r="S3188" s="11" t="str">
        <f>+VLOOKUP(R3188,'Dimension descriptions'!K:M,3)</f>
        <v>GEAR UP</v>
      </c>
      <c r="T3188" s="3" t="str">
        <f t="shared" si="399"/>
        <v>Y</v>
      </c>
      <c r="U3188" t="e">
        <f>+VLOOKUP(R3188,'FY21 P13 Allotment memo'!O:O,1,FALSE)</f>
        <v>#N/A</v>
      </c>
      <c r="V3188"/>
      <c r="W3188"/>
      <c r="X3188"/>
      <c r="Y3188"/>
      <c r="Z3188"/>
    </row>
    <row r="3189" spans="1:26">
      <c r="A3189">
        <v>10</v>
      </c>
      <c r="B3189" t="s">
        <v>4195</v>
      </c>
      <c r="C3189" t="s">
        <v>4196</v>
      </c>
      <c r="D3189">
        <v>91</v>
      </c>
      <c r="E3189">
        <v>0</v>
      </c>
      <c r="F3189">
        <v>0</v>
      </c>
      <c r="G3189" s="2">
        <f t="shared" si="394"/>
        <v>0</v>
      </c>
      <c r="H3189" s="3" t="str">
        <f t="shared" si="395"/>
        <v>10</v>
      </c>
      <c r="I3189" s="3" t="str">
        <f t="shared" si="396"/>
        <v>404</v>
      </c>
      <c r="J3189" s="3">
        <v>404</v>
      </c>
      <c r="K3189" s="3" t="str">
        <f>+VLOOKUP(J3189,'Dimension descriptions'!P:R,3,FALSE)</f>
        <v>Mount Logan Middle School</v>
      </c>
      <c r="L3189" s="3" t="str">
        <f t="shared" si="397"/>
        <v>7712</v>
      </c>
      <c r="M3189" s="10">
        <v>7712</v>
      </c>
      <c r="N3189" s="3" t="str">
        <f t="shared" si="392"/>
        <v>1000</v>
      </c>
      <c r="O3189" s="3" t="str">
        <f t="shared" si="393"/>
        <v>161</v>
      </c>
      <c r="P3189" s="3" t="str">
        <f t="shared" si="398"/>
        <v>1</v>
      </c>
      <c r="Q3189" s="11">
        <f>+VLOOKUP(M3189,'Dimension descriptions'!K:M,2,FALSE)</f>
        <v>7710</v>
      </c>
      <c r="R3189" s="33">
        <v>7710</v>
      </c>
      <c r="S3189" s="11" t="str">
        <f>+VLOOKUP(R3189,'Dimension descriptions'!K:M,3)</f>
        <v>GEAR UP</v>
      </c>
      <c r="T3189" s="3" t="str">
        <f t="shared" si="399"/>
        <v>Y</v>
      </c>
      <c r="U3189" t="e">
        <f>+VLOOKUP(R3189,'FY21 P13 Allotment memo'!O:O,1,FALSE)</f>
        <v>#N/A</v>
      </c>
      <c r="V3189"/>
      <c r="W3189"/>
      <c r="X3189"/>
      <c r="Y3189"/>
      <c r="Z3189"/>
    </row>
    <row r="3190" spans="1:26">
      <c r="A3190">
        <v>10</v>
      </c>
      <c r="B3190" t="s">
        <v>4197</v>
      </c>
      <c r="C3190" t="s">
        <v>4198</v>
      </c>
      <c r="D3190">
        <v>91</v>
      </c>
      <c r="E3190">
        <v>826.65</v>
      </c>
      <c r="F3190">
        <v>0</v>
      </c>
      <c r="G3190" s="2">
        <f t="shared" si="394"/>
        <v>826.65</v>
      </c>
      <c r="H3190" s="3" t="str">
        <f t="shared" si="395"/>
        <v>10</v>
      </c>
      <c r="I3190" s="3" t="str">
        <f t="shared" si="396"/>
        <v>404</v>
      </c>
      <c r="J3190" s="3">
        <v>404</v>
      </c>
      <c r="K3190" s="3" t="str">
        <f>+VLOOKUP(J3190,'Dimension descriptions'!P:R,3,FALSE)</f>
        <v>Mount Logan Middle School</v>
      </c>
      <c r="L3190" s="3" t="str">
        <f t="shared" si="397"/>
        <v>7712</v>
      </c>
      <c r="M3190" s="10">
        <v>7712</v>
      </c>
      <c r="N3190" s="3" t="str">
        <f t="shared" si="392"/>
        <v>1000</v>
      </c>
      <c r="O3190" s="3" t="str">
        <f t="shared" si="393"/>
        <v>198</v>
      </c>
      <c r="P3190" s="3" t="str">
        <f t="shared" si="398"/>
        <v>1</v>
      </c>
      <c r="Q3190" s="11">
        <f>+VLOOKUP(M3190,'Dimension descriptions'!K:M,2,FALSE)</f>
        <v>7710</v>
      </c>
      <c r="R3190" s="33">
        <v>7710</v>
      </c>
      <c r="S3190" s="11" t="str">
        <f>+VLOOKUP(R3190,'Dimension descriptions'!K:M,3)</f>
        <v>GEAR UP</v>
      </c>
      <c r="T3190" s="3" t="str">
        <f t="shared" si="399"/>
        <v>Y</v>
      </c>
      <c r="U3190" t="e">
        <f>+VLOOKUP(R3190,'FY21 P13 Allotment memo'!O:O,1,FALSE)</f>
        <v>#N/A</v>
      </c>
      <c r="V3190"/>
      <c r="W3190"/>
      <c r="X3190"/>
      <c r="Y3190"/>
      <c r="Z3190"/>
    </row>
    <row r="3191" spans="1:26">
      <c r="A3191">
        <v>10</v>
      </c>
      <c r="B3191" t="s">
        <v>4199</v>
      </c>
      <c r="C3191" t="s">
        <v>4200</v>
      </c>
      <c r="D3191">
        <v>91</v>
      </c>
      <c r="E3191">
        <v>200.95</v>
      </c>
      <c r="F3191">
        <v>0</v>
      </c>
      <c r="G3191" s="2">
        <f t="shared" si="394"/>
        <v>200.95</v>
      </c>
      <c r="H3191" s="3" t="str">
        <f t="shared" si="395"/>
        <v>10</v>
      </c>
      <c r="I3191" s="3" t="str">
        <f t="shared" si="396"/>
        <v>404</v>
      </c>
      <c r="J3191" s="3">
        <v>404</v>
      </c>
      <c r="K3191" s="3" t="str">
        <f>+VLOOKUP(J3191,'Dimension descriptions'!P:R,3,FALSE)</f>
        <v>Mount Logan Middle School</v>
      </c>
      <c r="L3191" s="3" t="str">
        <f t="shared" si="397"/>
        <v>7712</v>
      </c>
      <c r="M3191" s="10">
        <v>7712</v>
      </c>
      <c r="N3191" s="3" t="str">
        <f t="shared" si="392"/>
        <v>1000</v>
      </c>
      <c r="O3191" s="3" t="str">
        <f t="shared" si="393"/>
        <v>210</v>
      </c>
      <c r="P3191" s="3" t="str">
        <f t="shared" si="398"/>
        <v>2</v>
      </c>
      <c r="Q3191" s="11">
        <f>+VLOOKUP(M3191,'Dimension descriptions'!K:M,2,FALSE)</f>
        <v>7710</v>
      </c>
      <c r="R3191" s="33">
        <v>7710</v>
      </c>
      <c r="S3191" s="11" t="str">
        <f>+VLOOKUP(R3191,'Dimension descriptions'!K:M,3)</f>
        <v>GEAR UP</v>
      </c>
      <c r="T3191" s="3" t="str">
        <f t="shared" si="399"/>
        <v>Y</v>
      </c>
      <c r="U3191" t="e">
        <f>+VLOOKUP(R3191,'FY21 P13 Allotment memo'!O:O,1,FALSE)</f>
        <v>#N/A</v>
      </c>
      <c r="V3191"/>
      <c r="W3191"/>
      <c r="X3191"/>
      <c r="Y3191"/>
      <c r="Z3191"/>
    </row>
    <row r="3192" spans="1:26">
      <c r="A3192">
        <v>10</v>
      </c>
      <c r="B3192" t="s">
        <v>4201</v>
      </c>
      <c r="C3192" t="s">
        <v>4202</v>
      </c>
      <c r="D3192">
        <v>91</v>
      </c>
      <c r="E3192">
        <v>65.17</v>
      </c>
      <c r="F3192">
        <v>0</v>
      </c>
      <c r="G3192" s="2">
        <f t="shared" si="394"/>
        <v>65.17</v>
      </c>
      <c r="H3192" s="3" t="str">
        <f t="shared" si="395"/>
        <v>10</v>
      </c>
      <c r="I3192" s="3" t="str">
        <f t="shared" si="396"/>
        <v>404</v>
      </c>
      <c r="J3192" s="3">
        <v>404</v>
      </c>
      <c r="K3192" s="3" t="str">
        <f>+VLOOKUP(J3192,'Dimension descriptions'!P:R,3,FALSE)</f>
        <v>Mount Logan Middle School</v>
      </c>
      <c r="L3192" s="3" t="str">
        <f t="shared" si="397"/>
        <v>7712</v>
      </c>
      <c r="M3192" s="10">
        <v>7712</v>
      </c>
      <c r="N3192" s="3" t="str">
        <f t="shared" si="392"/>
        <v>1000</v>
      </c>
      <c r="O3192" s="3" t="str">
        <f t="shared" si="393"/>
        <v>220</v>
      </c>
      <c r="P3192" s="3" t="str">
        <f t="shared" si="398"/>
        <v>2</v>
      </c>
      <c r="Q3192" s="11">
        <f>+VLOOKUP(M3192,'Dimension descriptions'!K:M,2,FALSE)</f>
        <v>7710</v>
      </c>
      <c r="R3192" s="33">
        <v>7710</v>
      </c>
      <c r="S3192" s="11" t="str">
        <f>+VLOOKUP(R3192,'Dimension descriptions'!K:M,3)</f>
        <v>GEAR UP</v>
      </c>
      <c r="T3192" s="3" t="str">
        <f t="shared" si="399"/>
        <v>Y</v>
      </c>
      <c r="U3192" t="e">
        <f>+VLOOKUP(R3192,'FY21 P13 Allotment memo'!O:O,1,FALSE)</f>
        <v>#N/A</v>
      </c>
      <c r="V3192"/>
      <c r="W3192"/>
      <c r="X3192"/>
      <c r="Y3192"/>
      <c r="Z3192"/>
    </row>
    <row r="3193" spans="1:26">
      <c r="A3193">
        <v>10</v>
      </c>
      <c r="B3193" t="s">
        <v>4203</v>
      </c>
      <c r="C3193" t="s">
        <v>4204</v>
      </c>
      <c r="D3193">
        <v>91</v>
      </c>
      <c r="E3193">
        <v>0</v>
      </c>
      <c r="F3193">
        <v>0</v>
      </c>
      <c r="G3193" s="2">
        <f t="shared" si="394"/>
        <v>0</v>
      </c>
      <c r="H3193" s="3" t="str">
        <f t="shared" si="395"/>
        <v>10</v>
      </c>
      <c r="I3193" s="3" t="str">
        <f t="shared" si="396"/>
        <v>404</v>
      </c>
      <c r="J3193" s="3">
        <v>404</v>
      </c>
      <c r="K3193" s="3" t="str">
        <f>+VLOOKUP(J3193,'Dimension descriptions'!P:R,3,FALSE)</f>
        <v>Mount Logan Middle School</v>
      </c>
      <c r="L3193" s="3" t="str">
        <f t="shared" si="397"/>
        <v>7712</v>
      </c>
      <c r="M3193" s="10">
        <v>7712</v>
      </c>
      <c r="N3193" s="3" t="str">
        <f t="shared" si="392"/>
        <v>1000</v>
      </c>
      <c r="O3193" s="3" t="str">
        <f t="shared" si="393"/>
        <v>241</v>
      </c>
      <c r="P3193" s="3" t="str">
        <f t="shared" si="398"/>
        <v>2</v>
      </c>
      <c r="Q3193" s="11">
        <f>+VLOOKUP(M3193,'Dimension descriptions'!K:M,2,FALSE)</f>
        <v>7710</v>
      </c>
      <c r="R3193" s="33">
        <v>7710</v>
      </c>
      <c r="S3193" s="11" t="str">
        <f>+VLOOKUP(R3193,'Dimension descriptions'!K:M,3)</f>
        <v>GEAR UP</v>
      </c>
      <c r="T3193" s="3" t="str">
        <f t="shared" si="399"/>
        <v>Y</v>
      </c>
      <c r="U3193" t="e">
        <f>+VLOOKUP(R3193,'FY21 P13 Allotment memo'!O:O,1,FALSE)</f>
        <v>#N/A</v>
      </c>
      <c r="V3193"/>
      <c r="W3193"/>
      <c r="X3193"/>
      <c r="Y3193"/>
      <c r="Z3193"/>
    </row>
    <row r="3194" spans="1:26">
      <c r="A3194">
        <v>10</v>
      </c>
      <c r="B3194" t="s">
        <v>4205</v>
      </c>
      <c r="C3194" t="s">
        <v>1250</v>
      </c>
      <c r="D3194">
        <v>91</v>
      </c>
      <c r="E3194">
        <v>0</v>
      </c>
      <c r="F3194">
        <v>0</v>
      </c>
      <c r="G3194" s="2">
        <f t="shared" si="394"/>
        <v>0</v>
      </c>
      <c r="H3194" s="3" t="str">
        <f t="shared" si="395"/>
        <v>10</v>
      </c>
      <c r="I3194" s="3" t="str">
        <f t="shared" si="396"/>
        <v>404</v>
      </c>
      <c r="J3194" s="3">
        <v>404</v>
      </c>
      <c r="K3194" s="3" t="str">
        <f>+VLOOKUP(J3194,'Dimension descriptions'!P:R,3,FALSE)</f>
        <v>Mount Logan Middle School</v>
      </c>
      <c r="L3194" s="3" t="str">
        <f t="shared" si="397"/>
        <v>7712</v>
      </c>
      <c r="M3194" s="10">
        <v>7712</v>
      </c>
      <c r="N3194" s="3" t="str">
        <f t="shared" si="392"/>
        <v>1000</v>
      </c>
      <c r="O3194" s="3" t="str">
        <f t="shared" si="393"/>
        <v>245</v>
      </c>
      <c r="P3194" s="3" t="str">
        <f t="shared" si="398"/>
        <v>2</v>
      </c>
      <c r="Q3194" s="11">
        <f>+VLOOKUP(M3194,'Dimension descriptions'!K:M,2,FALSE)</f>
        <v>7710</v>
      </c>
      <c r="R3194" s="33">
        <v>7710</v>
      </c>
      <c r="S3194" s="11" t="str">
        <f>+VLOOKUP(R3194,'Dimension descriptions'!K:M,3)</f>
        <v>GEAR UP</v>
      </c>
      <c r="T3194" s="3" t="str">
        <f t="shared" si="399"/>
        <v>Y</v>
      </c>
      <c r="U3194" t="e">
        <f>+VLOOKUP(R3194,'FY21 P13 Allotment memo'!O:O,1,FALSE)</f>
        <v>#N/A</v>
      </c>
      <c r="V3194"/>
      <c r="W3194"/>
      <c r="X3194"/>
      <c r="Y3194"/>
      <c r="Z3194"/>
    </row>
    <row r="3195" spans="1:26">
      <c r="A3195">
        <v>10</v>
      </c>
      <c r="B3195" t="s">
        <v>4206</v>
      </c>
      <c r="C3195" t="s">
        <v>4207</v>
      </c>
      <c r="D3195">
        <v>91</v>
      </c>
      <c r="E3195">
        <v>0</v>
      </c>
      <c r="F3195">
        <v>0</v>
      </c>
      <c r="G3195" s="2">
        <f t="shared" si="394"/>
        <v>0</v>
      </c>
      <c r="H3195" s="3" t="str">
        <f t="shared" si="395"/>
        <v>10</v>
      </c>
      <c r="I3195" s="3" t="str">
        <f t="shared" si="396"/>
        <v>404</v>
      </c>
      <c r="J3195" s="3">
        <v>404</v>
      </c>
      <c r="K3195" s="3" t="str">
        <f>+VLOOKUP(J3195,'Dimension descriptions'!P:R,3,FALSE)</f>
        <v>Mount Logan Middle School</v>
      </c>
      <c r="L3195" s="3" t="str">
        <f t="shared" si="397"/>
        <v>7712</v>
      </c>
      <c r="M3195" s="10">
        <v>7712</v>
      </c>
      <c r="N3195" s="3" t="str">
        <f t="shared" si="392"/>
        <v>1000</v>
      </c>
      <c r="O3195" s="3" t="str">
        <f t="shared" si="393"/>
        <v>320</v>
      </c>
      <c r="P3195" s="3" t="str">
        <f t="shared" si="398"/>
        <v>3</v>
      </c>
      <c r="Q3195" s="11">
        <f>+VLOOKUP(M3195,'Dimension descriptions'!K:M,2,FALSE)</f>
        <v>7710</v>
      </c>
      <c r="R3195" s="33">
        <v>7710</v>
      </c>
      <c r="S3195" s="11" t="str">
        <f>+VLOOKUP(R3195,'Dimension descriptions'!K:M,3)</f>
        <v>GEAR UP</v>
      </c>
      <c r="T3195" s="3" t="str">
        <f t="shared" si="399"/>
        <v>Y</v>
      </c>
      <c r="U3195" t="e">
        <f>+VLOOKUP(R3195,'FY21 P13 Allotment memo'!O:O,1,FALSE)</f>
        <v>#N/A</v>
      </c>
      <c r="V3195"/>
      <c r="W3195"/>
      <c r="X3195"/>
      <c r="Y3195"/>
      <c r="Z3195"/>
    </row>
    <row r="3196" spans="1:26">
      <c r="A3196">
        <v>10</v>
      </c>
      <c r="B3196" t="s">
        <v>4208</v>
      </c>
      <c r="C3196" t="s">
        <v>4209</v>
      </c>
      <c r="D3196">
        <v>91</v>
      </c>
      <c r="E3196">
        <v>0</v>
      </c>
      <c r="F3196">
        <v>0</v>
      </c>
      <c r="G3196" s="2">
        <f t="shared" si="394"/>
        <v>0</v>
      </c>
      <c r="H3196" s="3" t="str">
        <f t="shared" si="395"/>
        <v>10</v>
      </c>
      <c r="I3196" s="3" t="str">
        <f t="shared" si="396"/>
        <v>404</v>
      </c>
      <c r="J3196" s="3">
        <v>404</v>
      </c>
      <c r="K3196" s="3" t="str">
        <f>+VLOOKUP(J3196,'Dimension descriptions'!P:R,3,FALSE)</f>
        <v>Mount Logan Middle School</v>
      </c>
      <c r="L3196" s="3" t="str">
        <f t="shared" si="397"/>
        <v>7712</v>
      </c>
      <c r="M3196" s="10">
        <v>7712</v>
      </c>
      <c r="N3196" s="3" t="str">
        <f t="shared" si="392"/>
        <v>1000</v>
      </c>
      <c r="O3196" s="3" t="str">
        <f t="shared" si="393"/>
        <v>341</v>
      </c>
      <c r="P3196" s="3" t="str">
        <f t="shared" si="398"/>
        <v>3</v>
      </c>
      <c r="Q3196" s="11">
        <f>+VLOOKUP(M3196,'Dimension descriptions'!K:M,2,FALSE)</f>
        <v>7710</v>
      </c>
      <c r="R3196" s="33">
        <v>7710</v>
      </c>
      <c r="S3196" s="11" t="str">
        <f>+VLOOKUP(R3196,'Dimension descriptions'!K:M,3)</f>
        <v>GEAR UP</v>
      </c>
      <c r="T3196" s="3" t="str">
        <f t="shared" si="399"/>
        <v>Y</v>
      </c>
      <c r="U3196" t="e">
        <f>+VLOOKUP(R3196,'FY21 P13 Allotment memo'!O:O,1,FALSE)</f>
        <v>#N/A</v>
      </c>
      <c r="V3196"/>
      <c r="W3196"/>
      <c r="X3196"/>
      <c r="Y3196"/>
      <c r="Z3196"/>
    </row>
    <row r="3197" spans="1:26">
      <c r="A3197">
        <v>10</v>
      </c>
      <c r="B3197" t="s">
        <v>4210</v>
      </c>
      <c r="C3197" t="s">
        <v>4211</v>
      </c>
      <c r="D3197">
        <v>91</v>
      </c>
      <c r="E3197">
        <v>0</v>
      </c>
      <c r="F3197">
        <v>0</v>
      </c>
      <c r="G3197" s="2">
        <f t="shared" si="394"/>
        <v>0</v>
      </c>
      <c r="H3197" s="3" t="str">
        <f t="shared" si="395"/>
        <v>10</v>
      </c>
      <c r="I3197" s="3" t="str">
        <f t="shared" si="396"/>
        <v>404</v>
      </c>
      <c r="J3197" s="3">
        <v>404</v>
      </c>
      <c r="K3197" s="3" t="str">
        <f>+VLOOKUP(J3197,'Dimension descriptions'!P:R,3,FALSE)</f>
        <v>Mount Logan Middle School</v>
      </c>
      <c r="L3197" s="3" t="str">
        <f t="shared" si="397"/>
        <v>7712</v>
      </c>
      <c r="M3197" s="10">
        <v>7712</v>
      </c>
      <c r="N3197" s="3" t="str">
        <f t="shared" si="392"/>
        <v>1000</v>
      </c>
      <c r="O3197" s="3" t="str">
        <f t="shared" si="393"/>
        <v>580</v>
      </c>
      <c r="P3197" s="3" t="str">
        <f t="shared" si="398"/>
        <v>5</v>
      </c>
      <c r="Q3197" s="11">
        <f>+VLOOKUP(M3197,'Dimension descriptions'!K:M,2,FALSE)</f>
        <v>7710</v>
      </c>
      <c r="R3197" s="33">
        <v>7710</v>
      </c>
      <c r="S3197" s="11" t="str">
        <f>+VLOOKUP(R3197,'Dimension descriptions'!K:M,3)</f>
        <v>GEAR UP</v>
      </c>
      <c r="T3197" s="3" t="str">
        <f t="shared" si="399"/>
        <v>Y</v>
      </c>
      <c r="U3197" t="e">
        <f>+VLOOKUP(R3197,'FY21 P13 Allotment memo'!O:O,1,FALSE)</f>
        <v>#N/A</v>
      </c>
      <c r="V3197"/>
      <c r="W3197"/>
      <c r="X3197"/>
      <c r="Y3197"/>
      <c r="Z3197"/>
    </row>
    <row r="3198" spans="1:26">
      <c r="A3198">
        <v>10</v>
      </c>
      <c r="B3198" t="s">
        <v>4212</v>
      </c>
      <c r="C3198" t="s">
        <v>4213</v>
      </c>
      <c r="D3198">
        <v>91</v>
      </c>
      <c r="E3198">
        <v>0</v>
      </c>
      <c r="F3198">
        <v>0</v>
      </c>
      <c r="G3198" s="2">
        <f t="shared" si="394"/>
        <v>0</v>
      </c>
      <c r="H3198" s="3" t="str">
        <f t="shared" si="395"/>
        <v>10</v>
      </c>
      <c r="I3198" s="3" t="str">
        <f t="shared" si="396"/>
        <v>404</v>
      </c>
      <c r="J3198" s="3">
        <v>404</v>
      </c>
      <c r="K3198" s="3" t="str">
        <f>+VLOOKUP(J3198,'Dimension descriptions'!P:R,3,FALSE)</f>
        <v>Mount Logan Middle School</v>
      </c>
      <c r="L3198" s="3" t="str">
        <f t="shared" si="397"/>
        <v>7712</v>
      </c>
      <c r="M3198" s="10">
        <v>7712</v>
      </c>
      <c r="N3198" s="3" t="str">
        <f t="shared" si="392"/>
        <v>1000</v>
      </c>
      <c r="O3198" s="3" t="str">
        <f t="shared" si="393"/>
        <v>610</v>
      </c>
      <c r="P3198" s="3" t="str">
        <f t="shared" si="398"/>
        <v>6</v>
      </c>
      <c r="Q3198" s="11">
        <f>+VLOOKUP(M3198,'Dimension descriptions'!K:M,2,FALSE)</f>
        <v>7710</v>
      </c>
      <c r="R3198" s="33">
        <v>7710</v>
      </c>
      <c r="S3198" s="11" t="str">
        <f>+VLOOKUP(R3198,'Dimension descriptions'!K:M,3)</f>
        <v>GEAR UP</v>
      </c>
      <c r="T3198" s="3" t="str">
        <f t="shared" si="399"/>
        <v>Y</v>
      </c>
      <c r="U3198" t="e">
        <f>+VLOOKUP(R3198,'FY21 P13 Allotment memo'!O:O,1,FALSE)</f>
        <v>#N/A</v>
      </c>
      <c r="V3198"/>
      <c r="W3198"/>
      <c r="X3198"/>
      <c r="Y3198"/>
      <c r="Z3198"/>
    </row>
    <row r="3199" spans="1:26">
      <c r="A3199">
        <v>10</v>
      </c>
      <c r="B3199" t="s">
        <v>4214</v>
      </c>
      <c r="C3199" t="s">
        <v>4215</v>
      </c>
      <c r="D3199">
        <v>91</v>
      </c>
      <c r="E3199">
        <v>0</v>
      </c>
      <c r="F3199">
        <v>0</v>
      </c>
      <c r="G3199" s="2">
        <f t="shared" si="394"/>
        <v>0</v>
      </c>
      <c r="H3199" s="3" t="str">
        <f t="shared" si="395"/>
        <v>10</v>
      </c>
      <c r="I3199" s="3" t="str">
        <f t="shared" si="396"/>
        <v>404</v>
      </c>
      <c r="J3199" s="3">
        <v>404</v>
      </c>
      <c r="K3199" s="3" t="str">
        <f>+VLOOKUP(J3199,'Dimension descriptions'!P:R,3,FALSE)</f>
        <v>Mount Logan Middle School</v>
      </c>
      <c r="L3199" s="3" t="str">
        <f t="shared" si="397"/>
        <v>7712</v>
      </c>
      <c r="M3199" s="10">
        <v>7712</v>
      </c>
      <c r="N3199" s="3" t="str">
        <f t="shared" si="392"/>
        <v>1000</v>
      </c>
      <c r="O3199" s="3" t="str">
        <f t="shared" si="393"/>
        <v>730</v>
      </c>
      <c r="P3199" s="3" t="str">
        <f t="shared" si="398"/>
        <v>7</v>
      </c>
      <c r="Q3199" s="11">
        <f>+VLOOKUP(M3199,'Dimension descriptions'!K:M,2,FALSE)</f>
        <v>7710</v>
      </c>
      <c r="R3199" s="33">
        <v>7710</v>
      </c>
      <c r="S3199" s="11" t="str">
        <f>+VLOOKUP(R3199,'Dimension descriptions'!K:M,3)</f>
        <v>GEAR UP</v>
      </c>
      <c r="T3199" s="3" t="str">
        <f t="shared" si="399"/>
        <v>Y</v>
      </c>
      <c r="U3199" t="e">
        <f>+VLOOKUP(R3199,'FY21 P13 Allotment memo'!O:O,1,FALSE)</f>
        <v>#N/A</v>
      </c>
      <c r="V3199"/>
      <c r="W3199"/>
      <c r="X3199"/>
      <c r="Y3199"/>
      <c r="Z3199"/>
    </row>
    <row r="3200" spans="1:26">
      <c r="A3200">
        <v>10</v>
      </c>
      <c r="B3200" t="s">
        <v>4216</v>
      </c>
      <c r="C3200" t="s">
        <v>4217</v>
      </c>
      <c r="D3200">
        <v>91</v>
      </c>
      <c r="E3200">
        <v>0</v>
      </c>
      <c r="F3200">
        <v>0</v>
      </c>
      <c r="G3200" s="2">
        <f t="shared" si="394"/>
        <v>0</v>
      </c>
      <c r="H3200" s="3" t="str">
        <f t="shared" si="395"/>
        <v>10</v>
      </c>
      <c r="I3200" s="3" t="str">
        <f t="shared" si="396"/>
        <v>404</v>
      </c>
      <c r="J3200" s="3">
        <v>404</v>
      </c>
      <c r="K3200" s="3" t="str">
        <f>+VLOOKUP(J3200,'Dimension descriptions'!P:R,3,FALSE)</f>
        <v>Mount Logan Middle School</v>
      </c>
      <c r="L3200" s="3" t="str">
        <f t="shared" si="397"/>
        <v>7712</v>
      </c>
      <c r="M3200" s="10">
        <v>7712</v>
      </c>
      <c r="N3200" s="3" t="str">
        <f t="shared" si="392"/>
        <v>1000</v>
      </c>
      <c r="O3200" s="3" t="str">
        <f t="shared" si="393"/>
        <v>890</v>
      </c>
      <c r="P3200" s="3" t="str">
        <f t="shared" si="398"/>
        <v>8</v>
      </c>
      <c r="Q3200" s="11">
        <f>+VLOOKUP(M3200,'Dimension descriptions'!K:M,2,FALSE)</f>
        <v>7710</v>
      </c>
      <c r="R3200" s="33">
        <v>7710</v>
      </c>
      <c r="S3200" s="11" t="str">
        <f>+VLOOKUP(R3200,'Dimension descriptions'!K:M,3)</f>
        <v>GEAR UP</v>
      </c>
      <c r="T3200" s="3" t="str">
        <f t="shared" si="399"/>
        <v>Y</v>
      </c>
      <c r="U3200" t="e">
        <f>+VLOOKUP(R3200,'FY21 P13 Allotment memo'!O:O,1,FALSE)</f>
        <v>#N/A</v>
      </c>
      <c r="V3200"/>
      <c r="W3200"/>
      <c r="X3200"/>
      <c r="Y3200"/>
      <c r="Z3200"/>
    </row>
    <row r="3201" spans="1:26">
      <c r="A3201">
        <v>10</v>
      </c>
      <c r="B3201" t="s">
        <v>4218</v>
      </c>
      <c r="C3201" t="s">
        <v>4219</v>
      </c>
      <c r="D3201">
        <v>91</v>
      </c>
      <c r="E3201">
        <v>0</v>
      </c>
      <c r="F3201">
        <v>0</v>
      </c>
      <c r="G3201" s="2">
        <f t="shared" si="394"/>
        <v>0</v>
      </c>
      <c r="H3201" s="3" t="str">
        <f t="shared" si="395"/>
        <v>10</v>
      </c>
      <c r="I3201" s="3" t="str">
        <f t="shared" si="396"/>
        <v>404</v>
      </c>
      <c r="J3201" s="3">
        <v>404</v>
      </c>
      <c r="K3201" s="3" t="str">
        <f>+VLOOKUP(J3201,'Dimension descriptions'!P:R,3,FALSE)</f>
        <v>Mount Logan Middle School</v>
      </c>
      <c r="L3201" s="3" t="str">
        <f t="shared" si="397"/>
        <v>7712</v>
      </c>
      <c r="M3201" s="10">
        <v>7712</v>
      </c>
      <c r="N3201" s="3" t="str">
        <f t="shared" si="392"/>
        <v>2100</v>
      </c>
      <c r="O3201" s="3" t="str">
        <f t="shared" si="393"/>
        <v>152</v>
      </c>
      <c r="P3201" s="3" t="str">
        <f t="shared" si="398"/>
        <v>1</v>
      </c>
      <c r="Q3201" s="11">
        <f>+VLOOKUP(M3201,'Dimension descriptions'!K:M,2,FALSE)</f>
        <v>7710</v>
      </c>
      <c r="R3201" s="33">
        <v>7710</v>
      </c>
      <c r="S3201" s="11" t="str">
        <f>+VLOOKUP(R3201,'Dimension descriptions'!K:M,3)</f>
        <v>GEAR UP</v>
      </c>
      <c r="T3201" s="3" t="str">
        <f t="shared" si="399"/>
        <v>Y</v>
      </c>
      <c r="U3201" t="e">
        <f>+VLOOKUP(R3201,'FY21 P13 Allotment memo'!O:O,1,FALSE)</f>
        <v>#N/A</v>
      </c>
      <c r="V3201"/>
      <c r="W3201"/>
      <c r="X3201"/>
      <c r="Y3201"/>
      <c r="Z3201"/>
    </row>
    <row r="3202" spans="1:26">
      <c r="A3202">
        <v>10</v>
      </c>
      <c r="B3202" t="s">
        <v>4220</v>
      </c>
      <c r="C3202" t="s">
        <v>4202</v>
      </c>
      <c r="D3202">
        <v>91</v>
      </c>
      <c r="E3202">
        <v>0</v>
      </c>
      <c r="F3202">
        <v>0</v>
      </c>
      <c r="G3202" s="2">
        <f t="shared" si="394"/>
        <v>0</v>
      </c>
      <c r="H3202" s="3" t="str">
        <f t="shared" si="395"/>
        <v>10</v>
      </c>
      <c r="I3202" s="3" t="str">
        <f t="shared" si="396"/>
        <v>404</v>
      </c>
      <c r="J3202" s="3">
        <v>404</v>
      </c>
      <c r="K3202" s="3" t="str">
        <f>+VLOOKUP(J3202,'Dimension descriptions'!P:R,3,FALSE)</f>
        <v>Mount Logan Middle School</v>
      </c>
      <c r="L3202" s="3" t="str">
        <f t="shared" si="397"/>
        <v>7712</v>
      </c>
      <c r="M3202" s="10">
        <v>7712</v>
      </c>
      <c r="N3202" s="3" t="str">
        <f t="shared" si="392"/>
        <v>2100</v>
      </c>
      <c r="O3202" s="3" t="str">
        <f t="shared" si="393"/>
        <v>220</v>
      </c>
      <c r="P3202" s="3" t="str">
        <f t="shared" si="398"/>
        <v>2</v>
      </c>
      <c r="Q3202" s="11">
        <f>+VLOOKUP(M3202,'Dimension descriptions'!K:M,2,FALSE)</f>
        <v>7710</v>
      </c>
      <c r="R3202" s="33">
        <v>7710</v>
      </c>
      <c r="S3202" s="11" t="str">
        <f>+VLOOKUP(R3202,'Dimension descriptions'!K:M,3)</f>
        <v>GEAR UP</v>
      </c>
      <c r="T3202" s="3" t="str">
        <f t="shared" si="399"/>
        <v>Y</v>
      </c>
      <c r="U3202" t="e">
        <f>+VLOOKUP(R3202,'FY21 P13 Allotment memo'!O:O,1,FALSE)</f>
        <v>#N/A</v>
      </c>
      <c r="V3202"/>
      <c r="W3202"/>
      <c r="X3202"/>
      <c r="Y3202"/>
      <c r="Z3202"/>
    </row>
    <row r="3203" spans="1:26">
      <c r="A3203">
        <v>10</v>
      </c>
      <c r="B3203" t="s">
        <v>4221</v>
      </c>
      <c r="C3203" t="s">
        <v>4222</v>
      </c>
      <c r="D3203">
        <v>91</v>
      </c>
      <c r="E3203">
        <v>0</v>
      </c>
      <c r="F3203">
        <v>0</v>
      </c>
      <c r="G3203" s="2">
        <f t="shared" si="394"/>
        <v>0</v>
      </c>
      <c r="H3203" s="3" t="str">
        <f t="shared" si="395"/>
        <v>10</v>
      </c>
      <c r="I3203" s="3" t="str">
        <f t="shared" si="396"/>
        <v>404</v>
      </c>
      <c r="J3203" s="3">
        <v>404</v>
      </c>
      <c r="K3203" s="3" t="str">
        <f>+VLOOKUP(J3203,'Dimension descriptions'!P:R,3,FALSE)</f>
        <v>Mount Logan Middle School</v>
      </c>
      <c r="L3203" s="3" t="str">
        <f t="shared" si="397"/>
        <v>7712</v>
      </c>
      <c r="M3203" s="10">
        <v>7712</v>
      </c>
      <c r="N3203" s="3" t="str">
        <f t="shared" si="392"/>
        <v>2650</v>
      </c>
      <c r="O3203" s="3" t="str">
        <f t="shared" si="393"/>
        <v>626</v>
      </c>
      <c r="P3203" s="3" t="str">
        <f t="shared" si="398"/>
        <v>6</v>
      </c>
      <c r="Q3203" s="11">
        <f>+VLOOKUP(M3203,'Dimension descriptions'!K:M,2,FALSE)</f>
        <v>7710</v>
      </c>
      <c r="R3203" s="33">
        <v>7710</v>
      </c>
      <c r="S3203" s="11" t="str">
        <f>+VLOOKUP(R3203,'Dimension descriptions'!K:M,3)</f>
        <v>GEAR UP</v>
      </c>
      <c r="T3203" s="3" t="str">
        <f t="shared" si="399"/>
        <v>Y</v>
      </c>
      <c r="U3203" t="e">
        <f>+VLOOKUP(R3203,'FY21 P13 Allotment memo'!O:O,1,FALSE)</f>
        <v>#N/A</v>
      </c>
      <c r="V3203"/>
      <c r="W3203"/>
      <c r="X3203"/>
      <c r="Y3203"/>
      <c r="Z3203"/>
    </row>
    <row r="3204" spans="1:26">
      <c r="A3204">
        <v>10</v>
      </c>
      <c r="B3204" t="s">
        <v>4223</v>
      </c>
      <c r="C3204" t="s">
        <v>4224</v>
      </c>
      <c r="D3204">
        <v>91</v>
      </c>
      <c r="E3204">
        <v>0</v>
      </c>
      <c r="F3204">
        <v>0</v>
      </c>
      <c r="G3204" s="2">
        <f t="shared" si="394"/>
        <v>0</v>
      </c>
      <c r="H3204" s="3" t="str">
        <f t="shared" si="395"/>
        <v>10</v>
      </c>
      <c r="I3204" s="3" t="str">
        <f t="shared" si="396"/>
        <v>404</v>
      </c>
      <c r="J3204" s="3">
        <v>404</v>
      </c>
      <c r="K3204" s="3" t="str">
        <f>+VLOOKUP(J3204,'Dimension descriptions'!P:R,3,FALSE)</f>
        <v>Mount Logan Middle School</v>
      </c>
      <c r="L3204" s="3" t="str">
        <f t="shared" si="397"/>
        <v>7712</v>
      </c>
      <c r="M3204" s="10">
        <v>7712</v>
      </c>
      <c r="N3204" s="3" t="str">
        <f t="shared" si="392"/>
        <v>2700</v>
      </c>
      <c r="O3204" s="3" t="str">
        <f t="shared" si="393"/>
        <v>519</v>
      </c>
      <c r="P3204" s="3" t="str">
        <f t="shared" si="398"/>
        <v>5</v>
      </c>
      <c r="Q3204" s="11">
        <f>+VLOOKUP(M3204,'Dimension descriptions'!K:M,2,FALSE)</f>
        <v>7710</v>
      </c>
      <c r="R3204" s="33">
        <v>7710</v>
      </c>
      <c r="S3204" s="11" t="str">
        <f>+VLOOKUP(R3204,'Dimension descriptions'!K:M,3)</f>
        <v>GEAR UP</v>
      </c>
      <c r="T3204" s="3" t="str">
        <f t="shared" si="399"/>
        <v>Y</v>
      </c>
      <c r="U3204" t="e">
        <f>+VLOOKUP(R3204,'FY21 P13 Allotment memo'!O:O,1,FALSE)</f>
        <v>#N/A</v>
      </c>
      <c r="V3204"/>
      <c r="W3204"/>
      <c r="X3204"/>
      <c r="Y3204"/>
      <c r="Z3204"/>
    </row>
    <row r="3205" spans="1:26">
      <c r="A3205">
        <v>10</v>
      </c>
      <c r="B3205" t="s">
        <v>4225</v>
      </c>
      <c r="C3205" t="s">
        <v>1886</v>
      </c>
      <c r="D3205">
        <v>91</v>
      </c>
      <c r="E3205">
        <v>0</v>
      </c>
      <c r="F3205">
        <v>0</v>
      </c>
      <c r="G3205" s="2">
        <f t="shared" si="394"/>
        <v>0</v>
      </c>
      <c r="H3205" s="3" t="str">
        <f t="shared" si="395"/>
        <v>10</v>
      </c>
      <c r="I3205" s="3" t="str">
        <f t="shared" si="396"/>
        <v>404</v>
      </c>
      <c r="J3205" s="3">
        <v>404</v>
      </c>
      <c r="K3205" s="3" t="str">
        <f>+VLOOKUP(J3205,'Dimension descriptions'!P:R,3,FALSE)</f>
        <v>Mount Logan Middle School</v>
      </c>
      <c r="L3205" s="3" t="str">
        <f t="shared" si="397"/>
        <v>7712</v>
      </c>
      <c r="M3205" s="10">
        <v>7712</v>
      </c>
      <c r="N3205" s="3" t="str">
        <f t="shared" si="392"/>
        <v>7000</v>
      </c>
      <c r="O3205" s="3" t="str">
        <f t="shared" si="393"/>
        <v>870</v>
      </c>
      <c r="P3205" s="3" t="str">
        <f t="shared" si="398"/>
        <v>8</v>
      </c>
      <c r="Q3205" s="11">
        <f>+VLOOKUP(M3205,'Dimension descriptions'!K:M,2,FALSE)</f>
        <v>7710</v>
      </c>
      <c r="R3205" s="33">
        <v>7710</v>
      </c>
      <c r="S3205" s="11" t="str">
        <f>+VLOOKUP(R3205,'Dimension descriptions'!K:M,3)</f>
        <v>GEAR UP</v>
      </c>
      <c r="T3205" s="3" t="str">
        <f t="shared" si="399"/>
        <v>Y</v>
      </c>
      <c r="U3205" t="e">
        <f>+VLOOKUP(R3205,'FY21 P13 Allotment memo'!O:O,1,FALSE)</f>
        <v>#N/A</v>
      </c>
      <c r="V3205"/>
      <c r="W3205"/>
      <c r="X3205"/>
      <c r="Y3205"/>
      <c r="Z3205"/>
    </row>
    <row r="3206" spans="1:26">
      <c r="A3206">
        <v>10</v>
      </c>
      <c r="B3206" t="s">
        <v>4226</v>
      </c>
      <c r="C3206" t="s">
        <v>2669</v>
      </c>
      <c r="D3206">
        <v>91</v>
      </c>
      <c r="E3206">
        <v>0</v>
      </c>
      <c r="F3206">
        <v>0</v>
      </c>
      <c r="G3206" s="2">
        <f t="shared" si="394"/>
        <v>0</v>
      </c>
      <c r="H3206" s="3" t="str">
        <f t="shared" si="395"/>
        <v>10</v>
      </c>
      <c r="I3206" s="3" t="str">
        <f t="shared" si="396"/>
        <v>404</v>
      </c>
      <c r="J3206" s="3">
        <v>404</v>
      </c>
      <c r="K3206" s="3" t="str">
        <f>+VLOOKUP(J3206,'Dimension descriptions'!P:R,3,FALSE)</f>
        <v>Mount Logan Middle School</v>
      </c>
      <c r="L3206" s="3" t="str">
        <f t="shared" si="397"/>
        <v>7801</v>
      </c>
      <c r="M3206" s="10">
        <v>7801</v>
      </c>
      <c r="N3206" s="3" t="str">
        <f t="shared" ref="N3206:N3269" si="400">+MID(B3206,16,4)</f>
        <v>1000</v>
      </c>
      <c r="O3206" s="3" t="str">
        <f t="shared" ref="O3206:O3269" si="401">+RIGHT(B3206,3)</f>
        <v>161</v>
      </c>
      <c r="P3206" s="3" t="str">
        <f t="shared" si="398"/>
        <v>1</v>
      </c>
      <c r="Q3206" s="11">
        <f>+VLOOKUP(M3206,'Dimension descriptions'!K:M,2,FALSE)</f>
        <v>7801</v>
      </c>
      <c r="R3206" s="33">
        <v>7801</v>
      </c>
      <c r="S3206" s="11" t="str">
        <f>+VLOOKUP(R3206,'Dimension descriptions'!K:M,3)</f>
        <v>TITLE I</v>
      </c>
      <c r="T3206" s="3" t="str">
        <f t="shared" si="399"/>
        <v>N</v>
      </c>
      <c r="U3206">
        <f>+VLOOKUP(R3206,'FY21 P13 Allotment memo'!O:O,1,FALSE)</f>
        <v>7801</v>
      </c>
      <c r="V3206"/>
      <c r="W3206"/>
      <c r="X3206"/>
      <c r="Y3206"/>
      <c r="Z3206"/>
    </row>
    <row r="3207" spans="1:26">
      <c r="A3207">
        <v>10</v>
      </c>
      <c r="B3207" t="s">
        <v>4227</v>
      </c>
      <c r="C3207" t="s">
        <v>1252</v>
      </c>
      <c r="D3207">
        <v>91</v>
      </c>
      <c r="E3207">
        <v>0</v>
      </c>
      <c r="F3207">
        <v>0</v>
      </c>
      <c r="G3207" s="2">
        <f t="shared" ref="G3207:G3270" si="402">+E3207-F3207</f>
        <v>0</v>
      </c>
      <c r="H3207" s="3" t="str">
        <f t="shared" ref="H3207:H3270" si="403">+LEFT(B3207,2)</f>
        <v>10</v>
      </c>
      <c r="I3207" s="3" t="str">
        <f t="shared" ref="I3207:I3270" si="404">+MID(B3207,4,3)</f>
        <v>404</v>
      </c>
      <c r="J3207" s="3">
        <v>404</v>
      </c>
      <c r="K3207" s="3" t="str">
        <f>+VLOOKUP(J3207,'Dimension descriptions'!P:R,3,FALSE)</f>
        <v>Mount Logan Middle School</v>
      </c>
      <c r="L3207" s="3" t="str">
        <f t="shared" ref="L3207:L3270" si="405">+MID(B3207,11,4)</f>
        <v>7801</v>
      </c>
      <c r="M3207" s="10">
        <v>7801</v>
      </c>
      <c r="N3207" s="3" t="str">
        <f t="shared" si="400"/>
        <v>1000</v>
      </c>
      <c r="O3207" s="3" t="str">
        <f t="shared" si="401"/>
        <v>270</v>
      </c>
      <c r="P3207" s="3" t="str">
        <f t="shared" ref="P3207:P3270" si="406">+LEFT(O3207,1)</f>
        <v>2</v>
      </c>
      <c r="Q3207" s="11">
        <f>+VLOOKUP(M3207,'Dimension descriptions'!K:M,2,FALSE)</f>
        <v>7801</v>
      </c>
      <c r="R3207" s="33">
        <v>7801</v>
      </c>
      <c r="S3207" s="11" t="str">
        <f>+VLOOKUP(R3207,'Dimension descriptions'!K:M,3)</f>
        <v>TITLE I</v>
      </c>
      <c r="T3207" s="3" t="str">
        <f t="shared" ref="T3207:T3270" si="407">+IF(Q3207=M3207,"N","Y")</f>
        <v>N</v>
      </c>
      <c r="U3207">
        <f>+VLOOKUP(R3207,'FY21 P13 Allotment memo'!O:O,1,FALSE)</f>
        <v>7801</v>
      </c>
      <c r="V3207"/>
      <c r="W3207"/>
      <c r="X3207"/>
      <c r="Y3207"/>
      <c r="Z3207"/>
    </row>
    <row r="3208" spans="1:26">
      <c r="A3208">
        <v>10</v>
      </c>
      <c r="B3208" t="s">
        <v>4228</v>
      </c>
      <c r="C3208" t="s">
        <v>4229</v>
      </c>
      <c r="D3208">
        <v>91</v>
      </c>
      <c r="E3208">
        <v>0</v>
      </c>
      <c r="F3208">
        <v>0</v>
      </c>
      <c r="G3208" s="2">
        <f t="shared" si="402"/>
        <v>0</v>
      </c>
      <c r="H3208" s="3" t="str">
        <f t="shared" si="403"/>
        <v>10</v>
      </c>
      <c r="I3208" s="3" t="str">
        <f t="shared" si="404"/>
        <v>404</v>
      </c>
      <c r="J3208" s="3">
        <v>404</v>
      </c>
      <c r="K3208" s="3" t="str">
        <f>+VLOOKUP(J3208,'Dimension descriptions'!P:R,3,FALSE)</f>
        <v>Mount Logan Middle School</v>
      </c>
      <c r="L3208" s="3" t="str">
        <f t="shared" si="405"/>
        <v>7801</v>
      </c>
      <c r="M3208" s="10">
        <v>7801</v>
      </c>
      <c r="N3208" s="3" t="str">
        <f t="shared" si="400"/>
        <v>1000</v>
      </c>
      <c r="O3208" s="3" t="str">
        <f t="shared" si="401"/>
        <v>341</v>
      </c>
      <c r="P3208" s="3" t="str">
        <f t="shared" si="406"/>
        <v>3</v>
      </c>
      <c r="Q3208" s="11">
        <f>+VLOOKUP(M3208,'Dimension descriptions'!K:M,2,FALSE)</f>
        <v>7801</v>
      </c>
      <c r="R3208" s="33">
        <v>7801</v>
      </c>
      <c r="S3208" s="11" t="str">
        <f>+VLOOKUP(R3208,'Dimension descriptions'!K:M,3)</f>
        <v>TITLE I</v>
      </c>
      <c r="T3208" s="3" t="str">
        <f t="shared" si="407"/>
        <v>N</v>
      </c>
      <c r="U3208">
        <f>+VLOOKUP(R3208,'FY21 P13 Allotment memo'!O:O,1,FALSE)</f>
        <v>7801</v>
      </c>
      <c r="V3208"/>
      <c r="W3208"/>
      <c r="X3208"/>
      <c r="Y3208"/>
      <c r="Z3208"/>
    </row>
    <row r="3209" spans="1:26">
      <c r="A3209">
        <v>10</v>
      </c>
      <c r="B3209" t="s">
        <v>4230</v>
      </c>
      <c r="C3209" t="s">
        <v>1424</v>
      </c>
      <c r="D3209">
        <v>91</v>
      </c>
      <c r="E3209">
        <v>0</v>
      </c>
      <c r="F3209">
        <v>0</v>
      </c>
      <c r="G3209" s="2">
        <f t="shared" si="402"/>
        <v>0</v>
      </c>
      <c r="H3209" s="3" t="str">
        <f t="shared" si="403"/>
        <v>10</v>
      </c>
      <c r="I3209" s="3" t="str">
        <f t="shared" si="404"/>
        <v>404</v>
      </c>
      <c r="J3209" s="3">
        <v>404</v>
      </c>
      <c r="K3209" s="3" t="str">
        <f>+VLOOKUP(J3209,'Dimension descriptions'!P:R,3,FALSE)</f>
        <v>Mount Logan Middle School</v>
      </c>
      <c r="L3209" s="3" t="str">
        <f t="shared" si="405"/>
        <v>7801</v>
      </c>
      <c r="M3209" s="10">
        <v>7801</v>
      </c>
      <c r="N3209" s="3" t="str">
        <f t="shared" si="400"/>
        <v>1000</v>
      </c>
      <c r="O3209" s="3" t="str">
        <f t="shared" si="401"/>
        <v>730</v>
      </c>
      <c r="P3209" s="3" t="str">
        <f t="shared" si="406"/>
        <v>7</v>
      </c>
      <c r="Q3209" s="11">
        <f>+VLOOKUP(M3209,'Dimension descriptions'!K:M,2,FALSE)</f>
        <v>7801</v>
      </c>
      <c r="R3209" s="33">
        <v>7801</v>
      </c>
      <c r="S3209" s="11" t="str">
        <f>+VLOOKUP(R3209,'Dimension descriptions'!K:M,3)</f>
        <v>TITLE I</v>
      </c>
      <c r="T3209" s="3" t="str">
        <f t="shared" si="407"/>
        <v>N</v>
      </c>
      <c r="U3209">
        <f>+VLOOKUP(R3209,'FY21 P13 Allotment memo'!O:O,1,FALSE)</f>
        <v>7801</v>
      </c>
      <c r="V3209"/>
      <c r="W3209"/>
      <c r="X3209"/>
      <c r="Y3209"/>
      <c r="Z3209"/>
    </row>
    <row r="3210" spans="1:26">
      <c r="A3210">
        <v>10</v>
      </c>
      <c r="B3210" t="s">
        <v>4231</v>
      </c>
      <c r="C3210" t="s">
        <v>1604</v>
      </c>
      <c r="D3210">
        <v>91</v>
      </c>
      <c r="E3210">
        <v>0</v>
      </c>
      <c r="F3210">
        <v>0</v>
      </c>
      <c r="G3210" s="2">
        <f t="shared" si="402"/>
        <v>0</v>
      </c>
      <c r="H3210" s="3" t="str">
        <f t="shared" si="403"/>
        <v>10</v>
      </c>
      <c r="I3210" s="3" t="str">
        <f t="shared" si="404"/>
        <v>404</v>
      </c>
      <c r="J3210" s="3">
        <v>404</v>
      </c>
      <c r="K3210" s="3" t="str">
        <f>+VLOOKUP(J3210,'Dimension descriptions'!P:R,3,FALSE)</f>
        <v>Mount Logan Middle School</v>
      </c>
      <c r="L3210" s="3" t="str">
        <f t="shared" si="405"/>
        <v>7801</v>
      </c>
      <c r="M3210" s="10">
        <v>7801</v>
      </c>
      <c r="N3210" s="3" t="str">
        <f t="shared" si="400"/>
        <v>2210</v>
      </c>
      <c r="O3210" s="3" t="str">
        <f t="shared" si="401"/>
        <v>290</v>
      </c>
      <c r="P3210" s="3" t="str">
        <f t="shared" si="406"/>
        <v>2</v>
      </c>
      <c r="Q3210" s="11">
        <f>+VLOOKUP(M3210,'Dimension descriptions'!K:M,2,FALSE)</f>
        <v>7801</v>
      </c>
      <c r="R3210" s="33">
        <v>7801</v>
      </c>
      <c r="S3210" s="11" t="str">
        <f>+VLOOKUP(R3210,'Dimension descriptions'!K:M,3)</f>
        <v>TITLE I</v>
      </c>
      <c r="T3210" s="3" t="str">
        <f t="shared" si="407"/>
        <v>N</v>
      </c>
      <c r="U3210">
        <f>+VLOOKUP(R3210,'FY21 P13 Allotment memo'!O:O,1,FALSE)</f>
        <v>7801</v>
      </c>
      <c r="V3210"/>
      <c r="W3210"/>
      <c r="X3210"/>
      <c r="Y3210"/>
      <c r="Z3210"/>
    </row>
    <row r="3211" spans="1:26">
      <c r="A3211">
        <v>10</v>
      </c>
      <c r="B3211" t="s">
        <v>4232</v>
      </c>
      <c r="C3211" t="s">
        <v>3693</v>
      </c>
      <c r="D3211">
        <v>91</v>
      </c>
      <c r="E3211">
        <v>0</v>
      </c>
      <c r="F3211">
        <v>0</v>
      </c>
      <c r="G3211" s="2">
        <f t="shared" si="402"/>
        <v>0</v>
      </c>
      <c r="H3211" s="3" t="str">
        <f t="shared" si="403"/>
        <v>10</v>
      </c>
      <c r="I3211" s="3" t="str">
        <f t="shared" si="404"/>
        <v>404</v>
      </c>
      <c r="J3211" s="3">
        <v>404</v>
      </c>
      <c r="K3211" s="3" t="str">
        <f>+VLOOKUP(J3211,'Dimension descriptions'!P:R,3,FALSE)</f>
        <v>Mount Logan Middle School</v>
      </c>
      <c r="L3211" s="3" t="str">
        <f t="shared" si="405"/>
        <v>7801</v>
      </c>
      <c r="M3211" s="10">
        <v>7801</v>
      </c>
      <c r="N3211" s="3" t="str">
        <f t="shared" si="400"/>
        <v>2650</v>
      </c>
      <c r="O3211" s="3" t="str">
        <f t="shared" si="401"/>
        <v>626</v>
      </c>
      <c r="P3211" s="3" t="str">
        <f t="shared" si="406"/>
        <v>6</v>
      </c>
      <c r="Q3211" s="11">
        <f>+VLOOKUP(M3211,'Dimension descriptions'!K:M,2,FALSE)</f>
        <v>7801</v>
      </c>
      <c r="R3211" s="33">
        <v>7801</v>
      </c>
      <c r="S3211" s="11" t="str">
        <f>+VLOOKUP(R3211,'Dimension descriptions'!K:M,3)</f>
        <v>TITLE I</v>
      </c>
      <c r="T3211" s="3" t="str">
        <f t="shared" si="407"/>
        <v>N</v>
      </c>
      <c r="U3211">
        <f>+VLOOKUP(R3211,'FY21 P13 Allotment memo'!O:O,1,FALSE)</f>
        <v>7801</v>
      </c>
      <c r="V3211"/>
      <c r="W3211"/>
      <c r="X3211"/>
      <c r="Y3211"/>
      <c r="Z3211"/>
    </row>
    <row r="3212" spans="1:26">
      <c r="A3212">
        <v>10</v>
      </c>
      <c r="B3212" t="s">
        <v>4233</v>
      </c>
      <c r="C3212" t="s">
        <v>1236</v>
      </c>
      <c r="D3212">
        <v>91</v>
      </c>
      <c r="E3212">
        <v>25920.3</v>
      </c>
      <c r="F3212">
        <v>0</v>
      </c>
      <c r="G3212" s="2">
        <f t="shared" si="402"/>
        <v>25920.3</v>
      </c>
      <c r="H3212" s="3" t="str">
        <f t="shared" si="403"/>
        <v>10</v>
      </c>
      <c r="I3212" s="3" t="str">
        <f t="shared" si="404"/>
        <v>404</v>
      </c>
      <c r="J3212" s="3">
        <v>404</v>
      </c>
      <c r="K3212" s="3" t="str">
        <f>+VLOOKUP(J3212,'Dimension descriptions'!P:R,3,FALSE)</f>
        <v>Mount Logan Middle School</v>
      </c>
      <c r="L3212" s="3" t="str">
        <f t="shared" si="405"/>
        <v>7860</v>
      </c>
      <c r="M3212" s="10">
        <v>7860</v>
      </c>
      <c r="N3212" s="3" t="str">
        <f t="shared" si="400"/>
        <v>1000</v>
      </c>
      <c r="O3212" s="3" t="str">
        <f t="shared" si="401"/>
        <v>149</v>
      </c>
      <c r="P3212" s="3" t="str">
        <f t="shared" si="406"/>
        <v>1</v>
      </c>
      <c r="Q3212" s="11">
        <f>+VLOOKUP(M3212,'Dimension descriptions'!K:M,2,FALSE)</f>
        <v>7860</v>
      </c>
      <c r="R3212" s="33">
        <v>7860</v>
      </c>
      <c r="S3212" s="11" t="str">
        <f>+VLOOKUP(R3212,'Dimension descriptions'!K:M,3)</f>
        <v>TITLE IIA TEACHER QUALITY</v>
      </c>
      <c r="T3212" s="3" t="str">
        <f t="shared" si="407"/>
        <v>N</v>
      </c>
      <c r="U3212">
        <f>+VLOOKUP(R3212,'FY21 P13 Allotment memo'!O:O,1,FALSE)</f>
        <v>7860</v>
      </c>
      <c r="V3212"/>
      <c r="W3212"/>
      <c r="X3212"/>
      <c r="Y3212"/>
      <c r="Z3212"/>
    </row>
    <row r="3213" spans="1:26">
      <c r="A3213">
        <v>10</v>
      </c>
      <c r="B3213" t="s">
        <v>4234</v>
      </c>
      <c r="C3213" t="s">
        <v>1244</v>
      </c>
      <c r="D3213">
        <v>91</v>
      </c>
      <c r="E3213">
        <v>5696.15</v>
      </c>
      <c r="F3213">
        <v>0</v>
      </c>
      <c r="G3213" s="2">
        <f t="shared" si="402"/>
        <v>5696.15</v>
      </c>
      <c r="H3213" s="3" t="str">
        <f t="shared" si="403"/>
        <v>10</v>
      </c>
      <c r="I3213" s="3" t="str">
        <f t="shared" si="404"/>
        <v>404</v>
      </c>
      <c r="J3213" s="3">
        <v>404</v>
      </c>
      <c r="K3213" s="3" t="str">
        <f>+VLOOKUP(J3213,'Dimension descriptions'!P:R,3,FALSE)</f>
        <v>Mount Logan Middle School</v>
      </c>
      <c r="L3213" s="3" t="str">
        <f t="shared" si="405"/>
        <v>7860</v>
      </c>
      <c r="M3213" s="10">
        <v>7860</v>
      </c>
      <c r="N3213" s="3" t="str">
        <f t="shared" si="400"/>
        <v>1000</v>
      </c>
      <c r="O3213" s="3" t="str">
        <f t="shared" si="401"/>
        <v>210</v>
      </c>
      <c r="P3213" s="3" t="str">
        <f t="shared" si="406"/>
        <v>2</v>
      </c>
      <c r="Q3213" s="11">
        <f>+VLOOKUP(M3213,'Dimension descriptions'!K:M,2,FALSE)</f>
        <v>7860</v>
      </c>
      <c r="R3213" s="33">
        <v>7860</v>
      </c>
      <c r="S3213" s="11" t="str">
        <f>+VLOOKUP(R3213,'Dimension descriptions'!K:M,3)</f>
        <v>TITLE IIA TEACHER QUALITY</v>
      </c>
      <c r="T3213" s="3" t="str">
        <f t="shared" si="407"/>
        <v>N</v>
      </c>
      <c r="U3213">
        <f>+VLOOKUP(R3213,'FY21 P13 Allotment memo'!O:O,1,FALSE)</f>
        <v>7860</v>
      </c>
      <c r="V3213"/>
      <c r="W3213"/>
      <c r="X3213"/>
      <c r="Y3213"/>
      <c r="Z3213"/>
    </row>
    <row r="3214" spans="1:26">
      <c r="A3214">
        <v>10</v>
      </c>
      <c r="B3214" t="s">
        <v>4235</v>
      </c>
      <c r="C3214" t="s">
        <v>1246</v>
      </c>
      <c r="D3214">
        <v>91</v>
      </c>
      <c r="E3214">
        <v>1891.55</v>
      </c>
      <c r="F3214">
        <v>0</v>
      </c>
      <c r="G3214" s="2">
        <f t="shared" si="402"/>
        <v>1891.55</v>
      </c>
      <c r="H3214" s="3" t="str">
        <f t="shared" si="403"/>
        <v>10</v>
      </c>
      <c r="I3214" s="3" t="str">
        <f t="shared" si="404"/>
        <v>404</v>
      </c>
      <c r="J3214" s="3">
        <v>404</v>
      </c>
      <c r="K3214" s="3" t="str">
        <f>+VLOOKUP(J3214,'Dimension descriptions'!P:R,3,FALSE)</f>
        <v>Mount Logan Middle School</v>
      </c>
      <c r="L3214" s="3" t="str">
        <f t="shared" si="405"/>
        <v>7860</v>
      </c>
      <c r="M3214" s="10">
        <v>7860</v>
      </c>
      <c r="N3214" s="3" t="str">
        <f t="shared" si="400"/>
        <v>1000</v>
      </c>
      <c r="O3214" s="3" t="str">
        <f t="shared" si="401"/>
        <v>220</v>
      </c>
      <c r="P3214" s="3" t="str">
        <f t="shared" si="406"/>
        <v>2</v>
      </c>
      <c r="Q3214" s="11">
        <f>+VLOOKUP(M3214,'Dimension descriptions'!K:M,2,FALSE)</f>
        <v>7860</v>
      </c>
      <c r="R3214" s="33">
        <v>7860</v>
      </c>
      <c r="S3214" s="11" t="str">
        <f>+VLOOKUP(R3214,'Dimension descriptions'!K:M,3)</f>
        <v>TITLE IIA TEACHER QUALITY</v>
      </c>
      <c r="T3214" s="3" t="str">
        <f t="shared" si="407"/>
        <v>N</v>
      </c>
      <c r="U3214">
        <f>+VLOOKUP(R3214,'FY21 P13 Allotment memo'!O:O,1,FALSE)</f>
        <v>7860</v>
      </c>
      <c r="V3214"/>
      <c r="W3214"/>
      <c r="X3214"/>
      <c r="Y3214"/>
      <c r="Z3214"/>
    </row>
    <row r="3215" spans="1:26">
      <c r="A3215">
        <v>10</v>
      </c>
      <c r="B3215" t="s">
        <v>4236</v>
      </c>
      <c r="C3215" t="s">
        <v>1346</v>
      </c>
      <c r="D3215">
        <v>91</v>
      </c>
      <c r="E3215">
        <v>109.14</v>
      </c>
      <c r="F3215">
        <v>0</v>
      </c>
      <c r="G3215" s="2">
        <f t="shared" si="402"/>
        <v>109.14</v>
      </c>
      <c r="H3215" s="3" t="str">
        <f t="shared" si="403"/>
        <v>10</v>
      </c>
      <c r="I3215" s="3" t="str">
        <f t="shared" si="404"/>
        <v>404</v>
      </c>
      <c r="J3215" s="3">
        <v>404</v>
      </c>
      <c r="K3215" s="3" t="str">
        <f>+VLOOKUP(J3215,'Dimension descriptions'!P:R,3,FALSE)</f>
        <v>Mount Logan Middle School</v>
      </c>
      <c r="L3215" s="3" t="str">
        <f t="shared" si="405"/>
        <v>7860</v>
      </c>
      <c r="M3215" s="10">
        <v>7860</v>
      </c>
      <c r="N3215" s="3" t="str">
        <f t="shared" si="400"/>
        <v>1000</v>
      </c>
      <c r="O3215" s="3" t="str">
        <f t="shared" si="401"/>
        <v>241</v>
      </c>
      <c r="P3215" s="3" t="str">
        <f t="shared" si="406"/>
        <v>2</v>
      </c>
      <c r="Q3215" s="11">
        <f>+VLOOKUP(M3215,'Dimension descriptions'!K:M,2,FALSE)</f>
        <v>7860</v>
      </c>
      <c r="R3215" s="33">
        <v>7860</v>
      </c>
      <c r="S3215" s="11" t="str">
        <f>+VLOOKUP(R3215,'Dimension descriptions'!K:M,3)</f>
        <v>TITLE IIA TEACHER QUALITY</v>
      </c>
      <c r="T3215" s="3" t="str">
        <f t="shared" si="407"/>
        <v>N</v>
      </c>
      <c r="U3215">
        <f>+VLOOKUP(R3215,'FY21 P13 Allotment memo'!O:O,1,FALSE)</f>
        <v>7860</v>
      </c>
      <c r="V3215"/>
      <c r="W3215"/>
      <c r="X3215"/>
      <c r="Y3215"/>
      <c r="Z3215"/>
    </row>
    <row r="3216" spans="1:26">
      <c r="A3216">
        <v>10</v>
      </c>
      <c r="B3216" t="s">
        <v>4237</v>
      </c>
      <c r="C3216" t="s">
        <v>4238</v>
      </c>
      <c r="D3216">
        <v>91</v>
      </c>
      <c r="E3216">
        <v>0</v>
      </c>
      <c r="F3216">
        <v>0</v>
      </c>
      <c r="G3216" s="2">
        <f t="shared" si="402"/>
        <v>0</v>
      </c>
      <c r="H3216" s="3" t="str">
        <f t="shared" si="403"/>
        <v>10</v>
      </c>
      <c r="I3216" s="3" t="str">
        <f t="shared" si="404"/>
        <v>404</v>
      </c>
      <c r="J3216" s="3">
        <v>404</v>
      </c>
      <c r="K3216" s="3" t="str">
        <f>+VLOOKUP(J3216,'Dimension descriptions'!P:R,3,FALSE)</f>
        <v>Mount Logan Middle School</v>
      </c>
      <c r="L3216" s="3" t="str">
        <f t="shared" si="405"/>
        <v>7860</v>
      </c>
      <c r="M3216" s="10">
        <v>7860</v>
      </c>
      <c r="N3216" s="3" t="str">
        <f t="shared" si="400"/>
        <v>1000</v>
      </c>
      <c r="O3216" s="3" t="str">
        <f t="shared" si="401"/>
        <v>341</v>
      </c>
      <c r="P3216" s="3" t="str">
        <f t="shared" si="406"/>
        <v>3</v>
      </c>
      <c r="Q3216" s="11">
        <f>+VLOOKUP(M3216,'Dimension descriptions'!K:M,2,FALSE)</f>
        <v>7860</v>
      </c>
      <c r="R3216" s="33">
        <v>7860</v>
      </c>
      <c r="S3216" s="11" t="str">
        <f>+VLOOKUP(R3216,'Dimension descriptions'!K:M,3)</f>
        <v>TITLE IIA TEACHER QUALITY</v>
      </c>
      <c r="T3216" s="3" t="str">
        <f t="shared" si="407"/>
        <v>N</v>
      </c>
      <c r="U3216">
        <f>+VLOOKUP(R3216,'FY21 P13 Allotment memo'!O:O,1,FALSE)</f>
        <v>7860</v>
      </c>
      <c r="V3216"/>
      <c r="W3216"/>
      <c r="X3216"/>
      <c r="Y3216"/>
      <c r="Z3216"/>
    </row>
    <row r="3217" spans="1:26">
      <c r="A3217">
        <v>10</v>
      </c>
      <c r="B3217" t="s">
        <v>4239</v>
      </c>
      <c r="C3217" t="s">
        <v>4240</v>
      </c>
      <c r="D3217">
        <v>91</v>
      </c>
      <c r="E3217">
        <v>0</v>
      </c>
      <c r="F3217">
        <v>0</v>
      </c>
      <c r="G3217" s="2">
        <f t="shared" si="402"/>
        <v>0</v>
      </c>
      <c r="H3217" s="3" t="str">
        <f t="shared" si="403"/>
        <v>10</v>
      </c>
      <c r="I3217" s="3" t="str">
        <f t="shared" si="404"/>
        <v>404</v>
      </c>
      <c r="J3217" s="3">
        <v>404</v>
      </c>
      <c r="K3217" s="3" t="str">
        <f>+VLOOKUP(J3217,'Dimension descriptions'!P:R,3,FALSE)</f>
        <v>Mount Logan Middle School</v>
      </c>
      <c r="L3217" s="3" t="str">
        <f t="shared" si="405"/>
        <v>7860</v>
      </c>
      <c r="M3217" s="10">
        <v>7860</v>
      </c>
      <c r="N3217" s="3" t="str">
        <f t="shared" si="400"/>
        <v>1000</v>
      </c>
      <c r="O3217" s="3" t="str">
        <f t="shared" si="401"/>
        <v>580</v>
      </c>
      <c r="P3217" s="3" t="str">
        <f t="shared" si="406"/>
        <v>5</v>
      </c>
      <c r="Q3217" s="11">
        <f>+VLOOKUP(M3217,'Dimension descriptions'!K:M,2,FALSE)</f>
        <v>7860</v>
      </c>
      <c r="R3217" s="33">
        <v>7860</v>
      </c>
      <c r="S3217" s="11" t="str">
        <f>+VLOOKUP(R3217,'Dimension descriptions'!K:M,3)</f>
        <v>TITLE IIA TEACHER QUALITY</v>
      </c>
      <c r="T3217" s="3" t="str">
        <f t="shared" si="407"/>
        <v>N</v>
      </c>
      <c r="U3217">
        <f>+VLOOKUP(R3217,'FY21 P13 Allotment memo'!O:O,1,FALSE)</f>
        <v>7860</v>
      </c>
      <c r="V3217"/>
      <c r="W3217"/>
      <c r="X3217"/>
      <c r="Y3217"/>
      <c r="Z3217"/>
    </row>
    <row r="3218" spans="1:26">
      <c r="A3218">
        <v>10</v>
      </c>
      <c r="B3218" t="s">
        <v>4241</v>
      </c>
      <c r="C3218" t="s">
        <v>2060</v>
      </c>
      <c r="D3218">
        <v>91</v>
      </c>
      <c r="E3218">
        <v>0</v>
      </c>
      <c r="F3218">
        <v>0</v>
      </c>
      <c r="G3218" s="2">
        <f t="shared" si="402"/>
        <v>0</v>
      </c>
      <c r="H3218" s="3" t="str">
        <f t="shared" si="403"/>
        <v>10</v>
      </c>
      <c r="I3218" s="3" t="str">
        <f t="shared" si="404"/>
        <v>404</v>
      </c>
      <c r="J3218" s="3">
        <v>404</v>
      </c>
      <c r="K3218" s="3" t="str">
        <f>+VLOOKUP(J3218,'Dimension descriptions'!P:R,3,FALSE)</f>
        <v>Mount Logan Middle School</v>
      </c>
      <c r="L3218" s="3" t="str">
        <f t="shared" si="405"/>
        <v>7860</v>
      </c>
      <c r="M3218" s="10">
        <v>7860</v>
      </c>
      <c r="N3218" s="3" t="str">
        <f t="shared" si="400"/>
        <v>2213</v>
      </c>
      <c r="O3218" s="3" t="str">
        <f t="shared" si="401"/>
        <v>149</v>
      </c>
      <c r="P3218" s="3" t="str">
        <f t="shared" si="406"/>
        <v>1</v>
      </c>
      <c r="Q3218" s="11">
        <f>+VLOOKUP(M3218,'Dimension descriptions'!K:M,2,FALSE)</f>
        <v>7860</v>
      </c>
      <c r="R3218" s="33">
        <v>7860</v>
      </c>
      <c r="S3218" s="11" t="str">
        <f>+VLOOKUP(R3218,'Dimension descriptions'!K:M,3)</f>
        <v>TITLE IIA TEACHER QUALITY</v>
      </c>
      <c r="T3218" s="3" t="str">
        <f t="shared" si="407"/>
        <v>N</v>
      </c>
      <c r="U3218">
        <f>+VLOOKUP(R3218,'FY21 P13 Allotment memo'!O:O,1,FALSE)</f>
        <v>7860</v>
      </c>
      <c r="V3218"/>
      <c r="W3218"/>
      <c r="X3218"/>
      <c r="Y3218"/>
      <c r="Z3218"/>
    </row>
    <row r="3219" spans="1:26">
      <c r="A3219">
        <v>10</v>
      </c>
      <c r="B3219" t="s">
        <v>4242</v>
      </c>
      <c r="C3219" t="s">
        <v>1244</v>
      </c>
      <c r="D3219">
        <v>91</v>
      </c>
      <c r="E3219">
        <v>0</v>
      </c>
      <c r="F3219">
        <v>0</v>
      </c>
      <c r="G3219" s="2">
        <f t="shared" si="402"/>
        <v>0</v>
      </c>
      <c r="H3219" s="3" t="str">
        <f t="shared" si="403"/>
        <v>10</v>
      </c>
      <c r="I3219" s="3" t="str">
        <f t="shared" si="404"/>
        <v>404</v>
      </c>
      <c r="J3219" s="3">
        <v>404</v>
      </c>
      <c r="K3219" s="3" t="str">
        <f>+VLOOKUP(J3219,'Dimension descriptions'!P:R,3,FALSE)</f>
        <v>Mount Logan Middle School</v>
      </c>
      <c r="L3219" s="3" t="str">
        <f t="shared" si="405"/>
        <v>7860</v>
      </c>
      <c r="M3219" s="10">
        <v>7860</v>
      </c>
      <c r="N3219" s="3" t="str">
        <f t="shared" si="400"/>
        <v>2213</v>
      </c>
      <c r="O3219" s="3" t="str">
        <f t="shared" si="401"/>
        <v>210</v>
      </c>
      <c r="P3219" s="3" t="str">
        <f t="shared" si="406"/>
        <v>2</v>
      </c>
      <c r="Q3219" s="11">
        <f>+VLOOKUP(M3219,'Dimension descriptions'!K:M,2,FALSE)</f>
        <v>7860</v>
      </c>
      <c r="R3219" s="33">
        <v>7860</v>
      </c>
      <c r="S3219" s="11" t="str">
        <f>+VLOOKUP(R3219,'Dimension descriptions'!K:M,3)</f>
        <v>TITLE IIA TEACHER QUALITY</v>
      </c>
      <c r="T3219" s="3" t="str">
        <f t="shared" si="407"/>
        <v>N</v>
      </c>
      <c r="U3219">
        <f>+VLOOKUP(R3219,'FY21 P13 Allotment memo'!O:O,1,FALSE)</f>
        <v>7860</v>
      </c>
      <c r="V3219"/>
      <c r="W3219"/>
      <c r="X3219"/>
      <c r="Y3219"/>
      <c r="Z3219"/>
    </row>
    <row r="3220" spans="1:26">
      <c r="A3220">
        <v>10</v>
      </c>
      <c r="B3220" t="s">
        <v>4243</v>
      </c>
      <c r="C3220" t="s">
        <v>1246</v>
      </c>
      <c r="D3220">
        <v>91</v>
      </c>
      <c r="E3220">
        <v>0</v>
      </c>
      <c r="F3220">
        <v>0</v>
      </c>
      <c r="G3220" s="2">
        <f t="shared" si="402"/>
        <v>0</v>
      </c>
      <c r="H3220" s="3" t="str">
        <f t="shared" si="403"/>
        <v>10</v>
      </c>
      <c r="I3220" s="3" t="str">
        <f t="shared" si="404"/>
        <v>404</v>
      </c>
      <c r="J3220" s="3">
        <v>404</v>
      </c>
      <c r="K3220" s="3" t="str">
        <f>+VLOOKUP(J3220,'Dimension descriptions'!P:R,3,FALSE)</f>
        <v>Mount Logan Middle School</v>
      </c>
      <c r="L3220" s="3" t="str">
        <f t="shared" si="405"/>
        <v>7860</v>
      </c>
      <c r="M3220" s="10">
        <v>7860</v>
      </c>
      <c r="N3220" s="3" t="str">
        <f t="shared" si="400"/>
        <v>2213</v>
      </c>
      <c r="O3220" s="3" t="str">
        <f t="shared" si="401"/>
        <v>220</v>
      </c>
      <c r="P3220" s="3" t="str">
        <f t="shared" si="406"/>
        <v>2</v>
      </c>
      <c r="Q3220" s="11">
        <f>+VLOOKUP(M3220,'Dimension descriptions'!K:M,2,FALSE)</f>
        <v>7860</v>
      </c>
      <c r="R3220" s="33">
        <v>7860</v>
      </c>
      <c r="S3220" s="11" t="str">
        <f>+VLOOKUP(R3220,'Dimension descriptions'!K:M,3)</f>
        <v>TITLE IIA TEACHER QUALITY</v>
      </c>
      <c r="T3220" s="3" t="str">
        <f t="shared" si="407"/>
        <v>N</v>
      </c>
      <c r="U3220">
        <f>+VLOOKUP(R3220,'FY21 P13 Allotment memo'!O:O,1,FALSE)</f>
        <v>7860</v>
      </c>
      <c r="V3220"/>
      <c r="W3220"/>
      <c r="X3220"/>
      <c r="Y3220"/>
      <c r="Z3220"/>
    </row>
    <row r="3221" spans="1:26">
      <c r="A3221">
        <v>10</v>
      </c>
      <c r="B3221" t="s">
        <v>4244</v>
      </c>
      <c r="C3221" t="s">
        <v>1645</v>
      </c>
      <c r="D3221">
        <v>91</v>
      </c>
      <c r="E3221">
        <v>0</v>
      </c>
      <c r="F3221">
        <v>0</v>
      </c>
      <c r="G3221" s="2">
        <f t="shared" si="402"/>
        <v>0</v>
      </c>
      <c r="H3221" s="3" t="str">
        <f t="shared" si="403"/>
        <v>10</v>
      </c>
      <c r="I3221" s="3" t="str">
        <f t="shared" si="404"/>
        <v>404</v>
      </c>
      <c r="J3221" s="3">
        <v>404</v>
      </c>
      <c r="K3221" s="3" t="str">
        <f>+VLOOKUP(J3221,'Dimension descriptions'!P:R,3,FALSE)</f>
        <v>Mount Logan Middle School</v>
      </c>
      <c r="L3221" s="3" t="str">
        <f t="shared" si="405"/>
        <v>7860</v>
      </c>
      <c r="M3221" s="10">
        <v>7860</v>
      </c>
      <c r="N3221" s="3" t="str">
        <f t="shared" si="400"/>
        <v>2650</v>
      </c>
      <c r="O3221" s="3" t="str">
        <f t="shared" si="401"/>
        <v>626</v>
      </c>
      <c r="P3221" s="3" t="str">
        <f t="shared" si="406"/>
        <v>6</v>
      </c>
      <c r="Q3221" s="11">
        <f>+VLOOKUP(M3221,'Dimension descriptions'!K:M,2,FALSE)</f>
        <v>7860</v>
      </c>
      <c r="R3221" s="33">
        <v>7860</v>
      </c>
      <c r="S3221" s="11" t="str">
        <f>+VLOOKUP(R3221,'Dimension descriptions'!K:M,3)</f>
        <v>TITLE IIA TEACHER QUALITY</v>
      </c>
      <c r="T3221" s="3" t="str">
        <f t="shared" si="407"/>
        <v>N</v>
      </c>
      <c r="U3221">
        <f>+VLOOKUP(R3221,'FY21 P13 Allotment memo'!O:O,1,FALSE)</f>
        <v>7860</v>
      </c>
      <c r="V3221"/>
      <c r="W3221"/>
      <c r="X3221"/>
      <c r="Y3221"/>
      <c r="Z3221"/>
    </row>
    <row r="3222" spans="1:26">
      <c r="A3222">
        <v>10</v>
      </c>
      <c r="B3222" t="s">
        <v>4245</v>
      </c>
      <c r="C3222" t="s">
        <v>1621</v>
      </c>
      <c r="D3222">
        <v>91</v>
      </c>
      <c r="E3222">
        <v>0</v>
      </c>
      <c r="F3222">
        <v>0</v>
      </c>
      <c r="G3222" s="2">
        <f t="shared" si="402"/>
        <v>0</v>
      </c>
      <c r="H3222" s="3" t="str">
        <f t="shared" si="403"/>
        <v>10</v>
      </c>
      <c r="I3222" s="3" t="str">
        <f t="shared" si="404"/>
        <v>404</v>
      </c>
      <c r="J3222" s="3">
        <v>404</v>
      </c>
      <c r="K3222" s="3" t="str">
        <f>+VLOOKUP(J3222,'Dimension descriptions'!P:R,3,FALSE)</f>
        <v>Mount Logan Middle School</v>
      </c>
      <c r="L3222" s="3" t="str">
        <f t="shared" si="405"/>
        <v>7880</v>
      </c>
      <c r="M3222" s="10">
        <v>7880</v>
      </c>
      <c r="N3222" s="3" t="str">
        <f t="shared" si="400"/>
        <v>1000</v>
      </c>
      <c r="O3222" s="3" t="str">
        <f t="shared" si="401"/>
        <v>131</v>
      </c>
      <c r="P3222" s="3" t="str">
        <f t="shared" si="406"/>
        <v>1</v>
      </c>
      <c r="Q3222" s="11">
        <f>+VLOOKUP(M3222,'Dimension descriptions'!K:M,2,FALSE)</f>
        <v>7880</v>
      </c>
      <c r="R3222" s="33">
        <v>7880</v>
      </c>
      <c r="S3222" s="11" t="str">
        <f>+VLOOKUP(R3222,'Dimension descriptions'!K:M,3)</f>
        <v>TITLE III A FEDERAL - ELL</v>
      </c>
      <c r="T3222" s="3" t="str">
        <f t="shared" si="407"/>
        <v>N</v>
      </c>
      <c r="U3222">
        <f>+VLOOKUP(R3222,'FY21 P13 Allotment memo'!O:O,1,FALSE)</f>
        <v>7880</v>
      </c>
      <c r="V3222"/>
      <c r="W3222"/>
      <c r="X3222"/>
      <c r="Y3222"/>
      <c r="Z3222"/>
    </row>
    <row r="3223" spans="1:26">
      <c r="A3223">
        <v>10</v>
      </c>
      <c r="B3223" t="s">
        <v>4246</v>
      </c>
      <c r="C3223" t="s">
        <v>4247</v>
      </c>
      <c r="D3223">
        <v>91</v>
      </c>
      <c r="E3223">
        <v>0</v>
      </c>
      <c r="F3223">
        <v>0</v>
      </c>
      <c r="G3223" s="2">
        <f t="shared" si="402"/>
        <v>0</v>
      </c>
      <c r="H3223" s="3" t="str">
        <f t="shared" si="403"/>
        <v>10</v>
      </c>
      <c r="I3223" s="3" t="str">
        <f t="shared" si="404"/>
        <v>404</v>
      </c>
      <c r="J3223" s="3">
        <v>404</v>
      </c>
      <c r="K3223" s="3" t="str">
        <f>+VLOOKUP(J3223,'Dimension descriptions'!P:R,3,FALSE)</f>
        <v>Mount Logan Middle School</v>
      </c>
      <c r="L3223" s="3" t="str">
        <f t="shared" si="405"/>
        <v>7880</v>
      </c>
      <c r="M3223" s="10">
        <v>7880</v>
      </c>
      <c r="N3223" s="3" t="str">
        <f t="shared" si="400"/>
        <v>1000</v>
      </c>
      <c r="O3223" s="3" t="str">
        <f t="shared" si="401"/>
        <v>149</v>
      </c>
      <c r="P3223" s="3" t="str">
        <f t="shared" si="406"/>
        <v>1</v>
      </c>
      <c r="Q3223" s="11">
        <f>+VLOOKUP(M3223,'Dimension descriptions'!K:M,2,FALSE)</f>
        <v>7880</v>
      </c>
      <c r="R3223" s="33">
        <v>7880</v>
      </c>
      <c r="S3223" s="11" t="str">
        <f>+VLOOKUP(R3223,'Dimension descriptions'!K:M,3)</f>
        <v>TITLE III A FEDERAL - ELL</v>
      </c>
      <c r="T3223" s="3" t="str">
        <f t="shared" si="407"/>
        <v>N</v>
      </c>
      <c r="U3223">
        <f>+VLOOKUP(R3223,'FY21 P13 Allotment memo'!O:O,1,FALSE)</f>
        <v>7880</v>
      </c>
      <c r="V3223"/>
      <c r="W3223"/>
      <c r="X3223"/>
      <c r="Y3223"/>
      <c r="Z3223"/>
    </row>
    <row r="3224" spans="1:26">
      <c r="A3224">
        <v>10</v>
      </c>
      <c r="B3224" t="s">
        <v>4248</v>
      </c>
      <c r="C3224" t="s">
        <v>2404</v>
      </c>
      <c r="D3224">
        <v>91</v>
      </c>
      <c r="E3224">
        <v>14619.72</v>
      </c>
      <c r="F3224">
        <v>0</v>
      </c>
      <c r="G3224" s="2">
        <f t="shared" si="402"/>
        <v>14619.72</v>
      </c>
      <c r="H3224" s="3" t="str">
        <f t="shared" si="403"/>
        <v>10</v>
      </c>
      <c r="I3224" s="3" t="str">
        <f t="shared" si="404"/>
        <v>404</v>
      </c>
      <c r="J3224" s="3">
        <v>404</v>
      </c>
      <c r="K3224" s="3" t="str">
        <f>+VLOOKUP(J3224,'Dimension descriptions'!P:R,3,FALSE)</f>
        <v>Mount Logan Middle School</v>
      </c>
      <c r="L3224" s="3" t="str">
        <f t="shared" si="405"/>
        <v>7880</v>
      </c>
      <c r="M3224" s="10">
        <v>7880</v>
      </c>
      <c r="N3224" s="3" t="str">
        <f t="shared" si="400"/>
        <v>1000</v>
      </c>
      <c r="O3224" s="3" t="str">
        <f t="shared" si="401"/>
        <v>161</v>
      </c>
      <c r="P3224" s="3" t="str">
        <f t="shared" si="406"/>
        <v>1</v>
      </c>
      <c r="Q3224" s="11">
        <f>+VLOOKUP(M3224,'Dimension descriptions'!K:M,2,FALSE)</f>
        <v>7880</v>
      </c>
      <c r="R3224" s="33">
        <v>7880</v>
      </c>
      <c r="S3224" s="11" t="str">
        <f>+VLOOKUP(R3224,'Dimension descriptions'!K:M,3)</f>
        <v>TITLE III A FEDERAL - ELL</v>
      </c>
      <c r="T3224" s="3" t="str">
        <f t="shared" si="407"/>
        <v>N</v>
      </c>
      <c r="U3224">
        <f>+VLOOKUP(R3224,'FY21 P13 Allotment memo'!O:O,1,FALSE)</f>
        <v>7880</v>
      </c>
      <c r="V3224"/>
      <c r="W3224"/>
      <c r="X3224"/>
      <c r="Y3224"/>
      <c r="Z3224"/>
    </row>
    <row r="3225" spans="1:26">
      <c r="A3225">
        <v>10</v>
      </c>
      <c r="B3225" t="s">
        <v>4249</v>
      </c>
      <c r="C3225" t="s">
        <v>1279</v>
      </c>
      <c r="D3225">
        <v>91</v>
      </c>
      <c r="E3225">
        <v>0</v>
      </c>
      <c r="F3225">
        <v>0</v>
      </c>
      <c r="G3225" s="2">
        <f t="shared" si="402"/>
        <v>0</v>
      </c>
      <c r="H3225" s="3" t="str">
        <f t="shared" si="403"/>
        <v>10</v>
      </c>
      <c r="I3225" s="3" t="str">
        <f t="shared" si="404"/>
        <v>404</v>
      </c>
      <c r="J3225" s="3">
        <v>404</v>
      </c>
      <c r="K3225" s="3" t="str">
        <f>+VLOOKUP(J3225,'Dimension descriptions'!P:R,3,FALSE)</f>
        <v>Mount Logan Middle School</v>
      </c>
      <c r="L3225" s="3" t="str">
        <f t="shared" si="405"/>
        <v>7880</v>
      </c>
      <c r="M3225" s="10">
        <v>7880</v>
      </c>
      <c r="N3225" s="3" t="str">
        <f t="shared" si="400"/>
        <v>1000</v>
      </c>
      <c r="O3225" s="3" t="str">
        <f t="shared" si="401"/>
        <v>210</v>
      </c>
      <c r="P3225" s="3" t="str">
        <f t="shared" si="406"/>
        <v>2</v>
      </c>
      <c r="Q3225" s="11">
        <f>+VLOOKUP(M3225,'Dimension descriptions'!K:M,2,FALSE)</f>
        <v>7880</v>
      </c>
      <c r="R3225" s="33">
        <v>7880</v>
      </c>
      <c r="S3225" s="11" t="str">
        <f>+VLOOKUP(R3225,'Dimension descriptions'!K:M,3)</f>
        <v>TITLE III A FEDERAL - ELL</v>
      </c>
      <c r="T3225" s="3" t="str">
        <f t="shared" si="407"/>
        <v>N</v>
      </c>
      <c r="U3225">
        <f>+VLOOKUP(R3225,'FY21 P13 Allotment memo'!O:O,1,FALSE)</f>
        <v>7880</v>
      </c>
      <c r="V3225"/>
      <c r="W3225"/>
      <c r="X3225"/>
      <c r="Y3225"/>
      <c r="Z3225"/>
    </row>
    <row r="3226" spans="1:26">
      <c r="A3226">
        <v>10</v>
      </c>
      <c r="B3226" t="s">
        <v>4250</v>
      </c>
      <c r="C3226" t="s">
        <v>1246</v>
      </c>
      <c r="D3226">
        <v>91</v>
      </c>
      <c r="E3226">
        <v>1118.3599999999999</v>
      </c>
      <c r="F3226">
        <v>0</v>
      </c>
      <c r="G3226" s="2">
        <f t="shared" si="402"/>
        <v>1118.3599999999999</v>
      </c>
      <c r="H3226" s="3" t="str">
        <f t="shared" si="403"/>
        <v>10</v>
      </c>
      <c r="I3226" s="3" t="str">
        <f t="shared" si="404"/>
        <v>404</v>
      </c>
      <c r="J3226" s="3">
        <v>404</v>
      </c>
      <c r="K3226" s="3" t="str">
        <f>+VLOOKUP(J3226,'Dimension descriptions'!P:R,3,FALSE)</f>
        <v>Mount Logan Middle School</v>
      </c>
      <c r="L3226" s="3" t="str">
        <f t="shared" si="405"/>
        <v>7880</v>
      </c>
      <c r="M3226" s="10">
        <v>7880</v>
      </c>
      <c r="N3226" s="3" t="str">
        <f t="shared" si="400"/>
        <v>1000</v>
      </c>
      <c r="O3226" s="3" t="str">
        <f t="shared" si="401"/>
        <v>220</v>
      </c>
      <c r="P3226" s="3" t="str">
        <f t="shared" si="406"/>
        <v>2</v>
      </c>
      <c r="Q3226" s="11">
        <f>+VLOOKUP(M3226,'Dimension descriptions'!K:M,2,FALSE)</f>
        <v>7880</v>
      </c>
      <c r="R3226" s="33">
        <v>7880</v>
      </c>
      <c r="S3226" s="11" t="str">
        <f>+VLOOKUP(R3226,'Dimension descriptions'!K:M,3)</f>
        <v>TITLE III A FEDERAL - ELL</v>
      </c>
      <c r="T3226" s="3" t="str">
        <f t="shared" si="407"/>
        <v>N</v>
      </c>
      <c r="U3226">
        <f>+VLOOKUP(R3226,'FY21 P13 Allotment memo'!O:O,1,FALSE)</f>
        <v>7880</v>
      </c>
      <c r="V3226"/>
      <c r="W3226"/>
      <c r="X3226"/>
      <c r="Y3226"/>
      <c r="Z3226"/>
    </row>
    <row r="3227" spans="1:26">
      <c r="A3227">
        <v>10</v>
      </c>
      <c r="B3227" t="s">
        <v>4251</v>
      </c>
      <c r="C3227" t="s">
        <v>2828</v>
      </c>
      <c r="D3227">
        <v>91</v>
      </c>
      <c r="E3227">
        <v>0</v>
      </c>
      <c r="F3227">
        <v>0</v>
      </c>
      <c r="G3227" s="2">
        <f t="shared" si="402"/>
        <v>0</v>
      </c>
      <c r="H3227" s="3" t="str">
        <f t="shared" si="403"/>
        <v>10</v>
      </c>
      <c r="I3227" s="3" t="str">
        <f t="shared" si="404"/>
        <v>404</v>
      </c>
      <c r="J3227" s="3">
        <v>404</v>
      </c>
      <c r="K3227" s="3" t="str">
        <f>+VLOOKUP(J3227,'Dimension descriptions'!P:R,3,FALSE)</f>
        <v>Mount Logan Middle School</v>
      </c>
      <c r="L3227" s="3" t="str">
        <f t="shared" si="405"/>
        <v>7880</v>
      </c>
      <c r="M3227" s="10">
        <v>7880</v>
      </c>
      <c r="N3227" s="3" t="str">
        <f t="shared" si="400"/>
        <v>1000</v>
      </c>
      <c r="O3227" s="3" t="str">
        <f t="shared" si="401"/>
        <v>341</v>
      </c>
      <c r="P3227" s="3" t="str">
        <f t="shared" si="406"/>
        <v>3</v>
      </c>
      <c r="Q3227" s="11">
        <f>+VLOOKUP(M3227,'Dimension descriptions'!K:M,2,FALSE)</f>
        <v>7880</v>
      </c>
      <c r="R3227" s="33">
        <v>7880</v>
      </c>
      <c r="S3227" s="11" t="str">
        <f>+VLOOKUP(R3227,'Dimension descriptions'!K:M,3)</f>
        <v>TITLE III A FEDERAL - ELL</v>
      </c>
      <c r="T3227" s="3" t="str">
        <f t="shared" si="407"/>
        <v>N</v>
      </c>
      <c r="U3227">
        <f>+VLOOKUP(R3227,'FY21 P13 Allotment memo'!O:O,1,FALSE)</f>
        <v>7880</v>
      </c>
      <c r="V3227"/>
      <c r="W3227"/>
      <c r="X3227"/>
      <c r="Y3227"/>
      <c r="Z3227"/>
    </row>
    <row r="3228" spans="1:26">
      <c r="A3228">
        <v>10</v>
      </c>
      <c r="B3228" t="s">
        <v>4252</v>
      </c>
      <c r="C3228" t="s">
        <v>4253</v>
      </c>
      <c r="D3228">
        <v>91</v>
      </c>
      <c r="E3228">
        <v>0</v>
      </c>
      <c r="F3228">
        <v>0</v>
      </c>
      <c r="G3228" s="2">
        <f t="shared" si="402"/>
        <v>0</v>
      </c>
      <c r="H3228" s="3" t="str">
        <f t="shared" si="403"/>
        <v>10</v>
      </c>
      <c r="I3228" s="3" t="str">
        <f t="shared" si="404"/>
        <v>404</v>
      </c>
      <c r="J3228" s="3">
        <v>404</v>
      </c>
      <c r="K3228" s="3" t="str">
        <f>+VLOOKUP(J3228,'Dimension descriptions'!P:R,3,FALSE)</f>
        <v>Mount Logan Middle School</v>
      </c>
      <c r="L3228" s="3" t="str">
        <f t="shared" si="405"/>
        <v>7880</v>
      </c>
      <c r="M3228" s="10">
        <v>7880</v>
      </c>
      <c r="N3228" s="3" t="str">
        <f t="shared" si="400"/>
        <v>2650</v>
      </c>
      <c r="O3228" s="3" t="str">
        <f t="shared" si="401"/>
        <v>626</v>
      </c>
      <c r="P3228" s="3" t="str">
        <f t="shared" si="406"/>
        <v>6</v>
      </c>
      <c r="Q3228" s="11">
        <f>+VLOOKUP(M3228,'Dimension descriptions'!K:M,2,FALSE)</f>
        <v>7880</v>
      </c>
      <c r="R3228" s="33">
        <v>7880</v>
      </c>
      <c r="S3228" s="11" t="str">
        <f>+VLOOKUP(R3228,'Dimension descriptions'!K:M,3)</f>
        <v>TITLE III A FEDERAL - ELL</v>
      </c>
      <c r="T3228" s="3" t="str">
        <f t="shared" si="407"/>
        <v>N</v>
      </c>
      <c r="U3228">
        <f>+VLOOKUP(R3228,'FY21 P13 Allotment memo'!O:O,1,FALSE)</f>
        <v>7880</v>
      </c>
      <c r="V3228"/>
      <c r="W3228"/>
      <c r="X3228"/>
      <c r="Y3228"/>
      <c r="Z3228"/>
    </row>
    <row r="3229" spans="1:26">
      <c r="A3229">
        <v>10</v>
      </c>
      <c r="B3229" t="s">
        <v>4254</v>
      </c>
      <c r="C3229" t="s">
        <v>1627</v>
      </c>
      <c r="D3229">
        <v>91</v>
      </c>
      <c r="E3229">
        <v>0</v>
      </c>
      <c r="F3229">
        <v>0</v>
      </c>
      <c r="G3229" s="2">
        <f t="shared" si="402"/>
        <v>0</v>
      </c>
      <c r="H3229" s="3" t="str">
        <f t="shared" si="403"/>
        <v>10</v>
      </c>
      <c r="I3229" s="3" t="str">
        <f t="shared" si="404"/>
        <v>404</v>
      </c>
      <c r="J3229" s="3">
        <v>404</v>
      </c>
      <c r="K3229" s="3" t="str">
        <f>+VLOOKUP(J3229,'Dimension descriptions'!P:R,3,FALSE)</f>
        <v>Mount Logan Middle School</v>
      </c>
      <c r="L3229" s="3" t="str">
        <f t="shared" si="405"/>
        <v>7910</v>
      </c>
      <c r="M3229" s="10">
        <v>7910</v>
      </c>
      <c r="N3229" s="3" t="str">
        <f t="shared" si="400"/>
        <v>1000</v>
      </c>
      <c r="O3229" s="3" t="str">
        <f t="shared" si="401"/>
        <v>131</v>
      </c>
      <c r="P3229" s="3" t="str">
        <f t="shared" si="406"/>
        <v>1</v>
      </c>
      <c r="Q3229" s="11">
        <f>+VLOOKUP(M3229,'Dimension descriptions'!K:M,2,FALSE)</f>
        <v>7910</v>
      </c>
      <c r="R3229" s="33">
        <v>7910</v>
      </c>
      <c r="S3229" s="11" t="str">
        <f>+VLOOKUP(R3229,'Dimension descriptions'!K:M,3)</f>
        <v>21ST CENTURY GRANT</v>
      </c>
      <c r="T3229" s="3" t="str">
        <f t="shared" si="407"/>
        <v>N</v>
      </c>
      <c r="U3229">
        <f>+VLOOKUP(R3229,'FY21 P13 Allotment memo'!O:O,1,FALSE)</f>
        <v>7910</v>
      </c>
      <c r="V3229"/>
      <c r="W3229"/>
      <c r="X3229"/>
      <c r="Y3229"/>
      <c r="Z3229"/>
    </row>
    <row r="3230" spans="1:26">
      <c r="A3230">
        <v>10</v>
      </c>
      <c r="B3230" t="s">
        <v>4255</v>
      </c>
      <c r="C3230" t="s">
        <v>1632</v>
      </c>
      <c r="D3230">
        <v>91</v>
      </c>
      <c r="E3230">
        <v>0</v>
      </c>
      <c r="F3230">
        <v>0</v>
      </c>
      <c r="G3230" s="2">
        <f t="shared" si="402"/>
        <v>0</v>
      </c>
      <c r="H3230" s="3" t="str">
        <f t="shared" si="403"/>
        <v>10</v>
      </c>
      <c r="I3230" s="3" t="str">
        <f t="shared" si="404"/>
        <v>404</v>
      </c>
      <c r="J3230" s="3">
        <v>404</v>
      </c>
      <c r="K3230" s="3" t="str">
        <f>+VLOOKUP(J3230,'Dimension descriptions'!P:R,3,FALSE)</f>
        <v>Mount Logan Middle School</v>
      </c>
      <c r="L3230" s="3" t="str">
        <f t="shared" si="405"/>
        <v>7910</v>
      </c>
      <c r="M3230" s="10">
        <v>7910</v>
      </c>
      <c r="N3230" s="3" t="str">
        <f t="shared" si="400"/>
        <v>1000</v>
      </c>
      <c r="O3230" s="3" t="str">
        <f t="shared" si="401"/>
        <v>161</v>
      </c>
      <c r="P3230" s="3" t="str">
        <f t="shared" si="406"/>
        <v>1</v>
      </c>
      <c r="Q3230" s="11">
        <f>+VLOOKUP(M3230,'Dimension descriptions'!K:M,2,FALSE)</f>
        <v>7910</v>
      </c>
      <c r="R3230" s="33">
        <v>7910</v>
      </c>
      <c r="S3230" s="11" t="str">
        <f>+VLOOKUP(R3230,'Dimension descriptions'!K:M,3)</f>
        <v>21ST CENTURY GRANT</v>
      </c>
      <c r="T3230" s="3" t="str">
        <f t="shared" si="407"/>
        <v>N</v>
      </c>
      <c r="U3230">
        <f>+VLOOKUP(R3230,'FY21 P13 Allotment memo'!O:O,1,FALSE)</f>
        <v>7910</v>
      </c>
      <c r="V3230"/>
      <c r="W3230"/>
      <c r="X3230"/>
      <c r="Y3230"/>
      <c r="Z3230"/>
    </row>
    <row r="3231" spans="1:26">
      <c r="A3231">
        <v>10</v>
      </c>
      <c r="B3231" t="s">
        <v>4256</v>
      </c>
      <c r="C3231" t="s">
        <v>1240</v>
      </c>
      <c r="D3231">
        <v>91</v>
      </c>
      <c r="E3231">
        <v>0</v>
      </c>
      <c r="F3231">
        <v>0</v>
      </c>
      <c r="G3231" s="2">
        <f t="shared" si="402"/>
        <v>0</v>
      </c>
      <c r="H3231" s="3" t="str">
        <f t="shared" si="403"/>
        <v>10</v>
      </c>
      <c r="I3231" s="3" t="str">
        <f t="shared" si="404"/>
        <v>404</v>
      </c>
      <c r="J3231" s="3">
        <v>404</v>
      </c>
      <c r="K3231" s="3" t="str">
        <f>+VLOOKUP(J3231,'Dimension descriptions'!P:R,3,FALSE)</f>
        <v>Mount Logan Middle School</v>
      </c>
      <c r="L3231" s="3" t="str">
        <f t="shared" si="405"/>
        <v>7910</v>
      </c>
      <c r="M3231" s="10">
        <v>7910</v>
      </c>
      <c r="N3231" s="3" t="str">
        <f t="shared" si="400"/>
        <v>1000</v>
      </c>
      <c r="O3231" s="3" t="str">
        <f t="shared" si="401"/>
        <v>163</v>
      </c>
      <c r="P3231" s="3" t="str">
        <f t="shared" si="406"/>
        <v>1</v>
      </c>
      <c r="Q3231" s="11">
        <f>+VLOOKUP(M3231,'Dimension descriptions'!K:M,2,FALSE)</f>
        <v>7910</v>
      </c>
      <c r="R3231" s="33">
        <v>7910</v>
      </c>
      <c r="S3231" s="11" t="str">
        <f>+VLOOKUP(R3231,'Dimension descriptions'!K:M,3)</f>
        <v>21ST CENTURY GRANT</v>
      </c>
      <c r="T3231" s="3" t="str">
        <f t="shared" si="407"/>
        <v>N</v>
      </c>
      <c r="U3231">
        <f>+VLOOKUP(R3231,'FY21 P13 Allotment memo'!O:O,1,FALSE)</f>
        <v>7910</v>
      </c>
      <c r="V3231"/>
      <c r="W3231"/>
      <c r="X3231"/>
      <c r="Y3231"/>
      <c r="Z3231"/>
    </row>
    <row r="3232" spans="1:26">
      <c r="A3232">
        <v>10</v>
      </c>
      <c r="B3232" t="s">
        <v>4257</v>
      </c>
      <c r="C3232" t="s">
        <v>1634</v>
      </c>
      <c r="D3232">
        <v>91</v>
      </c>
      <c r="E3232">
        <v>0</v>
      </c>
      <c r="F3232">
        <v>0</v>
      </c>
      <c r="G3232" s="2">
        <f t="shared" si="402"/>
        <v>0</v>
      </c>
      <c r="H3232" s="3" t="str">
        <f t="shared" si="403"/>
        <v>10</v>
      </c>
      <c r="I3232" s="3" t="str">
        <f t="shared" si="404"/>
        <v>404</v>
      </c>
      <c r="J3232" s="3">
        <v>404</v>
      </c>
      <c r="K3232" s="3" t="str">
        <f>+VLOOKUP(J3232,'Dimension descriptions'!P:R,3,FALSE)</f>
        <v>Mount Logan Middle School</v>
      </c>
      <c r="L3232" s="3" t="str">
        <f t="shared" si="405"/>
        <v>7910</v>
      </c>
      <c r="M3232" s="10">
        <v>7910</v>
      </c>
      <c r="N3232" s="3" t="str">
        <f t="shared" si="400"/>
        <v>1000</v>
      </c>
      <c r="O3232" s="3" t="str">
        <f t="shared" si="401"/>
        <v>198</v>
      </c>
      <c r="P3232" s="3" t="str">
        <f t="shared" si="406"/>
        <v>1</v>
      </c>
      <c r="Q3232" s="11">
        <f>+VLOOKUP(M3232,'Dimension descriptions'!K:M,2,FALSE)</f>
        <v>7910</v>
      </c>
      <c r="R3232" s="33">
        <v>7910</v>
      </c>
      <c r="S3232" s="11" t="str">
        <f>+VLOOKUP(R3232,'Dimension descriptions'!K:M,3)</f>
        <v>21ST CENTURY GRANT</v>
      </c>
      <c r="T3232" s="3" t="str">
        <f t="shared" si="407"/>
        <v>N</v>
      </c>
      <c r="U3232">
        <f>+VLOOKUP(R3232,'FY21 P13 Allotment memo'!O:O,1,FALSE)</f>
        <v>7910</v>
      </c>
      <c r="V3232"/>
      <c r="W3232"/>
      <c r="X3232"/>
      <c r="Y3232"/>
      <c r="Z3232"/>
    </row>
    <row r="3233" spans="1:26">
      <c r="A3233">
        <v>10</v>
      </c>
      <c r="B3233" t="s">
        <v>4258</v>
      </c>
      <c r="C3233" t="s">
        <v>1268</v>
      </c>
      <c r="D3233">
        <v>91</v>
      </c>
      <c r="E3233">
        <v>0</v>
      </c>
      <c r="F3233">
        <v>0</v>
      </c>
      <c r="G3233" s="2">
        <f t="shared" si="402"/>
        <v>0</v>
      </c>
      <c r="H3233" s="3" t="str">
        <f t="shared" si="403"/>
        <v>10</v>
      </c>
      <c r="I3233" s="3" t="str">
        <f t="shared" si="404"/>
        <v>404</v>
      </c>
      <c r="J3233" s="3">
        <v>404</v>
      </c>
      <c r="K3233" s="3" t="str">
        <f>+VLOOKUP(J3233,'Dimension descriptions'!P:R,3,FALSE)</f>
        <v>Mount Logan Middle School</v>
      </c>
      <c r="L3233" s="3" t="str">
        <f t="shared" si="405"/>
        <v>7910</v>
      </c>
      <c r="M3233" s="10">
        <v>7910</v>
      </c>
      <c r="N3233" s="3" t="str">
        <f t="shared" si="400"/>
        <v>1000</v>
      </c>
      <c r="O3233" s="3" t="str">
        <f t="shared" si="401"/>
        <v>610</v>
      </c>
      <c r="P3233" s="3" t="str">
        <f t="shared" si="406"/>
        <v>6</v>
      </c>
      <c r="Q3233" s="11">
        <f>+VLOOKUP(M3233,'Dimension descriptions'!K:M,2,FALSE)</f>
        <v>7910</v>
      </c>
      <c r="R3233" s="33">
        <v>7910</v>
      </c>
      <c r="S3233" s="11" t="str">
        <f>+VLOOKUP(R3233,'Dimension descriptions'!K:M,3)</f>
        <v>21ST CENTURY GRANT</v>
      </c>
      <c r="T3233" s="3" t="str">
        <f t="shared" si="407"/>
        <v>N</v>
      </c>
      <c r="U3233">
        <f>+VLOOKUP(R3233,'FY21 P13 Allotment memo'!O:O,1,FALSE)</f>
        <v>7910</v>
      </c>
      <c r="V3233"/>
      <c r="W3233"/>
      <c r="X3233"/>
      <c r="Y3233"/>
      <c r="Z3233"/>
    </row>
    <row r="3234" spans="1:26">
      <c r="A3234">
        <v>10</v>
      </c>
      <c r="B3234" t="s">
        <v>4259</v>
      </c>
      <c r="C3234" t="s">
        <v>1647</v>
      </c>
      <c r="D3234">
        <v>91</v>
      </c>
      <c r="E3234">
        <v>0</v>
      </c>
      <c r="F3234">
        <v>0</v>
      </c>
      <c r="G3234" s="2">
        <f t="shared" si="402"/>
        <v>0</v>
      </c>
      <c r="H3234" s="3" t="str">
        <f t="shared" si="403"/>
        <v>10</v>
      </c>
      <c r="I3234" s="3" t="str">
        <f t="shared" si="404"/>
        <v>404</v>
      </c>
      <c r="J3234" s="3">
        <v>404</v>
      </c>
      <c r="K3234" s="3" t="str">
        <f>+VLOOKUP(J3234,'Dimension descriptions'!P:R,3,FALSE)</f>
        <v>Mount Logan Middle School</v>
      </c>
      <c r="L3234" s="3" t="str">
        <f t="shared" si="405"/>
        <v>7910</v>
      </c>
      <c r="M3234" s="10">
        <v>7910</v>
      </c>
      <c r="N3234" s="3" t="str">
        <f t="shared" si="400"/>
        <v>2700</v>
      </c>
      <c r="O3234" s="3" t="str">
        <f t="shared" si="401"/>
        <v>519</v>
      </c>
      <c r="P3234" s="3" t="str">
        <f t="shared" si="406"/>
        <v>5</v>
      </c>
      <c r="Q3234" s="11">
        <f>+VLOOKUP(M3234,'Dimension descriptions'!K:M,2,FALSE)</f>
        <v>7910</v>
      </c>
      <c r="R3234" s="33">
        <v>7910</v>
      </c>
      <c r="S3234" s="11" t="str">
        <f>+VLOOKUP(R3234,'Dimension descriptions'!K:M,3)</f>
        <v>21ST CENTURY GRANT</v>
      </c>
      <c r="T3234" s="3" t="str">
        <f t="shared" si="407"/>
        <v>N</v>
      </c>
      <c r="U3234">
        <f>+VLOOKUP(R3234,'FY21 P13 Allotment memo'!O:O,1,FALSE)</f>
        <v>7910</v>
      </c>
      <c r="V3234"/>
      <c r="W3234"/>
      <c r="X3234"/>
      <c r="Y3234"/>
      <c r="Z3234"/>
    </row>
    <row r="3235" spans="1:26">
      <c r="A3235">
        <v>10</v>
      </c>
      <c r="B3235" t="s">
        <v>4260</v>
      </c>
      <c r="C3235" t="s">
        <v>4261</v>
      </c>
      <c r="D3235">
        <v>91</v>
      </c>
      <c r="E3235">
        <v>0</v>
      </c>
      <c r="F3235">
        <v>0</v>
      </c>
      <c r="G3235" s="2">
        <f t="shared" si="402"/>
        <v>0</v>
      </c>
      <c r="H3235" s="3" t="str">
        <f t="shared" si="403"/>
        <v>10</v>
      </c>
      <c r="I3235" s="3" t="str">
        <f t="shared" si="404"/>
        <v>404</v>
      </c>
      <c r="J3235" s="3">
        <v>404</v>
      </c>
      <c r="K3235" s="3" t="str">
        <f>+VLOOKUP(J3235,'Dimension descriptions'!P:R,3,FALSE)</f>
        <v>Mount Logan Middle School</v>
      </c>
      <c r="L3235" s="3" t="str">
        <f t="shared" si="405"/>
        <v>7940</v>
      </c>
      <c r="M3235" s="10">
        <v>7940</v>
      </c>
      <c r="N3235" s="3" t="str">
        <f t="shared" si="400"/>
        <v>1000</v>
      </c>
      <c r="O3235" s="3" t="str">
        <f t="shared" si="401"/>
        <v>131</v>
      </c>
      <c r="P3235" s="3" t="str">
        <f t="shared" si="406"/>
        <v>1</v>
      </c>
      <c r="Q3235" s="11">
        <f>+VLOOKUP(M3235,'Dimension descriptions'!K:M,2,FALSE)</f>
        <v>7940</v>
      </c>
      <c r="R3235" s="33">
        <v>7940</v>
      </c>
      <c r="S3235" s="11" t="str">
        <f>+VLOOKUP(R3235,'Dimension descriptions'!K:M,3)</f>
        <v>Fed NCLB Title VI B  Rural and Low Income Schools</v>
      </c>
      <c r="T3235" s="3" t="str">
        <f t="shared" si="407"/>
        <v>N</v>
      </c>
      <c r="U3235">
        <f>+VLOOKUP(R3235,'FY21 P13 Allotment memo'!O:O,1,FALSE)</f>
        <v>7940</v>
      </c>
      <c r="V3235"/>
      <c r="W3235"/>
      <c r="X3235"/>
      <c r="Y3235"/>
      <c r="Z3235"/>
    </row>
    <row r="3236" spans="1:26">
      <c r="A3236">
        <v>10</v>
      </c>
      <c r="B3236" t="s">
        <v>4262</v>
      </c>
      <c r="C3236" t="s">
        <v>4263</v>
      </c>
      <c r="D3236">
        <v>91</v>
      </c>
      <c r="E3236">
        <v>0</v>
      </c>
      <c r="F3236">
        <v>0</v>
      </c>
      <c r="G3236" s="2">
        <f t="shared" si="402"/>
        <v>0</v>
      </c>
      <c r="H3236" s="3" t="str">
        <f t="shared" si="403"/>
        <v>10</v>
      </c>
      <c r="I3236" s="3" t="str">
        <f t="shared" si="404"/>
        <v>404</v>
      </c>
      <c r="J3236" s="3">
        <v>404</v>
      </c>
      <c r="K3236" s="3" t="str">
        <f>+VLOOKUP(J3236,'Dimension descriptions'!P:R,3,FALSE)</f>
        <v>Mount Logan Middle School</v>
      </c>
      <c r="L3236" s="3" t="str">
        <f t="shared" si="405"/>
        <v>7940</v>
      </c>
      <c r="M3236" s="10">
        <v>7940</v>
      </c>
      <c r="N3236" s="3" t="str">
        <f t="shared" si="400"/>
        <v>1000</v>
      </c>
      <c r="O3236" s="3" t="str">
        <f t="shared" si="401"/>
        <v>149</v>
      </c>
      <c r="P3236" s="3" t="str">
        <f t="shared" si="406"/>
        <v>1</v>
      </c>
      <c r="Q3236" s="11">
        <f>+VLOOKUP(M3236,'Dimension descriptions'!K:M,2,FALSE)</f>
        <v>7940</v>
      </c>
      <c r="R3236" s="33">
        <v>7940</v>
      </c>
      <c r="S3236" s="11" t="str">
        <f>+VLOOKUP(R3236,'Dimension descriptions'!K:M,3)</f>
        <v>Fed NCLB Title VI B  Rural and Low Income Schools</v>
      </c>
      <c r="T3236" s="3" t="str">
        <f t="shared" si="407"/>
        <v>N</v>
      </c>
      <c r="U3236">
        <f>+VLOOKUP(R3236,'FY21 P13 Allotment memo'!O:O,1,FALSE)</f>
        <v>7940</v>
      </c>
      <c r="V3236"/>
      <c r="W3236"/>
      <c r="X3236"/>
      <c r="Y3236"/>
      <c r="Z3236"/>
    </row>
    <row r="3237" spans="1:26">
      <c r="A3237">
        <v>10</v>
      </c>
      <c r="B3237" t="s">
        <v>4264</v>
      </c>
      <c r="C3237" t="s">
        <v>4265</v>
      </c>
      <c r="D3237">
        <v>91</v>
      </c>
      <c r="E3237">
        <v>0</v>
      </c>
      <c r="F3237">
        <v>0</v>
      </c>
      <c r="G3237" s="2">
        <f t="shared" si="402"/>
        <v>0</v>
      </c>
      <c r="H3237" s="3" t="str">
        <f t="shared" si="403"/>
        <v>10</v>
      </c>
      <c r="I3237" s="3" t="str">
        <f t="shared" si="404"/>
        <v>404</v>
      </c>
      <c r="J3237" s="3">
        <v>404</v>
      </c>
      <c r="K3237" s="3" t="str">
        <f>+VLOOKUP(J3237,'Dimension descriptions'!P:R,3,FALSE)</f>
        <v>Mount Logan Middle School</v>
      </c>
      <c r="L3237" s="3" t="str">
        <f t="shared" si="405"/>
        <v>7940</v>
      </c>
      <c r="M3237" s="10">
        <v>7940</v>
      </c>
      <c r="N3237" s="3" t="str">
        <f t="shared" si="400"/>
        <v>1000</v>
      </c>
      <c r="O3237" s="3" t="str">
        <f t="shared" si="401"/>
        <v>210</v>
      </c>
      <c r="P3237" s="3" t="str">
        <f t="shared" si="406"/>
        <v>2</v>
      </c>
      <c r="Q3237" s="11">
        <f>+VLOOKUP(M3237,'Dimension descriptions'!K:M,2,FALSE)</f>
        <v>7940</v>
      </c>
      <c r="R3237" s="33">
        <v>7940</v>
      </c>
      <c r="S3237" s="11" t="str">
        <f>+VLOOKUP(R3237,'Dimension descriptions'!K:M,3)</f>
        <v>Fed NCLB Title VI B  Rural and Low Income Schools</v>
      </c>
      <c r="T3237" s="3" t="str">
        <f t="shared" si="407"/>
        <v>N</v>
      </c>
      <c r="U3237">
        <f>+VLOOKUP(R3237,'FY21 P13 Allotment memo'!O:O,1,FALSE)</f>
        <v>7940</v>
      </c>
      <c r="V3237"/>
      <c r="W3237"/>
      <c r="X3237"/>
      <c r="Y3237"/>
      <c r="Z3237"/>
    </row>
    <row r="3238" spans="1:26">
      <c r="A3238">
        <v>10</v>
      </c>
      <c r="B3238" t="s">
        <v>4266</v>
      </c>
      <c r="C3238" t="s">
        <v>4267</v>
      </c>
      <c r="D3238">
        <v>91</v>
      </c>
      <c r="E3238">
        <v>0</v>
      </c>
      <c r="F3238">
        <v>0</v>
      </c>
      <c r="G3238" s="2">
        <f t="shared" si="402"/>
        <v>0</v>
      </c>
      <c r="H3238" s="3" t="str">
        <f t="shared" si="403"/>
        <v>10</v>
      </c>
      <c r="I3238" s="3" t="str">
        <f t="shared" si="404"/>
        <v>404</v>
      </c>
      <c r="J3238" s="3">
        <v>404</v>
      </c>
      <c r="K3238" s="3" t="str">
        <f>+VLOOKUP(J3238,'Dimension descriptions'!P:R,3,FALSE)</f>
        <v>Mount Logan Middle School</v>
      </c>
      <c r="L3238" s="3" t="str">
        <f t="shared" si="405"/>
        <v>7940</v>
      </c>
      <c r="M3238" s="10">
        <v>7940</v>
      </c>
      <c r="N3238" s="3" t="str">
        <f t="shared" si="400"/>
        <v>1000</v>
      </c>
      <c r="O3238" s="3" t="str">
        <f t="shared" si="401"/>
        <v>220</v>
      </c>
      <c r="P3238" s="3" t="str">
        <f t="shared" si="406"/>
        <v>2</v>
      </c>
      <c r="Q3238" s="11">
        <f>+VLOOKUP(M3238,'Dimension descriptions'!K:M,2,FALSE)</f>
        <v>7940</v>
      </c>
      <c r="R3238" s="33">
        <v>7940</v>
      </c>
      <c r="S3238" s="11" t="str">
        <f>+VLOOKUP(R3238,'Dimension descriptions'!K:M,3)</f>
        <v>Fed NCLB Title VI B  Rural and Low Income Schools</v>
      </c>
      <c r="T3238" s="3" t="str">
        <f t="shared" si="407"/>
        <v>N</v>
      </c>
      <c r="U3238">
        <f>+VLOOKUP(R3238,'FY21 P13 Allotment memo'!O:O,1,FALSE)</f>
        <v>7940</v>
      </c>
      <c r="V3238"/>
      <c r="W3238"/>
      <c r="X3238"/>
      <c r="Y3238"/>
      <c r="Z3238"/>
    </row>
    <row r="3239" spans="1:26">
      <c r="A3239">
        <v>10</v>
      </c>
      <c r="B3239" t="s">
        <v>4268</v>
      </c>
      <c r="C3239" t="s">
        <v>4269</v>
      </c>
      <c r="D3239">
        <v>91</v>
      </c>
      <c r="E3239">
        <v>0</v>
      </c>
      <c r="F3239">
        <v>0</v>
      </c>
      <c r="G3239" s="2">
        <f t="shared" si="402"/>
        <v>0</v>
      </c>
      <c r="H3239" s="3" t="str">
        <f t="shared" si="403"/>
        <v>10</v>
      </c>
      <c r="I3239" s="3" t="str">
        <f t="shared" si="404"/>
        <v>404</v>
      </c>
      <c r="J3239" s="3">
        <v>404</v>
      </c>
      <c r="K3239" s="3" t="str">
        <f>+VLOOKUP(J3239,'Dimension descriptions'!P:R,3,FALSE)</f>
        <v>Mount Logan Middle School</v>
      </c>
      <c r="L3239" s="3" t="str">
        <f t="shared" si="405"/>
        <v>7940</v>
      </c>
      <c r="M3239" s="10">
        <v>7940</v>
      </c>
      <c r="N3239" s="3" t="str">
        <f t="shared" si="400"/>
        <v>1000</v>
      </c>
      <c r="O3239" s="3" t="str">
        <f t="shared" si="401"/>
        <v>241</v>
      </c>
      <c r="P3239" s="3" t="str">
        <f t="shared" si="406"/>
        <v>2</v>
      </c>
      <c r="Q3239" s="11">
        <f>+VLOOKUP(M3239,'Dimension descriptions'!K:M,2,FALSE)</f>
        <v>7940</v>
      </c>
      <c r="R3239" s="33">
        <v>7940</v>
      </c>
      <c r="S3239" s="11" t="str">
        <f>+VLOOKUP(R3239,'Dimension descriptions'!K:M,3)</f>
        <v>Fed NCLB Title VI B  Rural and Low Income Schools</v>
      </c>
      <c r="T3239" s="3" t="str">
        <f t="shared" si="407"/>
        <v>N</v>
      </c>
      <c r="U3239">
        <f>+VLOOKUP(R3239,'FY21 P13 Allotment memo'!O:O,1,FALSE)</f>
        <v>7940</v>
      </c>
      <c r="V3239"/>
      <c r="W3239"/>
      <c r="X3239"/>
      <c r="Y3239"/>
      <c r="Z3239"/>
    </row>
    <row r="3240" spans="1:26">
      <c r="A3240">
        <v>10</v>
      </c>
      <c r="B3240" t="s">
        <v>4270</v>
      </c>
      <c r="C3240" t="s">
        <v>1652</v>
      </c>
      <c r="D3240">
        <v>91</v>
      </c>
      <c r="E3240">
        <v>4872.8999999999996</v>
      </c>
      <c r="F3240">
        <v>0</v>
      </c>
      <c r="G3240" s="2">
        <f t="shared" si="402"/>
        <v>4872.8999999999996</v>
      </c>
      <c r="H3240" s="3" t="str">
        <f t="shared" si="403"/>
        <v>10</v>
      </c>
      <c r="I3240" s="3" t="str">
        <f t="shared" si="404"/>
        <v>404</v>
      </c>
      <c r="J3240" s="3">
        <v>404</v>
      </c>
      <c r="K3240" s="3" t="str">
        <f>+VLOOKUP(J3240,'Dimension descriptions'!P:R,3,FALSE)</f>
        <v>Mount Logan Middle School</v>
      </c>
      <c r="L3240" s="3" t="str">
        <f t="shared" si="405"/>
        <v>7940</v>
      </c>
      <c r="M3240" s="10">
        <v>7940</v>
      </c>
      <c r="N3240" s="3" t="str">
        <f t="shared" si="400"/>
        <v>1000</v>
      </c>
      <c r="O3240" s="3" t="str">
        <f t="shared" si="401"/>
        <v>610</v>
      </c>
      <c r="P3240" s="3" t="str">
        <f t="shared" si="406"/>
        <v>6</v>
      </c>
      <c r="Q3240" s="11">
        <f>+VLOOKUP(M3240,'Dimension descriptions'!K:M,2,FALSE)</f>
        <v>7940</v>
      </c>
      <c r="R3240" s="33">
        <v>7940</v>
      </c>
      <c r="S3240" s="11" t="str">
        <f>+VLOOKUP(R3240,'Dimension descriptions'!K:M,3)</f>
        <v>Fed NCLB Title VI B  Rural and Low Income Schools</v>
      </c>
      <c r="T3240" s="3" t="str">
        <f t="shared" si="407"/>
        <v>N</v>
      </c>
      <c r="U3240">
        <f>+VLOOKUP(R3240,'FY21 P13 Allotment memo'!O:O,1,FALSE)</f>
        <v>7940</v>
      </c>
      <c r="V3240"/>
      <c r="W3240"/>
      <c r="X3240"/>
      <c r="Y3240"/>
      <c r="Z3240"/>
    </row>
    <row r="3241" spans="1:26">
      <c r="A3241">
        <v>10</v>
      </c>
      <c r="B3241" t="s">
        <v>4271</v>
      </c>
      <c r="C3241" t="s">
        <v>1238</v>
      </c>
      <c r="D3241">
        <v>91</v>
      </c>
      <c r="E3241">
        <v>0</v>
      </c>
      <c r="F3241">
        <v>0</v>
      </c>
      <c r="G3241" s="2">
        <f t="shared" si="402"/>
        <v>0</v>
      </c>
      <c r="H3241" s="3" t="str">
        <f t="shared" si="403"/>
        <v>10</v>
      </c>
      <c r="I3241" s="3" t="str">
        <f t="shared" si="404"/>
        <v>404</v>
      </c>
      <c r="J3241" s="3">
        <v>404</v>
      </c>
      <c r="K3241" s="3" t="str">
        <f>+VLOOKUP(J3241,'Dimension descriptions'!P:R,3,FALSE)</f>
        <v>Mount Logan Middle School</v>
      </c>
      <c r="L3241" s="3" t="str">
        <f t="shared" si="405"/>
        <v>7950</v>
      </c>
      <c r="M3241" s="10">
        <v>7950</v>
      </c>
      <c r="N3241" s="3" t="str">
        <f t="shared" si="400"/>
        <v>1000</v>
      </c>
      <c r="O3241" s="3" t="str">
        <f t="shared" si="401"/>
        <v>161</v>
      </c>
      <c r="P3241" s="3" t="str">
        <f t="shared" si="406"/>
        <v>1</v>
      </c>
      <c r="Q3241" s="11">
        <f>+VLOOKUP(M3241,'Dimension descriptions'!K:M,2,FALSE)</f>
        <v>7950</v>
      </c>
      <c r="R3241" s="33">
        <v>7950</v>
      </c>
      <c r="S3241" s="11" t="str">
        <f>+VLOOKUP(R3241,'Dimension descriptions'!K:M,3)</f>
        <v>NCLB TITLE X C HOMELESS CHILDREN</v>
      </c>
      <c r="T3241" s="3" t="str">
        <f t="shared" si="407"/>
        <v>N</v>
      </c>
      <c r="U3241">
        <f>+VLOOKUP(R3241,'FY21 P13 Allotment memo'!O:O,1,FALSE)</f>
        <v>7950</v>
      </c>
      <c r="V3241"/>
      <c r="W3241"/>
      <c r="X3241"/>
      <c r="Y3241"/>
      <c r="Z3241"/>
    </row>
    <row r="3242" spans="1:26">
      <c r="A3242">
        <v>10</v>
      </c>
      <c r="B3242" t="s">
        <v>4272</v>
      </c>
      <c r="C3242" t="s">
        <v>1654</v>
      </c>
      <c r="D3242">
        <v>91</v>
      </c>
      <c r="E3242">
        <v>55318.12</v>
      </c>
      <c r="F3242">
        <v>0</v>
      </c>
      <c r="G3242" s="2">
        <f t="shared" si="402"/>
        <v>55318.12</v>
      </c>
      <c r="H3242" s="3" t="str">
        <f t="shared" si="403"/>
        <v>10</v>
      </c>
      <c r="I3242" s="3" t="str">
        <f t="shared" si="404"/>
        <v>404</v>
      </c>
      <c r="J3242" s="3">
        <v>404</v>
      </c>
      <c r="K3242" s="3" t="str">
        <f>+VLOOKUP(J3242,'Dimension descriptions'!P:R,3,FALSE)</f>
        <v>Mount Logan Middle School</v>
      </c>
      <c r="L3242" s="3" t="str">
        <f t="shared" si="405"/>
        <v>9600</v>
      </c>
      <c r="M3242" s="10">
        <v>9600</v>
      </c>
      <c r="N3242" s="3" t="str">
        <f t="shared" si="400"/>
        <v>2610</v>
      </c>
      <c r="O3242" s="3" t="str">
        <f t="shared" si="401"/>
        <v>182</v>
      </c>
      <c r="P3242" s="3" t="str">
        <f t="shared" si="406"/>
        <v>1</v>
      </c>
      <c r="Q3242" s="11">
        <f>+VLOOKUP(M3242,'Dimension descriptions'!K:M,2,FALSE)</f>
        <v>9000</v>
      </c>
      <c r="R3242" s="33">
        <v>9000</v>
      </c>
      <c r="S3242" s="11" t="str">
        <f>+VLOOKUP(R3242,'Dimension descriptions'!K:M,3)</f>
        <v>SUPPORT SERVICES PROGRAM</v>
      </c>
      <c r="T3242" s="3" t="str">
        <f t="shared" si="407"/>
        <v>Y</v>
      </c>
      <c r="U3242" t="e">
        <f>+VLOOKUP(R3242,'FY21 P13 Allotment memo'!O:O,1,FALSE)</f>
        <v>#N/A</v>
      </c>
      <c r="V3242"/>
      <c r="W3242"/>
      <c r="X3242"/>
      <c r="Y3242"/>
      <c r="Z3242"/>
    </row>
    <row r="3243" spans="1:26">
      <c r="A3243">
        <v>10</v>
      </c>
      <c r="B3243" t="s">
        <v>4273</v>
      </c>
      <c r="C3243" t="s">
        <v>1656</v>
      </c>
      <c r="D3243">
        <v>91</v>
      </c>
      <c r="E3243">
        <v>126863.42</v>
      </c>
      <c r="F3243">
        <v>0</v>
      </c>
      <c r="G3243" s="2">
        <f t="shared" si="402"/>
        <v>126863.42</v>
      </c>
      <c r="H3243" s="3" t="str">
        <f t="shared" si="403"/>
        <v>10</v>
      </c>
      <c r="I3243" s="3" t="str">
        <f t="shared" si="404"/>
        <v>404</v>
      </c>
      <c r="J3243" s="3">
        <v>404</v>
      </c>
      <c r="K3243" s="3" t="str">
        <f>+VLOOKUP(J3243,'Dimension descriptions'!P:R,3,FALSE)</f>
        <v>Mount Logan Middle School</v>
      </c>
      <c r="L3243" s="3" t="str">
        <f t="shared" si="405"/>
        <v>9600</v>
      </c>
      <c r="M3243" s="10">
        <v>9600</v>
      </c>
      <c r="N3243" s="3" t="str">
        <f t="shared" si="400"/>
        <v>2610</v>
      </c>
      <c r="O3243" s="3" t="str">
        <f t="shared" si="401"/>
        <v>183</v>
      </c>
      <c r="P3243" s="3" t="str">
        <f t="shared" si="406"/>
        <v>1</v>
      </c>
      <c r="Q3243" s="11">
        <f>+VLOOKUP(M3243,'Dimension descriptions'!K:M,2,FALSE)</f>
        <v>9000</v>
      </c>
      <c r="R3243" s="33">
        <v>9000</v>
      </c>
      <c r="S3243" s="11" t="str">
        <f>+VLOOKUP(R3243,'Dimension descriptions'!K:M,3)</f>
        <v>SUPPORT SERVICES PROGRAM</v>
      </c>
      <c r="T3243" s="3" t="str">
        <f t="shared" si="407"/>
        <v>Y</v>
      </c>
      <c r="U3243" t="e">
        <f>+VLOOKUP(R3243,'FY21 P13 Allotment memo'!O:O,1,FALSE)</f>
        <v>#N/A</v>
      </c>
      <c r="V3243"/>
      <c r="W3243"/>
      <c r="X3243"/>
      <c r="Y3243"/>
      <c r="Z3243"/>
    </row>
    <row r="3244" spans="1:26">
      <c r="A3244">
        <v>10</v>
      </c>
      <c r="B3244" t="s">
        <v>4274</v>
      </c>
      <c r="C3244" t="s">
        <v>1244</v>
      </c>
      <c r="D3244">
        <v>91</v>
      </c>
      <c r="E3244">
        <v>16478.39</v>
      </c>
      <c r="F3244">
        <v>0</v>
      </c>
      <c r="G3244" s="2">
        <f t="shared" si="402"/>
        <v>16478.39</v>
      </c>
      <c r="H3244" s="3" t="str">
        <f t="shared" si="403"/>
        <v>10</v>
      </c>
      <c r="I3244" s="3" t="str">
        <f t="shared" si="404"/>
        <v>404</v>
      </c>
      <c r="J3244" s="3">
        <v>404</v>
      </c>
      <c r="K3244" s="3" t="str">
        <f>+VLOOKUP(J3244,'Dimension descriptions'!P:R,3,FALSE)</f>
        <v>Mount Logan Middle School</v>
      </c>
      <c r="L3244" s="3" t="str">
        <f t="shared" si="405"/>
        <v>9600</v>
      </c>
      <c r="M3244" s="10">
        <v>9600</v>
      </c>
      <c r="N3244" s="3" t="str">
        <f t="shared" si="400"/>
        <v>2610</v>
      </c>
      <c r="O3244" s="3" t="str">
        <f t="shared" si="401"/>
        <v>210</v>
      </c>
      <c r="P3244" s="3" t="str">
        <f t="shared" si="406"/>
        <v>2</v>
      </c>
      <c r="Q3244" s="11">
        <f>+VLOOKUP(M3244,'Dimension descriptions'!K:M,2,FALSE)</f>
        <v>9000</v>
      </c>
      <c r="R3244" s="33">
        <v>9000</v>
      </c>
      <c r="S3244" s="11" t="str">
        <f>+VLOOKUP(R3244,'Dimension descriptions'!K:M,3)</f>
        <v>SUPPORT SERVICES PROGRAM</v>
      </c>
      <c r="T3244" s="3" t="str">
        <f t="shared" si="407"/>
        <v>Y</v>
      </c>
      <c r="U3244" t="e">
        <f>+VLOOKUP(R3244,'FY21 P13 Allotment memo'!O:O,1,FALSE)</f>
        <v>#N/A</v>
      </c>
      <c r="V3244"/>
      <c r="W3244"/>
      <c r="X3244"/>
      <c r="Y3244"/>
      <c r="Z3244"/>
    </row>
    <row r="3245" spans="1:26">
      <c r="A3245">
        <v>10</v>
      </c>
      <c r="B3245" t="s">
        <v>4275</v>
      </c>
      <c r="C3245" t="s">
        <v>1246</v>
      </c>
      <c r="D3245">
        <v>91</v>
      </c>
      <c r="E3245">
        <v>13695.34</v>
      </c>
      <c r="F3245">
        <v>0</v>
      </c>
      <c r="G3245" s="2">
        <f t="shared" si="402"/>
        <v>13695.34</v>
      </c>
      <c r="H3245" s="3" t="str">
        <f t="shared" si="403"/>
        <v>10</v>
      </c>
      <c r="I3245" s="3" t="str">
        <f t="shared" si="404"/>
        <v>404</v>
      </c>
      <c r="J3245" s="3">
        <v>404</v>
      </c>
      <c r="K3245" s="3" t="str">
        <f>+VLOOKUP(J3245,'Dimension descriptions'!P:R,3,FALSE)</f>
        <v>Mount Logan Middle School</v>
      </c>
      <c r="L3245" s="3" t="str">
        <f t="shared" si="405"/>
        <v>9600</v>
      </c>
      <c r="M3245" s="10">
        <v>9600</v>
      </c>
      <c r="N3245" s="3" t="str">
        <f t="shared" si="400"/>
        <v>2610</v>
      </c>
      <c r="O3245" s="3" t="str">
        <f t="shared" si="401"/>
        <v>220</v>
      </c>
      <c r="P3245" s="3" t="str">
        <f t="shared" si="406"/>
        <v>2</v>
      </c>
      <c r="Q3245" s="11">
        <f>+VLOOKUP(M3245,'Dimension descriptions'!K:M,2,FALSE)</f>
        <v>9000</v>
      </c>
      <c r="R3245" s="33">
        <v>9000</v>
      </c>
      <c r="S3245" s="11" t="str">
        <f>+VLOOKUP(R3245,'Dimension descriptions'!K:M,3)</f>
        <v>SUPPORT SERVICES PROGRAM</v>
      </c>
      <c r="T3245" s="3" t="str">
        <f t="shared" si="407"/>
        <v>Y</v>
      </c>
      <c r="U3245" t="e">
        <f>+VLOOKUP(R3245,'FY21 P13 Allotment memo'!O:O,1,FALSE)</f>
        <v>#N/A</v>
      </c>
      <c r="V3245"/>
      <c r="W3245"/>
      <c r="X3245"/>
      <c r="Y3245"/>
      <c r="Z3245"/>
    </row>
    <row r="3246" spans="1:26">
      <c r="A3246">
        <v>10</v>
      </c>
      <c r="B3246" t="s">
        <v>4276</v>
      </c>
      <c r="C3246" t="s">
        <v>1248</v>
      </c>
      <c r="D3246">
        <v>91</v>
      </c>
      <c r="E3246">
        <v>11615.66</v>
      </c>
      <c r="F3246">
        <v>0</v>
      </c>
      <c r="G3246" s="2">
        <f t="shared" si="402"/>
        <v>11615.66</v>
      </c>
      <c r="H3246" s="3" t="str">
        <f t="shared" si="403"/>
        <v>10</v>
      </c>
      <c r="I3246" s="3" t="str">
        <f t="shared" si="404"/>
        <v>404</v>
      </c>
      <c r="J3246" s="3">
        <v>404</v>
      </c>
      <c r="K3246" s="3" t="str">
        <f>+VLOOKUP(J3246,'Dimension descriptions'!P:R,3,FALSE)</f>
        <v>Mount Logan Middle School</v>
      </c>
      <c r="L3246" s="3" t="str">
        <f t="shared" si="405"/>
        <v>9600</v>
      </c>
      <c r="M3246" s="10">
        <v>9600</v>
      </c>
      <c r="N3246" s="3" t="str">
        <f t="shared" si="400"/>
        <v>2610</v>
      </c>
      <c r="O3246" s="3" t="str">
        <f t="shared" si="401"/>
        <v>241</v>
      </c>
      <c r="P3246" s="3" t="str">
        <f t="shared" si="406"/>
        <v>2</v>
      </c>
      <c r="Q3246" s="11">
        <f>+VLOOKUP(M3246,'Dimension descriptions'!K:M,2,FALSE)</f>
        <v>9000</v>
      </c>
      <c r="R3246" s="33">
        <v>9000</v>
      </c>
      <c r="S3246" s="11" t="str">
        <f>+VLOOKUP(R3246,'Dimension descriptions'!K:M,3)</f>
        <v>SUPPORT SERVICES PROGRAM</v>
      </c>
      <c r="T3246" s="3" t="str">
        <f t="shared" si="407"/>
        <v>Y</v>
      </c>
      <c r="U3246" t="e">
        <f>+VLOOKUP(R3246,'FY21 P13 Allotment memo'!O:O,1,FALSE)</f>
        <v>#N/A</v>
      </c>
      <c r="V3246"/>
      <c r="W3246"/>
      <c r="X3246"/>
      <c r="Y3246"/>
      <c r="Z3246"/>
    </row>
    <row r="3247" spans="1:26">
      <c r="A3247">
        <v>10</v>
      </c>
      <c r="B3247" t="s">
        <v>4277</v>
      </c>
      <c r="C3247" t="s">
        <v>1250</v>
      </c>
      <c r="D3247">
        <v>91</v>
      </c>
      <c r="E3247">
        <v>1000</v>
      </c>
      <c r="F3247">
        <v>0</v>
      </c>
      <c r="G3247" s="2">
        <f t="shared" si="402"/>
        <v>1000</v>
      </c>
      <c r="H3247" s="3" t="str">
        <f t="shared" si="403"/>
        <v>10</v>
      </c>
      <c r="I3247" s="3" t="str">
        <f t="shared" si="404"/>
        <v>404</v>
      </c>
      <c r="J3247" s="3">
        <v>404</v>
      </c>
      <c r="K3247" s="3" t="str">
        <f>+VLOOKUP(J3247,'Dimension descriptions'!P:R,3,FALSE)</f>
        <v>Mount Logan Middle School</v>
      </c>
      <c r="L3247" s="3" t="str">
        <f t="shared" si="405"/>
        <v>9600</v>
      </c>
      <c r="M3247" s="10">
        <v>9600</v>
      </c>
      <c r="N3247" s="3" t="str">
        <f t="shared" si="400"/>
        <v>2610</v>
      </c>
      <c r="O3247" s="3" t="str">
        <f t="shared" si="401"/>
        <v>245</v>
      </c>
      <c r="P3247" s="3" t="str">
        <f t="shared" si="406"/>
        <v>2</v>
      </c>
      <c r="Q3247" s="11">
        <f>+VLOOKUP(M3247,'Dimension descriptions'!K:M,2,FALSE)</f>
        <v>9000</v>
      </c>
      <c r="R3247" s="33">
        <v>9000</v>
      </c>
      <c r="S3247" s="11" t="str">
        <f>+VLOOKUP(R3247,'Dimension descriptions'!K:M,3)</f>
        <v>SUPPORT SERVICES PROGRAM</v>
      </c>
      <c r="T3247" s="3" t="str">
        <f t="shared" si="407"/>
        <v>Y</v>
      </c>
      <c r="U3247" t="e">
        <f>+VLOOKUP(R3247,'FY21 P13 Allotment memo'!O:O,1,FALSE)</f>
        <v>#N/A</v>
      </c>
      <c r="V3247"/>
      <c r="W3247"/>
      <c r="X3247"/>
      <c r="Y3247"/>
      <c r="Z3247"/>
    </row>
    <row r="3248" spans="1:26">
      <c r="A3248">
        <v>10</v>
      </c>
      <c r="B3248" t="s">
        <v>4278</v>
      </c>
      <c r="C3248" t="s">
        <v>1661</v>
      </c>
      <c r="D3248">
        <v>91</v>
      </c>
      <c r="E3248">
        <v>0</v>
      </c>
      <c r="F3248">
        <v>0</v>
      </c>
      <c r="G3248" s="2">
        <f t="shared" si="402"/>
        <v>0</v>
      </c>
      <c r="H3248" s="3" t="str">
        <f t="shared" si="403"/>
        <v>10</v>
      </c>
      <c r="I3248" s="3" t="str">
        <f t="shared" si="404"/>
        <v>404</v>
      </c>
      <c r="J3248" s="3">
        <v>404</v>
      </c>
      <c r="K3248" s="3" t="str">
        <f>+VLOOKUP(J3248,'Dimension descriptions'!P:R,3,FALSE)</f>
        <v>Mount Logan Middle School</v>
      </c>
      <c r="L3248" s="3" t="str">
        <f t="shared" si="405"/>
        <v>9600</v>
      </c>
      <c r="M3248" s="10">
        <v>9600</v>
      </c>
      <c r="N3248" s="3" t="str">
        <f t="shared" si="400"/>
        <v>2610</v>
      </c>
      <c r="O3248" s="3" t="str">
        <f t="shared" si="401"/>
        <v>270</v>
      </c>
      <c r="P3248" s="3" t="str">
        <f t="shared" si="406"/>
        <v>2</v>
      </c>
      <c r="Q3248" s="11">
        <f>+VLOOKUP(M3248,'Dimension descriptions'!K:M,2,FALSE)</f>
        <v>9000</v>
      </c>
      <c r="R3248" s="33">
        <v>9000</v>
      </c>
      <c r="S3248" s="11" t="str">
        <f>+VLOOKUP(R3248,'Dimension descriptions'!K:M,3)</f>
        <v>SUPPORT SERVICES PROGRAM</v>
      </c>
      <c r="T3248" s="3" t="str">
        <f t="shared" si="407"/>
        <v>Y</v>
      </c>
      <c r="U3248" t="e">
        <f>+VLOOKUP(R3248,'FY21 P13 Allotment memo'!O:O,1,FALSE)</f>
        <v>#N/A</v>
      </c>
      <c r="V3248"/>
      <c r="W3248"/>
      <c r="X3248"/>
      <c r="Y3248"/>
      <c r="Z3248"/>
    </row>
    <row r="3249" spans="1:26">
      <c r="A3249">
        <v>10</v>
      </c>
      <c r="B3249" t="s">
        <v>4279</v>
      </c>
      <c r="C3249" t="s">
        <v>1663</v>
      </c>
      <c r="D3249">
        <v>91</v>
      </c>
      <c r="E3249">
        <v>29525.47</v>
      </c>
      <c r="F3249">
        <v>0</v>
      </c>
      <c r="G3249" s="2">
        <f t="shared" si="402"/>
        <v>29525.47</v>
      </c>
      <c r="H3249" s="3" t="str">
        <f t="shared" si="403"/>
        <v>10</v>
      </c>
      <c r="I3249" s="3" t="str">
        <f t="shared" si="404"/>
        <v>404</v>
      </c>
      <c r="J3249" s="3">
        <v>404</v>
      </c>
      <c r="K3249" s="3" t="str">
        <f>+VLOOKUP(J3249,'Dimension descriptions'!P:R,3,FALSE)</f>
        <v>Mount Logan Middle School</v>
      </c>
      <c r="L3249" s="3" t="str">
        <f t="shared" si="405"/>
        <v>9600</v>
      </c>
      <c r="M3249" s="10">
        <v>9600</v>
      </c>
      <c r="N3249" s="3" t="str">
        <f t="shared" si="400"/>
        <v>2610</v>
      </c>
      <c r="O3249" s="3" t="str">
        <f t="shared" si="401"/>
        <v>411</v>
      </c>
      <c r="P3249" s="3" t="str">
        <f t="shared" si="406"/>
        <v>4</v>
      </c>
      <c r="Q3249" s="11">
        <f>+VLOOKUP(M3249,'Dimension descriptions'!K:M,2,FALSE)</f>
        <v>9000</v>
      </c>
      <c r="R3249" s="33">
        <v>9000</v>
      </c>
      <c r="S3249" s="11" t="str">
        <f>+VLOOKUP(R3249,'Dimension descriptions'!K:M,3)</f>
        <v>SUPPORT SERVICES PROGRAM</v>
      </c>
      <c r="T3249" s="3" t="str">
        <f t="shared" si="407"/>
        <v>Y</v>
      </c>
      <c r="U3249" t="e">
        <f>+VLOOKUP(R3249,'FY21 P13 Allotment memo'!O:O,1,FALSE)</f>
        <v>#N/A</v>
      </c>
      <c r="V3249"/>
      <c r="W3249"/>
      <c r="X3249"/>
      <c r="Y3249"/>
      <c r="Z3249"/>
    </row>
    <row r="3250" spans="1:26">
      <c r="A3250">
        <v>10</v>
      </c>
      <c r="B3250" t="s">
        <v>4280</v>
      </c>
      <c r="C3250" t="s">
        <v>1665</v>
      </c>
      <c r="D3250">
        <v>91</v>
      </c>
      <c r="E3250">
        <v>2728.56</v>
      </c>
      <c r="F3250">
        <v>0</v>
      </c>
      <c r="G3250" s="2">
        <f t="shared" si="402"/>
        <v>2728.56</v>
      </c>
      <c r="H3250" s="3" t="str">
        <f t="shared" si="403"/>
        <v>10</v>
      </c>
      <c r="I3250" s="3" t="str">
        <f t="shared" si="404"/>
        <v>404</v>
      </c>
      <c r="J3250" s="3">
        <v>404</v>
      </c>
      <c r="K3250" s="3" t="str">
        <f>+VLOOKUP(J3250,'Dimension descriptions'!P:R,3,FALSE)</f>
        <v>Mount Logan Middle School</v>
      </c>
      <c r="L3250" s="3" t="str">
        <f t="shared" si="405"/>
        <v>9600</v>
      </c>
      <c r="M3250" s="10">
        <v>9600</v>
      </c>
      <c r="N3250" s="3" t="str">
        <f t="shared" si="400"/>
        <v>2610</v>
      </c>
      <c r="O3250" s="3" t="str">
        <f t="shared" si="401"/>
        <v>430</v>
      </c>
      <c r="P3250" s="3" t="str">
        <f t="shared" si="406"/>
        <v>4</v>
      </c>
      <c r="Q3250" s="11">
        <f>+VLOOKUP(M3250,'Dimension descriptions'!K:M,2,FALSE)</f>
        <v>9000</v>
      </c>
      <c r="R3250" s="33">
        <v>9000</v>
      </c>
      <c r="S3250" s="11" t="str">
        <f>+VLOOKUP(R3250,'Dimension descriptions'!K:M,3)</f>
        <v>SUPPORT SERVICES PROGRAM</v>
      </c>
      <c r="T3250" s="3" t="str">
        <f t="shared" si="407"/>
        <v>Y</v>
      </c>
      <c r="U3250" t="e">
        <f>+VLOOKUP(R3250,'FY21 P13 Allotment memo'!O:O,1,FALSE)</f>
        <v>#N/A</v>
      </c>
      <c r="V3250"/>
      <c r="W3250"/>
      <c r="X3250"/>
      <c r="Y3250"/>
      <c r="Z3250"/>
    </row>
    <row r="3251" spans="1:26">
      <c r="A3251">
        <v>10</v>
      </c>
      <c r="B3251" t="s">
        <v>4281</v>
      </c>
      <c r="C3251" t="s">
        <v>1667</v>
      </c>
      <c r="D3251">
        <v>91</v>
      </c>
      <c r="E3251">
        <v>29134.26</v>
      </c>
      <c r="F3251">
        <v>0</v>
      </c>
      <c r="G3251" s="2">
        <f t="shared" si="402"/>
        <v>29134.26</v>
      </c>
      <c r="H3251" s="3" t="str">
        <f t="shared" si="403"/>
        <v>10</v>
      </c>
      <c r="I3251" s="3" t="str">
        <f t="shared" si="404"/>
        <v>404</v>
      </c>
      <c r="J3251" s="3">
        <v>404</v>
      </c>
      <c r="K3251" s="3" t="str">
        <f>+VLOOKUP(J3251,'Dimension descriptions'!P:R,3,FALSE)</f>
        <v>Mount Logan Middle School</v>
      </c>
      <c r="L3251" s="3" t="str">
        <f t="shared" si="405"/>
        <v>9600</v>
      </c>
      <c r="M3251" s="10">
        <v>9600</v>
      </c>
      <c r="N3251" s="3" t="str">
        <f t="shared" si="400"/>
        <v>2610</v>
      </c>
      <c r="O3251" s="3" t="str">
        <f t="shared" si="401"/>
        <v>431</v>
      </c>
      <c r="P3251" s="3" t="str">
        <f t="shared" si="406"/>
        <v>4</v>
      </c>
      <c r="Q3251" s="11">
        <f>+VLOOKUP(M3251,'Dimension descriptions'!K:M,2,FALSE)</f>
        <v>9000</v>
      </c>
      <c r="R3251" s="33">
        <v>9000</v>
      </c>
      <c r="S3251" s="11" t="str">
        <f>+VLOOKUP(R3251,'Dimension descriptions'!K:M,3)</f>
        <v>SUPPORT SERVICES PROGRAM</v>
      </c>
      <c r="T3251" s="3" t="str">
        <f t="shared" si="407"/>
        <v>Y</v>
      </c>
      <c r="U3251" t="e">
        <f>+VLOOKUP(R3251,'FY21 P13 Allotment memo'!O:O,1,FALSE)</f>
        <v>#N/A</v>
      </c>
      <c r="V3251"/>
      <c r="W3251"/>
      <c r="X3251"/>
      <c r="Y3251"/>
      <c r="Z3251"/>
    </row>
    <row r="3252" spans="1:26">
      <c r="A3252">
        <v>10</v>
      </c>
      <c r="B3252" t="s">
        <v>4282</v>
      </c>
      <c r="C3252" t="s">
        <v>1669</v>
      </c>
      <c r="D3252">
        <v>91</v>
      </c>
      <c r="E3252">
        <v>0</v>
      </c>
      <c r="F3252">
        <v>0</v>
      </c>
      <c r="G3252" s="2">
        <f t="shared" si="402"/>
        <v>0</v>
      </c>
      <c r="H3252" s="3" t="str">
        <f t="shared" si="403"/>
        <v>10</v>
      </c>
      <c r="I3252" s="3" t="str">
        <f t="shared" si="404"/>
        <v>404</v>
      </c>
      <c r="J3252" s="3">
        <v>404</v>
      </c>
      <c r="K3252" s="3" t="str">
        <f>+VLOOKUP(J3252,'Dimension descriptions'!P:R,3,FALSE)</f>
        <v>Mount Logan Middle School</v>
      </c>
      <c r="L3252" s="3" t="str">
        <f t="shared" si="405"/>
        <v>9600</v>
      </c>
      <c r="M3252" s="10">
        <v>9600</v>
      </c>
      <c r="N3252" s="3" t="str">
        <f t="shared" si="400"/>
        <v>2610</v>
      </c>
      <c r="O3252" s="3" t="str">
        <f t="shared" si="401"/>
        <v>441</v>
      </c>
      <c r="P3252" s="3" t="str">
        <f t="shared" si="406"/>
        <v>4</v>
      </c>
      <c r="Q3252" s="11">
        <f>+VLOOKUP(M3252,'Dimension descriptions'!K:M,2,FALSE)</f>
        <v>9000</v>
      </c>
      <c r="R3252" s="33">
        <v>9000</v>
      </c>
      <c r="S3252" s="11" t="str">
        <f>+VLOOKUP(R3252,'Dimension descriptions'!K:M,3)</f>
        <v>SUPPORT SERVICES PROGRAM</v>
      </c>
      <c r="T3252" s="3" t="str">
        <f t="shared" si="407"/>
        <v>Y</v>
      </c>
      <c r="U3252" t="e">
        <f>+VLOOKUP(R3252,'FY21 P13 Allotment memo'!O:O,1,FALSE)</f>
        <v>#N/A</v>
      </c>
      <c r="V3252"/>
      <c r="W3252"/>
      <c r="X3252"/>
      <c r="Y3252"/>
      <c r="Z3252"/>
    </row>
    <row r="3253" spans="1:26">
      <c r="A3253">
        <v>10</v>
      </c>
      <c r="B3253" t="s">
        <v>4283</v>
      </c>
      <c r="C3253" t="s">
        <v>1671</v>
      </c>
      <c r="D3253">
        <v>91</v>
      </c>
      <c r="E3253">
        <v>1826.37</v>
      </c>
      <c r="F3253">
        <v>0</v>
      </c>
      <c r="G3253" s="2">
        <f t="shared" si="402"/>
        <v>1826.37</v>
      </c>
      <c r="H3253" s="3" t="str">
        <f t="shared" si="403"/>
        <v>10</v>
      </c>
      <c r="I3253" s="3" t="str">
        <f t="shared" si="404"/>
        <v>404</v>
      </c>
      <c r="J3253" s="3">
        <v>404</v>
      </c>
      <c r="K3253" s="3" t="str">
        <f>+VLOOKUP(J3253,'Dimension descriptions'!P:R,3,FALSE)</f>
        <v>Mount Logan Middle School</v>
      </c>
      <c r="L3253" s="3" t="str">
        <f t="shared" si="405"/>
        <v>9600</v>
      </c>
      <c r="M3253" s="10">
        <v>9600</v>
      </c>
      <c r="N3253" s="3" t="str">
        <f t="shared" si="400"/>
        <v>2610</v>
      </c>
      <c r="O3253" s="3" t="str">
        <f t="shared" si="401"/>
        <v>530</v>
      </c>
      <c r="P3253" s="3" t="str">
        <f t="shared" si="406"/>
        <v>5</v>
      </c>
      <c r="Q3253" s="11">
        <f>+VLOOKUP(M3253,'Dimension descriptions'!K:M,2,FALSE)</f>
        <v>9000</v>
      </c>
      <c r="R3253" s="33">
        <v>9000</v>
      </c>
      <c r="S3253" s="11" t="str">
        <f>+VLOOKUP(R3253,'Dimension descriptions'!K:M,3)</f>
        <v>SUPPORT SERVICES PROGRAM</v>
      </c>
      <c r="T3253" s="3" t="str">
        <f t="shared" si="407"/>
        <v>Y</v>
      </c>
      <c r="U3253" t="e">
        <f>+VLOOKUP(R3253,'FY21 P13 Allotment memo'!O:O,1,FALSE)</f>
        <v>#N/A</v>
      </c>
      <c r="V3253"/>
      <c r="W3253"/>
      <c r="X3253"/>
      <c r="Y3253"/>
      <c r="Z3253"/>
    </row>
    <row r="3254" spans="1:26">
      <c r="A3254">
        <v>10</v>
      </c>
      <c r="B3254" t="s">
        <v>4284</v>
      </c>
      <c r="C3254" t="s">
        <v>4285</v>
      </c>
      <c r="D3254">
        <v>91</v>
      </c>
      <c r="E3254">
        <v>0</v>
      </c>
      <c r="F3254">
        <v>0</v>
      </c>
      <c r="G3254" s="2">
        <f t="shared" si="402"/>
        <v>0</v>
      </c>
      <c r="H3254" s="3" t="str">
        <f t="shared" si="403"/>
        <v>10</v>
      </c>
      <c r="I3254" s="3" t="str">
        <f t="shared" si="404"/>
        <v>404</v>
      </c>
      <c r="J3254" s="3">
        <v>404</v>
      </c>
      <c r="K3254" s="3" t="str">
        <f>+VLOOKUP(J3254,'Dimension descriptions'!P:R,3,FALSE)</f>
        <v>Mount Logan Middle School</v>
      </c>
      <c r="L3254" s="3" t="str">
        <f t="shared" si="405"/>
        <v>9600</v>
      </c>
      <c r="M3254" s="10">
        <v>9600</v>
      </c>
      <c r="N3254" s="3" t="str">
        <f t="shared" si="400"/>
        <v>2610</v>
      </c>
      <c r="O3254" s="3" t="str">
        <f t="shared" si="401"/>
        <v>532</v>
      </c>
      <c r="P3254" s="3" t="str">
        <f t="shared" si="406"/>
        <v>5</v>
      </c>
      <c r="Q3254" s="11">
        <f>+VLOOKUP(M3254,'Dimension descriptions'!K:M,2,FALSE)</f>
        <v>9000</v>
      </c>
      <c r="R3254" s="33">
        <v>9000</v>
      </c>
      <c r="S3254" s="11" t="str">
        <f>+VLOOKUP(R3254,'Dimension descriptions'!K:M,3)</f>
        <v>SUPPORT SERVICES PROGRAM</v>
      </c>
      <c r="T3254" s="3" t="str">
        <f t="shared" si="407"/>
        <v>Y</v>
      </c>
      <c r="U3254" t="e">
        <f>+VLOOKUP(R3254,'FY21 P13 Allotment memo'!O:O,1,FALSE)</f>
        <v>#N/A</v>
      </c>
      <c r="V3254"/>
      <c r="W3254"/>
      <c r="X3254"/>
      <c r="Y3254"/>
      <c r="Z3254"/>
    </row>
    <row r="3255" spans="1:26">
      <c r="A3255">
        <v>10</v>
      </c>
      <c r="B3255" t="s">
        <v>4286</v>
      </c>
      <c r="C3255" t="s">
        <v>1673</v>
      </c>
      <c r="D3255">
        <v>91</v>
      </c>
      <c r="E3255">
        <v>0</v>
      </c>
      <c r="F3255">
        <v>0</v>
      </c>
      <c r="G3255" s="2">
        <f t="shared" si="402"/>
        <v>0</v>
      </c>
      <c r="H3255" s="3" t="str">
        <f t="shared" si="403"/>
        <v>10</v>
      </c>
      <c r="I3255" s="3" t="str">
        <f t="shared" si="404"/>
        <v>404</v>
      </c>
      <c r="J3255" s="3">
        <v>404</v>
      </c>
      <c r="K3255" s="3" t="str">
        <f>+VLOOKUP(J3255,'Dimension descriptions'!P:R,3,FALSE)</f>
        <v>Mount Logan Middle School</v>
      </c>
      <c r="L3255" s="3" t="str">
        <f t="shared" si="405"/>
        <v>9600</v>
      </c>
      <c r="M3255" s="10">
        <v>9600</v>
      </c>
      <c r="N3255" s="3" t="str">
        <f t="shared" si="400"/>
        <v>2610</v>
      </c>
      <c r="O3255" s="3" t="str">
        <f t="shared" si="401"/>
        <v>580</v>
      </c>
      <c r="P3255" s="3" t="str">
        <f t="shared" si="406"/>
        <v>5</v>
      </c>
      <c r="Q3255" s="11">
        <f>+VLOOKUP(M3255,'Dimension descriptions'!K:M,2,FALSE)</f>
        <v>9000</v>
      </c>
      <c r="R3255" s="33">
        <v>9000</v>
      </c>
      <c r="S3255" s="11" t="str">
        <f>+VLOOKUP(R3255,'Dimension descriptions'!K:M,3)</f>
        <v>SUPPORT SERVICES PROGRAM</v>
      </c>
      <c r="T3255" s="3" t="str">
        <f t="shared" si="407"/>
        <v>Y</v>
      </c>
      <c r="U3255" t="e">
        <f>+VLOOKUP(R3255,'FY21 P13 Allotment memo'!O:O,1,FALSE)</f>
        <v>#N/A</v>
      </c>
      <c r="V3255"/>
      <c r="W3255"/>
      <c r="X3255"/>
      <c r="Y3255"/>
      <c r="Z3255"/>
    </row>
    <row r="3256" spans="1:26">
      <c r="A3256">
        <v>10</v>
      </c>
      <c r="B3256" t="s">
        <v>4287</v>
      </c>
      <c r="C3256" t="s">
        <v>1675</v>
      </c>
      <c r="D3256">
        <v>91</v>
      </c>
      <c r="E3256">
        <v>41426.18</v>
      </c>
      <c r="F3256">
        <v>0</v>
      </c>
      <c r="G3256" s="2">
        <f t="shared" si="402"/>
        <v>41426.18</v>
      </c>
      <c r="H3256" s="3" t="str">
        <f t="shared" si="403"/>
        <v>10</v>
      </c>
      <c r="I3256" s="3" t="str">
        <f t="shared" si="404"/>
        <v>404</v>
      </c>
      <c r="J3256" s="3">
        <v>404</v>
      </c>
      <c r="K3256" s="3" t="str">
        <f>+VLOOKUP(J3256,'Dimension descriptions'!P:R,3,FALSE)</f>
        <v>Mount Logan Middle School</v>
      </c>
      <c r="L3256" s="3" t="str">
        <f t="shared" si="405"/>
        <v>9600</v>
      </c>
      <c r="M3256" s="10">
        <v>9600</v>
      </c>
      <c r="N3256" s="3" t="str">
        <f t="shared" si="400"/>
        <v>2610</v>
      </c>
      <c r="O3256" s="3" t="str">
        <f t="shared" si="401"/>
        <v>621</v>
      </c>
      <c r="P3256" s="3" t="str">
        <f t="shared" si="406"/>
        <v>6</v>
      </c>
      <c r="Q3256" s="11">
        <f>+VLOOKUP(M3256,'Dimension descriptions'!K:M,2,FALSE)</f>
        <v>9000</v>
      </c>
      <c r="R3256" s="33">
        <v>9000</v>
      </c>
      <c r="S3256" s="11" t="str">
        <f>+VLOOKUP(R3256,'Dimension descriptions'!K:M,3)</f>
        <v>SUPPORT SERVICES PROGRAM</v>
      </c>
      <c r="T3256" s="3" t="str">
        <f t="shared" si="407"/>
        <v>Y</v>
      </c>
      <c r="U3256" t="e">
        <f>+VLOOKUP(R3256,'FY21 P13 Allotment memo'!O:O,1,FALSE)</f>
        <v>#N/A</v>
      </c>
      <c r="V3256"/>
      <c r="W3256"/>
      <c r="X3256"/>
      <c r="Y3256"/>
      <c r="Z3256"/>
    </row>
    <row r="3257" spans="1:26">
      <c r="A3257">
        <v>10</v>
      </c>
      <c r="B3257" t="s">
        <v>4288</v>
      </c>
      <c r="C3257" t="s">
        <v>1677</v>
      </c>
      <c r="D3257">
        <v>91</v>
      </c>
      <c r="E3257">
        <v>99855.44</v>
      </c>
      <c r="F3257">
        <v>0</v>
      </c>
      <c r="G3257" s="2">
        <f t="shared" si="402"/>
        <v>99855.44</v>
      </c>
      <c r="H3257" s="3" t="str">
        <f t="shared" si="403"/>
        <v>10</v>
      </c>
      <c r="I3257" s="3" t="str">
        <f t="shared" si="404"/>
        <v>404</v>
      </c>
      <c r="J3257" s="3">
        <v>404</v>
      </c>
      <c r="K3257" s="3" t="str">
        <f>+VLOOKUP(J3257,'Dimension descriptions'!P:R,3,FALSE)</f>
        <v>Mount Logan Middle School</v>
      </c>
      <c r="L3257" s="3" t="str">
        <f t="shared" si="405"/>
        <v>9600</v>
      </c>
      <c r="M3257" s="10">
        <v>9600</v>
      </c>
      <c r="N3257" s="3" t="str">
        <f t="shared" si="400"/>
        <v>2610</v>
      </c>
      <c r="O3257" s="3" t="str">
        <f t="shared" si="401"/>
        <v>622</v>
      </c>
      <c r="P3257" s="3" t="str">
        <f t="shared" si="406"/>
        <v>6</v>
      </c>
      <c r="Q3257" s="11">
        <f>+VLOOKUP(M3257,'Dimension descriptions'!K:M,2,FALSE)</f>
        <v>9000</v>
      </c>
      <c r="R3257" s="33">
        <v>9000</v>
      </c>
      <c r="S3257" s="11" t="str">
        <f>+VLOOKUP(R3257,'Dimension descriptions'!K:M,3)</f>
        <v>SUPPORT SERVICES PROGRAM</v>
      </c>
      <c r="T3257" s="3" t="str">
        <f t="shared" si="407"/>
        <v>Y</v>
      </c>
      <c r="U3257" t="e">
        <f>+VLOOKUP(R3257,'FY21 P13 Allotment memo'!O:O,1,FALSE)</f>
        <v>#N/A</v>
      </c>
      <c r="V3257"/>
      <c r="W3257"/>
      <c r="X3257"/>
      <c r="Y3257"/>
      <c r="Z3257"/>
    </row>
    <row r="3258" spans="1:26">
      <c r="A3258">
        <v>10</v>
      </c>
      <c r="B3258" t="s">
        <v>4289</v>
      </c>
      <c r="C3258" t="s">
        <v>1679</v>
      </c>
      <c r="D3258">
        <v>91</v>
      </c>
      <c r="E3258">
        <v>11925.92</v>
      </c>
      <c r="F3258">
        <v>0</v>
      </c>
      <c r="G3258" s="2">
        <f t="shared" si="402"/>
        <v>11925.92</v>
      </c>
      <c r="H3258" s="3" t="str">
        <f t="shared" si="403"/>
        <v>10</v>
      </c>
      <c r="I3258" s="3" t="str">
        <f t="shared" si="404"/>
        <v>404</v>
      </c>
      <c r="J3258" s="3">
        <v>404</v>
      </c>
      <c r="K3258" s="3" t="str">
        <f>+VLOOKUP(J3258,'Dimension descriptions'!P:R,3,FALSE)</f>
        <v>Mount Logan Middle School</v>
      </c>
      <c r="L3258" s="3" t="str">
        <f t="shared" si="405"/>
        <v>9600</v>
      </c>
      <c r="M3258" s="10">
        <v>9600</v>
      </c>
      <c r="N3258" s="3" t="str">
        <f t="shared" si="400"/>
        <v>2610</v>
      </c>
      <c r="O3258" s="3" t="str">
        <f t="shared" si="401"/>
        <v>680</v>
      </c>
      <c r="P3258" s="3" t="str">
        <f t="shared" si="406"/>
        <v>6</v>
      </c>
      <c r="Q3258" s="11">
        <f>+VLOOKUP(M3258,'Dimension descriptions'!K:M,2,FALSE)</f>
        <v>9000</v>
      </c>
      <c r="R3258" s="33">
        <v>9000</v>
      </c>
      <c r="S3258" s="11" t="str">
        <f>+VLOOKUP(R3258,'Dimension descriptions'!K:M,3)</f>
        <v>SUPPORT SERVICES PROGRAM</v>
      </c>
      <c r="T3258" s="3" t="str">
        <f t="shared" si="407"/>
        <v>Y</v>
      </c>
      <c r="U3258" t="e">
        <f>+VLOOKUP(R3258,'FY21 P13 Allotment memo'!O:O,1,FALSE)</f>
        <v>#N/A</v>
      </c>
      <c r="V3258"/>
      <c r="W3258"/>
      <c r="X3258"/>
      <c r="Y3258"/>
      <c r="Z3258"/>
    </row>
    <row r="3259" spans="1:26">
      <c r="A3259">
        <v>10</v>
      </c>
      <c r="B3259" t="s">
        <v>4290</v>
      </c>
      <c r="C3259" t="s">
        <v>1681</v>
      </c>
      <c r="D3259">
        <v>91</v>
      </c>
      <c r="E3259">
        <v>2416.0700000000002</v>
      </c>
      <c r="F3259">
        <v>0</v>
      </c>
      <c r="G3259" s="2">
        <f t="shared" si="402"/>
        <v>2416.0700000000002</v>
      </c>
      <c r="H3259" s="3" t="str">
        <f t="shared" si="403"/>
        <v>10</v>
      </c>
      <c r="I3259" s="3" t="str">
        <f t="shared" si="404"/>
        <v>404</v>
      </c>
      <c r="J3259" s="3">
        <v>404</v>
      </c>
      <c r="K3259" s="3" t="str">
        <f>+VLOOKUP(J3259,'Dimension descriptions'!P:R,3,FALSE)</f>
        <v>Mount Logan Middle School</v>
      </c>
      <c r="L3259" s="3" t="str">
        <f t="shared" si="405"/>
        <v>9600</v>
      </c>
      <c r="M3259" s="10">
        <v>9600</v>
      </c>
      <c r="N3259" s="3" t="str">
        <f t="shared" si="400"/>
        <v>2610</v>
      </c>
      <c r="O3259" s="3" t="str">
        <f t="shared" si="401"/>
        <v>689</v>
      </c>
      <c r="P3259" s="3" t="str">
        <f t="shared" si="406"/>
        <v>6</v>
      </c>
      <c r="Q3259" s="11">
        <f>+VLOOKUP(M3259,'Dimension descriptions'!K:M,2,FALSE)</f>
        <v>9000</v>
      </c>
      <c r="R3259" s="33">
        <v>9000</v>
      </c>
      <c r="S3259" s="11" t="str">
        <f>+VLOOKUP(R3259,'Dimension descriptions'!K:M,3)</f>
        <v>SUPPORT SERVICES PROGRAM</v>
      </c>
      <c r="T3259" s="3" t="str">
        <f t="shared" si="407"/>
        <v>Y</v>
      </c>
      <c r="U3259" t="e">
        <f>+VLOOKUP(R3259,'FY21 P13 Allotment memo'!O:O,1,FALSE)</f>
        <v>#N/A</v>
      </c>
      <c r="V3259"/>
      <c r="W3259"/>
      <c r="X3259"/>
      <c r="Y3259"/>
      <c r="Z3259"/>
    </row>
    <row r="3260" spans="1:26">
      <c r="A3260">
        <v>10</v>
      </c>
      <c r="B3260" t="s">
        <v>4291</v>
      </c>
      <c r="C3260" t="s">
        <v>1324</v>
      </c>
      <c r="D3260">
        <v>91</v>
      </c>
      <c r="E3260">
        <v>0</v>
      </c>
      <c r="F3260">
        <v>0</v>
      </c>
      <c r="G3260" s="2">
        <f t="shared" si="402"/>
        <v>0</v>
      </c>
      <c r="H3260" s="3" t="str">
        <f t="shared" si="403"/>
        <v>10</v>
      </c>
      <c r="I3260" s="3" t="str">
        <f t="shared" si="404"/>
        <v>404</v>
      </c>
      <c r="J3260" s="3">
        <v>404</v>
      </c>
      <c r="K3260" s="3" t="str">
        <f>+VLOOKUP(J3260,'Dimension descriptions'!P:R,3,FALSE)</f>
        <v>Mount Logan Middle School</v>
      </c>
      <c r="L3260" s="3" t="str">
        <f t="shared" si="405"/>
        <v>9600</v>
      </c>
      <c r="M3260" s="10">
        <v>9600</v>
      </c>
      <c r="N3260" s="3" t="str">
        <f t="shared" si="400"/>
        <v>2620</v>
      </c>
      <c r="O3260" s="3" t="str">
        <f t="shared" si="401"/>
        <v>270</v>
      </c>
      <c r="P3260" s="3" t="str">
        <f t="shared" si="406"/>
        <v>2</v>
      </c>
      <c r="Q3260" s="11">
        <f>+VLOOKUP(M3260,'Dimension descriptions'!K:M,2,FALSE)</f>
        <v>9000</v>
      </c>
      <c r="R3260" s="33">
        <v>9000</v>
      </c>
      <c r="S3260" s="11" t="str">
        <f>+VLOOKUP(R3260,'Dimension descriptions'!K:M,3)</f>
        <v>SUPPORT SERVICES PROGRAM</v>
      </c>
      <c r="T3260" s="3" t="str">
        <f t="shared" si="407"/>
        <v>Y</v>
      </c>
      <c r="U3260" t="e">
        <f>+VLOOKUP(R3260,'FY21 P13 Allotment memo'!O:O,1,FALSE)</f>
        <v>#N/A</v>
      </c>
      <c r="V3260"/>
      <c r="W3260"/>
      <c r="X3260"/>
      <c r="Y3260"/>
      <c r="Z3260"/>
    </row>
    <row r="3261" spans="1:26">
      <c r="A3261">
        <v>10</v>
      </c>
      <c r="B3261" t="s">
        <v>4292</v>
      </c>
      <c r="C3261" t="s">
        <v>1684</v>
      </c>
      <c r="D3261">
        <v>91</v>
      </c>
      <c r="E3261">
        <v>3765.46</v>
      </c>
      <c r="F3261">
        <v>0</v>
      </c>
      <c r="G3261" s="2">
        <f t="shared" si="402"/>
        <v>3765.46</v>
      </c>
      <c r="H3261" s="3" t="str">
        <f t="shared" si="403"/>
        <v>10</v>
      </c>
      <c r="I3261" s="3" t="str">
        <f t="shared" si="404"/>
        <v>404</v>
      </c>
      <c r="J3261" s="3">
        <v>404</v>
      </c>
      <c r="K3261" s="3" t="str">
        <f>+VLOOKUP(J3261,'Dimension descriptions'!P:R,3,FALSE)</f>
        <v>Mount Logan Middle School</v>
      </c>
      <c r="L3261" s="3" t="str">
        <f t="shared" si="405"/>
        <v>9600</v>
      </c>
      <c r="M3261" s="10">
        <v>9600</v>
      </c>
      <c r="N3261" s="3" t="str">
        <f t="shared" si="400"/>
        <v>2620</v>
      </c>
      <c r="O3261" s="3" t="str">
        <f t="shared" si="401"/>
        <v>680</v>
      </c>
      <c r="P3261" s="3" t="str">
        <f t="shared" si="406"/>
        <v>6</v>
      </c>
      <c r="Q3261" s="11">
        <f>+VLOOKUP(M3261,'Dimension descriptions'!K:M,2,FALSE)</f>
        <v>9000</v>
      </c>
      <c r="R3261" s="33">
        <v>9000</v>
      </c>
      <c r="S3261" s="11" t="str">
        <f>+VLOOKUP(R3261,'Dimension descriptions'!K:M,3)</f>
        <v>SUPPORT SERVICES PROGRAM</v>
      </c>
      <c r="T3261" s="3" t="str">
        <f t="shared" si="407"/>
        <v>Y</v>
      </c>
      <c r="U3261" t="e">
        <f>+VLOOKUP(R3261,'FY21 P13 Allotment memo'!O:O,1,FALSE)</f>
        <v>#N/A</v>
      </c>
      <c r="V3261"/>
      <c r="W3261"/>
      <c r="X3261"/>
      <c r="Y3261"/>
      <c r="Z3261"/>
    </row>
    <row r="3262" spans="1:26">
      <c r="A3262">
        <v>10</v>
      </c>
      <c r="B3262" t="s">
        <v>4293</v>
      </c>
      <c r="C3262" t="s">
        <v>4294</v>
      </c>
      <c r="D3262">
        <v>91</v>
      </c>
      <c r="E3262">
        <v>0</v>
      </c>
      <c r="F3262">
        <v>0</v>
      </c>
      <c r="G3262" s="2">
        <f t="shared" si="402"/>
        <v>0</v>
      </c>
      <c r="H3262" s="3" t="str">
        <f t="shared" si="403"/>
        <v>10</v>
      </c>
      <c r="I3262" s="3" t="str">
        <f t="shared" si="404"/>
        <v>500</v>
      </c>
      <c r="J3262" s="3">
        <v>500</v>
      </c>
      <c r="K3262" s="3" t="str">
        <f>+VLOOKUP(J3262,'Dimension descriptions'!P:R,3,FALSE)</f>
        <v>District Office</v>
      </c>
      <c r="L3262" s="3" t="str">
        <f t="shared" si="405"/>
        <v>0183</v>
      </c>
      <c r="M3262" s="10">
        <v>183</v>
      </c>
      <c r="N3262" s="3" t="str">
        <f t="shared" si="400"/>
        <v>1000</v>
      </c>
      <c r="O3262" s="3" t="str">
        <f t="shared" si="401"/>
        <v>131</v>
      </c>
      <c r="P3262" s="3" t="str">
        <f t="shared" si="406"/>
        <v>1</v>
      </c>
      <c r="Q3262" s="11">
        <f>+VLOOKUP(M3262,'Dimension descriptions'!K:M,2,FALSE)</f>
        <v>183</v>
      </c>
      <c r="R3262" s="33">
        <v>183</v>
      </c>
      <c r="S3262" s="11" t="str">
        <f>+VLOOKUP(R3262,'Dimension descriptions'!K:M,3)</f>
        <v>MUSIC - ELEMENTARY SCHOOL</v>
      </c>
      <c r="T3262" s="3" t="str">
        <f t="shared" si="407"/>
        <v>N</v>
      </c>
      <c r="U3262" t="e">
        <f>+VLOOKUP(R3262,'FY21 P13 Allotment memo'!O:O,1,FALSE)</f>
        <v>#N/A</v>
      </c>
      <c r="V3262"/>
      <c r="W3262"/>
      <c r="X3262"/>
      <c r="Y3262"/>
      <c r="Z3262"/>
    </row>
    <row r="3263" spans="1:26">
      <c r="A3263">
        <v>10</v>
      </c>
      <c r="B3263" t="s">
        <v>4295</v>
      </c>
      <c r="C3263" t="s">
        <v>1417</v>
      </c>
      <c r="D3263">
        <v>91</v>
      </c>
      <c r="E3263">
        <v>0</v>
      </c>
      <c r="F3263">
        <v>0</v>
      </c>
      <c r="G3263" s="2">
        <f t="shared" si="402"/>
        <v>0</v>
      </c>
      <c r="H3263" s="3" t="str">
        <f t="shared" si="403"/>
        <v>10</v>
      </c>
      <c r="I3263" s="3" t="str">
        <f t="shared" si="404"/>
        <v>500</v>
      </c>
      <c r="J3263" s="3">
        <v>500</v>
      </c>
      <c r="K3263" s="3" t="str">
        <f>+VLOOKUP(J3263,'Dimension descriptions'!P:R,3,FALSE)</f>
        <v>District Office</v>
      </c>
      <c r="L3263" s="3" t="str">
        <f t="shared" si="405"/>
        <v>0183</v>
      </c>
      <c r="M3263" s="10">
        <v>183</v>
      </c>
      <c r="N3263" s="3" t="str">
        <f t="shared" si="400"/>
        <v>1000</v>
      </c>
      <c r="O3263" s="3" t="str">
        <f t="shared" si="401"/>
        <v>580</v>
      </c>
      <c r="P3263" s="3" t="str">
        <f t="shared" si="406"/>
        <v>5</v>
      </c>
      <c r="Q3263" s="11">
        <f>+VLOOKUP(M3263,'Dimension descriptions'!K:M,2,FALSE)</f>
        <v>183</v>
      </c>
      <c r="R3263" s="33">
        <v>183</v>
      </c>
      <c r="S3263" s="11" t="str">
        <f>+VLOOKUP(R3263,'Dimension descriptions'!K:M,3)</f>
        <v>MUSIC - ELEMENTARY SCHOOL</v>
      </c>
      <c r="T3263" s="3" t="str">
        <f t="shared" si="407"/>
        <v>N</v>
      </c>
      <c r="U3263" t="e">
        <f>+VLOOKUP(R3263,'FY21 P13 Allotment memo'!O:O,1,FALSE)</f>
        <v>#N/A</v>
      </c>
      <c r="V3263"/>
      <c r="W3263"/>
      <c r="X3263"/>
      <c r="Y3263"/>
      <c r="Z3263"/>
    </row>
    <row r="3264" spans="1:26">
      <c r="A3264">
        <v>10</v>
      </c>
      <c r="B3264" t="s">
        <v>4296</v>
      </c>
      <c r="C3264" t="s">
        <v>4297</v>
      </c>
      <c r="D3264">
        <v>91</v>
      </c>
      <c r="E3264">
        <v>0</v>
      </c>
      <c r="F3264">
        <v>0</v>
      </c>
      <c r="G3264" s="2">
        <f t="shared" si="402"/>
        <v>0</v>
      </c>
      <c r="H3264" s="3" t="str">
        <f t="shared" si="403"/>
        <v>10</v>
      </c>
      <c r="I3264" s="3" t="str">
        <f t="shared" si="404"/>
        <v>500</v>
      </c>
      <c r="J3264" s="3">
        <v>500</v>
      </c>
      <c r="K3264" s="3" t="str">
        <f>+VLOOKUP(J3264,'Dimension descriptions'!P:R,3,FALSE)</f>
        <v>District Office</v>
      </c>
      <c r="L3264" s="3" t="str">
        <f t="shared" si="405"/>
        <v>0184</v>
      </c>
      <c r="M3264" s="10">
        <v>184</v>
      </c>
      <c r="N3264" s="3" t="str">
        <f t="shared" si="400"/>
        <v>1000</v>
      </c>
      <c r="O3264" s="3" t="str">
        <f t="shared" si="401"/>
        <v>195</v>
      </c>
      <c r="P3264" s="3" t="str">
        <f t="shared" si="406"/>
        <v>1</v>
      </c>
      <c r="Q3264" s="11">
        <f>+VLOOKUP(M3264,'Dimension descriptions'!K:M,2,FALSE)</f>
        <v>181</v>
      </c>
      <c r="R3264" s="33">
        <v>181</v>
      </c>
      <c r="S3264" s="11" t="str">
        <f>+VLOOKUP(R3264,'Dimension descriptions'!K:M,3)</f>
        <v>BAND PROGRAMS</v>
      </c>
      <c r="T3264" s="3" t="str">
        <f t="shared" si="407"/>
        <v>Y</v>
      </c>
      <c r="U3264" t="e">
        <f>+VLOOKUP(R3264,'FY21 P13 Allotment memo'!O:O,1,FALSE)</f>
        <v>#N/A</v>
      </c>
      <c r="V3264"/>
      <c r="W3264"/>
      <c r="X3264"/>
      <c r="Y3264"/>
      <c r="Z3264"/>
    </row>
    <row r="3265" spans="1:26">
      <c r="A3265">
        <v>10</v>
      </c>
      <c r="B3265" t="s">
        <v>4298</v>
      </c>
      <c r="C3265" t="s">
        <v>1246</v>
      </c>
      <c r="D3265">
        <v>91</v>
      </c>
      <c r="E3265">
        <v>0</v>
      </c>
      <c r="F3265">
        <v>0</v>
      </c>
      <c r="G3265" s="2">
        <f t="shared" si="402"/>
        <v>0</v>
      </c>
      <c r="H3265" s="3" t="str">
        <f t="shared" si="403"/>
        <v>10</v>
      </c>
      <c r="I3265" s="3" t="str">
        <f t="shared" si="404"/>
        <v>500</v>
      </c>
      <c r="J3265" s="3">
        <v>500</v>
      </c>
      <c r="K3265" s="3" t="str">
        <f>+VLOOKUP(J3265,'Dimension descriptions'!P:R,3,FALSE)</f>
        <v>District Office</v>
      </c>
      <c r="L3265" s="3" t="str">
        <f t="shared" si="405"/>
        <v>0184</v>
      </c>
      <c r="M3265" s="10">
        <v>184</v>
      </c>
      <c r="N3265" s="3" t="str">
        <f t="shared" si="400"/>
        <v>1000</v>
      </c>
      <c r="O3265" s="3" t="str">
        <f t="shared" si="401"/>
        <v>220</v>
      </c>
      <c r="P3265" s="3" t="str">
        <f t="shared" si="406"/>
        <v>2</v>
      </c>
      <c r="Q3265" s="11">
        <f>+VLOOKUP(M3265,'Dimension descriptions'!K:M,2,FALSE)</f>
        <v>181</v>
      </c>
      <c r="R3265" s="33">
        <v>181</v>
      </c>
      <c r="S3265" s="11" t="str">
        <f>+VLOOKUP(R3265,'Dimension descriptions'!K:M,3)</f>
        <v>BAND PROGRAMS</v>
      </c>
      <c r="T3265" s="3" t="str">
        <f t="shared" si="407"/>
        <v>Y</v>
      </c>
      <c r="U3265" t="e">
        <f>+VLOOKUP(R3265,'FY21 P13 Allotment memo'!O:O,1,FALSE)</f>
        <v>#N/A</v>
      </c>
      <c r="V3265"/>
      <c r="W3265"/>
      <c r="X3265"/>
      <c r="Y3265"/>
      <c r="Z3265"/>
    </row>
    <row r="3266" spans="1:26">
      <c r="A3266">
        <v>10</v>
      </c>
      <c r="B3266" t="s">
        <v>4299</v>
      </c>
      <c r="C3266" t="s">
        <v>4300</v>
      </c>
      <c r="D3266">
        <v>91</v>
      </c>
      <c r="E3266">
        <v>63346.64</v>
      </c>
      <c r="F3266">
        <v>0</v>
      </c>
      <c r="G3266" s="2">
        <f t="shared" si="402"/>
        <v>63346.64</v>
      </c>
      <c r="H3266" s="3" t="str">
        <f t="shared" si="403"/>
        <v>10</v>
      </c>
      <c r="I3266" s="3" t="str">
        <f t="shared" si="404"/>
        <v>500</v>
      </c>
      <c r="J3266" s="3">
        <v>500</v>
      </c>
      <c r="K3266" s="3" t="str">
        <f>+VLOOKUP(J3266,'Dimension descriptions'!P:R,3,FALSE)</f>
        <v>District Office</v>
      </c>
      <c r="L3266" s="3" t="str">
        <f t="shared" si="405"/>
        <v>0184</v>
      </c>
      <c r="M3266" s="10">
        <v>184</v>
      </c>
      <c r="N3266" s="3" t="str">
        <f t="shared" si="400"/>
        <v>1000</v>
      </c>
      <c r="O3266" s="3" t="str">
        <f t="shared" si="401"/>
        <v>320</v>
      </c>
      <c r="P3266" s="3" t="str">
        <f t="shared" si="406"/>
        <v>3</v>
      </c>
      <c r="Q3266" s="11">
        <f>+VLOOKUP(M3266,'Dimension descriptions'!K:M,2,FALSE)</f>
        <v>181</v>
      </c>
      <c r="R3266" s="33">
        <v>181</v>
      </c>
      <c r="S3266" s="11" t="str">
        <f>+VLOOKUP(R3266,'Dimension descriptions'!K:M,3)</f>
        <v>BAND PROGRAMS</v>
      </c>
      <c r="T3266" s="3" t="str">
        <f t="shared" si="407"/>
        <v>Y</v>
      </c>
      <c r="U3266" t="e">
        <f>+VLOOKUP(R3266,'FY21 P13 Allotment memo'!O:O,1,FALSE)</f>
        <v>#N/A</v>
      </c>
      <c r="V3266"/>
      <c r="W3266"/>
      <c r="X3266"/>
      <c r="Y3266"/>
      <c r="Z3266"/>
    </row>
    <row r="3267" spans="1:26">
      <c r="A3267">
        <v>10</v>
      </c>
      <c r="B3267" t="s">
        <v>4301</v>
      </c>
      <c r="C3267" t="s">
        <v>4302</v>
      </c>
      <c r="D3267">
        <v>91</v>
      </c>
      <c r="E3267">
        <v>0</v>
      </c>
      <c r="F3267">
        <v>0</v>
      </c>
      <c r="G3267" s="2">
        <f t="shared" si="402"/>
        <v>0</v>
      </c>
      <c r="H3267" s="3" t="str">
        <f t="shared" si="403"/>
        <v>10</v>
      </c>
      <c r="I3267" s="3" t="str">
        <f t="shared" si="404"/>
        <v>500</v>
      </c>
      <c r="J3267" s="3">
        <v>500</v>
      </c>
      <c r="K3267" s="3" t="str">
        <f>+VLOOKUP(J3267,'Dimension descriptions'!P:R,3,FALSE)</f>
        <v>District Office</v>
      </c>
      <c r="L3267" s="3" t="str">
        <f t="shared" si="405"/>
        <v>0184</v>
      </c>
      <c r="M3267" s="10">
        <v>184</v>
      </c>
      <c r="N3267" s="3" t="str">
        <f t="shared" si="400"/>
        <v>1000</v>
      </c>
      <c r="O3267" s="3" t="str">
        <f t="shared" si="401"/>
        <v>610</v>
      </c>
      <c r="P3267" s="3" t="str">
        <f t="shared" si="406"/>
        <v>6</v>
      </c>
      <c r="Q3267" s="11">
        <f>+VLOOKUP(M3267,'Dimension descriptions'!K:M,2,FALSE)</f>
        <v>181</v>
      </c>
      <c r="R3267" s="33">
        <v>181</v>
      </c>
      <c r="S3267" s="11" t="str">
        <f>+VLOOKUP(R3267,'Dimension descriptions'!K:M,3)</f>
        <v>BAND PROGRAMS</v>
      </c>
      <c r="T3267" s="3" t="str">
        <f t="shared" si="407"/>
        <v>Y</v>
      </c>
      <c r="U3267" t="e">
        <f>+VLOOKUP(R3267,'FY21 P13 Allotment memo'!O:O,1,FALSE)</f>
        <v>#N/A</v>
      </c>
      <c r="V3267"/>
      <c r="W3267"/>
      <c r="X3267"/>
      <c r="Y3267"/>
      <c r="Z3267"/>
    </row>
    <row r="3268" spans="1:26">
      <c r="A3268">
        <v>10</v>
      </c>
      <c r="B3268" t="s">
        <v>4303</v>
      </c>
      <c r="C3268" t="s">
        <v>1248</v>
      </c>
      <c r="D3268">
        <v>91</v>
      </c>
      <c r="E3268">
        <v>0</v>
      </c>
      <c r="F3268">
        <v>0</v>
      </c>
      <c r="G3268" s="2">
        <f t="shared" si="402"/>
        <v>0</v>
      </c>
      <c r="H3268" s="3" t="str">
        <f t="shared" si="403"/>
        <v>10</v>
      </c>
      <c r="I3268" s="3" t="str">
        <f t="shared" si="404"/>
        <v>500</v>
      </c>
      <c r="J3268" s="3">
        <v>500</v>
      </c>
      <c r="K3268" s="3" t="str">
        <f>+VLOOKUP(J3268,'Dimension descriptions'!P:R,3,FALSE)</f>
        <v>District Office</v>
      </c>
      <c r="L3268" s="3" t="str">
        <f t="shared" si="405"/>
        <v>0230</v>
      </c>
      <c r="M3268" s="10">
        <v>230</v>
      </c>
      <c r="N3268" s="3" t="str">
        <f t="shared" si="400"/>
        <v>2400</v>
      </c>
      <c r="O3268" s="3" t="str">
        <f t="shared" si="401"/>
        <v>241</v>
      </c>
      <c r="P3268" s="3" t="str">
        <f t="shared" si="406"/>
        <v>2</v>
      </c>
      <c r="Q3268" s="11">
        <f>+VLOOKUP(M3268,'Dimension descriptions'!K:M,2,FALSE)</f>
        <v>230</v>
      </c>
      <c r="R3268" s="33">
        <v>230</v>
      </c>
      <c r="S3268" s="11" t="str">
        <f>+VLOOKUP(R3268,'Dimension descriptions'!K:M,3)</f>
        <v>SPORTS</v>
      </c>
      <c r="T3268" s="3" t="str">
        <f t="shared" si="407"/>
        <v>N</v>
      </c>
      <c r="U3268" t="e">
        <f>+VLOOKUP(R3268,'FY21 P13 Allotment memo'!O:O,1,FALSE)</f>
        <v>#N/A</v>
      </c>
      <c r="V3268"/>
      <c r="W3268"/>
      <c r="X3268"/>
      <c r="Y3268"/>
      <c r="Z3268"/>
    </row>
    <row r="3269" spans="1:26">
      <c r="A3269">
        <v>10</v>
      </c>
      <c r="B3269" t="s">
        <v>4304</v>
      </c>
      <c r="C3269" t="s">
        <v>4305</v>
      </c>
      <c r="D3269">
        <v>91</v>
      </c>
      <c r="E3269">
        <v>0</v>
      </c>
      <c r="F3269">
        <v>0</v>
      </c>
      <c r="G3269" s="2">
        <f t="shared" si="402"/>
        <v>0</v>
      </c>
      <c r="H3269" s="3" t="str">
        <f t="shared" si="403"/>
        <v>10</v>
      </c>
      <c r="I3269" s="3" t="str">
        <f t="shared" si="404"/>
        <v>500</v>
      </c>
      <c r="J3269" s="3">
        <v>500</v>
      </c>
      <c r="K3269" s="3" t="str">
        <f>+VLOOKUP(J3269,'Dimension descriptions'!P:R,3,FALSE)</f>
        <v>District Office</v>
      </c>
      <c r="L3269" s="3" t="str">
        <f t="shared" si="405"/>
        <v>0230</v>
      </c>
      <c r="M3269" s="10">
        <v>230</v>
      </c>
      <c r="N3269" s="3" t="str">
        <f t="shared" si="400"/>
        <v>2400</v>
      </c>
      <c r="O3269" s="3" t="str">
        <f t="shared" si="401"/>
        <v>245</v>
      </c>
      <c r="P3269" s="3" t="str">
        <f t="shared" si="406"/>
        <v>2</v>
      </c>
      <c r="Q3269" s="11">
        <f>+VLOOKUP(M3269,'Dimension descriptions'!K:M,2,FALSE)</f>
        <v>230</v>
      </c>
      <c r="R3269" s="33">
        <v>230</v>
      </c>
      <c r="S3269" s="11" t="str">
        <f>+VLOOKUP(R3269,'Dimension descriptions'!K:M,3)</f>
        <v>SPORTS</v>
      </c>
      <c r="T3269" s="3" t="str">
        <f t="shared" si="407"/>
        <v>N</v>
      </c>
      <c r="U3269" t="e">
        <f>+VLOOKUP(R3269,'FY21 P13 Allotment memo'!O:O,1,FALSE)</f>
        <v>#N/A</v>
      </c>
      <c r="V3269"/>
      <c r="W3269"/>
      <c r="X3269"/>
      <c r="Y3269"/>
      <c r="Z3269"/>
    </row>
    <row r="3270" spans="1:26">
      <c r="A3270">
        <v>10</v>
      </c>
      <c r="B3270" t="s">
        <v>4306</v>
      </c>
      <c r="C3270" t="s">
        <v>4307</v>
      </c>
      <c r="D3270">
        <v>91</v>
      </c>
      <c r="E3270">
        <v>0</v>
      </c>
      <c r="F3270">
        <v>0</v>
      </c>
      <c r="G3270" s="2">
        <f t="shared" si="402"/>
        <v>0</v>
      </c>
      <c r="H3270" s="3" t="str">
        <f t="shared" si="403"/>
        <v>10</v>
      </c>
      <c r="I3270" s="3" t="str">
        <f t="shared" si="404"/>
        <v>500</v>
      </c>
      <c r="J3270" s="3">
        <v>500</v>
      </c>
      <c r="K3270" s="3" t="str">
        <f>+VLOOKUP(J3270,'Dimension descriptions'!P:R,3,FALSE)</f>
        <v>District Office</v>
      </c>
      <c r="L3270" s="3" t="str">
        <f t="shared" si="405"/>
        <v>0230</v>
      </c>
      <c r="M3270" s="10">
        <v>230</v>
      </c>
      <c r="N3270" s="3" t="str">
        <f t="shared" ref="N3270:N3333" si="408">+MID(B3270,16,4)</f>
        <v>5210</v>
      </c>
      <c r="O3270" s="3" t="str">
        <f t="shared" ref="O3270:O3333" si="409">+RIGHT(B3270,3)</f>
        <v>901</v>
      </c>
      <c r="P3270" s="3" t="str">
        <f t="shared" si="406"/>
        <v>9</v>
      </c>
      <c r="Q3270" s="11">
        <f>+VLOOKUP(M3270,'Dimension descriptions'!K:M,2,FALSE)</f>
        <v>230</v>
      </c>
      <c r="R3270" s="33">
        <v>230</v>
      </c>
      <c r="S3270" s="11" t="str">
        <f>+VLOOKUP(R3270,'Dimension descriptions'!K:M,3)</f>
        <v>SPORTS</v>
      </c>
      <c r="T3270" s="3" t="str">
        <f t="shared" si="407"/>
        <v>N</v>
      </c>
      <c r="U3270" t="e">
        <f>+VLOOKUP(R3270,'FY21 P13 Allotment memo'!O:O,1,FALSE)</f>
        <v>#N/A</v>
      </c>
      <c r="V3270"/>
      <c r="W3270"/>
      <c r="X3270"/>
      <c r="Y3270"/>
      <c r="Z3270"/>
    </row>
    <row r="3271" spans="1:26">
      <c r="A3271">
        <v>10</v>
      </c>
      <c r="B3271" t="s">
        <v>4308</v>
      </c>
      <c r="C3271" t="s">
        <v>4309</v>
      </c>
      <c r="D3271">
        <v>91</v>
      </c>
      <c r="E3271">
        <v>0</v>
      </c>
      <c r="F3271">
        <v>0</v>
      </c>
      <c r="G3271" s="2">
        <f t="shared" ref="G3271:G3334" si="410">+E3271-F3271</f>
        <v>0</v>
      </c>
      <c r="H3271" s="3" t="str">
        <f t="shared" ref="H3271:H3334" si="411">+LEFT(B3271,2)</f>
        <v>10</v>
      </c>
      <c r="I3271" s="3" t="str">
        <f t="shared" ref="I3271:I3334" si="412">+MID(B3271,4,3)</f>
        <v>500</v>
      </c>
      <c r="J3271" s="3">
        <v>500</v>
      </c>
      <c r="K3271" s="3" t="str">
        <f>+VLOOKUP(J3271,'Dimension descriptions'!P:R,3,FALSE)</f>
        <v>District Office</v>
      </c>
      <c r="L3271" s="3" t="str">
        <f t="shared" ref="L3271:L3334" si="413">+MID(B3271,11,4)</f>
        <v>0230</v>
      </c>
      <c r="M3271" s="10">
        <v>230</v>
      </c>
      <c r="N3271" s="3" t="str">
        <f t="shared" si="408"/>
        <v>6000</v>
      </c>
      <c r="O3271" s="3" t="str">
        <f t="shared" si="409"/>
        <v>901</v>
      </c>
      <c r="P3271" s="3" t="str">
        <f t="shared" ref="P3271:P3334" si="414">+LEFT(O3271,1)</f>
        <v>9</v>
      </c>
      <c r="Q3271" s="11">
        <f>+VLOOKUP(M3271,'Dimension descriptions'!K:M,2,FALSE)</f>
        <v>230</v>
      </c>
      <c r="R3271" s="33">
        <v>230</v>
      </c>
      <c r="S3271" s="11" t="str">
        <f>+VLOOKUP(R3271,'Dimension descriptions'!K:M,3)</f>
        <v>SPORTS</v>
      </c>
      <c r="T3271" s="3" t="str">
        <f t="shared" ref="T3271:T3334" si="415">+IF(Q3271=M3271,"N","Y")</f>
        <v>N</v>
      </c>
      <c r="U3271" t="e">
        <f>+VLOOKUP(R3271,'FY21 P13 Allotment memo'!O:O,1,FALSE)</f>
        <v>#N/A</v>
      </c>
      <c r="V3271"/>
      <c r="W3271"/>
      <c r="X3271"/>
      <c r="Y3271"/>
      <c r="Z3271"/>
    </row>
    <row r="3272" spans="1:26">
      <c r="A3272">
        <v>10</v>
      </c>
      <c r="B3272" t="s">
        <v>4310</v>
      </c>
      <c r="C3272" t="s">
        <v>3809</v>
      </c>
      <c r="D3272">
        <v>91</v>
      </c>
      <c r="E3272">
        <v>0</v>
      </c>
      <c r="F3272">
        <v>0</v>
      </c>
      <c r="G3272" s="2">
        <f t="shared" si="410"/>
        <v>0</v>
      </c>
      <c r="H3272" s="3" t="str">
        <f t="shared" si="411"/>
        <v>10</v>
      </c>
      <c r="I3272" s="3" t="str">
        <f t="shared" si="412"/>
        <v>500</v>
      </c>
      <c r="J3272" s="3">
        <v>500</v>
      </c>
      <c r="K3272" s="3" t="str">
        <f>+VLOOKUP(J3272,'Dimension descriptions'!P:R,3,FALSE)</f>
        <v>District Office</v>
      </c>
      <c r="L3272" s="3" t="str">
        <f t="shared" si="413"/>
        <v>0290</v>
      </c>
      <c r="M3272" s="10">
        <v>290</v>
      </c>
      <c r="N3272" s="3" t="str">
        <f t="shared" si="408"/>
        <v>2240</v>
      </c>
      <c r="O3272" s="3" t="str">
        <f t="shared" si="409"/>
        <v>320</v>
      </c>
      <c r="P3272" s="3" t="str">
        <f t="shared" si="414"/>
        <v>3</v>
      </c>
      <c r="Q3272" s="11">
        <f>+VLOOKUP(M3272,'Dimension descriptions'!K:M,2,FALSE)</f>
        <v>290</v>
      </c>
      <c r="R3272" s="33">
        <v>290</v>
      </c>
      <c r="S3272" s="11" t="str">
        <f>+VLOOKUP(R3272,'Dimension descriptions'!K:M,3)</f>
        <v>TESTING &amp; STUDENT ASSESSMENT</v>
      </c>
      <c r="T3272" s="3" t="str">
        <f t="shared" si="415"/>
        <v>N</v>
      </c>
      <c r="U3272" t="e">
        <f>+VLOOKUP(R3272,'FY21 P13 Allotment memo'!O:O,1,FALSE)</f>
        <v>#N/A</v>
      </c>
      <c r="V3272"/>
      <c r="W3272"/>
      <c r="X3272"/>
      <c r="Y3272"/>
      <c r="Z3272"/>
    </row>
    <row r="3273" spans="1:26">
      <c r="A3273">
        <v>10</v>
      </c>
      <c r="B3273" t="s">
        <v>4311</v>
      </c>
      <c r="C3273" t="s">
        <v>4312</v>
      </c>
      <c r="D3273">
        <v>91</v>
      </c>
      <c r="E3273">
        <v>0</v>
      </c>
      <c r="F3273">
        <v>0</v>
      </c>
      <c r="G3273" s="2">
        <f t="shared" si="410"/>
        <v>0</v>
      </c>
      <c r="H3273" s="3" t="str">
        <f t="shared" si="411"/>
        <v>10</v>
      </c>
      <c r="I3273" s="3" t="str">
        <f t="shared" si="412"/>
        <v>500</v>
      </c>
      <c r="J3273" s="3">
        <v>500</v>
      </c>
      <c r="K3273" s="3" t="str">
        <f>+VLOOKUP(J3273,'Dimension descriptions'!P:R,3,FALSE)</f>
        <v>District Office</v>
      </c>
      <c r="L3273" s="3" t="str">
        <f t="shared" si="413"/>
        <v>0290</v>
      </c>
      <c r="M3273" s="10">
        <v>290</v>
      </c>
      <c r="N3273" s="3" t="str">
        <f t="shared" si="408"/>
        <v>2240</v>
      </c>
      <c r="O3273" s="3" t="str">
        <f t="shared" si="409"/>
        <v>442</v>
      </c>
      <c r="P3273" s="3" t="str">
        <f t="shared" si="414"/>
        <v>4</v>
      </c>
      <c r="Q3273" s="11">
        <f>+VLOOKUP(M3273,'Dimension descriptions'!K:M,2,FALSE)</f>
        <v>290</v>
      </c>
      <c r="R3273" s="33">
        <v>290</v>
      </c>
      <c r="S3273" s="11" t="str">
        <f>+VLOOKUP(R3273,'Dimension descriptions'!K:M,3)</f>
        <v>TESTING &amp; STUDENT ASSESSMENT</v>
      </c>
      <c r="T3273" s="3" t="str">
        <f t="shared" si="415"/>
        <v>N</v>
      </c>
      <c r="U3273" t="e">
        <f>+VLOOKUP(R3273,'FY21 P13 Allotment memo'!O:O,1,FALSE)</f>
        <v>#N/A</v>
      </c>
      <c r="V3273"/>
      <c r="W3273"/>
      <c r="X3273"/>
      <c r="Y3273"/>
      <c r="Z3273"/>
    </row>
    <row r="3274" spans="1:26">
      <c r="A3274">
        <v>10</v>
      </c>
      <c r="B3274" t="s">
        <v>4313</v>
      </c>
      <c r="C3274" t="s">
        <v>1417</v>
      </c>
      <c r="D3274">
        <v>91</v>
      </c>
      <c r="E3274">
        <v>0</v>
      </c>
      <c r="F3274">
        <v>0</v>
      </c>
      <c r="G3274" s="2">
        <f t="shared" si="410"/>
        <v>0</v>
      </c>
      <c r="H3274" s="3" t="str">
        <f t="shared" si="411"/>
        <v>10</v>
      </c>
      <c r="I3274" s="3" t="str">
        <f t="shared" si="412"/>
        <v>500</v>
      </c>
      <c r="J3274" s="3">
        <v>500</v>
      </c>
      <c r="K3274" s="3" t="str">
        <f>+VLOOKUP(J3274,'Dimension descriptions'!P:R,3,FALSE)</f>
        <v>District Office</v>
      </c>
      <c r="L3274" s="3" t="str">
        <f t="shared" si="413"/>
        <v>0290</v>
      </c>
      <c r="M3274" s="10">
        <v>290</v>
      </c>
      <c r="N3274" s="3" t="str">
        <f t="shared" si="408"/>
        <v>2240</v>
      </c>
      <c r="O3274" s="3" t="str">
        <f t="shared" si="409"/>
        <v>580</v>
      </c>
      <c r="P3274" s="3" t="str">
        <f t="shared" si="414"/>
        <v>5</v>
      </c>
      <c r="Q3274" s="11">
        <f>+VLOOKUP(M3274,'Dimension descriptions'!K:M,2,FALSE)</f>
        <v>290</v>
      </c>
      <c r="R3274" s="33">
        <v>290</v>
      </c>
      <c r="S3274" s="11" t="str">
        <f>+VLOOKUP(R3274,'Dimension descriptions'!K:M,3)</f>
        <v>TESTING &amp; STUDENT ASSESSMENT</v>
      </c>
      <c r="T3274" s="3" t="str">
        <f t="shared" si="415"/>
        <v>N</v>
      </c>
      <c r="U3274" t="e">
        <f>+VLOOKUP(R3274,'FY21 P13 Allotment memo'!O:O,1,FALSE)</f>
        <v>#N/A</v>
      </c>
      <c r="V3274"/>
      <c r="W3274"/>
      <c r="X3274"/>
      <c r="Y3274"/>
      <c r="Z3274"/>
    </row>
    <row r="3275" spans="1:26">
      <c r="A3275">
        <v>10</v>
      </c>
      <c r="B3275" t="s">
        <v>4314</v>
      </c>
      <c r="C3275" t="s">
        <v>3811</v>
      </c>
      <c r="D3275">
        <v>91</v>
      </c>
      <c r="E3275">
        <v>0</v>
      </c>
      <c r="F3275">
        <v>0</v>
      </c>
      <c r="G3275" s="2">
        <f t="shared" si="410"/>
        <v>0</v>
      </c>
      <c r="H3275" s="3" t="str">
        <f t="shared" si="411"/>
        <v>10</v>
      </c>
      <c r="I3275" s="3" t="str">
        <f t="shared" si="412"/>
        <v>500</v>
      </c>
      <c r="J3275" s="3">
        <v>500</v>
      </c>
      <c r="K3275" s="3" t="str">
        <f>+VLOOKUP(J3275,'Dimension descriptions'!P:R,3,FALSE)</f>
        <v>District Office</v>
      </c>
      <c r="L3275" s="3" t="str">
        <f t="shared" si="413"/>
        <v>0290</v>
      </c>
      <c r="M3275" s="10">
        <v>290</v>
      </c>
      <c r="N3275" s="3" t="str">
        <f t="shared" si="408"/>
        <v>2240</v>
      </c>
      <c r="O3275" s="3" t="str">
        <f t="shared" si="409"/>
        <v>610</v>
      </c>
      <c r="P3275" s="3" t="str">
        <f t="shared" si="414"/>
        <v>6</v>
      </c>
      <c r="Q3275" s="11">
        <f>+VLOOKUP(M3275,'Dimension descriptions'!K:M,2,FALSE)</f>
        <v>290</v>
      </c>
      <c r="R3275" s="33">
        <v>290</v>
      </c>
      <c r="S3275" s="11" t="str">
        <f>+VLOOKUP(R3275,'Dimension descriptions'!K:M,3)</f>
        <v>TESTING &amp; STUDENT ASSESSMENT</v>
      </c>
      <c r="T3275" s="3" t="str">
        <f t="shared" si="415"/>
        <v>N</v>
      </c>
      <c r="U3275" t="e">
        <f>+VLOOKUP(R3275,'FY21 P13 Allotment memo'!O:O,1,FALSE)</f>
        <v>#N/A</v>
      </c>
      <c r="V3275"/>
      <c r="W3275"/>
      <c r="X3275"/>
      <c r="Y3275"/>
      <c r="Z3275"/>
    </row>
    <row r="3276" spans="1:26">
      <c r="A3276">
        <v>10</v>
      </c>
      <c r="B3276" t="s">
        <v>4315</v>
      </c>
      <c r="C3276" t="s">
        <v>4316</v>
      </c>
      <c r="D3276">
        <v>91</v>
      </c>
      <c r="E3276">
        <v>0</v>
      </c>
      <c r="F3276">
        <v>0</v>
      </c>
      <c r="G3276" s="2">
        <f t="shared" si="410"/>
        <v>0</v>
      </c>
      <c r="H3276" s="3" t="str">
        <f t="shared" si="411"/>
        <v>10</v>
      </c>
      <c r="I3276" s="3" t="str">
        <f t="shared" si="412"/>
        <v>500</v>
      </c>
      <c r="J3276" s="3">
        <v>500</v>
      </c>
      <c r="K3276" s="3" t="str">
        <f>+VLOOKUP(J3276,'Dimension descriptions'!P:R,3,FALSE)</f>
        <v>District Office</v>
      </c>
      <c r="L3276" s="3" t="str">
        <f t="shared" si="413"/>
        <v>0450</v>
      </c>
      <c r="M3276" s="10">
        <v>450</v>
      </c>
      <c r="N3276" s="3" t="str">
        <f t="shared" si="408"/>
        <v>1000</v>
      </c>
      <c r="O3276" s="3" t="str">
        <f t="shared" si="409"/>
        <v>131</v>
      </c>
      <c r="P3276" s="3" t="str">
        <f t="shared" si="414"/>
        <v>1</v>
      </c>
      <c r="Q3276" s="11">
        <f>+VLOOKUP(M3276,'Dimension descriptions'!K:M,2,FALSE)</f>
        <v>400</v>
      </c>
      <c r="R3276" s="33">
        <v>400</v>
      </c>
      <c r="S3276" s="11" t="str">
        <f>+VLOOKUP(R3276,'Dimension descriptions'!K:M,3)</f>
        <v>10% OF BASIC</v>
      </c>
      <c r="T3276" s="3" t="str">
        <f t="shared" si="415"/>
        <v>Y</v>
      </c>
      <c r="U3276" t="e">
        <f>+VLOOKUP(R3276,'FY21 P13 Allotment memo'!O:O,1,FALSE)</f>
        <v>#N/A</v>
      </c>
      <c r="V3276"/>
      <c r="W3276"/>
      <c r="X3276"/>
      <c r="Y3276"/>
      <c r="Z3276"/>
    </row>
    <row r="3277" spans="1:26">
      <c r="A3277">
        <v>10</v>
      </c>
      <c r="B3277" t="s">
        <v>4317</v>
      </c>
      <c r="C3277" t="s">
        <v>4316</v>
      </c>
      <c r="D3277">
        <v>91</v>
      </c>
      <c r="E3277">
        <v>602100</v>
      </c>
      <c r="F3277">
        <v>0</v>
      </c>
      <c r="G3277" s="2">
        <f t="shared" si="410"/>
        <v>602100</v>
      </c>
      <c r="H3277" s="3" t="str">
        <f t="shared" si="411"/>
        <v>10</v>
      </c>
      <c r="I3277" s="3" t="str">
        <f t="shared" si="412"/>
        <v>500</v>
      </c>
      <c r="J3277" s="3">
        <v>500</v>
      </c>
      <c r="K3277" s="3" t="str">
        <f>+VLOOKUP(J3277,'Dimension descriptions'!P:R,3,FALSE)</f>
        <v>District Office</v>
      </c>
      <c r="L3277" s="3" t="str">
        <f t="shared" si="413"/>
        <v>0450</v>
      </c>
      <c r="M3277" s="10">
        <v>450</v>
      </c>
      <c r="N3277" s="3" t="str">
        <f t="shared" si="408"/>
        <v>1000</v>
      </c>
      <c r="O3277" s="3" t="str">
        <f t="shared" si="409"/>
        <v>190</v>
      </c>
      <c r="P3277" s="3" t="str">
        <f t="shared" si="414"/>
        <v>1</v>
      </c>
      <c r="Q3277" s="11">
        <f>+VLOOKUP(M3277,'Dimension descriptions'!K:M,2,FALSE)</f>
        <v>400</v>
      </c>
      <c r="R3277" s="33">
        <v>400</v>
      </c>
      <c r="S3277" s="11" t="str">
        <f>+VLOOKUP(R3277,'Dimension descriptions'!K:M,3)</f>
        <v>10% OF BASIC</v>
      </c>
      <c r="T3277" s="3" t="str">
        <f t="shared" si="415"/>
        <v>Y</v>
      </c>
      <c r="U3277" t="e">
        <f>+VLOOKUP(R3277,'FY21 P13 Allotment memo'!O:O,1,FALSE)</f>
        <v>#N/A</v>
      </c>
      <c r="V3277"/>
      <c r="W3277"/>
      <c r="X3277"/>
      <c r="Y3277"/>
      <c r="Z3277"/>
    </row>
    <row r="3278" spans="1:26">
      <c r="A3278">
        <v>10</v>
      </c>
      <c r="B3278" t="s">
        <v>4318</v>
      </c>
      <c r="C3278" t="s">
        <v>4319</v>
      </c>
      <c r="D3278">
        <v>91</v>
      </c>
      <c r="E3278">
        <v>0</v>
      </c>
      <c r="F3278">
        <v>0</v>
      </c>
      <c r="G3278" s="2">
        <f t="shared" si="410"/>
        <v>0</v>
      </c>
      <c r="H3278" s="3" t="str">
        <f t="shared" si="411"/>
        <v>10</v>
      </c>
      <c r="I3278" s="3" t="str">
        <f t="shared" si="412"/>
        <v>500</v>
      </c>
      <c r="J3278" s="3">
        <v>500</v>
      </c>
      <c r="K3278" s="3" t="str">
        <f>+VLOOKUP(J3278,'Dimension descriptions'!P:R,3,FALSE)</f>
        <v>District Office</v>
      </c>
      <c r="L3278" s="3" t="str">
        <f t="shared" si="413"/>
        <v>0450</v>
      </c>
      <c r="M3278" s="10">
        <v>450</v>
      </c>
      <c r="N3278" s="3" t="str">
        <f t="shared" si="408"/>
        <v>1000</v>
      </c>
      <c r="O3278" s="3" t="str">
        <f t="shared" si="409"/>
        <v>199</v>
      </c>
      <c r="P3278" s="3" t="str">
        <f t="shared" si="414"/>
        <v>1</v>
      </c>
      <c r="Q3278" s="11">
        <f>+VLOOKUP(M3278,'Dimension descriptions'!K:M,2,FALSE)</f>
        <v>400</v>
      </c>
      <c r="R3278" s="33">
        <v>400</v>
      </c>
      <c r="S3278" s="11" t="str">
        <f>+VLOOKUP(R3278,'Dimension descriptions'!K:M,3)</f>
        <v>10% OF BASIC</v>
      </c>
      <c r="T3278" s="3" t="str">
        <f t="shared" si="415"/>
        <v>Y</v>
      </c>
      <c r="U3278" t="e">
        <f>+VLOOKUP(R3278,'FY21 P13 Allotment memo'!O:O,1,FALSE)</f>
        <v>#N/A</v>
      </c>
      <c r="V3278"/>
      <c r="W3278"/>
      <c r="X3278"/>
      <c r="Y3278"/>
      <c r="Z3278"/>
    </row>
    <row r="3279" spans="1:26">
      <c r="A3279">
        <v>10</v>
      </c>
      <c r="B3279" t="s">
        <v>4320</v>
      </c>
      <c r="C3279" t="s">
        <v>1279</v>
      </c>
      <c r="D3279">
        <v>91</v>
      </c>
      <c r="E3279">
        <v>94758.17</v>
      </c>
      <c r="F3279">
        <v>0</v>
      </c>
      <c r="G3279" s="2">
        <f t="shared" si="410"/>
        <v>94758.17</v>
      </c>
      <c r="H3279" s="3" t="str">
        <f t="shared" si="411"/>
        <v>10</v>
      </c>
      <c r="I3279" s="3" t="str">
        <f t="shared" si="412"/>
        <v>500</v>
      </c>
      <c r="J3279" s="3">
        <v>500</v>
      </c>
      <c r="K3279" s="3" t="str">
        <f>+VLOOKUP(J3279,'Dimension descriptions'!P:R,3,FALSE)</f>
        <v>District Office</v>
      </c>
      <c r="L3279" s="3" t="str">
        <f t="shared" si="413"/>
        <v>0450</v>
      </c>
      <c r="M3279" s="10">
        <v>450</v>
      </c>
      <c r="N3279" s="3" t="str">
        <f t="shared" si="408"/>
        <v>1000</v>
      </c>
      <c r="O3279" s="3" t="str">
        <f t="shared" si="409"/>
        <v>210</v>
      </c>
      <c r="P3279" s="3" t="str">
        <f t="shared" si="414"/>
        <v>2</v>
      </c>
      <c r="Q3279" s="11">
        <f>+VLOOKUP(M3279,'Dimension descriptions'!K:M,2,FALSE)</f>
        <v>400</v>
      </c>
      <c r="R3279" s="33">
        <v>400</v>
      </c>
      <c r="S3279" s="11" t="str">
        <f>+VLOOKUP(R3279,'Dimension descriptions'!K:M,3)</f>
        <v>10% OF BASIC</v>
      </c>
      <c r="T3279" s="3" t="str">
        <f t="shared" si="415"/>
        <v>Y</v>
      </c>
      <c r="U3279" t="e">
        <f>+VLOOKUP(R3279,'FY21 P13 Allotment memo'!O:O,1,FALSE)</f>
        <v>#N/A</v>
      </c>
      <c r="V3279"/>
      <c r="W3279"/>
      <c r="X3279"/>
      <c r="Y3279"/>
      <c r="Z3279"/>
    </row>
    <row r="3280" spans="1:26">
      <c r="A3280">
        <v>10</v>
      </c>
      <c r="B3280" t="s">
        <v>4321</v>
      </c>
      <c r="C3280" t="s">
        <v>1246</v>
      </c>
      <c r="D3280">
        <v>91</v>
      </c>
      <c r="E3280">
        <v>45845.65</v>
      </c>
      <c r="F3280">
        <v>0</v>
      </c>
      <c r="G3280" s="2">
        <f t="shared" si="410"/>
        <v>45845.65</v>
      </c>
      <c r="H3280" s="3" t="str">
        <f t="shared" si="411"/>
        <v>10</v>
      </c>
      <c r="I3280" s="3" t="str">
        <f t="shared" si="412"/>
        <v>500</v>
      </c>
      <c r="J3280" s="3">
        <v>500</v>
      </c>
      <c r="K3280" s="3" t="str">
        <f>+VLOOKUP(J3280,'Dimension descriptions'!P:R,3,FALSE)</f>
        <v>District Office</v>
      </c>
      <c r="L3280" s="3" t="str">
        <f t="shared" si="413"/>
        <v>0450</v>
      </c>
      <c r="M3280" s="10">
        <v>450</v>
      </c>
      <c r="N3280" s="3" t="str">
        <f t="shared" si="408"/>
        <v>1000</v>
      </c>
      <c r="O3280" s="3" t="str">
        <f t="shared" si="409"/>
        <v>220</v>
      </c>
      <c r="P3280" s="3" t="str">
        <f t="shared" si="414"/>
        <v>2</v>
      </c>
      <c r="Q3280" s="11">
        <f>+VLOOKUP(M3280,'Dimension descriptions'!K:M,2,FALSE)</f>
        <v>400</v>
      </c>
      <c r="R3280" s="33">
        <v>400</v>
      </c>
      <c r="S3280" s="11" t="str">
        <f>+VLOOKUP(R3280,'Dimension descriptions'!K:M,3)</f>
        <v>10% OF BASIC</v>
      </c>
      <c r="T3280" s="3" t="str">
        <f t="shared" si="415"/>
        <v>Y</v>
      </c>
      <c r="U3280" t="e">
        <f>+VLOOKUP(R3280,'FY21 P13 Allotment memo'!O:O,1,FALSE)</f>
        <v>#N/A</v>
      </c>
      <c r="V3280"/>
      <c r="W3280"/>
      <c r="X3280"/>
      <c r="Y3280"/>
      <c r="Z3280"/>
    </row>
    <row r="3281" spans="1:26">
      <c r="A3281">
        <v>10</v>
      </c>
      <c r="B3281" t="s">
        <v>4322</v>
      </c>
      <c r="C3281" t="s">
        <v>1346</v>
      </c>
      <c r="D3281">
        <v>91</v>
      </c>
      <c r="E3281">
        <v>0</v>
      </c>
      <c r="F3281">
        <v>0</v>
      </c>
      <c r="G3281" s="2">
        <f t="shared" si="410"/>
        <v>0</v>
      </c>
      <c r="H3281" s="3" t="str">
        <f t="shared" si="411"/>
        <v>10</v>
      </c>
      <c r="I3281" s="3" t="str">
        <f t="shared" si="412"/>
        <v>500</v>
      </c>
      <c r="J3281" s="3">
        <v>500</v>
      </c>
      <c r="K3281" s="3" t="str">
        <f>+VLOOKUP(J3281,'Dimension descriptions'!P:R,3,FALSE)</f>
        <v>District Office</v>
      </c>
      <c r="L3281" s="3" t="str">
        <f t="shared" si="413"/>
        <v>0450</v>
      </c>
      <c r="M3281" s="10">
        <v>450</v>
      </c>
      <c r="N3281" s="3" t="str">
        <f t="shared" si="408"/>
        <v>1000</v>
      </c>
      <c r="O3281" s="3" t="str">
        <f t="shared" si="409"/>
        <v>241</v>
      </c>
      <c r="P3281" s="3" t="str">
        <f t="shared" si="414"/>
        <v>2</v>
      </c>
      <c r="Q3281" s="11">
        <f>+VLOOKUP(M3281,'Dimension descriptions'!K:M,2,FALSE)</f>
        <v>400</v>
      </c>
      <c r="R3281" s="33">
        <v>400</v>
      </c>
      <c r="S3281" s="11" t="str">
        <f>+VLOOKUP(R3281,'Dimension descriptions'!K:M,3)</f>
        <v>10% OF BASIC</v>
      </c>
      <c r="T3281" s="3" t="str">
        <f t="shared" si="415"/>
        <v>Y</v>
      </c>
      <c r="U3281" t="e">
        <f>+VLOOKUP(R3281,'FY21 P13 Allotment memo'!O:O,1,FALSE)</f>
        <v>#N/A</v>
      </c>
      <c r="V3281"/>
      <c r="W3281"/>
      <c r="X3281"/>
      <c r="Y3281"/>
      <c r="Z3281"/>
    </row>
    <row r="3282" spans="1:26">
      <c r="A3282">
        <v>10</v>
      </c>
      <c r="B3282" t="s">
        <v>4323</v>
      </c>
      <c r="C3282" t="s">
        <v>4324</v>
      </c>
      <c r="D3282">
        <v>91</v>
      </c>
      <c r="E3282">
        <v>0</v>
      </c>
      <c r="F3282">
        <v>0</v>
      </c>
      <c r="G3282" s="2">
        <f t="shared" si="410"/>
        <v>0</v>
      </c>
      <c r="H3282" s="3" t="str">
        <f t="shared" si="411"/>
        <v>10</v>
      </c>
      <c r="I3282" s="3" t="str">
        <f t="shared" si="412"/>
        <v>500</v>
      </c>
      <c r="J3282" s="3">
        <v>500</v>
      </c>
      <c r="K3282" s="3" t="str">
        <f>+VLOOKUP(J3282,'Dimension descriptions'!P:R,3,FALSE)</f>
        <v>District Office</v>
      </c>
      <c r="L3282" s="3" t="str">
        <f t="shared" si="413"/>
        <v>0450</v>
      </c>
      <c r="M3282" s="10">
        <v>450</v>
      </c>
      <c r="N3282" s="3" t="str">
        <f t="shared" si="408"/>
        <v>1000</v>
      </c>
      <c r="O3282" s="3" t="str">
        <f t="shared" si="409"/>
        <v>245</v>
      </c>
      <c r="P3282" s="3" t="str">
        <f t="shared" si="414"/>
        <v>2</v>
      </c>
      <c r="Q3282" s="11">
        <f>+VLOOKUP(M3282,'Dimension descriptions'!K:M,2,FALSE)</f>
        <v>400</v>
      </c>
      <c r="R3282" s="33">
        <v>400</v>
      </c>
      <c r="S3282" s="11" t="str">
        <f>+VLOOKUP(R3282,'Dimension descriptions'!K:M,3)</f>
        <v>10% OF BASIC</v>
      </c>
      <c r="T3282" s="3" t="str">
        <f t="shared" si="415"/>
        <v>Y</v>
      </c>
      <c r="U3282" t="e">
        <f>+VLOOKUP(R3282,'FY21 P13 Allotment memo'!O:O,1,FALSE)</f>
        <v>#N/A</v>
      </c>
      <c r="V3282"/>
      <c r="W3282"/>
      <c r="X3282"/>
      <c r="Y3282"/>
      <c r="Z3282"/>
    </row>
    <row r="3283" spans="1:26">
      <c r="A3283">
        <v>10</v>
      </c>
      <c r="B3283" t="s">
        <v>4325</v>
      </c>
      <c r="C3283" t="s">
        <v>1268</v>
      </c>
      <c r="D3283">
        <v>91</v>
      </c>
      <c r="E3283">
        <v>0</v>
      </c>
      <c r="F3283">
        <v>0</v>
      </c>
      <c r="G3283" s="2">
        <f t="shared" si="410"/>
        <v>0</v>
      </c>
      <c r="H3283" s="3" t="str">
        <f t="shared" si="411"/>
        <v>10</v>
      </c>
      <c r="I3283" s="3" t="str">
        <f t="shared" si="412"/>
        <v>500</v>
      </c>
      <c r="J3283" s="3">
        <v>500</v>
      </c>
      <c r="K3283" s="3" t="str">
        <f>+VLOOKUP(J3283,'Dimension descriptions'!P:R,3,FALSE)</f>
        <v>District Office</v>
      </c>
      <c r="L3283" s="3" t="str">
        <f t="shared" si="413"/>
        <v>0450</v>
      </c>
      <c r="M3283" s="10">
        <v>450</v>
      </c>
      <c r="N3283" s="3" t="str">
        <f t="shared" si="408"/>
        <v>1000</v>
      </c>
      <c r="O3283" s="3" t="str">
        <f t="shared" si="409"/>
        <v>610</v>
      </c>
      <c r="P3283" s="3" t="str">
        <f t="shared" si="414"/>
        <v>6</v>
      </c>
      <c r="Q3283" s="11">
        <f>+VLOOKUP(M3283,'Dimension descriptions'!K:M,2,FALSE)</f>
        <v>400</v>
      </c>
      <c r="R3283" s="33">
        <v>400</v>
      </c>
      <c r="S3283" s="11" t="str">
        <f>+VLOOKUP(R3283,'Dimension descriptions'!K:M,3)</f>
        <v>10% OF BASIC</v>
      </c>
      <c r="T3283" s="3" t="str">
        <f t="shared" si="415"/>
        <v>Y</v>
      </c>
      <c r="U3283" t="e">
        <f>+VLOOKUP(R3283,'FY21 P13 Allotment memo'!O:O,1,FALSE)</f>
        <v>#N/A</v>
      </c>
      <c r="V3283"/>
      <c r="W3283"/>
      <c r="X3283"/>
      <c r="Y3283"/>
      <c r="Z3283"/>
    </row>
    <row r="3284" spans="1:26">
      <c r="A3284">
        <v>10</v>
      </c>
      <c r="B3284" t="s">
        <v>4326</v>
      </c>
      <c r="C3284" t="s">
        <v>4316</v>
      </c>
      <c r="D3284">
        <v>91</v>
      </c>
      <c r="E3284">
        <v>5687.5</v>
      </c>
      <c r="F3284">
        <v>0</v>
      </c>
      <c r="G3284" s="2">
        <f t="shared" si="410"/>
        <v>5687.5</v>
      </c>
      <c r="H3284" s="3" t="str">
        <f t="shared" si="411"/>
        <v>10</v>
      </c>
      <c r="I3284" s="3" t="str">
        <f t="shared" si="412"/>
        <v>500</v>
      </c>
      <c r="J3284" s="3">
        <v>500</v>
      </c>
      <c r="K3284" s="3" t="str">
        <f>+VLOOKUP(J3284,'Dimension descriptions'!P:R,3,FALSE)</f>
        <v>District Office</v>
      </c>
      <c r="L3284" s="3" t="str">
        <f t="shared" si="413"/>
        <v>0450</v>
      </c>
      <c r="M3284" s="10">
        <v>450</v>
      </c>
      <c r="N3284" s="3" t="str">
        <f t="shared" si="408"/>
        <v>2200</v>
      </c>
      <c r="O3284" s="3" t="str">
        <f t="shared" si="409"/>
        <v>161</v>
      </c>
      <c r="P3284" s="3" t="str">
        <f t="shared" si="414"/>
        <v>1</v>
      </c>
      <c r="Q3284" s="11">
        <f>+VLOOKUP(M3284,'Dimension descriptions'!K:M,2,FALSE)</f>
        <v>400</v>
      </c>
      <c r="R3284" s="33">
        <v>400</v>
      </c>
      <c r="S3284" s="11" t="str">
        <f>+VLOOKUP(R3284,'Dimension descriptions'!K:M,3)</f>
        <v>10% OF BASIC</v>
      </c>
      <c r="T3284" s="3" t="str">
        <f t="shared" si="415"/>
        <v>Y</v>
      </c>
      <c r="U3284" t="e">
        <f>+VLOOKUP(R3284,'FY21 P13 Allotment memo'!O:O,1,FALSE)</f>
        <v>#N/A</v>
      </c>
      <c r="V3284"/>
      <c r="W3284"/>
      <c r="X3284"/>
      <c r="Y3284"/>
      <c r="Z3284"/>
    </row>
    <row r="3285" spans="1:26">
      <c r="A3285">
        <v>10</v>
      </c>
      <c r="B3285" t="s">
        <v>4327</v>
      </c>
      <c r="C3285" t="s">
        <v>1279</v>
      </c>
      <c r="D3285">
        <v>91</v>
      </c>
      <c r="E3285">
        <v>1037.7</v>
      </c>
      <c r="F3285">
        <v>0</v>
      </c>
      <c r="G3285" s="2">
        <f t="shared" si="410"/>
        <v>1037.7</v>
      </c>
      <c r="H3285" s="3" t="str">
        <f t="shared" si="411"/>
        <v>10</v>
      </c>
      <c r="I3285" s="3" t="str">
        <f t="shared" si="412"/>
        <v>500</v>
      </c>
      <c r="J3285" s="3">
        <v>500</v>
      </c>
      <c r="K3285" s="3" t="str">
        <f>+VLOOKUP(J3285,'Dimension descriptions'!P:R,3,FALSE)</f>
        <v>District Office</v>
      </c>
      <c r="L3285" s="3" t="str">
        <f t="shared" si="413"/>
        <v>0450</v>
      </c>
      <c r="M3285" s="10">
        <v>450</v>
      </c>
      <c r="N3285" s="3" t="str">
        <f t="shared" si="408"/>
        <v>2200</v>
      </c>
      <c r="O3285" s="3" t="str">
        <f t="shared" si="409"/>
        <v>210</v>
      </c>
      <c r="P3285" s="3" t="str">
        <f t="shared" si="414"/>
        <v>2</v>
      </c>
      <c r="Q3285" s="11">
        <f>+VLOOKUP(M3285,'Dimension descriptions'!K:M,2,FALSE)</f>
        <v>400</v>
      </c>
      <c r="R3285" s="33">
        <v>400</v>
      </c>
      <c r="S3285" s="11" t="str">
        <f>+VLOOKUP(R3285,'Dimension descriptions'!K:M,3)</f>
        <v>10% OF BASIC</v>
      </c>
      <c r="T3285" s="3" t="str">
        <f t="shared" si="415"/>
        <v>Y</v>
      </c>
      <c r="U3285" t="e">
        <f>+VLOOKUP(R3285,'FY21 P13 Allotment memo'!O:O,1,FALSE)</f>
        <v>#N/A</v>
      </c>
      <c r="V3285"/>
      <c r="W3285"/>
      <c r="X3285"/>
      <c r="Y3285"/>
      <c r="Z3285"/>
    </row>
    <row r="3286" spans="1:26">
      <c r="A3286">
        <v>10</v>
      </c>
      <c r="B3286" t="s">
        <v>4328</v>
      </c>
      <c r="C3286" t="s">
        <v>1246</v>
      </c>
      <c r="D3286">
        <v>91</v>
      </c>
      <c r="E3286">
        <v>435.1</v>
      </c>
      <c r="F3286">
        <v>0</v>
      </c>
      <c r="G3286" s="2">
        <f t="shared" si="410"/>
        <v>435.1</v>
      </c>
      <c r="H3286" s="3" t="str">
        <f t="shared" si="411"/>
        <v>10</v>
      </c>
      <c r="I3286" s="3" t="str">
        <f t="shared" si="412"/>
        <v>500</v>
      </c>
      <c r="J3286" s="3">
        <v>500</v>
      </c>
      <c r="K3286" s="3" t="str">
        <f>+VLOOKUP(J3286,'Dimension descriptions'!P:R,3,FALSE)</f>
        <v>District Office</v>
      </c>
      <c r="L3286" s="3" t="str">
        <f t="shared" si="413"/>
        <v>0450</v>
      </c>
      <c r="M3286" s="10">
        <v>450</v>
      </c>
      <c r="N3286" s="3" t="str">
        <f t="shared" si="408"/>
        <v>2200</v>
      </c>
      <c r="O3286" s="3" t="str">
        <f t="shared" si="409"/>
        <v>220</v>
      </c>
      <c r="P3286" s="3" t="str">
        <f t="shared" si="414"/>
        <v>2</v>
      </c>
      <c r="Q3286" s="11">
        <f>+VLOOKUP(M3286,'Dimension descriptions'!K:M,2,FALSE)</f>
        <v>400</v>
      </c>
      <c r="R3286" s="33">
        <v>400</v>
      </c>
      <c r="S3286" s="11" t="str">
        <f>+VLOOKUP(R3286,'Dimension descriptions'!K:M,3)</f>
        <v>10% OF BASIC</v>
      </c>
      <c r="T3286" s="3" t="str">
        <f t="shared" si="415"/>
        <v>Y</v>
      </c>
      <c r="U3286" t="e">
        <f>+VLOOKUP(R3286,'FY21 P13 Allotment memo'!O:O,1,FALSE)</f>
        <v>#N/A</v>
      </c>
      <c r="V3286"/>
      <c r="W3286"/>
      <c r="X3286"/>
      <c r="Y3286"/>
      <c r="Z3286"/>
    </row>
    <row r="3287" spans="1:26">
      <c r="A3287">
        <v>10</v>
      </c>
      <c r="B3287" t="s">
        <v>4329</v>
      </c>
      <c r="C3287" t="s">
        <v>4316</v>
      </c>
      <c r="D3287">
        <v>91</v>
      </c>
      <c r="E3287">
        <v>12000</v>
      </c>
      <c r="F3287">
        <v>0</v>
      </c>
      <c r="G3287" s="2">
        <f t="shared" si="410"/>
        <v>12000</v>
      </c>
      <c r="H3287" s="3" t="str">
        <f t="shared" si="411"/>
        <v>10</v>
      </c>
      <c r="I3287" s="3" t="str">
        <f t="shared" si="412"/>
        <v>500</v>
      </c>
      <c r="J3287" s="3">
        <v>500</v>
      </c>
      <c r="K3287" s="3" t="str">
        <f>+VLOOKUP(J3287,'Dimension descriptions'!P:R,3,FALSE)</f>
        <v>District Office</v>
      </c>
      <c r="L3287" s="3" t="str">
        <f t="shared" si="413"/>
        <v>0450</v>
      </c>
      <c r="M3287" s="10">
        <v>450</v>
      </c>
      <c r="N3287" s="3" t="str">
        <f t="shared" si="408"/>
        <v>2300</v>
      </c>
      <c r="O3287" s="3" t="str">
        <f t="shared" si="409"/>
        <v>115</v>
      </c>
      <c r="P3287" s="3" t="str">
        <f t="shared" si="414"/>
        <v>1</v>
      </c>
      <c r="Q3287" s="11">
        <f>+VLOOKUP(M3287,'Dimension descriptions'!K:M,2,FALSE)</f>
        <v>400</v>
      </c>
      <c r="R3287" s="33">
        <v>400</v>
      </c>
      <c r="S3287" s="11" t="str">
        <f>+VLOOKUP(R3287,'Dimension descriptions'!K:M,3)</f>
        <v>10% OF BASIC</v>
      </c>
      <c r="T3287" s="3" t="str">
        <f t="shared" si="415"/>
        <v>Y</v>
      </c>
      <c r="U3287" t="e">
        <f>+VLOOKUP(R3287,'FY21 P13 Allotment memo'!O:O,1,FALSE)</f>
        <v>#N/A</v>
      </c>
      <c r="V3287"/>
      <c r="W3287"/>
      <c r="X3287"/>
      <c r="Y3287"/>
      <c r="Z3287"/>
    </row>
    <row r="3288" spans="1:26">
      <c r="A3288">
        <v>10</v>
      </c>
      <c r="B3288" t="s">
        <v>4330</v>
      </c>
      <c r="C3288" t="s">
        <v>1279</v>
      </c>
      <c r="D3288">
        <v>91</v>
      </c>
      <c r="E3288">
        <v>2842.8</v>
      </c>
      <c r="F3288">
        <v>0</v>
      </c>
      <c r="G3288" s="2">
        <f t="shared" si="410"/>
        <v>2842.8</v>
      </c>
      <c r="H3288" s="3" t="str">
        <f t="shared" si="411"/>
        <v>10</v>
      </c>
      <c r="I3288" s="3" t="str">
        <f t="shared" si="412"/>
        <v>500</v>
      </c>
      <c r="J3288" s="3">
        <v>500</v>
      </c>
      <c r="K3288" s="3" t="str">
        <f>+VLOOKUP(J3288,'Dimension descriptions'!P:R,3,FALSE)</f>
        <v>District Office</v>
      </c>
      <c r="L3288" s="3" t="str">
        <f t="shared" si="413"/>
        <v>0450</v>
      </c>
      <c r="M3288" s="10">
        <v>450</v>
      </c>
      <c r="N3288" s="3" t="str">
        <f t="shared" si="408"/>
        <v>2300</v>
      </c>
      <c r="O3288" s="3" t="str">
        <f t="shared" si="409"/>
        <v>210</v>
      </c>
      <c r="P3288" s="3" t="str">
        <f t="shared" si="414"/>
        <v>2</v>
      </c>
      <c r="Q3288" s="11">
        <f>+VLOOKUP(M3288,'Dimension descriptions'!K:M,2,FALSE)</f>
        <v>400</v>
      </c>
      <c r="R3288" s="33">
        <v>400</v>
      </c>
      <c r="S3288" s="11" t="str">
        <f>+VLOOKUP(R3288,'Dimension descriptions'!K:M,3)</f>
        <v>10% OF BASIC</v>
      </c>
      <c r="T3288" s="3" t="str">
        <f t="shared" si="415"/>
        <v>Y</v>
      </c>
      <c r="U3288" t="e">
        <f>+VLOOKUP(R3288,'FY21 P13 Allotment memo'!O:O,1,FALSE)</f>
        <v>#N/A</v>
      </c>
      <c r="V3288"/>
      <c r="W3288"/>
      <c r="X3288"/>
      <c r="Y3288"/>
      <c r="Z3288"/>
    </row>
    <row r="3289" spans="1:26">
      <c r="A3289">
        <v>10</v>
      </c>
      <c r="B3289" t="s">
        <v>4331</v>
      </c>
      <c r="C3289" t="s">
        <v>1246</v>
      </c>
      <c r="D3289">
        <v>91</v>
      </c>
      <c r="E3289">
        <v>918</v>
      </c>
      <c r="F3289">
        <v>0</v>
      </c>
      <c r="G3289" s="2">
        <f t="shared" si="410"/>
        <v>918</v>
      </c>
      <c r="H3289" s="3" t="str">
        <f t="shared" si="411"/>
        <v>10</v>
      </c>
      <c r="I3289" s="3" t="str">
        <f t="shared" si="412"/>
        <v>500</v>
      </c>
      <c r="J3289" s="3">
        <v>500</v>
      </c>
      <c r="K3289" s="3" t="str">
        <f>+VLOOKUP(J3289,'Dimension descriptions'!P:R,3,FALSE)</f>
        <v>District Office</v>
      </c>
      <c r="L3289" s="3" t="str">
        <f t="shared" si="413"/>
        <v>0450</v>
      </c>
      <c r="M3289" s="10">
        <v>450</v>
      </c>
      <c r="N3289" s="3" t="str">
        <f t="shared" si="408"/>
        <v>2300</v>
      </c>
      <c r="O3289" s="3" t="str">
        <f t="shared" si="409"/>
        <v>220</v>
      </c>
      <c r="P3289" s="3" t="str">
        <f t="shared" si="414"/>
        <v>2</v>
      </c>
      <c r="Q3289" s="11">
        <f>+VLOOKUP(M3289,'Dimension descriptions'!K:M,2,FALSE)</f>
        <v>400</v>
      </c>
      <c r="R3289" s="33">
        <v>400</v>
      </c>
      <c r="S3289" s="11" t="str">
        <f>+VLOOKUP(R3289,'Dimension descriptions'!K:M,3)</f>
        <v>10% OF BASIC</v>
      </c>
      <c r="T3289" s="3" t="str">
        <f t="shared" si="415"/>
        <v>Y</v>
      </c>
      <c r="U3289" t="e">
        <f>+VLOOKUP(R3289,'FY21 P13 Allotment memo'!O:O,1,FALSE)</f>
        <v>#N/A</v>
      </c>
      <c r="V3289"/>
      <c r="W3289"/>
      <c r="X3289"/>
      <c r="Y3289"/>
      <c r="Z3289"/>
    </row>
    <row r="3290" spans="1:26">
      <c r="A3290">
        <v>10</v>
      </c>
      <c r="B3290" t="s">
        <v>4332</v>
      </c>
      <c r="C3290" t="s">
        <v>4316</v>
      </c>
      <c r="D3290">
        <v>91</v>
      </c>
      <c r="E3290">
        <v>11500</v>
      </c>
      <c r="F3290">
        <v>0</v>
      </c>
      <c r="G3290" s="2">
        <f t="shared" si="410"/>
        <v>11500</v>
      </c>
      <c r="H3290" s="3" t="str">
        <f t="shared" si="411"/>
        <v>10</v>
      </c>
      <c r="I3290" s="3" t="str">
        <f t="shared" si="412"/>
        <v>500</v>
      </c>
      <c r="J3290" s="3">
        <v>500</v>
      </c>
      <c r="K3290" s="3" t="str">
        <f>+VLOOKUP(J3290,'Dimension descriptions'!P:R,3,FALSE)</f>
        <v>District Office</v>
      </c>
      <c r="L3290" s="3" t="str">
        <f t="shared" si="413"/>
        <v>0450</v>
      </c>
      <c r="M3290" s="10">
        <v>450</v>
      </c>
      <c r="N3290" s="3" t="str">
        <f t="shared" si="408"/>
        <v>2500</v>
      </c>
      <c r="O3290" s="3" t="str">
        <f t="shared" si="409"/>
        <v>152</v>
      </c>
      <c r="P3290" s="3" t="str">
        <f t="shared" si="414"/>
        <v>1</v>
      </c>
      <c r="Q3290" s="11">
        <f>+VLOOKUP(M3290,'Dimension descriptions'!K:M,2,FALSE)</f>
        <v>400</v>
      </c>
      <c r="R3290" s="33">
        <v>400</v>
      </c>
      <c r="S3290" s="11" t="str">
        <f>+VLOOKUP(R3290,'Dimension descriptions'!K:M,3)</f>
        <v>10% OF BASIC</v>
      </c>
      <c r="T3290" s="3" t="str">
        <f t="shared" si="415"/>
        <v>Y</v>
      </c>
      <c r="U3290" t="e">
        <f>+VLOOKUP(R3290,'FY21 P13 Allotment memo'!O:O,1,FALSE)</f>
        <v>#N/A</v>
      </c>
      <c r="V3290"/>
      <c r="W3290"/>
      <c r="X3290"/>
      <c r="Y3290"/>
      <c r="Z3290"/>
    </row>
    <row r="3291" spans="1:26">
      <c r="A3291">
        <v>10</v>
      </c>
      <c r="B3291" t="s">
        <v>4333</v>
      </c>
      <c r="C3291" t="s">
        <v>4316</v>
      </c>
      <c r="D3291">
        <v>91</v>
      </c>
      <c r="E3291">
        <v>1000</v>
      </c>
      <c r="F3291">
        <v>0</v>
      </c>
      <c r="G3291" s="2">
        <f t="shared" si="410"/>
        <v>1000</v>
      </c>
      <c r="H3291" s="3" t="str">
        <f t="shared" si="411"/>
        <v>10</v>
      </c>
      <c r="I3291" s="3" t="str">
        <f t="shared" si="412"/>
        <v>500</v>
      </c>
      <c r="J3291" s="3">
        <v>500</v>
      </c>
      <c r="K3291" s="3" t="str">
        <f>+VLOOKUP(J3291,'Dimension descriptions'!P:R,3,FALSE)</f>
        <v>District Office</v>
      </c>
      <c r="L3291" s="3" t="str">
        <f t="shared" si="413"/>
        <v>0450</v>
      </c>
      <c r="M3291" s="10">
        <v>450</v>
      </c>
      <c r="N3291" s="3" t="str">
        <f t="shared" si="408"/>
        <v>2500</v>
      </c>
      <c r="O3291" s="3" t="str">
        <f t="shared" si="409"/>
        <v>198</v>
      </c>
      <c r="P3291" s="3" t="str">
        <f t="shared" si="414"/>
        <v>1</v>
      </c>
      <c r="Q3291" s="11">
        <f>+VLOOKUP(M3291,'Dimension descriptions'!K:M,2,FALSE)</f>
        <v>400</v>
      </c>
      <c r="R3291" s="33">
        <v>400</v>
      </c>
      <c r="S3291" s="11" t="str">
        <f>+VLOOKUP(R3291,'Dimension descriptions'!K:M,3)</f>
        <v>10% OF BASIC</v>
      </c>
      <c r="T3291" s="3" t="str">
        <f t="shared" si="415"/>
        <v>Y</v>
      </c>
      <c r="U3291" t="e">
        <f>+VLOOKUP(R3291,'FY21 P13 Allotment memo'!O:O,1,FALSE)</f>
        <v>#N/A</v>
      </c>
      <c r="V3291"/>
      <c r="W3291"/>
      <c r="X3291"/>
      <c r="Y3291"/>
      <c r="Z3291"/>
    </row>
    <row r="3292" spans="1:26">
      <c r="A3292">
        <v>10</v>
      </c>
      <c r="B3292" t="s">
        <v>4334</v>
      </c>
      <c r="C3292" t="s">
        <v>1279</v>
      </c>
      <c r="D3292">
        <v>91</v>
      </c>
      <c r="E3292">
        <v>2686</v>
      </c>
      <c r="F3292">
        <v>0</v>
      </c>
      <c r="G3292" s="2">
        <f t="shared" si="410"/>
        <v>2686</v>
      </c>
      <c r="H3292" s="3" t="str">
        <f t="shared" si="411"/>
        <v>10</v>
      </c>
      <c r="I3292" s="3" t="str">
        <f t="shared" si="412"/>
        <v>500</v>
      </c>
      <c r="J3292" s="3">
        <v>500</v>
      </c>
      <c r="K3292" s="3" t="str">
        <f>+VLOOKUP(J3292,'Dimension descriptions'!P:R,3,FALSE)</f>
        <v>District Office</v>
      </c>
      <c r="L3292" s="3" t="str">
        <f t="shared" si="413"/>
        <v>0450</v>
      </c>
      <c r="M3292" s="10">
        <v>450</v>
      </c>
      <c r="N3292" s="3" t="str">
        <f t="shared" si="408"/>
        <v>2500</v>
      </c>
      <c r="O3292" s="3" t="str">
        <f t="shared" si="409"/>
        <v>210</v>
      </c>
      <c r="P3292" s="3" t="str">
        <f t="shared" si="414"/>
        <v>2</v>
      </c>
      <c r="Q3292" s="11">
        <f>+VLOOKUP(M3292,'Dimension descriptions'!K:M,2,FALSE)</f>
        <v>400</v>
      </c>
      <c r="R3292" s="33">
        <v>400</v>
      </c>
      <c r="S3292" s="11" t="str">
        <f>+VLOOKUP(R3292,'Dimension descriptions'!K:M,3)</f>
        <v>10% OF BASIC</v>
      </c>
      <c r="T3292" s="3" t="str">
        <f t="shared" si="415"/>
        <v>Y</v>
      </c>
      <c r="U3292" t="e">
        <f>+VLOOKUP(R3292,'FY21 P13 Allotment memo'!O:O,1,FALSE)</f>
        <v>#N/A</v>
      </c>
      <c r="V3292"/>
      <c r="W3292"/>
      <c r="X3292"/>
      <c r="Y3292"/>
      <c r="Z3292"/>
    </row>
    <row r="3293" spans="1:26">
      <c r="A3293">
        <v>10</v>
      </c>
      <c r="B3293" t="s">
        <v>4335</v>
      </c>
      <c r="C3293" t="s">
        <v>1246</v>
      </c>
      <c r="D3293">
        <v>91</v>
      </c>
      <c r="E3293">
        <v>956.25</v>
      </c>
      <c r="F3293">
        <v>0</v>
      </c>
      <c r="G3293" s="2">
        <f t="shared" si="410"/>
        <v>956.25</v>
      </c>
      <c r="H3293" s="3" t="str">
        <f t="shared" si="411"/>
        <v>10</v>
      </c>
      <c r="I3293" s="3" t="str">
        <f t="shared" si="412"/>
        <v>500</v>
      </c>
      <c r="J3293" s="3">
        <v>500</v>
      </c>
      <c r="K3293" s="3" t="str">
        <f>+VLOOKUP(J3293,'Dimension descriptions'!P:R,3,FALSE)</f>
        <v>District Office</v>
      </c>
      <c r="L3293" s="3" t="str">
        <f t="shared" si="413"/>
        <v>0450</v>
      </c>
      <c r="M3293" s="10">
        <v>450</v>
      </c>
      <c r="N3293" s="3" t="str">
        <f t="shared" si="408"/>
        <v>2500</v>
      </c>
      <c r="O3293" s="3" t="str">
        <f t="shared" si="409"/>
        <v>220</v>
      </c>
      <c r="P3293" s="3" t="str">
        <f t="shared" si="414"/>
        <v>2</v>
      </c>
      <c r="Q3293" s="11">
        <f>+VLOOKUP(M3293,'Dimension descriptions'!K:M,2,FALSE)</f>
        <v>400</v>
      </c>
      <c r="R3293" s="33">
        <v>400</v>
      </c>
      <c r="S3293" s="11" t="str">
        <f>+VLOOKUP(R3293,'Dimension descriptions'!K:M,3)</f>
        <v>10% OF BASIC</v>
      </c>
      <c r="T3293" s="3" t="str">
        <f t="shared" si="415"/>
        <v>Y</v>
      </c>
      <c r="U3293" t="e">
        <f>+VLOOKUP(R3293,'FY21 P13 Allotment memo'!O:O,1,FALSE)</f>
        <v>#N/A</v>
      </c>
      <c r="V3293"/>
      <c r="W3293"/>
      <c r="X3293"/>
      <c r="Y3293"/>
      <c r="Z3293"/>
    </row>
    <row r="3294" spans="1:26">
      <c r="A3294">
        <v>10</v>
      </c>
      <c r="B3294" t="s">
        <v>4336</v>
      </c>
      <c r="C3294" t="s">
        <v>4316</v>
      </c>
      <c r="D3294">
        <v>91</v>
      </c>
      <c r="E3294">
        <v>1000</v>
      </c>
      <c r="F3294">
        <v>0</v>
      </c>
      <c r="G3294" s="2">
        <f t="shared" si="410"/>
        <v>1000</v>
      </c>
      <c r="H3294" s="3" t="str">
        <f t="shared" si="411"/>
        <v>10</v>
      </c>
      <c r="I3294" s="3" t="str">
        <f t="shared" si="412"/>
        <v>500</v>
      </c>
      <c r="J3294" s="3">
        <v>500</v>
      </c>
      <c r="K3294" s="3" t="str">
        <f>+VLOOKUP(J3294,'Dimension descriptions'!P:R,3,FALSE)</f>
        <v>District Office</v>
      </c>
      <c r="L3294" s="3" t="str">
        <f t="shared" si="413"/>
        <v>0450</v>
      </c>
      <c r="M3294" s="10">
        <v>450</v>
      </c>
      <c r="N3294" s="3" t="str">
        <f t="shared" si="408"/>
        <v>2600</v>
      </c>
      <c r="O3294" s="3" t="str">
        <f t="shared" si="409"/>
        <v>184</v>
      </c>
      <c r="P3294" s="3" t="str">
        <f t="shared" si="414"/>
        <v>1</v>
      </c>
      <c r="Q3294" s="11">
        <f>+VLOOKUP(M3294,'Dimension descriptions'!K:M,2,FALSE)</f>
        <v>400</v>
      </c>
      <c r="R3294" s="33">
        <v>400</v>
      </c>
      <c r="S3294" s="11" t="str">
        <f>+VLOOKUP(R3294,'Dimension descriptions'!K:M,3)</f>
        <v>10% OF BASIC</v>
      </c>
      <c r="T3294" s="3" t="str">
        <f t="shared" si="415"/>
        <v>Y</v>
      </c>
      <c r="U3294" t="e">
        <f>+VLOOKUP(R3294,'FY21 P13 Allotment memo'!O:O,1,FALSE)</f>
        <v>#N/A</v>
      </c>
      <c r="V3294"/>
      <c r="W3294"/>
      <c r="X3294"/>
      <c r="Y3294"/>
      <c r="Z3294"/>
    </row>
    <row r="3295" spans="1:26">
      <c r="A3295">
        <v>10</v>
      </c>
      <c r="B3295" t="s">
        <v>4337</v>
      </c>
      <c r="C3295" t="s">
        <v>1279</v>
      </c>
      <c r="D3295">
        <v>91</v>
      </c>
      <c r="E3295">
        <v>236.9</v>
      </c>
      <c r="F3295">
        <v>0</v>
      </c>
      <c r="G3295" s="2">
        <f t="shared" si="410"/>
        <v>236.9</v>
      </c>
      <c r="H3295" s="3" t="str">
        <f t="shared" si="411"/>
        <v>10</v>
      </c>
      <c r="I3295" s="3" t="str">
        <f t="shared" si="412"/>
        <v>500</v>
      </c>
      <c r="J3295" s="3">
        <v>500</v>
      </c>
      <c r="K3295" s="3" t="str">
        <f>+VLOOKUP(J3295,'Dimension descriptions'!P:R,3,FALSE)</f>
        <v>District Office</v>
      </c>
      <c r="L3295" s="3" t="str">
        <f t="shared" si="413"/>
        <v>0450</v>
      </c>
      <c r="M3295" s="10">
        <v>450</v>
      </c>
      <c r="N3295" s="3" t="str">
        <f t="shared" si="408"/>
        <v>2600</v>
      </c>
      <c r="O3295" s="3" t="str">
        <f t="shared" si="409"/>
        <v>210</v>
      </c>
      <c r="P3295" s="3" t="str">
        <f t="shared" si="414"/>
        <v>2</v>
      </c>
      <c r="Q3295" s="11">
        <f>+VLOOKUP(M3295,'Dimension descriptions'!K:M,2,FALSE)</f>
        <v>400</v>
      </c>
      <c r="R3295" s="33">
        <v>400</v>
      </c>
      <c r="S3295" s="11" t="str">
        <f>+VLOOKUP(R3295,'Dimension descriptions'!K:M,3)</f>
        <v>10% OF BASIC</v>
      </c>
      <c r="T3295" s="3" t="str">
        <f t="shared" si="415"/>
        <v>Y</v>
      </c>
      <c r="U3295" t="e">
        <f>+VLOOKUP(R3295,'FY21 P13 Allotment memo'!O:O,1,FALSE)</f>
        <v>#N/A</v>
      </c>
      <c r="V3295"/>
      <c r="W3295"/>
      <c r="X3295"/>
      <c r="Y3295"/>
      <c r="Z3295"/>
    </row>
    <row r="3296" spans="1:26">
      <c r="A3296">
        <v>10</v>
      </c>
      <c r="B3296" t="s">
        <v>4338</v>
      </c>
      <c r="C3296" t="s">
        <v>1246</v>
      </c>
      <c r="D3296">
        <v>91</v>
      </c>
      <c r="E3296">
        <v>76.5</v>
      </c>
      <c r="F3296">
        <v>0</v>
      </c>
      <c r="G3296" s="2">
        <f t="shared" si="410"/>
        <v>76.5</v>
      </c>
      <c r="H3296" s="3" t="str">
        <f t="shared" si="411"/>
        <v>10</v>
      </c>
      <c r="I3296" s="3" t="str">
        <f t="shared" si="412"/>
        <v>500</v>
      </c>
      <c r="J3296" s="3">
        <v>500</v>
      </c>
      <c r="K3296" s="3" t="str">
        <f>+VLOOKUP(J3296,'Dimension descriptions'!P:R,3,FALSE)</f>
        <v>District Office</v>
      </c>
      <c r="L3296" s="3" t="str">
        <f t="shared" si="413"/>
        <v>0450</v>
      </c>
      <c r="M3296" s="10">
        <v>450</v>
      </c>
      <c r="N3296" s="3" t="str">
        <f t="shared" si="408"/>
        <v>2600</v>
      </c>
      <c r="O3296" s="3" t="str">
        <f t="shared" si="409"/>
        <v>220</v>
      </c>
      <c r="P3296" s="3" t="str">
        <f t="shared" si="414"/>
        <v>2</v>
      </c>
      <c r="Q3296" s="11">
        <f>+VLOOKUP(M3296,'Dimension descriptions'!K:M,2,FALSE)</f>
        <v>400</v>
      </c>
      <c r="R3296" s="33">
        <v>400</v>
      </c>
      <c r="S3296" s="11" t="str">
        <f>+VLOOKUP(R3296,'Dimension descriptions'!K:M,3)</f>
        <v>10% OF BASIC</v>
      </c>
      <c r="T3296" s="3" t="str">
        <f t="shared" si="415"/>
        <v>Y</v>
      </c>
      <c r="U3296" t="e">
        <f>+VLOOKUP(R3296,'FY21 P13 Allotment memo'!O:O,1,FALSE)</f>
        <v>#N/A</v>
      </c>
      <c r="V3296"/>
      <c r="W3296"/>
      <c r="X3296"/>
      <c r="Y3296"/>
      <c r="Z3296"/>
    </row>
    <row r="3297" spans="1:26">
      <c r="A3297">
        <v>10</v>
      </c>
      <c r="B3297" t="s">
        <v>4339</v>
      </c>
      <c r="C3297" t="s">
        <v>4340</v>
      </c>
      <c r="D3297">
        <v>91</v>
      </c>
      <c r="E3297">
        <v>1331.29</v>
      </c>
      <c r="F3297">
        <v>0</v>
      </c>
      <c r="G3297" s="2">
        <f t="shared" si="410"/>
        <v>1331.29</v>
      </c>
      <c r="H3297" s="3" t="str">
        <f t="shared" si="411"/>
        <v>10</v>
      </c>
      <c r="I3297" s="3" t="str">
        <f t="shared" si="412"/>
        <v>500</v>
      </c>
      <c r="J3297" s="3">
        <v>500</v>
      </c>
      <c r="K3297" s="3" t="str">
        <f>+VLOOKUP(J3297,'Dimension descriptions'!P:R,3,FALSE)</f>
        <v>District Office</v>
      </c>
      <c r="L3297" s="3" t="str">
        <f t="shared" si="413"/>
        <v>0504</v>
      </c>
      <c r="M3297" s="10">
        <v>504</v>
      </c>
      <c r="N3297" s="3" t="str">
        <f t="shared" si="408"/>
        <v>1000</v>
      </c>
      <c r="O3297" s="3" t="str">
        <f t="shared" si="409"/>
        <v>320</v>
      </c>
      <c r="P3297" s="3" t="str">
        <f t="shared" si="414"/>
        <v>3</v>
      </c>
      <c r="Q3297" s="11">
        <f>+VLOOKUP(M3297,'Dimension descriptions'!K:M,2,FALSE)</f>
        <v>500</v>
      </c>
      <c r="R3297" s="33">
        <v>500</v>
      </c>
      <c r="S3297" s="11" t="str">
        <f>+VLOOKUP(R3297,'Dimension descriptions'!K:M,3)</f>
        <v>UNIQUE LOCAL REGULAR PROGRAMS</v>
      </c>
      <c r="T3297" s="3" t="str">
        <f t="shared" si="415"/>
        <v>Y</v>
      </c>
      <c r="U3297" t="e">
        <f>+VLOOKUP(R3297,'FY21 P13 Allotment memo'!O:O,1,FALSE)</f>
        <v>#N/A</v>
      </c>
      <c r="V3297"/>
      <c r="W3297"/>
      <c r="X3297"/>
      <c r="Y3297"/>
      <c r="Z3297"/>
    </row>
    <row r="3298" spans="1:26">
      <c r="A3298">
        <v>10</v>
      </c>
      <c r="B3298" t="s">
        <v>4341</v>
      </c>
      <c r="C3298" t="s">
        <v>1417</v>
      </c>
      <c r="D3298">
        <v>91</v>
      </c>
      <c r="E3298">
        <v>0</v>
      </c>
      <c r="F3298">
        <v>0</v>
      </c>
      <c r="G3298" s="2">
        <f t="shared" si="410"/>
        <v>0</v>
      </c>
      <c r="H3298" s="3" t="str">
        <f t="shared" si="411"/>
        <v>10</v>
      </c>
      <c r="I3298" s="3" t="str">
        <f t="shared" si="412"/>
        <v>500</v>
      </c>
      <c r="J3298" s="3">
        <v>500</v>
      </c>
      <c r="K3298" s="3" t="str">
        <f>+VLOOKUP(J3298,'Dimension descriptions'!P:R,3,FALSE)</f>
        <v>District Office</v>
      </c>
      <c r="L3298" s="3" t="str">
        <f t="shared" si="413"/>
        <v>0504</v>
      </c>
      <c r="M3298" s="10">
        <v>504</v>
      </c>
      <c r="N3298" s="3" t="str">
        <f t="shared" si="408"/>
        <v>1000</v>
      </c>
      <c r="O3298" s="3" t="str">
        <f t="shared" si="409"/>
        <v>580</v>
      </c>
      <c r="P3298" s="3" t="str">
        <f t="shared" si="414"/>
        <v>5</v>
      </c>
      <c r="Q3298" s="11">
        <f>+VLOOKUP(M3298,'Dimension descriptions'!K:M,2,FALSE)</f>
        <v>500</v>
      </c>
      <c r="R3298" s="33">
        <v>500</v>
      </c>
      <c r="S3298" s="11" t="str">
        <f>+VLOOKUP(R3298,'Dimension descriptions'!K:M,3)</f>
        <v>UNIQUE LOCAL REGULAR PROGRAMS</v>
      </c>
      <c r="T3298" s="3" t="str">
        <f t="shared" si="415"/>
        <v>Y</v>
      </c>
      <c r="U3298" t="e">
        <f>+VLOOKUP(R3298,'FY21 P13 Allotment memo'!O:O,1,FALSE)</f>
        <v>#N/A</v>
      </c>
      <c r="V3298"/>
      <c r="W3298"/>
      <c r="X3298"/>
      <c r="Y3298"/>
      <c r="Z3298"/>
    </row>
    <row r="3299" spans="1:26">
      <c r="A3299">
        <v>10</v>
      </c>
      <c r="B3299" t="s">
        <v>4342</v>
      </c>
      <c r="C3299" t="s">
        <v>1588</v>
      </c>
      <c r="D3299">
        <v>91</v>
      </c>
      <c r="E3299">
        <v>7778.99</v>
      </c>
      <c r="F3299">
        <v>0</v>
      </c>
      <c r="G3299" s="2">
        <f t="shared" si="410"/>
        <v>7778.99</v>
      </c>
      <c r="H3299" s="3" t="str">
        <f t="shared" si="411"/>
        <v>10</v>
      </c>
      <c r="I3299" s="3" t="str">
        <f t="shared" si="412"/>
        <v>500</v>
      </c>
      <c r="J3299" s="3">
        <v>500</v>
      </c>
      <c r="K3299" s="3" t="str">
        <f>+VLOOKUP(J3299,'Dimension descriptions'!P:R,3,FALSE)</f>
        <v>District Office</v>
      </c>
      <c r="L3299" s="3" t="str">
        <f t="shared" si="413"/>
        <v>0504</v>
      </c>
      <c r="M3299" s="10">
        <v>504</v>
      </c>
      <c r="N3299" s="3" t="str">
        <f t="shared" si="408"/>
        <v>1000</v>
      </c>
      <c r="O3299" s="3" t="str">
        <f t="shared" si="409"/>
        <v>610</v>
      </c>
      <c r="P3299" s="3" t="str">
        <f t="shared" si="414"/>
        <v>6</v>
      </c>
      <c r="Q3299" s="11">
        <f>+VLOOKUP(M3299,'Dimension descriptions'!K:M,2,FALSE)</f>
        <v>500</v>
      </c>
      <c r="R3299" s="33">
        <v>500</v>
      </c>
      <c r="S3299" s="11" t="str">
        <f>+VLOOKUP(R3299,'Dimension descriptions'!K:M,3)</f>
        <v>UNIQUE LOCAL REGULAR PROGRAMS</v>
      </c>
      <c r="T3299" s="3" t="str">
        <f t="shared" si="415"/>
        <v>Y</v>
      </c>
      <c r="U3299" t="e">
        <f>+VLOOKUP(R3299,'FY21 P13 Allotment memo'!O:O,1,FALSE)</f>
        <v>#N/A</v>
      </c>
      <c r="V3299"/>
      <c r="W3299"/>
      <c r="X3299"/>
      <c r="Y3299"/>
      <c r="Z3299"/>
    </row>
    <row r="3300" spans="1:26">
      <c r="A3300">
        <v>10</v>
      </c>
      <c r="B3300" t="s">
        <v>4343</v>
      </c>
      <c r="C3300" t="s">
        <v>4344</v>
      </c>
      <c r="D3300">
        <v>91</v>
      </c>
      <c r="E3300">
        <v>2172.08</v>
      </c>
      <c r="F3300">
        <v>0</v>
      </c>
      <c r="G3300" s="2">
        <f t="shared" si="410"/>
        <v>2172.08</v>
      </c>
      <c r="H3300" s="3" t="str">
        <f t="shared" si="411"/>
        <v>10</v>
      </c>
      <c r="I3300" s="3" t="str">
        <f t="shared" si="412"/>
        <v>500</v>
      </c>
      <c r="J3300" s="3">
        <v>500</v>
      </c>
      <c r="K3300" s="3" t="str">
        <f>+VLOOKUP(J3300,'Dimension descriptions'!P:R,3,FALSE)</f>
        <v>District Office</v>
      </c>
      <c r="L3300" s="3" t="str">
        <f t="shared" si="413"/>
        <v>0505</v>
      </c>
      <c r="M3300" s="10">
        <v>505</v>
      </c>
      <c r="N3300" s="3" t="str">
        <f t="shared" si="408"/>
        <v>1000</v>
      </c>
      <c r="O3300" s="3" t="str">
        <f t="shared" si="409"/>
        <v>149</v>
      </c>
      <c r="P3300" s="3" t="str">
        <f t="shared" si="414"/>
        <v>1</v>
      </c>
      <c r="Q3300" s="11">
        <f>+VLOOKUP(M3300,'Dimension descriptions'!K:M,2,FALSE)</f>
        <v>500</v>
      </c>
      <c r="R3300" s="33">
        <v>500</v>
      </c>
      <c r="S3300" s="11" t="str">
        <f>+VLOOKUP(R3300,'Dimension descriptions'!K:M,3)</f>
        <v>UNIQUE LOCAL REGULAR PROGRAMS</v>
      </c>
      <c r="T3300" s="3" t="str">
        <f t="shared" si="415"/>
        <v>Y</v>
      </c>
      <c r="U3300" t="e">
        <f>+VLOOKUP(R3300,'FY21 P13 Allotment memo'!O:O,1,FALSE)</f>
        <v>#N/A</v>
      </c>
      <c r="V3300"/>
      <c r="W3300"/>
      <c r="X3300"/>
      <c r="Y3300"/>
      <c r="Z3300"/>
    </row>
    <row r="3301" spans="1:26">
      <c r="A3301">
        <v>10</v>
      </c>
      <c r="B3301" t="s">
        <v>4345</v>
      </c>
      <c r="C3301" t="s">
        <v>1279</v>
      </c>
      <c r="D3301">
        <v>91</v>
      </c>
      <c r="E3301">
        <v>514.59</v>
      </c>
      <c r="F3301">
        <v>0</v>
      </c>
      <c r="G3301" s="2">
        <f t="shared" si="410"/>
        <v>514.59</v>
      </c>
      <c r="H3301" s="3" t="str">
        <f t="shared" si="411"/>
        <v>10</v>
      </c>
      <c r="I3301" s="3" t="str">
        <f t="shared" si="412"/>
        <v>500</v>
      </c>
      <c r="J3301" s="3">
        <v>500</v>
      </c>
      <c r="K3301" s="3" t="str">
        <f>+VLOOKUP(J3301,'Dimension descriptions'!P:R,3,FALSE)</f>
        <v>District Office</v>
      </c>
      <c r="L3301" s="3" t="str">
        <f t="shared" si="413"/>
        <v>0505</v>
      </c>
      <c r="M3301" s="10">
        <v>505</v>
      </c>
      <c r="N3301" s="3" t="str">
        <f t="shared" si="408"/>
        <v>1000</v>
      </c>
      <c r="O3301" s="3" t="str">
        <f t="shared" si="409"/>
        <v>210</v>
      </c>
      <c r="P3301" s="3" t="str">
        <f t="shared" si="414"/>
        <v>2</v>
      </c>
      <c r="Q3301" s="11">
        <f>+VLOOKUP(M3301,'Dimension descriptions'!K:M,2,FALSE)</f>
        <v>500</v>
      </c>
      <c r="R3301" s="33">
        <v>500</v>
      </c>
      <c r="S3301" s="11" t="str">
        <f>+VLOOKUP(R3301,'Dimension descriptions'!K:M,3)</f>
        <v>UNIQUE LOCAL REGULAR PROGRAMS</v>
      </c>
      <c r="T3301" s="3" t="str">
        <f t="shared" si="415"/>
        <v>Y</v>
      </c>
      <c r="U3301" t="e">
        <f>+VLOOKUP(R3301,'FY21 P13 Allotment memo'!O:O,1,FALSE)</f>
        <v>#N/A</v>
      </c>
      <c r="V3301"/>
      <c r="W3301"/>
      <c r="X3301"/>
      <c r="Y3301"/>
      <c r="Z3301"/>
    </row>
    <row r="3302" spans="1:26">
      <c r="A3302">
        <v>10</v>
      </c>
      <c r="B3302" t="s">
        <v>4346</v>
      </c>
      <c r="C3302" t="s">
        <v>1246</v>
      </c>
      <c r="D3302">
        <v>91</v>
      </c>
      <c r="E3302">
        <v>164.63</v>
      </c>
      <c r="F3302">
        <v>0</v>
      </c>
      <c r="G3302" s="2">
        <f t="shared" si="410"/>
        <v>164.63</v>
      </c>
      <c r="H3302" s="3" t="str">
        <f t="shared" si="411"/>
        <v>10</v>
      </c>
      <c r="I3302" s="3" t="str">
        <f t="shared" si="412"/>
        <v>500</v>
      </c>
      <c r="J3302" s="3">
        <v>500</v>
      </c>
      <c r="K3302" s="3" t="str">
        <f>+VLOOKUP(J3302,'Dimension descriptions'!P:R,3,FALSE)</f>
        <v>District Office</v>
      </c>
      <c r="L3302" s="3" t="str">
        <f t="shared" si="413"/>
        <v>0505</v>
      </c>
      <c r="M3302" s="10">
        <v>505</v>
      </c>
      <c r="N3302" s="3" t="str">
        <f t="shared" si="408"/>
        <v>1000</v>
      </c>
      <c r="O3302" s="3" t="str">
        <f t="shared" si="409"/>
        <v>220</v>
      </c>
      <c r="P3302" s="3" t="str">
        <f t="shared" si="414"/>
        <v>2</v>
      </c>
      <c r="Q3302" s="11">
        <f>+VLOOKUP(M3302,'Dimension descriptions'!K:M,2,FALSE)</f>
        <v>500</v>
      </c>
      <c r="R3302" s="33">
        <v>500</v>
      </c>
      <c r="S3302" s="11" t="str">
        <f>+VLOOKUP(R3302,'Dimension descriptions'!K:M,3)</f>
        <v>UNIQUE LOCAL REGULAR PROGRAMS</v>
      </c>
      <c r="T3302" s="3" t="str">
        <f t="shared" si="415"/>
        <v>Y</v>
      </c>
      <c r="U3302" t="e">
        <f>+VLOOKUP(R3302,'FY21 P13 Allotment memo'!O:O,1,FALSE)</f>
        <v>#N/A</v>
      </c>
      <c r="V3302"/>
      <c r="W3302"/>
      <c r="X3302"/>
      <c r="Y3302"/>
      <c r="Z3302"/>
    </row>
    <row r="3303" spans="1:26">
      <c r="A3303">
        <v>10</v>
      </c>
      <c r="B3303" t="s">
        <v>4347</v>
      </c>
      <c r="C3303" t="s">
        <v>1346</v>
      </c>
      <c r="D3303">
        <v>91</v>
      </c>
      <c r="E3303">
        <v>9.0500000000000007</v>
      </c>
      <c r="F3303">
        <v>0</v>
      </c>
      <c r="G3303" s="2">
        <f t="shared" si="410"/>
        <v>9.0500000000000007</v>
      </c>
      <c r="H3303" s="3" t="str">
        <f t="shared" si="411"/>
        <v>10</v>
      </c>
      <c r="I3303" s="3" t="str">
        <f t="shared" si="412"/>
        <v>500</v>
      </c>
      <c r="J3303" s="3">
        <v>500</v>
      </c>
      <c r="K3303" s="3" t="str">
        <f>+VLOOKUP(J3303,'Dimension descriptions'!P:R,3,FALSE)</f>
        <v>District Office</v>
      </c>
      <c r="L3303" s="3" t="str">
        <f t="shared" si="413"/>
        <v>0505</v>
      </c>
      <c r="M3303" s="10">
        <v>505</v>
      </c>
      <c r="N3303" s="3" t="str">
        <f t="shared" si="408"/>
        <v>1000</v>
      </c>
      <c r="O3303" s="3" t="str">
        <f t="shared" si="409"/>
        <v>241</v>
      </c>
      <c r="P3303" s="3" t="str">
        <f t="shared" si="414"/>
        <v>2</v>
      </c>
      <c r="Q3303" s="11">
        <f>+VLOOKUP(M3303,'Dimension descriptions'!K:M,2,FALSE)</f>
        <v>500</v>
      </c>
      <c r="R3303" s="33">
        <v>500</v>
      </c>
      <c r="S3303" s="11" t="str">
        <f>+VLOOKUP(R3303,'Dimension descriptions'!K:M,3)</f>
        <v>UNIQUE LOCAL REGULAR PROGRAMS</v>
      </c>
      <c r="T3303" s="3" t="str">
        <f t="shared" si="415"/>
        <v>Y</v>
      </c>
      <c r="U3303" t="e">
        <f>+VLOOKUP(R3303,'FY21 P13 Allotment memo'!O:O,1,FALSE)</f>
        <v>#N/A</v>
      </c>
      <c r="V3303"/>
      <c r="W3303"/>
      <c r="X3303"/>
      <c r="Y3303"/>
      <c r="Z3303"/>
    </row>
    <row r="3304" spans="1:26">
      <c r="A3304">
        <v>10</v>
      </c>
      <c r="B3304" t="s">
        <v>4348</v>
      </c>
      <c r="C3304" t="s">
        <v>1250</v>
      </c>
      <c r="D3304">
        <v>91</v>
      </c>
      <c r="E3304">
        <v>0</v>
      </c>
      <c r="F3304">
        <v>0</v>
      </c>
      <c r="G3304" s="2">
        <f t="shared" si="410"/>
        <v>0</v>
      </c>
      <c r="H3304" s="3" t="str">
        <f t="shared" si="411"/>
        <v>10</v>
      </c>
      <c r="I3304" s="3" t="str">
        <f t="shared" si="412"/>
        <v>500</v>
      </c>
      <c r="J3304" s="3">
        <v>500</v>
      </c>
      <c r="K3304" s="3" t="str">
        <f>+VLOOKUP(J3304,'Dimension descriptions'!P:R,3,FALSE)</f>
        <v>District Office</v>
      </c>
      <c r="L3304" s="3" t="str">
        <f t="shared" si="413"/>
        <v>0575</v>
      </c>
      <c r="M3304" s="10">
        <v>575</v>
      </c>
      <c r="N3304" s="3" t="str">
        <f t="shared" si="408"/>
        <v>2400</v>
      </c>
      <c r="O3304" s="3" t="str">
        <f t="shared" si="409"/>
        <v>245</v>
      </c>
      <c r="P3304" s="3" t="str">
        <f t="shared" si="414"/>
        <v>2</v>
      </c>
      <c r="Q3304" s="11">
        <f>+VLOOKUP(M3304,'Dimension descriptions'!K:M,2,FALSE)</f>
        <v>500</v>
      </c>
      <c r="R3304" s="33">
        <v>500</v>
      </c>
      <c r="S3304" s="11" t="str">
        <f>+VLOOKUP(R3304,'Dimension descriptions'!K:M,3)</f>
        <v>UNIQUE LOCAL REGULAR PROGRAMS</v>
      </c>
      <c r="T3304" s="3" t="str">
        <f t="shared" si="415"/>
        <v>Y</v>
      </c>
      <c r="U3304" t="e">
        <f>+VLOOKUP(R3304,'FY21 P13 Allotment memo'!O:O,1,FALSE)</f>
        <v>#N/A</v>
      </c>
      <c r="V3304"/>
      <c r="W3304"/>
      <c r="X3304"/>
      <c r="Y3304"/>
      <c r="Z3304"/>
    </row>
    <row r="3305" spans="1:26">
      <c r="A3305">
        <v>10</v>
      </c>
      <c r="B3305" t="s">
        <v>4349</v>
      </c>
      <c r="C3305" t="s">
        <v>4350</v>
      </c>
      <c r="D3305">
        <v>91</v>
      </c>
      <c r="E3305">
        <v>412576.23</v>
      </c>
      <c r="F3305">
        <v>0</v>
      </c>
      <c r="G3305" s="2">
        <f t="shared" si="410"/>
        <v>412576.23</v>
      </c>
      <c r="H3305" s="3" t="str">
        <f t="shared" si="411"/>
        <v>10</v>
      </c>
      <c r="I3305" s="3" t="str">
        <f t="shared" si="412"/>
        <v>500</v>
      </c>
      <c r="J3305" s="3">
        <v>500</v>
      </c>
      <c r="K3305" s="3" t="str">
        <f>+VLOOKUP(J3305,'Dimension descriptions'!P:R,3,FALSE)</f>
        <v>District Office</v>
      </c>
      <c r="L3305" s="3" t="str">
        <f t="shared" si="413"/>
        <v>0599</v>
      </c>
      <c r="M3305" s="10">
        <v>599</v>
      </c>
      <c r="N3305" s="3" t="str">
        <f t="shared" si="408"/>
        <v>1000</v>
      </c>
      <c r="O3305" s="3" t="str">
        <f t="shared" si="409"/>
        <v>230</v>
      </c>
      <c r="P3305" s="3" t="str">
        <f t="shared" si="414"/>
        <v>2</v>
      </c>
      <c r="Q3305" s="11">
        <f>+VLOOKUP(M3305,'Dimension descriptions'!K:M,2,FALSE)</f>
        <v>500</v>
      </c>
      <c r="R3305" s="33">
        <v>500</v>
      </c>
      <c r="S3305" s="11" t="str">
        <f>+VLOOKUP(R3305,'Dimension descriptions'!K:M,3)</f>
        <v>UNIQUE LOCAL REGULAR PROGRAMS</v>
      </c>
      <c r="T3305" s="3" t="str">
        <f t="shared" si="415"/>
        <v>Y</v>
      </c>
      <c r="U3305" t="e">
        <f>+VLOOKUP(R3305,'FY21 P13 Allotment memo'!O:O,1,FALSE)</f>
        <v>#N/A</v>
      </c>
      <c r="V3305"/>
      <c r="W3305"/>
      <c r="X3305"/>
      <c r="Y3305"/>
      <c r="Z3305"/>
    </row>
    <row r="3306" spans="1:26">
      <c r="A3306">
        <v>10</v>
      </c>
      <c r="B3306" t="s">
        <v>4351</v>
      </c>
      <c r="C3306" t="s">
        <v>4352</v>
      </c>
      <c r="D3306">
        <v>91</v>
      </c>
      <c r="E3306">
        <v>0</v>
      </c>
      <c r="F3306">
        <v>0</v>
      </c>
      <c r="G3306" s="2">
        <f t="shared" si="410"/>
        <v>0</v>
      </c>
      <c r="H3306" s="3" t="str">
        <f t="shared" si="411"/>
        <v>10</v>
      </c>
      <c r="I3306" s="3" t="str">
        <f t="shared" si="412"/>
        <v>500</v>
      </c>
      <c r="J3306" s="3">
        <v>500</v>
      </c>
      <c r="K3306" s="3" t="str">
        <f>+VLOOKUP(J3306,'Dimension descriptions'!P:R,3,FALSE)</f>
        <v>District Office</v>
      </c>
      <c r="L3306" s="3" t="str">
        <f t="shared" si="413"/>
        <v>0599</v>
      </c>
      <c r="M3306" s="10">
        <v>599</v>
      </c>
      <c r="N3306" s="3" t="str">
        <f t="shared" si="408"/>
        <v>1000</v>
      </c>
      <c r="O3306" s="3" t="str">
        <f t="shared" si="409"/>
        <v>231</v>
      </c>
      <c r="P3306" s="3" t="str">
        <f t="shared" si="414"/>
        <v>2</v>
      </c>
      <c r="Q3306" s="11">
        <f>+VLOOKUP(M3306,'Dimension descriptions'!K:M,2,FALSE)</f>
        <v>500</v>
      </c>
      <c r="R3306" s="33">
        <v>500</v>
      </c>
      <c r="S3306" s="11" t="str">
        <f>+VLOOKUP(R3306,'Dimension descriptions'!K:M,3)</f>
        <v>UNIQUE LOCAL REGULAR PROGRAMS</v>
      </c>
      <c r="T3306" s="3" t="str">
        <f t="shared" si="415"/>
        <v>Y</v>
      </c>
      <c r="U3306" t="e">
        <f>+VLOOKUP(R3306,'FY21 P13 Allotment memo'!O:O,1,FALSE)</f>
        <v>#N/A</v>
      </c>
      <c r="V3306"/>
      <c r="W3306"/>
      <c r="X3306"/>
      <c r="Y3306"/>
      <c r="Z3306"/>
    </row>
    <row r="3307" spans="1:26">
      <c r="A3307">
        <v>10</v>
      </c>
      <c r="B3307" t="s">
        <v>4353</v>
      </c>
      <c r="C3307" t="s">
        <v>1703</v>
      </c>
      <c r="D3307">
        <v>91</v>
      </c>
      <c r="E3307">
        <v>3000</v>
      </c>
      <c r="F3307">
        <v>0</v>
      </c>
      <c r="G3307" s="2">
        <f t="shared" si="410"/>
        <v>3000</v>
      </c>
      <c r="H3307" s="3" t="str">
        <f t="shared" si="411"/>
        <v>10</v>
      </c>
      <c r="I3307" s="3" t="str">
        <f t="shared" si="412"/>
        <v>500</v>
      </c>
      <c r="J3307" s="3">
        <v>500</v>
      </c>
      <c r="K3307" s="3" t="str">
        <f>+VLOOKUP(J3307,'Dimension descriptions'!P:R,3,FALSE)</f>
        <v>District Office</v>
      </c>
      <c r="L3307" s="3" t="str">
        <f t="shared" si="413"/>
        <v>0599</v>
      </c>
      <c r="M3307" s="10">
        <v>599</v>
      </c>
      <c r="N3307" s="3" t="str">
        <f t="shared" si="408"/>
        <v>1000</v>
      </c>
      <c r="O3307" s="3" t="str">
        <f t="shared" si="409"/>
        <v>245</v>
      </c>
      <c r="P3307" s="3" t="str">
        <f t="shared" si="414"/>
        <v>2</v>
      </c>
      <c r="Q3307" s="11">
        <f>+VLOOKUP(M3307,'Dimension descriptions'!K:M,2,FALSE)</f>
        <v>500</v>
      </c>
      <c r="R3307" s="33">
        <v>500</v>
      </c>
      <c r="S3307" s="11" t="str">
        <f>+VLOOKUP(R3307,'Dimension descriptions'!K:M,3)</f>
        <v>UNIQUE LOCAL REGULAR PROGRAMS</v>
      </c>
      <c r="T3307" s="3" t="str">
        <f t="shared" si="415"/>
        <v>Y</v>
      </c>
      <c r="U3307" t="e">
        <f>+VLOOKUP(R3307,'FY21 P13 Allotment memo'!O:O,1,FALSE)</f>
        <v>#N/A</v>
      </c>
      <c r="V3307"/>
      <c r="W3307"/>
      <c r="X3307"/>
      <c r="Y3307"/>
      <c r="Z3307"/>
    </row>
    <row r="3308" spans="1:26">
      <c r="A3308">
        <v>10</v>
      </c>
      <c r="B3308" t="s">
        <v>4354</v>
      </c>
      <c r="C3308" t="s">
        <v>4355</v>
      </c>
      <c r="D3308">
        <v>91</v>
      </c>
      <c r="E3308">
        <v>109149.17</v>
      </c>
      <c r="F3308">
        <v>0</v>
      </c>
      <c r="G3308" s="2">
        <f t="shared" si="410"/>
        <v>109149.17</v>
      </c>
      <c r="H3308" s="3" t="str">
        <f t="shared" si="411"/>
        <v>10</v>
      </c>
      <c r="I3308" s="3" t="str">
        <f t="shared" si="412"/>
        <v>500</v>
      </c>
      <c r="J3308" s="3">
        <v>500</v>
      </c>
      <c r="K3308" s="3" t="str">
        <f>+VLOOKUP(J3308,'Dimension descriptions'!P:R,3,FALSE)</f>
        <v>District Office</v>
      </c>
      <c r="L3308" s="3" t="str">
        <f t="shared" si="413"/>
        <v>0599</v>
      </c>
      <c r="M3308" s="10">
        <v>599</v>
      </c>
      <c r="N3308" s="3" t="str">
        <f t="shared" si="408"/>
        <v>1000</v>
      </c>
      <c r="O3308" s="3" t="str">
        <f t="shared" si="409"/>
        <v>248</v>
      </c>
      <c r="P3308" s="3" t="str">
        <f t="shared" si="414"/>
        <v>2</v>
      </c>
      <c r="Q3308" s="11">
        <f>+VLOOKUP(M3308,'Dimension descriptions'!K:M,2,FALSE)</f>
        <v>500</v>
      </c>
      <c r="R3308" s="33">
        <v>500</v>
      </c>
      <c r="S3308" s="11" t="str">
        <f>+VLOOKUP(R3308,'Dimension descriptions'!K:M,3)</f>
        <v>UNIQUE LOCAL REGULAR PROGRAMS</v>
      </c>
      <c r="T3308" s="3" t="str">
        <f t="shared" si="415"/>
        <v>Y</v>
      </c>
      <c r="U3308" t="e">
        <f>+VLOOKUP(R3308,'FY21 P13 Allotment memo'!O:O,1,FALSE)</f>
        <v>#N/A</v>
      </c>
      <c r="V3308"/>
      <c r="W3308"/>
      <c r="X3308"/>
      <c r="Y3308"/>
      <c r="Z3308"/>
    </row>
    <row r="3309" spans="1:26">
      <c r="A3309">
        <v>10</v>
      </c>
      <c r="B3309" t="s">
        <v>4356</v>
      </c>
      <c r="C3309" t="s">
        <v>4350</v>
      </c>
      <c r="D3309">
        <v>91</v>
      </c>
      <c r="E3309">
        <v>0</v>
      </c>
      <c r="F3309">
        <v>0</v>
      </c>
      <c r="G3309" s="2">
        <f t="shared" si="410"/>
        <v>0</v>
      </c>
      <c r="H3309" s="3" t="str">
        <f t="shared" si="411"/>
        <v>10</v>
      </c>
      <c r="I3309" s="3" t="str">
        <f t="shared" si="412"/>
        <v>500</v>
      </c>
      <c r="J3309" s="3">
        <v>500</v>
      </c>
      <c r="K3309" s="3" t="str">
        <f>+VLOOKUP(J3309,'Dimension descriptions'!P:R,3,FALSE)</f>
        <v>District Office</v>
      </c>
      <c r="L3309" s="3" t="str">
        <f t="shared" si="413"/>
        <v>0599</v>
      </c>
      <c r="M3309" s="10">
        <v>599</v>
      </c>
      <c r="N3309" s="3" t="str">
        <f t="shared" si="408"/>
        <v>2500</v>
      </c>
      <c r="O3309" s="3" t="str">
        <f t="shared" si="409"/>
        <v>230</v>
      </c>
      <c r="P3309" s="3" t="str">
        <f t="shared" si="414"/>
        <v>2</v>
      </c>
      <c r="Q3309" s="11">
        <f>+VLOOKUP(M3309,'Dimension descriptions'!K:M,2,FALSE)</f>
        <v>500</v>
      </c>
      <c r="R3309" s="33">
        <v>500</v>
      </c>
      <c r="S3309" s="11" t="str">
        <f>+VLOOKUP(R3309,'Dimension descriptions'!K:M,3)</f>
        <v>UNIQUE LOCAL REGULAR PROGRAMS</v>
      </c>
      <c r="T3309" s="3" t="str">
        <f t="shared" si="415"/>
        <v>Y</v>
      </c>
      <c r="U3309" t="e">
        <f>+VLOOKUP(R3309,'FY21 P13 Allotment memo'!O:O,1,FALSE)</f>
        <v>#N/A</v>
      </c>
      <c r="V3309"/>
      <c r="W3309"/>
      <c r="X3309"/>
      <c r="Y3309"/>
      <c r="Z3309"/>
    </row>
    <row r="3310" spans="1:26">
      <c r="A3310">
        <v>10</v>
      </c>
      <c r="B3310" t="s">
        <v>4357</v>
      </c>
      <c r="C3310" t="s">
        <v>1230</v>
      </c>
      <c r="D3310">
        <v>91</v>
      </c>
      <c r="E3310">
        <v>311527.96999999997</v>
      </c>
      <c r="F3310">
        <v>0</v>
      </c>
      <c r="G3310" s="2">
        <f t="shared" si="410"/>
        <v>311527.96999999997</v>
      </c>
      <c r="H3310" s="3" t="str">
        <f t="shared" si="411"/>
        <v>10</v>
      </c>
      <c r="I3310" s="3" t="str">
        <f t="shared" si="412"/>
        <v>500</v>
      </c>
      <c r="J3310" s="3">
        <v>500</v>
      </c>
      <c r="K3310" s="3" t="str">
        <f>+VLOOKUP(J3310,'Dimension descriptions'!P:R,3,FALSE)</f>
        <v>District Office</v>
      </c>
      <c r="L3310" s="3" t="str">
        <f t="shared" si="413"/>
        <v>0600</v>
      </c>
      <c r="M3310" s="10">
        <v>600</v>
      </c>
      <c r="N3310" s="3" t="str">
        <f t="shared" si="408"/>
        <v>2700</v>
      </c>
      <c r="O3310" s="3" t="str">
        <f t="shared" si="409"/>
        <v>511</v>
      </c>
      <c r="P3310" s="3" t="str">
        <f t="shared" si="414"/>
        <v>5</v>
      </c>
      <c r="Q3310" s="11">
        <f>+VLOOKUP(M3310,'Dimension descriptions'!K:M,2,FALSE)</f>
        <v>5315</v>
      </c>
      <c r="R3310" s="33">
        <v>5315</v>
      </c>
      <c r="S3310" s="11" t="str">
        <f>+VLOOKUP(R3310,'Dimension descriptions'!K:M,3)</f>
        <v>PUPIL TRANSPORTATION</v>
      </c>
      <c r="T3310" s="3" t="str">
        <f t="shared" si="415"/>
        <v>Y</v>
      </c>
      <c r="U3310">
        <f>+VLOOKUP(R3310,'FY21 P13 Allotment memo'!O:O,1,FALSE)</f>
        <v>5315</v>
      </c>
      <c r="V3310"/>
      <c r="W3310"/>
      <c r="X3310"/>
      <c r="Y3310"/>
      <c r="Z3310"/>
    </row>
    <row r="3311" spans="1:26">
      <c r="A3311">
        <v>10</v>
      </c>
      <c r="B3311" t="s">
        <v>4358</v>
      </c>
      <c r="C3311" t="s">
        <v>1232</v>
      </c>
      <c r="D3311">
        <v>91</v>
      </c>
      <c r="E3311">
        <v>0</v>
      </c>
      <c r="F3311">
        <v>0</v>
      </c>
      <c r="G3311" s="2">
        <f t="shared" si="410"/>
        <v>0</v>
      </c>
      <c r="H3311" s="3" t="str">
        <f t="shared" si="411"/>
        <v>10</v>
      </c>
      <c r="I3311" s="3" t="str">
        <f t="shared" si="412"/>
        <v>500</v>
      </c>
      <c r="J3311" s="3">
        <v>500</v>
      </c>
      <c r="K3311" s="3" t="str">
        <f>+VLOOKUP(J3311,'Dimension descriptions'!P:R,3,FALSE)</f>
        <v>District Office</v>
      </c>
      <c r="L3311" s="3" t="str">
        <f t="shared" si="413"/>
        <v>0600</v>
      </c>
      <c r="M3311" s="10">
        <v>600</v>
      </c>
      <c r="N3311" s="3" t="str">
        <f t="shared" si="408"/>
        <v>2700</v>
      </c>
      <c r="O3311" s="3" t="str">
        <f t="shared" si="409"/>
        <v>519</v>
      </c>
      <c r="P3311" s="3" t="str">
        <f t="shared" si="414"/>
        <v>5</v>
      </c>
      <c r="Q3311" s="11">
        <f>+VLOOKUP(M3311,'Dimension descriptions'!K:M,2,FALSE)</f>
        <v>5315</v>
      </c>
      <c r="R3311" s="33">
        <v>5315</v>
      </c>
      <c r="S3311" s="11" t="str">
        <f>+VLOOKUP(R3311,'Dimension descriptions'!K:M,3)</f>
        <v>PUPIL TRANSPORTATION</v>
      </c>
      <c r="T3311" s="3" t="str">
        <f t="shared" si="415"/>
        <v>Y</v>
      </c>
      <c r="U3311">
        <f>+VLOOKUP(R3311,'FY21 P13 Allotment memo'!O:O,1,FALSE)</f>
        <v>5315</v>
      </c>
      <c r="V3311"/>
      <c r="W3311"/>
      <c r="X3311"/>
      <c r="Y3311"/>
      <c r="Z3311"/>
    </row>
    <row r="3312" spans="1:26">
      <c r="A3312">
        <v>10</v>
      </c>
      <c r="B3312" t="s">
        <v>4359</v>
      </c>
      <c r="C3312" t="s">
        <v>4360</v>
      </c>
      <c r="D3312">
        <v>91</v>
      </c>
      <c r="E3312">
        <v>0</v>
      </c>
      <c r="F3312">
        <v>0</v>
      </c>
      <c r="G3312" s="2">
        <f t="shared" si="410"/>
        <v>0</v>
      </c>
      <c r="H3312" s="3" t="str">
        <f t="shared" si="411"/>
        <v>10</v>
      </c>
      <c r="I3312" s="3" t="str">
        <f t="shared" si="412"/>
        <v>500</v>
      </c>
      <c r="J3312" s="3">
        <v>500</v>
      </c>
      <c r="K3312" s="3" t="str">
        <f>+VLOOKUP(J3312,'Dimension descriptions'!P:R,3,FALSE)</f>
        <v>District Office</v>
      </c>
      <c r="L3312" s="3" t="str">
        <f t="shared" si="413"/>
        <v>0600</v>
      </c>
      <c r="M3312" s="10">
        <v>600</v>
      </c>
      <c r="N3312" s="3" t="str">
        <f t="shared" si="408"/>
        <v>2700</v>
      </c>
      <c r="O3312" s="3" t="str">
        <f t="shared" si="409"/>
        <v>580</v>
      </c>
      <c r="P3312" s="3" t="str">
        <f t="shared" si="414"/>
        <v>5</v>
      </c>
      <c r="Q3312" s="11">
        <f>+VLOOKUP(M3312,'Dimension descriptions'!K:M,2,FALSE)</f>
        <v>5315</v>
      </c>
      <c r="R3312" s="33">
        <v>5315</v>
      </c>
      <c r="S3312" s="11" t="str">
        <f>+VLOOKUP(R3312,'Dimension descriptions'!K:M,3)</f>
        <v>PUPIL TRANSPORTATION</v>
      </c>
      <c r="T3312" s="3" t="str">
        <f t="shared" si="415"/>
        <v>Y</v>
      </c>
      <c r="U3312">
        <f>+VLOOKUP(R3312,'FY21 P13 Allotment memo'!O:O,1,FALSE)</f>
        <v>5315</v>
      </c>
      <c r="V3312"/>
      <c r="W3312"/>
      <c r="X3312"/>
      <c r="Y3312"/>
      <c r="Z3312"/>
    </row>
    <row r="3313" spans="1:26">
      <c r="A3313">
        <v>10</v>
      </c>
      <c r="B3313" t="s">
        <v>4361</v>
      </c>
      <c r="C3313" t="s">
        <v>4362</v>
      </c>
      <c r="D3313">
        <v>91</v>
      </c>
      <c r="E3313">
        <v>52792.65</v>
      </c>
      <c r="F3313">
        <v>0</v>
      </c>
      <c r="G3313" s="2">
        <f t="shared" si="410"/>
        <v>52792.65</v>
      </c>
      <c r="H3313" s="3" t="str">
        <f t="shared" si="411"/>
        <v>10</v>
      </c>
      <c r="I3313" s="3" t="str">
        <f t="shared" si="412"/>
        <v>500</v>
      </c>
      <c r="J3313" s="3">
        <v>500</v>
      </c>
      <c r="K3313" s="3" t="str">
        <f>+VLOOKUP(J3313,'Dimension descriptions'!P:R,3,FALSE)</f>
        <v>District Office</v>
      </c>
      <c r="L3313" s="3" t="str">
        <f t="shared" si="413"/>
        <v>0700</v>
      </c>
      <c r="M3313" s="10">
        <v>700</v>
      </c>
      <c r="N3313" s="3" t="str">
        <f t="shared" si="408"/>
        <v>2300</v>
      </c>
      <c r="O3313" s="3" t="str">
        <f t="shared" si="409"/>
        <v>342</v>
      </c>
      <c r="P3313" s="3" t="str">
        <f t="shared" si="414"/>
        <v>3</v>
      </c>
      <c r="Q3313" s="11">
        <f>+VLOOKUP(M3313,'Dimension descriptions'!K:M,2,FALSE)</f>
        <v>50</v>
      </c>
      <c r="R3313" s="33">
        <v>50</v>
      </c>
      <c r="S3313" s="11" t="str">
        <f>+VLOOKUP(R3313,'Dimension descriptions'!K:M,3)</f>
        <v>CLASSROOM-GENERAL</v>
      </c>
      <c r="T3313" s="3" t="str">
        <f t="shared" si="415"/>
        <v>Y</v>
      </c>
      <c r="U3313" t="e">
        <f>+VLOOKUP(R3313,'FY21 P13 Allotment memo'!O:O,1,FALSE)</f>
        <v>#N/A</v>
      </c>
      <c r="V3313"/>
      <c r="W3313"/>
      <c r="X3313"/>
      <c r="Y3313"/>
      <c r="Z3313"/>
    </row>
    <row r="3314" spans="1:26">
      <c r="A3314">
        <v>10</v>
      </c>
      <c r="B3314" t="s">
        <v>4363</v>
      </c>
      <c r="C3314" t="s">
        <v>4364</v>
      </c>
      <c r="D3314">
        <v>91</v>
      </c>
      <c r="E3314">
        <v>111905</v>
      </c>
      <c r="F3314">
        <v>0</v>
      </c>
      <c r="G3314" s="2">
        <f t="shared" si="410"/>
        <v>111905</v>
      </c>
      <c r="H3314" s="3" t="str">
        <f t="shared" si="411"/>
        <v>10</v>
      </c>
      <c r="I3314" s="3" t="str">
        <f t="shared" si="412"/>
        <v>500</v>
      </c>
      <c r="J3314" s="3">
        <v>500</v>
      </c>
      <c r="K3314" s="3" t="str">
        <f>+VLOOKUP(J3314,'Dimension descriptions'!P:R,3,FALSE)</f>
        <v>District Office</v>
      </c>
      <c r="L3314" s="3" t="str">
        <f t="shared" si="413"/>
        <v>0700</v>
      </c>
      <c r="M3314" s="10">
        <v>700</v>
      </c>
      <c r="N3314" s="3" t="str">
        <f t="shared" si="408"/>
        <v>2500</v>
      </c>
      <c r="O3314" s="3" t="str">
        <f t="shared" si="409"/>
        <v>522</v>
      </c>
      <c r="P3314" s="3" t="str">
        <f t="shared" si="414"/>
        <v>5</v>
      </c>
      <c r="Q3314" s="11">
        <f>+VLOOKUP(M3314,'Dimension descriptions'!K:M,2,FALSE)</f>
        <v>50</v>
      </c>
      <c r="R3314" s="33">
        <v>50</v>
      </c>
      <c r="S3314" s="11" t="str">
        <f>+VLOOKUP(R3314,'Dimension descriptions'!K:M,3)</f>
        <v>CLASSROOM-GENERAL</v>
      </c>
      <c r="T3314" s="3" t="str">
        <f t="shared" si="415"/>
        <v>Y</v>
      </c>
      <c r="U3314" t="e">
        <f>+VLOOKUP(R3314,'FY21 P13 Allotment memo'!O:O,1,FALSE)</f>
        <v>#N/A</v>
      </c>
      <c r="V3314"/>
      <c r="W3314"/>
      <c r="X3314"/>
      <c r="Y3314"/>
      <c r="Z3314"/>
    </row>
    <row r="3315" spans="1:26">
      <c r="A3315">
        <v>10</v>
      </c>
      <c r="B3315" t="s">
        <v>4365</v>
      </c>
      <c r="C3315" t="s">
        <v>4366</v>
      </c>
      <c r="D3315">
        <v>91</v>
      </c>
      <c r="E3315">
        <v>0</v>
      </c>
      <c r="F3315">
        <v>0</v>
      </c>
      <c r="G3315" s="2">
        <f t="shared" si="410"/>
        <v>0</v>
      </c>
      <c r="H3315" s="3" t="str">
        <f t="shared" si="411"/>
        <v>10</v>
      </c>
      <c r="I3315" s="3" t="str">
        <f t="shared" si="412"/>
        <v>500</v>
      </c>
      <c r="J3315" s="3">
        <v>500</v>
      </c>
      <c r="K3315" s="3" t="str">
        <f>+VLOOKUP(J3315,'Dimension descriptions'!P:R,3,FALSE)</f>
        <v>District Office</v>
      </c>
      <c r="L3315" s="3" t="str">
        <f t="shared" si="413"/>
        <v>0700</v>
      </c>
      <c r="M3315" s="10">
        <v>700</v>
      </c>
      <c r="N3315" s="3" t="str">
        <f t="shared" si="408"/>
        <v>2500</v>
      </c>
      <c r="O3315" s="3" t="str">
        <f t="shared" si="409"/>
        <v>523</v>
      </c>
      <c r="P3315" s="3" t="str">
        <f t="shared" si="414"/>
        <v>5</v>
      </c>
      <c r="Q3315" s="11">
        <f>+VLOOKUP(M3315,'Dimension descriptions'!K:M,2,FALSE)</f>
        <v>50</v>
      </c>
      <c r="R3315" s="33">
        <v>50</v>
      </c>
      <c r="S3315" s="11" t="str">
        <f>+VLOOKUP(R3315,'Dimension descriptions'!K:M,3)</f>
        <v>CLASSROOM-GENERAL</v>
      </c>
      <c r="T3315" s="3" t="str">
        <f t="shared" si="415"/>
        <v>Y</v>
      </c>
      <c r="U3315" t="e">
        <f>+VLOOKUP(R3315,'FY21 P13 Allotment memo'!O:O,1,FALSE)</f>
        <v>#N/A</v>
      </c>
      <c r="V3315"/>
      <c r="W3315"/>
      <c r="X3315"/>
      <c r="Y3315"/>
      <c r="Z3315"/>
    </row>
    <row r="3316" spans="1:26">
      <c r="A3316">
        <v>10</v>
      </c>
      <c r="B3316" t="s">
        <v>4367</v>
      </c>
      <c r="C3316" t="s">
        <v>1234</v>
      </c>
      <c r="D3316">
        <v>91</v>
      </c>
      <c r="E3316">
        <v>67419.08</v>
      </c>
      <c r="F3316">
        <v>0</v>
      </c>
      <c r="G3316" s="2">
        <f t="shared" si="410"/>
        <v>67419.08</v>
      </c>
      <c r="H3316" s="3" t="str">
        <f t="shared" si="411"/>
        <v>10</v>
      </c>
      <c r="I3316" s="3" t="str">
        <f t="shared" si="412"/>
        <v>500</v>
      </c>
      <c r="J3316" s="3">
        <v>500</v>
      </c>
      <c r="K3316" s="3" t="str">
        <f>+VLOOKUP(J3316,'Dimension descriptions'!P:R,3,FALSE)</f>
        <v>District Office</v>
      </c>
      <c r="L3316" s="3" t="str">
        <f t="shared" si="413"/>
        <v>1050</v>
      </c>
      <c r="M3316" s="10">
        <v>1050</v>
      </c>
      <c r="N3316" s="3" t="str">
        <f t="shared" si="408"/>
        <v>1000</v>
      </c>
      <c r="O3316" s="3" t="str">
        <f t="shared" si="409"/>
        <v>131</v>
      </c>
      <c r="P3316" s="3" t="str">
        <f t="shared" si="414"/>
        <v>1</v>
      </c>
      <c r="Q3316" s="11">
        <f>+VLOOKUP(M3316,'Dimension descriptions'!K:M,2,FALSE)</f>
        <v>50</v>
      </c>
      <c r="R3316" s="33">
        <v>50</v>
      </c>
      <c r="S3316" s="11" t="str">
        <f>+VLOOKUP(R3316,'Dimension descriptions'!K:M,3)</f>
        <v>CLASSROOM-GENERAL</v>
      </c>
      <c r="T3316" s="3" t="str">
        <f t="shared" si="415"/>
        <v>Y</v>
      </c>
      <c r="U3316" t="e">
        <f>+VLOOKUP(R3316,'FY21 P13 Allotment memo'!O:O,1,FALSE)</f>
        <v>#N/A</v>
      </c>
      <c r="V3316"/>
      <c r="W3316"/>
      <c r="X3316"/>
      <c r="Y3316"/>
      <c r="Z3316"/>
    </row>
    <row r="3317" spans="1:26">
      <c r="A3317">
        <v>10</v>
      </c>
      <c r="B3317" t="s">
        <v>4368</v>
      </c>
      <c r="C3317" t="s">
        <v>4369</v>
      </c>
      <c r="D3317">
        <v>91</v>
      </c>
      <c r="E3317">
        <v>0</v>
      </c>
      <c r="F3317">
        <v>0</v>
      </c>
      <c r="G3317" s="2">
        <f t="shared" si="410"/>
        <v>0</v>
      </c>
      <c r="H3317" s="3" t="str">
        <f t="shared" si="411"/>
        <v>10</v>
      </c>
      <c r="I3317" s="3" t="str">
        <f t="shared" si="412"/>
        <v>500</v>
      </c>
      <c r="J3317" s="3">
        <v>500</v>
      </c>
      <c r="K3317" s="3" t="str">
        <f>+VLOOKUP(J3317,'Dimension descriptions'!P:R,3,FALSE)</f>
        <v>District Office</v>
      </c>
      <c r="L3317" s="3" t="str">
        <f t="shared" si="413"/>
        <v>1050</v>
      </c>
      <c r="M3317" s="10">
        <v>1050</v>
      </c>
      <c r="N3317" s="3" t="str">
        <f t="shared" si="408"/>
        <v>1000</v>
      </c>
      <c r="O3317" s="3" t="str">
        <f t="shared" si="409"/>
        <v>133</v>
      </c>
      <c r="P3317" s="3" t="str">
        <f t="shared" si="414"/>
        <v>1</v>
      </c>
      <c r="Q3317" s="11">
        <f>+VLOOKUP(M3317,'Dimension descriptions'!K:M,2,FALSE)</f>
        <v>50</v>
      </c>
      <c r="R3317" s="33">
        <v>50</v>
      </c>
      <c r="S3317" s="11" t="str">
        <f>+VLOOKUP(R3317,'Dimension descriptions'!K:M,3)</f>
        <v>CLASSROOM-GENERAL</v>
      </c>
      <c r="T3317" s="3" t="str">
        <f t="shared" si="415"/>
        <v>Y</v>
      </c>
      <c r="U3317" t="e">
        <f>+VLOOKUP(R3317,'FY21 P13 Allotment memo'!O:O,1,FALSE)</f>
        <v>#N/A</v>
      </c>
      <c r="V3317"/>
      <c r="W3317"/>
      <c r="X3317"/>
      <c r="Y3317"/>
      <c r="Z3317"/>
    </row>
    <row r="3318" spans="1:26">
      <c r="A3318">
        <v>10</v>
      </c>
      <c r="B3318" t="s">
        <v>4370</v>
      </c>
      <c r="C3318" t="s">
        <v>4371</v>
      </c>
      <c r="D3318">
        <v>91</v>
      </c>
      <c r="E3318">
        <v>18439.21</v>
      </c>
      <c r="F3318">
        <v>0</v>
      </c>
      <c r="G3318" s="2">
        <f t="shared" si="410"/>
        <v>18439.21</v>
      </c>
      <c r="H3318" s="3" t="str">
        <f t="shared" si="411"/>
        <v>10</v>
      </c>
      <c r="I3318" s="3" t="str">
        <f t="shared" si="412"/>
        <v>500</v>
      </c>
      <c r="J3318" s="3">
        <v>500</v>
      </c>
      <c r="K3318" s="3" t="str">
        <f>+VLOOKUP(J3318,'Dimension descriptions'!P:R,3,FALSE)</f>
        <v>District Office</v>
      </c>
      <c r="L3318" s="3" t="str">
        <f t="shared" si="413"/>
        <v>1050</v>
      </c>
      <c r="M3318" s="10">
        <v>1050</v>
      </c>
      <c r="N3318" s="3" t="str">
        <f t="shared" si="408"/>
        <v>1000</v>
      </c>
      <c r="O3318" s="3" t="str">
        <f t="shared" si="409"/>
        <v>137</v>
      </c>
      <c r="P3318" s="3" t="str">
        <f t="shared" si="414"/>
        <v>1</v>
      </c>
      <c r="Q3318" s="11">
        <f>+VLOOKUP(M3318,'Dimension descriptions'!K:M,2,FALSE)</f>
        <v>50</v>
      </c>
      <c r="R3318" s="33">
        <v>50</v>
      </c>
      <c r="S3318" s="11" t="str">
        <f>+VLOOKUP(R3318,'Dimension descriptions'!K:M,3)</f>
        <v>CLASSROOM-GENERAL</v>
      </c>
      <c r="T3318" s="3" t="str">
        <f t="shared" si="415"/>
        <v>Y</v>
      </c>
      <c r="U3318" t="e">
        <f>+VLOOKUP(R3318,'FY21 P13 Allotment memo'!O:O,1,FALSE)</f>
        <v>#N/A</v>
      </c>
      <c r="V3318"/>
      <c r="W3318"/>
      <c r="X3318"/>
      <c r="Y3318"/>
      <c r="Z3318"/>
    </row>
    <row r="3319" spans="1:26">
      <c r="A3319">
        <v>10</v>
      </c>
      <c r="B3319" t="s">
        <v>4372</v>
      </c>
      <c r="C3319" t="s">
        <v>1236</v>
      </c>
      <c r="D3319">
        <v>91</v>
      </c>
      <c r="E3319">
        <v>557.28</v>
      </c>
      <c r="F3319">
        <v>0</v>
      </c>
      <c r="G3319" s="2">
        <f t="shared" si="410"/>
        <v>557.28</v>
      </c>
      <c r="H3319" s="3" t="str">
        <f t="shared" si="411"/>
        <v>10</v>
      </c>
      <c r="I3319" s="3" t="str">
        <f t="shared" si="412"/>
        <v>500</v>
      </c>
      <c r="J3319" s="3">
        <v>500</v>
      </c>
      <c r="K3319" s="3" t="str">
        <f>+VLOOKUP(J3319,'Dimension descriptions'!P:R,3,FALSE)</f>
        <v>District Office</v>
      </c>
      <c r="L3319" s="3" t="str">
        <f t="shared" si="413"/>
        <v>1050</v>
      </c>
      <c r="M3319" s="10">
        <v>1050</v>
      </c>
      <c r="N3319" s="3" t="str">
        <f t="shared" si="408"/>
        <v>1000</v>
      </c>
      <c r="O3319" s="3" t="str">
        <f t="shared" si="409"/>
        <v>149</v>
      </c>
      <c r="P3319" s="3" t="str">
        <f t="shared" si="414"/>
        <v>1</v>
      </c>
      <c r="Q3319" s="11">
        <f>+VLOOKUP(M3319,'Dimension descriptions'!K:M,2,FALSE)</f>
        <v>50</v>
      </c>
      <c r="R3319" s="33">
        <v>50</v>
      </c>
      <c r="S3319" s="11" t="str">
        <f>+VLOOKUP(R3319,'Dimension descriptions'!K:M,3)</f>
        <v>CLASSROOM-GENERAL</v>
      </c>
      <c r="T3319" s="3" t="str">
        <f t="shared" si="415"/>
        <v>Y</v>
      </c>
      <c r="U3319" t="e">
        <f>+VLOOKUP(R3319,'FY21 P13 Allotment memo'!O:O,1,FALSE)</f>
        <v>#N/A</v>
      </c>
      <c r="V3319"/>
      <c r="W3319"/>
      <c r="X3319"/>
      <c r="Y3319"/>
      <c r="Z3319"/>
    </row>
    <row r="3320" spans="1:26">
      <c r="A3320">
        <v>10</v>
      </c>
      <c r="B3320" t="s">
        <v>4373</v>
      </c>
      <c r="C3320" t="s">
        <v>1238</v>
      </c>
      <c r="D3320">
        <v>91</v>
      </c>
      <c r="E3320">
        <v>0</v>
      </c>
      <c r="F3320">
        <v>0</v>
      </c>
      <c r="G3320" s="2">
        <f t="shared" si="410"/>
        <v>0</v>
      </c>
      <c r="H3320" s="3" t="str">
        <f t="shared" si="411"/>
        <v>10</v>
      </c>
      <c r="I3320" s="3" t="str">
        <f t="shared" si="412"/>
        <v>500</v>
      </c>
      <c r="J3320" s="3">
        <v>500</v>
      </c>
      <c r="K3320" s="3" t="str">
        <f>+VLOOKUP(J3320,'Dimension descriptions'!P:R,3,FALSE)</f>
        <v>District Office</v>
      </c>
      <c r="L3320" s="3" t="str">
        <f t="shared" si="413"/>
        <v>1050</v>
      </c>
      <c r="M3320" s="10">
        <v>1050</v>
      </c>
      <c r="N3320" s="3" t="str">
        <f t="shared" si="408"/>
        <v>1000</v>
      </c>
      <c r="O3320" s="3" t="str">
        <f t="shared" si="409"/>
        <v>161</v>
      </c>
      <c r="P3320" s="3" t="str">
        <f t="shared" si="414"/>
        <v>1</v>
      </c>
      <c r="Q3320" s="11">
        <f>+VLOOKUP(M3320,'Dimension descriptions'!K:M,2,FALSE)</f>
        <v>50</v>
      </c>
      <c r="R3320" s="33">
        <v>50</v>
      </c>
      <c r="S3320" s="11" t="str">
        <f>+VLOOKUP(R3320,'Dimension descriptions'!K:M,3)</f>
        <v>CLASSROOM-GENERAL</v>
      </c>
      <c r="T3320" s="3" t="str">
        <f t="shared" si="415"/>
        <v>Y</v>
      </c>
      <c r="U3320" t="e">
        <f>+VLOOKUP(R3320,'FY21 P13 Allotment memo'!O:O,1,FALSE)</f>
        <v>#N/A</v>
      </c>
      <c r="V3320"/>
      <c r="W3320"/>
      <c r="X3320"/>
      <c r="Y3320"/>
      <c r="Z3320"/>
    </row>
    <row r="3321" spans="1:26">
      <c r="A3321">
        <v>10</v>
      </c>
      <c r="B3321" t="s">
        <v>4374</v>
      </c>
      <c r="C3321" t="s">
        <v>4375</v>
      </c>
      <c r="D3321">
        <v>91</v>
      </c>
      <c r="E3321">
        <v>0</v>
      </c>
      <c r="F3321">
        <v>0</v>
      </c>
      <c r="G3321" s="2">
        <f t="shared" si="410"/>
        <v>0</v>
      </c>
      <c r="H3321" s="3" t="str">
        <f t="shared" si="411"/>
        <v>10</v>
      </c>
      <c r="I3321" s="3" t="str">
        <f t="shared" si="412"/>
        <v>500</v>
      </c>
      <c r="J3321" s="3">
        <v>500</v>
      </c>
      <c r="K3321" s="3" t="str">
        <f>+VLOOKUP(J3321,'Dimension descriptions'!P:R,3,FALSE)</f>
        <v>District Office</v>
      </c>
      <c r="L3321" s="3" t="str">
        <f t="shared" si="413"/>
        <v>1050</v>
      </c>
      <c r="M3321" s="10">
        <v>1050</v>
      </c>
      <c r="N3321" s="3" t="str">
        <f t="shared" si="408"/>
        <v>1000</v>
      </c>
      <c r="O3321" s="3" t="str">
        <f t="shared" si="409"/>
        <v>163</v>
      </c>
      <c r="P3321" s="3" t="str">
        <f t="shared" si="414"/>
        <v>1</v>
      </c>
      <c r="Q3321" s="11">
        <f>+VLOOKUP(M3321,'Dimension descriptions'!K:M,2,FALSE)</f>
        <v>50</v>
      </c>
      <c r="R3321" s="33">
        <v>50</v>
      </c>
      <c r="S3321" s="11" t="str">
        <f>+VLOOKUP(R3321,'Dimension descriptions'!K:M,3)</f>
        <v>CLASSROOM-GENERAL</v>
      </c>
      <c r="T3321" s="3" t="str">
        <f t="shared" si="415"/>
        <v>Y</v>
      </c>
      <c r="U3321" t="e">
        <f>+VLOOKUP(R3321,'FY21 P13 Allotment memo'!O:O,1,FALSE)</f>
        <v>#N/A</v>
      </c>
      <c r="V3321"/>
      <c r="W3321"/>
      <c r="X3321"/>
      <c r="Y3321"/>
      <c r="Z3321"/>
    </row>
    <row r="3322" spans="1:26">
      <c r="A3322">
        <v>10</v>
      </c>
      <c r="B3322" t="s">
        <v>4376</v>
      </c>
      <c r="C3322" t="s">
        <v>4377</v>
      </c>
      <c r="D3322">
        <v>91</v>
      </c>
      <c r="E3322">
        <v>0</v>
      </c>
      <c r="F3322">
        <v>0</v>
      </c>
      <c r="G3322" s="2">
        <f t="shared" si="410"/>
        <v>0</v>
      </c>
      <c r="H3322" s="3" t="str">
        <f t="shared" si="411"/>
        <v>10</v>
      </c>
      <c r="I3322" s="3" t="str">
        <f t="shared" si="412"/>
        <v>500</v>
      </c>
      <c r="J3322" s="3">
        <v>500</v>
      </c>
      <c r="K3322" s="3" t="str">
        <f>+VLOOKUP(J3322,'Dimension descriptions'!P:R,3,FALSE)</f>
        <v>District Office</v>
      </c>
      <c r="L3322" s="3" t="str">
        <f t="shared" si="413"/>
        <v>1050</v>
      </c>
      <c r="M3322" s="10">
        <v>1050</v>
      </c>
      <c r="N3322" s="3" t="str">
        <f t="shared" si="408"/>
        <v>1000</v>
      </c>
      <c r="O3322" s="3" t="str">
        <f t="shared" si="409"/>
        <v>197</v>
      </c>
      <c r="P3322" s="3" t="str">
        <f t="shared" si="414"/>
        <v>1</v>
      </c>
      <c r="Q3322" s="11">
        <f>+VLOOKUP(M3322,'Dimension descriptions'!K:M,2,FALSE)</f>
        <v>50</v>
      </c>
      <c r="R3322" s="33">
        <v>50</v>
      </c>
      <c r="S3322" s="11" t="str">
        <f>+VLOOKUP(R3322,'Dimension descriptions'!K:M,3)</f>
        <v>CLASSROOM-GENERAL</v>
      </c>
      <c r="T3322" s="3" t="str">
        <f t="shared" si="415"/>
        <v>Y</v>
      </c>
      <c r="U3322" t="e">
        <f>+VLOOKUP(R3322,'FY21 P13 Allotment memo'!O:O,1,FALSE)</f>
        <v>#N/A</v>
      </c>
      <c r="V3322"/>
      <c r="W3322"/>
      <c r="X3322"/>
      <c r="Y3322"/>
      <c r="Z3322"/>
    </row>
    <row r="3323" spans="1:26">
      <c r="A3323">
        <v>10</v>
      </c>
      <c r="B3323" t="s">
        <v>4378</v>
      </c>
      <c r="C3323" t="s">
        <v>4379</v>
      </c>
      <c r="D3323">
        <v>91</v>
      </c>
      <c r="E3323">
        <v>0</v>
      </c>
      <c r="F3323">
        <v>0</v>
      </c>
      <c r="G3323" s="2">
        <f t="shared" si="410"/>
        <v>0</v>
      </c>
      <c r="H3323" s="3" t="str">
        <f t="shared" si="411"/>
        <v>10</v>
      </c>
      <c r="I3323" s="3" t="str">
        <f t="shared" si="412"/>
        <v>500</v>
      </c>
      <c r="J3323" s="3">
        <v>500</v>
      </c>
      <c r="K3323" s="3" t="str">
        <f>+VLOOKUP(J3323,'Dimension descriptions'!P:R,3,FALSE)</f>
        <v>District Office</v>
      </c>
      <c r="L3323" s="3" t="str">
        <f t="shared" si="413"/>
        <v>1050</v>
      </c>
      <c r="M3323" s="10">
        <v>1050</v>
      </c>
      <c r="N3323" s="3" t="str">
        <f t="shared" si="408"/>
        <v>1000</v>
      </c>
      <c r="O3323" s="3" t="str">
        <f t="shared" si="409"/>
        <v>198</v>
      </c>
      <c r="P3323" s="3" t="str">
        <f t="shared" si="414"/>
        <v>1</v>
      </c>
      <c r="Q3323" s="11">
        <f>+VLOOKUP(M3323,'Dimension descriptions'!K:M,2,FALSE)</f>
        <v>50</v>
      </c>
      <c r="R3323" s="33">
        <v>50</v>
      </c>
      <c r="S3323" s="11" t="str">
        <f>+VLOOKUP(R3323,'Dimension descriptions'!K:M,3)</f>
        <v>CLASSROOM-GENERAL</v>
      </c>
      <c r="T3323" s="3" t="str">
        <f t="shared" si="415"/>
        <v>Y</v>
      </c>
      <c r="U3323" t="e">
        <f>+VLOOKUP(R3323,'FY21 P13 Allotment memo'!O:O,1,FALSE)</f>
        <v>#N/A</v>
      </c>
      <c r="V3323"/>
      <c r="W3323"/>
      <c r="X3323"/>
      <c r="Y3323"/>
      <c r="Z3323"/>
    </row>
    <row r="3324" spans="1:26">
      <c r="A3324">
        <v>10</v>
      </c>
      <c r="B3324" t="s">
        <v>4380</v>
      </c>
      <c r="C3324" t="s">
        <v>1244</v>
      </c>
      <c r="D3324">
        <v>91</v>
      </c>
      <c r="E3324">
        <v>20199.3</v>
      </c>
      <c r="F3324">
        <v>0</v>
      </c>
      <c r="G3324" s="2">
        <f t="shared" si="410"/>
        <v>20199.3</v>
      </c>
      <c r="H3324" s="3" t="str">
        <f t="shared" si="411"/>
        <v>10</v>
      </c>
      <c r="I3324" s="3" t="str">
        <f t="shared" si="412"/>
        <v>500</v>
      </c>
      <c r="J3324" s="3">
        <v>500</v>
      </c>
      <c r="K3324" s="3" t="str">
        <f>+VLOOKUP(J3324,'Dimension descriptions'!P:R,3,FALSE)</f>
        <v>District Office</v>
      </c>
      <c r="L3324" s="3" t="str">
        <f t="shared" si="413"/>
        <v>1050</v>
      </c>
      <c r="M3324" s="10">
        <v>1050</v>
      </c>
      <c r="N3324" s="3" t="str">
        <f t="shared" si="408"/>
        <v>1000</v>
      </c>
      <c r="O3324" s="3" t="str">
        <f t="shared" si="409"/>
        <v>210</v>
      </c>
      <c r="P3324" s="3" t="str">
        <f t="shared" si="414"/>
        <v>2</v>
      </c>
      <c r="Q3324" s="11">
        <f>+VLOOKUP(M3324,'Dimension descriptions'!K:M,2,FALSE)</f>
        <v>50</v>
      </c>
      <c r="R3324" s="33">
        <v>50</v>
      </c>
      <c r="S3324" s="11" t="str">
        <f>+VLOOKUP(R3324,'Dimension descriptions'!K:M,3)</f>
        <v>CLASSROOM-GENERAL</v>
      </c>
      <c r="T3324" s="3" t="str">
        <f t="shared" si="415"/>
        <v>Y</v>
      </c>
      <c r="U3324" t="e">
        <f>+VLOOKUP(R3324,'FY21 P13 Allotment memo'!O:O,1,FALSE)</f>
        <v>#N/A</v>
      </c>
      <c r="V3324"/>
      <c r="W3324"/>
      <c r="X3324"/>
      <c r="Y3324"/>
      <c r="Z3324"/>
    </row>
    <row r="3325" spans="1:26">
      <c r="A3325">
        <v>10</v>
      </c>
      <c r="B3325" t="s">
        <v>4381</v>
      </c>
      <c r="C3325" t="s">
        <v>1246</v>
      </c>
      <c r="D3325">
        <v>91</v>
      </c>
      <c r="E3325">
        <v>6619.16</v>
      </c>
      <c r="F3325">
        <v>0</v>
      </c>
      <c r="G3325" s="2">
        <f t="shared" si="410"/>
        <v>6619.16</v>
      </c>
      <c r="H3325" s="3" t="str">
        <f t="shared" si="411"/>
        <v>10</v>
      </c>
      <c r="I3325" s="3" t="str">
        <f t="shared" si="412"/>
        <v>500</v>
      </c>
      <c r="J3325" s="3">
        <v>500</v>
      </c>
      <c r="K3325" s="3" t="str">
        <f>+VLOOKUP(J3325,'Dimension descriptions'!P:R,3,FALSE)</f>
        <v>District Office</v>
      </c>
      <c r="L3325" s="3" t="str">
        <f t="shared" si="413"/>
        <v>1050</v>
      </c>
      <c r="M3325" s="10">
        <v>1050</v>
      </c>
      <c r="N3325" s="3" t="str">
        <f t="shared" si="408"/>
        <v>1000</v>
      </c>
      <c r="O3325" s="3" t="str">
        <f t="shared" si="409"/>
        <v>220</v>
      </c>
      <c r="P3325" s="3" t="str">
        <f t="shared" si="414"/>
        <v>2</v>
      </c>
      <c r="Q3325" s="11">
        <f>+VLOOKUP(M3325,'Dimension descriptions'!K:M,2,FALSE)</f>
        <v>50</v>
      </c>
      <c r="R3325" s="33">
        <v>50</v>
      </c>
      <c r="S3325" s="11" t="str">
        <f>+VLOOKUP(R3325,'Dimension descriptions'!K:M,3)</f>
        <v>CLASSROOM-GENERAL</v>
      </c>
      <c r="T3325" s="3" t="str">
        <f t="shared" si="415"/>
        <v>Y</v>
      </c>
      <c r="U3325" t="e">
        <f>+VLOOKUP(R3325,'FY21 P13 Allotment memo'!O:O,1,FALSE)</f>
        <v>#N/A</v>
      </c>
      <c r="V3325"/>
      <c r="W3325"/>
      <c r="X3325"/>
      <c r="Y3325"/>
      <c r="Z3325"/>
    </row>
    <row r="3326" spans="1:26">
      <c r="A3326">
        <v>10</v>
      </c>
      <c r="B3326" t="s">
        <v>4382</v>
      </c>
      <c r="C3326" t="s">
        <v>1248</v>
      </c>
      <c r="D3326">
        <v>91</v>
      </c>
      <c r="E3326">
        <v>248937.38</v>
      </c>
      <c r="F3326">
        <v>0</v>
      </c>
      <c r="G3326" s="2">
        <f t="shared" si="410"/>
        <v>248937.38</v>
      </c>
      <c r="H3326" s="3" t="str">
        <f t="shared" si="411"/>
        <v>10</v>
      </c>
      <c r="I3326" s="3" t="str">
        <f t="shared" si="412"/>
        <v>500</v>
      </c>
      <c r="J3326" s="3">
        <v>500</v>
      </c>
      <c r="K3326" s="3" t="str">
        <f>+VLOOKUP(J3326,'Dimension descriptions'!P:R,3,FALSE)</f>
        <v>District Office</v>
      </c>
      <c r="L3326" s="3" t="str">
        <f t="shared" si="413"/>
        <v>1050</v>
      </c>
      <c r="M3326" s="10">
        <v>1050</v>
      </c>
      <c r="N3326" s="3" t="str">
        <f t="shared" si="408"/>
        <v>1000</v>
      </c>
      <c r="O3326" s="3" t="str">
        <f t="shared" si="409"/>
        <v>241</v>
      </c>
      <c r="P3326" s="3" t="str">
        <f t="shared" si="414"/>
        <v>2</v>
      </c>
      <c r="Q3326" s="11">
        <f>+VLOOKUP(M3326,'Dimension descriptions'!K:M,2,FALSE)</f>
        <v>50</v>
      </c>
      <c r="R3326" s="33">
        <v>50</v>
      </c>
      <c r="S3326" s="11" t="str">
        <f>+VLOOKUP(R3326,'Dimension descriptions'!K:M,3)</f>
        <v>CLASSROOM-GENERAL</v>
      </c>
      <c r="T3326" s="3" t="str">
        <f t="shared" si="415"/>
        <v>Y</v>
      </c>
      <c r="U3326" t="e">
        <f>+VLOOKUP(R3326,'FY21 P13 Allotment memo'!O:O,1,FALSE)</f>
        <v>#N/A</v>
      </c>
      <c r="V3326"/>
      <c r="W3326"/>
      <c r="X3326"/>
      <c r="Y3326"/>
      <c r="Z3326"/>
    </row>
    <row r="3327" spans="1:26">
      <c r="A3327">
        <v>10</v>
      </c>
      <c r="B3327" t="s">
        <v>4383</v>
      </c>
      <c r="C3327" t="s">
        <v>4384</v>
      </c>
      <c r="D3327">
        <v>91</v>
      </c>
      <c r="E3327">
        <v>0</v>
      </c>
      <c r="F3327">
        <v>0</v>
      </c>
      <c r="G3327" s="2">
        <f t="shared" si="410"/>
        <v>0</v>
      </c>
      <c r="H3327" s="3" t="str">
        <f t="shared" si="411"/>
        <v>10</v>
      </c>
      <c r="I3327" s="3" t="str">
        <f t="shared" si="412"/>
        <v>500</v>
      </c>
      <c r="J3327" s="3">
        <v>500</v>
      </c>
      <c r="K3327" s="3" t="str">
        <f>+VLOOKUP(J3327,'Dimension descriptions'!P:R,3,FALSE)</f>
        <v>District Office</v>
      </c>
      <c r="L3327" s="3" t="str">
        <f t="shared" si="413"/>
        <v>1050</v>
      </c>
      <c r="M3327" s="10">
        <v>1050</v>
      </c>
      <c r="N3327" s="3" t="str">
        <f t="shared" si="408"/>
        <v>1000</v>
      </c>
      <c r="O3327" s="3" t="str">
        <f t="shared" si="409"/>
        <v>245</v>
      </c>
      <c r="P3327" s="3" t="str">
        <f t="shared" si="414"/>
        <v>2</v>
      </c>
      <c r="Q3327" s="11">
        <f>+VLOOKUP(M3327,'Dimension descriptions'!K:M,2,FALSE)</f>
        <v>50</v>
      </c>
      <c r="R3327" s="33">
        <v>50</v>
      </c>
      <c r="S3327" s="11" t="str">
        <f>+VLOOKUP(R3327,'Dimension descriptions'!K:M,3)</f>
        <v>CLASSROOM-GENERAL</v>
      </c>
      <c r="T3327" s="3" t="str">
        <f t="shared" si="415"/>
        <v>Y</v>
      </c>
      <c r="U3327" t="e">
        <f>+VLOOKUP(R3327,'FY21 P13 Allotment memo'!O:O,1,FALSE)</f>
        <v>#N/A</v>
      </c>
      <c r="V3327"/>
      <c r="W3327"/>
      <c r="X3327"/>
      <c r="Y3327"/>
      <c r="Z3327"/>
    </row>
    <row r="3328" spans="1:26">
      <c r="A3328">
        <v>10</v>
      </c>
      <c r="B3328" t="s">
        <v>4385</v>
      </c>
      <c r="C3328" t="s">
        <v>1252</v>
      </c>
      <c r="D3328">
        <v>91</v>
      </c>
      <c r="E3328">
        <v>147872</v>
      </c>
      <c r="F3328">
        <v>0</v>
      </c>
      <c r="G3328" s="2">
        <f t="shared" si="410"/>
        <v>147872</v>
      </c>
      <c r="H3328" s="3" t="str">
        <f t="shared" si="411"/>
        <v>10</v>
      </c>
      <c r="I3328" s="3" t="str">
        <f t="shared" si="412"/>
        <v>500</v>
      </c>
      <c r="J3328" s="3">
        <v>500</v>
      </c>
      <c r="K3328" s="3" t="str">
        <f>+VLOOKUP(J3328,'Dimension descriptions'!P:R,3,FALSE)</f>
        <v>District Office</v>
      </c>
      <c r="L3328" s="3" t="str">
        <f t="shared" si="413"/>
        <v>1050</v>
      </c>
      <c r="M3328" s="10">
        <v>1050</v>
      </c>
      <c r="N3328" s="3" t="str">
        <f t="shared" si="408"/>
        <v>1000</v>
      </c>
      <c r="O3328" s="3" t="str">
        <f t="shared" si="409"/>
        <v>270</v>
      </c>
      <c r="P3328" s="3" t="str">
        <f t="shared" si="414"/>
        <v>2</v>
      </c>
      <c r="Q3328" s="11">
        <f>+VLOOKUP(M3328,'Dimension descriptions'!K:M,2,FALSE)</f>
        <v>50</v>
      </c>
      <c r="R3328" s="33">
        <v>50</v>
      </c>
      <c r="S3328" s="11" t="str">
        <f>+VLOOKUP(R3328,'Dimension descriptions'!K:M,3)</f>
        <v>CLASSROOM-GENERAL</v>
      </c>
      <c r="T3328" s="3" t="str">
        <f t="shared" si="415"/>
        <v>Y</v>
      </c>
      <c r="U3328" t="e">
        <f>+VLOOKUP(R3328,'FY21 P13 Allotment memo'!O:O,1,FALSE)</f>
        <v>#N/A</v>
      </c>
      <c r="V3328"/>
      <c r="W3328"/>
      <c r="X3328"/>
      <c r="Y3328"/>
      <c r="Z3328"/>
    </row>
    <row r="3329" spans="1:26">
      <c r="A3329">
        <v>10</v>
      </c>
      <c r="B3329" t="s">
        <v>4386</v>
      </c>
      <c r="C3329" t="s">
        <v>1254</v>
      </c>
      <c r="D3329">
        <v>91</v>
      </c>
      <c r="E3329">
        <v>7327.47</v>
      </c>
      <c r="F3329">
        <v>0</v>
      </c>
      <c r="G3329" s="2">
        <f t="shared" si="410"/>
        <v>7327.47</v>
      </c>
      <c r="H3329" s="3" t="str">
        <f t="shared" si="411"/>
        <v>10</v>
      </c>
      <c r="I3329" s="3" t="str">
        <f t="shared" si="412"/>
        <v>500</v>
      </c>
      <c r="J3329" s="3">
        <v>500</v>
      </c>
      <c r="K3329" s="3" t="str">
        <f>+VLOOKUP(J3329,'Dimension descriptions'!P:R,3,FALSE)</f>
        <v>District Office</v>
      </c>
      <c r="L3329" s="3" t="str">
        <f t="shared" si="413"/>
        <v>1050</v>
      </c>
      <c r="M3329" s="10">
        <v>1050</v>
      </c>
      <c r="N3329" s="3" t="str">
        <f t="shared" si="408"/>
        <v>1000</v>
      </c>
      <c r="O3329" s="3" t="str">
        <f t="shared" si="409"/>
        <v>280</v>
      </c>
      <c r="P3329" s="3" t="str">
        <f t="shared" si="414"/>
        <v>2</v>
      </c>
      <c r="Q3329" s="11">
        <f>+VLOOKUP(M3329,'Dimension descriptions'!K:M,2,FALSE)</f>
        <v>50</v>
      </c>
      <c r="R3329" s="33">
        <v>50</v>
      </c>
      <c r="S3329" s="11" t="str">
        <f>+VLOOKUP(R3329,'Dimension descriptions'!K:M,3)</f>
        <v>CLASSROOM-GENERAL</v>
      </c>
      <c r="T3329" s="3" t="str">
        <f t="shared" si="415"/>
        <v>Y</v>
      </c>
      <c r="U3329" t="e">
        <f>+VLOOKUP(R3329,'FY21 P13 Allotment memo'!O:O,1,FALSE)</f>
        <v>#N/A</v>
      </c>
      <c r="V3329"/>
      <c r="W3329"/>
      <c r="X3329"/>
      <c r="Y3329"/>
      <c r="Z3329"/>
    </row>
    <row r="3330" spans="1:26">
      <c r="A3330">
        <v>10</v>
      </c>
      <c r="B3330" t="s">
        <v>4387</v>
      </c>
      <c r="C3330" t="s">
        <v>1256</v>
      </c>
      <c r="D3330">
        <v>91</v>
      </c>
      <c r="E3330">
        <v>0</v>
      </c>
      <c r="F3330">
        <v>0</v>
      </c>
      <c r="G3330" s="2">
        <f t="shared" si="410"/>
        <v>0</v>
      </c>
      <c r="H3330" s="3" t="str">
        <f t="shared" si="411"/>
        <v>10</v>
      </c>
      <c r="I3330" s="3" t="str">
        <f t="shared" si="412"/>
        <v>500</v>
      </c>
      <c r="J3330" s="3">
        <v>500</v>
      </c>
      <c r="K3330" s="3" t="str">
        <f>+VLOOKUP(J3330,'Dimension descriptions'!P:R,3,FALSE)</f>
        <v>District Office</v>
      </c>
      <c r="L3330" s="3" t="str">
        <f t="shared" si="413"/>
        <v>1050</v>
      </c>
      <c r="M3330" s="10">
        <v>1050</v>
      </c>
      <c r="N3330" s="3" t="str">
        <f t="shared" si="408"/>
        <v>1000</v>
      </c>
      <c r="O3330" s="3" t="str">
        <f t="shared" si="409"/>
        <v>290</v>
      </c>
      <c r="P3330" s="3" t="str">
        <f t="shared" si="414"/>
        <v>2</v>
      </c>
      <c r="Q3330" s="11">
        <f>+VLOOKUP(M3330,'Dimension descriptions'!K:M,2,FALSE)</f>
        <v>50</v>
      </c>
      <c r="R3330" s="33">
        <v>50</v>
      </c>
      <c r="S3330" s="11" t="str">
        <f>+VLOOKUP(R3330,'Dimension descriptions'!K:M,3)</f>
        <v>CLASSROOM-GENERAL</v>
      </c>
      <c r="T3330" s="3" t="str">
        <f t="shared" si="415"/>
        <v>Y</v>
      </c>
      <c r="U3330" t="e">
        <f>+VLOOKUP(R3330,'FY21 P13 Allotment memo'!O:O,1,FALSE)</f>
        <v>#N/A</v>
      </c>
      <c r="V3330"/>
      <c r="W3330"/>
      <c r="X3330"/>
      <c r="Y3330"/>
      <c r="Z3330"/>
    </row>
    <row r="3331" spans="1:26">
      <c r="A3331">
        <v>10</v>
      </c>
      <c r="B3331" t="s">
        <v>4388</v>
      </c>
      <c r="C3331" t="s">
        <v>4389</v>
      </c>
      <c r="D3331">
        <v>91</v>
      </c>
      <c r="E3331">
        <v>0</v>
      </c>
      <c r="F3331">
        <v>0</v>
      </c>
      <c r="G3331" s="2">
        <f t="shared" si="410"/>
        <v>0</v>
      </c>
      <c r="H3331" s="3" t="str">
        <f t="shared" si="411"/>
        <v>10</v>
      </c>
      <c r="I3331" s="3" t="str">
        <f t="shared" si="412"/>
        <v>500</v>
      </c>
      <c r="J3331" s="3">
        <v>500</v>
      </c>
      <c r="K3331" s="3" t="str">
        <f>+VLOOKUP(J3331,'Dimension descriptions'!P:R,3,FALSE)</f>
        <v>District Office</v>
      </c>
      <c r="L3331" s="3" t="str">
        <f t="shared" si="413"/>
        <v>1050</v>
      </c>
      <c r="M3331" s="10">
        <v>1050</v>
      </c>
      <c r="N3331" s="3" t="str">
        <f t="shared" si="408"/>
        <v>1000</v>
      </c>
      <c r="O3331" s="3" t="str">
        <f t="shared" si="409"/>
        <v>320</v>
      </c>
      <c r="P3331" s="3" t="str">
        <f t="shared" si="414"/>
        <v>3</v>
      </c>
      <c r="Q3331" s="11">
        <f>+VLOOKUP(M3331,'Dimension descriptions'!K:M,2,FALSE)</f>
        <v>50</v>
      </c>
      <c r="R3331" s="33">
        <v>50</v>
      </c>
      <c r="S3331" s="11" t="str">
        <f>+VLOOKUP(R3331,'Dimension descriptions'!K:M,3)</f>
        <v>CLASSROOM-GENERAL</v>
      </c>
      <c r="T3331" s="3" t="str">
        <f t="shared" si="415"/>
        <v>Y</v>
      </c>
      <c r="U3331" t="e">
        <f>+VLOOKUP(R3331,'FY21 P13 Allotment memo'!O:O,1,FALSE)</f>
        <v>#N/A</v>
      </c>
      <c r="V3331"/>
      <c r="W3331"/>
      <c r="X3331"/>
      <c r="Y3331"/>
      <c r="Z3331"/>
    </row>
    <row r="3332" spans="1:26">
      <c r="A3332">
        <v>10</v>
      </c>
      <c r="B3332" t="s">
        <v>4390</v>
      </c>
      <c r="C3332" t="s">
        <v>4391</v>
      </c>
      <c r="D3332">
        <v>91</v>
      </c>
      <c r="E3332">
        <v>0</v>
      </c>
      <c r="F3332">
        <v>0</v>
      </c>
      <c r="G3332" s="2">
        <f t="shared" si="410"/>
        <v>0</v>
      </c>
      <c r="H3332" s="3" t="str">
        <f t="shared" si="411"/>
        <v>10</v>
      </c>
      <c r="I3332" s="3" t="str">
        <f t="shared" si="412"/>
        <v>500</v>
      </c>
      <c r="J3332" s="3">
        <v>500</v>
      </c>
      <c r="K3332" s="3" t="str">
        <f>+VLOOKUP(J3332,'Dimension descriptions'!P:R,3,FALSE)</f>
        <v>District Office</v>
      </c>
      <c r="L3332" s="3" t="str">
        <f t="shared" si="413"/>
        <v>1050</v>
      </c>
      <c r="M3332" s="10">
        <v>1050</v>
      </c>
      <c r="N3332" s="3" t="str">
        <f t="shared" si="408"/>
        <v>1000</v>
      </c>
      <c r="O3332" s="3" t="str">
        <f t="shared" si="409"/>
        <v>340</v>
      </c>
      <c r="P3332" s="3" t="str">
        <f t="shared" si="414"/>
        <v>3</v>
      </c>
      <c r="Q3332" s="11">
        <f>+VLOOKUP(M3332,'Dimension descriptions'!K:M,2,FALSE)</f>
        <v>50</v>
      </c>
      <c r="R3332" s="33">
        <v>50</v>
      </c>
      <c r="S3332" s="11" t="str">
        <f>+VLOOKUP(R3332,'Dimension descriptions'!K:M,3)</f>
        <v>CLASSROOM-GENERAL</v>
      </c>
      <c r="T3332" s="3" t="str">
        <f t="shared" si="415"/>
        <v>Y</v>
      </c>
      <c r="U3332" t="e">
        <f>+VLOOKUP(R3332,'FY21 P13 Allotment memo'!O:O,1,FALSE)</f>
        <v>#N/A</v>
      </c>
      <c r="V3332"/>
      <c r="W3332"/>
      <c r="X3332"/>
      <c r="Y3332"/>
      <c r="Z3332"/>
    </row>
    <row r="3333" spans="1:26">
      <c r="A3333">
        <v>10</v>
      </c>
      <c r="B3333" t="s">
        <v>4392</v>
      </c>
      <c r="C3333" t="s">
        <v>1260</v>
      </c>
      <c r="D3333">
        <v>91</v>
      </c>
      <c r="E3333">
        <v>749.25</v>
      </c>
      <c r="F3333">
        <v>0</v>
      </c>
      <c r="G3333" s="2">
        <f t="shared" si="410"/>
        <v>749.25</v>
      </c>
      <c r="H3333" s="3" t="str">
        <f t="shared" si="411"/>
        <v>10</v>
      </c>
      <c r="I3333" s="3" t="str">
        <f t="shared" si="412"/>
        <v>500</v>
      </c>
      <c r="J3333" s="3">
        <v>500</v>
      </c>
      <c r="K3333" s="3" t="str">
        <f>+VLOOKUP(J3333,'Dimension descriptions'!P:R,3,FALSE)</f>
        <v>District Office</v>
      </c>
      <c r="L3333" s="3" t="str">
        <f t="shared" si="413"/>
        <v>1050</v>
      </c>
      <c r="M3333" s="10">
        <v>1050</v>
      </c>
      <c r="N3333" s="3" t="str">
        <f t="shared" si="408"/>
        <v>1000</v>
      </c>
      <c r="O3333" s="3" t="str">
        <f t="shared" si="409"/>
        <v>341</v>
      </c>
      <c r="P3333" s="3" t="str">
        <f t="shared" si="414"/>
        <v>3</v>
      </c>
      <c r="Q3333" s="11">
        <f>+VLOOKUP(M3333,'Dimension descriptions'!K:M,2,FALSE)</f>
        <v>50</v>
      </c>
      <c r="R3333" s="33">
        <v>50</v>
      </c>
      <c r="S3333" s="11" t="str">
        <f>+VLOOKUP(R3333,'Dimension descriptions'!K:M,3)</f>
        <v>CLASSROOM-GENERAL</v>
      </c>
      <c r="T3333" s="3" t="str">
        <f t="shared" si="415"/>
        <v>Y</v>
      </c>
      <c r="U3333" t="e">
        <f>+VLOOKUP(R3333,'FY21 P13 Allotment memo'!O:O,1,FALSE)</f>
        <v>#N/A</v>
      </c>
      <c r="V3333"/>
      <c r="W3333"/>
      <c r="X3333"/>
      <c r="Y3333"/>
      <c r="Z3333"/>
    </row>
    <row r="3334" spans="1:26">
      <c r="A3334">
        <v>10</v>
      </c>
      <c r="B3334" t="s">
        <v>4393</v>
      </c>
      <c r="C3334" t="s">
        <v>4394</v>
      </c>
      <c r="D3334">
        <v>91</v>
      </c>
      <c r="E3334">
        <v>1301.3599999999999</v>
      </c>
      <c r="F3334">
        <v>0</v>
      </c>
      <c r="G3334" s="2">
        <f t="shared" si="410"/>
        <v>1301.3599999999999</v>
      </c>
      <c r="H3334" s="3" t="str">
        <f t="shared" si="411"/>
        <v>10</v>
      </c>
      <c r="I3334" s="3" t="str">
        <f t="shared" si="412"/>
        <v>500</v>
      </c>
      <c r="J3334" s="3">
        <v>500</v>
      </c>
      <c r="K3334" s="3" t="str">
        <f>+VLOOKUP(J3334,'Dimension descriptions'!P:R,3,FALSE)</f>
        <v>District Office</v>
      </c>
      <c r="L3334" s="3" t="str">
        <f t="shared" si="413"/>
        <v>1050</v>
      </c>
      <c r="M3334" s="10">
        <v>1050</v>
      </c>
      <c r="N3334" s="3" t="str">
        <f t="shared" ref="N3334:N3397" si="416">+MID(B3334,16,4)</f>
        <v>1000</v>
      </c>
      <c r="O3334" s="3" t="str">
        <f t="shared" ref="O3334:O3397" si="417">+RIGHT(B3334,3)</f>
        <v>580</v>
      </c>
      <c r="P3334" s="3" t="str">
        <f t="shared" si="414"/>
        <v>5</v>
      </c>
      <c r="Q3334" s="11">
        <f>+VLOOKUP(M3334,'Dimension descriptions'!K:M,2,FALSE)</f>
        <v>50</v>
      </c>
      <c r="R3334" s="33">
        <v>50</v>
      </c>
      <c r="S3334" s="11" t="str">
        <f>+VLOOKUP(R3334,'Dimension descriptions'!K:M,3)</f>
        <v>CLASSROOM-GENERAL</v>
      </c>
      <c r="T3334" s="3" t="str">
        <f t="shared" si="415"/>
        <v>Y</v>
      </c>
      <c r="U3334" t="e">
        <f>+VLOOKUP(R3334,'FY21 P13 Allotment memo'!O:O,1,FALSE)</f>
        <v>#N/A</v>
      </c>
      <c r="V3334"/>
      <c r="W3334"/>
      <c r="X3334"/>
      <c r="Y3334"/>
      <c r="Z3334"/>
    </row>
    <row r="3335" spans="1:26">
      <c r="A3335">
        <v>10</v>
      </c>
      <c r="B3335" t="s">
        <v>4395</v>
      </c>
      <c r="C3335" t="s">
        <v>4396</v>
      </c>
      <c r="D3335">
        <v>91</v>
      </c>
      <c r="E3335">
        <v>0</v>
      </c>
      <c r="F3335">
        <v>0</v>
      </c>
      <c r="G3335" s="2">
        <f t="shared" ref="G3335:G3398" si="418">+E3335-F3335</f>
        <v>0</v>
      </c>
      <c r="H3335" s="3" t="str">
        <f t="shared" ref="H3335:H3398" si="419">+LEFT(B3335,2)</f>
        <v>10</v>
      </c>
      <c r="I3335" s="3" t="str">
        <f t="shared" ref="I3335:I3398" si="420">+MID(B3335,4,3)</f>
        <v>500</v>
      </c>
      <c r="J3335" s="3">
        <v>500</v>
      </c>
      <c r="K3335" s="3" t="str">
        <f>+VLOOKUP(J3335,'Dimension descriptions'!P:R,3,FALSE)</f>
        <v>District Office</v>
      </c>
      <c r="L3335" s="3" t="str">
        <f t="shared" ref="L3335:L3398" si="421">+MID(B3335,11,4)</f>
        <v>1050</v>
      </c>
      <c r="M3335" s="10">
        <v>1050</v>
      </c>
      <c r="N3335" s="3" t="str">
        <f t="shared" si="416"/>
        <v>1000</v>
      </c>
      <c r="O3335" s="3" t="str">
        <f t="shared" si="417"/>
        <v>581</v>
      </c>
      <c r="P3335" s="3" t="str">
        <f t="shared" ref="P3335:P3398" si="422">+LEFT(O3335,1)</f>
        <v>5</v>
      </c>
      <c r="Q3335" s="11">
        <f>+VLOOKUP(M3335,'Dimension descriptions'!K:M,2,FALSE)</f>
        <v>50</v>
      </c>
      <c r="R3335" s="33">
        <v>50</v>
      </c>
      <c r="S3335" s="11" t="str">
        <f>+VLOOKUP(R3335,'Dimension descriptions'!K:M,3)</f>
        <v>CLASSROOM-GENERAL</v>
      </c>
      <c r="T3335" s="3" t="str">
        <f t="shared" ref="T3335:T3398" si="423">+IF(Q3335=M3335,"N","Y")</f>
        <v>Y</v>
      </c>
      <c r="U3335" t="e">
        <f>+VLOOKUP(R3335,'FY21 P13 Allotment memo'!O:O,1,FALSE)</f>
        <v>#N/A</v>
      </c>
      <c r="V3335"/>
      <c r="W3335"/>
      <c r="X3335"/>
      <c r="Y3335"/>
      <c r="Z3335"/>
    </row>
    <row r="3336" spans="1:26">
      <c r="A3336">
        <v>10</v>
      </c>
      <c r="B3336" t="s">
        <v>4397</v>
      </c>
      <c r="C3336" t="s">
        <v>1266</v>
      </c>
      <c r="D3336">
        <v>91</v>
      </c>
      <c r="E3336">
        <v>0</v>
      </c>
      <c r="F3336">
        <v>0</v>
      </c>
      <c r="G3336" s="2">
        <f t="shared" si="418"/>
        <v>0</v>
      </c>
      <c r="H3336" s="3" t="str">
        <f t="shared" si="419"/>
        <v>10</v>
      </c>
      <c r="I3336" s="3" t="str">
        <f t="shared" si="420"/>
        <v>500</v>
      </c>
      <c r="J3336" s="3">
        <v>500</v>
      </c>
      <c r="K3336" s="3" t="str">
        <f>+VLOOKUP(J3336,'Dimension descriptions'!P:R,3,FALSE)</f>
        <v>District Office</v>
      </c>
      <c r="L3336" s="3" t="str">
        <f t="shared" si="421"/>
        <v>1050</v>
      </c>
      <c r="M3336" s="10">
        <v>1050</v>
      </c>
      <c r="N3336" s="3" t="str">
        <f t="shared" si="416"/>
        <v>1000</v>
      </c>
      <c r="O3336" s="3" t="str">
        <f t="shared" si="417"/>
        <v>594</v>
      </c>
      <c r="P3336" s="3" t="str">
        <f t="shared" si="422"/>
        <v>5</v>
      </c>
      <c r="Q3336" s="11">
        <f>+VLOOKUP(M3336,'Dimension descriptions'!K:M,2,FALSE)</f>
        <v>50</v>
      </c>
      <c r="R3336" s="33">
        <v>50</v>
      </c>
      <c r="S3336" s="11" t="str">
        <f>+VLOOKUP(R3336,'Dimension descriptions'!K:M,3)</f>
        <v>CLASSROOM-GENERAL</v>
      </c>
      <c r="T3336" s="3" t="str">
        <f t="shared" si="423"/>
        <v>Y</v>
      </c>
      <c r="U3336" t="e">
        <f>+VLOOKUP(R3336,'FY21 P13 Allotment memo'!O:O,1,FALSE)</f>
        <v>#N/A</v>
      </c>
      <c r="V3336"/>
      <c r="W3336"/>
      <c r="X3336"/>
      <c r="Y3336"/>
      <c r="Z3336"/>
    </row>
    <row r="3337" spans="1:26">
      <c r="A3337">
        <v>10</v>
      </c>
      <c r="B3337" t="s">
        <v>4398</v>
      </c>
      <c r="C3337" t="s">
        <v>1268</v>
      </c>
      <c r="D3337">
        <v>91</v>
      </c>
      <c r="E3337">
        <v>24230.12</v>
      </c>
      <c r="F3337">
        <v>0</v>
      </c>
      <c r="G3337" s="2">
        <f t="shared" si="418"/>
        <v>24230.12</v>
      </c>
      <c r="H3337" s="3" t="str">
        <f t="shared" si="419"/>
        <v>10</v>
      </c>
      <c r="I3337" s="3" t="str">
        <f t="shared" si="420"/>
        <v>500</v>
      </c>
      <c r="J3337" s="3">
        <v>500</v>
      </c>
      <c r="K3337" s="3" t="str">
        <f>+VLOOKUP(J3337,'Dimension descriptions'!P:R,3,FALSE)</f>
        <v>District Office</v>
      </c>
      <c r="L3337" s="3" t="str">
        <f t="shared" si="421"/>
        <v>1050</v>
      </c>
      <c r="M3337" s="10">
        <v>1050</v>
      </c>
      <c r="N3337" s="3" t="str">
        <f t="shared" si="416"/>
        <v>1000</v>
      </c>
      <c r="O3337" s="3" t="str">
        <f t="shared" si="417"/>
        <v>610</v>
      </c>
      <c r="P3337" s="3" t="str">
        <f t="shared" si="422"/>
        <v>6</v>
      </c>
      <c r="Q3337" s="11">
        <f>+VLOOKUP(M3337,'Dimension descriptions'!K:M,2,FALSE)</f>
        <v>50</v>
      </c>
      <c r="R3337" s="33">
        <v>50</v>
      </c>
      <c r="S3337" s="11" t="str">
        <f>+VLOOKUP(R3337,'Dimension descriptions'!K:M,3)</f>
        <v>CLASSROOM-GENERAL</v>
      </c>
      <c r="T3337" s="3" t="str">
        <f t="shared" si="423"/>
        <v>Y</v>
      </c>
      <c r="U3337" t="e">
        <f>+VLOOKUP(R3337,'FY21 P13 Allotment memo'!O:O,1,FALSE)</f>
        <v>#N/A</v>
      </c>
      <c r="V3337"/>
      <c r="W3337"/>
      <c r="X3337"/>
      <c r="Y3337"/>
      <c r="Z3337"/>
    </row>
    <row r="3338" spans="1:26">
      <c r="A3338">
        <v>10</v>
      </c>
      <c r="B3338" t="s">
        <v>4399</v>
      </c>
      <c r="C3338" t="s">
        <v>1270</v>
      </c>
      <c r="D3338">
        <v>91</v>
      </c>
      <c r="E3338">
        <v>0</v>
      </c>
      <c r="F3338">
        <v>0</v>
      </c>
      <c r="G3338" s="2">
        <f t="shared" si="418"/>
        <v>0</v>
      </c>
      <c r="H3338" s="3" t="str">
        <f t="shared" si="419"/>
        <v>10</v>
      </c>
      <c r="I3338" s="3" t="str">
        <f t="shared" si="420"/>
        <v>500</v>
      </c>
      <c r="J3338" s="3">
        <v>500</v>
      </c>
      <c r="K3338" s="3" t="str">
        <f>+VLOOKUP(J3338,'Dimension descriptions'!P:R,3,FALSE)</f>
        <v>District Office</v>
      </c>
      <c r="L3338" s="3" t="str">
        <f t="shared" si="421"/>
        <v>1050</v>
      </c>
      <c r="M3338" s="10">
        <v>1050</v>
      </c>
      <c r="N3338" s="3" t="str">
        <f t="shared" si="416"/>
        <v>1000</v>
      </c>
      <c r="O3338" s="3" t="str">
        <f t="shared" si="417"/>
        <v>641</v>
      </c>
      <c r="P3338" s="3" t="str">
        <f t="shared" si="422"/>
        <v>6</v>
      </c>
      <c r="Q3338" s="11">
        <f>+VLOOKUP(M3338,'Dimension descriptions'!K:M,2,FALSE)</f>
        <v>50</v>
      </c>
      <c r="R3338" s="33">
        <v>50</v>
      </c>
      <c r="S3338" s="11" t="str">
        <f>+VLOOKUP(R3338,'Dimension descriptions'!K:M,3)</f>
        <v>CLASSROOM-GENERAL</v>
      </c>
      <c r="T3338" s="3" t="str">
        <f t="shared" si="423"/>
        <v>Y</v>
      </c>
      <c r="U3338" t="e">
        <f>+VLOOKUP(R3338,'FY21 P13 Allotment memo'!O:O,1,FALSE)</f>
        <v>#N/A</v>
      </c>
      <c r="V3338"/>
      <c r="W3338"/>
      <c r="X3338"/>
      <c r="Y3338"/>
      <c r="Z3338"/>
    </row>
    <row r="3339" spans="1:26">
      <c r="A3339">
        <v>10</v>
      </c>
      <c r="B3339" t="s">
        <v>4400</v>
      </c>
      <c r="C3339" t="s">
        <v>1272</v>
      </c>
      <c r="D3339">
        <v>91</v>
      </c>
      <c r="E3339">
        <v>0</v>
      </c>
      <c r="F3339">
        <v>0</v>
      </c>
      <c r="G3339" s="2">
        <f t="shared" si="418"/>
        <v>0</v>
      </c>
      <c r="H3339" s="3" t="str">
        <f t="shared" si="419"/>
        <v>10</v>
      </c>
      <c r="I3339" s="3" t="str">
        <f t="shared" si="420"/>
        <v>500</v>
      </c>
      <c r="J3339" s="3">
        <v>500</v>
      </c>
      <c r="K3339" s="3" t="str">
        <f>+VLOOKUP(J3339,'Dimension descriptions'!P:R,3,FALSE)</f>
        <v>District Office</v>
      </c>
      <c r="L3339" s="3" t="str">
        <f t="shared" si="421"/>
        <v>1050</v>
      </c>
      <c r="M3339" s="10">
        <v>1050</v>
      </c>
      <c r="N3339" s="3" t="str">
        <f t="shared" si="416"/>
        <v>1000</v>
      </c>
      <c r="O3339" s="3" t="str">
        <f t="shared" si="417"/>
        <v>670</v>
      </c>
      <c r="P3339" s="3" t="str">
        <f t="shared" si="422"/>
        <v>6</v>
      </c>
      <c r="Q3339" s="11">
        <f>+VLOOKUP(M3339,'Dimension descriptions'!K:M,2,FALSE)</f>
        <v>50</v>
      </c>
      <c r="R3339" s="33">
        <v>50</v>
      </c>
      <c r="S3339" s="11" t="str">
        <f>+VLOOKUP(R3339,'Dimension descriptions'!K:M,3)</f>
        <v>CLASSROOM-GENERAL</v>
      </c>
      <c r="T3339" s="3" t="str">
        <f t="shared" si="423"/>
        <v>Y</v>
      </c>
      <c r="U3339" t="e">
        <f>+VLOOKUP(R3339,'FY21 P13 Allotment memo'!O:O,1,FALSE)</f>
        <v>#N/A</v>
      </c>
      <c r="V3339"/>
      <c r="W3339"/>
      <c r="X3339"/>
      <c r="Y3339"/>
      <c r="Z3339"/>
    </row>
    <row r="3340" spans="1:26">
      <c r="A3340">
        <v>10</v>
      </c>
      <c r="B3340" t="s">
        <v>4401</v>
      </c>
      <c r="C3340" t="s">
        <v>1274</v>
      </c>
      <c r="D3340">
        <v>91</v>
      </c>
      <c r="E3340">
        <v>0</v>
      </c>
      <c r="F3340">
        <v>0</v>
      </c>
      <c r="G3340" s="2">
        <f t="shared" si="418"/>
        <v>0</v>
      </c>
      <c r="H3340" s="3" t="str">
        <f t="shared" si="419"/>
        <v>10</v>
      </c>
      <c r="I3340" s="3" t="str">
        <f t="shared" si="420"/>
        <v>500</v>
      </c>
      <c r="J3340" s="3">
        <v>500</v>
      </c>
      <c r="K3340" s="3" t="str">
        <f>+VLOOKUP(J3340,'Dimension descriptions'!P:R,3,FALSE)</f>
        <v>District Office</v>
      </c>
      <c r="L3340" s="3" t="str">
        <f t="shared" si="421"/>
        <v>1050</v>
      </c>
      <c r="M3340" s="10">
        <v>1050</v>
      </c>
      <c r="N3340" s="3" t="str">
        <f t="shared" si="416"/>
        <v>1000</v>
      </c>
      <c r="O3340" s="3" t="str">
        <f t="shared" si="417"/>
        <v>730</v>
      </c>
      <c r="P3340" s="3" t="str">
        <f t="shared" si="422"/>
        <v>7</v>
      </c>
      <c r="Q3340" s="11">
        <f>+VLOOKUP(M3340,'Dimension descriptions'!K:M,2,FALSE)</f>
        <v>50</v>
      </c>
      <c r="R3340" s="33">
        <v>50</v>
      </c>
      <c r="S3340" s="11" t="str">
        <f>+VLOOKUP(R3340,'Dimension descriptions'!K:M,3)</f>
        <v>CLASSROOM-GENERAL</v>
      </c>
      <c r="T3340" s="3" t="str">
        <f t="shared" si="423"/>
        <v>Y</v>
      </c>
      <c r="U3340" t="e">
        <f>+VLOOKUP(R3340,'FY21 P13 Allotment memo'!O:O,1,FALSE)</f>
        <v>#N/A</v>
      </c>
      <c r="V3340"/>
      <c r="W3340"/>
      <c r="X3340"/>
      <c r="Y3340"/>
      <c r="Z3340"/>
    </row>
    <row r="3341" spans="1:26">
      <c r="A3341">
        <v>10</v>
      </c>
      <c r="B3341" t="s">
        <v>4402</v>
      </c>
      <c r="C3341" t="s">
        <v>1276</v>
      </c>
      <c r="D3341">
        <v>91</v>
      </c>
      <c r="E3341">
        <v>0</v>
      </c>
      <c r="F3341">
        <v>0</v>
      </c>
      <c r="G3341" s="2">
        <f t="shared" si="418"/>
        <v>0</v>
      </c>
      <c r="H3341" s="3" t="str">
        <f t="shared" si="419"/>
        <v>10</v>
      </c>
      <c r="I3341" s="3" t="str">
        <f t="shared" si="420"/>
        <v>500</v>
      </c>
      <c r="J3341" s="3">
        <v>500</v>
      </c>
      <c r="K3341" s="3" t="str">
        <f>+VLOOKUP(J3341,'Dimension descriptions'!P:R,3,FALSE)</f>
        <v>District Office</v>
      </c>
      <c r="L3341" s="3" t="str">
        <f t="shared" si="421"/>
        <v>1050</v>
      </c>
      <c r="M3341" s="10">
        <v>1050</v>
      </c>
      <c r="N3341" s="3" t="str">
        <f t="shared" si="416"/>
        <v>1000</v>
      </c>
      <c r="O3341" s="3" t="str">
        <f t="shared" si="417"/>
        <v>810</v>
      </c>
      <c r="P3341" s="3" t="str">
        <f t="shared" si="422"/>
        <v>8</v>
      </c>
      <c r="Q3341" s="11">
        <f>+VLOOKUP(M3341,'Dimension descriptions'!K:M,2,FALSE)</f>
        <v>50</v>
      </c>
      <c r="R3341" s="33">
        <v>50</v>
      </c>
      <c r="S3341" s="11" t="str">
        <f>+VLOOKUP(R3341,'Dimension descriptions'!K:M,3)</f>
        <v>CLASSROOM-GENERAL</v>
      </c>
      <c r="T3341" s="3" t="str">
        <f t="shared" si="423"/>
        <v>Y</v>
      </c>
      <c r="U3341" t="e">
        <f>+VLOOKUP(R3341,'FY21 P13 Allotment memo'!O:O,1,FALSE)</f>
        <v>#N/A</v>
      </c>
      <c r="V3341"/>
      <c r="W3341"/>
      <c r="X3341"/>
      <c r="Y3341"/>
      <c r="Z3341"/>
    </row>
    <row r="3342" spans="1:26">
      <c r="A3342">
        <v>10</v>
      </c>
      <c r="B3342" t="s">
        <v>4403</v>
      </c>
      <c r="C3342" t="s">
        <v>1882</v>
      </c>
      <c r="D3342">
        <v>91</v>
      </c>
      <c r="E3342">
        <v>18443.759999999998</v>
      </c>
      <c r="F3342">
        <v>0</v>
      </c>
      <c r="G3342" s="2">
        <f t="shared" si="418"/>
        <v>18443.759999999998</v>
      </c>
      <c r="H3342" s="3" t="str">
        <f t="shared" si="419"/>
        <v>10</v>
      </c>
      <c r="I3342" s="3" t="str">
        <f t="shared" si="420"/>
        <v>500</v>
      </c>
      <c r="J3342" s="3">
        <v>500</v>
      </c>
      <c r="K3342" s="3" t="str">
        <f>+VLOOKUP(J3342,'Dimension descriptions'!P:R,3,FALSE)</f>
        <v>District Office</v>
      </c>
      <c r="L3342" s="3" t="str">
        <f t="shared" si="421"/>
        <v>1050</v>
      </c>
      <c r="M3342" s="10">
        <v>1050</v>
      </c>
      <c r="N3342" s="3" t="str">
        <f t="shared" si="416"/>
        <v>1000</v>
      </c>
      <c r="O3342" s="3" t="str">
        <f t="shared" si="417"/>
        <v>890</v>
      </c>
      <c r="P3342" s="3" t="str">
        <f t="shared" si="422"/>
        <v>8</v>
      </c>
      <c r="Q3342" s="11">
        <f>+VLOOKUP(M3342,'Dimension descriptions'!K:M,2,FALSE)</f>
        <v>50</v>
      </c>
      <c r="R3342" s="33">
        <v>50</v>
      </c>
      <c r="S3342" s="11" t="str">
        <f>+VLOOKUP(R3342,'Dimension descriptions'!K:M,3)</f>
        <v>CLASSROOM-GENERAL</v>
      </c>
      <c r="T3342" s="3" t="str">
        <f t="shared" si="423"/>
        <v>Y</v>
      </c>
      <c r="U3342" t="e">
        <f>+VLOOKUP(R3342,'FY21 P13 Allotment memo'!O:O,1,FALSE)</f>
        <v>#N/A</v>
      </c>
      <c r="V3342"/>
      <c r="W3342"/>
      <c r="X3342"/>
      <c r="Y3342"/>
      <c r="Z3342"/>
    </row>
    <row r="3343" spans="1:26">
      <c r="A3343">
        <v>10</v>
      </c>
      <c r="B3343" t="s">
        <v>4404</v>
      </c>
      <c r="C3343" t="s">
        <v>4405</v>
      </c>
      <c r="D3343">
        <v>91</v>
      </c>
      <c r="E3343">
        <v>16630</v>
      </c>
      <c r="F3343">
        <v>0</v>
      </c>
      <c r="G3343" s="2">
        <f t="shared" si="418"/>
        <v>16630</v>
      </c>
      <c r="H3343" s="3" t="str">
        <f t="shared" si="419"/>
        <v>10</v>
      </c>
      <c r="I3343" s="3" t="str">
        <f t="shared" si="420"/>
        <v>500</v>
      </c>
      <c r="J3343" s="3">
        <v>500</v>
      </c>
      <c r="K3343" s="3" t="str">
        <f>+VLOOKUP(J3343,'Dimension descriptions'!P:R,3,FALSE)</f>
        <v>District Office</v>
      </c>
      <c r="L3343" s="3" t="str">
        <f t="shared" si="421"/>
        <v>1050</v>
      </c>
      <c r="M3343" s="10">
        <v>1050</v>
      </c>
      <c r="N3343" s="3" t="str">
        <f t="shared" si="416"/>
        <v>1000</v>
      </c>
      <c r="O3343" s="3" t="str">
        <f t="shared" si="417"/>
        <v>898</v>
      </c>
      <c r="P3343" s="3" t="str">
        <f t="shared" si="422"/>
        <v>8</v>
      </c>
      <c r="Q3343" s="11">
        <f>+VLOOKUP(M3343,'Dimension descriptions'!K:M,2,FALSE)</f>
        <v>50</v>
      </c>
      <c r="R3343" s="33">
        <v>50</v>
      </c>
      <c r="S3343" s="11" t="str">
        <f>+VLOOKUP(R3343,'Dimension descriptions'!K:M,3)</f>
        <v>CLASSROOM-GENERAL</v>
      </c>
      <c r="T3343" s="3" t="str">
        <f t="shared" si="423"/>
        <v>Y</v>
      </c>
      <c r="U3343" t="e">
        <f>+VLOOKUP(R3343,'FY21 P13 Allotment memo'!O:O,1,FALSE)</f>
        <v>#N/A</v>
      </c>
      <c r="V3343"/>
      <c r="W3343"/>
      <c r="X3343"/>
      <c r="Y3343"/>
      <c r="Z3343"/>
    </row>
    <row r="3344" spans="1:26">
      <c r="A3344">
        <v>10</v>
      </c>
      <c r="B3344" t="s">
        <v>4406</v>
      </c>
      <c r="C3344" t="s">
        <v>4407</v>
      </c>
      <c r="D3344">
        <v>91</v>
      </c>
      <c r="E3344">
        <v>0</v>
      </c>
      <c r="F3344">
        <v>0</v>
      </c>
      <c r="G3344" s="2">
        <f t="shared" si="418"/>
        <v>0</v>
      </c>
      <c r="H3344" s="3" t="str">
        <f t="shared" si="419"/>
        <v>10</v>
      </c>
      <c r="I3344" s="3" t="str">
        <f t="shared" si="420"/>
        <v>500</v>
      </c>
      <c r="J3344" s="3">
        <v>500</v>
      </c>
      <c r="K3344" s="3" t="str">
        <f>+VLOOKUP(J3344,'Dimension descriptions'!P:R,3,FALSE)</f>
        <v>District Office</v>
      </c>
      <c r="L3344" s="3" t="str">
        <f t="shared" si="421"/>
        <v>1050</v>
      </c>
      <c r="M3344" s="10">
        <v>1050</v>
      </c>
      <c r="N3344" s="3" t="str">
        <f t="shared" si="416"/>
        <v>1000</v>
      </c>
      <c r="O3344" s="3" t="str">
        <f t="shared" si="417"/>
        <v>899</v>
      </c>
      <c r="P3344" s="3" t="str">
        <f t="shared" si="422"/>
        <v>8</v>
      </c>
      <c r="Q3344" s="11">
        <f>+VLOOKUP(M3344,'Dimension descriptions'!K:M,2,FALSE)</f>
        <v>50</v>
      </c>
      <c r="R3344" s="33">
        <v>50</v>
      </c>
      <c r="S3344" s="11" t="str">
        <f>+VLOOKUP(R3344,'Dimension descriptions'!K:M,3)</f>
        <v>CLASSROOM-GENERAL</v>
      </c>
      <c r="T3344" s="3" t="str">
        <f t="shared" si="423"/>
        <v>Y</v>
      </c>
      <c r="U3344" t="e">
        <f>+VLOOKUP(R3344,'FY21 P13 Allotment memo'!O:O,1,FALSE)</f>
        <v>#N/A</v>
      </c>
      <c r="V3344"/>
      <c r="W3344"/>
      <c r="X3344"/>
      <c r="Y3344"/>
      <c r="Z3344"/>
    </row>
    <row r="3345" spans="1:26">
      <c r="A3345">
        <v>10</v>
      </c>
      <c r="B3345" t="s">
        <v>4408</v>
      </c>
      <c r="C3345" t="s">
        <v>1258</v>
      </c>
      <c r="D3345">
        <v>91</v>
      </c>
      <c r="E3345">
        <v>0</v>
      </c>
      <c r="F3345">
        <v>0</v>
      </c>
      <c r="G3345" s="2">
        <f t="shared" si="418"/>
        <v>0</v>
      </c>
      <c r="H3345" s="3" t="str">
        <f t="shared" si="419"/>
        <v>10</v>
      </c>
      <c r="I3345" s="3" t="str">
        <f t="shared" si="420"/>
        <v>500</v>
      </c>
      <c r="J3345" s="3">
        <v>500</v>
      </c>
      <c r="K3345" s="3" t="str">
        <f>+VLOOKUP(J3345,'Dimension descriptions'!P:R,3,FALSE)</f>
        <v>District Office</v>
      </c>
      <c r="L3345" s="3" t="str">
        <f t="shared" si="421"/>
        <v>1050</v>
      </c>
      <c r="M3345" s="10">
        <v>1050</v>
      </c>
      <c r="N3345" s="3" t="str">
        <f t="shared" si="416"/>
        <v>2000</v>
      </c>
      <c r="O3345" s="3" t="str">
        <f t="shared" si="417"/>
        <v>300</v>
      </c>
      <c r="P3345" s="3" t="str">
        <f t="shared" si="422"/>
        <v>3</v>
      </c>
      <c r="Q3345" s="11">
        <f>+VLOOKUP(M3345,'Dimension descriptions'!K:M,2,FALSE)</f>
        <v>50</v>
      </c>
      <c r="R3345" s="33">
        <v>50</v>
      </c>
      <c r="S3345" s="11" t="str">
        <f>+VLOOKUP(R3345,'Dimension descriptions'!K:M,3)</f>
        <v>CLASSROOM-GENERAL</v>
      </c>
      <c r="T3345" s="3" t="str">
        <f t="shared" si="423"/>
        <v>Y</v>
      </c>
      <c r="U3345" t="e">
        <f>+VLOOKUP(R3345,'FY21 P13 Allotment memo'!O:O,1,FALSE)</f>
        <v>#N/A</v>
      </c>
      <c r="V3345"/>
      <c r="W3345"/>
      <c r="X3345"/>
      <c r="Y3345"/>
      <c r="Z3345"/>
    </row>
    <row r="3346" spans="1:26">
      <c r="A3346">
        <v>10</v>
      </c>
      <c r="B3346" t="s">
        <v>4409</v>
      </c>
      <c r="C3346" t="s">
        <v>1252</v>
      </c>
      <c r="D3346">
        <v>91</v>
      </c>
      <c r="E3346">
        <v>0</v>
      </c>
      <c r="F3346">
        <v>0</v>
      </c>
      <c r="G3346" s="2">
        <f t="shared" si="418"/>
        <v>0</v>
      </c>
      <c r="H3346" s="3" t="str">
        <f t="shared" si="419"/>
        <v>10</v>
      </c>
      <c r="I3346" s="3" t="str">
        <f t="shared" si="420"/>
        <v>500</v>
      </c>
      <c r="J3346" s="3">
        <v>500</v>
      </c>
      <c r="K3346" s="3" t="str">
        <f>+VLOOKUP(J3346,'Dimension descriptions'!P:R,3,FALSE)</f>
        <v>District Office</v>
      </c>
      <c r="L3346" s="3" t="str">
        <f t="shared" si="421"/>
        <v>1050</v>
      </c>
      <c r="M3346" s="10">
        <v>1050</v>
      </c>
      <c r="N3346" s="3" t="str">
        <f t="shared" si="416"/>
        <v>2100</v>
      </c>
      <c r="O3346" s="3" t="str">
        <f t="shared" si="417"/>
        <v>270</v>
      </c>
      <c r="P3346" s="3" t="str">
        <f t="shared" si="422"/>
        <v>2</v>
      </c>
      <c r="Q3346" s="11">
        <f>+VLOOKUP(M3346,'Dimension descriptions'!K:M,2,FALSE)</f>
        <v>50</v>
      </c>
      <c r="R3346" s="33">
        <v>50</v>
      </c>
      <c r="S3346" s="11" t="str">
        <f>+VLOOKUP(R3346,'Dimension descriptions'!K:M,3)</f>
        <v>CLASSROOM-GENERAL</v>
      </c>
      <c r="T3346" s="3" t="str">
        <f t="shared" si="423"/>
        <v>Y</v>
      </c>
      <c r="U3346" t="e">
        <f>+VLOOKUP(R3346,'FY21 P13 Allotment memo'!O:O,1,FALSE)</f>
        <v>#N/A</v>
      </c>
      <c r="V3346"/>
      <c r="W3346"/>
      <c r="X3346"/>
      <c r="Y3346"/>
      <c r="Z3346"/>
    </row>
    <row r="3347" spans="1:26">
      <c r="A3347">
        <v>10</v>
      </c>
      <c r="B3347" t="s">
        <v>4410</v>
      </c>
      <c r="C3347" t="s">
        <v>1003</v>
      </c>
      <c r="D3347">
        <v>91</v>
      </c>
      <c r="E3347">
        <v>0</v>
      </c>
      <c r="F3347">
        <v>0</v>
      </c>
      <c r="G3347" s="2">
        <f t="shared" si="418"/>
        <v>0</v>
      </c>
      <c r="H3347" s="3" t="str">
        <f t="shared" si="419"/>
        <v>10</v>
      </c>
      <c r="I3347" s="3" t="str">
        <f t="shared" si="420"/>
        <v>500</v>
      </c>
      <c r="J3347" s="3">
        <v>500</v>
      </c>
      <c r="K3347" s="3" t="str">
        <f>+VLOOKUP(J3347,'Dimension descriptions'!P:R,3,FALSE)</f>
        <v>District Office</v>
      </c>
      <c r="L3347" s="3" t="str">
        <f t="shared" si="421"/>
        <v>1050</v>
      </c>
      <c r="M3347" s="10">
        <v>1050</v>
      </c>
      <c r="N3347" s="3" t="str">
        <f t="shared" si="416"/>
        <v>2100</v>
      </c>
      <c r="O3347" s="3" t="str">
        <f t="shared" si="417"/>
        <v>400</v>
      </c>
      <c r="P3347" s="3" t="str">
        <f t="shared" si="422"/>
        <v>4</v>
      </c>
      <c r="Q3347" s="11">
        <f>+VLOOKUP(M3347,'Dimension descriptions'!K:M,2,FALSE)</f>
        <v>50</v>
      </c>
      <c r="R3347" s="33">
        <v>50</v>
      </c>
      <c r="S3347" s="11" t="str">
        <f>+VLOOKUP(R3347,'Dimension descriptions'!K:M,3)</f>
        <v>CLASSROOM-GENERAL</v>
      </c>
      <c r="T3347" s="3" t="str">
        <f t="shared" si="423"/>
        <v>Y</v>
      </c>
      <c r="U3347" t="e">
        <f>+VLOOKUP(R3347,'FY21 P13 Allotment memo'!O:O,1,FALSE)</f>
        <v>#N/A</v>
      </c>
      <c r="V3347"/>
      <c r="W3347"/>
      <c r="X3347"/>
      <c r="Y3347"/>
      <c r="Z3347"/>
    </row>
    <row r="3348" spans="1:26">
      <c r="A3348">
        <v>10</v>
      </c>
      <c r="B3348" t="s">
        <v>4411</v>
      </c>
      <c r="C3348" t="s">
        <v>1244</v>
      </c>
      <c r="D3348">
        <v>91</v>
      </c>
      <c r="E3348">
        <v>0</v>
      </c>
      <c r="F3348">
        <v>0</v>
      </c>
      <c r="G3348" s="2">
        <f t="shared" si="418"/>
        <v>0</v>
      </c>
      <c r="H3348" s="3" t="str">
        <f t="shared" si="419"/>
        <v>10</v>
      </c>
      <c r="I3348" s="3" t="str">
        <f t="shared" si="420"/>
        <v>500</v>
      </c>
      <c r="J3348" s="3">
        <v>500</v>
      </c>
      <c r="K3348" s="3" t="str">
        <f>+VLOOKUP(J3348,'Dimension descriptions'!P:R,3,FALSE)</f>
        <v>District Office</v>
      </c>
      <c r="L3348" s="3" t="str">
        <f t="shared" si="421"/>
        <v>1050</v>
      </c>
      <c r="M3348" s="10">
        <v>1050</v>
      </c>
      <c r="N3348" s="3" t="str">
        <f t="shared" si="416"/>
        <v>2110</v>
      </c>
      <c r="O3348" s="3" t="str">
        <f t="shared" si="417"/>
        <v>210</v>
      </c>
      <c r="P3348" s="3" t="str">
        <f t="shared" si="422"/>
        <v>2</v>
      </c>
      <c r="Q3348" s="11">
        <f>+VLOOKUP(M3348,'Dimension descriptions'!K:M,2,FALSE)</f>
        <v>50</v>
      </c>
      <c r="R3348" s="33">
        <v>50</v>
      </c>
      <c r="S3348" s="11" t="str">
        <f>+VLOOKUP(R3348,'Dimension descriptions'!K:M,3)</f>
        <v>CLASSROOM-GENERAL</v>
      </c>
      <c r="T3348" s="3" t="str">
        <f t="shared" si="423"/>
        <v>Y</v>
      </c>
      <c r="U3348" t="e">
        <f>+VLOOKUP(R3348,'FY21 P13 Allotment memo'!O:O,1,FALSE)</f>
        <v>#N/A</v>
      </c>
      <c r="V3348"/>
      <c r="W3348"/>
      <c r="X3348"/>
      <c r="Y3348"/>
      <c r="Z3348"/>
    </row>
    <row r="3349" spans="1:26">
      <c r="A3349">
        <v>10</v>
      </c>
      <c r="B3349" t="s">
        <v>4412</v>
      </c>
      <c r="C3349" t="s">
        <v>1248</v>
      </c>
      <c r="D3349">
        <v>91</v>
      </c>
      <c r="E3349">
        <v>0</v>
      </c>
      <c r="F3349">
        <v>0</v>
      </c>
      <c r="G3349" s="2">
        <f t="shared" si="418"/>
        <v>0</v>
      </c>
      <c r="H3349" s="3" t="str">
        <f t="shared" si="419"/>
        <v>10</v>
      </c>
      <c r="I3349" s="3" t="str">
        <f t="shared" si="420"/>
        <v>500</v>
      </c>
      <c r="J3349" s="3">
        <v>500</v>
      </c>
      <c r="K3349" s="3" t="str">
        <f>+VLOOKUP(J3349,'Dimension descriptions'!P:R,3,FALSE)</f>
        <v>District Office</v>
      </c>
      <c r="L3349" s="3" t="str">
        <f t="shared" si="421"/>
        <v>1050</v>
      </c>
      <c r="M3349" s="10">
        <v>1050</v>
      </c>
      <c r="N3349" s="3" t="str">
        <f t="shared" si="416"/>
        <v>2110</v>
      </c>
      <c r="O3349" s="3" t="str">
        <f t="shared" si="417"/>
        <v>241</v>
      </c>
      <c r="P3349" s="3" t="str">
        <f t="shared" si="422"/>
        <v>2</v>
      </c>
      <c r="Q3349" s="11">
        <f>+VLOOKUP(M3349,'Dimension descriptions'!K:M,2,FALSE)</f>
        <v>50</v>
      </c>
      <c r="R3349" s="33">
        <v>50</v>
      </c>
      <c r="S3349" s="11" t="str">
        <f>+VLOOKUP(R3349,'Dimension descriptions'!K:M,3)</f>
        <v>CLASSROOM-GENERAL</v>
      </c>
      <c r="T3349" s="3" t="str">
        <f t="shared" si="423"/>
        <v>Y</v>
      </c>
      <c r="U3349" t="e">
        <f>+VLOOKUP(R3349,'FY21 P13 Allotment memo'!O:O,1,FALSE)</f>
        <v>#N/A</v>
      </c>
      <c r="V3349"/>
      <c r="W3349"/>
      <c r="X3349"/>
      <c r="Y3349"/>
      <c r="Z3349"/>
    </row>
    <row r="3350" spans="1:26">
      <c r="A3350">
        <v>10</v>
      </c>
      <c r="B3350" t="s">
        <v>4413</v>
      </c>
      <c r="C3350" t="s">
        <v>4414</v>
      </c>
      <c r="D3350">
        <v>91</v>
      </c>
      <c r="E3350">
        <v>32775</v>
      </c>
      <c r="F3350">
        <v>0</v>
      </c>
      <c r="G3350" s="2">
        <f t="shared" si="418"/>
        <v>32775</v>
      </c>
      <c r="H3350" s="3" t="str">
        <f t="shared" si="419"/>
        <v>10</v>
      </c>
      <c r="I3350" s="3" t="str">
        <f t="shared" si="420"/>
        <v>500</v>
      </c>
      <c r="J3350" s="3">
        <v>500</v>
      </c>
      <c r="K3350" s="3" t="str">
        <f>+VLOOKUP(J3350,'Dimension descriptions'!P:R,3,FALSE)</f>
        <v>District Office</v>
      </c>
      <c r="L3350" s="3" t="str">
        <f t="shared" si="421"/>
        <v>1050</v>
      </c>
      <c r="M3350" s="10">
        <v>1050</v>
      </c>
      <c r="N3350" s="3" t="str">
        <f t="shared" si="416"/>
        <v>2110</v>
      </c>
      <c r="O3350" s="3" t="str">
        <f t="shared" si="417"/>
        <v>340</v>
      </c>
      <c r="P3350" s="3" t="str">
        <f t="shared" si="422"/>
        <v>3</v>
      </c>
      <c r="Q3350" s="11">
        <f>+VLOOKUP(M3350,'Dimension descriptions'!K:M,2,FALSE)</f>
        <v>50</v>
      </c>
      <c r="R3350" s="33">
        <v>50</v>
      </c>
      <c r="S3350" s="11" t="str">
        <f>+VLOOKUP(R3350,'Dimension descriptions'!K:M,3)</f>
        <v>CLASSROOM-GENERAL</v>
      </c>
      <c r="T3350" s="3" t="str">
        <f t="shared" si="423"/>
        <v>Y</v>
      </c>
      <c r="U3350" t="e">
        <f>+VLOOKUP(R3350,'FY21 P13 Allotment memo'!O:O,1,FALSE)</f>
        <v>#N/A</v>
      </c>
      <c r="V3350"/>
      <c r="W3350"/>
      <c r="X3350"/>
      <c r="Y3350"/>
      <c r="Z3350"/>
    </row>
    <row r="3351" spans="1:26">
      <c r="A3351">
        <v>10</v>
      </c>
      <c r="B3351" t="s">
        <v>4415</v>
      </c>
      <c r="C3351" t="s">
        <v>1248</v>
      </c>
      <c r="D3351">
        <v>91</v>
      </c>
      <c r="E3351">
        <v>0</v>
      </c>
      <c r="F3351">
        <v>0</v>
      </c>
      <c r="G3351" s="2">
        <f t="shared" si="418"/>
        <v>0</v>
      </c>
      <c r="H3351" s="3" t="str">
        <f t="shared" si="419"/>
        <v>10</v>
      </c>
      <c r="I3351" s="3" t="str">
        <f t="shared" si="420"/>
        <v>500</v>
      </c>
      <c r="J3351" s="3">
        <v>500</v>
      </c>
      <c r="K3351" s="3" t="str">
        <f>+VLOOKUP(J3351,'Dimension descriptions'!P:R,3,FALSE)</f>
        <v>District Office</v>
      </c>
      <c r="L3351" s="3" t="str">
        <f t="shared" si="421"/>
        <v>1050</v>
      </c>
      <c r="M3351" s="10">
        <v>1050</v>
      </c>
      <c r="N3351" s="3" t="str">
        <f t="shared" si="416"/>
        <v>2120</v>
      </c>
      <c r="O3351" s="3" t="str">
        <f t="shared" si="417"/>
        <v>241</v>
      </c>
      <c r="P3351" s="3" t="str">
        <f t="shared" si="422"/>
        <v>2</v>
      </c>
      <c r="Q3351" s="11">
        <f>+VLOOKUP(M3351,'Dimension descriptions'!K:M,2,FALSE)</f>
        <v>50</v>
      </c>
      <c r="R3351" s="33">
        <v>50</v>
      </c>
      <c r="S3351" s="11" t="str">
        <f>+VLOOKUP(R3351,'Dimension descriptions'!K:M,3)</f>
        <v>CLASSROOM-GENERAL</v>
      </c>
      <c r="T3351" s="3" t="str">
        <f t="shared" si="423"/>
        <v>Y</v>
      </c>
      <c r="U3351" t="e">
        <f>+VLOOKUP(R3351,'FY21 P13 Allotment memo'!O:O,1,FALSE)</f>
        <v>#N/A</v>
      </c>
      <c r="V3351"/>
      <c r="W3351"/>
      <c r="X3351"/>
      <c r="Y3351"/>
      <c r="Z3351"/>
    </row>
    <row r="3352" spans="1:26">
      <c r="A3352">
        <v>10</v>
      </c>
      <c r="B3352" t="s">
        <v>4416</v>
      </c>
      <c r="C3352" t="s">
        <v>1250</v>
      </c>
      <c r="D3352">
        <v>91</v>
      </c>
      <c r="E3352">
        <v>0</v>
      </c>
      <c r="F3352">
        <v>0</v>
      </c>
      <c r="G3352" s="2">
        <f t="shared" si="418"/>
        <v>0</v>
      </c>
      <c r="H3352" s="3" t="str">
        <f t="shared" si="419"/>
        <v>10</v>
      </c>
      <c r="I3352" s="3" t="str">
        <f t="shared" si="420"/>
        <v>500</v>
      </c>
      <c r="J3352" s="3">
        <v>500</v>
      </c>
      <c r="K3352" s="3" t="str">
        <f>+VLOOKUP(J3352,'Dimension descriptions'!P:R,3,FALSE)</f>
        <v>District Office</v>
      </c>
      <c r="L3352" s="3" t="str">
        <f t="shared" si="421"/>
        <v>1050</v>
      </c>
      <c r="M3352" s="10">
        <v>1050</v>
      </c>
      <c r="N3352" s="3" t="str">
        <f t="shared" si="416"/>
        <v>2120</v>
      </c>
      <c r="O3352" s="3" t="str">
        <f t="shared" si="417"/>
        <v>245</v>
      </c>
      <c r="P3352" s="3" t="str">
        <f t="shared" si="422"/>
        <v>2</v>
      </c>
      <c r="Q3352" s="11">
        <f>+VLOOKUP(M3352,'Dimension descriptions'!K:M,2,FALSE)</f>
        <v>50</v>
      </c>
      <c r="R3352" s="33">
        <v>50</v>
      </c>
      <c r="S3352" s="11" t="str">
        <f>+VLOOKUP(R3352,'Dimension descriptions'!K:M,3)</f>
        <v>CLASSROOM-GENERAL</v>
      </c>
      <c r="T3352" s="3" t="str">
        <f t="shared" si="423"/>
        <v>Y</v>
      </c>
      <c r="U3352" t="e">
        <f>+VLOOKUP(R3352,'FY21 P13 Allotment memo'!O:O,1,FALSE)</f>
        <v>#N/A</v>
      </c>
      <c r="V3352"/>
      <c r="W3352"/>
      <c r="X3352"/>
      <c r="Y3352"/>
      <c r="Z3352"/>
    </row>
    <row r="3353" spans="1:26">
      <c r="A3353">
        <v>10</v>
      </c>
      <c r="B3353" t="s">
        <v>4417</v>
      </c>
      <c r="C3353" t="s">
        <v>2611</v>
      </c>
      <c r="D3353">
        <v>91</v>
      </c>
      <c r="E3353">
        <v>0</v>
      </c>
      <c r="F3353">
        <v>0</v>
      </c>
      <c r="G3353" s="2">
        <f t="shared" si="418"/>
        <v>0</v>
      </c>
      <c r="H3353" s="3" t="str">
        <f t="shared" si="419"/>
        <v>10</v>
      </c>
      <c r="I3353" s="3" t="str">
        <f t="shared" si="420"/>
        <v>500</v>
      </c>
      <c r="J3353" s="3">
        <v>500</v>
      </c>
      <c r="K3353" s="3" t="str">
        <f>+VLOOKUP(J3353,'Dimension descriptions'!P:R,3,FALSE)</f>
        <v>District Office</v>
      </c>
      <c r="L3353" s="3" t="str">
        <f t="shared" si="421"/>
        <v>1050</v>
      </c>
      <c r="M3353" s="10">
        <v>1050</v>
      </c>
      <c r="N3353" s="3" t="str">
        <f t="shared" si="416"/>
        <v>2120</v>
      </c>
      <c r="O3353" s="3" t="str">
        <f t="shared" si="417"/>
        <v>580</v>
      </c>
      <c r="P3353" s="3" t="str">
        <f t="shared" si="422"/>
        <v>5</v>
      </c>
      <c r="Q3353" s="11">
        <f>+VLOOKUP(M3353,'Dimension descriptions'!K:M,2,FALSE)</f>
        <v>50</v>
      </c>
      <c r="R3353" s="33">
        <v>50</v>
      </c>
      <c r="S3353" s="11" t="str">
        <f>+VLOOKUP(R3353,'Dimension descriptions'!K:M,3)</f>
        <v>CLASSROOM-GENERAL</v>
      </c>
      <c r="T3353" s="3" t="str">
        <f t="shared" si="423"/>
        <v>Y</v>
      </c>
      <c r="U3353" t="e">
        <f>+VLOOKUP(R3353,'FY21 P13 Allotment memo'!O:O,1,FALSE)</f>
        <v>#N/A</v>
      </c>
      <c r="V3353"/>
      <c r="W3353"/>
      <c r="X3353"/>
      <c r="Y3353"/>
      <c r="Z3353"/>
    </row>
    <row r="3354" spans="1:26">
      <c r="A3354">
        <v>10</v>
      </c>
      <c r="B3354" t="s">
        <v>4418</v>
      </c>
      <c r="C3354" t="s">
        <v>2613</v>
      </c>
      <c r="D3354">
        <v>91</v>
      </c>
      <c r="E3354">
        <v>0</v>
      </c>
      <c r="F3354">
        <v>0</v>
      </c>
      <c r="G3354" s="2">
        <f t="shared" si="418"/>
        <v>0</v>
      </c>
      <c r="H3354" s="3" t="str">
        <f t="shared" si="419"/>
        <v>10</v>
      </c>
      <c r="I3354" s="3" t="str">
        <f t="shared" si="420"/>
        <v>500</v>
      </c>
      <c r="J3354" s="3">
        <v>500</v>
      </c>
      <c r="K3354" s="3" t="str">
        <f>+VLOOKUP(J3354,'Dimension descriptions'!P:R,3,FALSE)</f>
        <v>District Office</v>
      </c>
      <c r="L3354" s="3" t="str">
        <f t="shared" si="421"/>
        <v>1050</v>
      </c>
      <c r="M3354" s="10">
        <v>1050</v>
      </c>
      <c r="N3354" s="3" t="str">
        <f t="shared" si="416"/>
        <v>2120</v>
      </c>
      <c r="O3354" s="3" t="str">
        <f t="shared" si="417"/>
        <v>610</v>
      </c>
      <c r="P3354" s="3" t="str">
        <f t="shared" si="422"/>
        <v>6</v>
      </c>
      <c r="Q3354" s="11">
        <f>+VLOOKUP(M3354,'Dimension descriptions'!K:M,2,FALSE)</f>
        <v>50</v>
      </c>
      <c r="R3354" s="33">
        <v>50</v>
      </c>
      <c r="S3354" s="11" t="str">
        <f>+VLOOKUP(R3354,'Dimension descriptions'!K:M,3)</f>
        <v>CLASSROOM-GENERAL</v>
      </c>
      <c r="T3354" s="3" t="str">
        <f t="shared" si="423"/>
        <v>Y</v>
      </c>
      <c r="U3354" t="e">
        <f>+VLOOKUP(R3354,'FY21 P13 Allotment memo'!O:O,1,FALSE)</f>
        <v>#N/A</v>
      </c>
      <c r="V3354"/>
      <c r="W3354"/>
      <c r="X3354"/>
      <c r="Y3354"/>
      <c r="Z3354"/>
    </row>
    <row r="3355" spans="1:26">
      <c r="A3355">
        <v>10</v>
      </c>
      <c r="B3355" t="s">
        <v>4419</v>
      </c>
      <c r="C3355" t="s">
        <v>1424</v>
      </c>
      <c r="D3355">
        <v>91</v>
      </c>
      <c r="E3355">
        <v>0</v>
      </c>
      <c r="F3355">
        <v>0</v>
      </c>
      <c r="G3355" s="2">
        <f t="shared" si="418"/>
        <v>0</v>
      </c>
      <c r="H3355" s="3" t="str">
        <f t="shared" si="419"/>
        <v>10</v>
      </c>
      <c r="I3355" s="3" t="str">
        <f t="shared" si="420"/>
        <v>500</v>
      </c>
      <c r="J3355" s="3">
        <v>500</v>
      </c>
      <c r="K3355" s="3" t="str">
        <f>+VLOOKUP(J3355,'Dimension descriptions'!P:R,3,FALSE)</f>
        <v>District Office</v>
      </c>
      <c r="L3355" s="3" t="str">
        <f t="shared" si="421"/>
        <v>1050</v>
      </c>
      <c r="M3355" s="10">
        <v>1050</v>
      </c>
      <c r="N3355" s="3" t="str">
        <f t="shared" si="416"/>
        <v>2120</v>
      </c>
      <c r="O3355" s="3" t="str">
        <f t="shared" si="417"/>
        <v>730</v>
      </c>
      <c r="P3355" s="3" t="str">
        <f t="shared" si="422"/>
        <v>7</v>
      </c>
      <c r="Q3355" s="11">
        <f>+VLOOKUP(M3355,'Dimension descriptions'!K:M,2,FALSE)</f>
        <v>50</v>
      </c>
      <c r="R3355" s="33">
        <v>50</v>
      </c>
      <c r="S3355" s="11" t="str">
        <f>+VLOOKUP(R3355,'Dimension descriptions'!K:M,3)</f>
        <v>CLASSROOM-GENERAL</v>
      </c>
      <c r="T3355" s="3" t="str">
        <f t="shared" si="423"/>
        <v>Y</v>
      </c>
      <c r="U3355" t="e">
        <f>+VLOOKUP(R3355,'FY21 P13 Allotment memo'!O:O,1,FALSE)</f>
        <v>#N/A</v>
      </c>
      <c r="V3355"/>
      <c r="W3355"/>
      <c r="X3355"/>
      <c r="Y3355"/>
      <c r="Z3355"/>
    </row>
    <row r="3356" spans="1:26">
      <c r="A3356">
        <v>10</v>
      </c>
      <c r="B3356" t="s">
        <v>4420</v>
      </c>
      <c r="C3356" t="s">
        <v>1276</v>
      </c>
      <c r="D3356">
        <v>91</v>
      </c>
      <c r="E3356">
        <v>0</v>
      </c>
      <c r="F3356">
        <v>0</v>
      </c>
      <c r="G3356" s="2">
        <f t="shared" si="418"/>
        <v>0</v>
      </c>
      <c r="H3356" s="3" t="str">
        <f t="shared" si="419"/>
        <v>10</v>
      </c>
      <c r="I3356" s="3" t="str">
        <f t="shared" si="420"/>
        <v>500</v>
      </c>
      <c r="J3356" s="3">
        <v>500</v>
      </c>
      <c r="K3356" s="3" t="str">
        <f>+VLOOKUP(J3356,'Dimension descriptions'!P:R,3,FALSE)</f>
        <v>District Office</v>
      </c>
      <c r="L3356" s="3" t="str">
        <f t="shared" si="421"/>
        <v>1050</v>
      </c>
      <c r="M3356" s="10">
        <v>1050</v>
      </c>
      <c r="N3356" s="3" t="str">
        <f t="shared" si="416"/>
        <v>2120</v>
      </c>
      <c r="O3356" s="3" t="str">
        <f t="shared" si="417"/>
        <v>810</v>
      </c>
      <c r="P3356" s="3" t="str">
        <f t="shared" si="422"/>
        <v>8</v>
      </c>
      <c r="Q3356" s="11">
        <f>+VLOOKUP(M3356,'Dimension descriptions'!K:M,2,FALSE)</f>
        <v>50</v>
      </c>
      <c r="R3356" s="33">
        <v>50</v>
      </c>
      <c r="S3356" s="11" t="str">
        <f>+VLOOKUP(R3356,'Dimension descriptions'!K:M,3)</f>
        <v>CLASSROOM-GENERAL</v>
      </c>
      <c r="T3356" s="3" t="str">
        <f t="shared" si="423"/>
        <v>Y</v>
      </c>
      <c r="U3356" t="e">
        <f>+VLOOKUP(R3356,'FY21 P13 Allotment memo'!O:O,1,FALSE)</f>
        <v>#N/A</v>
      </c>
      <c r="V3356"/>
      <c r="W3356"/>
      <c r="X3356"/>
      <c r="Y3356"/>
      <c r="Z3356"/>
    </row>
    <row r="3357" spans="1:26">
      <c r="A3357">
        <v>10</v>
      </c>
      <c r="B3357" t="s">
        <v>4421</v>
      </c>
      <c r="C3357" t="s">
        <v>1248</v>
      </c>
      <c r="D3357">
        <v>91</v>
      </c>
      <c r="E3357">
        <v>0</v>
      </c>
      <c r="F3357">
        <v>0</v>
      </c>
      <c r="G3357" s="2">
        <f t="shared" si="418"/>
        <v>0</v>
      </c>
      <c r="H3357" s="3" t="str">
        <f t="shared" si="419"/>
        <v>10</v>
      </c>
      <c r="I3357" s="3" t="str">
        <f t="shared" si="420"/>
        <v>500</v>
      </c>
      <c r="J3357" s="3">
        <v>500</v>
      </c>
      <c r="K3357" s="3" t="str">
        <f>+VLOOKUP(J3357,'Dimension descriptions'!P:R,3,FALSE)</f>
        <v>District Office</v>
      </c>
      <c r="L3357" s="3" t="str">
        <f t="shared" si="421"/>
        <v>1050</v>
      </c>
      <c r="M3357" s="10">
        <v>1050</v>
      </c>
      <c r="N3357" s="3" t="str">
        <f t="shared" si="416"/>
        <v>2190</v>
      </c>
      <c r="O3357" s="3" t="str">
        <f t="shared" si="417"/>
        <v>241</v>
      </c>
      <c r="P3357" s="3" t="str">
        <f t="shared" si="422"/>
        <v>2</v>
      </c>
      <c r="Q3357" s="11">
        <f>+VLOOKUP(M3357,'Dimension descriptions'!K:M,2,FALSE)</f>
        <v>50</v>
      </c>
      <c r="R3357" s="33">
        <v>50</v>
      </c>
      <c r="S3357" s="11" t="str">
        <f>+VLOOKUP(R3357,'Dimension descriptions'!K:M,3)</f>
        <v>CLASSROOM-GENERAL</v>
      </c>
      <c r="T3357" s="3" t="str">
        <f t="shared" si="423"/>
        <v>Y</v>
      </c>
      <c r="U3357" t="e">
        <f>+VLOOKUP(R3357,'FY21 P13 Allotment memo'!O:O,1,FALSE)</f>
        <v>#N/A</v>
      </c>
      <c r="V3357"/>
      <c r="W3357"/>
      <c r="X3357"/>
      <c r="Y3357"/>
      <c r="Z3357"/>
    </row>
    <row r="3358" spans="1:26">
      <c r="A3358">
        <v>10</v>
      </c>
      <c r="B3358" t="s">
        <v>4422</v>
      </c>
      <c r="C3358" t="s">
        <v>4423</v>
      </c>
      <c r="D3358">
        <v>91</v>
      </c>
      <c r="E3358">
        <v>0</v>
      </c>
      <c r="F3358">
        <v>0</v>
      </c>
      <c r="G3358" s="2">
        <f t="shared" si="418"/>
        <v>0</v>
      </c>
      <c r="H3358" s="3" t="str">
        <f t="shared" si="419"/>
        <v>10</v>
      </c>
      <c r="I3358" s="3" t="str">
        <f t="shared" si="420"/>
        <v>500</v>
      </c>
      <c r="J3358" s="3">
        <v>500</v>
      </c>
      <c r="K3358" s="3" t="str">
        <f>+VLOOKUP(J3358,'Dimension descriptions'!P:R,3,FALSE)</f>
        <v>District Office</v>
      </c>
      <c r="L3358" s="3" t="str">
        <f t="shared" si="421"/>
        <v>1050</v>
      </c>
      <c r="M3358" s="10">
        <v>1050</v>
      </c>
      <c r="N3358" s="3" t="str">
        <f t="shared" si="416"/>
        <v>2190</v>
      </c>
      <c r="O3358" s="3" t="str">
        <f t="shared" si="417"/>
        <v>310</v>
      </c>
      <c r="P3358" s="3" t="str">
        <f t="shared" si="422"/>
        <v>3</v>
      </c>
      <c r="Q3358" s="11">
        <f>+VLOOKUP(M3358,'Dimension descriptions'!K:M,2,FALSE)</f>
        <v>50</v>
      </c>
      <c r="R3358" s="33">
        <v>50</v>
      </c>
      <c r="S3358" s="11" t="str">
        <f>+VLOOKUP(R3358,'Dimension descriptions'!K:M,3)</f>
        <v>CLASSROOM-GENERAL</v>
      </c>
      <c r="T3358" s="3" t="str">
        <f t="shared" si="423"/>
        <v>Y</v>
      </c>
      <c r="U3358" t="e">
        <f>+VLOOKUP(R3358,'FY21 P13 Allotment memo'!O:O,1,FALSE)</f>
        <v>#N/A</v>
      </c>
      <c r="V3358"/>
      <c r="W3358"/>
      <c r="X3358"/>
      <c r="Y3358"/>
      <c r="Z3358"/>
    </row>
    <row r="3359" spans="1:26">
      <c r="A3359">
        <v>10</v>
      </c>
      <c r="B3359" t="s">
        <v>4424</v>
      </c>
      <c r="C3359" t="s">
        <v>4425</v>
      </c>
      <c r="D3359">
        <v>91</v>
      </c>
      <c r="E3359">
        <v>0</v>
      </c>
      <c r="F3359">
        <v>0</v>
      </c>
      <c r="G3359" s="2">
        <f t="shared" si="418"/>
        <v>0</v>
      </c>
      <c r="H3359" s="3" t="str">
        <f t="shared" si="419"/>
        <v>10</v>
      </c>
      <c r="I3359" s="3" t="str">
        <f t="shared" si="420"/>
        <v>500</v>
      </c>
      <c r="J3359" s="3">
        <v>500</v>
      </c>
      <c r="K3359" s="3" t="str">
        <f>+VLOOKUP(J3359,'Dimension descriptions'!P:R,3,FALSE)</f>
        <v>District Office</v>
      </c>
      <c r="L3359" s="3" t="str">
        <f t="shared" si="421"/>
        <v>1050</v>
      </c>
      <c r="M3359" s="10">
        <v>1050</v>
      </c>
      <c r="N3359" s="3" t="str">
        <f t="shared" si="416"/>
        <v>2200</v>
      </c>
      <c r="O3359" s="3" t="str">
        <f t="shared" si="417"/>
        <v>162</v>
      </c>
      <c r="P3359" s="3" t="str">
        <f t="shared" si="422"/>
        <v>1</v>
      </c>
      <c r="Q3359" s="11">
        <f>+VLOOKUP(M3359,'Dimension descriptions'!K:M,2,FALSE)</f>
        <v>50</v>
      </c>
      <c r="R3359" s="33">
        <v>50</v>
      </c>
      <c r="S3359" s="11" t="str">
        <f>+VLOOKUP(R3359,'Dimension descriptions'!K:M,3)</f>
        <v>CLASSROOM-GENERAL</v>
      </c>
      <c r="T3359" s="3" t="str">
        <f t="shared" si="423"/>
        <v>Y</v>
      </c>
      <c r="U3359" t="e">
        <f>+VLOOKUP(R3359,'FY21 P13 Allotment memo'!O:O,1,FALSE)</f>
        <v>#N/A</v>
      </c>
      <c r="V3359"/>
      <c r="W3359"/>
      <c r="X3359"/>
      <c r="Y3359"/>
      <c r="Z3359"/>
    </row>
    <row r="3360" spans="1:26">
      <c r="A3360">
        <v>10</v>
      </c>
      <c r="B3360" t="s">
        <v>4426</v>
      </c>
      <c r="C3360" t="s">
        <v>1244</v>
      </c>
      <c r="D3360">
        <v>91</v>
      </c>
      <c r="E3360">
        <v>0</v>
      </c>
      <c r="F3360">
        <v>0</v>
      </c>
      <c r="G3360" s="2">
        <f t="shared" si="418"/>
        <v>0</v>
      </c>
      <c r="H3360" s="3" t="str">
        <f t="shared" si="419"/>
        <v>10</v>
      </c>
      <c r="I3360" s="3" t="str">
        <f t="shared" si="420"/>
        <v>500</v>
      </c>
      <c r="J3360" s="3">
        <v>500</v>
      </c>
      <c r="K3360" s="3" t="str">
        <f>+VLOOKUP(J3360,'Dimension descriptions'!P:R,3,FALSE)</f>
        <v>District Office</v>
      </c>
      <c r="L3360" s="3" t="str">
        <f t="shared" si="421"/>
        <v>1050</v>
      </c>
      <c r="M3360" s="10">
        <v>1050</v>
      </c>
      <c r="N3360" s="3" t="str">
        <f t="shared" si="416"/>
        <v>2200</v>
      </c>
      <c r="O3360" s="3" t="str">
        <f t="shared" si="417"/>
        <v>210</v>
      </c>
      <c r="P3360" s="3" t="str">
        <f t="shared" si="422"/>
        <v>2</v>
      </c>
      <c r="Q3360" s="11">
        <f>+VLOOKUP(M3360,'Dimension descriptions'!K:M,2,FALSE)</f>
        <v>50</v>
      </c>
      <c r="R3360" s="33">
        <v>50</v>
      </c>
      <c r="S3360" s="11" t="str">
        <f>+VLOOKUP(R3360,'Dimension descriptions'!K:M,3)</f>
        <v>CLASSROOM-GENERAL</v>
      </c>
      <c r="T3360" s="3" t="str">
        <f t="shared" si="423"/>
        <v>Y</v>
      </c>
      <c r="U3360" t="e">
        <f>+VLOOKUP(R3360,'FY21 P13 Allotment memo'!O:O,1,FALSE)</f>
        <v>#N/A</v>
      </c>
      <c r="V3360"/>
      <c r="W3360"/>
      <c r="X3360"/>
      <c r="Y3360"/>
      <c r="Z3360"/>
    </row>
    <row r="3361" spans="1:26">
      <c r="A3361">
        <v>10</v>
      </c>
      <c r="B3361" t="s">
        <v>4427</v>
      </c>
      <c r="C3361" t="s">
        <v>1390</v>
      </c>
      <c r="D3361">
        <v>91</v>
      </c>
      <c r="E3361">
        <v>0</v>
      </c>
      <c r="F3361">
        <v>0</v>
      </c>
      <c r="G3361" s="2">
        <f t="shared" si="418"/>
        <v>0</v>
      </c>
      <c r="H3361" s="3" t="str">
        <f t="shared" si="419"/>
        <v>10</v>
      </c>
      <c r="I3361" s="3" t="str">
        <f t="shared" si="420"/>
        <v>500</v>
      </c>
      <c r="J3361" s="3">
        <v>500</v>
      </c>
      <c r="K3361" s="3" t="str">
        <f>+VLOOKUP(J3361,'Dimension descriptions'!P:R,3,FALSE)</f>
        <v>District Office</v>
      </c>
      <c r="L3361" s="3" t="str">
        <f t="shared" si="421"/>
        <v>1050</v>
      </c>
      <c r="M3361" s="10">
        <v>1050</v>
      </c>
      <c r="N3361" s="3" t="str">
        <f t="shared" si="416"/>
        <v>2200</v>
      </c>
      <c r="O3361" s="3" t="str">
        <f t="shared" si="417"/>
        <v>220</v>
      </c>
      <c r="P3361" s="3" t="str">
        <f t="shared" si="422"/>
        <v>2</v>
      </c>
      <c r="Q3361" s="11">
        <f>+VLOOKUP(M3361,'Dimension descriptions'!K:M,2,FALSE)</f>
        <v>50</v>
      </c>
      <c r="R3361" s="33">
        <v>50</v>
      </c>
      <c r="S3361" s="11" t="str">
        <f>+VLOOKUP(R3361,'Dimension descriptions'!K:M,3)</f>
        <v>CLASSROOM-GENERAL</v>
      </c>
      <c r="T3361" s="3" t="str">
        <f t="shared" si="423"/>
        <v>Y</v>
      </c>
      <c r="U3361" t="e">
        <f>+VLOOKUP(R3361,'FY21 P13 Allotment memo'!O:O,1,FALSE)</f>
        <v>#N/A</v>
      </c>
      <c r="V3361"/>
      <c r="W3361"/>
      <c r="X3361"/>
      <c r="Y3361"/>
      <c r="Z3361"/>
    </row>
    <row r="3362" spans="1:26">
      <c r="A3362">
        <v>10</v>
      </c>
      <c r="B3362" t="s">
        <v>4428</v>
      </c>
      <c r="C3362" t="s">
        <v>1252</v>
      </c>
      <c r="D3362">
        <v>91</v>
      </c>
      <c r="E3362">
        <v>0</v>
      </c>
      <c r="F3362">
        <v>0</v>
      </c>
      <c r="G3362" s="2">
        <f t="shared" si="418"/>
        <v>0</v>
      </c>
      <c r="H3362" s="3" t="str">
        <f t="shared" si="419"/>
        <v>10</v>
      </c>
      <c r="I3362" s="3" t="str">
        <f t="shared" si="420"/>
        <v>500</v>
      </c>
      <c r="J3362" s="3">
        <v>500</v>
      </c>
      <c r="K3362" s="3" t="str">
        <f>+VLOOKUP(J3362,'Dimension descriptions'!P:R,3,FALSE)</f>
        <v>District Office</v>
      </c>
      <c r="L3362" s="3" t="str">
        <f t="shared" si="421"/>
        <v>1050</v>
      </c>
      <c r="M3362" s="10">
        <v>1050</v>
      </c>
      <c r="N3362" s="3" t="str">
        <f t="shared" si="416"/>
        <v>2200</v>
      </c>
      <c r="O3362" s="3" t="str">
        <f t="shared" si="417"/>
        <v>270</v>
      </c>
      <c r="P3362" s="3" t="str">
        <f t="shared" si="422"/>
        <v>2</v>
      </c>
      <c r="Q3362" s="11">
        <f>+VLOOKUP(M3362,'Dimension descriptions'!K:M,2,FALSE)</f>
        <v>50</v>
      </c>
      <c r="R3362" s="33">
        <v>50</v>
      </c>
      <c r="S3362" s="11" t="str">
        <f>+VLOOKUP(R3362,'Dimension descriptions'!K:M,3)</f>
        <v>CLASSROOM-GENERAL</v>
      </c>
      <c r="T3362" s="3" t="str">
        <f t="shared" si="423"/>
        <v>Y</v>
      </c>
      <c r="U3362" t="e">
        <f>+VLOOKUP(R3362,'FY21 P13 Allotment memo'!O:O,1,FALSE)</f>
        <v>#N/A</v>
      </c>
      <c r="V3362"/>
      <c r="W3362"/>
      <c r="X3362"/>
      <c r="Y3362"/>
      <c r="Z3362"/>
    </row>
    <row r="3363" spans="1:26">
      <c r="A3363">
        <v>10</v>
      </c>
      <c r="B3363" t="s">
        <v>4429</v>
      </c>
      <c r="C3363" t="s">
        <v>4430</v>
      </c>
      <c r="D3363">
        <v>91</v>
      </c>
      <c r="E3363">
        <v>153838.74</v>
      </c>
      <c r="F3363">
        <v>0</v>
      </c>
      <c r="G3363" s="2">
        <f t="shared" si="418"/>
        <v>153838.74</v>
      </c>
      <c r="H3363" s="3" t="str">
        <f t="shared" si="419"/>
        <v>10</v>
      </c>
      <c r="I3363" s="3" t="str">
        <f t="shared" si="420"/>
        <v>500</v>
      </c>
      <c r="J3363" s="3">
        <v>500</v>
      </c>
      <c r="K3363" s="3" t="str">
        <f>+VLOOKUP(J3363,'Dimension descriptions'!P:R,3,FALSE)</f>
        <v>District Office</v>
      </c>
      <c r="L3363" s="3" t="str">
        <f t="shared" si="421"/>
        <v>1050</v>
      </c>
      <c r="M3363" s="10">
        <v>1050</v>
      </c>
      <c r="N3363" s="3" t="str">
        <f t="shared" si="416"/>
        <v>2210</v>
      </c>
      <c r="O3363" s="3" t="str">
        <f t="shared" si="417"/>
        <v>115</v>
      </c>
      <c r="P3363" s="3" t="str">
        <f t="shared" si="422"/>
        <v>1</v>
      </c>
      <c r="Q3363" s="11">
        <f>+VLOOKUP(M3363,'Dimension descriptions'!K:M,2,FALSE)</f>
        <v>50</v>
      </c>
      <c r="R3363" s="33">
        <v>50</v>
      </c>
      <c r="S3363" s="11" t="str">
        <f>+VLOOKUP(R3363,'Dimension descriptions'!K:M,3)</f>
        <v>CLASSROOM-GENERAL</v>
      </c>
      <c r="T3363" s="3" t="str">
        <f t="shared" si="423"/>
        <v>Y</v>
      </c>
      <c r="U3363" t="e">
        <f>+VLOOKUP(R3363,'FY21 P13 Allotment memo'!O:O,1,FALSE)</f>
        <v>#N/A</v>
      </c>
      <c r="V3363"/>
      <c r="W3363"/>
      <c r="X3363"/>
      <c r="Y3363"/>
      <c r="Z3363"/>
    </row>
    <row r="3364" spans="1:26">
      <c r="A3364">
        <v>10</v>
      </c>
      <c r="B3364" t="s">
        <v>4431</v>
      </c>
      <c r="C3364" t="s">
        <v>4432</v>
      </c>
      <c r="D3364">
        <v>91</v>
      </c>
      <c r="E3364">
        <v>22575.57</v>
      </c>
      <c r="F3364">
        <v>0</v>
      </c>
      <c r="G3364" s="2">
        <f t="shared" si="418"/>
        <v>22575.57</v>
      </c>
      <c r="H3364" s="3" t="str">
        <f t="shared" si="419"/>
        <v>10</v>
      </c>
      <c r="I3364" s="3" t="str">
        <f t="shared" si="420"/>
        <v>500</v>
      </c>
      <c r="J3364" s="3">
        <v>500</v>
      </c>
      <c r="K3364" s="3" t="str">
        <f>+VLOOKUP(J3364,'Dimension descriptions'!P:R,3,FALSE)</f>
        <v>District Office</v>
      </c>
      <c r="L3364" s="3" t="str">
        <f t="shared" si="421"/>
        <v>1050</v>
      </c>
      <c r="M3364" s="10">
        <v>1050</v>
      </c>
      <c r="N3364" s="3" t="str">
        <f t="shared" si="416"/>
        <v>2210</v>
      </c>
      <c r="O3364" s="3" t="str">
        <f t="shared" si="417"/>
        <v>152</v>
      </c>
      <c r="P3364" s="3" t="str">
        <f t="shared" si="422"/>
        <v>1</v>
      </c>
      <c r="Q3364" s="11">
        <f>+VLOOKUP(M3364,'Dimension descriptions'!K:M,2,FALSE)</f>
        <v>50</v>
      </c>
      <c r="R3364" s="33">
        <v>50</v>
      </c>
      <c r="S3364" s="11" t="str">
        <f>+VLOOKUP(R3364,'Dimension descriptions'!K:M,3)</f>
        <v>CLASSROOM-GENERAL</v>
      </c>
      <c r="T3364" s="3" t="str">
        <f t="shared" si="423"/>
        <v>Y</v>
      </c>
      <c r="U3364" t="e">
        <f>+VLOOKUP(R3364,'FY21 P13 Allotment memo'!O:O,1,FALSE)</f>
        <v>#N/A</v>
      </c>
      <c r="V3364"/>
      <c r="W3364"/>
      <c r="X3364"/>
      <c r="Y3364"/>
      <c r="Z3364"/>
    </row>
    <row r="3365" spans="1:26">
      <c r="A3365">
        <v>10</v>
      </c>
      <c r="B3365" t="s">
        <v>4433</v>
      </c>
      <c r="C3365" t="s">
        <v>1244</v>
      </c>
      <c r="D3365">
        <v>91</v>
      </c>
      <c r="E3365">
        <v>42601.51</v>
      </c>
      <c r="F3365">
        <v>0</v>
      </c>
      <c r="G3365" s="2">
        <f t="shared" si="418"/>
        <v>42601.51</v>
      </c>
      <c r="H3365" s="3" t="str">
        <f t="shared" si="419"/>
        <v>10</v>
      </c>
      <c r="I3365" s="3" t="str">
        <f t="shared" si="420"/>
        <v>500</v>
      </c>
      <c r="J3365" s="3">
        <v>500</v>
      </c>
      <c r="K3365" s="3" t="str">
        <f>+VLOOKUP(J3365,'Dimension descriptions'!P:R,3,FALSE)</f>
        <v>District Office</v>
      </c>
      <c r="L3365" s="3" t="str">
        <f t="shared" si="421"/>
        <v>1050</v>
      </c>
      <c r="M3365" s="10">
        <v>1050</v>
      </c>
      <c r="N3365" s="3" t="str">
        <f t="shared" si="416"/>
        <v>2210</v>
      </c>
      <c r="O3365" s="3" t="str">
        <f t="shared" si="417"/>
        <v>210</v>
      </c>
      <c r="P3365" s="3" t="str">
        <f t="shared" si="422"/>
        <v>2</v>
      </c>
      <c r="Q3365" s="11">
        <f>+VLOOKUP(M3365,'Dimension descriptions'!K:M,2,FALSE)</f>
        <v>50</v>
      </c>
      <c r="R3365" s="33">
        <v>50</v>
      </c>
      <c r="S3365" s="11" t="str">
        <f>+VLOOKUP(R3365,'Dimension descriptions'!K:M,3)</f>
        <v>CLASSROOM-GENERAL</v>
      </c>
      <c r="T3365" s="3" t="str">
        <f t="shared" si="423"/>
        <v>Y</v>
      </c>
      <c r="U3365" t="e">
        <f>+VLOOKUP(R3365,'FY21 P13 Allotment memo'!O:O,1,FALSE)</f>
        <v>#N/A</v>
      </c>
      <c r="V3365"/>
      <c r="W3365"/>
      <c r="X3365"/>
      <c r="Y3365"/>
      <c r="Z3365"/>
    </row>
    <row r="3366" spans="1:26">
      <c r="A3366">
        <v>10</v>
      </c>
      <c r="B3366" t="s">
        <v>4434</v>
      </c>
      <c r="C3366" t="s">
        <v>1246</v>
      </c>
      <c r="D3366">
        <v>91</v>
      </c>
      <c r="E3366">
        <v>12863.83</v>
      </c>
      <c r="F3366">
        <v>0</v>
      </c>
      <c r="G3366" s="2">
        <f t="shared" si="418"/>
        <v>12863.83</v>
      </c>
      <c r="H3366" s="3" t="str">
        <f t="shared" si="419"/>
        <v>10</v>
      </c>
      <c r="I3366" s="3" t="str">
        <f t="shared" si="420"/>
        <v>500</v>
      </c>
      <c r="J3366" s="3">
        <v>500</v>
      </c>
      <c r="K3366" s="3" t="str">
        <f>+VLOOKUP(J3366,'Dimension descriptions'!P:R,3,FALSE)</f>
        <v>District Office</v>
      </c>
      <c r="L3366" s="3" t="str">
        <f t="shared" si="421"/>
        <v>1050</v>
      </c>
      <c r="M3366" s="10">
        <v>1050</v>
      </c>
      <c r="N3366" s="3" t="str">
        <f t="shared" si="416"/>
        <v>2210</v>
      </c>
      <c r="O3366" s="3" t="str">
        <f t="shared" si="417"/>
        <v>220</v>
      </c>
      <c r="P3366" s="3" t="str">
        <f t="shared" si="422"/>
        <v>2</v>
      </c>
      <c r="Q3366" s="11">
        <f>+VLOOKUP(M3366,'Dimension descriptions'!K:M,2,FALSE)</f>
        <v>50</v>
      </c>
      <c r="R3366" s="33">
        <v>50</v>
      </c>
      <c r="S3366" s="11" t="str">
        <f>+VLOOKUP(R3366,'Dimension descriptions'!K:M,3)</f>
        <v>CLASSROOM-GENERAL</v>
      </c>
      <c r="T3366" s="3" t="str">
        <f t="shared" si="423"/>
        <v>Y</v>
      </c>
      <c r="U3366" t="e">
        <f>+VLOOKUP(R3366,'FY21 P13 Allotment memo'!O:O,1,FALSE)</f>
        <v>#N/A</v>
      </c>
      <c r="V3366"/>
      <c r="W3366"/>
      <c r="X3366"/>
      <c r="Y3366"/>
      <c r="Z3366"/>
    </row>
    <row r="3367" spans="1:26">
      <c r="A3367">
        <v>10</v>
      </c>
      <c r="B3367" t="s">
        <v>4435</v>
      </c>
      <c r="C3367" t="s">
        <v>1248</v>
      </c>
      <c r="D3367">
        <v>91</v>
      </c>
      <c r="E3367">
        <v>23655.45</v>
      </c>
      <c r="F3367">
        <v>0</v>
      </c>
      <c r="G3367" s="2">
        <f t="shared" si="418"/>
        <v>23655.45</v>
      </c>
      <c r="H3367" s="3" t="str">
        <f t="shared" si="419"/>
        <v>10</v>
      </c>
      <c r="I3367" s="3" t="str">
        <f t="shared" si="420"/>
        <v>500</v>
      </c>
      <c r="J3367" s="3">
        <v>500</v>
      </c>
      <c r="K3367" s="3" t="str">
        <f>+VLOOKUP(J3367,'Dimension descriptions'!P:R,3,FALSE)</f>
        <v>District Office</v>
      </c>
      <c r="L3367" s="3" t="str">
        <f t="shared" si="421"/>
        <v>1050</v>
      </c>
      <c r="M3367" s="10">
        <v>1050</v>
      </c>
      <c r="N3367" s="3" t="str">
        <f t="shared" si="416"/>
        <v>2210</v>
      </c>
      <c r="O3367" s="3" t="str">
        <f t="shared" si="417"/>
        <v>241</v>
      </c>
      <c r="P3367" s="3" t="str">
        <f t="shared" si="422"/>
        <v>2</v>
      </c>
      <c r="Q3367" s="11">
        <f>+VLOOKUP(M3367,'Dimension descriptions'!K:M,2,FALSE)</f>
        <v>50</v>
      </c>
      <c r="R3367" s="33">
        <v>50</v>
      </c>
      <c r="S3367" s="11" t="str">
        <f>+VLOOKUP(R3367,'Dimension descriptions'!K:M,3)</f>
        <v>CLASSROOM-GENERAL</v>
      </c>
      <c r="T3367" s="3" t="str">
        <f t="shared" si="423"/>
        <v>Y</v>
      </c>
      <c r="U3367" t="e">
        <f>+VLOOKUP(R3367,'FY21 P13 Allotment memo'!O:O,1,FALSE)</f>
        <v>#N/A</v>
      </c>
      <c r="V3367"/>
      <c r="W3367"/>
      <c r="X3367"/>
      <c r="Y3367"/>
      <c r="Z3367"/>
    </row>
    <row r="3368" spans="1:26">
      <c r="A3368">
        <v>10</v>
      </c>
      <c r="B3368" t="s">
        <v>4436</v>
      </c>
      <c r="C3368" t="s">
        <v>4305</v>
      </c>
      <c r="D3368">
        <v>91</v>
      </c>
      <c r="E3368">
        <v>0</v>
      </c>
      <c r="F3368">
        <v>0</v>
      </c>
      <c r="G3368" s="2">
        <f t="shared" si="418"/>
        <v>0</v>
      </c>
      <c r="H3368" s="3" t="str">
        <f t="shared" si="419"/>
        <v>10</v>
      </c>
      <c r="I3368" s="3" t="str">
        <f t="shared" si="420"/>
        <v>500</v>
      </c>
      <c r="J3368" s="3">
        <v>500</v>
      </c>
      <c r="K3368" s="3" t="str">
        <f>+VLOOKUP(J3368,'Dimension descriptions'!P:R,3,FALSE)</f>
        <v>District Office</v>
      </c>
      <c r="L3368" s="3" t="str">
        <f t="shared" si="421"/>
        <v>1050</v>
      </c>
      <c r="M3368" s="10">
        <v>1050</v>
      </c>
      <c r="N3368" s="3" t="str">
        <f t="shared" si="416"/>
        <v>2210</v>
      </c>
      <c r="O3368" s="3" t="str">
        <f t="shared" si="417"/>
        <v>245</v>
      </c>
      <c r="P3368" s="3" t="str">
        <f t="shared" si="422"/>
        <v>2</v>
      </c>
      <c r="Q3368" s="11">
        <f>+VLOOKUP(M3368,'Dimension descriptions'!K:M,2,FALSE)</f>
        <v>50</v>
      </c>
      <c r="R3368" s="33">
        <v>50</v>
      </c>
      <c r="S3368" s="11" t="str">
        <f>+VLOOKUP(R3368,'Dimension descriptions'!K:M,3)</f>
        <v>CLASSROOM-GENERAL</v>
      </c>
      <c r="T3368" s="3" t="str">
        <f t="shared" si="423"/>
        <v>Y</v>
      </c>
      <c r="U3368" t="e">
        <f>+VLOOKUP(R3368,'FY21 P13 Allotment memo'!O:O,1,FALSE)</f>
        <v>#N/A</v>
      </c>
      <c r="V3368"/>
      <c r="W3368"/>
      <c r="X3368"/>
      <c r="Y3368"/>
      <c r="Z3368"/>
    </row>
    <row r="3369" spans="1:26">
      <c r="A3369">
        <v>10</v>
      </c>
      <c r="B3369" t="s">
        <v>4437</v>
      </c>
      <c r="C3369" t="s">
        <v>1413</v>
      </c>
      <c r="D3369">
        <v>91</v>
      </c>
      <c r="E3369">
        <v>0</v>
      </c>
      <c r="F3369">
        <v>0</v>
      </c>
      <c r="G3369" s="2">
        <f t="shared" si="418"/>
        <v>0</v>
      </c>
      <c r="H3369" s="3" t="str">
        <f t="shared" si="419"/>
        <v>10</v>
      </c>
      <c r="I3369" s="3" t="str">
        <f t="shared" si="420"/>
        <v>500</v>
      </c>
      <c r="J3369" s="3">
        <v>500</v>
      </c>
      <c r="K3369" s="3" t="str">
        <f>+VLOOKUP(J3369,'Dimension descriptions'!P:R,3,FALSE)</f>
        <v>District Office</v>
      </c>
      <c r="L3369" s="3" t="str">
        <f t="shared" si="421"/>
        <v>1050</v>
      </c>
      <c r="M3369" s="10">
        <v>1050</v>
      </c>
      <c r="N3369" s="3" t="str">
        <f t="shared" si="416"/>
        <v>2210</v>
      </c>
      <c r="O3369" s="3" t="str">
        <f t="shared" si="417"/>
        <v>320</v>
      </c>
      <c r="P3369" s="3" t="str">
        <f t="shared" si="422"/>
        <v>3</v>
      </c>
      <c r="Q3369" s="11">
        <f>+VLOOKUP(M3369,'Dimension descriptions'!K:M,2,FALSE)</f>
        <v>50</v>
      </c>
      <c r="R3369" s="33">
        <v>50</v>
      </c>
      <c r="S3369" s="11" t="str">
        <f>+VLOOKUP(R3369,'Dimension descriptions'!K:M,3)</f>
        <v>CLASSROOM-GENERAL</v>
      </c>
      <c r="T3369" s="3" t="str">
        <f t="shared" si="423"/>
        <v>Y</v>
      </c>
      <c r="U3369" t="e">
        <f>+VLOOKUP(R3369,'FY21 P13 Allotment memo'!O:O,1,FALSE)</f>
        <v>#N/A</v>
      </c>
      <c r="V3369"/>
      <c r="W3369"/>
      <c r="X3369"/>
      <c r="Y3369"/>
      <c r="Z3369"/>
    </row>
    <row r="3370" spans="1:26">
      <c r="A3370">
        <v>10</v>
      </c>
      <c r="B3370" t="s">
        <v>4438</v>
      </c>
      <c r="C3370" t="s">
        <v>1417</v>
      </c>
      <c r="D3370">
        <v>91</v>
      </c>
      <c r="E3370">
        <v>2150</v>
      </c>
      <c r="F3370">
        <v>0</v>
      </c>
      <c r="G3370" s="2">
        <f t="shared" si="418"/>
        <v>2150</v>
      </c>
      <c r="H3370" s="3" t="str">
        <f t="shared" si="419"/>
        <v>10</v>
      </c>
      <c r="I3370" s="3" t="str">
        <f t="shared" si="420"/>
        <v>500</v>
      </c>
      <c r="J3370" s="3">
        <v>500</v>
      </c>
      <c r="K3370" s="3" t="str">
        <f>+VLOOKUP(J3370,'Dimension descriptions'!P:R,3,FALSE)</f>
        <v>District Office</v>
      </c>
      <c r="L3370" s="3" t="str">
        <f t="shared" si="421"/>
        <v>1050</v>
      </c>
      <c r="M3370" s="10">
        <v>1050</v>
      </c>
      <c r="N3370" s="3" t="str">
        <f t="shared" si="416"/>
        <v>2210</v>
      </c>
      <c r="O3370" s="3" t="str">
        <f t="shared" si="417"/>
        <v>580</v>
      </c>
      <c r="P3370" s="3" t="str">
        <f t="shared" si="422"/>
        <v>5</v>
      </c>
      <c r="Q3370" s="11">
        <f>+VLOOKUP(M3370,'Dimension descriptions'!K:M,2,FALSE)</f>
        <v>50</v>
      </c>
      <c r="R3370" s="33">
        <v>50</v>
      </c>
      <c r="S3370" s="11" t="str">
        <f>+VLOOKUP(R3370,'Dimension descriptions'!K:M,3)</f>
        <v>CLASSROOM-GENERAL</v>
      </c>
      <c r="T3370" s="3" t="str">
        <f t="shared" si="423"/>
        <v>Y</v>
      </c>
      <c r="U3370" t="e">
        <f>+VLOOKUP(R3370,'FY21 P13 Allotment memo'!O:O,1,FALSE)</f>
        <v>#N/A</v>
      </c>
      <c r="V3370"/>
      <c r="W3370"/>
      <c r="X3370"/>
      <c r="Y3370"/>
      <c r="Z3370"/>
    </row>
    <row r="3371" spans="1:26">
      <c r="A3371">
        <v>10</v>
      </c>
      <c r="B3371" t="s">
        <v>4439</v>
      </c>
      <c r="C3371" t="s">
        <v>1276</v>
      </c>
      <c r="D3371">
        <v>91</v>
      </c>
      <c r="E3371">
        <v>0</v>
      </c>
      <c r="F3371">
        <v>0</v>
      </c>
      <c r="G3371" s="2">
        <f t="shared" si="418"/>
        <v>0</v>
      </c>
      <c r="H3371" s="3" t="str">
        <f t="shared" si="419"/>
        <v>10</v>
      </c>
      <c r="I3371" s="3" t="str">
        <f t="shared" si="420"/>
        <v>500</v>
      </c>
      <c r="J3371" s="3">
        <v>500</v>
      </c>
      <c r="K3371" s="3" t="str">
        <f>+VLOOKUP(J3371,'Dimension descriptions'!P:R,3,FALSE)</f>
        <v>District Office</v>
      </c>
      <c r="L3371" s="3" t="str">
        <f t="shared" si="421"/>
        <v>1050</v>
      </c>
      <c r="M3371" s="10">
        <v>1050</v>
      </c>
      <c r="N3371" s="3" t="str">
        <f t="shared" si="416"/>
        <v>2210</v>
      </c>
      <c r="O3371" s="3" t="str">
        <f t="shared" si="417"/>
        <v>810</v>
      </c>
      <c r="P3371" s="3" t="str">
        <f t="shared" si="422"/>
        <v>8</v>
      </c>
      <c r="Q3371" s="11">
        <f>+VLOOKUP(M3371,'Dimension descriptions'!K:M,2,FALSE)</f>
        <v>50</v>
      </c>
      <c r="R3371" s="33">
        <v>50</v>
      </c>
      <c r="S3371" s="11" t="str">
        <f>+VLOOKUP(R3371,'Dimension descriptions'!K:M,3)</f>
        <v>CLASSROOM-GENERAL</v>
      </c>
      <c r="T3371" s="3" t="str">
        <f t="shared" si="423"/>
        <v>Y</v>
      </c>
      <c r="U3371" t="e">
        <f>+VLOOKUP(R3371,'FY21 P13 Allotment memo'!O:O,1,FALSE)</f>
        <v>#N/A</v>
      </c>
      <c r="V3371"/>
      <c r="W3371"/>
      <c r="X3371"/>
      <c r="Y3371"/>
      <c r="Z3371"/>
    </row>
    <row r="3372" spans="1:26">
      <c r="A3372">
        <v>10</v>
      </c>
      <c r="B3372" t="s">
        <v>4440</v>
      </c>
      <c r="C3372" t="s">
        <v>1639</v>
      </c>
      <c r="D3372">
        <v>91</v>
      </c>
      <c r="E3372">
        <v>3920.55</v>
      </c>
      <c r="F3372">
        <v>0</v>
      </c>
      <c r="G3372" s="2">
        <f t="shared" si="418"/>
        <v>3920.55</v>
      </c>
      <c r="H3372" s="3" t="str">
        <f t="shared" si="419"/>
        <v>10</v>
      </c>
      <c r="I3372" s="3" t="str">
        <f t="shared" si="420"/>
        <v>500</v>
      </c>
      <c r="J3372" s="3">
        <v>500</v>
      </c>
      <c r="K3372" s="3" t="str">
        <f>+VLOOKUP(J3372,'Dimension descriptions'!P:R,3,FALSE)</f>
        <v>District Office</v>
      </c>
      <c r="L3372" s="3" t="str">
        <f t="shared" si="421"/>
        <v>1050</v>
      </c>
      <c r="M3372" s="10">
        <v>1050</v>
      </c>
      <c r="N3372" s="3" t="str">
        <f t="shared" si="416"/>
        <v>2213</v>
      </c>
      <c r="O3372" s="3" t="str">
        <f t="shared" si="417"/>
        <v>320</v>
      </c>
      <c r="P3372" s="3" t="str">
        <f t="shared" si="422"/>
        <v>3</v>
      </c>
      <c r="Q3372" s="11">
        <f>+VLOOKUP(M3372,'Dimension descriptions'!K:M,2,FALSE)</f>
        <v>50</v>
      </c>
      <c r="R3372" s="33">
        <v>50</v>
      </c>
      <c r="S3372" s="11" t="str">
        <f>+VLOOKUP(R3372,'Dimension descriptions'!K:M,3)</f>
        <v>CLASSROOM-GENERAL</v>
      </c>
      <c r="T3372" s="3" t="str">
        <f t="shared" si="423"/>
        <v>Y</v>
      </c>
      <c r="U3372" t="e">
        <f>+VLOOKUP(R3372,'FY21 P13 Allotment memo'!O:O,1,FALSE)</f>
        <v>#N/A</v>
      </c>
      <c r="V3372"/>
      <c r="W3372"/>
      <c r="X3372"/>
      <c r="Y3372"/>
      <c r="Z3372"/>
    </row>
    <row r="3373" spans="1:26">
      <c r="A3373">
        <v>10</v>
      </c>
      <c r="B3373" t="s">
        <v>4441</v>
      </c>
      <c r="C3373" t="s">
        <v>1417</v>
      </c>
      <c r="D3373">
        <v>91</v>
      </c>
      <c r="E3373">
        <v>0</v>
      </c>
      <c r="F3373">
        <v>0</v>
      </c>
      <c r="G3373" s="2">
        <f t="shared" si="418"/>
        <v>0</v>
      </c>
      <c r="H3373" s="3" t="str">
        <f t="shared" si="419"/>
        <v>10</v>
      </c>
      <c r="I3373" s="3" t="str">
        <f t="shared" si="420"/>
        <v>500</v>
      </c>
      <c r="J3373" s="3">
        <v>500</v>
      </c>
      <c r="K3373" s="3" t="str">
        <f>+VLOOKUP(J3373,'Dimension descriptions'!P:R,3,FALSE)</f>
        <v>District Office</v>
      </c>
      <c r="L3373" s="3" t="str">
        <f t="shared" si="421"/>
        <v>1050</v>
      </c>
      <c r="M3373" s="10">
        <v>1050</v>
      </c>
      <c r="N3373" s="3" t="str">
        <f t="shared" si="416"/>
        <v>2213</v>
      </c>
      <c r="O3373" s="3" t="str">
        <f t="shared" si="417"/>
        <v>580</v>
      </c>
      <c r="P3373" s="3" t="str">
        <f t="shared" si="422"/>
        <v>5</v>
      </c>
      <c r="Q3373" s="11">
        <f>+VLOOKUP(M3373,'Dimension descriptions'!K:M,2,FALSE)</f>
        <v>50</v>
      </c>
      <c r="R3373" s="33">
        <v>50</v>
      </c>
      <c r="S3373" s="11" t="str">
        <f>+VLOOKUP(R3373,'Dimension descriptions'!K:M,3)</f>
        <v>CLASSROOM-GENERAL</v>
      </c>
      <c r="T3373" s="3" t="str">
        <f t="shared" si="423"/>
        <v>Y</v>
      </c>
      <c r="U3373" t="e">
        <f>+VLOOKUP(R3373,'FY21 P13 Allotment memo'!O:O,1,FALSE)</f>
        <v>#N/A</v>
      </c>
      <c r="V3373"/>
      <c r="W3373"/>
      <c r="X3373"/>
      <c r="Y3373"/>
      <c r="Z3373"/>
    </row>
    <row r="3374" spans="1:26">
      <c r="A3374">
        <v>10</v>
      </c>
      <c r="B3374" t="s">
        <v>4442</v>
      </c>
      <c r="C3374" t="s">
        <v>1588</v>
      </c>
      <c r="D3374">
        <v>91</v>
      </c>
      <c r="E3374">
        <v>2696.78</v>
      </c>
      <c r="F3374">
        <v>0</v>
      </c>
      <c r="G3374" s="2">
        <f t="shared" si="418"/>
        <v>2696.78</v>
      </c>
      <c r="H3374" s="3" t="str">
        <f t="shared" si="419"/>
        <v>10</v>
      </c>
      <c r="I3374" s="3" t="str">
        <f t="shared" si="420"/>
        <v>500</v>
      </c>
      <c r="J3374" s="3">
        <v>500</v>
      </c>
      <c r="K3374" s="3" t="str">
        <f>+VLOOKUP(J3374,'Dimension descriptions'!P:R,3,FALSE)</f>
        <v>District Office</v>
      </c>
      <c r="L3374" s="3" t="str">
        <f t="shared" si="421"/>
        <v>1050</v>
      </c>
      <c r="M3374" s="10">
        <v>1050</v>
      </c>
      <c r="N3374" s="3" t="str">
        <f t="shared" si="416"/>
        <v>2213</v>
      </c>
      <c r="O3374" s="3" t="str">
        <f t="shared" si="417"/>
        <v>610</v>
      </c>
      <c r="P3374" s="3" t="str">
        <f t="shared" si="422"/>
        <v>6</v>
      </c>
      <c r="Q3374" s="11">
        <f>+VLOOKUP(M3374,'Dimension descriptions'!K:M,2,FALSE)</f>
        <v>50</v>
      </c>
      <c r="R3374" s="33">
        <v>50</v>
      </c>
      <c r="S3374" s="11" t="str">
        <f>+VLOOKUP(R3374,'Dimension descriptions'!K:M,3)</f>
        <v>CLASSROOM-GENERAL</v>
      </c>
      <c r="T3374" s="3" t="str">
        <f t="shared" si="423"/>
        <v>Y</v>
      </c>
      <c r="U3374" t="e">
        <f>+VLOOKUP(R3374,'FY21 P13 Allotment memo'!O:O,1,FALSE)</f>
        <v>#N/A</v>
      </c>
      <c r="V3374"/>
      <c r="W3374"/>
      <c r="X3374"/>
      <c r="Y3374"/>
      <c r="Z3374"/>
    </row>
    <row r="3375" spans="1:26">
      <c r="A3375">
        <v>10</v>
      </c>
      <c r="B3375" t="s">
        <v>4443</v>
      </c>
      <c r="C3375" t="s">
        <v>4444</v>
      </c>
      <c r="D3375">
        <v>91</v>
      </c>
      <c r="E3375">
        <v>0</v>
      </c>
      <c r="F3375">
        <v>0</v>
      </c>
      <c r="G3375" s="2">
        <f t="shared" si="418"/>
        <v>0</v>
      </c>
      <c r="H3375" s="3" t="str">
        <f t="shared" si="419"/>
        <v>10</v>
      </c>
      <c r="I3375" s="3" t="str">
        <f t="shared" si="420"/>
        <v>500</v>
      </c>
      <c r="J3375" s="3">
        <v>500</v>
      </c>
      <c r="K3375" s="3" t="str">
        <f>+VLOOKUP(J3375,'Dimension descriptions'!P:R,3,FALSE)</f>
        <v>District Office</v>
      </c>
      <c r="L3375" s="3" t="str">
        <f t="shared" si="421"/>
        <v>1050</v>
      </c>
      <c r="M3375" s="10">
        <v>1050</v>
      </c>
      <c r="N3375" s="3" t="str">
        <f t="shared" si="416"/>
        <v>2220</v>
      </c>
      <c r="O3375" s="3" t="str">
        <f t="shared" si="417"/>
        <v>149</v>
      </c>
      <c r="P3375" s="3" t="str">
        <f t="shared" si="422"/>
        <v>1</v>
      </c>
      <c r="Q3375" s="11">
        <f>+VLOOKUP(M3375,'Dimension descriptions'!K:M,2,FALSE)</f>
        <v>50</v>
      </c>
      <c r="R3375" s="33">
        <v>50</v>
      </c>
      <c r="S3375" s="11" t="str">
        <f>+VLOOKUP(R3375,'Dimension descriptions'!K:M,3)</f>
        <v>CLASSROOM-GENERAL</v>
      </c>
      <c r="T3375" s="3" t="str">
        <f t="shared" si="423"/>
        <v>Y</v>
      </c>
      <c r="U3375" t="e">
        <f>+VLOOKUP(R3375,'FY21 P13 Allotment memo'!O:O,1,FALSE)</f>
        <v>#N/A</v>
      </c>
      <c r="V3375"/>
      <c r="W3375"/>
      <c r="X3375"/>
      <c r="Y3375"/>
      <c r="Z3375"/>
    </row>
    <row r="3376" spans="1:26">
      <c r="A3376">
        <v>10</v>
      </c>
      <c r="B3376" t="s">
        <v>4445</v>
      </c>
      <c r="C3376" t="s">
        <v>1285</v>
      </c>
      <c r="D3376">
        <v>91</v>
      </c>
      <c r="E3376">
        <v>0</v>
      </c>
      <c r="F3376">
        <v>0</v>
      </c>
      <c r="G3376" s="2">
        <f t="shared" si="418"/>
        <v>0</v>
      </c>
      <c r="H3376" s="3" t="str">
        <f t="shared" si="419"/>
        <v>10</v>
      </c>
      <c r="I3376" s="3" t="str">
        <f t="shared" si="420"/>
        <v>500</v>
      </c>
      <c r="J3376" s="3">
        <v>500</v>
      </c>
      <c r="K3376" s="3" t="str">
        <f>+VLOOKUP(J3376,'Dimension descriptions'!P:R,3,FALSE)</f>
        <v>District Office</v>
      </c>
      <c r="L3376" s="3" t="str">
        <f t="shared" si="421"/>
        <v>1050</v>
      </c>
      <c r="M3376" s="10">
        <v>1050</v>
      </c>
      <c r="N3376" s="3" t="str">
        <f t="shared" si="416"/>
        <v>2220</v>
      </c>
      <c r="O3376" s="3" t="str">
        <f t="shared" si="417"/>
        <v>162</v>
      </c>
      <c r="P3376" s="3" t="str">
        <f t="shared" si="422"/>
        <v>1</v>
      </c>
      <c r="Q3376" s="11">
        <f>+VLOOKUP(M3376,'Dimension descriptions'!K:M,2,FALSE)</f>
        <v>50</v>
      </c>
      <c r="R3376" s="33">
        <v>50</v>
      </c>
      <c r="S3376" s="11" t="str">
        <f>+VLOOKUP(R3376,'Dimension descriptions'!K:M,3)</f>
        <v>CLASSROOM-GENERAL</v>
      </c>
      <c r="T3376" s="3" t="str">
        <f t="shared" si="423"/>
        <v>Y</v>
      </c>
      <c r="U3376" t="e">
        <f>+VLOOKUP(R3376,'FY21 P13 Allotment memo'!O:O,1,FALSE)</f>
        <v>#N/A</v>
      </c>
      <c r="V3376"/>
      <c r="W3376"/>
      <c r="X3376"/>
      <c r="Y3376"/>
      <c r="Z3376"/>
    </row>
    <row r="3377" spans="1:26">
      <c r="A3377">
        <v>10</v>
      </c>
      <c r="B3377" t="s">
        <v>4446</v>
      </c>
      <c r="C3377" t="s">
        <v>4447</v>
      </c>
      <c r="D3377">
        <v>91</v>
      </c>
      <c r="E3377">
        <v>0</v>
      </c>
      <c r="F3377">
        <v>0</v>
      </c>
      <c r="G3377" s="2">
        <f t="shared" si="418"/>
        <v>0</v>
      </c>
      <c r="H3377" s="3" t="str">
        <f t="shared" si="419"/>
        <v>10</v>
      </c>
      <c r="I3377" s="3" t="str">
        <f t="shared" si="420"/>
        <v>500</v>
      </c>
      <c r="J3377" s="3">
        <v>500</v>
      </c>
      <c r="K3377" s="3" t="str">
        <f>+VLOOKUP(J3377,'Dimension descriptions'!P:R,3,FALSE)</f>
        <v>District Office</v>
      </c>
      <c r="L3377" s="3" t="str">
        <f t="shared" si="421"/>
        <v>1050</v>
      </c>
      <c r="M3377" s="10">
        <v>1050</v>
      </c>
      <c r="N3377" s="3" t="str">
        <f t="shared" si="416"/>
        <v>2220</v>
      </c>
      <c r="O3377" s="3" t="str">
        <f t="shared" si="417"/>
        <v>195</v>
      </c>
      <c r="P3377" s="3" t="str">
        <f t="shared" si="422"/>
        <v>1</v>
      </c>
      <c r="Q3377" s="11">
        <f>+VLOOKUP(M3377,'Dimension descriptions'!K:M,2,FALSE)</f>
        <v>50</v>
      </c>
      <c r="R3377" s="33">
        <v>50</v>
      </c>
      <c r="S3377" s="11" t="str">
        <f>+VLOOKUP(R3377,'Dimension descriptions'!K:M,3)</f>
        <v>CLASSROOM-GENERAL</v>
      </c>
      <c r="T3377" s="3" t="str">
        <f t="shared" si="423"/>
        <v>Y</v>
      </c>
      <c r="U3377" t="e">
        <f>+VLOOKUP(R3377,'FY21 P13 Allotment memo'!O:O,1,FALSE)</f>
        <v>#N/A</v>
      </c>
      <c r="V3377"/>
      <c r="W3377"/>
      <c r="X3377"/>
      <c r="Y3377"/>
      <c r="Z3377"/>
    </row>
    <row r="3378" spans="1:26">
      <c r="A3378">
        <v>10</v>
      </c>
      <c r="B3378" t="s">
        <v>4448</v>
      </c>
      <c r="C3378" t="s">
        <v>1248</v>
      </c>
      <c r="D3378">
        <v>91</v>
      </c>
      <c r="E3378">
        <v>0</v>
      </c>
      <c r="F3378">
        <v>0</v>
      </c>
      <c r="G3378" s="2">
        <f t="shared" si="418"/>
        <v>0</v>
      </c>
      <c r="H3378" s="3" t="str">
        <f t="shared" si="419"/>
        <v>10</v>
      </c>
      <c r="I3378" s="3" t="str">
        <f t="shared" si="420"/>
        <v>500</v>
      </c>
      <c r="J3378" s="3">
        <v>500</v>
      </c>
      <c r="K3378" s="3" t="str">
        <f>+VLOOKUP(J3378,'Dimension descriptions'!P:R,3,FALSE)</f>
        <v>District Office</v>
      </c>
      <c r="L3378" s="3" t="str">
        <f t="shared" si="421"/>
        <v>1050</v>
      </c>
      <c r="M3378" s="10">
        <v>1050</v>
      </c>
      <c r="N3378" s="3" t="str">
        <f t="shared" si="416"/>
        <v>2220</v>
      </c>
      <c r="O3378" s="3" t="str">
        <f t="shared" si="417"/>
        <v>241</v>
      </c>
      <c r="P3378" s="3" t="str">
        <f t="shared" si="422"/>
        <v>2</v>
      </c>
      <c r="Q3378" s="11">
        <f>+VLOOKUP(M3378,'Dimension descriptions'!K:M,2,FALSE)</f>
        <v>50</v>
      </c>
      <c r="R3378" s="33">
        <v>50</v>
      </c>
      <c r="S3378" s="11" t="str">
        <f>+VLOOKUP(R3378,'Dimension descriptions'!K:M,3)</f>
        <v>CLASSROOM-GENERAL</v>
      </c>
      <c r="T3378" s="3" t="str">
        <f t="shared" si="423"/>
        <v>Y</v>
      </c>
      <c r="U3378" t="e">
        <f>+VLOOKUP(R3378,'FY21 P13 Allotment memo'!O:O,1,FALSE)</f>
        <v>#N/A</v>
      </c>
      <c r="V3378"/>
      <c r="W3378"/>
      <c r="X3378"/>
      <c r="Y3378"/>
      <c r="Z3378"/>
    </row>
    <row r="3379" spans="1:26">
      <c r="A3379">
        <v>10</v>
      </c>
      <c r="B3379" t="s">
        <v>4449</v>
      </c>
      <c r="C3379" t="s">
        <v>4305</v>
      </c>
      <c r="D3379">
        <v>91</v>
      </c>
      <c r="E3379">
        <v>0</v>
      </c>
      <c r="F3379">
        <v>0</v>
      </c>
      <c r="G3379" s="2">
        <f t="shared" si="418"/>
        <v>0</v>
      </c>
      <c r="H3379" s="3" t="str">
        <f t="shared" si="419"/>
        <v>10</v>
      </c>
      <c r="I3379" s="3" t="str">
        <f t="shared" si="420"/>
        <v>500</v>
      </c>
      <c r="J3379" s="3">
        <v>500</v>
      </c>
      <c r="K3379" s="3" t="str">
        <f>+VLOOKUP(J3379,'Dimension descriptions'!P:R,3,FALSE)</f>
        <v>District Office</v>
      </c>
      <c r="L3379" s="3" t="str">
        <f t="shared" si="421"/>
        <v>1050</v>
      </c>
      <c r="M3379" s="10">
        <v>1050</v>
      </c>
      <c r="N3379" s="3" t="str">
        <f t="shared" si="416"/>
        <v>2220</v>
      </c>
      <c r="O3379" s="3" t="str">
        <f t="shared" si="417"/>
        <v>245</v>
      </c>
      <c r="P3379" s="3" t="str">
        <f t="shared" si="422"/>
        <v>2</v>
      </c>
      <c r="Q3379" s="11">
        <f>+VLOOKUP(M3379,'Dimension descriptions'!K:M,2,FALSE)</f>
        <v>50</v>
      </c>
      <c r="R3379" s="33">
        <v>50</v>
      </c>
      <c r="S3379" s="11" t="str">
        <f>+VLOOKUP(R3379,'Dimension descriptions'!K:M,3)</f>
        <v>CLASSROOM-GENERAL</v>
      </c>
      <c r="T3379" s="3" t="str">
        <f t="shared" si="423"/>
        <v>Y</v>
      </c>
      <c r="U3379" t="e">
        <f>+VLOOKUP(R3379,'FY21 P13 Allotment memo'!O:O,1,FALSE)</f>
        <v>#N/A</v>
      </c>
      <c r="V3379"/>
      <c r="W3379"/>
      <c r="X3379"/>
      <c r="Y3379"/>
      <c r="Z3379"/>
    </row>
    <row r="3380" spans="1:26">
      <c r="A3380">
        <v>10</v>
      </c>
      <c r="B3380" t="s">
        <v>4450</v>
      </c>
      <c r="C3380" t="s">
        <v>2789</v>
      </c>
      <c r="D3380">
        <v>91</v>
      </c>
      <c r="E3380">
        <v>0</v>
      </c>
      <c r="F3380">
        <v>0</v>
      </c>
      <c r="G3380" s="2">
        <f t="shared" si="418"/>
        <v>0</v>
      </c>
      <c r="H3380" s="3" t="str">
        <f t="shared" si="419"/>
        <v>10</v>
      </c>
      <c r="I3380" s="3" t="str">
        <f t="shared" si="420"/>
        <v>500</v>
      </c>
      <c r="J3380" s="3">
        <v>500</v>
      </c>
      <c r="K3380" s="3" t="str">
        <f>+VLOOKUP(J3380,'Dimension descriptions'!P:R,3,FALSE)</f>
        <v>District Office</v>
      </c>
      <c r="L3380" s="3" t="str">
        <f t="shared" si="421"/>
        <v>1050</v>
      </c>
      <c r="M3380" s="10">
        <v>1050</v>
      </c>
      <c r="N3380" s="3" t="str">
        <f t="shared" si="416"/>
        <v>2220</v>
      </c>
      <c r="O3380" s="3" t="str">
        <f t="shared" si="417"/>
        <v>430</v>
      </c>
      <c r="P3380" s="3" t="str">
        <f t="shared" si="422"/>
        <v>4</v>
      </c>
      <c r="Q3380" s="11">
        <f>+VLOOKUP(M3380,'Dimension descriptions'!K:M,2,FALSE)</f>
        <v>50</v>
      </c>
      <c r="R3380" s="33">
        <v>50</v>
      </c>
      <c r="S3380" s="11" t="str">
        <f>+VLOOKUP(R3380,'Dimension descriptions'!K:M,3)</f>
        <v>CLASSROOM-GENERAL</v>
      </c>
      <c r="T3380" s="3" t="str">
        <f t="shared" si="423"/>
        <v>Y</v>
      </c>
      <c r="U3380" t="e">
        <f>+VLOOKUP(R3380,'FY21 P13 Allotment memo'!O:O,1,FALSE)</f>
        <v>#N/A</v>
      </c>
      <c r="V3380"/>
      <c r="W3380"/>
      <c r="X3380"/>
      <c r="Y3380"/>
      <c r="Z3380"/>
    </row>
    <row r="3381" spans="1:26">
      <c r="A3381">
        <v>10</v>
      </c>
      <c r="B3381" t="s">
        <v>4451</v>
      </c>
      <c r="C3381" t="s">
        <v>1293</v>
      </c>
      <c r="D3381">
        <v>91</v>
      </c>
      <c r="E3381">
        <v>0</v>
      </c>
      <c r="F3381">
        <v>0</v>
      </c>
      <c r="G3381" s="2">
        <f t="shared" si="418"/>
        <v>0</v>
      </c>
      <c r="H3381" s="3" t="str">
        <f t="shared" si="419"/>
        <v>10</v>
      </c>
      <c r="I3381" s="3" t="str">
        <f t="shared" si="420"/>
        <v>500</v>
      </c>
      <c r="J3381" s="3">
        <v>500</v>
      </c>
      <c r="K3381" s="3" t="str">
        <f>+VLOOKUP(J3381,'Dimension descriptions'!P:R,3,FALSE)</f>
        <v>District Office</v>
      </c>
      <c r="L3381" s="3" t="str">
        <f t="shared" si="421"/>
        <v>1050</v>
      </c>
      <c r="M3381" s="10">
        <v>1050</v>
      </c>
      <c r="N3381" s="3" t="str">
        <f t="shared" si="416"/>
        <v>2220</v>
      </c>
      <c r="O3381" s="3" t="str">
        <f t="shared" si="417"/>
        <v>644</v>
      </c>
      <c r="P3381" s="3" t="str">
        <f t="shared" si="422"/>
        <v>6</v>
      </c>
      <c r="Q3381" s="11">
        <f>+VLOOKUP(M3381,'Dimension descriptions'!K:M,2,FALSE)</f>
        <v>50</v>
      </c>
      <c r="R3381" s="33">
        <v>50</v>
      </c>
      <c r="S3381" s="11" t="str">
        <f>+VLOOKUP(R3381,'Dimension descriptions'!K:M,3)</f>
        <v>CLASSROOM-GENERAL</v>
      </c>
      <c r="T3381" s="3" t="str">
        <f t="shared" si="423"/>
        <v>Y</v>
      </c>
      <c r="U3381" t="e">
        <f>+VLOOKUP(R3381,'FY21 P13 Allotment memo'!O:O,1,FALSE)</f>
        <v>#N/A</v>
      </c>
      <c r="V3381"/>
      <c r="W3381"/>
      <c r="X3381"/>
      <c r="Y3381"/>
      <c r="Z3381"/>
    </row>
    <row r="3382" spans="1:26">
      <c r="A3382">
        <v>10</v>
      </c>
      <c r="B3382" t="s">
        <v>4452</v>
      </c>
      <c r="C3382" t="s">
        <v>1295</v>
      </c>
      <c r="D3382">
        <v>91</v>
      </c>
      <c r="E3382">
        <v>0</v>
      </c>
      <c r="F3382">
        <v>0</v>
      </c>
      <c r="G3382" s="2">
        <f t="shared" si="418"/>
        <v>0</v>
      </c>
      <c r="H3382" s="3" t="str">
        <f t="shared" si="419"/>
        <v>10</v>
      </c>
      <c r="I3382" s="3" t="str">
        <f t="shared" si="420"/>
        <v>500</v>
      </c>
      <c r="J3382" s="3">
        <v>500</v>
      </c>
      <c r="K3382" s="3" t="str">
        <f>+VLOOKUP(J3382,'Dimension descriptions'!P:R,3,FALSE)</f>
        <v>District Office</v>
      </c>
      <c r="L3382" s="3" t="str">
        <f t="shared" si="421"/>
        <v>1050</v>
      </c>
      <c r="M3382" s="10">
        <v>1050</v>
      </c>
      <c r="N3382" s="3" t="str">
        <f t="shared" si="416"/>
        <v>2220</v>
      </c>
      <c r="O3382" s="3" t="str">
        <f t="shared" si="417"/>
        <v>645</v>
      </c>
      <c r="P3382" s="3" t="str">
        <f t="shared" si="422"/>
        <v>6</v>
      </c>
      <c r="Q3382" s="11">
        <f>+VLOOKUP(M3382,'Dimension descriptions'!K:M,2,FALSE)</f>
        <v>50</v>
      </c>
      <c r="R3382" s="33">
        <v>50</v>
      </c>
      <c r="S3382" s="11" t="str">
        <f>+VLOOKUP(R3382,'Dimension descriptions'!K:M,3)</f>
        <v>CLASSROOM-GENERAL</v>
      </c>
      <c r="T3382" s="3" t="str">
        <f t="shared" si="423"/>
        <v>Y</v>
      </c>
      <c r="U3382" t="e">
        <f>+VLOOKUP(R3382,'FY21 P13 Allotment memo'!O:O,1,FALSE)</f>
        <v>#N/A</v>
      </c>
      <c r="V3382"/>
      <c r="W3382"/>
      <c r="X3382"/>
      <c r="Y3382"/>
      <c r="Z3382"/>
    </row>
    <row r="3383" spans="1:26">
      <c r="A3383">
        <v>10</v>
      </c>
      <c r="B3383" t="s">
        <v>4453</v>
      </c>
      <c r="C3383" t="s">
        <v>4454</v>
      </c>
      <c r="D3383">
        <v>91</v>
      </c>
      <c r="E3383">
        <v>0</v>
      </c>
      <c r="F3383">
        <v>0</v>
      </c>
      <c r="G3383" s="2">
        <f t="shared" si="418"/>
        <v>0</v>
      </c>
      <c r="H3383" s="3" t="str">
        <f t="shared" si="419"/>
        <v>10</v>
      </c>
      <c r="I3383" s="3" t="str">
        <f t="shared" si="420"/>
        <v>500</v>
      </c>
      <c r="J3383" s="3">
        <v>500</v>
      </c>
      <c r="K3383" s="3" t="str">
        <f>+VLOOKUP(J3383,'Dimension descriptions'!P:R,3,FALSE)</f>
        <v>District Office</v>
      </c>
      <c r="L3383" s="3" t="str">
        <f t="shared" si="421"/>
        <v>1050</v>
      </c>
      <c r="M3383" s="10">
        <v>1050</v>
      </c>
      <c r="N3383" s="3" t="str">
        <f t="shared" si="416"/>
        <v>2220</v>
      </c>
      <c r="O3383" s="3" t="str">
        <f t="shared" si="417"/>
        <v>646</v>
      </c>
      <c r="P3383" s="3" t="str">
        <f t="shared" si="422"/>
        <v>6</v>
      </c>
      <c r="Q3383" s="11">
        <f>+VLOOKUP(M3383,'Dimension descriptions'!K:M,2,FALSE)</f>
        <v>50</v>
      </c>
      <c r="R3383" s="33">
        <v>50</v>
      </c>
      <c r="S3383" s="11" t="str">
        <f>+VLOOKUP(R3383,'Dimension descriptions'!K:M,3)</f>
        <v>CLASSROOM-GENERAL</v>
      </c>
      <c r="T3383" s="3" t="str">
        <f t="shared" si="423"/>
        <v>Y</v>
      </c>
      <c r="U3383" t="e">
        <f>+VLOOKUP(R3383,'FY21 P13 Allotment memo'!O:O,1,FALSE)</f>
        <v>#N/A</v>
      </c>
      <c r="V3383"/>
      <c r="W3383"/>
      <c r="X3383"/>
      <c r="Y3383"/>
      <c r="Z3383"/>
    </row>
    <row r="3384" spans="1:26">
      <c r="A3384">
        <v>10</v>
      </c>
      <c r="B3384" t="s">
        <v>4455</v>
      </c>
      <c r="C3384" t="s">
        <v>4456</v>
      </c>
      <c r="D3384">
        <v>91</v>
      </c>
      <c r="E3384">
        <v>0</v>
      </c>
      <c r="F3384">
        <v>0</v>
      </c>
      <c r="G3384" s="2">
        <f t="shared" si="418"/>
        <v>0</v>
      </c>
      <c r="H3384" s="3" t="str">
        <f t="shared" si="419"/>
        <v>10</v>
      </c>
      <c r="I3384" s="3" t="str">
        <f t="shared" si="420"/>
        <v>500</v>
      </c>
      <c r="J3384" s="3">
        <v>500</v>
      </c>
      <c r="K3384" s="3" t="str">
        <f>+VLOOKUP(J3384,'Dimension descriptions'!P:R,3,FALSE)</f>
        <v>District Office</v>
      </c>
      <c r="L3384" s="3" t="str">
        <f t="shared" si="421"/>
        <v>1050</v>
      </c>
      <c r="M3384" s="10">
        <v>1050</v>
      </c>
      <c r="N3384" s="3" t="str">
        <f t="shared" si="416"/>
        <v>2220</v>
      </c>
      <c r="O3384" s="3" t="str">
        <f t="shared" si="417"/>
        <v>734</v>
      </c>
      <c r="P3384" s="3" t="str">
        <f t="shared" si="422"/>
        <v>7</v>
      </c>
      <c r="Q3384" s="11">
        <f>+VLOOKUP(M3384,'Dimension descriptions'!K:M,2,FALSE)</f>
        <v>50</v>
      </c>
      <c r="R3384" s="33">
        <v>50</v>
      </c>
      <c r="S3384" s="11" t="str">
        <f>+VLOOKUP(R3384,'Dimension descriptions'!K:M,3)</f>
        <v>CLASSROOM-GENERAL</v>
      </c>
      <c r="T3384" s="3" t="str">
        <f t="shared" si="423"/>
        <v>Y</v>
      </c>
      <c r="U3384" t="e">
        <f>+VLOOKUP(R3384,'FY21 P13 Allotment memo'!O:O,1,FALSE)</f>
        <v>#N/A</v>
      </c>
      <c r="V3384"/>
      <c r="W3384"/>
      <c r="X3384"/>
      <c r="Y3384"/>
      <c r="Z3384"/>
    </row>
    <row r="3385" spans="1:26">
      <c r="A3385">
        <v>10</v>
      </c>
      <c r="B3385" t="s">
        <v>4457</v>
      </c>
      <c r="C3385" t="s">
        <v>4458</v>
      </c>
      <c r="D3385">
        <v>91</v>
      </c>
      <c r="E3385">
        <v>0</v>
      </c>
      <c r="F3385">
        <v>0</v>
      </c>
      <c r="G3385" s="2">
        <f t="shared" si="418"/>
        <v>0</v>
      </c>
      <c r="H3385" s="3" t="str">
        <f t="shared" si="419"/>
        <v>10</v>
      </c>
      <c r="I3385" s="3" t="str">
        <f t="shared" si="420"/>
        <v>500</v>
      </c>
      <c r="J3385" s="3">
        <v>500</v>
      </c>
      <c r="K3385" s="3" t="str">
        <f>+VLOOKUP(J3385,'Dimension descriptions'!P:R,3,FALSE)</f>
        <v>District Office</v>
      </c>
      <c r="L3385" s="3" t="str">
        <f t="shared" si="421"/>
        <v>1050</v>
      </c>
      <c r="M3385" s="10">
        <v>1050</v>
      </c>
      <c r="N3385" s="3" t="str">
        <f t="shared" si="416"/>
        <v>2220</v>
      </c>
      <c r="O3385" s="3" t="str">
        <f t="shared" si="417"/>
        <v>736</v>
      </c>
      <c r="P3385" s="3" t="str">
        <f t="shared" si="422"/>
        <v>7</v>
      </c>
      <c r="Q3385" s="11">
        <f>+VLOOKUP(M3385,'Dimension descriptions'!K:M,2,FALSE)</f>
        <v>50</v>
      </c>
      <c r="R3385" s="33">
        <v>50</v>
      </c>
      <c r="S3385" s="11" t="str">
        <f>+VLOOKUP(R3385,'Dimension descriptions'!K:M,3)</f>
        <v>CLASSROOM-GENERAL</v>
      </c>
      <c r="T3385" s="3" t="str">
        <f t="shared" si="423"/>
        <v>Y</v>
      </c>
      <c r="U3385" t="e">
        <f>+VLOOKUP(R3385,'FY21 P13 Allotment memo'!O:O,1,FALSE)</f>
        <v>#N/A</v>
      </c>
      <c r="V3385"/>
      <c r="W3385"/>
      <c r="X3385"/>
      <c r="Y3385"/>
      <c r="Z3385"/>
    </row>
    <row r="3386" spans="1:26">
      <c r="A3386">
        <v>10</v>
      </c>
      <c r="B3386" t="s">
        <v>4459</v>
      </c>
      <c r="C3386" t="s">
        <v>4460</v>
      </c>
      <c r="D3386">
        <v>91</v>
      </c>
      <c r="E3386">
        <v>0</v>
      </c>
      <c r="F3386">
        <v>0</v>
      </c>
      <c r="G3386" s="2">
        <f t="shared" si="418"/>
        <v>0</v>
      </c>
      <c r="H3386" s="3" t="str">
        <f t="shared" si="419"/>
        <v>10</v>
      </c>
      <c r="I3386" s="3" t="str">
        <f t="shared" si="420"/>
        <v>500</v>
      </c>
      <c r="J3386" s="3">
        <v>500</v>
      </c>
      <c r="K3386" s="3" t="str">
        <f>+VLOOKUP(J3386,'Dimension descriptions'!P:R,3,FALSE)</f>
        <v>District Office</v>
      </c>
      <c r="L3386" s="3" t="str">
        <f t="shared" si="421"/>
        <v>1050</v>
      </c>
      <c r="M3386" s="10">
        <v>1050</v>
      </c>
      <c r="N3386" s="3" t="str">
        <f t="shared" si="416"/>
        <v>2220</v>
      </c>
      <c r="O3386" s="3" t="str">
        <f t="shared" si="417"/>
        <v>810</v>
      </c>
      <c r="P3386" s="3" t="str">
        <f t="shared" si="422"/>
        <v>8</v>
      </c>
      <c r="Q3386" s="11">
        <f>+VLOOKUP(M3386,'Dimension descriptions'!K:M,2,FALSE)</f>
        <v>50</v>
      </c>
      <c r="R3386" s="33">
        <v>50</v>
      </c>
      <c r="S3386" s="11" t="str">
        <f>+VLOOKUP(R3386,'Dimension descriptions'!K:M,3)</f>
        <v>CLASSROOM-GENERAL</v>
      </c>
      <c r="T3386" s="3" t="str">
        <f t="shared" si="423"/>
        <v>Y</v>
      </c>
      <c r="U3386" t="e">
        <f>+VLOOKUP(R3386,'FY21 P13 Allotment memo'!O:O,1,FALSE)</f>
        <v>#N/A</v>
      </c>
      <c r="V3386"/>
      <c r="W3386"/>
      <c r="X3386"/>
      <c r="Y3386"/>
      <c r="Z3386"/>
    </row>
    <row r="3387" spans="1:26">
      <c r="A3387">
        <v>10</v>
      </c>
      <c r="B3387" t="s">
        <v>4461</v>
      </c>
      <c r="C3387" t="s">
        <v>4462</v>
      </c>
      <c r="D3387">
        <v>91</v>
      </c>
      <c r="E3387">
        <v>0</v>
      </c>
      <c r="F3387">
        <v>0</v>
      </c>
      <c r="G3387" s="2">
        <f t="shared" si="418"/>
        <v>0</v>
      </c>
      <c r="H3387" s="3" t="str">
        <f t="shared" si="419"/>
        <v>10</v>
      </c>
      <c r="I3387" s="3" t="str">
        <f t="shared" si="420"/>
        <v>500</v>
      </c>
      <c r="J3387" s="3">
        <v>500</v>
      </c>
      <c r="K3387" s="3" t="str">
        <f>+VLOOKUP(J3387,'Dimension descriptions'!P:R,3,FALSE)</f>
        <v>District Office</v>
      </c>
      <c r="L3387" s="3" t="str">
        <f t="shared" si="421"/>
        <v>1050</v>
      </c>
      <c r="M3387" s="10">
        <v>1050</v>
      </c>
      <c r="N3387" s="3" t="str">
        <f t="shared" si="416"/>
        <v>2240</v>
      </c>
      <c r="O3387" s="3" t="str">
        <f t="shared" si="417"/>
        <v>320</v>
      </c>
      <c r="P3387" s="3" t="str">
        <f t="shared" si="422"/>
        <v>3</v>
      </c>
      <c r="Q3387" s="11">
        <f>+VLOOKUP(M3387,'Dimension descriptions'!K:M,2,FALSE)</f>
        <v>50</v>
      </c>
      <c r="R3387" s="33">
        <v>50</v>
      </c>
      <c r="S3387" s="11" t="str">
        <f>+VLOOKUP(R3387,'Dimension descriptions'!K:M,3)</f>
        <v>CLASSROOM-GENERAL</v>
      </c>
      <c r="T3387" s="3" t="str">
        <f t="shared" si="423"/>
        <v>Y</v>
      </c>
      <c r="U3387" t="e">
        <f>+VLOOKUP(R3387,'FY21 P13 Allotment memo'!O:O,1,FALSE)</f>
        <v>#N/A</v>
      </c>
      <c r="V3387"/>
      <c r="W3387"/>
      <c r="X3387"/>
      <c r="Y3387"/>
      <c r="Z3387"/>
    </row>
    <row r="3388" spans="1:26">
      <c r="A3388">
        <v>10</v>
      </c>
      <c r="B3388" t="s">
        <v>4463</v>
      </c>
      <c r="C3388" t="s">
        <v>1301</v>
      </c>
      <c r="D3388">
        <v>91</v>
      </c>
      <c r="E3388">
        <v>2200</v>
      </c>
      <c r="F3388">
        <v>0</v>
      </c>
      <c r="G3388" s="2">
        <f t="shared" si="418"/>
        <v>2200</v>
      </c>
      <c r="H3388" s="3" t="str">
        <f t="shared" si="419"/>
        <v>10</v>
      </c>
      <c r="I3388" s="3" t="str">
        <f t="shared" si="420"/>
        <v>500</v>
      </c>
      <c r="J3388" s="3">
        <v>500</v>
      </c>
      <c r="K3388" s="3" t="str">
        <f>+VLOOKUP(J3388,'Dimension descriptions'!P:R,3,FALSE)</f>
        <v>District Office</v>
      </c>
      <c r="L3388" s="3" t="str">
        <f t="shared" si="421"/>
        <v>1050</v>
      </c>
      <c r="M3388" s="10">
        <v>1050</v>
      </c>
      <c r="N3388" s="3" t="str">
        <f t="shared" si="416"/>
        <v>2290</v>
      </c>
      <c r="O3388" s="3" t="str">
        <f t="shared" si="417"/>
        <v>610</v>
      </c>
      <c r="P3388" s="3" t="str">
        <f t="shared" si="422"/>
        <v>6</v>
      </c>
      <c r="Q3388" s="11">
        <f>+VLOOKUP(M3388,'Dimension descriptions'!K:M,2,FALSE)</f>
        <v>50</v>
      </c>
      <c r="R3388" s="33">
        <v>50</v>
      </c>
      <c r="S3388" s="11" t="str">
        <f>+VLOOKUP(R3388,'Dimension descriptions'!K:M,3)</f>
        <v>CLASSROOM-GENERAL</v>
      </c>
      <c r="T3388" s="3" t="str">
        <f t="shared" si="423"/>
        <v>Y</v>
      </c>
      <c r="U3388" t="e">
        <f>+VLOOKUP(R3388,'FY21 P13 Allotment memo'!O:O,1,FALSE)</f>
        <v>#N/A</v>
      </c>
      <c r="V3388"/>
      <c r="W3388"/>
      <c r="X3388"/>
      <c r="Y3388"/>
      <c r="Z3388"/>
    </row>
    <row r="3389" spans="1:26">
      <c r="A3389">
        <v>10</v>
      </c>
      <c r="B3389" t="s">
        <v>4464</v>
      </c>
      <c r="C3389" t="s">
        <v>1301</v>
      </c>
      <c r="D3389">
        <v>91</v>
      </c>
      <c r="E3389">
        <v>0</v>
      </c>
      <c r="F3389">
        <v>0</v>
      </c>
      <c r="G3389" s="2">
        <f t="shared" si="418"/>
        <v>0</v>
      </c>
      <c r="H3389" s="3" t="str">
        <f t="shared" si="419"/>
        <v>10</v>
      </c>
      <c r="I3389" s="3" t="str">
        <f t="shared" si="420"/>
        <v>500</v>
      </c>
      <c r="J3389" s="3">
        <v>500</v>
      </c>
      <c r="K3389" s="3" t="str">
        <f>+VLOOKUP(J3389,'Dimension descriptions'!P:R,3,FALSE)</f>
        <v>District Office</v>
      </c>
      <c r="L3389" s="3" t="str">
        <f t="shared" si="421"/>
        <v>1050</v>
      </c>
      <c r="M3389" s="10">
        <v>1050</v>
      </c>
      <c r="N3389" s="3" t="str">
        <f t="shared" si="416"/>
        <v>2290</v>
      </c>
      <c r="O3389" s="3" t="str">
        <f t="shared" si="417"/>
        <v>890</v>
      </c>
      <c r="P3389" s="3" t="str">
        <f t="shared" si="422"/>
        <v>8</v>
      </c>
      <c r="Q3389" s="11">
        <f>+VLOOKUP(M3389,'Dimension descriptions'!K:M,2,FALSE)</f>
        <v>50</v>
      </c>
      <c r="R3389" s="33">
        <v>50</v>
      </c>
      <c r="S3389" s="11" t="str">
        <f>+VLOOKUP(R3389,'Dimension descriptions'!K:M,3)</f>
        <v>CLASSROOM-GENERAL</v>
      </c>
      <c r="T3389" s="3" t="str">
        <f t="shared" si="423"/>
        <v>Y</v>
      </c>
      <c r="U3389" t="e">
        <f>+VLOOKUP(R3389,'FY21 P13 Allotment memo'!O:O,1,FALSE)</f>
        <v>#N/A</v>
      </c>
      <c r="V3389"/>
      <c r="W3389"/>
      <c r="X3389"/>
      <c r="Y3389"/>
      <c r="Z3389"/>
    </row>
    <row r="3390" spans="1:26">
      <c r="A3390">
        <v>10</v>
      </c>
      <c r="B3390" t="s">
        <v>4465</v>
      </c>
      <c r="C3390" t="s">
        <v>4466</v>
      </c>
      <c r="D3390">
        <v>91</v>
      </c>
      <c r="E3390">
        <v>31380</v>
      </c>
      <c r="F3390">
        <v>0</v>
      </c>
      <c r="G3390" s="2">
        <f t="shared" si="418"/>
        <v>31380</v>
      </c>
      <c r="H3390" s="3" t="str">
        <f t="shared" si="419"/>
        <v>10</v>
      </c>
      <c r="I3390" s="3" t="str">
        <f t="shared" si="420"/>
        <v>500</v>
      </c>
      <c r="J3390" s="3">
        <v>500</v>
      </c>
      <c r="K3390" s="3" t="str">
        <f>+VLOOKUP(J3390,'Dimension descriptions'!P:R,3,FALSE)</f>
        <v>District Office</v>
      </c>
      <c r="L3390" s="3" t="str">
        <f t="shared" si="421"/>
        <v>1050</v>
      </c>
      <c r="M3390" s="10">
        <v>1050</v>
      </c>
      <c r="N3390" s="3" t="str">
        <f t="shared" si="416"/>
        <v>2300</v>
      </c>
      <c r="O3390" s="3" t="str">
        <f t="shared" si="417"/>
        <v>111</v>
      </c>
      <c r="P3390" s="3" t="str">
        <f t="shared" si="422"/>
        <v>1</v>
      </c>
      <c r="Q3390" s="11">
        <f>+VLOOKUP(M3390,'Dimension descriptions'!K:M,2,FALSE)</f>
        <v>50</v>
      </c>
      <c r="R3390" s="33">
        <v>50</v>
      </c>
      <c r="S3390" s="11" t="str">
        <f>+VLOOKUP(R3390,'Dimension descriptions'!K:M,3)</f>
        <v>CLASSROOM-GENERAL</v>
      </c>
      <c r="T3390" s="3" t="str">
        <f t="shared" si="423"/>
        <v>Y</v>
      </c>
      <c r="U3390" t="e">
        <f>+VLOOKUP(R3390,'FY21 P13 Allotment memo'!O:O,1,FALSE)</f>
        <v>#N/A</v>
      </c>
      <c r="V3390"/>
      <c r="W3390"/>
      <c r="X3390"/>
      <c r="Y3390"/>
      <c r="Z3390"/>
    </row>
    <row r="3391" spans="1:26">
      <c r="A3391">
        <v>10</v>
      </c>
      <c r="B3391" t="s">
        <v>4467</v>
      </c>
      <c r="C3391" t="s">
        <v>4468</v>
      </c>
      <c r="D3391">
        <v>91</v>
      </c>
      <c r="E3391">
        <v>172989.08</v>
      </c>
      <c r="F3391">
        <v>0</v>
      </c>
      <c r="G3391" s="2">
        <f t="shared" si="418"/>
        <v>172989.08</v>
      </c>
      <c r="H3391" s="3" t="str">
        <f t="shared" si="419"/>
        <v>10</v>
      </c>
      <c r="I3391" s="3" t="str">
        <f t="shared" si="420"/>
        <v>500</v>
      </c>
      <c r="J3391" s="3">
        <v>500</v>
      </c>
      <c r="K3391" s="3" t="str">
        <f>+VLOOKUP(J3391,'Dimension descriptions'!P:R,3,FALSE)</f>
        <v>District Office</v>
      </c>
      <c r="L3391" s="3" t="str">
        <f t="shared" si="421"/>
        <v>1050</v>
      </c>
      <c r="M3391" s="10">
        <v>1050</v>
      </c>
      <c r="N3391" s="3" t="str">
        <f t="shared" si="416"/>
        <v>2300</v>
      </c>
      <c r="O3391" s="3" t="str">
        <f t="shared" si="417"/>
        <v>113</v>
      </c>
      <c r="P3391" s="3" t="str">
        <f t="shared" si="422"/>
        <v>1</v>
      </c>
      <c r="Q3391" s="11">
        <f>+VLOOKUP(M3391,'Dimension descriptions'!K:M,2,FALSE)</f>
        <v>50</v>
      </c>
      <c r="R3391" s="33">
        <v>50</v>
      </c>
      <c r="S3391" s="11" t="str">
        <f>+VLOOKUP(R3391,'Dimension descriptions'!K:M,3)</f>
        <v>CLASSROOM-GENERAL</v>
      </c>
      <c r="T3391" s="3" t="str">
        <f t="shared" si="423"/>
        <v>Y</v>
      </c>
      <c r="U3391" t="e">
        <f>+VLOOKUP(R3391,'FY21 P13 Allotment memo'!O:O,1,FALSE)</f>
        <v>#N/A</v>
      </c>
      <c r="V3391"/>
      <c r="W3391"/>
      <c r="X3391"/>
      <c r="Y3391"/>
      <c r="Z3391"/>
    </row>
    <row r="3392" spans="1:26">
      <c r="A3392">
        <v>10</v>
      </c>
      <c r="B3392" t="s">
        <v>4469</v>
      </c>
      <c r="C3392" t="s">
        <v>4470</v>
      </c>
      <c r="D3392">
        <v>91</v>
      </c>
      <c r="E3392">
        <v>46149.36</v>
      </c>
      <c r="F3392">
        <v>0</v>
      </c>
      <c r="G3392" s="2">
        <f t="shared" si="418"/>
        <v>46149.36</v>
      </c>
      <c r="H3392" s="3" t="str">
        <f t="shared" si="419"/>
        <v>10</v>
      </c>
      <c r="I3392" s="3" t="str">
        <f t="shared" si="420"/>
        <v>500</v>
      </c>
      <c r="J3392" s="3">
        <v>500</v>
      </c>
      <c r="K3392" s="3" t="str">
        <f>+VLOOKUP(J3392,'Dimension descriptions'!P:R,3,FALSE)</f>
        <v>District Office</v>
      </c>
      <c r="L3392" s="3" t="str">
        <f t="shared" si="421"/>
        <v>1050</v>
      </c>
      <c r="M3392" s="10">
        <v>1050</v>
      </c>
      <c r="N3392" s="3" t="str">
        <f t="shared" si="416"/>
        <v>2300</v>
      </c>
      <c r="O3392" s="3" t="str">
        <f t="shared" si="417"/>
        <v>152</v>
      </c>
      <c r="P3392" s="3" t="str">
        <f t="shared" si="422"/>
        <v>1</v>
      </c>
      <c r="Q3392" s="11">
        <f>+VLOOKUP(M3392,'Dimension descriptions'!K:M,2,FALSE)</f>
        <v>50</v>
      </c>
      <c r="R3392" s="33">
        <v>50</v>
      </c>
      <c r="S3392" s="11" t="str">
        <f>+VLOOKUP(R3392,'Dimension descriptions'!K:M,3)</f>
        <v>CLASSROOM-GENERAL</v>
      </c>
      <c r="T3392" s="3" t="str">
        <f t="shared" si="423"/>
        <v>Y</v>
      </c>
      <c r="U3392" t="e">
        <f>+VLOOKUP(R3392,'FY21 P13 Allotment memo'!O:O,1,FALSE)</f>
        <v>#N/A</v>
      </c>
      <c r="V3392"/>
      <c r="W3392"/>
      <c r="X3392"/>
      <c r="Y3392"/>
      <c r="Z3392"/>
    </row>
    <row r="3393" spans="1:26">
      <c r="A3393">
        <v>10</v>
      </c>
      <c r="B3393" t="s">
        <v>4471</v>
      </c>
      <c r="C3393" t="s">
        <v>4472</v>
      </c>
      <c r="D3393">
        <v>91</v>
      </c>
      <c r="E3393">
        <v>17637.46</v>
      </c>
      <c r="F3393">
        <v>0</v>
      </c>
      <c r="G3393" s="2">
        <f t="shared" si="418"/>
        <v>17637.46</v>
      </c>
      <c r="H3393" s="3" t="str">
        <f t="shared" si="419"/>
        <v>10</v>
      </c>
      <c r="I3393" s="3" t="str">
        <f t="shared" si="420"/>
        <v>500</v>
      </c>
      <c r="J3393" s="3">
        <v>500</v>
      </c>
      <c r="K3393" s="3" t="str">
        <f>+VLOOKUP(J3393,'Dimension descriptions'!P:R,3,FALSE)</f>
        <v>District Office</v>
      </c>
      <c r="L3393" s="3" t="str">
        <f t="shared" si="421"/>
        <v>1050</v>
      </c>
      <c r="M3393" s="10">
        <v>1050</v>
      </c>
      <c r="N3393" s="3" t="str">
        <f t="shared" si="416"/>
        <v>2300</v>
      </c>
      <c r="O3393" s="3" t="str">
        <f t="shared" si="417"/>
        <v>155</v>
      </c>
      <c r="P3393" s="3" t="str">
        <f t="shared" si="422"/>
        <v>1</v>
      </c>
      <c r="Q3393" s="11">
        <f>+VLOOKUP(M3393,'Dimension descriptions'!K:M,2,FALSE)</f>
        <v>50</v>
      </c>
      <c r="R3393" s="33">
        <v>50</v>
      </c>
      <c r="S3393" s="11" t="str">
        <f>+VLOOKUP(R3393,'Dimension descriptions'!K:M,3)</f>
        <v>CLASSROOM-GENERAL</v>
      </c>
      <c r="T3393" s="3" t="str">
        <f t="shared" si="423"/>
        <v>Y</v>
      </c>
      <c r="U3393" t="e">
        <f>+VLOOKUP(R3393,'FY21 P13 Allotment memo'!O:O,1,FALSE)</f>
        <v>#N/A</v>
      </c>
      <c r="V3393"/>
      <c r="W3393"/>
      <c r="X3393"/>
      <c r="Y3393"/>
      <c r="Z3393"/>
    </row>
    <row r="3394" spans="1:26">
      <c r="A3394">
        <v>10</v>
      </c>
      <c r="B3394" t="s">
        <v>4473</v>
      </c>
      <c r="C3394" t="s">
        <v>1244</v>
      </c>
      <c r="D3394">
        <v>91</v>
      </c>
      <c r="E3394">
        <v>53619.17</v>
      </c>
      <c r="F3394">
        <v>0</v>
      </c>
      <c r="G3394" s="2">
        <f t="shared" si="418"/>
        <v>53619.17</v>
      </c>
      <c r="H3394" s="3" t="str">
        <f t="shared" si="419"/>
        <v>10</v>
      </c>
      <c r="I3394" s="3" t="str">
        <f t="shared" si="420"/>
        <v>500</v>
      </c>
      <c r="J3394" s="3">
        <v>500</v>
      </c>
      <c r="K3394" s="3" t="str">
        <f>+VLOOKUP(J3394,'Dimension descriptions'!P:R,3,FALSE)</f>
        <v>District Office</v>
      </c>
      <c r="L3394" s="3" t="str">
        <f t="shared" si="421"/>
        <v>1050</v>
      </c>
      <c r="M3394" s="10">
        <v>1050</v>
      </c>
      <c r="N3394" s="3" t="str">
        <f t="shared" si="416"/>
        <v>2300</v>
      </c>
      <c r="O3394" s="3" t="str">
        <f t="shared" si="417"/>
        <v>210</v>
      </c>
      <c r="P3394" s="3" t="str">
        <f t="shared" si="422"/>
        <v>2</v>
      </c>
      <c r="Q3394" s="11">
        <f>+VLOOKUP(M3394,'Dimension descriptions'!K:M,2,FALSE)</f>
        <v>50</v>
      </c>
      <c r="R3394" s="33">
        <v>50</v>
      </c>
      <c r="S3394" s="11" t="str">
        <f>+VLOOKUP(R3394,'Dimension descriptions'!K:M,3)</f>
        <v>CLASSROOM-GENERAL</v>
      </c>
      <c r="T3394" s="3" t="str">
        <f t="shared" si="423"/>
        <v>Y</v>
      </c>
      <c r="U3394" t="e">
        <f>+VLOOKUP(R3394,'FY21 P13 Allotment memo'!O:O,1,FALSE)</f>
        <v>#N/A</v>
      </c>
      <c r="V3394"/>
      <c r="W3394"/>
      <c r="X3394"/>
      <c r="Y3394"/>
      <c r="Z3394"/>
    </row>
    <row r="3395" spans="1:26">
      <c r="A3395">
        <v>10</v>
      </c>
      <c r="B3395" t="s">
        <v>4474</v>
      </c>
      <c r="C3395" t="s">
        <v>1246</v>
      </c>
      <c r="D3395">
        <v>91</v>
      </c>
      <c r="E3395">
        <v>18680.59</v>
      </c>
      <c r="F3395">
        <v>0</v>
      </c>
      <c r="G3395" s="2">
        <f t="shared" si="418"/>
        <v>18680.59</v>
      </c>
      <c r="H3395" s="3" t="str">
        <f t="shared" si="419"/>
        <v>10</v>
      </c>
      <c r="I3395" s="3" t="str">
        <f t="shared" si="420"/>
        <v>500</v>
      </c>
      <c r="J3395" s="3">
        <v>500</v>
      </c>
      <c r="K3395" s="3" t="str">
        <f>+VLOOKUP(J3395,'Dimension descriptions'!P:R,3,FALSE)</f>
        <v>District Office</v>
      </c>
      <c r="L3395" s="3" t="str">
        <f t="shared" si="421"/>
        <v>1050</v>
      </c>
      <c r="M3395" s="10">
        <v>1050</v>
      </c>
      <c r="N3395" s="3" t="str">
        <f t="shared" si="416"/>
        <v>2300</v>
      </c>
      <c r="O3395" s="3" t="str">
        <f t="shared" si="417"/>
        <v>220</v>
      </c>
      <c r="P3395" s="3" t="str">
        <f t="shared" si="422"/>
        <v>2</v>
      </c>
      <c r="Q3395" s="11">
        <f>+VLOOKUP(M3395,'Dimension descriptions'!K:M,2,FALSE)</f>
        <v>50</v>
      </c>
      <c r="R3395" s="33">
        <v>50</v>
      </c>
      <c r="S3395" s="11" t="str">
        <f>+VLOOKUP(R3395,'Dimension descriptions'!K:M,3)</f>
        <v>CLASSROOM-GENERAL</v>
      </c>
      <c r="T3395" s="3" t="str">
        <f t="shared" si="423"/>
        <v>Y</v>
      </c>
      <c r="U3395" t="e">
        <f>+VLOOKUP(R3395,'FY21 P13 Allotment memo'!O:O,1,FALSE)</f>
        <v>#N/A</v>
      </c>
      <c r="V3395"/>
      <c r="W3395"/>
      <c r="X3395"/>
      <c r="Y3395"/>
      <c r="Z3395"/>
    </row>
    <row r="3396" spans="1:26">
      <c r="A3396">
        <v>10</v>
      </c>
      <c r="B3396" t="s">
        <v>4475</v>
      </c>
      <c r="C3396" t="s">
        <v>1248</v>
      </c>
      <c r="D3396">
        <v>91</v>
      </c>
      <c r="E3396">
        <v>16996.41</v>
      </c>
      <c r="F3396">
        <v>0</v>
      </c>
      <c r="G3396" s="2">
        <f t="shared" si="418"/>
        <v>16996.41</v>
      </c>
      <c r="H3396" s="3" t="str">
        <f t="shared" si="419"/>
        <v>10</v>
      </c>
      <c r="I3396" s="3" t="str">
        <f t="shared" si="420"/>
        <v>500</v>
      </c>
      <c r="J3396" s="3">
        <v>500</v>
      </c>
      <c r="K3396" s="3" t="str">
        <f>+VLOOKUP(J3396,'Dimension descriptions'!P:R,3,FALSE)</f>
        <v>District Office</v>
      </c>
      <c r="L3396" s="3" t="str">
        <f t="shared" si="421"/>
        <v>1050</v>
      </c>
      <c r="M3396" s="10">
        <v>1050</v>
      </c>
      <c r="N3396" s="3" t="str">
        <f t="shared" si="416"/>
        <v>2300</v>
      </c>
      <c r="O3396" s="3" t="str">
        <f t="shared" si="417"/>
        <v>241</v>
      </c>
      <c r="P3396" s="3" t="str">
        <f t="shared" si="422"/>
        <v>2</v>
      </c>
      <c r="Q3396" s="11">
        <f>+VLOOKUP(M3396,'Dimension descriptions'!K:M,2,FALSE)</f>
        <v>50</v>
      </c>
      <c r="R3396" s="33">
        <v>50</v>
      </c>
      <c r="S3396" s="11" t="str">
        <f>+VLOOKUP(R3396,'Dimension descriptions'!K:M,3)</f>
        <v>CLASSROOM-GENERAL</v>
      </c>
      <c r="T3396" s="3" t="str">
        <f t="shared" si="423"/>
        <v>Y</v>
      </c>
      <c r="U3396" t="e">
        <f>+VLOOKUP(R3396,'FY21 P13 Allotment memo'!O:O,1,FALSE)</f>
        <v>#N/A</v>
      </c>
      <c r="V3396"/>
      <c r="W3396"/>
      <c r="X3396"/>
      <c r="Y3396"/>
      <c r="Z3396"/>
    </row>
    <row r="3397" spans="1:26">
      <c r="A3397">
        <v>10</v>
      </c>
      <c r="B3397" t="s">
        <v>4476</v>
      </c>
      <c r="C3397" t="s">
        <v>1703</v>
      </c>
      <c r="D3397">
        <v>91</v>
      </c>
      <c r="E3397">
        <v>15739.83</v>
      </c>
      <c r="F3397">
        <v>0</v>
      </c>
      <c r="G3397" s="2">
        <f t="shared" si="418"/>
        <v>15739.83</v>
      </c>
      <c r="H3397" s="3" t="str">
        <f t="shared" si="419"/>
        <v>10</v>
      </c>
      <c r="I3397" s="3" t="str">
        <f t="shared" si="420"/>
        <v>500</v>
      </c>
      <c r="J3397" s="3">
        <v>500</v>
      </c>
      <c r="K3397" s="3" t="str">
        <f>+VLOOKUP(J3397,'Dimension descriptions'!P:R,3,FALSE)</f>
        <v>District Office</v>
      </c>
      <c r="L3397" s="3" t="str">
        <f t="shared" si="421"/>
        <v>1050</v>
      </c>
      <c r="M3397" s="10">
        <v>1050</v>
      </c>
      <c r="N3397" s="3" t="str">
        <f t="shared" si="416"/>
        <v>2300</v>
      </c>
      <c r="O3397" s="3" t="str">
        <f t="shared" si="417"/>
        <v>245</v>
      </c>
      <c r="P3397" s="3" t="str">
        <f t="shared" si="422"/>
        <v>2</v>
      </c>
      <c r="Q3397" s="11">
        <f>+VLOOKUP(M3397,'Dimension descriptions'!K:M,2,FALSE)</f>
        <v>50</v>
      </c>
      <c r="R3397" s="33">
        <v>50</v>
      </c>
      <c r="S3397" s="11" t="str">
        <f>+VLOOKUP(R3397,'Dimension descriptions'!K:M,3)</f>
        <v>CLASSROOM-GENERAL</v>
      </c>
      <c r="T3397" s="3" t="str">
        <f t="shared" si="423"/>
        <v>Y</v>
      </c>
      <c r="U3397" t="e">
        <f>+VLOOKUP(R3397,'FY21 P13 Allotment memo'!O:O,1,FALSE)</f>
        <v>#N/A</v>
      </c>
      <c r="V3397"/>
      <c r="W3397"/>
      <c r="X3397"/>
      <c r="Y3397"/>
      <c r="Z3397"/>
    </row>
    <row r="3398" spans="1:26">
      <c r="A3398">
        <v>10</v>
      </c>
      <c r="B3398" t="s">
        <v>4477</v>
      </c>
      <c r="C3398" t="s">
        <v>1252</v>
      </c>
      <c r="D3398">
        <v>91</v>
      </c>
      <c r="E3398">
        <v>0</v>
      </c>
      <c r="F3398">
        <v>0</v>
      </c>
      <c r="G3398" s="2">
        <f t="shared" si="418"/>
        <v>0</v>
      </c>
      <c r="H3398" s="3" t="str">
        <f t="shared" si="419"/>
        <v>10</v>
      </c>
      <c r="I3398" s="3" t="str">
        <f t="shared" si="420"/>
        <v>500</v>
      </c>
      <c r="J3398" s="3">
        <v>500</v>
      </c>
      <c r="K3398" s="3" t="str">
        <f>+VLOOKUP(J3398,'Dimension descriptions'!P:R,3,FALSE)</f>
        <v>District Office</v>
      </c>
      <c r="L3398" s="3" t="str">
        <f t="shared" si="421"/>
        <v>1050</v>
      </c>
      <c r="M3398" s="10">
        <v>1050</v>
      </c>
      <c r="N3398" s="3" t="str">
        <f t="shared" ref="N3398:N3461" si="424">+MID(B3398,16,4)</f>
        <v>2300</v>
      </c>
      <c r="O3398" s="3" t="str">
        <f t="shared" ref="O3398:O3461" si="425">+RIGHT(B3398,3)</f>
        <v>270</v>
      </c>
      <c r="P3398" s="3" t="str">
        <f t="shared" si="422"/>
        <v>2</v>
      </c>
      <c r="Q3398" s="11">
        <f>+VLOOKUP(M3398,'Dimension descriptions'!K:M,2,FALSE)</f>
        <v>50</v>
      </c>
      <c r="R3398" s="33">
        <v>50</v>
      </c>
      <c r="S3398" s="11" t="str">
        <f>+VLOOKUP(R3398,'Dimension descriptions'!K:M,3)</f>
        <v>CLASSROOM-GENERAL</v>
      </c>
      <c r="T3398" s="3" t="str">
        <f t="shared" si="423"/>
        <v>Y</v>
      </c>
      <c r="U3398" t="e">
        <f>+VLOOKUP(R3398,'FY21 P13 Allotment memo'!O:O,1,FALSE)</f>
        <v>#N/A</v>
      </c>
      <c r="V3398"/>
      <c r="W3398"/>
      <c r="X3398"/>
      <c r="Y3398"/>
      <c r="Z3398"/>
    </row>
    <row r="3399" spans="1:26">
      <c r="A3399">
        <v>10</v>
      </c>
      <c r="B3399" t="s">
        <v>4478</v>
      </c>
      <c r="C3399" t="s">
        <v>1413</v>
      </c>
      <c r="D3399">
        <v>91</v>
      </c>
      <c r="E3399">
        <v>355</v>
      </c>
      <c r="F3399">
        <v>0</v>
      </c>
      <c r="G3399" s="2">
        <f t="shared" ref="G3399:G3462" si="426">+E3399-F3399</f>
        <v>355</v>
      </c>
      <c r="H3399" s="3" t="str">
        <f t="shared" ref="H3399:H3462" si="427">+LEFT(B3399,2)</f>
        <v>10</v>
      </c>
      <c r="I3399" s="3" t="str">
        <f t="shared" ref="I3399:I3462" si="428">+MID(B3399,4,3)</f>
        <v>500</v>
      </c>
      <c r="J3399" s="3">
        <v>500</v>
      </c>
      <c r="K3399" s="3" t="str">
        <f>+VLOOKUP(J3399,'Dimension descriptions'!P:R,3,FALSE)</f>
        <v>District Office</v>
      </c>
      <c r="L3399" s="3" t="str">
        <f t="shared" ref="L3399:L3462" si="429">+MID(B3399,11,4)</f>
        <v>1050</v>
      </c>
      <c r="M3399" s="10">
        <v>1050</v>
      </c>
      <c r="N3399" s="3" t="str">
        <f t="shared" si="424"/>
        <v>2300</v>
      </c>
      <c r="O3399" s="3" t="str">
        <f t="shared" si="425"/>
        <v>320</v>
      </c>
      <c r="P3399" s="3" t="str">
        <f t="shared" ref="P3399:P3462" si="430">+LEFT(O3399,1)</f>
        <v>3</v>
      </c>
      <c r="Q3399" s="11">
        <f>+VLOOKUP(M3399,'Dimension descriptions'!K:M,2,FALSE)</f>
        <v>50</v>
      </c>
      <c r="R3399" s="33">
        <v>50</v>
      </c>
      <c r="S3399" s="11" t="str">
        <f>+VLOOKUP(R3399,'Dimension descriptions'!K:M,3)</f>
        <v>CLASSROOM-GENERAL</v>
      </c>
      <c r="T3399" s="3" t="str">
        <f t="shared" ref="T3399:T3462" si="431">+IF(Q3399=M3399,"N","Y")</f>
        <v>Y</v>
      </c>
      <c r="U3399" t="e">
        <f>+VLOOKUP(R3399,'FY21 P13 Allotment memo'!O:O,1,FALSE)</f>
        <v>#N/A</v>
      </c>
      <c r="V3399"/>
      <c r="W3399"/>
      <c r="X3399"/>
      <c r="Y3399"/>
      <c r="Z3399"/>
    </row>
    <row r="3400" spans="1:26">
      <c r="A3400">
        <v>10</v>
      </c>
      <c r="B3400" t="s">
        <v>4479</v>
      </c>
      <c r="C3400" t="s">
        <v>4480</v>
      </c>
      <c r="D3400">
        <v>91</v>
      </c>
      <c r="E3400">
        <v>75</v>
      </c>
      <c r="F3400">
        <v>0</v>
      </c>
      <c r="G3400" s="2">
        <f t="shared" si="426"/>
        <v>75</v>
      </c>
      <c r="H3400" s="3" t="str">
        <f t="shared" si="427"/>
        <v>10</v>
      </c>
      <c r="I3400" s="3" t="str">
        <f t="shared" si="428"/>
        <v>500</v>
      </c>
      <c r="J3400" s="3">
        <v>500</v>
      </c>
      <c r="K3400" s="3" t="str">
        <f>+VLOOKUP(J3400,'Dimension descriptions'!P:R,3,FALSE)</f>
        <v>District Office</v>
      </c>
      <c r="L3400" s="3" t="str">
        <f t="shared" si="429"/>
        <v>1050</v>
      </c>
      <c r="M3400" s="10">
        <v>1050</v>
      </c>
      <c r="N3400" s="3" t="str">
        <f t="shared" si="424"/>
        <v>2300</v>
      </c>
      <c r="O3400" s="3" t="str">
        <f t="shared" si="425"/>
        <v>340</v>
      </c>
      <c r="P3400" s="3" t="str">
        <f t="shared" si="430"/>
        <v>3</v>
      </c>
      <c r="Q3400" s="11">
        <f>+VLOOKUP(M3400,'Dimension descriptions'!K:M,2,FALSE)</f>
        <v>50</v>
      </c>
      <c r="R3400" s="33">
        <v>50</v>
      </c>
      <c r="S3400" s="11" t="str">
        <f>+VLOOKUP(R3400,'Dimension descriptions'!K:M,3)</f>
        <v>CLASSROOM-GENERAL</v>
      </c>
      <c r="T3400" s="3" t="str">
        <f t="shared" si="431"/>
        <v>Y</v>
      </c>
      <c r="U3400" t="e">
        <f>+VLOOKUP(R3400,'FY21 P13 Allotment memo'!O:O,1,FALSE)</f>
        <v>#N/A</v>
      </c>
      <c r="V3400"/>
      <c r="W3400"/>
      <c r="X3400"/>
      <c r="Y3400"/>
      <c r="Z3400"/>
    </row>
    <row r="3401" spans="1:26">
      <c r="A3401">
        <v>10</v>
      </c>
      <c r="B3401" t="s">
        <v>4481</v>
      </c>
      <c r="C3401" t="s">
        <v>4482</v>
      </c>
      <c r="D3401">
        <v>91</v>
      </c>
      <c r="E3401">
        <v>44200</v>
      </c>
      <c r="F3401">
        <v>0</v>
      </c>
      <c r="G3401" s="2">
        <f t="shared" si="426"/>
        <v>44200</v>
      </c>
      <c r="H3401" s="3" t="str">
        <f t="shared" si="427"/>
        <v>10</v>
      </c>
      <c r="I3401" s="3" t="str">
        <f t="shared" si="428"/>
        <v>500</v>
      </c>
      <c r="J3401" s="3">
        <v>500</v>
      </c>
      <c r="K3401" s="3" t="str">
        <f>+VLOOKUP(J3401,'Dimension descriptions'!P:R,3,FALSE)</f>
        <v>District Office</v>
      </c>
      <c r="L3401" s="3" t="str">
        <f t="shared" si="429"/>
        <v>1050</v>
      </c>
      <c r="M3401" s="10">
        <v>1050</v>
      </c>
      <c r="N3401" s="3" t="str">
        <f t="shared" si="424"/>
        <v>2300</v>
      </c>
      <c r="O3401" s="3" t="str">
        <f t="shared" si="425"/>
        <v>341</v>
      </c>
      <c r="P3401" s="3" t="str">
        <f t="shared" si="430"/>
        <v>3</v>
      </c>
      <c r="Q3401" s="11">
        <f>+VLOOKUP(M3401,'Dimension descriptions'!K:M,2,FALSE)</f>
        <v>50</v>
      </c>
      <c r="R3401" s="33">
        <v>50</v>
      </c>
      <c r="S3401" s="11" t="str">
        <f>+VLOOKUP(R3401,'Dimension descriptions'!K:M,3)</f>
        <v>CLASSROOM-GENERAL</v>
      </c>
      <c r="T3401" s="3" t="str">
        <f t="shared" si="431"/>
        <v>Y</v>
      </c>
      <c r="U3401" t="e">
        <f>+VLOOKUP(R3401,'FY21 P13 Allotment memo'!O:O,1,FALSE)</f>
        <v>#N/A</v>
      </c>
      <c r="V3401"/>
      <c r="W3401"/>
      <c r="X3401"/>
      <c r="Y3401"/>
      <c r="Z3401"/>
    </row>
    <row r="3402" spans="1:26">
      <c r="A3402">
        <v>10</v>
      </c>
      <c r="B3402" t="s">
        <v>4483</v>
      </c>
      <c r="C3402" t="s">
        <v>4484</v>
      </c>
      <c r="D3402">
        <v>91</v>
      </c>
      <c r="E3402">
        <v>0</v>
      </c>
      <c r="F3402">
        <v>0</v>
      </c>
      <c r="G3402" s="2">
        <f t="shared" si="426"/>
        <v>0</v>
      </c>
      <c r="H3402" s="3" t="str">
        <f t="shared" si="427"/>
        <v>10</v>
      </c>
      <c r="I3402" s="3" t="str">
        <f t="shared" si="428"/>
        <v>500</v>
      </c>
      <c r="J3402" s="3">
        <v>500</v>
      </c>
      <c r="K3402" s="3" t="str">
        <f>+VLOOKUP(J3402,'Dimension descriptions'!P:R,3,FALSE)</f>
        <v>District Office</v>
      </c>
      <c r="L3402" s="3" t="str">
        <f t="shared" si="429"/>
        <v>1050</v>
      </c>
      <c r="M3402" s="10">
        <v>1050</v>
      </c>
      <c r="N3402" s="3" t="str">
        <f t="shared" si="424"/>
        <v>2300</v>
      </c>
      <c r="O3402" s="3" t="str">
        <f t="shared" si="425"/>
        <v>342</v>
      </c>
      <c r="P3402" s="3" t="str">
        <f t="shared" si="430"/>
        <v>3</v>
      </c>
      <c r="Q3402" s="11">
        <f>+VLOOKUP(M3402,'Dimension descriptions'!K:M,2,FALSE)</f>
        <v>50</v>
      </c>
      <c r="R3402" s="33">
        <v>50</v>
      </c>
      <c r="S3402" s="11" t="str">
        <f>+VLOOKUP(R3402,'Dimension descriptions'!K:M,3)</f>
        <v>CLASSROOM-GENERAL</v>
      </c>
      <c r="T3402" s="3" t="str">
        <f t="shared" si="431"/>
        <v>Y</v>
      </c>
      <c r="U3402" t="e">
        <f>+VLOOKUP(R3402,'FY21 P13 Allotment memo'!O:O,1,FALSE)</f>
        <v>#N/A</v>
      </c>
      <c r="V3402"/>
      <c r="W3402"/>
      <c r="X3402"/>
      <c r="Y3402"/>
      <c r="Z3402"/>
    </row>
    <row r="3403" spans="1:26">
      <c r="A3403">
        <v>10</v>
      </c>
      <c r="B3403" t="s">
        <v>4485</v>
      </c>
      <c r="C3403" t="s">
        <v>478</v>
      </c>
      <c r="D3403">
        <v>91</v>
      </c>
      <c r="E3403">
        <v>0</v>
      </c>
      <c r="F3403">
        <v>0</v>
      </c>
      <c r="G3403" s="2">
        <f t="shared" si="426"/>
        <v>0</v>
      </c>
      <c r="H3403" s="3" t="str">
        <f t="shared" si="427"/>
        <v>10</v>
      </c>
      <c r="I3403" s="3" t="str">
        <f t="shared" si="428"/>
        <v>500</v>
      </c>
      <c r="J3403" s="3">
        <v>500</v>
      </c>
      <c r="K3403" s="3" t="str">
        <f>+VLOOKUP(J3403,'Dimension descriptions'!P:R,3,FALSE)</f>
        <v>District Office</v>
      </c>
      <c r="L3403" s="3" t="str">
        <f t="shared" si="429"/>
        <v>1050</v>
      </c>
      <c r="M3403" s="10">
        <v>1050</v>
      </c>
      <c r="N3403" s="3" t="str">
        <f t="shared" si="424"/>
        <v>2300</v>
      </c>
      <c r="O3403" s="3" t="str">
        <f t="shared" si="425"/>
        <v>440</v>
      </c>
      <c r="P3403" s="3" t="str">
        <f t="shared" si="430"/>
        <v>4</v>
      </c>
      <c r="Q3403" s="11">
        <f>+VLOOKUP(M3403,'Dimension descriptions'!K:M,2,FALSE)</f>
        <v>50</v>
      </c>
      <c r="R3403" s="33">
        <v>50</v>
      </c>
      <c r="S3403" s="11" t="str">
        <f>+VLOOKUP(R3403,'Dimension descriptions'!K:M,3)</f>
        <v>CLASSROOM-GENERAL</v>
      </c>
      <c r="T3403" s="3" t="str">
        <f t="shared" si="431"/>
        <v>Y</v>
      </c>
      <c r="U3403" t="e">
        <f>+VLOOKUP(R3403,'FY21 P13 Allotment memo'!O:O,1,FALSE)</f>
        <v>#N/A</v>
      </c>
      <c r="V3403"/>
      <c r="W3403"/>
      <c r="X3403"/>
      <c r="Y3403"/>
      <c r="Z3403"/>
    </row>
    <row r="3404" spans="1:26">
      <c r="A3404">
        <v>10</v>
      </c>
      <c r="B3404" t="s">
        <v>4486</v>
      </c>
      <c r="C3404" t="s">
        <v>4487</v>
      </c>
      <c r="D3404">
        <v>91</v>
      </c>
      <c r="E3404">
        <v>0</v>
      </c>
      <c r="F3404">
        <v>0</v>
      </c>
      <c r="G3404" s="2">
        <f t="shared" si="426"/>
        <v>0</v>
      </c>
      <c r="H3404" s="3" t="str">
        <f t="shared" si="427"/>
        <v>10</v>
      </c>
      <c r="I3404" s="3" t="str">
        <f t="shared" si="428"/>
        <v>500</v>
      </c>
      <c r="J3404" s="3">
        <v>500</v>
      </c>
      <c r="K3404" s="3" t="str">
        <f>+VLOOKUP(J3404,'Dimension descriptions'!P:R,3,FALSE)</f>
        <v>District Office</v>
      </c>
      <c r="L3404" s="3" t="str">
        <f t="shared" si="429"/>
        <v>1050</v>
      </c>
      <c r="M3404" s="10">
        <v>1050</v>
      </c>
      <c r="N3404" s="3" t="str">
        <f t="shared" si="424"/>
        <v>2300</v>
      </c>
      <c r="O3404" s="3" t="str">
        <f t="shared" si="425"/>
        <v>532</v>
      </c>
      <c r="P3404" s="3" t="str">
        <f t="shared" si="430"/>
        <v>5</v>
      </c>
      <c r="Q3404" s="11">
        <f>+VLOOKUP(M3404,'Dimension descriptions'!K:M,2,FALSE)</f>
        <v>50</v>
      </c>
      <c r="R3404" s="33">
        <v>50</v>
      </c>
      <c r="S3404" s="11" t="str">
        <f>+VLOOKUP(R3404,'Dimension descriptions'!K:M,3)</f>
        <v>CLASSROOM-GENERAL</v>
      </c>
      <c r="T3404" s="3" t="str">
        <f t="shared" si="431"/>
        <v>Y</v>
      </c>
      <c r="U3404" t="e">
        <f>+VLOOKUP(R3404,'FY21 P13 Allotment memo'!O:O,1,FALSE)</f>
        <v>#N/A</v>
      </c>
      <c r="V3404"/>
      <c r="W3404"/>
      <c r="X3404"/>
      <c r="Y3404"/>
      <c r="Z3404"/>
    </row>
    <row r="3405" spans="1:26">
      <c r="A3405">
        <v>10</v>
      </c>
      <c r="B3405" t="s">
        <v>4488</v>
      </c>
      <c r="C3405" t="s">
        <v>4489</v>
      </c>
      <c r="D3405">
        <v>91</v>
      </c>
      <c r="E3405">
        <v>612</v>
      </c>
      <c r="F3405">
        <v>0</v>
      </c>
      <c r="G3405" s="2">
        <f t="shared" si="426"/>
        <v>612</v>
      </c>
      <c r="H3405" s="3" t="str">
        <f t="shared" si="427"/>
        <v>10</v>
      </c>
      <c r="I3405" s="3" t="str">
        <f t="shared" si="428"/>
        <v>500</v>
      </c>
      <c r="J3405" s="3">
        <v>500</v>
      </c>
      <c r="K3405" s="3" t="str">
        <f>+VLOOKUP(J3405,'Dimension descriptions'!P:R,3,FALSE)</f>
        <v>District Office</v>
      </c>
      <c r="L3405" s="3" t="str">
        <f t="shared" si="429"/>
        <v>1050</v>
      </c>
      <c r="M3405" s="10">
        <v>1050</v>
      </c>
      <c r="N3405" s="3" t="str">
        <f t="shared" si="424"/>
        <v>2300</v>
      </c>
      <c r="O3405" s="3" t="str">
        <f t="shared" si="425"/>
        <v>540</v>
      </c>
      <c r="P3405" s="3" t="str">
        <f t="shared" si="430"/>
        <v>5</v>
      </c>
      <c r="Q3405" s="11">
        <f>+VLOOKUP(M3405,'Dimension descriptions'!K:M,2,FALSE)</f>
        <v>50</v>
      </c>
      <c r="R3405" s="33">
        <v>50</v>
      </c>
      <c r="S3405" s="11" t="str">
        <f>+VLOOKUP(R3405,'Dimension descriptions'!K:M,3)</f>
        <v>CLASSROOM-GENERAL</v>
      </c>
      <c r="T3405" s="3" t="str">
        <f t="shared" si="431"/>
        <v>Y</v>
      </c>
      <c r="U3405" t="e">
        <f>+VLOOKUP(R3405,'FY21 P13 Allotment memo'!O:O,1,FALSE)</f>
        <v>#N/A</v>
      </c>
      <c r="V3405"/>
      <c r="W3405"/>
      <c r="X3405"/>
      <c r="Y3405"/>
      <c r="Z3405"/>
    </row>
    <row r="3406" spans="1:26">
      <c r="A3406">
        <v>10</v>
      </c>
      <c r="B3406" t="s">
        <v>4490</v>
      </c>
      <c r="C3406" t="s">
        <v>4491</v>
      </c>
      <c r="D3406">
        <v>91</v>
      </c>
      <c r="E3406">
        <v>0</v>
      </c>
      <c r="F3406">
        <v>0</v>
      </c>
      <c r="G3406" s="2">
        <f t="shared" si="426"/>
        <v>0</v>
      </c>
      <c r="H3406" s="3" t="str">
        <f t="shared" si="427"/>
        <v>10</v>
      </c>
      <c r="I3406" s="3" t="str">
        <f t="shared" si="428"/>
        <v>500</v>
      </c>
      <c r="J3406" s="3">
        <v>500</v>
      </c>
      <c r="K3406" s="3" t="str">
        <f>+VLOOKUP(J3406,'Dimension descriptions'!P:R,3,FALSE)</f>
        <v>District Office</v>
      </c>
      <c r="L3406" s="3" t="str">
        <f t="shared" si="429"/>
        <v>1050</v>
      </c>
      <c r="M3406" s="10">
        <v>1050</v>
      </c>
      <c r="N3406" s="3" t="str">
        <f t="shared" si="424"/>
        <v>2300</v>
      </c>
      <c r="O3406" s="3" t="str">
        <f t="shared" si="425"/>
        <v>550</v>
      </c>
      <c r="P3406" s="3" t="str">
        <f t="shared" si="430"/>
        <v>5</v>
      </c>
      <c r="Q3406" s="11">
        <f>+VLOOKUP(M3406,'Dimension descriptions'!K:M,2,FALSE)</f>
        <v>50</v>
      </c>
      <c r="R3406" s="33">
        <v>50</v>
      </c>
      <c r="S3406" s="11" t="str">
        <f>+VLOOKUP(R3406,'Dimension descriptions'!K:M,3)</f>
        <v>CLASSROOM-GENERAL</v>
      </c>
      <c r="T3406" s="3" t="str">
        <f t="shared" si="431"/>
        <v>Y</v>
      </c>
      <c r="U3406" t="e">
        <f>+VLOOKUP(R3406,'FY21 P13 Allotment memo'!O:O,1,FALSE)</f>
        <v>#N/A</v>
      </c>
      <c r="V3406"/>
      <c r="W3406"/>
      <c r="X3406"/>
      <c r="Y3406"/>
      <c r="Z3406"/>
    </row>
    <row r="3407" spans="1:26">
      <c r="A3407">
        <v>10</v>
      </c>
      <c r="B3407" t="s">
        <v>4492</v>
      </c>
      <c r="C3407" t="s">
        <v>1316</v>
      </c>
      <c r="D3407">
        <v>91</v>
      </c>
      <c r="E3407">
        <v>3486.45</v>
      </c>
      <c r="F3407">
        <v>0</v>
      </c>
      <c r="G3407" s="2">
        <f t="shared" si="426"/>
        <v>3486.45</v>
      </c>
      <c r="H3407" s="3" t="str">
        <f t="shared" si="427"/>
        <v>10</v>
      </c>
      <c r="I3407" s="3" t="str">
        <f t="shared" si="428"/>
        <v>500</v>
      </c>
      <c r="J3407" s="3">
        <v>500</v>
      </c>
      <c r="K3407" s="3" t="str">
        <f>+VLOOKUP(J3407,'Dimension descriptions'!P:R,3,FALSE)</f>
        <v>District Office</v>
      </c>
      <c r="L3407" s="3" t="str">
        <f t="shared" si="429"/>
        <v>1050</v>
      </c>
      <c r="M3407" s="10">
        <v>1050</v>
      </c>
      <c r="N3407" s="3" t="str">
        <f t="shared" si="424"/>
        <v>2300</v>
      </c>
      <c r="O3407" s="3" t="str">
        <f t="shared" si="425"/>
        <v>580</v>
      </c>
      <c r="P3407" s="3" t="str">
        <f t="shared" si="430"/>
        <v>5</v>
      </c>
      <c r="Q3407" s="11">
        <f>+VLOOKUP(M3407,'Dimension descriptions'!K:M,2,FALSE)</f>
        <v>50</v>
      </c>
      <c r="R3407" s="33">
        <v>50</v>
      </c>
      <c r="S3407" s="11" t="str">
        <f>+VLOOKUP(R3407,'Dimension descriptions'!K:M,3)</f>
        <v>CLASSROOM-GENERAL</v>
      </c>
      <c r="T3407" s="3" t="str">
        <f t="shared" si="431"/>
        <v>Y</v>
      </c>
      <c r="U3407" t="e">
        <f>+VLOOKUP(R3407,'FY21 P13 Allotment memo'!O:O,1,FALSE)</f>
        <v>#N/A</v>
      </c>
      <c r="V3407"/>
      <c r="W3407"/>
      <c r="X3407"/>
      <c r="Y3407"/>
      <c r="Z3407"/>
    </row>
    <row r="3408" spans="1:26">
      <c r="A3408">
        <v>10</v>
      </c>
      <c r="B3408" t="s">
        <v>4493</v>
      </c>
      <c r="C3408" t="s">
        <v>4494</v>
      </c>
      <c r="D3408">
        <v>91</v>
      </c>
      <c r="E3408">
        <v>0</v>
      </c>
      <c r="F3408">
        <v>0</v>
      </c>
      <c r="G3408" s="2">
        <f t="shared" si="426"/>
        <v>0</v>
      </c>
      <c r="H3408" s="3" t="str">
        <f t="shared" si="427"/>
        <v>10</v>
      </c>
      <c r="I3408" s="3" t="str">
        <f t="shared" si="428"/>
        <v>500</v>
      </c>
      <c r="J3408" s="3">
        <v>500</v>
      </c>
      <c r="K3408" s="3" t="str">
        <f>+VLOOKUP(J3408,'Dimension descriptions'!P:R,3,FALSE)</f>
        <v>District Office</v>
      </c>
      <c r="L3408" s="3" t="str">
        <f t="shared" si="429"/>
        <v>1050</v>
      </c>
      <c r="M3408" s="10">
        <v>1050</v>
      </c>
      <c r="N3408" s="3" t="str">
        <f t="shared" si="424"/>
        <v>2300</v>
      </c>
      <c r="O3408" s="3" t="str">
        <f t="shared" si="425"/>
        <v>581</v>
      </c>
      <c r="P3408" s="3" t="str">
        <f t="shared" si="430"/>
        <v>5</v>
      </c>
      <c r="Q3408" s="11">
        <f>+VLOOKUP(M3408,'Dimension descriptions'!K:M,2,FALSE)</f>
        <v>50</v>
      </c>
      <c r="R3408" s="33">
        <v>50</v>
      </c>
      <c r="S3408" s="11" t="str">
        <f>+VLOOKUP(R3408,'Dimension descriptions'!K:M,3)</f>
        <v>CLASSROOM-GENERAL</v>
      </c>
      <c r="T3408" s="3" t="str">
        <f t="shared" si="431"/>
        <v>Y</v>
      </c>
      <c r="U3408" t="e">
        <f>+VLOOKUP(R3408,'FY21 P13 Allotment memo'!O:O,1,FALSE)</f>
        <v>#N/A</v>
      </c>
      <c r="V3408"/>
      <c r="W3408"/>
      <c r="X3408"/>
      <c r="Y3408"/>
      <c r="Z3408"/>
    </row>
    <row r="3409" spans="1:26">
      <c r="A3409">
        <v>10</v>
      </c>
      <c r="B3409" t="s">
        <v>4495</v>
      </c>
      <c r="C3409" t="s">
        <v>4496</v>
      </c>
      <c r="D3409">
        <v>91</v>
      </c>
      <c r="E3409">
        <v>0</v>
      </c>
      <c r="F3409">
        <v>0</v>
      </c>
      <c r="G3409" s="2">
        <f t="shared" si="426"/>
        <v>0</v>
      </c>
      <c r="H3409" s="3" t="str">
        <f t="shared" si="427"/>
        <v>10</v>
      </c>
      <c r="I3409" s="3" t="str">
        <f t="shared" si="428"/>
        <v>500</v>
      </c>
      <c r="J3409" s="3">
        <v>500</v>
      </c>
      <c r="K3409" s="3" t="str">
        <f>+VLOOKUP(J3409,'Dimension descriptions'!P:R,3,FALSE)</f>
        <v>District Office</v>
      </c>
      <c r="L3409" s="3" t="str">
        <f t="shared" si="429"/>
        <v>1050</v>
      </c>
      <c r="M3409" s="10">
        <v>1050</v>
      </c>
      <c r="N3409" s="3" t="str">
        <f t="shared" si="424"/>
        <v>2300</v>
      </c>
      <c r="O3409" s="3" t="str">
        <f t="shared" si="425"/>
        <v>582</v>
      </c>
      <c r="P3409" s="3" t="str">
        <f t="shared" si="430"/>
        <v>5</v>
      </c>
      <c r="Q3409" s="11">
        <f>+VLOOKUP(M3409,'Dimension descriptions'!K:M,2,FALSE)</f>
        <v>50</v>
      </c>
      <c r="R3409" s="33">
        <v>50</v>
      </c>
      <c r="S3409" s="11" t="str">
        <f>+VLOOKUP(R3409,'Dimension descriptions'!K:M,3)</f>
        <v>CLASSROOM-GENERAL</v>
      </c>
      <c r="T3409" s="3" t="str">
        <f t="shared" si="431"/>
        <v>Y</v>
      </c>
      <c r="U3409" t="e">
        <f>+VLOOKUP(R3409,'FY21 P13 Allotment memo'!O:O,1,FALSE)</f>
        <v>#N/A</v>
      </c>
      <c r="V3409"/>
      <c r="W3409"/>
      <c r="X3409"/>
      <c r="Y3409"/>
      <c r="Z3409"/>
    </row>
    <row r="3410" spans="1:26">
      <c r="A3410">
        <v>10</v>
      </c>
      <c r="B3410" t="s">
        <v>4497</v>
      </c>
      <c r="C3410" t="s">
        <v>1268</v>
      </c>
      <c r="D3410">
        <v>91</v>
      </c>
      <c r="E3410">
        <v>27484.69</v>
      </c>
      <c r="F3410">
        <v>0</v>
      </c>
      <c r="G3410" s="2">
        <f t="shared" si="426"/>
        <v>27484.69</v>
      </c>
      <c r="H3410" s="3" t="str">
        <f t="shared" si="427"/>
        <v>10</v>
      </c>
      <c r="I3410" s="3" t="str">
        <f t="shared" si="428"/>
        <v>500</v>
      </c>
      <c r="J3410" s="3">
        <v>500</v>
      </c>
      <c r="K3410" s="3" t="str">
        <f>+VLOOKUP(J3410,'Dimension descriptions'!P:R,3,FALSE)</f>
        <v>District Office</v>
      </c>
      <c r="L3410" s="3" t="str">
        <f t="shared" si="429"/>
        <v>1050</v>
      </c>
      <c r="M3410" s="10">
        <v>1050</v>
      </c>
      <c r="N3410" s="3" t="str">
        <f t="shared" si="424"/>
        <v>2300</v>
      </c>
      <c r="O3410" s="3" t="str">
        <f t="shared" si="425"/>
        <v>610</v>
      </c>
      <c r="P3410" s="3" t="str">
        <f t="shared" si="430"/>
        <v>6</v>
      </c>
      <c r="Q3410" s="11">
        <f>+VLOOKUP(M3410,'Dimension descriptions'!K:M,2,FALSE)</f>
        <v>50</v>
      </c>
      <c r="R3410" s="33">
        <v>50</v>
      </c>
      <c r="S3410" s="11" t="str">
        <f>+VLOOKUP(R3410,'Dimension descriptions'!K:M,3)</f>
        <v>CLASSROOM-GENERAL</v>
      </c>
      <c r="T3410" s="3" t="str">
        <f t="shared" si="431"/>
        <v>Y</v>
      </c>
      <c r="U3410" t="e">
        <f>+VLOOKUP(R3410,'FY21 P13 Allotment memo'!O:O,1,FALSE)</f>
        <v>#N/A</v>
      </c>
      <c r="V3410"/>
      <c r="W3410"/>
      <c r="X3410"/>
      <c r="Y3410"/>
      <c r="Z3410"/>
    </row>
    <row r="3411" spans="1:26">
      <c r="A3411">
        <v>10</v>
      </c>
      <c r="B3411" t="s">
        <v>4498</v>
      </c>
      <c r="C3411" t="s">
        <v>4499</v>
      </c>
      <c r="D3411">
        <v>91</v>
      </c>
      <c r="E3411">
        <v>245.39</v>
      </c>
      <c r="F3411">
        <v>0</v>
      </c>
      <c r="G3411" s="2">
        <f t="shared" si="426"/>
        <v>245.39</v>
      </c>
      <c r="H3411" s="3" t="str">
        <f t="shared" si="427"/>
        <v>10</v>
      </c>
      <c r="I3411" s="3" t="str">
        <f t="shared" si="428"/>
        <v>500</v>
      </c>
      <c r="J3411" s="3">
        <v>500</v>
      </c>
      <c r="K3411" s="3" t="str">
        <f>+VLOOKUP(J3411,'Dimension descriptions'!P:R,3,FALSE)</f>
        <v>District Office</v>
      </c>
      <c r="L3411" s="3" t="str">
        <f t="shared" si="429"/>
        <v>1050</v>
      </c>
      <c r="M3411" s="10">
        <v>1050</v>
      </c>
      <c r="N3411" s="3" t="str">
        <f t="shared" si="424"/>
        <v>2300</v>
      </c>
      <c r="O3411" s="3" t="str">
        <f t="shared" si="425"/>
        <v>611</v>
      </c>
      <c r="P3411" s="3" t="str">
        <f t="shared" si="430"/>
        <v>6</v>
      </c>
      <c r="Q3411" s="11">
        <f>+VLOOKUP(M3411,'Dimension descriptions'!K:M,2,FALSE)</f>
        <v>50</v>
      </c>
      <c r="R3411" s="33">
        <v>50</v>
      </c>
      <c r="S3411" s="11" t="str">
        <f>+VLOOKUP(R3411,'Dimension descriptions'!K:M,3)</f>
        <v>CLASSROOM-GENERAL</v>
      </c>
      <c r="T3411" s="3" t="str">
        <f t="shared" si="431"/>
        <v>Y</v>
      </c>
      <c r="U3411" t="e">
        <f>+VLOOKUP(R3411,'FY21 P13 Allotment memo'!O:O,1,FALSE)</f>
        <v>#N/A</v>
      </c>
      <c r="V3411"/>
      <c r="W3411"/>
      <c r="X3411"/>
      <c r="Y3411"/>
      <c r="Z3411"/>
    </row>
    <row r="3412" spans="1:26">
      <c r="A3412">
        <v>10</v>
      </c>
      <c r="B3412" t="s">
        <v>4500</v>
      </c>
      <c r="C3412" t="s">
        <v>4501</v>
      </c>
      <c r="D3412">
        <v>91</v>
      </c>
      <c r="E3412">
        <v>0</v>
      </c>
      <c r="F3412">
        <v>0</v>
      </c>
      <c r="G3412" s="2">
        <f t="shared" si="426"/>
        <v>0</v>
      </c>
      <c r="H3412" s="3" t="str">
        <f t="shared" si="427"/>
        <v>10</v>
      </c>
      <c r="I3412" s="3" t="str">
        <f t="shared" si="428"/>
        <v>500</v>
      </c>
      <c r="J3412" s="3">
        <v>500</v>
      </c>
      <c r="K3412" s="3" t="str">
        <f>+VLOOKUP(J3412,'Dimension descriptions'!P:R,3,FALSE)</f>
        <v>District Office</v>
      </c>
      <c r="L3412" s="3" t="str">
        <f t="shared" si="429"/>
        <v>1050</v>
      </c>
      <c r="M3412" s="10">
        <v>1050</v>
      </c>
      <c r="N3412" s="3" t="str">
        <f t="shared" si="424"/>
        <v>2300</v>
      </c>
      <c r="O3412" s="3" t="str">
        <f t="shared" si="425"/>
        <v>645</v>
      </c>
      <c r="P3412" s="3" t="str">
        <f t="shared" si="430"/>
        <v>6</v>
      </c>
      <c r="Q3412" s="11">
        <f>+VLOOKUP(M3412,'Dimension descriptions'!K:M,2,FALSE)</f>
        <v>50</v>
      </c>
      <c r="R3412" s="33">
        <v>50</v>
      </c>
      <c r="S3412" s="11" t="str">
        <f>+VLOOKUP(R3412,'Dimension descriptions'!K:M,3)</f>
        <v>CLASSROOM-GENERAL</v>
      </c>
      <c r="T3412" s="3" t="str">
        <f t="shared" si="431"/>
        <v>Y</v>
      </c>
      <c r="U3412" t="e">
        <f>+VLOOKUP(R3412,'FY21 P13 Allotment memo'!O:O,1,FALSE)</f>
        <v>#N/A</v>
      </c>
      <c r="V3412"/>
      <c r="W3412"/>
      <c r="X3412"/>
      <c r="Y3412"/>
      <c r="Z3412"/>
    </row>
    <row r="3413" spans="1:26">
      <c r="A3413">
        <v>10</v>
      </c>
      <c r="B3413" t="s">
        <v>4502</v>
      </c>
      <c r="C3413" t="s">
        <v>1276</v>
      </c>
      <c r="D3413">
        <v>91</v>
      </c>
      <c r="E3413">
        <v>1175</v>
      </c>
      <c r="F3413">
        <v>0</v>
      </c>
      <c r="G3413" s="2">
        <f t="shared" si="426"/>
        <v>1175</v>
      </c>
      <c r="H3413" s="3" t="str">
        <f t="shared" si="427"/>
        <v>10</v>
      </c>
      <c r="I3413" s="3" t="str">
        <f t="shared" si="428"/>
        <v>500</v>
      </c>
      <c r="J3413" s="3">
        <v>500</v>
      </c>
      <c r="K3413" s="3" t="str">
        <f>+VLOOKUP(J3413,'Dimension descriptions'!P:R,3,FALSE)</f>
        <v>District Office</v>
      </c>
      <c r="L3413" s="3" t="str">
        <f t="shared" si="429"/>
        <v>1050</v>
      </c>
      <c r="M3413" s="10">
        <v>1050</v>
      </c>
      <c r="N3413" s="3" t="str">
        <f t="shared" si="424"/>
        <v>2300</v>
      </c>
      <c r="O3413" s="3" t="str">
        <f t="shared" si="425"/>
        <v>810</v>
      </c>
      <c r="P3413" s="3" t="str">
        <f t="shared" si="430"/>
        <v>8</v>
      </c>
      <c r="Q3413" s="11">
        <f>+VLOOKUP(M3413,'Dimension descriptions'!K:M,2,FALSE)</f>
        <v>50</v>
      </c>
      <c r="R3413" s="33">
        <v>50</v>
      </c>
      <c r="S3413" s="11" t="str">
        <f>+VLOOKUP(R3413,'Dimension descriptions'!K:M,3)</f>
        <v>CLASSROOM-GENERAL</v>
      </c>
      <c r="T3413" s="3" t="str">
        <f t="shared" si="431"/>
        <v>Y</v>
      </c>
      <c r="U3413" t="e">
        <f>+VLOOKUP(R3413,'FY21 P13 Allotment memo'!O:O,1,FALSE)</f>
        <v>#N/A</v>
      </c>
      <c r="V3413"/>
      <c r="W3413"/>
      <c r="X3413"/>
      <c r="Y3413"/>
      <c r="Z3413"/>
    </row>
    <row r="3414" spans="1:26">
      <c r="A3414">
        <v>10</v>
      </c>
      <c r="B3414" t="s">
        <v>4503</v>
      </c>
      <c r="C3414" t="s">
        <v>4504</v>
      </c>
      <c r="D3414">
        <v>91</v>
      </c>
      <c r="E3414">
        <v>0</v>
      </c>
      <c r="F3414">
        <v>0</v>
      </c>
      <c r="G3414" s="2">
        <f t="shared" si="426"/>
        <v>0</v>
      </c>
      <c r="H3414" s="3" t="str">
        <f t="shared" si="427"/>
        <v>10</v>
      </c>
      <c r="I3414" s="3" t="str">
        <f t="shared" si="428"/>
        <v>500</v>
      </c>
      <c r="J3414" s="3">
        <v>500</v>
      </c>
      <c r="K3414" s="3" t="str">
        <f>+VLOOKUP(J3414,'Dimension descriptions'!P:R,3,FALSE)</f>
        <v>District Office</v>
      </c>
      <c r="L3414" s="3" t="str">
        <f t="shared" si="429"/>
        <v>1050</v>
      </c>
      <c r="M3414" s="10">
        <v>1050</v>
      </c>
      <c r="N3414" s="3" t="str">
        <f t="shared" si="424"/>
        <v>2300</v>
      </c>
      <c r="O3414" s="3" t="str">
        <f t="shared" si="425"/>
        <v>890</v>
      </c>
      <c r="P3414" s="3" t="str">
        <f t="shared" si="430"/>
        <v>8</v>
      </c>
      <c r="Q3414" s="11">
        <f>+VLOOKUP(M3414,'Dimension descriptions'!K:M,2,FALSE)</f>
        <v>50</v>
      </c>
      <c r="R3414" s="33">
        <v>50</v>
      </c>
      <c r="S3414" s="11" t="str">
        <f>+VLOOKUP(R3414,'Dimension descriptions'!K:M,3)</f>
        <v>CLASSROOM-GENERAL</v>
      </c>
      <c r="T3414" s="3" t="str">
        <f t="shared" si="431"/>
        <v>Y</v>
      </c>
      <c r="U3414" t="e">
        <f>+VLOOKUP(R3414,'FY21 P13 Allotment memo'!O:O,1,FALSE)</f>
        <v>#N/A</v>
      </c>
      <c r="V3414"/>
      <c r="W3414"/>
      <c r="X3414"/>
      <c r="Y3414"/>
      <c r="Z3414"/>
    </row>
    <row r="3415" spans="1:26">
      <c r="A3415">
        <v>10</v>
      </c>
      <c r="B3415" t="s">
        <v>4505</v>
      </c>
      <c r="C3415" t="s">
        <v>1248</v>
      </c>
      <c r="D3415">
        <v>91</v>
      </c>
      <c r="E3415">
        <v>0</v>
      </c>
      <c r="F3415">
        <v>0</v>
      </c>
      <c r="G3415" s="2">
        <f t="shared" si="426"/>
        <v>0</v>
      </c>
      <c r="H3415" s="3" t="str">
        <f t="shared" si="427"/>
        <v>10</v>
      </c>
      <c r="I3415" s="3" t="str">
        <f t="shared" si="428"/>
        <v>500</v>
      </c>
      <c r="J3415" s="3">
        <v>500</v>
      </c>
      <c r="K3415" s="3" t="str">
        <f>+VLOOKUP(J3415,'Dimension descriptions'!P:R,3,FALSE)</f>
        <v>District Office</v>
      </c>
      <c r="L3415" s="3" t="str">
        <f t="shared" si="429"/>
        <v>1050</v>
      </c>
      <c r="M3415" s="10">
        <v>1050</v>
      </c>
      <c r="N3415" s="3" t="str">
        <f t="shared" si="424"/>
        <v>2400</v>
      </c>
      <c r="O3415" s="3" t="str">
        <f t="shared" si="425"/>
        <v>241</v>
      </c>
      <c r="P3415" s="3" t="str">
        <f t="shared" si="430"/>
        <v>2</v>
      </c>
      <c r="Q3415" s="11">
        <f>+VLOOKUP(M3415,'Dimension descriptions'!K:M,2,FALSE)</f>
        <v>50</v>
      </c>
      <c r="R3415" s="33">
        <v>50</v>
      </c>
      <c r="S3415" s="11" t="str">
        <f>+VLOOKUP(R3415,'Dimension descriptions'!K:M,3)</f>
        <v>CLASSROOM-GENERAL</v>
      </c>
      <c r="T3415" s="3" t="str">
        <f t="shared" si="431"/>
        <v>Y</v>
      </c>
      <c r="U3415" t="e">
        <f>+VLOOKUP(R3415,'FY21 P13 Allotment memo'!O:O,1,FALSE)</f>
        <v>#N/A</v>
      </c>
      <c r="V3415"/>
      <c r="W3415"/>
      <c r="X3415"/>
      <c r="Y3415"/>
      <c r="Z3415"/>
    </row>
    <row r="3416" spans="1:26">
      <c r="A3416">
        <v>10</v>
      </c>
      <c r="B3416" t="s">
        <v>4506</v>
      </c>
      <c r="C3416" t="s">
        <v>4305</v>
      </c>
      <c r="D3416">
        <v>91</v>
      </c>
      <c r="E3416">
        <v>0</v>
      </c>
      <c r="F3416">
        <v>0</v>
      </c>
      <c r="G3416" s="2">
        <f t="shared" si="426"/>
        <v>0</v>
      </c>
      <c r="H3416" s="3" t="str">
        <f t="shared" si="427"/>
        <v>10</v>
      </c>
      <c r="I3416" s="3" t="str">
        <f t="shared" si="428"/>
        <v>500</v>
      </c>
      <c r="J3416" s="3">
        <v>500</v>
      </c>
      <c r="K3416" s="3" t="str">
        <f>+VLOOKUP(J3416,'Dimension descriptions'!P:R,3,FALSE)</f>
        <v>District Office</v>
      </c>
      <c r="L3416" s="3" t="str">
        <f t="shared" si="429"/>
        <v>1050</v>
      </c>
      <c r="M3416" s="10">
        <v>1050</v>
      </c>
      <c r="N3416" s="3" t="str">
        <f t="shared" si="424"/>
        <v>2400</v>
      </c>
      <c r="O3416" s="3" t="str">
        <f t="shared" si="425"/>
        <v>245</v>
      </c>
      <c r="P3416" s="3" t="str">
        <f t="shared" si="430"/>
        <v>2</v>
      </c>
      <c r="Q3416" s="11">
        <f>+VLOOKUP(M3416,'Dimension descriptions'!K:M,2,FALSE)</f>
        <v>50</v>
      </c>
      <c r="R3416" s="33">
        <v>50</v>
      </c>
      <c r="S3416" s="11" t="str">
        <f>+VLOOKUP(R3416,'Dimension descriptions'!K:M,3)</f>
        <v>CLASSROOM-GENERAL</v>
      </c>
      <c r="T3416" s="3" t="str">
        <f t="shared" si="431"/>
        <v>Y</v>
      </c>
      <c r="U3416" t="e">
        <f>+VLOOKUP(R3416,'FY21 P13 Allotment memo'!O:O,1,FALSE)</f>
        <v>#N/A</v>
      </c>
      <c r="V3416"/>
      <c r="W3416"/>
      <c r="X3416"/>
      <c r="Y3416"/>
      <c r="Z3416"/>
    </row>
    <row r="3417" spans="1:26">
      <c r="A3417">
        <v>10</v>
      </c>
      <c r="B3417" t="s">
        <v>4507</v>
      </c>
      <c r="C3417" t="s">
        <v>1252</v>
      </c>
      <c r="D3417">
        <v>91</v>
      </c>
      <c r="E3417">
        <v>0</v>
      </c>
      <c r="F3417">
        <v>0</v>
      </c>
      <c r="G3417" s="2">
        <f t="shared" si="426"/>
        <v>0</v>
      </c>
      <c r="H3417" s="3" t="str">
        <f t="shared" si="427"/>
        <v>10</v>
      </c>
      <c r="I3417" s="3" t="str">
        <f t="shared" si="428"/>
        <v>500</v>
      </c>
      <c r="J3417" s="3">
        <v>500</v>
      </c>
      <c r="K3417" s="3" t="str">
        <f>+VLOOKUP(J3417,'Dimension descriptions'!P:R,3,FALSE)</f>
        <v>District Office</v>
      </c>
      <c r="L3417" s="3" t="str">
        <f t="shared" si="429"/>
        <v>1050</v>
      </c>
      <c r="M3417" s="10">
        <v>1050</v>
      </c>
      <c r="N3417" s="3" t="str">
        <f t="shared" si="424"/>
        <v>2400</v>
      </c>
      <c r="O3417" s="3" t="str">
        <f t="shared" si="425"/>
        <v>270</v>
      </c>
      <c r="P3417" s="3" t="str">
        <f t="shared" si="430"/>
        <v>2</v>
      </c>
      <c r="Q3417" s="11">
        <f>+VLOOKUP(M3417,'Dimension descriptions'!K:M,2,FALSE)</f>
        <v>50</v>
      </c>
      <c r="R3417" s="33">
        <v>50</v>
      </c>
      <c r="S3417" s="11" t="str">
        <f>+VLOOKUP(R3417,'Dimension descriptions'!K:M,3)</f>
        <v>CLASSROOM-GENERAL</v>
      </c>
      <c r="T3417" s="3" t="str">
        <f t="shared" si="431"/>
        <v>Y</v>
      </c>
      <c r="U3417" t="e">
        <f>+VLOOKUP(R3417,'FY21 P13 Allotment memo'!O:O,1,FALSE)</f>
        <v>#N/A</v>
      </c>
      <c r="V3417"/>
      <c r="W3417"/>
      <c r="X3417"/>
      <c r="Y3417"/>
      <c r="Z3417"/>
    </row>
    <row r="3418" spans="1:26">
      <c r="A3418">
        <v>10</v>
      </c>
      <c r="B3418" t="s">
        <v>4508</v>
      </c>
      <c r="C3418" t="s">
        <v>1258</v>
      </c>
      <c r="D3418">
        <v>91</v>
      </c>
      <c r="E3418">
        <v>0</v>
      </c>
      <c r="F3418">
        <v>0</v>
      </c>
      <c r="G3418" s="2">
        <f t="shared" si="426"/>
        <v>0</v>
      </c>
      <c r="H3418" s="3" t="str">
        <f t="shared" si="427"/>
        <v>10</v>
      </c>
      <c r="I3418" s="3" t="str">
        <f t="shared" si="428"/>
        <v>500</v>
      </c>
      <c r="J3418" s="3">
        <v>500</v>
      </c>
      <c r="K3418" s="3" t="str">
        <f>+VLOOKUP(J3418,'Dimension descriptions'!P:R,3,FALSE)</f>
        <v>District Office</v>
      </c>
      <c r="L3418" s="3" t="str">
        <f t="shared" si="429"/>
        <v>1050</v>
      </c>
      <c r="M3418" s="10">
        <v>1050</v>
      </c>
      <c r="N3418" s="3" t="str">
        <f t="shared" si="424"/>
        <v>2400</v>
      </c>
      <c r="O3418" s="3" t="str">
        <f t="shared" si="425"/>
        <v>300</v>
      </c>
      <c r="P3418" s="3" t="str">
        <f t="shared" si="430"/>
        <v>3</v>
      </c>
      <c r="Q3418" s="11">
        <f>+VLOOKUP(M3418,'Dimension descriptions'!K:M,2,FALSE)</f>
        <v>50</v>
      </c>
      <c r="R3418" s="33">
        <v>50</v>
      </c>
      <c r="S3418" s="11" t="str">
        <f>+VLOOKUP(R3418,'Dimension descriptions'!K:M,3)</f>
        <v>CLASSROOM-GENERAL</v>
      </c>
      <c r="T3418" s="3" t="str">
        <f t="shared" si="431"/>
        <v>Y</v>
      </c>
      <c r="U3418" t="e">
        <f>+VLOOKUP(R3418,'FY21 P13 Allotment memo'!O:O,1,FALSE)</f>
        <v>#N/A</v>
      </c>
      <c r="V3418"/>
      <c r="W3418"/>
      <c r="X3418"/>
      <c r="Y3418"/>
      <c r="Z3418"/>
    </row>
    <row r="3419" spans="1:26">
      <c r="A3419">
        <v>10</v>
      </c>
      <c r="B3419" t="s">
        <v>4509</v>
      </c>
      <c r="C3419" t="s">
        <v>4510</v>
      </c>
      <c r="D3419">
        <v>91</v>
      </c>
      <c r="E3419">
        <v>0</v>
      </c>
      <c r="F3419">
        <v>0</v>
      </c>
      <c r="G3419" s="2">
        <f t="shared" si="426"/>
        <v>0</v>
      </c>
      <c r="H3419" s="3" t="str">
        <f t="shared" si="427"/>
        <v>10</v>
      </c>
      <c r="I3419" s="3" t="str">
        <f t="shared" si="428"/>
        <v>500</v>
      </c>
      <c r="J3419" s="3">
        <v>500</v>
      </c>
      <c r="K3419" s="3" t="str">
        <f>+VLOOKUP(J3419,'Dimension descriptions'!P:R,3,FALSE)</f>
        <v>District Office</v>
      </c>
      <c r="L3419" s="3" t="str">
        <f t="shared" si="429"/>
        <v>1050</v>
      </c>
      <c r="M3419" s="10">
        <v>1050</v>
      </c>
      <c r="N3419" s="3" t="str">
        <f t="shared" si="424"/>
        <v>2400</v>
      </c>
      <c r="O3419" s="3" t="str">
        <f t="shared" si="425"/>
        <v>560</v>
      </c>
      <c r="P3419" s="3" t="str">
        <f t="shared" si="430"/>
        <v>5</v>
      </c>
      <c r="Q3419" s="11">
        <f>+VLOOKUP(M3419,'Dimension descriptions'!K:M,2,FALSE)</f>
        <v>50</v>
      </c>
      <c r="R3419" s="33">
        <v>50</v>
      </c>
      <c r="S3419" s="11" t="str">
        <f>+VLOOKUP(R3419,'Dimension descriptions'!K:M,3)</f>
        <v>CLASSROOM-GENERAL</v>
      </c>
      <c r="T3419" s="3" t="str">
        <f t="shared" si="431"/>
        <v>Y</v>
      </c>
      <c r="U3419" t="e">
        <f>+VLOOKUP(R3419,'FY21 P13 Allotment memo'!O:O,1,FALSE)</f>
        <v>#N/A</v>
      </c>
      <c r="V3419"/>
      <c r="W3419"/>
      <c r="X3419"/>
      <c r="Y3419"/>
      <c r="Z3419"/>
    </row>
    <row r="3420" spans="1:26">
      <c r="A3420">
        <v>10</v>
      </c>
      <c r="B3420" t="s">
        <v>4511</v>
      </c>
      <c r="C3420" t="s">
        <v>1316</v>
      </c>
      <c r="D3420">
        <v>91</v>
      </c>
      <c r="E3420">
        <v>0</v>
      </c>
      <c r="F3420">
        <v>0</v>
      </c>
      <c r="G3420" s="2">
        <f t="shared" si="426"/>
        <v>0</v>
      </c>
      <c r="H3420" s="3" t="str">
        <f t="shared" si="427"/>
        <v>10</v>
      </c>
      <c r="I3420" s="3" t="str">
        <f t="shared" si="428"/>
        <v>500</v>
      </c>
      <c r="J3420" s="3">
        <v>500</v>
      </c>
      <c r="K3420" s="3" t="str">
        <f>+VLOOKUP(J3420,'Dimension descriptions'!P:R,3,FALSE)</f>
        <v>District Office</v>
      </c>
      <c r="L3420" s="3" t="str">
        <f t="shared" si="429"/>
        <v>1050</v>
      </c>
      <c r="M3420" s="10">
        <v>1050</v>
      </c>
      <c r="N3420" s="3" t="str">
        <f t="shared" si="424"/>
        <v>2400</v>
      </c>
      <c r="O3420" s="3" t="str">
        <f t="shared" si="425"/>
        <v>580</v>
      </c>
      <c r="P3420" s="3" t="str">
        <f t="shared" si="430"/>
        <v>5</v>
      </c>
      <c r="Q3420" s="11">
        <f>+VLOOKUP(M3420,'Dimension descriptions'!K:M,2,FALSE)</f>
        <v>50</v>
      </c>
      <c r="R3420" s="33">
        <v>50</v>
      </c>
      <c r="S3420" s="11" t="str">
        <f>+VLOOKUP(R3420,'Dimension descriptions'!K:M,3)</f>
        <v>CLASSROOM-GENERAL</v>
      </c>
      <c r="T3420" s="3" t="str">
        <f t="shared" si="431"/>
        <v>Y</v>
      </c>
      <c r="U3420" t="e">
        <f>+VLOOKUP(R3420,'FY21 P13 Allotment memo'!O:O,1,FALSE)</f>
        <v>#N/A</v>
      </c>
      <c r="V3420"/>
      <c r="W3420"/>
      <c r="X3420"/>
      <c r="Y3420"/>
      <c r="Z3420"/>
    </row>
    <row r="3421" spans="1:26">
      <c r="A3421">
        <v>10</v>
      </c>
      <c r="B3421" t="s">
        <v>4512</v>
      </c>
      <c r="C3421" t="s">
        <v>4513</v>
      </c>
      <c r="D3421">
        <v>91</v>
      </c>
      <c r="E3421">
        <v>0</v>
      </c>
      <c r="F3421">
        <v>0</v>
      </c>
      <c r="G3421" s="2">
        <f t="shared" si="426"/>
        <v>0</v>
      </c>
      <c r="H3421" s="3" t="str">
        <f t="shared" si="427"/>
        <v>10</v>
      </c>
      <c r="I3421" s="3" t="str">
        <f t="shared" si="428"/>
        <v>500</v>
      </c>
      <c r="J3421" s="3">
        <v>500</v>
      </c>
      <c r="K3421" s="3" t="str">
        <f>+VLOOKUP(J3421,'Dimension descriptions'!P:R,3,FALSE)</f>
        <v>District Office</v>
      </c>
      <c r="L3421" s="3" t="str">
        <f t="shared" si="429"/>
        <v>1050</v>
      </c>
      <c r="M3421" s="10">
        <v>1050</v>
      </c>
      <c r="N3421" s="3" t="str">
        <f t="shared" si="424"/>
        <v>2400</v>
      </c>
      <c r="O3421" s="3" t="str">
        <f t="shared" si="425"/>
        <v>581</v>
      </c>
      <c r="P3421" s="3" t="str">
        <f t="shared" si="430"/>
        <v>5</v>
      </c>
      <c r="Q3421" s="11">
        <f>+VLOOKUP(M3421,'Dimension descriptions'!K:M,2,FALSE)</f>
        <v>50</v>
      </c>
      <c r="R3421" s="33">
        <v>50</v>
      </c>
      <c r="S3421" s="11" t="str">
        <f>+VLOOKUP(R3421,'Dimension descriptions'!K:M,3)</f>
        <v>CLASSROOM-GENERAL</v>
      </c>
      <c r="T3421" s="3" t="str">
        <f t="shared" si="431"/>
        <v>Y</v>
      </c>
      <c r="U3421" t="e">
        <f>+VLOOKUP(R3421,'FY21 P13 Allotment memo'!O:O,1,FALSE)</f>
        <v>#N/A</v>
      </c>
      <c r="V3421"/>
      <c r="W3421"/>
      <c r="X3421"/>
      <c r="Y3421"/>
      <c r="Z3421"/>
    </row>
    <row r="3422" spans="1:26">
      <c r="A3422">
        <v>10</v>
      </c>
      <c r="B3422" t="s">
        <v>4514</v>
      </c>
      <c r="C3422" t="s">
        <v>1318</v>
      </c>
      <c r="D3422">
        <v>91</v>
      </c>
      <c r="E3422">
        <v>0</v>
      </c>
      <c r="F3422">
        <v>0</v>
      </c>
      <c r="G3422" s="2">
        <f t="shared" si="426"/>
        <v>0</v>
      </c>
      <c r="H3422" s="3" t="str">
        <f t="shared" si="427"/>
        <v>10</v>
      </c>
      <c r="I3422" s="3" t="str">
        <f t="shared" si="428"/>
        <v>500</v>
      </c>
      <c r="J3422" s="3">
        <v>500</v>
      </c>
      <c r="K3422" s="3" t="str">
        <f>+VLOOKUP(J3422,'Dimension descriptions'!P:R,3,FALSE)</f>
        <v>District Office</v>
      </c>
      <c r="L3422" s="3" t="str">
        <f t="shared" si="429"/>
        <v>1050</v>
      </c>
      <c r="M3422" s="10">
        <v>1050</v>
      </c>
      <c r="N3422" s="3" t="str">
        <f t="shared" si="424"/>
        <v>2400</v>
      </c>
      <c r="O3422" s="3" t="str">
        <f t="shared" si="425"/>
        <v>610</v>
      </c>
      <c r="P3422" s="3" t="str">
        <f t="shared" si="430"/>
        <v>6</v>
      </c>
      <c r="Q3422" s="11">
        <f>+VLOOKUP(M3422,'Dimension descriptions'!K:M,2,FALSE)</f>
        <v>50</v>
      </c>
      <c r="R3422" s="33">
        <v>50</v>
      </c>
      <c r="S3422" s="11" t="str">
        <f>+VLOOKUP(R3422,'Dimension descriptions'!K:M,3)</f>
        <v>CLASSROOM-GENERAL</v>
      </c>
      <c r="T3422" s="3" t="str">
        <f t="shared" si="431"/>
        <v>Y</v>
      </c>
      <c r="U3422" t="e">
        <f>+VLOOKUP(R3422,'FY21 P13 Allotment memo'!O:O,1,FALSE)</f>
        <v>#N/A</v>
      </c>
      <c r="V3422"/>
      <c r="W3422"/>
      <c r="X3422"/>
      <c r="Y3422"/>
      <c r="Z3422"/>
    </row>
    <row r="3423" spans="1:26">
      <c r="A3423">
        <v>10</v>
      </c>
      <c r="B3423" t="s">
        <v>4515</v>
      </c>
      <c r="C3423" t="s">
        <v>1276</v>
      </c>
      <c r="D3423">
        <v>91</v>
      </c>
      <c r="E3423">
        <v>919.8</v>
      </c>
      <c r="F3423">
        <v>0</v>
      </c>
      <c r="G3423" s="2">
        <f t="shared" si="426"/>
        <v>919.8</v>
      </c>
      <c r="H3423" s="3" t="str">
        <f t="shared" si="427"/>
        <v>10</v>
      </c>
      <c r="I3423" s="3" t="str">
        <f t="shared" si="428"/>
        <v>500</v>
      </c>
      <c r="J3423" s="3">
        <v>500</v>
      </c>
      <c r="K3423" s="3" t="str">
        <f>+VLOOKUP(J3423,'Dimension descriptions'!P:R,3,FALSE)</f>
        <v>District Office</v>
      </c>
      <c r="L3423" s="3" t="str">
        <f t="shared" si="429"/>
        <v>1050</v>
      </c>
      <c r="M3423" s="10">
        <v>1050</v>
      </c>
      <c r="N3423" s="3" t="str">
        <f t="shared" si="424"/>
        <v>2400</v>
      </c>
      <c r="O3423" s="3" t="str">
        <f t="shared" si="425"/>
        <v>810</v>
      </c>
      <c r="P3423" s="3" t="str">
        <f t="shared" si="430"/>
        <v>8</v>
      </c>
      <c r="Q3423" s="11">
        <f>+VLOOKUP(M3423,'Dimension descriptions'!K:M,2,FALSE)</f>
        <v>50</v>
      </c>
      <c r="R3423" s="33">
        <v>50</v>
      </c>
      <c r="S3423" s="11" t="str">
        <f>+VLOOKUP(R3423,'Dimension descriptions'!K:M,3)</f>
        <v>CLASSROOM-GENERAL</v>
      </c>
      <c r="T3423" s="3" t="str">
        <f t="shared" si="431"/>
        <v>Y</v>
      </c>
      <c r="U3423" t="e">
        <f>+VLOOKUP(R3423,'FY21 P13 Allotment memo'!O:O,1,FALSE)</f>
        <v>#N/A</v>
      </c>
      <c r="V3423"/>
      <c r="W3423"/>
      <c r="X3423"/>
      <c r="Y3423"/>
      <c r="Z3423"/>
    </row>
    <row r="3424" spans="1:26">
      <c r="A3424">
        <v>10</v>
      </c>
      <c r="B3424" t="s">
        <v>4516</v>
      </c>
      <c r="C3424" t="s">
        <v>4517</v>
      </c>
      <c r="D3424">
        <v>91</v>
      </c>
      <c r="E3424">
        <v>155333.67000000001</v>
      </c>
      <c r="F3424">
        <v>0</v>
      </c>
      <c r="G3424" s="2">
        <f t="shared" si="426"/>
        <v>155333.67000000001</v>
      </c>
      <c r="H3424" s="3" t="str">
        <f t="shared" si="427"/>
        <v>10</v>
      </c>
      <c r="I3424" s="3" t="str">
        <f t="shared" si="428"/>
        <v>500</v>
      </c>
      <c r="J3424" s="3">
        <v>500</v>
      </c>
      <c r="K3424" s="3" t="str">
        <f>+VLOOKUP(J3424,'Dimension descriptions'!P:R,3,FALSE)</f>
        <v>District Office</v>
      </c>
      <c r="L3424" s="3" t="str">
        <f t="shared" si="429"/>
        <v>1050</v>
      </c>
      <c r="M3424" s="10">
        <v>1050</v>
      </c>
      <c r="N3424" s="3" t="str">
        <f t="shared" si="424"/>
        <v>2500</v>
      </c>
      <c r="O3424" s="3" t="str">
        <f t="shared" si="425"/>
        <v>114</v>
      </c>
      <c r="P3424" s="3" t="str">
        <f t="shared" si="430"/>
        <v>1</v>
      </c>
      <c r="Q3424" s="11">
        <f>+VLOOKUP(M3424,'Dimension descriptions'!K:M,2,FALSE)</f>
        <v>50</v>
      </c>
      <c r="R3424" s="33">
        <v>50</v>
      </c>
      <c r="S3424" s="11" t="str">
        <f>+VLOOKUP(R3424,'Dimension descriptions'!K:M,3)</f>
        <v>CLASSROOM-GENERAL</v>
      </c>
      <c r="T3424" s="3" t="str">
        <f t="shared" si="431"/>
        <v>Y</v>
      </c>
      <c r="U3424" t="e">
        <f>+VLOOKUP(R3424,'FY21 P13 Allotment memo'!O:O,1,FALSE)</f>
        <v>#N/A</v>
      </c>
      <c r="V3424"/>
      <c r="W3424"/>
      <c r="X3424"/>
      <c r="Y3424"/>
      <c r="Z3424"/>
    </row>
    <row r="3425" spans="1:26">
      <c r="A3425">
        <v>10</v>
      </c>
      <c r="B3425" t="s">
        <v>4518</v>
      </c>
      <c r="C3425" t="s">
        <v>4519</v>
      </c>
      <c r="D3425">
        <v>91</v>
      </c>
      <c r="E3425">
        <v>75757.759999999995</v>
      </c>
      <c r="F3425">
        <v>0</v>
      </c>
      <c r="G3425" s="2">
        <f t="shared" si="426"/>
        <v>75757.759999999995</v>
      </c>
      <c r="H3425" s="3" t="str">
        <f t="shared" si="427"/>
        <v>10</v>
      </c>
      <c r="I3425" s="3" t="str">
        <f t="shared" si="428"/>
        <v>500</v>
      </c>
      <c r="J3425" s="3">
        <v>500</v>
      </c>
      <c r="K3425" s="3" t="str">
        <f>+VLOOKUP(J3425,'Dimension descriptions'!P:R,3,FALSE)</f>
        <v>District Office</v>
      </c>
      <c r="L3425" s="3" t="str">
        <f t="shared" si="429"/>
        <v>1050</v>
      </c>
      <c r="M3425" s="10">
        <v>1050</v>
      </c>
      <c r="N3425" s="3" t="str">
        <f t="shared" si="424"/>
        <v>2500</v>
      </c>
      <c r="O3425" s="3" t="str">
        <f t="shared" si="425"/>
        <v>151</v>
      </c>
      <c r="P3425" s="3" t="str">
        <f t="shared" si="430"/>
        <v>1</v>
      </c>
      <c r="Q3425" s="11">
        <f>+VLOOKUP(M3425,'Dimension descriptions'!K:M,2,FALSE)</f>
        <v>50</v>
      </c>
      <c r="R3425" s="33">
        <v>50</v>
      </c>
      <c r="S3425" s="11" t="str">
        <f>+VLOOKUP(R3425,'Dimension descriptions'!K:M,3)</f>
        <v>CLASSROOM-GENERAL</v>
      </c>
      <c r="T3425" s="3" t="str">
        <f t="shared" si="431"/>
        <v>Y</v>
      </c>
      <c r="U3425" t="e">
        <f>+VLOOKUP(R3425,'FY21 P13 Allotment memo'!O:O,1,FALSE)</f>
        <v>#N/A</v>
      </c>
      <c r="V3425"/>
      <c r="W3425"/>
      <c r="X3425"/>
      <c r="Y3425"/>
      <c r="Z3425"/>
    </row>
    <row r="3426" spans="1:26">
      <c r="A3426">
        <v>10</v>
      </c>
      <c r="B3426" t="s">
        <v>4520</v>
      </c>
      <c r="C3426" t="s">
        <v>4521</v>
      </c>
      <c r="D3426">
        <v>91</v>
      </c>
      <c r="E3426">
        <v>114861.08</v>
      </c>
      <c r="F3426">
        <v>0</v>
      </c>
      <c r="G3426" s="2">
        <f t="shared" si="426"/>
        <v>114861.08</v>
      </c>
      <c r="H3426" s="3" t="str">
        <f t="shared" si="427"/>
        <v>10</v>
      </c>
      <c r="I3426" s="3" t="str">
        <f t="shared" si="428"/>
        <v>500</v>
      </c>
      <c r="J3426" s="3">
        <v>500</v>
      </c>
      <c r="K3426" s="3" t="str">
        <f>+VLOOKUP(J3426,'Dimension descriptions'!P:R,3,FALSE)</f>
        <v>District Office</v>
      </c>
      <c r="L3426" s="3" t="str">
        <f t="shared" si="429"/>
        <v>1050</v>
      </c>
      <c r="M3426" s="10">
        <v>1050</v>
      </c>
      <c r="N3426" s="3" t="str">
        <f t="shared" si="424"/>
        <v>2500</v>
      </c>
      <c r="O3426" s="3" t="str">
        <f t="shared" si="425"/>
        <v>152</v>
      </c>
      <c r="P3426" s="3" t="str">
        <f t="shared" si="430"/>
        <v>1</v>
      </c>
      <c r="Q3426" s="11">
        <f>+VLOOKUP(M3426,'Dimension descriptions'!K:M,2,FALSE)</f>
        <v>50</v>
      </c>
      <c r="R3426" s="33">
        <v>50</v>
      </c>
      <c r="S3426" s="11" t="str">
        <f>+VLOOKUP(R3426,'Dimension descriptions'!K:M,3)</f>
        <v>CLASSROOM-GENERAL</v>
      </c>
      <c r="T3426" s="3" t="str">
        <f t="shared" si="431"/>
        <v>Y</v>
      </c>
      <c r="U3426" t="e">
        <f>+VLOOKUP(R3426,'FY21 P13 Allotment memo'!O:O,1,FALSE)</f>
        <v>#N/A</v>
      </c>
      <c r="V3426"/>
      <c r="W3426"/>
      <c r="X3426"/>
      <c r="Y3426"/>
      <c r="Z3426"/>
    </row>
    <row r="3427" spans="1:26">
      <c r="A3427">
        <v>10</v>
      </c>
      <c r="B3427" t="s">
        <v>4522</v>
      </c>
      <c r="C3427" t="s">
        <v>4523</v>
      </c>
      <c r="D3427">
        <v>91</v>
      </c>
      <c r="E3427">
        <v>0</v>
      </c>
      <c r="F3427">
        <v>0</v>
      </c>
      <c r="G3427" s="2">
        <f t="shared" si="426"/>
        <v>0</v>
      </c>
      <c r="H3427" s="3" t="str">
        <f t="shared" si="427"/>
        <v>10</v>
      </c>
      <c r="I3427" s="3" t="str">
        <f t="shared" si="428"/>
        <v>500</v>
      </c>
      <c r="J3427" s="3">
        <v>500</v>
      </c>
      <c r="K3427" s="3" t="str">
        <f>+VLOOKUP(J3427,'Dimension descriptions'!P:R,3,FALSE)</f>
        <v>District Office</v>
      </c>
      <c r="L3427" s="3" t="str">
        <f t="shared" si="429"/>
        <v>1050</v>
      </c>
      <c r="M3427" s="10">
        <v>1050</v>
      </c>
      <c r="N3427" s="3" t="str">
        <f t="shared" si="424"/>
        <v>2500</v>
      </c>
      <c r="O3427" s="3" t="str">
        <f t="shared" si="425"/>
        <v>153</v>
      </c>
      <c r="P3427" s="3" t="str">
        <f t="shared" si="430"/>
        <v>1</v>
      </c>
      <c r="Q3427" s="11">
        <f>+VLOOKUP(M3427,'Dimension descriptions'!K:M,2,FALSE)</f>
        <v>50</v>
      </c>
      <c r="R3427" s="33">
        <v>50</v>
      </c>
      <c r="S3427" s="11" t="str">
        <f>+VLOOKUP(R3427,'Dimension descriptions'!K:M,3)</f>
        <v>CLASSROOM-GENERAL</v>
      </c>
      <c r="T3427" s="3" t="str">
        <f t="shared" si="431"/>
        <v>Y</v>
      </c>
      <c r="U3427" t="e">
        <f>+VLOOKUP(R3427,'FY21 P13 Allotment memo'!O:O,1,FALSE)</f>
        <v>#N/A</v>
      </c>
      <c r="V3427"/>
      <c r="W3427"/>
      <c r="X3427"/>
      <c r="Y3427"/>
      <c r="Z3427"/>
    </row>
    <row r="3428" spans="1:26">
      <c r="A3428">
        <v>10</v>
      </c>
      <c r="B3428" t="s">
        <v>4524</v>
      </c>
      <c r="C3428" t="s">
        <v>1244</v>
      </c>
      <c r="D3428">
        <v>91</v>
      </c>
      <c r="E3428">
        <v>76855.360000000001</v>
      </c>
      <c r="F3428">
        <v>0</v>
      </c>
      <c r="G3428" s="2">
        <f t="shared" si="426"/>
        <v>76855.360000000001</v>
      </c>
      <c r="H3428" s="3" t="str">
        <f t="shared" si="427"/>
        <v>10</v>
      </c>
      <c r="I3428" s="3" t="str">
        <f t="shared" si="428"/>
        <v>500</v>
      </c>
      <c r="J3428" s="3">
        <v>500</v>
      </c>
      <c r="K3428" s="3" t="str">
        <f>+VLOOKUP(J3428,'Dimension descriptions'!P:R,3,FALSE)</f>
        <v>District Office</v>
      </c>
      <c r="L3428" s="3" t="str">
        <f t="shared" si="429"/>
        <v>1050</v>
      </c>
      <c r="M3428" s="10">
        <v>1050</v>
      </c>
      <c r="N3428" s="3" t="str">
        <f t="shared" si="424"/>
        <v>2500</v>
      </c>
      <c r="O3428" s="3" t="str">
        <f t="shared" si="425"/>
        <v>210</v>
      </c>
      <c r="P3428" s="3" t="str">
        <f t="shared" si="430"/>
        <v>2</v>
      </c>
      <c r="Q3428" s="11">
        <f>+VLOOKUP(M3428,'Dimension descriptions'!K:M,2,FALSE)</f>
        <v>50</v>
      </c>
      <c r="R3428" s="33">
        <v>50</v>
      </c>
      <c r="S3428" s="11" t="str">
        <f>+VLOOKUP(R3428,'Dimension descriptions'!K:M,3)</f>
        <v>CLASSROOM-GENERAL</v>
      </c>
      <c r="T3428" s="3" t="str">
        <f t="shared" si="431"/>
        <v>Y</v>
      </c>
      <c r="U3428" t="e">
        <f>+VLOOKUP(R3428,'FY21 P13 Allotment memo'!O:O,1,FALSE)</f>
        <v>#N/A</v>
      </c>
      <c r="V3428"/>
      <c r="W3428"/>
      <c r="X3428"/>
      <c r="Y3428"/>
      <c r="Z3428"/>
    </row>
    <row r="3429" spans="1:26">
      <c r="A3429">
        <v>10</v>
      </c>
      <c r="B3429" t="s">
        <v>4525</v>
      </c>
      <c r="C3429" t="s">
        <v>1246</v>
      </c>
      <c r="D3429">
        <v>91</v>
      </c>
      <c r="E3429">
        <v>25323.78</v>
      </c>
      <c r="F3429">
        <v>0</v>
      </c>
      <c r="G3429" s="2">
        <f t="shared" si="426"/>
        <v>25323.78</v>
      </c>
      <c r="H3429" s="3" t="str">
        <f t="shared" si="427"/>
        <v>10</v>
      </c>
      <c r="I3429" s="3" t="str">
        <f t="shared" si="428"/>
        <v>500</v>
      </c>
      <c r="J3429" s="3">
        <v>500</v>
      </c>
      <c r="K3429" s="3" t="str">
        <f>+VLOOKUP(J3429,'Dimension descriptions'!P:R,3,FALSE)</f>
        <v>District Office</v>
      </c>
      <c r="L3429" s="3" t="str">
        <f t="shared" si="429"/>
        <v>1050</v>
      </c>
      <c r="M3429" s="10">
        <v>1050</v>
      </c>
      <c r="N3429" s="3" t="str">
        <f t="shared" si="424"/>
        <v>2500</v>
      </c>
      <c r="O3429" s="3" t="str">
        <f t="shared" si="425"/>
        <v>220</v>
      </c>
      <c r="P3429" s="3" t="str">
        <f t="shared" si="430"/>
        <v>2</v>
      </c>
      <c r="Q3429" s="11">
        <f>+VLOOKUP(M3429,'Dimension descriptions'!K:M,2,FALSE)</f>
        <v>50</v>
      </c>
      <c r="R3429" s="33">
        <v>50</v>
      </c>
      <c r="S3429" s="11" t="str">
        <f>+VLOOKUP(R3429,'Dimension descriptions'!K:M,3)</f>
        <v>CLASSROOM-GENERAL</v>
      </c>
      <c r="T3429" s="3" t="str">
        <f t="shared" si="431"/>
        <v>Y</v>
      </c>
      <c r="U3429" t="e">
        <f>+VLOOKUP(R3429,'FY21 P13 Allotment memo'!O:O,1,FALSE)</f>
        <v>#N/A</v>
      </c>
      <c r="V3429"/>
      <c r="W3429"/>
      <c r="X3429"/>
      <c r="Y3429"/>
      <c r="Z3429"/>
    </row>
    <row r="3430" spans="1:26">
      <c r="A3430">
        <v>10</v>
      </c>
      <c r="B3430" t="s">
        <v>4526</v>
      </c>
      <c r="C3430" t="s">
        <v>1248</v>
      </c>
      <c r="D3430">
        <v>91</v>
      </c>
      <c r="E3430">
        <v>42991.64</v>
      </c>
      <c r="F3430">
        <v>0</v>
      </c>
      <c r="G3430" s="2">
        <f t="shared" si="426"/>
        <v>42991.64</v>
      </c>
      <c r="H3430" s="3" t="str">
        <f t="shared" si="427"/>
        <v>10</v>
      </c>
      <c r="I3430" s="3" t="str">
        <f t="shared" si="428"/>
        <v>500</v>
      </c>
      <c r="J3430" s="3">
        <v>500</v>
      </c>
      <c r="K3430" s="3" t="str">
        <f>+VLOOKUP(J3430,'Dimension descriptions'!P:R,3,FALSE)</f>
        <v>District Office</v>
      </c>
      <c r="L3430" s="3" t="str">
        <f t="shared" si="429"/>
        <v>1050</v>
      </c>
      <c r="M3430" s="10">
        <v>1050</v>
      </c>
      <c r="N3430" s="3" t="str">
        <f t="shared" si="424"/>
        <v>2500</v>
      </c>
      <c r="O3430" s="3" t="str">
        <f t="shared" si="425"/>
        <v>241</v>
      </c>
      <c r="P3430" s="3" t="str">
        <f t="shared" si="430"/>
        <v>2</v>
      </c>
      <c r="Q3430" s="11">
        <f>+VLOOKUP(M3430,'Dimension descriptions'!K:M,2,FALSE)</f>
        <v>50</v>
      </c>
      <c r="R3430" s="33">
        <v>50</v>
      </c>
      <c r="S3430" s="11" t="str">
        <f>+VLOOKUP(R3430,'Dimension descriptions'!K:M,3)</f>
        <v>CLASSROOM-GENERAL</v>
      </c>
      <c r="T3430" s="3" t="str">
        <f t="shared" si="431"/>
        <v>Y</v>
      </c>
      <c r="U3430" t="e">
        <f>+VLOOKUP(R3430,'FY21 P13 Allotment memo'!O:O,1,FALSE)</f>
        <v>#N/A</v>
      </c>
      <c r="V3430"/>
      <c r="W3430"/>
      <c r="X3430"/>
      <c r="Y3430"/>
      <c r="Z3430"/>
    </row>
    <row r="3431" spans="1:26">
      <c r="A3431">
        <v>10</v>
      </c>
      <c r="B3431" t="s">
        <v>4527</v>
      </c>
      <c r="C3431" t="s">
        <v>1250</v>
      </c>
      <c r="D3431">
        <v>91</v>
      </c>
      <c r="E3431">
        <v>2000</v>
      </c>
      <c r="F3431">
        <v>0</v>
      </c>
      <c r="G3431" s="2">
        <f t="shared" si="426"/>
        <v>2000</v>
      </c>
      <c r="H3431" s="3" t="str">
        <f t="shared" si="427"/>
        <v>10</v>
      </c>
      <c r="I3431" s="3" t="str">
        <f t="shared" si="428"/>
        <v>500</v>
      </c>
      <c r="J3431" s="3">
        <v>500</v>
      </c>
      <c r="K3431" s="3" t="str">
        <f>+VLOOKUP(J3431,'Dimension descriptions'!P:R,3,FALSE)</f>
        <v>District Office</v>
      </c>
      <c r="L3431" s="3" t="str">
        <f t="shared" si="429"/>
        <v>1050</v>
      </c>
      <c r="M3431" s="10">
        <v>1050</v>
      </c>
      <c r="N3431" s="3" t="str">
        <f t="shared" si="424"/>
        <v>2500</v>
      </c>
      <c r="O3431" s="3" t="str">
        <f t="shared" si="425"/>
        <v>245</v>
      </c>
      <c r="P3431" s="3" t="str">
        <f t="shared" si="430"/>
        <v>2</v>
      </c>
      <c r="Q3431" s="11">
        <f>+VLOOKUP(M3431,'Dimension descriptions'!K:M,2,FALSE)</f>
        <v>50</v>
      </c>
      <c r="R3431" s="33">
        <v>50</v>
      </c>
      <c r="S3431" s="11" t="str">
        <f>+VLOOKUP(R3431,'Dimension descriptions'!K:M,3)</f>
        <v>CLASSROOM-GENERAL</v>
      </c>
      <c r="T3431" s="3" t="str">
        <f t="shared" si="431"/>
        <v>Y</v>
      </c>
      <c r="U3431" t="e">
        <f>+VLOOKUP(R3431,'FY21 P13 Allotment memo'!O:O,1,FALSE)</f>
        <v>#N/A</v>
      </c>
      <c r="V3431"/>
      <c r="W3431"/>
      <c r="X3431"/>
      <c r="Y3431"/>
      <c r="Z3431"/>
    </row>
    <row r="3432" spans="1:26">
      <c r="A3432">
        <v>10</v>
      </c>
      <c r="B3432" t="s">
        <v>4528</v>
      </c>
      <c r="C3432" t="s">
        <v>4529</v>
      </c>
      <c r="D3432">
        <v>91</v>
      </c>
      <c r="E3432">
        <v>0</v>
      </c>
      <c r="F3432">
        <v>0</v>
      </c>
      <c r="G3432" s="2">
        <f t="shared" si="426"/>
        <v>0</v>
      </c>
      <c r="H3432" s="3" t="str">
        <f t="shared" si="427"/>
        <v>10</v>
      </c>
      <c r="I3432" s="3" t="str">
        <f t="shared" si="428"/>
        <v>500</v>
      </c>
      <c r="J3432" s="3">
        <v>500</v>
      </c>
      <c r="K3432" s="3" t="str">
        <f>+VLOOKUP(J3432,'Dimension descriptions'!P:R,3,FALSE)</f>
        <v>District Office</v>
      </c>
      <c r="L3432" s="3" t="str">
        <f t="shared" si="429"/>
        <v>1050</v>
      </c>
      <c r="M3432" s="10">
        <v>1050</v>
      </c>
      <c r="N3432" s="3" t="str">
        <f t="shared" si="424"/>
        <v>2500</v>
      </c>
      <c r="O3432" s="3" t="str">
        <f t="shared" si="425"/>
        <v>246</v>
      </c>
      <c r="P3432" s="3" t="str">
        <f t="shared" si="430"/>
        <v>2</v>
      </c>
      <c r="Q3432" s="11">
        <f>+VLOOKUP(M3432,'Dimension descriptions'!K:M,2,FALSE)</f>
        <v>50</v>
      </c>
      <c r="R3432" s="33">
        <v>50</v>
      </c>
      <c r="S3432" s="11" t="str">
        <f>+VLOOKUP(R3432,'Dimension descriptions'!K:M,3)</f>
        <v>CLASSROOM-GENERAL</v>
      </c>
      <c r="T3432" s="3" t="str">
        <f t="shared" si="431"/>
        <v>Y</v>
      </c>
      <c r="U3432" t="e">
        <f>+VLOOKUP(R3432,'FY21 P13 Allotment memo'!O:O,1,FALSE)</f>
        <v>#N/A</v>
      </c>
      <c r="V3432"/>
      <c r="W3432"/>
      <c r="X3432"/>
      <c r="Y3432"/>
      <c r="Z3432"/>
    </row>
    <row r="3433" spans="1:26">
      <c r="A3433">
        <v>10</v>
      </c>
      <c r="B3433" t="s">
        <v>4530</v>
      </c>
      <c r="C3433" t="s">
        <v>1252</v>
      </c>
      <c r="D3433">
        <v>91</v>
      </c>
      <c r="E3433">
        <v>647</v>
      </c>
      <c r="F3433">
        <v>0</v>
      </c>
      <c r="G3433" s="2">
        <f t="shared" si="426"/>
        <v>647</v>
      </c>
      <c r="H3433" s="3" t="str">
        <f t="shared" si="427"/>
        <v>10</v>
      </c>
      <c r="I3433" s="3" t="str">
        <f t="shared" si="428"/>
        <v>500</v>
      </c>
      <c r="J3433" s="3">
        <v>500</v>
      </c>
      <c r="K3433" s="3" t="str">
        <f>+VLOOKUP(J3433,'Dimension descriptions'!P:R,3,FALSE)</f>
        <v>District Office</v>
      </c>
      <c r="L3433" s="3" t="str">
        <f t="shared" si="429"/>
        <v>1050</v>
      </c>
      <c r="M3433" s="10">
        <v>1050</v>
      </c>
      <c r="N3433" s="3" t="str">
        <f t="shared" si="424"/>
        <v>2500</v>
      </c>
      <c r="O3433" s="3" t="str">
        <f t="shared" si="425"/>
        <v>270</v>
      </c>
      <c r="P3433" s="3" t="str">
        <f t="shared" si="430"/>
        <v>2</v>
      </c>
      <c r="Q3433" s="11">
        <f>+VLOOKUP(M3433,'Dimension descriptions'!K:M,2,FALSE)</f>
        <v>50</v>
      </c>
      <c r="R3433" s="33">
        <v>50</v>
      </c>
      <c r="S3433" s="11" t="str">
        <f>+VLOOKUP(R3433,'Dimension descriptions'!K:M,3)</f>
        <v>CLASSROOM-GENERAL</v>
      </c>
      <c r="T3433" s="3" t="str">
        <f t="shared" si="431"/>
        <v>Y</v>
      </c>
      <c r="U3433" t="e">
        <f>+VLOOKUP(R3433,'FY21 P13 Allotment memo'!O:O,1,FALSE)</f>
        <v>#N/A</v>
      </c>
      <c r="V3433"/>
      <c r="W3433"/>
      <c r="X3433"/>
      <c r="Y3433"/>
      <c r="Z3433"/>
    </row>
    <row r="3434" spans="1:26">
      <c r="A3434">
        <v>10</v>
      </c>
      <c r="B3434" t="s">
        <v>4531</v>
      </c>
      <c r="C3434" t="s">
        <v>4532</v>
      </c>
      <c r="D3434">
        <v>91</v>
      </c>
      <c r="E3434">
        <v>6453</v>
      </c>
      <c r="F3434">
        <v>0</v>
      </c>
      <c r="G3434" s="2">
        <f t="shared" si="426"/>
        <v>6453</v>
      </c>
      <c r="H3434" s="3" t="str">
        <f t="shared" si="427"/>
        <v>10</v>
      </c>
      <c r="I3434" s="3" t="str">
        <f t="shared" si="428"/>
        <v>500</v>
      </c>
      <c r="J3434" s="3">
        <v>500</v>
      </c>
      <c r="K3434" s="3" t="str">
        <f>+VLOOKUP(J3434,'Dimension descriptions'!P:R,3,FALSE)</f>
        <v>District Office</v>
      </c>
      <c r="L3434" s="3" t="str">
        <f t="shared" si="429"/>
        <v>1050</v>
      </c>
      <c r="M3434" s="10">
        <v>1050</v>
      </c>
      <c r="N3434" s="3" t="str">
        <f t="shared" si="424"/>
        <v>2500</v>
      </c>
      <c r="O3434" s="3" t="str">
        <f t="shared" si="425"/>
        <v>290</v>
      </c>
      <c r="P3434" s="3" t="str">
        <f t="shared" si="430"/>
        <v>2</v>
      </c>
      <c r="Q3434" s="11">
        <f>+VLOOKUP(M3434,'Dimension descriptions'!K:M,2,FALSE)</f>
        <v>50</v>
      </c>
      <c r="R3434" s="33">
        <v>50</v>
      </c>
      <c r="S3434" s="11" t="str">
        <f>+VLOOKUP(R3434,'Dimension descriptions'!K:M,3)</f>
        <v>CLASSROOM-GENERAL</v>
      </c>
      <c r="T3434" s="3" t="str">
        <f t="shared" si="431"/>
        <v>Y</v>
      </c>
      <c r="U3434" t="e">
        <f>+VLOOKUP(R3434,'FY21 P13 Allotment memo'!O:O,1,FALSE)</f>
        <v>#N/A</v>
      </c>
      <c r="V3434"/>
      <c r="W3434"/>
      <c r="X3434"/>
      <c r="Y3434"/>
      <c r="Z3434"/>
    </row>
    <row r="3435" spans="1:26">
      <c r="A3435">
        <v>10</v>
      </c>
      <c r="B3435" t="s">
        <v>4533</v>
      </c>
      <c r="C3435" t="s">
        <v>4534</v>
      </c>
      <c r="D3435">
        <v>91</v>
      </c>
      <c r="E3435">
        <v>66889.960000000006</v>
      </c>
      <c r="F3435">
        <v>0</v>
      </c>
      <c r="G3435" s="2">
        <f t="shared" si="426"/>
        <v>66889.960000000006</v>
      </c>
      <c r="H3435" s="3" t="str">
        <f t="shared" si="427"/>
        <v>10</v>
      </c>
      <c r="I3435" s="3" t="str">
        <f t="shared" si="428"/>
        <v>500</v>
      </c>
      <c r="J3435" s="3">
        <v>500</v>
      </c>
      <c r="K3435" s="3" t="str">
        <f>+VLOOKUP(J3435,'Dimension descriptions'!P:R,3,FALSE)</f>
        <v>District Office</v>
      </c>
      <c r="L3435" s="3" t="str">
        <f t="shared" si="429"/>
        <v>1050</v>
      </c>
      <c r="M3435" s="10">
        <v>1050</v>
      </c>
      <c r="N3435" s="3" t="str">
        <f t="shared" si="424"/>
        <v>2500</v>
      </c>
      <c r="O3435" s="3" t="str">
        <f t="shared" si="425"/>
        <v>310</v>
      </c>
      <c r="P3435" s="3" t="str">
        <f t="shared" si="430"/>
        <v>3</v>
      </c>
      <c r="Q3435" s="11">
        <f>+VLOOKUP(M3435,'Dimension descriptions'!K:M,2,FALSE)</f>
        <v>50</v>
      </c>
      <c r="R3435" s="33">
        <v>50</v>
      </c>
      <c r="S3435" s="11" t="str">
        <f>+VLOOKUP(R3435,'Dimension descriptions'!K:M,3)</f>
        <v>CLASSROOM-GENERAL</v>
      </c>
      <c r="T3435" s="3" t="str">
        <f t="shared" si="431"/>
        <v>Y</v>
      </c>
      <c r="U3435" t="e">
        <f>+VLOOKUP(R3435,'FY21 P13 Allotment memo'!O:O,1,FALSE)</f>
        <v>#N/A</v>
      </c>
      <c r="V3435"/>
      <c r="W3435"/>
      <c r="X3435"/>
      <c r="Y3435"/>
      <c r="Z3435"/>
    </row>
    <row r="3436" spans="1:26">
      <c r="A3436">
        <v>10</v>
      </c>
      <c r="B3436" t="s">
        <v>4535</v>
      </c>
      <c r="C3436" t="s">
        <v>4536</v>
      </c>
      <c r="D3436">
        <v>91</v>
      </c>
      <c r="E3436">
        <v>0</v>
      </c>
      <c r="F3436">
        <v>0</v>
      </c>
      <c r="G3436" s="2">
        <f t="shared" si="426"/>
        <v>0</v>
      </c>
      <c r="H3436" s="3" t="str">
        <f t="shared" si="427"/>
        <v>10</v>
      </c>
      <c r="I3436" s="3" t="str">
        <f t="shared" si="428"/>
        <v>500</v>
      </c>
      <c r="J3436" s="3">
        <v>500</v>
      </c>
      <c r="K3436" s="3" t="str">
        <f>+VLOOKUP(J3436,'Dimension descriptions'!P:R,3,FALSE)</f>
        <v>District Office</v>
      </c>
      <c r="L3436" s="3" t="str">
        <f t="shared" si="429"/>
        <v>1050</v>
      </c>
      <c r="M3436" s="10">
        <v>1050</v>
      </c>
      <c r="N3436" s="3" t="str">
        <f t="shared" si="424"/>
        <v>2500</v>
      </c>
      <c r="O3436" s="3" t="str">
        <f t="shared" si="425"/>
        <v>320</v>
      </c>
      <c r="P3436" s="3" t="str">
        <f t="shared" si="430"/>
        <v>3</v>
      </c>
      <c r="Q3436" s="11">
        <f>+VLOOKUP(M3436,'Dimension descriptions'!K:M,2,FALSE)</f>
        <v>50</v>
      </c>
      <c r="R3436" s="33">
        <v>50</v>
      </c>
      <c r="S3436" s="11" t="str">
        <f>+VLOOKUP(R3436,'Dimension descriptions'!K:M,3)</f>
        <v>CLASSROOM-GENERAL</v>
      </c>
      <c r="T3436" s="3" t="str">
        <f t="shared" si="431"/>
        <v>Y</v>
      </c>
      <c r="U3436" t="e">
        <f>+VLOOKUP(R3436,'FY21 P13 Allotment memo'!O:O,1,FALSE)</f>
        <v>#N/A</v>
      </c>
      <c r="V3436"/>
      <c r="W3436"/>
      <c r="X3436"/>
      <c r="Y3436"/>
      <c r="Z3436"/>
    </row>
    <row r="3437" spans="1:26">
      <c r="A3437">
        <v>10</v>
      </c>
      <c r="B3437" t="s">
        <v>4537</v>
      </c>
      <c r="C3437" t="s">
        <v>1665</v>
      </c>
      <c r="D3437">
        <v>91</v>
      </c>
      <c r="E3437">
        <v>0</v>
      </c>
      <c r="F3437">
        <v>0</v>
      </c>
      <c r="G3437" s="2">
        <f t="shared" si="426"/>
        <v>0</v>
      </c>
      <c r="H3437" s="3" t="str">
        <f t="shared" si="427"/>
        <v>10</v>
      </c>
      <c r="I3437" s="3" t="str">
        <f t="shared" si="428"/>
        <v>500</v>
      </c>
      <c r="J3437" s="3">
        <v>500</v>
      </c>
      <c r="K3437" s="3" t="str">
        <f>+VLOOKUP(J3437,'Dimension descriptions'!P:R,3,FALSE)</f>
        <v>District Office</v>
      </c>
      <c r="L3437" s="3" t="str">
        <f t="shared" si="429"/>
        <v>1050</v>
      </c>
      <c r="M3437" s="10">
        <v>1050</v>
      </c>
      <c r="N3437" s="3" t="str">
        <f t="shared" si="424"/>
        <v>2500</v>
      </c>
      <c r="O3437" s="3" t="str">
        <f t="shared" si="425"/>
        <v>430</v>
      </c>
      <c r="P3437" s="3" t="str">
        <f t="shared" si="430"/>
        <v>4</v>
      </c>
      <c r="Q3437" s="11">
        <f>+VLOOKUP(M3437,'Dimension descriptions'!K:M,2,FALSE)</f>
        <v>50</v>
      </c>
      <c r="R3437" s="33">
        <v>50</v>
      </c>
      <c r="S3437" s="11" t="str">
        <f>+VLOOKUP(R3437,'Dimension descriptions'!K:M,3)</f>
        <v>CLASSROOM-GENERAL</v>
      </c>
      <c r="T3437" s="3" t="str">
        <f t="shared" si="431"/>
        <v>Y</v>
      </c>
      <c r="U3437" t="e">
        <f>+VLOOKUP(R3437,'FY21 P13 Allotment memo'!O:O,1,FALSE)</f>
        <v>#N/A</v>
      </c>
      <c r="V3437"/>
      <c r="W3437"/>
      <c r="X3437"/>
      <c r="Y3437"/>
      <c r="Z3437"/>
    </row>
    <row r="3438" spans="1:26">
      <c r="A3438">
        <v>10</v>
      </c>
      <c r="B3438" t="s">
        <v>4538</v>
      </c>
      <c r="C3438" t="s">
        <v>4539</v>
      </c>
      <c r="D3438">
        <v>91</v>
      </c>
      <c r="E3438">
        <v>0</v>
      </c>
      <c r="F3438">
        <v>0</v>
      </c>
      <c r="G3438" s="2">
        <f t="shared" si="426"/>
        <v>0</v>
      </c>
      <c r="H3438" s="3" t="str">
        <f t="shared" si="427"/>
        <v>10</v>
      </c>
      <c r="I3438" s="3" t="str">
        <f t="shared" si="428"/>
        <v>500</v>
      </c>
      <c r="J3438" s="3">
        <v>500</v>
      </c>
      <c r="K3438" s="3" t="str">
        <f>+VLOOKUP(J3438,'Dimension descriptions'!P:R,3,FALSE)</f>
        <v>District Office</v>
      </c>
      <c r="L3438" s="3" t="str">
        <f t="shared" si="429"/>
        <v>1050</v>
      </c>
      <c r="M3438" s="10">
        <v>1050</v>
      </c>
      <c r="N3438" s="3" t="str">
        <f t="shared" si="424"/>
        <v>2500</v>
      </c>
      <c r="O3438" s="3" t="str">
        <f t="shared" si="425"/>
        <v>436</v>
      </c>
      <c r="P3438" s="3" t="str">
        <f t="shared" si="430"/>
        <v>4</v>
      </c>
      <c r="Q3438" s="11">
        <f>+VLOOKUP(M3438,'Dimension descriptions'!K:M,2,FALSE)</f>
        <v>50</v>
      </c>
      <c r="R3438" s="33">
        <v>50</v>
      </c>
      <c r="S3438" s="11" t="str">
        <f>+VLOOKUP(R3438,'Dimension descriptions'!K:M,3)</f>
        <v>CLASSROOM-GENERAL</v>
      </c>
      <c r="T3438" s="3" t="str">
        <f t="shared" si="431"/>
        <v>Y</v>
      </c>
      <c r="U3438" t="e">
        <f>+VLOOKUP(R3438,'FY21 P13 Allotment memo'!O:O,1,FALSE)</f>
        <v>#N/A</v>
      </c>
      <c r="V3438"/>
      <c r="W3438"/>
      <c r="X3438"/>
      <c r="Y3438"/>
      <c r="Z3438"/>
    </row>
    <row r="3439" spans="1:26">
      <c r="A3439">
        <v>10</v>
      </c>
      <c r="B3439" t="s">
        <v>4540</v>
      </c>
      <c r="C3439" t="s">
        <v>4541</v>
      </c>
      <c r="D3439">
        <v>91</v>
      </c>
      <c r="E3439">
        <v>87505</v>
      </c>
      <c r="F3439">
        <v>0</v>
      </c>
      <c r="G3439" s="2">
        <f t="shared" si="426"/>
        <v>87505</v>
      </c>
      <c r="H3439" s="3" t="str">
        <f t="shared" si="427"/>
        <v>10</v>
      </c>
      <c r="I3439" s="3" t="str">
        <f t="shared" si="428"/>
        <v>500</v>
      </c>
      <c r="J3439" s="3">
        <v>500</v>
      </c>
      <c r="K3439" s="3" t="str">
        <f>+VLOOKUP(J3439,'Dimension descriptions'!P:R,3,FALSE)</f>
        <v>District Office</v>
      </c>
      <c r="L3439" s="3" t="str">
        <f t="shared" si="429"/>
        <v>1050</v>
      </c>
      <c r="M3439" s="10">
        <v>1050</v>
      </c>
      <c r="N3439" s="3" t="str">
        <f t="shared" si="424"/>
        <v>2500</v>
      </c>
      <c r="O3439" s="3" t="str">
        <f t="shared" si="425"/>
        <v>522</v>
      </c>
      <c r="P3439" s="3" t="str">
        <f t="shared" si="430"/>
        <v>5</v>
      </c>
      <c r="Q3439" s="11">
        <f>+VLOOKUP(M3439,'Dimension descriptions'!K:M,2,FALSE)</f>
        <v>50</v>
      </c>
      <c r="R3439" s="33">
        <v>50</v>
      </c>
      <c r="S3439" s="11" t="str">
        <f>+VLOOKUP(R3439,'Dimension descriptions'!K:M,3)</f>
        <v>CLASSROOM-GENERAL</v>
      </c>
      <c r="T3439" s="3" t="str">
        <f t="shared" si="431"/>
        <v>Y</v>
      </c>
      <c r="U3439" t="e">
        <f>+VLOOKUP(R3439,'FY21 P13 Allotment memo'!O:O,1,FALSE)</f>
        <v>#N/A</v>
      </c>
      <c r="V3439"/>
      <c r="W3439"/>
      <c r="X3439"/>
      <c r="Y3439"/>
      <c r="Z3439"/>
    </row>
    <row r="3440" spans="1:26">
      <c r="A3440">
        <v>10</v>
      </c>
      <c r="B3440" t="s">
        <v>4542</v>
      </c>
      <c r="C3440" t="s">
        <v>1314</v>
      </c>
      <c r="D3440">
        <v>91</v>
      </c>
      <c r="E3440">
        <v>9690</v>
      </c>
      <c r="F3440">
        <v>0</v>
      </c>
      <c r="G3440" s="2">
        <f t="shared" si="426"/>
        <v>9690</v>
      </c>
      <c r="H3440" s="3" t="str">
        <f t="shared" si="427"/>
        <v>10</v>
      </c>
      <c r="I3440" s="3" t="str">
        <f t="shared" si="428"/>
        <v>500</v>
      </c>
      <c r="J3440" s="3">
        <v>500</v>
      </c>
      <c r="K3440" s="3" t="str">
        <f>+VLOOKUP(J3440,'Dimension descriptions'!P:R,3,FALSE)</f>
        <v>District Office</v>
      </c>
      <c r="L3440" s="3" t="str">
        <f t="shared" si="429"/>
        <v>1050</v>
      </c>
      <c r="M3440" s="10">
        <v>1050</v>
      </c>
      <c r="N3440" s="3" t="str">
        <f t="shared" si="424"/>
        <v>2500</v>
      </c>
      <c r="O3440" s="3" t="str">
        <f t="shared" si="425"/>
        <v>530</v>
      </c>
      <c r="P3440" s="3" t="str">
        <f t="shared" si="430"/>
        <v>5</v>
      </c>
      <c r="Q3440" s="11">
        <f>+VLOOKUP(M3440,'Dimension descriptions'!K:M,2,FALSE)</f>
        <v>50</v>
      </c>
      <c r="R3440" s="33">
        <v>50</v>
      </c>
      <c r="S3440" s="11" t="str">
        <f>+VLOOKUP(R3440,'Dimension descriptions'!K:M,3)</f>
        <v>CLASSROOM-GENERAL</v>
      </c>
      <c r="T3440" s="3" t="str">
        <f t="shared" si="431"/>
        <v>Y</v>
      </c>
      <c r="U3440" t="e">
        <f>+VLOOKUP(R3440,'FY21 P13 Allotment memo'!O:O,1,FALSE)</f>
        <v>#N/A</v>
      </c>
      <c r="V3440"/>
      <c r="W3440"/>
      <c r="X3440"/>
      <c r="Y3440"/>
      <c r="Z3440"/>
    </row>
    <row r="3441" spans="1:26">
      <c r="A3441">
        <v>10</v>
      </c>
      <c r="B3441" t="s">
        <v>4543</v>
      </c>
      <c r="C3441" t="s">
        <v>4489</v>
      </c>
      <c r="D3441">
        <v>91</v>
      </c>
      <c r="E3441">
        <v>0</v>
      </c>
      <c r="F3441">
        <v>0</v>
      </c>
      <c r="G3441" s="2">
        <f t="shared" si="426"/>
        <v>0</v>
      </c>
      <c r="H3441" s="3" t="str">
        <f t="shared" si="427"/>
        <v>10</v>
      </c>
      <c r="I3441" s="3" t="str">
        <f t="shared" si="428"/>
        <v>500</v>
      </c>
      <c r="J3441" s="3">
        <v>500</v>
      </c>
      <c r="K3441" s="3" t="str">
        <f>+VLOOKUP(J3441,'Dimension descriptions'!P:R,3,FALSE)</f>
        <v>District Office</v>
      </c>
      <c r="L3441" s="3" t="str">
        <f t="shared" si="429"/>
        <v>1050</v>
      </c>
      <c r="M3441" s="10">
        <v>1050</v>
      </c>
      <c r="N3441" s="3" t="str">
        <f t="shared" si="424"/>
        <v>2500</v>
      </c>
      <c r="O3441" s="3" t="str">
        <f t="shared" si="425"/>
        <v>540</v>
      </c>
      <c r="P3441" s="3" t="str">
        <f t="shared" si="430"/>
        <v>5</v>
      </c>
      <c r="Q3441" s="11">
        <f>+VLOOKUP(M3441,'Dimension descriptions'!K:M,2,FALSE)</f>
        <v>50</v>
      </c>
      <c r="R3441" s="33">
        <v>50</v>
      </c>
      <c r="S3441" s="11" t="str">
        <f>+VLOOKUP(R3441,'Dimension descriptions'!K:M,3)</f>
        <v>CLASSROOM-GENERAL</v>
      </c>
      <c r="T3441" s="3" t="str">
        <f t="shared" si="431"/>
        <v>Y</v>
      </c>
      <c r="U3441" t="e">
        <f>+VLOOKUP(R3441,'FY21 P13 Allotment memo'!O:O,1,FALSE)</f>
        <v>#N/A</v>
      </c>
      <c r="V3441"/>
      <c r="W3441"/>
      <c r="X3441"/>
      <c r="Y3441"/>
      <c r="Z3441"/>
    </row>
    <row r="3442" spans="1:26">
      <c r="A3442">
        <v>10</v>
      </c>
      <c r="B3442" t="s">
        <v>4544</v>
      </c>
      <c r="C3442" t="s">
        <v>4545</v>
      </c>
      <c r="D3442">
        <v>91</v>
      </c>
      <c r="E3442">
        <v>0</v>
      </c>
      <c r="F3442">
        <v>0</v>
      </c>
      <c r="G3442" s="2">
        <f t="shared" si="426"/>
        <v>0</v>
      </c>
      <c r="H3442" s="3" t="str">
        <f t="shared" si="427"/>
        <v>10</v>
      </c>
      <c r="I3442" s="3" t="str">
        <f t="shared" si="428"/>
        <v>500</v>
      </c>
      <c r="J3442" s="3">
        <v>500</v>
      </c>
      <c r="K3442" s="3" t="str">
        <f>+VLOOKUP(J3442,'Dimension descriptions'!P:R,3,FALSE)</f>
        <v>District Office</v>
      </c>
      <c r="L3442" s="3" t="str">
        <f t="shared" si="429"/>
        <v>1050</v>
      </c>
      <c r="M3442" s="10">
        <v>1050</v>
      </c>
      <c r="N3442" s="3" t="str">
        <f t="shared" si="424"/>
        <v>2500</v>
      </c>
      <c r="O3442" s="3" t="str">
        <f t="shared" si="425"/>
        <v>550</v>
      </c>
      <c r="P3442" s="3" t="str">
        <f t="shared" si="430"/>
        <v>5</v>
      </c>
      <c r="Q3442" s="11">
        <f>+VLOOKUP(M3442,'Dimension descriptions'!K:M,2,FALSE)</f>
        <v>50</v>
      </c>
      <c r="R3442" s="33">
        <v>50</v>
      </c>
      <c r="S3442" s="11" t="str">
        <f>+VLOOKUP(R3442,'Dimension descriptions'!K:M,3)</f>
        <v>CLASSROOM-GENERAL</v>
      </c>
      <c r="T3442" s="3" t="str">
        <f t="shared" si="431"/>
        <v>Y</v>
      </c>
      <c r="U3442" t="e">
        <f>+VLOOKUP(R3442,'FY21 P13 Allotment memo'!O:O,1,FALSE)</f>
        <v>#N/A</v>
      </c>
      <c r="V3442"/>
      <c r="W3442"/>
      <c r="X3442"/>
      <c r="Y3442"/>
      <c r="Z3442"/>
    </row>
    <row r="3443" spans="1:26">
      <c r="A3443">
        <v>10</v>
      </c>
      <c r="B3443" t="s">
        <v>4546</v>
      </c>
      <c r="C3443" t="s">
        <v>1417</v>
      </c>
      <c r="D3443">
        <v>91</v>
      </c>
      <c r="E3443">
        <v>4270.3900000000003</v>
      </c>
      <c r="F3443">
        <v>0</v>
      </c>
      <c r="G3443" s="2">
        <f t="shared" si="426"/>
        <v>4270.3900000000003</v>
      </c>
      <c r="H3443" s="3" t="str">
        <f t="shared" si="427"/>
        <v>10</v>
      </c>
      <c r="I3443" s="3" t="str">
        <f t="shared" si="428"/>
        <v>500</v>
      </c>
      <c r="J3443" s="3">
        <v>500</v>
      </c>
      <c r="K3443" s="3" t="str">
        <f>+VLOOKUP(J3443,'Dimension descriptions'!P:R,3,FALSE)</f>
        <v>District Office</v>
      </c>
      <c r="L3443" s="3" t="str">
        <f t="shared" si="429"/>
        <v>1050</v>
      </c>
      <c r="M3443" s="10">
        <v>1050</v>
      </c>
      <c r="N3443" s="3" t="str">
        <f t="shared" si="424"/>
        <v>2500</v>
      </c>
      <c r="O3443" s="3" t="str">
        <f t="shared" si="425"/>
        <v>580</v>
      </c>
      <c r="P3443" s="3" t="str">
        <f t="shared" si="430"/>
        <v>5</v>
      </c>
      <c r="Q3443" s="11">
        <f>+VLOOKUP(M3443,'Dimension descriptions'!K:M,2,FALSE)</f>
        <v>50</v>
      </c>
      <c r="R3443" s="33">
        <v>50</v>
      </c>
      <c r="S3443" s="11" t="str">
        <f>+VLOOKUP(R3443,'Dimension descriptions'!K:M,3)</f>
        <v>CLASSROOM-GENERAL</v>
      </c>
      <c r="T3443" s="3" t="str">
        <f t="shared" si="431"/>
        <v>Y</v>
      </c>
      <c r="U3443" t="e">
        <f>+VLOOKUP(R3443,'FY21 P13 Allotment memo'!O:O,1,FALSE)</f>
        <v>#N/A</v>
      </c>
      <c r="V3443"/>
      <c r="W3443"/>
      <c r="X3443"/>
      <c r="Y3443"/>
      <c r="Z3443"/>
    </row>
    <row r="3444" spans="1:26">
      <c r="A3444">
        <v>10</v>
      </c>
      <c r="B3444" t="s">
        <v>4547</v>
      </c>
      <c r="C3444" t="s">
        <v>1268</v>
      </c>
      <c r="D3444">
        <v>91</v>
      </c>
      <c r="E3444">
        <v>57724.6</v>
      </c>
      <c r="F3444">
        <v>0</v>
      </c>
      <c r="G3444" s="2">
        <f t="shared" si="426"/>
        <v>57724.6</v>
      </c>
      <c r="H3444" s="3" t="str">
        <f t="shared" si="427"/>
        <v>10</v>
      </c>
      <c r="I3444" s="3" t="str">
        <f t="shared" si="428"/>
        <v>500</v>
      </c>
      <c r="J3444" s="3">
        <v>500</v>
      </c>
      <c r="K3444" s="3" t="str">
        <f>+VLOOKUP(J3444,'Dimension descriptions'!P:R,3,FALSE)</f>
        <v>District Office</v>
      </c>
      <c r="L3444" s="3" t="str">
        <f t="shared" si="429"/>
        <v>1050</v>
      </c>
      <c r="M3444" s="10">
        <v>1050</v>
      </c>
      <c r="N3444" s="3" t="str">
        <f t="shared" si="424"/>
        <v>2500</v>
      </c>
      <c r="O3444" s="3" t="str">
        <f t="shared" si="425"/>
        <v>610</v>
      </c>
      <c r="P3444" s="3" t="str">
        <f t="shared" si="430"/>
        <v>6</v>
      </c>
      <c r="Q3444" s="11">
        <f>+VLOOKUP(M3444,'Dimension descriptions'!K:M,2,FALSE)</f>
        <v>50</v>
      </c>
      <c r="R3444" s="33">
        <v>50</v>
      </c>
      <c r="S3444" s="11" t="str">
        <f>+VLOOKUP(R3444,'Dimension descriptions'!K:M,3)</f>
        <v>CLASSROOM-GENERAL</v>
      </c>
      <c r="T3444" s="3" t="str">
        <f t="shared" si="431"/>
        <v>Y</v>
      </c>
      <c r="U3444" t="e">
        <f>+VLOOKUP(R3444,'FY21 P13 Allotment memo'!O:O,1,FALSE)</f>
        <v>#N/A</v>
      </c>
      <c r="V3444"/>
      <c r="W3444"/>
      <c r="X3444"/>
      <c r="Y3444"/>
      <c r="Z3444"/>
    </row>
    <row r="3445" spans="1:26">
      <c r="A3445">
        <v>10</v>
      </c>
      <c r="B3445" t="s">
        <v>4548</v>
      </c>
      <c r="C3445" t="s">
        <v>4549</v>
      </c>
      <c r="D3445">
        <v>91</v>
      </c>
      <c r="E3445">
        <v>0</v>
      </c>
      <c r="F3445">
        <v>0</v>
      </c>
      <c r="G3445" s="2">
        <f t="shared" si="426"/>
        <v>0</v>
      </c>
      <c r="H3445" s="3" t="str">
        <f t="shared" si="427"/>
        <v>10</v>
      </c>
      <c r="I3445" s="3" t="str">
        <f t="shared" si="428"/>
        <v>500</v>
      </c>
      <c r="J3445" s="3">
        <v>500</v>
      </c>
      <c r="K3445" s="3" t="str">
        <f>+VLOOKUP(J3445,'Dimension descriptions'!P:R,3,FALSE)</f>
        <v>District Office</v>
      </c>
      <c r="L3445" s="3" t="str">
        <f t="shared" si="429"/>
        <v>1050</v>
      </c>
      <c r="M3445" s="10">
        <v>1050</v>
      </c>
      <c r="N3445" s="3" t="str">
        <f t="shared" si="424"/>
        <v>2500</v>
      </c>
      <c r="O3445" s="3" t="str">
        <f t="shared" si="425"/>
        <v>735</v>
      </c>
      <c r="P3445" s="3" t="str">
        <f t="shared" si="430"/>
        <v>7</v>
      </c>
      <c r="Q3445" s="11">
        <f>+VLOOKUP(M3445,'Dimension descriptions'!K:M,2,FALSE)</f>
        <v>50</v>
      </c>
      <c r="R3445" s="33">
        <v>50</v>
      </c>
      <c r="S3445" s="11" t="str">
        <f>+VLOOKUP(R3445,'Dimension descriptions'!K:M,3)</f>
        <v>CLASSROOM-GENERAL</v>
      </c>
      <c r="T3445" s="3" t="str">
        <f t="shared" si="431"/>
        <v>Y</v>
      </c>
      <c r="U3445" t="e">
        <f>+VLOOKUP(R3445,'FY21 P13 Allotment memo'!O:O,1,FALSE)</f>
        <v>#N/A</v>
      </c>
      <c r="V3445"/>
      <c r="W3445"/>
      <c r="X3445"/>
      <c r="Y3445"/>
      <c r="Z3445"/>
    </row>
    <row r="3446" spans="1:26">
      <c r="A3446">
        <v>10</v>
      </c>
      <c r="B3446" t="s">
        <v>4550</v>
      </c>
      <c r="C3446" t="s">
        <v>4551</v>
      </c>
      <c r="D3446">
        <v>91</v>
      </c>
      <c r="E3446">
        <v>39678.269999999997</v>
      </c>
      <c r="F3446">
        <v>0</v>
      </c>
      <c r="G3446" s="2">
        <f t="shared" si="426"/>
        <v>39678.269999999997</v>
      </c>
      <c r="H3446" s="3" t="str">
        <f t="shared" si="427"/>
        <v>10</v>
      </c>
      <c r="I3446" s="3" t="str">
        <f t="shared" si="428"/>
        <v>500</v>
      </c>
      <c r="J3446" s="3">
        <v>500</v>
      </c>
      <c r="K3446" s="3" t="str">
        <f>+VLOOKUP(J3446,'Dimension descriptions'!P:R,3,FALSE)</f>
        <v>District Office</v>
      </c>
      <c r="L3446" s="3" t="str">
        <f t="shared" si="429"/>
        <v>1050</v>
      </c>
      <c r="M3446" s="10">
        <v>1050</v>
      </c>
      <c r="N3446" s="3" t="str">
        <f t="shared" si="424"/>
        <v>2500</v>
      </c>
      <c r="O3446" s="3" t="str">
        <f t="shared" si="425"/>
        <v>736</v>
      </c>
      <c r="P3446" s="3" t="str">
        <f t="shared" si="430"/>
        <v>7</v>
      </c>
      <c r="Q3446" s="11">
        <f>+VLOOKUP(M3446,'Dimension descriptions'!K:M,2,FALSE)</f>
        <v>50</v>
      </c>
      <c r="R3446" s="33">
        <v>50</v>
      </c>
      <c r="S3446" s="11" t="str">
        <f>+VLOOKUP(R3446,'Dimension descriptions'!K:M,3)</f>
        <v>CLASSROOM-GENERAL</v>
      </c>
      <c r="T3446" s="3" t="str">
        <f t="shared" si="431"/>
        <v>Y</v>
      </c>
      <c r="U3446" t="e">
        <f>+VLOOKUP(R3446,'FY21 P13 Allotment memo'!O:O,1,FALSE)</f>
        <v>#N/A</v>
      </c>
      <c r="V3446"/>
      <c r="W3446"/>
      <c r="X3446"/>
      <c r="Y3446"/>
      <c r="Z3446"/>
    </row>
    <row r="3447" spans="1:26">
      <c r="A3447">
        <v>10</v>
      </c>
      <c r="B3447" t="s">
        <v>4552</v>
      </c>
      <c r="C3447" t="s">
        <v>1276</v>
      </c>
      <c r="D3447">
        <v>91</v>
      </c>
      <c r="E3447">
        <v>19145.05</v>
      </c>
      <c r="F3447">
        <v>0</v>
      </c>
      <c r="G3447" s="2">
        <f t="shared" si="426"/>
        <v>19145.05</v>
      </c>
      <c r="H3447" s="3" t="str">
        <f t="shared" si="427"/>
        <v>10</v>
      </c>
      <c r="I3447" s="3" t="str">
        <f t="shared" si="428"/>
        <v>500</v>
      </c>
      <c r="J3447" s="3">
        <v>500</v>
      </c>
      <c r="K3447" s="3" t="str">
        <f>+VLOOKUP(J3447,'Dimension descriptions'!P:R,3,FALSE)</f>
        <v>District Office</v>
      </c>
      <c r="L3447" s="3" t="str">
        <f t="shared" si="429"/>
        <v>1050</v>
      </c>
      <c r="M3447" s="10">
        <v>1050</v>
      </c>
      <c r="N3447" s="3" t="str">
        <f t="shared" si="424"/>
        <v>2500</v>
      </c>
      <c r="O3447" s="3" t="str">
        <f t="shared" si="425"/>
        <v>810</v>
      </c>
      <c r="P3447" s="3" t="str">
        <f t="shared" si="430"/>
        <v>8</v>
      </c>
      <c r="Q3447" s="11">
        <f>+VLOOKUP(M3447,'Dimension descriptions'!K:M,2,FALSE)</f>
        <v>50</v>
      </c>
      <c r="R3447" s="33">
        <v>50</v>
      </c>
      <c r="S3447" s="11" t="str">
        <f>+VLOOKUP(R3447,'Dimension descriptions'!K:M,3)</f>
        <v>CLASSROOM-GENERAL</v>
      </c>
      <c r="T3447" s="3" t="str">
        <f t="shared" si="431"/>
        <v>Y</v>
      </c>
      <c r="U3447" t="e">
        <f>+VLOOKUP(R3447,'FY21 P13 Allotment memo'!O:O,1,FALSE)</f>
        <v>#N/A</v>
      </c>
      <c r="V3447"/>
      <c r="W3447"/>
      <c r="X3447"/>
      <c r="Y3447"/>
      <c r="Z3447"/>
    </row>
    <row r="3448" spans="1:26">
      <c r="A3448">
        <v>10</v>
      </c>
      <c r="B3448" t="s">
        <v>4553</v>
      </c>
      <c r="C3448" t="s">
        <v>4554</v>
      </c>
      <c r="D3448">
        <v>91</v>
      </c>
      <c r="E3448">
        <v>9130.52</v>
      </c>
      <c r="F3448">
        <v>0</v>
      </c>
      <c r="G3448" s="2">
        <f t="shared" si="426"/>
        <v>9130.52</v>
      </c>
      <c r="H3448" s="3" t="str">
        <f t="shared" si="427"/>
        <v>10</v>
      </c>
      <c r="I3448" s="3" t="str">
        <f t="shared" si="428"/>
        <v>500</v>
      </c>
      <c r="J3448" s="3">
        <v>500</v>
      </c>
      <c r="K3448" s="3" t="str">
        <f>+VLOOKUP(J3448,'Dimension descriptions'!P:R,3,FALSE)</f>
        <v>District Office</v>
      </c>
      <c r="L3448" s="3" t="str">
        <f t="shared" si="429"/>
        <v>1050</v>
      </c>
      <c r="M3448" s="10">
        <v>1050</v>
      </c>
      <c r="N3448" s="3" t="str">
        <f t="shared" si="424"/>
        <v>2500</v>
      </c>
      <c r="O3448" s="3" t="str">
        <f t="shared" si="425"/>
        <v>811</v>
      </c>
      <c r="P3448" s="3" t="str">
        <f t="shared" si="430"/>
        <v>8</v>
      </c>
      <c r="Q3448" s="11">
        <f>+VLOOKUP(M3448,'Dimension descriptions'!K:M,2,FALSE)</f>
        <v>50</v>
      </c>
      <c r="R3448" s="33">
        <v>50</v>
      </c>
      <c r="S3448" s="11" t="str">
        <f>+VLOOKUP(R3448,'Dimension descriptions'!K:M,3)</f>
        <v>CLASSROOM-GENERAL</v>
      </c>
      <c r="T3448" s="3" t="str">
        <f t="shared" si="431"/>
        <v>Y</v>
      </c>
      <c r="U3448" t="e">
        <f>+VLOOKUP(R3448,'FY21 P13 Allotment memo'!O:O,1,FALSE)</f>
        <v>#N/A</v>
      </c>
      <c r="V3448"/>
      <c r="W3448"/>
      <c r="X3448"/>
      <c r="Y3448"/>
      <c r="Z3448"/>
    </row>
    <row r="3449" spans="1:26">
      <c r="A3449">
        <v>10</v>
      </c>
      <c r="B3449" t="s">
        <v>4555</v>
      </c>
      <c r="C3449" t="s">
        <v>4556</v>
      </c>
      <c r="D3449">
        <v>91</v>
      </c>
      <c r="E3449">
        <v>0</v>
      </c>
      <c r="F3449">
        <v>1450.34</v>
      </c>
      <c r="G3449" s="2">
        <f t="shared" si="426"/>
        <v>-1450.34</v>
      </c>
      <c r="H3449" s="3" t="str">
        <f t="shared" si="427"/>
        <v>10</v>
      </c>
      <c r="I3449" s="3" t="str">
        <f t="shared" si="428"/>
        <v>500</v>
      </c>
      <c r="J3449" s="3">
        <v>500</v>
      </c>
      <c r="K3449" s="3" t="str">
        <f>+VLOOKUP(J3449,'Dimension descriptions'!P:R,3,FALSE)</f>
        <v>District Office</v>
      </c>
      <c r="L3449" s="3" t="str">
        <f t="shared" si="429"/>
        <v>1050</v>
      </c>
      <c r="M3449" s="10">
        <v>1050</v>
      </c>
      <c r="N3449" s="3" t="str">
        <f t="shared" si="424"/>
        <v>2500</v>
      </c>
      <c r="O3449" s="3" t="str">
        <f t="shared" si="425"/>
        <v>890</v>
      </c>
      <c r="P3449" s="3" t="str">
        <f t="shared" si="430"/>
        <v>8</v>
      </c>
      <c r="Q3449" s="11">
        <f>+VLOOKUP(M3449,'Dimension descriptions'!K:M,2,FALSE)</f>
        <v>50</v>
      </c>
      <c r="R3449" s="33">
        <v>50</v>
      </c>
      <c r="S3449" s="11" t="str">
        <f>+VLOOKUP(R3449,'Dimension descriptions'!K:M,3)</f>
        <v>CLASSROOM-GENERAL</v>
      </c>
      <c r="T3449" s="3" t="str">
        <f t="shared" si="431"/>
        <v>Y</v>
      </c>
      <c r="U3449" t="e">
        <f>+VLOOKUP(R3449,'FY21 P13 Allotment memo'!O:O,1,FALSE)</f>
        <v>#N/A</v>
      </c>
      <c r="V3449"/>
      <c r="W3449"/>
      <c r="X3449"/>
      <c r="Y3449"/>
      <c r="Z3449"/>
    </row>
    <row r="3450" spans="1:26">
      <c r="A3450">
        <v>10</v>
      </c>
      <c r="B3450" t="s">
        <v>4557</v>
      </c>
      <c r="C3450" t="s">
        <v>4558</v>
      </c>
      <c r="D3450">
        <v>91</v>
      </c>
      <c r="E3450">
        <v>0</v>
      </c>
      <c r="F3450">
        <v>0</v>
      </c>
      <c r="G3450" s="2">
        <f t="shared" si="426"/>
        <v>0</v>
      </c>
      <c r="H3450" s="3" t="str">
        <f t="shared" si="427"/>
        <v>10</v>
      </c>
      <c r="I3450" s="3" t="str">
        <f t="shared" si="428"/>
        <v>500</v>
      </c>
      <c r="J3450" s="3">
        <v>500</v>
      </c>
      <c r="K3450" s="3" t="str">
        <f>+VLOOKUP(J3450,'Dimension descriptions'!P:R,3,FALSE)</f>
        <v>District Office</v>
      </c>
      <c r="L3450" s="3" t="str">
        <f t="shared" si="429"/>
        <v>1050</v>
      </c>
      <c r="M3450" s="10">
        <v>1050</v>
      </c>
      <c r="N3450" s="3" t="str">
        <f t="shared" si="424"/>
        <v>2500</v>
      </c>
      <c r="O3450" s="3" t="str">
        <f t="shared" si="425"/>
        <v>891</v>
      </c>
      <c r="P3450" s="3" t="str">
        <f t="shared" si="430"/>
        <v>8</v>
      </c>
      <c r="Q3450" s="11">
        <f>+VLOOKUP(M3450,'Dimension descriptions'!K:M,2,FALSE)</f>
        <v>50</v>
      </c>
      <c r="R3450" s="33">
        <v>50</v>
      </c>
      <c r="S3450" s="11" t="str">
        <f>+VLOOKUP(R3450,'Dimension descriptions'!K:M,3)</f>
        <v>CLASSROOM-GENERAL</v>
      </c>
      <c r="T3450" s="3" t="str">
        <f t="shared" si="431"/>
        <v>Y</v>
      </c>
      <c r="U3450" t="e">
        <f>+VLOOKUP(R3450,'FY21 P13 Allotment memo'!O:O,1,FALSE)</f>
        <v>#N/A</v>
      </c>
      <c r="V3450"/>
      <c r="W3450"/>
      <c r="X3450"/>
      <c r="Y3450"/>
      <c r="Z3450"/>
    </row>
    <row r="3451" spans="1:26">
      <c r="A3451">
        <v>10</v>
      </c>
      <c r="B3451" t="s">
        <v>4559</v>
      </c>
      <c r="C3451" t="s">
        <v>4560</v>
      </c>
      <c r="D3451">
        <v>91</v>
      </c>
      <c r="E3451">
        <v>1465.53</v>
      </c>
      <c r="F3451">
        <v>0</v>
      </c>
      <c r="G3451" s="2">
        <f t="shared" si="426"/>
        <v>1465.53</v>
      </c>
      <c r="H3451" s="3" t="str">
        <f t="shared" si="427"/>
        <v>10</v>
      </c>
      <c r="I3451" s="3" t="str">
        <f t="shared" si="428"/>
        <v>500</v>
      </c>
      <c r="J3451" s="3">
        <v>500</v>
      </c>
      <c r="K3451" s="3" t="str">
        <f>+VLOOKUP(J3451,'Dimension descriptions'!P:R,3,FALSE)</f>
        <v>District Office</v>
      </c>
      <c r="L3451" s="3" t="str">
        <f t="shared" si="429"/>
        <v>1050</v>
      </c>
      <c r="M3451" s="10">
        <v>1050</v>
      </c>
      <c r="N3451" s="3" t="str">
        <f t="shared" si="424"/>
        <v>2500</v>
      </c>
      <c r="O3451" s="3" t="str">
        <f t="shared" si="425"/>
        <v>899</v>
      </c>
      <c r="P3451" s="3" t="str">
        <f t="shared" si="430"/>
        <v>8</v>
      </c>
      <c r="Q3451" s="11">
        <f>+VLOOKUP(M3451,'Dimension descriptions'!K:M,2,FALSE)</f>
        <v>50</v>
      </c>
      <c r="R3451" s="33">
        <v>50</v>
      </c>
      <c r="S3451" s="11" t="str">
        <f>+VLOOKUP(R3451,'Dimension descriptions'!K:M,3)</f>
        <v>CLASSROOM-GENERAL</v>
      </c>
      <c r="T3451" s="3" t="str">
        <f t="shared" si="431"/>
        <v>Y</v>
      </c>
      <c r="U3451" t="e">
        <f>+VLOOKUP(R3451,'FY21 P13 Allotment memo'!O:O,1,FALSE)</f>
        <v>#N/A</v>
      </c>
      <c r="V3451"/>
      <c r="W3451"/>
      <c r="X3451"/>
      <c r="Y3451"/>
      <c r="Z3451"/>
    </row>
    <row r="3452" spans="1:26">
      <c r="A3452">
        <v>10</v>
      </c>
      <c r="B3452" t="s">
        <v>4561</v>
      </c>
      <c r="C3452" t="s">
        <v>4562</v>
      </c>
      <c r="D3452">
        <v>91</v>
      </c>
      <c r="E3452">
        <v>141493.28</v>
      </c>
      <c r="F3452">
        <v>0</v>
      </c>
      <c r="G3452" s="2">
        <f t="shared" si="426"/>
        <v>141493.28</v>
      </c>
      <c r="H3452" s="3" t="str">
        <f t="shared" si="427"/>
        <v>10</v>
      </c>
      <c r="I3452" s="3" t="str">
        <f t="shared" si="428"/>
        <v>500</v>
      </c>
      <c r="J3452" s="3">
        <v>500</v>
      </c>
      <c r="K3452" s="3" t="str">
        <f>+VLOOKUP(J3452,'Dimension descriptions'!P:R,3,FALSE)</f>
        <v>District Office</v>
      </c>
      <c r="L3452" s="3" t="str">
        <f t="shared" si="429"/>
        <v>1050</v>
      </c>
      <c r="M3452" s="10">
        <v>1050</v>
      </c>
      <c r="N3452" s="3" t="str">
        <f t="shared" si="424"/>
        <v>2570</v>
      </c>
      <c r="O3452" s="3" t="str">
        <f t="shared" si="425"/>
        <v>115</v>
      </c>
      <c r="P3452" s="3" t="str">
        <f t="shared" si="430"/>
        <v>1</v>
      </c>
      <c r="Q3452" s="11">
        <f>+VLOOKUP(M3452,'Dimension descriptions'!K:M,2,FALSE)</f>
        <v>50</v>
      </c>
      <c r="R3452" s="33">
        <v>50</v>
      </c>
      <c r="S3452" s="11" t="str">
        <f>+VLOOKUP(R3452,'Dimension descriptions'!K:M,3)</f>
        <v>CLASSROOM-GENERAL</v>
      </c>
      <c r="T3452" s="3" t="str">
        <f t="shared" si="431"/>
        <v>Y</v>
      </c>
      <c r="U3452" t="e">
        <f>+VLOOKUP(R3452,'FY21 P13 Allotment memo'!O:O,1,FALSE)</f>
        <v>#N/A</v>
      </c>
      <c r="V3452"/>
      <c r="W3452"/>
      <c r="X3452"/>
      <c r="Y3452"/>
      <c r="Z3452"/>
    </row>
    <row r="3453" spans="1:26">
      <c r="A3453">
        <v>10</v>
      </c>
      <c r="B3453" t="s">
        <v>4563</v>
      </c>
      <c r="C3453" t="s">
        <v>4564</v>
      </c>
      <c r="D3453">
        <v>91</v>
      </c>
      <c r="E3453">
        <v>108079.14</v>
      </c>
      <c r="F3453">
        <v>0</v>
      </c>
      <c r="G3453" s="2">
        <f t="shared" si="426"/>
        <v>108079.14</v>
      </c>
      <c r="H3453" s="3" t="str">
        <f t="shared" si="427"/>
        <v>10</v>
      </c>
      <c r="I3453" s="3" t="str">
        <f t="shared" si="428"/>
        <v>500</v>
      </c>
      <c r="J3453" s="3">
        <v>500</v>
      </c>
      <c r="K3453" s="3" t="str">
        <f>+VLOOKUP(J3453,'Dimension descriptions'!P:R,3,FALSE)</f>
        <v>District Office</v>
      </c>
      <c r="L3453" s="3" t="str">
        <f t="shared" si="429"/>
        <v>1050</v>
      </c>
      <c r="M3453" s="10">
        <v>1050</v>
      </c>
      <c r="N3453" s="3" t="str">
        <f t="shared" si="424"/>
        <v>2570</v>
      </c>
      <c r="O3453" s="3" t="str">
        <f t="shared" si="425"/>
        <v>152</v>
      </c>
      <c r="P3453" s="3" t="str">
        <f t="shared" si="430"/>
        <v>1</v>
      </c>
      <c r="Q3453" s="11">
        <f>+VLOOKUP(M3453,'Dimension descriptions'!K:M,2,FALSE)</f>
        <v>50</v>
      </c>
      <c r="R3453" s="33">
        <v>50</v>
      </c>
      <c r="S3453" s="11" t="str">
        <f>+VLOOKUP(R3453,'Dimension descriptions'!K:M,3)</f>
        <v>CLASSROOM-GENERAL</v>
      </c>
      <c r="T3453" s="3" t="str">
        <f t="shared" si="431"/>
        <v>Y</v>
      </c>
      <c r="U3453" t="e">
        <f>+VLOOKUP(R3453,'FY21 P13 Allotment memo'!O:O,1,FALSE)</f>
        <v>#N/A</v>
      </c>
      <c r="V3453"/>
      <c r="W3453"/>
      <c r="X3453"/>
      <c r="Y3453"/>
      <c r="Z3453"/>
    </row>
    <row r="3454" spans="1:26">
      <c r="A3454">
        <v>10</v>
      </c>
      <c r="B3454" t="s">
        <v>4565</v>
      </c>
      <c r="C3454" t="s">
        <v>1244</v>
      </c>
      <c r="D3454">
        <v>91</v>
      </c>
      <c r="E3454">
        <v>55627</v>
      </c>
      <c r="F3454">
        <v>0</v>
      </c>
      <c r="G3454" s="2">
        <f t="shared" si="426"/>
        <v>55627</v>
      </c>
      <c r="H3454" s="3" t="str">
        <f t="shared" si="427"/>
        <v>10</v>
      </c>
      <c r="I3454" s="3" t="str">
        <f t="shared" si="428"/>
        <v>500</v>
      </c>
      <c r="J3454" s="3">
        <v>500</v>
      </c>
      <c r="K3454" s="3" t="str">
        <f>+VLOOKUP(J3454,'Dimension descriptions'!P:R,3,FALSE)</f>
        <v>District Office</v>
      </c>
      <c r="L3454" s="3" t="str">
        <f t="shared" si="429"/>
        <v>1050</v>
      </c>
      <c r="M3454" s="10">
        <v>1050</v>
      </c>
      <c r="N3454" s="3" t="str">
        <f t="shared" si="424"/>
        <v>2570</v>
      </c>
      <c r="O3454" s="3" t="str">
        <f t="shared" si="425"/>
        <v>210</v>
      </c>
      <c r="P3454" s="3" t="str">
        <f t="shared" si="430"/>
        <v>2</v>
      </c>
      <c r="Q3454" s="11">
        <f>+VLOOKUP(M3454,'Dimension descriptions'!K:M,2,FALSE)</f>
        <v>50</v>
      </c>
      <c r="R3454" s="33">
        <v>50</v>
      </c>
      <c r="S3454" s="11" t="str">
        <f>+VLOOKUP(R3454,'Dimension descriptions'!K:M,3)</f>
        <v>CLASSROOM-GENERAL</v>
      </c>
      <c r="T3454" s="3" t="str">
        <f t="shared" si="431"/>
        <v>Y</v>
      </c>
      <c r="U3454" t="e">
        <f>+VLOOKUP(R3454,'FY21 P13 Allotment memo'!O:O,1,FALSE)</f>
        <v>#N/A</v>
      </c>
      <c r="V3454"/>
      <c r="W3454"/>
      <c r="X3454"/>
      <c r="Y3454"/>
      <c r="Z3454"/>
    </row>
    <row r="3455" spans="1:26">
      <c r="A3455">
        <v>10</v>
      </c>
      <c r="B3455" t="s">
        <v>4566</v>
      </c>
      <c r="C3455" t="s">
        <v>1390</v>
      </c>
      <c r="D3455">
        <v>91</v>
      </c>
      <c r="E3455">
        <v>18585.189999999999</v>
      </c>
      <c r="F3455">
        <v>0</v>
      </c>
      <c r="G3455" s="2">
        <f t="shared" si="426"/>
        <v>18585.189999999999</v>
      </c>
      <c r="H3455" s="3" t="str">
        <f t="shared" si="427"/>
        <v>10</v>
      </c>
      <c r="I3455" s="3" t="str">
        <f t="shared" si="428"/>
        <v>500</v>
      </c>
      <c r="J3455" s="3">
        <v>500</v>
      </c>
      <c r="K3455" s="3" t="str">
        <f>+VLOOKUP(J3455,'Dimension descriptions'!P:R,3,FALSE)</f>
        <v>District Office</v>
      </c>
      <c r="L3455" s="3" t="str">
        <f t="shared" si="429"/>
        <v>1050</v>
      </c>
      <c r="M3455" s="10">
        <v>1050</v>
      </c>
      <c r="N3455" s="3" t="str">
        <f t="shared" si="424"/>
        <v>2570</v>
      </c>
      <c r="O3455" s="3" t="str">
        <f t="shared" si="425"/>
        <v>220</v>
      </c>
      <c r="P3455" s="3" t="str">
        <f t="shared" si="430"/>
        <v>2</v>
      </c>
      <c r="Q3455" s="11">
        <f>+VLOOKUP(M3455,'Dimension descriptions'!K:M,2,FALSE)</f>
        <v>50</v>
      </c>
      <c r="R3455" s="33">
        <v>50</v>
      </c>
      <c r="S3455" s="11" t="str">
        <f>+VLOOKUP(R3455,'Dimension descriptions'!K:M,3)</f>
        <v>CLASSROOM-GENERAL</v>
      </c>
      <c r="T3455" s="3" t="str">
        <f t="shared" si="431"/>
        <v>Y</v>
      </c>
      <c r="U3455" t="e">
        <f>+VLOOKUP(R3455,'FY21 P13 Allotment memo'!O:O,1,FALSE)</f>
        <v>#N/A</v>
      </c>
      <c r="V3455"/>
      <c r="W3455"/>
      <c r="X3455"/>
      <c r="Y3455"/>
      <c r="Z3455"/>
    </row>
    <row r="3456" spans="1:26">
      <c r="A3456">
        <v>10</v>
      </c>
      <c r="B3456" t="s">
        <v>4567</v>
      </c>
      <c r="C3456" t="s">
        <v>1248</v>
      </c>
      <c r="D3456">
        <v>91</v>
      </c>
      <c r="E3456">
        <v>11677.66</v>
      </c>
      <c r="F3456">
        <v>0</v>
      </c>
      <c r="G3456" s="2">
        <f t="shared" si="426"/>
        <v>11677.66</v>
      </c>
      <c r="H3456" s="3" t="str">
        <f t="shared" si="427"/>
        <v>10</v>
      </c>
      <c r="I3456" s="3" t="str">
        <f t="shared" si="428"/>
        <v>500</v>
      </c>
      <c r="J3456" s="3">
        <v>500</v>
      </c>
      <c r="K3456" s="3" t="str">
        <f>+VLOOKUP(J3456,'Dimension descriptions'!P:R,3,FALSE)</f>
        <v>District Office</v>
      </c>
      <c r="L3456" s="3" t="str">
        <f t="shared" si="429"/>
        <v>1050</v>
      </c>
      <c r="M3456" s="10">
        <v>1050</v>
      </c>
      <c r="N3456" s="3" t="str">
        <f t="shared" si="424"/>
        <v>2570</v>
      </c>
      <c r="O3456" s="3" t="str">
        <f t="shared" si="425"/>
        <v>241</v>
      </c>
      <c r="P3456" s="3" t="str">
        <f t="shared" si="430"/>
        <v>2</v>
      </c>
      <c r="Q3456" s="11">
        <f>+VLOOKUP(M3456,'Dimension descriptions'!K:M,2,FALSE)</f>
        <v>50</v>
      </c>
      <c r="R3456" s="33">
        <v>50</v>
      </c>
      <c r="S3456" s="11" t="str">
        <f>+VLOOKUP(R3456,'Dimension descriptions'!K:M,3)</f>
        <v>CLASSROOM-GENERAL</v>
      </c>
      <c r="T3456" s="3" t="str">
        <f t="shared" si="431"/>
        <v>Y</v>
      </c>
      <c r="U3456" t="e">
        <f>+VLOOKUP(R3456,'FY21 P13 Allotment memo'!O:O,1,FALSE)</f>
        <v>#N/A</v>
      </c>
      <c r="V3456"/>
      <c r="W3456"/>
      <c r="X3456"/>
      <c r="Y3456"/>
      <c r="Z3456"/>
    </row>
    <row r="3457" spans="1:26">
      <c r="A3457">
        <v>10</v>
      </c>
      <c r="B3457" t="s">
        <v>4568</v>
      </c>
      <c r="C3457" t="s">
        <v>4305</v>
      </c>
      <c r="D3457">
        <v>91</v>
      </c>
      <c r="E3457">
        <v>3333.32</v>
      </c>
      <c r="F3457">
        <v>0</v>
      </c>
      <c r="G3457" s="2">
        <f t="shared" si="426"/>
        <v>3333.32</v>
      </c>
      <c r="H3457" s="3" t="str">
        <f t="shared" si="427"/>
        <v>10</v>
      </c>
      <c r="I3457" s="3" t="str">
        <f t="shared" si="428"/>
        <v>500</v>
      </c>
      <c r="J3457" s="3">
        <v>500</v>
      </c>
      <c r="K3457" s="3" t="str">
        <f>+VLOOKUP(J3457,'Dimension descriptions'!P:R,3,FALSE)</f>
        <v>District Office</v>
      </c>
      <c r="L3457" s="3" t="str">
        <f t="shared" si="429"/>
        <v>1050</v>
      </c>
      <c r="M3457" s="10">
        <v>1050</v>
      </c>
      <c r="N3457" s="3" t="str">
        <f t="shared" si="424"/>
        <v>2570</v>
      </c>
      <c r="O3457" s="3" t="str">
        <f t="shared" si="425"/>
        <v>245</v>
      </c>
      <c r="P3457" s="3" t="str">
        <f t="shared" si="430"/>
        <v>2</v>
      </c>
      <c r="Q3457" s="11">
        <f>+VLOOKUP(M3457,'Dimension descriptions'!K:M,2,FALSE)</f>
        <v>50</v>
      </c>
      <c r="R3457" s="33">
        <v>50</v>
      </c>
      <c r="S3457" s="11" t="str">
        <f>+VLOOKUP(R3457,'Dimension descriptions'!K:M,3)</f>
        <v>CLASSROOM-GENERAL</v>
      </c>
      <c r="T3457" s="3" t="str">
        <f t="shared" si="431"/>
        <v>Y</v>
      </c>
      <c r="U3457" t="e">
        <f>+VLOOKUP(R3457,'FY21 P13 Allotment memo'!O:O,1,FALSE)</f>
        <v>#N/A</v>
      </c>
      <c r="V3457"/>
      <c r="W3457"/>
      <c r="X3457"/>
      <c r="Y3457"/>
      <c r="Z3457"/>
    </row>
    <row r="3458" spans="1:26">
      <c r="A3458">
        <v>10</v>
      </c>
      <c r="B3458" t="s">
        <v>4569</v>
      </c>
      <c r="C3458" t="s">
        <v>1413</v>
      </c>
      <c r="D3458">
        <v>91</v>
      </c>
      <c r="E3458">
        <v>0</v>
      </c>
      <c r="F3458">
        <v>0</v>
      </c>
      <c r="G3458" s="2">
        <f t="shared" si="426"/>
        <v>0</v>
      </c>
      <c r="H3458" s="3" t="str">
        <f t="shared" si="427"/>
        <v>10</v>
      </c>
      <c r="I3458" s="3" t="str">
        <f t="shared" si="428"/>
        <v>500</v>
      </c>
      <c r="J3458" s="3">
        <v>500</v>
      </c>
      <c r="K3458" s="3" t="str">
        <f>+VLOOKUP(J3458,'Dimension descriptions'!P:R,3,FALSE)</f>
        <v>District Office</v>
      </c>
      <c r="L3458" s="3" t="str">
        <f t="shared" si="429"/>
        <v>1050</v>
      </c>
      <c r="M3458" s="10">
        <v>1050</v>
      </c>
      <c r="N3458" s="3" t="str">
        <f t="shared" si="424"/>
        <v>2570</v>
      </c>
      <c r="O3458" s="3" t="str">
        <f t="shared" si="425"/>
        <v>320</v>
      </c>
      <c r="P3458" s="3" t="str">
        <f t="shared" si="430"/>
        <v>3</v>
      </c>
      <c r="Q3458" s="11">
        <f>+VLOOKUP(M3458,'Dimension descriptions'!K:M,2,FALSE)</f>
        <v>50</v>
      </c>
      <c r="R3458" s="33">
        <v>50</v>
      </c>
      <c r="S3458" s="11" t="str">
        <f>+VLOOKUP(R3458,'Dimension descriptions'!K:M,3)</f>
        <v>CLASSROOM-GENERAL</v>
      </c>
      <c r="T3458" s="3" t="str">
        <f t="shared" si="431"/>
        <v>Y</v>
      </c>
      <c r="U3458" t="e">
        <f>+VLOOKUP(R3458,'FY21 P13 Allotment memo'!O:O,1,FALSE)</f>
        <v>#N/A</v>
      </c>
      <c r="V3458"/>
      <c r="W3458"/>
      <c r="X3458"/>
      <c r="Y3458"/>
      <c r="Z3458"/>
    </row>
    <row r="3459" spans="1:26">
      <c r="A3459">
        <v>10</v>
      </c>
      <c r="B3459" t="s">
        <v>4570</v>
      </c>
      <c r="C3459" t="s">
        <v>4571</v>
      </c>
      <c r="D3459">
        <v>91</v>
      </c>
      <c r="E3459">
        <v>0</v>
      </c>
      <c r="F3459">
        <v>0</v>
      </c>
      <c r="G3459" s="2">
        <f t="shared" si="426"/>
        <v>0</v>
      </c>
      <c r="H3459" s="3" t="str">
        <f t="shared" si="427"/>
        <v>10</v>
      </c>
      <c r="I3459" s="3" t="str">
        <f t="shared" si="428"/>
        <v>500</v>
      </c>
      <c r="J3459" s="3">
        <v>500</v>
      </c>
      <c r="K3459" s="3" t="str">
        <f>+VLOOKUP(J3459,'Dimension descriptions'!P:R,3,FALSE)</f>
        <v>District Office</v>
      </c>
      <c r="L3459" s="3" t="str">
        <f t="shared" si="429"/>
        <v>1050</v>
      </c>
      <c r="M3459" s="10">
        <v>1050</v>
      </c>
      <c r="N3459" s="3" t="str">
        <f t="shared" si="424"/>
        <v>2570</v>
      </c>
      <c r="O3459" s="3" t="str">
        <f t="shared" si="425"/>
        <v>340</v>
      </c>
      <c r="P3459" s="3" t="str">
        <f t="shared" si="430"/>
        <v>3</v>
      </c>
      <c r="Q3459" s="11">
        <f>+VLOOKUP(M3459,'Dimension descriptions'!K:M,2,FALSE)</f>
        <v>50</v>
      </c>
      <c r="R3459" s="33">
        <v>50</v>
      </c>
      <c r="S3459" s="11" t="str">
        <f>+VLOOKUP(R3459,'Dimension descriptions'!K:M,3)</f>
        <v>CLASSROOM-GENERAL</v>
      </c>
      <c r="T3459" s="3" t="str">
        <f t="shared" si="431"/>
        <v>Y</v>
      </c>
      <c r="U3459" t="e">
        <f>+VLOOKUP(R3459,'FY21 P13 Allotment memo'!O:O,1,FALSE)</f>
        <v>#N/A</v>
      </c>
      <c r="V3459"/>
      <c r="W3459"/>
      <c r="X3459"/>
      <c r="Y3459"/>
      <c r="Z3459"/>
    </row>
    <row r="3460" spans="1:26">
      <c r="A3460">
        <v>10</v>
      </c>
      <c r="B3460" t="s">
        <v>4572</v>
      </c>
      <c r="C3460" t="s">
        <v>1260</v>
      </c>
      <c r="D3460">
        <v>91</v>
      </c>
      <c r="E3460">
        <v>0</v>
      </c>
      <c r="F3460">
        <v>0</v>
      </c>
      <c r="G3460" s="2">
        <f t="shared" si="426"/>
        <v>0</v>
      </c>
      <c r="H3460" s="3" t="str">
        <f t="shared" si="427"/>
        <v>10</v>
      </c>
      <c r="I3460" s="3" t="str">
        <f t="shared" si="428"/>
        <v>500</v>
      </c>
      <c r="J3460" s="3">
        <v>500</v>
      </c>
      <c r="K3460" s="3" t="str">
        <f>+VLOOKUP(J3460,'Dimension descriptions'!P:R,3,FALSE)</f>
        <v>District Office</v>
      </c>
      <c r="L3460" s="3" t="str">
        <f t="shared" si="429"/>
        <v>1050</v>
      </c>
      <c r="M3460" s="10">
        <v>1050</v>
      </c>
      <c r="N3460" s="3" t="str">
        <f t="shared" si="424"/>
        <v>2570</v>
      </c>
      <c r="O3460" s="3" t="str">
        <f t="shared" si="425"/>
        <v>341</v>
      </c>
      <c r="P3460" s="3" t="str">
        <f t="shared" si="430"/>
        <v>3</v>
      </c>
      <c r="Q3460" s="11">
        <f>+VLOOKUP(M3460,'Dimension descriptions'!K:M,2,FALSE)</f>
        <v>50</v>
      </c>
      <c r="R3460" s="33">
        <v>50</v>
      </c>
      <c r="S3460" s="11" t="str">
        <f>+VLOOKUP(R3460,'Dimension descriptions'!K:M,3)</f>
        <v>CLASSROOM-GENERAL</v>
      </c>
      <c r="T3460" s="3" t="str">
        <f t="shared" si="431"/>
        <v>Y</v>
      </c>
      <c r="U3460" t="e">
        <f>+VLOOKUP(R3460,'FY21 P13 Allotment memo'!O:O,1,FALSE)</f>
        <v>#N/A</v>
      </c>
      <c r="V3460"/>
      <c r="W3460"/>
      <c r="X3460"/>
      <c r="Y3460"/>
      <c r="Z3460"/>
    </row>
    <row r="3461" spans="1:26">
      <c r="A3461">
        <v>10</v>
      </c>
      <c r="B3461" t="s">
        <v>4573</v>
      </c>
      <c r="C3461" t="s">
        <v>4489</v>
      </c>
      <c r="D3461">
        <v>91</v>
      </c>
      <c r="E3461">
        <v>0</v>
      </c>
      <c r="F3461">
        <v>0</v>
      </c>
      <c r="G3461" s="2">
        <f t="shared" si="426"/>
        <v>0</v>
      </c>
      <c r="H3461" s="3" t="str">
        <f t="shared" si="427"/>
        <v>10</v>
      </c>
      <c r="I3461" s="3" t="str">
        <f t="shared" si="428"/>
        <v>500</v>
      </c>
      <c r="J3461" s="3">
        <v>500</v>
      </c>
      <c r="K3461" s="3" t="str">
        <f>+VLOOKUP(J3461,'Dimension descriptions'!P:R,3,FALSE)</f>
        <v>District Office</v>
      </c>
      <c r="L3461" s="3" t="str">
        <f t="shared" si="429"/>
        <v>1050</v>
      </c>
      <c r="M3461" s="10">
        <v>1050</v>
      </c>
      <c r="N3461" s="3" t="str">
        <f t="shared" si="424"/>
        <v>2570</v>
      </c>
      <c r="O3461" s="3" t="str">
        <f t="shared" si="425"/>
        <v>540</v>
      </c>
      <c r="P3461" s="3" t="str">
        <f t="shared" si="430"/>
        <v>5</v>
      </c>
      <c r="Q3461" s="11">
        <f>+VLOOKUP(M3461,'Dimension descriptions'!K:M,2,FALSE)</f>
        <v>50</v>
      </c>
      <c r="R3461" s="33">
        <v>50</v>
      </c>
      <c r="S3461" s="11" t="str">
        <f>+VLOOKUP(R3461,'Dimension descriptions'!K:M,3)</f>
        <v>CLASSROOM-GENERAL</v>
      </c>
      <c r="T3461" s="3" t="str">
        <f t="shared" si="431"/>
        <v>Y</v>
      </c>
      <c r="U3461" t="e">
        <f>+VLOOKUP(R3461,'FY21 P13 Allotment memo'!O:O,1,FALSE)</f>
        <v>#N/A</v>
      </c>
      <c r="V3461"/>
      <c r="W3461"/>
      <c r="X3461"/>
      <c r="Y3461"/>
      <c r="Z3461"/>
    </row>
    <row r="3462" spans="1:26">
      <c r="A3462">
        <v>10</v>
      </c>
      <c r="B3462" t="s">
        <v>4574</v>
      </c>
      <c r="C3462" t="s">
        <v>4575</v>
      </c>
      <c r="D3462">
        <v>91</v>
      </c>
      <c r="E3462">
        <v>1796.08</v>
      </c>
      <c r="F3462">
        <v>0</v>
      </c>
      <c r="G3462" s="2">
        <f t="shared" si="426"/>
        <v>1796.08</v>
      </c>
      <c r="H3462" s="3" t="str">
        <f t="shared" si="427"/>
        <v>10</v>
      </c>
      <c r="I3462" s="3" t="str">
        <f t="shared" si="428"/>
        <v>500</v>
      </c>
      <c r="J3462" s="3">
        <v>500</v>
      </c>
      <c r="K3462" s="3" t="str">
        <f>+VLOOKUP(J3462,'Dimension descriptions'!P:R,3,FALSE)</f>
        <v>District Office</v>
      </c>
      <c r="L3462" s="3" t="str">
        <f t="shared" si="429"/>
        <v>1050</v>
      </c>
      <c r="M3462" s="10">
        <v>1050</v>
      </c>
      <c r="N3462" s="3" t="str">
        <f t="shared" ref="N3462:N3525" si="432">+MID(B3462,16,4)</f>
        <v>2570</v>
      </c>
      <c r="O3462" s="3" t="str">
        <f t="shared" ref="O3462:O3525" si="433">+RIGHT(B3462,3)</f>
        <v>580</v>
      </c>
      <c r="P3462" s="3" t="str">
        <f t="shared" si="430"/>
        <v>5</v>
      </c>
      <c r="Q3462" s="11">
        <f>+VLOOKUP(M3462,'Dimension descriptions'!K:M,2,FALSE)</f>
        <v>50</v>
      </c>
      <c r="R3462" s="33">
        <v>50</v>
      </c>
      <c r="S3462" s="11" t="str">
        <f>+VLOOKUP(R3462,'Dimension descriptions'!K:M,3)</f>
        <v>CLASSROOM-GENERAL</v>
      </c>
      <c r="T3462" s="3" t="str">
        <f t="shared" si="431"/>
        <v>Y</v>
      </c>
      <c r="U3462" t="e">
        <f>+VLOOKUP(R3462,'FY21 P13 Allotment memo'!O:O,1,FALSE)</f>
        <v>#N/A</v>
      </c>
      <c r="V3462"/>
      <c r="W3462"/>
      <c r="X3462"/>
      <c r="Y3462"/>
      <c r="Z3462"/>
    </row>
    <row r="3463" spans="1:26">
      <c r="A3463">
        <v>10</v>
      </c>
      <c r="B3463" t="s">
        <v>4576</v>
      </c>
      <c r="C3463" t="s">
        <v>4577</v>
      </c>
      <c r="D3463">
        <v>91</v>
      </c>
      <c r="E3463">
        <v>7061.75</v>
      </c>
      <c r="F3463">
        <v>0</v>
      </c>
      <c r="G3463" s="2">
        <f t="shared" ref="G3463:G3526" si="434">+E3463-F3463</f>
        <v>7061.75</v>
      </c>
      <c r="H3463" s="3" t="str">
        <f t="shared" ref="H3463:H3526" si="435">+LEFT(B3463,2)</f>
        <v>10</v>
      </c>
      <c r="I3463" s="3" t="str">
        <f t="shared" ref="I3463:I3526" si="436">+MID(B3463,4,3)</f>
        <v>500</v>
      </c>
      <c r="J3463" s="3">
        <v>500</v>
      </c>
      <c r="K3463" s="3" t="str">
        <f>+VLOOKUP(J3463,'Dimension descriptions'!P:R,3,FALSE)</f>
        <v>District Office</v>
      </c>
      <c r="L3463" s="3" t="str">
        <f t="shared" ref="L3463:L3526" si="437">+MID(B3463,11,4)</f>
        <v>1050</v>
      </c>
      <c r="M3463" s="10">
        <v>1050</v>
      </c>
      <c r="N3463" s="3" t="str">
        <f t="shared" si="432"/>
        <v>2570</v>
      </c>
      <c r="O3463" s="3" t="str">
        <f t="shared" si="433"/>
        <v>610</v>
      </c>
      <c r="P3463" s="3" t="str">
        <f t="shared" ref="P3463:P3526" si="438">+LEFT(O3463,1)</f>
        <v>6</v>
      </c>
      <c r="Q3463" s="11">
        <f>+VLOOKUP(M3463,'Dimension descriptions'!K:M,2,FALSE)</f>
        <v>50</v>
      </c>
      <c r="R3463" s="33">
        <v>50</v>
      </c>
      <c r="S3463" s="11" t="str">
        <f>+VLOOKUP(R3463,'Dimension descriptions'!K:M,3)</f>
        <v>CLASSROOM-GENERAL</v>
      </c>
      <c r="T3463" s="3" t="str">
        <f t="shared" ref="T3463:T3526" si="439">+IF(Q3463=M3463,"N","Y")</f>
        <v>Y</v>
      </c>
      <c r="U3463" t="e">
        <f>+VLOOKUP(R3463,'FY21 P13 Allotment memo'!O:O,1,FALSE)</f>
        <v>#N/A</v>
      </c>
      <c r="V3463"/>
      <c r="W3463"/>
      <c r="X3463"/>
      <c r="Y3463"/>
      <c r="Z3463"/>
    </row>
    <row r="3464" spans="1:26">
      <c r="A3464">
        <v>10</v>
      </c>
      <c r="B3464" t="s">
        <v>4578</v>
      </c>
      <c r="C3464" t="s">
        <v>4579</v>
      </c>
      <c r="D3464">
        <v>91</v>
      </c>
      <c r="E3464">
        <v>0</v>
      </c>
      <c r="F3464">
        <v>0</v>
      </c>
      <c r="G3464" s="2">
        <f t="shared" si="434"/>
        <v>0</v>
      </c>
      <c r="H3464" s="3" t="str">
        <f t="shared" si="435"/>
        <v>10</v>
      </c>
      <c r="I3464" s="3" t="str">
        <f t="shared" si="436"/>
        <v>500</v>
      </c>
      <c r="J3464" s="3">
        <v>500</v>
      </c>
      <c r="K3464" s="3" t="str">
        <f>+VLOOKUP(J3464,'Dimension descriptions'!P:R,3,FALSE)</f>
        <v>District Office</v>
      </c>
      <c r="L3464" s="3" t="str">
        <f t="shared" si="437"/>
        <v>1050</v>
      </c>
      <c r="M3464" s="10">
        <v>1050</v>
      </c>
      <c r="N3464" s="3" t="str">
        <f t="shared" si="432"/>
        <v>2570</v>
      </c>
      <c r="O3464" s="3" t="str">
        <f t="shared" si="433"/>
        <v>670</v>
      </c>
      <c r="P3464" s="3" t="str">
        <f t="shared" si="438"/>
        <v>6</v>
      </c>
      <c r="Q3464" s="11">
        <f>+VLOOKUP(M3464,'Dimension descriptions'!K:M,2,FALSE)</f>
        <v>50</v>
      </c>
      <c r="R3464" s="33">
        <v>50</v>
      </c>
      <c r="S3464" s="11" t="str">
        <f>+VLOOKUP(R3464,'Dimension descriptions'!K:M,3)</f>
        <v>CLASSROOM-GENERAL</v>
      </c>
      <c r="T3464" s="3" t="str">
        <f t="shared" si="439"/>
        <v>Y</v>
      </c>
      <c r="U3464" t="e">
        <f>+VLOOKUP(R3464,'FY21 P13 Allotment memo'!O:O,1,FALSE)</f>
        <v>#N/A</v>
      </c>
      <c r="V3464"/>
      <c r="W3464"/>
      <c r="X3464"/>
      <c r="Y3464"/>
      <c r="Z3464"/>
    </row>
    <row r="3465" spans="1:26">
      <c r="A3465">
        <v>10</v>
      </c>
      <c r="B3465" t="s">
        <v>4580</v>
      </c>
      <c r="C3465" t="s">
        <v>4581</v>
      </c>
      <c r="D3465">
        <v>91</v>
      </c>
      <c r="E3465">
        <v>6888.3</v>
      </c>
      <c r="F3465">
        <v>0</v>
      </c>
      <c r="G3465" s="2">
        <f t="shared" si="434"/>
        <v>6888.3</v>
      </c>
      <c r="H3465" s="3" t="str">
        <f t="shared" si="435"/>
        <v>10</v>
      </c>
      <c r="I3465" s="3" t="str">
        <f t="shared" si="436"/>
        <v>500</v>
      </c>
      <c r="J3465" s="3">
        <v>500</v>
      </c>
      <c r="K3465" s="3" t="str">
        <f>+VLOOKUP(J3465,'Dimension descriptions'!P:R,3,FALSE)</f>
        <v>District Office</v>
      </c>
      <c r="L3465" s="3" t="str">
        <f t="shared" si="437"/>
        <v>1050</v>
      </c>
      <c r="M3465" s="10">
        <v>1050</v>
      </c>
      <c r="N3465" s="3" t="str">
        <f t="shared" si="432"/>
        <v>2570</v>
      </c>
      <c r="O3465" s="3" t="str">
        <f t="shared" si="433"/>
        <v>810</v>
      </c>
      <c r="P3465" s="3" t="str">
        <f t="shared" si="438"/>
        <v>8</v>
      </c>
      <c r="Q3465" s="11">
        <f>+VLOOKUP(M3465,'Dimension descriptions'!K:M,2,FALSE)</f>
        <v>50</v>
      </c>
      <c r="R3465" s="33">
        <v>50</v>
      </c>
      <c r="S3465" s="11" t="str">
        <f>+VLOOKUP(R3465,'Dimension descriptions'!K:M,3)</f>
        <v>CLASSROOM-GENERAL</v>
      </c>
      <c r="T3465" s="3" t="str">
        <f t="shared" si="439"/>
        <v>Y</v>
      </c>
      <c r="U3465" t="e">
        <f>+VLOOKUP(R3465,'FY21 P13 Allotment memo'!O:O,1,FALSE)</f>
        <v>#N/A</v>
      </c>
      <c r="V3465"/>
      <c r="W3465"/>
      <c r="X3465"/>
      <c r="Y3465"/>
      <c r="Z3465"/>
    </row>
    <row r="3466" spans="1:26">
      <c r="A3466">
        <v>10</v>
      </c>
      <c r="B3466" t="s">
        <v>4582</v>
      </c>
      <c r="C3466" t="s">
        <v>4583</v>
      </c>
      <c r="D3466">
        <v>91</v>
      </c>
      <c r="E3466">
        <v>0</v>
      </c>
      <c r="F3466">
        <v>0</v>
      </c>
      <c r="G3466" s="2">
        <f t="shared" si="434"/>
        <v>0</v>
      </c>
      <c r="H3466" s="3" t="str">
        <f t="shared" si="435"/>
        <v>10</v>
      </c>
      <c r="I3466" s="3" t="str">
        <f t="shared" si="436"/>
        <v>500</v>
      </c>
      <c r="J3466" s="3">
        <v>500</v>
      </c>
      <c r="K3466" s="3" t="str">
        <f>+VLOOKUP(J3466,'Dimension descriptions'!P:R,3,FALSE)</f>
        <v>District Office</v>
      </c>
      <c r="L3466" s="3" t="str">
        <f t="shared" si="437"/>
        <v>1050</v>
      </c>
      <c r="M3466" s="10">
        <v>1050</v>
      </c>
      <c r="N3466" s="3" t="str">
        <f t="shared" si="432"/>
        <v>2570</v>
      </c>
      <c r="O3466" s="3" t="str">
        <f t="shared" si="433"/>
        <v>890</v>
      </c>
      <c r="P3466" s="3" t="str">
        <f t="shared" si="438"/>
        <v>8</v>
      </c>
      <c r="Q3466" s="11">
        <f>+VLOOKUP(M3466,'Dimension descriptions'!K:M,2,FALSE)</f>
        <v>50</v>
      </c>
      <c r="R3466" s="33">
        <v>50</v>
      </c>
      <c r="S3466" s="11" t="str">
        <f>+VLOOKUP(R3466,'Dimension descriptions'!K:M,3)</f>
        <v>CLASSROOM-GENERAL</v>
      </c>
      <c r="T3466" s="3" t="str">
        <f t="shared" si="439"/>
        <v>Y</v>
      </c>
      <c r="U3466" t="e">
        <f>+VLOOKUP(R3466,'FY21 P13 Allotment memo'!O:O,1,FALSE)</f>
        <v>#N/A</v>
      </c>
      <c r="V3466"/>
      <c r="W3466"/>
      <c r="X3466"/>
      <c r="Y3466"/>
      <c r="Z3466"/>
    </row>
    <row r="3467" spans="1:26">
      <c r="A3467">
        <v>10</v>
      </c>
      <c r="B3467" t="s">
        <v>4584</v>
      </c>
      <c r="C3467" t="s">
        <v>1324</v>
      </c>
      <c r="D3467">
        <v>91</v>
      </c>
      <c r="E3467">
        <v>0</v>
      </c>
      <c r="F3467">
        <v>0</v>
      </c>
      <c r="G3467" s="2">
        <f t="shared" si="434"/>
        <v>0</v>
      </c>
      <c r="H3467" s="3" t="str">
        <f t="shared" si="435"/>
        <v>10</v>
      </c>
      <c r="I3467" s="3" t="str">
        <f t="shared" si="436"/>
        <v>500</v>
      </c>
      <c r="J3467" s="3">
        <v>500</v>
      </c>
      <c r="K3467" s="3" t="str">
        <f>+VLOOKUP(J3467,'Dimension descriptions'!P:R,3,FALSE)</f>
        <v>District Office</v>
      </c>
      <c r="L3467" s="3" t="str">
        <f t="shared" si="437"/>
        <v>1050</v>
      </c>
      <c r="M3467" s="10">
        <v>1050</v>
      </c>
      <c r="N3467" s="3" t="str">
        <f t="shared" si="432"/>
        <v>2600</v>
      </c>
      <c r="O3467" s="3" t="str">
        <f t="shared" si="433"/>
        <v>270</v>
      </c>
      <c r="P3467" s="3" t="str">
        <f t="shared" si="438"/>
        <v>2</v>
      </c>
      <c r="Q3467" s="11">
        <f>+VLOOKUP(M3467,'Dimension descriptions'!K:M,2,FALSE)</f>
        <v>50</v>
      </c>
      <c r="R3467" s="33">
        <v>50</v>
      </c>
      <c r="S3467" s="11" t="str">
        <f>+VLOOKUP(R3467,'Dimension descriptions'!K:M,3)</f>
        <v>CLASSROOM-GENERAL</v>
      </c>
      <c r="T3467" s="3" t="str">
        <f t="shared" si="439"/>
        <v>Y</v>
      </c>
      <c r="U3467" t="e">
        <f>+VLOOKUP(R3467,'FY21 P13 Allotment memo'!O:O,1,FALSE)</f>
        <v>#N/A</v>
      </c>
      <c r="V3467"/>
      <c r="W3467"/>
      <c r="X3467"/>
      <c r="Y3467"/>
      <c r="Z3467"/>
    </row>
    <row r="3468" spans="1:26">
      <c r="A3468">
        <v>10</v>
      </c>
      <c r="B3468" t="s">
        <v>4585</v>
      </c>
      <c r="C3468" t="s">
        <v>2962</v>
      </c>
      <c r="D3468">
        <v>91</v>
      </c>
      <c r="E3468">
        <v>82.24</v>
      </c>
      <c r="F3468">
        <v>0</v>
      </c>
      <c r="G3468" s="2">
        <f t="shared" si="434"/>
        <v>82.24</v>
      </c>
      <c r="H3468" s="3" t="str">
        <f t="shared" si="435"/>
        <v>10</v>
      </c>
      <c r="I3468" s="3" t="str">
        <f t="shared" si="436"/>
        <v>500</v>
      </c>
      <c r="J3468" s="3">
        <v>500</v>
      </c>
      <c r="K3468" s="3" t="str">
        <f>+VLOOKUP(J3468,'Dimension descriptions'!P:R,3,FALSE)</f>
        <v>District Office</v>
      </c>
      <c r="L3468" s="3" t="str">
        <f t="shared" si="437"/>
        <v>1050</v>
      </c>
      <c r="M3468" s="10">
        <v>1050</v>
      </c>
      <c r="N3468" s="3" t="str">
        <f t="shared" si="432"/>
        <v>2650</v>
      </c>
      <c r="O3468" s="3" t="str">
        <f t="shared" si="433"/>
        <v>626</v>
      </c>
      <c r="P3468" s="3" t="str">
        <f t="shared" si="438"/>
        <v>6</v>
      </c>
      <c r="Q3468" s="11">
        <f>+VLOOKUP(M3468,'Dimension descriptions'!K:M,2,FALSE)</f>
        <v>50</v>
      </c>
      <c r="R3468" s="33">
        <v>50</v>
      </c>
      <c r="S3468" s="11" t="str">
        <f>+VLOOKUP(R3468,'Dimension descriptions'!K:M,3)</f>
        <v>CLASSROOM-GENERAL</v>
      </c>
      <c r="T3468" s="3" t="str">
        <f t="shared" si="439"/>
        <v>Y</v>
      </c>
      <c r="U3468" t="e">
        <f>+VLOOKUP(R3468,'FY21 P13 Allotment memo'!O:O,1,FALSE)</f>
        <v>#N/A</v>
      </c>
      <c r="V3468"/>
      <c r="W3468"/>
      <c r="X3468"/>
      <c r="Y3468"/>
      <c r="Z3468"/>
    </row>
    <row r="3469" spans="1:26">
      <c r="A3469">
        <v>10</v>
      </c>
      <c r="B3469" t="s">
        <v>4586</v>
      </c>
      <c r="C3469" t="s">
        <v>4587</v>
      </c>
      <c r="D3469">
        <v>91</v>
      </c>
      <c r="E3469">
        <v>18467.66</v>
      </c>
      <c r="F3469">
        <v>0</v>
      </c>
      <c r="G3469" s="2">
        <f t="shared" si="434"/>
        <v>18467.66</v>
      </c>
      <c r="H3469" s="3" t="str">
        <f t="shared" si="435"/>
        <v>10</v>
      </c>
      <c r="I3469" s="3" t="str">
        <f t="shared" si="436"/>
        <v>500</v>
      </c>
      <c r="J3469" s="3">
        <v>500</v>
      </c>
      <c r="K3469" s="3" t="str">
        <f>+VLOOKUP(J3469,'Dimension descriptions'!P:R,3,FALSE)</f>
        <v>District Office</v>
      </c>
      <c r="L3469" s="3" t="str">
        <f t="shared" si="437"/>
        <v>1050</v>
      </c>
      <c r="M3469" s="10">
        <v>1050</v>
      </c>
      <c r="N3469" s="3" t="str">
        <f t="shared" si="432"/>
        <v>3100</v>
      </c>
      <c r="O3469" s="3" t="str">
        <f t="shared" si="433"/>
        <v>193</v>
      </c>
      <c r="P3469" s="3" t="str">
        <f t="shared" si="438"/>
        <v>1</v>
      </c>
      <c r="Q3469" s="11">
        <f>+VLOOKUP(M3469,'Dimension descriptions'!K:M,2,FALSE)</f>
        <v>50</v>
      </c>
      <c r="R3469" s="33">
        <v>50</v>
      </c>
      <c r="S3469" s="11" t="str">
        <f>+VLOOKUP(R3469,'Dimension descriptions'!K:M,3)</f>
        <v>CLASSROOM-GENERAL</v>
      </c>
      <c r="T3469" s="3" t="str">
        <f t="shared" si="439"/>
        <v>Y</v>
      </c>
      <c r="U3469" t="e">
        <f>+VLOOKUP(R3469,'FY21 P13 Allotment memo'!O:O,1,FALSE)</f>
        <v>#N/A</v>
      </c>
      <c r="V3469"/>
      <c r="W3469"/>
      <c r="X3469"/>
      <c r="Y3469"/>
      <c r="Z3469"/>
    </row>
    <row r="3470" spans="1:26">
      <c r="A3470">
        <v>10</v>
      </c>
      <c r="B3470" t="s">
        <v>4588</v>
      </c>
      <c r="C3470" t="s">
        <v>1279</v>
      </c>
      <c r="D3470">
        <v>91</v>
      </c>
      <c r="E3470">
        <v>4253.1000000000004</v>
      </c>
      <c r="F3470">
        <v>0</v>
      </c>
      <c r="G3470" s="2">
        <f t="shared" si="434"/>
        <v>4253.1000000000004</v>
      </c>
      <c r="H3470" s="3" t="str">
        <f t="shared" si="435"/>
        <v>10</v>
      </c>
      <c r="I3470" s="3" t="str">
        <f t="shared" si="436"/>
        <v>500</v>
      </c>
      <c r="J3470" s="3">
        <v>500</v>
      </c>
      <c r="K3470" s="3" t="str">
        <f>+VLOOKUP(J3470,'Dimension descriptions'!P:R,3,FALSE)</f>
        <v>District Office</v>
      </c>
      <c r="L3470" s="3" t="str">
        <f t="shared" si="437"/>
        <v>1050</v>
      </c>
      <c r="M3470" s="10">
        <v>1050</v>
      </c>
      <c r="N3470" s="3" t="str">
        <f t="shared" si="432"/>
        <v>3100</v>
      </c>
      <c r="O3470" s="3" t="str">
        <f t="shared" si="433"/>
        <v>210</v>
      </c>
      <c r="P3470" s="3" t="str">
        <f t="shared" si="438"/>
        <v>2</v>
      </c>
      <c r="Q3470" s="11">
        <f>+VLOOKUP(M3470,'Dimension descriptions'!K:M,2,FALSE)</f>
        <v>50</v>
      </c>
      <c r="R3470" s="33">
        <v>50</v>
      </c>
      <c r="S3470" s="11" t="str">
        <f>+VLOOKUP(R3470,'Dimension descriptions'!K:M,3)</f>
        <v>CLASSROOM-GENERAL</v>
      </c>
      <c r="T3470" s="3" t="str">
        <f t="shared" si="439"/>
        <v>Y</v>
      </c>
      <c r="U3470" t="e">
        <f>+VLOOKUP(R3470,'FY21 P13 Allotment memo'!O:O,1,FALSE)</f>
        <v>#N/A</v>
      </c>
      <c r="V3470"/>
      <c r="W3470"/>
      <c r="X3470"/>
      <c r="Y3470"/>
      <c r="Z3470"/>
    </row>
    <row r="3471" spans="1:26">
      <c r="A3471">
        <v>10</v>
      </c>
      <c r="B3471" t="s">
        <v>4589</v>
      </c>
      <c r="C3471" t="s">
        <v>1246</v>
      </c>
      <c r="D3471">
        <v>91</v>
      </c>
      <c r="E3471">
        <v>1412.78</v>
      </c>
      <c r="F3471">
        <v>0</v>
      </c>
      <c r="G3471" s="2">
        <f t="shared" si="434"/>
        <v>1412.78</v>
      </c>
      <c r="H3471" s="3" t="str">
        <f t="shared" si="435"/>
        <v>10</v>
      </c>
      <c r="I3471" s="3" t="str">
        <f t="shared" si="436"/>
        <v>500</v>
      </c>
      <c r="J3471" s="3">
        <v>500</v>
      </c>
      <c r="K3471" s="3" t="str">
        <f>+VLOOKUP(J3471,'Dimension descriptions'!P:R,3,FALSE)</f>
        <v>District Office</v>
      </c>
      <c r="L3471" s="3" t="str">
        <f t="shared" si="437"/>
        <v>1050</v>
      </c>
      <c r="M3471" s="10">
        <v>1050</v>
      </c>
      <c r="N3471" s="3" t="str">
        <f t="shared" si="432"/>
        <v>3100</v>
      </c>
      <c r="O3471" s="3" t="str">
        <f t="shared" si="433"/>
        <v>220</v>
      </c>
      <c r="P3471" s="3" t="str">
        <f t="shared" si="438"/>
        <v>2</v>
      </c>
      <c r="Q3471" s="11">
        <f>+VLOOKUP(M3471,'Dimension descriptions'!K:M,2,FALSE)</f>
        <v>50</v>
      </c>
      <c r="R3471" s="33">
        <v>50</v>
      </c>
      <c r="S3471" s="11" t="str">
        <f>+VLOOKUP(R3471,'Dimension descriptions'!K:M,3)</f>
        <v>CLASSROOM-GENERAL</v>
      </c>
      <c r="T3471" s="3" t="str">
        <f t="shared" si="439"/>
        <v>Y</v>
      </c>
      <c r="U3471" t="e">
        <f>+VLOOKUP(R3471,'FY21 P13 Allotment memo'!O:O,1,FALSE)</f>
        <v>#N/A</v>
      </c>
      <c r="V3471"/>
      <c r="W3471"/>
      <c r="X3471"/>
      <c r="Y3471"/>
      <c r="Z3471"/>
    </row>
    <row r="3472" spans="1:26">
      <c r="A3472">
        <v>10</v>
      </c>
      <c r="B3472" t="s">
        <v>4590</v>
      </c>
      <c r="C3472" t="s">
        <v>1324</v>
      </c>
      <c r="D3472">
        <v>91</v>
      </c>
      <c r="E3472">
        <v>0</v>
      </c>
      <c r="F3472">
        <v>0</v>
      </c>
      <c r="G3472" s="2">
        <f t="shared" si="434"/>
        <v>0</v>
      </c>
      <c r="H3472" s="3" t="str">
        <f t="shared" si="435"/>
        <v>10</v>
      </c>
      <c r="I3472" s="3" t="str">
        <f t="shared" si="436"/>
        <v>500</v>
      </c>
      <c r="J3472" s="3">
        <v>500</v>
      </c>
      <c r="K3472" s="3" t="str">
        <f>+VLOOKUP(J3472,'Dimension descriptions'!P:R,3,FALSE)</f>
        <v>District Office</v>
      </c>
      <c r="L3472" s="3" t="str">
        <f t="shared" si="437"/>
        <v>1050</v>
      </c>
      <c r="M3472" s="10">
        <v>1050</v>
      </c>
      <c r="N3472" s="3" t="str">
        <f t="shared" si="432"/>
        <v>3300</v>
      </c>
      <c r="O3472" s="3" t="str">
        <f t="shared" si="433"/>
        <v>270</v>
      </c>
      <c r="P3472" s="3" t="str">
        <f t="shared" si="438"/>
        <v>2</v>
      </c>
      <c r="Q3472" s="11">
        <f>+VLOOKUP(M3472,'Dimension descriptions'!K:M,2,FALSE)</f>
        <v>50</v>
      </c>
      <c r="R3472" s="33">
        <v>50</v>
      </c>
      <c r="S3472" s="11" t="str">
        <f>+VLOOKUP(R3472,'Dimension descriptions'!K:M,3)</f>
        <v>CLASSROOM-GENERAL</v>
      </c>
      <c r="T3472" s="3" t="str">
        <f t="shared" si="439"/>
        <v>Y</v>
      </c>
      <c r="U3472" t="e">
        <f>+VLOOKUP(R3472,'FY21 P13 Allotment memo'!O:O,1,FALSE)</f>
        <v>#N/A</v>
      </c>
      <c r="V3472"/>
      <c r="W3472"/>
      <c r="X3472"/>
      <c r="Y3472"/>
      <c r="Z3472"/>
    </row>
    <row r="3473" spans="1:26">
      <c r="A3473">
        <v>10</v>
      </c>
      <c r="B3473" t="s">
        <v>4591</v>
      </c>
      <c r="C3473" t="s">
        <v>1276</v>
      </c>
      <c r="D3473">
        <v>91</v>
      </c>
      <c r="E3473">
        <v>0</v>
      </c>
      <c r="F3473">
        <v>0</v>
      </c>
      <c r="G3473" s="2">
        <f t="shared" si="434"/>
        <v>0</v>
      </c>
      <c r="H3473" s="3" t="str">
        <f t="shared" si="435"/>
        <v>10</v>
      </c>
      <c r="I3473" s="3" t="str">
        <f t="shared" si="436"/>
        <v>500</v>
      </c>
      <c r="J3473" s="3">
        <v>500</v>
      </c>
      <c r="K3473" s="3" t="str">
        <f>+VLOOKUP(J3473,'Dimension descriptions'!P:R,3,FALSE)</f>
        <v>District Office</v>
      </c>
      <c r="L3473" s="3" t="str">
        <f t="shared" si="437"/>
        <v>1050</v>
      </c>
      <c r="M3473" s="10">
        <v>1050</v>
      </c>
      <c r="N3473" s="3" t="str">
        <f t="shared" si="432"/>
        <v>3300</v>
      </c>
      <c r="O3473" s="3" t="str">
        <f t="shared" si="433"/>
        <v>810</v>
      </c>
      <c r="P3473" s="3" t="str">
        <f t="shared" si="438"/>
        <v>8</v>
      </c>
      <c r="Q3473" s="11">
        <f>+VLOOKUP(M3473,'Dimension descriptions'!K:M,2,FALSE)</f>
        <v>50</v>
      </c>
      <c r="R3473" s="33">
        <v>50</v>
      </c>
      <c r="S3473" s="11" t="str">
        <f>+VLOOKUP(R3473,'Dimension descriptions'!K:M,3)</f>
        <v>CLASSROOM-GENERAL</v>
      </c>
      <c r="T3473" s="3" t="str">
        <f t="shared" si="439"/>
        <v>Y</v>
      </c>
      <c r="U3473" t="e">
        <f>+VLOOKUP(R3473,'FY21 P13 Allotment memo'!O:O,1,FALSE)</f>
        <v>#N/A</v>
      </c>
      <c r="V3473"/>
      <c r="W3473"/>
      <c r="X3473"/>
      <c r="Y3473"/>
      <c r="Z3473"/>
    </row>
    <row r="3474" spans="1:26">
      <c r="A3474">
        <v>10</v>
      </c>
      <c r="B3474" t="s">
        <v>4592</v>
      </c>
      <c r="C3474" t="s">
        <v>4593</v>
      </c>
      <c r="D3474">
        <v>91</v>
      </c>
      <c r="E3474">
        <v>0</v>
      </c>
      <c r="F3474">
        <v>0</v>
      </c>
      <c r="G3474" s="2">
        <f t="shared" si="434"/>
        <v>0</v>
      </c>
      <c r="H3474" s="3" t="str">
        <f t="shared" si="435"/>
        <v>10</v>
      </c>
      <c r="I3474" s="3" t="str">
        <f t="shared" si="436"/>
        <v>500</v>
      </c>
      <c r="J3474" s="3">
        <v>500</v>
      </c>
      <c r="K3474" s="3" t="str">
        <f>+VLOOKUP(J3474,'Dimension descriptions'!P:R,3,FALSE)</f>
        <v>District Office</v>
      </c>
      <c r="L3474" s="3" t="str">
        <f t="shared" si="437"/>
        <v>1050</v>
      </c>
      <c r="M3474" s="10">
        <v>1050</v>
      </c>
      <c r="N3474" s="3" t="str">
        <f t="shared" si="432"/>
        <v>7000</v>
      </c>
      <c r="O3474" s="3" t="str">
        <f t="shared" si="433"/>
        <v>860</v>
      </c>
      <c r="P3474" s="3" t="str">
        <f t="shared" si="438"/>
        <v>8</v>
      </c>
      <c r="Q3474" s="11">
        <f>+VLOOKUP(M3474,'Dimension descriptions'!K:M,2,FALSE)</f>
        <v>50</v>
      </c>
      <c r="R3474" s="33">
        <v>50</v>
      </c>
      <c r="S3474" s="11" t="str">
        <f>+VLOOKUP(R3474,'Dimension descriptions'!K:M,3)</f>
        <v>CLASSROOM-GENERAL</v>
      </c>
      <c r="T3474" s="3" t="str">
        <f t="shared" si="439"/>
        <v>Y</v>
      </c>
      <c r="U3474" t="e">
        <f>+VLOOKUP(R3474,'FY21 P13 Allotment memo'!O:O,1,FALSE)</f>
        <v>#N/A</v>
      </c>
      <c r="V3474"/>
      <c r="W3474"/>
      <c r="X3474"/>
      <c r="Y3474"/>
      <c r="Z3474"/>
    </row>
    <row r="3475" spans="1:26">
      <c r="A3475">
        <v>10</v>
      </c>
      <c r="B3475" t="s">
        <v>4594</v>
      </c>
      <c r="C3475" t="s">
        <v>4593</v>
      </c>
      <c r="D3475">
        <v>91</v>
      </c>
      <c r="E3475">
        <v>0</v>
      </c>
      <c r="F3475">
        <v>0</v>
      </c>
      <c r="G3475" s="2">
        <f t="shared" si="434"/>
        <v>0</v>
      </c>
      <c r="H3475" s="3" t="str">
        <f t="shared" si="435"/>
        <v>10</v>
      </c>
      <c r="I3475" s="3" t="str">
        <f t="shared" si="436"/>
        <v>500</v>
      </c>
      <c r="J3475" s="3">
        <v>500</v>
      </c>
      <c r="K3475" s="3" t="str">
        <f>+VLOOKUP(J3475,'Dimension descriptions'!P:R,3,FALSE)</f>
        <v>District Office</v>
      </c>
      <c r="L3475" s="3" t="str">
        <f t="shared" si="437"/>
        <v>1050</v>
      </c>
      <c r="M3475" s="10">
        <v>1050</v>
      </c>
      <c r="N3475" s="3" t="str">
        <f t="shared" si="432"/>
        <v>7000</v>
      </c>
      <c r="O3475" s="3" t="str">
        <f t="shared" si="433"/>
        <v>870</v>
      </c>
      <c r="P3475" s="3" t="str">
        <f t="shared" si="438"/>
        <v>8</v>
      </c>
      <c r="Q3475" s="11">
        <f>+VLOOKUP(M3475,'Dimension descriptions'!K:M,2,FALSE)</f>
        <v>50</v>
      </c>
      <c r="R3475" s="33">
        <v>50</v>
      </c>
      <c r="S3475" s="11" t="str">
        <f>+VLOOKUP(R3475,'Dimension descriptions'!K:M,3)</f>
        <v>CLASSROOM-GENERAL</v>
      </c>
      <c r="T3475" s="3" t="str">
        <f t="shared" si="439"/>
        <v>Y</v>
      </c>
      <c r="U3475" t="e">
        <f>+VLOOKUP(R3475,'FY21 P13 Allotment memo'!O:O,1,FALSE)</f>
        <v>#N/A</v>
      </c>
      <c r="V3475"/>
      <c r="W3475"/>
      <c r="X3475"/>
      <c r="Y3475"/>
      <c r="Z3475"/>
    </row>
    <row r="3476" spans="1:26">
      <c r="A3476">
        <v>10</v>
      </c>
      <c r="B3476" t="s">
        <v>4595</v>
      </c>
      <c r="C3476" t="s">
        <v>1270</v>
      </c>
      <c r="D3476">
        <v>91</v>
      </c>
      <c r="E3476">
        <v>145716.16</v>
      </c>
      <c r="F3476">
        <v>0</v>
      </c>
      <c r="G3476" s="2">
        <f t="shared" si="434"/>
        <v>145716.16</v>
      </c>
      <c r="H3476" s="3" t="str">
        <f t="shared" si="435"/>
        <v>10</v>
      </c>
      <c r="I3476" s="3" t="str">
        <f t="shared" si="436"/>
        <v>500</v>
      </c>
      <c r="J3476" s="3">
        <v>500</v>
      </c>
      <c r="K3476" s="3" t="str">
        <f>+VLOOKUP(J3476,'Dimension descriptions'!P:R,3,FALSE)</f>
        <v>District Office</v>
      </c>
      <c r="L3476" s="3" t="str">
        <f t="shared" si="437"/>
        <v>1051</v>
      </c>
      <c r="M3476" s="10">
        <v>1051</v>
      </c>
      <c r="N3476" s="3" t="str">
        <f t="shared" si="432"/>
        <v>1000</v>
      </c>
      <c r="O3476" s="3" t="str">
        <f t="shared" si="433"/>
        <v>641</v>
      </c>
      <c r="P3476" s="3" t="str">
        <f t="shared" si="438"/>
        <v>6</v>
      </c>
      <c r="Q3476" s="11">
        <f>+VLOOKUP(M3476,'Dimension descriptions'!K:M,2,FALSE)</f>
        <v>50</v>
      </c>
      <c r="R3476" s="33">
        <v>50</v>
      </c>
      <c r="S3476" s="11" t="str">
        <f>+VLOOKUP(R3476,'Dimension descriptions'!K:M,3)</f>
        <v>CLASSROOM-GENERAL</v>
      </c>
      <c r="T3476" s="3" t="str">
        <f t="shared" si="439"/>
        <v>Y</v>
      </c>
      <c r="U3476" t="e">
        <f>+VLOOKUP(R3476,'FY21 P13 Allotment memo'!O:O,1,FALSE)</f>
        <v>#N/A</v>
      </c>
      <c r="V3476"/>
      <c r="W3476"/>
      <c r="X3476"/>
      <c r="Y3476"/>
      <c r="Z3476"/>
    </row>
    <row r="3477" spans="1:26">
      <c r="A3477">
        <v>10</v>
      </c>
      <c r="B3477" t="s">
        <v>4596</v>
      </c>
      <c r="C3477" t="s">
        <v>1652</v>
      </c>
      <c r="D3477">
        <v>91</v>
      </c>
      <c r="E3477">
        <v>0</v>
      </c>
      <c r="F3477">
        <v>0</v>
      </c>
      <c r="G3477" s="2">
        <f t="shared" si="434"/>
        <v>0</v>
      </c>
      <c r="H3477" s="3" t="str">
        <f t="shared" si="435"/>
        <v>10</v>
      </c>
      <c r="I3477" s="3" t="str">
        <f t="shared" si="436"/>
        <v>500</v>
      </c>
      <c r="J3477" s="3">
        <v>500</v>
      </c>
      <c r="K3477" s="3" t="str">
        <f>+VLOOKUP(J3477,'Dimension descriptions'!P:R,3,FALSE)</f>
        <v>District Office</v>
      </c>
      <c r="L3477" s="3" t="str">
        <f t="shared" si="437"/>
        <v>1054</v>
      </c>
      <c r="M3477" s="10">
        <v>1054</v>
      </c>
      <c r="N3477" s="3" t="str">
        <f t="shared" si="432"/>
        <v>1000</v>
      </c>
      <c r="O3477" s="3" t="str">
        <f t="shared" si="433"/>
        <v>610</v>
      </c>
      <c r="P3477" s="3" t="str">
        <f t="shared" si="438"/>
        <v>6</v>
      </c>
      <c r="Q3477" s="11">
        <f>+VLOOKUP(M3477,'Dimension descriptions'!K:M,2,FALSE)</f>
        <v>50</v>
      </c>
      <c r="R3477" s="33">
        <v>50</v>
      </c>
      <c r="S3477" s="11" t="str">
        <f>+VLOOKUP(R3477,'Dimension descriptions'!K:M,3)</f>
        <v>CLASSROOM-GENERAL</v>
      </c>
      <c r="T3477" s="3" t="str">
        <f t="shared" si="439"/>
        <v>Y</v>
      </c>
      <c r="U3477" t="e">
        <f>+VLOOKUP(R3477,'FY21 P13 Allotment memo'!O:O,1,FALSE)</f>
        <v>#N/A</v>
      </c>
      <c r="V3477"/>
      <c r="W3477"/>
      <c r="X3477"/>
      <c r="Y3477"/>
      <c r="Z3477"/>
    </row>
    <row r="3478" spans="1:26">
      <c r="A3478">
        <v>10</v>
      </c>
      <c r="B3478" t="s">
        <v>4597</v>
      </c>
      <c r="C3478" t="s">
        <v>4598</v>
      </c>
      <c r="D3478">
        <v>91</v>
      </c>
      <c r="E3478">
        <v>0</v>
      </c>
      <c r="F3478">
        <v>0</v>
      </c>
      <c r="G3478" s="2">
        <f t="shared" si="434"/>
        <v>0</v>
      </c>
      <c r="H3478" s="3" t="str">
        <f t="shared" si="435"/>
        <v>10</v>
      </c>
      <c r="I3478" s="3" t="str">
        <f t="shared" si="436"/>
        <v>500</v>
      </c>
      <c r="J3478" s="3">
        <v>500</v>
      </c>
      <c r="K3478" s="3" t="str">
        <f>+VLOOKUP(J3478,'Dimension descriptions'!P:R,3,FALSE)</f>
        <v>District Office</v>
      </c>
      <c r="L3478" s="3" t="str">
        <f t="shared" si="437"/>
        <v>1054</v>
      </c>
      <c r="M3478" s="10">
        <v>1054</v>
      </c>
      <c r="N3478" s="3" t="str">
        <f t="shared" si="432"/>
        <v>2500</v>
      </c>
      <c r="O3478" s="3" t="str">
        <f t="shared" si="433"/>
        <v>320</v>
      </c>
      <c r="P3478" s="3" t="str">
        <f t="shared" si="438"/>
        <v>3</v>
      </c>
      <c r="Q3478" s="11">
        <f>+VLOOKUP(M3478,'Dimension descriptions'!K:M,2,FALSE)</f>
        <v>50</v>
      </c>
      <c r="R3478" s="33">
        <v>50</v>
      </c>
      <c r="S3478" s="11" t="str">
        <f>+VLOOKUP(R3478,'Dimension descriptions'!K:M,3)</f>
        <v>CLASSROOM-GENERAL</v>
      </c>
      <c r="T3478" s="3" t="str">
        <f t="shared" si="439"/>
        <v>Y</v>
      </c>
      <c r="U3478" t="e">
        <f>+VLOOKUP(R3478,'FY21 P13 Allotment memo'!O:O,1,FALSE)</f>
        <v>#N/A</v>
      </c>
      <c r="V3478"/>
      <c r="W3478"/>
      <c r="X3478"/>
      <c r="Y3478"/>
      <c r="Z3478"/>
    </row>
    <row r="3479" spans="1:26">
      <c r="A3479">
        <v>10</v>
      </c>
      <c r="B3479" t="s">
        <v>4599</v>
      </c>
      <c r="C3479" t="s">
        <v>1330</v>
      </c>
      <c r="D3479">
        <v>91</v>
      </c>
      <c r="E3479">
        <v>0</v>
      </c>
      <c r="F3479">
        <v>121377.45</v>
      </c>
      <c r="G3479" s="2">
        <f t="shared" si="434"/>
        <v>-121377.45</v>
      </c>
      <c r="H3479" s="3" t="str">
        <f t="shared" si="435"/>
        <v>10</v>
      </c>
      <c r="I3479" s="3" t="str">
        <f t="shared" si="436"/>
        <v>500</v>
      </c>
      <c r="J3479" s="3">
        <v>500</v>
      </c>
      <c r="K3479" s="3" t="str">
        <f>+VLOOKUP(J3479,'Dimension descriptions'!P:R,3,FALSE)</f>
        <v>District Office</v>
      </c>
      <c r="L3479" s="3" t="str">
        <f t="shared" si="437"/>
        <v>1205</v>
      </c>
      <c r="M3479" s="10">
        <v>1205</v>
      </c>
      <c r="N3479" s="3" t="str">
        <f t="shared" si="432"/>
        <v>1000</v>
      </c>
      <c r="O3479" s="3" t="str">
        <f t="shared" si="433"/>
        <v>131</v>
      </c>
      <c r="P3479" s="3" t="str">
        <f t="shared" si="438"/>
        <v>1</v>
      </c>
      <c r="Q3479" s="11">
        <f>+VLOOKUP(M3479,'Dimension descriptions'!K:M,2,FALSE)</f>
        <v>1205</v>
      </c>
      <c r="R3479" s="33">
        <v>1205</v>
      </c>
      <c r="S3479" s="11" t="str">
        <f>+VLOOKUP(R3479,'Dimension descriptions'!K:M,3)</f>
        <v>SPECIAL EDUCATION</v>
      </c>
      <c r="T3479" s="3" t="str">
        <f t="shared" si="439"/>
        <v>N</v>
      </c>
      <c r="U3479">
        <f>+VLOOKUP(R3479,'FY21 P13 Allotment memo'!O:O,1,FALSE)</f>
        <v>1205</v>
      </c>
      <c r="V3479"/>
      <c r="W3479"/>
      <c r="X3479"/>
      <c r="Y3479"/>
      <c r="Z3479"/>
    </row>
    <row r="3480" spans="1:26">
      <c r="A3480">
        <v>10</v>
      </c>
      <c r="B3480" t="s">
        <v>4600</v>
      </c>
      <c r="C3480" t="s">
        <v>1571</v>
      </c>
      <c r="D3480">
        <v>91</v>
      </c>
      <c r="E3480">
        <v>5952.41</v>
      </c>
      <c r="F3480">
        <v>0</v>
      </c>
      <c r="G3480" s="2">
        <f t="shared" si="434"/>
        <v>5952.41</v>
      </c>
      <c r="H3480" s="3" t="str">
        <f t="shared" si="435"/>
        <v>10</v>
      </c>
      <c r="I3480" s="3" t="str">
        <f t="shared" si="436"/>
        <v>500</v>
      </c>
      <c r="J3480" s="3">
        <v>500</v>
      </c>
      <c r="K3480" s="3" t="str">
        <f>+VLOOKUP(J3480,'Dimension descriptions'!P:R,3,FALSE)</f>
        <v>District Office</v>
      </c>
      <c r="L3480" s="3" t="str">
        <f t="shared" si="437"/>
        <v>1205</v>
      </c>
      <c r="M3480" s="10">
        <v>1205</v>
      </c>
      <c r="N3480" s="3" t="str">
        <f t="shared" si="432"/>
        <v>1000</v>
      </c>
      <c r="O3480" s="3" t="str">
        <f t="shared" si="433"/>
        <v>149</v>
      </c>
      <c r="P3480" s="3" t="str">
        <f t="shared" si="438"/>
        <v>1</v>
      </c>
      <c r="Q3480" s="11">
        <f>+VLOOKUP(M3480,'Dimension descriptions'!K:M,2,FALSE)</f>
        <v>1205</v>
      </c>
      <c r="R3480" s="33">
        <v>1205</v>
      </c>
      <c r="S3480" s="11" t="str">
        <f>+VLOOKUP(R3480,'Dimension descriptions'!K:M,3)</f>
        <v>SPECIAL EDUCATION</v>
      </c>
      <c r="T3480" s="3" t="str">
        <f t="shared" si="439"/>
        <v>N</v>
      </c>
      <c r="U3480">
        <f>+VLOOKUP(R3480,'FY21 P13 Allotment memo'!O:O,1,FALSE)</f>
        <v>1205</v>
      </c>
      <c r="V3480"/>
      <c r="W3480"/>
      <c r="X3480"/>
      <c r="Y3480"/>
      <c r="Z3480"/>
    </row>
    <row r="3481" spans="1:26">
      <c r="A3481">
        <v>10</v>
      </c>
      <c r="B3481" t="s">
        <v>4601</v>
      </c>
      <c r="C3481" t="s">
        <v>4602</v>
      </c>
      <c r="D3481">
        <v>91</v>
      </c>
      <c r="E3481">
        <v>0</v>
      </c>
      <c r="F3481">
        <v>0</v>
      </c>
      <c r="G3481" s="2">
        <f t="shared" si="434"/>
        <v>0</v>
      </c>
      <c r="H3481" s="3" t="str">
        <f t="shared" si="435"/>
        <v>10</v>
      </c>
      <c r="I3481" s="3" t="str">
        <f t="shared" si="436"/>
        <v>500</v>
      </c>
      <c r="J3481" s="3">
        <v>500</v>
      </c>
      <c r="K3481" s="3" t="str">
        <f>+VLOOKUP(J3481,'Dimension descriptions'!P:R,3,FALSE)</f>
        <v>District Office</v>
      </c>
      <c r="L3481" s="3" t="str">
        <f t="shared" si="437"/>
        <v>1205</v>
      </c>
      <c r="M3481" s="10">
        <v>1205</v>
      </c>
      <c r="N3481" s="3" t="str">
        <f t="shared" si="432"/>
        <v>1000</v>
      </c>
      <c r="O3481" s="3" t="str">
        <f t="shared" si="433"/>
        <v>161</v>
      </c>
      <c r="P3481" s="3" t="str">
        <f t="shared" si="438"/>
        <v>1</v>
      </c>
      <c r="Q3481" s="11">
        <f>+VLOOKUP(M3481,'Dimension descriptions'!K:M,2,FALSE)</f>
        <v>1205</v>
      </c>
      <c r="R3481" s="33">
        <v>1205</v>
      </c>
      <c r="S3481" s="11" t="str">
        <f>+VLOOKUP(R3481,'Dimension descriptions'!K:M,3)</f>
        <v>SPECIAL EDUCATION</v>
      </c>
      <c r="T3481" s="3" t="str">
        <f t="shared" si="439"/>
        <v>N</v>
      </c>
      <c r="U3481">
        <f>+VLOOKUP(R3481,'FY21 P13 Allotment memo'!O:O,1,FALSE)</f>
        <v>1205</v>
      </c>
      <c r="V3481"/>
      <c r="W3481"/>
      <c r="X3481"/>
      <c r="Y3481"/>
      <c r="Z3481"/>
    </row>
    <row r="3482" spans="1:26">
      <c r="A3482">
        <v>10</v>
      </c>
      <c r="B3482" t="s">
        <v>4603</v>
      </c>
      <c r="C3482" t="s">
        <v>4604</v>
      </c>
      <c r="D3482">
        <v>91</v>
      </c>
      <c r="E3482">
        <v>0</v>
      </c>
      <c r="F3482">
        <v>0</v>
      </c>
      <c r="G3482" s="2">
        <f t="shared" si="434"/>
        <v>0</v>
      </c>
      <c r="H3482" s="3" t="str">
        <f t="shared" si="435"/>
        <v>10</v>
      </c>
      <c r="I3482" s="3" t="str">
        <f t="shared" si="436"/>
        <v>500</v>
      </c>
      <c r="J3482" s="3">
        <v>500</v>
      </c>
      <c r="K3482" s="3" t="str">
        <f>+VLOOKUP(J3482,'Dimension descriptions'!P:R,3,FALSE)</f>
        <v>District Office</v>
      </c>
      <c r="L3482" s="3" t="str">
        <f t="shared" si="437"/>
        <v>1205</v>
      </c>
      <c r="M3482" s="10">
        <v>1205</v>
      </c>
      <c r="N3482" s="3" t="str">
        <f t="shared" si="432"/>
        <v>1000</v>
      </c>
      <c r="O3482" s="3" t="str">
        <f t="shared" si="433"/>
        <v>195</v>
      </c>
      <c r="P3482" s="3" t="str">
        <f t="shared" si="438"/>
        <v>1</v>
      </c>
      <c r="Q3482" s="11">
        <f>+VLOOKUP(M3482,'Dimension descriptions'!K:M,2,FALSE)</f>
        <v>1205</v>
      </c>
      <c r="R3482" s="33">
        <v>1205</v>
      </c>
      <c r="S3482" s="11" t="str">
        <f>+VLOOKUP(R3482,'Dimension descriptions'!K:M,3)</f>
        <v>SPECIAL EDUCATION</v>
      </c>
      <c r="T3482" s="3" t="str">
        <f t="shared" si="439"/>
        <v>N</v>
      </c>
      <c r="U3482">
        <f>+VLOOKUP(R3482,'FY21 P13 Allotment memo'!O:O,1,FALSE)</f>
        <v>1205</v>
      </c>
      <c r="V3482"/>
      <c r="W3482"/>
      <c r="X3482"/>
      <c r="Y3482"/>
      <c r="Z3482"/>
    </row>
    <row r="3483" spans="1:26">
      <c r="A3483">
        <v>10</v>
      </c>
      <c r="B3483" t="s">
        <v>4605</v>
      </c>
      <c r="C3483" t="s">
        <v>4606</v>
      </c>
      <c r="D3483">
        <v>91</v>
      </c>
      <c r="E3483">
        <v>0</v>
      </c>
      <c r="F3483">
        <v>0</v>
      </c>
      <c r="G3483" s="2">
        <f t="shared" si="434"/>
        <v>0</v>
      </c>
      <c r="H3483" s="3" t="str">
        <f t="shared" si="435"/>
        <v>10</v>
      </c>
      <c r="I3483" s="3" t="str">
        <f t="shared" si="436"/>
        <v>500</v>
      </c>
      <c r="J3483" s="3">
        <v>500</v>
      </c>
      <c r="K3483" s="3" t="str">
        <f>+VLOOKUP(J3483,'Dimension descriptions'!P:R,3,FALSE)</f>
        <v>District Office</v>
      </c>
      <c r="L3483" s="3" t="str">
        <f t="shared" si="437"/>
        <v>1205</v>
      </c>
      <c r="M3483" s="10">
        <v>1205</v>
      </c>
      <c r="N3483" s="3" t="str">
        <f t="shared" si="432"/>
        <v>1000</v>
      </c>
      <c r="O3483" s="3" t="str">
        <f t="shared" si="433"/>
        <v>198</v>
      </c>
      <c r="P3483" s="3" t="str">
        <f t="shared" si="438"/>
        <v>1</v>
      </c>
      <c r="Q3483" s="11">
        <f>+VLOOKUP(M3483,'Dimension descriptions'!K:M,2,FALSE)</f>
        <v>1205</v>
      </c>
      <c r="R3483" s="33">
        <v>1205</v>
      </c>
      <c r="S3483" s="11" t="str">
        <f>+VLOOKUP(R3483,'Dimension descriptions'!K:M,3)</f>
        <v>SPECIAL EDUCATION</v>
      </c>
      <c r="T3483" s="3" t="str">
        <f t="shared" si="439"/>
        <v>N</v>
      </c>
      <c r="U3483">
        <f>+VLOOKUP(R3483,'FY21 P13 Allotment memo'!O:O,1,FALSE)</f>
        <v>1205</v>
      </c>
      <c r="V3483"/>
      <c r="W3483"/>
      <c r="X3483"/>
      <c r="Y3483"/>
      <c r="Z3483"/>
    </row>
    <row r="3484" spans="1:26">
      <c r="A3484">
        <v>10</v>
      </c>
      <c r="B3484" t="s">
        <v>4607</v>
      </c>
      <c r="C3484" t="s">
        <v>1244</v>
      </c>
      <c r="D3484">
        <v>91</v>
      </c>
      <c r="E3484">
        <v>0</v>
      </c>
      <c r="F3484">
        <v>27767.98</v>
      </c>
      <c r="G3484" s="2">
        <f t="shared" si="434"/>
        <v>-27767.98</v>
      </c>
      <c r="H3484" s="3" t="str">
        <f t="shared" si="435"/>
        <v>10</v>
      </c>
      <c r="I3484" s="3" t="str">
        <f t="shared" si="436"/>
        <v>500</v>
      </c>
      <c r="J3484" s="3">
        <v>500</v>
      </c>
      <c r="K3484" s="3" t="str">
        <f>+VLOOKUP(J3484,'Dimension descriptions'!P:R,3,FALSE)</f>
        <v>District Office</v>
      </c>
      <c r="L3484" s="3" t="str">
        <f t="shared" si="437"/>
        <v>1205</v>
      </c>
      <c r="M3484" s="10">
        <v>1205</v>
      </c>
      <c r="N3484" s="3" t="str">
        <f t="shared" si="432"/>
        <v>1000</v>
      </c>
      <c r="O3484" s="3" t="str">
        <f t="shared" si="433"/>
        <v>210</v>
      </c>
      <c r="P3484" s="3" t="str">
        <f t="shared" si="438"/>
        <v>2</v>
      </c>
      <c r="Q3484" s="11">
        <f>+VLOOKUP(M3484,'Dimension descriptions'!K:M,2,FALSE)</f>
        <v>1205</v>
      </c>
      <c r="R3484" s="33">
        <v>1205</v>
      </c>
      <c r="S3484" s="11" t="str">
        <f>+VLOOKUP(R3484,'Dimension descriptions'!K:M,3)</f>
        <v>SPECIAL EDUCATION</v>
      </c>
      <c r="T3484" s="3" t="str">
        <f t="shared" si="439"/>
        <v>N</v>
      </c>
      <c r="U3484">
        <f>+VLOOKUP(R3484,'FY21 P13 Allotment memo'!O:O,1,FALSE)</f>
        <v>1205</v>
      </c>
      <c r="V3484"/>
      <c r="W3484"/>
      <c r="X3484"/>
      <c r="Y3484"/>
      <c r="Z3484"/>
    </row>
    <row r="3485" spans="1:26">
      <c r="A3485">
        <v>10</v>
      </c>
      <c r="B3485" t="s">
        <v>4608</v>
      </c>
      <c r="C3485" t="s">
        <v>1246</v>
      </c>
      <c r="D3485">
        <v>91</v>
      </c>
      <c r="E3485">
        <v>0</v>
      </c>
      <c r="F3485">
        <v>8817.35</v>
      </c>
      <c r="G3485" s="2">
        <f t="shared" si="434"/>
        <v>-8817.35</v>
      </c>
      <c r="H3485" s="3" t="str">
        <f t="shared" si="435"/>
        <v>10</v>
      </c>
      <c r="I3485" s="3" t="str">
        <f t="shared" si="436"/>
        <v>500</v>
      </c>
      <c r="J3485" s="3">
        <v>500</v>
      </c>
      <c r="K3485" s="3" t="str">
        <f>+VLOOKUP(J3485,'Dimension descriptions'!P:R,3,FALSE)</f>
        <v>District Office</v>
      </c>
      <c r="L3485" s="3" t="str">
        <f t="shared" si="437"/>
        <v>1205</v>
      </c>
      <c r="M3485" s="10">
        <v>1205</v>
      </c>
      <c r="N3485" s="3" t="str">
        <f t="shared" si="432"/>
        <v>1000</v>
      </c>
      <c r="O3485" s="3" t="str">
        <f t="shared" si="433"/>
        <v>220</v>
      </c>
      <c r="P3485" s="3" t="str">
        <f t="shared" si="438"/>
        <v>2</v>
      </c>
      <c r="Q3485" s="11">
        <f>+VLOOKUP(M3485,'Dimension descriptions'!K:M,2,FALSE)</f>
        <v>1205</v>
      </c>
      <c r="R3485" s="33">
        <v>1205</v>
      </c>
      <c r="S3485" s="11" t="str">
        <f>+VLOOKUP(R3485,'Dimension descriptions'!K:M,3)</f>
        <v>SPECIAL EDUCATION</v>
      </c>
      <c r="T3485" s="3" t="str">
        <f t="shared" si="439"/>
        <v>N</v>
      </c>
      <c r="U3485">
        <f>+VLOOKUP(R3485,'FY21 P13 Allotment memo'!O:O,1,FALSE)</f>
        <v>1205</v>
      </c>
      <c r="V3485"/>
      <c r="W3485"/>
      <c r="X3485"/>
      <c r="Y3485"/>
      <c r="Z3485"/>
    </row>
    <row r="3486" spans="1:26">
      <c r="A3486">
        <v>10</v>
      </c>
      <c r="B3486" t="s">
        <v>4609</v>
      </c>
      <c r="C3486" t="s">
        <v>1248</v>
      </c>
      <c r="D3486">
        <v>91</v>
      </c>
      <c r="E3486">
        <v>0</v>
      </c>
      <c r="F3486">
        <v>25219.81</v>
      </c>
      <c r="G3486" s="2">
        <f t="shared" si="434"/>
        <v>-25219.81</v>
      </c>
      <c r="H3486" s="3" t="str">
        <f t="shared" si="435"/>
        <v>10</v>
      </c>
      <c r="I3486" s="3" t="str">
        <f t="shared" si="436"/>
        <v>500</v>
      </c>
      <c r="J3486" s="3">
        <v>500</v>
      </c>
      <c r="K3486" s="3" t="str">
        <f>+VLOOKUP(J3486,'Dimension descriptions'!P:R,3,FALSE)</f>
        <v>District Office</v>
      </c>
      <c r="L3486" s="3" t="str">
        <f t="shared" si="437"/>
        <v>1205</v>
      </c>
      <c r="M3486" s="10">
        <v>1205</v>
      </c>
      <c r="N3486" s="3" t="str">
        <f t="shared" si="432"/>
        <v>1000</v>
      </c>
      <c r="O3486" s="3" t="str">
        <f t="shared" si="433"/>
        <v>241</v>
      </c>
      <c r="P3486" s="3" t="str">
        <f t="shared" si="438"/>
        <v>2</v>
      </c>
      <c r="Q3486" s="11">
        <f>+VLOOKUP(M3486,'Dimension descriptions'!K:M,2,FALSE)</f>
        <v>1205</v>
      </c>
      <c r="R3486" s="33">
        <v>1205</v>
      </c>
      <c r="S3486" s="11" t="str">
        <f>+VLOOKUP(R3486,'Dimension descriptions'!K:M,3)</f>
        <v>SPECIAL EDUCATION</v>
      </c>
      <c r="T3486" s="3" t="str">
        <f t="shared" si="439"/>
        <v>N</v>
      </c>
      <c r="U3486">
        <f>+VLOOKUP(R3486,'FY21 P13 Allotment memo'!O:O,1,FALSE)</f>
        <v>1205</v>
      </c>
      <c r="V3486"/>
      <c r="W3486"/>
      <c r="X3486"/>
      <c r="Y3486"/>
      <c r="Z3486"/>
    </row>
    <row r="3487" spans="1:26">
      <c r="A3487">
        <v>10</v>
      </c>
      <c r="B3487" t="s">
        <v>4610</v>
      </c>
      <c r="C3487" t="s">
        <v>4305</v>
      </c>
      <c r="D3487">
        <v>91</v>
      </c>
      <c r="E3487">
        <v>0</v>
      </c>
      <c r="F3487">
        <v>0</v>
      </c>
      <c r="G3487" s="2">
        <f t="shared" si="434"/>
        <v>0</v>
      </c>
      <c r="H3487" s="3" t="str">
        <f t="shared" si="435"/>
        <v>10</v>
      </c>
      <c r="I3487" s="3" t="str">
        <f t="shared" si="436"/>
        <v>500</v>
      </c>
      <c r="J3487" s="3">
        <v>500</v>
      </c>
      <c r="K3487" s="3" t="str">
        <f>+VLOOKUP(J3487,'Dimension descriptions'!P:R,3,FALSE)</f>
        <v>District Office</v>
      </c>
      <c r="L3487" s="3" t="str">
        <f t="shared" si="437"/>
        <v>1205</v>
      </c>
      <c r="M3487" s="10">
        <v>1205</v>
      </c>
      <c r="N3487" s="3" t="str">
        <f t="shared" si="432"/>
        <v>1000</v>
      </c>
      <c r="O3487" s="3" t="str">
        <f t="shared" si="433"/>
        <v>245</v>
      </c>
      <c r="P3487" s="3" t="str">
        <f t="shared" si="438"/>
        <v>2</v>
      </c>
      <c r="Q3487" s="11">
        <f>+VLOOKUP(M3487,'Dimension descriptions'!K:M,2,FALSE)</f>
        <v>1205</v>
      </c>
      <c r="R3487" s="33">
        <v>1205</v>
      </c>
      <c r="S3487" s="11" t="str">
        <f>+VLOOKUP(R3487,'Dimension descriptions'!K:M,3)</f>
        <v>SPECIAL EDUCATION</v>
      </c>
      <c r="T3487" s="3" t="str">
        <f t="shared" si="439"/>
        <v>N</v>
      </c>
      <c r="U3487">
        <f>+VLOOKUP(R3487,'FY21 P13 Allotment memo'!O:O,1,FALSE)</f>
        <v>1205</v>
      </c>
      <c r="V3487"/>
      <c r="W3487"/>
      <c r="X3487"/>
      <c r="Y3487"/>
      <c r="Z3487"/>
    </row>
    <row r="3488" spans="1:26">
      <c r="A3488">
        <v>10</v>
      </c>
      <c r="B3488" t="s">
        <v>4611</v>
      </c>
      <c r="C3488" t="s">
        <v>1252</v>
      </c>
      <c r="D3488">
        <v>91</v>
      </c>
      <c r="E3488">
        <v>0</v>
      </c>
      <c r="F3488">
        <v>0</v>
      </c>
      <c r="G3488" s="2">
        <f t="shared" si="434"/>
        <v>0</v>
      </c>
      <c r="H3488" s="3" t="str">
        <f t="shared" si="435"/>
        <v>10</v>
      </c>
      <c r="I3488" s="3" t="str">
        <f t="shared" si="436"/>
        <v>500</v>
      </c>
      <c r="J3488" s="3">
        <v>500</v>
      </c>
      <c r="K3488" s="3" t="str">
        <f>+VLOOKUP(J3488,'Dimension descriptions'!P:R,3,FALSE)</f>
        <v>District Office</v>
      </c>
      <c r="L3488" s="3" t="str">
        <f t="shared" si="437"/>
        <v>1205</v>
      </c>
      <c r="M3488" s="10">
        <v>1205</v>
      </c>
      <c r="N3488" s="3" t="str">
        <f t="shared" si="432"/>
        <v>1000</v>
      </c>
      <c r="O3488" s="3" t="str">
        <f t="shared" si="433"/>
        <v>270</v>
      </c>
      <c r="P3488" s="3" t="str">
        <f t="shared" si="438"/>
        <v>2</v>
      </c>
      <c r="Q3488" s="11">
        <f>+VLOOKUP(M3488,'Dimension descriptions'!K:M,2,FALSE)</f>
        <v>1205</v>
      </c>
      <c r="R3488" s="33">
        <v>1205</v>
      </c>
      <c r="S3488" s="11" t="str">
        <f>+VLOOKUP(R3488,'Dimension descriptions'!K:M,3)</f>
        <v>SPECIAL EDUCATION</v>
      </c>
      <c r="T3488" s="3" t="str">
        <f t="shared" si="439"/>
        <v>N</v>
      </c>
      <c r="U3488">
        <f>+VLOOKUP(R3488,'FY21 P13 Allotment memo'!O:O,1,FALSE)</f>
        <v>1205</v>
      </c>
      <c r="V3488"/>
      <c r="W3488"/>
      <c r="X3488"/>
      <c r="Y3488"/>
      <c r="Z3488"/>
    </row>
    <row r="3489" spans="1:26">
      <c r="A3489">
        <v>10</v>
      </c>
      <c r="B3489" t="s">
        <v>4612</v>
      </c>
      <c r="C3489" t="s">
        <v>1413</v>
      </c>
      <c r="D3489">
        <v>91</v>
      </c>
      <c r="E3489">
        <v>139904.32999999999</v>
      </c>
      <c r="F3489">
        <v>0</v>
      </c>
      <c r="G3489" s="2">
        <f t="shared" si="434"/>
        <v>139904.32999999999</v>
      </c>
      <c r="H3489" s="3" t="str">
        <f t="shared" si="435"/>
        <v>10</v>
      </c>
      <c r="I3489" s="3" t="str">
        <f t="shared" si="436"/>
        <v>500</v>
      </c>
      <c r="J3489" s="3">
        <v>500</v>
      </c>
      <c r="K3489" s="3" t="str">
        <f>+VLOOKUP(J3489,'Dimension descriptions'!P:R,3,FALSE)</f>
        <v>District Office</v>
      </c>
      <c r="L3489" s="3" t="str">
        <f t="shared" si="437"/>
        <v>1205</v>
      </c>
      <c r="M3489" s="10">
        <v>1205</v>
      </c>
      <c r="N3489" s="3" t="str">
        <f t="shared" si="432"/>
        <v>1000</v>
      </c>
      <c r="O3489" s="3" t="str">
        <f t="shared" si="433"/>
        <v>320</v>
      </c>
      <c r="P3489" s="3" t="str">
        <f t="shared" si="438"/>
        <v>3</v>
      </c>
      <c r="Q3489" s="11">
        <f>+VLOOKUP(M3489,'Dimension descriptions'!K:M,2,FALSE)</f>
        <v>1205</v>
      </c>
      <c r="R3489" s="33">
        <v>1205</v>
      </c>
      <c r="S3489" s="11" t="str">
        <f>+VLOOKUP(R3489,'Dimension descriptions'!K:M,3)</f>
        <v>SPECIAL EDUCATION</v>
      </c>
      <c r="T3489" s="3" t="str">
        <f t="shared" si="439"/>
        <v>N</v>
      </c>
      <c r="U3489">
        <f>+VLOOKUP(R3489,'FY21 P13 Allotment memo'!O:O,1,FALSE)</f>
        <v>1205</v>
      </c>
      <c r="V3489"/>
      <c r="W3489"/>
      <c r="X3489"/>
      <c r="Y3489"/>
      <c r="Z3489"/>
    </row>
    <row r="3490" spans="1:26">
      <c r="A3490">
        <v>10</v>
      </c>
      <c r="B3490" t="s">
        <v>4613</v>
      </c>
      <c r="C3490" t="s">
        <v>4614</v>
      </c>
      <c r="D3490">
        <v>91</v>
      </c>
      <c r="E3490">
        <v>24415.31</v>
      </c>
      <c r="F3490">
        <v>0</v>
      </c>
      <c r="G3490" s="2">
        <f t="shared" si="434"/>
        <v>24415.31</v>
      </c>
      <c r="H3490" s="3" t="str">
        <f t="shared" si="435"/>
        <v>10</v>
      </c>
      <c r="I3490" s="3" t="str">
        <f t="shared" si="436"/>
        <v>500</v>
      </c>
      <c r="J3490" s="3">
        <v>500</v>
      </c>
      <c r="K3490" s="3" t="str">
        <f>+VLOOKUP(J3490,'Dimension descriptions'!P:R,3,FALSE)</f>
        <v>District Office</v>
      </c>
      <c r="L3490" s="3" t="str">
        <f t="shared" si="437"/>
        <v>1205</v>
      </c>
      <c r="M3490" s="10">
        <v>1205</v>
      </c>
      <c r="N3490" s="3" t="str">
        <f t="shared" si="432"/>
        <v>1000</v>
      </c>
      <c r="O3490" s="3" t="str">
        <f t="shared" si="433"/>
        <v>321</v>
      </c>
      <c r="P3490" s="3" t="str">
        <f t="shared" si="438"/>
        <v>3</v>
      </c>
      <c r="Q3490" s="11">
        <f>+VLOOKUP(M3490,'Dimension descriptions'!K:M,2,FALSE)</f>
        <v>1205</v>
      </c>
      <c r="R3490" s="33">
        <v>1205</v>
      </c>
      <c r="S3490" s="11" t="str">
        <f>+VLOOKUP(R3490,'Dimension descriptions'!K:M,3)</f>
        <v>SPECIAL EDUCATION</v>
      </c>
      <c r="T3490" s="3" t="str">
        <f t="shared" si="439"/>
        <v>N</v>
      </c>
      <c r="U3490">
        <f>+VLOOKUP(R3490,'FY21 P13 Allotment memo'!O:O,1,FALSE)</f>
        <v>1205</v>
      </c>
      <c r="V3490"/>
      <c r="W3490"/>
      <c r="X3490"/>
      <c r="Y3490"/>
      <c r="Z3490"/>
    </row>
    <row r="3491" spans="1:26">
      <c r="A3491">
        <v>10</v>
      </c>
      <c r="B3491" t="s">
        <v>4615</v>
      </c>
      <c r="C3491" t="s">
        <v>1260</v>
      </c>
      <c r="D3491">
        <v>91</v>
      </c>
      <c r="E3491">
        <v>0</v>
      </c>
      <c r="F3491">
        <v>0</v>
      </c>
      <c r="G3491" s="2">
        <f t="shared" si="434"/>
        <v>0</v>
      </c>
      <c r="H3491" s="3" t="str">
        <f t="shared" si="435"/>
        <v>10</v>
      </c>
      <c r="I3491" s="3" t="str">
        <f t="shared" si="436"/>
        <v>500</v>
      </c>
      <c r="J3491" s="3">
        <v>500</v>
      </c>
      <c r="K3491" s="3" t="str">
        <f>+VLOOKUP(J3491,'Dimension descriptions'!P:R,3,FALSE)</f>
        <v>District Office</v>
      </c>
      <c r="L3491" s="3" t="str">
        <f t="shared" si="437"/>
        <v>1205</v>
      </c>
      <c r="M3491" s="10">
        <v>1205</v>
      </c>
      <c r="N3491" s="3" t="str">
        <f t="shared" si="432"/>
        <v>1000</v>
      </c>
      <c r="O3491" s="3" t="str">
        <f t="shared" si="433"/>
        <v>341</v>
      </c>
      <c r="P3491" s="3" t="str">
        <f t="shared" si="438"/>
        <v>3</v>
      </c>
      <c r="Q3491" s="11">
        <f>+VLOOKUP(M3491,'Dimension descriptions'!K:M,2,FALSE)</f>
        <v>1205</v>
      </c>
      <c r="R3491" s="33">
        <v>1205</v>
      </c>
      <c r="S3491" s="11" t="str">
        <f>+VLOOKUP(R3491,'Dimension descriptions'!K:M,3)</f>
        <v>SPECIAL EDUCATION</v>
      </c>
      <c r="T3491" s="3" t="str">
        <f t="shared" si="439"/>
        <v>N</v>
      </c>
      <c r="U3491">
        <f>+VLOOKUP(R3491,'FY21 P13 Allotment memo'!O:O,1,FALSE)</f>
        <v>1205</v>
      </c>
      <c r="V3491"/>
      <c r="W3491"/>
      <c r="X3491"/>
      <c r="Y3491"/>
      <c r="Z3491"/>
    </row>
    <row r="3492" spans="1:26">
      <c r="A3492">
        <v>10</v>
      </c>
      <c r="B3492" t="s">
        <v>4616</v>
      </c>
      <c r="C3492" t="s">
        <v>4617</v>
      </c>
      <c r="D3492">
        <v>91</v>
      </c>
      <c r="E3492">
        <v>0</v>
      </c>
      <c r="F3492">
        <v>0</v>
      </c>
      <c r="G3492" s="2">
        <f t="shared" si="434"/>
        <v>0</v>
      </c>
      <c r="H3492" s="3" t="str">
        <f t="shared" si="435"/>
        <v>10</v>
      </c>
      <c r="I3492" s="3" t="str">
        <f t="shared" si="436"/>
        <v>500</v>
      </c>
      <c r="J3492" s="3">
        <v>500</v>
      </c>
      <c r="K3492" s="3" t="str">
        <f>+VLOOKUP(J3492,'Dimension descriptions'!P:R,3,FALSE)</f>
        <v>District Office</v>
      </c>
      <c r="L3492" s="3" t="str">
        <f t="shared" si="437"/>
        <v>1205</v>
      </c>
      <c r="M3492" s="10">
        <v>1205</v>
      </c>
      <c r="N3492" s="3" t="str">
        <f t="shared" si="432"/>
        <v>1000</v>
      </c>
      <c r="O3492" s="3" t="str">
        <f t="shared" si="433"/>
        <v>532</v>
      </c>
      <c r="P3492" s="3" t="str">
        <f t="shared" si="438"/>
        <v>5</v>
      </c>
      <c r="Q3492" s="11">
        <f>+VLOOKUP(M3492,'Dimension descriptions'!K:M,2,FALSE)</f>
        <v>1205</v>
      </c>
      <c r="R3492" s="33">
        <v>1205</v>
      </c>
      <c r="S3492" s="11" t="str">
        <f>+VLOOKUP(R3492,'Dimension descriptions'!K:M,3)</f>
        <v>SPECIAL EDUCATION</v>
      </c>
      <c r="T3492" s="3" t="str">
        <f t="shared" si="439"/>
        <v>N</v>
      </c>
      <c r="U3492">
        <f>+VLOOKUP(R3492,'FY21 P13 Allotment memo'!O:O,1,FALSE)</f>
        <v>1205</v>
      </c>
      <c r="V3492"/>
      <c r="W3492"/>
      <c r="X3492"/>
      <c r="Y3492"/>
      <c r="Z3492"/>
    </row>
    <row r="3493" spans="1:26">
      <c r="A3493">
        <v>10</v>
      </c>
      <c r="B3493" t="s">
        <v>4618</v>
      </c>
      <c r="C3493" t="s">
        <v>1417</v>
      </c>
      <c r="D3493">
        <v>91</v>
      </c>
      <c r="E3493">
        <v>621</v>
      </c>
      <c r="F3493">
        <v>0</v>
      </c>
      <c r="G3493" s="2">
        <f t="shared" si="434"/>
        <v>621</v>
      </c>
      <c r="H3493" s="3" t="str">
        <f t="shared" si="435"/>
        <v>10</v>
      </c>
      <c r="I3493" s="3" t="str">
        <f t="shared" si="436"/>
        <v>500</v>
      </c>
      <c r="J3493" s="3">
        <v>500</v>
      </c>
      <c r="K3493" s="3" t="str">
        <f>+VLOOKUP(J3493,'Dimension descriptions'!P:R,3,FALSE)</f>
        <v>District Office</v>
      </c>
      <c r="L3493" s="3" t="str">
        <f t="shared" si="437"/>
        <v>1205</v>
      </c>
      <c r="M3493" s="10">
        <v>1205</v>
      </c>
      <c r="N3493" s="3" t="str">
        <f t="shared" si="432"/>
        <v>1000</v>
      </c>
      <c r="O3493" s="3" t="str">
        <f t="shared" si="433"/>
        <v>580</v>
      </c>
      <c r="P3493" s="3" t="str">
        <f t="shared" si="438"/>
        <v>5</v>
      </c>
      <c r="Q3493" s="11">
        <f>+VLOOKUP(M3493,'Dimension descriptions'!K:M,2,FALSE)</f>
        <v>1205</v>
      </c>
      <c r="R3493" s="33">
        <v>1205</v>
      </c>
      <c r="S3493" s="11" t="str">
        <f>+VLOOKUP(R3493,'Dimension descriptions'!K:M,3)</f>
        <v>SPECIAL EDUCATION</v>
      </c>
      <c r="T3493" s="3" t="str">
        <f t="shared" si="439"/>
        <v>N</v>
      </c>
      <c r="U3493">
        <f>+VLOOKUP(R3493,'FY21 P13 Allotment memo'!O:O,1,FALSE)</f>
        <v>1205</v>
      </c>
      <c r="V3493"/>
      <c r="W3493"/>
      <c r="X3493"/>
      <c r="Y3493"/>
      <c r="Z3493"/>
    </row>
    <row r="3494" spans="1:26">
      <c r="A3494">
        <v>10</v>
      </c>
      <c r="B3494" t="s">
        <v>4619</v>
      </c>
      <c r="C3494" t="s">
        <v>1268</v>
      </c>
      <c r="D3494">
        <v>91</v>
      </c>
      <c r="E3494">
        <v>114708.55</v>
      </c>
      <c r="F3494">
        <v>0</v>
      </c>
      <c r="G3494" s="2">
        <f t="shared" si="434"/>
        <v>114708.55</v>
      </c>
      <c r="H3494" s="3" t="str">
        <f t="shared" si="435"/>
        <v>10</v>
      </c>
      <c r="I3494" s="3" t="str">
        <f t="shared" si="436"/>
        <v>500</v>
      </c>
      <c r="J3494" s="3">
        <v>500</v>
      </c>
      <c r="K3494" s="3" t="str">
        <f>+VLOOKUP(J3494,'Dimension descriptions'!P:R,3,FALSE)</f>
        <v>District Office</v>
      </c>
      <c r="L3494" s="3" t="str">
        <f t="shared" si="437"/>
        <v>1205</v>
      </c>
      <c r="M3494" s="10">
        <v>1205</v>
      </c>
      <c r="N3494" s="3" t="str">
        <f t="shared" si="432"/>
        <v>1000</v>
      </c>
      <c r="O3494" s="3" t="str">
        <f t="shared" si="433"/>
        <v>610</v>
      </c>
      <c r="P3494" s="3" t="str">
        <f t="shared" si="438"/>
        <v>6</v>
      </c>
      <c r="Q3494" s="11">
        <f>+VLOOKUP(M3494,'Dimension descriptions'!K:M,2,FALSE)</f>
        <v>1205</v>
      </c>
      <c r="R3494" s="33">
        <v>1205</v>
      </c>
      <c r="S3494" s="11" t="str">
        <f>+VLOOKUP(R3494,'Dimension descriptions'!K:M,3)</f>
        <v>SPECIAL EDUCATION</v>
      </c>
      <c r="T3494" s="3" t="str">
        <f t="shared" si="439"/>
        <v>N</v>
      </c>
      <c r="U3494">
        <f>+VLOOKUP(R3494,'FY21 P13 Allotment memo'!O:O,1,FALSE)</f>
        <v>1205</v>
      </c>
      <c r="V3494"/>
      <c r="W3494"/>
      <c r="X3494"/>
      <c r="Y3494"/>
      <c r="Z3494"/>
    </row>
    <row r="3495" spans="1:26">
      <c r="A3495">
        <v>10</v>
      </c>
      <c r="B3495" t="s">
        <v>4620</v>
      </c>
      <c r="C3495" t="s">
        <v>4621</v>
      </c>
      <c r="D3495">
        <v>91</v>
      </c>
      <c r="E3495">
        <v>0</v>
      </c>
      <c r="F3495">
        <v>0</v>
      </c>
      <c r="G3495" s="2">
        <f t="shared" si="434"/>
        <v>0</v>
      </c>
      <c r="H3495" s="3" t="str">
        <f t="shared" si="435"/>
        <v>10</v>
      </c>
      <c r="I3495" s="3" t="str">
        <f t="shared" si="436"/>
        <v>500</v>
      </c>
      <c r="J3495" s="3">
        <v>500</v>
      </c>
      <c r="K3495" s="3" t="str">
        <f>+VLOOKUP(J3495,'Dimension descriptions'!P:R,3,FALSE)</f>
        <v>District Office</v>
      </c>
      <c r="L3495" s="3" t="str">
        <f t="shared" si="437"/>
        <v>1205</v>
      </c>
      <c r="M3495" s="10">
        <v>1205</v>
      </c>
      <c r="N3495" s="3" t="str">
        <f t="shared" si="432"/>
        <v>1000</v>
      </c>
      <c r="O3495" s="3" t="str">
        <f t="shared" si="433"/>
        <v>611</v>
      </c>
      <c r="P3495" s="3" t="str">
        <f t="shared" si="438"/>
        <v>6</v>
      </c>
      <c r="Q3495" s="11">
        <f>+VLOOKUP(M3495,'Dimension descriptions'!K:M,2,FALSE)</f>
        <v>1205</v>
      </c>
      <c r="R3495" s="33">
        <v>1205</v>
      </c>
      <c r="S3495" s="11" t="str">
        <f>+VLOOKUP(R3495,'Dimension descriptions'!K:M,3)</f>
        <v>SPECIAL EDUCATION</v>
      </c>
      <c r="T3495" s="3" t="str">
        <f t="shared" si="439"/>
        <v>N</v>
      </c>
      <c r="U3495">
        <f>+VLOOKUP(R3495,'FY21 P13 Allotment memo'!O:O,1,FALSE)</f>
        <v>1205</v>
      </c>
      <c r="V3495"/>
      <c r="W3495"/>
      <c r="X3495"/>
      <c r="Y3495"/>
      <c r="Z3495"/>
    </row>
    <row r="3496" spans="1:26">
      <c r="A3496">
        <v>10</v>
      </c>
      <c r="B3496" t="s">
        <v>4622</v>
      </c>
      <c r="C3496" t="s">
        <v>1424</v>
      </c>
      <c r="D3496">
        <v>91</v>
      </c>
      <c r="E3496">
        <v>3363.88</v>
      </c>
      <c r="F3496">
        <v>0</v>
      </c>
      <c r="G3496" s="2">
        <f t="shared" si="434"/>
        <v>3363.88</v>
      </c>
      <c r="H3496" s="3" t="str">
        <f t="shared" si="435"/>
        <v>10</v>
      </c>
      <c r="I3496" s="3" t="str">
        <f t="shared" si="436"/>
        <v>500</v>
      </c>
      <c r="J3496" s="3">
        <v>500</v>
      </c>
      <c r="K3496" s="3" t="str">
        <f>+VLOOKUP(J3496,'Dimension descriptions'!P:R,3,FALSE)</f>
        <v>District Office</v>
      </c>
      <c r="L3496" s="3" t="str">
        <f t="shared" si="437"/>
        <v>1205</v>
      </c>
      <c r="M3496" s="10">
        <v>1205</v>
      </c>
      <c r="N3496" s="3" t="str">
        <f t="shared" si="432"/>
        <v>1000</v>
      </c>
      <c r="O3496" s="3" t="str">
        <f t="shared" si="433"/>
        <v>730</v>
      </c>
      <c r="P3496" s="3" t="str">
        <f t="shared" si="438"/>
        <v>7</v>
      </c>
      <c r="Q3496" s="11">
        <f>+VLOOKUP(M3496,'Dimension descriptions'!K:M,2,FALSE)</f>
        <v>1205</v>
      </c>
      <c r="R3496" s="33">
        <v>1205</v>
      </c>
      <c r="S3496" s="11" t="str">
        <f>+VLOOKUP(R3496,'Dimension descriptions'!K:M,3)</f>
        <v>SPECIAL EDUCATION</v>
      </c>
      <c r="T3496" s="3" t="str">
        <f t="shared" si="439"/>
        <v>N</v>
      </c>
      <c r="U3496">
        <f>+VLOOKUP(R3496,'FY21 P13 Allotment memo'!O:O,1,FALSE)</f>
        <v>1205</v>
      </c>
      <c r="V3496"/>
      <c r="W3496"/>
      <c r="X3496"/>
      <c r="Y3496"/>
      <c r="Z3496"/>
    </row>
    <row r="3497" spans="1:26">
      <c r="A3497">
        <v>10</v>
      </c>
      <c r="B3497" t="s">
        <v>4623</v>
      </c>
      <c r="C3497" t="s">
        <v>4504</v>
      </c>
      <c r="D3497">
        <v>91</v>
      </c>
      <c r="E3497">
        <v>0</v>
      </c>
      <c r="F3497">
        <v>0</v>
      </c>
      <c r="G3497" s="2">
        <f t="shared" si="434"/>
        <v>0</v>
      </c>
      <c r="H3497" s="3" t="str">
        <f t="shared" si="435"/>
        <v>10</v>
      </c>
      <c r="I3497" s="3" t="str">
        <f t="shared" si="436"/>
        <v>500</v>
      </c>
      <c r="J3497" s="3">
        <v>500</v>
      </c>
      <c r="K3497" s="3" t="str">
        <f>+VLOOKUP(J3497,'Dimension descriptions'!P:R,3,FALSE)</f>
        <v>District Office</v>
      </c>
      <c r="L3497" s="3" t="str">
        <f t="shared" si="437"/>
        <v>1205</v>
      </c>
      <c r="M3497" s="10">
        <v>1205</v>
      </c>
      <c r="N3497" s="3" t="str">
        <f t="shared" si="432"/>
        <v>1000</v>
      </c>
      <c r="O3497" s="3" t="str">
        <f t="shared" si="433"/>
        <v>890</v>
      </c>
      <c r="P3497" s="3" t="str">
        <f t="shared" si="438"/>
        <v>8</v>
      </c>
      <c r="Q3497" s="11">
        <f>+VLOOKUP(M3497,'Dimension descriptions'!K:M,2,FALSE)</f>
        <v>1205</v>
      </c>
      <c r="R3497" s="33">
        <v>1205</v>
      </c>
      <c r="S3497" s="11" t="str">
        <f>+VLOOKUP(R3497,'Dimension descriptions'!K:M,3)</f>
        <v>SPECIAL EDUCATION</v>
      </c>
      <c r="T3497" s="3" t="str">
        <f t="shared" si="439"/>
        <v>N</v>
      </c>
      <c r="U3497">
        <f>+VLOOKUP(R3497,'FY21 P13 Allotment memo'!O:O,1,FALSE)</f>
        <v>1205</v>
      </c>
      <c r="V3497"/>
      <c r="W3497"/>
      <c r="X3497"/>
      <c r="Y3497"/>
      <c r="Z3497"/>
    </row>
    <row r="3498" spans="1:26">
      <c r="A3498">
        <v>10</v>
      </c>
      <c r="B3498" t="s">
        <v>4624</v>
      </c>
      <c r="C3498" t="s">
        <v>676</v>
      </c>
      <c r="D3498">
        <v>91</v>
      </c>
      <c r="E3498">
        <v>3210.52</v>
      </c>
      <c r="F3498">
        <v>0</v>
      </c>
      <c r="G3498" s="2">
        <f t="shared" si="434"/>
        <v>3210.52</v>
      </c>
      <c r="H3498" s="3" t="str">
        <f t="shared" si="435"/>
        <v>10</v>
      </c>
      <c r="I3498" s="3" t="str">
        <f t="shared" si="436"/>
        <v>500</v>
      </c>
      <c r="J3498" s="3">
        <v>500</v>
      </c>
      <c r="K3498" s="3" t="str">
        <f>+VLOOKUP(J3498,'Dimension descriptions'!P:R,3,FALSE)</f>
        <v>District Office</v>
      </c>
      <c r="L3498" s="3" t="str">
        <f t="shared" si="437"/>
        <v>1205</v>
      </c>
      <c r="M3498" s="10">
        <v>1205</v>
      </c>
      <c r="N3498" s="3" t="str">
        <f t="shared" si="432"/>
        <v>2130</v>
      </c>
      <c r="O3498" s="3" t="str">
        <f t="shared" si="433"/>
        <v>143</v>
      </c>
      <c r="P3498" s="3" t="str">
        <f t="shared" si="438"/>
        <v>1</v>
      </c>
      <c r="Q3498" s="11">
        <f>+VLOOKUP(M3498,'Dimension descriptions'!K:M,2,FALSE)</f>
        <v>1205</v>
      </c>
      <c r="R3498" s="33">
        <v>1205</v>
      </c>
      <c r="S3498" s="11" t="str">
        <f>+VLOOKUP(R3498,'Dimension descriptions'!K:M,3)</f>
        <v>SPECIAL EDUCATION</v>
      </c>
      <c r="T3498" s="3" t="str">
        <f t="shared" si="439"/>
        <v>N</v>
      </c>
      <c r="U3498">
        <f>+VLOOKUP(R3498,'FY21 P13 Allotment memo'!O:O,1,FALSE)</f>
        <v>1205</v>
      </c>
      <c r="V3498"/>
      <c r="W3498"/>
      <c r="X3498"/>
      <c r="Y3498"/>
      <c r="Z3498"/>
    </row>
    <row r="3499" spans="1:26">
      <c r="A3499">
        <v>10</v>
      </c>
      <c r="B3499" t="s">
        <v>4625</v>
      </c>
      <c r="C3499" t="s">
        <v>1244</v>
      </c>
      <c r="D3499">
        <v>91</v>
      </c>
      <c r="E3499">
        <v>760.52</v>
      </c>
      <c r="F3499">
        <v>0</v>
      </c>
      <c r="G3499" s="2">
        <f t="shared" si="434"/>
        <v>760.52</v>
      </c>
      <c r="H3499" s="3" t="str">
        <f t="shared" si="435"/>
        <v>10</v>
      </c>
      <c r="I3499" s="3" t="str">
        <f t="shared" si="436"/>
        <v>500</v>
      </c>
      <c r="J3499" s="3">
        <v>500</v>
      </c>
      <c r="K3499" s="3" t="str">
        <f>+VLOOKUP(J3499,'Dimension descriptions'!P:R,3,FALSE)</f>
        <v>District Office</v>
      </c>
      <c r="L3499" s="3" t="str">
        <f t="shared" si="437"/>
        <v>1205</v>
      </c>
      <c r="M3499" s="10">
        <v>1205</v>
      </c>
      <c r="N3499" s="3" t="str">
        <f t="shared" si="432"/>
        <v>2130</v>
      </c>
      <c r="O3499" s="3" t="str">
        <f t="shared" si="433"/>
        <v>210</v>
      </c>
      <c r="P3499" s="3" t="str">
        <f t="shared" si="438"/>
        <v>2</v>
      </c>
      <c r="Q3499" s="11">
        <f>+VLOOKUP(M3499,'Dimension descriptions'!K:M,2,FALSE)</f>
        <v>1205</v>
      </c>
      <c r="R3499" s="33">
        <v>1205</v>
      </c>
      <c r="S3499" s="11" t="str">
        <f>+VLOOKUP(R3499,'Dimension descriptions'!K:M,3)</f>
        <v>SPECIAL EDUCATION</v>
      </c>
      <c r="T3499" s="3" t="str">
        <f t="shared" si="439"/>
        <v>N</v>
      </c>
      <c r="U3499">
        <f>+VLOOKUP(R3499,'FY21 P13 Allotment memo'!O:O,1,FALSE)</f>
        <v>1205</v>
      </c>
      <c r="V3499"/>
      <c r="W3499"/>
      <c r="X3499"/>
      <c r="Y3499"/>
      <c r="Z3499"/>
    </row>
    <row r="3500" spans="1:26">
      <c r="A3500">
        <v>10</v>
      </c>
      <c r="B3500" t="s">
        <v>4626</v>
      </c>
      <c r="C3500" t="s">
        <v>1246</v>
      </c>
      <c r="D3500">
        <v>91</v>
      </c>
      <c r="E3500">
        <v>239.82</v>
      </c>
      <c r="F3500">
        <v>0</v>
      </c>
      <c r="G3500" s="2">
        <f t="shared" si="434"/>
        <v>239.82</v>
      </c>
      <c r="H3500" s="3" t="str">
        <f t="shared" si="435"/>
        <v>10</v>
      </c>
      <c r="I3500" s="3" t="str">
        <f t="shared" si="436"/>
        <v>500</v>
      </c>
      <c r="J3500" s="3">
        <v>500</v>
      </c>
      <c r="K3500" s="3" t="str">
        <f>+VLOOKUP(J3500,'Dimension descriptions'!P:R,3,FALSE)</f>
        <v>District Office</v>
      </c>
      <c r="L3500" s="3" t="str">
        <f t="shared" si="437"/>
        <v>1205</v>
      </c>
      <c r="M3500" s="10">
        <v>1205</v>
      </c>
      <c r="N3500" s="3" t="str">
        <f t="shared" si="432"/>
        <v>2130</v>
      </c>
      <c r="O3500" s="3" t="str">
        <f t="shared" si="433"/>
        <v>220</v>
      </c>
      <c r="P3500" s="3" t="str">
        <f t="shared" si="438"/>
        <v>2</v>
      </c>
      <c r="Q3500" s="11">
        <f>+VLOOKUP(M3500,'Dimension descriptions'!K:M,2,FALSE)</f>
        <v>1205</v>
      </c>
      <c r="R3500" s="33">
        <v>1205</v>
      </c>
      <c r="S3500" s="11" t="str">
        <f>+VLOOKUP(R3500,'Dimension descriptions'!K:M,3)</f>
        <v>SPECIAL EDUCATION</v>
      </c>
      <c r="T3500" s="3" t="str">
        <f t="shared" si="439"/>
        <v>N</v>
      </c>
      <c r="U3500">
        <f>+VLOOKUP(R3500,'FY21 P13 Allotment memo'!O:O,1,FALSE)</f>
        <v>1205</v>
      </c>
      <c r="V3500"/>
      <c r="W3500"/>
      <c r="X3500"/>
      <c r="Y3500"/>
      <c r="Z3500"/>
    </row>
    <row r="3501" spans="1:26">
      <c r="A3501">
        <v>10</v>
      </c>
      <c r="B3501" t="s">
        <v>4627</v>
      </c>
      <c r="C3501" t="s">
        <v>1248</v>
      </c>
      <c r="D3501">
        <v>91</v>
      </c>
      <c r="E3501">
        <v>831.8</v>
      </c>
      <c r="F3501">
        <v>0</v>
      </c>
      <c r="G3501" s="2">
        <f t="shared" si="434"/>
        <v>831.8</v>
      </c>
      <c r="H3501" s="3" t="str">
        <f t="shared" si="435"/>
        <v>10</v>
      </c>
      <c r="I3501" s="3" t="str">
        <f t="shared" si="436"/>
        <v>500</v>
      </c>
      <c r="J3501" s="3">
        <v>500</v>
      </c>
      <c r="K3501" s="3" t="str">
        <f>+VLOOKUP(J3501,'Dimension descriptions'!P:R,3,FALSE)</f>
        <v>District Office</v>
      </c>
      <c r="L3501" s="3" t="str">
        <f t="shared" si="437"/>
        <v>1205</v>
      </c>
      <c r="M3501" s="10">
        <v>1205</v>
      </c>
      <c r="N3501" s="3" t="str">
        <f t="shared" si="432"/>
        <v>2130</v>
      </c>
      <c r="O3501" s="3" t="str">
        <f t="shared" si="433"/>
        <v>241</v>
      </c>
      <c r="P3501" s="3" t="str">
        <f t="shared" si="438"/>
        <v>2</v>
      </c>
      <c r="Q3501" s="11">
        <f>+VLOOKUP(M3501,'Dimension descriptions'!K:M,2,FALSE)</f>
        <v>1205</v>
      </c>
      <c r="R3501" s="33">
        <v>1205</v>
      </c>
      <c r="S3501" s="11" t="str">
        <f>+VLOOKUP(R3501,'Dimension descriptions'!K:M,3)</f>
        <v>SPECIAL EDUCATION</v>
      </c>
      <c r="T3501" s="3" t="str">
        <f t="shared" si="439"/>
        <v>N</v>
      </c>
      <c r="U3501">
        <f>+VLOOKUP(R3501,'FY21 P13 Allotment memo'!O:O,1,FALSE)</f>
        <v>1205</v>
      </c>
      <c r="V3501"/>
      <c r="W3501"/>
      <c r="X3501"/>
      <c r="Y3501"/>
      <c r="Z3501"/>
    </row>
    <row r="3502" spans="1:26">
      <c r="A3502">
        <v>10</v>
      </c>
      <c r="B3502" t="s">
        <v>4628</v>
      </c>
      <c r="C3502" t="s">
        <v>4629</v>
      </c>
      <c r="D3502">
        <v>91</v>
      </c>
      <c r="E3502">
        <v>172072.16</v>
      </c>
      <c r="F3502">
        <v>0</v>
      </c>
      <c r="G3502" s="2">
        <f t="shared" si="434"/>
        <v>172072.16</v>
      </c>
      <c r="H3502" s="3" t="str">
        <f t="shared" si="435"/>
        <v>10</v>
      </c>
      <c r="I3502" s="3" t="str">
        <f t="shared" si="436"/>
        <v>500</v>
      </c>
      <c r="J3502" s="3">
        <v>500</v>
      </c>
      <c r="K3502" s="3" t="str">
        <f>+VLOOKUP(J3502,'Dimension descriptions'!P:R,3,FALSE)</f>
        <v>District Office</v>
      </c>
      <c r="L3502" s="3" t="str">
        <f t="shared" si="437"/>
        <v>1205</v>
      </c>
      <c r="M3502" s="10">
        <v>1205</v>
      </c>
      <c r="N3502" s="3" t="str">
        <f t="shared" si="432"/>
        <v>2140</v>
      </c>
      <c r="O3502" s="3" t="str">
        <f t="shared" si="433"/>
        <v>144</v>
      </c>
      <c r="P3502" s="3" t="str">
        <f t="shared" si="438"/>
        <v>1</v>
      </c>
      <c r="Q3502" s="11">
        <f>+VLOOKUP(M3502,'Dimension descriptions'!K:M,2,FALSE)</f>
        <v>1205</v>
      </c>
      <c r="R3502" s="33">
        <v>1205</v>
      </c>
      <c r="S3502" s="11" t="str">
        <f>+VLOOKUP(R3502,'Dimension descriptions'!K:M,3)</f>
        <v>SPECIAL EDUCATION</v>
      </c>
      <c r="T3502" s="3" t="str">
        <f t="shared" si="439"/>
        <v>N</v>
      </c>
      <c r="U3502">
        <f>+VLOOKUP(R3502,'FY21 P13 Allotment memo'!O:O,1,FALSE)</f>
        <v>1205</v>
      </c>
      <c r="V3502"/>
      <c r="W3502"/>
      <c r="X3502"/>
      <c r="Y3502"/>
      <c r="Z3502"/>
    </row>
    <row r="3503" spans="1:26">
      <c r="A3503">
        <v>10</v>
      </c>
      <c r="B3503" t="s">
        <v>4630</v>
      </c>
      <c r="C3503" t="s">
        <v>1244</v>
      </c>
      <c r="D3503">
        <v>91</v>
      </c>
      <c r="E3503">
        <v>40763.86</v>
      </c>
      <c r="F3503">
        <v>0</v>
      </c>
      <c r="G3503" s="2">
        <f t="shared" si="434"/>
        <v>40763.86</v>
      </c>
      <c r="H3503" s="3" t="str">
        <f t="shared" si="435"/>
        <v>10</v>
      </c>
      <c r="I3503" s="3" t="str">
        <f t="shared" si="436"/>
        <v>500</v>
      </c>
      <c r="J3503" s="3">
        <v>500</v>
      </c>
      <c r="K3503" s="3" t="str">
        <f>+VLOOKUP(J3503,'Dimension descriptions'!P:R,3,FALSE)</f>
        <v>District Office</v>
      </c>
      <c r="L3503" s="3" t="str">
        <f t="shared" si="437"/>
        <v>1205</v>
      </c>
      <c r="M3503" s="10">
        <v>1205</v>
      </c>
      <c r="N3503" s="3" t="str">
        <f t="shared" si="432"/>
        <v>2140</v>
      </c>
      <c r="O3503" s="3" t="str">
        <f t="shared" si="433"/>
        <v>210</v>
      </c>
      <c r="P3503" s="3" t="str">
        <f t="shared" si="438"/>
        <v>2</v>
      </c>
      <c r="Q3503" s="11">
        <f>+VLOOKUP(M3503,'Dimension descriptions'!K:M,2,FALSE)</f>
        <v>1205</v>
      </c>
      <c r="R3503" s="33">
        <v>1205</v>
      </c>
      <c r="S3503" s="11" t="str">
        <f>+VLOOKUP(R3503,'Dimension descriptions'!K:M,3)</f>
        <v>SPECIAL EDUCATION</v>
      </c>
      <c r="T3503" s="3" t="str">
        <f t="shared" si="439"/>
        <v>N</v>
      </c>
      <c r="U3503">
        <f>+VLOOKUP(R3503,'FY21 P13 Allotment memo'!O:O,1,FALSE)</f>
        <v>1205</v>
      </c>
      <c r="V3503"/>
      <c r="W3503"/>
      <c r="X3503"/>
      <c r="Y3503"/>
      <c r="Z3503"/>
    </row>
    <row r="3504" spans="1:26">
      <c r="A3504">
        <v>10</v>
      </c>
      <c r="B3504" t="s">
        <v>4631</v>
      </c>
      <c r="C3504" t="s">
        <v>1246</v>
      </c>
      <c r="D3504">
        <v>91</v>
      </c>
      <c r="E3504">
        <v>12135.3</v>
      </c>
      <c r="F3504">
        <v>0</v>
      </c>
      <c r="G3504" s="2">
        <f t="shared" si="434"/>
        <v>12135.3</v>
      </c>
      <c r="H3504" s="3" t="str">
        <f t="shared" si="435"/>
        <v>10</v>
      </c>
      <c r="I3504" s="3" t="str">
        <f t="shared" si="436"/>
        <v>500</v>
      </c>
      <c r="J3504" s="3">
        <v>500</v>
      </c>
      <c r="K3504" s="3" t="str">
        <f>+VLOOKUP(J3504,'Dimension descriptions'!P:R,3,FALSE)</f>
        <v>District Office</v>
      </c>
      <c r="L3504" s="3" t="str">
        <f t="shared" si="437"/>
        <v>1205</v>
      </c>
      <c r="M3504" s="10">
        <v>1205</v>
      </c>
      <c r="N3504" s="3" t="str">
        <f t="shared" si="432"/>
        <v>2140</v>
      </c>
      <c r="O3504" s="3" t="str">
        <f t="shared" si="433"/>
        <v>220</v>
      </c>
      <c r="P3504" s="3" t="str">
        <f t="shared" si="438"/>
        <v>2</v>
      </c>
      <c r="Q3504" s="11">
        <f>+VLOOKUP(M3504,'Dimension descriptions'!K:M,2,FALSE)</f>
        <v>1205</v>
      </c>
      <c r="R3504" s="33">
        <v>1205</v>
      </c>
      <c r="S3504" s="11" t="str">
        <f>+VLOOKUP(R3504,'Dimension descriptions'!K:M,3)</f>
        <v>SPECIAL EDUCATION</v>
      </c>
      <c r="T3504" s="3" t="str">
        <f t="shared" si="439"/>
        <v>N</v>
      </c>
      <c r="U3504">
        <f>+VLOOKUP(R3504,'FY21 P13 Allotment memo'!O:O,1,FALSE)</f>
        <v>1205</v>
      </c>
      <c r="V3504"/>
      <c r="W3504"/>
      <c r="X3504"/>
      <c r="Y3504"/>
      <c r="Z3504"/>
    </row>
    <row r="3505" spans="1:26">
      <c r="A3505">
        <v>10</v>
      </c>
      <c r="B3505" t="s">
        <v>4632</v>
      </c>
      <c r="C3505" t="s">
        <v>1248</v>
      </c>
      <c r="D3505">
        <v>91</v>
      </c>
      <c r="E3505">
        <v>23412.15</v>
      </c>
      <c r="F3505">
        <v>0</v>
      </c>
      <c r="G3505" s="2">
        <f t="shared" si="434"/>
        <v>23412.15</v>
      </c>
      <c r="H3505" s="3" t="str">
        <f t="shared" si="435"/>
        <v>10</v>
      </c>
      <c r="I3505" s="3" t="str">
        <f t="shared" si="436"/>
        <v>500</v>
      </c>
      <c r="J3505" s="3">
        <v>500</v>
      </c>
      <c r="K3505" s="3" t="str">
        <f>+VLOOKUP(J3505,'Dimension descriptions'!P:R,3,FALSE)</f>
        <v>District Office</v>
      </c>
      <c r="L3505" s="3" t="str">
        <f t="shared" si="437"/>
        <v>1205</v>
      </c>
      <c r="M3505" s="10">
        <v>1205</v>
      </c>
      <c r="N3505" s="3" t="str">
        <f t="shared" si="432"/>
        <v>2140</v>
      </c>
      <c r="O3505" s="3" t="str">
        <f t="shared" si="433"/>
        <v>241</v>
      </c>
      <c r="P3505" s="3" t="str">
        <f t="shared" si="438"/>
        <v>2</v>
      </c>
      <c r="Q3505" s="11">
        <f>+VLOOKUP(M3505,'Dimension descriptions'!K:M,2,FALSE)</f>
        <v>1205</v>
      </c>
      <c r="R3505" s="33">
        <v>1205</v>
      </c>
      <c r="S3505" s="11" t="str">
        <f>+VLOOKUP(R3505,'Dimension descriptions'!K:M,3)</f>
        <v>SPECIAL EDUCATION</v>
      </c>
      <c r="T3505" s="3" t="str">
        <f t="shared" si="439"/>
        <v>N</v>
      </c>
      <c r="U3505">
        <f>+VLOOKUP(R3505,'FY21 P13 Allotment memo'!O:O,1,FALSE)</f>
        <v>1205</v>
      </c>
      <c r="V3505"/>
      <c r="W3505"/>
      <c r="X3505"/>
      <c r="Y3505"/>
      <c r="Z3505"/>
    </row>
    <row r="3506" spans="1:26">
      <c r="A3506">
        <v>10</v>
      </c>
      <c r="B3506" t="s">
        <v>4633</v>
      </c>
      <c r="C3506" t="s">
        <v>1618</v>
      </c>
      <c r="D3506">
        <v>91</v>
      </c>
      <c r="E3506">
        <v>972</v>
      </c>
      <c r="F3506">
        <v>0</v>
      </c>
      <c r="G3506" s="2">
        <f t="shared" si="434"/>
        <v>972</v>
      </c>
      <c r="H3506" s="3" t="str">
        <f t="shared" si="435"/>
        <v>10</v>
      </c>
      <c r="I3506" s="3" t="str">
        <f t="shared" si="436"/>
        <v>500</v>
      </c>
      <c r="J3506" s="3">
        <v>500</v>
      </c>
      <c r="K3506" s="3" t="str">
        <f>+VLOOKUP(J3506,'Dimension descriptions'!P:R,3,FALSE)</f>
        <v>District Office</v>
      </c>
      <c r="L3506" s="3" t="str">
        <f t="shared" si="437"/>
        <v>1205</v>
      </c>
      <c r="M3506" s="10">
        <v>1205</v>
      </c>
      <c r="N3506" s="3" t="str">
        <f t="shared" si="432"/>
        <v>2140</v>
      </c>
      <c r="O3506" s="3" t="str">
        <f t="shared" si="433"/>
        <v>580</v>
      </c>
      <c r="P3506" s="3" t="str">
        <f t="shared" si="438"/>
        <v>5</v>
      </c>
      <c r="Q3506" s="11">
        <f>+VLOOKUP(M3506,'Dimension descriptions'!K:M,2,FALSE)</f>
        <v>1205</v>
      </c>
      <c r="R3506" s="33">
        <v>1205</v>
      </c>
      <c r="S3506" s="11" t="str">
        <f>+VLOOKUP(R3506,'Dimension descriptions'!K:M,3)</f>
        <v>SPECIAL EDUCATION</v>
      </c>
      <c r="T3506" s="3" t="str">
        <f t="shared" si="439"/>
        <v>N</v>
      </c>
      <c r="U3506">
        <f>+VLOOKUP(R3506,'FY21 P13 Allotment memo'!O:O,1,FALSE)</f>
        <v>1205</v>
      </c>
      <c r="V3506"/>
      <c r="W3506"/>
      <c r="X3506"/>
      <c r="Y3506"/>
      <c r="Z3506"/>
    </row>
    <row r="3507" spans="1:26">
      <c r="A3507">
        <v>10</v>
      </c>
      <c r="B3507" t="s">
        <v>4634</v>
      </c>
      <c r="C3507" t="s">
        <v>4635</v>
      </c>
      <c r="D3507">
        <v>91</v>
      </c>
      <c r="E3507">
        <v>0</v>
      </c>
      <c r="F3507">
        <v>0</v>
      </c>
      <c r="G3507" s="2">
        <f t="shared" si="434"/>
        <v>0</v>
      </c>
      <c r="H3507" s="3" t="str">
        <f t="shared" si="435"/>
        <v>10</v>
      </c>
      <c r="I3507" s="3" t="str">
        <f t="shared" si="436"/>
        <v>500</v>
      </c>
      <c r="J3507" s="3">
        <v>500</v>
      </c>
      <c r="K3507" s="3" t="str">
        <f>+VLOOKUP(J3507,'Dimension descriptions'!P:R,3,FALSE)</f>
        <v>District Office</v>
      </c>
      <c r="L3507" s="3" t="str">
        <f t="shared" si="437"/>
        <v>1205</v>
      </c>
      <c r="M3507" s="10">
        <v>1205</v>
      </c>
      <c r="N3507" s="3" t="str">
        <f t="shared" si="432"/>
        <v>2150</v>
      </c>
      <c r="O3507" s="3" t="str">
        <f t="shared" si="433"/>
        <v>152</v>
      </c>
      <c r="P3507" s="3" t="str">
        <f t="shared" si="438"/>
        <v>1</v>
      </c>
      <c r="Q3507" s="11">
        <f>+VLOOKUP(M3507,'Dimension descriptions'!K:M,2,FALSE)</f>
        <v>1205</v>
      </c>
      <c r="R3507" s="33">
        <v>1205</v>
      </c>
      <c r="S3507" s="11" t="str">
        <f>+VLOOKUP(R3507,'Dimension descriptions'!K:M,3)</f>
        <v>SPECIAL EDUCATION</v>
      </c>
      <c r="T3507" s="3" t="str">
        <f t="shared" si="439"/>
        <v>N</v>
      </c>
      <c r="U3507">
        <f>+VLOOKUP(R3507,'FY21 P13 Allotment memo'!O:O,1,FALSE)</f>
        <v>1205</v>
      </c>
      <c r="V3507"/>
      <c r="W3507"/>
      <c r="X3507"/>
      <c r="Y3507"/>
      <c r="Z3507"/>
    </row>
    <row r="3508" spans="1:26">
      <c r="A3508">
        <v>10</v>
      </c>
      <c r="B3508" t="s">
        <v>4636</v>
      </c>
      <c r="C3508" t="s">
        <v>4637</v>
      </c>
      <c r="D3508">
        <v>91</v>
      </c>
      <c r="E3508">
        <v>6390.13</v>
      </c>
      <c r="F3508">
        <v>0</v>
      </c>
      <c r="G3508" s="2">
        <f t="shared" si="434"/>
        <v>6390.13</v>
      </c>
      <c r="H3508" s="3" t="str">
        <f t="shared" si="435"/>
        <v>10</v>
      </c>
      <c r="I3508" s="3" t="str">
        <f t="shared" si="436"/>
        <v>500</v>
      </c>
      <c r="J3508" s="3">
        <v>500</v>
      </c>
      <c r="K3508" s="3" t="str">
        <f>+VLOOKUP(J3508,'Dimension descriptions'!P:R,3,FALSE)</f>
        <v>District Office</v>
      </c>
      <c r="L3508" s="3" t="str">
        <f t="shared" si="437"/>
        <v>1205</v>
      </c>
      <c r="M3508" s="10">
        <v>1205</v>
      </c>
      <c r="N3508" s="3" t="str">
        <f t="shared" si="432"/>
        <v>2150</v>
      </c>
      <c r="O3508" s="3" t="str">
        <f t="shared" si="433"/>
        <v>161</v>
      </c>
      <c r="P3508" s="3" t="str">
        <f t="shared" si="438"/>
        <v>1</v>
      </c>
      <c r="Q3508" s="11">
        <f>+VLOOKUP(M3508,'Dimension descriptions'!K:M,2,FALSE)</f>
        <v>1205</v>
      </c>
      <c r="R3508" s="33">
        <v>1205</v>
      </c>
      <c r="S3508" s="11" t="str">
        <f>+VLOOKUP(R3508,'Dimension descriptions'!K:M,3)</f>
        <v>SPECIAL EDUCATION</v>
      </c>
      <c r="T3508" s="3" t="str">
        <f t="shared" si="439"/>
        <v>N</v>
      </c>
      <c r="U3508">
        <f>+VLOOKUP(R3508,'FY21 P13 Allotment memo'!O:O,1,FALSE)</f>
        <v>1205</v>
      </c>
      <c r="V3508"/>
      <c r="W3508"/>
      <c r="X3508"/>
      <c r="Y3508"/>
      <c r="Z3508"/>
    </row>
    <row r="3509" spans="1:26">
      <c r="A3509">
        <v>10</v>
      </c>
      <c r="B3509" t="s">
        <v>4638</v>
      </c>
      <c r="C3509" t="s">
        <v>4639</v>
      </c>
      <c r="D3509">
        <v>91</v>
      </c>
      <c r="E3509">
        <v>202503.34</v>
      </c>
      <c r="F3509">
        <v>0</v>
      </c>
      <c r="G3509" s="2">
        <f t="shared" si="434"/>
        <v>202503.34</v>
      </c>
      <c r="H3509" s="3" t="str">
        <f t="shared" si="435"/>
        <v>10</v>
      </c>
      <c r="I3509" s="3" t="str">
        <f t="shared" si="436"/>
        <v>500</v>
      </c>
      <c r="J3509" s="3">
        <v>500</v>
      </c>
      <c r="K3509" s="3" t="str">
        <f>+VLOOKUP(J3509,'Dimension descriptions'!P:R,3,FALSE)</f>
        <v>District Office</v>
      </c>
      <c r="L3509" s="3" t="str">
        <f t="shared" si="437"/>
        <v>1205</v>
      </c>
      <c r="M3509" s="10">
        <v>1205</v>
      </c>
      <c r="N3509" s="3" t="str">
        <f t="shared" si="432"/>
        <v>2150</v>
      </c>
      <c r="O3509" s="3" t="str">
        <f t="shared" si="433"/>
        <v>199</v>
      </c>
      <c r="P3509" s="3" t="str">
        <f t="shared" si="438"/>
        <v>1</v>
      </c>
      <c r="Q3509" s="11">
        <f>+VLOOKUP(M3509,'Dimension descriptions'!K:M,2,FALSE)</f>
        <v>1205</v>
      </c>
      <c r="R3509" s="33">
        <v>1205</v>
      </c>
      <c r="S3509" s="11" t="str">
        <f>+VLOOKUP(R3509,'Dimension descriptions'!K:M,3)</f>
        <v>SPECIAL EDUCATION</v>
      </c>
      <c r="T3509" s="3" t="str">
        <f t="shared" si="439"/>
        <v>N</v>
      </c>
      <c r="U3509">
        <f>+VLOOKUP(R3509,'FY21 P13 Allotment memo'!O:O,1,FALSE)</f>
        <v>1205</v>
      </c>
      <c r="V3509"/>
      <c r="W3509"/>
      <c r="X3509"/>
      <c r="Y3509"/>
      <c r="Z3509"/>
    </row>
    <row r="3510" spans="1:26">
      <c r="A3510">
        <v>10</v>
      </c>
      <c r="B3510" t="s">
        <v>4640</v>
      </c>
      <c r="C3510" t="s">
        <v>1244</v>
      </c>
      <c r="D3510">
        <v>91</v>
      </c>
      <c r="E3510">
        <v>46159.17</v>
      </c>
      <c r="F3510">
        <v>0</v>
      </c>
      <c r="G3510" s="2">
        <f t="shared" si="434"/>
        <v>46159.17</v>
      </c>
      <c r="H3510" s="3" t="str">
        <f t="shared" si="435"/>
        <v>10</v>
      </c>
      <c r="I3510" s="3" t="str">
        <f t="shared" si="436"/>
        <v>500</v>
      </c>
      <c r="J3510" s="3">
        <v>500</v>
      </c>
      <c r="K3510" s="3" t="str">
        <f>+VLOOKUP(J3510,'Dimension descriptions'!P:R,3,FALSE)</f>
        <v>District Office</v>
      </c>
      <c r="L3510" s="3" t="str">
        <f t="shared" si="437"/>
        <v>1205</v>
      </c>
      <c r="M3510" s="10">
        <v>1205</v>
      </c>
      <c r="N3510" s="3" t="str">
        <f t="shared" si="432"/>
        <v>2150</v>
      </c>
      <c r="O3510" s="3" t="str">
        <f t="shared" si="433"/>
        <v>210</v>
      </c>
      <c r="P3510" s="3" t="str">
        <f t="shared" si="438"/>
        <v>2</v>
      </c>
      <c r="Q3510" s="11">
        <f>+VLOOKUP(M3510,'Dimension descriptions'!K:M,2,FALSE)</f>
        <v>1205</v>
      </c>
      <c r="R3510" s="33">
        <v>1205</v>
      </c>
      <c r="S3510" s="11" t="str">
        <f>+VLOOKUP(R3510,'Dimension descriptions'!K:M,3)</f>
        <v>SPECIAL EDUCATION</v>
      </c>
      <c r="T3510" s="3" t="str">
        <f t="shared" si="439"/>
        <v>N</v>
      </c>
      <c r="U3510">
        <f>+VLOOKUP(R3510,'FY21 P13 Allotment memo'!O:O,1,FALSE)</f>
        <v>1205</v>
      </c>
      <c r="V3510"/>
      <c r="W3510"/>
      <c r="X3510"/>
      <c r="Y3510"/>
      <c r="Z3510"/>
    </row>
    <row r="3511" spans="1:26">
      <c r="A3511">
        <v>10</v>
      </c>
      <c r="B3511" t="s">
        <v>4641</v>
      </c>
      <c r="C3511" t="s">
        <v>1246</v>
      </c>
      <c r="D3511">
        <v>91</v>
      </c>
      <c r="E3511">
        <v>15744.76</v>
      </c>
      <c r="F3511">
        <v>0</v>
      </c>
      <c r="G3511" s="2">
        <f t="shared" si="434"/>
        <v>15744.76</v>
      </c>
      <c r="H3511" s="3" t="str">
        <f t="shared" si="435"/>
        <v>10</v>
      </c>
      <c r="I3511" s="3" t="str">
        <f t="shared" si="436"/>
        <v>500</v>
      </c>
      <c r="J3511" s="3">
        <v>500</v>
      </c>
      <c r="K3511" s="3" t="str">
        <f>+VLOOKUP(J3511,'Dimension descriptions'!P:R,3,FALSE)</f>
        <v>District Office</v>
      </c>
      <c r="L3511" s="3" t="str">
        <f t="shared" si="437"/>
        <v>1205</v>
      </c>
      <c r="M3511" s="10">
        <v>1205</v>
      </c>
      <c r="N3511" s="3" t="str">
        <f t="shared" si="432"/>
        <v>2150</v>
      </c>
      <c r="O3511" s="3" t="str">
        <f t="shared" si="433"/>
        <v>220</v>
      </c>
      <c r="P3511" s="3" t="str">
        <f t="shared" si="438"/>
        <v>2</v>
      </c>
      <c r="Q3511" s="11">
        <f>+VLOOKUP(M3511,'Dimension descriptions'!K:M,2,FALSE)</f>
        <v>1205</v>
      </c>
      <c r="R3511" s="33">
        <v>1205</v>
      </c>
      <c r="S3511" s="11" t="str">
        <f>+VLOOKUP(R3511,'Dimension descriptions'!K:M,3)</f>
        <v>SPECIAL EDUCATION</v>
      </c>
      <c r="T3511" s="3" t="str">
        <f t="shared" si="439"/>
        <v>N</v>
      </c>
      <c r="U3511">
        <f>+VLOOKUP(R3511,'FY21 P13 Allotment memo'!O:O,1,FALSE)</f>
        <v>1205</v>
      </c>
      <c r="V3511"/>
      <c r="W3511"/>
      <c r="X3511"/>
      <c r="Y3511"/>
      <c r="Z3511"/>
    </row>
    <row r="3512" spans="1:26">
      <c r="A3512">
        <v>10</v>
      </c>
      <c r="B3512" t="s">
        <v>4642</v>
      </c>
      <c r="C3512" t="s">
        <v>1248</v>
      </c>
      <c r="D3512">
        <v>91</v>
      </c>
      <c r="E3512">
        <v>13323.14</v>
      </c>
      <c r="F3512">
        <v>0</v>
      </c>
      <c r="G3512" s="2">
        <f t="shared" si="434"/>
        <v>13323.14</v>
      </c>
      <c r="H3512" s="3" t="str">
        <f t="shared" si="435"/>
        <v>10</v>
      </c>
      <c r="I3512" s="3" t="str">
        <f t="shared" si="436"/>
        <v>500</v>
      </c>
      <c r="J3512" s="3">
        <v>500</v>
      </c>
      <c r="K3512" s="3" t="str">
        <f>+VLOOKUP(J3512,'Dimension descriptions'!P:R,3,FALSE)</f>
        <v>District Office</v>
      </c>
      <c r="L3512" s="3" t="str">
        <f t="shared" si="437"/>
        <v>1205</v>
      </c>
      <c r="M3512" s="10">
        <v>1205</v>
      </c>
      <c r="N3512" s="3" t="str">
        <f t="shared" si="432"/>
        <v>2150</v>
      </c>
      <c r="O3512" s="3" t="str">
        <f t="shared" si="433"/>
        <v>241</v>
      </c>
      <c r="P3512" s="3" t="str">
        <f t="shared" si="438"/>
        <v>2</v>
      </c>
      <c r="Q3512" s="11">
        <f>+VLOOKUP(M3512,'Dimension descriptions'!K:M,2,FALSE)</f>
        <v>1205</v>
      </c>
      <c r="R3512" s="33">
        <v>1205</v>
      </c>
      <c r="S3512" s="11" t="str">
        <f>+VLOOKUP(R3512,'Dimension descriptions'!K:M,3)</f>
        <v>SPECIAL EDUCATION</v>
      </c>
      <c r="T3512" s="3" t="str">
        <f t="shared" si="439"/>
        <v>N</v>
      </c>
      <c r="U3512">
        <f>+VLOOKUP(R3512,'FY21 P13 Allotment memo'!O:O,1,FALSE)</f>
        <v>1205</v>
      </c>
      <c r="V3512"/>
      <c r="W3512"/>
      <c r="X3512"/>
      <c r="Y3512"/>
      <c r="Z3512"/>
    </row>
    <row r="3513" spans="1:26">
      <c r="A3513">
        <v>10</v>
      </c>
      <c r="B3513" t="s">
        <v>4643</v>
      </c>
      <c r="C3513" t="s">
        <v>4305</v>
      </c>
      <c r="D3513">
        <v>91</v>
      </c>
      <c r="E3513">
        <v>2000</v>
      </c>
      <c r="F3513">
        <v>0</v>
      </c>
      <c r="G3513" s="2">
        <f t="shared" si="434"/>
        <v>2000</v>
      </c>
      <c r="H3513" s="3" t="str">
        <f t="shared" si="435"/>
        <v>10</v>
      </c>
      <c r="I3513" s="3" t="str">
        <f t="shared" si="436"/>
        <v>500</v>
      </c>
      <c r="J3513" s="3">
        <v>500</v>
      </c>
      <c r="K3513" s="3" t="str">
        <f>+VLOOKUP(J3513,'Dimension descriptions'!P:R,3,FALSE)</f>
        <v>District Office</v>
      </c>
      <c r="L3513" s="3" t="str">
        <f t="shared" si="437"/>
        <v>1205</v>
      </c>
      <c r="M3513" s="10">
        <v>1205</v>
      </c>
      <c r="N3513" s="3" t="str">
        <f t="shared" si="432"/>
        <v>2150</v>
      </c>
      <c r="O3513" s="3" t="str">
        <f t="shared" si="433"/>
        <v>245</v>
      </c>
      <c r="P3513" s="3" t="str">
        <f t="shared" si="438"/>
        <v>2</v>
      </c>
      <c r="Q3513" s="11">
        <f>+VLOOKUP(M3513,'Dimension descriptions'!K:M,2,FALSE)</f>
        <v>1205</v>
      </c>
      <c r="R3513" s="33">
        <v>1205</v>
      </c>
      <c r="S3513" s="11" t="str">
        <f>+VLOOKUP(R3513,'Dimension descriptions'!K:M,3)</f>
        <v>SPECIAL EDUCATION</v>
      </c>
      <c r="T3513" s="3" t="str">
        <f t="shared" si="439"/>
        <v>N</v>
      </c>
      <c r="U3513">
        <f>+VLOOKUP(R3513,'FY21 P13 Allotment memo'!O:O,1,FALSE)</f>
        <v>1205</v>
      </c>
      <c r="V3513"/>
      <c r="W3513"/>
      <c r="X3513"/>
      <c r="Y3513"/>
      <c r="Z3513"/>
    </row>
    <row r="3514" spans="1:26">
      <c r="A3514">
        <v>10</v>
      </c>
      <c r="B3514" t="s">
        <v>4644</v>
      </c>
      <c r="C3514" t="s">
        <v>4645</v>
      </c>
      <c r="D3514">
        <v>91</v>
      </c>
      <c r="E3514">
        <v>0</v>
      </c>
      <c r="F3514">
        <v>0</v>
      </c>
      <c r="G3514" s="2">
        <f t="shared" si="434"/>
        <v>0</v>
      </c>
      <c r="H3514" s="3" t="str">
        <f t="shared" si="435"/>
        <v>10</v>
      </c>
      <c r="I3514" s="3" t="str">
        <f t="shared" si="436"/>
        <v>500</v>
      </c>
      <c r="J3514" s="3">
        <v>500</v>
      </c>
      <c r="K3514" s="3" t="str">
        <f>+VLOOKUP(J3514,'Dimension descriptions'!P:R,3,FALSE)</f>
        <v>District Office</v>
      </c>
      <c r="L3514" s="3" t="str">
        <f t="shared" si="437"/>
        <v>1205</v>
      </c>
      <c r="M3514" s="10">
        <v>1205</v>
      </c>
      <c r="N3514" s="3" t="str">
        <f t="shared" si="432"/>
        <v>2150</v>
      </c>
      <c r="O3514" s="3" t="str">
        <f t="shared" si="433"/>
        <v>350</v>
      </c>
      <c r="P3514" s="3" t="str">
        <f t="shared" si="438"/>
        <v>3</v>
      </c>
      <c r="Q3514" s="11">
        <f>+VLOOKUP(M3514,'Dimension descriptions'!K:M,2,FALSE)</f>
        <v>1205</v>
      </c>
      <c r="R3514" s="33">
        <v>1205</v>
      </c>
      <c r="S3514" s="11" t="str">
        <f>+VLOOKUP(R3514,'Dimension descriptions'!K:M,3)</f>
        <v>SPECIAL EDUCATION</v>
      </c>
      <c r="T3514" s="3" t="str">
        <f t="shared" si="439"/>
        <v>N</v>
      </c>
      <c r="U3514">
        <f>+VLOOKUP(R3514,'FY21 P13 Allotment memo'!O:O,1,FALSE)</f>
        <v>1205</v>
      </c>
      <c r="V3514"/>
      <c r="W3514"/>
      <c r="X3514"/>
      <c r="Y3514"/>
      <c r="Z3514"/>
    </row>
    <row r="3515" spans="1:26">
      <c r="A3515">
        <v>10</v>
      </c>
      <c r="B3515" t="s">
        <v>4646</v>
      </c>
      <c r="C3515" t="s">
        <v>1618</v>
      </c>
      <c r="D3515">
        <v>91</v>
      </c>
      <c r="E3515">
        <v>1971</v>
      </c>
      <c r="F3515">
        <v>0</v>
      </c>
      <c r="G3515" s="2">
        <f t="shared" si="434"/>
        <v>1971</v>
      </c>
      <c r="H3515" s="3" t="str">
        <f t="shared" si="435"/>
        <v>10</v>
      </c>
      <c r="I3515" s="3" t="str">
        <f t="shared" si="436"/>
        <v>500</v>
      </c>
      <c r="J3515" s="3">
        <v>500</v>
      </c>
      <c r="K3515" s="3" t="str">
        <f>+VLOOKUP(J3515,'Dimension descriptions'!P:R,3,FALSE)</f>
        <v>District Office</v>
      </c>
      <c r="L3515" s="3" t="str">
        <f t="shared" si="437"/>
        <v>1205</v>
      </c>
      <c r="M3515" s="10">
        <v>1205</v>
      </c>
      <c r="N3515" s="3" t="str">
        <f t="shared" si="432"/>
        <v>2150</v>
      </c>
      <c r="O3515" s="3" t="str">
        <f t="shared" si="433"/>
        <v>580</v>
      </c>
      <c r="P3515" s="3" t="str">
        <f t="shared" si="438"/>
        <v>5</v>
      </c>
      <c r="Q3515" s="11">
        <f>+VLOOKUP(M3515,'Dimension descriptions'!K:M,2,FALSE)</f>
        <v>1205</v>
      </c>
      <c r="R3515" s="33">
        <v>1205</v>
      </c>
      <c r="S3515" s="11" t="str">
        <f>+VLOOKUP(R3515,'Dimension descriptions'!K:M,3)</f>
        <v>SPECIAL EDUCATION</v>
      </c>
      <c r="T3515" s="3" t="str">
        <f t="shared" si="439"/>
        <v>N</v>
      </c>
      <c r="U3515">
        <f>+VLOOKUP(R3515,'FY21 P13 Allotment memo'!O:O,1,FALSE)</f>
        <v>1205</v>
      </c>
      <c r="V3515"/>
      <c r="W3515"/>
      <c r="X3515"/>
      <c r="Y3515"/>
      <c r="Z3515"/>
    </row>
    <row r="3516" spans="1:26">
      <c r="A3516">
        <v>10</v>
      </c>
      <c r="B3516" t="s">
        <v>4647</v>
      </c>
      <c r="C3516" t="s">
        <v>4648</v>
      </c>
      <c r="D3516">
        <v>91</v>
      </c>
      <c r="E3516">
        <v>31099.37</v>
      </c>
      <c r="F3516">
        <v>0</v>
      </c>
      <c r="G3516" s="2">
        <f t="shared" si="434"/>
        <v>31099.37</v>
      </c>
      <c r="H3516" s="3" t="str">
        <f t="shared" si="435"/>
        <v>10</v>
      </c>
      <c r="I3516" s="3" t="str">
        <f t="shared" si="436"/>
        <v>500</v>
      </c>
      <c r="J3516" s="3">
        <v>500</v>
      </c>
      <c r="K3516" s="3" t="str">
        <f>+VLOOKUP(J3516,'Dimension descriptions'!P:R,3,FALSE)</f>
        <v>District Office</v>
      </c>
      <c r="L3516" s="3" t="str">
        <f t="shared" si="437"/>
        <v>1205</v>
      </c>
      <c r="M3516" s="10">
        <v>1205</v>
      </c>
      <c r="N3516" s="3" t="str">
        <f t="shared" si="432"/>
        <v>2210</v>
      </c>
      <c r="O3516" s="3" t="str">
        <f t="shared" si="433"/>
        <v>115</v>
      </c>
      <c r="P3516" s="3" t="str">
        <f t="shared" si="438"/>
        <v>1</v>
      </c>
      <c r="Q3516" s="11">
        <f>+VLOOKUP(M3516,'Dimension descriptions'!K:M,2,FALSE)</f>
        <v>1205</v>
      </c>
      <c r="R3516" s="33">
        <v>1205</v>
      </c>
      <c r="S3516" s="11" t="str">
        <f>+VLOOKUP(R3516,'Dimension descriptions'!K:M,3)</f>
        <v>SPECIAL EDUCATION</v>
      </c>
      <c r="T3516" s="3" t="str">
        <f t="shared" si="439"/>
        <v>N</v>
      </c>
      <c r="U3516">
        <f>+VLOOKUP(R3516,'FY21 P13 Allotment memo'!O:O,1,FALSE)</f>
        <v>1205</v>
      </c>
      <c r="V3516"/>
      <c r="W3516"/>
      <c r="X3516"/>
      <c r="Y3516"/>
      <c r="Z3516"/>
    </row>
    <row r="3517" spans="1:26">
      <c r="A3517">
        <v>10</v>
      </c>
      <c r="B3517" t="s">
        <v>4649</v>
      </c>
      <c r="C3517" t="s">
        <v>1330</v>
      </c>
      <c r="D3517">
        <v>91</v>
      </c>
      <c r="E3517">
        <v>81430.960000000006</v>
      </c>
      <c r="F3517">
        <v>0</v>
      </c>
      <c r="G3517" s="2">
        <f t="shared" si="434"/>
        <v>81430.960000000006</v>
      </c>
      <c r="H3517" s="3" t="str">
        <f t="shared" si="435"/>
        <v>10</v>
      </c>
      <c r="I3517" s="3" t="str">
        <f t="shared" si="436"/>
        <v>500</v>
      </c>
      <c r="J3517" s="3">
        <v>500</v>
      </c>
      <c r="K3517" s="3" t="str">
        <f>+VLOOKUP(J3517,'Dimension descriptions'!P:R,3,FALSE)</f>
        <v>District Office</v>
      </c>
      <c r="L3517" s="3" t="str">
        <f t="shared" si="437"/>
        <v>1205</v>
      </c>
      <c r="M3517" s="10">
        <v>1205</v>
      </c>
      <c r="N3517" s="3" t="str">
        <f t="shared" si="432"/>
        <v>2210</v>
      </c>
      <c r="O3517" s="3" t="str">
        <f t="shared" si="433"/>
        <v>131</v>
      </c>
      <c r="P3517" s="3" t="str">
        <f t="shared" si="438"/>
        <v>1</v>
      </c>
      <c r="Q3517" s="11">
        <f>+VLOOKUP(M3517,'Dimension descriptions'!K:M,2,FALSE)</f>
        <v>1205</v>
      </c>
      <c r="R3517" s="33">
        <v>1205</v>
      </c>
      <c r="S3517" s="11" t="str">
        <f>+VLOOKUP(R3517,'Dimension descriptions'!K:M,3)</f>
        <v>SPECIAL EDUCATION</v>
      </c>
      <c r="T3517" s="3" t="str">
        <f t="shared" si="439"/>
        <v>N</v>
      </c>
      <c r="U3517">
        <f>+VLOOKUP(R3517,'FY21 P13 Allotment memo'!O:O,1,FALSE)</f>
        <v>1205</v>
      </c>
      <c r="V3517"/>
      <c r="W3517"/>
      <c r="X3517"/>
      <c r="Y3517"/>
      <c r="Z3517"/>
    </row>
    <row r="3518" spans="1:26">
      <c r="A3518">
        <v>10</v>
      </c>
      <c r="B3518" t="s">
        <v>4650</v>
      </c>
      <c r="C3518" t="s">
        <v>4651</v>
      </c>
      <c r="D3518">
        <v>91</v>
      </c>
      <c r="E3518">
        <v>3408.45</v>
      </c>
      <c r="F3518">
        <v>0</v>
      </c>
      <c r="G3518" s="2">
        <f t="shared" si="434"/>
        <v>3408.45</v>
      </c>
      <c r="H3518" s="3" t="str">
        <f t="shared" si="435"/>
        <v>10</v>
      </c>
      <c r="I3518" s="3" t="str">
        <f t="shared" si="436"/>
        <v>500</v>
      </c>
      <c r="J3518" s="3">
        <v>500</v>
      </c>
      <c r="K3518" s="3" t="str">
        <f>+VLOOKUP(J3518,'Dimension descriptions'!P:R,3,FALSE)</f>
        <v>District Office</v>
      </c>
      <c r="L3518" s="3" t="str">
        <f t="shared" si="437"/>
        <v>1205</v>
      </c>
      <c r="M3518" s="10">
        <v>1205</v>
      </c>
      <c r="N3518" s="3" t="str">
        <f t="shared" si="432"/>
        <v>2210</v>
      </c>
      <c r="O3518" s="3" t="str">
        <f t="shared" si="433"/>
        <v>152</v>
      </c>
      <c r="P3518" s="3" t="str">
        <f t="shared" si="438"/>
        <v>1</v>
      </c>
      <c r="Q3518" s="11">
        <f>+VLOOKUP(M3518,'Dimension descriptions'!K:M,2,FALSE)</f>
        <v>1205</v>
      </c>
      <c r="R3518" s="33">
        <v>1205</v>
      </c>
      <c r="S3518" s="11" t="str">
        <f>+VLOOKUP(R3518,'Dimension descriptions'!K:M,3)</f>
        <v>SPECIAL EDUCATION</v>
      </c>
      <c r="T3518" s="3" t="str">
        <f t="shared" si="439"/>
        <v>N</v>
      </c>
      <c r="U3518">
        <f>+VLOOKUP(R3518,'FY21 P13 Allotment memo'!O:O,1,FALSE)</f>
        <v>1205</v>
      </c>
      <c r="V3518"/>
      <c r="W3518"/>
      <c r="X3518"/>
      <c r="Y3518"/>
      <c r="Z3518"/>
    </row>
    <row r="3519" spans="1:26">
      <c r="A3519">
        <v>10</v>
      </c>
      <c r="B3519" t="s">
        <v>4652</v>
      </c>
      <c r="C3519" t="s">
        <v>1279</v>
      </c>
      <c r="D3519">
        <v>91</v>
      </c>
      <c r="E3519">
        <v>27722.51</v>
      </c>
      <c r="F3519">
        <v>0</v>
      </c>
      <c r="G3519" s="2">
        <f t="shared" si="434"/>
        <v>27722.51</v>
      </c>
      <c r="H3519" s="3" t="str">
        <f t="shared" si="435"/>
        <v>10</v>
      </c>
      <c r="I3519" s="3" t="str">
        <f t="shared" si="436"/>
        <v>500</v>
      </c>
      <c r="J3519" s="3">
        <v>500</v>
      </c>
      <c r="K3519" s="3" t="str">
        <f>+VLOOKUP(J3519,'Dimension descriptions'!P:R,3,FALSE)</f>
        <v>District Office</v>
      </c>
      <c r="L3519" s="3" t="str">
        <f t="shared" si="437"/>
        <v>1205</v>
      </c>
      <c r="M3519" s="10">
        <v>1205</v>
      </c>
      <c r="N3519" s="3" t="str">
        <f t="shared" si="432"/>
        <v>2210</v>
      </c>
      <c r="O3519" s="3" t="str">
        <f t="shared" si="433"/>
        <v>210</v>
      </c>
      <c r="P3519" s="3" t="str">
        <f t="shared" si="438"/>
        <v>2</v>
      </c>
      <c r="Q3519" s="11">
        <f>+VLOOKUP(M3519,'Dimension descriptions'!K:M,2,FALSE)</f>
        <v>1205</v>
      </c>
      <c r="R3519" s="33">
        <v>1205</v>
      </c>
      <c r="S3519" s="11" t="str">
        <f>+VLOOKUP(R3519,'Dimension descriptions'!K:M,3)</f>
        <v>SPECIAL EDUCATION</v>
      </c>
      <c r="T3519" s="3" t="str">
        <f t="shared" si="439"/>
        <v>N</v>
      </c>
      <c r="U3519">
        <f>+VLOOKUP(R3519,'FY21 P13 Allotment memo'!O:O,1,FALSE)</f>
        <v>1205</v>
      </c>
      <c r="V3519"/>
      <c r="W3519"/>
      <c r="X3519"/>
      <c r="Y3519"/>
      <c r="Z3519"/>
    </row>
    <row r="3520" spans="1:26">
      <c r="A3520">
        <v>10</v>
      </c>
      <c r="B3520" t="s">
        <v>4653</v>
      </c>
      <c r="C3520" t="s">
        <v>1246</v>
      </c>
      <c r="D3520">
        <v>91</v>
      </c>
      <c r="E3520">
        <v>8089.3</v>
      </c>
      <c r="F3520">
        <v>0</v>
      </c>
      <c r="G3520" s="2">
        <f t="shared" si="434"/>
        <v>8089.3</v>
      </c>
      <c r="H3520" s="3" t="str">
        <f t="shared" si="435"/>
        <v>10</v>
      </c>
      <c r="I3520" s="3" t="str">
        <f t="shared" si="436"/>
        <v>500</v>
      </c>
      <c r="J3520" s="3">
        <v>500</v>
      </c>
      <c r="K3520" s="3" t="str">
        <f>+VLOOKUP(J3520,'Dimension descriptions'!P:R,3,FALSE)</f>
        <v>District Office</v>
      </c>
      <c r="L3520" s="3" t="str">
        <f t="shared" si="437"/>
        <v>1205</v>
      </c>
      <c r="M3520" s="10">
        <v>1205</v>
      </c>
      <c r="N3520" s="3" t="str">
        <f t="shared" si="432"/>
        <v>2210</v>
      </c>
      <c r="O3520" s="3" t="str">
        <f t="shared" si="433"/>
        <v>220</v>
      </c>
      <c r="P3520" s="3" t="str">
        <f t="shared" si="438"/>
        <v>2</v>
      </c>
      <c r="Q3520" s="11">
        <f>+VLOOKUP(M3520,'Dimension descriptions'!K:M,2,FALSE)</f>
        <v>1205</v>
      </c>
      <c r="R3520" s="33">
        <v>1205</v>
      </c>
      <c r="S3520" s="11" t="str">
        <f>+VLOOKUP(R3520,'Dimension descriptions'!K:M,3)</f>
        <v>SPECIAL EDUCATION</v>
      </c>
      <c r="T3520" s="3" t="str">
        <f t="shared" si="439"/>
        <v>N</v>
      </c>
      <c r="U3520">
        <f>+VLOOKUP(R3520,'FY21 P13 Allotment memo'!O:O,1,FALSE)</f>
        <v>1205</v>
      </c>
      <c r="V3520"/>
      <c r="W3520"/>
      <c r="X3520"/>
      <c r="Y3520"/>
      <c r="Z3520"/>
    </row>
    <row r="3521" spans="1:26">
      <c r="A3521">
        <v>10</v>
      </c>
      <c r="B3521" t="s">
        <v>4654</v>
      </c>
      <c r="C3521" t="s">
        <v>1346</v>
      </c>
      <c r="D3521">
        <v>91</v>
      </c>
      <c r="E3521">
        <v>19357.080000000002</v>
      </c>
      <c r="F3521">
        <v>0</v>
      </c>
      <c r="G3521" s="2">
        <f t="shared" si="434"/>
        <v>19357.080000000002</v>
      </c>
      <c r="H3521" s="3" t="str">
        <f t="shared" si="435"/>
        <v>10</v>
      </c>
      <c r="I3521" s="3" t="str">
        <f t="shared" si="436"/>
        <v>500</v>
      </c>
      <c r="J3521" s="3">
        <v>500</v>
      </c>
      <c r="K3521" s="3" t="str">
        <f>+VLOOKUP(J3521,'Dimension descriptions'!P:R,3,FALSE)</f>
        <v>District Office</v>
      </c>
      <c r="L3521" s="3" t="str">
        <f t="shared" si="437"/>
        <v>1205</v>
      </c>
      <c r="M3521" s="10">
        <v>1205</v>
      </c>
      <c r="N3521" s="3" t="str">
        <f t="shared" si="432"/>
        <v>2210</v>
      </c>
      <c r="O3521" s="3" t="str">
        <f t="shared" si="433"/>
        <v>241</v>
      </c>
      <c r="P3521" s="3" t="str">
        <f t="shared" si="438"/>
        <v>2</v>
      </c>
      <c r="Q3521" s="11">
        <f>+VLOOKUP(M3521,'Dimension descriptions'!K:M,2,FALSE)</f>
        <v>1205</v>
      </c>
      <c r="R3521" s="33">
        <v>1205</v>
      </c>
      <c r="S3521" s="11" t="str">
        <f>+VLOOKUP(R3521,'Dimension descriptions'!K:M,3)</f>
        <v>SPECIAL EDUCATION</v>
      </c>
      <c r="T3521" s="3" t="str">
        <f t="shared" si="439"/>
        <v>N</v>
      </c>
      <c r="U3521">
        <f>+VLOOKUP(R3521,'FY21 P13 Allotment memo'!O:O,1,FALSE)</f>
        <v>1205</v>
      </c>
      <c r="V3521"/>
      <c r="W3521"/>
      <c r="X3521"/>
      <c r="Y3521"/>
      <c r="Z3521"/>
    </row>
    <row r="3522" spans="1:26">
      <c r="A3522">
        <v>10</v>
      </c>
      <c r="B3522" t="s">
        <v>4655</v>
      </c>
      <c r="C3522" t="s">
        <v>4656</v>
      </c>
      <c r="D3522">
        <v>91</v>
      </c>
      <c r="E3522">
        <v>1281.45</v>
      </c>
      <c r="F3522">
        <v>0</v>
      </c>
      <c r="G3522" s="2">
        <f t="shared" si="434"/>
        <v>1281.45</v>
      </c>
      <c r="H3522" s="3" t="str">
        <f t="shared" si="435"/>
        <v>10</v>
      </c>
      <c r="I3522" s="3" t="str">
        <f t="shared" si="436"/>
        <v>500</v>
      </c>
      <c r="J3522" s="3">
        <v>500</v>
      </c>
      <c r="K3522" s="3" t="str">
        <f>+VLOOKUP(J3522,'Dimension descriptions'!P:R,3,FALSE)</f>
        <v>District Office</v>
      </c>
      <c r="L3522" s="3" t="str">
        <f t="shared" si="437"/>
        <v>1205</v>
      </c>
      <c r="M3522" s="10">
        <v>1205</v>
      </c>
      <c r="N3522" s="3" t="str">
        <f t="shared" si="432"/>
        <v>2210</v>
      </c>
      <c r="O3522" s="3" t="str">
        <f t="shared" si="433"/>
        <v>580</v>
      </c>
      <c r="P3522" s="3" t="str">
        <f t="shared" si="438"/>
        <v>5</v>
      </c>
      <c r="Q3522" s="11">
        <f>+VLOOKUP(M3522,'Dimension descriptions'!K:M,2,FALSE)</f>
        <v>1205</v>
      </c>
      <c r="R3522" s="33">
        <v>1205</v>
      </c>
      <c r="S3522" s="11" t="str">
        <f>+VLOOKUP(R3522,'Dimension descriptions'!K:M,3)</f>
        <v>SPECIAL EDUCATION</v>
      </c>
      <c r="T3522" s="3" t="str">
        <f t="shared" si="439"/>
        <v>N</v>
      </c>
      <c r="U3522">
        <f>+VLOOKUP(R3522,'FY21 P13 Allotment memo'!O:O,1,FALSE)</f>
        <v>1205</v>
      </c>
      <c r="V3522"/>
      <c r="W3522"/>
      <c r="X3522"/>
      <c r="Y3522"/>
      <c r="Z3522"/>
    </row>
    <row r="3523" spans="1:26">
      <c r="A3523">
        <v>10</v>
      </c>
      <c r="B3523" t="s">
        <v>4657</v>
      </c>
      <c r="C3523" t="s">
        <v>4658</v>
      </c>
      <c r="D3523">
        <v>91</v>
      </c>
      <c r="E3523">
        <v>669.55</v>
      </c>
      <c r="F3523">
        <v>0</v>
      </c>
      <c r="G3523" s="2">
        <f t="shared" si="434"/>
        <v>669.55</v>
      </c>
      <c r="H3523" s="3" t="str">
        <f t="shared" si="435"/>
        <v>10</v>
      </c>
      <c r="I3523" s="3" t="str">
        <f t="shared" si="436"/>
        <v>500</v>
      </c>
      <c r="J3523" s="3">
        <v>500</v>
      </c>
      <c r="K3523" s="3" t="str">
        <f>+VLOOKUP(J3523,'Dimension descriptions'!P:R,3,FALSE)</f>
        <v>District Office</v>
      </c>
      <c r="L3523" s="3" t="str">
        <f t="shared" si="437"/>
        <v>1205</v>
      </c>
      <c r="M3523" s="10">
        <v>1205</v>
      </c>
      <c r="N3523" s="3" t="str">
        <f t="shared" si="432"/>
        <v>2650</v>
      </c>
      <c r="O3523" s="3" t="str">
        <f t="shared" si="433"/>
        <v>626</v>
      </c>
      <c r="P3523" s="3" t="str">
        <f t="shared" si="438"/>
        <v>6</v>
      </c>
      <c r="Q3523" s="11">
        <f>+VLOOKUP(M3523,'Dimension descriptions'!K:M,2,FALSE)</f>
        <v>1205</v>
      </c>
      <c r="R3523" s="33">
        <v>1205</v>
      </c>
      <c r="S3523" s="11" t="str">
        <f>+VLOOKUP(R3523,'Dimension descriptions'!K:M,3)</f>
        <v>SPECIAL EDUCATION</v>
      </c>
      <c r="T3523" s="3" t="str">
        <f t="shared" si="439"/>
        <v>N</v>
      </c>
      <c r="U3523">
        <f>+VLOOKUP(R3523,'FY21 P13 Allotment memo'!O:O,1,FALSE)</f>
        <v>1205</v>
      </c>
      <c r="V3523"/>
      <c r="W3523"/>
      <c r="X3523"/>
      <c r="Y3523"/>
      <c r="Z3523"/>
    </row>
    <row r="3524" spans="1:26">
      <c r="A3524">
        <v>10</v>
      </c>
      <c r="B3524" t="s">
        <v>4659</v>
      </c>
      <c r="C3524" t="s">
        <v>4660</v>
      </c>
      <c r="D3524">
        <v>91</v>
      </c>
      <c r="E3524">
        <v>126274.2</v>
      </c>
      <c r="F3524">
        <v>0</v>
      </c>
      <c r="G3524" s="2">
        <f t="shared" si="434"/>
        <v>126274.2</v>
      </c>
      <c r="H3524" s="3" t="str">
        <f t="shared" si="435"/>
        <v>10</v>
      </c>
      <c r="I3524" s="3" t="str">
        <f t="shared" si="436"/>
        <v>500</v>
      </c>
      <c r="J3524" s="3">
        <v>500</v>
      </c>
      <c r="K3524" s="3" t="str">
        <f>+VLOOKUP(J3524,'Dimension descriptions'!P:R,3,FALSE)</f>
        <v>District Office</v>
      </c>
      <c r="L3524" s="3" t="str">
        <f t="shared" si="437"/>
        <v>1205</v>
      </c>
      <c r="M3524" s="10">
        <v>1205</v>
      </c>
      <c r="N3524" s="3" t="str">
        <f t="shared" si="432"/>
        <v>2700</v>
      </c>
      <c r="O3524" s="3" t="str">
        <f t="shared" si="433"/>
        <v>511</v>
      </c>
      <c r="P3524" s="3" t="str">
        <f t="shared" si="438"/>
        <v>5</v>
      </c>
      <c r="Q3524" s="11">
        <f>+VLOOKUP(M3524,'Dimension descriptions'!K:M,2,FALSE)</f>
        <v>1205</v>
      </c>
      <c r="R3524" s="33">
        <v>1205</v>
      </c>
      <c r="S3524" s="11" t="str">
        <f>+VLOOKUP(R3524,'Dimension descriptions'!K:M,3)</f>
        <v>SPECIAL EDUCATION</v>
      </c>
      <c r="T3524" s="3" t="str">
        <f t="shared" si="439"/>
        <v>N</v>
      </c>
      <c r="U3524">
        <f>+VLOOKUP(R3524,'FY21 P13 Allotment memo'!O:O,1,FALSE)</f>
        <v>1205</v>
      </c>
      <c r="V3524"/>
      <c r="W3524"/>
      <c r="X3524"/>
      <c r="Y3524"/>
      <c r="Z3524"/>
    </row>
    <row r="3525" spans="1:26">
      <c r="A3525">
        <v>10</v>
      </c>
      <c r="B3525" t="s">
        <v>4661</v>
      </c>
      <c r="C3525" t="s">
        <v>4593</v>
      </c>
      <c r="D3525">
        <v>91</v>
      </c>
      <c r="E3525">
        <v>0</v>
      </c>
      <c r="F3525">
        <v>0</v>
      </c>
      <c r="G3525" s="2">
        <f t="shared" si="434"/>
        <v>0</v>
      </c>
      <c r="H3525" s="3" t="str">
        <f t="shared" si="435"/>
        <v>10</v>
      </c>
      <c r="I3525" s="3" t="str">
        <f t="shared" si="436"/>
        <v>500</v>
      </c>
      <c r="J3525" s="3">
        <v>500</v>
      </c>
      <c r="K3525" s="3" t="str">
        <f>+VLOOKUP(J3525,'Dimension descriptions'!P:R,3,FALSE)</f>
        <v>District Office</v>
      </c>
      <c r="L3525" s="3" t="str">
        <f t="shared" si="437"/>
        <v>1205</v>
      </c>
      <c r="M3525" s="10">
        <v>1205</v>
      </c>
      <c r="N3525" s="3" t="str">
        <f t="shared" si="432"/>
        <v>7000</v>
      </c>
      <c r="O3525" s="3" t="str">
        <f t="shared" si="433"/>
        <v>870</v>
      </c>
      <c r="P3525" s="3" t="str">
        <f t="shared" si="438"/>
        <v>8</v>
      </c>
      <c r="Q3525" s="11">
        <f>+VLOOKUP(M3525,'Dimension descriptions'!K:M,2,FALSE)</f>
        <v>1205</v>
      </c>
      <c r="R3525" s="33">
        <v>1205</v>
      </c>
      <c r="S3525" s="11" t="str">
        <f>+VLOOKUP(R3525,'Dimension descriptions'!K:M,3)</f>
        <v>SPECIAL EDUCATION</v>
      </c>
      <c r="T3525" s="3" t="str">
        <f t="shared" si="439"/>
        <v>N</v>
      </c>
      <c r="U3525">
        <f>+VLOOKUP(R3525,'FY21 P13 Allotment memo'!O:O,1,FALSE)</f>
        <v>1205</v>
      </c>
      <c r="V3525"/>
      <c r="W3525"/>
      <c r="X3525"/>
      <c r="Y3525"/>
      <c r="Z3525"/>
    </row>
    <row r="3526" spans="1:26">
      <c r="A3526">
        <v>10</v>
      </c>
      <c r="B3526" t="s">
        <v>4662</v>
      </c>
      <c r="C3526" t="s">
        <v>4614</v>
      </c>
      <c r="D3526">
        <v>91</v>
      </c>
      <c r="E3526">
        <v>141299.79999999999</v>
      </c>
      <c r="F3526">
        <v>0</v>
      </c>
      <c r="G3526" s="2">
        <f t="shared" si="434"/>
        <v>141299.79999999999</v>
      </c>
      <c r="H3526" s="3" t="str">
        <f t="shared" si="435"/>
        <v>10</v>
      </c>
      <c r="I3526" s="3" t="str">
        <f t="shared" si="436"/>
        <v>500</v>
      </c>
      <c r="J3526" s="3">
        <v>500</v>
      </c>
      <c r="K3526" s="3" t="str">
        <f>+VLOOKUP(J3526,'Dimension descriptions'!P:R,3,FALSE)</f>
        <v>District Office</v>
      </c>
      <c r="L3526" s="3" t="str">
        <f t="shared" si="437"/>
        <v>1206</v>
      </c>
      <c r="M3526" s="10">
        <v>1206</v>
      </c>
      <c r="N3526" s="3" t="str">
        <f t="shared" ref="N3526:N3589" si="440">+MID(B3526,16,4)</f>
        <v>1000</v>
      </c>
      <c r="O3526" s="3" t="str">
        <f t="shared" ref="O3526:O3589" si="441">+RIGHT(B3526,3)</f>
        <v>321</v>
      </c>
      <c r="P3526" s="3" t="str">
        <f t="shared" si="438"/>
        <v>3</v>
      </c>
      <c r="Q3526" s="11">
        <f>+VLOOKUP(M3526,'Dimension descriptions'!K:M,2,FALSE)</f>
        <v>1295</v>
      </c>
      <c r="R3526" s="33">
        <v>1295</v>
      </c>
      <c r="S3526" s="11" t="str">
        <f>+VLOOKUP(R3526,'Dimension descriptions'!K:M,3)</f>
        <v>UNIQUE LOCAL SPECIAL ED PROGRA</v>
      </c>
      <c r="T3526" s="3" t="str">
        <f t="shared" si="439"/>
        <v>Y</v>
      </c>
      <c r="U3526" t="e">
        <f>+VLOOKUP(R3526,'FY21 P13 Allotment memo'!O:O,1,FALSE)</f>
        <v>#N/A</v>
      </c>
      <c r="V3526"/>
      <c r="W3526"/>
      <c r="X3526"/>
      <c r="Y3526"/>
      <c r="Z3526"/>
    </row>
    <row r="3527" spans="1:26">
      <c r="A3527">
        <v>10</v>
      </c>
      <c r="B3527" t="s">
        <v>4663</v>
      </c>
      <c r="C3527" t="s">
        <v>4621</v>
      </c>
      <c r="D3527">
        <v>91</v>
      </c>
      <c r="E3527">
        <v>716.86</v>
      </c>
      <c r="F3527">
        <v>0</v>
      </c>
      <c r="G3527" s="2">
        <f t="shared" ref="G3527:G3590" si="442">+E3527-F3527</f>
        <v>716.86</v>
      </c>
      <c r="H3527" s="3" t="str">
        <f t="shared" ref="H3527:H3590" si="443">+LEFT(B3527,2)</f>
        <v>10</v>
      </c>
      <c r="I3527" s="3" t="str">
        <f t="shared" ref="I3527:I3590" si="444">+MID(B3527,4,3)</f>
        <v>500</v>
      </c>
      <c r="J3527" s="3">
        <v>500</v>
      </c>
      <c r="K3527" s="3" t="str">
        <f>+VLOOKUP(J3527,'Dimension descriptions'!P:R,3,FALSE)</f>
        <v>District Office</v>
      </c>
      <c r="L3527" s="3" t="str">
        <f t="shared" ref="L3527:L3590" si="445">+MID(B3527,11,4)</f>
        <v>1206</v>
      </c>
      <c r="M3527" s="10">
        <v>1206</v>
      </c>
      <c r="N3527" s="3" t="str">
        <f t="shared" si="440"/>
        <v>1000</v>
      </c>
      <c r="O3527" s="3" t="str">
        <f t="shared" si="441"/>
        <v>611</v>
      </c>
      <c r="P3527" s="3" t="str">
        <f t="shared" ref="P3527:P3590" si="446">+LEFT(O3527,1)</f>
        <v>6</v>
      </c>
      <c r="Q3527" s="11">
        <f>+VLOOKUP(M3527,'Dimension descriptions'!K:M,2,FALSE)</f>
        <v>1295</v>
      </c>
      <c r="R3527" s="33">
        <v>1295</v>
      </c>
      <c r="S3527" s="11" t="str">
        <f>+VLOOKUP(R3527,'Dimension descriptions'!K:M,3)</f>
        <v>UNIQUE LOCAL SPECIAL ED PROGRA</v>
      </c>
      <c r="T3527" s="3" t="str">
        <f t="shared" ref="T3527:T3590" si="447">+IF(Q3527=M3527,"N","Y")</f>
        <v>Y</v>
      </c>
      <c r="U3527" t="e">
        <f>+VLOOKUP(R3527,'FY21 P13 Allotment memo'!O:O,1,FALSE)</f>
        <v>#N/A</v>
      </c>
      <c r="V3527"/>
      <c r="W3527"/>
      <c r="X3527"/>
      <c r="Y3527"/>
      <c r="Z3527"/>
    </row>
    <row r="3528" spans="1:26">
      <c r="A3528">
        <v>10</v>
      </c>
      <c r="B3528" t="s">
        <v>4664</v>
      </c>
      <c r="C3528" t="s">
        <v>4665</v>
      </c>
      <c r="D3528">
        <v>91</v>
      </c>
      <c r="E3528">
        <v>19184.21</v>
      </c>
      <c r="F3528">
        <v>0</v>
      </c>
      <c r="G3528" s="2">
        <f t="shared" si="442"/>
        <v>19184.21</v>
      </c>
      <c r="H3528" s="3" t="str">
        <f t="shared" si="443"/>
        <v>10</v>
      </c>
      <c r="I3528" s="3" t="str">
        <f t="shared" si="444"/>
        <v>500</v>
      </c>
      <c r="J3528" s="3">
        <v>500</v>
      </c>
      <c r="K3528" s="3" t="str">
        <f>+VLOOKUP(J3528,'Dimension descriptions'!P:R,3,FALSE)</f>
        <v>District Office</v>
      </c>
      <c r="L3528" s="3" t="str">
        <f t="shared" si="445"/>
        <v>1206</v>
      </c>
      <c r="M3528" s="10">
        <v>1206</v>
      </c>
      <c r="N3528" s="3" t="str">
        <f t="shared" si="440"/>
        <v>2130</v>
      </c>
      <c r="O3528" s="3" t="str">
        <f t="shared" si="441"/>
        <v>341</v>
      </c>
      <c r="P3528" s="3" t="str">
        <f t="shared" si="446"/>
        <v>3</v>
      </c>
      <c r="Q3528" s="11">
        <f>+VLOOKUP(M3528,'Dimension descriptions'!K:M,2,FALSE)</f>
        <v>1295</v>
      </c>
      <c r="R3528" s="33">
        <v>1295</v>
      </c>
      <c r="S3528" s="11" t="str">
        <f>+VLOOKUP(R3528,'Dimension descriptions'!K:M,3)</f>
        <v>UNIQUE LOCAL SPECIAL ED PROGRA</v>
      </c>
      <c r="T3528" s="3" t="str">
        <f t="shared" si="447"/>
        <v>Y</v>
      </c>
      <c r="U3528" t="e">
        <f>+VLOOKUP(R3528,'FY21 P13 Allotment memo'!O:O,1,FALSE)</f>
        <v>#N/A</v>
      </c>
      <c r="V3528"/>
      <c r="W3528"/>
      <c r="X3528"/>
      <c r="Y3528"/>
      <c r="Z3528"/>
    </row>
    <row r="3529" spans="1:26">
      <c r="A3529">
        <v>10</v>
      </c>
      <c r="B3529" t="s">
        <v>4666</v>
      </c>
      <c r="C3529" t="s">
        <v>1244</v>
      </c>
      <c r="D3529">
        <v>91</v>
      </c>
      <c r="E3529">
        <v>0</v>
      </c>
      <c r="F3529">
        <v>0</v>
      </c>
      <c r="G3529" s="2">
        <f t="shared" si="442"/>
        <v>0</v>
      </c>
      <c r="H3529" s="3" t="str">
        <f t="shared" si="443"/>
        <v>10</v>
      </c>
      <c r="I3529" s="3" t="str">
        <f t="shared" si="444"/>
        <v>500</v>
      </c>
      <c r="J3529" s="3">
        <v>500</v>
      </c>
      <c r="K3529" s="3" t="str">
        <f>+VLOOKUP(J3529,'Dimension descriptions'!P:R,3,FALSE)</f>
        <v>District Office</v>
      </c>
      <c r="L3529" s="3" t="str">
        <f t="shared" si="445"/>
        <v>1215</v>
      </c>
      <c r="M3529" s="10">
        <v>1215</v>
      </c>
      <c r="N3529" s="3" t="str">
        <f t="shared" si="440"/>
        <v>1000</v>
      </c>
      <c r="O3529" s="3" t="str">
        <f t="shared" si="441"/>
        <v>210</v>
      </c>
      <c r="P3529" s="3" t="str">
        <f t="shared" si="446"/>
        <v>2</v>
      </c>
      <c r="Q3529" s="11">
        <f>+VLOOKUP(M3529,'Dimension descriptions'!K:M,2,FALSE)</f>
        <v>1215</v>
      </c>
      <c r="R3529" s="33">
        <v>1215</v>
      </c>
      <c r="S3529" s="11" t="str">
        <f>+VLOOKUP(R3529,'Dimension descriptions'!K:M,3)</f>
        <v>SPECIAL EDUCATION -- PRESCHOOL</v>
      </c>
      <c r="T3529" s="3" t="str">
        <f t="shared" si="447"/>
        <v>N</v>
      </c>
      <c r="U3529">
        <f>+VLOOKUP(R3529,'FY21 P13 Allotment memo'!O:O,1,FALSE)</f>
        <v>1215</v>
      </c>
      <c r="V3529"/>
      <c r="W3529"/>
      <c r="X3529"/>
      <c r="Y3529"/>
      <c r="Z3529"/>
    </row>
    <row r="3530" spans="1:26">
      <c r="A3530">
        <v>10</v>
      </c>
      <c r="B3530" t="s">
        <v>4667</v>
      </c>
      <c r="C3530" t="s">
        <v>1248</v>
      </c>
      <c r="D3530">
        <v>91</v>
      </c>
      <c r="E3530">
        <v>0</v>
      </c>
      <c r="F3530">
        <v>0</v>
      </c>
      <c r="G3530" s="2">
        <f t="shared" si="442"/>
        <v>0</v>
      </c>
      <c r="H3530" s="3" t="str">
        <f t="shared" si="443"/>
        <v>10</v>
      </c>
      <c r="I3530" s="3" t="str">
        <f t="shared" si="444"/>
        <v>500</v>
      </c>
      <c r="J3530" s="3">
        <v>500</v>
      </c>
      <c r="K3530" s="3" t="str">
        <f>+VLOOKUP(J3530,'Dimension descriptions'!P:R,3,FALSE)</f>
        <v>District Office</v>
      </c>
      <c r="L3530" s="3" t="str">
        <f t="shared" si="445"/>
        <v>1215</v>
      </c>
      <c r="M3530" s="10">
        <v>1215</v>
      </c>
      <c r="N3530" s="3" t="str">
        <f t="shared" si="440"/>
        <v>1000</v>
      </c>
      <c r="O3530" s="3" t="str">
        <f t="shared" si="441"/>
        <v>241</v>
      </c>
      <c r="P3530" s="3" t="str">
        <f t="shared" si="446"/>
        <v>2</v>
      </c>
      <c r="Q3530" s="11">
        <f>+VLOOKUP(M3530,'Dimension descriptions'!K:M,2,FALSE)</f>
        <v>1215</v>
      </c>
      <c r="R3530" s="33">
        <v>1215</v>
      </c>
      <c r="S3530" s="11" t="str">
        <f>+VLOOKUP(R3530,'Dimension descriptions'!K:M,3)</f>
        <v>SPECIAL EDUCATION -- PRESCHOOL</v>
      </c>
      <c r="T3530" s="3" t="str">
        <f t="shared" si="447"/>
        <v>N</v>
      </c>
      <c r="U3530">
        <f>+VLOOKUP(R3530,'FY21 P13 Allotment memo'!O:O,1,FALSE)</f>
        <v>1215</v>
      </c>
      <c r="V3530"/>
      <c r="W3530"/>
      <c r="X3530"/>
      <c r="Y3530"/>
      <c r="Z3530"/>
    </row>
    <row r="3531" spans="1:26">
      <c r="A3531">
        <v>10</v>
      </c>
      <c r="B3531" t="s">
        <v>4668</v>
      </c>
      <c r="C3531" t="s">
        <v>4305</v>
      </c>
      <c r="D3531">
        <v>91</v>
      </c>
      <c r="E3531">
        <v>0</v>
      </c>
      <c r="F3531">
        <v>0</v>
      </c>
      <c r="G3531" s="2">
        <f t="shared" si="442"/>
        <v>0</v>
      </c>
      <c r="H3531" s="3" t="str">
        <f t="shared" si="443"/>
        <v>10</v>
      </c>
      <c r="I3531" s="3" t="str">
        <f t="shared" si="444"/>
        <v>500</v>
      </c>
      <c r="J3531" s="3">
        <v>500</v>
      </c>
      <c r="K3531" s="3" t="str">
        <f>+VLOOKUP(J3531,'Dimension descriptions'!P:R,3,FALSE)</f>
        <v>District Office</v>
      </c>
      <c r="L3531" s="3" t="str">
        <f t="shared" si="445"/>
        <v>1215</v>
      </c>
      <c r="M3531" s="10">
        <v>1215</v>
      </c>
      <c r="N3531" s="3" t="str">
        <f t="shared" si="440"/>
        <v>1000</v>
      </c>
      <c r="O3531" s="3" t="str">
        <f t="shared" si="441"/>
        <v>245</v>
      </c>
      <c r="P3531" s="3" t="str">
        <f t="shared" si="446"/>
        <v>2</v>
      </c>
      <c r="Q3531" s="11">
        <f>+VLOOKUP(M3531,'Dimension descriptions'!K:M,2,FALSE)</f>
        <v>1215</v>
      </c>
      <c r="R3531" s="33">
        <v>1215</v>
      </c>
      <c r="S3531" s="11" t="str">
        <f>+VLOOKUP(R3531,'Dimension descriptions'!K:M,3)</f>
        <v>SPECIAL EDUCATION -- PRESCHOOL</v>
      </c>
      <c r="T3531" s="3" t="str">
        <f t="shared" si="447"/>
        <v>N</v>
      </c>
      <c r="U3531">
        <f>+VLOOKUP(R3531,'FY21 P13 Allotment memo'!O:O,1,FALSE)</f>
        <v>1215</v>
      </c>
      <c r="V3531"/>
      <c r="W3531"/>
      <c r="X3531"/>
      <c r="Y3531"/>
      <c r="Z3531"/>
    </row>
    <row r="3532" spans="1:26">
      <c r="A3532">
        <v>10</v>
      </c>
      <c r="B3532" t="s">
        <v>4669</v>
      </c>
      <c r="C3532" t="s">
        <v>1413</v>
      </c>
      <c r="D3532">
        <v>91</v>
      </c>
      <c r="E3532">
        <v>0</v>
      </c>
      <c r="F3532">
        <v>0</v>
      </c>
      <c r="G3532" s="2">
        <f t="shared" si="442"/>
        <v>0</v>
      </c>
      <c r="H3532" s="3" t="str">
        <f t="shared" si="443"/>
        <v>10</v>
      </c>
      <c r="I3532" s="3" t="str">
        <f t="shared" si="444"/>
        <v>500</v>
      </c>
      <c r="J3532" s="3">
        <v>500</v>
      </c>
      <c r="K3532" s="3" t="str">
        <f>+VLOOKUP(J3532,'Dimension descriptions'!P:R,3,FALSE)</f>
        <v>District Office</v>
      </c>
      <c r="L3532" s="3" t="str">
        <f t="shared" si="445"/>
        <v>1215</v>
      </c>
      <c r="M3532" s="10">
        <v>1215</v>
      </c>
      <c r="N3532" s="3" t="str">
        <f t="shared" si="440"/>
        <v>1000</v>
      </c>
      <c r="O3532" s="3" t="str">
        <f t="shared" si="441"/>
        <v>320</v>
      </c>
      <c r="P3532" s="3" t="str">
        <f t="shared" si="446"/>
        <v>3</v>
      </c>
      <c r="Q3532" s="11">
        <f>+VLOOKUP(M3532,'Dimension descriptions'!K:M,2,FALSE)</f>
        <v>1215</v>
      </c>
      <c r="R3532" s="33">
        <v>1215</v>
      </c>
      <c r="S3532" s="11" t="str">
        <f>+VLOOKUP(R3532,'Dimension descriptions'!K:M,3)</f>
        <v>SPECIAL EDUCATION -- PRESCHOOL</v>
      </c>
      <c r="T3532" s="3" t="str">
        <f t="shared" si="447"/>
        <v>N</v>
      </c>
      <c r="U3532">
        <f>+VLOOKUP(R3532,'FY21 P13 Allotment memo'!O:O,1,FALSE)</f>
        <v>1215</v>
      </c>
      <c r="V3532"/>
      <c r="W3532"/>
      <c r="X3532"/>
      <c r="Y3532"/>
      <c r="Z3532"/>
    </row>
    <row r="3533" spans="1:26">
      <c r="A3533">
        <v>10</v>
      </c>
      <c r="B3533" t="s">
        <v>4670</v>
      </c>
      <c r="C3533" t="s">
        <v>4614</v>
      </c>
      <c r="D3533">
        <v>91</v>
      </c>
      <c r="E3533">
        <v>0</v>
      </c>
      <c r="F3533">
        <v>0</v>
      </c>
      <c r="G3533" s="2">
        <f t="shared" si="442"/>
        <v>0</v>
      </c>
      <c r="H3533" s="3" t="str">
        <f t="shared" si="443"/>
        <v>10</v>
      </c>
      <c r="I3533" s="3" t="str">
        <f t="shared" si="444"/>
        <v>500</v>
      </c>
      <c r="J3533" s="3">
        <v>500</v>
      </c>
      <c r="K3533" s="3" t="str">
        <f>+VLOOKUP(J3533,'Dimension descriptions'!P:R,3,FALSE)</f>
        <v>District Office</v>
      </c>
      <c r="L3533" s="3" t="str">
        <f t="shared" si="445"/>
        <v>1215</v>
      </c>
      <c r="M3533" s="10">
        <v>1215</v>
      </c>
      <c r="N3533" s="3" t="str">
        <f t="shared" si="440"/>
        <v>1000</v>
      </c>
      <c r="O3533" s="3" t="str">
        <f t="shared" si="441"/>
        <v>321</v>
      </c>
      <c r="P3533" s="3" t="str">
        <f t="shared" si="446"/>
        <v>3</v>
      </c>
      <c r="Q3533" s="11">
        <f>+VLOOKUP(M3533,'Dimension descriptions'!K:M,2,FALSE)</f>
        <v>1215</v>
      </c>
      <c r="R3533" s="33">
        <v>1215</v>
      </c>
      <c r="S3533" s="11" t="str">
        <f>+VLOOKUP(R3533,'Dimension descriptions'!K:M,3)</f>
        <v>SPECIAL EDUCATION -- PRESCHOOL</v>
      </c>
      <c r="T3533" s="3" t="str">
        <f t="shared" si="447"/>
        <v>N</v>
      </c>
      <c r="U3533">
        <f>+VLOOKUP(R3533,'FY21 P13 Allotment memo'!O:O,1,FALSE)</f>
        <v>1215</v>
      </c>
      <c r="V3533"/>
      <c r="W3533"/>
      <c r="X3533"/>
      <c r="Y3533"/>
      <c r="Z3533"/>
    </row>
    <row r="3534" spans="1:26">
      <c r="A3534">
        <v>10</v>
      </c>
      <c r="B3534" t="s">
        <v>4671</v>
      </c>
      <c r="C3534" t="s">
        <v>1260</v>
      </c>
      <c r="D3534">
        <v>91</v>
      </c>
      <c r="E3534">
        <v>20694.55</v>
      </c>
      <c r="F3534">
        <v>0</v>
      </c>
      <c r="G3534" s="2">
        <f t="shared" si="442"/>
        <v>20694.55</v>
      </c>
      <c r="H3534" s="3" t="str">
        <f t="shared" si="443"/>
        <v>10</v>
      </c>
      <c r="I3534" s="3" t="str">
        <f t="shared" si="444"/>
        <v>500</v>
      </c>
      <c r="J3534" s="3">
        <v>500</v>
      </c>
      <c r="K3534" s="3" t="str">
        <f>+VLOOKUP(J3534,'Dimension descriptions'!P:R,3,FALSE)</f>
        <v>District Office</v>
      </c>
      <c r="L3534" s="3" t="str">
        <f t="shared" si="445"/>
        <v>1215</v>
      </c>
      <c r="M3534" s="10">
        <v>1215</v>
      </c>
      <c r="N3534" s="3" t="str">
        <f t="shared" si="440"/>
        <v>1000</v>
      </c>
      <c r="O3534" s="3" t="str">
        <f t="shared" si="441"/>
        <v>341</v>
      </c>
      <c r="P3534" s="3" t="str">
        <f t="shared" si="446"/>
        <v>3</v>
      </c>
      <c r="Q3534" s="11">
        <f>+VLOOKUP(M3534,'Dimension descriptions'!K:M,2,FALSE)</f>
        <v>1215</v>
      </c>
      <c r="R3534" s="33">
        <v>1215</v>
      </c>
      <c r="S3534" s="11" t="str">
        <f>+VLOOKUP(R3534,'Dimension descriptions'!K:M,3)</f>
        <v>SPECIAL EDUCATION -- PRESCHOOL</v>
      </c>
      <c r="T3534" s="3" t="str">
        <f t="shared" si="447"/>
        <v>N</v>
      </c>
      <c r="U3534">
        <f>+VLOOKUP(R3534,'FY21 P13 Allotment memo'!O:O,1,FALSE)</f>
        <v>1215</v>
      </c>
      <c r="V3534"/>
      <c r="W3534"/>
      <c r="X3534"/>
      <c r="Y3534"/>
      <c r="Z3534"/>
    </row>
    <row r="3535" spans="1:26">
      <c r="A3535">
        <v>10</v>
      </c>
      <c r="B3535" t="s">
        <v>4672</v>
      </c>
      <c r="C3535" t="s">
        <v>1417</v>
      </c>
      <c r="D3535">
        <v>91</v>
      </c>
      <c r="E3535">
        <v>0</v>
      </c>
      <c r="F3535">
        <v>0</v>
      </c>
      <c r="G3535" s="2">
        <f t="shared" si="442"/>
        <v>0</v>
      </c>
      <c r="H3535" s="3" t="str">
        <f t="shared" si="443"/>
        <v>10</v>
      </c>
      <c r="I3535" s="3" t="str">
        <f t="shared" si="444"/>
        <v>500</v>
      </c>
      <c r="J3535" s="3">
        <v>500</v>
      </c>
      <c r="K3535" s="3" t="str">
        <f>+VLOOKUP(J3535,'Dimension descriptions'!P:R,3,FALSE)</f>
        <v>District Office</v>
      </c>
      <c r="L3535" s="3" t="str">
        <f t="shared" si="445"/>
        <v>1215</v>
      </c>
      <c r="M3535" s="10">
        <v>1215</v>
      </c>
      <c r="N3535" s="3" t="str">
        <f t="shared" si="440"/>
        <v>1000</v>
      </c>
      <c r="O3535" s="3" t="str">
        <f t="shared" si="441"/>
        <v>580</v>
      </c>
      <c r="P3535" s="3" t="str">
        <f t="shared" si="446"/>
        <v>5</v>
      </c>
      <c r="Q3535" s="11">
        <f>+VLOOKUP(M3535,'Dimension descriptions'!K:M,2,FALSE)</f>
        <v>1215</v>
      </c>
      <c r="R3535" s="33">
        <v>1215</v>
      </c>
      <c r="S3535" s="11" t="str">
        <f>+VLOOKUP(R3535,'Dimension descriptions'!K:M,3)</f>
        <v>SPECIAL EDUCATION -- PRESCHOOL</v>
      </c>
      <c r="T3535" s="3" t="str">
        <f t="shared" si="447"/>
        <v>N</v>
      </c>
      <c r="U3535">
        <f>+VLOOKUP(R3535,'FY21 P13 Allotment memo'!O:O,1,FALSE)</f>
        <v>1215</v>
      </c>
      <c r="V3535"/>
      <c r="W3535"/>
      <c r="X3535"/>
      <c r="Y3535"/>
      <c r="Z3535"/>
    </row>
    <row r="3536" spans="1:26">
      <c r="A3536">
        <v>10</v>
      </c>
      <c r="B3536" t="s">
        <v>4673</v>
      </c>
      <c r="C3536" t="s">
        <v>1268</v>
      </c>
      <c r="D3536">
        <v>91</v>
      </c>
      <c r="E3536">
        <v>3437.61</v>
      </c>
      <c r="F3536">
        <v>0</v>
      </c>
      <c r="G3536" s="2">
        <f t="shared" si="442"/>
        <v>3437.61</v>
      </c>
      <c r="H3536" s="3" t="str">
        <f t="shared" si="443"/>
        <v>10</v>
      </c>
      <c r="I3536" s="3" t="str">
        <f t="shared" si="444"/>
        <v>500</v>
      </c>
      <c r="J3536" s="3">
        <v>500</v>
      </c>
      <c r="K3536" s="3" t="str">
        <f>+VLOOKUP(J3536,'Dimension descriptions'!P:R,3,FALSE)</f>
        <v>District Office</v>
      </c>
      <c r="L3536" s="3" t="str">
        <f t="shared" si="445"/>
        <v>1215</v>
      </c>
      <c r="M3536" s="10">
        <v>1215</v>
      </c>
      <c r="N3536" s="3" t="str">
        <f t="shared" si="440"/>
        <v>1000</v>
      </c>
      <c r="O3536" s="3" t="str">
        <f t="shared" si="441"/>
        <v>610</v>
      </c>
      <c r="P3536" s="3" t="str">
        <f t="shared" si="446"/>
        <v>6</v>
      </c>
      <c r="Q3536" s="11">
        <f>+VLOOKUP(M3536,'Dimension descriptions'!K:M,2,FALSE)</f>
        <v>1215</v>
      </c>
      <c r="R3536" s="33">
        <v>1215</v>
      </c>
      <c r="S3536" s="11" t="str">
        <f>+VLOOKUP(R3536,'Dimension descriptions'!K:M,3)</f>
        <v>SPECIAL EDUCATION -- PRESCHOOL</v>
      </c>
      <c r="T3536" s="3" t="str">
        <f t="shared" si="447"/>
        <v>N</v>
      </c>
      <c r="U3536">
        <f>+VLOOKUP(R3536,'FY21 P13 Allotment memo'!O:O,1,FALSE)</f>
        <v>1215</v>
      </c>
      <c r="V3536"/>
      <c r="W3536"/>
      <c r="X3536"/>
      <c r="Y3536"/>
      <c r="Z3536"/>
    </row>
    <row r="3537" spans="1:26">
      <c r="A3537">
        <v>10</v>
      </c>
      <c r="B3537" t="s">
        <v>4674</v>
      </c>
      <c r="C3537" t="s">
        <v>4621</v>
      </c>
      <c r="D3537">
        <v>91</v>
      </c>
      <c r="E3537">
        <v>0</v>
      </c>
      <c r="F3537">
        <v>0</v>
      </c>
      <c r="G3537" s="2">
        <f t="shared" si="442"/>
        <v>0</v>
      </c>
      <c r="H3537" s="3" t="str">
        <f t="shared" si="443"/>
        <v>10</v>
      </c>
      <c r="I3537" s="3" t="str">
        <f t="shared" si="444"/>
        <v>500</v>
      </c>
      <c r="J3537" s="3">
        <v>500</v>
      </c>
      <c r="K3537" s="3" t="str">
        <f>+VLOOKUP(J3537,'Dimension descriptions'!P:R,3,FALSE)</f>
        <v>District Office</v>
      </c>
      <c r="L3537" s="3" t="str">
        <f t="shared" si="445"/>
        <v>1215</v>
      </c>
      <c r="M3537" s="10">
        <v>1215</v>
      </c>
      <c r="N3537" s="3" t="str">
        <f t="shared" si="440"/>
        <v>1000</v>
      </c>
      <c r="O3537" s="3" t="str">
        <f t="shared" si="441"/>
        <v>611</v>
      </c>
      <c r="P3537" s="3" t="str">
        <f t="shared" si="446"/>
        <v>6</v>
      </c>
      <c r="Q3537" s="11">
        <f>+VLOOKUP(M3537,'Dimension descriptions'!K:M,2,FALSE)</f>
        <v>1215</v>
      </c>
      <c r="R3537" s="33">
        <v>1215</v>
      </c>
      <c r="S3537" s="11" t="str">
        <f>+VLOOKUP(R3537,'Dimension descriptions'!K:M,3)</f>
        <v>SPECIAL EDUCATION -- PRESCHOOL</v>
      </c>
      <c r="T3537" s="3" t="str">
        <f t="shared" si="447"/>
        <v>N</v>
      </c>
      <c r="U3537">
        <f>+VLOOKUP(R3537,'FY21 P13 Allotment memo'!O:O,1,FALSE)</f>
        <v>1215</v>
      </c>
      <c r="V3537"/>
      <c r="W3537"/>
      <c r="X3537"/>
      <c r="Y3537"/>
      <c r="Z3537"/>
    </row>
    <row r="3538" spans="1:26">
      <c r="A3538">
        <v>10</v>
      </c>
      <c r="B3538" t="s">
        <v>4675</v>
      </c>
      <c r="C3538" t="s">
        <v>1424</v>
      </c>
      <c r="D3538">
        <v>91</v>
      </c>
      <c r="E3538">
        <v>0</v>
      </c>
      <c r="F3538">
        <v>0</v>
      </c>
      <c r="G3538" s="2">
        <f t="shared" si="442"/>
        <v>0</v>
      </c>
      <c r="H3538" s="3" t="str">
        <f t="shared" si="443"/>
        <v>10</v>
      </c>
      <c r="I3538" s="3" t="str">
        <f t="shared" si="444"/>
        <v>500</v>
      </c>
      <c r="J3538" s="3">
        <v>500</v>
      </c>
      <c r="K3538" s="3" t="str">
        <f>+VLOOKUP(J3538,'Dimension descriptions'!P:R,3,FALSE)</f>
        <v>District Office</v>
      </c>
      <c r="L3538" s="3" t="str">
        <f t="shared" si="445"/>
        <v>1215</v>
      </c>
      <c r="M3538" s="10">
        <v>1215</v>
      </c>
      <c r="N3538" s="3" t="str">
        <f t="shared" si="440"/>
        <v>1000</v>
      </c>
      <c r="O3538" s="3" t="str">
        <f t="shared" si="441"/>
        <v>730</v>
      </c>
      <c r="P3538" s="3" t="str">
        <f t="shared" si="446"/>
        <v>7</v>
      </c>
      <c r="Q3538" s="11">
        <f>+VLOOKUP(M3538,'Dimension descriptions'!K:M,2,FALSE)</f>
        <v>1215</v>
      </c>
      <c r="R3538" s="33">
        <v>1215</v>
      </c>
      <c r="S3538" s="11" t="str">
        <f>+VLOOKUP(R3538,'Dimension descriptions'!K:M,3)</f>
        <v>SPECIAL EDUCATION -- PRESCHOOL</v>
      </c>
      <c r="T3538" s="3" t="str">
        <f t="shared" si="447"/>
        <v>N</v>
      </c>
      <c r="U3538">
        <f>+VLOOKUP(R3538,'FY21 P13 Allotment memo'!O:O,1,FALSE)</f>
        <v>1215</v>
      </c>
      <c r="V3538"/>
      <c r="W3538"/>
      <c r="X3538"/>
      <c r="Y3538"/>
      <c r="Z3538"/>
    </row>
    <row r="3539" spans="1:26">
      <c r="A3539">
        <v>10</v>
      </c>
      <c r="B3539" t="s">
        <v>4676</v>
      </c>
      <c r="C3539" t="s">
        <v>1882</v>
      </c>
      <c r="D3539">
        <v>91</v>
      </c>
      <c r="E3539">
        <v>0</v>
      </c>
      <c r="F3539">
        <v>0</v>
      </c>
      <c r="G3539" s="2">
        <f t="shared" si="442"/>
        <v>0</v>
      </c>
      <c r="H3539" s="3" t="str">
        <f t="shared" si="443"/>
        <v>10</v>
      </c>
      <c r="I3539" s="3" t="str">
        <f t="shared" si="444"/>
        <v>500</v>
      </c>
      <c r="J3539" s="3">
        <v>500</v>
      </c>
      <c r="K3539" s="3" t="str">
        <f>+VLOOKUP(J3539,'Dimension descriptions'!P:R,3,FALSE)</f>
        <v>District Office</v>
      </c>
      <c r="L3539" s="3" t="str">
        <f t="shared" si="445"/>
        <v>1215</v>
      </c>
      <c r="M3539" s="10">
        <v>1215</v>
      </c>
      <c r="N3539" s="3" t="str">
        <f t="shared" si="440"/>
        <v>1000</v>
      </c>
      <c r="O3539" s="3" t="str">
        <f t="shared" si="441"/>
        <v>890</v>
      </c>
      <c r="P3539" s="3" t="str">
        <f t="shared" si="446"/>
        <v>8</v>
      </c>
      <c r="Q3539" s="11">
        <f>+VLOOKUP(M3539,'Dimension descriptions'!K:M,2,FALSE)</f>
        <v>1215</v>
      </c>
      <c r="R3539" s="33">
        <v>1215</v>
      </c>
      <c r="S3539" s="11" t="str">
        <f>+VLOOKUP(R3539,'Dimension descriptions'!K:M,3)</f>
        <v>SPECIAL EDUCATION -- PRESCHOOL</v>
      </c>
      <c r="T3539" s="3" t="str">
        <f t="shared" si="447"/>
        <v>N</v>
      </c>
      <c r="U3539">
        <f>+VLOOKUP(R3539,'FY21 P13 Allotment memo'!O:O,1,FALSE)</f>
        <v>1215</v>
      </c>
      <c r="V3539"/>
      <c r="W3539"/>
      <c r="X3539"/>
      <c r="Y3539"/>
      <c r="Z3539"/>
    </row>
    <row r="3540" spans="1:26">
      <c r="A3540">
        <v>10</v>
      </c>
      <c r="B3540" t="s">
        <v>4677</v>
      </c>
      <c r="C3540" t="s">
        <v>4665</v>
      </c>
      <c r="D3540">
        <v>91</v>
      </c>
      <c r="E3540">
        <v>0</v>
      </c>
      <c r="F3540">
        <v>0</v>
      </c>
      <c r="G3540" s="2">
        <f t="shared" si="442"/>
        <v>0</v>
      </c>
      <c r="H3540" s="3" t="str">
        <f t="shared" si="443"/>
        <v>10</v>
      </c>
      <c r="I3540" s="3" t="str">
        <f t="shared" si="444"/>
        <v>500</v>
      </c>
      <c r="J3540" s="3">
        <v>500</v>
      </c>
      <c r="K3540" s="3" t="str">
        <f>+VLOOKUP(J3540,'Dimension descriptions'!P:R,3,FALSE)</f>
        <v>District Office</v>
      </c>
      <c r="L3540" s="3" t="str">
        <f t="shared" si="445"/>
        <v>1215</v>
      </c>
      <c r="M3540" s="10">
        <v>1215</v>
      </c>
      <c r="N3540" s="3" t="str">
        <f t="shared" si="440"/>
        <v>2130</v>
      </c>
      <c r="O3540" s="3" t="str">
        <f t="shared" si="441"/>
        <v>340</v>
      </c>
      <c r="P3540" s="3" t="str">
        <f t="shared" si="446"/>
        <v>3</v>
      </c>
      <c r="Q3540" s="11">
        <f>+VLOOKUP(M3540,'Dimension descriptions'!K:M,2,FALSE)</f>
        <v>1215</v>
      </c>
      <c r="R3540" s="33">
        <v>1215</v>
      </c>
      <c r="S3540" s="11" t="str">
        <f>+VLOOKUP(R3540,'Dimension descriptions'!K:M,3)</f>
        <v>SPECIAL EDUCATION -- PRESCHOOL</v>
      </c>
      <c r="T3540" s="3" t="str">
        <f t="shared" si="447"/>
        <v>N</v>
      </c>
      <c r="U3540">
        <f>+VLOOKUP(R3540,'FY21 P13 Allotment memo'!O:O,1,FALSE)</f>
        <v>1215</v>
      </c>
      <c r="V3540"/>
      <c r="W3540"/>
      <c r="X3540"/>
      <c r="Y3540"/>
      <c r="Z3540"/>
    </row>
    <row r="3541" spans="1:26">
      <c r="A3541">
        <v>10</v>
      </c>
      <c r="B3541" t="s">
        <v>4678</v>
      </c>
      <c r="C3541" t="s">
        <v>4679</v>
      </c>
      <c r="D3541">
        <v>91</v>
      </c>
      <c r="E3541">
        <v>0</v>
      </c>
      <c r="F3541">
        <v>0</v>
      </c>
      <c r="G3541" s="2">
        <f t="shared" si="442"/>
        <v>0</v>
      </c>
      <c r="H3541" s="3" t="str">
        <f t="shared" si="443"/>
        <v>10</v>
      </c>
      <c r="I3541" s="3" t="str">
        <f t="shared" si="444"/>
        <v>500</v>
      </c>
      <c r="J3541" s="3">
        <v>500</v>
      </c>
      <c r="K3541" s="3" t="str">
        <f>+VLOOKUP(J3541,'Dimension descriptions'!P:R,3,FALSE)</f>
        <v>District Office</v>
      </c>
      <c r="L3541" s="3" t="str">
        <f t="shared" si="445"/>
        <v>1215</v>
      </c>
      <c r="M3541" s="10">
        <v>1215</v>
      </c>
      <c r="N3541" s="3" t="str">
        <f t="shared" si="440"/>
        <v>2500</v>
      </c>
      <c r="O3541" s="3" t="str">
        <f t="shared" si="441"/>
        <v>730</v>
      </c>
      <c r="P3541" s="3" t="str">
        <f t="shared" si="446"/>
        <v>7</v>
      </c>
      <c r="Q3541" s="11">
        <f>+VLOOKUP(M3541,'Dimension descriptions'!K:M,2,FALSE)</f>
        <v>1215</v>
      </c>
      <c r="R3541" s="33">
        <v>1215</v>
      </c>
      <c r="S3541" s="11" t="str">
        <f>+VLOOKUP(R3541,'Dimension descriptions'!K:M,3)</f>
        <v>SPECIAL EDUCATION -- PRESCHOOL</v>
      </c>
      <c r="T3541" s="3" t="str">
        <f t="shared" si="447"/>
        <v>N</v>
      </c>
      <c r="U3541">
        <f>+VLOOKUP(R3541,'FY21 P13 Allotment memo'!O:O,1,FALSE)</f>
        <v>1215</v>
      </c>
      <c r="V3541"/>
      <c r="W3541"/>
      <c r="X3541"/>
      <c r="Y3541"/>
      <c r="Z3541"/>
    </row>
    <row r="3542" spans="1:26">
      <c r="A3542">
        <v>10</v>
      </c>
      <c r="B3542" t="s">
        <v>4680</v>
      </c>
      <c r="C3542" t="s">
        <v>4681</v>
      </c>
      <c r="D3542">
        <v>91</v>
      </c>
      <c r="E3542">
        <v>0</v>
      </c>
      <c r="F3542">
        <v>0</v>
      </c>
      <c r="G3542" s="2">
        <f t="shared" si="442"/>
        <v>0</v>
      </c>
      <c r="H3542" s="3" t="str">
        <f t="shared" si="443"/>
        <v>10</v>
      </c>
      <c r="I3542" s="3" t="str">
        <f t="shared" si="444"/>
        <v>500</v>
      </c>
      <c r="J3542" s="3">
        <v>500</v>
      </c>
      <c r="K3542" s="3" t="str">
        <f>+VLOOKUP(J3542,'Dimension descriptions'!P:R,3,FALSE)</f>
        <v>District Office</v>
      </c>
      <c r="L3542" s="3" t="str">
        <f t="shared" si="445"/>
        <v>1215</v>
      </c>
      <c r="M3542" s="10">
        <v>1215</v>
      </c>
      <c r="N3542" s="3" t="str">
        <f t="shared" si="440"/>
        <v>2700</v>
      </c>
      <c r="O3542" s="3" t="str">
        <f t="shared" si="441"/>
        <v>511</v>
      </c>
      <c r="P3542" s="3" t="str">
        <f t="shared" si="446"/>
        <v>5</v>
      </c>
      <c r="Q3542" s="11">
        <f>+VLOOKUP(M3542,'Dimension descriptions'!K:M,2,FALSE)</f>
        <v>1215</v>
      </c>
      <c r="R3542" s="33">
        <v>1215</v>
      </c>
      <c r="S3542" s="11" t="str">
        <f>+VLOOKUP(R3542,'Dimension descriptions'!K:M,3)</f>
        <v>SPECIAL EDUCATION -- PRESCHOOL</v>
      </c>
      <c r="T3542" s="3" t="str">
        <f t="shared" si="447"/>
        <v>N</v>
      </c>
      <c r="U3542">
        <f>+VLOOKUP(R3542,'FY21 P13 Allotment memo'!O:O,1,FALSE)</f>
        <v>1215</v>
      </c>
      <c r="V3542"/>
      <c r="W3542"/>
      <c r="X3542"/>
      <c r="Y3542"/>
      <c r="Z3542"/>
    </row>
    <row r="3543" spans="1:26">
      <c r="A3543">
        <v>10</v>
      </c>
      <c r="B3543" t="s">
        <v>4682</v>
      </c>
      <c r="C3543" t="s">
        <v>2495</v>
      </c>
      <c r="D3543">
        <v>91</v>
      </c>
      <c r="E3543">
        <v>3213.73</v>
      </c>
      <c r="F3543">
        <v>0</v>
      </c>
      <c r="G3543" s="2">
        <f t="shared" si="442"/>
        <v>3213.73</v>
      </c>
      <c r="H3543" s="3" t="str">
        <f t="shared" si="443"/>
        <v>10</v>
      </c>
      <c r="I3543" s="3" t="str">
        <f t="shared" si="444"/>
        <v>500</v>
      </c>
      <c r="J3543" s="3">
        <v>500</v>
      </c>
      <c r="K3543" s="3" t="str">
        <f>+VLOOKUP(J3543,'Dimension descriptions'!P:R,3,FALSE)</f>
        <v>District Office</v>
      </c>
      <c r="L3543" s="3" t="str">
        <f t="shared" si="445"/>
        <v>1220</v>
      </c>
      <c r="M3543" s="10">
        <v>1220</v>
      </c>
      <c r="N3543" s="3" t="str">
        <f t="shared" si="440"/>
        <v>1000</v>
      </c>
      <c r="O3543" s="3" t="str">
        <f t="shared" si="441"/>
        <v>149</v>
      </c>
      <c r="P3543" s="3" t="str">
        <f t="shared" si="446"/>
        <v>1</v>
      </c>
      <c r="Q3543" s="11">
        <f>+VLOOKUP(M3543,'Dimension descriptions'!K:M,2,FALSE)</f>
        <v>1220</v>
      </c>
      <c r="R3543" s="33">
        <v>1220</v>
      </c>
      <c r="S3543" s="11" t="str">
        <f>+VLOOKUP(R3543,'Dimension descriptions'!K:M,3)</f>
        <v>EXTENDED YEAR PROG FOR SEVERE</v>
      </c>
      <c r="T3543" s="3" t="str">
        <f t="shared" si="447"/>
        <v>N</v>
      </c>
      <c r="U3543">
        <f>+VLOOKUP(R3543,'FY21 P13 Allotment memo'!O:O,1,FALSE)</f>
        <v>1220</v>
      </c>
      <c r="V3543"/>
      <c r="W3543"/>
      <c r="X3543"/>
      <c r="Y3543"/>
      <c r="Z3543"/>
    </row>
    <row r="3544" spans="1:26">
      <c r="A3544">
        <v>10</v>
      </c>
      <c r="B3544" t="s">
        <v>4683</v>
      </c>
      <c r="C3544" t="s">
        <v>2497</v>
      </c>
      <c r="D3544">
        <v>91</v>
      </c>
      <c r="E3544">
        <v>0</v>
      </c>
      <c r="F3544">
        <v>0</v>
      </c>
      <c r="G3544" s="2">
        <f t="shared" si="442"/>
        <v>0</v>
      </c>
      <c r="H3544" s="3" t="str">
        <f t="shared" si="443"/>
        <v>10</v>
      </c>
      <c r="I3544" s="3" t="str">
        <f t="shared" si="444"/>
        <v>500</v>
      </c>
      <c r="J3544" s="3">
        <v>500</v>
      </c>
      <c r="K3544" s="3" t="str">
        <f>+VLOOKUP(J3544,'Dimension descriptions'!P:R,3,FALSE)</f>
        <v>District Office</v>
      </c>
      <c r="L3544" s="3" t="str">
        <f t="shared" si="445"/>
        <v>1220</v>
      </c>
      <c r="M3544" s="10">
        <v>1220</v>
      </c>
      <c r="N3544" s="3" t="str">
        <f t="shared" si="440"/>
        <v>1000</v>
      </c>
      <c r="O3544" s="3" t="str">
        <f t="shared" si="441"/>
        <v>161</v>
      </c>
      <c r="P3544" s="3" t="str">
        <f t="shared" si="446"/>
        <v>1</v>
      </c>
      <c r="Q3544" s="11">
        <f>+VLOOKUP(M3544,'Dimension descriptions'!K:M,2,FALSE)</f>
        <v>1220</v>
      </c>
      <c r="R3544" s="33">
        <v>1220</v>
      </c>
      <c r="S3544" s="11" t="str">
        <f>+VLOOKUP(R3544,'Dimension descriptions'!K:M,3)</f>
        <v>EXTENDED YEAR PROG FOR SEVERE</v>
      </c>
      <c r="T3544" s="3" t="str">
        <f t="shared" si="447"/>
        <v>N</v>
      </c>
      <c r="U3544">
        <f>+VLOOKUP(R3544,'FY21 P13 Allotment memo'!O:O,1,FALSE)</f>
        <v>1220</v>
      </c>
      <c r="V3544"/>
      <c r="W3544"/>
      <c r="X3544"/>
      <c r="Y3544"/>
      <c r="Z3544"/>
    </row>
    <row r="3545" spans="1:26">
      <c r="A3545">
        <v>10</v>
      </c>
      <c r="B3545" t="s">
        <v>4684</v>
      </c>
      <c r="C3545" t="s">
        <v>1244</v>
      </c>
      <c r="D3545">
        <v>91</v>
      </c>
      <c r="E3545">
        <v>647.89</v>
      </c>
      <c r="F3545">
        <v>0</v>
      </c>
      <c r="G3545" s="2">
        <f t="shared" si="442"/>
        <v>647.89</v>
      </c>
      <c r="H3545" s="3" t="str">
        <f t="shared" si="443"/>
        <v>10</v>
      </c>
      <c r="I3545" s="3" t="str">
        <f t="shared" si="444"/>
        <v>500</v>
      </c>
      <c r="J3545" s="3">
        <v>500</v>
      </c>
      <c r="K3545" s="3" t="str">
        <f>+VLOOKUP(J3545,'Dimension descriptions'!P:R,3,FALSE)</f>
        <v>District Office</v>
      </c>
      <c r="L3545" s="3" t="str">
        <f t="shared" si="445"/>
        <v>1220</v>
      </c>
      <c r="M3545" s="10">
        <v>1220</v>
      </c>
      <c r="N3545" s="3" t="str">
        <f t="shared" si="440"/>
        <v>1000</v>
      </c>
      <c r="O3545" s="3" t="str">
        <f t="shared" si="441"/>
        <v>210</v>
      </c>
      <c r="P3545" s="3" t="str">
        <f t="shared" si="446"/>
        <v>2</v>
      </c>
      <c r="Q3545" s="11">
        <f>+VLOOKUP(M3545,'Dimension descriptions'!K:M,2,FALSE)</f>
        <v>1220</v>
      </c>
      <c r="R3545" s="33">
        <v>1220</v>
      </c>
      <c r="S3545" s="11" t="str">
        <f>+VLOOKUP(R3545,'Dimension descriptions'!K:M,3)</f>
        <v>EXTENDED YEAR PROG FOR SEVERE</v>
      </c>
      <c r="T3545" s="3" t="str">
        <f t="shared" si="447"/>
        <v>N</v>
      </c>
      <c r="U3545">
        <f>+VLOOKUP(R3545,'FY21 P13 Allotment memo'!O:O,1,FALSE)</f>
        <v>1220</v>
      </c>
      <c r="V3545"/>
      <c r="W3545"/>
      <c r="X3545"/>
      <c r="Y3545"/>
      <c r="Z3545"/>
    </row>
    <row r="3546" spans="1:26">
      <c r="A3546">
        <v>10</v>
      </c>
      <c r="B3546" t="s">
        <v>4685</v>
      </c>
      <c r="C3546" t="s">
        <v>1246</v>
      </c>
      <c r="D3546">
        <v>91</v>
      </c>
      <c r="E3546">
        <v>245.85</v>
      </c>
      <c r="F3546">
        <v>0</v>
      </c>
      <c r="G3546" s="2">
        <f t="shared" si="442"/>
        <v>245.85</v>
      </c>
      <c r="H3546" s="3" t="str">
        <f t="shared" si="443"/>
        <v>10</v>
      </c>
      <c r="I3546" s="3" t="str">
        <f t="shared" si="444"/>
        <v>500</v>
      </c>
      <c r="J3546" s="3">
        <v>500</v>
      </c>
      <c r="K3546" s="3" t="str">
        <f>+VLOOKUP(J3546,'Dimension descriptions'!P:R,3,FALSE)</f>
        <v>District Office</v>
      </c>
      <c r="L3546" s="3" t="str">
        <f t="shared" si="445"/>
        <v>1220</v>
      </c>
      <c r="M3546" s="10">
        <v>1220</v>
      </c>
      <c r="N3546" s="3" t="str">
        <f t="shared" si="440"/>
        <v>1000</v>
      </c>
      <c r="O3546" s="3" t="str">
        <f t="shared" si="441"/>
        <v>220</v>
      </c>
      <c r="P3546" s="3" t="str">
        <f t="shared" si="446"/>
        <v>2</v>
      </c>
      <c r="Q3546" s="11">
        <f>+VLOOKUP(M3546,'Dimension descriptions'!K:M,2,FALSE)</f>
        <v>1220</v>
      </c>
      <c r="R3546" s="33">
        <v>1220</v>
      </c>
      <c r="S3546" s="11" t="str">
        <f>+VLOOKUP(R3546,'Dimension descriptions'!K:M,3)</f>
        <v>EXTENDED YEAR PROG FOR SEVERE</v>
      </c>
      <c r="T3546" s="3" t="str">
        <f t="shared" si="447"/>
        <v>N</v>
      </c>
      <c r="U3546">
        <f>+VLOOKUP(R3546,'FY21 P13 Allotment memo'!O:O,1,FALSE)</f>
        <v>1220</v>
      </c>
      <c r="V3546"/>
      <c r="W3546"/>
      <c r="X3546"/>
      <c r="Y3546"/>
      <c r="Z3546"/>
    </row>
    <row r="3547" spans="1:26">
      <c r="A3547">
        <v>10</v>
      </c>
      <c r="B3547" t="s">
        <v>4686</v>
      </c>
      <c r="C3547" t="s">
        <v>4687</v>
      </c>
      <c r="D3547">
        <v>91</v>
      </c>
      <c r="E3547">
        <v>0</v>
      </c>
      <c r="F3547">
        <v>0</v>
      </c>
      <c r="G3547" s="2">
        <f t="shared" si="442"/>
        <v>0</v>
      </c>
      <c r="H3547" s="3" t="str">
        <f t="shared" si="443"/>
        <v>10</v>
      </c>
      <c r="I3547" s="3" t="str">
        <f t="shared" si="444"/>
        <v>500</v>
      </c>
      <c r="J3547" s="3">
        <v>500</v>
      </c>
      <c r="K3547" s="3" t="str">
        <f>+VLOOKUP(J3547,'Dimension descriptions'!P:R,3,FALSE)</f>
        <v>District Office</v>
      </c>
      <c r="L3547" s="3" t="str">
        <f t="shared" si="445"/>
        <v>1225</v>
      </c>
      <c r="M3547" s="10">
        <v>1225</v>
      </c>
      <c r="N3547" s="3" t="str">
        <f t="shared" si="440"/>
        <v>1000</v>
      </c>
      <c r="O3547" s="3" t="str">
        <f t="shared" si="441"/>
        <v>131</v>
      </c>
      <c r="P3547" s="3" t="str">
        <f t="shared" si="446"/>
        <v>1</v>
      </c>
      <c r="Q3547" s="11">
        <f>+VLOOKUP(M3547,'Dimension descriptions'!K:M,2,FALSE)</f>
        <v>1225</v>
      </c>
      <c r="R3547" s="33">
        <v>1225</v>
      </c>
      <c r="S3547" s="11" t="str">
        <f>+VLOOKUP(R3547,'Dimension descriptions'!K:M,3)</f>
        <v>SPECIAL EDUCATION -- INST/IMPA</v>
      </c>
      <c r="T3547" s="3" t="str">
        <f t="shared" si="447"/>
        <v>N</v>
      </c>
      <c r="U3547">
        <f>+VLOOKUP(R3547,'FY21 P13 Allotment memo'!O:O,1,FALSE)</f>
        <v>1225</v>
      </c>
      <c r="V3547"/>
      <c r="W3547"/>
      <c r="X3547"/>
      <c r="Y3547"/>
      <c r="Z3547"/>
    </row>
    <row r="3548" spans="1:26">
      <c r="A3548">
        <v>10</v>
      </c>
      <c r="B3548" t="s">
        <v>4688</v>
      </c>
      <c r="C3548" t="s">
        <v>4689</v>
      </c>
      <c r="D3548">
        <v>91</v>
      </c>
      <c r="E3548">
        <v>0</v>
      </c>
      <c r="F3548">
        <v>0</v>
      </c>
      <c r="G3548" s="2">
        <f t="shared" si="442"/>
        <v>0</v>
      </c>
      <c r="H3548" s="3" t="str">
        <f t="shared" si="443"/>
        <v>10</v>
      </c>
      <c r="I3548" s="3" t="str">
        <f t="shared" si="444"/>
        <v>500</v>
      </c>
      <c r="J3548" s="3">
        <v>500</v>
      </c>
      <c r="K3548" s="3" t="str">
        <f>+VLOOKUP(J3548,'Dimension descriptions'!P:R,3,FALSE)</f>
        <v>District Office</v>
      </c>
      <c r="L3548" s="3" t="str">
        <f t="shared" si="445"/>
        <v>1278</v>
      </c>
      <c r="M3548" s="10">
        <v>1278</v>
      </c>
      <c r="N3548" s="3" t="str">
        <f t="shared" si="440"/>
        <v>1000</v>
      </c>
      <c r="O3548" s="3" t="str">
        <f t="shared" si="441"/>
        <v>131</v>
      </c>
      <c r="P3548" s="3" t="str">
        <f t="shared" si="446"/>
        <v>1</v>
      </c>
      <c r="Q3548" s="11">
        <f>+VLOOKUP(M3548,'Dimension descriptions'!K:M,2,FALSE)</f>
        <v>1278</v>
      </c>
      <c r="R3548" s="33">
        <v>1278</v>
      </c>
      <c r="S3548" s="11" t="str">
        <f>+VLOOKUP(R3548,'Dimension descriptions'!K:M,3)</f>
        <v>EXTENDED YEAR -- SPECIAL EDUCATORS</v>
      </c>
      <c r="T3548" s="3" t="str">
        <f t="shared" si="447"/>
        <v>N</v>
      </c>
      <c r="U3548">
        <f>+VLOOKUP(R3548,'FY21 P13 Allotment memo'!O:O,1,FALSE)</f>
        <v>1278</v>
      </c>
      <c r="V3548"/>
      <c r="W3548"/>
      <c r="X3548"/>
      <c r="Y3548"/>
      <c r="Z3548"/>
    </row>
    <row r="3549" spans="1:26">
      <c r="A3549">
        <v>10</v>
      </c>
      <c r="B3549" t="s">
        <v>4690</v>
      </c>
      <c r="C3549" t="s">
        <v>4691</v>
      </c>
      <c r="D3549">
        <v>91</v>
      </c>
      <c r="E3549">
        <v>25100</v>
      </c>
      <c r="F3549">
        <v>0</v>
      </c>
      <c r="G3549" s="2">
        <f t="shared" si="442"/>
        <v>25100</v>
      </c>
      <c r="H3549" s="3" t="str">
        <f t="shared" si="443"/>
        <v>10</v>
      </c>
      <c r="I3549" s="3" t="str">
        <f t="shared" si="444"/>
        <v>500</v>
      </c>
      <c r="J3549" s="3">
        <v>500</v>
      </c>
      <c r="K3549" s="3" t="str">
        <f>+VLOOKUP(J3549,'Dimension descriptions'!P:R,3,FALSE)</f>
        <v>District Office</v>
      </c>
      <c r="L3549" s="3" t="str">
        <f t="shared" si="445"/>
        <v>1278</v>
      </c>
      <c r="M3549" s="10">
        <v>1278</v>
      </c>
      <c r="N3549" s="3" t="str">
        <f t="shared" si="440"/>
        <v>1000</v>
      </c>
      <c r="O3549" s="3" t="str">
        <f t="shared" si="441"/>
        <v>149</v>
      </c>
      <c r="P3549" s="3" t="str">
        <f t="shared" si="446"/>
        <v>1</v>
      </c>
      <c r="Q3549" s="11">
        <f>+VLOOKUP(M3549,'Dimension descriptions'!K:M,2,FALSE)</f>
        <v>1278</v>
      </c>
      <c r="R3549" s="33">
        <v>1278</v>
      </c>
      <c r="S3549" s="11" t="str">
        <f>+VLOOKUP(R3549,'Dimension descriptions'!K:M,3)</f>
        <v>EXTENDED YEAR -- SPECIAL EDUCATORS</v>
      </c>
      <c r="T3549" s="3" t="str">
        <f t="shared" si="447"/>
        <v>N</v>
      </c>
      <c r="U3549">
        <f>+VLOOKUP(R3549,'FY21 P13 Allotment memo'!O:O,1,FALSE)</f>
        <v>1278</v>
      </c>
      <c r="V3549"/>
      <c r="W3549"/>
      <c r="X3549"/>
      <c r="Y3549"/>
      <c r="Z3549"/>
    </row>
    <row r="3550" spans="1:26">
      <c r="A3550">
        <v>10</v>
      </c>
      <c r="B3550" t="s">
        <v>4692</v>
      </c>
      <c r="C3550" t="s">
        <v>1244</v>
      </c>
      <c r="D3550">
        <v>91</v>
      </c>
      <c r="E3550">
        <v>5287.92</v>
      </c>
      <c r="F3550">
        <v>0</v>
      </c>
      <c r="G3550" s="2">
        <f t="shared" si="442"/>
        <v>5287.92</v>
      </c>
      <c r="H3550" s="3" t="str">
        <f t="shared" si="443"/>
        <v>10</v>
      </c>
      <c r="I3550" s="3" t="str">
        <f t="shared" si="444"/>
        <v>500</v>
      </c>
      <c r="J3550" s="3">
        <v>500</v>
      </c>
      <c r="K3550" s="3" t="str">
        <f>+VLOOKUP(J3550,'Dimension descriptions'!P:R,3,FALSE)</f>
        <v>District Office</v>
      </c>
      <c r="L3550" s="3" t="str">
        <f t="shared" si="445"/>
        <v>1278</v>
      </c>
      <c r="M3550" s="10">
        <v>1278</v>
      </c>
      <c r="N3550" s="3" t="str">
        <f t="shared" si="440"/>
        <v>1000</v>
      </c>
      <c r="O3550" s="3" t="str">
        <f t="shared" si="441"/>
        <v>210</v>
      </c>
      <c r="P3550" s="3" t="str">
        <f t="shared" si="446"/>
        <v>2</v>
      </c>
      <c r="Q3550" s="11">
        <f>+VLOOKUP(M3550,'Dimension descriptions'!K:M,2,FALSE)</f>
        <v>1278</v>
      </c>
      <c r="R3550" s="33">
        <v>1278</v>
      </c>
      <c r="S3550" s="11" t="str">
        <f>+VLOOKUP(R3550,'Dimension descriptions'!K:M,3)</f>
        <v>EXTENDED YEAR -- SPECIAL EDUCATORS</v>
      </c>
      <c r="T3550" s="3" t="str">
        <f t="shared" si="447"/>
        <v>N</v>
      </c>
      <c r="U3550">
        <f>+VLOOKUP(R3550,'FY21 P13 Allotment memo'!O:O,1,FALSE)</f>
        <v>1278</v>
      </c>
      <c r="V3550"/>
      <c r="W3550"/>
      <c r="X3550"/>
      <c r="Y3550"/>
      <c r="Z3550"/>
    </row>
    <row r="3551" spans="1:26">
      <c r="A3551">
        <v>10</v>
      </c>
      <c r="B3551" t="s">
        <v>4693</v>
      </c>
      <c r="C3551" t="s">
        <v>1246</v>
      </c>
      <c r="D3551">
        <v>91</v>
      </c>
      <c r="E3551">
        <v>1888.42</v>
      </c>
      <c r="F3551">
        <v>0</v>
      </c>
      <c r="G3551" s="2">
        <f t="shared" si="442"/>
        <v>1888.42</v>
      </c>
      <c r="H3551" s="3" t="str">
        <f t="shared" si="443"/>
        <v>10</v>
      </c>
      <c r="I3551" s="3" t="str">
        <f t="shared" si="444"/>
        <v>500</v>
      </c>
      <c r="J3551" s="3">
        <v>500</v>
      </c>
      <c r="K3551" s="3" t="str">
        <f>+VLOOKUP(J3551,'Dimension descriptions'!P:R,3,FALSE)</f>
        <v>District Office</v>
      </c>
      <c r="L3551" s="3" t="str">
        <f t="shared" si="445"/>
        <v>1278</v>
      </c>
      <c r="M3551" s="10">
        <v>1278</v>
      </c>
      <c r="N3551" s="3" t="str">
        <f t="shared" si="440"/>
        <v>1000</v>
      </c>
      <c r="O3551" s="3" t="str">
        <f t="shared" si="441"/>
        <v>220</v>
      </c>
      <c r="P3551" s="3" t="str">
        <f t="shared" si="446"/>
        <v>2</v>
      </c>
      <c r="Q3551" s="11">
        <f>+VLOOKUP(M3551,'Dimension descriptions'!K:M,2,FALSE)</f>
        <v>1278</v>
      </c>
      <c r="R3551" s="33">
        <v>1278</v>
      </c>
      <c r="S3551" s="11" t="str">
        <f>+VLOOKUP(R3551,'Dimension descriptions'!K:M,3)</f>
        <v>EXTENDED YEAR -- SPECIAL EDUCATORS</v>
      </c>
      <c r="T3551" s="3" t="str">
        <f t="shared" si="447"/>
        <v>N</v>
      </c>
      <c r="U3551">
        <f>+VLOOKUP(R3551,'FY21 P13 Allotment memo'!O:O,1,FALSE)</f>
        <v>1278</v>
      </c>
      <c r="V3551"/>
      <c r="W3551"/>
      <c r="X3551"/>
      <c r="Y3551"/>
      <c r="Z3551"/>
    </row>
    <row r="3552" spans="1:26">
      <c r="A3552">
        <v>10</v>
      </c>
      <c r="B3552" t="s">
        <v>4694</v>
      </c>
      <c r="C3552" t="s">
        <v>1346</v>
      </c>
      <c r="D3552">
        <v>91</v>
      </c>
      <c r="E3552">
        <v>39.979999999999997</v>
      </c>
      <c r="F3552">
        <v>0</v>
      </c>
      <c r="G3552" s="2">
        <f t="shared" si="442"/>
        <v>39.979999999999997</v>
      </c>
      <c r="H3552" s="3" t="str">
        <f t="shared" si="443"/>
        <v>10</v>
      </c>
      <c r="I3552" s="3" t="str">
        <f t="shared" si="444"/>
        <v>500</v>
      </c>
      <c r="J3552" s="3">
        <v>500</v>
      </c>
      <c r="K3552" s="3" t="str">
        <f>+VLOOKUP(J3552,'Dimension descriptions'!P:R,3,FALSE)</f>
        <v>District Office</v>
      </c>
      <c r="L3552" s="3" t="str">
        <f t="shared" si="445"/>
        <v>1278</v>
      </c>
      <c r="M3552" s="10">
        <v>1278</v>
      </c>
      <c r="N3552" s="3" t="str">
        <f t="shared" si="440"/>
        <v>1000</v>
      </c>
      <c r="O3552" s="3" t="str">
        <f t="shared" si="441"/>
        <v>241</v>
      </c>
      <c r="P3552" s="3" t="str">
        <f t="shared" si="446"/>
        <v>2</v>
      </c>
      <c r="Q3552" s="11">
        <f>+VLOOKUP(M3552,'Dimension descriptions'!K:M,2,FALSE)</f>
        <v>1278</v>
      </c>
      <c r="R3552" s="33">
        <v>1278</v>
      </c>
      <c r="S3552" s="11" t="str">
        <f>+VLOOKUP(R3552,'Dimension descriptions'!K:M,3)</f>
        <v>EXTENDED YEAR -- SPECIAL EDUCATORS</v>
      </c>
      <c r="T3552" s="3" t="str">
        <f t="shared" si="447"/>
        <v>N</v>
      </c>
      <c r="U3552">
        <f>+VLOOKUP(R3552,'FY21 P13 Allotment memo'!O:O,1,FALSE)</f>
        <v>1278</v>
      </c>
      <c r="V3552"/>
      <c r="W3552"/>
      <c r="X3552"/>
      <c r="Y3552"/>
      <c r="Z3552"/>
    </row>
    <row r="3553" spans="1:26">
      <c r="A3553">
        <v>10</v>
      </c>
      <c r="B3553" t="s">
        <v>4695</v>
      </c>
      <c r="C3553" t="s">
        <v>1571</v>
      </c>
      <c r="D3553">
        <v>91</v>
      </c>
      <c r="E3553">
        <v>0</v>
      </c>
      <c r="F3553">
        <v>0</v>
      </c>
      <c r="G3553" s="2">
        <f t="shared" si="442"/>
        <v>0</v>
      </c>
      <c r="H3553" s="3" t="str">
        <f t="shared" si="443"/>
        <v>10</v>
      </c>
      <c r="I3553" s="3" t="str">
        <f t="shared" si="444"/>
        <v>500</v>
      </c>
      <c r="J3553" s="3">
        <v>500</v>
      </c>
      <c r="K3553" s="3" t="str">
        <f>+VLOOKUP(J3553,'Dimension descriptions'!P:R,3,FALSE)</f>
        <v>District Office</v>
      </c>
      <c r="L3553" s="3" t="str">
        <f t="shared" si="445"/>
        <v>1609</v>
      </c>
      <c r="M3553" s="10">
        <v>1609</v>
      </c>
      <c r="N3553" s="3" t="str">
        <f t="shared" si="440"/>
        <v>1000</v>
      </c>
      <c r="O3553" s="3" t="str">
        <f t="shared" si="441"/>
        <v>149</v>
      </c>
      <c r="P3553" s="3" t="str">
        <f t="shared" si="446"/>
        <v>1</v>
      </c>
      <c r="Q3553" s="11">
        <f>+VLOOKUP(M3553,'Dimension descriptions'!K:M,2,FALSE)</f>
        <v>1609</v>
      </c>
      <c r="R3553" s="33">
        <v>1609</v>
      </c>
      <c r="S3553" s="11" t="str">
        <f>+VLOOKUP(R3553,'Dimension descriptions'!K:M,3)</f>
        <v>ADULT EDUCATION</v>
      </c>
      <c r="T3553" s="3" t="str">
        <f t="shared" si="447"/>
        <v>N</v>
      </c>
      <c r="U3553" t="e">
        <f>+VLOOKUP(R3553,'FY21 P13 Allotment memo'!O:O,1,FALSE)</f>
        <v>#N/A</v>
      </c>
      <c r="V3553"/>
      <c r="W3553"/>
      <c r="X3553"/>
      <c r="Y3553"/>
      <c r="Z3553"/>
    </row>
    <row r="3554" spans="1:26">
      <c r="A3554">
        <v>10</v>
      </c>
      <c r="B3554" t="s">
        <v>4696</v>
      </c>
      <c r="C3554" t="s">
        <v>1238</v>
      </c>
      <c r="D3554">
        <v>91</v>
      </c>
      <c r="E3554">
        <v>0</v>
      </c>
      <c r="F3554">
        <v>0</v>
      </c>
      <c r="G3554" s="2">
        <f t="shared" si="442"/>
        <v>0</v>
      </c>
      <c r="H3554" s="3" t="str">
        <f t="shared" si="443"/>
        <v>10</v>
      </c>
      <c r="I3554" s="3" t="str">
        <f t="shared" si="444"/>
        <v>500</v>
      </c>
      <c r="J3554" s="3">
        <v>500</v>
      </c>
      <c r="K3554" s="3" t="str">
        <f>+VLOOKUP(J3554,'Dimension descriptions'!P:R,3,FALSE)</f>
        <v>District Office</v>
      </c>
      <c r="L3554" s="3" t="str">
        <f t="shared" si="445"/>
        <v>1609</v>
      </c>
      <c r="M3554" s="10">
        <v>1609</v>
      </c>
      <c r="N3554" s="3" t="str">
        <f t="shared" si="440"/>
        <v>1000</v>
      </c>
      <c r="O3554" s="3" t="str">
        <f t="shared" si="441"/>
        <v>161</v>
      </c>
      <c r="P3554" s="3" t="str">
        <f t="shared" si="446"/>
        <v>1</v>
      </c>
      <c r="Q3554" s="11">
        <f>+VLOOKUP(M3554,'Dimension descriptions'!K:M,2,FALSE)</f>
        <v>1609</v>
      </c>
      <c r="R3554" s="33">
        <v>1609</v>
      </c>
      <c r="S3554" s="11" t="str">
        <f>+VLOOKUP(R3554,'Dimension descriptions'!K:M,3)</f>
        <v>ADULT EDUCATION</v>
      </c>
      <c r="T3554" s="3" t="str">
        <f t="shared" si="447"/>
        <v>N</v>
      </c>
      <c r="U3554" t="e">
        <f>+VLOOKUP(R3554,'FY21 P13 Allotment memo'!O:O,1,FALSE)</f>
        <v>#N/A</v>
      </c>
      <c r="V3554"/>
      <c r="W3554"/>
      <c r="X3554"/>
      <c r="Y3554"/>
      <c r="Z3554"/>
    </row>
    <row r="3555" spans="1:26">
      <c r="A3555">
        <v>10</v>
      </c>
      <c r="B3555" t="s">
        <v>4697</v>
      </c>
      <c r="C3555" t="s">
        <v>4698</v>
      </c>
      <c r="D3555">
        <v>91</v>
      </c>
      <c r="E3555">
        <v>0</v>
      </c>
      <c r="F3555">
        <v>0</v>
      </c>
      <c r="G3555" s="2">
        <f t="shared" si="442"/>
        <v>0</v>
      </c>
      <c r="H3555" s="3" t="str">
        <f t="shared" si="443"/>
        <v>10</v>
      </c>
      <c r="I3555" s="3" t="str">
        <f t="shared" si="444"/>
        <v>500</v>
      </c>
      <c r="J3555" s="3">
        <v>500</v>
      </c>
      <c r="K3555" s="3" t="str">
        <f>+VLOOKUP(J3555,'Dimension descriptions'!P:R,3,FALSE)</f>
        <v>District Office</v>
      </c>
      <c r="L3555" s="3" t="str">
        <f t="shared" si="445"/>
        <v>1609</v>
      </c>
      <c r="M3555" s="10">
        <v>1609</v>
      </c>
      <c r="N3555" s="3" t="str">
        <f t="shared" si="440"/>
        <v>1000</v>
      </c>
      <c r="O3555" s="3" t="str">
        <f t="shared" si="441"/>
        <v>199</v>
      </c>
      <c r="P3555" s="3" t="str">
        <f t="shared" si="446"/>
        <v>1</v>
      </c>
      <c r="Q3555" s="11">
        <f>+VLOOKUP(M3555,'Dimension descriptions'!K:M,2,FALSE)</f>
        <v>1609</v>
      </c>
      <c r="R3555" s="33">
        <v>1609</v>
      </c>
      <c r="S3555" s="11" t="str">
        <f>+VLOOKUP(R3555,'Dimension descriptions'!K:M,3)</f>
        <v>ADULT EDUCATION</v>
      </c>
      <c r="T3555" s="3" t="str">
        <f t="shared" si="447"/>
        <v>N</v>
      </c>
      <c r="U3555" t="e">
        <f>+VLOOKUP(R3555,'FY21 P13 Allotment memo'!O:O,1,FALSE)</f>
        <v>#N/A</v>
      </c>
      <c r="V3555"/>
      <c r="W3555"/>
      <c r="X3555"/>
      <c r="Y3555"/>
      <c r="Z3555"/>
    </row>
    <row r="3556" spans="1:26">
      <c r="A3556">
        <v>10</v>
      </c>
      <c r="B3556" t="s">
        <v>4699</v>
      </c>
      <c r="C3556" t="s">
        <v>1244</v>
      </c>
      <c r="D3556">
        <v>91</v>
      </c>
      <c r="E3556">
        <v>0</v>
      </c>
      <c r="F3556">
        <v>0</v>
      </c>
      <c r="G3556" s="2">
        <f t="shared" si="442"/>
        <v>0</v>
      </c>
      <c r="H3556" s="3" t="str">
        <f t="shared" si="443"/>
        <v>10</v>
      </c>
      <c r="I3556" s="3" t="str">
        <f t="shared" si="444"/>
        <v>500</v>
      </c>
      <c r="J3556" s="3">
        <v>500</v>
      </c>
      <c r="K3556" s="3" t="str">
        <f>+VLOOKUP(J3556,'Dimension descriptions'!P:R,3,FALSE)</f>
        <v>District Office</v>
      </c>
      <c r="L3556" s="3" t="str">
        <f t="shared" si="445"/>
        <v>1609</v>
      </c>
      <c r="M3556" s="10">
        <v>1609</v>
      </c>
      <c r="N3556" s="3" t="str">
        <f t="shared" si="440"/>
        <v>1000</v>
      </c>
      <c r="O3556" s="3" t="str">
        <f t="shared" si="441"/>
        <v>210</v>
      </c>
      <c r="P3556" s="3" t="str">
        <f t="shared" si="446"/>
        <v>2</v>
      </c>
      <c r="Q3556" s="11">
        <f>+VLOOKUP(M3556,'Dimension descriptions'!K:M,2,FALSE)</f>
        <v>1609</v>
      </c>
      <c r="R3556" s="33">
        <v>1609</v>
      </c>
      <c r="S3556" s="11" t="str">
        <f>+VLOOKUP(R3556,'Dimension descriptions'!K:M,3)</f>
        <v>ADULT EDUCATION</v>
      </c>
      <c r="T3556" s="3" t="str">
        <f t="shared" si="447"/>
        <v>N</v>
      </c>
      <c r="U3556" t="e">
        <f>+VLOOKUP(R3556,'FY21 P13 Allotment memo'!O:O,1,FALSE)</f>
        <v>#N/A</v>
      </c>
      <c r="V3556"/>
      <c r="W3556"/>
      <c r="X3556"/>
      <c r="Y3556"/>
      <c r="Z3556"/>
    </row>
    <row r="3557" spans="1:26">
      <c r="A3557">
        <v>10</v>
      </c>
      <c r="B3557" t="s">
        <v>4700</v>
      </c>
      <c r="C3557" t="s">
        <v>1390</v>
      </c>
      <c r="D3557">
        <v>91</v>
      </c>
      <c r="E3557">
        <v>0</v>
      </c>
      <c r="F3557">
        <v>0</v>
      </c>
      <c r="G3557" s="2">
        <f t="shared" si="442"/>
        <v>0</v>
      </c>
      <c r="H3557" s="3" t="str">
        <f t="shared" si="443"/>
        <v>10</v>
      </c>
      <c r="I3557" s="3" t="str">
        <f t="shared" si="444"/>
        <v>500</v>
      </c>
      <c r="J3557" s="3">
        <v>500</v>
      </c>
      <c r="K3557" s="3" t="str">
        <f>+VLOOKUP(J3557,'Dimension descriptions'!P:R,3,FALSE)</f>
        <v>District Office</v>
      </c>
      <c r="L3557" s="3" t="str">
        <f t="shared" si="445"/>
        <v>1609</v>
      </c>
      <c r="M3557" s="10">
        <v>1609</v>
      </c>
      <c r="N3557" s="3" t="str">
        <f t="shared" si="440"/>
        <v>1000</v>
      </c>
      <c r="O3557" s="3" t="str">
        <f t="shared" si="441"/>
        <v>220</v>
      </c>
      <c r="P3557" s="3" t="str">
        <f t="shared" si="446"/>
        <v>2</v>
      </c>
      <c r="Q3557" s="11">
        <f>+VLOOKUP(M3557,'Dimension descriptions'!K:M,2,FALSE)</f>
        <v>1609</v>
      </c>
      <c r="R3557" s="33">
        <v>1609</v>
      </c>
      <c r="S3557" s="11" t="str">
        <f>+VLOOKUP(R3557,'Dimension descriptions'!K:M,3)</f>
        <v>ADULT EDUCATION</v>
      </c>
      <c r="T3557" s="3" t="str">
        <f t="shared" si="447"/>
        <v>N</v>
      </c>
      <c r="U3557" t="e">
        <f>+VLOOKUP(R3557,'FY21 P13 Allotment memo'!O:O,1,FALSE)</f>
        <v>#N/A</v>
      </c>
      <c r="V3557"/>
      <c r="W3557"/>
      <c r="X3557"/>
      <c r="Y3557"/>
      <c r="Z3557"/>
    </row>
    <row r="3558" spans="1:26">
      <c r="A3558">
        <v>10</v>
      </c>
      <c r="B3558" t="s">
        <v>4701</v>
      </c>
      <c r="C3558" t="s">
        <v>4489</v>
      </c>
      <c r="D3558">
        <v>91</v>
      </c>
      <c r="E3558">
        <v>0</v>
      </c>
      <c r="F3558">
        <v>0</v>
      </c>
      <c r="G3558" s="2">
        <f t="shared" si="442"/>
        <v>0</v>
      </c>
      <c r="H3558" s="3" t="str">
        <f t="shared" si="443"/>
        <v>10</v>
      </c>
      <c r="I3558" s="3" t="str">
        <f t="shared" si="444"/>
        <v>500</v>
      </c>
      <c r="J3558" s="3">
        <v>500</v>
      </c>
      <c r="K3558" s="3" t="str">
        <f>+VLOOKUP(J3558,'Dimension descriptions'!P:R,3,FALSE)</f>
        <v>District Office</v>
      </c>
      <c r="L3558" s="3" t="str">
        <f t="shared" si="445"/>
        <v>1609</v>
      </c>
      <c r="M3558" s="10">
        <v>1609</v>
      </c>
      <c r="N3558" s="3" t="str">
        <f t="shared" si="440"/>
        <v>1000</v>
      </c>
      <c r="O3558" s="3" t="str">
        <f t="shared" si="441"/>
        <v>540</v>
      </c>
      <c r="P3558" s="3" t="str">
        <f t="shared" si="446"/>
        <v>5</v>
      </c>
      <c r="Q3558" s="11">
        <f>+VLOOKUP(M3558,'Dimension descriptions'!K:M,2,FALSE)</f>
        <v>1609</v>
      </c>
      <c r="R3558" s="33">
        <v>1609</v>
      </c>
      <c r="S3558" s="11" t="str">
        <f>+VLOOKUP(R3558,'Dimension descriptions'!K:M,3)</f>
        <v>ADULT EDUCATION</v>
      </c>
      <c r="T3558" s="3" t="str">
        <f t="shared" si="447"/>
        <v>N</v>
      </c>
      <c r="U3558" t="e">
        <f>+VLOOKUP(R3558,'FY21 P13 Allotment memo'!O:O,1,FALSE)</f>
        <v>#N/A</v>
      </c>
      <c r="V3558"/>
      <c r="W3558"/>
      <c r="X3558"/>
      <c r="Y3558"/>
      <c r="Z3558"/>
    </row>
    <row r="3559" spans="1:26">
      <c r="A3559">
        <v>10</v>
      </c>
      <c r="B3559" t="s">
        <v>4702</v>
      </c>
      <c r="C3559" t="s">
        <v>1417</v>
      </c>
      <c r="D3559">
        <v>91</v>
      </c>
      <c r="E3559">
        <v>0</v>
      </c>
      <c r="F3559">
        <v>0</v>
      </c>
      <c r="G3559" s="2">
        <f t="shared" si="442"/>
        <v>0</v>
      </c>
      <c r="H3559" s="3" t="str">
        <f t="shared" si="443"/>
        <v>10</v>
      </c>
      <c r="I3559" s="3" t="str">
        <f t="shared" si="444"/>
        <v>500</v>
      </c>
      <c r="J3559" s="3">
        <v>500</v>
      </c>
      <c r="K3559" s="3" t="str">
        <f>+VLOOKUP(J3559,'Dimension descriptions'!P:R,3,FALSE)</f>
        <v>District Office</v>
      </c>
      <c r="L3559" s="3" t="str">
        <f t="shared" si="445"/>
        <v>1609</v>
      </c>
      <c r="M3559" s="10">
        <v>1609</v>
      </c>
      <c r="N3559" s="3" t="str">
        <f t="shared" si="440"/>
        <v>1000</v>
      </c>
      <c r="O3559" s="3" t="str">
        <f t="shared" si="441"/>
        <v>580</v>
      </c>
      <c r="P3559" s="3" t="str">
        <f t="shared" si="446"/>
        <v>5</v>
      </c>
      <c r="Q3559" s="11">
        <f>+VLOOKUP(M3559,'Dimension descriptions'!K:M,2,FALSE)</f>
        <v>1609</v>
      </c>
      <c r="R3559" s="33">
        <v>1609</v>
      </c>
      <c r="S3559" s="11" t="str">
        <f>+VLOOKUP(R3559,'Dimension descriptions'!K:M,3)</f>
        <v>ADULT EDUCATION</v>
      </c>
      <c r="T3559" s="3" t="str">
        <f t="shared" si="447"/>
        <v>N</v>
      </c>
      <c r="U3559" t="e">
        <f>+VLOOKUP(R3559,'FY21 P13 Allotment memo'!O:O,1,FALSE)</f>
        <v>#N/A</v>
      </c>
      <c r="V3559"/>
      <c r="W3559"/>
      <c r="X3559"/>
      <c r="Y3559"/>
      <c r="Z3559"/>
    </row>
    <row r="3560" spans="1:26">
      <c r="A3560">
        <v>10</v>
      </c>
      <c r="B3560" t="s">
        <v>4703</v>
      </c>
      <c r="C3560" t="s">
        <v>1268</v>
      </c>
      <c r="D3560">
        <v>91</v>
      </c>
      <c r="E3560">
        <v>0</v>
      </c>
      <c r="F3560">
        <v>0</v>
      </c>
      <c r="G3560" s="2">
        <f t="shared" si="442"/>
        <v>0</v>
      </c>
      <c r="H3560" s="3" t="str">
        <f t="shared" si="443"/>
        <v>10</v>
      </c>
      <c r="I3560" s="3" t="str">
        <f t="shared" si="444"/>
        <v>500</v>
      </c>
      <c r="J3560" s="3">
        <v>500</v>
      </c>
      <c r="K3560" s="3" t="str">
        <f>+VLOOKUP(J3560,'Dimension descriptions'!P:R,3,FALSE)</f>
        <v>District Office</v>
      </c>
      <c r="L3560" s="3" t="str">
        <f t="shared" si="445"/>
        <v>1609</v>
      </c>
      <c r="M3560" s="10">
        <v>1609</v>
      </c>
      <c r="N3560" s="3" t="str">
        <f t="shared" si="440"/>
        <v>1000</v>
      </c>
      <c r="O3560" s="3" t="str">
        <f t="shared" si="441"/>
        <v>610</v>
      </c>
      <c r="P3560" s="3" t="str">
        <f t="shared" si="446"/>
        <v>6</v>
      </c>
      <c r="Q3560" s="11">
        <f>+VLOOKUP(M3560,'Dimension descriptions'!K:M,2,FALSE)</f>
        <v>1609</v>
      </c>
      <c r="R3560" s="33">
        <v>1609</v>
      </c>
      <c r="S3560" s="11" t="str">
        <f>+VLOOKUP(R3560,'Dimension descriptions'!K:M,3)</f>
        <v>ADULT EDUCATION</v>
      </c>
      <c r="T3560" s="3" t="str">
        <f t="shared" si="447"/>
        <v>N</v>
      </c>
      <c r="U3560" t="e">
        <f>+VLOOKUP(R3560,'FY21 P13 Allotment memo'!O:O,1,FALSE)</f>
        <v>#N/A</v>
      </c>
      <c r="V3560"/>
      <c r="W3560"/>
      <c r="X3560"/>
      <c r="Y3560"/>
      <c r="Z3560"/>
    </row>
    <row r="3561" spans="1:26">
      <c r="A3561">
        <v>10</v>
      </c>
      <c r="B3561" t="s">
        <v>4704</v>
      </c>
      <c r="C3561" t="s">
        <v>1422</v>
      </c>
      <c r="D3561">
        <v>91</v>
      </c>
      <c r="E3561">
        <v>0</v>
      </c>
      <c r="F3561">
        <v>0</v>
      </c>
      <c r="G3561" s="2">
        <f t="shared" si="442"/>
        <v>0</v>
      </c>
      <c r="H3561" s="3" t="str">
        <f t="shared" si="443"/>
        <v>10</v>
      </c>
      <c r="I3561" s="3" t="str">
        <f t="shared" si="444"/>
        <v>500</v>
      </c>
      <c r="J3561" s="3">
        <v>500</v>
      </c>
      <c r="K3561" s="3" t="str">
        <f>+VLOOKUP(J3561,'Dimension descriptions'!P:R,3,FALSE)</f>
        <v>District Office</v>
      </c>
      <c r="L3561" s="3" t="str">
        <f t="shared" si="445"/>
        <v>1609</v>
      </c>
      <c r="M3561" s="10">
        <v>1609</v>
      </c>
      <c r="N3561" s="3" t="str">
        <f t="shared" si="440"/>
        <v>1000</v>
      </c>
      <c r="O3561" s="3" t="str">
        <f t="shared" si="441"/>
        <v>670</v>
      </c>
      <c r="P3561" s="3" t="str">
        <f t="shared" si="446"/>
        <v>6</v>
      </c>
      <c r="Q3561" s="11">
        <f>+VLOOKUP(M3561,'Dimension descriptions'!K:M,2,FALSE)</f>
        <v>1609</v>
      </c>
      <c r="R3561" s="33">
        <v>1609</v>
      </c>
      <c r="S3561" s="11" t="str">
        <f>+VLOOKUP(R3561,'Dimension descriptions'!K:M,3)</f>
        <v>ADULT EDUCATION</v>
      </c>
      <c r="T3561" s="3" t="str">
        <f t="shared" si="447"/>
        <v>N</v>
      </c>
      <c r="U3561" t="e">
        <f>+VLOOKUP(R3561,'FY21 P13 Allotment memo'!O:O,1,FALSE)</f>
        <v>#N/A</v>
      </c>
      <c r="V3561"/>
      <c r="W3561"/>
      <c r="X3561"/>
      <c r="Y3561"/>
      <c r="Z3561"/>
    </row>
    <row r="3562" spans="1:26">
      <c r="A3562">
        <v>10</v>
      </c>
      <c r="B3562" t="s">
        <v>4705</v>
      </c>
      <c r="C3562" t="s">
        <v>4706</v>
      </c>
      <c r="D3562">
        <v>91</v>
      </c>
      <c r="E3562">
        <v>0</v>
      </c>
      <c r="F3562">
        <v>0</v>
      </c>
      <c r="G3562" s="2">
        <f t="shared" si="442"/>
        <v>0</v>
      </c>
      <c r="H3562" s="3" t="str">
        <f t="shared" si="443"/>
        <v>10</v>
      </c>
      <c r="I3562" s="3" t="str">
        <f t="shared" si="444"/>
        <v>500</v>
      </c>
      <c r="J3562" s="3">
        <v>500</v>
      </c>
      <c r="K3562" s="3" t="str">
        <f>+VLOOKUP(J3562,'Dimension descriptions'!P:R,3,FALSE)</f>
        <v>District Office</v>
      </c>
      <c r="L3562" s="3" t="str">
        <f t="shared" si="445"/>
        <v>1609</v>
      </c>
      <c r="M3562" s="10">
        <v>1609</v>
      </c>
      <c r="N3562" s="3" t="str">
        <f t="shared" si="440"/>
        <v>1000</v>
      </c>
      <c r="O3562" s="3" t="str">
        <f t="shared" si="441"/>
        <v>890</v>
      </c>
      <c r="P3562" s="3" t="str">
        <f t="shared" si="446"/>
        <v>8</v>
      </c>
      <c r="Q3562" s="11">
        <f>+VLOOKUP(M3562,'Dimension descriptions'!K:M,2,FALSE)</f>
        <v>1609</v>
      </c>
      <c r="R3562" s="33">
        <v>1609</v>
      </c>
      <c r="S3562" s="11" t="str">
        <f>+VLOOKUP(R3562,'Dimension descriptions'!K:M,3)</f>
        <v>ADULT EDUCATION</v>
      </c>
      <c r="T3562" s="3" t="str">
        <f t="shared" si="447"/>
        <v>N</v>
      </c>
      <c r="U3562" t="e">
        <f>+VLOOKUP(R3562,'FY21 P13 Allotment memo'!O:O,1,FALSE)</f>
        <v>#N/A</v>
      </c>
      <c r="V3562"/>
      <c r="W3562"/>
      <c r="X3562"/>
      <c r="Y3562"/>
      <c r="Z3562"/>
    </row>
    <row r="3563" spans="1:26">
      <c r="A3563">
        <v>10</v>
      </c>
      <c r="B3563" t="s">
        <v>4707</v>
      </c>
      <c r="C3563" t="s">
        <v>4708</v>
      </c>
      <c r="D3563">
        <v>91</v>
      </c>
      <c r="E3563">
        <v>0</v>
      </c>
      <c r="F3563">
        <v>0</v>
      </c>
      <c r="G3563" s="2">
        <f t="shared" si="442"/>
        <v>0</v>
      </c>
      <c r="H3563" s="3" t="str">
        <f t="shared" si="443"/>
        <v>10</v>
      </c>
      <c r="I3563" s="3" t="str">
        <f t="shared" si="444"/>
        <v>500</v>
      </c>
      <c r="J3563" s="3">
        <v>500</v>
      </c>
      <c r="K3563" s="3" t="str">
        <f>+VLOOKUP(J3563,'Dimension descriptions'!P:R,3,FALSE)</f>
        <v>District Office</v>
      </c>
      <c r="L3563" s="3" t="str">
        <f t="shared" si="445"/>
        <v>1609</v>
      </c>
      <c r="M3563" s="10">
        <v>1609</v>
      </c>
      <c r="N3563" s="3" t="str">
        <f t="shared" si="440"/>
        <v>2120</v>
      </c>
      <c r="O3563" s="3" t="str">
        <f t="shared" si="441"/>
        <v>142</v>
      </c>
      <c r="P3563" s="3" t="str">
        <f t="shared" si="446"/>
        <v>1</v>
      </c>
      <c r="Q3563" s="11">
        <f>+VLOOKUP(M3563,'Dimension descriptions'!K:M,2,FALSE)</f>
        <v>1609</v>
      </c>
      <c r="R3563" s="33">
        <v>1609</v>
      </c>
      <c r="S3563" s="11" t="str">
        <f>+VLOOKUP(R3563,'Dimension descriptions'!K:M,3)</f>
        <v>ADULT EDUCATION</v>
      </c>
      <c r="T3563" s="3" t="str">
        <f t="shared" si="447"/>
        <v>N</v>
      </c>
      <c r="U3563" t="e">
        <f>+VLOOKUP(R3563,'FY21 P13 Allotment memo'!O:O,1,FALSE)</f>
        <v>#N/A</v>
      </c>
      <c r="V3563"/>
      <c r="W3563"/>
      <c r="X3563"/>
      <c r="Y3563"/>
      <c r="Z3563"/>
    </row>
    <row r="3564" spans="1:26">
      <c r="A3564">
        <v>10</v>
      </c>
      <c r="B3564" t="s">
        <v>4709</v>
      </c>
      <c r="C3564" t="s">
        <v>4710</v>
      </c>
      <c r="D3564">
        <v>91</v>
      </c>
      <c r="E3564">
        <v>0</v>
      </c>
      <c r="F3564">
        <v>0</v>
      </c>
      <c r="G3564" s="2">
        <f t="shared" si="442"/>
        <v>0</v>
      </c>
      <c r="H3564" s="3" t="str">
        <f t="shared" si="443"/>
        <v>10</v>
      </c>
      <c r="I3564" s="3" t="str">
        <f t="shared" si="444"/>
        <v>500</v>
      </c>
      <c r="J3564" s="3">
        <v>500</v>
      </c>
      <c r="K3564" s="3" t="str">
        <f>+VLOOKUP(J3564,'Dimension descriptions'!P:R,3,FALSE)</f>
        <v>District Office</v>
      </c>
      <c r="L3564" s="3" t="str">
        <f t="shared" si="445"/>
        <v>1609</v>
      </c>
      <c r="M3564" s="10">
        <v>1609</v>
      </c>
      <c r="N3564" s="3" t="str">
        <f t="shared" si="440"/>
        <v>2210</v>
      </c>
      <c r="O3564" s="3" t="str">
        <f t="shared" si="441"/>
        <v>115</v>
      </c>
      <c r="P3564" s="3" t="str">
        <f t="shared" si="446"/>
        <v>1</v>
      </c>
      <c r="Q3564" s="11">
        <f>+VLOOKUP(M3564,'Dimension descriptions'!K:M,2,FALSE)</f>
        <v>1609</v>
      </c>
      <c r="R3564" s="33">
        <v>1609</v>
      </c>
      <c r="S3564" s="11" t="str">
        <f>+VLOOKUP(R3564,'Dimension descriptions'!K:M,3)</f>
        <v>ADULT EDUCATION</v>
      </c>
      <c r="T3564" s="3" t="str">
        <f t="shared" si="447"/>
        <v>N</v>
      </c>
      <c r="U3564" t="e">
        <f>+VLOOKUP(R3564,'FY21 P13 Allotment memo'!O:O,1,FALSE)</f>
        <v>#N/A</v>
      </c>
      <c r="V3564"/>
      <c r="W3564"/>
      <c r="X3564"/>
      <c r="Y3564"/>
      <c r="Z3564"/>
    </row>
    <row r="3565" spans="1:26">
      <c r="A3565">
        <v>10</v>
      </c>
      <c r="B3565" t="s">
        <v>4711</v>
      </c>
      <c r="C3565" t="s">
        <v>4712</v>
      </c>
      <c r="D3565">
        <v>91</v>
      </c>
      <c r="E3565">
        <v>0</v>
      </c>
      <c r="F3565">
        <v>0</v>
      </c>
      <c r="G3565" s="2">
        <f t="shared" si="442"/>
        <v>0</v>
      </c>
      <c r="H3565" s="3" t="str">
        <f t="shared" si="443"/>
        <v>10</v>
      </c>
      <c r="I3565" s="3" t="str">
        <f t="shared" si="444"/>
        <v>500</v>
      </c>
      <c r="J3565" s="3">
        <v>500</v>
      </c>
      <c r="K3565" s="3" t="str">
        <f>+VLOOKUP(J3565,'Dimension descriptions'!P:R,3,FALSE)</f>
        <v>District Office</v>
      </c>
      <c r="L3565" s="3" t="str">
        <f t="shared" si="445"/>
        <v>1609</v>
      </c>
      <c r="M3565" s="10">
        <v>1609</v>
      </c>
      <c r="N3565" s="3" t="str">
        <f t="shared" si="440"/>
        <v>2210</v>
      </c>
      <c r="O3565" s="3" t="str">
        <f t="shared" si="441"/>
        <v>152</v>
      </c>
      <c r="P3565" s="3" t="str">
        <f t="shared" si="446"/>
        <v>1</v>
      </c>
      <c r="Q3565" s="11">
        <f>+VLOOKUP(M3565,'Dimension descriptions'!K:M,2,FALSE)</f>
        <v>1609</v>
      </c>
      <c r="R3565" s="33">
        <v>1609</v>
      </c>
      <c r="S3565" s="11" t="str">
        <f>+VLOOKUP(R3565,'Dimension descriptions'!K:M,3)</f>
        <v>ADULT EDUCATION</v>
      </c>
      <c r="T3565" s="3" t="str">
        <f t="shared" si="447"/>
        <v>N</v>
      </c>
      <c r="U3565" t="e">
        <f>+VLOOKUP(R3565,'FY21 P13 Allotment memo'!O:O,1,FALSE)</f>
        <v>#N/A</v>
      </c>
      <c r="V3565"/>
      <c r="W3565"/>
      <c r="X3565"/>
      <c r="Y3565"/>
      <c r="Z3565"/>
    </row>
    <row r="3566" spans="1:26">
      <c r="A3566">
        <v>10</v>
      </c>
      <c r="B3566" t="s">
        <v>4713</v>
      </c>
      <c r="C3566" t="s">
        <v>1244</v>
      </c>
      <c r="D3566">
        <v>91</v>
      </c>
      <c r="E3566">
        <v>0</v>
      </c>
      <c r="F3566">
        <v>0</v>
      </c>
      <c r="G3566" s="2">
        <f t="shared" si="442"/>
        <v>0</v>
      </c>
      <c r="H3566" s="3" t="str">
        <f t="shared" si="443"/>
        <v>10</v>
      </c>
      <c r="I3566" s="3" t="str">
        <f t="shared" si="444"/>
        <v>500</v>
      </c>
      <c r="J3566" s="3">
        <v>500</v>
      </c>
      <c r="K3566" s="3" t="str">
        <f>+VLOOKUP(J3566,'Dimension descriptions'!P:R,3,FALSE)</f>
        <v>District Office</v>
      </c>
      <c r="L3566" s="3" t="str">
        <f t="shared" si="445"/>
        <v>1609</v>
      </c>
      <c r="M3566" s="10">
        <v>1609</v>
      </c>
      <c r="N3566" s="3" t="str">
        <f t="shared" si="440"/>
        <v>2210</v>
      </c>
      <c r="O3566" s="3" t="str">
        <f t="shared" si="441"/>
        <v>210</v>
      </c>
      <c r="P3566" s="3" t="str">
        <f t="shared" si="446"/>
        <v>2</v>
      </c>
      <c r="Q3566" s="11">
        <f>+VLOOKUP(M3566,'Dimension descriptions'!K:M,2,FALSE)</f>
        <v>1609</v>
      </c>
      <c r="R3566" s="33">
        <v>1609</v>
      </c>
      <c r="S3566" s="11" t="str">
        <f>+VLOOKUP(R3566,'Dimension descriptions'!K:M,3)</f>
        <v>ADULT EDUCATION</v>
      </c>
      <c r="T3566" s="3" t="str">
        <f t="shared" si="447"/>
        <v>N</v>
      </c>
      <c r="U3566" t="e">
        <f>+VLOOKUP(R3566,'FY21 P13 Allotment memo'!O:O,1,FALSE)</f>
        <v>#N/A</v>
      </c>
      <c r="V3566"/>
      <c r="W3566"/>
      <c r="X3566"/>
      <c r="Y3566"/>
      <c r="Z3566"/>
    </row>
    <row r="3567" spans="1:26">
      <c r="A3567">
        <v>10</v>
      </c>
      <c r="B3567" t="s">
        <v>4714</v>
      </c>
      <c r="C3567" t="s">
        <v>1390</v>
      </c>
      <c r="D3567">
        <v>91</v>
      </c>
      <c r="E3567">
        <v>0</v>
      </c>
      <c r="F3567">
        <v>0</v>
      </c>
      <c r="G3567" s="2">
        <f t="shared" si="442"/>
        <v>0</v>
      </c>
      <c r="H3567" s="3" t="str">
        <f t="shared" si="443"/>
        <v>10</v>
      </c>
      <c r="I3567" s="3" t="str">
        <f t="shared" si="444"/>
        <v>500</v>
      </c>
      <c r="J3567" s="3">
        <v>500</v>
      </c>
      <c r="K3567" s="3" t="str">
        <f>+VLOOKUP(J3567,'Dimension descriptions'!P:R,3,FALSE)</f>
        <v>District Office</v>
      </c>
      <c r="L3567" s="3" t="str">
        <f t="shared" si="445"/>
        <v>1609</v>
      </c>
      <c r="M3567" s="10">
        <v>1609</v>
      </c>
      <c r="N3567" s="3" t="str">
        <f t="shared" si="440"/>
        <v>2210</v>
      </c>
      <c r="O3567" s="3" t="str">
        <f t="shared" si="441"/>
        <v>220</v>
      </c>
      <c r="P3567" s="3" t="str">
        <f t="shared" si="446"/>
        <v>2</v>
      </c>
      <c r="Q3567" s="11">
        <f>+VLOOKUP(M3567,'Dimension descriptions'!K:M,2,FALSE)</f>
        <v>1609</v>
      </c>
      <c r="R3567" s="33">
        <v>1609</v>
      </c>
      <c r="S3567" s="11" t="str">
        <f>+VLOOKUP(R3567,'Dimension descriptions'!K:M,3)</f>
        <v>ADULT EDUCATION</v>
      </c>
      <c r="T3567" s="3" t="str">
        <f t="shared" si="447"/>
        <v>N</v>
      </c>
      <c r="U3567" t="e">
        <f>+VLOOKUP(R3567,'FY21 P13 Allotment memo'!O:O,1,FALSE)</f>
        <v>#N/A</v>
      </c>
      <c r="V3567"/>
      <c r="W3567"/>
      <c r="X3567"/>
      <c r="Y3567"/>
      <c r="Z3567"/>
    </row>
    <row r="3568" spans="1:26">
      <c r="A3568">
        <v>10</v>
      </c>
      <c r="B3568" t="s">
        <v>4715</v>
      </c>
      <c r="C3568" t="s">
        <v>1346</v>
      </c>
      <c r="D3568">
        <v>91</v>
      </c>
      <c r="E3568">
        <v>0</v>
      </c>
      <c r="F3568">
        <v>0</v>
      </c>
      <c r="G3568" s="2">
        <f t="shared" si="442"/>
        <v>0</v>
      </c>
      <c r="H3568" s="3" t="str">
        <f t="shared" si="443"/>
        <v>10</v>
      </c>
      <c r="I3568" s="3" t="str">
        <f t="shared" si="444"/>
        <v>500</v>
      </c>
      <c r="J3568" s="3">
        <v>500</v>
      </c>
      <c r="K3568" s="3" t="str">
        <f>+VLOOKUP(J3568,'Dimension descriptions'!P:R,3,FALSE)</f>
        <v>District Office</v>
      </c>
      <c r="L3568" s="3" t="str">
        <f t="shared" si="445"/>
        <v>1609</v>
      </c>
      <c r="M3568" s="10">
        <v>1609</v>
      </c>
      <c r="N3568" s="3" t="str">
        <f t="shared" si="440"/>
        <v>2210</v>
      </c>
      <c r="O3568" s="3" t="str">
        <f t="shared" si="441"/>
        <v>241</v>
      </c>
      <c r="P3568" s="3" t="str">
        <f t="shared" si="446"/>
        <v>2</v>
      </c>
      <c r="Q3568" s="11">
        <f>+VLOOKUP(M3568,'Dimension descriptions'!K:M,2,FALSE)</f>
        <v>1609</v>
      </c>
      <c r="R3568" s="33">
        <v>1609</v>
      </c>
      <c r="S3568" s="11" t="str">
        <f>+VLOOKUP(R3568,'Dimension descriptions'!K:M,3)</f>
        <v>ADULT EDUCATION</v>
      </c>
      <c r="T3568" s="3" t="str">
        <f t="shared" si="447"/>
        <v>N</v>
      </c>
      <c r="U3568" t="e">
        <f>+VLOOKUP(R3568,'FY21 P13 Allotment memo'!O:O,1,FALSE)</f>
        <v>#N/A</v>
      </c>
      <c r="V3568"/>
      <c r="W3568"/>
      <c r="X3568"/>
      <c r="Y3568"/>
      <c r="Z3568"/>
    </row>
    <row r="3569" spans="1:26">
      <c r="A3569">
        <v>10</v>
      </c>
      <c r="B3569" t="s">
        <v>4716</v>
      </c>
      <c r="C3569" t="s">
        <v>4717</v>
      </c>
      <c r="D3569">
        <v>91</v>
      </c>
      <c r="E3569">
        <v>0</v>
      </c>
      <c r="F3569">
        <v>0</v>
      </c>
      <c r="G3569" s="2">
        <f t="shared" si="442"/>
        <v>0</v>
      </c>
      <c r="H3569" s="3" t="str">
        <f t="shared" si="443"/>
        <v>10</v>
      </c>
      <c r="I3569" s="3" t="str">
        <f t="shared" si="444"/>
        <v>500</v>
      </c>
      <c r="J3569" s="3">
        <v>500</v>
      </c>
      <c r="K3569" s="3" t="str">
        <f>+VLOOKUP(J3569,'Dimension descriptions'!P:R,3,FALSE)</f>
        <v>District Office</v>
      </c>
      <c r="L3569" s="3" t="str">
        <f t="shared" si="445"/>
        <v>1609</v>
      </c>
      <c r="M3569" s="10">
        <v>1609</v>
      </c>
      <c r="N3569" s="3" t="str">
        <f t="shared" si="440"/>
        <v>7000</v>
      </c>
      <c r="O3569" s="3" t="str">
        <f t="shared" si="441"/>
        <v>860</v>
      </c>
      <c r="P3569" s="3" t="str">
        <f t="shared" si="446"/>
        <v>8</v>
      </c>
      <c r="Q3569" s="11">
        <f>+VLOOKUP(M3569,'Dimension descriptions'!K:M,2,FALSE)</f>
        <v>1609</v>
      </c>
      <c r="R3569" s="33">
        <v>1609</v>
      </c>
      <c r="S3569" s="11" t="str">
        <f>+VLOOKUP(R3569,'Dimension descriptions'!K:M,3)</f>
        <v>ADULT EDUCATION</v>
      </c>
      <c r="T3569" s="3" t="str">
        <f t="shared" si="447"/>
        <v>N</v>
      </c>
      <c r="U3569" t="e">
        <f>+VLOOKUP(R3569,'FY21 P13 Allotment memo'!O:O,1,FALSE)</f>
        <v>#N/A</v>
      </c>
      <c r="V3569"/>
      <c r="W3569"/>
      <c r="X3569"/>
      <c r="Y3569"/>
      <c r="Z3569"/>
    </row>
    <row r="3570" spans="1:26">
      <c r="A3570">
        <v>10</v>
      </c>
      <c r="B3570" t="s">
        <v>4718</v>
      </c>
      <c r="C3570" t="s">
        <v>1268</v>
      </c>
      <c r="D3570">
        <v>91</v>
      </c>
      <c r="E3570">
        <v>0</v>
      </c>
      <c r="F3570">
        <v>0</v>
      </c>
      <c r="G3570" s="2">
        <f t="shared" si="442"/>
        <v>0</v>
      </c>
      <c r="H3570" s="3" t="str">
        <f t="shared" si="443"/>
        <v>10</v>
      </c>
      <c r="I3570" s="3" t="str">
        <f t="shared" si="444"/>
        <v>500</v>
      </c>
      <c r="J3570" s="3">
        <v>500</v>
      </c>
      <c r="K3570" s="3" t="str">
        <f>+VLOOKUP(J3570,'Dimension descriptions'!P:R,3,FALSE)</f>
        <v>District Office</v>
      </c>
      <c r="L3570" s="3" t="str">
        <f t="shared" si="445"/>
        <v>2000</v>
      </c>
      <c r="M3570" s="10">
        <v>2000</v>
      </c>
      <c r="N3570" s="3" t="str">
        <f t="shared" si="440"/>
        <v>2100</v>
      </c>
      <c r="O3570" s="3" t="str">
        <f t="shared" si="441"/>
        <v>610</v>
      </c>
      <c r="P3570" s="3" t="str">
        <f t="shared" si="446"/>
        <v>6</v>
      </c>
      <c r="Q3570" s="11">
        <f>+VLOOKUP(M3570,'Dimension descriptions'!K:M,2,FALSE)</f>
        <v>50</v>
      </c>
      <c r="R3570" s="33">
        <v>50</v>
      </c>
      <c r="S3570" s="11" t="str">
        <f>+VLOOKUP(R3570,'Dimension descriptions'!K:M,3)</f>
        <v>CLASSROOM-GENERAL</v>
      </c>
      <c r="T3570" s="3" t="str">
        <f t="shared" si="447"/>
        <v>Y</v>
      </c>
      <c r="U3570" t="e">
        <f>+VLOOKUP(R3570,'FY21 P13 Allotment memo'!O:O,1,FALSE)</f>
        <v>#N/A</v>
      </c>
      <c r="V3570"/>
      <c r="W3570"/>
      <c r="X3570"/>
      <c r="Y3570"/>
      <c r="Z3570"/>
    </row>
    <row r="3571" spans="1:26">
      <c r="A3571">
        <v>10</v>
      </c>
      <c r="B3571" t="s">
        <v>4719</v>
      </c>
      <c r="C3571" t="s">
        <v>4720</v>
      </c>
      <c r="D3571">
        <v>91</v>
      </c>
      <c r="E3571">
        <v>0</v>
      </c>
      <c r="F3571">
        <v>0</v>
      </c>
      <c r="G3571" s="2">
        <f t="shared" si="442"/>
        <v>0</v>
      </c>
      <c r="H3571" s="3" t="str">
        <f t="shared" si="443"/>
        <v>10</v>
      </c>
      <c r="I3571" s="3" t="str">
        <f t="shared" si="444"/>
        <v>500</v>
      </c>
      <c r="J3571" s="3">
        <v>500</v>
      </c>
      <c r="K3571" s="3" t="str">
        <f>+VLOOKUP(J3571,'Dimension descriptions'!P:R,3,FALSE)</f>
        <v>District Office</v>
      </c>
      <c r="L3571" s="3" t="str">
        <f t="shared" si="445"/>
        <v>2010</v>
      </c>
      <c r="M3571" s="10">
        <v>2010</v>
      </c>
      <c r="N3571" s="3" t="str">
        <f t="shared" si="440"/>
        <v>1000</v>
      </c>
      <c r="O3571" s="3" t="str">
        <f t="shared" si="441"/>
        <v>137</v>
      </c>
      <c r="P3571" s="3" t="str">
        <f t="shared" si="446"/>
        <v>1</v>
      </c>
      <c r="Q3571" s="11">
        <f>+VLOOKUP(M3571,'Dimension descriptions'!K:M,2,FALSE)</f>
        <v>2000</v>
      </c>
      <c r="R3571" s="33">
        <v>2000</v>
      </c>
      <c r="S3571" s="11" t="str">
        <f>+VLOOKUP(R3571,'Dimension descriptions'!K:M,3)</f>
        <v>SHARP SURVEY</v>
      </c>
      <c r="T3571" s="3" t="str">
        <f t="shared" si="447"/>
        <v>Y</v>
      </c>
      <c r="U3571" t="e">
        <f>+VLOOKUP(R3571,'FY21 P13 Allotment memo'!O:O,1,FALSE)</f>
        <v>#N/A</v>
      </c>
      <c r="V3571"/>
      <c r="W3571"/>
      <c r="X3571"/>
      <c r="Y3571"/>
      <c r="Z3571"/>
    </row>
    <row r="3572" spans="1:26">
      <c r="A3572">
        <v>10</v>
      </c>
      <c r="B3572" t="s">
        <v>4721</v>
      </c>
      <c r="C3572" t="s">
        <v>1279</v>
      </c>
      <c r="D3572">
        <v>91</v>
      </c>
      <c r="E3572">
        <v>0</v>
      </c>
      <c r="F3572">
        <v>0</v>
      </c>
      <c r="G3572" s="2">
        <f t="shared" si="442"/>
        <v>0</v>
      </c>
      <c r="H3572" s="3" t="str">
        <f t="shared" si="443"/>
        <v>10</v>
      </c>
      <c r="I3572" s="3" t="str">
        <f t="shared" si="444"/>
        <v>500</v>
      </c>
      <c r="J3572" s="3">
        <v>500</v>
      </c>
      <c r="K3572" s="3" t="str">
        <f>+VLOOKUP(J3572,'Dimension descriptions'!P:R,3,FALSE)</f>
        <v>District Office</v>
      </c>
      <c r="L3572" s="3" t="str">
        <f t="shared" si="445"/>
        <v>2010</v>
      </c>
      <c r="M3572" s="10">
        <v>2010</v>
      </c>
      <c r="N3572" s="3" t="str">
        <f t="shared" si="440"/>
        <v>1000</v>
      </c>
      <c r="O3572" s="3" t="str">
        <f t="shared" si="441"/>
        <v>210</v>
      </c>
      <c r="P3572" s="3" t="str">
        <f t="shared" si="446"/>
        <v>2</v>
      </c>
      <c r="Q3572" s="11">
        <f>+VLOOKUP(M3572,'Dimension descriptions'!K:M,2,FALSE)</f>
        <v>2000</v>
      </c>
      <c r="R3572" s="33">
        <v>2000</v>
      </c>
      <c r="S3572" s="11" t="str">
        <f>+VLOOKUP(R3572,'Dimension descriptions'!K:M,3)</f>
        <v>SHARP SURVEY</v>
      </c>
      <c r="T3572" s="3" t="str">
        <f t="shared" si="447"/>
        <v>Y</v>
      </c>
      <c r="U3572" t="e">
        <f>+VLOOKUP(R3572,'FY21 P13 Allotment memo'!O:O,1,FALSE)</f>
        <v>#N/A</v>
      </c>
      <c r="V3572"/>
      <c r="W3572"/>
      <c r="X3572"/>
      <c r="Y3572"/>
      <c r="Z3572"/>
    </row>
    <row r="3573" spans="1:26">
      <c r="A3573">
        <v>10</v>
      </c>
      <c r="B3573" t="s">
        <v>4722</v>
      </c>
      <c r="C3573" t="s">
        <v>1246</v>
      </c>
      <c r="D3573">
        <v>91</v>
      </c>
      <c r="E3573">
        <v>0</v>
      </c>
      <c r="F3573">
        <v>0</v>
      </c>
      <c r="G3573" s="2">
        <f t="shared" si="442"/>
        <v>0</v>
      </c>
      <c r="H3573" s="3" t="str">
        <f t="shared" si="443"/>
        <v>10</v>
      </c>
      <c r="I3573" s="3" t="str">
        <f t="shared" si="444"/>
        <v>500</v>
      </c>
      <c r="J3573" s="3">
        <v>500</v>
      </c>
      <c r="K3573" s="3" t="str">
        <f>+VLOOKUP(J3573,'Dimension descriptions'!P:R,3,FALSE)</f>
        <v>District Office</v>
      </c>
      <c r="L3573" s="3" t="str">
        <f t="shared" si="445"/>
        <v>2010</v>
      </c>
      <c r="M3573" s="10">
        <v>2010</v>
      </c>
      <c r="N3573" s="3" t="str">
        <f t="shared" si="440"/>
        <v>1000</v>
      </c>
      <c r="O3573" s="3" t="str">
        <f t="shared" si="441"/>
        <v>220</v>
      </c>
      <c r="P3573" s="3" t="str">
        <f t="shared" si="446"/>
        <v>2</v>
      </c>
      <c r="Q3573" s="11">
        <f>+VLOOKUP(M3573,'Dimension descriptions'!K:M,2,FALSE)</f>
        <v>2000</v>
      </c>
      <c r="R3573" s="33">
        <v>2000</v>
      </c>
      <c r="S3573" s="11" t="str">
        <f>+VLOOKUP(R3573,'Dimension descriptions'!K:M,3)</f>
        <v>SHARP SURVEY</v>
      </c>
      <c r="T3573" s="3" t="str">
        <f t="shared" si="447"/>
        <v>Y</v>
      </c>
      <c r="U3573" t="e">
        <f>+VLOOKUP(R3573,'FY21 P13 Allotment memo'!O:O,1,FALSE)</f>
        <v>#N/A</v>
      </c>
      <c r="V3573"/>
      <c r="W3573"/>
      <c r="X3573"/>
      <c r="Y3573"/>
      <c r="Z3573"/>
    </row>
    <row r="3574" spans="1:26">
      <c r="A3574">
        <v>10</v>
      </c>
      <c r="B3574" t="s">
        <v>4723</v>
      </c>
      <c r="C3574" t="s">
        <v>4724</v>
      </c>
      <c r="D3574">
        <v>91</v>
      </c>
      <c r="E3574">
        <v>0</v>
      </c>
      <c r="F3574">
        <v>0</v>
      </c>
      <c r="G3574" s="2">
        <f t="shared" si="442"/>
        <v>0</v>
      </c>
      <c r="H3574" s="3" t="str">
        <f t="shared" si="443"/>
        <v>10</v>
      </c>
      <c r="I3574" s="3" t="str">
        <f t="shared" si="444"/>
        <v>500</v>
      </c>
      <c r="J3574" s="3">
        <v>500</v>
      </c>
      <c r="K3574" s="3" t="str">
        <f>+VLOOKUP(J3574,'Dimension descriptions'!P:R,3,FALSE)</f>
        <v>District Office</v>
      </c>
      <c r="L3574" s="3" t="str">
        <f t="shared" si="445"/>
        <v>2100</v>
      </c>
      <c r="M3574" s="10">
        <v>2100</v>
      </c>
      <c r="N3574" s="3" t="str">
        <f t="shared" si="440"/>
        <v>2100</v>
      </c>
      <c r="O3574" s="3" t="str">
        <f t="shared" si="441"/>
        <v>610</v>
      </c>
      <c r="P3574" s="3" t="str">
        <f t="shared" si="446"/>
        <v>6</v>
      </c>
      <c r="Q3574" s="11">
        <f>+VLOOKUP(M3574,'Dimension descriptions'!K:M,2,FALSE)</f>
        <v>50</v>
      </c>
      <c r="R3574" s="33">
        <v>50</v>
      </c>
      <c r="S3574" s="11" t="str">
        <f>+VLOOKUP(R3574,'Dimension descriptions'!K:M,3)</f>
        <v>CLASSROOM-GENERAL</v>
      </c>
      <c r="T3574" s="3" t="str">
        <f t="shared" si="447"/>
        <v>Y</v>
      </c>
      <c r="U3574" t="e">
        <f>+VLOOKUP(R3574,'FY21 P13 Allotment memo'!O:O,1,FALSE)</f>
        <v>#N/A</v>
      </c>
      <c r="V3574"/>
      <c r="W3574"/>
      <c r="X3574"/>
      <c r="Y3574"/>
      <c r="Z3574"/>
    </row>
    <row r="3575" spans="1:26">
      <c r="A3575">
        <v>10</v>
      </c>
      <c r="B3575" t="s">
        <v>4725</v>
      </c>
      <c r="C3575" t="s">
        <v>519</v>
      </c>
      <c r="D3575">
        <v>91</v>
      </c>
      <c r="E3575">
        <v>0</v>
      </c>
      <c r="F3575">
        <v>0</v>
      </c>
      <c r="G3575" s="2">
        <f t="shared" si="442"/>
        <v>0</v>
      </c>
      <c r="H3575" s="3" t="str">
        <f t="shared" si="443"/>
        <v>10</v>
      </c>
      <c r="I3575" s="3" t="str">
        <f t="shared" si="444"/>
        <v>500</v>
      </c>
      <c r="J3575" s="3">
        <v>500</v>
      </c>
      <c r="K3575" s="3" t="str">
        <f>+VLOOKUP(J3575,'Dimension descriptions'!P:R,3,FALSE)</f>
        <v>District Office</v>
      </c>
      <c r="L3575" s="3" t="str">
        <f t="shared" si="445"/>
        <v>2100</v>
      </c>
      <c r="M3575" s="10">
        <v>2100</v>
      </c>
      <c r="N3575" s="3" t="str">
        <f t="shared" si="440"/>
        <v>2700</v>
      </c>
      <c r="O3575" s="3" t="str">
        <f t="shared" si="441"/>
        <v>519</v>
      </c>
      <c r="P3575" s="3" t="str">
        <f t="shared" si="446"/>
        <v>5</v>
      </c>
      <c r="Q3575" s="11">
        <f>+VLOOKUP(M3575,'Dimension descriptions'!K:M,2,FALSE)</f>
        <v>50</v>
      </c>
      <c r="R3575" s="33">
        <v>50</v>
      </c>
      <c r="S3575" s="11" t="str">
        <f>+VLOOKUP(R3575,'Dimension descriptions'!K:M,3)</f>
        <v>CLASSROOM-GENERAL</v>
      </c>
      <c r="T3575" s="3" t="str">
        <f t="shared" si="447"/>
        <v>Y</v>
      </c>
      <c r="U3575" t="e">
        <f>+VLOOKUP(R3575,'FY21 P13 Allotment memo'!O:O,1,FALSE)</f>
        <v>#N/A</v>
      </c>
      <c r="V3575"/>
      <c r="W3575"/>
      <c r="X3575"/>
      <c r="Y3575"/>
      <c r="Z3575"/>
    </row>
    <row r="3576" spans="1:26">
      <c r="A3576">
        <v>10</v>
      </c>
      <c r="B3576" t="s">
        <v>4726</v>
      </c>
      <c r="C3576" t="s">
        <v>1403</v>
      </c>
      <c r="D3576">
        <v>91</v>
      </c>
      <c r="E3576">
        <v>0</v>
      </c>
      <c r="F3576">
        <v>0</v>
      </c>
      <c r="G3576" s="2">
        <f t="shared" si="442"/>
        <v>0</v>
      </c>
      <c r="H3576" s="3" t="str">
        <f t="shared" si="443"/>
        <v>10</v>
      </c>
      <c r="I3576" s="3" t="str">
        <f t="shared" si="444"/>
        <v>500</v>
      </c>
      <c r="J3576" s="3">
        <v>500</v>
      </c>
      <c r="K3576" s="3" t="str">
        <f>+VLOOKUP(J3576,'Dimension descriptions'!P:R,3,FALSE)</f>
        <v>District Office</v>
      </c>
      <c r="L3576" s="3" t="str">
        <f t="shared" si="445"/>
        <v>2101</v>
      </c>
      <c r="M3576" s="10">
        <v>2101</v>
      </c>
      <c r="N3576" s="3" t="str">
        <f t="shared" si="440"/>
        <v>1000</v>
      </c>
      <c r="O3576" s="3" t="str">
        <f t="shared" si="441"/>
        <v>149</v>
      </c>
      <c r="P3576" s="3" t="str">
        <f t="shared" si="446"/>
        <v>1</v>
      </c>
      <c r="Q3576" s="11">
        <f>+VLOOKUP(M3576,'Dimension descriptions'!K:M,2,FALSE)</f>
        <v>50</v>
      </c>
      <c r="R3576" s="33">
        <v>50</v>
      </c>
      <c r="S3576" s="11" t="str">
        <f>+VLOOKUP(R3576,'Dimension descriptions'!K:M,3)</f>
        <v>CLASSROOM-GENERAL</v>
      </c>
      <c r="T3576" s="3" t="str">
        <f t="shared" si="447"/>
        <v>Y</v>
      </c>
      <c r="U3576" t="e">
        <f>+VLOOKUP(R3576,'FY21 P13 Allotment memo'!O:O,1,FALSE)</f>
        <v>#N/A</v>
      </c>
      <c r="V3576"/>
      <c r="W3576"/>
      <c r="X3576"/>
      <c r="Y3576"/>
      <c r="Z3576"/>
    </row>
    <row r="3577" spans="1:26">
      <c r="A3577">
        <v>10</v>
      </c>
      <c r="B3577" t="s">
        <v>4727</v>
      </c>
      <c r="C3577" t="s">
        <v>1238</v>
      </c>
      <c r="D3577">
        <v>91</v>
      </c>
      <c r="E3577">
        <v>0</v>
      </c>
      <c r="F3577">
        <v>0</v>
      </c>
      <c r="G3577" s="2">
        <f t="shared" si="442"/>
        <v>0</v>
      </c>
      <c r="H3577" s="3" t="str">
        <f t="shared" si="443"/>
        <v>10</v>
      </c>
      <c r="I3577" s="3" t="str">
        <f t="shared" si="444"/>
        <v>500</v>
      </c>
      <c r="J3577" s="3">
        <v>500</v>
      </c>
      <c r="K3577" s="3" t="str">
        <f>+VLOOKUP(J3577,'Dimension descriptions'!P:R,3,FALSE)</f>
        <v>District Office</v>
      </c>
      <c r="L3577" s="3" t="str">
        <f t="shared" si="445"/>
        <v>2101</v>
      </c>
      <c r="M3577" s="10">
        <v>2101</v>
      </c>
      <c r="N3577" s="3" t="str">
        <f t="shared" si="440"/>
        <v>1000</v>
      </c>
      <c r="O3577" s="3" t="str">
        <f t="shared" si="441"/>
        <v>161</v>
      </c>
      <c r="P3577" s="3" t="str">
        <f t="shared" si="446"/>
        <v>1</v>
      </c>
      <c r="Q3577" s="11">
        <f>+VLOOKUP(M3577,'Dimension descriptions'!K:M,2,FALSE)</f>
        <v>50</v>
      </c>
      <c r="R3577" s="33">
        <v>50</v>
      </c>
      <c r="S3577" s="11" t="str">
        <f>+VLOOKUP(R3577,'Dimension descriptions'!K:M,3)</f>
        <v>CLASSROOM-GENERAL</v>
      </c>
      <c r="T3577" s="3" t="str">
        <f t="shared" si="447"/>
        <v>Y</v>
      </c>
      <c r="U3577" t="e">
        <f>+VLOOKUP(R3577,'FY21 P13 Allotment memo'!O:O,1,FALSE)</f>
        <v>#N/A</v>
      </c>
      <c r="V3577"/>
      <c r="W3577"/>
      <c r="X3577"/>
      <c r="Y3577"/>
      <c r="Z3577"/>
    </row>
    <row r="3578" spans="1:26">
      <c r="A3578">
        <v>10</v>
      </c>
      <c r="B3578" t="s">
        <v>4728</v>
      </c>
      <c r="C3578" t="s">
        <v>1244</v>
      </c>
      <c r="D3578">
        <v>91</v>
      </c>
      <c r="E3578">
        <v>0</v>
      </c>
      <c r="F3578">
        <v>0</v>
      </c>
      <c r="G3578" s="2">
        <f t="shared" si="442"/>
        <v>0</v>
      </c>
      <c r="H3578" s="3" t="str">
        <f t="shared" si="443"/>
        <v>10</v>
      </c>
      <c r="I3578" s="3" t="str">
        <f t="shared" si="444"/>
        <v>500</v>
      </c>
      <c r="J3578" s="3">
        <v>500</v>
      </c>
      <c r="K3578" s="3" t="str">
        <f>+VLOOKUP(J3578,'Dimension descriptions'!P:R,3,FALSE)</f>
        <v>District Office</v>
      </c>
      <c r="L3578" s="3" t="str">
        <f t="shared" si="445"/>
        <v>2101</v>
      </c>
      <c r="M3578" s="10">
        <v>2101</v>
      </c>
      <c r="N3578" s="3" t="str">
        <f t="shared" si="440"/>
        <v>1000</v>
      </c>
      <c r="O3578" s="3" t="str">
        <f t="shared" si="441"/>
        <v>210</v>
      </c>
      <c r="P3578" s="3" t="str">
        <f t="shared" si="446"/>
        <v>2</v>
      </c>
      <c r="Q3578" s="11">
        <f>+VLOOKUP(M3578,'Dimension descriptions'!K:M,2,FALSE)</f>
        <v>50</v>
      </c>
      <c r="R3578" s="33">
        <v>50</v>
      </c>
      <c r="S3578" s="11" t="str">
        <f>+VLOOKUP(R3578,'Dimension descriptions'!K:M,3)</f>
        <v>CLASSROOM-GENERAL</v>
      </c>
      <c r="T3578" s="3" t="str">
        <f t="shared" si="447"/>
        <v>Y</v>
      </c>
      <c r="U3578" t="e">
        <f>+VLOOKUP(R3578,'FY21 P13 Allotment memo'!O:O,1,FALSE)</f>
        <v>#N/A</v>
      </c>
      <c r="V3578"/>
      <c r="W3578"/>
      <c r="X3578"/>
      <c r="Y3578"/>
      <c r="Z3578"/>
    </row>
    <row r="3579" spans="1:26">
      <c r="A3579">
        <v>10</v>
      </c>
      <c r="B3579" t="s">
        <v>4729</v>
      </c>
      <c r="C3579" t="s">
        <v>1246</v>
      </c>
      <c r="D3579">
        <v>91</v>
      </c>
      <c r="E3579">
        <v>0</v>
      </c>
      <c r="F3579">
        <v>0</v>
      </c>
      <c r="G3579" s="2">
        <f t="shared" si="442"/>
        <v>0</v>
      </c>
      <c r="H3579" s="3" t="str">
        <f t="shared" si="443"/>
        <v>10</v>
      </c>
      <c r="I3579" s="3" t="str">
        <f t="shared" si="444"/>
        <v>500</v>
      </c>
      <c r="J3579" s="3">
        <v>500</v>
      </c>
      <c r="K3579" s="3" t="str">
        <f>+VLOOKUP(J3579,'Dimension descriptions'!P:R,3,FALSE)</f>
        <v>District Office</v>
      </c>
      <c r="L3579" s="3" t="str">
        <f t="shared" si="445"/>
        <v>2101</v>
      </c>
      <c r="M3579" s="10">
        <v>2101</v>
      </c>
      <c r="N3579" s="3" t="str">
        <f t="shared" si="440"/>
        <v>1000</v>
      </c>
      <c r="O3579" s="3" t="str">
        <f t="shared" si="441"/>
        <v>220</v>
      </c>
      <c r="P3579" s="3" t="str">
        <f t="shared" si="446"/>
        <v>2</v>
      </c>
      <c r="Q3579" s="11">
        <f>+VLOOKUP(M3579,'Dimension descriptions'!K:M,2,FALSE)</f>
        <v>50</v>
      </c>
      <c r="R3579" s="33">
        <v>50</v>
      </c>
      <c r="S3579" s="11" t="str">
        <f>+VLOOKUP(R3579,'Dimension descriptions'!K:M,3)</f>
        <v>CLASSROOM-GENERAL</v>
      </c>
      <c r="T3579" s="3" t="str">
        <f t="shared" si="447"/>
        <v>Y</v>
      </c>
      <c r="U3579" t="e">
        <f>+VLOOKUP(R3579,'FY21 P13 Allotment memo'!O:O,1,FALSE)</f>
        <v>#N/A</v>
      </c>
      <c r="V3579"/>
      <c r="W3579"/>
      <c r="X3579"/>
      <c r="Y3579"/>
      <c r="Z3579"/>
    </row>
    <row r="3580" spans="1:26">
      <c r="A3580">
        <v>10</v>
      </c>
      <c r="B3580" t="s">
        <v>4730</v>
      </c>
      <c r="C3580" t="s">
        <v>1248</v>
      </c>
      <c r="D3580">
        <v>91</v>
      </c>
      <c r="E3580">
        <v>0</v>
      </c>
      <c r="F3580">
        <v>0</v>
      </c>
      <c r="G3580" s="2">
        <f t="shared" si="442"/>
        <v>0</v>
      </c>
      <c r="H3580" s="3" t="str">
        <f t="shared" si="443"/>
        <v>10</v>
      </c>
      <c r="I3580" s="3" t="str">
        <f t="shared" si="444"/>
        <v>500</v>
      </c>
      <c r="J3580" s="3">
        <v>500</v>
      </c>
      <c r="K3580" s="3" t="str">
        <f>+VLOOKUP(J3580,'Dimension descriptions'!P:R,3,FALSE)</f>
        <v>District Office</v>
      </c>
      <c r="L3580" s="3" t="str">
        <f t="shared" si="445"/>
        <v>2101</v>
      </c>
      <c r="M3580" s="10">
        <v>2101</v>
      </c>
      <c r="N3580" s="3" t="str">
        <f t="shared" si="440"/>
        <v>1000</v>
      </c>
      <c r="O3580" s="3" t="str">
        <f t="shared" si="441"/>
        <v>241</v>
      </c>
      <c r="P3580" s="3" t="str">
        <f t="shared" si="446"/>
        <v>2</v>
      </c>
      <c r="Q3580" s="11">
        <f>+VLOOKUP(M3580,'Dimension descriptions'!K:M,2,FALSE)</f>
        <v>50</v>
      </c>
      <c r="R3580" s="33">
        <v>50</v>
      </c>
      <c r="S3580" s="11" t="str">
        <f>+VLOOKUP(R3580,'Dimension descriptions'!K:M,3)</f>
        <v>CLASSROOM-GENERAL</v>
      </c>
      <c r="T3580" s="3" t="str">
        <f t="shared" si="447"/>
        <v>Y</v>
      </c>
      <c r="U3580" t="e">
        <f>+VLOOKUP(R3580,'FY21 P13 Allotment memo'!O:O,1,FALSE)</f>
        <v>#N/A</v>
      </c>
      <c r="V3580"/>
      <c r="W3580"/>
      <c r="X3580"/>
      <c r="Y3580"/>
      <c r="Z3580"/>
    </row>
    <row r="3581" spans="1:26">
      <c r="A3581">
        <v>10</v>
      </c>
      <c r="B3581" t="s">
        <v>4731</v>
      </c>
      <c r="C3581" t="s">
        <v>4732</v>
      </c>
      <c r="D3581">
        <v>91</v>
      </c>
      <c r="E3581">
        <v>0</v>
      </c>
      <c r="F3581">
        <v>0</v>
      </c>
      <c r="G3581" s="2">
        <f t="shared" si="442"/>
        <v>0</v>
      </c>
      <c r="H3581" s="3" t="str">
        <f t="shared" si="443"/>
        <v>10</v>
      </c>
      <c r="I3581" s="3" t="str">
        <f t="shared" si="444"/>
        <v>500</v>
      </c>
      <c r="J3581" s="3">
        <v>500</v>
      </c>
      <c r="K3581" s="3" t="str">
        <f>+VLOOKUP(J3581,'Dimension descriptions'!P:R,3,FALSE)</f>
        <v>District Office</v>
      </c>
      <c r="L3581" s="3" t="str">
        <f t="shared" si="445"/>
        <v>2101</v>
      </c>
      <c r="M3581" s="10">
        <v>2101</v>
      </c>
      <c r="N3581" s="3" t="str">
        <f t="shared" si="440"/>
        <v>1000</v>
      </c>
      <c r="O3581" s="3" t="str">
        <f t="shared" si="441"/>
        <v>245</v>
      </c>
      <c r="P3581" s="3" t="str">
        <f t="shared" si="446"/>
        <v>2</v>
      </c>
      <c r="Q3581" s="11">
        <f>+VLOOKUP(M3581,'Dimension descriptions'!K:M,2,FALSE)</f>
        <v>50</v>
      </c>
      <c r="R3581" s="33">
        <v>50</v>
      </c>
      <c r="S3581" s="11" t="str">
        <f>+VLOOKUP(R3581,'Dimension descriptions'!K:M,3)</f>
        <v>CLASSROOM-GENERAL</v>
      </c>
      <c r="T3581" s="3" t="str">
        <f t="shared" si="447"/>
        <v>Y</v>
      </c>
      <c r="U3581" t="e">
        <f>+VLOOKUP(R3581,'FY21 P13 Allotment memo'!O:O,1,FALSE)</f>
        <v>#N/A</v>
      </c>
      <c r="V3581"/>
      <c r="W3581"/>
      <c r="X3581"/>
      <c r="Y3581"/>
      <c r="Z3581"/>
    </row>
    <row r="3582" spans="1:26">
      <c r="A3582">
        <v>10</v>
      </c>
      <c r="B3582" t="s">
        <v>4733</v>
      </c>
      <c r="C3582" t="s">
        <v>1941</v>
      </c>
      <c r="D3582">
        <v>91</v>
      </c>
      <c r="E3582">
        <v>0</v>
      </c>
      <c r="F3582">
        <v>0</v>
      </c>
      <c r="G3582" s="2">
        <f t="shared" si="442"/>
        <v>0</v>
      </c>
      <c r="H3582" s="3" t="str">
        <f t="shared" si="443"/>
        <v>10</v>
      </c>
      <c r="I3582" s="3" t="str">
        <f t="shared" si="444"/>
        <v>500</v>
      </c>
      <c r="J3582" s="3">
        <v>500</v>
      </c>
      <c r="K3582" s="3" t="str">
        <f>+VLOOKUP(J3582,'Dimension descriptions'!P:R,3,FALSE)</f>
        <v>District Office</v>
      </c>
      <c r="L3582" s="3" t="str">
        <f t="shared" si="445"/>
        <v>2101</v>
      </c>
      <c r="M3582" s="10">
        <v>2101</v>
      </c>
      <c r="N3582" s="3" t="str">
        <f t="shared" si="440"/>
        <v>1000</v>
      </c>
      <c r="O3582" s="3" t="str">
        <f t="shared" si="441"/>
        <v>320</v>
      </c>
      <c r="P3582" s="3" t="str">
        <f t="shared" si="446"/>
        <v>3</v>
      </c>
      <c r="Q3582" s="11">
        <f>+VLOOKUP(M3582,'Dimension descriptions'!K:M,2,FALSE)</f>
        <v>50</v>
      </c>
      <c r="R3582" s="33">
        <v>50</v>
      </c>
      <c r="S3582" s="11" t="str">
        <f>+VLOOKUP(R3582,'Dimension descriptions'!K:M,3)</f>
        <v>CLASSROOM-GENERAL</v>
      </c>
      <c r="T3582" s="3" t="str">
        <f t="shared" si="447"/>
        <v>Y</v>
      </c>
      <c r="U3582" t="e">
        <f>+VLOOKUP(R3582,'FY21 P13 Allotment memo'!O:O,1,FALSE)</f>
        <v>#N/A</v>
      </c>
      <c r="V3582"/>
      <c r="W3582"/>
      <c r="X3582"/>
      <c r="Y3582"/>
      <c r="Z3582"/>
    </row>
    <row r="3583" spans="1:26">
      <c r="A3583">
        <v>10</v>
      </c>
      <c r="B3583" t="s">
        <v>4734</v>
      </c>
      <c r="C3583" t="s">
        <v>1417</v>
      </c>
      <c r="D3583">
        <v>91</v>
      </c>
      <c r="E3583">
        <v>0</v>
      </c>
      <c r="F3583">
        <v>0</v>
      </c>
      <c r="G3583" s="2">
        <f t="shared" si="442"/>
        <v>0</v>
      </c>
      <c r="H3583" s="3" t="str">
        <f t="shared" si="443"/>
        <v>10</v>
      </c>
      <c r="I3583" s="3" t="str">
        <f t="shared" si="444"/>
        <v>500</v>
      </c>
      <c r="J3583" s="3">
        <v>500</v>
      </c>
      <c r="K3583" s="3" t="str">
        <f>+VLOOKUP(J3583,'Dimension descriptions'!P:R,3,FALSE)</f>
        <v>District Office</v>
      </c>
      <c r="L3583" s="3" t="str">
        <f t="shared" si="445"/>
        <v>2101</v>
      </c>
      <c r="M3583" s="10">
        <v>2101</v>
      </c>
      <c r="N3583" s="3" t="str">
        <f t="shared" si="440"/>
        <v>1000</v>
      </c>
      <c r="O3583" s="3" t="str">
        <f t="shared" si="441"/>
        <v>580</v>
      </c>
      <c r="P3583" s="3" t="str">
        <f t="shared" si="446"/>
        <v>5</v>
      </c>
      <c r="Q3583" s="11">
        <f>+VLOOKUP(M3583,'Dimension descriptions'!K:M,2,FALSE)</f>
        <v>50</v>
      </c>
      <c r="R3583" s="33">
        <v>50</v>
      </c>
      <c r="S3583" s="11" t="str">
        <f>+VLOOKUP(R3583,'Dimension descriptions'!K:M,3)</f>
        <v>CLASSROOM-GENERAL</v>
      </c>
      <c r="T3583" s="3" t="str">
        <f t="shared" si="447"/>
        <v>Y</v>
      </c>
      <c r="U3583" t="e">
        <f>+VLOOKUP(R3583,'FY21 P13 Allotment memo'!O:O,1,FALSE)</f>
        <v>#N/A</v>
      </c>
      <c r="V3583"/>
      <c r="W3583"/>
      <c r="X3583"/>
      <c r="Y3583"/>
      <c r="Z3583"/>
    </row>
    <row r="3584" spans="1:26">
      <c r="A3584">
        <v>10</v>
      </c>
      <c r="B3584" t="s">
        <v>4735</v>
      </c>
      <c r="C3584" t="s">
        <v>1268</v>
      </c>
      <c r="D3584">
        <v>91</v>
      </c>
      <c r="E3584">
        <v>0</v>
      </c>
      <c r="F3584">
        <v>0</v>
      </c>
      <c r="G3584" s="2">
        <f t="shared" si="442"/>
        <v>0</v>
      </c>
      <c r="H3584" s="3" t="str">
        <f t="shared" si="443"/>
        <v>10</v>
      </c>
      <c r="I3584" s="3" t="str">
        <f t="shared" si="444"/>
        <v>500</v>
      </c>
      <c r="J3584" s="3">
        <v>500</v>
      </c>
      <c r="K3584" s="3" t="str">
        <f>+VLOOKUP(J3584,'Dimension descriptions'!P:R,3,FALSE)</f>
        <v>District Office</v>
      </c>
      <c r="L3584" s="3" t="str">
        <f t="shared" si="445"/>
        <v>2101</v>
      </c>
      <c r="M3584" s="10">
        <v>2101</v>
      </c>
      <c r="N3584" s="3" t="str">
        <f t="shared" si="440"/>
        <v>1000</v>
      </c>
      <c r="O3584" s="3" t="str">
        <f t="shared" si="441"/>
        <v>610</v>
      </c>
      <c r="P3584" s="3" t="str">
        <f t="shared" si="446"/>
        <v>6</v>
      </c>
      <c r="Q3584" s="11">
        <f>+VLOOKUP(M3584,'Dimension descriptions'!K:M,2,FALSE)</f>
        <v>50</v>
      </c>
      <c r="R3584" s="33">
        <v>50</v>
      </c>
      <c r="S3584" s="11" t="str">
        <f>+VLOOKUP(R3584,'Dimension descriptions'!K:M,3)</f>
        <v>CLASSROOM-GENERAL</v>
      </c>
      <c r="T3584" s="3" t="str">
        <f t="shared" si="447"/>
        <v>Y</v>
      </c>
      <c r="U3584" t="e">
        <f>+VLOOKUP(R3584,'FY21 P13 Allotment memo'!O:O,1,FALSE)</f>
        <v>#N/A</v>
      </c>
      <c r="V3584"/>
      <c r="W3584"/>
      <c r="X3584"/>
      <c r="Y3584"/>
      <c r="Z3584"/>
    </row>
    <row r="3585" spans="1:26">
      <c r="A3585">
        <v>10</v>
      </c>
      <c r="B3585" t="s">
        <v>4736</v>
      </c>
      <c r="C3585" t="s">
        <v>4737</v>
      </c>
      <c r="D3585">
        <v>91</v>
      </c>
      <c r="E3585">
        <v>0</v>
      </c>
      <c r="F3585">
        <v>0</v>
      </c>
      <c r="G3585" s="2">
        <f t="shared" si="442"/>
        <v>0</v>
      </c>
      <c r="H3585" s="3" t="str">
        <f t="shared" si="443"/>
        <v>10</v>
      </c>
      <c r="I3585" s="3" t="str">
        <f t="shared" si="444"/>
        <v>500</v>
      </c>
      <c r="J3585" s="3">
        <v>500</v>
      </c>
      <c r="K3585" s="3" t="str">
        <f>+VLOOKUP(J3585,'Dimension descriptions'!P:R,3,FALSE)</f>
        <v>District Office</v>
      </c>
      <c r="L3585" s="3" t="str">
        <f t="shared" si="445"/>
        <v>2101</v>
      </c>
      <c r="M3585" s="10">
        <v>2101</v>
      </c>
      <c r="N3585" s="3" t="str">
        <f t="shared" si="440"/>
        <v>2213</v>
      </c>
      <c r="O3585" s="3" t="str">
        <f t="shared" si="441"/>
        <v>580</v>
      </c>
      <c r="P3585" s="3" t="str">
        <f t="shared" si="446"/>
        <v>5</v>
      </c>
      <c r="Q3585" s="11">
        <f>+VLOOKUP(M3585,'Dimension descriptions'!K:M,2,FALSE)</f>
        <v>50</v>
      </c>
      <c r="R3585" s="33">
        <v>50</v>
      </c>
      <c r="S3585" s="11" t="str">
        <f>+VLOOKUP(R3585,'Dimension descriptions'!K:M,3)</f>
        <v>CLASSROOM-GENERAL</v>
      </c>
      <c r="T3585" s="3" t="str">
        <f t="shared" si="447"/>
        <v>Y</v>
      </c>
      <c r="U3585" t="e">
        <f>+VLOOKUP(R3585,'FY21 P13 Allotment memo'!O:O,1,FALSE)</f>
        <v>#N/A</v>
      </c>
      <c r="V3585"/>
      <c r="W3585"/>
      <c r="X3585"/>
      <c r="Y3585"/>
      <c r="Z3585"/>
    </row>
    <row r="3586" spans="1:26">
      <c r="A3586">
        <v>10</v>
      </c>
      <c r="B3586" t="s">
        <v>4738</v>
      </c>
      <c r="C3586" t="s">
        <v>1248</v>
      </c>
      <c r="D3586">
        <v>91</v>
      </c>
      <c r="E3586">
        <v>0</v>
      </c>
      <c r="F3586">
        <v>0</v>
      </c>
      <c r="G3586" s="2">
        <f t="shared" si="442"/>
        <v>0</v>
      </c>
      <c r="H3586" s="3" t="str">
        <f t="shared" si="443"/>
        <v>10</v>
      </c>
      <c r="I3586" s="3" t="str">
        <f t="shared" si="444"/>
        <v>500</v>
      </c>
      <c r="J3586" s="3">
        <v>500</v>
      </c>
      <c r="K3586" s="3" t="str">
        <f>+VLOOKUP(J3586,'Dimension descriptions'!P:R,3,FALSE)</f>
        <v>District Office</v>
      </c>
      <c r="L3586" s="3" t="str">
        <f t="shared" si="445"/>
        <v>2102</v>
      </c>
      <c r="M3586" s="10">
        <v>2102</v>
      </c>
      <c r="N3586" s="3" t="str">
        <f t="shared" si="440"/>
        <v>1000</v>
      </c>
      <c r="O3586" s="3" t="str">
        <f t="shared" si="441"/>
        <v>241</v>
      </c>
      <c r="P3586" s="3" t="str">
        <f t="shared" si="446"/>
        <v>2</v>
      </c>
      <c r="Q3586" s="11">
        <f>+VLOOKUP(M3586,'Dimension descriptions'!K:M,2,FALSE)</f>
        <v>50</v>
      </c>
      <c r="R3586" s="33">
        <v>50</v>
      </c>
      <c r="S3586" s="11" t="str">
        <f>+VLOOKUP(R3586,'Dimension descriptions'!K:M,3)</f>
        <v>CLASSROOM-GENERAL</v>
      </c>
      <c r="T3586" s="3" t="str">
        <f t="shared" si="447"/>
        <v>Y</v>
      </c>
      <c r="U3586" t="e">
        <f>+VLOOKUP(R3586,'FY21 P13 Allotment memo'!O:O,1,FALSE)</f>
        <v>#N/A</v>
      </c>
      <c r="V3586"/>
      <c r="W3586"/>
      <c r="X3586"/>
      <c r="Y3586"/>
      <c r="Z3586"/>
    </row>
    <row r="3587" spans="1:26">
      <c r="A3587">
        <v>10</v>
      </c>
      <c r="B3587" t="s">
        <v>4739</v>
      </c>
      <c r="C3587" t="s">
        <v>1652</v>
      </c>
      <c r="D3587">
        <v>91</v>
      </c>
      <c r="E3587">
        <v>300</v>
      </c>
      <c r="F3587">
        <v>0</v>
      </c>
      <c r="G3587" s="2">
        <f t="shared" si="442"/>
        <v>300</v>
      </c>
      <c r="H3587" s="3" t="str">
        <f t="shared" si="443"/>
        <v>10</v>
      </c>
      <c r="I3587" s="3" t="str">
        <f t="shared" si="444"/>
        <v>500</v>
      </c>
      <c r="J3587" s="3">
        <v>500</v>
      </c>
      <c r="K3587" s="3" t="str">
        <f>+VLOOKUP(J3587,'Dimension descriptions'!P:R,3,FALSE)</f>
        <v>District Office</v>
      </c>
      <c r="L3587" s="3" t="str">
        <f t="shared" si="445"/>
        <v>2102</v>
      </c>
      <c r="M3587" s="10">
        <v>2102</v>
      </c>
      <c r="N3587" s="3" t="str">
        <f t="shared" si="440"/>
        <v>1000</v>
      </c>
      <c r="O3587" s="3" t="str">
        <f t="shared" si="441"/>
        <v>610</v>
      </c>
      <c r="P3587" s="3" t="str">
        <f t="shared" si="446"/>
        <v>6</v>
      </c>
      <c r="Q3587" s="11">
        <f>+VLOOKUP(M3587,'Dimension descriptions'!K:M,2,FALSE)</f>
        <v>50</v>
      </c>
      <c r="R3587" s="33">
        <v>50</v>
      </c>
      <c r="S3587" s="11" t="str">
        <f>+VLOOKUP(R3587,'Dimension descriptions'!K:M,3)</f>
        <v>CLASSROOM-GENERAL</v>
      </c>
      <c r="T3587" s="3" t="str">
        <f t="shared" si="447"/>
        <v>Y</v>
      </c>
      <c r="U3587" t="e">
        <f>+VLOOKUP(R3587,'FY21 P13 Allotment memo'!O:O,1,FALSE)</f>
        <v>#N/A</v>
      </c>
      <c r="V3587"/>
      <c r="W3587"/>
      <c r="X3587"/>
      <c r="Y3587"/>
      <c r="Z3587"/>
    </row>
    <row r="3588" spans="1:26">
      <c r="A3588">
        <v>10</v>
      </c>
      <c r="B3588" t="s">
        <v>4740</v>
      </c>
      <c r="C3588" t="s">
        <v>1941</v>
      </c>
      <c r="D3588">
        <v>91</v>
      </c>
      <c r="E3588">
        <v>0</v>
      </c>
      <c r="F3588">
        <v>0</v>
      </c>
      <c r="G3588" s="2">
        <f t="shared" si="442"/>
        <v>0</v>
      </c>
      <c r="H3588" s="3" t="str">
        <f t="shared" si="443"/>
        <v>10</v>
      </c>
      <c r="I3588" s="3" t="str">
        <f t="shared" si="444"/>
        <v>500</v>
      </c>
      <c r="J3588" s="3">
        <v>500</v>
      </c>
      <c r="K3588" s="3" t="str">
        <f>+VLOOKUP(J3588,'Dimension descriptions'!P:R,3,FALSE)</f>
        <v>District Office</v>
      </c>
      <c r="L3588" s="3" t="str">
        <f t="shared" si="445"/>
        <v>2112</v>
      </c>
      <c r="M3588" s="10">
        <v>2112</v>
      </c>
      <c r="N3588" s="3" t="str">
        <f t="shared" si="440"/>
        <v>1000</v>
      </c>
      <c r="O3588" s="3" t="str">
        <f t="shared" si="441"/>
        <v>320</v>
      </c>
      <c r="P3588" s="3" t="str">
        <f t="shared" si="446"/>
        <v>3</v>
      </c>
      <c r="Q3588" s="11">
        <f>+VLOOKUP(M3588,'Dimension descriptions'!K:M,2,FALSE)</f>
        <v>50</v>
      </c>
      <c r="R3588" s="33">
        <v>50</v>
      </c>
      <c r="S3588" s="11" t="str">
        <f>+VLOOKUP(R3588,'Dimension descriptions'!K:M,3)</f>
        <v>CLASSROOM-GENERAL</v>
      </c>
      <c r="T3588" s="3" t="str">
        <f t="shared" si="447"/>
        <v>Y</v>
      </c>
      <c r="U3588" t="e">
        <f>+VLOOKUP(R3588,'FY21 P13 Allotment memo'!O:O,1,FALSE)</f>
        <v>#N/A</v>
      </c>
      <c r="V3588"/>
      <c r="W3588"/>
      <c r="X3588"/>
      <c r="Y3588"/>
      <c r="Z3588"/>
    </row>
    <row r="3589" spans="1:26">
      <c r="A3589">
        <v>10</v>
      </c>
      <c r="B3589" t="s">
        <v>4741</v>
      </c>
      <c r="C3589" t="s">
        <v>4742</v>
      </c>
      <c r="D3589">
        <v>91</v>
      </c>
      <c r="E3589">
        <v>0</v>
      </c>
      <c r="F3589">
        <v>0</v>
      </c>
      <c r="G3589" s="2">
        <f t="shared" si="442"/>
        <v>0</v>
      </c>
      <c r="H3589" s="3" t="str">
        <f t="shared" si="443"/>
        <v>10</v>
      </c>
      <c r="I3589" s="3" t="str">
        <f t="shared" si="444"/>
        <v>500</v>
      </c>
      <c r="J3589" s="3">
        <v>500</v>
      </c>
      <c r="K3589" s="3" t="str">
        <f>+VLOOKUP(J3589,'Dimension descriptions'!P:R,3,FALSE)</f>
        <v>District Office</v>
      </c>
      <c r="L3589" s="3" t="str">
        <f t="shared" si="445"/>
        <v>2112</v>
      </c>
      <c r="M3589" s="10">
        <v>2112</v>
      </c>
      <c r="N3589" s="3" t="str">
        <f t="shared" si="440"/>
        <v>1000</v>
      </c>
      <c r="O3589" s="3" t="str">
        <f t="shared" si="441"/>
        <v>321</v>
      </c>
      <c r="P3589" s="3" t="str">
        <f t="shared" si="446"/>
        <v>3</v>
      </c>
      <c r="Q3589" s="11">
        <f>+VLOOKUP(M3589,'Dimension descriptions'!K:M,2,FALSE)</f>
        <v>50</v>
      </c>
      <c r="R3589" s="33">
        <v>50</v>
      </c>
      <c r="S3589" s="11" t="str">
        <f>+VLOOKUP(R3589,'Dimension descriptions'!K:M,3)</f>
        <v>CLASSROOM-GENERAL</v>
      </c>
      <c r="T3589" s="3" t="str">
        <f t="shared" si="447"/>
        <v>Y</v>
      </c>
      <c r="U3589" t="e">
        <f>+VLOOKUP(R3589,'FY21 P13 Allotment memo'!O:O,1,FALSE)</f>
        <v>#N/A</v>
      </c>
      <c r="V3589"/>
      <c r="W3589"/>
      <c r="X3589"/>
      <c r="Y3589"/>
      <c r="Z3589"/>
    </row>
    <row r="3590" spans="1:26">
      <c r="A3590">
        <v>10</v>
      </c>
      <c r="B3590" t="s">
        <v>4743</v>
      </c>
      <c r="C3590" t="s">
        <v>4744</v>
      </c>
      <c r="D3590">
        <v>91</v>
      </c>
      <c r="E3590">
        <v>0</v>
      </c>
      <c r="F3590">
        <v>0</v>
      </c>
      <c r="G3590" s="2">
        <f t="shared" si="442"/>
        <v>0</v>
      </c>
      <c r="H3590" s="3" t="str">
        <f t="shared" si="443"/>
        <v>10</v>
      </c>
      <c r="I3590" s="3" t="str">
        <f t="shared" si="444"/>
        <v>500</v>
      </c>
      <c r="J3590" s="3">
        <v>500</v>
      </c>
      <c r="K3590" s="3" t="str">
        <f>+VLOOKUP(J3590,'Dimension descriptions'!P:R,3,FALSE)</f>
        <v>District Office</v>
      </c>
      <c r="L3590" s="3" t="str">
        <f t="shared" si="445"/>
        <v>2112</v>
      </c>
      <c r="M3590" s="10">
        <v>2112</v>
      </c>
      <c r="N3590" s="3" t="str">
        <f t="shared" ref="N3590:N3653" si="448">+MID(B3590,16,4)</f>
        <v>1000</v>
      </c>
      <c r="O3590" s="3" t="str">
        <f t="shared" ref="O3590:O3653" si="449">+RIGHT(B3590,3)</f>
        <v>341</v>
      </c>
      <c r="P3590" s="3" t="str">
        <f t="shared" si="446"/>
        <v>3</v>
      </c>
      <c r="Q3590" s="11">
        <f>+VLOOKUP(M3590,'Dimension descriptions'!K:M,2,FALSE)</f>
        <v>50</v>
      </c>
      <c r="R3590" s="33">
        <v>50</v>
      </c>
      <c r="S3590" s="11" t="str">
        <f>+VLOOKUP(R3590,'Dimension descriptions'!K:M,3)</f>
        <v>CLASSROOM-GENERAL</v>
      </c>
      <c r="T3590" s="3" t="str">
        <f t="shared" si="447"/>
        <v>Y</v>
      </c>
      <c r="U3590" t="e">
        <f>+VLOOKUP(R3590,'FY21 P13 Allotment memo'!O:O,1,FALSE)</f>
        <v>#N/A</v>
      </c>
      <c r="V3590"/>
      <c r="W3590"/>
      <c r="X3590"/>
      <c r="Y3590"/>
      <c r="Z3590"/>
    </row>
    <row r="3591" spans="1:26">
      <c r="A3591">
        <v>10</v>
      </c>
      <c r="B3591" t="s">
        <v>4745</v>
      </c>
      <c r="C3591" t="s">
        <v>4746</v>
      </c>
      <c r="D3591">
        <v>91</v>
      </c>
      <c r="E3591">
        <v>0</v>
      </c>
      <c r="F3591">
        <v>0</v>
      </c>
      <c r="G3591" s="2">
        <f t="shared" ref="G3591:G3654" si="450">+E3591-F3591</f>
        <v>0</v>
      </c>
      <c r="H3591" s="3" t="str">
        <f t="shared" ref="H3591:H3654" si="451">+LEFT(B3591,2)</f>
        <v>10</v>
      </c>
      <c r="I3591" s="3" t="str">
        <f t="shared" ref="I3591:I3654" si="452">+MID(B3591,4,3)</f>
        <v>500</v>
      </c>
      <c r="J3591" s="3">
        <v>500</v>
      </c>
      <c r="K3591" s="3" t="str">
        <f>+VLOOKUP(J3591,'Dimension descriptions'!P:R,3,FALSE)</f>
        <v>District Office</v>
      </c>
      <c r="L3591" s="3" t="str">
        <f t="shared" ref="L3591:L3654" si="453">+MID(B3591,11,4)</f>
        <v>2112</v>
      </c>
      <c r="M3591" s="10">
        <v>2112</v>
      </c>
      <c r="N3591" s="3" t="str">
        <f t="shared" si="448"/>
        <v>1000</v>
      </c>
      <c r="O3591" s="3" t="str">
        <f t="shared" si="449"/>
        <v>581</v>
      </c>
      <c r="P3591" s="3" t="str">
        <f t="shared" ref="P3591:P3654" si="454">+LEFT(O3591,1)</f>
        <v>5</v>
      </c>
      <c r="Q3591" s="11">
        <f>+VLOOKUP(M3591,'Dimension descriptions'!K:M,2,FALSE)</f>
        <v>50</v>
      </c>
      <c r="R3591" s="33">
        <v>50</v>
      </c>
      <c r="S3591" s="11" t="str">
        <f>+VLOOKUP(R3591,'Dimension descriptions'!K:M,3)</f>
        <v>CLASSROOM-GENERAL</v>
      </c>
      <c r="T3591" s="3" t="str">
        <f t="shared" ref="T3591:T3654" si="455">+IF(Q3591=M3591,"N","Y")</f>
        <v>Y</v>
      </c>
      <c r="U3591" t="e">
        <f>+VLOOKUP(R3591,'FY21 P13 Allotment memo'!O:O,1,FALSE)</f>
        <v>#N/A</v>
      </c>
      <c r="V3591"/>
      <c r="W3591"/>
      <c r="X3591"/>
      <c r="Y3591"/>
      <c r="Z3591"/>
    </row>
    <row r="3592" spans="1:26">
      <c r="A3592">
        <v>10</v>
      </c>
      <c r="B3592" t="s">
        <v>4747</v>
      </c>
      <c r="C3592" t="s">
        <v>4748</v>
      </c>
      <c r="D3592">
        <v>91</v>
      </c>
      <c r="E3592">
        <v>0</v>
      </c>
      <c r="F3592">
        <v>0</v>
      </c>
      <c r="G3592" s="2">
        <f t="shared" si="450"/>
        <v>0</v>
      </c>
      <c r="H3592" s="3" t="str">
        <f t="shared" si="451"/>
        <v>10</v>
      </c>
      <c r="I3592" s="3" t="str">
        <f t="shared" si="452"/>
        <v>500</v>
      </c>
      <c r="J3592" s="3">
        <v>500</v>
      </c>
      <c r="K3592" s="3" t="str">
        <f>+VLOOKUP(J3592,'Dimension descriptions'!P:R,3,FALSE)</f>
        <v>District Office</v>
      </c>
      <c r="L3592" s="3" t="str">
        <f t="shared" si="453"/>
        <v>2112</v>
      </c>
      <c r="M3592" s="10">
        <v>2112</v>
      </c>
      <c r="N3592" s="3" t="str">
        <f t="shared" si="448"/>
        <v>1000</v>
      </c>
      <c r="O3592" s="3" t="str">
        <f t="shared" si="449"/>
        <v>611</v>
      </c>
      <c r="P3592" s="3" t="str">
        <f t="shared" si="454"/>
        <v>6</v>
      </c>
      <c r="Q3592" s="11">
        <f>+VLOOKUP(M3592,'Dimension descriptions'!K:M,2,FALSE)</f>
        <v>50</v>
      </c>
      <c r="R3592" s="33">
        <v>50</v>
      </c>
      <c r="S3592" s="11" t="str">
        <f>+VLOOKUP(R3592,'Dimension descriptions'!K:M,3)</f>
        <v>CLASSROOM-GENERAL</v>
      </c>
      <c r="T3592" s="3" t="str">
        <f t="shared" si="455"/>
        <v>Y</v>
      </c>
      <c r="U3592" t="e">
        <f>+VLOOKUP(R3592,'FY21 P13 Allotment memo'!O:O,1,FALSE)</f>
        <v>#N/A</v>
      </c>
      <c r="V3592"/>
      <c r="W3592"/>
      <c r="X3592"/>
      <c r="Y3592"/>
      <c r="Z3592"/>
    </row>
    <row r="3593" spans="1:26">
      <c r="A3593">
        <v>10</v>
      </c>
      <c r="B3593" t="s">
        <v>4749</v>
      </c>
      <c r="C3593" t="s">
        <v>1368</v>
      </c>
      <c r="D3593">
        <v>91</v>
      </c>
      <c r="E3593">
        <v>0</v>
      </c>
      <c r="F3593">
        <v>0</v>
      </c>
      <c r="G3593" s="2">
        <f t="shared" si="450"/>
        <v>0</v>
      </c>
      <c r="H3593" s="3" t="str">
        <f t="shared" si="451"/>
        <v>10</v>
      </c>
      <c r="I3593" s="3" t="str">
        <f t="shared" si="452"/>
        <v>500</v>
      </c>
      <c r="J3593" s="3">
        <v>500</v>
      </c>
      <c r="K3593" s="3" t="str">
        <f>+VLOOKUP(J3593,'Dimension descriptions'!P:R,3,FALSE)</f>
        <v>District Office</v>
      </c>
      <c r="L3593" s="3" t="str">
        <f t="shared" si="453"/>
        <v>3450</v>
      </c>
      <c r="M3593" s="10">
        <v>3450</v>
      </c>
      <c r="N3593" s="3" t="str">
        <f t="shared" si="448"/>
        <v>1000</v>
      </c>
      <c r="O3593" s="3" t="str">
        <f t="shared" si="449"/>
        <v>430</v>
      </c>
      <c r="P3593" s="3" t="str">
        <f t="shared" si="454"/>
        <v>4</v>
      </c>
      <c r="Q3593" s="11">
        <f>+VLOOKUP(M3593,'Dimension descriptions'!K:M,2,FALSE)</f>
        <v>3450</v>
      </c>
      <c r="R3593" s="33">
        <v>3450</v>
      </c>
      <c r="S3593" s="11" t="str">
        <f>+VLOOKUP(R3593,'Dimension descriptions'!K:M,3)</f>
        <v>PRINTING SERVICES</v>
      </c>
      <c r="T3593" s="3" t="str">
        <f t="shared" si="455"/>
        <v>N</v>
      </c>
      <c r="U3593" t="e">
        <f>+VLOOKUP(R3593,'FY21 P13 Allotment memo'!O:O,1,FALSE)</f>
        <v>#N/A</v>
      </c>
      <c r="V3593"/>
      <c r="W3593"/>
      <c r="X3593"/>
      <c r="Y3593"/>
      <c r="Z3593"/>
    </row>
    <row r="3594" spans="1:26">
      <c r="A3594">
        <v>10</v>
      </c>
      <c r="B3594" t="s">
        <v>4750</v>
      </c>
      <c r="C3594" t="s">
        <v>1370</v>
      </c>
      <c r="D3594">
        <v>91</v>
      </c>
      <c r="E3594">
        <v>0</v>
      </c>
      <c r="F3594">
        <v>0</v>
      </c>
      <c r="G3594" s="2">
        <f t="shared" si="450"/>
        <v>0</v>
      </c>
      <c r="H3594" s="3" t="str">
        <f t="shared" si="451"/>
        <v>10</v>
      </c>
      <c r="I3594" s="3" t="str">
        <f t="shared" si="452"/>
        <v>500</v>
      </c>
      <c r="J3594" s="3">
        <v>500</v>
      </c>
      <c r="K3594" s="3" t="str">
        <f>+VLOOKUP(J3594,'Dimension descriptions'!P:R,3,FALSE)</f>
        <v>District Office</v>
      </c>
      <c r="L3594" s="3" t="str">
        <f t="shared" si="453"/>
        <v>3450</v>
      </c>
      <c r="M3594" s="10">
        <v>3450</v>
      </c>
      <c r="N3594" s="3" t="str">
        <f t="shared" si="448"/>
        <v>1000</v>
      </c>
      <c r="O3594" s="3" t="str">
        <f t="shared" si="449"/>
        <v>550</v>
      </c>
      <c r="P3594" s="3" t="str">
        <f t="shared" si="454"/>
        <v>5</v>
      </c>
      <c r="Q3594" s="11">
        <f>+VLOOKUP(M3594,'Dimension descriptions'!K:M,2,FALSE)</f>
        <v>3450</v>
      </c>
      <c r="R3594" s="33">
        <v>3450</v>
      </c>
      <c r="S3594" s="11" t="str">
        <f>+VLOOKUP(R3594,'Dimension descriptions'!K:M,3)</f>
        <v>PRINTING SERVICES</v>
      </c>
      <c r="T3594" s="3" t="str">
        <f t="shared" si="455"/>
        <v>N</v>
      </c>
      <c r="U3594" t="e">
        <f>+VLOOKUP(R3594,'FY21 P13 Allotment memo'!O:O,1,FALSE)</f>
        <v>#N/A</v>
      </c>
      <c r="V3594"/>
      <c r="W3594"/>
      <c r="X3594"/>
      <c r="Y3594"/>
      <c r="Z3594"/>
    </row>
    <row r="3595" spans="1:26">
      <c r="A3595">
        <v>10</v>
      </c>
      <c r="B3595" t="s">
        <v>4751</v>
      </c>
      <c r="C3595" t="s">
        <v>1372</v>
      </c>
      <c r="D3595">
        <v>91</v>
      </c>
      <c r="E3595">
        <v>8382.94</v>
      </c>
      <c r="F3595">
        <v>0</v>
      </c>
      <c r="G3595" s="2">
        <f t="shared" si="450"/>
        <v>8382.94</v>
      </c>
      <c r="H3595" s="3" t="str">
        <f t="shared" si="451"/>
        <v>10</v>
      </c>
      <c r="I3595" s="3" t="str">
        <f t="shared" si="452"/>
        <v>500</v>
      </c>
      <c r="J3595" s="3">
        <v>500</v>
      </c>
      <c r="K3595" s="3" t="str">
        <f>+VLOOKUP(J3595,'Dimension descriptions'!P:R,3,FALSE)</f>
        <v>District Office</v>
      </c>
      <c r="L3595" s="3" t="str">
        <f t="shared" si="453"/>
        <v>3450</v>
      </c>
      <c r="M3595" s="10">
        <v>3450</v>
      </c>
      <c r="N3595" s="3" t="str">
        <f t="shared" si="448"/>
        <v>1000</v>
      </c>
      <c r="O3595" s="3" t="str">
        <f t="shared" si="449"/>
        <v>610</v>
      </c>
      <c r="P3595" s="3" t="str">
        <f t="shared" si="454"/>
        <v>6</v>
      </c>
      <c r="Q3595" s="11">
        <f>+VLOOKUP(M3595,'Dimension descriptions'!K:M,2,FALSE)</f>
        <v>3450</v>
      </c>
      <c r="R3595" s="33">
        <v>3450</v>
      </c>
      <c r="S3595" s="11" t="str">
        <f>+VLOOKUP(R3595,'Dimension descriptions'!K:M,3)</f>
        <v>PRINTING SERVICES</v>
      </c>
      <c r="T3595" s="3" t="str">
        <f t="shared" si="455"/>
        <v>N</v>
      </c>
      <c r="U3595" t="e">
        <f>+VLOOKUP(R3595,'FY21 P13 Allotment memo'!O:O,1,FALSE)</f>
        <v>#N/A</v>
      </c>
      <c r="V3595"/>
      <c r="W3595"/>
      <c r="X3595"/>
      <c r="Y3595"/>
      <c r="Z3595"/>
    </row>
    <row r="3596" spans="1:26">
      <c r="A3596">
        <v>10</v>
      </c>
      <c r="B3596" t="s">
        <v>4752</v>
      </c>
      <c r="C3596" t="s">
        <v>1368</v>
      </c>
      <c r="D3596">
        <v>91</v>
      </c>
      <c r="E3596">
        <v>0</v>
      </c>
      <c r="F3596">
        <v>0</v>
      </c>
      <c r="G3596" s="2">
        <f t="shared" si="450"/>
        <v>0</v>
      </c>
      <c r="H3596" s="3" t="str">
        <f t="shared" si="451"/>
        <v>10</v>
      </c>
      <c r="I3596" s="3" t="str">
        <f t="shared" si="452"/>
        <v>500</v>
      </c>
      <c r="J3596" s="3">
        <v>500</v>
      </c>
      <c r="K3596" s="3" t="str">
        <f>+VLOOKUP(J3596,'Dimension descriptions'!P:R,3,FALSE)</f>
        <v>District Office</v>
      </c>
      <c r="L3596" s="3" t="str">
        <f t="shared" si="453"/>
        <v>3450</v>
      </c>
      <c r="M3596" s="10">
        <v>3450</v>
      </c>
      <c r="N3596" s="3" t="str">
        <f t="shared" si="448"/>
        <v>2530</v>
      </c>
      <c r="O3596" s="3" t="str">
        <f t="shared" si="449"/>
        <v>430</v>
      </c>
      <c r="P3596" s="3" t="str">
        <f t="shared" si="454"/>
        <v>4</v>
      </c>
      <c r="Q3596" s="11">
        <f>+VLOOKUP(M3596,'Dimension descriptions'!K:M,2,FALSE)</f>
        <v>3450</v>
      </c>
      <c r="R3596" s="33">
        <v>3450</v>
      </c>
      <c r="S3596" s="11" t="str">
        <f>+VLOOKUP(R3596,'Dimension descriptions'!K:M,3)</f>
        <v>PRINTING SERVICES</v>
      </c>
      <c r="T3596" s="3" t="str">
        <f t="shared" si="455"/>
        <v>N</v>
      </c>
      <c r="U3596" t="e">
        <f>+VLOOKUP(R3596,'FY21 P13 Allotment memo'!O:O,1,FALSE)</f>
        <v>#N/A</v>
      </c>
      <c r="V3596"/>
      <c r="W3596"/>
      <c r="X3596"/>
      <c r="Y3596"/>
      <c r="Z3596"/>
    </row>
    <row r="3597" spans="1:26">
      <c r="A3597">
        <v>10</v>
      </c>
      <c r="B3597" t="s">
        <v>4753</v>
      </c>
      <c r="C3597" t="s">
        <v>1370</v>
      </c>
      <c r="D3597">
        <v>91</v>
      </c>
      <c r="E3597">
        <v>0</v>
      </c>
      <c r="F3597">
        <v>0</v>
      </c>
      <c r="G3597" s="2">
        <f t="shared" si="450"/>
        <v>0</v>
      </c>
      <c r="H3597" s="3" t="str">
        <f t="shared" si="451"/>
        <v>10</v>
      </c>
      <c r="I3597" s="3" t="str">
        <f t="shared" si="452"/>
        <v>500</v>
      </c>
      <c r="J3597" s="3">
        <v>500</v>
      </c>
      <c r="K3597" s="3" t="str">
        <f>+VLOOKUP(J3597,'Dimension descriptions'!P:R,3,FALSE)</f>
        <v>District Office</v>
      </c>
      <c r="L3597" s="3" t="str">
        <f t="shared" si="453"/>
        <v>3450</v>
      </c>
      <c r="M3597" s="10">
        <v>3450</v>
      </c>
      <c r="N3597" s="3" t="str">
        <f t="shared" si="448"/>
        <v>2530</v>
      </c>
      <c r="O3597" s="3" t="str">
        <f t="shared" si="449"/>
        <v>550</v>
      </c>
      <c r="P3597" s="3" t="str">
        <f t="shared" si="454"/>
        <v>5</v>
      </c>
      <c r="Q3597" s="11">
        <f>+VLOOKUP(M3597,'Dimension descriptions'!K:M,2,FALSE)</f>
        <v>3450</v>
      </c>
      <c r="R3597" s="33">
        <v>3450</v>
      </c>
      <c r="S3597" s="11" t="str">
        <f>+VLOOKUP(R3597,'Dimension descriptions'!K:M,3)</f>
        <v>PRINTING SERVICES</v>
      </c>
      <c r="T3597" s="3" t="str">
        <f t="shared" si="455"/>
        <v>N</v>
      </c>
      <c r="U3597" t="e">
        <f>+VLOOKUP(R3597,'FY21 P13 Allotment memo'!O:O,1,FALSE)</f>
        <v>#N/A</v>
      </c>
      <c r="V3597"/>
      <c r="W3597"/>
      <c r="X3597"/>
      <c r="Y3597"/>
      <c r="Z3597"/>
    </row>
    <row r="3598" spans="1:26">
      <c r="A3598">
        <v>10</v>
      </c>
      <c r="B3598" t="s">
        <v>4754</v>
      </c>
      <c r="C3598" t="s">
        <v>1372</v>
      </c>
      <c r="D3598">
        <v>91</v>
      </c>
      <c r="E3598">
        <v>0</v>
      </c>
      <c r="F3598">
        <v>0</v>
      </c>
      <c r="G3598" s="2">
        <f t="shared" si="450"/>
        <v>0</v>
      </c>
      <c r="H3598" s="3" t="str">
        <f t="shared" si="451"/>
        <v>10</v>
      </c>
      <c r="I3598" s="3" t="str">
        <f t="shared" si="452"/>
        <v>500</v>
      </c>
      <c r="J3598" s="3">
        <v>500</v>
      </c>
      <c r="K3598" s="3" t="str">
        <f>+VLOOKUP(J3598,'Dimension descriptions'!P:R,3,FALSE)</f>
        <v>District Office</v>
      </c>
      <c r="L3598" s="3" t="str">
        <f t="shared" si="453"/>
        <v>3450</v>
      </c>
      <c r="M3598" s="10">
        <v>3450</v>
      </c>
      <c r="N3598" s="3" t="str">
        <f t="shared" si="448"/>
        <v>2530</v>
      </c>
      <c r="O3598" s="3" t="str">
        <f t="shared" si="449"/>
        <v>610</v>
      </c>
      <c r="P3598" s="3" t="str">
        <f t="shared" si="454"/>
        <v>6</v>
      </c>
      <c r="Q3598" s="11">
        <f>+VLOOKUP(M3598,'Dimension descriptions'!K:M,2,FALSE)</f>
        <v>3450</v>
      </c>
      <c r="R3598" s="33">
        <v>3450</v>
      </c>
      <c r="S3598" s="11" t="str">
        <f>+VLOOKUP(R3598,'Dimension descriptions'!K:M,3)</f>
        <v>PRINTING SERVICES</v>
      </c>
      <c r="T3598" s="3" t="str">
        <f t="shared" si="455"/>
        <v>N</v>
      </c>
      <c r="U3598" t="e">
        <f>+VLOOKUP(R3598,'FY21 P13 Allotment memo'!O:O,1,FALSE)</f>
        <v>#N/A</v>
      </c>
      <c r="V3598"/>
      <c r="W3598"/>
      <c r="X3598"/>
      <c r="Y3598"/>
      <c r="Z3598"/>
    </row>
    <row r="3599" spans="1:26">
      <c r="A3599">
        <v>10</v>
      </c>
      <c r="B3599" t="s">
        <v>4755</v>
      </c>
      <c r="C3599" t="s">
        <v>4756</v>
      </c>
      <c r="D3599">
        <v>91</v>
      </c>
      <c r="E3599">
        <v>0</v>
      </c>
      <c r="F3599">
        <v>0</v>
      </c>
      <c r="G3599" s="2">
        <f t="shared" si="450"/>
        <v>0</v>
      </c>
      <c r="H3599" s="3" t="str">
        <f t="shared" si="451"/>
        <v>10</v>
      </c>
      <c r="I3599" s="3" t="str">
        <f t="shared" si="452"/>
        <v>500</v>
      </c>
      <c r="J3599" s="3">
        <v>500</v>
      </c>
      <c r="K3599" s="3" t="str">
        <f>+VLOOKUP(J3599,'Dimension descriptions'!P:R,3,FALSE)</f>
        <v>District Office</v>
      </c>
      <c r="L3599" s="3" t="str">
        <f t="shared" si="453"/>
        <v>3450</v>
      </c>
      <c r="M3599" s="10">
        <v>3450</v>
      </c>
      <c r="N3599" s="3" t="str">
        <f t="shared" si="448"/>
        <v>2570</v>
      </c>
      <c r="O3599" s="3" t="str">
        <f t="shared" si="449"/>
        <v>550</v>
      </c>
      <c r="P3599" s="3" t="str">
        <f t="shared" si="454"/>
        <v>5</v>
      </c>
      <c r="Q3599" s="11">
        <f>+VLOOKUP(M3599,'Dimension descriptions'!K:M,2,FALSE)</f>
        <v>3450</v>
      </c>
      <c r="R3599" s="33">
        <v>3450</v>
      </c>
      <c r="S3599" s="11" t="str">
        <f>+VLOOKUP(R3599,'Dimension descriptions'!K:M,3)</f>
        <v>PRINTING SERVICES</v>
      </c>
      <c r="T3599" s="3" t="str">
        <f t="shared" si="455"/>
        <v>N</v>
      </c>
      <c r="U3599" t="e">
        <f>+VLOOKUP(R3599,'FY21 P13 Allotment memo'!O:O,1,FALSE)</f>
        <v>#N/A</v>
      </c>
      <c r="V3599"/>
      <c r="W3599"/>
      <c r="X3599"/>
      <c r="Y3599"/>
      <c r="Z3599"/>
    </row>
    <row r="3600" spans="1:26">
      <c r="A3600">
        <v>10</v>
      </c>
      <c r="B3600" t="s">
        <v>4757</v>
      </c>
      <c r="C3600" t="s">
        <v>4758</v>
      </c>
      <c r="D3600">
        <v>91</v>
      </c>
      <c r="E3600">
        <v>67103.92</v>
      </c>
      <c r="F3600">
        <v>0</v>
      </c>
      <c r="G3600" s="2">
        <f t="shared" si="450"/>
        <v>67103.92</v>
      </c>
      <c r="H3600" s="3" t="str">
        <f t="shared" si="451"/>
        <v>10</v>
      </c>
      <c r="I3600" s="3" t="str">
        <f t="shared" si="452"/>
        <v>500</v>
      </c>
      <c r="J3600" s="3">
        <v>500</v>
      </c>
      <c r="K3600" s="3" t="str">
        <f>+VLOOKUP(J3600,'Dimension descriptions'!P:R,3,FALSE)</f>
        <v>District Office</v>
      </c>
      <c r="L3600" s="3" t="str">
        <f t="shared" si="453"/>
        <v>3500</v>
      </c>
      <c r="M3600" s="10">
        <v>3500</v>
      </c>
      <c r="N3600" s="3" t="str">
        <f t="shared" si="448"/>
        <v>3300</v>
      </c>
      <c r="O3600" s="3" t="str">
        <f t="shared" si="449"/>
        <v>115</v>
      </c>
      <c r="P3600" s="3" t="str">
        <f t="shared" si="454"/>
        <v>1</v>
      </c>
      <c r="Q3600" s="11">
        <f>+VLOOKUP(M3600,'Dimension descriptions'!K:M,2,FALSE)</f>
        <v>3500</v>
      </c>
      <c r="R3600" s="33">
        <v>3500</v>
      </c>
      <c r="S3600" s="11" t="str">
        <f>+VLOOKUP(R3600,'Dimension descriptions'!K:M,3)</f>
        <v>LOGAN SCHOOLS FOUNDATION</v>
      </c>
      <c r="T3600" s="3" t="str">
        <f t="shared" si="455"/>
        <v>N</v>
      </c>
      <c r="U3600" t="e">
        <f>+VLOOKUP(R3600,'FY21 P13 Allotment memo'!O:O,1,FALSE)</f>
        <v>#N/A</v>
      </c>
      <c r="V3600"/>
      <c r="W3600"/>
      <c r="X3600"/>
      <c r="Y3600"/>
      <c r="Z3600"/>
    </row>
    <row r="3601" spans="1:26">
      <c r="A3601">
        <v>10</v>
      </c>
      <c r="B3601" t="s">
        <v>4759</v>
      </c>
      <c r="C3601" t="s">
        <v>4760</v>
      </c>
      <c r="D3601">
        <v>91</v>
      </c>
      <c r="E3601">
        <v>6317.2</v>
      </c>
      <c r="F3601">
        <v>0</v>
      </c>
      <c r="G3601" s="2">
        <f t="shared" si="450"/>
        <v>6317.2</v>
      </c>
      <c r="H3601" s="3" t="str">
        <f t="shared" si="451"/>
        <v>10</v>
      </c>
      <c r="I3601" s="3" t="str">
        <f t="shared" si="452"/>
        <v>500</v>
      </c>
      <c r="J3601" s="3">
        <v>500</v>
      </c>
      <c r="K3601" s="3" t="str">
        <f>+VLOOKUP(J3601,'Dimension descriptions'!P:R,3,FALSE)</f>
        <v>District Office</v>
      </c>
      <c r="L3601" s="3" t="str">
        <f t="shared" si="453"/>
        <v>3500</v>
      </c>
      <c r="M3601" s="10">
        <v>3500</v>
      </c>
      <c r="N3601" s="3" t="str">
        <f t="shared" si="448"/>
        <v>3300</v>
      </c>
      <c r="O3601" s="3" t="str">
        <f t="shared" si="449"/>
        <v>152</v>
      </c>
      <c r="P3601" s="3" t="str">
        <f t="shared" si="454"/>
        <v>1</v>
      </c>
      <c r="Q3601" s="11">
        <f>+VLOOKUP(M3601,'Dimension descriptions'!K:M,2,FALSE)</f>
        <v>3500</v>
      </c>
      <c r="R3601" s="33">
        <v>3500</v>
      </c>
      <c r="S3601" s="11" t="str">
        <f>+VLOOKUP(R3601,'Dimension descriptions'!K:M,3)</f>
        <v>LOGAN SCHOOLS FOUNDATION</v>
      </c>
      <c r="T3601" s="3" t="str">
        <f t="shared" si="455"/>
        <v>N</v>
      </c>
      <c r="U3601" t="e">
        <f>+VLOOKUP(R3601,'FY21 P13 Allotment memo'!O:O,1,FALSE)</f>
        <v>#N/A</v>
      </c>
      <c r="V3601"/>
      <c r="W3601"/>
      <c r="X3601"/>
      <c r="Y3601"/>
      <c r="Z3601"/>
    </row>
    <row r="3602" spans="1:26">
      <c r="A3602">
        <v>10</v>
      </c>
      <c r="B3602" t="s">
        <v>4761</v>
      </c>
      <c r="C3602" t="s">
        <v>1244</v>
      </c>
      <c r="D3602">
        <v>91</v>
      </c>
      <c r="E3602">
        <v>17161.77</v>
      </c>
      <c r="F3602">
        <v>0</v>
      </c>
      <c r="G3602" s="2">
        <f t="shared" si="450"/>
        <v>17161.77</v>
      </c>
      <c r="H3602" s="3" t="str">
        <f t="shared" si="451"/>
        <v>10</v>
      </c>
      <c r="I3602" s="3" t="str">
        <f t="shared" si="452"/>
        <v>500</v>
      </c>
      <c r="J3602" s="3">
        <v>500</v>
      </c>
      <c r="K3602" s="3" t="str">
        <f>+VLOOKUP(J3602,'Dimension descriptions'!P:R,3,FALSE)</f>
        <v>District Office</v>
      </c>
      <c r="L3602" s="3" t="str">
        <f t="shared" si="453"/>
        <v>3500</v>
      </c>
      <c r="M3602" s="10">
        <v>3500</v>
      </c>
      <c r="N3602" s="3" t="str">
        <f t="shared" si="448"/>
        <v>3300</v>
      </c>
      <c r="O3602" s="3" t="str">
        <f t="shared" si="449"/>
        <v>210</v>
      </c>
      <c r="P3602" s="3" t="str">
        <f t="shared" si="454"/>
        <v>2</v>
      </c>
      <c r="Q3602" s="11">
        <f>+VLOOKUP(M3602,'Dimension descriptions'!K:M,2,FALSE)</f>
        <v>3500</v>
      </c>
      <c r="R3602" s="33">
        <v>3500</v>
      </c>
      <c r="S3602" s="11" t="str">
        <f>+VLOOKUP(R3602,'Dimension descriptions'!K:M,3)</f>
        <v>LOGAN SCHOOLS FOUNDATION</v>
      </c>
      <c r="T3602" s="3" t="str">
        <f t="shared" si="455"/>
        <v>N</v>
      </c>
      <c r="U3602" t="e">
        <f>+VLOOKUP(R3602,'FY21 P13 Allotment memo'!O:O,1,FALSE)</f>
        <v>#N/A</v>
      </c>
      <c r="V3602"/>
      <c r="W3602"/>
      <c r="X3602"/>
      <c r="Y3602"/>
      <c r="Z3602"/>
    </row>
    <row r="3603" spans="1:26">
      <c r="A3603">
        <v>10</v>
      </c>
      <c r="B3603" t="s">
        <v>4762</v>
      </c>
      <c r="C3603" t="s">
        <v>1390</v>
      </c>
      <c r="D3603">
        <v>91</v>
      </c>
      <c r="E3603">
        <v>5610.14</v>
      </c>
      <c r="F3603">
        <v>0</v>
      </c>
      <c r="G3603" s="2">
        <f t="shared" si="450"/>
        <v>5610.14</v>
      </c>
      <c r="H3603" s="3" t="str">
        <f t="shared" si="451"/>
        <v>10</v>
      </c>
      <c r="I3603" s="3" t="str">
        <f t="shared" si="452"/>
        <v>500</v>
      </c>
      <c r="J3603" s="3">
        <v>500</v>
      </c>
      <c r="K3603" s="3" t="str">
        <f>+VLOOKUP(J3603,'Dimension descriptions'!P:R,3,FALSE)</f>
        <v>District Office</v>
      </c>
      <c r="L3603" s="3" t="str">
        <f t="shared" si="453"/>
        <v>3500</v>
      </c>
      <c r="M3603" s="10">
        <v>3500</v>
      </c>
      <c r="N3603" s="3" t="str">
        <f t="shared" si="448"/>
        <v>3300</v>
      </c>
      <c r="O3603" s="3" t="str">
        <f t="shared" si="449"/>
        <v>220</v>
      </c>
      <c r="P3603" s="3" t="str">
        <f t="shared" si="454"/>
        <v>2</v>
      </c>
      <c r="Q3603" s="11">
        <f>+VLOOKUP(M3603,'Dimension descriptions'!K:M,2,FALSE)</f>
        <v>3500</v>
      </c>
      <c r="R3603" s="33">
        <v>3500</v>
      </c>
      <c r="S3603" s="11" t="str">
        <f>+VLOOKUP(R3603,'Dimension descriptions'!K:M,3)</f>
        <v>LOGAN SCHOOLS FOUNDATION</v>
      </c>
      <c r="T3603" s="3" t="str">
        <f t="shared" si="455"/>
        <v>N</v>
      </c>
      <c r="U3603" t="e">
        <f>+VLOOKUP(R3603,'FY21 P13 Allotment memo'!O:O,1,FALSE)</f>
        <v>#N/A</v>
      </c>
      <c r="V3603"/>
      <c r="W3603"/>
      <c r="X3603"/>
      <c r="Y3603"/>
      <c r="Z3603"/>
    </row>
    <row r="3604" spans="1:26">
      <c r="A3604">
        <v>10</v>
      </c>
      <c r="B3604" t="s">
        <v>4763</v>
      </c>
      <c r="C3604" t="s">
        <v>1248</v>
      </c>
      <c r="D3604">
        <v>91</v>
      </c>
      <c r="E3604">
        <v>826.34</v>
      </c>
      <c r="F3604">
        <v>0</v>
      </c>
      <c r="G3604" s="2">
        <f t="shared" si="450"/>
        <v>826.34</v>
      </c>
      <c r="H3604" s="3" t="str">
        <f t="shared" si="451"/>
        <v>10</v>
      </c>
      <c r="I3604" s="3" t="str">
        <f t="shared" si="452"/>
        <v>500</v>
      </c>
      <c r="J3604" s="3">
        <v>500</v>
      </c>
      <c r="K3604" s="3" t="str">
        <f>+VLOOKUP(J3604,'Dimension descriptions'!P:R,3,FALSE)</f>
        <v>District Office</v>
      </c>
      <c r="L3604" s="3" t="str">
        <f t="shared" si="453"/>
        <v>3500</v>
      </c>
      <c r="M3604" s="10">
        <v>3500</v>
      </c>
      <c r="N3604" s="3" t="str">
        <f t="shared" si="448"/>
        <v>3300</v>
      </c>
      <c r="O3604" s="3" t="str">
        <f t="shared" si="449"/>
        <v>241</v>
      </c>
      <c r="P3604" s="3" t="str">
        <f t="shared" si="454"/>
        <v>2</v>
      </c>
      <c r="Q3604" s="11">
        <f>+VLOOKUP(M3604,'Dimension descriptions'!K:M,2,FALSE)</f>
        <v>3500</v>
      </c>
      <c r="R3604" s="33">
        <v>3500</v>
      </c>
      <c r="S3604" s="11" t="str">
        <f>+VLOOKUP(R3604,'Dimension descriptions'!K:M,3)</f>
        <v>LOGAN SCHOOLS FOUNDATION</v>
      </c>
      <c r="T3604" s="3" t="str">
        <f t="shared" si="455"/>
        <v>N</v>
      </c>
      <c r="U3604" t="e">
        <f>+VLOOKUP(R3604,'FY21 P13 Allotment memo'!O:O,1,FALSE)</f>
        <v>#N/A</v>
      </c>
      <c r="V3604"/>
      <c r="W3604"/>
      <c r="X3604"/>
      <c r="Y3604"/>
      <c r="Z3604"/>
    </row>
    <row r="3605" spans="1:26">
      <c r="A3605">
        <v>10</v>
      </c>
      <c r="B3605" t="s">
        <v>4764</v>
      </c>
      <c r="C3605" t="s">
        <v>4305</v>
      </c>
      <c r="D3605">
        <v>91</v>
      </c>
      <c r="E3605">
        <v>1000</v>
      </c>
      <c r="F3605">
        <v>0</v>
      </c>
      <c r="G3605" s="2">
        <f t="shared" si="450"/>
        <v>1000</v>
      </c>
      <c r="H3605" s="3" t="str">
        <f t="shared" si="451"/>
        <v>10</v>
      </c>
      <c r="I3605" s="3" t="str">
        <f t="shared" si="452"/>
        <v>500</v>
      </c>
      <c r="J3605" s="3">
        <v>500</v>
      </c>
      <c r="K3605" s="3" t="str">
        <f>+VLOOKUP(J3605,'Dimension descriptions'!P:R,3,FALSE)</f>
        <v>District Office</v>
      </c>
      <c r="L3605" s="3" t="str">
        <f t="shared" si="453"/>
        <v>3500</v>
      </c>
      <c r="M3605" s="10">
        <v>3500</v>
      </c>
      <c r="N3605" s="3" t="str">
        <f t="shared" si="448"/>
        <v>3300</v>
      </c>
      <c r="O3605" s="3" t="str">
        <f t="shared" si="449"/>
        <v>245</v>
      </c>
      <c r="P3605" s="3" t="str">
        <f t="shared" si="454"/>
        <v>2</v>
      </c>
      <c r="Q3605" s="11">
        <f>+VLOOKUP(M3605,'Dimension descriptions'!K:M,2,FALSE)</f>
        <v>3500</v>
      </c>
      <c r="R3605" s="33">
        <v>3500</v>
      </c>
      <c r="S3605" s="11" t="str">
        <f>+VLOOKUP(R3605,'Dimension descriptions'!K:M,3)</f>
        <v>LOGAN SCHOOLS FOUNDATION</v>
      </c>
      <c r="T3605" s="3" t="str">
        <f t="shared" si="455"/>
        <v>N</v>
      </c>
      <c r="U3605" t="e">
        <f>+VLOOKUP(R3605,'FY21 P13 Allotment memo'!O:O,1,FALSE)</f>
        <v>#N/A</v>
      </c>
      <c r="V3605"/>
      <c r="W3605"/>
      <c r="X3605"/>
      <c r="Y3605"/>
      <c r="Z3605"/>
    </row>
    <row r="3606" spans="1:26">
      <c r="A3606">
        <v>10</v>
      </c>
      <c r="B3606" t="s">
        <v>4765</v>
      </c>
      <c r="C3606" t="s">
        <v>4766</v>
      </c>
      <c r="D3606">
        <v>91</v>
      </c>
      <c r="E3606">
        <v>0</v>
      </c>
      <c r="F3606">
        <v>0</v>
      </c>
      <c r="G3606" s="2">
        <f t="shared" si="450"/>
        <v>0</v>
      </c>
      <c r="H3606" s="3" t="str">
        <f t="shared" si="451"/>
        <v>10</v>
      </c>
      <c r="I3606" s="3" t="str">
        <f t="shared" si="452"/>
        <v>500</v>
      </c>
      <c r="J3606" s="3">
        <v>500</v>
      </c>
      <c r="K3606" s="3" t="str">
        <f>+VLOOKUP(J3606,'Dimension descriptions'!P:R,3,FALSE)</f>
        <v>District Office</v>
      </c>
      <c r="L3606" s="3" t="str">
        <f t="shared" si="453"/>
        <v>3500</v>
      </c>
      <c r="M3606" s="10">
        <v>3500</v>
      </c>
      <c r="N3606" s="3" t="str">
        <f t="shared" si="448"/>
        <v>3300</v>
      </c>
      <c r="O3606" s="3" t="str">
        <f t="shared" si="449"/>
        <v>320</v>
      </c>
      <c r="P3606" s="3" t="str">
        <f t="shared" si="454"/>
        <v>3</v>
      </c>
      <c r="Q3606" s="11">
        <f>+VLOOKUP(M3606,'Dimension descriptions'!K:M,2,FALSE)</f>
        <v>3500</v>
      </c>
      <c r="R3606" s="33">
        <v>3500</v>
      </c>
      <c r="S3606" s="11" t="str">
        <f>+VLOOKUP(R3606,'Dimension descriptions'!K:M,3)</f>
        <v>LOGAN SCHOOLS FOUNDATION</v>
      </c>
      <c r="T3606" s="3" t="str">
        <f t="shared" si="455"/>
        <v>N</v>
      </c>
      <c r="U3606" t="e">
        <f>+VLOOKUP(R3606,'FY21 P13 Allotment memo'!O:O,1,FALSE)</f>
        <v>#N/A</v>
      </c>
      <c r="V3606"/>
      <c r="W3606"/>
      <c r="X3606"/>
      <c r="Y3606"/>
      <c r="Z3606"/>
    </row>
    <row r="3607" spans="1:26">
      <c r="A3607">
        <v>10</v>
      </c>
      <c r="B3607" t="s">
        <v>4767</v>
      </c>
      <c r="C3607" t="s">
        <v>4482</v>
      </c>
      <c r="D3607">
        <v>91</v>
      </c>
      <c r="E3607">
        <v>0</v>
      </c>
      <c r="F3607">
        <v>0</v>
      </c>
      <c r="G3607" s="2">
        <f t="shared" si="450"/>
        <v>0</v>
      </c>
      <c r="H3607" s="3" t="str">
        <f t="shared" si="451"/>
        <v>10</v>
      </c>
      <c r="I3607" s="3" t="str">
        <f t="shared" si="452"/>
        <v>500</v>
      </c>
      <c r="J3607" s="3">
        <v>500</v>
      </c>
      <c r="K3607" s="3" t="str">
        <f>+VLOOKUP(J3607,'Dimension descriptions'!P:R,3,FALSE)</f>
        <v>District Office</v>
      </c>
      <c r="L3607" s="3" t="str">
        <f t="shared" si="453"/>
        <v>3500</v>
      </c>
      <c r="M3607" s="10">
        <v>3500</v>
      </c>
      <c r="N3607" s="3" t="str">
        <f t="shared" si="448"/>
        <v>3300</v>
      </c>
      <c r="O3607" s="3" t="str">
        <f t="shared" si="449"/>
        <v>341</v>
      </c>
      <c r="P3607" s="3" t="str">
        <f t="shared" si="454"/>
        <v>3</v>
      </c>
      <c r="Q3607" s="11">
        <f>+VLOOKUP(M3607,'Dimension descriptions'!K:M,2,FALSE)</f>
        <v>3500</v>
      </c>
      <c r="R3607" s="33">
        <v>3500</v>
      </c>
      <c r="S3607" s="11" t="str">
        <f>+VLOOKUP(R3607,'Dimension descriptions'!K:M,3)</f>
        <v>LOGAN SCHOOLS FOUNDATION</v>
      </c>
      <c r="T3607" s="3" t="str">
        <f t="shared" si="455"/>
        <v>N</v>
      </c>
      <c r="U3607" t="e">
        <f>+VLOOKUP(R3607,'FY21 P13 Allotment memo'!O:O,1,FALSE)</f>
        <v>#N/A</v>
      </c>
      <c r="V3607"/>
      <c r="W3607"/>
      <c r="X3607"/>
      <c r="Y3607"/>
      <c r="Z3607"/>
    </row>
    <row r="3608" spans="1:26">
      <c r="A3608">
        <v>10</v>
      </c>
      <c r="B3608" t="s">
        <v>4768</v>
      </c>
      <c r="C3608" t="s">
        <v>1417</v>
      </c>
      <c r="D3608">
        <v>91</v>
      </c>
      <c r="E3608">
        <v>500</v>
      </c>
      <c r="F3608">
        <v>0</v>
      </c>
      <c r="G3608" s="2">
        <f t="shared" si="450"/>
        <v>500</v>
      </c>
      <c r="H3608" s="3" t="str">
        <f t="shared" si="451"/>
        <v>10</v>
      </c>
      <c r="I3608" s="3" t="str">
        <f t="shared" si="452"/>
        <v>500</v>
      </c>
      <c r="J3608" s="3">
        <v>500</v>
      </c>
      <c r="K3608" s="3" t="str">
        <f>+VLOOKUP(J3608,'Dimension descriptions'!P:R,3,FALSE)</f>
        <v>District Office</v>
      </c>
      <c r="L3608" s="3" t="str">
        <f t="shared" si="453"/>
        <v>3500</v>
      </c>
      <c r="M3608" s="10">
        <v>3500</v>
      </c>
      <c r="N3608" s="3" t="str">
        <f t="shared" si="448"/>
        <v>3300</v>
      </c>
      <c r="O3608" s="3" t="str">
        <f t="shared" si="449"/>
        <v>580</v>
      </c>
      <c r="P3608" s="3" t="str">
        <f t="shared" si="454"/>
        <v>5</v>
      </c>
      <c r="Q3608" s="11">
        <f>+VLOOKUP(M3608,'Dimension descriptions'!K:M,2,FALSE)</f>
        <v>3500</v>
      </c>
      <c r="R3608" s="33">
        <v>3500</v>
      </c>
      <c r="S3608" s="11" t="str">
        <f>+VLOOKUP(R3608,'Dimension descriptions'!K:M,3)</f>
        <v>LOGAN SCHOOLS FOUNDATION</v>
      </c>
      <c r="T3608" s="3" t="str">
        <f t="shared" si="455"/>
        <v>N</v>
      </c>
      <c r="U3608" t="e">
        <f>+VLOOKUP(R3608,'FY21 P13 Allotment memo'!O:O,1,FALSE)</f>
        <v>#N/A</v>
      </c>
      <c r="V3608"/>
      <c r="W3608"/>
      <c r="X3608"/>
      <c r="Y3608"/>
      <c r="Z3608"/>
    </row>
    <row r="3609" spans="1:26">
      <c r="A3609">
        <v>10</v>
      </c>
      <c r="B3609" t="s">
        <v>4769</v>
      </c>
      <c r="C3609" t="s">
        <v>1268</v>
      </c>
      <c r="D3609">
        <v>91</v>
      </c>
      <c r="E3609">
        <v>746.36</v>
      </c>
      <c r="F3609">
        <v>0</v>
      </c>
      <c r="G3609" s="2">
        <f t="shared" si="450"/>
        <v>746.36</v>
      </c>
      <c r="H3609" s="3" t="str">
        <f t="shared" si="451"/>
        <v>10</v>
      </c>
      <c r="I3609" s="3" t="str">
        <f t="shared" si="452"/>
        <v>500</v>
      </c>
      <c r="J3609" s="3">
        <v>500</v>
      </c>
      <c r="K3609" s="3" t="str">
        <f>+VLOOKUP(J3609,'Dimension descriptions'!P:R,3,FALSE)</f>
        <v>District Office</v>
      </c>
      <c r="L3609" s="3" t="str">
        <f t="shared" si="453"/>
        <v>3500</v>
      </c>
      <c r="M3609" s="10">
        <v>3500</v>
      </c>
      <c r="N3609" s="3" t="str">
        <f t="shared" si="448"/>
        <v>3300</v>
      </c>
      <c r="O3609" s="3" t="str">
        <f t="shared" si="449"/>
        <v>610</v>
      </c>
      <c r="P3609" s="3" t="str">
        <f t="shared" si="454"/>
        <v>6</v>
      </c>
      <c r="Q3609" s="11">
        <f>+VLOOKUP(M3609,'Dimension descriptions'!K:M,2,FALSE)</f>
        <v>3500</v>
      </c>
      <c r="R3609" s="33">
        <v>3500</v>
      </c>
      <c r="S3609" s="11" t="str">
        <f>+VLOOKUP(R3609,'Dimension descriptions'!K:M,3)</f>
        <v>LOGAN SCHOOLS FOUNDATION</v>
      </c>
      <c r="T3609" s="3" t="str">
        <f t="shared" si="455"/>
        <v>N</v>
      </c>
      <c r="U3609" t="e">
        <f>+VLOOKUP(R3609,'FY21 P13 Allotment memo'!O:O,1,FALSE)</f>
        <v>#N/A</v>
      </c>
      <c r="V3609"/>
      <c r="W3609"/>
      <c r="X3609"/>
      <c r="Y3609"/>
      <c r="Z3609"/>
    </row>
    <row r="3610" spans="1:26">
      <c r="A3610">
        <v>10</v>
      </c>
      <c r="B3610" t="s">
        <v>4770</v>
      </c>
      <c r="C3610" t="s">
        <v>4771</v>
      </c>
      <c r="D3610">
        <v>91</v>
      </c>
      <c r="E3610">
        <v>0</v>
      </c>
      <c r="F3610">
        <v>0</v>
      </c>
      <c r="G3610" s="2">
        <f t="shared" si="450"/>
        <v>0</v>
      </c>
      <c r="H3610" s="3" t="str">
        <f t="shared" si="451"/>
        <v>10</v>
      </c>
      <c r="I3610" s="3" t="str">
        <f t="shared" si="452"/>
        <v>500</v>
      </c>
      <c r="J3610" s="3">
        <v>500</v>
      </c>
      <c r="K3610" s="3" t="str">
        <f>+VLOOKUP(J3610,'Dimension descriptions'!P:R,3,FALSE)</f>
        <v>District Office</v>
      </c>
      <c r="L3610" s="3" t="str">
        <f t="shared" si="453"/>
        <v>3500</v>
      </c>
      <c r="M3610" s="10">
        <v>3500</v>
      </c>
      <c r="N3610" s="3" t="str">
        <f t="shared" si="448"/>
        <v>3300</v>
      </c>
      <c r="O3610" s="3" t="str">
        <f t="shared" si="449"/>
        <v>810</v>
      </c>
      <c r="P3610" s="3" t="str">
        <f t="shared" si="454"/>
        <v>8</v>
      </c>
      <c r="Q3610" s="11">
        <f>+VLOOKUP(M3610,'Dimension descriptions'!K:M,2,FALSE)</f>
        <v>3500</v>
      </c>
      <c r="R3610" s="33">
        <v>3500</v>
      </c>
      <c r="S3610" s="11" t="str">
        <f>+VLOOKUP(R3610,'Dimension descriptions'!K:M,3)</f>
        <v>LOGAN SCHOOLS FOUNDATION</v>
      </c>
      <c r="T3610" s="3" t="str">
        <f t="shared" si="455"/>
        <v>N</v>
      </c>
      <c r="U3610" t="e">
        <f>+VLOOKUP(R3610,'FY21 P13 Allotment memo'!O:O,1,FALSE)</f>
        <v>#N/A</v>
      </c>
      <c r="V3610"/>
      <c r="W3610"/>
      <c r="X3610"/>
      <c r="Y3610"/>
      <c r="Z3610"/>
    </row>
    <row r="3611" spans="1:26">
      <c r="A3611">
        <v>10</v>
      </c>
      <c r="B3611" t="s">
        <v>4772</v>
      </c>
      <c r="C3611" t="s">
        <v>4773</v>
      </c>
      <c r="D3611">
        <v>91</v>
      </c>
      <c r="E3611">
        <v>0</v>
      </c>
      <c r="F3611">
        <v>0</v>
      </c>
      <c r="G3611" s="2">
        <f t="shared" si="450"/>
        <v>0</v>
      </c>
      <c r="H3611" s="3" t="str">
        <f t="shared" si="451"/>
        <v>10</v>
      </c>
      <c r="I3611" s="3" t="str">
        <f t="shared" si="452"/>
        <v>500</v>
      </c>
      <c r="J3611" s="3">
        <v>500</v>
      </c>
      <c r="K3611" s="3" t="str">
        <f>+VLOOKUP(J3611,'Dimension descriptions'!P:R,3,FALSE)</f>
        <v>District Office</v>
      </c>
      <c r="L3611" s="3" t="str">
        <f t="shared" si="453"/>
        <v>3500</v>
      </c>
      <c r="M3611" s="10">
        <v>3500</v>
      </c>
      <c r="N3611" s="3" t="str">
        <f t="shared" si="448"/>
        <v>3300</v>
      </c>
      <c r="O3611" s="3" t="str">
        <f t="shared" si="449"/>
        <v>890</v>
      </c>
      <c r="P3611" s="3" t="str">
        <f t="shared" si="454"/>
        <v>8</v>
      </c>
      <c r="Q3611" s="11">
        <f>+VLOOKUP(M3611,'Dimension descriptions'!K:M,2,FALSE)</f>
        <v>3500</v>
      </c>
      <c r="R3611" s="33">
        <v>3500</v>
      </c>
      <c r="S3611" s="11" t="str">
        <f>+VLOOKUP(R3611,'Dimension descriptions'!K:M,3)</f>
        <v>LOGAN SCHOOLS FOUNDATION</v>
      </c>
      <c r="T3611" s="3" t="str">
        <f t="shared" si="455"/>
        <v>N</v>
      </c>
      <c r="U3611" t="e">
        <f>+VLOOKUP(R3611,'FY21 P13 Allotment memo'!O:O,1,FALSE)</f>
        <v>#N/A</v>
      </c>
      <c r="V3611"/>
      <c r="W3611"/>
      <c r="X3611"/>
      <c r="Y3611"/>
      <c r="Z3611"/>
    </row>
    <row r="3612" spans="1:26">
      <c r="A3612">
        <v>10</v>
      </c>
      <c r="B3612" t="s">
        <v>4774</v>
      </c>
      <c r="C3612" t="s">
        <v>4698</v>
      </c>
      <c r="D3612">
        <v>91</v>
      </c>
      <c r="E3612">
        <v>0</v>
      </c>
      <c r="F3612">
        <v>0</v>
      </c>
      <c r="G3612" s="2">
        <f t="shared" si="450"/>
        <v>0</v>
      </c>
      <c r="H3612" s="3" t="str">
        <f t="shared" si="451"/>
        <v>10</v>
      </c>
      <c r="I3612" s="3" t="str">
        <f t="shared" si="452"/>
        <v>500</v>
      </c>
      <c r="J3612" s="3">
        <v>500</v>
      </c>
      <c r="K3612" s="3" t="str">
        <f>+VLOOKUP(J3612,'Dimension descriptions'!P:R,3,FALSE)</f>
        <v>District Office</v>
      </c>
      <c r="L3612" s="3" t="str">
        <f t="shared" si="453"/>
        <v>3800</v>
      </c>
      <c r="M3612" s="10">
        <v>3800</v>
      </c>
      <c r="N3612" s="3" t="str">
        <f t="shared" si="448"/>
        <v>3300</v>
      </c>
      <c r="O3612" s="3" t="str">
        <f t="shared" si="449"/>
        <v>149</v>
      </c>
      <c r="P3612" s="3" t="str">
        <f t="shared" si="454"/>
        <v>1</v>
      </c>
      <c r="Q3612" s="11">
        <f>+VLOOKUP(M3612,'Dimension descriptions'!K:M,2,FALSE)</f>
        <v>3800</v>
      </c>
      <c r="R3612" s="33">
        <v>3800</v>
      </c>
      <c r="S3612" s="11" t="str">
        <f>+VLOOKUP(R3612,'Dimension descriptions'!K:M,3)</f>
        <v>SUMMERFEST</v>
      </c>
      <c r="T3612" s="3" t="str">
        <f t="shared" si="455"/>
        <v>N</v>
      </c>
      <c r="U3612" t="e">
        <f>+VLOOKUP(R3612,'FY21 P13 Allotment memo'!O:O,1,FALSE)</f>
        <v>#N/A</v>
      </c>
      <c r="V3612"/>
      <c r="W3612"/>
      <c r="X3612"/>
      <c r="Y3612"/>
      <c r="Z3612"/>
    </row>
    <row r="3613" spans="1:26">
      <c r="A3613">
        <v>10</v>
      </c>
      <c r="B3613" t="s">
        <v>4775</v>
      </c>
      <c r="C3613" t="s">
        <v>1588</v>
      </c>
      <c r="D3613">
        <v>91</v>
      </c>
      <c r="E3613">
        <v>0</v>
      </c>
      <c r="F3613">
        <v>0</v>
      </c>
      <c r="G3613" s="2">
        <f t="shared" si="450"/>
        <v>0</v>
      </c>
      <c r="H3613" s="3" t="str">
        <f t="shared" si="451"/>
        <v>10</v>
      </c>
      <c r="I3613" s="3" t="str">
        <f t="shared" si="452"/>
        <v>500</v>
      </c>
      <c r="J3613" s="3">
        <v>500</v>
      </c>
      <c r="K3613" s="3" t="str">
        <f>+VLOOKUP(J3613,'Dimension descriptions'!P:R,3,FALSE)</f>
        <v>District Office</v>
      </c>
      <c r="L3613" s="3" t="str">
        <f t="shared" si="453"/>
        <v>3800</v>
      </c>
      <c r="M3613" s="10">
        <v>3800</v>
      </c>
      <c r="N3613" s="3" t="str">
        <f t="shared" si="448"/>
        <v>3300</v>
      </c>
      <c r="O3613" s="3" t="str">
        <f t="shared" si="449"/>
        <v>610</v>
      </c>
      <c r="P3613" s="3" t="str">
        <f t="shared" si="454"/>
        <v>6</v>
      </c>
      <c r="Q3613" s="11">
        <f>+VLOOKUP(M3613,'Dimension descriptions'!K:M,2,FALSE)</f>
        <v>3800</v>
      </c>
      <c r="R3613" s="33">
        <v>3800</v>
      </c>
      <c r="S3613" s="11" t="str">
        <f>+VLOOKUP(R3613,'Dimension descriptions'!K:M,3)</f>
        <v>SUMMERFEST</v>
      </c>
      <c r="T3613" s="3" t="str">
        <f t="shared" si="455"/>
        <v>N</v>
      </c>
      <c r="U3613" t="e">
        <f>+VLOOKUP(R3613,'FY21 P13 Allotment memo'!O:O,1,FALSE)</f>
        <v>#N/A</v>
      </c>
      <c r="V3613"/>
      <c r="W3613"/>
      <c r="X3613"/>
      <c r="Y3613"/>
      <c r="Z3613"/>
    </row>
    <row r="3614" spans="1:26">
      <c r="A3614">
        <v>10</v>
      </c>
      <c r="B3614" t="s">
        <v>4776</v>
      </c>
      <c r="C3614" t="s">
        <v>1571</v>
      </c>
      <c r="D3614">
        <v>91</v>
      </c>
      <c r="E3614">
        <v>0</v>
      </c>
      <c r="F3614">
        <v>0</v>
      </c>
      <c r="G3614" s="2">
        <f t="shared" si="450"/>
        <v>0</v>
      </c>
      <c r="H3614" s="3" t="str">
        <f t="shared" si="451"/>
        <v>10</v>
      </c>
      <c r="I3614" s="3" t="str">
        <f t="shared" si="452"/>
        <v>500</v>
      </c>
      <c r="J3614" s="3">
        <v>500</v>
      </c>
      <c r="K3614" s="3" t="str">
        <f>+VLOOKUP(J3614,'Dimension descriptions'!P:R,3,FALSE)</f>
        <v>District Office</v>
      </c>
      <c r="L3614" s="3" t="str">
        <f t="shared" si="453"/>
        <v>3810</v>
      </c>
      <c r="M3614" s="10">
        <v>3810</v>
      </c>
      <c r="N3614" s="3" t="str">
        <f t="shared" si="448"/>
        <v>1000</v>
      </c>
      <c r="O3614" s="3" t="str">
        <f t="shared" si="449"/>
        <v>149</v>
      </c>
      <c r="P3614" s="3" t="str">
        <f t="shared" si="454"/>
        <v>1</v>
      </c>
      <c r="Q3614" s="11">
        <f>+VLOOKUP(M3614,'Dimension descriptions'!K:M,2,FALSE)</f>
        <v>3800</v>
      </c>
      <c r="R3614" s="33">
        <v>3800</v>
      </c>
      <c r="S3614" s="11" t="str">
        <f>+VLOOKUP(R3614,'Dimension descriptions'!K:M,3)</f>
        <v>SUMMERFEST</v>
      </c>
      <c r="T3614" s="3" t="str">
        <f t="shared" si="455"/>
        <v>Y</v>
      </c>
      <c r="U3614" t="e">
        <f>+VLOOKUP(R3614,'FY21 P13 Allotment memo'!O:O,1,FALSE)</f>
        <v>#N/A</v>
      </c>
      <c r="V3614"/>
      <c r="W3614"/>
      <c r="X3614"/>
      <c r="Y3614"/>
      <c r="Z3614"/>
    </row>
    <row r="3615" spans="1:26">
      <c r="A3615">
        <v>10</v>
      </c>
      <c r="B3615" t="s">
        <v>4777</v>
      </c>
      <c r="C3615" t="s">
        <v>1244</v>
      </c>
      <c r="D3615">
        <v>91</v>
      </c>
      <c r="E3615">
        <v>0</v>
      </c>
      <c r="F3615">
        <v>0</v>
      </c>
      <c r="G3615" s="2">
        <f t="shared" si="450"/>
        <v>0</v>
      </c>
      <c r="H3615" s="3" t="str">
        <f t="shared" si="451"/>
        <v>10</v>
      </c>
      <c r="I3615" s="3" t="str">
        <f t="shared" si="452"/>
        <v>500</v>
      </c>
      <c r="J3615" s="3">
        <v>500</v>
      </c>
      <c r="K3615" s="3" t="str">
        <f>+VLOOKUP(J3615,'Dimension descriptions'!P:R,3,FALSE)</f>
        <v>District Office</v>
      </c>
      <c r="L3615" s="3" t="str">
        <f t="shared" si="453"/>
        <v>3810</v>
      </c>
      <c r="M3615" s="10">
        <v>3810</v>
      </c>
      <c r="N3615" s="3" t="str">
        <f t="shared" si="448"/>
        <v>1000</v>
      </c>
      <c r="O3615" s="3" t="str">
        <f t="shared" si="449"/>
        <v>210</v>
      </c>
      <c r="P3615" s="3" t="str">
        <f t="shared" si="454"/>
        <v>2</v>
      </c>
      <c r="Q3615" s="11">
        <f>+VLOOKUP(M3615,'Dimension descriptions'!K:M,2,FALSE)</f>
        <v>3800</v>
      </c>
      <c r="R3615" s="33">
        <v>3800</v>
      </c>
      <c r="S3615" s="11" t="str">
        <f>+VLOOKUP(R3615,'Dimension descriptions'!K:M,3)</f>
        <v>SUMMERFEST</v>
      </c>
      <c r="T3615" s="3" t="str">
        <f t="shared" si="455"/>
        <v>Y</v>
      </c>
      <c r="U3615" t="e">
        <f>+VLOOKUP(R3615,'FY21 P13 Allotment memo'!O:O,1,FALSE)</f>
        <v>#N/A</v>
      </c>
      <c r="V3615"/>
      <c r="W3615"/>
      <c r="X3615"/>
      <c r="Y3615"/>
      <c r="Z3615"/>
    </row>
    <row r="3616" spans="1:26">
      <c r="A3616">
        <v>10</v>
      </c>
      <c r="B3616" t="s">
        <v>4778</v>
      </c>
      <c r="C3616" t="s">
        <v>1246</v>
      </c>
      <c r="D3616">
        <v>91</v>
      </c>
      <c r="E3616">
        <v>0</v>
      </c>
      <c r="F3616">
        <v>0</v>
      </c>
      <c r="G3616" s="2">
        <f t="shared" si="450"/>
        <v>0</v>
      </c>
      <c r="H3616" s="3" t="str">
        <f t="shared" si="451"/>
        <v>10</v>
      </c>
      <c r="I3616" s="3" t="str">
        <f t="shared" si="452"/>
        <v>500</v>
      </c>
      <c r="J3616" s="3">
        <v>500</v>
      </c>
      <c r="K3616" s="3" t="str">
        <f>+VLOOKUP(J3616,'Dimension descriptions'!P:R,3,FALSE)</f>
        <v>District Office</v>
      </c>
      <c r="L3616" s="3" t="str">
        <f t="shared" si="453"/>
        <v>3810</v>
      </c>
      <c r="M3616" s="10">
        <v>3810</v>
      </c>
      <c r="N3616" s="3" t="str">
        <f t="shared" si="448"/>
        <v>1000</v>
      </c>
      <c r="O3616" s="3" t="str">
        <f t="shared" si="449"/>
        <v>220</v>
      </c>
      <c r="P3616" s="3" t="str">
        <f t="shared" si="454"/>
        <v>2</v>
      </c>
      <c r="Q3616" s="11">
        <f>+VLOOKUP(M3616,'Dimension descriptions'!K:M,2,FALSE)</f>
        <v>3800</v>
      </c>
      <c r="R3616" s="33">
        <v>3800</v>
      </c>
      <c r="S3616" s="11" t="str">
        <f>+VLOOKUP(R3616,'Dimension descriptions'!K:M,3)</f>
        <v>SUMMERFEST</v>
      </c>
      <c r="T3616" s="3" t="str">
        <f t="shared" si="455"/>
        <v>Y</v>
      </c>
      <c r="U3616" t="e">
        <f>+VLOOKUP(R3616,'FY21 P13 Allotment memo'!O:O,1,FALSE)</f>
        <v>#N/A</v>
      </c>
      <c r="V3616"/>
      <c r="W3616"/>
      <c r="X3616"/>
      <c r="Y3616"/>
      <c r="Z3616"/>
    </row>
    <row r="3617" spans="1:26">
      <c r="A3617">
        <v>10</v>
      </c>
      <c r="B3617" t="s">
        <v>4779</v>
      </c>
      <c r="C3617" t="s">
        <v>4780</v>
      </c>
      <c r="D3617">
        <v>91</v>
      </c>
      <c r="E3617">
        <v>0</v>
      </c>
      <c r="F3617">
        <v>0</v>
      </c>
      <c r="G3617" s="2">
        <f t="shared" si="450"/>
        <v>0</v>
      </c>
      <c r="H3617" s="3" t="str">
        <f t="shared" si="451"/>
        <v>10</v>
      </c>
      <c r="I3617" s="3" t="str">
        <f t="shared" si="452"/>
        <v>500</v>
      </c>
      <c r="J3617" s="3">
        <v>500</v>
      </c>
      <c r="K3617" s="3" t="str">
        <f>+VLOOKUP(J3617,'Dimension descriptions'!P:R,3,FALSE)</f>
        <v>District Office</v>
      </c>
      <c r="L3617" s="3" t="str">
        <f t="shared" si="453"/>
        <v>3810</v>
      </c>
      <c r="M3617" s="10">
        <v>3810</v>
      </c>
      <c r="N3617" s="3" t="str">
        <f t="shared" si="448"/>
        <v>1000</v>
      </c>
      <c r="O3617" s="3" t="str">
        <f t="shared" si="449"/>
        <v>810</v>
      </c>
      <c r="P3617" s="3" t="str">
        <f t="shared" si="454"/>
        <v>8</v>
      </c>
      <c r="Q3617" s="11">
        <f>+VLOOKUP(M3617,'Dimension descriptions'!K:M,2,FALSE)</f>
        <v>3800</v>
      </c>
      <c r="R3617" s="33">
        <v>3800</v>
      </c>
      <c r="S3617" s="11" t="str">
        <f>+VLOOKUP(R3617,'Dimension descriptions'!K:M,3)</f>
        <v>SUMMERFEST</v>
      </c>
      <c r="T3617" s="3" t="str">
        <f t="shared" si="455"/>
        <v>Y</v>
      </c>
      <c r="U3617" t="e">
        <f>+VLOOKUP(R3617,'FY21 P13 Allotment memo'!O:O,1,FALSE)</f>
        <v>#N/A</v>
      </c>
      <c r="V3617"/>
      <c r="W3617"/>
      <c r="X3617"/>
      <c r="Y3617"/>
      <c r="Z3617"/>
    </row>
    <row r="3618" spans="1:26">
      <c r="A3618">
        <v>10</v>
      </c>
      <c r="B3618" t="s">
        <v>4781</v>
      </c>
      <c r="C3618" t="s">
        <v>4782</v>
      </c>
      <c r="D3618">
        <v>91</v>
      </c>
      <c r="E3618">
        <v>0</v>
      </c>
      <c r="F3618">
        <v>0</v>
      </c>
      <c r="G3618" s="2">
        <f t="shared" si="450"/>
        <v>0</v>
      </c>
      <c r="H3618" s="3" t="str">
        <f t="shared" si="451"/>
        <v>10</v>
      </c>
      <c r="I3618" s="3" t="str">
        <f t="shared" si="452"/>
        <v>500</v>
      </c>
      <c r="J3618" s="3">
        <v>500</v>
      </c>
      <c r="K3618" s="3" t="str">
        <f>+VLOOKUP(J3618,'Dimension descriptions'!P:R,3,FALSE)</f>
        <v>District Office</v>
      </c>
      <c r="L3618" s="3" t="str">
        <f t="shared" si="453"/>
        <v>3810</v>
      </c>
      <c r="M3618" s="10">
        <v>3810</v>
      </c>
      <c r="N3618" s="3" t="str">
        <f t="shared" si="448"/>
        <v>3300</v>
      </c>
      <c r="O3618" s="3" t="str">
        <f t="shared" si="449"/>
        <v>149</v>
      </c>
      <c r="P3618" s="3" t="str">
        <f t="shared" si="454"/>
        <v>1</v>
      </c>
      <c r="Q3618" s="11">
        <f>+VLOOKUP(M3618,'Dimension descriptions'!K:M,2,FALSE)</f>
        <v>3800</v>
      </c>
      <c r="R3618" s="33">
        <v>3800</v>
      </c>
      <c r="S3618" s="11" t="str">
        <f>+VLOOKUP(R3618,'Dimension descriptions'!K:M,3)</f>
        <v>SUMMERFEST</v>
      </c>
      <c r="T3618" s="3" t="str">
        <f t="shared" si="455"/>
        <v>Y</v>
      </c>
      <c r="U3618" t="e">
        <f>+VLOOKUP(R3618,'FY21 P13 Allotment memo'!O:O,1,FALSE)</f>
        <v>#N/A</v>
      </c>
      <c r="V3618"/>
      <c r="W3618"/>
      <c r="X3618"/>
      <c r="Y3618"/>
      <c r="Z3618"/>
    </row>
    <row r="3619" spans="1:26">
      <c r="A3619">
        <v>10</v>
      </c>
      <c r="B3619" t="s">
        <v>4783</v>
      </c>
      <c r="C3619" t="s">
        <v>4760</v>
      </c>
      <c r="D3619">
        <v>91</v>
      </c>
      <c r="E3619">
        <v>0</v>
      </c>
      <c r="F3619">
        <v>0</v>
      </c>
      <c r="G3619" s="2">
        <f t="shared" si="450"/>
        <v>0</v>
      </c>
      <c r="H3619" s="3" t="str">
        <f t="shared" si="451"/>
        <v>10</v>
      </c>
      <c r="I3619" s="3" t="str">
        <f t="shared" si="452"/>
        <v>500</v>
      </c>
      <c r="J3619" s="3">
        <v>500</v>
      </c>
      <c r="K3619" s="3" t="str">
        <f>+VLOOKUP(J3619,'Dimension descriptions'!P:R,3,FALSE)</f>
        <v>District Office</v>
      </c>
      <c r="L3619" s="3" t="str">
        <f t="shared" si="453"/>
        <v>3810</v>
      </c>
      <c r="M3619" s="10">
        <v>3810</v>
      </c>
      <c r="N3619" s="3" t="str">
        <f t="shared" si="448"/>
        <v>3300</v>
      </c>
      <c r="O3619" s="3" t="str">
        <f t="shared" si="449"/>
        <v>152</v>
      </c>
      <c r="P3619" s="3" t="str">
        <f t="shared" si="454"/>
        <v>1</v>
      </c>
      <c r="Q3619" s="11">
        <f>+VLOOKUP(M3619,'Dimension descriptions'!K:M,2,FALSE)</f>
        <v>3800</v>
      </c>
      <c r="R3619" s="33">
        <v>3800</v>
      </c>
      <c r="S3619" s="11" t="str">
        <f>+VLOOKUP(R3619,'Dimension descriptions'!K:M,3)</f>
        <v>SUMMERFEST</v>
      </c>
      <c r="T3619" s="3" t="str">
        <f t="shared" si="455"/>
        <v>Y</v>
      </c>
      <c r="U3619" t="e">
        <f>+VLOOKUP(R3619,'FY21 P13 Allotment memo'!O:O,1,FALSE)</f>
        <v>#N/A</v>
      </c>
      <c r="V3619"/>
      <c r="W3619"/>
      <c r="X3619"/>
      <c r="Y3619"/>
      <c r="Z3619"/>
    </row>
    <row r="3620" spans="1:26">
      <c r="A3620">
        <v>10</v>
      </c>
      <c r="B3620" t="s">
        <v>4784</v>
      </c>
      <c r="C3620" t="s">
        <v>4698</v>
      </c>
      <c r="D3620">
        <v>91</v>
      </c>
      <c r="E3620">
        <v>0</v>
      </c>
      <c r="F3620">
        <v>0</v>
      </c>
      <c r="G3620" s="2">
        <f t="shared" si="450"/>
        <v>0</v>
      </c>
      <c r="H3620" s="3" t="str">
        <f t="shared" si="451"/>
        <v>10</v>
      </c>
      <c r="I3620" s="3" t="str">
        <f t="shared" si="452"/>
        <v>500</v>
      </c>
      <c r="J3620" s="3">
        <v>500</v>
      </c>
      <c r="K3620" s="3" t="str">
        <f>+VLOOKUP(J3620,'Dimension descriptions'!P:R,3,FALSE)</f>
        <v>District Office</v>
      </c>
      <c r="L3620" s="3" t="str">
        <f t="shared" si="453"/>
        <v>3810</v>
      </c>
      <c r="M3620" s="10">
        <v>3810</v>
      </c>
      <c r="N3620" s="3" t="str">
        <f t="shared" si="448"/>
        <v>3300</v>
      </c>
      <c r="O3620" s="3" t="str">
        <f t="shared" si="449"/>
        <v>199</v>
      </c>
      <c r="P3620" s="3" t="str">
        <f t="shared" si="454"/>
        <v>1</v>
      </c>
      <c r="Q3620" s="11">
        <f>+VLOOKUP(M3620,'Dimension descriptions'!K:M,2,FALSE)</f>
        <v>3800</v>
      </c>
      <c r="R3620" s="33">
        <v>3800</v>
      </c>
      <c r="S3620" s="11" t="str">
        <f>+VLOOKUP(R3620,'Dimension descriptions'!K:M,3)</f>
        <v>SUMMERFEST</v>
      </c>
      <c r="T3620" s="3" t="str">
        <f t="shared" si="455"/>
        <v>Y</v>
      </c>
      <c r="U3620" t="e">
        <f>+VLOOKUP(R3620,'FY21 P13 Allotment memo'!O:O,1,FALSE)</f>
        <v>#N/A</v>
      </c>
      <c r="V3620"/>
      <c r="W3620"/>
      <c r="X3620"/>
      <c r="Y3620"/>
      <c r="Z3620"/>
    </row>
    <row r="3621" spans="1:26">
      <c r="A3621">
        <v>10</v>
      </c>
      <c r="B3621" t="s">
        <v>4785</v>
      </c>
      <c r="C3621" t="s">
        <v>4489</v>
      </c>
      <c r="D3621">
        <v>91</v>
      </c>
      <c r="E3621">
        <v>0</v>
      </c>
      <c r="F3621">
        <v>0</v>
      </c>
      <c r="G3621" s="2">
        <f t="shared" si="450"/>
        <v>0</v>
      </c>
      <c r="H3621" s="3" t="str">
        <f t="shared" si="451"/>
        <v>10</v>
      </c>
      <c r="I3621" s="3" t="str">
        <f t="shared" si="452"/>
        <v>500</v>
      </c>
      <c r="J3621" s="3">
        <v>500</v>
      </c>
      <c r="K3621" s="3" t="str">
        <f>+VLOOKUP(J3621,'Dimension descriptions'!P:R,3,FALSE)</f>
        <v>District Office</v>
      </c>
      <c r="L3621" s="3" t="str">
        <f t="shared" si="453"/>
        <v>3810</v>
      </c>
      <c r="M3621" s="10">
        <v>3810</v>
      </c>
      <c r="N3621" s="3" t="str">
        <f t="shared" si="448"/>
        <v>3300</v>
      </c>
      <c r="O3621" s="3" t="str">
        <f t="shared" si="449"/>
        <v>540</v>
      </c>
      <c r="P3621" s="3" t="str">
        <f t="shared" si="454"/>
        <v>5</v>
      </c>
      <c r="Q3621" s="11">
        <f>+VLOOKUP(M3621,'Dimension descriptions'!K:M,2,FALSE)</f>
        <v>3800</v>
      </c>
      <c r="R3621" s="33">
        <v>3800</v>
      </c>
      <c r="S3621" s="11" t="str">
        <f>+VLOOKUP(R3621,'Dimension descriptions'!K:M,3)</f>
        <v>SUMMERFEST</v>
      </c>
      <c r="T3621" s="3" t="str">
        <f t="shared" si="455"/>
        <v>Y</v>
      </c>
      <c r="U3621" t="e">
        <f>+VLOOKUP(R3621,'FY21 P13 Allotment memo'!O:O,1,FALSE)</f>
        <v>#N/A</v>
      </c>
      <c r="V3621"/>
      <c r="W3621"/>
      <c r="X3621"/>
      <c r="Y3621"/>
      <c r="Z3621"/>
    </row>
    <row r="3622" spans="1:26">
      <c r="A3622">
        <v>10</v>
      </c>
      <c r="B3622" t="s">
        <v>4786</v>
      </c>
      <c r="C3622" t="s">
        <v>1268</v>
      </c>
      <c r="D3622">
        <v>91</v>
      </c>
      <c r="E3622">
        <v>0</v>
      </c>
      <c r="F3622">
        <v>0</v>
      </c>
      <c r="G3622" s="2">
        <f t="shared" si="450"/>
        <v>0</v>
      </c>
      <c r="H3622" s="3" t="str">
        <f t="shared" si="451"/>
        <v>10</v>
      </c>
      <c r="I3622" s="3" t="str">
        <f t="shared" si="452"/>
        <v>500</v>
      </c>
      <c r="J3622" s="3">
        <v>500</v>
      </c>
      <c r="K3622" s="3" t="str">
        <f>+VLOOKUP(J3622,'Dimension descriptions'!P:R,3,FALSE)</f>
        <v>District Office</v>
      </c>
      <c r="L3622" s="3" t="str">
        <f t="shared" si="453"/>
        <v>3810</v>
      </c>
      <c r="M3622" s="10">
        <v>3810</v>
      </c>
      <c r="N3622" s="3" t="str">
        <f t="shared" si="448"/>
        <v>3300</v>
      </c>
      <c r="O3622" s="3" t="str">
        <f t="shared" si="449"/>
        <v>610</v>
      </c>
      <c r="P3622" s="3" t="str">
        <f t="shared" si="454"/>
        <v>6</v>
      </c>
      <c r="Q3622" s="11">
        <f>+VLOOKUP(M3622,'Dimension descriptions'!K:M,2,FALSE)</f>
        <v>3800</v>
      </c>
      <c r="R3622" s="33">
        <v>3800</v>
      </c>
      <c r="S3622" s="11" t="str">
        <f>+VLOOKUP(R3622,'Dimension descriptions'!K:M,3)</f>
        <v>SUMMERFEST</v>
      </c>
      <c r="T3622" s="3" t="str">
        <f t="shared" si="455"/>
        <v>Y</v>
      </c>
      <c r="U3622" t="e">
        <f>+VLOOKUP(R3622,'FY21 P13 Allotment memo'!O:O,1,FALSE)</f>
        <v>#N/A</v>
      </c>
      <c r="V3622"/>
      <c r="W3622"/>
      <c r="X3622"/>
      <c r="Y3622"/>
      <c r="Z3622"/>
    </row>
    <row r="3623" spans="1:26">
      <c r="A3623">
        <v>10</v>
      </c>
      <c r="B3623" t="s">
        <v>4787</v>
      </c>
      <c r="C3623" t="s">
        <v>4504</v>
      </c>
      <c r="D3623">
        <v>91</v>
      </c>
      <c r="E3623">
        <v>0</v>
      </c>
      <c r="F3623">
        <v>0</v>
      </c>
      <c r="G3623" s="2">
        <f t="shared" si="450"/>
        <v>0</v>
      </c>
      <c r="H3623" s="3" t="str">
        <f t="shared" si="451"/>
        <v>10</v>
      </c>
      <c r="I3623" s="3" t="str">
        <f t="shared" si="452"/>
        <v>500</v>
      </c>
      <c r="J3623" s="3">
        <v>500</v>
      </c>
      <c r="K3623" s="3" t="str">
        <f>+VLOOKUP(J3623,'Dimension descriptions'!P:R,3,FALSE)</f>
        <v>District Office</v>
      </c>
      <c r="L3623" s="3" t="str">
        <f t="shared" si="453"/>
        <v>3810</v>
      </c>
      <c r="M3623" s="10">
        <v>3810</v>
      </c>
      <c r="N3623" s="3" t="str">
        <f t="shared" si="448"/>
        <v>3300</v>
      </c>
      <c r="O3623" s="3" t="str">
        <f t="shared" si="449"/>
        <v>890</v>
      </c>
      <c r="P3623" s="3" t="str">
        <f t="shared" si="454"/>
        <v>8</v>
      </c>
      <c r="Q3623" s="11">
        <f>+VLOOKUP(M3623,'Dimension descriptions'!K:M,2,FALSE)</f>
        <v>3800</v>
      </c>
      <c r="R3623" s="33">
        <v>3800</v>
      </c>
      <c r="S3623" s="11" t="str">
        <f>+VLOOKUP(R3623,'Dimension descriptions'!K:M,3)</f>
        <v>SUMMERFEST</v>
      </c>
      <c r="T3623" s="3" t="str">
        <f t="shared" si="455"/>
        <v>Y</v>
      </c>
      <c r="U3623" t="e">
        <f>+VLOOKUP(R3623,'FY21 P13 Allotment memo'!O:O,1,FALSE)</f>
        <v>#N/A</v>
      </c>
      <c r="V3623"/>
      <c r="W3623"/>
      <c r="X3623"/>
      <c r="Y3623"/>
      <c r="Z3623"/>
    </row>
    <row r="3624" spans="1:26">
      <c r="A3624">
        <v>10</v>
      </c>
      <c r="B3624" t="s">
        <v>4788</v>
      </c>
      <c r="C3624" t="s">
        <v>1032</v>
      </c>
      <c r="D3624">
        <v>91</v>
      </c>
      <c r="E3624">
        <v>0</v>
      </c>
      <c r="F3624">
        <v>0</v>
      </c>
      <c r="G3624" s="2">
        <f t="shared" si="450"/>
        <v>0</v>
      </c>
      <c r="H3624" s="3" t="str">
        <f t="shared" si="451"/>
        <v>10</v>
      </c>
      <c r="I3624" s="3" t="str">
        <f t="shared" si="452"/>
        <v>500</v>
      </c>
      <c r="J3624" s="3">
        <v>500</v>
      </c>
      <c r="K3624" s="3" t="str">
        <f>+VLOOKUP(J3624,'Dimension descriptions'!P:R,3,FALSE)</f>
        <v>District Office</v>
      </c>
      <c r="L3624" s="3" t="str">
        <f t="shared" si="453"/>
        <v>3810</v>
      </c>
      <c r="M3624" s="10">
        <v>3810</v>
      </c>
      <c r="N3624" s="3" t="str">
        <f t="shared" si="448"/>
        <v>5210</v>
      </c>
      <c r="O3624" s="3" t="str">
        <f t="shared" si="449"/>
        <v>901</v>
      </c>
      <c r="P3624" s="3" t="str">
        <f t="shared" si="454"/>
        <v>9</v>
      </c>
      <c r="Q3624" s="11">
        <f>+VLOOKUP(M3624,'Dimension descriptions'!K:M,2,FALSE)</f>
        <v>3800</v>
      </c>
      <c r="R3624" s="33">
        <v>3800</v>
      </c>
      <c r="S3624" s="11" t="str">
        <f>+VLOOKUP(R3624,'Dimension descriptions'!K:M,3)</f>
        <v>SUMMERFEST</v>
      </c>
      <c r="T3624" s="3" t="str">
        <f t="shared" si="455"/>
        <v>Y</v>
      </c>
      <c r="U3624" t="e">
        <f>+VLOOKUP(R3624,'FY21 P13 Allotment memo'!O:O,1,FALSE)</f>
        <v>#N/A</v>
      </c>
      <c r="V3624"/>
      <c r="W3624"/>
      <c r="X3624"/>
      <c r="Y3624"/>
      <c r="Z3624"/>
    </row>
    <row r="3625" spans="1:26">
      <c r="A3625">
        <v>10</v>
      </c>
      <c r="B3625" t="s">
        <v>4789</v>
      </c>
      <c r="C3625" t="s">
        <v>1888</v>
      </c>
      <c r="D3625">
        <v>91</v>
      </c>
      <c r="E3625">
        <v>0</v>
      </c>
      <c r="F3625">
        <v>0</v>
      </c>
      <c r="G3625" s="2">
        <f t="shared" si="450"/>
        <v>0</v>
      </c>
      <c r="H3625" s="3" t="str">
        <f t="shared" si="451"/>
        <v>10</v>
      </c>
      <c r="I3625" s="3" t="str">
        <f t="shared" si="452"/>
        <v>500</v>
      </c>
      <c r="J3625" s="3">
        <v>500</v>
      </c>
      <c r="K3625" s="3" t="str">
        <f>+VLOOKUP(J3625,'Dimension descriptions'!P:R,3,FALSE)</f>
        <v>District Office</v>
      </c>
      <c r="L3625" s="3" t="str">
        <f t="shared" si="453"/>
        <v>3881</v>
      </c>
      <c r="M3625" s="10">
        <v>3881</v>
      </c>
      <c r="N3625" s="3" t="str">
        <f t="shared" si="448"/>
        <v>1000</v>
      </c>
      <c r="O3625" s="3" t="str">
        <f t="shared" si="449"/>
        <v>149</v>
      </c>
      <c r="P3625" s="3" t="str">
        <f t="shared" si="454"/>
        <v>1</v>
      </c>
      <c r="Q3625" s="11">
        <f>+VLOOKUP(M3625,'Dimension descriptions'!K:M,2,FALSE)</f>
        <v>3800</v>
      </c>
      <c r="R3625" s="33">
        <v>3800</v>
      </c>
      <c r="S3625" s="11" t="str">
        <f>+VLOOKUP(R3625,'Dimension descriptions'!K:M,3)</f>
        <v>SUMMERFEST</v>
      </c>
      <c r="T3625" s="3" t="str">
        <f t="shared" si="455"/>
        <v>Y</v>
      </c>
      <c r="U3625" t="e">
        <f>+VLOOKUP(R3625,'FY21 P13 Allotment memo'!O:O,1,FALSE)</f>
        <v>#N/A</v>
      </c>
      <c r="V3625"/>
      <c r="W3625"/>
      <c r="X3625"/>
      <c r="Y3625"/>
      <c r="Z3625"/>
    </row>
    <row r="3626" spans="1:26">
      <c r="A3626">
        <v>10</v>
      </c>
      <c r="B3626" t="s">
        <v>4790</v>
      </c>
      <c r="C3626" t="s">
        <v>1279</v>
      </c>
      <c r="D3626">
        <v>91</v>
      </c>
      <c r="E3626">
        <v>0</v>
      </c>
      <c r="F3626">
        <v>0</v>
      </c>
      <c r="G3626" s="2">
        <f t="shared" si="450"/>
        <v>0</v>
      </c>
      <c r="H3626" s="3" t="str">
        <f t="shared" si="451"/>
        <v>10</v>
      </c>
      <c r="I3626" s="3" t="str">
        <f t="shared" si="452"/>
        <v>500</v>
      </c>
      <c r="J3626" s="3">
        <v>500</v>
      </c>
      <c r="K3626" s="3" t="str">
        <f>+VLOOKUP(J3626,'Dimension descriptions'!P:R,3,FALSE)</f>
        <v>District Office</v>
      </c>
      <c r="L3626" s="3" t="str">
        <f t="shared" si="453"/>
        <v>3881</v>
      </c>
      <c r="M3626" s="10">
        <v>3881</v>
      </c>
      <c r="N3626" s="3" t="str">
        <f t="shared" si="448"/>
        <v>1000</v>
      </c>
      <c r="O3626" s="3" t="str">
        <f t="shared" si="449"/>
        <v>210</v>
      </c>
      <c r="P3626" s="3" t="str">
        <f t="shared" si="454"/>
        <v>2</v>
      </c>
      <c r="Q3626" s="11">
        <f>+VLOOKUP(M3626,'Dimension descriptions'!K:M,2,FALSE)</f>
        <v>3800</v>
      </c>
      <c r="R3626" s="33">
        <v>3800</v>
      </c>
      <c r="S3626" s="11" t="str">
        <f>+VLOOKUP(R3626,'Dimension descriptions'!K:M,3)</f>
        <v>SUMMERFEST</v>
      </c>
      <c r="T3626" s="3" t="str">
        <f t="shared" si="455"/>
        <v>Y</v>
      </c>
      <c r="U3626" t="e">
        <f>+VLOOKUP(R3626,'FY21 P13 Allotment memo'!O:O,1,FALSE)</f>
        <v>#N/A</v>
      </c>
      <c r="V3626"/>
      <c r="W3626"/>
      <c r="X3626"/>
      <c r="Y3626"/>
      <c r="Z3626"/>
    </row>
    <row r="3627" spans="1:26">
      <c r="A3627">
        <v>10</v>
      </c>
      <c r="B3627" t="s">
        <v>4791</v>
      </c>
      <c r="C3627" t="s">
        <v>1246</v>
      </c>
      <c r="D3627">
        <v>91</v>
      </c>
      <c r="E3627">
        <v>0</v>
      </c>
      <c r="F3627">
        <v>0</v>
      </c>
      <c r="G3627" s="2">
        <f t="shared" si="450"/>
        <v>0</v>
      </c>
      <c r="H3627" s="3" t="str">
        <f t="shared" si="451"/>
        <v>10</v>
      </c>
      <c r="I3627" s="3" t="str">
        <f t="shared" si="452"/>
        <v>500</v>
      </c>
      <c r="J3627" s="3">
        <v>500</v>
      </c>
      <c r="K3627" s="3" t="str">
        <f>+VLOOKUP(J3627,'Dimension descriptions'!P:R,3,FALSE)</f>
        <v>District Office</v>
      </c>
      <c r="L3627" s="3" t="str">
        <f t="shared" si="453"/>
        <v>3881</v>
      </c>
      <c r="M3627" s="10">
        <v>3881</v>
      </c>
      <c r="N3627" s="3" t="str">
        <f t="shared" si="448"/>
        <v>1000</v>
      </c>
      <c r="O3627" s="3" t="str">
        <f t="shared" si="449"/>
        <v>220</v>
      </c>
      <c r="P3627" s="3" t="str">
        <f t="shared" si="454"/>
        <v>2</v>
      </c>
      <c r="Q3627" s="11">
        <f>+VLOOKUP(M3627,'Dimension descriptions'!K:M,2,FALSE)</f>
        <v>3800</v>
      </c>
      <c r="R3627" s="33">
        <v>3800</v>
      </c>
      <c r="S3627" s="11" t="str">
        <f>+VLOOKUP(R3627,'Dimension descriptions'!K:M,3)</f>
        <v>SUMMERFEST</v>
      </c>
      <c r="T3627" s="3" t="str">
        <f t="shared" si="455"/>
        <v>Y</v>
      </c>
      <c r="U3627" t="e">
        <f>+VLOOKUP(R3627,'FY21 P13 Allotment memo'!O:O,1,FALSE)</f>
        <v>#N/A</v>
      </c>
      <c r="V3627"/>
      <c r="W3627"/>
      <c r="X3627"/>
      <c r="Y3627"/>
      <c r="Z3627"/>
    </row>
    <row r="3628" spans="1:26">
      <c r="A3628">
        <v>10</v>
      </c>
      <c r="B3628" t="s">
        <v>4792</v>
      </c>
      <c r="C3628" t="s">
        <v>4793</v>
      </c>
      <c r="D3628">
        <v>91</v>
      </c>
      <c r="E3628">
        <v>0</v>
      </c>
      <c r="F3628">
        <v>0</v>
      </c>
      <c r="G3628" s="2">
        <f t="shared" si="450"/>
        <v>0</v>
      </c>
      <c r="H3628" s="3" t="str">
        <f t="shared" si="451"/>
        <v>10</v>
      </c>
      <c r="I3628" s="3" t="str">
        <f t="shared" si="452"/>
        <v>500</v>
      </c>
      <c r="J3628" s="3">
        <v>500</v>
      </c>
      <c r="K3628" s="3" t="str">
        <f>+VLOOKUP(J3628,'Dimension descriptions'!P:R,3,FALSE)</f>
        <v>District Office</v>
      </c>
      <c r="L3628" s="3" t="str">
        <f t="shared" si="453"/>
        <v>3900</v>
      </c>
      <c r="M3628" s="10">
        <v>3900</v>
      </c>
      <c r="N3628" s="3" t="str">
        <f t="shared" si="448"/>
        <v>2620</v>
      </c>
      <c r="O3628" s="3" t="str">
        <f t="shared" si="449"/>
        <v>185</v>
      </c>
      <c r="P3628" s="3" t="str">
        <f t="shared" si="454"/>
        <v>1</v>
      </c>
      <c r="Q3628" s="11">
        <f>+VLOOKUP(M3628,'Dimension descriptions'!K:M,2,FALSE)</f>
        <v>3800</v>
      </c>
      <c r="R3628" s="33">
        <v>3800</v>
      </c>
      <c r="S3628" s="11" t="str">
        <f>+VLOOKUP(R3628,'Dimension descriptions'!K:M,3)</f>
        <v>SUMMERFEST</v>
      </c>
      <c r="T3628" s="3" t="str">
        <f t="shared" si="455"/>
        <v>Y</v>
      </c>
      <c r="U3628" t="e">
        <f>+VLOOKUP(R3628,'FY21 P13 Allotment memo'!O:O,1,FALSE)</f>
        <v>#N/A</v>
      </c>
      <c r="V3628"/>
      <c r="W3628"/>
      <c r="X3628"/>
      <c r="Y3628"/>
      <c r="Z3628"/>
    </row>
    <row r="3629" spans="1:26">
      <c r="A3629">
        <v>10</v>
      </c>
      <c r="B3629" t="s">
        <v>4794</v>
      </c>
      <c r="C3629" t="s">
        <v>4795</v>
      </c>
      <c r="D3629">
        <v>91</v>
      </c>
      <c r="E3629">
        <v>0</v>
      </c>
      <c r="F3629">
        <v>0</v>
      </c>
      <c r="G3629" s="2">
        <f t="shared" si="450"/>
        <v>0</v>
      </c>
      <c r="H3629" s="3" t="str">
        <f t="shared" si="451"/>
        <v>10</v>
      </c>
      <c r="I3629" s="3" t="str">
        <f t="shared" si="452"/>
        <v>500</v>
      </c>
      <c r="J3629" s="3">
        <v>500</v>
      </c>
      <c r="K3629" s="3" t="str">
        <f>+VLOOKUP(J3629,'Dimension descriptions'!P:R,3,FALSE)</f>
        <v>District Office</v>
      </c>
      <c r="L3629" s="3" t="str">
        <f t="shared" si="453"/>
        <v>3900</v>
      </c>
      <c r="M3629" s="10">
        <v>3900</v>
      </c>
      <c r="N3629" s="3" t="str">
        <f t="shared" si="448"/>
        <v>2620</v>
      </c>
      <c r="O3629" s="3" t="str">
        <f t="shared" si="449"/>
        <v>340</v>
      </c>
      <c r="P3629" s="3" t="str">
        <f t="shared" si="454"/>
        <v>3</v>
      </c>
      <c r="Q3629" s="11">
        <f>+VLOOKUP(M3629,'Dimension descriptions'!K:M,2,FALSE)</f>
        <v>3800</v>
      </c>
      <c r="R3629" s="33">
        <v>3800</v>
      </c>
      <c r="S3629" s="11" t="str">
        <f>+VLOOKUP(R3629,'Dimension descriptions'!K:M,3)</f>
        <v>SUMMERFEST</v>
      </c>
      <c r="T3629" s="3" t="str">
        <f t="shared" si="455"/>
        <v>Y</v>
      </c>
      <c r="U3629" t="e">
        <f>+VLOOKUP(R3629,'FY21 P13 Allotment memo'!O:O,1,FALSE)</f>
        <v>#N/A</v>
      </c>
      <c r="V3629"/>
      <c r="W3629"/>
      <c r="X3629"/>
      <c r="Y3629"/>
      <c r="Z3629"/>
    </row>
    <row r="3630" spans="1:26">
      <c r="A3630">
        <v>10</v>
      </c>
      <c r="B3630" t="s">
        <v>4796</v>
      </c>
      <c r="C3630" t="s">
        <v>4797</v>
      </c>
      <c r="D3630">
        <v>91</v>
      </c>
      <c r="E3630">
        <v>0</v>
      </c>
      <c r="F3630">
        <v>0</v>
      </c>
      <c r="G3630" s="2">
        <f t="shared" si="450"/>
        <v>0</v>
      </c>
      <c r="H3630" s="3" t="str">
        <f t="shared" si="451"/>
        <v>10</v>
      </c>
      <c r="I3630" s="3" t="str">
        <f t="shared" si="452"/>
        <v>500</v>
      </c>
      <c r="J3630" s="3">
        <v>500</v>
      </c>
      <c r="K3630" s="3" t="str">
        <f>+VLOOKUP(J3630,'Dimension descriptions'!P:R,3,FALSE)</f>
        <v>District Office</v>
      </c>
      <c r="L3630" s="3" t="str">
        <f t="shared" si="453"/>
        <v>3900</v>
      </c>
      <c r="M3630" s="10">
        <v>3900</v>
      </c>
      <c r="N3630" s="3" t="str">
        <f t="shared" si="448"/>
        <v>2620</v>
      </c>
      <c r="O3630" s="3" t="str">
        <f t="shared" si="449"/>
        <v>341</v>
      </c>
      <c r="P3630" s="3" t="str">
        <f t="shared" si="454"/>
        <v>3</v>
      </c>
      <c r="Q3630" s="11">
        <f>+VLOOKUP(M3630,'Dimension descriptions'!K:M,2,FALSE)</f>
        <v>3800</v>
      </c>
      <c r="R3630" s="33">
        <v>3800</v>
      </c>
      <c r="S3630" s="11" t="str">
        <f>+VLOOKUP(R3630,'Dimension descriptions'!K:M,3)</f>
        <v>SUMMERFEST</v>
      </c>
      <c r="T3630" s="3" t="str">
        <f t="shared" si="455"/>
        <v>Y</v>
      </c>
      <c r="U3630" t="e">
        <f>+VLOOKUP(R3630,'FY21 P13 Allotment memo'!O:O,1,FALSE)</f>
        <v>#N/A</v>
      </c>
      <c r="V3630"/>
      <c r="W3630"/>
      <c r="X3630"/>
      <c r="Y3630"/>
      <c r="Z3630"/>
    </row>
    <row r="3631" spans="1:26">
      <c r="A3631">
        <v>10</v>
      </c>
      <c r="B3631" t="s">
        <v>4798</v>
      </c>
      <c r="C3631" t="s">
        <v>1417</v>
      </c>
      <c r="D3631">
        <v>91</v>
      </c>
      <c r="E3631">
        <v>0</v>
      </c>
      <c r="F3631">
        <v>0</v>
      </c>
      <c r="G3631" s="2">
        <f t="shared" si="450"/>
        <v>0</v>
      </c>
      <c r="H3631" s="3" t="str">
        <f t="shared" si="451"/>
        <v>10</v>
      </c>
      <c r="I3631" s="3" t="str">
        <f t="shared" si="452"/>
        <v>500</v>
      </c>
      <c r="J3631" s="3">
        <v>500</v>
      </c>
      <c r="K3631" s="3" t="str">
        <f>+VLOOKUP(J3631,'Dimension descriptions'!P:R,3,FALSE)</f>
        <v>District Office</v>
      </c>
      <c r="L3631" s="3" t="str">
        <f t="shared" si="453"/>
        <v>3900</v>
      </c>
      <c r="M3631" s="10">
        <v>3900</v>
      </c>
      <c r="N3631" s="3" t="str">
        <f t="shared" si="448"/>
        <v>2620</v>
      </c>
      <c r="O3631" s="3" t="str">
        <f t="shared" si="449"/>
        <v>580</v>
      </c>
      <c r="P3631" s="3" t="str">
        <f t="shared" si="454"/>
        <v>5</v>
      </c>
      <c r="Q3631" s="11">
        <f>+VLOOKUP(M3631,'Dimension descriptions'!K:M,2,FALSE)</f>
        <v>3800</v>
      </c>
      <c r="R3631" s="33">
        <v>3800</v>
      </c>
      <c r="S3631" s="11" t="str">
        <f>+VLOOKUP(R3631,'Dimension descriptions'!K:M,3)</f>
        <v>SUMMERFEST</v>
      </c>
      <c r="T3631" s="3" t="str">
        <f t="shared" si="455"/>
        <v>Y</v>
      </c>
      <c r="U3631" t="e">
        <f>+VLOOKUP(R3631,'FY21 P13 Allotment memo'!O:O,1,FALSE)</f>
        <v>#N/A</v>
      </c>
      <c r="V3631"/>
      <c r="W3631"/>
      <c r="X3631"/>
      <c r="Y3631"/>
      <c r="Z3631"/>
    </row>
    <row r="3632" spans="1:26">
      <c r="A3632">
        <v>10</v>
      </c>
      <c r="B3632" t="s">
        <v>4799</v>
      </c>
      <c r="C3632" t="s">
        <v>1268</v>
      </c>
      <c r="D3632">
        <v>91</v>
      </c>
      <c r="E3632">
        <v>0</v>
      </c>
      <c r="F3632">
        <v>0</v>
      </c>
      <c r="G3632" s="2">
        <f t="shared" si="450"/>
        <v>0</v>
      </c>
      <c r="H3632" s="3" t="str">
        <f t="shared" si="451"/>
        <v>10</v>
      </c>
      <c r="I3632" s="3" t="str">
        <f t="shared" si="452"/>
        <v>500</v>
      </c>
      <c r="J3632" s="3">
        <v>500</v>
      </c>
      <c r="K3632" s="3" t="str">
        <f>+VLOOKUP(J3632,'Dimension descriptions'!P:R,3,FALSE)</f>
        <v>District Office</v>
      </c>
      <c r="L3632" s="3" t="str">
        <f t="shared" si="453"/>
        <v>3900</v>
      </c>
      <c r="M3632" s="10">
        <v>3900</v>
      </c>
      <c r="N3632" s="3" t="str">
        <f t="shared" si="448"/>
        <v>2620</v>
      </c>
      <c r="O3632" s="3" t="str">
        <f t="shared" si="449"/>
        <v>610</v>
      </c>
      <c r="P3632" s="3" t="str">
        <f t="shared" si="454"/>
        <v>6</v>
      </c>
      <c r="Q3632" s="11">
        <f>+VLOOKUP(M3632,'Dimension descriptions'!K:M,2,FALSE)</f>
        <v>3800</v>
      </c>
      <c r="R3632" s="33">
        <v>3800</v>
      </c>
      <c r="S3632" s="11" t="str">
        <f>+VLOOKUP(R3632,'Dimension descriptions'!K:M,3)</f>
        <v>SUMMERFEST</v>
      </c>
      <c r="T3632" s="3" t="str">
        <f t="shared" si="455"/>
        <v>Y</v>
      </c>
      <c r="U3632" t="e">
        <f>+VLOOKUP(R3632,'FY21 P13 Allotment memo'!O:O,1,FALSE)</f>
        <v>#N/A</v>
      </c>
      <c r="V3632"/>
      <c r="W3632"/>
      <c r="X3632"/>
      <c r="Y3632"/>
      <c r="Z3632"/>
    </row>
    <row r="3633" spans="1:26">
      <c r="A3633">
        <v>10</v>
      </c>
      <c r="B3633" t="s">
        <v>4800</v>
      </c>
      <c r="C3633" t="s">
        <v>4801</v>
      </c>
      <c r="D3633">
        <v>91</v>
      </c>
      <c r="E3633">
        <v>0</v>
      </c>
      <c r="F3633">
        <v>0</v>
      </c>
      <c r="G3633" s="2">
        <f t="shared" si="450"/>
        <v>0</v>
      </c>
      <c r="H3633" s="3" t="str">
        <f t="shared" si="451"/>
        <v>10</v>
      </c>
      <c r="I3633" s="3" t="str">
        <f t="shared" si="452"/>
        <v>500</v>
      </c>
      <c r="J3633" s="3">
        <v>500</v>
      </c>
      <c r="K3633" s="3" t="str">
        <f>+VLOOKUP(J3633,'Dimension descriptions'!P:R,3,FALSE)</f>
        <v>District Office</v>
      </c>
      <c r="L3633" s="3" t="str">
        <f t="shared" si="453"/>
        <v>3900</v>
      </c>
      <c r="M3633" s="10">
        <v>3900</v>
      </c>
      <c r="N3633" s="3" t="str">
        <f t="shared" si="448"/>
        <v>2620</v>
      </c>
      <c r="O3633" s="3" t="str">
        <f t="shared" si="449"/>
        <v>670</v>
      </c>
      <c r="P3633" s="3" t="str">
        <f t="shared" si="454"/>
        <v>6</v>
      </c>
      <c r="Q3633" s="11">
        <f>+VLOOKUP(M3633,'Dimension descriptions'!K:M,2,FALSE)</f>
        <v>3800</v>
      </c>
      <c r="R3633" s="33">
        <v>3800</v>
      </c>
      <c r="S3633" s="11" t="str">
        <f>+VLOOKUP(R3633,'Dimension descriptions'!K:M,3)</f>
        <v>SUMMERFEST</v>
      </c>
      <c r="T3633" s="3" t="str">
        <f t="shared" si="455"/>
        <v>Y</v>
      </c>
      <c r="U3633" t="e">
        <f>+VLOOKUP(R3633,'FY21 P13 Allotment memo'!O:O,1,FALSE)</f>
        <v>#N/A</v>
      </c>
      <c r="V3633"/>
      <c r="W3633"/>
      <c r="X3633"/>
      <c r="Y3633"/>
      <c r="Z3633"/>
    </row>
    <row r="3634" spans="1:26">
      <c r="A3634">
        <v>10</v>
      </c>
      <c r="B3634" t="s">
        <v>4802</v>
      </c>
      <c r="C3634" t="s">
        <v>4803</v>
      </c>
      <c r="D3634">
        <v>91</v>
      </c>
      <c r="E3634">
        <v>0</v>
      </c>
      <c r="F3634">
        <v>0</v>
      </c>
      <c r="G3634" s="2">
        <f t="shared" si="450"/>
        <v>0</v>
      </c>
      <c r="H3634" s="3" t="str">
        <f t="shared" si="451"/>
        <v>10</v>
      </c>
      <c r="I3634" s="3" t="str">
        <f t="shared" si="452"/>
        <v>500</v>
      </c>
      <c r="J3634" s="3">
        <v>500</v>
      </c>
      <c r="K3634" s="3" t="str">
        <f>+VLOOKUP(J3634,'Dimension descriptions'!P:R,3,FALSE)</f>
        <v>District Office</v>
      </c>
      <c r="L3634" s="3" t="str">
        <f t="shared" si="453"/>
        <v>5201</v>
      </c>
      <c r="M3634" s="10">
        <v>5201</v>
      </c>
      <c r="N3634" s="3" t="str">
        <f t="shared" si="448"/>
        <v>1000</v>
      </c>
      <c r="O3634" s="3" t="str">
        <f t="shared" si="449"/>
        <v>131</v>
      </c>
      <c r="P3634" s="3" t="str">
        <f t="shared" si="454"/>
        <v>1</v>
      </c>
      <c r="Q3634" s="11">
        <f>+VLOOKUP(M3634,'Dimension descriptions'!K:M,2,FALSE)</f>
        <v>5201</v>
      </c>
      <c r="R3634" s="33">
        <v>5201</v>
      </c>
      <c r="S3634" s="11" t="str">
        <f>+VLOOKUP(R3634,'Dimension descriptions'!K:M,3)</f>
        <v>STATE CLASS SIZE REDUCTION</v>
      </c>
      <c r="T3634" s="3" t="str">
        <f t="shared" si="455"/>
        <v>N</v>
      </c>
      <c r="U3634">
        <f>+VLOOKUP(R3634,'FY21 P13 Allotment memo'!O:O,1,FALSE)</f>
        <v>5201</v>
      </c>
      <c r="V3634"/>
      <c r="W3634"/>
      <c r="X3634"/>
      <c r="Y3634"/>
      <c r="Z3634"/>
    </row>
    <row r="3635" spans="1:26">
      <c r="A3635">
        <v>10</v>
      </c>
      <c r="B3635" t="s">
        <v>4804</v>
      </c>
      <c r="C3635" t="s">
        <v>1244</v>
      </c>
      <c r="D3635">
        <v>91</v>
      </c>
      <c r="E3635">
        <v>0</v>
      </c>
      <c r="F3635">
        <v>0</v>
      </c>
      <c r="G3635" s="2">
        <f t="shared" si="450"/>
        <v>0</v>
      </c>
      <c r="H3635" s="3" t="str">
        <f t="shared" si="451"/>
        <v>10</v>
      </c>
      <c r="I3635" s="3" t="str">
        <f t="shared" si="452"/>
        <v>500</v>
      </c>
      <c r="J3635" s="3">
        <v>500</v>
      </c>
      <c r="K3635" s="3" t="str">
        <f>+VLOOKUP(J3635,'Dimension descriptions'!P:R,3,FALSE)</f>
        <v>District Office</v>
      </c>
      <c r="L3635" s="3" t="str">
        <f t="shared" si="453"/>
        <v>5201</v>
      </c>
      <c r="M3635" s="10">
        <v>5201</v>
      </c>
      <c r="N3635" s="3" t="str">
        <f t="shared" si="448"/>
        <v>1000</v>
      </c>
      <c r="O3635" s="3" t="str">
        <f t="shared" si="449"/>
        <v>210</v>
      </c>
      <c r="P3635" s="3" t="str">
        <f t="shared" si="454"/>
        <v>2</v>
      </c>
      <c r="Q3635" s="11">
        <f>+VLOOKUP(M3635,'Dimension descriptions'!K:M,2,FALSE)</f>
        <v>5201</v>
      </c>
      <c r="R3635" s="33">
        <v>5201</v>
      </c>
      <c r="S3635" s="11" t="str">
        <f>+VLOOKUP(R3635,'Dimension descriptions'!K:M,3)</f>
        <v>STATE CLASS SIZE REDUCTION</v>
      </c>
      <c r="T3635" s="3" t="str">
        <f t="shared" si="455"/>
        <v>N</v>
      </c>
      <c r="U3635">
        <f>+VLOOKUP(R3635,'FY21 P13 Allotment memo'!O:O,1,FALSE)</f>
        <v>5201</v>
      </c>
      <c r="V3635"/>
      <c r="W3635"/>
      <c r="X3635"/>
      <c r="Y3635"/>
      <c r="Z3635"/>
    </row>
    <row r="3636" spans="1:26">
      <c r="A3636">
        <v>10</v>
      </c>
      <c r="B3636" t="s">
        <v>4805</v>
      </c>
      <c r="C3636" t="s">
        <v>1246</v>
      </c>
      <c r="D3636">
        <v>91</v>
      </c>
      <c r="E3636">
        <v>0</v>
      </c>
      <c r="F3636">
        <v>0</v>
      </c>
      <c r="G3636" s="2">
        <f t="shared" si="450"/>
        <v>0</v>
      </c>
      <c r="H3636" s="3" t="str">
        <f t="shared" si="451"/>
        <v>10</v>
      </c>
      <c r="I3636" s="3" t="str">
        <f t="shared" si="452"/>
        <v>500</v>
      </c>
      <c r="J3636" s="3">
        <v>500</v>
      </c>
      <c r="K3636" s="3" t="str">
        <f>+VLOOKUP(J3636,'Dimension descriptions'!P:R,3,FALSE)</f>
        <v>District Office</v>
      </c>
      <c r="L3636" s="3" t="str">
        <f t="shared" si="453"/>
        <v>5201</v>
      </c>
      <c r="M3636" s="10">
        <v>5201</v>
      </c>
      <c r="N3636" s="3" t="str">
        <f t="shared" si="448"/>
        <v>1000</v>
      </c>
      <c r="O3636" s="3" t="str">
        <f t="shared" si="449"/>
        <v>220</v>
      </c>
      <c r="P3636" s="3" t="str">
        <f t="shared" si="454"/>
        <v>2</v>
      </c>
      <c r="Q3636" s="11">
        <f>+VLOOKUP(M3636,'Dimension descriptions'!K:M,2,FALSE)</f>
        <v>5201</v>
      </c>
      <c r="R3636" s="33">
        <v>5201</v>
      </c>
      <c r="S3636" s="11" t="str">
        <f>+VLOOKUP(R3636,'Dimension descriptions'!K:M,3)</f>
        <v>STATE CLASS SIZE REDUCTION</v>
      </c>
      <c r="T3636" s="3" t="str">
        <f t="shared" si="455"/>
        <v>N</v>
      </c>
      <c r="U3636">
        <f>+VLOOKUP(R3636,'FY21 P13 Allotment memo'!O:O,1,FALSE)</f>
        <v>5201</v>
      </c>
      <c r="V3636"/>
      <c r="W3636"/>
      <c r="X3636"/>
      <c r="Y3636"/>
      <c r="Z3636"/>
    </row>
    <row r="3637" spans="1:26">
      <c r="A3637">
        <v>10</v>
      </c>
      <c r="B3637" t="s">
        <v>4806</v>
      </c>
      <c r="C3637" t="s">
        <v>1248</v>
      </c>
      <c r="D3637">
        <v>91</v>
      </c>
      <c r="E3637">
        <v>0</v>
      </c>
      <c r="F3637">
        <v>0</v>
      </c>
      <c r="G3637" s="2">
        <f t="shared" si="450"/>
        <v>0</v>
      </c>
      <c r="H3637" s="3" t="str">
        <f t="shared" si="451"/>
        <v>10</v>
      </c>
      <c r="I3637" s="3" t="str">
        <f t="shared" si="452"/>
        <v>500</v>
      </c>
      <c r="J3637" s="3">
        <v>500</v>
      </c>
      <c r="K3637" s="3" t="str">
        <f>+VLOOKUP(J3637,'Dimension descriptions'!P:R,3,FALSE)</f>
        <v>District Office</v>
      </c>
      <c r="L3637" s="3" t="str">
        <f t="shared" si="453"/>
        <v>5201</v>
      </c>
      <c r="M3637" s="10">
        <v>5201</v>
      </c>
      <c r="N3637" s="3" t="str">
        <f t="shared" si="448"/>
        <v>1000</v>
      </c>
      <c r="O3637" s="3" t="str">
        <f t="shared" si="449"/>
        <v>241</v>
      </c>
      <c r="P3637" s="3" t="str">
        <f t="shared" si="454"/>
        <v>2</v>
      </c>
      <c r="Q3637" s="11">
        <f>+VLOOKUP(M3637,'Dimension descriptions'!K:M,2,FALSE)</f>
        <v>5201</v>
      </c>
      <c r="R3637" s="33">
        <v>5201</v>
      </c>
      <c r="S3637" s="11" t="str">
        <f>+VLOOKUP(R3637,'Dimension descriptions'!K:M,3)</f>
        <v>STATE CLASS SIZE REDUCTION</v>
      </c>
      <c r="T3637" s="3" t="str">
        <f t="shared" si="455"/>
        <v>N</v>
      </c>
      <c r="U3637">
        <f>+VLOOKUP(R3637,'FY21 P13 Allotment memo'!O:O,1,FALSE)</f>
        <v>5201</v>
      </c>
      <c r="V3637"/>
      <c r="W3637"/>
      <c r="X3637"/>
      <c r="Y3637"/>
      <c r="Z3637"/>
    </row>
    <row r="3638" spans="1:26">
      <c r="A3638">
        <v>10</v>
      </c>
      <c r="B3638" t="s">
        <v>4807</v>
      </c>
      <c r="C3638" t="s">
        <v>4305</v>
      </c>
      <c r="D3638">
        <v>91</v>
      </c>
      <c r="E3638">
        <v>0</v>
      </c>
      <c r="F3638">
        <v>0</v>
      </c>
      <c r="G3638" s="2">
        <f t="shared" si="450"/>
        <v>0</v>
      </c>
      <c r="H3638" s="3" t="str">
        <f t="shared" si="451"/>
        <v>10</v>
      </c>
      <c r="I3638" s="3" t="str">
        <f t="shared" si="452"/>
        <v>500</v>
      </c>
      <c r="J3638" s="3">
        <v>500</v>
      </c>
      <c r="K3638" s="3" t="str">
        <f>+VLOOKUP(J3638,'Dimension descriptions'!P:R,3,FALSE)</f>
        <v>District Office</v>
      </c>
      <c r="L3638" s="3" t="str">
        <f t="shared" si="453"/>
        <v>5201</v>
      </c>
      <c r="M3638" s="10">
        <v>5201</v>
      </c>
      <c r="N3638" s="3" t="str">
        <f t="shared" si="448"/>
        <v>1000</v>
      </c>
      <c r="O3638" s="3" t="str">
        <f t="shared" si="449"/>
        <v>245</v>
      </c>
      <c r="P3638" s="3" t="str">
        <f t="shared" si="454"/>
        <v>2</v>
      </c>
      <c r="Q3638" s="11">
        <f>+VLOOKUP(M3638,'Dimension descriptions'!K:M,2,FALSE)</f>
        <v>5201</v>
      </c>
      <c r="R3638" s="33">
        <v>5201</v>
      </c>
      <c r="S3638" s="11" t="str">
        <f>+VLOOKUP(R3638,'Dimension descriptions'!K:M,3)</f>
        <v>STATE CLASS SIZE REDUCTION</v>
      </c>
      <c r="T3638" s="3" t="str">
        <f t="shared" si="455"/>
        <v>N</v>
      </c>
      <c r="U3638">
        <f>+VLOOKUP(R3638,'FY21 P13 Allotment memo'!O:O,1,FALSE)</f>
        <v>5201</v>
      </c>
      <c r="V3638"/>
      <c r="W3638"/>
      <c r="X3638"/>
      <c r="Y3638"/>
      <c r="Z3638"/>
    </row>
    <row r="3639" spans="1:26">
      <c r="A3639">
        <v>10</v>
      </c>
      <c r="B3639" t="s">
        <v>4808</v>
      </c>
      <c r="C3639" t="s">
        <v>4809</v>
      </c>
      <c r="D3639">
        <v>91</v>
      </c>
      <c r="E3639">
        <v>0</v>
      </c>
      <c r="F3639">
        <v>0</v>
      </c>
      <c r="G3639" s="2">
        <f t="shared" si="450"/>
        <v>0</v>
      </c>
      <c r="H3639" s="3" t="str">
        <f t="shared" si="451"/>
        <v>10</v>
      </c>
      <c r="I3639" s="3" t="str">
        <f t="shared" si="452"/>
        <v>500</v>
      </c>
      <c r="J3639" s="3">
        <v>500</v>
      </c>
      <c r="K3639" s="3" t="str">
        <f>+VLOOKUP(J3639,'Dimension descriptions'!P:R,3,FALSE)</f>
        <v>District Office</v>
      </c>
      <c r="L3639" s="3" t="str">
        <f t="shared" si="453"/>
        <v>5256</v>
      </c>
      <c r="M3639" s="10">
        <v>5256</v>
      </c>
      <c r="N3639" s="3" t="str">
        <f t="shared" si="448"/>
        <v>1000</v>
      </c>
      <c r="O3639" s="3" t="str">
        <f t="shared" si="449"/>
        <v>610</v>
      </c>
      <c r="P3639" s="3" t="str">
        <f t="shared" si="454"/>
        <v>6</v>
      </c>
      <c r="Q3639" s="11">
        <f>+VLOOKUP(M3639,'Dimension descriptions'!K:M,2,FALSE)</f>
        <v>5250</v>
      </c>
      <c r="R3639" s="33">
        <v>5250</v>
      </c>
      <c r="S3639" s="11" t="str">
        <f>+VLOOKUP(R3639,'Dimension descriptions'!K:M,3)</f>
        <v>UNRESTRICTED BASIC SCHOOL PROG</v>
      </c>
      <c r="T3639" s="3" t="str">
        <f t="shared" si="455"/>
        <v>Y</v>
      </c>
      <c r="U3639" t="e">
        <f>+VLOOKUP(R3639,'FY21 P13 Allotment memo'!O:O,1,FALSE)</f>
        <v>#N/A</v>
      </c>
      <c r="V3639"/>
      <c r="W3639"/>
      <c r="X3639"/>
      <c r="Y3639"/>
      <c r="Z3639"/>
    </row>
    <row r="3640" spans="1:26">
      <c r="A3640">
        <v>10</v>
      </c>
      <c r="B3640" t="s">
        <v>4810</v>
      </c>
      <c r="C3640" t="s">
        <v>4811</v>
      </c>
      <c r="D3640">
        <v>91</v>
      </c>
      <c r="E3640">
        <v>0</v>
      </c>
      <c r="F3640">
        <v>0</v>
      </c>
      <c r="G3640" s="2">
        <f t="shared" si="450"/>
        <v>0</v>
      </c>
      <c r="H3640" s="3" t="str">
        <f t="shared" si="451"/>
        <v>10</v>
      </c>
      <c r="I3640" s="3" t="str">
        <f t="shared" si="452"/>
        <v>500</v>
      </c>
      <c r="J3640" s="3">
        <v>500</v>
      </c>
      <c r="K3640" s="3" t="str">
        <f>+VLOOKUP(J3640,'Dimension descriptions'!P:R,3,FALSE)</f>
        <v>District Office</v>
      </c>
      <c r="L3640" s="3" t="str">
        <f t="shared" si="453"/>
        <v>5256</v>
      </c>
      <c r="M3640" s="10">
        <v>5256</v>
      </c>
      <c r="N3640" s="3" t="str">
        <f t="shared" si="448"/>
        <v>1000</v>
      </c>
      <c r="O3640" s="3" t="str">
        <f t="shared" si="449"/>
        <v>730</v>
      </c>
      <c r="P3640" s="3" t="str">
        <f t="shared" si="454"/>
        <v>7</v>
      </c>
      <c r="Q3640" s="11">
        <f>+VLOOKUP(M3640,'Dimension descriptions'!K:M,2,FALSE)</f>
        <v>5250</v>
      </c>
      <c r="R3640" s="33">
        <v>5250</v>
      </c>
      <c r="S3640" s="11" t="str">
        <f>+VLOOKUP(R3640,'Dimension descriptions'!K:M,3)</f>
        <v>UNRESTRICTED BASIC SCHOOL PROG</v>
      </c>
      <c r="T3640" s="3" t="str">
        <f t="shared" si="455"/>
        <v>Y</v>
      </c>
      <c r="U3640" t="e">
        <f>+VLOOKUP(R3640,'FY21 P13 Allotment memo'!O:O,1,FALSE)</f>
        <v>#N/A</v>
      </c>
      <c r="V3640"/>
      <c r="W3640"/>
      <c r="X3640"/>
      <c r="Y3640"/>
      <c r="Z3640"/>
    </row>
    <row r="3641" spans="1:26">
      <c r="A3641">
        <v>10</v>
      </c>
      <c r="B3641" t="s">
        <v>4812</v>
      </c>
      <c r="C3641" t="s">
        <v>1381</v>
      </c>
      <c r="D3641">
        <v>91</v>
      </c>
      <c r="E3641">
        <v>0</v>
      </c>
      <c r="F3641">
        <v>0</v>
      </c>
      <c r="G3641" s="2">
        <f t="shared" si="450"/>
        <v>0</v>
      </c>
      <c r="H3641" s="3" t="str">
        <f t="shared" si="451"/>
        <v>10</v>
      </c>
      <c r="I3641" s="3" t="str">
        <f t="shared" si="452"/>
        <v>500</v>
      </c>
      <c r="J3641" s="3">
        <v>500</v>
      </c>
      <c r="K3641" s="3" t="str">
        <f>+VLOOKUP(J3641,'Dimension descriptions'!P:R,3,FALSE)</f>
        <v>District Office</v>
      </c>
      <c r="L3641" s="3" t="str">
        <f t="shared" si="453"/>
        <v>5260</v>
      </c>
      <c r="M3641" s="10">
        <v>5260</v>
      </c>
      <c r="N3641" s="3" t="str">
        <f t="shared" si="448"/>
        <v>1000</v>
      </c>
      <c r="O3641" s="3" t="str">
        <f t="shared" si="449"/>
        <v>161</v>
      </c>
      <c r="P3641" s="3" t="str">
        <f t="shared" si="454"/>
        <v>1</v>
      </c>
      <c r="Q3641" s="11">
        <f>+VLOOKUP(M3641,'Dimension descriptions'!K:M,2,FALSE)</f>
        <v>5260</v>
      </c>
      <c r="R3641" s="33">
        <v>5260</v>
      </c>
      <c r="S3641" s="11" t="str">
        <f>+VLOOKUP(R3641,'Dimension descriptions'!K:M,3)</f>
        <v>LOCAL DISCRETIONARY BLOCK</v>
      </c>
      <c r="T3641" s="3" t="str">
        <f t="shared" si="455"/>
        <v>N</v>
      </c>
      <c r="U3641" t="e">
        <f>+VLOOKUP(R3641,'FY21 P13 Allotment memo'!O:O,1,FALSE)</f>
        <v>#N/A</v>
      </c>
      <c r="V3641"/>
      <c r="W3641"/>
      <c r="X3641"/>
      <c r="Y3641"/>
      <c r="Z3641"/>
    </row>
    <row r="3642" spans="1:26">
      <c r="A3642">
        <v>10</v>
      </c>
      <c r="B3642" t="s">
        <v>4813</v>
      </c>
      <c r="C3642" t="s">
        <v>4814</v>
      </c>
      <c r="D3642">
        <v>91</v>
      </c>
      <c r="E3642">
        <v>0</v>
      </c>
      <c r="F3642">
        <v>0</v>
      </c>
      <c r="G3642" s="2">
        <f t="shared" si="450"/>
        <v>0</v>
      </c>
      <c r="H3642" s="3" t="str">
        <f t="shared" si="451"/>
        <v>10</v>
      </c>
      <c r="I3642" s="3" t="str">
        <f t="shared" si="452"/>
        <v>500</v>
      </c>
      <c r="J3642" s="3">
        <v>500</v>
      </c>
      <c r="K3642" s="3" t="str">
        <f>+VLOOKUP(J3642,'Dimension descriptions'!P:R,3,FALSE)</f>
        <v>District Office</v>
      </c>
      <c r="L3642" s="3" t="str">
        <f t="shared" si="453"/>
        <v>5270</v>
      </c>
      <c r="M3642" s="10">
        <v>5270</v>
      </c>
      <c r="N3642" s="3" t="str">
        <f t="shared" si="448"/>
        <v>1000</v>
      </c>
      <c r="O3642" s="3" t="str">
        <f t="shared" si="449"/>
        <v>198</v>
      </c>
      <c r="P3642" s="3" t="str">
        <f t="shared" si="454"/>
        <v>1</v>
      </c>
      <c r="Q3642" s="11">
        <f>+VLOOKUP(M3642,'Dimension descriptions'!K:M,2,FALSE)</f>
        <v>5270</v>
      </c>
      <c r="R3642" s="33">
        <v>5270</v>
      </c>
      <c r="S3642" s="11" t="str">
        <f>+VLOOKUP(R3642,'Dimension descriptions'!K:M,3)</f>
        <v>INTERVENTIONS FOR STUDENT SUCCESS</v>
      </c>
      <c r="T3642" s="3" t="str">
        <f t="shared" si="455"/>
        <v>N</v>
      </c>
      <c r="U3642" t="e">
        <f>+VLOOKUP(R3642,'FY21 P13 Allotment memo'!O:O,1,FALSE)</f>
        <v>#N/A</v>
      </c>
      <c r="V3642"/>
      <c r="W3642"/>
      <c r="X3642"/>
      <c r="Y3642"/>
      <c r="Z3642"/>
    </row>
    <row r="3643" spans="1:26">
      <c r="A3643">
        <v>10</v>
      </c>
      <c r="B3643" t="s">
        <v>4815</v>
      </c>
      <c r="C3643" t="s">
        <v>1246</v>
      </c>
      <c r="D3643">
        <v>91</v>
      </c>
      <c r="E3643">
        <v>0</v>
      </c>
      <c r="F3643">
        <v>0</v>
      </c>
      <c r="G3643" s="2">
        <f t="shared" si="450"/>
        <v>0</v>
      </c>
      <c r="H3643" s="3" t="str">
        <f t="shared" si="451"/>
        <v>10</v>
      </c>
      <c r="I3643" s="3" t="str">
        <f t="shared" si="452"/>
        <v>500</v>
      </c>
      <c r="J3643" s="3">
        <v>500</v>
      </c>
      <c r="K3643" s="3" t="str">
        <f>+VLOOKUP(J3643,'Dimension descriptions'!P:R,3,FALSE)</f>
        <v>District Office</v>
      </c>
      <c r="L3643" s="3" t="str">
        <f t="shared" si="453"/>
        <v>5270</v>
      </c>
      <c r="M3643" s="10">
        <v>5270</v>
      </c>
      <c r="N3643" s="3" t="str">
        <f t="shared" si="448"/>
        <v>1000</v>
      </c>
      <c r="O3643" s="3" t="str">
        <f t="shared" si="449"/>
        <v>220</v>
      </c>
      <c r="P3643" s="3" t="str">
        <f t="shared" si="454"/>
        <v>2</v>
      </c>
      <c r="Q3643" s="11">
        <f>+VLOOKUP(M3643,'Dimension descriptions'!K:M,2,FALSE)</f>
        <v>5270</v>
      </c>
      <c r="R3643" s="33">
        <v>5270</v>
      </c>
      <c r="S3643" s="11" t="str">
        <f>+VLOOKUP(R3643,'Dimension descriptions'!K:M,3)</f>
        <v>INTERVENTIONS FOR STUDENT SUCCESS</v>
      </c>
      <c r="T3643" s="3" t="str">
        <f t="shared" si="455"/>
        <v>N</v>
      </c>
      <c r="U3643" t="e">
        <f>+VLOOKUP(R3643,'FY21 P13 Allotment memo'!O:O,1,FALSE)</f>
        <v>#N/A</v>
      </c>
      <c r="V3643"/>
      <c r="W3643"/>
      <c r="X3643"/>
      <c r="Y3643"/>
      <c r="Z3643"/>
    </row>
    <row r="3644" spans="1:26">
      <c r="A3644">
        <v>10</v>
      </c>
      <c r="B3644" t="s">
        <v>4816</v>
      </c>
      <c r="C3644" t="s">
        <v>1413</v>
      </c>
      <c r="D3644">
        <v>91</v>
      </c>
      <c r="E3644">
        <v>0</v>
      </c>
      <c r="F3644">
        <v>0</v>
      </c>
      <c r="G3644" s="2">
        <f t="shared" si="450"/>
        <v>0</v>
      </c>
      <c r="H3644" s="3" t="str">
        <f t="shared" si="451"/>
        <v>10</v>
      </c>
      <c r="I3644" s="3" t="str">
        <f t="shared" si="452"/>
        <v>500</v>
      </c>
      <c r="J3644" s="3">
        <v>500</v>
      </c>
      <c r="K3644" s="3" t="str">
        <f>+VLOOKUP(J3644,'Dimension descriptions'!P:R,3,FALSE)</f>
        <v>District Office</v>
      </c>
      <c r="L3644" s="3" t="str">
        <f t="shared" si="453"/>
        <v>5270</v>
      </c>
      <c r="M3644" s="10">
        <v>5270</v>
      </c>
      <c r="N3644" s="3" t="str">
        <f t="shared" si="448"/>
        <v>1000</v>
      </c>
      <c r="O3644" s="3" t="str">
        <f t="shared" si="449"/>
        <v>320</v>
      </c>
      <c r="P3644" s="3" t="str">
        <f t="shared" si="454"/>
        <v>3</v>
      </c>
      <c r="Q3644" s="11">
        <f>+VLOOKUP(M3644,'Dimension descriptions'!K:M,2,FALSE)</f>
        <v>5270</v>
      </c>
      <c r="R3644" s="33">
        <v>5270</v>
      </c>
      <c r="S3644" s="11" t="str">
        <f>+VLOOKUP(R3644,'Dimension descriptions'!K:M,3)</f>
        <v>INTERVENTIONS FOR STUDENT SUCCESS</v>
      </c>
      <c r="T3644" s="3" t="str">
        <f t="shared" si="455"/>
        <v>N</v>
      </c>
      <c r="U3644" t="e">
        <f>+VLOOKUP(R3644,'FY21 P13 Allotment memo'!O:O,1,FALSE)</f>
        <v>#N/A</v>
      </c>
      <c r="V3644"/>
      <c r="W3644"/>
      <c r="X3644"/>
      <c r="Y3644"/>
      <c r="Z3644"/>
    </row>
    <row r="3645" spans="1:26">
      <c r="A3645">
        <v>10</v>
      </c>
      <c r="B3645" t="s">
        <v>4817</v>
      </c>
      <c r="C3645" t="s">
        <v>4818</v>
      </c>
      <c r="D3645">
        <v>91</v>
      </c>
      <c r="E3645">
        <v>0</v>
      </c>
      <c r="F3645">
        <v>0</v>
      </c>
      <c r="G3645" s="2">
        <f t="shared" si="450"/>
        <v>0</v>
      </c>
      <c r="H3645" s="3" t="str">
        <f t="shared" si="451"/>
        <v>10</v>
      </c>
      <c r="I3645" s="3" t="str">
        <f t="shared" si="452"/>
        <v>500</v>
      </c>
      <c r="J3645" s="3">
        <v>500</v>
      </c>
      <c r="K3645" s="3" t="str">
        <f>+VLOOKUP(J3645,'Dimension descriptions'!P:R,3,FALSE)</f>
        <v>District Office</v>
      </c>
      <c r="L3645" s="3" t="str">
        <f t="shared" si="453"/>
        <v>5270</v>
      </c>
      <c r="M3645" s="10">
        <v>5270</v>
      </c>
      <c r="N3645" s="3" t="str">
        <f t="shared" si="448"/>
        <v>2210</v>
      </c>
      <c r="O3645" s="3" t="str">
        <f t="shared" si="449"/>
        <v>152</v>
      </c>
      <c r="P3645" s="3" t="str">
        <f t="shared" si="454"/>
        <v>1</v>
      </c>
      <c r="Q3645" s="11">
        <f>+VLOOKUP(M3645,'Dimension descriptions'!K:M,2,FALSE)</f>
        <v>5270</v>
      </c>
      <c r="R3645" s="33">
        <v>5270</v>
      </c>
      <c r="S3645" s="11" t="str">
        <f>+VLOOKUP(R3645,'Dimension descriptions'!K:M,3)</f>
        <v>INTERVENTIONS FOR STUDENT SUCCESS</v>
      </c>
      <c r="T3645" s="3" t="str">
        <f t="shared" si="455"/>
        <v>N</v>
      </c>
      <c r="U3645" t="e">
        <f>+VLOOKUP(R3645,'FY21 P13 Allotment memo'!O:O,1,FALSE)</f>
        <v>#N/A</v>
      </c>
      <c r="V3645"/>
      <c r="W3645"/>
      <c r="X3645"/>
      <c r="Y3645"/>
      <c r="Z3645"/>
    </row>
    <row r="3646" spans="1:26">
      <c r="A3646">
        <v>10</v>
      </c>
      <c r="B3646" t="s">
        <v>4819</v>
      </c>
      <c r="C3646" t="s">
        <v>4717</v>
      </c>
      <c r="D3646">
        <v>91</v>
      </c>
      <c r="E3646">
        <v>0</v>
      </c>
      <c r="F3646">
        <v>0</v>
      </c>
      <c r="G3646" s="2">
        <f t="shared" si="450"/>
        <v>0</v>
      </c>
      <c r="H3646" s="3" t="str">
        <f t="shared" si="451"/>
        <v>10</v>
      </c>
      <c r="I3646" s="3" t="str">
        <f t="shared" si="452"/>
        <v>500</v>
      </c>
      <c r="J3646" s="3">
        <v>500</v>
      </c>
      <c r="K3646" s="3" t="str">
        <f>+VLOOKUP(J3646,'Dimension descriptions'!P:R,3,FALSE)</f>
        <v>District Office</v>
      </c>
      <c r="L3646" s="3" t="str">
        <f t="shared" si="453"/>
        <v>5310</v>
      </c>
      <c r="M3646" s="10">
        <v>5310</v>
      </c>
      <c r="N3646" s="3" t="str">
        <f t="shared" si="448"/>
        <v>7000</v>
      </c>
      <c r="O3646" s="3" t="str">
        <f t="shared" si="449"/>
        <v>860</v>
      </c>
      <c r="P3646" s="3" t="str">
        <f t="shared" si="454"/>
        <v>8</v>
      </c>
      <c r="Q3646" s="11">
        <f>+VLOOKUP(M3646,'Dimension descriptions'!K:M,2,FALSE)</f>
        <v>5310</v>
      </c>
      <c r="R3646" s="33">
        <v>5310</v>
      </c>
      <c r="S3646" s="11" t="str">
        <f>+VLOOKUP(R3646,'Dimension descriptions'!K:M,3)</f>
        <v>SOCIAL SECURITY &amp; RETIREMENT R</v>
      </c>
      <c r="T3646" s="3" t="str">
        <f t="shared" si="455"/>
        <v>N</v>
      </c>
      <c r="U3646">
        <f>+VLOOKUP(R3646,'FY21 P13 Allotment memo'!O:O,1,FALSE)</f>
        <v>5310</v>
      </c>
      <c r="V3646"/>
      <c r="W3646"/>
      <c r="X3646"/>
      <c r="Y3646"/>
      <c r="Z3646"/>
    </row>
    <row r="3647" spans="1:26">
      <c r="A3647">
        <v>10</v>
      </c>
      <c r="B3647" t="s">
        <v>4820</v>
      </c>
      <c r="C3647" t="s">
        <v>4821</v>
      </c>
      <c r="D3647">
        <v>91</v>
      </c>
      <c r="E3647">
        <v>1123119.78</v>
      </c>
      <c r="F3647">
        <v>0</v>
      </c>
      <c r="G3647" s="2">
        <f t="shared" si="450"/>
        <v>1123119.78</v>
      </c>
      <c r="H3647" s="3" t="str">
        <f t="shared" si="451"/>
        <v>10</v>
      </c>
      <c r="I3647" s="3" t="str">
        <f t="shared" si="452"/>
        <v>500</v>
      </c>
      <c r="J3647" s="3">
        <v>500</v>
      </c>
      <c r="K3647" s="3" t="str">
        <f>+VLOOKUP(J3647,'Dimension descriptions'!P:R,3,FALSE)</f>
        <v>District Office</v>
      </c>
      <c r="L3647" s="3" t="str">
        <f t="shared" si="453"/>
        <v>5315</v>
      </c>
      <c r="M3647" s="10">
        <v>5315</v>
      </c>
      <c r="N3647" s="3" t="str">
        <f t="shared" si="448"/>
        <v>2700</v>
      </c>
      <c r="O3647" s="3" t="str">
        <f t="shared" si="449"/>
        <v>511</v>
      </c>
      <c r="P3647" s="3" t="str">
        <f t="shared" si="454"/>
        <v>5</v>
      </c>
      <c r="Q3647" s="11">
        <f>+VLOOKUP(M3647,'Dimension descriptions'!K:M,2,FALSE)</f>
        <v>5315</v>
      </c>
      <c r="R3647" s="33">
        <v>5315</v>
      </c>
      <c r="S3647" s="11" t="str">
        <f>+VLOOKUP(R3647,'Dimension descriptions'!K:M,3)</f>
        <v>PUPIL TRANSPORTATION</v>
      </c>
      <c r="T3647" s="3" t="str">
        <f t="shared" si="455"/>
        <v>N</v>
      </c>
      <c r="U3647">
        <f>+VLOOKUP(R3647,'FY21 P13 Allotment memo'!O:O,1,FALSE)</f>
        <v>5315</v>
      </c>
      <c r="V3647"/>
      <c r="W3647"/>
      <c r="X3647"/>
      <c r="Y3647"/>
      <c r="Z3647"/>
    </row>
    <row r="3648" spans="1:26">
      <c r="A3648">
        <v>10</v>
      </c>
      <c r="B3648" t="s">
        <v>4822</v>
      </c>
      <c r="C3648" t="s">
        <v>1234</v>
      </c>
      <c r="D3648">
        <v>91</v>
      </c>
      <c r="E3648">
        <v>0</v>
      </c>
      <c r="F3648">
        <v>0</v>
      </c>
      <c r="G3648" s="2">
        <f t="shared" si="450"/>
        <v>0</v>
      </c>
      <c r="H3648" s="3" t="str">
        <f t="shared" si="451"/>
        <v>10</v>
      </c>
      <c r="I3648" s="3" t="str">
        <f t="shared" si="452"/>
        <v>500</v>
      </c>
      <c r="J3648" s="3">
        <v>500</v>
      </c>
      <c r="K3648" s="3" t="str">
        <f>+VLOOKUP(J3648,'Dimension descriptions'!P:R,3,FALSE)</f>
        <v>District Office</v>
      </c>
      <c r="L3648" s="3" t="str">
        <f t="shared" si="453"/>
        <v>5330</v>
      </c>
      <c r="M3648" s="10">
        <v>5330</v>
      </c>
      <c r="N3648" s="3" t="str">
        <f t="shared" si="448"/>
        <v>1000</v>
      </c>
      <c r="O3648" s="3" t="str">
        <f t="shared" si="449"/>
        <v>131</v>
      </c>
      <c r="P3648" s="3" t="str">
        <f t="shared" si="454"/>
        <v>1</v>
      </c>
      <c r="Q3648" s="11">
        <f>+VLOOKUP(M3648,'Dimension descriptions'!K:M,2,FALSE)</f>
        <v>5330</v>
      </c>
      <c r="R3648" s="33">
        <v>5330</v>
      </c>
      <c r="S3648" s="11" t="str">
        <f>+VLOOKUP(R3648,'Dimension descriptions'!K:M,3)</f>
        <v>SECONDARY APPLIED TECHNOLOGY -</v>
      </c>
      <c r="T3648" s="3" t="str">
        <f t="shared" si="455"/>
        <v>N</v>
      </c>
      <c r="U3648" t="e">
        <f>+VLOOKUP(R3648,'FY21 P13 Allotment memo'!O:O,1,FALSE)</f>
        <v>#N/A</v>
      </c>
      <c r="V3648"/>
      <c r="W3648"/>
      <c r="X3648"/>
      <c r="Y3648"/>
      <c r="Z3648"/>
    </row>
    <row r="3649" spans="1:26">
      <c r="A3649">
        <v>10</v>
      </c>
      <c r="B3649" t="s">
        <v>4823</v>
      </c>
      <c r="C3649" t="s">
        <v>1238</v>
      </c>
      <c r="D3649">
        <v>91</v>
      </c>
      <c r="E3649">
        <v>0</v>
      </c>
      <c r="F3649">
        <v>0</v>
      </c>
      <c r="G3649" s="2">
        <f t="shared" si="450"/>
        <v>0</v>
      </c>
      <c r="H3649" s="3" t="str">
        <f t="shared" si="451"/>
        <v>10</v>
      </c>
      <c r="I3649" s="3" t="str">
        <f t="shared" si="452"/>
        <v>500</v>
      </c>
      <c r="J3649" s="3">
        <v>500</v>
      </c>
      <c r="K3649" s="3" t="str">
        <f>+VLOOKUP(J3649,'Dimension descriptions'!P:R,3,FALSE)</f>
        <v>District Office</v>
      </c>
      <c r="L3649" s="3" t="str">
        <f t="shared" si="453"/>
        <v>5330</v>
      </c>
      <c r="M3649" s="10">
        <v>5330</v>
      </c>
      <c r="N3649" s="3" t="str">
        <f t="shared" si="448"/>
        <v>1000</v>
      </c>
      <c r="O3649" s="3" t="str">
        <f t="shared" si="449"/>
        <v>161</v>
      </c>
      <c r="P3649" s="3" t="str">
        <f t="shared" si="454"/>
        <v>1</v>
      </c>
      <c r="Q3649" s="11">
        <f>+VLOOKUP(M3649,'Dimension descriptions'!K:M,2,FALSE)</f>
        <v>5330</v>
      </c>
      <c r="R3649" s="33">
        <v>5330</v>
      </c>
      <c r="S3649" s="11" t="str">
        <f>+VLOOKUP(R3649,'Dimension descriptions'!K:M,3)</f>
        <v>SECONDARY APPLIED TECHNOLOGY -</v>
      </c>
      <c r="T3649" s="3" t="str">
        <f t="shared" si="455"/>
        <v>N</v>
      </c>
      <c r="U3649" t="e">
        <f>+VLOOKUP(R3649,'FY21 P13 Allotment memo'!O:O,1,FALSE)</f>
        <v>#N/A</v>
      </c>
      <c r="V3649"/>
      <c r="W3649"/>
      <c r="X3649"/>
      <c r="Y3649"/>
      <c r="Z3649"/>
    </row>
    <row r="3650" spans="1:26">
      <c r="A3650">
        <v>10</v>
      </c>
      <c r="B3650" t="s">
        <v>4824</v>
      </c>
      <c r="C3650" t="s">
        <v>4825</v>
      </c>
      <c r="D3650">
        <v>91</v>
      </c>
      <c r="E3650">
        <v>0</v>
      </c>
      <c r="F3650">
        <v>0</v>
      </c>
      <c r="G3650" s="2">
        <f t="shared" si="450"/>
        <v>0</v>
      </c>
      <c r="H3650" s="3" t="str">
        <f t="shared" si="451"/>
        <v>10</v>
      </c>
      <c r="I3650" s="3" t="str">
        <f t="shared" si="452"/>
        <v>500</v>
      </c>
      <c r="J3650" s="3">
        <v>500</v>
      </c>
      <c r="K3650" s="3" t="str">
        <f>+VLOOKUP(J3650,'Dimension descriptions'!P:R,3,FALSE)</f>
        <v>District Office</v>
      </c>
      <c r="L3650" s="3" t="str">
        <f t="shared" si="453"/>
        <v>5330</v>
      </c>
      <c r="M3650" s="10">
        <v>5330</v>
      </c>
      <c r="N3650" s="3" t="str">
        <f t="shared" si="448"/>
        <v>7000</v>
      </c>
      <c r="O3650" s="3" t="str">
        <f t="shared" si="449"/>
        <v>870</v>
      </c>
      <c r="P3650" s="3" t="str">
        <f t="shared" si="454"/>
        <v>8</v>
      </c>
      <c r="Q3650" s="11">
        <f>+VLOOKUP(M3650,'Dimension descriptions'!K:M,2,FALSE)</f>
        <v>5330</v>
      </c>
      <c r="R3650" s="33">
        <v>5330</v>
      </c>
      <c r="S3650" s="11" t="str">
        <f>+VLOOKUP(R3650,'Dimension descriptions'!K:M,3)</f>
        <v>SECONDARY APPLIED TECHNOLOGY -</v>
      </c>
      <c r="T3650" s="3" t="str">
        <f t="shared" si="455"/>
        <v>N</v>
      </c>
      <c r="U3650" t="e">
        <f>+VLOOKUP(R3650,'FY21 P13 Allotment memo'!O:O,1,FALSE)</f>
        <v>#N/A</v>
      </c>
      <c r="V3650"/>
      <c r="W3650"/>
      <c r="X3650"/>
      <c r="Y3650"/>
      <c r="Z3650"/>
    </row>
    <row r="3651" spans="1:26">
      <c r="A3651">
        <v>10</v>
      </c>
      <c r="B3651" t="s">
        <v>4826</v>
      </c>
      <c r="C3651" t="s">
        <v>1234</v>
      </c>
      <c r="D3651">
        <v>91</v>
      </c>
      <c r="E3651">
        <v>0</v>
      </c>
      <c r="F3651">
        <v>0</v>
      </c>
      <c r="G3651" s="2">
        <f t="shared" si="450"/>
        <v>0</v>
      </c>
      <c r="H3651" s="3" t="str">
        <f t="shared" si="451"/>
        <v>10</v>
      </c>
      <c r="I3651" s="3" t="str">
        <f t="shared" si="452"/>
        <v>500</v>
      </c>
      <c r="J3651" s="3">
        <v>500</v>
      </c>
      <c r="K3651" s="3" t="str">
        <f>+VLOOKUP(J3651,'Dimension descriptions'!P:R,3,FALSE)</f>
        <v>District Office</v>
      </c>
      <c r="L3651" s="3" t="str">
        <f t="shared" si="453"/>
        <v>5331</v>
      </c>
      <c r="M3651" s="10">
        <v>5331</v>
      </c>
      <c r="N3651" s="3" t="str">
        <f t="shared" si="448"/>
        <v>1000</v>
      </c>
      <c r="O3651" s="3" t="str">
        <f t="shared" si="449"/>
        <v>131</v>
      </c>
      <c r="P3651" s="3" t="str">
        <f t="shared" si="454"/>
        <v>1</v>
      </c>
      <c r="Q3651" s="11">
        <f>+VLOOKUP(M3651,'Dimension descriptions'!K:M,2,FALSE)</f>
        <v>5331</v>
      </c>
      <c r="R3651" s="33">
        <v>5331</v>
      </c>
      <c r="S3651" s="11" t="str">
        <f>+VLOOKUP(R3651,'Dimension descriptions'!K:M,3)</f>
        <v>GIFTED AND TALENTED</v>
      </c>
      <c r="T3651" s="3" t="str">
        <f t="shared" si="455"/>
        <v>N</v>
      </c>
      <c r="U3651">
        <f>+VLOOKUP(R3651,'FY21 P13 Allotment memo'!O:O,1,FALSE)</f>
        <v>5331</v>
      </c>
      <c r="V3651"/>
      <c r="W3651"/>
      <c r="X3651"/>
      <c r="Y3651"/>
      <c r="Z3651"/>
    </row>
    <row r="3652" spans="1:26">
      <c r="A3652">
        <v>10</v>
      </c>
      <c r="B3652" t="s">
        <v>4827</v>
      </c>
      <c r="C3652" t="s">
        <v>1535</v>
      </c>
      <c r="D3652">
        <v>91</v>
      </c>
      <c r="E3652">
        <v>0</v>
      </c>
      <c r="F3652">
        <v>0</v>
      </c>
      <c r="G3652" s="2">
        <f t="shared" si="450"/>
        <v>0</v>
      </c>
      <c r="H3652" s="3" t="str">
        <f t="shared" si="451"/>
        <v>10</v>
      </c>
      <c r="I3652" s="3" t="str">
        <f t="shared" si="452"/>
        <v>500</v>
      </c>
      <c r="J3652" s="3">
        <v>500</v>
      </c>
      <c r="K3652" s="3" t="str">
        <f>+VLOOKUP(J3652,'Dimension descriptions'!P:R,3,FALSE)</f>
        <v>District Office</v>
      </c>
      <c r="L3652" s="3" t="str">
        <f t="shared" si="453"/>
        <v>5331</v>
      </c>
      <c r="M3652" s="10">
        <v>5331</v>
      </c>
      <c r="N3652" s="3" t="str">
        <f t="shared" si="448"/>
        <v>1000</v>
      </c>
      <c r="O3652" s="3" t="str">
        <f t="shared" si="449"/>
        <v>161</v>
      </c>
      <c r="P3652" s="3" t="str">
        <f t="shared" si="454"/>
        <v>1</v>
      </c>
      <c r="Q3652" s="11">
        <f>+VLOOKUP(M3652,'Dimension descriptions'!K:M,2,FALSE)</f>
        <v>5331</v>
      </c>
      <c r="R3652" s="33">
        <v>5331</v>
      </c>
      <c r="S3652" s="11" t="str">
        <f>+VLOOKUP(R3652,'Dimension descriptions'!K:M,3)</f>
        <v>GIFTED AND TALENTED</v>
      </c>
      <c r="T3652" s="3" t="str">
        <f t="shared" si="455"/>
        <v>N</v>
      </c>
      <c r="U3652">
        <f>+VLOOKUP(R3652,'FY21 P13 Allotment memo'!O:O,1,FALSE)</f>
        <v>5331</v>
      </c>
      <c r="V3652"/>
      <c r="W3652"/>
      <c r="X3652"/>
      <c r="Y3652"/>
      <c r="Z3652"/>
    </row>
    <row r="3653" spans="1:26">
      <c r="A3653">
        <v>10</v>
      </c>
      <c r="B3653" t="s">
        <v>4828</v>
      </c>
      <c r="C3653" t="s">
        <v>1413</v>
      </c>
      <c r="D3653">
        <v>91</v>
      </c>
      <c r="E3653">
        <v>0</v>
      </c>
      <c r="F3653">
        <v>0</v>
      </c>
      <c r="G3653" s="2">
        <f t="shared" si="450"/>
        <v>0</v>
      </c>
      <c r="H3653" s="3" t="str">
        <f t="shared" si="451"/>
        <v>10</v>
      </c>
      <c r="I3653" s="3" t="str">
        <f t="shared" si="452"/>
        <v>500</v>
      </c>
      <c r="J3653" s="3">
        <v>500</v>
      </c>
      <c r="K3653" s="3" t="str">
        <f>+VLOOKUP(J3653,'Dimension descriptions'!P:R,3,FALSE)</f>
        <v>District Office</v>
      </c>
      <c r="L3653" s="3" t="str">
        <f t="shared" si="453"/>
        <v>5331</v>
      </c>
      <c r="M3653" s="10">
        <v>5331</v>
      </c>
      <c r="N3653" s="3" t="str">
        <f t="shared" si="448"/>
        <v>1000</v>
      </c>
      <c r="O3653" s="3" t="str">
        <f t="shared" si="449"/>
        <v>320</v>
      </c>
      <c r="P3653" s="3" t="str">
        <f t="shared" si="454"/>
        <v>3</v>
      </c>
      <c r="Q3653" s="11">
        <f>+VLOOKUP(M3653,'Dimension descriptions'!K:M,2,FALSE)</f>
        <v>5331</v>
      </c>
      <c r="R3653" s="33">
        <v>5331</v>
      </c>
      <c r="S3653" s="11" t="str">
        <f>+VLOOKUP(R3653,'Dimension descriptions'!K:M,3)</f>
        <v>GIFTED AND TALENTED</v>
      </c>
      <c r="T3653" s="3" t="str">
        <f t="shared" si="455"/>
        <v>N</v>
      </c>
      <c r="U3653">
        <f>+VLOOKUP(R3653,'FY21 P13 Allotment memo'!O:O,1,FALSE)</f>
        <v>5331</v>
      </c>
      <c r="V3653"/>
      <c r="W3653"/>
      <c r="X3653"/>
      <c r="Y3653"/>
      <c r="Z3653"/>
    </row>
    <row r="3654" spans="1:26">
      <c r="A3654">
        <v>10</v>
      </c>
      <c r="B3654" t="s">
        <v>4829</v>
      </c>
      <c r="C3654" t="s">
        <v>1417</v>
      </c>
      <c r="D3654">
        <v>91</v>
      </c>
      <c r="E3654">
        <v>0</v>
      </c>
      <c r="F3654">
        <v>0</v>
      </c>
      <c r="G3654" s="2">
        <f t="shared" si="450"/>
        <v>0</v>
      </c>
      <c r="H3654" s="3" t="str">
        <f t="shared" si="451"/>
        <v>10</v>
      </c>
      <c r="I3654" s="3" t="str">
        <f t="shared" si="452"/>
        <v>500</v>
      </c>
      <c r="J3654" s="3">
        <v>500</v>
      </c>
      <c r="K3654" s="3" t="str">
        <f>+VLOOKUP(J3654,'Dimension descriptions'!P:R,3,FALSE)</f>
        <v>District Office</v>
      </c>
      <c r="L3654" s="3" t="str">
        <f t="shared" si="453"/>
        <v>5331</v>
      </c>
      <c r="M3654" s="10">
        <v>5331</v>
      </c>
      <c r="N3654" s="3" t="str">
        <f t="shared" ref="N3654:N3717" si="456">+MID(B3654,16,4)</f>
        <v>1000</v>
      </c>
      <c r="O3654" s="3" t="str">
        <f t="shared" ref="O3654:O3717" si="457">+RIGHT(B3654,3)</f>
        <v>580</v>
      </c>
      <c r="P3654" s="3" t="str">
        <f t="shared" si="454"/>
        <v>5</v>
      </c>
      <c r="Q3654" s="11">
        <f>+VLOOKUP(M3654,'Dimension descriptions'!K:M,2,FALSE)</f>
        <v>5331</v>
      </c>
      <c r="R3654" s="33">
        <v>5331</v>
      </c>
      <c r="S3654" s="11" t="str">
        <f>+VLOOKUP(R3654,'Dimension descriptions'!K:M,3)</f>
        <v>GIFTED AND TALENTED</v>
      </c>
      <c r="T3654" s="3" t="str">
        <f t="shared" si="455"/>
        <v>N</v>
      </c>
      <c r="U3654">
        <f>+VLOOKUP(R3654,'FY21 P13 Allotment memo'!O:O,1,FALSE)</f>
        <v>5331</v>
      </c>
      <c r="V3654"/>
      <c r="W3654"/>
      <c r="X3654"/>
      <c r="Y3654"/>
      <c r="Z3654"/>
    </row>
    <row r="3655" spans="1:26">
      <c r="A3655">
        <v>10</v>
      </c>
      <c r="B3655" t="s">
        <v>4830</v>
      </c>
      <c r="C3655" t="s">
        <v>1588</v>
      </c>
      <c r="D3655">
        <v>91</v>
      </c>
      <c r="E3655">
        <v>496.91</v>
      </c>
      <c r="F3655">
        <v>0</v>
      </c>
      <c r="G3655" s="2">
        <f t="shared" ref="G3655:G3718" si="458">+E3655-F3655</f>
        <v>496.91</v>
      </c>
      <c r="H3655" s="3" t="str">
        <f t="shared" ref="H3655:H3718" si="459">+LEFT(B3655,2)</f>
        <v>10</v>
      </c>
      <c r="I3655" s="3" t="str">
        <f t="shared" ref="I3655:I3718" si="460">+MID(B3655,4,3)</f>
        <v>500</v>
      </c>
      <c r="J3655" s="3">
        <v>500</v>
      </c>
      <c r="K3655" s="3" t="str">
        <f>+VLOOKUP(J3655,'Dimension descriptions'!P:R,3,FALSE)</f>
        <v>District Office</v>
      </c>
      <c r="L3655" s="3" t="str">
        <f t="shared" ref="L3655:L3718" si="461">+MID(B3655,11,4)</f>
        <v>5331</v>
      </c>
      <c r="M3655" s="10">
        <v>5331</v>
      </c>
      <c r="N3655" s="3" t="str">
        <f t="shared" si="456"/>
        <v>1000</v>
      </c>
      <c r="O3655" s="3" t="str">
        <f t="shared" si="457"/>
        <v>610</v>
      </c>
      <c r="P3655" s="3" t="str">
        <f t="shared" ref="P3655:P3718" si="462">+LEFT(O3655,1)</f>
        <v>6</v>
      </c>
      <c r="Q3655" s="11">
        <f>+VLOOKUP(M3655,'Dimension descriptions'!K:M,2,FALSE)</f>
        <v>5331</v>
      </c>
      <c r="R3655" s="33">
        <v>5331</v>
      </c>
      <c r="S3655" s="11" t="str">
        <f>+VLOOKUP(R3655,'Dimension descriptions'!K:M,3)</f>
        <v>GIFTED AND TALENTED</v>
      </c>
      <c r="T3655" s="3" t="str">
        <f t="shared" ref="T3655:T3718" si="463">+IF(Q3655=M3655,"N","Y")</f>
        <v>N</v>
      </c>
      <c r="U3655">
        <f>+VLOOKUP(R3655,'FY21 P13 Allotment memo'!O:O,1,FALSE)</f>
        <v>5331</v>
      </c>
      <c r="V3655"/>
      <c r="W3655"/>
      <c r="X3655"/>
      <c r="Y3655"/>
      <c r="Z3655"/>
    </row>
    <row r="3656" spans="1:26">
      <c r="A3656">
        <v>10</v>
      </c>
      <c r="B3656" t="s">
        <v>4831</v>
      </c>
      <c r="C3656" t="s">
        <v>1270</v>
      </c>
      <c r="D3656">
        <v>91</v>
      </c>
      <c r="E3656">
        <v>0</v>
      </c>
      <c r="F3656">
        <v>0</v>
      </c>
      <c r="G3656" s="2">
        <f t="shared" si="458"/>
        <v>0</v>
      </c>
      <c r="H3656" s="3" t="str">
        <f t="shared" si="459"/>
        <v>10</v>
      </c>
      <c r="I3656" s="3" t="str">
        <f t="shared" si="460"/>
        <v>500</v>
      </c>
      <c r="J3656" s="3">
        <v>500</v>
      </c>
      <c r="K3656" s="3" t="str">
        <f>+VLOOKUP(J3656,'Dimension descriptions'!P:R,3,FALSE)</f>
        <v>District Office</v>
      </c>
      <c r="L3656" s="3" t="str">
        <f t="shared" si="461"/>
        <v>5331</v>
      </c>
      <c r="M3656" s="10">
        <v>5331</v>
      </c>
      <c r="N3656" s="3" t="str">
        <f t="shared" si="456"/>
        <v>1000</v>
      </c>
      <c r="O3656" s="3" t="str">
        <f t="shared" si="457"/>
        <v>641</v>
      </c>
      <c r="P3656" s="3" t="str">
        <f t="shared" si="462"/>
        <v>6</v>
      </c>
      <c r="Q3656" s="11">
        <f>+VLOOKUP(M3656,'Dimension descriptions'!K:M,2,FALSE)</f>
        <v>5331</v>
      </c>
      <c r="R3656" s="33">
        <v>5331</v>
      </c>
      <c r="S3656" s="11" t="str">
        <f>+VLOOKUP(R3656,'Dimension descriptions'!K:M,3)</f>
        <v>GIFTED AND TALENTED</v>
      </c>
      <c r="T3656" s="3" t="str">
        <f t="shared" si="463"/>
        <v>N</v>
      </c>
      <c r="U3656">
        <f>+VLOOKUP(R3656,'FY21 P13 Allotment memo'!O:O,1,FALSE)</f>
        <v>5331</v>
      </c>
      <c r="V3656"/>
      <c r="W3656"/>
      <c r="X3656"/>
      <c r="Y3656"/>
      <c r="Z3656"/>
    </row>
    <row r="3657" spans="1:26">
      <c r="A3657">
        <v>10</v>
      </c>
      <c r="B3657" t="s">
        <v>4832</v>
      </c>
      <c r="C3657" t="s">
        <v>1276</v>
      </c>
      <c r="D3657">
        <v>91</v>
      </c>
      <c r="E3657">
        <v>0</v>
      </c>
      <c r="F3657">
        <v>0</v>
      </c>
      <c r="G3657" s="2">
        <f t="shared" si="458"/>
        <v>0</v>
      </c>
      <c r="H3657" s="3" t="str">
        <f t="shared" si="459"/>
        <v>10</v>
      </c>
      <c r="I3657" s="3" t="str">
        <f t="shared" si="460"/>
        <v>500</v>
      </c>
      <c r="J3657" s="3">
        <v>500</v>
      </c>
      <c r="K3657" s="3" t="str">
        <f>+VLOOKUP(J3657,'Dimension descriptions'!P:R,3,FALSE)</f>
        <v>District Office</v>
      </c>
      <c r="L3657" s="3" t="str">
        <f t="shared" si="461"/>
        <v>5331</v>
      </c>
      <c r="M3657" s="10">
        <v>5331</v>
      </c>
      <c r="N3657" s="3" t="str">
        <f t="shared" si="456"/>
        <v>1000</v>
      </c>
      <c r="O3657" s="3" t="str">
        <f t="shared" si="457"/>
        <v>810</v>
      </c>
      <c r="P3657" s="3" t="str">
        <f t="shared" si="462"/>
        <v>8</v>
      </c>
      <c r="Q3657" s="11">
        <f>+VLOOKUP(M3657,'Dimension descriptions'!K:M,2,FALSE)</f>
        <v>5331</v>
      </c>
      <c r="R3657" s="33">
        <v>5331</v>
      </c>
      <c r="S3657" s="11" t="str">
        <f>+VLOOKUP(R3657,'Dimension descriptions'!K:M,3)</f>
        <v>GIFTED AND TALENTED</v>
      </c>
      <c r="T3657" s="3" t="str">
        <f t="shared" si="463"/>
        <v>N</v>
      </c>
      <c r="U3657">
        <f>+VLOOKUP(R3657,'FY21 P13 Allotment memo'!O:O,1,FALSE)</f>
        <v>5331</v>
      </c>
      <c r="V3657"/>
      <c r="W3657"/>
      <c r="X3657"/>
      <c r="Y3657"/>
      <c r="Z3657"/>
    </row>
    <row r="3658" spans="1:26">
      <c r="A3658">
        <v>10</v>
      </c>
      <c r="B3658" t="s">
        <v>4833</v>
      </c>
      <c r="C3658" t="s">
        <v>1588</v>
      </c>
      <c r="D3658">
        <v>91</v>
      </c>
      <c r="E3658">
        <v>0</v>
      </c>
      <c r="F3658">
        <v>0</v>
      </c>
      <c r="G3658" s="2">
        <f t="shared" si="458"/>
        <v>0</v>
      </c>
      <c r="H3658" s="3" t="str">
        <f t="shared" si="459"/>
        <v>10</v>
      </c>
      <c r="I3658" s="3" t="str">
        <f t="shared" si="460"/>
        <v>500</v>
      </c>
      <c r="J3658" s="3">
        <v>500</v>
      </c>
      <c r="K3658" s="3" t="str">
        <f>+VLOOKUP(J3658,'Dimension descriptions'!P:R,3,FALSE)</f>
        <v>District Office</v>
      </c>
      <c r="L3658" s="3" t="str">
        <f t="shared" si="461"/>
        <v>5331</v>
      </c>
      <c r="M3658" s="10">
        <v>5331</v>
      </c>
      <c r="N3658" s="3" t="str">
        <f t="shared" si="456"/>
        <v>2120</v>
      </c>
      <c r="O3658" s="3" t="str">
        <f t="shared" si="457"/>
        <v>610</v>
      </c>
      <c r="P3658" s="3" t="str">
        <f t="shared" si="462"/>
        <v>6</v>
      </c>
      <c r="Q3658" s="11">
        <f>+VLOOKUP(M3658,'Dimension descriptions'!K:M,2,FALSE)</f>
        <v>5331</v>
      </c>
      <c r="R3658" s="33">
        <v>5331</v>
      </c>
      <c r="S3658" s="11" t="str">
        <f>+VLOOKUP(R3658,'Dimension descriptions'!K:M,3)</f>
        <v>GIFTED AND TALENTED</v>
      </c>
      <c r="T3658" s="3" t="str">
        <f t="shared" si="463"/>
        <v>N</v>
      </c>
      <c r="U3658">
        <f>+VLOOKUP(R3658,'FY21 P13 Allotment memo'!O:O,1,FALSE)</f>
        <v>5331</v>
      </c>
      <c r="V3658"/>
      <c r="W3658"/>
      <c r="X3658"/>
      <c r="Y3658"/>
      <c r="Z3658"/>
    </row>
    <row r="3659" spans="1:26">
      <c r="A3659">
        <v>10</v>
      </c>
      <c r="B3659" t="s">
        <v>4834</v>
      </c>
      <c r="C3659" t="s">
        <v>1618</v>
      </c>
      <c r="D3659">
        <v>91</v>
      </c>
      <c r="E3659">
        <v>0</v>
      </c>
      <c r="F3659">
        <v>0</v>
      </c>
      <c r="G3659" s="2">
        <f t="shared" si="458"/>
        <v>0</v>
      </c>
      <c r="H3659" s="3" t="str">
        <f t="shared" si="459"/>
        <v>10</v>
      </c>
      <c r="I3659" s="3" t="str">
        <f t="shared" si="460"/>
        <v>500</v>
      </c>
      <c r="J3659" s="3">
        <v>500</v>
      </c>
      <c r="K3659" s="3" t="str">
        <f>+VLOOKUP(J3659,'Dimension descriptions'!P:R,3,FALSE)</f>
        <v>District Office</v>
      </c>
      <c r="L3659" s="3" t="str">
        <f t="shared" si="461"/>
        <v>5331</v>
      </c>
      <c r="M3659" s="10">
        <v>5331</v>
      </c>
      <c r="N3659" s="3" t="str">
        <f t="shared" si="456"/>
        <v>2210</v>
      </c>
      <c r="O3659" s="3" t="str">
        <f t="shared" si="457"/>
        <v>580</v>
      </c>
      <c r="P3659" s="3" t="str">
        <f t="shared" si="462"/>
        <v>5</v>
      </c>
      <c r="Q3659" s="11">
        <f>+VLOOKUP(M3659,'Dimension descriptions'!K:M,2,FALSE)</f>
        <v>5331</v>
      </c>
      <c r="R3659" s="33">
        <v>5331</v>
      </c>
      <c r="S3659" s="11" t="str">
        <f>+VLOOKUP(R3659,'Dimension descriptions'!K:M,3)</f>
        <v>GIFTED AND TALENTED</v>
      </c>
      <c r="T3659" s="3" t="str">
        <f t="shared" si="463"/>
        <v>N</v>
      </c>
      <c r="U3659">
        <f>+VLOOKUP(R3659,'FY21 P13 Allotment memo'!O:O,1,FALSE)</f>
        <v>5331</v>
      </c>
      <c r="V3659"/>
      <c r="W3659"/>
      <c r="X3659"/>
      <c r="Y3659"/>
      <c r="Z3659"/>
    </row>
    <row r="3660" spans="1:26">
      <c r="A3660">
        <v>10</v>
      </c>
      <c r="B3660" t="s">
        <v>4835</v>
      </c>
      <c r="C3660" t="s">
        <v>4836</v>
      </c>
      <c r="D3660">
        <v>91</v>
      </c>
      <c r="E3660">
        <v>0</v>
      </c>
      <c r="F3660">
        <v>0</v>
      </c>
      <c r="G3660" s="2">
        <f t="shared" si="458"/>
        <v>0</v>
      </c>
      <c r="H3660" s="3" t="str">
        <f t="shared" si="459"/>
        <v>10</v>
      </c>
      <c r="I3660" s="3" t="str">
        <f t="shared" si="460"/>
        <v>500</v>
      </c>
      <c r="J3660" s="3">
        <v>500</v>
      </c>
      <c r="K3660" s="3" t="str">
        <f>+VLOOKUP(J3660,'Dimension descriptions'!P:R,3,FALSE)</f>
        <v>District Office</v>
      </c>
      <c r="L3660" s="3" t="str">
        <f t="shared" si="461"/>
        <v>5331</v>
      </c>
      <c r="M3660" s="10">
        <v>5331</v>
      </c>
      <c r="N3660" s="3" t="str">
        <f t="shared" si="456"/>
        <v>2213</v>
      </c>
      <c r="O3660" s="3" t="str">
        <f t="shared" si="457"/>
        <v>560</v>
      </c>
      <c r="P3660" s="3" t="str">
        <f t="shared" si="462"/>
        <v>5</v>
      </c>
      <c r="Q3660" s="11">
        <f>+VLOOKUP(M3660,'Dimension descriptions'!K:M,2,FALSE)</f>
        <v>5331</v>
      </c>
      <c r="R3660" s="33">
        <v>5331</v>
      </c>
      <c r="S3660" s="11" t="str">
        <f>+VLOOKUP(R3660,'Dimension descriptions'!K:M,3)</f>
        <v>GIFTED AND TALENTED</v>
      </c>
      <c r="T3660" s="3" t="str">
        <f t="shared" si="463"/>
        <v>N</v>
      </c>
      <c r="U3660">
        <f>+VLOOKUP(R3660,'FY21 P13 Allotment memo'!O:O,1,FALSE)</f>
        <v>5331</v>
      </c>
      <c r="V3660"/>
      <c r="W3660"/>
      <c r="X3660"/>
      <c r="Y3660"/>
      <c r="Z3660"/>
    </row>
    <row r="3661" spans="1:26">
      <c r="A3661">
        <v>10</v>
      </c>
      <c r="B3661" t="s">
        <v>4837</v>
      </c>
      <c r="C3661" t="s">
        <v>4838</v>
      </c>
      <c r="D3661">
        <v>91</v>
      </c>
      <c r="E3661">
        <v>0</v>
      </c>
      <c r="F3661">
        <v>0</v>
      </c>
      <c r="G3661" s="2">
        <f t="shared" si="458"/>
        <v>0</v>
      </c>
      <c r="H3661" s="3" t="str">
        <f t="shared" si="459"/>
        <v>10</v>
      </c>
      <c r="I3661" s="3" t="str">
        <f t="shared" si="460"/>
        <v>500</v>
      </c>
      <c r="J3661" s="3">
        <v>500</v>
      </c>
      <c r="K3661" s="3" t="str">
        <f>+VLOOKUP(J3661,'Dimension descriptions'!P:R,3,FALSE)</f>
        <v>District Office</v>
      </c>
      <c r="L3661" s="3" t="str">
        <f t="shared" si="461"/>
        <v>5331</v>
      </c>
      <c r="M3661" s="10">
        <v>5331</v>
      </c>
      <c r="N3661" s="3" t="str">
        <f t="shared" si="456"/>
        <v>6000</v>
      </c>
      <c r="O3661" s="3" t="str">
        <f t="shared" si="457"/>
        <v>901</v>
      </c>
      <c r="P3661" s="3" t="str">
        <f t="shared" si="462"/>
        <v>9</v>
      </c>
      <c r="Q3661" s="11">
        <f>+VLOOKUP(M3661,'Dimension descriptions'!K:M,2,FALSE)</f>
        <v>5331</v>
      </c>
      <c r="R3661" s="33">
        <v>5331</v>
      </c>
      <c r="S3661" s="11" t="str">
        <f>+VLOOKUP(R3661,'Dimension descriptions'!K:M,3)</f>
        <v>GIFTED AND TALENTED</v>
      </c>
      <c r="T3661" s="3" t="str">
        <f t="shared" si="463"/>
        <v>N</v>
      </c>
      <c r="U3661">
        <f>+VLOOKUP(R3661,'FY21 P13 Allotment memo'!O:O,1,FALSE)</f>
        <v>5331</v>
      </c>
      <c r="V3661"/>
      <c r="W3661"/>
      <c r="X3661"/>
      <c r="Y3661"/>
      <c r="Z3661"/>
    </row>
    <row r="3662" spans="1:26">
      <c r="A3662">
        <v>10</v>
      </c>
      <c r="B3662" t="s">
        <v>4839</v>
      </c>
      <c r="C3662" t="s">
        <v>4593</v>
      </c>
      <c r="D3662">
        <v>91</v>
      </c>
      <c r="E3662">
        <v>2506.1</v>
      </c>
      <c r="F3662">
        <v>0</v>
      </c>
      <c r="G3662" s="2">
        <f t="shared" si="458"/>
        <v>2506.1</v>
      </c>
      <c r="H3662" s="3" t="str">
        <f t="shared" si="459"/>
        <v>10</v>
      </c>
      <c r="I3662" s="3" t="str">
        <f t="shared" si="460"/>
        <v>500</v>
      </c>
      <c r="J3662" s="3">
        <v>500</v>
      </c>
      <c r="K3662" s="3" t="str">
        <f>+VLOOKUP(J3662,'Dimension descriptions'!P:R,3,FALSE)</f>
        <v>District Office</v>
      </c>
      <c r="L3662" s="3" t="str">
        <f t="shared" si="461"/>
        <v>5331</v>
      </c>
      <c r="M3662" s="10">
        <v>5331</v>
      </c>
      <c r="N3662" s="3" t="str">
        <f t="shared" si="456"/>
        <v>7000</v>
      </c>
      <c r="O3662" s="3" t="str">
        <f t="shared" si="457"/>
        <v>870</v>
      </c>
      <c r="P3662" s="3" t="str">
        <f t="shared" si="462"/>
        <v>8</v>
      </c>
      <c r="Q3662" s="11">
        <f>+VLOOKUP(M3662,'Dimension descriptions'!K:M,2,FALSE)</f>
        <v>5331</v>
      </c>
      <c r="R3662" s="33">
        <v>5331</v>
      </c>
      <c r="S3662" s="11" t="str">
        <f>+VLOOKUP(R3662,'Dimension descriptions'!K:M,3)</f>
        <v>GIFTED AND TALENTED</v>
      </c>
      <c r="T3662" s="3" t="str">
        <f t="shared" si="463"/>
        <v>N</v>
      </c>
      <c r="U3662">
        <f>+VLOOKUP(R3662,'FY21 P13 Allotment memo'!O:O,1,FALSE)</f>
        <v>5331</v>
      </c>
      <c r="V3662"/>
      <c r="W3662"/>
      <c r="X3662"/>
      <c r="Y3662"/>
      <c r="Z3662"/>
    </row>
    <row r="3663" spans="1:26">
      <c r="A3663">
        <v>10</v>
      </c>
      <c r="B3663" t="s">
        <v>4840</v>
      </c>
      <c r="C3663" t="s">
        <v>1403</v>
      </c>
      <c r="D3663">
        <v>91</v>
      </c>
      <c r="E3663">
        <v>0</v>
      </c>
      <c r="F3663">
        <v>0</v>
      </c>
      <c r="G3663" s="2">
        <f t="shared" si="458"/>
        <v>0</v>
      </c>
      <c r="H3663" s="3" t="str">
        <f t="shared" si="459"/>
        <v>10</v>
      </c>
      <c r="I3663" s="3" t="str">
        <f t="shared" si="460"/>
        <v>500</v>
      </c>
      <c r="J3663" s="3">
        <v>500</v>
      </c>
      <c r="K3663" s="3" t="str">
        <f>+VLOOKUP(J3663,'Dimension descriptions'!P:R,3,FALSE)</f>
        <v>District Office</v>
      </c>
      <c r="L3663" s="3" t="str">
        <f t="shared" si="461"/>
        <v>5332</v>
      </c>
      <c r="M3663" s="10">
        <v>5332</v>
      </c>
      <c r="N3663" s="3" t="str">
        <f t="shared" si="456"/>
        <v>1000</v>
      </c>
      <c r="O3663" s="3" t="str">
        <f t="shared" si="457"/>
        <v>149</v>
      </c>
      <c r="P3663" s="3" t="str">
        <f t="shared" si="462"/>
        <v>1</v>
      </c>
      <c r="Q3663" s="11">
        <f>+VLOOKUP(M3663,'Dimension descriptions'!K:M,2,FALSE)</f>
        <v>5332</v>
      </c>
      <c r="R3663" s="33">
        <v>5332</v>
      </c>
      <c r="S3663" s="11" t="str">
        <f>+VLOOKUP(R3663,'Dimension descriptions'!K:M,3)</f>
        <v>ADVANCED PLACEMENT</v>
      </c>
      <c r="T3663" s="3" t="str">
        <f t="shared" si="463"/>
        <v>N</v>
      </c>
      <c r="U3663">
        <f>+VLOOKUP(R3663,'FY21 P13 Allotment memo'!O:O,1,FALSE)</f>
        <v>5332</v>
      </c>
      <c r="V3663"/>
      <c r="W3663"/>
      <c r="X3663"/>
      <c r="Y3663"/>
      <c r="Z3663"/>
    </row>
    <row r="3664" spans="1:26">
      <c r="A3664">
        <v>10</v>
      </c>
      <c r="B3664" t="s">
        <v>4841</v>
      </c>
      <c r="C3664" t="s">
        <v>1248</v>
      </c>
      <c r="D3664">
        <v>91</v>
      </c>
      <c r="E3664">
        <v>0</v>
      </c>
      <c r="F3664">
        <v>0</v>
      </c>
      <c r="G3664" s="2">
        <f t="shared" si="458"/>
        <v>0</v>
      </c>
      <c r="H3664" s="3" t="str">
        <f t="shared" si="459"/>
        <v>10</v>
      </c>
      <c r="I3664" s="3" t="str">
        <f t="shared" si="460"/>
        <v>500</v>
      </c>
      <c r="J3664" s="3">
        <v>500</v>
      </c>
      <c r="K3664" s="3" t="str">
        <f>+VLOOKUP(J3664,'Dimension descriptions'!P:R,3,FALSE)</f>
        <v>District Office</v>
      </c>
      <c r="L3664" s="3" t="str">
        <f t="shared" si="461"/>
        <v>5332</v>
      </c>
      <c r="M3664" s="10">
        <v>5332</v>
      </c>
      <c r="N3664" s="3" t="str">
        <f t="shared" si="456"/>
        <v>1000</v>
      </c>
      <c r="O3664" s="3" t="str">
        <f t="shared" si="457"/>
        <v>241</v>
      </c>
      <c r="P3664" s="3" t="str">
        <f t="shared" si="462"/>
        <v>2</v>
      </c>
      <c r="Q3664" s="11">
        <f>+VLOOKUP(M3664,'Dimension descriptions'!K:M,2,FALSE)</f>
        <v>5332</v>
      </c>
      <c r="R3664" s="33">
        <v>5332</v>
      </c>
      <c r="S3664" s="11" t="str">
        <f>+VLOOKUP(R3664,'Dimension descriptions'!K:M,3)</f>
        <v>ADVANCED PLACEMENT</v>
      </c>
      <c r="T3664" s="3" t="str">
        <f t="shared" si="463"/>
        <v>N</v>
      </c>
      <c r="U3664">
        <f>+VLOOKUP(R3664,'FY21 P13 Allotment memo'!O:O,1,FALSE)</f>
        <v>5332</v>
      </c>
      <c r="V3664"/>
      <c r="W3664"/>
      <c r="X3664"/>
      <c r="Y3664"/>
      <c r="Z3664"/>
    </row>
    <row r="3665" spans="1:26">
      <c r="A3665">
        <v>10</v>
      </c>
      <c r="B3665" t="s">
        <v>4842</v>
      </c>
      <c r="C3665" t="s">
        <v>4305</v>
      </c>
      <c r="D3665">
        <v>91</v>
      </c>
      <c r="E3665">
        <v>0</v>
      </c>
      <c r="F3665">
        <v>0</v>
      </c>
      <c r="G3665" s="2">
        <f t="shared" si="458"/>
        <v>0</v>
      </c>
      <c r="H3665" s="3" t="str">
        <f t="shared" si="459"/>
        <v>10</v>
      </c>
      <c r="I3665" s="3" t="str">
        <f t="shared" si="460"/>
        <v>500</v>
      </c>
      <c r="J3665" s="3">
        <v>500</v>
      </c>
      <c r="K3665" s="3" t="str">
        <f>+VLOOKUP(J3665,'Dimension descriptions'!P:R,3,FALSE)</f>
        <v>District Office</v>
      </c>
      <c r="L3665" s="3" t="str">
        <f t="shared" si="461"/>
        <v>5332</v>
      </c>
      <c r="M3665" s="10">
        <v>5332</v>
      </c>
      <c r="N3665" s="3" t="str">
        <f t="shared" si="456"/>
        <v>1000</v>
      </c>
      <c r="O3665" s="3" t="str">
        <f t="shared" si="457"/>
        <v>245</v>
      </c>
      <c r="P3665" s="3" t="str">
        <f t="shared" si="462"/>
        <v>2</v>
      </c>
      <c r="Q3665" s="11">
        <f>+VLOOKUP(M3665,'Dimension descriptions'!K:M,2,FALSE)</f>
        <v>5332</v>
      </c>
      <c r="R3665" s="33">
        <v>5332</v>
      </c>
      <c r="S3665" s="11" t="str">
        <f>+VLOOKUP(R3665,'Dimension descriptions'!K:M,3)</f>
        <v>ADVANCED PLACEMENT</v>
      </c>
      <c r="T3665" s="3" t="str">
        <f t="shared" si="463"/>
        <v>N</v>
      </c>
      <c r="U3665">
        <f>+VLOOKUP(R3665,'FY21 P13 Allotment memo'!O:O,1,FALSE)</f>
        <v>5332</v>
      </c>
      <c r="V3665"/>
      <c r="W3665"/>
      <c r="X3665"/>
      <c r="Y3665"/>
      <c r="Z3665"/>
    </row>
    <row r="3666" spans="1:26">
      <c r="A3666">
        <v>10</v>
      </c>
      <c r="B3666" t="s">
        <v>4843</v>
      </c>
      <c r="C3666" t="s">
        <v>1941</v>
      </c>
      <c r="D3666">
        <v>91</v>
      </c>
      <c r="E3666">
        <v>0</v>
      </c>
      <c r="F3666">
        <v>0</v>
      </c>
      <c r="G3666" s="2">
        <f t="shared" si="458"/>
        <v>0</v>
      </c>
      <c r="H3666" s="3" t="str">
        <f t="shared" si="459"/>
        <v>10</v>
      </c>
      <c r="I3666" s="3" t="str">
        <f t="shared" si="460"/>
        <v>500</v>
      </c>
      <c r="J3666" s="3">
        <v>500</v>
      </c>
      <c r="K3666" s="3" t="str">
        <f>+VLOOKUP(J3666,'Dimension descriptions'!P:R,3,FALSE)</f>
        <v>District Office</v>
      </c>
      <c r="L3666" s="3" t="str">
        <f t="shared" si="461"/>
        <v>5332</v>
      </c>
      <c r="M3666" s="10">
        <v>5332</v>
      </c>
      <c r="N3666" s="3" t="str">
        <f t="shared" si="456"/>
        <v>1000</v>
      </c>
      <c r="O3666" s="3" t="str">
        <f t="shared" si="457"/>
        <v>320</v>
      </c>
      <c r="P3666" s="3" t="str">
        <f t="shared" si="462"/>
        <v>3</v>
      </c>
      <c r="Q3666" s="11">
        <f>+VLOOKUP(M3666,'Dimension descriptions'!K:M,2,FALSE)</f>
        <v>5332</v>
      </c>
      <c r="R3666" s="33">
        <v>5332</v>
      </c>
      <c r="S3666" s="11" t="str">
        <f>+VLOOKUP(R3666,'Dimension descriptions'!K:M,3)</f>
        <v>ADVANCED PLACEMENT</v>
      </c>
      <c r="T3666" s="3" t="str">
        <f t="shared" si="463"/>
        <v>N</v>
      </c>
      <c r="U3666">
        <f>+VLOOKUP(R3666,'FY21 P13 Allotment memo'!O:O,1,FALSE)</f>
        <v>5332</v>
      </c>
      <c r="V3666"/>
      <c r="W3666"/>
      <c r="X3666"/>
      <c r="Y3666"/>
      <c r="Z3666"/>
    </row>
    <row r="3667" spans="1:26">
      <c r="A3667">
        <v>10</v>
      </c>
      <c r="B3667" t="s">
        <v>4844</v>
      </c>
      <c r="C3667" t="s">
        <v>1260</v>
      </c>
      <c r="D3667">
        <v>91</v>
      </c>
      <c r="E3667">
        <v>0</v>
      </c>
      <c r="F3667">
        <v>0</v>
      </c>
      <c r="G3667" s="2">
        <f t="shared" si="458"/>
        <v>0</v>
      </c>
      <c r="H3667" s="3" t="str">
        <f t="shared" si="459"/>
        <v>10</v>
      </c>
      <c r="I3667" s="3" t="str">
        <f t="shared" si="460"/>
        <v>500</v>
      </c>
      <c r="J3667" s="3">
        <v>500</v>
      </c>
      <c r="K3667" s="3" t="str">
        <f>+VLOOKUP(J3667,'Dimension descriptions'!P:R,3,FALSE)</f>
        <v>District Office</v>
      </c>
      <c r="L3667" s="3" t="str">
        <f t="shared" si="461"/>
        <v>5332</v>
      </c>
      <c r="M3667" s="10">
        <v>5332</v>
      </c>
      <c r="N3667" s="3" t="str">
        <f t="shared" si="456"/>
        <v>1000</v>
      </c>
      <c r="O3667" s="3" t="str">
        <f t="shared" si="457"/>
        <v>341</v>
      </c>
      <c r="P3667" s="3" t="str">
        <f t="shared" si="462"/>
        <v>3</v>
      </c>
      <c r="Q3667" s="11">
        <f>+VLOOKUP(M3667,'Dimension descriptions'!K:M,2,FALSE)</f>
        <v>5332</v>
      </c>
      <c r="R3667" s="33">
        <v>5332</v>
      </c>
      <c r="S3667" s="11" t="str">
        <f>+VLOOKUP(R3667,'Dimension descriptions'!K:M,3)</f>
        <v>ADVANCED PLACEMENT</v>
      </c>
      <c r="T3667" s="3" t="str">
        <f t="shared" si="463"/>
        <v>N</v>
      </c>
      <c r="U3667">
        <f>+VLOOKUP(R3667,'FY21 P13 Allotment memo'!O:O,1,FALSE)</f>
        <v>5332</v>
      </c>
      <c r="V3667"/>
      <c r="W3667"/>
      <c r="X3667"/>
      <c r="Y3667"/>
      <c r="Z3667"/>
    </row>
    <row r="3668" spans="1:26">
      <c r="A3668">
        <v>10</v>
      </c>
      <c r="B3668" t="s">
        <v>4845</v>
      </c>
      <c r="C3668" t="s">
        <v>1276</v>
      </c>
      <c r="D3668">
        <v>91</v>
      </c>
      <c r="E3668">
        <v>0</v>
      </c>
      <c r="F3668">
        <v>0</v>
      </c>
      <c r="G3668" s="2">
        <f t="shared" si="458"/>
        <v>0</v>
      </c>
      <c r="H3668" s="3" t="str">
        <f t="shared" si="459"/>
        <v>10</v>
      </c>
      <c r="I3668" s="3" t="str">
        <f t="shared" si="460"/>
        <v>500</v>
      </c>
      <c r="J3668" s="3">
        <v>500</v>
      </c>
      <c r="K3668" s="3" t="str">
        <f>+VLOOKUP(J3668,'Dimension descriptions'!P:R,3,FALSE)</f>
        <v>District Office</v>
      </c>
      <c r="L3668" s="3" t="str">
        <f t="shared" si="461"/>
        <v>5332</v>
      </c>
      <c r="M3668" s="10">
        <v>5332</v>
      </c>
      <c r="N3668" s="3" t="str">
        <f t="shared" si="456"/>
        <v>1000</v>
      </c>
      <c r="O3668" s="3" t="str">
        <f t="shared" si="457"/>
        <v>810</v>
      </c>
      <c r="P3668" s="3" t="str">
        <f t="shared" si="462"/>
        <v>8</v>
      </c>
      <c r="Q3668" s="11">
        <f>+VLOOKUP(M3668,'Dimension descriptions'!K:M,2,FALSE)</f>
        <v>5332</v>
      </c>
      <c r="R3668" s="33">
        <v>5332</v>
      </c>
      <c r="S3668" s="11" t="str">
        <f>+VLOOKUP(R3668,'Dimension descriptions'!K:M,3)</f>
        <v>ADVANCED PLACEMENT</v>
      </c>
      <c r="T3668" s="3" t="str">
        <f t="shared" si="463"/>
        <v>N</v>
      </c>
      <c r="U3668">
        <f>+VLOOKUP(R3668,'FY21 P13 Allotment memo'!O:O,1,FALSE)</f>
        <v>5332</v>
      </c>
      <c r="V3668"/>
      <c r="W3668"/>
      <c r="X3668"/>
      <c r="Y3668"/>
      <c r="Z3668"/>
    </row>
    <row r="3669" spans="1:26">
      <c r="A3669">
        <v>10</v>
      </c>
      <c r="B3669" t="s">
        <v>4846</v>
      </c>
      <c r="C3669" t="s">
        <v>4710</v>
      </c>
      <c r="D3669">
        <v>91</v>
      </c>
      <c r="E3669">
        <v>0</v>
      </c>
      <c r="F3669">
        <v>0</v>
      </c>
      <c r="G3669" s="2">
        <f t="shared" si="458"/>
        <v>0</v>
      </c>
      <c r="H3669" s="3" t="str">
        <f t="shared" si="459"/>
        <v>10</v>
      </c>
      <c r="I3669" s="3" t="str">
        <f t="shared" si="460"/>
        <v>500</v>
      </c>
      <c r="J3669" s="3">
        <v>500</v>
      </c>
      <c r="K3669" s="3" t="str">
        <f>+VLOOKUP(J3669,'Dimension descriptions'!P:R,3,FALSE)</f>
        <v>District Office</v>
      </c>
      <c r="L3669" s="3" t="str">
        <f t="shared" si="461"/>
        <v>5332</v>
      </c>
      <c r="M3669" s="10">
        <v>5332</v>
      </c>
      <c r="N3669" s="3" t="str">
        <f t="shared" si="456"/>
        <v>2210</v>
      </c>
      <c r="O3669" s="3" t="str">
        <f t="shared" si="457"/>
        <v>115</v>
      </c>
      <c r="P3669" s="3" t="str">
        <f t="shared" si="462"/>
        <v>1</v>
      </c>
      <c r="Q3669" s="11">
        <f>+VLOOKUP(M3669,'Dimension descriptions'!K:M,2,FALSE)</f>
        <v>5332</v>
      </c>
      <c r="R3669" s="33">
        <v>5332</v>
      </c>
      <c r="S3669" s="11" t="str">
        <f>+VLOOKUP(R3669,'Dimension descriptions'!K:M,3)</f>
        <v>ADVANCED PLACEMENT</v>
      </c>
      <c r="T3669" s="3" t="str">
        <f t="shared" si="463"/>
        <v>N</v>
      </c>
      <c r="U3669">
        <f>+VLOOKUP(R3669,'FY21 P13 Allotment memo'!O:O,1,FALSE)</f>
        <v>5332</v>
      </c>
      <c r="V3669"/>
      <c r="W3669"/>
      <c r="X3669"/>
      <c r="Y3669"/>
      <c r="Z3669"/>
    </row>
    <row r="3670" spans="1:26">
      <c r="A3670">
        <v>10</v>
      </c>
      <c r="B3670" t="s">
        <v>4847</v>
      </c>
      <c r="C3670" t="s">
        <v>4848</v>
      </c>
      <c r="D3670">
        <v>91</v>
      </c>
      <c r="E3670">
        <v>5086.54</v>
      </c>
      <c r="F3670">
        <v>0</v>
      </c>
      <c r="G3670" s="2">
        <f t="shared" si="458"/>
        <v>5086.54</v>
      </c>
      <c r="H3670" s="3" t="str">
        <f t="shared" si="459"/>
        <v>10</v>
      </c>
      <c r="I3670" s="3" t="str">
        <f t="shared" si="460"/>
        <v>500</v>
      </c>
      <c r="J3670" s="3">
        <v>500</v>
      </c>
      <c r="K3670" s="3" t="str">
        <f>+VLOOKUP(J3670,'Dimension descriptions'!P:R,3,FALSE)</f>
        <v>District Office</v>
      </c>
      <c r="L3670" s="3" t="str">
        <f t="shared" si="461"/>
        <v>5332</v>
      </c>
      <c r="M3670" s="10">
        <v>5332</v>
      </c>
      <c r="N3670" s="3" t="str">
        <f t="shared" si="456"/>
        <v>2210</v>
      </c>
      <c r="O3670" s="3" t="str">
        <f t="shared" si="457"/>
        <v>152</v>
      </c>
      <c r="P3670" s="3" t="str">
        <f t="shared" si="462"/>
        <v>1</v>
      </c>
      <c r="Q3670" s="11">
        <f>+VLOOKUP(M3670,'Dimension descriptions'!K:M,2,FALSE)</f>
        <v>5332</v>
      </c>
      <c r="R3670" s="33">
        <v>5332</v>
      </c>
      <c r="S3670" s="11" t="str">
        <f>+VLOOKUP(R3670,'Dimension descriptions'!K:M,3)</f>
        <v>ADVANCED PLACEMENT</v>
      </c>
      <c r="T3670" s="3" t="str">
        <f t="shared" si="463"/>
        <v>N</v>
      </c>
      <c r="U3670">
        <f>+VLOOKUP(R3670,'FY21 P13 Allotment memo'!O:O,1,FALSE)</f>
        <v>5332</v>
      </c>
      <c r="V3670"/>
      <c r="W3670"/>
      <c r="X3670"/>
      <c r="Y3670"/>
      <c r="Z3670"/>
    </row>
    <row r="3671" spans="1:26">
      <c r="A3671">
        <v>10</v>
      </c>
      <c r="B3671" t="s">
        <v>4849</v>
      </c>
      <c r="C3671" t="s">
        <v>1244</v>
      </c>
      <c r="D3671">
        <v>91</v>
      </c>
      <c r="E3671">
        <v>1204.96</v>
      </c>
      <c r="F3671">
        <v>0</v>
      </c>
      <c r="G3671" s="2">
        <f t="shared" si="458"/>
        <v>1204.96</v>
      </c>
      <c r="H3671" s="3" t="str">
        <f t="shared" si="459"/>
        <v>10</v>
      </c>
      <c r="I3671" s="3" t="str">
        <f t="shared" si="460"/>
        <v>500</v>
      </c>
      <c r="J3671" s="3">
        <v>500</v>
      </c>
      <c r="K3671" s="3" t="str">
        <f>+VLOOKUP(J3671,'Dimension descriptions'!P:R,3,FALSE)</f>
        <v>District Office</v>
      </c>
      <c r="L3671" s="3" t="str">
        <f t="shared" si="461"/>
        <v>5332</v>
      </c>
      <c r="M3671" s="10">
        <v>5332</v>
      </c>
      <c r="N3671" s="3" t="str">
        <f t="shared" si="456"/>
        <v>2210</v>
      </c>
      <c r="O3671" s="3" t="str">
        <f t="shared" si="457"/>
        <v>210</v>
      </c>
      <c r="P3671" s="3" t="str">
        <f t="shared" si="462"/>
        <v>2</v>
      </c>
      <c r="Q3671" s="11">
        <f>+VLOOKUP(M3671,'Dimension descriptions'!K:M,2,FALSE)</f>
        <v>5332</v>
      </c>
      <c r="R3671" s="33">
        <v>5332</v>
      </c>
      <c r="S3671" s="11" t="str">
        <f>+VLOOKUP(R3671,'Dimension descriptions'!K:M,3)</f>
        <v>ADVANCED PLACEMENT</v>
      </c>
      <c r="T3671" s="3" t="str">
        <f t="shared" si="463"/>
        <v>N</v>
      </c>
      <c r="U3671">
        <f>+VLOOKUP(R3671,'FY21 P13 Allotment memo'!O:O,1,FALSE)</f>
        <v>5332</v>
      </c>
      <c r="V3671"/>
      <c r="W3671"/>
      <c r="X3671"/>
      <c r="Y3671"/>
      <c r="Z3671"/>
    </row>
    <row r="3672" spans="1:26">
      <c r="A3672">
        <v>10</v>
      </c>
      <c r="B3672" t="s">
        <v>4850</v>
      </c>
      <c r="C3672" t="s">
        <v>1246</v>
      </c>
      <c r="D3672">
        <v>91</v>
      </c>
      <c r="E3672">
        <v>388.5</v>
      </c>
      <c r="F3672">
        <v>0</v>
      </c>
      <c r="G3672" s="2">
        <f t="shared" si="458"/>
        <v>388.5</v>
      </c>
      <c r="H3672" s="3" t="str">
        <f t="shared" si="459"/>
        <v>10</v>
      </c>
      <c r="I3672" s="3" t="str">
        <f t="shared" si="460"/>
        <v>500</v>
      </c>
      <c r="J3672" s="3">
        <v>500</v>
      </c>
      <c r="K3672" s="3" t="str">
        <f>+VLOOKUP(J3672,'Dimension descriptions'!P:R,3,FALSE)</f>
        <v>District Office</v>
      </c>
      <c r="L3672" s="3" t="str">
        <f t="shared" si="461"/>
        <v>5332</v>
      </c>
      <c r="M3672" s="10">
        <v>5332</v>
      </c>
      <c r="N3672" s="3" t="str">
        <f t="shared" si="456"/>
        <v>2210</v>
      </c>
      <c r="O3672" s="3" t="str">
        <f t="shared" si="457"/>
        <v>220</v>
      </c>
      <c r="P3672" s="3" t="str">
        <f t="shared" si="462"/>
        <v>2</v>
      </c>
      <c r="Q3672" s="11">
        <f>+VLOOKUP(M3672,'Dimension descriptions'!K:M,2,FALSE)</f>
        <v>5332</v>
      </c>
      <c r="R3672" s="33">
        <v>5332</v>
      </c>
      <c r="S3672" s="11" t="str">
        <f>+VLOOKUP(R3672,'Dimension descriptions'!K:M,3)</f>
        <v>ADVANCED PLACEMENT</v>
      </c>
      <c r="T3672" s="3" t="str">
        <f t="shared" si="463"/>
        <v>N</v>
      </c>
      <c r="U3672">
        <f>+VLOOKUP(R3672,'FY21 P13 Allotment memo'!O:O,1,FALSE)</f>
        <v>5332</v>
      </c>
      <c r="V3672"/>
      <c r="W3672"/>
      <c r="X3672"/>
      <c r="Y3672"/>
      <c r="Z3672"/>
    </row>
    <row r="3673" spans="1:26">
      <c r="A3673">
        <v>10</v>
      </c>
      <c r="B3673" t="s">
        <v>4851</v>
      </c>
      <c r="C3673" t="s">
        <v>1248</v>
      </c>
      <c r="D3673">
        <v>91</v>
      </c>
      <c r="E3673">
        <v>24.68</v>
      </c>
      <c r="F3673">
        <v>0</v>
      </c>
      <c r="G3673" s="2">
        <f t="shared" si="458"/>
        <v>24.68</v>
      </c>
      <c r="H3673" s="3" t="str">
        <f t="shared" si="459"/>
        <v>10</v>
      </c>
      <c r="I3673" s="3" t="str">
        <f t="shared" si="460"/>
        <v>500</v>
      </c>
      <c r="J3673" s="3">
        <v>500</v>
      </c>
      <c r="K3673" s="3" t="str">
        <f>+VLOOKUP(J3673,'Dimension descriptions'!P:R,3,FALSE)</f>
        <v>District Office</v>
      </c>
      <c r="L3673" s="3" t="str">
        <f t="shared" si="461"/>
        <v>5332</v>
      </c>
      <c r="M3673" s="10">
        <v>5332</v>
      </c>
      <c r="N3673" s="3" t="str">
        <f t="shared" si="456"/>
        <v>2210</v>
      </c>
      <c r="O3673" s="3" t="str">
        <f t="shared" si="457"/>
        <v>241</v>
      </c>
      <c r="P3673" s="3" t="str">
        <f t="shared" si="462"/>
        <v>2</v>
      </c>
      <c r="Q3673" s="11">
        <f>+VLOOKUP(M3673,'Dimension descriptions'!K:M,2,FALSE)</f>
        <v>5332</v>
      </c>
      <c r="R3673" s="33">
        <v>5332</v>
      </c>
      <c r="S3673" s="11" t="str">
        <f>+VLOOKUP(R3673,'Dimension descriptions'!K:M,3)</f>
        <v>ADVANCED PLACEMENT</v>
      </c>
      <c r="T3673" s="3" t="str">
        <f t="shared" si="463"/>
        <v>N</v>
      </c>
      <c r="U3673">
        <f>+VLOOKUP(R3673,'FY21 P13 Allotment memo'!O:O,1,FALSE)</f>
        <v>5332</v>
      </c>
      <c r="V3673"/>
      <c r="W3673"/>
      <c r="X3673"/>
      <c r="Y3673"/>
      <c r="Z3673"/>
    </row>
    <row r="3674" spans="1:26">
      <c r="A3674">
        <v>10</v>
      </c>
      <c r="B3674" t="s">
        <v>4852</v>
      </c>
      <c r="C3674" t="s">
        <v>1250</v>
      </c>
      <c r="D3674">
        <v>91</v>
      </c>
      <c r="E3674">
        <v>100.01</v>
      </c>
      <c r="F3674">
        <v>0</v>
      </c>
      <c r="G3674" s="2">
        <f t="shared" si="458"/>
        <v>100.01</v>
      </c>
      <c r="H3674" s="3" t="str">
        <f t="shared" si="459"/>
        <v>10</v>
      </c>
      <c r="I3674" s="3" t="str">
        <f t="shared" si="460"/>
        <v>500</v>
      </c>
      <c r="J3674" s="3">
        <v>500</v>
      </c>
      <c r="K3674" s="3" t="str">
        <f>+VLOOKUP(J3674,'Dimension descriptions'!P:R,3,FALSE)</f>
        <v>District Office</v>
      </c>
      <c r="L3674" s="3" t="str">
        <f t="shared" si="461"/>
        <v>5332</v>
      </c>
      <c r="M3674" s="10">
        <v>5332</v>
      </c>
      <c r="N3674" s="3" t="str">
        <f t="shared" si="456"/>
        <v>2210</v>
      </c>
      <c r="O3674" s="3" t="str">
        <f t="shared" si="457"/>
        <v>245</v>
      </c>
      <c r="P3674" s="3" t="str">
        <f t="shared" si="462"/>
        <v>2</v>
      </c>
      <c r="Q3674" s="11">
        <f>+VLOOKUP(M3674,'Dimension descriptions'!K:M,2,FALSE)</f>
        <v>5332</v>
      </c>
      <c r="R3674" s="33">
        <v>5332</v>
      </c>
      <c r="S3674" s="11" t="str">
        <f>+VLOOKUP(R3674,'Dimension descriptions'!K:M,3)</f>
        <v>ADVANCED PLACEMENT</v>
      </c>
      <c r="T3674" s="3" t="str">
        <f t="shared" si="463"/>
        <v>N</v>
      </c>
      <c r="U3674">
        <f>+VLOOKUP(R3674,'FY21 P13 Allotment memo'!O:O,1,FALSE)</f>
        <v>5332</v>
      </c>
      <c r="V3674"/>
      <c r="W3674"/>
      <c r="X3674"/>
      <c r="Y3674"/>
      <c r="Z3674"/>
    </row>
    <row r="3675" spans="1:26">
      <c r="A3675">
        <v>10</v>
      </c>
      <c r="B3675" t="s">
        <v>4853</v>
      </c>
      <c r="C3675" t="s">
        <v>4854</v>
      </c>
      <c r="D3675">
        <v>91</v>
      </c>
      <c r="E3675">
        <v>0</v>
      </c>
      <c r="F3675">
        <v>0</v>
      </c>
      <c r="G3675" s="2">
        <f t="shared" si="458"/>
        <v>0</v>
      </c>
      <c r="H3675" s="3" t="str">
        <f t="shared" si="459"/>
        <v>10</v>
      </c>
      <c r="I3675" s="3" t="str">
        <f t="shared" si="460"/>
        <v>500</v>
      </c>
      <c r="J3675" s="3">
        <v>500</v>
      </c>
      <c r="K3675" s="3" t="str">
        <f>+VLOOKUP(J3675,'Dimension descriptions'!P:R,3,FALSE)</f>
        <v>District Office</v>
      </c>
      <c r="L3675" s="3" t="str">
        <f t="shared" si="461"/>
        <v>5332</v>
      </c>
      <c r="M3675" s="10">
        <v>5332</v>
      </c>
      <c r="N3675" s="3" t="str">
        <f t="shared" si="456"/>
        <v>2213</v>
      </c>
      <c r="O3675" s="3" t="str">
        <f t="shared" si="457"/>
        <v>560</v>
      </c>
      <c r="P3675" s="3" t="str">
        <f t="shared" si="462"/>
        <v>5</v>
      </c>
      <c r="Q3675" s="11">
        <f>+VLOOKUP(M3675,'Dimension descriptions'!K:M,2,FALSE)</f>
        <v>5332</v>
      </c>
      <c r="R3675" s="33">
        <v>5332</v>
      </c>
      <c r="S3675" s="11" t="str">
        <f>+VLOOKUP(R3675,'Dimension descriptions'!K:M,3)</f>
        <v>ADVANCED PLACEMENT</v>
      </c>
      <c r="T3675" s="3" t="str">
        <f t="shared" si="463"/>
        <v>N</v>
      </c>
      <c r="U3675">
        <f>+VLOOKUP(R3675,'FY21 P13 Allotment memo'!O:O,1,FALSE)</f>
        <v>5332</v>
      </c>
      <c r="V3675"/>
      <c r="W3675"/>
      <c r="X3675"/>
      <c r="Y3675"/>
      <c r="Z3675"/>
    </row>
    <row r="3676" spans="1:26">
      <c r="A3676">
        <v>10</v>
      </c>
      <c r="B3676" t="s">
        <v>4855</v>
      </c>
      <c r="C3676" t="s">
        <v>1417</v>
      </c>
      <c r="D3676">
        <v>91</v>
      </c>
      <c r="E3676">
        <v>0</v>
      </c>
      <c r="F3676">
        <v>0</v>
      </c>
      <c r="G3676" s="2">
        <f t="shared" si="458"/>
        <v>0</v>
      </c>
      <c r="H3676" s="3" t="str">
        <f t="shared" si="459"/>
        <v>10</v>
      </c>
      <c r="I3676" s="3" t="str">
        <f t="shared" si="460"/>
        <v>500</v>
      </c>
      <c r="J3676" s="3">
        <v>500</v>
      </c>
      <c r="K3676" s="3" t="str">
        <f>+VLOOKUP(J3676,'Dimension descriptions'!P:R,3,FALSE)</f>
        <v>District Office</v>
      </c>
      <c r="L3676" s="3" t="str">
        <f t="shared" si="461"/>
        <v>5332</v>
      </c>
      <c r="M3676" s="10">
        <v>5332</v>
      </c>
      <c r="N3676" s="3" t="str">
        <f t="shared" si="456"/>
        <v>2213</v>
      </c>
      <c r="O3676" s="3" t="str">
        <f t="shared" si="457"/>
        <v>580</v>
      </c>
      <c r="P3676" s="3" t="str">
        <f t="shared" si="462"/>
        <v>5</v>
      </c>
      <c r="Q3676" s="11">
        <f>+VLOOKUP(M3676,'Dimension descriptions'!K:M,2,FALSE)</f>
        <v>5332</v>
      </c>
      <c r="R3676" s="33">
        <v>5332</v>
      </c>
      <c r="S3676" s="11" t="str">
        <f>+VLOOKUP(R3676,'Dimension descriptions'!K:M,3)</f>
        <v>ADVANCED PLACEMENT</v>
      </c>
      <c r="T3676" s="3" t="str">
        <f t="shared" si="463"/>
        <v>N</v>
      </c>
      <c r="U3676">
        <f>+VLOOKUP(R3676,'FY21 P13 Allotment memo'!O:O,1,FALSE)</f>
        <v>5332</v>
      </c>
      <c r="V3676"/>
      <c r="W3676"/>
      <c r="X3676"/>
      <c r="Y3676"/>
      <c r="Z3676"/>
    </row>
    <row r="3677" spans="1:26">
      <c r="A3677">
        <v>10</v>
      </c>
      <c r="B3677" t="s">
        <v>4856</v>
      </c>
      <c r="C3677" t="s">
        <v>1588</v>
      </c>
      <c r="D3677">
        <v>91</v>
      </c>
      <c r="E3677">
        <v>0</v>
      </c>
      <c r="F3677">
        <v>0</v>
      </c>
      <c r="G3677" s="2">
        <f t="shared" si="458"/>
        <v>0</v>
      </c>
      <c r="H3677" s="3" t="str">
        <f t="shared" si="459"/>
        <v>10</v>
      </c>
      <c r="I3677" s="3" t="str">
        <f t="shared" si="460"/>
        <v>500</v>
      </c>
      <c r="J3677" s="3">
        <v>500</v>
      </c>
      <c r="K3677" s="3" t="str">
        <f>+VLOOKUP(J3677,'Dimension descriptions'!P:R,3,FALSE)</f>
        <v>District Office</v>
      </c>
      <c r="L3677" s="3" t="str">
        <f t="shared" si="461"/>
        <v>5332</v>
      </c>
      <c r="M3677" s="10">
        <v>5332</v>
      </c>
      <c r="N3677" s="3" t="str">
        <f t="shared" si="456"/>
        <v>2213</v>
      </c>
      <c r="O3677" s="3" t="str">
        <f t="shared" si="457"/>
        <v>610</v>
      </c>
      <c r="P3677" s="3" t="str">
        <f t="shared" si="462"/>
        <v>6</v>
      </c>
      <c r="Q3677" s="11">
        <f>+VLOOKUP(M3677,'Dimension descriptions'!K:M,2,FALSE)</f>
        <v>5332</v>
      </c>
      <c r="R3677" s="33">
        <v>5332</v>
      </c>
      <c r="S3677" s="11" t="str">
        <f>+VLOOKUP(R3677,'Dimension descriptions'!K:M,3)</f>
        <v>ADVANCED PLACEMENT</v>
      </c>
      <c r="T3677" s="3" t="str">
        <f t="shared" si="463"/>
        <v>N</v>
      </c>
      <c r="U3677">
        <f>+VLOOKUP(R3677,'FY21 P13 Allotment memo'!O:O,1,FALSE)</f>
        <v>5332</v>
      </c>
      <c r="V3677"/>
      <c r="W3677"/>
      <c r="X3677"/>
      <c r="Y3677"/>
      <c r="Z3677"/>
    </row>
    <row r="3678" spans="1:26">
      <c r="A3678">
        <v>10</v>
      </c>
      <c r="B3678" t="s">
        <v>4857</v>
      </c>
      <c r="C3678" t="s">
        <v>4838</v>
      </c>
      <c r="D3678">
        <v>91</v>
      </c>
      <c r="E3678">
        <v>0</v>
      </c>
      <c r="F3678">
        <v>0</v>
      </c>
      <c r="G3678" s="2">
        <f t="shared" si="458"/>
        <v>0</v>
      </c>
      <c r="H3678" s="3" t="str">
        <f t="shared" si="459"/>
        <v>10</v>
      </c>
      <c r="I3678" s="3" t="str">
        <f t="shared" si="460"/>
        <v>500</v>
      </c>
      <c r="J3678" s="3">
        <v>500</v>
      </c>
      <c r="K3678" s="3" t="str">
        <f>+VLOOKUP(J3678,'Dimension descriptions'!P:R,3,FALSE)</f>
        <v>District Office</v>
      </c>
      <c r="L3678" s="3" t="str">
        <f t="shared" si="461"/>
        <v>5332</v>
      </c>
      <c r="M3678" s="10">
        <v>5332</v>
      </c>
      <c r="N3678" s="3" t="str">
        <f t="shared" si="456"/>
        <v>5210</v>
      </c>
      <c r="O3678" s="3" t="str">
        <f t="shared" si="457"/>
        <v>901</v>
      </c>
      <c r="P3678" s="3" t="str">
        <f t="shared" si="462"/>
        <v>9</v>
      </c>
      <c r="Q3678" s="11">
        <f>+VLOOKUP(M3678,'Dimension descriptions'!K:M,2,FALSE)</f>
        <v>5332</v>
      </c>
      <c r="R3678" s="33">
        <v>5332</v>
      </c>
      <c r="S3678" s="11" t="str">
        <f>+VLOOKUP(R3678,'Dimension descriptions'!K:M,3)</f>
        <v>ADVANCED PLACEMENT</v>
      </c>
      <c r="T3678" s="3" t="str">
        <f t="shared" si="463"/>
        <v>N</v>
      </c>
      <c r="U3678">
        <f>+VLOOKUP(R3678,'FY21 P13 Allotment memo'!O:O,1,FALSE)</f>
        <v>5332</v>
      </c>
      <c r="V3678"/>
      <c r="W3678"/>
      <c r="X3678"/>
      <c r="Y3678"/>
      <c r="Z3678"/>
    </row>
    <row r="3679" spans="1:26">
      <c r="A3679">
        <v>10</v>
      </c>
      <c r="B3679" t="s">
        <v>4858</v>
      </c>
      <c r="C3679" t="s">
        <v>4593</v>
      </c>
      <c r="D3679">
        <v>91</v>
      </c>
      <c r="E3679">
        <v>0</v>
      </c>
      <c r="F3679">
        <v>0</v>
      </c>
      <c r="G3679" s="2">
        <f t="shared" si="458"/>
        <v>0</v>
      </c>
      <c r="H3679" s="3" t="str">
        <f t="shared" si="459"/>
        <v>10</v>
      </c>
      <c r="I3679" s="3" t="str">
        <f t="shared" si="460"/>
        <v>500</v>
      </c>
      <c r="J3679" s="3">
        <v>500</v>
      </c>
      <c r="K3679" s="3" t="str">
        <f>+VLOOKUP(J3679,'Dimension descriptions'!P:R,3,FALSE)</f>
        <v>District Office</v>
      </c>
      <c r="L3679" s="3" t="str">
        <f t="shared" si="461"/>
        <v>5332</v>
      </c>
      <c r="M3679" s="10">
        <v>5332</v>
      </c>
      <c r="N3679" s="3" t="str">
        <f t="shared" si="456"/>
        <v>7000</v>
      </c>
      <c r="O3679" s="3" t="str">
        <f t="shared" si="457"/>
        <v>870</v>
      </c>
      <c r="P3679" s="3" t="str">
        <f t="shared" si="462"/>
        <v>8</v>
      </c>
      <c r="Q3679" s="11">
        <f>+VLOOKUP(M3679,'Dimension descriptions'!K:M,2,FALSE)</f>
        <v>5332</v>
      </c>
      <c r="R3679" s="33">
        <v>5332</v>
      </c>
      <c r="S3679" s="11" t="str">
        <f>+VLOOKUP(R3679,'Dimension descriptions'!K:M,3)</f>
        <v>ADVANCED PLACEMENT</v>
      </c>
      <c r="T3679" s="3" t="str">
        <f t="shared" si="463"/>
        <v>N</v>
      </c>
      <c r="U3679">
        <f>+VLOOKUP(R3679,'FY21 P13 Allotment memo'!O:O,1,FALSE)</f>
        <v>5332</v>
      </c>
      <c r="V3679"/>
      <c r="W3679"/>
      <c r="X3679"/>
      <c r="Y3679"/>
      <c r="Z3679"/>
    </row>
    <row r="3680" spans="1:26">
      <c r="A3680">
        <v>10</v>
      </c>
      <c r="B3680" t="s">
        <v>4859</v>
      </c>
      <c r="C3680" t="s">
        <v>1248</v>
      </c>
      <c r="D3680">
        <v>91</v>
      </c>
      <c r="E3680">
        <v>0</v>
      </c>
      <c r="F3680">
        <v>0</v>
      </c>
      <c r="G3680" s="2">
        <f t="shared" si="458"/>
        <v>0</v>
      </c>
      <c r="H3680" s="3" t="str">
        <f t="shared" si="459"/>
        <v>10</v>
      </c>
      <c r="I3680" s="3" t="str">
        <f t="shared" si="460"/>
        <v>500</v>
      </c>
      <c r="J3680" s="3">
        <v>500</v>
      </c>
      <c r="K3680" s="3" t="str">
        <f>+VLOOKUP(J3680,'Dimension descriptions'!P:R,3,FALSE)</f>
        <v>District Office</v>
      </c>
      <c r="L3680" s="3" t="str">
        <f t="shared" si="461"/>
        <v>5333</v>
      </c>
      <c r="M3680" s="10">
        <v>5333</v>
      </c>
      <c r="N3680" s="3" t="str">
        <f t="shared" si="456"/>
        <v>1000</v>
      </c>
      <c r="O3680" s="3" t="str">
        <f t="shared" si="457"/>
        <v>241</v>
      </c>
      <c r="P3680" s="3" t="str">
        <f t="shared" si="462"/>
        <v>2</v>
      </c>
      <c r="Q3680" s="11">
        <f>+VLOOKUP(M3680,'Dimension descriptions'!K:M,2,FALSE)</f>
        <v>5333</v>
      </c>
      <c r="R3680" s="33">
        <v>5333</v>
      </c>
      <c r="S3680" s="11" t="str">
        <f>+VLOOKUP(R3680,'Dimension descriptions'!K:M,3)</f>
        <v>CONCURRENT ENROLLMENT</v>
      </c>
      <c r="T3680" s="3" t="str">
        <f t="shared" si="463"/>
        <v>N</v>
      </c>
      <c r="U3680">
        <f>+VLOOKUP(R3680,'FY21 P13 Allotment memo'!O:O,1,FALSE)</f>
        <v>5333</v>
      </c>
      <c r="V3680"/>
      <c r="W3680"/>
      <c r="X3680"/>
      <c r="Y3680"/>
      <c r="Z3680"/>
    </row>
    <row r="3681" spans="1:26">
      <c r="A3681">
        <v>10</v>
      </c>
      <c r="B3681" t="s">
        <v>4860</v>
      </c>
      <c r="C3681" t="s">
        <v>4305</v>
      </c>
      <c r="D3681">
        <v>91</v>
      </c>
      <c r="E3681">
        <v>0</v>
      </c>
      <c r="F3681">
        <v>0</v>
      </c>
      <c r="G3681" s="2">
        <f t="shared" si="458"/>
        <v>0</v>
      </c>
      <c r="H3681" s="3" t="str">
        <f t="shared" si="459"/>
        <v>10</v>
      </c>
      <c r="I3681" s="3" t="str">
        <f t="shared" si="460"/>
        <v>500</v>
      </c>
      <c r="J3681" s="3">
        <v>500</v>
      </c>
      <c r="K3681" s="3" t="str">
        <f>+VLOOKUP(J3681,'Dimension descriptions'!P:R,3,FALSE)</f>
        <v>District Office</v>
      </c>
      <c r="L3681" s="3" t="str">
        <f t="shared" si="461"/>
        <v>5333</v>
      </c>
      <c r="M3681" s="10">
        <v>5333</v>
      </c>
      <c r="N3681" s="3" t="str">
        <f t="shared" si="456"/>
        <v>1000</v>
      </c>
      <c r="O3681" s="3" t="str">
        <f t="shared" si="457"/>
        <v>245</v>
      </c>
      <c r="P3681" s="3" t="str">
        <f t="shared" si="462"/>
        <v>2</v>
      </c>
      <c r="Q3681" s="11">
        <f>+VLOOKUP(M3681,'Dimension descriptions'!K:M,2,FALSE)</f>
        <v>5333</v>
      </c>
      <c r="R3681" s="33">
        <v>5333</v>
      </c>
      <c r="S3681" s="11" t="str">
        <f>+VLOOKUP(R3681,'Dimension descriptions'!K:M,3)</f>
        <v>CONCURRENT ENROLLMENT</v>
      </c>
      <c r="T3681" s="3" t="str">
        <f t="shared" si="463"/>
        <v>N</v>
      </c>
      <c r="U3681">
        <f>+VLOOKUP(R3681,'FY21 P13 Allotment memo'!O:O,1,FALSE)</f>
        <v>5333</v>
      </c>
      <c r="V3681"/>
      <c r="W3681"/>
      <c r="X3681"/>
      <c r="Y3681"/>
      <c r="Z3681"/>
    </row>
    <row r="3682" spans="1:26">
      <c r="A3682">
        <v>10</v>
      </c>
      <c r="B3682" t="s">
        <v>4861</v>
      </c>
      <c r="C3682" t="s">
        <v>1413</v>
      </c>
      <c r="D3682">
        <v>91</v>
      </c>
      <c r="E3682">
        <v>0</v>
      </c>
      <c r="F3682">
        <v>0</v>
      </c>
      <c r="G3682" s="2">
        <f t="shared" si="458"/>
        <v>0</v>
      </c>
      <c r="H3682" s="3" t="str">
        <f t="shared" si="459"/>
        <v>10</v>
      </c>
      <c r="I3682" s="3" t="str">
        <f t="shared" si="460"/>
        <v>500</v>
      </c>
      <c r="J3682" s="3">
        <v>500</v>
      </c>
      <c r="K3682" s="3" t="str">
        <f>+VLOOKUP(J3682,'Dimension descriptions'!P:R,3,FALSE)</f>
        <v>District Office</v>
      </c>
      <c r="L3682" s="3" t="str">
        <f t="shared" si="461"/>
        <v>5333</v>
      </c>
      <c r="M3682" s="10">
        <v>5333</v>
      </c>
      <c r="N3682" s="3" t="str">
        <f t="shared" si="456"/>
        <v>1000</v>
      </c>
      <c r="O3682" s="3" t="str">
        <f t="shared" si="457"/>
        <v>320</v>
      </c>
      <c r="P3682" s="3" t="str">
        <f t="shared" si="462"/>
        <v>3</v>
      </c>
      <c r="Q3682" s="11">
        <f>+VLOOKUP(M3682,'Dimension descriptions'!K:M,2,FALSE)</f>
        <v>5333</v>
      </c>
      <c r="R3682" s="33">
        <v>5333</v>
      </c>
      <c r="S3682" s="11" t="str">
        <f>+VLOOKUP(R3682,'Dimension descriptions'!K:M,3)</f>
        <v>CONCURRENT ENROLLMENT</v>
      </c>
      <c r="T3682" s="3" t="str">
        <f t="shared" si="463"/>
        <v>N</v>
      </c>
      <c r="U3682">
        <f>+VLOOKUP(R3682,'FY21 P13 Allotment memo'!O:O,1,FALSE)</f>
        <v>5333</v>
      </c>
      <c r="V3682"/>
      <c r="W3682"/>
      <c r="X3682"/>
      <c r="Y3682"/>
      <c r="Z3682"/>
    </row>
    <row r="3683" spans="1:26">
      <c r="A3683">
        <v>10</v>
      </c>
      <c r="B3683" t="s">
        <v>4862</v>
      </c>
      <c r="C3683" t="s">
        <v>1268</v>
      </c>
      <c r="D3683">
        <v>91</v>
      </c>
      <c r="E3683">
        <v>0</v>
      </c>
      <c r="F3683">
        <v>0</v>
      </c>
      <c r="G3683" s="2">
        <f t="shared" si="458"/>
        <v>0</v>
      </c>
      <c r="H3683" s="3" t="str">
        <f t="shared" si="459"/>
        <v>10</v>
      </c>
      <c r="I3683" s="3" t="str">
        <f t="shared" si="460"/>
        <v>500</v>
      </c>
      <c r="J3683" s="3">
        <v>500</v>
      </c>
      <c r="K3683" s="3" t="str">
        <f>+VLOOKUP(J3683,'Dimension descriptions'!P:R,3,FALSE)</f>
        <v>District Office</v>
      </c>
      <c r="L3683" s="3" t="str">
        <f t="shared" si="461"/>
        <v>5333</v>
      </c>
      <c r="M3683" s="10">
        <v>5333</v>
      </c>
      <c r="N3683" s="3" t="str">
        <f t="shared" si="456"/>
        <v>1000</v>
      </c>
      <c r="O3683" s="3" t="str">
        <f t="shared" si="457"/>
        <v>610</v>
      </c>
      <c r="P3683" s="3" t="str">
        <f t="shared" si="462"/>
        <v>6</v>
      </c>
      <c r="Q3683" s="11">
        <f>+VLOOKUP(M3683,'Dimension descriptions'!K:M,2,FALSE)</f>
        <v>5333</v>
      </c>
      <c r="R3683" s="33">
        <v>5333</v>
      </c>
      <c r="S3683" s="11" t="str">
        <f>+VLOOKUP(R3683,'Dimension descriptions'!K:M,3)</f>
        <v>CONCURRENT ENROLLMENT</v>
      </c>
      <c r="T3683" s="3" t="str">
        <f t="shared" si="463"/>
        <v>N</v>
      </c>
      <c r="U3683">
        <f>+VLOOKUP(R3683,'FY21 P13 Allotment memo'!O:O,1,FALSE)</f>
        <v>5333</v>
      </c>
      <c r="V3683"/>
      <c r="W3683"/>
      <c r="X3683"/>
      <c r="Y3683"/>
      <c r="Z3683"/>
    </row>
    <row r="3684" spans="1:26">
      <c r="A3684">
        <v>10</v>
      </c>
      <c r="B3684" t="s">
        <v>4863</v>
      </c>
      <c r="C3684" t="s">
        <v>1270</v>
      </c>
      <c r="D3684">
        <v>91</v>
      </c>
      <c r="E3684">
        <v>0</v>
      </c>
      <c r="F3684">
        <v>0</v>
      </c>
      <c r="G3684" s="2">
        <f t="shared" si="458"/>
        <v>0</v>
      </c>
      <c r="H3684" s="3" t="str">
        <f t="shared" si="459"/>
        <v>10</v>
      </c>
      <c r="I3684" s="3" t="str">
        <f t="shared" si="460"/>
        <v>500</v>
      </c>
      <c r="J3684" s="3">
        <v>500</v>
      </c>
      <c r="K3684" s="3" t="str">
        <f>+VLOOKUP(J3684,'Dimension descriptions'!P:R,3,FALSE)</f>
        <v>District Office</v>
      </c>
      <c r="L3684" s="3" t="str">
        <f t="shared" si="461"/>
        <v>5333</v>
      </c>
      <c r="M3684" s="10">
        <v>5333</v>
      </c>
      <c r="N3684" s="3" t="str">
        <f t="shared" si="456"/>
        <v>1000</v>
      </c>
      <c r="O3684" s="3" t="str">
        <f t="shared" si="457"/>
        <v>641</v>
      </c>
      <c r="P3684" s="3" t="str">
        <f t="shared" si="462"/>
        <v>6</v>
      </c>
      <c r="Q3684" s="11">
        <f>+VLOOKUP(M3684,'Dimension descriptions'!K:M,2,FALSE)</f>
        <v>5333</v>
      </c>
      <c r="R3684" s="33">
        <v>5333</v>
      </c>
      <c r="S3684" s="11" t="str">
        <f>+VLOOKUP(R3684,'Dimension descriptions'!K:M,3)</f>
        <v>CONCURRENT ENROLLMENT</v>
      </c>
      <c r="T3684" s="3" t="str">
        <f t="shared" si="463"/>
        <v>N</v>
      </c>
      <c r="U3684">
        <f>+VLOOKUP(R3684,'FY21 P13 Allotment memo'!O:O,1,FALSE)</f>
        <v>5333</v>
      </c>
      <c r="V3684"/>
      <c r="W3684"/>
      <c r="X3684"/>
      <c r="Y3684"/>
      <c r="Z3684"/>
    </row>
    <row r="3685" spans="1:26">
      <c r="A3685">
        <v>10</v>
      </c>
      <c r="B3685" t="s">
        <v>4864</v>
      </c>
      <c r="C3685" t="s">
        <v>4865</v>
      </c>
      <c r="D3685">
        <v>91</v>
      </c>
      <c r="E3685">
        <v>0</v>
      </c>
      <c r="F3685">
        <v>0</v>
      </c>
      <c r="G3685" s="2">
        <f t="shared" si="458"/>
        <v>0</v>
      </c>
      <c r="H3685" s="3" t="str">
        <f t="shared" si="459"/>
        <v>10</v>
      </c>
      <c r="I3685" s="3" t="str">
        <f t="shared" si="460"/>
        <v>500</v>
      </c>
      <c r="J3685" s="3">
        <v>500</v>
      </c>
      <c r="K3685" s="3" t="str">
        <f>+VLOOKUP(J3685,'Dimension descriptions'!P:R,3,FALSE)</f>
        <v>District Office</v>
      </c>
      <c r="L3685" s="3" t="str">
        <f t="shared" si="461"/>
        <v>5333</v>
      </c>
      <c r="M3685" s="10">
        <v>5333</v>
      </c>
      <c r="N3685" s="3" t="str">
        <f t="shared" si="456"/>
        <v>1000</v>
      </c>
      <c r="O3685" s="3" t="str">
        <f t="shared" si="457"/>
        <v>890</v>
      </c>
      <c r="P3685" s="3" t="str">
        <f t="shared" si="462"/>
        <v>8</v>
      </c>
      <c r="Q3685" s="11">
        <f>+VLOOKUP(M3685,'Dimension descriptions'!K:M,2,FALSE)</f>
        <v>5333</v>
      </c>
      <c r="R3685" s="33">
        <v>5333</v>
      </c>
      <c r="S3685" s="11" t="str">
        <f>+VLOOKUP(R3685,'Dimension descriptions'!K:M,3)</f>
        <v>CONCURRENT ENROLLMENT</v>
      </c>
      <c r="T3685" s="3" t="str">
        <f t="shared" si="463"/>
        <v>N</v>
      </c>
      <c r="U3685">
        <f>+VLOOKUP(R3685,'FY21 P13 Allotment memo'!O:O,1,FALSE)</f>
        <v>5333</v>
      </c>
      <c r="V3685"/>
      <c r="W3685"/>
      <c r="X3685"/>
      <c r="Y3685"/>
      <c r="Z3685"/>
    </row>
    <row r="3686" spans="1:26">
      <c r="A3686">
        <v>10</v>
      </c>
      <c r="B3686" t="s">
        <v>4866</v>
      </c>
      <c r="C3686" t="s">
        <v>4710</v>
      </c>
      <c r="D3686">
        <v>91</v>
      </c>
      <c r="E3686">
        <v>0</v>
      </c>
      <c r="F3686">
        <v>0</v>
      </c>
      <c r="G3686" s="2">
        <f t="shared" si="458"/>
        <v>0</v>
      </c>
      <c r="H3686" s="3" t="str">
        <f t="shared" si="459"/>
        <v>10</v>
      </c>
      <c r="I3686" s="3" t="str">
        <f t="shared" si="460"/>
        <v>500</v>
      </c>
      <c r="J3686" s="3">
        <v>500</v>
      </c>
      <c r="K3686" s="3" t="str">
        <f>+VLOOKUP(J3686,'Dimension descriptions'!P:R,3,FALSE)</f>
        <v>District Office</v>
      </c>
      <c r="L3686" s="3" t="str">
        <f t="shared" si="461"/>
        <v>5333</v>
      </c>
      <c r="M3686" s="10">
        <v>5333</v>
      </c>
      <c r="N3686" s="3" t="str">
        <f t="shared" si="456"/>
        <v>2210</v>
      </c>
      <c r="O3686" s="3" t="str">
        <f t="shared" si="457"/>
        <v>115</v>
      </c>
      <c r="P3686" s="3" t="str">
        <f t="shared" si="462"/>
        <v>1</v>
      </c>
      <c r="Q3686" s="11">
        <f>+VLOOKUP(M3686,'Dimension descriptions'!K:M,2,FALSE)</f>
        <v>5333</v>
      </c>
      <c r="R3686" s="33">
        <v>5333</v>
      </c>
      <c r="S3686" s="11" t="str">
        <f>+VLOOKUP(R3686,'Dimension descriptions'!K:M,3)</f>
        <v>CONCURRENT ENROLLMENT</v>
      </c>
      <c r="T3686" s="3" t="str">
        <f t="shared" si="463"/>
        <v>N</v>
      </c>
      <c r="U3686">
        <f>+VLOOKUP(R3686,'FY21 P13 Allotment memo'!O:O,1,FALSE)</f>
        <v>5333</v>
      </c>
      <c r="V3686"/>
      <c r="W3686"/>
      <c r="X3686"/>
      <c r="Y3686"/>
      <c r="Z3686"/>
    </row>
    <row r="3687" spans="1:26">
      <c r="A3687">
        <v>10</v>
      </c>
      <c r="B3687" t="s">
        <v>4867</v>
      </c>
      <c r="C3687" t="s">
        <v>4848</v>
      </c>
      <c r="D3687">
        <v>91</v>
      </c>
      <c r="E3687">
        <v>5086.54</v>
      </c>
      <c r="F3687">
        <v>0</v>
      </c>
      <c r="G3687" s="2">
        <f t="shared" si="458"/>
        <v>5086.54</v>
      </c>
      <c r="H3687" s="3" t="str">
        <f t="shared" si="459"/>
        <v>10</v>
      </c>
      <c r="I3687" s="3" t="str">
        <f t="shared" si="460"/>
        <v>500</v>
      </c>
      <c r="J3687" s="3">
        <v>500</v>
      </c>
      <c r="K3687" s="3" t="str">
        <f>+VLOOKUP(J3687,'Dimension descriptions'!P:R,3,FALSE)</f>
        <v>District Office</v>
      </c>
      <c r="L3687" s="3" t="str">
        <f t="shared" si="461"/>
        <v>5333</v>
      </c>
      <c r="M3687" s="10">
        <v>5333</v>
      </c>
      <c r="N3687" s="3" t="str">
        <f t="shared" si="456"/>
        <v>2210</v>
      </c>
      <c r="O3687" s="3" t="str">
        <f t="shared" si="457"/>
        <v>152</v>
      </c>
      <c r="P3687" s="3" t="str">
        <f t="shared" si="462"/>
        <v>1</v>
      </c>
      <c r="Q3687" s="11">
        <f>+VLOOKUP(M3687,'Dimension descriptions'!K:M,2,FALSE)</f>
        <v>5333</v>
      </c>
      <c r="R3687" s="33">
        <v>5333</v>
      </c>
      <c r="S3687" s="11" t="str">
        <f>+VLOOKUP(R3687,'Dimension descriptions'!K:M,3)</f>
        <v>CONCURRENT ENROLLMENT</v>
      </c>
      <c r="T3687" s="3" t="str">
        <f t="shared" si="463"/>
        <v>N</v>
      </c>
      <c r="U3687">
        <f>+VLOOKUP(R3687,'FY21 P13 Allotment memo'!O:O,1,FALSE)</f>
        <v>5333</v>
      </c>
      <c r="V3687"/>
      <c r="W3687"/>
      <c r="X3687"/>
      <c r="Y3687"/>
      <c r="Z3687"/>
    </row>
    <row r="3688" spans="1:26">
      <c r="A3688">
        <v>10</v>
      </c>
      <c r="B3688" t="s">
        <v>4868</v>
      </c>
      <c r="C3688" t="s">
        <v>1244</v>
      </c>
      <c r="D3688">
        <v>91</v>
      </c>
      <c r="E3688">
        <v>1204.96</v>
      </c>
      <c r="F3688">
        <v>0</v>
      </c>
      <c r="G3688" s="2">
        <f t="shared" si="458"/>
        <v>1204.96</v>
      </c>
      <c r="H3688" s="3" t="str">
        <f t="shared" si="459"/>
        <v>10</v>
      </c>
      <c r="I3688" s="3" t="str">
        <f t="shared" si="460"/>
        <v>500</v>
      </c>
      <c r="J3688" s="3">
        <v>500</v>
      </c>
      <c r="K3688" s="3" t="str">
        <f>+VLOOKUP(J3688,'Dimension descriptions'!P:R,3,FALSE)</f>
        <v>District Office</v>
      </c>
      <c r="L3688" s="3" t="str">
        <f t="shared" si="461"/>
        <v>5333</v>
      </c>
      <c r="M3688" s="10">
        <v>5333</v>
      </c>
      <c r="N3688" s="3" t="str">
        <f t="shared" si="456"/>
        <v>2210</v>
      </c>
      <c r="O3688" s="3" t="str">
        <f t="shared" si="457"/>
        <v>210</v>
      </c>
      <c r="P3688" s="3" t="str">
        <f t="shared" si="462"/>
        <v>2</v>
      </c>
      <c r="Q3688" s="11">
        <f>+VLOOKUP(M3688,'Dimension descriptions'!K:M,2,FALSE)</f>
        <v>5333</v>
      </c>
      <c r="R3688" s="33">
        <v>5333</v>
      </c>
      <c r="S3688" s="11" t="str">
        <f>+VLOOKUP(R3688,'Dimension descriptions'!K:M,3)</f>
        <v>CONCURRENT ENROLLMENT</v>
      </c>
      <c r="T3688" s="3" t="str">
        <f t="shared" si="463"/>
        <v>N</v>
      </c>
      <c r="U3688">
        <f>+VLOOKUP(R3688,'FY21 P13 Allotment memo'!O:O,1,FALSE)</f>
        <v>5333</v>
      </c>
      <c r="V3688"/>
      <c r="W3688"/>
      <c r="X3688"/>
      <c r="Y3688"/>
      <c r="Z3688"/>
    </row>
    <row r="3689" spans="1:26">
      <c r="A3689">
        <v>10</v>
      </c>
      <c r="B3689" t="s">
        <v>4869</v>
      </c>
      <c r="C3689" t="s">
        <v>1246</v>
      </c>
      <c r="D3689">
        <v>91</v>
      </c>
      <c r="E3689">
        <v>388.5</v>
      </c>
      <c r="F3689">
        <v>0</v>
      </c>
      <c r="G3689" s="2">
        <f t="shared" si="458"/>
        <v>388.5</v>
      </c>
      <c r="H3689" s="3" t="str">
        <f t="shared" si="459"/>
        <v>10</v>
      </c>
      <c r="I3689" s="3" t="str">
        <f t="shared" si="460"/>
        <v>500</v>
      </c>
      <c r="J3689" s="3">
        <v>500</v>
      </c>
      <c r="K3689" s="3" t="str">
        <f>+VLOOKUP(J3689,'Dimension descriptions'!P:R,3,FALSE)</f>
        <v>District Office</v>
      </c>
      <c r="L3689" s="3" t="str">
        <f t="shared" si="461"/>
        <v>5333</v>
      </c>
      <c r="M3689" s="10">
        <v>5333</v>
      </c>
      <c r="N3689" s="3" t="str">
        <f t="shared" si="456"/>
        <v>2210</v>
      </c>
      <c r="O3689" s="3" t="str">
        <f t="shared" si="457"/>
        <v>220</v>
      </c>
      <c r="P3689" s="3" t="str">
        <f t="shared" si="462"/>
        <v>2</v>
      </c>
      <c r="Q3689" s="11">
        <f>+VLOOKUP(M3689,'Dimension descriptions'!K:M,2,FALSE)</f>
        <v>5333</v>
      </c>
      <c r="R3689" s="33">
        <v>5333</v>
      </c>
      <c r="S3689" s="11" t="str">
        <f>+VLOOKUP(R3689,'Dimension descriptions'!K:M,3)</f>
        <v>CONCURRENT ENROLLMENT</v>
      </c>
      <c r="T3689" s="3" t="str">
        <f t="shared" si="463"/>
        <v>N</v>
      </c>
      <c r="U3689">
        <f>+VLOOKUP(R3689,'FY21 P13 Allotment memo'!O:O,1,FALSE)</f>
        <v>5333</v>
      </c>
      <c r="V3689"/>
      <c r="W3689"/>
      <c r="X3689"/>
      <c r="Y3689"/>
      <c r="Z3689"/>
    </row>
    <row r="3690" spans="1:26">
      <c r="A3690">
        <v>10</v>
      </c>
      <c r="B3690" t="s">
        <v>4870</v>
      </c>
      <c r="C3690" t="s">
        <v>1248</v>
      </c>
      <c r="D3690">
        <v>91</v>
      </c>
      <c r="E3690">
        <v>24.68</v>
      </c>
      <c r="F3690">
        <v>0</v>
      </c>
      <c r="G3690" s="2">
        <f t="shared" si="458"/>
        <v>24.68</v>
      </c>
      <c r="H3690" s="3" t="str">
        <f t="shared" si="459"/>
        <v>10</v>
      </c>
      <c r="I3690" s="3" t="str">
        <f t="shared" si="460"/>
        <v>500</v>
      </c>
      <c r="J3690" s="3">
        <v>500</v>
      </c>
      <c r="K3690" s="3" t="str">
        <f>+VLOOKUP(J3690,'Dimension descriptions'!P:R,3,FALSE)</f>
        <v>District Office</v>
      </c>
      <c r="L3690" s="3" t="str">
        <f t="shared" si="461"/>
        <v>5333</v>
      </c>
      <c r="M3690" s="10">
        <v>5333</v>
      </c>
      <c r="N3690" s="3" t="str">
        <f t="shared" si="456"/>
        <v>2210</v>
      </c>
      <c r="O3690" s="3" t="str">
        <f t="shared" si="457"/>
        <v>241</v>
      </c>
      <c r="P3690" s="3" t="str">
        <f t="shared" si="462"/>
        <v>2</v>
      </c>
      <c r="Q3690" s="11">
        <f>+VLOOKUP(M3690,'Dimension descriptions'!K:M,2,FALSE)</f>
        <v>5333</v>
      </c>
      <c r="R3690" s="33">
        <v>5333</v>
      </c>
      <c r="S3690" s="11" t="str">
        <f>+VLOOKUP(R3690,'Dimension descriptions'!K:M,3)</f>
        <v>CONCURRENT ENROLLMENT</v>
      </c>
      <c r="T3690" s="3" t="str">
        <f t="shared" si="463"/>
        <v>N</v>
      </c>
      <c r="U3690">
        <f>+VLOOKUP(R3690,'FY21 P13 Allotment memo'!O:O,1,FALSE)</f>
        <v>5333</v>
      </c>
      <c r="V3690"/>
      <c r="W3690"/>
      <c r="X3690"/>
      <c r="Y3690"/>
      <c r="Z3690"/>
    </row>
    <row r="3691" spans="1:26">
      <c r="A3691">
        <v>10</v>
      </c>
      <c r="B3691" t="s">
        <v>4871</v>
      </c>
      <c r="C3691" t="s">
        <v>1250</v>
      </c>
      <c r="D3691">
        <v>91</v>
      </c>
      <c r="E3691">
        <v>100.01</v>
      </c>
      <c r="F3691">
        <v>0</v>
      </c>
      <c r="G3691" s="2">
        <f t="shared" si="458"/>
        <v>100.01</v>
      </c>
      <c r="H3691" s="3" t="str">
        <f t="shared" si="459"/>
        <v>10</v>
      </c>
      <c r="I3691" s="3" t="str">
        <f t="shared" si="460"/>
        <v>500</v>
      </c>
      <c r="J3691" s="3">
        <v>500</v>
      </c>
      <c r="K3691" s="3" t="str">
        <f>+VLOOKUP(J3691,'Dimension descriptions'!P:R,3,FALSE)</f>
        <v>District Office</v>
      </c>
      <c r="L3691" s="3" t="str">
        <f t="shared" si="461"/>
        <v>5333</v>
      </c>
      <c r="M3691" s="10">
        <v>5333</v>
      </c>
      <c r="N3691" s="3" t="str">
        <f t="shared" si="456"/>
        <v>2210</v>
      </c>
      <c r="O3691" s="3" t="str">
        <f t="shared" si="457"/>
        <v>245</v>
      </c>
      <c r="P3691" s="3" t="str">
        <f t="shared" si="462"/>
        <v>2</v>
      </c>
      <c r="Q3691" s="11">
        <f>+VLOOKUP(M3691,'Dimension descriptions'!K:M,2,FALSE)</f>
        <v>5333</v>
      </c>
      <c r="R3691" s="33">
        <v>5333</v>
      </c>
      <c r="S3691" s="11" t="str">
        <f>+VLOOKUP(R3691,'Dimension descriptions'!K:M,3)</f>
        <v>CONCURRENT ENROLLMENT</v>
      </c>
      <c r="T3691" s="3" t="str">
        <f t="shared" si="463"/>
        <v>N</v>
      </c>
      <c r="U3691">
        <f>+VLOOKUP(R3691,'FY21 P13 Allotment memo'!O:O,1,FALSE)</f>
        <v>5333</v>
      </c>
      <c r="V3691"/>
      <c r="W3691"/>
      <c r="X3691"/>
      <c r="Y3691"/>
      <c r="Z3691"/>
    </row>
    <row r="3692" spans="1:26">
      <c r="A3692">
        <v>10</v>
      </c>
      <c r="B3692" t="s">
        <v>4872</v>
      </c>
      <c r="C3692" t="s">
        <v>1276</v>
      </c>
      <c r="D3692">
        <v>91</v>
      </c>
      <c r="E3692">
        <v>0</v>
      </c>
      <c r="F3692">
        <v>0</v>
      </c>
      <c r="G3692" s="2">
        <f t="shared" si="458"/>
        <v>0</v>
      </c>
      <c r="H3692" s="3" t="str">
        <f t="shared" si="459"/>
        <v>10</v>
      </c>
      <c r="I3692" s="3" t="str">
        <f t="shared" si="460"/>
        <v>500</v>
      </c>
      <c r="J3692" s="3">
        <v>500</v>
      </c>
      <c r="K3692" s="3" t="str">
        <f>+VLOOKUP(J3692,'Dimension descriptions'!P:R,3,FALSE)</f>
        <v>District Office</v>
      </c>
      <c r="L3692" s="3" t="str">
        <f t="shared" si="461"/>
        <v>5333</v>
      </c>
      <c r="M3692" s="10">
        <v>5333</v>
      </c>
      <c r="N3692" s="3" t="str">
        <f t="shared" si="456"/>
        <v>2210</v>
      </c>
      <c r="O3692" s="3" t="str">
        <f t="shared" si="457"/>
        <v>810</v>
      </c>
      <c r="P3692" s="3" t="str">
        <f t="shared" si="462"/>
        <v>8</v>
      </c>
      <c r="Q3692" s="11">
        <f>+VLOOKUP(M3692,'Dimension descriptions'!K:M,2,FALSE)</f>
        <v>5333</v>
      </c>
      <c r="R3692" s="33">
        <v>5333</v>
      </c>
      <c r="S3692" s="11" t="str">
        <f>+VLOOKUP(R3692,'Dimension descriptions'!K:M,3)</f>
        <v>CONCURRENT ENROLLMENT</v>
      </c>
      <c r="T3692" s="3" t="str">
        <f t="shared" si="463"/>
        <v>N</v>
      </c>
      <c r="U3692">
        <f>+VLOOKUP(R3692,'FY21 P13 Allotment memo'!O:O,1,FALSE)</f>
        <v>5333</v>
      </c>
      <c r="V3692"/>
      <c r="W3692"/>
      <c r="X3692"/>
      <c r="Y3692"/>
      <c r="Z3692"/>
    </row>
    <row r="3693" spans="1:26">
      <c r="A3693">
        <v>10</v>
      </c>
      <c r="B3693" t="s">
        <v>4873</v>
      </c>
      <c r="C3693" t="s">
        <v>1417</v>
      </c>
      <c r="D3693">
        <v>91</v>
      </c>
      <c r="E3693">
        <v>0</v>
      </c>
      <c r="F3693">
        <v>0</v>
      </c>
      <c r="G3693" s="2">
        <f t="shared" si="458"/>
        <v>0</v>
      </c>
      <c r="H3693" s="3" t="str">
        <f t="shared" si="459"/>
        <v>10</v>
      </c>
      <c r="I3693" s="3" t="str">
        <f t="shared" si="460"/>
        <v>500</v>
      </c>
      <c r="J3693" s="3">
        <v>500</v>
      </c>
      <c r="K3693" s="3" t="str">
        <f>+VLOOKUP(J3693,'Dimension descriptions'!P:R,3,FALSE)</f>
        <v>District Office</v>
      </c>
      <c r="L3693" s="3" t="str">
        <f t="shared" si="461"/>
        <v>5333</v>
      </c>
      <c r="M3693" s="10">
        <v>5333</v>
      </c>
      <c r="N3693" s="3" t="str">
        <f t="shared" si="456"/>
        <v>2213</v>
      </c>
      <c r="O3693" s="3" t="str">
        <f t="shared" si="457"/>
        <v>580</v>
      </c>
      <c r="P3693" s="3" t="str">
        <f t="shared" si="462"/>
        <v>5</v>
      </c>
      <c r="Q3693" s="11">
        <f>+VLOOKUP(M3693,'Dimension descriptions'!K:M,2,FALSE)</f>
        <v>5333</v>
      </c>
      <c r="R3693" s="33">
        <v>5333</v>
      </c>
      <c r="S3693" s="11" t="str">
        <f>+VLOOKUP(R3693,'Dimension descriptions'!K:M,3)</f>
        <v>CONCURRENT ENROLLMENT</v>
      </c>
      <c r="T3693" s="3" t="str">
        <f t="shared" si="463"/>
        <v>N</v>
      </c>
      <c r="U3693">
        <f>+VLOOKUP(R3693,'FY21 P13 Allotment memo'!O:O,1,FALSE)</f>
        <v>5333</v>
      </c>
      <c r="V3693"/>
      <c r="W3693"/>
      <c r="X3693"/>
      <c r="Y3693"/>
      <c r="Z3693"/>
    </row>
    <row r="3694" spans="1:26">
      <c r="A3694">
        <v>10</v>
      </c>
      <c r="B3694" t="s">
        <v>4874</v>
      </c>
      <c r="C3694" t="s">
        <v>4593</v>
      </c>
      <c r="D3694">
        <v>91</v>
      </c>
      <c r="E3694">
        <v>0</v>
      </c>
      <c r="F3694">
        <v>0</v>
      </c>
      <c r="G3694" s="2">
        <f t="shared" si="458"/>
        <v>0</v>
      </c>
      <c r="H3694" s="3" t="str">
        <f t="shared" si="459"/>
        <v>10</v>
      </c>
      <c r="I3694" s="3" t="str">
        <f t="shared" si="460"/>
        <v>500</v>
      </c>
      <c r="J3694" s="3">
        <v>500</v>
      </c>
      <c r="K3694" s="3" t="str">
        <f>+VLOOKUP(J3694,'Dimension descriptions'!P:R,3,FALSE)</f>
        <v>District Office</v>
      </c>
      <c r="L3694" s="3" t="str">
        <f t="shared" si="461"/>
        <v>5333</v>
      </c>
      <c r="M3694" s="10">
        <v>5333</v>
      </c>
      <c r="N3694" s="3" t="str">
        <f t="shared" si="456"/>
        <v>7000</v>
      </c>
      <c r="O3694" s="3" t="str">
        <f t="shared" si="457"/>
        <v>870</v>
      </c>
      <c r="P3694" s="3" t="str">
        <f t="shared" si="462"/>
        <v>8</v>
      </c>
      <c r="Q3694" s="11">
        <f>+VLOOKUP(M3694,'Dimension descriptions'!K:M,2,FALSE)</f>
        <v>5333</v>
      </c>
      <c r="R3694" s="33">
        <v>5333</v>
      </c>
      <c r="S3694" s="11" t="str">
        <f>+VLOOKUP(R3694,'Dimension descriptions'!K:M,3)</f>
        <v>CONCURRENT ENROLLMENT</v>
      </c>
      <c r="T3694" s="3" t="str">
        <f t="shared" si="463"/>
        <v>N</v>
      </c>
      <c r="U3694">
        <f>+VLOOKUP(R3694,'FY21 P13 Allotment memo'!O:O,1,FALSE)</f>
        <v>5333</v>
      </c>
      <c r="V3694"/>
      <c r="W3694"/>
      <c r="X3694"/>
      <c r="Y3694"/>
      <c r="Z3694"/>
    </row>
    <row r="3695" spans="1:26">
      <c r="A3695">
        <v>10</v>
      </c>
      <c r="B3695" t="s">
        <v>4875</v>
      </c>
      <c r="C3695" t="s">
        <v>4876</v>
      </c>
      <c r="D3695">
        <v>91</v>
      </c>
      <c r="E3695">
        <v>0</v>
      </c>
      <c r="F3695">
        <v>0</v>
      </c>
      <c r="G3695" s="2">
        <f t="shared" si="458"/>
        <v>0</v>
      </c>
      <c r="H3695" s="3" t="str">
        <f t="shared" si="459"/>
        <v>10</v>
      </c>
      <c r="I3695" s="3" t="str">
        <f t="shared" si="460"/>
        <v>500</v>
      </c>
      <c r="J3695" s="3">
        <v>500</v>
      </c>
      <c r="K3695" s="3" t="str">
        <f>+VLOOKUP(J3695,'Dimension descriptions'!P:R,3,FALSE)</f>
        <v>District Office</v>
      </c>
      <c r="L3695" s="3" t="str">
        <f t="shared" si="461"/>
        <v>5335</v>
      </c>
      <c r="M3695" s="10">
        <v>5335</v>
      </c>
      <c r="N3695" s="3" t="str">
        <f t="shared" si="456"/>
        <v>2210</v>
      </c>
      <c r="O3695" s="3" t="str">
        <f t="shared" si="457"/>
        <v>115</v>
      </c>
      <c r="P3695" s="3" t="str">
        <f t="shared" si="462"/>
        <v>1</v>
      </c>
      <c r="Q3695" s="11">
        <f>+VLOOKUP(M3695,'Dimension descriptions'!K:M,2,FALSE)</f>
        <v>5335</v>
      </c>
      <c r="R3695" s="33">
        <v>5335</v>
      </c>
      <c r="S3695" s="11" t="str">
        <f>+VLOOKUP(R3695,'Dimension descriptions'!K:M,3)</f>
        <v>AT RISK - REGULAR</v>
      </c>
      <c r="T3695" s="3" t="str">
        <f t="shared" si="463"/>
        <v>N</v>
      </c>
      <c r="U3695" t="e">
        <f>+VLOOKUP(R3695,'FY21 P13 Allotment memo'!O:O,1,FALSE)</f>
        <v>#N/A</v>
      </c>
      <c r="V3695"/>
      <c r="W3695"/>
      <c r="X3695"/>
      <c r="Y3695"/>
      <c r="Z3695"/>
    </row>
    <row r="3696" spans="1:26">
      <c r="A3696">
        <v>10</v>
      </c>
      <c r="B3696" t="s">
        <v>4877</v>
      </c>
      <c r="C3696" t="s">
        <v>4878</v>
      </c>
      <c r="D3696">
        <v>91</v>
      </c>
      <c r="E3696">
        <v>0</v>
      </c>
      <c r="F3696">
        <v>0</v>
      </c>
      <c r="G3696" s="2">
        <f t="shared" si="458"/>
        <v>0</v>
      </c>
      <c r="H3696" s="3" t="str">
        <f t="shared" si="459"/>
        <v>10</v>
      </c>
      <c r="I3696" s="3" t="str">
        <f t="shared" si="460"/>
        <v>500</v>
      </c>
      <c r="J3696" s="3">
        <v>500</v>
      </c>
      <c r="K3696" s="3" t="str">
        <f>+VLOOKUP(J3696,'Dimension descriptions'!P:R,3,FALSE)</f>
        <v>District Office</v>
      </c>
      <c r="L3696" s="3" t="str">
        <f t="shared" si="461"/>
        <v>5335</v>
      </c>
      <c r="M3696" s="10">
        <v>5335</v>
      </c>
      <c r="N3696" s="3" t="str">
        <f t="shared" si="456"/>
        <v>2210</v>
      </c>
      <c r="O3696" s="3" t="str">
        <f t="shared" si="457"/>
        <v>152</v>
      </c>
      <c r="P3696" s="3" t="str">
        <f t="shared" si="462"/>
        <v>1</v>
      </c>
      <c r="Q3696" s="11">
        <f>+VLOOKUP(M3696,'Dimension descriptions'!K:M,2,FALSE)</f>
        <v>5335</v>
      </c>
      <c r="R3696" s="33">
        <v>5335</v>
      </c>
      <c r="S3696" s="11" t="str">
        <f>+VLOOKUP(R3696,'Dimension descriptions'!K:M,3)</f>
        <v>AT RISK - REGULAR</v>
      </c>
      <c r="T3696" s="3" t="str">
        <f t="shared" si="463"/>
        <v>N</v>
      </c>
      <c r="U3696" t="e">
        <f>+VLOOKUP(R3696,'FY21 P13 Allotment memo'!O:O,1,FALSE)</f>
        <v>#N/A</v>
      </c>
      <c r="V3696"/>
      <c r="W3696"/>
      <c r="X3696"/>
      <c r="Y3696"/>
      <c r="Z3696"/>
    </row>
    <row r="3697" spans="1:26">
      <c r="A3697">
        <v>10</v>
      </c>
      <c r="B3697" t="s">
        <v>4879</v>
      </c>
      <c r="C3697" t="s">
        <v>4880</v>
      </c>
      <c r="D3697">
        <v>91</v>
      </c>
      <c r="E3697">
        <v>0</v>
      </c>
      <c r="F3697">
        <v>0</v>
      </c>
      <c r="G3697" s="2">
        <f t="shared" si="458"/>
        <v>0</v>
      </c>
      <c r="H3697" s="3" t="str">
        <f t="shared" si="459"/>
        <v>10</v>
      </c>
      <c r="I3697" s="3" t="str">
        <f t="shared" si="460"/>
        <v>500</v>
      </c>
      <c r="J3697" s="3">
        <v>500</v>
      </c>
      <c r="K3697" s="3" t="str">
        <f>+VLOOKUP(J3697,'Dimension descriptions'!P:R,3,FALSE)</f>
        <v>District Office</v>
      </c>
      <c r="L3697" s="3" t="str">
        <f t="shared" si="461"/>
        <v>5336</v>
      </c>
      <c r="M3697" s="10">
        <v>5336</v>
      </c>
      <c r="N3697" s="3" t="str">
        <f t="shared" si="456"/>
        <v>1000</v>
      </c>
      <c r="O3697" s="3" t="str">
        <f t="shared" si="457"/>
        <v>131</v>
      </c>
      <c r="P3697" s="3" t="str">
        <f t="shared" si="462"/>
        <v>1</v>
      </c>
      <c r="Q3697" s="11">
        <f>+VLOOKUP(M3697,'Dimension descriptions'!K:M,2,FALSE)</f>
        <v>5336</v>
      </c>
      <c r="R3697" s="33">
        <v>5336</v>
      </c>
      <c r="S3697" s="11" t="str">
        <f>+VLOOKUP(R3697,'Dimension descriptions'!K:M,3)</f>
        <v>AT RISK - ENHANCEMENT</v>
      </c>
      <c r="T3697" s="3" t="str">
        <f t="shared" si="463"/>
        <v>N</v>
      </c>
      <c r="U3697">
        <f>+VLOOKUP(R3697,'FY21 P13 Allotment memo'!O:O,1,FALSE)</f>
        <v>5336</v>
      </c>
      <c r="V3697"/>
      <c r="W3697"/>
      <c r="X3697"/>
      <c r="Y3697"/>
      <c r="Z3697"/>
    </row>
    <row r="3698" spans="1:26">
      <c r="A3698">
        <v>10</v>
      </c>
      <c r="B3698" t="s">
        <v>4881</v>
      </c>
      <c r="C3698" t="s">
        <v>4882</v>
      </c>
      <c r="D3698">
        <v>91</v>
      </c>
      <c r="E3698">
        <v>1595.42</v>
      </c>
      <c r="F3698">
        <v>0</v>
      </c>
      <c r="G3698" s="2">
        <f t="shared" si="458"/>
        <v>1595.42</v>
      </c>
      <c r="H3698" s="3" t="str">
        <f t="shared" si="459"/>
        <v>10</v>
      </c>
      <c r="I3698" s="3" t="str">
        <f t="shared" si="460"/>
        <v>500</v>
      </c>
      <c r="J3698" s="3">
        <v>500</v>
      </c>
      <c r="K3698" s="3" t="str">
        <f>+VLOOKUP(J3698,'Dimension descriptions'!P:R,3,FALSE)</f>
        <v>District Office</v>
      </c>
      <c r="L3698" s="3" t="str">
        <f t="shared" si="461"/>
        <v>5336</v>
      </c>
      <c r="M3698" s="10">
        <v>5336</v>
      </c>
      <c r="N3698" s="3" t="str">
        <f t="shared" si="456"/>
        <v>1000</v>
      </c>
      <c r="O3698" s="3" t="str">
        <f t="shared" si="457"/>
        <v>198</v>
      </c>
      <c r="P3698" s="3" t="str">
        <f t="shared" si="462"/>
        <v>1</v>
      </c>
      <c r="Q3698" s="11">
        <f>+VLOOKUP(M3698,'Dimension descriptions'!K:M,2,FALSE)</f>
        <v>5336</v>
      </c>
      <c r="R3698" s="33">
        <v>5336</v>
      </c>
      <c r="S3698" s="11" t="str">
        <f>+VLOOKUP(R3698,'Dimension descriptions'!K:M,3)</f>
        <v>AT RISK - ENHANCEMENT</v>
      </c>
      <c r="T3698" s="3" t="str">
        <f t="shared" si="463"/>
        <v>N</v>
      </c>
      <c r="U3698">
        <f>+VLOOKUP(R3698,'FY21 P13 Allotment memo'!O:O,1,FALSE)</f>
        <v>5336</v>
      </c>
      <c r="V3698"/>
      <c r="W3698"/>
      <c r="X3698"/>
      <c r="Y3698"/>
      <c r="Z3698"/>
    </row>
    <row r="3699" spans="1:26">
      <c r="A3699">
        <v>10</v>
      </c>
      <c r="B3699" t="s">
        <v>4883</v>
      </c>
      <c r="C3699" t="s">
        <v>4884</v>
      </c>
      <c r="D3699">
        <v>91</v>
      </c>
      <c r="E3699">
        <v>122.05</v>
      </c>
      <c r="F3699">
        <v>0</v>
      </c>
      <c r="G3699" s="2">
        <f t="shared" si="458"/>
        <v>122.05</v>
      </c>
      <c r="H3699" s="3" t="str">
        <f t="shared" si="459"/>
        <v>10</v>
      </c>
      <c r="I3699" s="3" t="str">
        <f t="shared" si="460"/>
        <v>500</v>
      </c>
      <c r="J3699" s="3">
        <v>500</v>
      </c>
      <c r="K3699" s="3" t="str">
        <f>+VLOOKUP(J3699,'Dimension descriptions'!P:R,3,FALSE)</f>
        <v>District Office</v>
      </c>
      <c r="L3699" s="3" t="str">
        <f t="shared" si="461"/>
        <v>5336</v>
      </c>
      <c r="M3699" s="10">
        <v>5336</v>
      </c>
      <c r="N3699" s="3" t="str">
        <f t="shared" si="456"/>
        <v>1000</v>
      </c>
      <c r="O3699" s="3" t="str">
        <f t="shared" si="457"/>
        <v>220</v>
      </c>
      <c r="P3699" s="3" t="str">
        <f t="shared" si="462"/>
        <v>2</v>
      </c>
      <c r="Q3699" s="11">
        <f>+VLOOKUP(M3699,'Dimension descriptions'!K:M,2,FALSE)</f>
        <v>5336</v>
      </c>
      <c r="R3699" s="33">
        <v>5336</v>
      </c>
      <c r="S3699" s="11" t="str">
        <f>+VLOOKUP(R3699,'Dimension descriptions'!K:M,3)</f>
        <v>AT RISK - ENHANCEMENT</v>
      </c>
      <c r="T3699" s="3" t="str">
        <f t="shared" si="463"/>
        <v>N</v>
      </c>
      <c r="U3699">
        <f>+VLOOKUP(R3699,'FY21 P13 Allotment memo'!O:O,1,FALSE)</f>
        <v>5336</v>
      </c>
      <c r="V3699"/>
      <c r="W3699"/>
      <c r="X3699"/>
      <c r="Y3699"/>
      <c r="Z3699"/>
    </row>
    <row r="3700" spans="1:26">
      <c r="A3700">
        <v>10</v>
      </c>
      <c r="B3700" t="s">
        <v>4885</v>
      </c>
      <c r="C3700" t="s">
        <v>4305</v>
      </c>
      <c r="D3700">
        <v>91</v>
      </c>
      <c r="E3700">
        <v>0</v>
      </c>
      <c r="F3700">
        <v>0</v>
      </c>
      <c r="G3700" s="2">
        <f t="shared" si="458"/>
        <v>0</v>
      </c>
      <c r="H3700" s="3" t="str">
        <f t="shared" si="459"/>
        <v>10</v>
      </c>
      <c r="I3700" s="3" t="str">
        <f t="shared" si="460"/>
        <v>500</v>
      </c>
      <c r="J3700" s="3">
        <v>500</v>
      </c>
      <c r="K3700" s="3" t="str">
        <f>+VLOOKUP(J3700,'Dimension descriptions'!P:R,3,FALSE)</f>
        <v>District Office</v>
      </c>
      <c r="L3700" s="3" t="str">
        <f t="shared" si="461"/>
        <v>5336</v>
      </c>
      <c r="M3700" s="10">
        <v>5336</v>
      </c>
      <c r="N3700" s="3" t="str">
        <f t="shared" si="456"/>
        <v>1000</v>
      </c>
      <c r="O3700" s="3" t="str">
        <f t="shared" si="457"/>
        <v>245</v>
      </c>
      <c r="P3700" s="3" t="str">
        <f t="shared" si="462"/>
        <v>2</v>
      </c>
      <c r="Q3700" s="11">
        <f>+VLOOKUP(M3700,'Dimension descriptions'!K:M,2,FALSE)</f>
        <v>5336</v>
      </c>
      <c r="R3700" s="33">
        <v>5336</v>
      </c>
      <c r="S3700" s="11" t="str">
        <f>+VLOOKUP(R3700,'Dimension descriptions'!K:M,3)</f>
        <v>AT RISK - ENHANCEMENT</v>
      </c>
      <c r="T3700" s="3" t="str">
        <f t="shared" si="463"/>
        <v>N</v>
      </c>
      <c r="U3700">
        <f>+VLOOKUP(R3700,'FY21 P13 Allotment memo'!O:O,1,FALSE)</f>
        <v>5336</v>
      </c>
      <c r="V3700"/>
      <c r="W3700"/>
      <c r="X3700"/>
      <c r="Y3700"/>
      <c r="Z3700"/>
    </row>
    <row r="3701" spans="1:26">
      <c r="A3701">
        <v>10</v>
      </c>
      <c r="B3701" t="s">
        <v>4886</v>
      </c>
      <c r="C3701" t="s">
        <v>4887</v>
      </c>
      <c r="D3701">
        <v>91</v>
      </c>
      <c r="E3701">
        <v>1362.39</v>
      </c>
      <c r="F3701">
        <v>0</v>
      </c>
      <c r="G3701" s="2">
        <f t="shared" si="458"/>
        <v>1362.39</v>
      </c>
      <c r="H3701" s="3" t="str">
        <f t="shared" si="459"/>
        <v>10</v>
      </c>
      <c r="I3701" s="3" t="str">
        <f t="shared" si="460"/>
        <v>500</v>
      </c>
      <c r="J3701" s="3">
        <v>500</v>
      </c>
      <c r="K3701" s="3" t="str">
        <f>+VLOOKUP(J3701,'Dimension descriptions'!P:R,3,FALSE)</f>
        <v>District Office</v>
      </c>
      <c r="L3701" s="3" t="str">
        <f t="shared" si="461"/>
        <v>5336</v>
      </c>
      <c r="M3701" s="10">
        <v>5336</v>
      </c>
      <c r="N3701" s="3" t="str">
        <f t="shared" si="456"/>
        <v>1000</v>
      </c>
      <c r="O3701" s="3" t="str">
        <f t="shared" si="457"/>
        <v>320</v>
      </c>
      <c r="P3701" s="3" t="str">
        <f t="shared" si="462"/>
        <v>3</v>
      </c>
      <c r="Q3701" s="11">
        <f>+VLOOKUP(M3701,'Dimension descriptions'!K:M,2,FALSE)</f>
        <v>5336</v>
      </c>
      <c r="R3701" s="33">
        <v>5336</v>
      </c>
      <c r="S3701" s="11" t="str">
        <f>+VLOOKUP(R3701,'Dimension descriptions'!K:M,3)</f>
        <v>AT RISK - ENHANCEMENT</v>
      </c>
      <c r="T3701" s="3" t="str">
        <f t="shared" si="463"/>
        <v>N</v>
      </c>
      <c r="U3701">
        <f>+VLOOKUP(R3701,'FY21 P13 Allotment memo'!O:O,1,FALSE)</f>
        <v>5336</v>
      </c>
      <c r="V3701"/>
      <c r="W3701"/>
      <c r="X3701"/>
      <c r="Y3701"/>
      <c r="Z3701"/>
    </row>
    <row r="3702" spans="1:26">
      <c r="A3702">
        <v>10</v>
      </c>
      <c r="B3702" t="s">
        <v>4888</v>
      </c>
      <c r="C3702" t="s">
        <v>1417</v>
      </c>
      <c r="D3702">
        <v>91</v>
      </c>
      <c r="E3702">
        <v>0</v>
      </c>
      <c r="F3702">
        <v>0</v>
      </c>
      <c r="G3702" s="2">
        <f t="shared" si="458"/>
        <v>0</v>
      </c>
      <c r="H3702" s="3" t="str">
        <f t="shared" si="459"/>
        <v>10</v>
      </c>
      <c r="I3702" s="3" t="str">
        <f t="shared" si="460"/>
        <v>500</v>
      </c>
      <c r="J3702" s="3">
        <v>500</v>
      </c>
      <c r="K3702" s="3" t="str">
        <f>+VLOOKUP(J3702,'Dimension descriptions'!P:R,3,FALSE)</f>
        <v>District Office</v>
      </c>
      <c r="L3702" s="3" t="str">
        <f t="shared" si="461"/>
        <v>5336</v>
      </c>
      <c r="M3702" s="10">
        <v>5336</v>
      </c>
      <c r="N3702" s="3" t="str">
        <f t="shared" si="456"/>
        <v>1000</v>
      </c>
      <c r="O3702" s="3" t="str">
        <f t="shared" si="457"/>
        <v>580</v>
      </c>
      <c r="P3702" s="3" t="str">
        <f t="shared" si="462"/>
        <v>5</v>
      </c>
      <c r="Q3702" s="11">
        <f>+VLOOKUP(M3702,'Dimension descriptions'!K:M,2,FALSE)</f>
        <v>5336</v>
      </c>
      <c r="R3702" s="33">
        <v>5336</v>
      </c>
      <c r="S3702" s="11" t="str">
        <f>+VLOOKUP(R3702,'Dimension descriptions'!K:M,3)</f>
        <v>AT RISK - ENHANCEMENT</v>
      </c>
      <c r="T3702" s="3" t="str">
        <f t="shared" si="463"/>
        <v>N</v>
      </c>
      <c r="U3702">
        <f>+VLOOKUP(R3702,'FY21 P13 Allotment memo'!O:O,1,FALSE)</f>
        <v>5336</v>
      </c>
      <c r="V3702"/>
      <c r="W3702"/>
      <c r="X3702"/>
      <c r="Y3702"/>
      <c r="Z3702"/>
    </row>
    <row r="3703" spans="1:26">
      <c r="A3703">
        <v>10</v>
      </c>
      <c r="B3703" t="s">
        <v>4889</v>
      </c>
      <c r="C3703" t="s">
        <v>1268</v>
      </c>
      <c r="D3703">
        <v>91</v>
      </c>
      <c r="E3703">
        <v>0</v>
      </c>
      <c r="F3703">
        <v>0</v>
      </c>
      <c r="G3703" s="2">
        <f t="shared" si="458"/>
        <v>0</v>
      </c>
      <c r="H3703" s="3" t="str">
        <f t="shared" si="459"/>
        <v>10</v>
      </c>
      <c r="I3703" s="3" t="str">
        <f t="shared" si="460"/>
        <v>500</v>
      </c>
      <c r="J3703" s="3">
        <v>500</v>
      </c>
      <c r="K3703" s="3" t="str">
        <f>+VLOOKUP(J3703,'Dimension descriptions'!P:R,3,FALSE)</f>
        <v>District Office</v>
      </c>
      <c r="L3703" s="3" t="str">
        <f t="shared" si="461"/>
        <v>5336</v>
      </c>
      <c r="M3703" s="10">
        <v>5336</v>
      </c>
      <c r="N3703" s="3" t="str">
        <f t="shared" si="456"/>
        <v>1000</v>
      </c>
      <c r="O3703" s="3" t="str">
        <f t="shared" si="457"/>
        <v>610</v>
      </c>
      <c r="P3703" s="3" t="str">
        <f t="shared" si="462"/>
        <v>6</v>
      </c>
      <c r="Q3703" s="11">
        <f>+VLOOKUP(M3703,'Dimension descriptions'!K:M,2,FALSE)</f>
        <v>5336</v>
      </c>
      <c r="R3703" s="33">
        <v>5336</v>
      </c>
      <c r="S3703" s="11" t="str">
        <f>+VLOOKUP(R3703,'Dimension descriptions'!K:M,3)</f>
        <v>AT RISK - ENHANCEMENT</v>
      </c>
      <c r="T3703" s="3" t="str">
        <f t="shared" si="463"/>
        <v>N</v>
      </c>
      <c r="U3703">
        <f>+VLOOKUP(R3703,'FY21 P13 Allotment memo'!O:O,1,FALSE)</f>
        <v>5336</v>
      </c>
      <c r="V3703"/>
      <c r="W3703"/>
      <c r="X3703"/>
      <c r="Y3703"/>
      <c r="Z3703"/>
    </row>
    <row r="3704" spans="1:26">
      <c r="A3704">
        <v>10</v>
      </c>
      <c r="B3704" t="s">
        <v>4890</v>
      </c>
      <c r="C3704" t="s">
        <v>4710</v>
      </c>
      <c r="D3704">
        <v>91</v>
      </c>
      <c r="E3704">
        <v>33605.42</v>
      </c>
      <c r="F3704">
        <v>0</v>
      </c>
      <c r="G3704" s="2">
        <f t="shared" si="458"/>
        <v>33605.42</v>
      </c>
      <c r="H3704" s="3" t="str">
        <f t="shared" si="459"/>
        <v>10</v>
      </c>
      <c r="I3704" s="3" t="str">
        <f t="shared" si="460"/>
        <v>500</v>
      </c>
      <c r="J3704" s="3">
        <v>500</v>
      </c>
      <c r="K3704" s="3" t="str">
        <f>+VLOOKUP(J3704,'Dimension descriptions'!P:R,3,FALSE)</f>
        <v>District Office</v>
      </c>
      <c r="L3704" s="3" t="str">
        <f t="shared" si="461"/>
        <v>5336</v>
      </c>
      <c r="M3704" s="10">
        <v>5336</v>
      </c>
      <c r="N3704" s="3" t="str">
        <f t="shared" si="456"/>
        <v>2210</v>
      </c>
      <c r="O3704" s="3" t="str">
        <f t="shared" si="457"/>
        <v>115</v>
      </c>
      <c r="P3704" s="3" t="str">
        <f t="shared" si="462"/>
        <v>1</v>
      </c>
      <c r="Q3704" s="11">
        <f>+VLOOKUP(M3704,'Dimension descriptions'!K:M,2,FALSE)</f>
        <v>5336</v>
      </c>
      <c r="R3704" s="33">
        <v>5336</v>
      </c>
      <c r="S3704" s="11" t="str">
        <f>+VLOOKUP(R3704,'Dimension descriptions'!K:M,3)</f>
        <v>AT RISK - ENHANCEMENT</v>
      </c>
      <c r="T3704" s="3" t="str">
        <f t="shared" si="463"/>
        <v>N</v>
      </c>
      <c r="U3704">
        <f>+VLOOKUP(R3704,'FY21 P13 Allotment memo'!O:O,1,FALSE)</f>
        <v>5336</v>
      </c>
      <c r="V3704"/>
      <c r="W3704"/>
      <c r="X3704"/>
      <c r="Y3704"/>
      <c r="Z3704"/>
    </row>
    <row r="3705" spans="1:26">
      <c r="A3705">
        <v>10</v>
      </c>
      <c r="B3705" t="s">
        <v>4891</v>
      </c>
      <c r="C3705" t="s">
        <v>4760</v>
      </c>
      <c r="D3705">
        <v>91</v>
      </c>
      <c r="E3705">
        <v>16434.59</v>
      </c>
      <c r="F3705">
        <v>0</v>
      </c>
      <c r="G3705" s="2">
        <f t="shared" si="458"/>
        <v>16434.59</v>
      </c>
      <c r="H3705" s="3" t="str">
        <f t="shared" si="459"/>
        <v>10</v>
      </c>
      <c r="I3705" s="3" t="str">
        <f t="shared" si="460"/>
        <v>500</v>
      </c>
      <c r="J3705" s="3">
        <v>500</v>
      </c>
      <c r="K3705" s="3" t="str">
        <f>+VLOOKUP(J3705,'Dimension descriptions'!P:R,3,FALSE)</f>
        <v>District Office</v>
      </c>
      <c r="L3705" s="3" t="str">
        <f t="shared" si="461"/>
        <v>5336</v>
      </c>
      <c r="M3705" s="10">
        <v>5336</v>
      </c>
      <c r="N3705" s="3" t="str">
        <f t="shared" si="456"/>
        <v>2210</v>
      </c>
      <c r="O3705" s="3" t="str">
        <f t="shared" si="457"/>
        <v>152</v>
      </c>
      <c r="P3705" s="3" t="str">
        <f t="shared" si="462"/>
        <v>1</v>
      </c>
      <c r="Q3705" s="11">
        <f>+VLOOKUP(M3705,'Dimension descriptions'!K:M,2,FALSE)</f>
        <v>5336</v>
      </c>
      <c r="R3705" s="33">
        <v>5336</v>
      </c>
      <c r="S3705" s="11" t="str">
        <f>+VLOOKUP(R3705,'Dimension descriptions'!K:M,3)</f>
        <v>AT RISK - ENHANCEMENT</v>
      </c>
      <c r="T3705" s="3" t="str">
        <f t="shared" si="463"/>
        <v>N</v>
      </c>
      <c r="U3705">
        <f>+VLOOKUP(R3705,'FY21 P13 Allotment memo'!O:O,1,FALSE)</f>
        <v>5336</v>
      </c>
      <c r="V3705"/>
      <c r="W3705"/>
      <c r="X3705"/>
      <c r="Y3705"/>
      <c r="Z3705"/>
    </row>
    <row r="3706" spans="1:26">
      <c r="A3706">
        <v>10</v>
      </c>
      <c r="B3706" t="s">
        <v>4892</v>
      </c>
      <c r="C3706" t="s">
        <v>4893</v>
      </c>
      <c r="D3706">
        <v>91</v>
      </c>
      <c r="E3706">
        <v>11740.08</v>
      </c>
      <c r="F3706">
        <v>0</v>
      </c>
      <c r="G3706" s="2">
        <f t="shared" si="458"/>
        <v>11740.08</v>
      </c>
      <c r="H3706" s="3" t="str">
        <f t="shared" si="459"/>
        <v>10</v>
      </c>
      <c r="I3706" s="3" t="str">
        <f t="shared" si="460"/>
        <v>500</v>
      </c>
      <c r="J3706" s="3">
        <v>500</v>
      </c>
      <c r="K3706" s="3" t="str">
        <f>+VLOOKUP(J3706,'Dimension descriptions'!P:R,3,FALSE)</f>
        <v>District Office</v>
      </c>
      <c r="L3706" s="3" t="str">
        <f t="shared" si="461"/>
        <v>5336</v>
      </c>
      <c r="M3706" s="10">
        <v>5336</v>
      </c>
      <c r="N3706" s="3" t="str">
        <f t="shared" si="456"/>
        <v>2210</v>
      </c>
      <c r="O3706" s="3" t="str">
        <f t="shared" si="457"/>
        <v>210</v>
      </c>
      <c r="P3706" s="3" t="str">
        <f t="shared" si="462"/>
        <v>2</v>
      </c>
      <c r="Q3706" s="11">
        <f>+VLOOKUP(M3706,'Dimension descriptions'!K:M,2,FALSE)</f>
        <v>5336</v>
      </c>
      <c r="R3706" s="33">
        <v>5336</v>
      </c>
      <c r="S3706" s="11" t="str">
        <f>+VLOOKUP(R3706,'Dimension descriptions'!K:M,3)</f>
        <v>AT RISK - ENHANCEMENT</v>
      </c>
      <c r="T3706" s="3" t="str">
        <f t="shared" si="463"/>
        <v>N</v>
      </c>
      <c r="U3706">
        <f>+VLOOKUP(R3706,'FY21 P13 Allotment memo'!O:O,1,FALSE)</f>
        <v>5336</v>
      </c>
      <c r="V3706"/>
      <c r="W3706"/>
      <c r="X3706"/>
      <c r="Y3706"/>
      <c r="Z3706"/>
    </row>
    <row r="3707" spans="1:26">
      <c r="A3707">
        <v>10</v>
      </c>
      <c r="B3707" t="s">
        <v>4894</v>
      </c>
      <c r="C3707" t="s">
        <v>4895</v>
      </c>
      <c r="D3707">
        <v>91</v>
      </c>
      <c r="E3707">
        <v>3734.36</v>
      </c>
      <c r="F3707">
        <v>0</v>
      </c>
      <c r="G3707" s="2">
        <f t="shared" si="458"/>
        <v>3734.36</v>
      </c>
      <c r="H3707" s="3" t="str">
        <f t="shared" si="459"/>
        <v>10</v>
      </c>
      <c r="I3707" s="3" t="str">
        <f t="shared" si="460"/>
        <v>500</v>
      </c>
      <c r="J3707" s="3">
        <v>500</v>
      </c>
      <c r="K3707" s="3" t="str">
        <f>+VLOOKUP(J3707,'Dimension descriptions'!P:R,3,FALSE)</f>
        <v>District Office</v>
      </c>
      <c r="L3707" s="3" t="str">
        <f t="shared" si="461"/>
        <v>5336</v>
      </c>
      <c r="M3707" s="10">
        <v>5336</v>
      </c>
      <c r="N3707" s="3" t="str">
        <f t="shared" si="456"/>
        <v>2210</v>
      </c>
      <c r="O3707" s="3" t="str">
        <f t="shared" si="457"/>
        <v>220</v>
      </c>
      <c r="P3707" s="3" t="str">
        <f t="shared" si="462"/>
        <v>2</v>
      </c>
      <c r="Q3707" s="11">
        <f>+VLOOKUP(M3707,'Dimension descriptions'!K:M,2,FALSE)</f>
        <v>5336</v>
      </c>
      <c r="R3707" s="33">
        <v>5336</v>
      </c>
      <c r="S3707" s="11" t="str">
        <f>+VLOOKUP(R3707,'Dimension descriptions'!K:M,3)</f>
        <v>AT RISK - ENHANCEMENT</v>
      </c>
      <c r="T3707" s="3" t="str">
        <f t="shared" si="463"/>
        <v>N</v>
      </c>
      <c r="U3707">
        <f>+VLOOKUP(R3707,'FY21 P13 Allotment memo'!O:O,1,FALSE)</f>
        <v>5336</v>
      </c>
      <c r="V3707"/>
      <c r="W3707"/>
      <c r="X3707"/>
      <c r="Y3707"/>
      <c r="Z3707"/>
    </row>
    <row r="3708" spans="1:26">
      <c r="A3708">
        <v>10</v>
      </c>
      <c r="B3708" t="s">
        <v>4896</v>
      </c>
      <c r="C3708" t="s">
        <v>1248</v>
      </c>
      <c r="D3708">
        <v>91</v>
      </c>
      <c r="E3708">
        <v>7866.51</v>
      </c>
      <c r="F3708">
        <v>0</v>
      </c>
      <c r="G3708" s="2">
        <f t="shared" si="458"/>
        <v>7866.51</v>
      </c>
      <c r="H3708" s="3" t="str">
        <f t="shared" si="459"/>
        <v>10</v>
      </c>
      <c r="I3708" s="3" t="str">
        <f t="shared" si="460"/>
        <v>500</v>
      </c>
      <c r="J3708" s="3">
        <v>500</v>
      </c>
      <c r="K3708" s="3" t="str">
        <f>+VLOOKUP(J3708,'Dimension descriptions'!P:R,3,FALSE)</f>
        <v>District Office</v>
      </c>
      <c r="L3708" s="3" t="str">
        <f t="shared" si="461"/>
        <v>5336</v>
      </c>
      <c r="M3708" s="10">
        <v>5336</v>
      </c>
      <c r="N3708" s="3" t="str">
        <f t="shared" si="456"/>
        <v>2210</v>
      </c>
      <c r="O3708" s="3" t="str">
        <f t="shared" si="457"/>
        <v>241</v>
      </c>
      <c r="P3708" s="3" t="str">
        <f t="shared" si="462"/>
        <v>2</v>
      </c>
      <c r="Q3708" s="11">
        <f>+VLOOKUP(M3708,'Dimension descriptions'!K:M,2,FALSE)</f>
        <v>5336</v>
      </c>
      <c r="R3708" s="33">
        <v>5336</v>
      </c>
      <c r="S3708" s="11" t="str">
        <f>+VLOOKUP(R3708,'Dimension descriptions'!K:M,3)</f>
        <v>AT RISK - ENHANCEMENT</v>
      </c>
      <c r="T3708" s="3" t="str">
        <f t="shared" si="463"/>
        <v>N</v>
      </c>
      <c r="U3708">
        <f>+VLOOKUP(R3708,'FY21 P13 Allotment memo'!O:O,1,FALSE)</f>
        <v>5336</v>
      </c>
      <c r="V3708"/>
      <c r="W3708"/>
      <c r="X3708"/>
      <c r="Y3708"/>
      <c r="Z3708"/>
    </row>
    <row r="3709" spans="1:26">
      <c r="A3709">
        <v>10</v>
      </c>
      <c r="B3709" t="s">
        <v>4897</v>
      </c>
      <c r="C3709" t="s">
        <v>1250</v>
      </c>
      <c r="D3709">
        <v>91</v>
      </c>
      <c r="E3709">
        <v>100.01</v>
      </c>
      <c r="F3709">
        <v>0</v>
      </c>
      <c r="G3709" s="2">
        <f t="shared" si="458"/>
        <v>100.01</v>
      </c>
      <c r="H3709" s="3" t="str">
        <f t="shared" si="459"/>
        <v>10</v>
      </c>
      <c r="I3709" s="3" t="str">
        <f t="shared" si="460"/>
        <v>500</v>
      </c>
      <c r="J3709" s="3">
        <v>500</v>
      </c>
      <c r="K3709" s="3" t="str">
        <f>+VLOOKUP(J3709,'Dimension descriptions'!P:R,3,FALSE)</f>
        <v>District Office</v>
      </c>
      <c r="L3709" s="3" t="str">
        <f t="shared" si="461"/>
        <v>5336</v>
      </c>
      <c r="M3709" s="10">
        <v>5336</v>
      </c>
      <c r="N3709" s="3" t="str">
        <f t="shared" si="456"/>
        <v>2210</v>
      </c>
      <c r="O3709" s="3" t="str">
        <f t="shared" si="457"/>
        <v>245</v>
      </c>
      <c r="P3709" s="3" t="str">
        <f t="shared" si="462"/>
        <v>2</v>
      </c>
      <c r="Q3709" s="11">
        <f>+VLOOKUP(M3709,'Dimension descriptions'!K:M,2,FALSE)</f>
        <v>5336</v>
      </c>
      <c r="R3709" s="33">
        <v>5336</v>
      </c>
      <c r="S3709" s="11" t="str">
        <f>+VLOOKUP(R3709,'Dimension descriptions'!K:M,3)</f>
        <v>AT RISK - ENHANCEMENT</v>
      </c>
      <c r="T3709" s="3" t="str">
        <f t="shared" si="463"/>
        <v>N</v>
      </c>
      <c r="U3709">
        <f>+VLOOKUP(R3709,'FY21 P13 Allotment memo'!O:O,1,FALSE)</f>
        <v>5336</v>
      </c>
      <c r="V3709"/>
      <c r="W3709"/>
      <c r="X3709"/>
      <c r="Y3709"/>
      <c r="Z3709"/>
    </row>
    <row r="3710" spans="1:26">
      <c r="A3710">
        <v>10</v>
      </c>
      <c r="B3710" t="s">
        <v>4898</v>
      </c>
      <c r="C3710" t="s">
        <v>4899</v>
      </c>
      <c r="D3710">
        <v>91</v>
      </c>
      <c r="E3710">
        <v>7940.05</v>
      </c>
      <c r="F3710">
        <v>0</v>
      </c>
      <c r="G3710" s="2">
        <f t="shared" si="458"/>
        <v>7940.05</v>
      </c>
      <c r="H3710" s="3" t="str">
        <f t="shared" si="459"/>
        <v>10</v>
      </c>
      <c r="I3710" s="3" t="str">
        <f t="shared" si="460"/>
        <v>500</v>
      </c>
      <c r="J3710" s="3">
        <v>500</v>
      </c>
      <c r="K3710" s="3" t="str">
        <f>+VLOOKUP(J3710,'Dimension descriptions'!P:R,3,FALSE)</f>
        <v>District Office</v>
      </c>
      <c r="L3710" s="3" t="str">
        <f t="shared" si="461"/>
        <v>5336</v>
      </c>
      <c r="M3710" s="10">
        <v>5336</v>
      </c>
      <c r="N3710" s="3" t="str">
        <f t="shared" si="456"/>
        <v>2230</v>
      </c>
      <c r="O3710" s="3" t="str">
        <f t="shared" si="457"/>
        <v>190</v>
      </c>
      <c r="P3710" s="3" t="str">
        <f t="shared" si="462"/>
        <v>1</v>
      </c>
      <c r="Q3710" s="11">
        <f>+VLOOKUP(M3710,'Dimension descriptions'!K:M,2,FALSE)</f>
        <v>5336</v>
      </c>
      <c r="R3710" s="33">
        <v>5336</v>
      </c>
      <c r="S3710" s="11" t="str">
        <f>+VLOOKUP(R3710,'Dimension descriptions'!K:M,3)</f>
        <v>AT RISK - ENHANCEMENT</v>
      </c>
      <c r="T3710" s="3" t="str">
        <f t="shared" si="463"/>
        <v>N</v>
      </c>
      <c r="U3710">
        <f>+VLOOKUP(R3710,'FY21 P13 Allotment memo'!O:O,1,FALSE)</f>
        <v>5336</v>
      </c>
      <c r="V3710"/>
      <c r="W3710"/>
      <c r="X3710"/>
      <c r="Y3710"/>
      <c r="Z3710"/>
    </row>
    <row r="3711" spans="1:26">
      <c r="A3711">
        <v>10</v>
      </c>
      <c r="B3711" t="s">
        <v>4900</v>
      </c>
      <c r="C3711" t="s">
        <v>4901</v>
      </c>
      <c r="D3711">
        <v>91</v>
      </c>
      <c r="E3711">
        <v>1590.15</v>
      </c>
      <c r="F3711">
        <v>0</v>
      </c>
      <c r="G3711" s="2">
        <f t="shared" si="458"/>
        <v>1590.15</v>
      </c>
      <c r="H3711" s="3" t="str">
        <f t="shared" si="459"/>
        <v>10</v>
      </c>
      <c r="I3711" s="3" t="str">
        <f t="shared" si="460"/>
        <v>500</v>
      </c>
      <c r="J3711" s="3">
        <v>500</v>
      </c>
      <c r="K3711" s="3" t="str">
        <f>+VLOOKUP(J3711,'Dimension descriptions'!P:R,3,FALSE)</f>
        <v>District Office</v>
      </c>
      <c r="L3711" s="3" t="str">
        <f t="shared" si="461"/>
        <v>5336</v>
      </c>
      <c r="M3711" s="10">
        <v>5336</v>
      </c>
      <c r="N3711" s="3" t="str">
        <f t="shared" si="456"/>
        <v>2230</v>
      </c>
      <c r="O3711" s="3" t="str">
        <f t="shared" si="457"/>
        <v>210</v>
      </c>
      <c r="P3711" s="3" t="str">
        <f t="shared" si="462"/>
        <v>2</v>
      </c>
      <c r="Q3711" s="11">
        <f>+VLOOKUP(M3711,'Dimension descriptions'!K:M,2,FALSE)</f>
        <v>5336</v>
      </c>
      <c r="R3711" s="33">
        <v>5336</v>
      </c>
      <c r="S3711" s="11" t="str">
        <f>+VLOOKUP(R3711,'Dimension descriptions'!K:M,3)</f>
        <v>AT RISK - ENHANCEMENT</v>
      </c>
      <c r="T3711" s="3" t="str">
        <f t="shared" si="463"/>
        <v>N</v>
      </c>
      <c r="U3711">
        <f>+VLOOKUP(R3711,'FY21 P13 Allotment memo'!O:O,1,FALSE)</f>
        <v>5336</v>
      </c>
      <c r="V3711"/>
      <c r="W3711"/>
      <c r="X3711"/>
      <c r="Y3711"/>
      <c r="Z3711"/>
    </row>
    <row r="3712" spans="1:26">
      <c r="A3712">
        <v>10</v>
      </c>
      <c r="B3712" t="s">
        <v>4902</v>
      </c>
      <c r="C3712" t="s">
        <v>4903</v>
      </c>
      <c r="D3712">
        <v>91</v>
      </c>
      <c r="E3712">
        <v>607.35</v>
      </c>
      <c r="F3712">
        <v>0</v>
      </c>
      <c r="G3712" s="2">
        <f t="shared" si="458"/>
        <v>607.35</v>
      </c>
      <c r="H3712" s="3" t="str">
        <f t="shared" si="459"/>
        <v>10</v>
      </c>
      <c r="I3712" s="3" t="str">
        <f t="shared" si="460"/>
        <v>500</v>
      </c>
      <c r="J3712" s="3">
        <v>500</v>
      </c>
      <c r="K3712" s="3" t="str">
        <f>+VLOOKUP(J3712,'Dimension descriptions'!P:R,3,FALSE)</f>
        <v>District Office</v>
      </c>
      <c r="L3712" s="3" t="str">
        <f t="shared" si="461"/>
        <v>5336</v>
      </c>
      <c r="M3712" s="10">
        <v>5336</v>
      </c>
      <c r="N3712" s="3" t="str">
        <f t="shared" si="456"/>
        <v>2230</v>
      </c>
      <c r="O3712" s="3" t="str">
        <f t="shared" si="457"/>
        <v>220</v>
      </c>
      <c r="P3712" s="3" t="str">
        <f t="shared" si="462"/>
        <v>2</v>
      </c>
      <c r="Q3712" s="11">
        <f>+VLOOKUP(M3712,'Dimension descriptions'!K:M,2,FALSE)</f>
        <v>5336</v>
      </c>
      <c r="R3712" s="33">
        <v>5336</v>
      </c>
      <c r="S3712" s="11" t="str">
        <f>+VLOOKUP(R3712,'Dimension descriptions'!K:M,3)</f>
        <v>AT RISK - ENHANCEMENT</v>
      </c>
      <c r="T3712" s="3" t="str">
        <f t="shared" si="463"/>
        <v>N</v>
      </c>
      <c r="U3712">
        <f>+VLOOKUP(R3712,'FY21 P13 Allotment memo'!O:O,1,FALSE)</f>
        <v>5336</v>
      </c>
      <c r="V3712"/>
      <c r="W3712"/>
      <c r="X3712"/>
      <c r="Y3712"/>
      <c r="Z3712"/>
    </row>
    <row r="3713" spans="1:26">
      <c r="A3713">
        <v>10</v>
      </c>
      <c r="B3713" t="s">
        <v>4904</v>
      </c>
      <c r="C3713" t="s">
        <v>1346</v>
      </c>
      <c r="D3713">
        <v>91</v>
      </c>
      <c r="E3713">
        <v>57.03</v>
      </c>
      <c r="F3713">
        <v>0</v>
      </c>
      <c r="G3713" s="2">
        <f t="shared" si="458"/>
        <v>57.03</v>
      </c>
      <c r="H3713" s="3" t="str">
        <f t="shared" si="459"/>
        <v>10</v>
      </c>
      <c r="I3713" s="3" t="str">
        <f t="shared" si="460"/>
        <v>500</v>
      </c>
      <c r="J3713" s="3">
        <v>500</v>
      </c>
      <c r="K3713" s="3" t="str">
        <f>+VLOOKUP(J3713,'Dimension descriptions'!P:R,3,FALSE)</f>
        <v>District Office</v>
      </c>
      <c r="L3713" s="3" t="str">
        <f t="shared" si="461"/>
        <v>5336</v>
      </c>
      <c r="M3713" s="10">
        <v>5336</v>
      </c>
      <c r="N3713" s="3" t="str">
        <f t="shared" si="456"/>
        <v>2230</v>
      </c>
      <c r="O3713" s="3" t="str">
        <f t="shared" si="457"/>
        <v>241</v>
      </c>
      <c r="P3713" s="3" t="str">
        <f t="shared" si="462"/>
        <v>2</v>
      </c>
      <c r="Q3713" s="11">
        <f>+VLOOKUP(M3713,'Dimension descriptions'!K:M,2,FALSE)</f>
        <v>5336</v>
      </c>
      <c r="R3713" s="33">
        <v>5336</v>
      </c>
      <c r="S3713" s="11" t="str">
        <f>+VLOOKUP(R3713,'Dimension descriptions'!K:M,3)</f>
        <v>AT RISK - ENHANCEMENT</v>
      </c>
      <c r="T3713" s="3" t="str">
        <f t="shared" si="463"/>
        <v>N</v>
      </c>
      <c r="U3713">
        <f>+VLOOKUP(R3713,'FY21 P13 Allotment memo'!O:O,1,FALSE)</f>
        <v>5336</v>
      </c>
      <c r="V3713"/>
      <c r="W3713"/>
      <c r="X3713"/>
      <c r="Y3713"/>
      <c r="Z3713"/>
    </row>
    <row r="3714" spans="1:26">
      <c r="A3714">
        <v>10</v>
      </c>
      <c r="B3714" t="s">
        <v>4905</v>
      </c>
      <c r="C3714" t="s">
        <v>1250</v>
      </c>
      <c r="D3714">
        <v>91</v>
      </c>
      <c r="E3714">
        <v>270</v>
      </c>
      <c r="F3714">
        <v>0</v>
      </c>
      <c r="G3714" s="2">
        <f t="shared" si="458"/>
        <v>270</v>
      </c>
      <c r="H3714" s="3" t="str">
        <f t="shared" si="459"/>
        <v>10</v>
      </c>
      <c r="I3714" s="3" t="str">
        <f t="shared" si="460"/>
        <v>500</v>
      </c>
      <c r="J3714" s="3">
        <v>500</v>
      </c>
      <c r="K3714" s="3" t="str">
        <f>+VLOOKUP(J3714,'Dimension descriptions'!P:R,3,FALSE)</f>
        <v>District Office</v>
      </c>
      <c r="L3714" s="3" t="str">
        <f t="shared" si="461"/>
        <v>5336</v>
      </c>
      <c r="M3714" s="10">
        <v>5336</v>
      </c>
      <c r="N3714" s="3" t="str">
        <f t="shared" si="456"/>
        <v>2230</v>
      </c>
      <c r="O3714" s="3" t="str">
        <f t="shared" si="457"/>
        <v>245</v>
      </c>
      <c r="P3714" s="3" t="str">
        <f t="shared" si="462"/>
        <v>2</v>
      </c>
      <c r="Q3714" s="11">
        <f>+VLOOKUP(M3714,'Dimension descriptions'!K:M,2,FALSE)</f>
        <v>5336</v>
      </c>
      <c r="R3714" s="33">
        <v>5336</v>
      </c>
      <c r="S3714" s="11" t="str">
        <f>+VLOOKUP(R3714,'Dimension descriptions'!K:M,3)</f>
        <v>AT RISK - ENHANCEMENT</v>
      </c>
      <c r="T3714" s="3" t="str">
        <f t="shared" si="463"/>
        <v>N</v>
      </c>
      <c r="U3714">
        <f>+VLOOKUP(R3714,'FY21 P13 Allotment memo'!O:O,1,FALSE)</f>
        <v>5336</v>
      </c>
      <c r="V3714"/>
      <c r="W3714"/>
      <c r="X3714"/>
      <c r="Y3714"/>
      <c r="Z3714"/>
    </row>
    <row r="3715" spans="1:26">
      <c r="A3715">
        <v>10</v>
      </c>
      <c r="B3715" t="s">
        <v>4906</v>
      </c>
      <c r="C3715" t="s">
        <v>4907</v>
      </c>
      <c r="D3715">
        <v>91</v>
      </c>
      <c r="E3715">
        <v>81812.350000000006</v>
      </c>
      <c r="F3715">
        <v>0</v>
      </c>
      <c r="G3715" s="2">
        <f t="shared" si="458"/>
        <v>81812.350000000006</v>
      </c>
      <c r="H3715" s="3" t="str">
        <f t="shared" si="459"/>
        <v>10</v>
      </c>
      <c r="I3715" s="3" t="str">
        <f t="shared" si="460"/>
        <v>500</v>
      </c>
      <c r="J3715" s="3">
        <v>500</v>
      </c>
      <c r="K3715" s="3" t="str">
        <f>+VLOOKUP(J3715,'Dimension descriptions'!P:R,3,FALSE)</f>
        <v>District Office</v>
      </c>
      <c r="L3715" s="3" t="str">
        <f t="shared" si="461"/>
        <v>5336</v>
      </c>
      <c r="M3715" s="10">
        <v>5336</v>
      </c>
      <c r="N3715" s="3" t="str">
        <f t="shared" si="456"/>
        <v>7000</v>
      </c>
      <c r="O3715" s="3" t="str">
        <f t="shared" si="457"/>
        <v>870</v>
      </c>
      <c r="P3715" s="3" t="str">
        <f t="shared" si="462"/>
        <v>8</v>
      </c>
      <c r="Q3715" s="11">
        <f>+VLOOKUP(M3715,'Dimension descriptions'!K:M,2,FALSE)</f>
        <v>5336</v>
      </c>
      <c r="R3715" s="33">
        <v>5336</v>
      </c>
      <c r="S3715" s="11" t="str">
        <f>+VLOOKUP(R3715,'Dimension descriptions'!K:M,3)</f>
        <v>AT RISK - ENHANCEMENT</v>
      </c>
      <c r="T3715" s="3" t="str">
        <f t="shared" si="463"/>
        <v>N</v>
      </c>
      <c r="U3715">
        <f>+VLOOKUP(R3715,'FY21 P13 Allotment memo'!O:O,1,FALSE)</f>
        <v>5336</v>
      </c>
      <c r="V3715"/>
      <c r="W3715"/>
      <c r="X3715"/>
      <c r="Y3715"/>
      <c r="Z3715"/>
    </row>
    <row r="3716" spans="1:26">
      <c r="A3716">
        <v>10</v>
      </c>
      <c r="B3716" t="s">
        <v>4908</v>
      </c>
      <c r="C3716" t="s">
        <v>4760</v>
      </c>
      <c r="D3716">
        <v>91</v>
      </c>
      <c r="E3716">
        <v>0</v>
      </c>
      <c r="F3716">
        <v>0</v>
      </c>
      <c r="G3716" s="2">
        <f t="shared" si="458"/>
        <v>0</v>
      </c>
      <c r="H3716" s="3" t="str">
        <f t="shared" si="459"/>
        <v>10</v>
      </c>
      <c r="I3716" s="3" t="str">
        <f t="shared" si="460"/>
        <v>500</v>
      </c>
      <c r="J3716" s="3">
        <v>500</v>
      </c>
      <c r="K3716" s="3" t="str">
        <f>+VLOOKUP(J3716,'Dimension descriptions'!P:R,3,FALSE)</f>
        <v>District Office</v>
      </c>
      <c r="L3716" s="3" t="str">
        <f t="shared" si="461"/>
        <v>5337</v>
      </c>
      <c r="M3716" s="10">
        <v>5337</v>
      </c>
      <c r="N3716" s="3" t="str">
        <f t="shared" si="456"/>
        <v>2210</v>
      </c>
      <c r="O3716" s="3" t="str">
        <f t="shared" si="457"/>
        <v>152</v>
      </c>
      <c r="P3716" s="3" t="str">
        <f t="shared" si="462"/>
        <v>1</v>
      </c>
      <c r="Q3716" s="11">
        <f>+VLOOKUP(M3716,'Dimension descriptions'!K:M,2,FALSE)</f>
        <v>5336</v>
      </c>
      <c r="R3716" s="33">
        <v>5336</v>
      </c>
      <c r="S3716" s="11" t="str">
        <f>+VLOOKUP(R3716,'Dimension descriptions'!K:M,3)</f>
        <v>AT RISK - ENHANCEMENT</v>
      </c>
      <c r="T3716" s="3" t="str">
        <f t="shared" si="463"/>
        <v>Y</v>
      </c>
      <c r="U3716">
        <f>+VLOOKUP(R3716,'FY21 P13 Allotment memo'!O:O,1,FALSE)</f>
        <v>5336</v>
      </c>
      <c r="V3716"/>
      <c r="W3716"/>
      <c r="X3716"/>
      <c r="Y3716"/>
      <c r="Z3716"/>
    </row>
    <row r="3717" spans="1:26">
      <c r="A3717">
        <v>10</v>
      </c>
      <c r="B3717" t="s">
        <v>4909</v>
      </c>
      <c r="C3717" t="s">
        <v>1417</v>
      </c>
      <c r="D3717">
        <v>91</v>
      </c>
      <c r="E3717">
        <v>0</v>
      </c>
      <c r="F3717">
        <v>0</v>
      </c>
      <c r="G3717" s="2">
        <f t="shared" si="458"/>
        <v>0</v>
      </c>
      <c r="H3717" s="3" t="str">
        <f t="shared" si="459"/>
        <v>10</v>
      </c>
      <c r="I3717" s="3" t="str">
        <f t="shared" si="460"/>
        <v>500</v>
      </c>
      <c r="J3717" s="3">
        <v>500</v>
      </c>
      <c r="K3717" s="3" t="str">
        <f>+VLOOKUP(J3717,'Dimension descriptions'!P:R,3,FALSE)</f>
        <v>District Office</v>
      </c>
      <c r="L3717" s="3" t="str">
        <f t="shared" si="461"/>
        <v>5337</v>
      </c>
      <c r="M3717" s="10">
        <v>5337</v>
      </c>
      <c r="N3717" s="3" t="str">
        <f t="shared" si="456"/>
        <v>2210</v>
      </c>
      <c r="O3717" s="3" t="str">
        <f t="shared" si="457"/>
        <v>580</v>
      </c>
      <c r="P3717" s="3" t="str">
        <f t="shared" si="462"/>
        <v>5</v>
      </c>
      <c r="Q3717" s="11">
        <f>+VLOOKUP(M3717,'Dimension descriptions'!K:M,2,FALSE)</f>
        <v>5336</v>
      </c>
      <c r="R3717" s="33">
        <v>5336</v>
      </c>
      <c r="S3717" s="11" t="str">
        <f>+VLOOKUP(R3717,'Dimension descriptions'!K:M,3)</f>
        <v>AT RISK - ENHANCEMENT</v>
      </c>
      <c r="T3717" s="3" t="str">
        <f t="shared" si="463"/>
        <v>Y</v>
      </c>
      <c r="U3717">
        <f>+VLOOKUP(R3717,'FY21 P13 Allotment memo'!O:O,1,FALSE)</f>
        <v>5336</v>
      </c>
      <c r="V3717"/>
      <c r="W3717"/>
      <c r="X3717"/>
      <c r="Y3717"/>
      <c r="Z3717"/>
    </row>
    <row r="3718" spans="1:26">
      <c r="A3718">
        <v>10</v>
      </c>
      <c r="B3718" t="s">
        <v>4910</v>
      </c>
      <c r="C3718" t="s">
        <v>1268</v>
      </c>
      <c r="D3718">
        <v>91</v>
      </c>
      <c r="E3718">
        <v>0</v>
      </c>
      <c r="F3718">
        <v>0</v>
      </c>
      <c r="G3718" s="2">
        <f t="shared" si="458"/>
        <v>0</v>
      </c>
      <c r="H3718" s="3" t="str">
        <f t="shared" si="459"/>
        <v>10</v>
      </c>
      <c r="I3718" s="3" t="str">
        <f t="shared" si="460"/>
        <v>500</v>
      </c>
      <c r="J3718" s="3">
        <v>500</v>
      </c>
      <c r="K3718" s="3" t="str">
        <f>+VLOOKUP(J3718,'Dimension descriptions'!P:R,3,FALSE)</f>
        <v>District Office</v>
      </c>
      <c r="L3718" s="3" t="str">
        <f t="shared" si="461"/>
        <v>5337</v>
      </c>
      <c r="M3718" s="10">
        <v>5337</v>
      </c>
      <c r="N3718" s="3" t="str">
        <f t="shared" ref="N3718:N3781" si="464">+MID(B3718,16,4)</f>
        <v>2210</v>
      </c>
      <c r="O3718" s="3" t="str">
        <f t="shared" ref="O3718:O3781" si="465">+RIGHT(B3718,3)</f>
        <v>610</v>
      </c>
      <c r="P3718" s="3" t="str">
        <f t="shared" si="462"/>
        <v>6</v>
      </c>
      <c r="Q3718" s="11">
        <f>+VLOOKUP(M3718,'Dimension descriptions'!K:M,2,FALSE)</f>
        <v>5336</v>
      </c>
      <c r="R3718" s="33">
        <v>5336</v>
      </c>
      <c r="S3718" s="11" t="str">
        <f>+VLOOKUP(R3718,'Dimension descriptions'!K:M,3)</f>
        <v>AT RISK - ENHANCEMENT</v>
      </c>
      <c r="T3718" s="3" t="str">
        <f t="shared" si="463"/>
        <v>Y</v>
      </c>
      <c r="U3718">
        <f>+VLOOKUP(R3718,'FY21 P13 Allotment memo'!O:O,1,FALSE)</f>
        <v>5336</v>
      </c>
      <c r="V3718"/>
      <c r="W3718"/>
      <c r="X3718"/>
      <c r="Y3718"/>
      <c r="Z3718"/>
    </row>
    <row r="3719" spans="1:26">
      <c r="A3719">
        <v>10</v>
      </c>
      <c r="B3719" t="s">
        <v>4911</v>
      </c>
      <c r="C3719" t="s">
        <v>4912</v>
      </c>
      <c r="D3719">
        <v>91</v>
      </c>
      <c r="E3719">
        <v>0</v>
      </c>
      <c r="F3719">
        <v>0</v>
      </c>
      <c r="G3719" s="2">
        <f t="shared" ref="G3719:G3782" si="466">+E3719-F3719</f>
        <v>0</v>
      </c>
      <c r="H3719" s="3" t="str">
        <f t="shared" ref="H3719:H3782" si="467">+LEFT(B3719,2)</f>
        <v>10</v>
      </c>
      <c r="I3719" s="3" t="str">
        <f t="shared" ref="I3719:I3782" si="468">+MID(B3719,4,3)</f>
        <v>500</v>
      </c>
      <c r="J3719" s="3">
        <v>500</v>
      </c>
      <c r="K3719" s="3" t="str">
        <f>+VLOOKUP(J3719,'Dimension descriptions'!P:R,3,FALSE)</f>
        <v>District Office</v>
      </c>
      <c r="L3719" s="3" t="str">
        <f t="shared" ref="L3719:L3782" si="469">+MID(B3719,11,4)</f>
        <v>5337</v>
      </c>
      <c r="M3719" s="10">
        <v>5337</v>
      </c>
      <c r="N3719" s="3" t="str">
        <f t="shared" si="464"/>
        <v>7000</v>
      </c>
      <c r="O3719" s="3" t="str">
        <f t="shared" si="465"/>
        <v>870</v>
      </c>
      <c r="P3719" s="3" t="str">
        <f t="shared" ref="P3719:P3782" si="470">+LEFT(O3719,1)</f>
        <v>8</v>
      </c>
      <c r="Q3719" s="11">
        <f>+VLOOKUP(M3719,'Dimension descriptions'!K:M,2,FALSE)</f>
        <v>5336</v>
      </c>
      <c r="R3719" s="33">
        <v>5336</v>
      </c>
      <c r="S3719" s="11" t="str">
        <f>+VLOOKUP(R3719,'Dimension descriptions'!K:M,3)</f>
        <v>AT RISK - ENHANCEMENT</v>
      </c>
      <c r="T3719" s="3" t="str">
        <f t="shared" ref="T3719:T3782" si="471">+IF(Q3719=M3719,"N","Y")</f>
        <v>Y</v>
      </c>
      <c r="U3719">
        <f>+VLOOKUP(R3719,'FY21 P13 Allotment memo'!O:O,1,FALSE)</f>
        <v>5336</v>
      </c>
      <c r="V3719"/>
      <c r="W3719"/>
      <c r="X3719"/>
      <c r="Y3719"/>
      <c r="Z3719"/>
    </row>
    <row r="3720" spans="1:26">
      <c r="A3720">
        <v>10</v>
      </c>
      <c r="B3720" t="s">
        <v>4913</v>
      </c>
      <c r="C3720" t="s">
        <v>1571</v>
      </c>
      <c r="D3720">
        <v>91</v>
      </c>
      <c r="E3720">
        <v>0</v>
      </c>
      <c r="F3720">
        <v>0</v>
      </c>
      <c r="G3720" s="2">
        <f t="shared" si="466"/>
        <v>0</v>
      </c>
      <c r="H3720" s="3" t="str">
        <f t="shared" si="467"/>
        <v>10</v>
      </c>
      <c r="I3720" s="3" t="str">
        <f t="shared" si="468"/>
        <v>500</v>
      </c>
      <c r="J3720" s="3">
        <v>500</v>
      </c>
      <c r="K3720" s="3" t="str">
        <f>+VLOOKUP(J3720,'Dimension descriptions'!P:R,3,FALSE)</f>
        <v>District Office</v>
      </c>
      <c r="L3720" s="3" t="str">
        <f t="shared" si="469"/>
        <v>5338</v>
      </c>
      <c r="M3720" s="10">
        <v>5338</v>
      </c>
      <c r="N3720" s="3" t="str">
        <f t="shared" si="464"/>
        <v>1000</v>
      </c>
      <c r="O3720" s="3" t="str">
        <f t="shared" si="465"/>
        <v>149</v>
      </c>
      <c r="P3720" s="3" t="str">
        <f t="shared" si="470"/>
        <v>1</v>
      </c>
      <c r="Q3720" s="11">
        <f>+VLOOKUP(M3720,'Dimension descriptions'!K:M,2,FALSE)</f>
        <v>5336</v>
      </c>
      <c r="R3720" s="33">
        <v>5336</v>
      </c>
      <c r="S3720" s="11" t="str">
        <f>+VLOOKUP(R3720,'Dimension descriptions'!K:M,3)</f>
        <v>AT RISK - ENHANCEMENT</v>
      </c>
      <c r="T3720" s="3" t="str">
        <f t="shared" si="471"/>
        <v>Y</v>
      </c>
      <c r="U3720">
        <f>+VLOOKUP(R3720,'FY21 P13 Allotment memo'!O:O,1,FALSE)</f>
        <v>5336</v>
      </c>
      <c r="V3720"/>
      <c r="W3720"/>
      <c r="X3720"/>
      <c r="Y3720"/>
      <c r="Z3720"/>
    </row>
    <row r="3721" spans="1:26">
      <c r="A3721">
        <v>10</v>
      </c>
      <c r="B3721" t="s">
        <v>4914</v>
      </c>
      <c r="C3721" t="s">
        <v>4915</v>
      </c>
      <c r="D3721">
        <v>91</v>
      </c>
      <c r="E3721">
        <v>0</v>
      </c>
      <c r="F3721">
        <v>0</v>
      </c>
      <c r="G3721" s="2">
        <f t="shared" si="466"/>
        <v>0</v>
      </c>
      <c r="H3721" s="3" t="str">
        <f t="shared" si="467"/>
        <v>10</v>
      </c>
      <c r="I3721" s="3" t="str">
        <f t="shared" si="468"/>
        <v>500</v>
      </c>
      <c r="J3721" s="3">
        <v>500</v>
      </c>
      <c r="K3721" s="3" t="str">
        <f>+VLOOKUP(J3721,'Dimension descriptions'!P:R,3,FALSE)</f>
        <v>District Office</v>
      </c>
      <c r="L3721" s="3" t="str">
        <f t="shared" si="469"/>
        <v>5338</v>
      </c>
      <c r="M3721" s="10">
        <v>5338</v>
      </c>
      <c r="N3721" s="3" t="str">
        <f t="shared" si="464"/>
        <v>1000</v>
      </c>
      <c r="O3721" s="3" t="str">
        <f t="shared" si="465"/>
        <v>198</v>
      </c>
      <c r="P3721" s="3" t="str">
        <f t="shared" si="470"/>
        <v>1</v>
      </c>
      <c r="Q3721" s="11">
        <f>+VLOOKUP(M3721,'Dimension descriptions'!K:M,2,FALSE)</f>
        <v>5336</v>
      </c>
      <c r="R3721" s="33">
        <v>5336</v>
      </c>
      <c r="S3721" s="11" t="str">
        <f>+VLOOKUP(R3721,'Dimension descriptions'!K:M,3)</f>
        <v>AT RISK - ENHANCEMENT</v>
      </c>
      <c r="T3721" s="3" t="str">
        <f t="shared" si="471"/>
        <v>Y</v>
      </c>
      <c r="U3721">
        <f>+VLOOKUP(R3721,'FY21 P13 Allotment memo'!O:O,1,FALSE)</f>
        <v>5336</v>
      </c>
      <c r="V3721"/>
      <c r="W3721"/>
      <c r="X3721"/>
      <c r="Y3721"/>
      <c r="Z3721"/>
    </row>
    <row r="3722" spans="1:26">
      <c r="A3722">
        <v>10</v>
      </c>
      <c r="B3722" t="s">
        <v>4916</v>
      </c>
      <c r="C3722" t="s">
        <v>1417</v>
      </c>
      <c r="D3722">
        <v>91</v>
      </c>
      <c r="E3722">
        <v>0</v>
      </c>
      <c r="F3722">
        <v>0</v>
      </c>
      <c r="G3722" s="2">
        <f t="shared" si="466"/>
        <v>0</v>
      </c>
      <c r="H3722" s="3" t="str">
        <f t="shared" si="467"/>
        <v>10</v>
      </c>
      <c r="I3722" s="3" t="str">
        <f t="shared" si="468"/>
        <v>500</v>
      </c>
      <c r="J3722" s="3">
        <v>500</v>
      </c>
      <c r="K3722" s="3" t="str">
        <f>+VLOOKUP(J3722,'Dimension descriptions'!P:R,3,FALSE)</f>
        <v>District Office</v>
      </c>
      <c r="L3722" s="3" t="str">
        <f t="shared" si="469"/>
        <v>5338</v>
      </c>
      <c r="M3722" s="10">
        <v>5338</v>
      </c>
      <c r="N3722" s="3" t="str">
        <f t="shared" si="464"/>
        <v>1000</v>
      </c>
      <c r="O3722" s="3" t="str">
        <f t="shared" si="465"/>
        <v>580</v>
      </c>
      <c r="P3722" s="3" t="str">
        <f t="shared" si="470"/>
        <v>5</v>
      </c>
      <c r="Q3722" s="11">
        <f>+VLOOKUP(M3722,'Dimension descriptions'!K:M,2,FALSE)</f>
        <v>5336</v>
      </c>
      <c r="R3722" s="33">
        <v>5336</v>
      </c>
      <c r="S3722" s="11" t="str">
        <f>+VLOOKUP(R3722,'Dimension descriptions'!K:M,3)</f>
        <v>AT RISK - ENHANCEMENT</v>
      </c>
      <c r="T3722" s="3" t="str">
        <f t="shared" si="471"/>
        <v>Y</v>
      </c>
      <c r="U3722">
        <f>+VLOOKUP(R3722,'FY21 P13 Allotment memo'!O:O,1,FALSE)</f>
        <v>5336</v>
      </c>
      <c r="V3722"/>
      <c r="W3722"/>
      <c r="X3722"/>
      <c r="Y3722"/>
      <c r="Z3722"/>
    </row>
    <row r="3723" spans="1:26">
      <c r="A3723">
        <v>10</v>
      </c>
      <c r="B3723" t="s">
        <v>4917</v>
      </c>
      <c r="C3723" t="s">
        <v>4918</v>
      </c>
      <c r="D3723">
        <v>91</v>
      </c>
      <c r="E3723">
        <v>0</v>
      </c>
      <c r="F3723">
        <v>0</v>
      </c>
      <c r="G3723" s="2">
        <f t="shared" si="466"/>
        <v>0</v>
      </c>
      <c r="H3723" s="3" t="str">
        <f t="shared" si="467"/>
        <v>10</v>
      </c>
      <c r="I3723" s="3" t="str">
        <f t="shared" si="468"/>
        <v>500</v>
      </c>
      <c r="J3723" s="3">
        <v>500</v>
      </c>
      <c r="K3723" s="3" t="str">
        <f>+VLOOKUP(J3723,'Dimension descriptions'!P:R,3,FALSE)</f>
        <v>District Office</v>
      </c>
      <c r="L3723" s="3" t="str">
        <f t="shared" si="469"/>
        <v>5338</v>
      </c>
      <c r="M3723" s="10">
        <v>5338</v>
      </c>
      <c r="N3723" s="3" t="str">
        <f t="shared" si="464"/>
        <v>1000</v>
      </c>
      <c r="O3723" s="3" t="str">
        <f t="shared" si="465"/>
        <v>610</v>
      </c>
      <c r="P3723" s="3" t="str">
        <f t="shared" si="470"/>
        <v>6</v>
      </c>
      <c r="Q3723" s="11">
        <f>+VLOOKUP(M3723,'Dimension descriptions'!K:M,2,FALSE)</f>
        <v>5336</v>
      </c>
      <c r="R3723" s="33">
        <v>5336</v>
      </c>
      <c r="S3723" s="11" t="str">
        <f>+VLOOKUP(R3723,'Dimension descriptions'!K:M,3)</f>
        <v>AT RISK - ENHANCEMENT</v>
      </c>
      <c r="T3723" s="3" t="str">
        <f t="shared" si="471"/>
        <v>Y</v>
      </c>
      <c r="U3723">
        <f>+VLOOKUP(R3723,'FY21 P13 Allotment memo'!O:O,1,FALSE)</f>
        <v>5336</v>
      </c>
      <c r="V3723"/>
      <c r="W3723"/>
      <c r="X3723"/>
      <c r="Y3723"/>
      <c r="Z3723"/>
    </row>
    <row r="3724" spans="1:26">
      <c r="A3724">
        <v>10</v>
      </c>
      <c r="B3724" t="s">
        <v>4919</v>
      </c>
      <c r="C3724" t="s">
        <v>4920</v>
      </c>
      <c r="D3724">
        <v>91</v>
      </c>
      <c r="E3724">
        <v>0</v>
      </c>
      <c r="F3724">
        <v>0</v>
      </c>
      <c r="G3724" s="2">
        <f t="shared" si="466"/>
        <v>0</v>
      </c>
      <c r="H3724" s="3" t="str">
        <f t="shared" si="467"/>
        <v>10</v>
      </c>
      <c r="I3724" s="3" t="str">
        <f t="shared" si="468"/>
        <v>500</v>
      </c>
      <c r="J3724" s="3">
        <v>500</v>
      </c>
      <c r="K3724" s="3" t="str">
        <f>+VLOOKUP(J3724,'Dimension descriptions'!P:R,3,FALSE)</f>
        <v>District Office</v>
      </c>
      <c r="L3724" s="3" t="str">
        <f t="shared" si="469"/>
        <v>5338</v>
      </c>
      <c r="M3724" s="10">
        <v>5338</v>
      </c>
      <c r="N3724" s="3" t="str">
        <f t="shared" si="464"/>
        <v>2700</v>
      </c>
      <c r="O3724" s="3" t="str">
        <f t="shared" si="465"/>
        <v>511</v>
      </c>
      <c r="P3724" s="3" t="str">
        <f t="shared" si="470"/>
        <v>5</v>
      </c>
      <c r="Q3724" s="11">
        <f>+VLOOKUP(M3724,'Dimension descriptions'!K:M,2,FALSE)</f>
        <v>5336</v>
      </c>
      <c r="R3724" s="33">
        <v>5336</v>
      </c>
      <c r="S3724" s="11" t="str">
        <f>+VLOOKUP(R3724,'Dimension descriptions'!K:M,3)</f>
        <v>AT RISK - ENHANCEMENT</v>
      </c>
      <c r="T3724" s="3" t="str">
        <f t="shared" si="471"/>
        <v>Y</v>
      </c>
      <c r="U3724">
        <f>+VLOOKUP(R3724,'FY21 P13 Allotment memo'!O:O,1,FALSE)</f>
        <v>5336</v>
      </c>
      <c r="V3724"/>
      <c r="W3724"/>
      <c r="X3724"/>
      <c r="Y3724"/>
      <c r="Z3724"/>
    </row>
    <row r="3725" spans="1:26">
      <c r="A3725">
        <v>10</v>
      </c>
      <c r="B3725" t="s">
        <v>4921</v>
      </c>
      <c r="C3725" t="s">
        <v>4593</v>
      </c>
      <c r="D3725">
        <v>91</v>
      </c>
      <c r="E3725">
        <v>0</v>
      </c>
      <c r="F3725">
        <v>0</v>
      </c>
      <c r="G3725" s="2">
        <f t="shared" si="466"/>
        <v>0</v>
      </c>
      <c r="H3725" s="3" t="str">
        <f t="shared" si="467"/>
        <v>10</v>
      </c>
      <c r="I3725" s="3" t="str">
        <f t="shared" si="468"/>
        <v>500</v>
      </c>
      <c r="J3725" s="3">
        <v>500</v>
      </c>
      <c r="K3725" s="3" t="str">
        <f>+VLOOKUP(J3725,'Dimension descriptions'!P:R,3,FALSE)</f>
        <v>District Office</v>
      </c>
      <c r="L3725" s="3" t="str">
        <f t="shared" si="469"/>
        <v>5338</v>
      </c>
      <c r="M3725" s="10">
        <v>5338</v>
      </c>
      <c r="N3725" s="3" t="str">
        <f t="shared" si="464"/>
        <v>7000</v>
      </c>
      <c r="O3725" s="3" t="str">
        <f t="shared" si="465"/>
        <v>870</v>
      </c>
      <c r="P3725" s="3" t="str">
        <f t="shared" si="470"/>
        <v>8</v>
      </c>
      <c r="Q3725" s="11">
        <f>+VLOOKUP(M3725,'Dimension descriptions'!K:M,2,FALSE)</f>
        <v>5336</v>
      </c>
      <c r="R3725" s="33">
        <v>5336</v>
      </c>
      <c r="S3725" s="11" t="str">
        <f>+VLOOKUP(R3725,'Dimension descriptions'!K:M,3)</f>
        <v>AT RISK - ENHANCEMENT</v>
      </c>
      <c r="T3725" s="3" t="str">
        <f t="shared" si="471"/>
        <v>Y</v>
      </c>
      <c r="U3725">
        <f>+VLOOKUP(R3725,'FY21 P13 Allotment memo'!O:O,1,FALSE)</f>
        <v>5336</v>
      </c>
      <c r="V3725"/>
      <c r="W3725"/>
      <c r="X3725"/>
      <c r="Y3725"/>
      <c r="Z3725"/>
    </row>
    <row r="3726" spans="1:26">
      <c r="A3726">
        <v>10</v>
      </c>
      <c r="B3726" t="s">
        <v>4922</v>
      </c>
      <c r="C3726" t="s">
        <v>4923</v>
      </c>
      <c r="D3726">
        <v>91</v>
      </c>
      <c r="E3726">
        <v>149608.16</v>
      </c>
      <c r="F3726">
        <v>0</v>
      </c>
      <c r="G3726" s="2">
        <f t="shared" si="466"/>
        <v>149608.16</v>
      </c>
      <c r="H3726" s="3" t="str">
        <f t="shared" si="467"/>
        <v>10</v>
      </c>
      <c r="I3726" s="3" t="str">
        <f t="shared" si="468"/>
        <v>500</v>
      </c>
      <c r="J3726" s="3">
        <v>500</v>
      </c>
      <c r="K3726" s="3" t="str">
        <f>+VLOOKUP(J3726,'Dimension descriptions'!P:R,3,FALSE)</f>
        <v>District Office</v>
      </c>
      <c r="L3726" s="3" t="str">
        <f t="shared" si="469"/>
        <v>5340</v>
      </c>
      <c r="M3726" s="10">
        <v>5340</v>
      </c>
      <c r="N3726" s="3" t="str">
        <f t="shared" si="464"/>
        <v>1000</v>
      </c>
      <c r="O3726" s="3" t="str">
        <f t="shared" si="465"/>
        <v>131</v>
      </c>
      <c r="P3726" s="3" t="str">
        <f t="shared" si="470"/>
        <v>1</v>
      </c>
      <c r="Q3726" s="11">
        <f>+VLOOKUP(M3726,'Dimension descriptions'!K:M,2,FALSE)</f>
        <v>5340</v>
      </c>
      <c r="R3726" s="33">
        <v>5340</v>
      </c>
      <c r="S3726" s="11" t="str">
        <f>+VLOOKUP(R3726,'Dimension descriptions'!K:M,3)</f>
        <v>AT RISK - YOUTH IN CUSTODY</v>
      </c>
      <c r="T3726" s="3" t="str">
        <f t="shared" si="471"/>
        <v>N</v>
      </c>
      <c r="U3726">
        <f>+VLOOKUP(R3726,'FY21 P13 Allotment memo'!O:O,1,FALSE)</f>
        <v>5340</v>
      </c>
      <c r="V3726"/>
      <c r="W3726"/>
      <c r="X3726"/>
      <c r="Y3726"/>
      <c r="Z3726"/>
    </row>
    <row r="3727" spans="1:26">
      <c r="A3727">
        <v>10</v>
      </c>
      <c r="B3727" t="s">
        <v>4924</v>
      </c>
      <c r="C3727" t="s">
        <v>1571</v>
      </c>
      <c r="D3727">
        <v>91</v>
      </c>
      <c r="E3727">
        <v>10556.7</v>
      </c>
      <c r="F3727">
        <v>0</v>
      </c>
      <c r="G3727" s="2">
        <f t="shared" si="466"/>
        <v>10556.7</v>
      </c>
      <c r="H3727" s="3" t="str">
        <f t="shared" si="467"/>
        <v>10</v>
      </c>
      <c r="I3727" s="3" t="str">
        <f t="shared" si="468"/>
        <v>500</v>
      </c>
      <c r="J3727" s="3">
        <v>500</v>
      </c>
      <c r="K3727" s="3" t="str">
        <f>+VLOOKUP(J3727,'Dimension descriptions'!P:R,3,FALSE)</f>
        <v>District Office</v>
      </c>
      <c r="L3727" s="3" t="str">
        <f t="shared" si="469"/>
        <v>5340</v>
      </c>
      <c r="M3727" s="10">
        <v>5340</v>
      </c>
      <c r="N3727" s="3" t="str">
        <f t="shared" si="464"/>
        <v>1000</v>
      </c>
      <c r="O3727" s="3" t="str">
        <f t="shared" si="465"/>
        <v>149</v>
      </c>
      <c r="P3727" s="3" t="str">
        <f t="shared" si="470"/>
        <v>1</v>
      </c>
      <c r="Q3727" s="11">
        <f>+VLOOKUP(M3727,'Dimension descriptions'!K:M,2,FALSE)</f>
        <v>5340</v>
      </c>
      <c r="R3727" s="33">
        <v>5340</v>
      </c>
      <c r="S3727" s="11" t="str">
        <f>+VLOOKUP(R3727,'Dimension descriptions'!K:M,3)</f>
        <v>AT RISK - YOUTH IN CUSTODY</v>
      </c>
      <c r="T3727" s="3" t="str">
        <f t="shared" si="471"/>
        <v>N</v>
      </c>
      <c r="U3727">
        <f>+VLOOKUP(R3727,'FY21 P13 Allotment memo'!O:O,1,FALSE)</f>
        <v>5340</v>
      </c>
      <c r="V3727"/>
      <c r="W3727"/>
      <c r="X3727"/>
      <c r="Y3727"/>
      <c r="Z3727"/>
    </row>
    <row r="3728" spans="1:26">
      <c r="A3728">
        <v>10</v>
      </c>
      <c r="B3728" t="s">
        <v>4925</v>
      </c>
      <c r="C3728" t="s">
        <v>4926</v>
      </c>
      <c r="D3728">
        <v>91</v>
      </c>
      <c r="E3728">
        <v>6860.5</v>
      </c>
      <c r="F3728">
        <v>0</v>
      </c>
      <c r="G3728" s="2">
        <f t="shared" si="466"/>
        <v>6860.5</v>
      </c>
      <c r="H3728" s="3" t="str">
        <f t="shared" si="467"/>
        <v>10</v>
      </c>
      <c r="I3728" s="3" t="str">
        <f t="shared" si="468"/>
        <v>500</v>
      </c>
      <c r="J3728" s="3">
        <v>500</v>
      </c>
      <c r="K3728" s="3" t="str">
        <f>+VLOOKUP(J3728,'Dimension descriptions'!P:R,3,FALSE)</f>
        <v>District Office</v>
      </c>
      <c r="L3728" s="3" t="str">
        <f t="shared" si="469"/>
        <v>5340</v>
      </c>
      <c r="M3728" s="10">
        <v>5340</v>
      </c>
      <c r="N3728" s="3" t="str">
        <f t="shared" si="464"/>
        <v>1000</v>
      </c>
      <c r="O3728" s="3" t="str">
        <f t="shared" si="465"/>
        <v>161</v>
      </c>
      <c r="P3728" s="3" t="str">
        <f t="shared" si="470"/>
        <v>1</v>
      </c>
      <c r="Q3728" s="11">
        <f>+VLOOKUP(M3728,'Dimension descriptions'!K:M,2,FALSE)</f>
        <v>5340</v>
      </c>
      <c r="R3728" s="33">
        <v>5340</v>
      </c>
      <c r="S3728" s="11" t="str">
        <f>+VLOOKUP(R3728,'Dimension descriptions'!K:M,3)</f>
        <v>AT RISK - YOUTH IN CUSTODY</v>
      </c>
      <c r="T3728" s="3" t="str">
        <f t="shared" si="471"/>
        <v>N</v>
      </c>
      <c r="U3728">
        <f>+VLOOKUP(R3728,'FY21 P13 Allotment memo'!O:O,1,FALSE)</f>
        <v>5340</v>
      </c>
      <c r="V3728"/>
      <c r="W3728"/>
      <c r="X3728"/>
      <c r="Y3728"/>
      <c r="Z3728"/>
    </row>
    <row r="3729" spans="1:26">
      <c r="A3729">
        <v>10</v>
      </c>
      <c r="B3729" t="s">
        <v>4927</v>
      </c>
      <c r="C3729" t="s">
        <v>1244</v>
      </c>
      <c r="D3729">
        <v>91</v>
      </c>
      <c r="E3729">
        <v>37943.089999999997</v>
      </c>
      <c r="F3729">
        <v>0</v>
      </c>
      <c r="G3729" s="2">
        <f t="shared" si="466"/>
        <v>37943.089999999997</v>
      </c>
      <c r="H3729" s="3" t="str">
        <f t="shared" si="467"/>
        <v>10</v>
      </c>
      <c r="I3729" s="3" t="str">
        <f t="shared" si="468"/>
        <v>500</v>
      </c>
      <c r="J3729" s="3">
        <v>500</v>
      </c>
      <c r="K3729" s="3" t="str">
        <f>+VLOOKUP(J3729,'Dimension descriptions'!P:R,3,FALSE)</f>
        <v>District Office</v>
      </c>
      <c r="L3729" s="3" t="str">
        <f t="shared" si="469"/>
        <v>5340</v>
      </c>
      <c r="M3729" s="10">
        <v>5340</v>
      </c>
      <c r="N3729" s="3" t="str">
        <f t="shared" si="464"/>
        <v>1000</v>
      </c>
      <c r="O3729" s="3" t="str">
        <f t="shared" si="465"/>
        <v>210</v>
      </c>
      <c r="P3729" s="3" t="str">
        <f t="shared" si="470"/>
        <v>2</v>
      </c>
      <c r="Q3729" s="11">
        <f>+VLOOKUP(M3729,'Dimension descriptions'!K:M,2,FALSE)</f>
        <v>5340</v>
      </c>
      <c r="R3729" s="33">
        <v>5340</v>
      </c>
      <c r="S3729" s="11" t="str">
        <f>+VLOOKUP(R3729,'Dimension descriptions'!K:M,3)</f>
        <v>AT RISK - YOUTH IN CUSTODY</v>
      </c>
      <c r="T3729" s="3" t="str">
        <f t="shared" si="471"/>
        <v>N</v>
      </c>
      <c r="U3729">
        <f>+VLOOKUP(R3729,'FY21 P13 Allotment memo'!O:O,1,FALSE)</f>
        <v>5340</v>
      </c>
      <c r="V3729"/>
      <c r="W3729"/>
      <c r="X3729"/>
      <c r="Y3729"/>
      <c r="Z3729"/>
    </row>
    <row r="3730" spans="1:26">
      <c r="A3730">
        <v>10</v>
      </c>
      <c r="B3730" t="s">
        <v>4928</v>
      </c>
      <c r="C3730" t="s">
        <v>1246</v>
      </c>
      <c r="D3730">
        <v>91</v>
      </c>
      <c r="E3730">
        <v>12155.66</v>
      </c>
      <c r="F3730">
        <v>0</v>
      </c>
      <c r="G3730" s="2">
        <f t="shared" si="466"/>
        <v>12155.66</v>
      </c>
      <c r="H3730" s="3" t="str">
        <f t="shared" si="467"/>
        <v>10</v>
      </c>
      <c r="I3730" s="3" t="str">
        <f t="shared" si="468"/>
        <v>500</v>
      </c>
      <c r="J3730" s="3">
        <v>500</v>
      </c>
      <c r="K3730" s="3" t="str">
        <f>+VLOOKUP(J3730,'Dimension descriptions'!P:R,3,FALSE)</f>
        <v>District Office</v>
      </c>
      <c r="L3730" s="3" t="str">
        <f t="shared" si="469"/>
        <v>5340</v>
      </c>
      <c r="M3730" s="10">
        <v>5340</v>
      </c>
      <c r="N3730" s="3" t="str">
        <f t="shared" si="464"/>
        <v>1000</v>
      </c>
      <c r="O3730" s="3" t="str">
        <f t="shared" si="465"/>
        <v>220</v>
      </c>
      <c r="P3730" s="3" t="str">
        <f t="shared" si="470"/>
        <v>2</v>
      </c>
      <c r="Q3730" s="11">
        <f>+VLOOKUP(M3730,'Dimension descriptions'!K:M,2,FALSE)</f>
        <v>5340</v>
      </c>
      <c r="R3730" s="33">
        <v>5340</v>
      </c>
      <c r="S3730" s="11" t="str">
        <f>+VLOOKUP(R3730,'Dimension descriptions'!K:M,3)</f>
        <v>AT RISK - YOUTH IN CUSTODY</v>
      </c>
      <c r="T3730" s="3" t="str">
        <f t="shared" si="471"/>
        <v>N</v>
      </c>
      <c r="U3730">
        <f>+VLOOKUP(R3730,'FY21 P13 Allotment memo'!O:O,1,FALSE)</f>
        <v>5340</v>
      </c>
      <c r="V3730"/>
      <c r="W3730"/>
      <c r="X3730"/>
      <c r="Y3730"/>
      <c r="Z3730"/>
    </row>
    <row r="3731" spans="1:26">
      <c r="A3731">
        <v>10</v>
      </c>
      <c r="B3731" t="s">
        <v>4929</v>
      </c>
      <c r="C3731" t="s">
        <v>1248</v>
      </c>
      <c r="D3731">
        <v>91</v>
      </c>
      <c r="E3731">
        <v>22125.63</v>
      </c>
      <c r="F3731">
        <v>0</v>
      </c>
      <c r="G3731" s="2">
        <f t="shared" si="466"/>
        <v>22125.63</v>
      </c>
      <c r="H3731" s="3" t="str">
        <f t="shared" si="467"/>
        <v>10</v>
      </c>
      <c r="I3731" s="3" t="str">
        <f t="shared" si="468"/>
        <v>500</v>
      </c>
      <c r="J3731" s="3">
        <v>500</v>
      </c>
      <c r="K3731" s="3" t="str">
        <f>+VLOOKUP(J3731,'Dimension descriptions'!P:R,3,FALSE)</f>
        <v>District Office</v>
      </c>
      <c r="L3731" s="3" t="str">
        <f t="shared" si="469"/>
        <v>5340</v>
      </c>
      <c r="M3731" s="10">
        <v>5340</v>
      </c>
      <c r="N3731" s="3" t="str">
        <f t="shared" si="464"/>
        <v>1000</v>
      </c>
      <c r="O3731" s="3" t="str">
        <f t="shared" si="465"/>
        <v>241</v>
      </c>
      <c r="P3731" s="3" t="str">
        <f t="shared" si="470"/>
        <v>2</v>
      </c>
      <c r="Q3731" s="11">
        <f>+VLOOKUP(M3731,'Dimension descriptions'!K:M,2,FALSE)</f>
        <v>5340</v>
      </c>
      <c r="R3731" s="33">
        <v>5340</v>
      </c>
      <c r="S3731" s="11" t="str">
        <f>+VLOOKUP(R3731,'Dimension descriptions'!K:M,3)</f>
        <v>AT RISK - YOUTH IN CUSTODY</v>
      </c>
      <c r="T3731" s="3" t="str">
        <f t="shared" si="471"/>
        <v>N</v>
      </c>
      <c r="U3731">
        <f>+VLOOKUP(R3731,'FY21 P13 Allotment memo'!O:O,1,FALSE)</f>
        <v>5340</v>
      </c>
      <c r="V3731"/>
      <c r="W3731"/>
      <c r="X3731"/>
      <c r="Y3731"/>
      <c r="Z3731"/>
    </row>
    <row r="3732" spans="1:26">
      <c r="A3732">
        <v>10</v>
      </c>
      <c r="B3732" t="s">
        <v>4930</v>
      </c>
      <c r="C3732" t="s">
        <v>1413</v>
      </c>
      <c r="D3732">
        <v>91</v>
      </c>
      <c r="E3732">
        <v>0</v>
      </c>
      <c r="F3732">
        <v>0</v>
      </c>
      <c r="G3732" s="2">
        <f t="shared" si="466"/>
        <v>0</v>
      </c>
      <c r="H3732" s="3" t="str">
        <f t="shared" si="467"/>
        <v>10</v>
      </c>
      <c r="I3732" s="3" t="str">
        <f t="shared" si="468"/>
        <v>500</v>
      </c>
      <c r="J3732" s="3">
        <v>500</v>
      </c>
      <c r="K3732" s="3" t="str">
        <f>+VLOOKUP(J3732,'Dimension descriptions'!P:R,3,FALSE)</f>
        <v>District Office</v>
      </c>
      <c r="L3732" s="3" t="str">
        <f t="shared" si="469"/>
        <v>5340</v>
      </c>
      <c r="M3732" s="10">
        <v>5340</v>
      </c>
      <c r="N3732" s="3" t="str">
        <f t="shared" si="464"/>
        <v>1000</v>
      </c>
      <c r="O3732" s="3" t="str">
        <f t="shared" si="465"/>
        <v>320</v>
      </c>
      <c r="P3732" s="3" t="str">
        <f t="shared" si="470"/>
        <v>3</v>
      </c>
      <c r="Q3732" s="11">
        <f>+VLOOKUP(M3732,'Dimension descriptions'!K:M,2,FALSE)</f>
        <v>5340</v>
      </c>
      <c r="R3732" s="33">
        <v>5340</v>
      </c>
      <c r="S3732" s="11" t="str">
        <f>+VLOOKUP(R3732,'Dimension descriptions'!K:M,3)</f>
        <v>AT RISK - YOUTH IN CUSTODY</v>
      </c>
      <c r="T3732" s="3" t="str">
        <f t="shared" si="471"/>
        <v>N</v>
      </c>
      <c r="U3732">
        <f>+VLOOKUP(R3732,'FY21 P13 Allotment memo'!O:O,1,FALSE)</f>
        <v>5340</v>
      </c>
      <c r="V3732"/>
      <c r="W3732"/>
      <c r="X3732"/>
      <c r="Y3732"/>
      <c r="Z3732"/>
    </row>
    <row r="3733" spans="1:26">
      <c r="A3733">
        <v>10</v>
      </c>
      <c r="B3733" t="s">
        <v>4931</v>
      </c>
      <c r="C3733" t="s">
        <v>1260</v>
      </c>
      <c r="D3733">
        <v>91</v>
      </c>
      <c r="E3733">
        <v>1619.95</v>
      </c>
      <c r="F3733">
        <v>0</v>
      </c>
      <c r="G3733" s="2">
        <f t="shared" si="466"/>
        <v>1619.95</v>
      </c>
      <c r="H3733" s="3" t="str">
        <f t="shared" si="467"/>
        <v>10</v>
      </c>
      <c r="I3733" s="3" t="str">
        <f t="shared" si="468"/>
        <v>500</v>
      </c>
      <c r="J3733" s="3">
        <v>500</v>
      </c>
      <c r="K3733" s="3" t="str">
        <f>+VLOOKUP(J3733,'Dimension descriptions'!P:R,3,FALSE)</f>
        <v>District Office</v>
      </c>
      <c r="L3733" s="3" t="str">
        <f t="shared" si="469"/>
        <v>5340</v>
      </c>
      <c r="M3733" s="10">
        <v>5340</v>
      </c>
      <c r="N3733" s="3" t="str">
        <f t="shared" si="464"/>
        <v>1000</v>
      </c>
      <c r="O3733" s="3" t="str">
        <f t="shared" si="465"/>
        <v>341</v>
      </c>
      <c r="P3733" s="3" t="str">
        <f t="shared" si="470"/>
        <v>3</v>
      </c>
      <c r="Q3733" s="11">
        <f>+VLOOKUP(M3733,'Dimension descriptions'!K:M,2,FALSE)</f>
        <v>5340</v>
      </c>
      <c r="R3733" s="33">
        <v>5340</v>
      </c>
      <c r="S3733" s="11" t="str">
        <f>+VLOOKUP(R3733,'Dimension descriptions'!K:M,3)</f>
        <v>AT RISK - YOUTH IN CUSTODY</v>
      </c>
      <c r="T3733" s="3" t="str">
        <f t="shared" si="471"/>
        <v>N</v>
      </c>
      <c r="U3733">
        <f>+VLOOKUP(R3733,'FY21 P13 Allotment memo'!O:O,1,FALSE)</f>
        <v>5340</v>
      </c>
      <c r="V3733"/>
      <c r="W3733"/>
      <c r="X3733"/>
      <c r="Y3733"/>
      <c r="Z3733"/>
    </row>
    <row r="3734" spans="1:26">
      <c r="A3734">
        <v>10</v>
      </c>
      <c r="B3734" t="s">
        <v>4932</v>
      </c>
      <c r="C3734" t="s">
        <v>4933</v>
      </c>
      <c r="D3734">
        <v>91</v>
      </c>
      <c r="E3734">
        <v>0</v>
      </c>
      <c r="F3734">
        <v>0</v>
      </c>
      <c r="G3734" s="2">
        <f t="shared" si="466"/>
        <v>0</v>
      </c>
      <c r="H3734" s="3" t="str">
        <f t="shared" si="467"/>
        <v>10</v>
      </c>
      <c r="I3734" s="3" t="str">
        <f t="shared" si="468"/>
        <v>500</v>
      </c>
      <c r="J3734" s="3">
        <v>500</v>
      </c>
      <c r="K3734" s="3" t="str">
        <f>+VLOOKUP(J3734,'Dimension descriptions'!P:R,3,FALSE)</f>
        <v>District Office</v>
      </c>
      <c r="L3734" s="3" t="str">
        <f t="shared" si="469"/>
        <v>5340</v>
      </c>
      <c r="M3734" s="10">
        <v>5340</v>
      </c>
      <c r="N3734" s="3" t="str">
        <f t="shared" si="464"/>
        <v>1000</v>
      </c>
      <c r="O3734" s="3" t="str">
        <f t="shared" si="465"/>
        <v>430</v>
      </c>
      <c r="P3734" s="3" t="str">
        <f t="shared" si="470"/>
        <v>4</v>
      </c>
      <c r="Q3734" s="11">
        <f>+VLOOKUP(M3734,'Dimension descriptions'!K:M,2,FALSE)</f>
        <v>5340</v>
      </c>
      <c r="R3734" s="33">
        <v>5340</v>
      </c>
      <c r="S3734" s="11" t="str">
        <f>+VLOOKUP(R3734,'Dimension descriptions'!K:M,3)</f>
        <v>AT RISK - YOUTH IN CUSTODY</v>
      </c>
      <c r="T3734" s="3" t="str">
        <f t="shared" si="471"/>
        <v>N</v>
      </c>
      <c r="U3734">
        <f>+VLOOKUP(R3734,'FY21 P13 Allotment memo'!O:O,1,FALSE)</f>
        <v>5340</v>
      </c>
      <c r="V3734"/>
      <c r="W3734"/>
      <c r="X3734"/>
      <c r="Y3734"/>
      <c r="Z3734"/>
    </row>
    <row r="3735" spans="1:26">
      <c r="A3735">
        <v>10</v>
      </c>
      <c r="B3735" t="s">
        <v>4934</v>
      </c>
      <c r="C3735" t="s">
        <v>1671</v>
      </c>
      <c r="D3735">
        <v>91</v>
      </c>
      <c r="E3735">
        <v>0</v>
      </c>
      <c r="F3735">
        <v>0</v>
      </c>
      <c r="G3735" s="2">
        <f t="shared" si="466"/>
        <v>0</v>
      </c>
      <c r="H3735" s="3" t="str">
        <f t="shared" si="467"/>
        <v>10</v>
      </c>
      <c r="I3735" s="3" t="str">
        <f t="shared" si="468"/>
        <v>500</v>
      </c>
      <c r="J3735" s="3">
        <v>500</v>
      </c>
      <c r="K3735" s="3" t="str">
        <f>+VLOOKUP(J3735,'Dimension descriptions'!P:R,3,FALSE)</f>
        <v>District Office</v>
      </c>
      <c r="L3735" s="3" t="str">
        <f t="shared" si="469"/>
        <v>5340</v>
      </c>
      <c r="M3735" s="10">
        <v>5340</v>
      </c>
      <c r="N3735" s="3" t="str">
        <f t="shared" si="464"/>
        <v>1000</v>
      </c>
      <c r="O3735" s="3" t="str">
        <f t="shared" si="465"/>
        <v>530</v>
      </c>
      <c r="P3735" s="3" t="str">
        <f t="shared" si="470"/>
        <v>5</v>
      </c>
      <c r="Q3735" s="11">
        <f>+VLOOKUP(M3735,'Dimension descriptions'!K:M,2,FALSE)</f>
        <v>5340</v>
      </c>
      <c r="R3735" s="33">
        <v>5340</v>
      </c>
      <c r="S3735" s="11" t="str">
        <f>+VLOOKUP(R3735,'Dimension descriptions'!K:M,3)</f>
        <v>AT RISK - YOUTH IN CUSTODY</v>
      </c>
      <c r="T3735" s="3" t="str">
        <f t="shared" si="471"/>
        <v>N</v>
      </c>
      <c r="U3735">
        <f>+VLOOKUP(R3735,'FY21 P13 Allotment memo'!O:O,1,FALSE)</f>
        <v>5340</v>
      </c>
      <c r="V3735"/>
      <c r="W3735"/>
      <c r="X3735"/>
      <c r="Y3735"/>
      <c r="Z3735"/>
    </row>
    <row r="3736" spans="1:26">
      <c r="A3736">
        <v>10</v>
      </c>
      <c r="B3736" t="s">
        <v>4935</v>
      </c>
      <c r="C3736" t="s">
        <v>1417</v>
      </c>
      <c r="D3736">
        <v>91</v>
      </c>
      <c r="E3736">
        <v>376.33</v>
      </c>
      <c r="F3736">
        <v>0</v>
      </c>
      <c r="G3736" s="2">
        <f t="shared" si="466"/>
        <v>376.33</v>
      </c>
      <c r="H3736" s="3" t="str">
        <f t="shared" si="467"/>
        <v>10</v>
      </c>
      <c r="I3736" s="3" t="str">
        <f t="shared" si="468"/>
        <v>500</v>
      </c>
      <c r="J3736" s="3">
        <v>500</v>
      </c>
      <c r="K3736" s="3" t="str">
        <f>+VLOOKUP(J3736,'Dimension descriptions'!P:R,3,FALSE)</f>
        <v>District Office</v>
      </c>
      <c r="L3736" s="3" t="str">
        <f t="shared" si="469"/>
        <v>5340</v>
      </c>
      <c r="M3736" s="10">
        <v>5340</v>
      </c>
      <c r="N3736" s="3" t="str">
        <f t="shared" si="464"/>
        <v>1000</v>
      </c>
      <c r="O3736" s="3" t="str">
        <f t="shared" si="465"/>
        <v>580</v>
      </c>
      <c r="P3736" s="3" t="str">
        <f t="shared" si="470"/>
        <v>5</v>
      </c>
      <c r="Q3736" s="11">
        <f>+VLOOKUP(M3736,'Dimension descriptions'!K:M,2,FALSE)</f>
        <v>5340</v>
      </c>
      <c r="R3736" s="33">
        <v>5340</v>
      </c>
      <c r="S3736" s="11" t="str">
        <f>+VLOOKUP(R3736,'Dimension descriptions'!K:M,3)</f>
        <v>AT RISK - YOUTH IN CUSTODY</v>
      </c>
      <c r="T3736" s="3" t="str">
        <f t="shared" si="471"/>
        <v>N</v>
      </c>
      <c r="U3736">
        <f>+VLOOKUP(R3736,'FY21 P13 Allotment memo'!O:O,1,FALSE)</f>
        <v>5340</v>
      </c>
      <c r="V3736"/>
      <c r="W3736"/>
      <c r="X3736"/>
      <c r="Y3736"/>
      <c r="Z3736"/>
    </row>
    <row r="3737" spans="1:26">
      <c r="A3737">
        <v>10</v>
      </c>
      <c r="B3737" t="s">
        <v>4936</v>
      </c>
      <c r="C3737" t="s">
        <v>1268</v>
      </c>
      <c r="D3737">
        <v>91</v>
      </c>
      <c r="E3737">
        <v>82657.27</v>
      </c>
      <c r="F3737">
        <v>0</v>
      </c>
      <c r="G3737" s="2">
        <f t="shared" si="466"/>
        <v>82657.27</v>
      </c>
      <c r="H3737" s="3" t="str">
        <f t="shared" si="467"/>
        <v>10</v>
      </c>
      <c r="I3737" s="3" t="str">
        <f t="shared" si="468"/>
        <v>500</v>
      </c>
      <c r="J3737" s="3">
        <v>500</v>
      </c>
      <c r="K3737" s="3" t="str">
        <f>+VLOOKUP(J3737,'Dimension descriptions'!P:R,3,FALSE)</f>
        <v>District Office</v>
      </c>
      <c r="L3737" s="3" t="str">
        <f t="shared" si="469"/>
        <v>5340</v>
      </c>
      <c r="M3737" s="10">
        <v>5340</v>
      </c>
      <c r="N3737" s="3" t="str">
        <f t="shared" si="464"/>
        <v>1000</v>
      </c>
      <c r="O3737" s="3" t="str">
        <f t="shared" si="465"/>
        <v>610</v>
      </c>
      <c r="P3737" s="3" t="str">
        <f t="shared" si="470"/>
        <v>6</v>
      </c>
      <c r="Q3737" s="11">
        <f>+VLOOKUP(M3737,'Dimension descriptions'!K:M,2,FALSE)</f>
        <v>5340</v>
      </c>
      <c r="R3737" s="33">
        <v>5340</v>
      </c>
      <c r="S3737" s="11" t="str">
        <f>+VLOOKUP(R3737,'Dimension descriptions'!K:M,3)</f>
        <v>AT RISK - YOUTH IN CUSTODY</v>
      </c>
      <c r="T3737" s="3" t="str">
        <f t="shared" si="471"/>
        <v>N</v>
      </c>
      <c r="U3737">
        <f>+VLOOKUP(R3737,'FY21 P13 Allotment memo'!O:O,1,FALSE)</f>
        <v>5340</v>
      </c>
      <c r="V3737"/>
      <c r="W3737"/>
      <c r="X3737"/>
      <c r="Y3737"/>
      <c r="Z3737"/>
    </row>
    <row r="3738" spans="1:26">
      <c r="A3738">
        <v>10</v>
      </c>
      <c r="B3738" t="s">
        <v>4937</v>
      </c>
      <c r="C3738" t="s">
        <v>2890</v>
      </c>
      <c r="D3738">
        <v>91</v>
      </c>
      <c r="E3738">
        <v>0</v>
      </c>
      <c r="F3738">
        <v>0</v>
      </c>
      <c r="G3738" s="2">
        <f t="shared" si="466"/>
        <v>0</v>
      </c>
      <c r="H3738" s="3" t="str">
        <f t="shared" si="467"/>
        <v>10</v>
      </c>
      <c r="I3738" s="3" t="str">
        <f t="shared" si="468"/>
        <v>500</v>
      </c>
      <c r="J3738" s="3">
        <v>500</v>
      </c>
      <c r="K3738" s="3" t="str">
        <f>+VLOOKUP(J3738,'Dimension descriptions'!P:R,3,FALSE)</f>
        <v>District Office</v>
      </c>
      <c r="L3738" s="3" t="str">
        <f t="shared" si="469"/>
        <v>5340</v>
      </c>
      <c r="M3738" s="10">
        <v>5340</v>
      </c>
      <c r="N3738" s="3" t="str">
        <f t="shared" si="464"/>
        <v>1000</v>
      </c>
      <c r="O3738" s="3" t="str">
        <f t="shared" si="465"/>
        <v>670</v>
      </c>
      <c r="P3738" s="3" t="str">
        <f t="shared" si="470"/>
        <v>6</v>
      </c>
      <c r="Q3738" s="11">
        <f>+VLOOKUP(M3738,'Dimension descriptions'!K:M,2,FALSE)</f>
        <v>5340</v>
      </c>
      <c r="R3738" s="33">
        <v>5340</v>
      </c>
      <c r="S3738" s="11" t="str">
        <f>+VLOOKUP(R3738,'Dimension descriptions'!K:M,3)</f>
        <v>AT RISK - YOUTH IN CUSTODY</v>
      </c>
      <c r="T3738" s="3" t="str">
        <f t="shared" si="471"/>
        <v>N</v>
      </c>
      <c r="U3738">
        <f>+VLOOKUP(R3738,'FY21 P13 Allotment memo'!O:O,1,FALSE)</f>
        <v>5340</v>
      </c>
      <c r="V3738"/>
      <c r="W3738"/>
      <c r="X3738"/>
      <c r="Y3738"/>
      <c r="Z3738"/>
    </row>
    <row r="3739" spans="1:26">
      <c r="A3739">
        <v>10</v>
      </c>
      <c r="B3739" t="s">
        <v>4938</v>
      </c>
      <c r="C3739" t="s">
        <v>1424</v>
      </c>
      <c r="D3739">
        <v>91</v>
      </c>
      <c r="E3739">
        <v>1579</v>
      </c>
      <c r="F3739">
        <v>0</v>
      </c>
      <c r="G3739" s="2">
        <f t="shared" si="466"/>
        <v>1579</v>
      </c>
      <c r="H3739" s="3" t="str">
        <f t="shared" si="467"/>
        <v>10</v>
      </c>
      <c r="I3739" s="3" t="str">
        <f t="shared" si="468"/>
        <v>500</v>
      </c>
      <c r="J3739" s="3">
        <v>500</v>
      </c>
      <c r="K3739" s="3" t="str">
        <f>+VLOOKUP(J3739,'Dimension descriptions'!P:R,3,FALSE)</f>
        <v>District Office</v>
      </c>
      <c r="L3739" s="3" t="str">
        <f t="shared" si="469"/>
        <v>5340</v>
      </c>
      <c r="M3739" s="10">
        <v>5340</v>
      </c>
      <c r="N3739" s="3" t="str">
        <f t="shared" si="464"/>
        <v>1000</v>
      </c>
      <c r="O3739" s="3" t="str">
        <f t="shared" si="465"/>
        <v>730</v>
      </c>
      <c r="P3739" s="3" t="str">
        <f t="shared" si="470"/>
        <v>7</v>
      </c>
      <c r="Q3739" s="11">
        <f>+VLOOKUP(M3739,'Dimension descriptions'!K:M,2,FALSE)</f>
        <v>5340</v>
      </c>
      <c r="R3739" s="33">
        <v>5340</v>
      </c>
      <c r="S3739" s="11" t="str">
        <f>+VLOOKUP(R3739,'Dimension descriptions'!K:M,3)</f>
        <v>AT RISK - YOUTH IN CUSTODY</v>
      </c>
      <c r="T3739" s="3" t="str">
        <f t="shared" si="471"/>
        <v>N</v>
      </c>
      <c r="U3739">
        <f>+VLOOKUP(R3739,'FY21 P13 Allotment memo'!O:O,1,FALSE)</f>
        <v>5340</v>
      </c>
      <c r="V3739"/>
      <c r="W3739"/>
      <c r="X3739"/>
      <c r="Y3739"/>
      <c r="Z3739"/>
    </row>
    <row r="3740" spans="1:26">
      <c r="A3740">
        <v>10</v>
      </c>
      <c r="B3740" t="s">
        <v>4939</v>
      </c>
      <c r="C3740" t="s">
        <v>4940</v>
      </c>
      <c r="D3740">
        <v>91</v>
      </c>
      <c r="E3740">
        <v>0</v>
      </c>
      <c r="F3740">
        <v>0</v>
      </c>
      <c r="G3740" s="2">
        <f t="shared" si="466"/>
        <v>0</v>
      </c>
      <c r="H3740" s="3" t="str">
        <f t="shared" si="467"/>
        <v>10</v>
      </c>
      <c r="I3740" s="3" t="str">
        <f t="shared" si="468"/>
        <v>500</v>
      </c>
      <c r="J3740" s="3">
        <v>500</v>
      </c>
      <c r="K3740" s="3" t="str">
        <f>+VLOOKUP(J3740,'Dimension descriptions'!P:R,3,FALSE)</f>
        <v>District Office</v>
      </c>
      <c r="L3740" s="3" t="str">
        <f t="shared" si="469"/>
        <v>5340</v>
      </c>
      <c r="M3740" s="10">
        <v>5340</v>
      </c>
      <c r="N3740" s="3" t="str">
        <f t="shared" si="464"/>
        <v>1000</v>
      </c>
      <c r="O3740" s="3" t="str">
        <f t="shared" si="465"/>
        <v>736</v>
      </c>
      <c r="P3740" s="3" t="str">
        <f t="shared" si="470"/>
        <v>7</v>
      </c>
      <c r="Q3740" s="11">
        <f>+VLOOKUP(M3740,'Dimension descriptions'!K:M,2,FALSE)</f>
        <v>5340</v>
      </c>
      <c r="R3740" s="33">
        <v>5340</v>
      </c>
      <c r="S3740" s="11" t="str">
        <f>+VLOOKUP(R3740,'Dimension descriptions'!K:M,3)</f>
        <v>AT RISK - YOUTH IN CUSTODY</v>
      </c>
      <c r="T3740" s="3" t="str">
        <f t="shared" si="471"/>
        <v>N</v>
      </c>
      <c r="U3740">
        <f>+VLOOKUP(R3740,'FY21 P13 Allotment memo'!O:O,1,FALSE)</f>
        <v>5340</v>
      </c>
      <c r="V3740"/>
      <c r="W3740"/>
      <c r="X3740"/>
      <c r="Y3740"/>
      <c r="Z3740"/>
    </row>
    <row r="3741" spans="1:26">
      <c r="A3741">
        <v>10</v>
      </c>
      <c r="B3741" t="s">
        <v>4941</v>
      </c>
      <c r="C3741" t="s">
        <v>4504</v>
      </c>
      <c r="D3741">
        <v>91</v>
      </c>
      <c r="E3741">
        <v>0</v>
      </c>
      <c r="F3741">
        <v>0</v>
      </c>
      <c r="G3741" s="2">
        <f t="shared" si="466"/>
        <v>0</v>
      </c>
      <c r="H3741" s="3" t="str">
        <f t="shared" si="467"/>
        <v>10</v>
      </c>
      <c r="I3741" s="3" t="str">
        <f t="shared" si="468"/>
        <v>500</v>
      </c>
      <c r="J3741" s="3">
        <v>500</v>
      </c>
      <c r="K3741" s="3" t="str">
        <f>+VLOOKUP(J3741,'Dimension descriptions'!P:R,3,FALSE)</f>
        <v>District Office</v>
      </c>
      <c r="L3741" s="3" t="str">
        <f t="shared" si="469"/>
        <v>5340</v>
      </c>
      <c r="M3741" s="10">
        <v>5340</v>
      </c>
      <c r="N3741" s="3" t="str">
        <f t="shared" si="464"/>
        <v>1000</v>
      </c>
      <c r="O3741" s="3" t="str">
        <f t="shared" si="465"/>
        <v>890</v>
      </c>
      <c r="P3741" s="3" t="str">
        <f t="shared" si="470"/>
        <v>8</v>
      </c>
      <c r="Q3741" s="11">
        <f>+VLOOKUP(M3741,'Dimension descriptions'!K:M,2,FALSE)</f>
        <v>5340</v>
      </c>
      <c r="R3741" s="33">
        <v>5340</v>
      </c>
      <c r="S3741" s="11" t="str">
        <f>+VLOOKUP(R3741,'Dimension descriptions'!K:M,3)</f>
        <v>AT RISK - YOUTH IN CUSTODY</v>
      </c>
      <c r="T3741" s="3" t="str">
        <f t="shared" si="471"/>
        <v>N</v>
      </c>
      <c r="U3741">
        <f>+VLOOKUP(R3741,'FY21 P13 Allotment memo'!O:O,1,FALSE)</f>
        <v>5340</v>
      </c>
      <c r="V3741"/>
      <c r="W3741"/>
      <c r="X3741"/>
      <c r="Y3741"/>
      <c r="Z3741"/>
    </row>
    <row r="3742" spans="1:26">
      <c r="A3742">
        <v>10</v>
      </c>
      <c r="B3742" t="s">
        <v>4942</v>
      </c>
      <c r="C3742" t="s">
        <v>4943</v>
      </c>
      <c r="D3742">
        <v>91</v>
      </c>
      <c r="E3742">
        <v>32567.8</v>
      </c>
      <c r="F3742">
        <v>0</v>
      </c>
      <c r="G3742" s="2">
        <f t="shared" si="466"/>
        <v>32567.8</v>
      </c>
      <c r="H3742" s="3" t="str">
        <f t="shared" si="467"/>
        <v>10</v>
      </c>
      <c r="I3742" s="3" t="str">
        <f t="shared" si="468"/>
        <v>500</v>
      </c>
      <c r="J3742" s="3">
        <v>500</v>
      </c>
      <c r="K3742" s="3" t="str">
        <f>+VLOOKUP(J3742,'Dimension descriptions'!P:R,3,FALSE)</f>
        <v>District Office</v>
      </c>
      <c r="L3742" s="3" t="str">
        <f t="shared" si="469"/>
        <v>5340</v>
      </c>
      <c r="M3742" s="10">
        <v>5340</v>
      </c>
      <c r="N3742" s="3" t="str">
        <f t="shared" si="464"/>
        <v>2210</v>
      </c>
      <c r="O3742" s="3" t="str">
        <f t="shared" si="465"/>
        <v>115</v>
      </c>
      <c r="P3742" s="3" t="str">
        <f t="shared" si="470"/>
        <v>1</v>
      </c>
      <c r="Q3742" s="11">
        <f>+VLOOKUP(M3742,'Dimension descriptions'!K:M,2,FALSE)</f>
        <v>5340</v>
      </c>
      <c r="R3742" s="33">
        <v>5340</v>
      </c>
      <c r="S3742" s="11" t="str">
        <f>+VLOOKUP(R3742,'Dimension descriptions'!K:M,3)</f>
        <v>AT RISK - YOUTH IN CUSTODY</v>
      </c>
      <c r="T3742" s="3" t="str">
        <f t="shared" si="471"/>
        <v>N</v>
      </c>
      <c r="U3742">
        <f>+VLOOKUP(R3742,'FY21 P13 Allotment memo'!O:O,1,FALSE)</f>
        <v>5340</v>
      </c>
      <c r="V3742"/>
      <c r="W3742"/>
      <c r="X3742"/>
      <c r="Y3742"/>
      <c r="Z3742"/>
    </row>
    <row r="3743" spans="1:26">
      <c r="A3743">
        <v>10</v>
      </c>
      <c r="B3743" t="s">
        <v>4944</v>
      </c>
      <c r="C3743" t="s">
        <v>1306</v>
      </c>
      <c r="D3743">
        <v>91</v>
      </c>
      <c r="E3743">
        <v>10173.219999999999</v>
      </c>
      <c r="F3743">
        <v>0</v>
      </c>
      <c r="G3743" s="2">
        <f t="shared" si="466"/>
        <v>10173.219999999999</v>
      </c>
      <c r="H3743" s="3" t="str">
        <f t="shared" si="467"/>
        <v>10</v>
      </c>
      <c r="I3743" s="3" t="str">
        <f t="shared" si="468"/>
        <v>500</v>
      </c>
      <c r="J3743" s="3">
        <v>500</v>
      </c>
      <c r="K3743" s="3" t="str">
        <f>+VLOOKUP(J3743,'Dimension descriptions'!P:R,3,FALSE)</f>
        <v>District Office</v>
      </c>
      <c r="L3743" s="3" t="str">
        <f t="shared" si="469"/>
        <v>5340</v>
      </c>
      <c r="M3743" s="10">
        <v>5340</v>
      </c>
      <c r="N3743" s="3" t="str">
        <f t="shared" si="464"/>
        <v>2210</v>
      </c>
      <c r="O3743" s="3" t="str">
        <f t="shared" si="465"/>
        <v>152</v>
      </c>
      <c r="P3743" s="3" t="str">
        <f t="shared" si="470"/>
        <v>1</v>
      </c>
      <c r="Q3743" s="11">
        <f>+VLOOKUP(M3743,'Dimension descriptions'!K:M,2,FALSE)</f>
        <v>5340</v>
      </c>
      <c r="R3743" s="33">
        <v>5340</v>
      </c>
      <c r="S3743" s="11" t="str">
        <f>+VLOOKUP(R3743,'Dimension descriptions'!K:M,3)</f>
        <v>AT RISK - YOUTH IN CUSTODY</v>
      </c>
      <c r="T3743" s="3" t="str">
        <f t="shared" si="471"/>
        <v>N</v>
      </c>
      <c r="U3743">
        <f>+VLOOKUP(R3743,'FY21 P13 Allotment memo'!O:O,1,FALSE)</f>
        <v>5340</v>
      </c>
      <c r="V3743"/>
      <c r="W3743"/>
      <c r="X3743"/>
      <c r="Y3743"/>
      <c r="Z3743"/>
    </row>
    <row r="3744" spans="1:26">
      <c r="A3744">
        <v>10</v>
      </c>
      <c r="B3744" t="s">
        <v>4945</v>
      </c>
      <c r="C3744" t="s">
        <v>398</v>
      </c>
      <c r="D3744">
        <v>91</v>
      </c>
      <c r="E3744">
        <v>10125.11</v>
      </c>
      <c r="F3744">
        <v>0</v>
      </c>
      <c r="G3744" s="2">
        <f t="shared" si="466"/>
        <v>10125.11</v>
      </c>
      <c r="H3744" s="3" t="str">
        <f t="shared" si="467"/>
        <v>10</v>
      </c>
      <c r="I3744" s="3" t="str">
        <f t="shared" si="468"/>
        <v>500</v>
      </c>
      <c r="J3744" s="3">
        <v>500</v>
      </c>
      <c r="K3744" s="3" t="str">
        <f>+VLOOKUP(J3744,'Dimension descriptions'!P:R,3,FALSE)</f>
        <v>District Office</v>
      </c>
      <c r="L3744" s="3" t="str">
        <f t="shared" si="469"/>
        <v>5340</v>
      </c>
      <c r="M3744" s="10">
        <v>5340</v>
      </c>
      <c r="N3744" s="3" t="str">
        <f t="shared" si="464"/>
        <v>2210</v>
      </c>
      <c r="O3744" s="3" t="str">
        <f t="shared" si="465"/>
        <v>210</v>
      </c>
      <c r="P3744" s="3" t="str">
        <f t="shared" si="470"/>
        <v>2</v>
      </c>
      <c r="Q3744" s="11">
        <f>+VLOOKUP(M3744,'Dimension descriptions'!K:M,2,FALSE)</f>
        <v>5340</v>
      </c>
      <c r="R3744" s="33">
        <v>5340</v>
      </c>
      <c r="S3744" s="11" t="str">
        <f>+VLOOKUP(R3744,'Dimension descriptions'!K:M,3)</f>
        <v>AT RISK - YOUTH IN CUSTODY</v>
      </c>
      <c r="T3744" s="3" t="str">
        <f t="shared" si="471"/>
        <v>N</v>
      </c>
      <c r="U3744">
        <f>+VLOOKUP(R3744,'FY21 P13 Allotment memo'!O:O,1,FALSE)</f>
        <v>5340</v>
      </c>
      <c r="V3744"/>
      <c r="W3744"/>
      <c r="X3744"/>
      <c r="Y3744"/>
      <c r="Z3744"/>
    </row>
    <row r="3745" spans="1:26">
      <c r="A3745">
        <v>10</v>
      </c>
      <c r="B3745" t="s">
        <v>4946</v>
      </c>
      <c r="C3745" t="s">
        <v>398</v>
      </c>
      <c r="D3745">
        <v>91</v>
      </c>
      <c r="E3745">
        <v>3150.16</v>
      </c>
      <c r="F3745">
        <v>0</v>
      </c>
      <c r="G3745" s="2">
        <f t="shared" si="466"/>
        <v>3150.16</v>
      </c>
      <c r="H3745" s="3" t="str">
        <f t="shared" si="467"/>
        <v>10</v>
      </c>
      <c r="I3745" s="3" t="str">
        <f t="shared" si="468"/>
        <v>500</v>
      </c>
      <c r="J3745" s="3">
        <v>500</v>
      </c>
      <c r="K3745" s="3" t="str">
        <f>+VLOOKUP(J3745,'Dimension descriptions'!P:R,3,FALSE)</f>
        <v>District Office</v>
      </c>
      <c r="L3745" s="3" t="str">
        <f t="shared" si="469"/>
        <v>5340</v>
      </c>
      <c r="M3745" s="10">
        <v>5340</v>
      </c>
      <c r="N3745" s="3" t="str">
        <f t="shared" si="464"/>
        <v>2210</v>
      </c>
      <c r="O3745" s="3" t="str">
        <f t="shared" si="465"/>
        <v>220</v>
      </c>
      <c r="P3745" s="3" t="str">
        <f t="shared" si="470"/>
        <v>2</v>
      </c>
      <c r="Q3745" s="11">
        <f>+VLOOKUP(M3745,'Dimension descriptions'!K:M,2,FALSE)</f>
        <v>5340</v>
      </c>
      <c r="R3745" s="33">
        <v>5340</v>
      </c>
      <c r="S3745" s="11" t="str">
        <f>+VLOOKUP(R3745,'Dimension descriptions'!K:M,3)</f>
        <v>AT RISK - YOUTH IN CUSTODY</v>
      </c>
      <c r="T3745" s="3" t="str">
        <f t="shared" si="471"/>
        <v>N</v>
      </c>
      <c r="U3745">
        <f>+VLOOKUP(R3745,'FY21 P13 Allotment memo'!O:O,1,FALSE)</f>
        <v>5340</v>
      </c>
      <c r="V3745"/>
      <c r="W3745"/>
      <c r="X3745"/>
      <c r="Y3745"/>
      <c r="Z3745"/>
    </row>
    <row r="3746" spans="1:26">
      <c r="A3746">
        <v>10</v>
      </c>
      <c r="B3746" t="s">
        <v>4947</v>
      </c>
      <c r="C3746" t="s">
        <v>1248</v>
      </c>
      <c r="D3746">
        <v>91</v>
      </c>
      <c r="E3746">
        <v>4241.05</v>
      </c>
      <c r="F3746">
        <v>0</v>
      </c>
      <c r="G3746" s="2">
        <f t="shared" si="466"/>
        <v>4241.05</v>
      </c>
      <c r="H3746" s="3" t="str">
        <f t="shared" si="467"/>
        <v>10</v>
      </c>
      <c r="I3746" s="3" t="str">
        <f t="shared" si="468"/>
        <v>500</v>
      </c>
      <c r="J3746" s="3">
        <v>500</v>
      </c>
      <c r="K3746" s="3" t="str">
        <f>+VLOOKUP(J3746,'Dimension descriptions'!P:R,3,FALSE)</f>
        <v>District Office</v>
      </c>
      <c r="L3746" s="3" t="str">
        <f t="shared" si="469"/>
        <v>5340</v>
      </c>
      <c r="M3746" s="10">
        <v>5340</v>
      </c>
      <c r="N3746" s="3" t="str">
        <f t="shared" si="464"/>
        <v>2210</v>
      </c>
      <c r="O3746" s="3" t="str">
        <f t="shared" si="465"/>
        <v>241</v>
      </c>
      <c r="P3746" s="3" t="str">
        <f t="shared" si="470"/>
        <v>2</v>
      </c>
      <c r="Q3746" s="11">
        <f>+VLOOKUP(M3746,'Dimension descriptions'!K:M,2,FALSE)</f>
        <v>5340</v>
      </c>
      <c r="R3746" s="33">
        <v>5340</v>
      </c>
      <c r="S3746" s="11" t="str">
        <f>+VLOOKUP(R3746,'Dimension descriptions'!K:M,3)</f>
        <v>AT RISK - YOUTH IN CUSTODY</v>
      </c>
      <c r="T3746" s="3" t="str">
        <f t="shared" si="471"/>
        <v>N</v>
      </c>
      <c r="U3746">
        <f>+VLOOKUP(R3746,'FY21 P13 Allotment memo'!O:O,1,FALSE)</f>
        <v>5340</v>
      </c>
      <c r="V3746"/>
      <c r="W3746"/>
      <c r="X3746"/>
      <c r="Y3746"/>
      <c r="Z3746"/>
    </row>
    <row r="3747" spans="1:26">
      <c r="A3747">
        <v>10</v>
      </c>
      <c r="B3747" t="s">
        <v>4948</v>
      </c>
      <c r="C3747" t="s">
        <v>1250</v>
      </c>
      <c r="D3747">
        <v>91</v>
      </c>
      <c r="E3747">
        <v>200</v>
      </c>
      <c r="F3747">
        <v>0</v>
      </c>
      <c r="G3747" s="2">
        <f t="shared" si="466"/>
        <v>200</v>
      </c>
      <c r="H3747" s="3" t="str">
        <f t="shared" si="467"/>
        <v>10</v>
      </c>
      <c r="I3747" s="3" t="str">
        <f t="shared" si="468"/>
        <v>500</v>
      </c>
      <c r="J3747" s="3">
        <v>500</v>
      </c>
      <c r="K3747" s="3" t="str">
        <f>+VLOOKUP(J3747,'Dimension descriptions'!P:R,3,FALSE)</f>
        <v>District Office</v>
      </c>
      <c r="L3747" s="3" t="str">
        <f t="shared" si="469"/>
        <v>5340</v>
      </c>
      <c r="M3747" s="10">
        <v>5340</v>
      </c>
      <c r="N3747" s="3" t="str">
        <f t="shared" si="464"/>
        <v>2210</v>
      </c>
      <c r="O3747" s="3" t="str">
        <f t="shared" si="465"/>
        <v>245</v>
      </c>
      <c r="P3747" s="3" t="str">
        <f t="shared" si="470"/>
        <v>2</v>
      </c>
      <c r="Q3747" s="11">
        <f>+VLOOKUP(M3747,'Dimension descriptions'!K:M,2,FALSE)</f>
        <v>5340</v>
      </c>
      <c r="R3747" s="33">
        <v>5340</v>
      </c>
      <c r="S3747" s="11" t="str">
        <f>+VLOOKUP(R3747,'Dimension descriptions'!K:M,3)</f>
        <v>AT RISK - YOUTH IN CUSTODY</v>
      </c>
      <c r="T3747" s="3" t="str">
        <f t="shared" si="471"/>
        <v>N</v>
      </c>
      <c r="U3747">
        <f>+VLOOKUP(R3747,'FY21 P13 Allotment memo'!O:O,1,FALSE)</f>
        <v>5340</v>
      </c>
      <c r="V3747"/>
      <c r="W3747"/>
      <c r="X3747"/>
      <c r="Y3747"/>
      <c r="Z3747"/>
    </row>
    <row r="3748" spans="1:26">
      <c r="A3748">
        <v>10</v>
      </c>
      <c r="B3748" t="s">
        <v>4949</v>
      </c>
      <c r="C3748" t="s">
        <v>4712</v>
      </c>
      <c r="D3748">
        <v>91</v>
      </c>
      <c r="E3748">
        <v>0</v>
      </c>
      <c r="F3748">
        <v>0</v>
      </c>
      <c r="G3748" s="2">
        <f t="shared" si="466"/>
        <v>0</v>
      </c>
      <c r="H3748" s="3" t="str">
        <f t="shared" si="467"/>
        <v>10</v>
      </c>
      <c r="I3748" s="3" t="str">
        <f t="shared" si="468"/>
        <v>500</v>
      </c>
      <c r="J3748" s="3">
        <v>500</v>
      </c>
      <c r="K3748" s="3" t="str">
        <f>+VLOOKUP(J3748,'Dimension descriptions'!P:R,3,FALSE)</f>
        <v>District Office</v>
      </c>
      <c r="L3748" s="3" t="str">
        <f t="shared" si="469"/>
        <v>5340</v>
      </c>
      <c r="M3748" s="10">
        <v>5340</v>
      </c>
      <c r="N3748" s="3" t="str">
        <f t="shared" si="464"/>
        <v>2400</v>
      </c>
      <c r="O3748" s="3" t="str">
        <f t="shared" si="465"/>
        <v>152</v>
      </c>
      <c r="P3748" s="3" t="str">
        <f t="shared" si="470"/>
        <v>1</v>
      </c>
      <c r="Q3748" s="11">
        <f>+VLOOKUP(M3748,'Dimension descriptions'!K:M,2,FALSE)</f>
        <v>5340</v>
      </c>
      <c r="R3748" s="33">
        <v>5340</v>
      </c>
      <c r="S3748" s="11" t="str">
        <f>+VLOOKUP(R3748,'Dimension descriptions'!K:M,3)</f>
        <v>AT RISK - YOUTH IN CUSTODY</v>
      </c>
      <c r="T3748" s="3" t="str">
        <f t="shared" si="471"/>
        <v>N</v>
      </c>
      <c r="U3748">
        <f>+VLOOKUP(R3748,'FY21 P13 Allotment memo'!O:O,1,FALSE)</f>
        <v>5340</v>
      </c>
      <c r="V3748"/>
      <c r="W3748"/>
      <c r="X3748"/>
      <c r="Y3748"/>
      <c r="Z3748"/>
    </row>
    <row r="3749" spans="1:26">
      <c r="A3749">
        <v>10</v>
      </c>
      <c r="B3749" t="s">
        <v>4950</v>
      </c>
      <c r="C3749" t="s">
        <v>4951</v>
      </c>
      <c r="D3749">
        <v>91</v>
      </c>
      <c r="E3749">
        <v>0</v>
      </c>
      <c r="F3749">
        <v>0</v>
      </c>
      <c r="G3749" s="2">
        <f t="shared" si="466"/>
        <v>0</v>
      </c>
      <c r="H3749" s="3" t="str">
        <f t="shared" si="467"/>
        <v>10</v>
      </c>
      <c r="I3749" s="3" t="str">
        <f t="shared" si="468"/>
        <v>500</v>
      </c>
      <c r="J3749" s="3">
        <v>500</v>
      </c>
      <c r="K3749" s="3" t="str">
        <f>+VLOOKUP(J3749,'Dimension descriptions'!P:R,3,FALSE)</f>
        <v>District Office</v>
      </c>
      <c r="L3749" s="3" t="str">
        <f t="shared" si="469"/>
        <v>5340</v>
      </c>
      <c r="M3749" s="10">
        <v>5340</v>
      </c>
      <c r="N3749" s="3" t="str">
        <f t="shared" si="464"/>
        <v>2650</v>
      </c>
      <c r="O3749" s="3" t="str">
        <f t="shared" si="465"/>
        <v>626</v>
      </c>
      <c r="P3749" s="3" t="str">
        <f t="shared" si="470"/>
        <v>6</v>
      </c>
      <c r="Q3749" s="11">
        <f>+VLOOKUP(M3749,'Dimension descriptions'!K:M,2,FALSE)</f>
        <v>5340</v>
      </c>
      <c r="R3749" s="33">
        <v>5340</v>
      </c>
      <c r="S3749" s="11" t="str">
        <f>+VLOOKUP(R3749,'Dimension descriptions'!K:M,3)</f>
        <v>AT RISK - YOUTH IN CUSTODY</v>
      </c>
      <c r="T3749" s="3" t="str">
        <f t="shared" si="471"/>
        <v>N</v>
      </c>
      <c r="U3749">
        <f>+VLOOKUP(R3749,'FY21 P13 Allotment memo'!O:O,1,FALSE)</f>
        <v>5340</v>
      </c>
      <c r="V3749"/>
      <c r="W3749"/>
      <c r="X3749"/>
      <c r="Y3749"/>
      <c r="Z3749"/>
    </row>
    <row r="3750" spans="1:26">
      <c r="A3750">
        <v>10</v>
      </c>
      <c r="B3750" t="s">
        <v>4952</v>
      </c>
      <c r="C3750" t="s">
        <v>4593</v>
      </c>
      <c r="D3750">
        <v>91</v>
      </c>
      <c r="E3750">
        <v>0</v>
      </c>
      <c r="F3750">
        <v>0</v>
      </c>
      <c r="G3750" s="2">
        <f t="shared" si="466"/>
        <v>0</v>
      </c>
      <c r="H3750" s="3" t="str">
        <f t="shared" si="467"/>
        <v>10</v>
      </c>
      <c r="I3750" s="3" t="str">
        <f t="shared" si="468"/>
        <v>500</v>
      </c>
      <c r="J3750" s="3">
        <v>500</v>
      </c>
      <c r="K3750" s="3" t="str">
        <f>+VLOOKUP(J3750,'Dimension descriptions'!P:R,3,FALSE)</f>
        <v>District Office</v>
      </c>
      <c r="L3750" s="3" t="str">
        <f t="shared" si="469"/>
        <v>5340</v>
      </c>
      <c r="M3750" s="10">
        <v>5340</v>
      </c>
      <c r="N3750" s="3" t="str">
        <f t="shared" si="464"/>
        <v>7000</v>
      </c>
      <c r="O3750" s="3" t="str">
        <f t="shared" si="465"/>
        <v>860</v>
      </c>
      <c r="P3750" s="3" t="str">
        <f t="shared" si="470"/>
        <v>8</v>
      </c>
      <c r="Q3750" s="11">
        <f>+VLOOKUP(M3750,'Dimension descriptions'!K:M,2,FALSE)</f>
        <v>5340</v>
      </c>
      <c r="R3750" s="33">
        <v>5340</v>
      </c>
      <c r="S3750" s="11" t="str">
        <f>+VLOOKUP(R3750,'Dimension descriptions'!K:M,3)</f>
        <v>AT RISK - YOUTH IN CUSTODY</v>
      </c>
      <c r="T3750" s="3" t="str">
        <f t="shared" si="471"/>
        <v>N</v>
      </c>
      <c r="U3750">
        <f>+VLOOKUP(R3750,'FY21 P13 Allotment memo'!O:O,1,FALSE)</f>
        <v>5340</v>
      </c>
      <c r="V3750"/>
      <c r="W3750"/>
      <c r="X3750"/>
      <c r="Y3750"/>
      <c r="Z3750"/>
    </row>
    <row r="3751" spans="1:26">
      <c r="A3751">
        <v>10</v>
      </c>
      <c r="B3751" t="s">
        <v>4953</v>
      </c>
      <c r="C3751" t="s">
        <v>4954</v>
      </c>
      <c r="D3751">
        <v>91</v>
      </c>
      <c r="E3751">
        <v>52986.06</v>
      </c>
      <c r="F3751">
        <v>0</v>
      </c>
      <c r="G3751" s="2">
        <f t="shared" si="466"/>
        <v>52986.06</v>
      </c>
      <c r="H3751" s="3" t="str">
        <f t="shared" si="467"/>
        <v>10</v>
      </c>
      <c r="I3751" s="3" t="str">
        <f t="shared" si="468"/>
        <v>500</v>
      </c>
      <c r="J3751" s="3">
        <v>500</v>
      </c>
      <c r="K3751" s="3" t="str">
        <f>+VLOOKUP(J3751,'Dimension descriptions'!P:R,3,FALSE)</f>
        <v>District Office</v>
      </c>
      <c r="L3751" s="3" t="str">
        <f t="shared" si="469"/>
        <v>5340</v>
      </c>
      <c r="M3751" s="10">
        <v>5340</v>
      </c>
      <c r="N3751" s="3" t="str">
        <f t="shared" si="464"/>
        <v>7000</v>
      </c>
      <c r="O3751" s="3" t="str">
        <f t="shared" si="465"/>
        <v>870</v>
      </c>
      <c r="P3751" s="3" t="str">
        <f t="shared" si="470"/>
        <v>8</v>
      </c>
      <c r="Q3751" s="11">
        <f>+VLOOKUP(M3751,'Dimension descriptions'!K:M,2,FALSE)</f>
        <v>5340</v>
      </c>
      <c r="R3751" s="33">
        <v>5340</v>
      </c>
      <c r="S3751" s="11" t="str">
        <f>+VLOOKUP(R3751,'Dimension descriptions'!K:M,3)</f>
        <v>AT RISK - YOUTH IN CUSTODY</v>
      </c>
      <c r="T3751" s="3" t="str">
        <f t="shared" si="471"/>
        <v>N</v>
      </c>
      <c r="U3751">
        <f>+VLOOKUP(R3751,'FY21 P13 Allotment memo'!O:O,1,FALSE)</f>
        <v>5340</v>
      </c>
      <c r="V3751"/>
      <c r="W3751"/>
      <c r="X3751"/>
      <c r="Y3751"/>
      <c r="Z3751"/>
    </row>
    <row r="3752" spans="1:26">
      <c r="A3752">
        <v>10</v>
      </c>
      <c r="B3752" t="s">
        <v>4955</v>
      </c>
      <c r="C3752" t="s">
        <v>4956</v>
      </c>
      <c r="D3752">
        <v>91</v>
      </c>
      <c r="E3752">
        <v>0</v>
      </c>
      <c r="F3752">
        <v>0</v>
      </c>
      <c r="G3752" s="2">
        <f t="shared" si="466"/>
        <v>0</v>
      </c>
      <c r="H3752" s="3" t="str">
        <f t="shared" si="467"/>
        <v>10</v>
      </c>
      <c r="I3752" s="3" t="str">
        <f t="shared" si="468"/>
        <v>500</v>
      </c>
      <c r="J3752" s="3">
        <v>500</v>
      </c>
      <c r="K3752" s="3" t="str">
        <f>+VLOOKUP(J3752,'Dimension descriptions'!P:R,3,FALSE)</f>
        <v>District Office</v>
      </c>
      <c r="L3752" s="3" t="str">
        <f t="shared" si="469"/>
        <v>5360</v>
      </c>
      <c r="M3752" s="10">
        <v>5360</v>
      </c>
      <c r="N3752" s="3" t="str">
        <f t="shared" si="464"/>
        <v>1000</v>
      </c>
      <c r="O3752" s="3" t="str">
        <f t="shared" si="465"/>
        <v>131</v>
      </c>
      <c r="P3752" s="3" t="str">
        <f t="shared" si="470"/>
        <v>1</v>
      </c>
      <c r="Q3752" s="11">
        <f>+VLOOKUP(M3752,'Dimension descriptions'!K:M,2,FALSE)</f>
        <v>5360</v>
      </c>
      <c r="R3752" s="33">
        <v>5360</v>
      </c>
      <c r="S3752" s="11" t="str">
        <f>+VLOOKUP(R3752,'Dimension descriptions'!K:M,3)</f>
        <v>EDUCATIONAL TECHNOLOGY INITIAT</v>
      </c>
      <c r="T3752" s="3" t="str">
        <f t="shared" si="471"/>
        <v>N</v>
      </c>
      <c r="U3752" t="e">
        <f>+VLOOKUP(R3752,'FY21 P13 Allotment memo'!O:O,1,FALSE)</f>
        <v>#N/A</v>
      </c>
      <c r="V3752"/>
      <c r="W3752"/>
      <c r="X3752"/>
      <c r="Y3752"/>
      <c r="Z3752"/>
    </row>
    <row r="3753" spans="1:26">
      <c r="A3753">
        <v>10</v>
      </c>
      <c r="B3753" t="s">
        <v>4957</v>
      </c>
      <c r="C3753" t="s">
        <v>1400</v>
      </c>
      <c r="D3753">
        <v>91</v>
      </c>
      <c r="E3753">
        <v>0</v>
      </c>
      <c r="F3753">
        <v>0</v>
      </c>
      <c r="G3753" s="2">
        <f t="shared" si="466"/>
        <v>0</v>
      </c>
      <c r="H3753" s="3" t="str">
        <f t="shared" si="467"/>
        <v>10</v>
      </c>
      <c r="I3753" s="3" t="str">
        <f t="shared" si="468"/>
        <v>500</v>
      </c>
      <c r="J3753" s="3">
        <v>500</v>
      </c>
      <c r="K3753" s="3" t="str">
        <f>+VLOOKUP(J3753,'Dimension descriptions'!P:R,3,FALSE)</f>
        <v>District Office</v>
      </c>
      <c r="L3753" s="3" t="str">
        <f t="shared" si="469"/>
        <v>5360</v>
      </c>
      <c r="M3753" s="10">
        <v>5360</v>
      </c>
      <c r="N3753" s="3" t="str">
        <f t="shared" si="464"/>
        <v>1000</v>
      </c>
      <c r="O3753" s="3" t="str">
        <f t="shared" si="465"/>
        <v>670</v>
      </c>
      <c r="P3753" s="3" t="str">
        <f t="shared" si="470"/>
        <v>6</v>
      </c>
      <c r="Q3753" s="11">
        <f>+VLOOKUP(M3753,'Dimension descriptions'!K:M,2,FALSE)</f>
        <v>5360</v>
      </c>
      <c r="R3753" s="33">
        <v>5360</v>
      </c>
      <c r="S3753" s="11" t="str">
        <f>+VLOOKUP(R3753,'Dimension descriptions'!K:M,3)</f>
        <v>EDUCATIONAL TECHNOLOGY INITIAT</v>
      </c>
      <c r="T3753" s="3" t="str">
        <f t="shared" si="471"/>
        <v>N</v>
      </c>
      <c r="U3753" t="e">
        <f>+VLOOKUP(R3753,'FY21 P13 Allotment memo'!O:O,1,FALSE)</f>
        <v>#N/A</v>
      </c>
      <c r="V3753"/>
      <c r="W3753"/>
      <c r="X3753"/>
      <c r="Y3753"/>
      <c r="Z3753"/>
    </row>
    <row r="3754" spans="1:26">
      <c r="A3754">
        <v>10</v>
      </c>
      <c r="B3754" t="s">
        <v>4958</v>
      </c>
      <c r="C3754" t="s">
        <v>1424</v>
      </c>
      <c r="D3754">
        <v>91</v>
      </c>
      <c r="E3754">
        <v>0</v>
      </c>
      <c r="F3754">
        <v>0</v>
      </c>
      <c r="G3754" s="2">
        <f t="shared" si="466"/>
        <v>0</v>
      </c>
      <c r="H3754" s="3" t="str">
        <f t="shared" si="467"/>
        <v>10</v>
      </c>
      <c r="I3754" s="3" t="str">
        <f t="shared" si="468"/>
        <v>500</v>
      </c>
      <c r="J3754" s="3">
        <v>500</v>
      </c>
      <c r="K3754" s="3" t="str">
        <f>+VLOOKUP(J3754,'Dimension descriptions'!P:R,3,FALSE)</f>
        <v>District Office</v>
      </c>
      <c r="L3754" s="3" t="str">
        <f t="shared" si="469"/>
        <v>5360</v>
      </c>
      <c r="M3754" s="10">
        <v>5360</v>
      </c>
      <c r="N3754" s="3" t="str">
        <f t="shared" si="464"/>
        <v>1000</v>
      </c>
      <c r="O3754" s="3" t="str">
        <f t="shared" si="465"/>
        <v>730</v>
      </c>
      <c r="P3754" s="3" t="str">
        <f t="shared" si="470"/>
        <v>7</v>
      </c>
      <c r="Q3754" s="11">
        <f>+VLOOKUP(M3754,'Dimension descriptions'!K:M,2,FALSE)</f>
        <v>5360</v>
      </c>
      <c r="R3754" s="33">
        <v>5360</v>
      </c>
      <c r="S3754" s="11" t="str">
        <f>+VLOOKUP(R3754,'Dimension descriptions'!K:M,3)</f>
        <v>EDUCATIONAL TECHNOLOGY INITIAT</v>
      </c>
      <c r="T3754" s="3" t="str">
        <f t="shared" si="471"/>
        <v>N</v>
      </c>
      <c r="U3754" t="e">
        <f>+VLOOKUP(R3754,'FY21 P13 Allotment memo'!O:O,1,FALSE)</f>
        <v>#N/A</v>
      </c>
      <c r="V3754"/>
      <c r="W3754"/>
      <c r="X3754"/>
      <c r="Y3754"/>
      <c r="Z3754"/>
    </row>
    <row r="3755" spans="1:26">
      <c r="A3755">
        <v>10</v>
      </c>
      <c r="B3755" t="s">
        <v>4959</v>
      </c>
      <c r="C3755" t="s">
        <v>4960</v>
      </c>
      <c r="D3755">
        <v>91</v>
      </c>
      <c r="E3755">
        <v>480025.71</v>
      </c>
      <c r="F3755">
        <v>0</v>
      </c>
      <c r="G3755" s="2">
        <f t="shared" si="466"/>
        <v>480025.71</v>
      </c>
      <c r="H3755" s="3" t="str">
        <f t="shared" si="467"/>
        <v>10</v>
      </c>
      <c r="I3755" s="3" t="str">
        <f t="shared" si="468"/>
        <v>500</v>
      </c>
      <c r="J3755" s="3">
        <v>500</v>
      </c>
      <c r="K3755" s="3" t="str">
        <f>+VLOOKUP(J3755,'Dimension descriptions'!P:R,3,FALSE)</f>
        <v>District Office</v>
      </c>
      <c r="L3755" s="3" t="str">
        <f t="shared" si="469"/>
        <v>5360</v>
      </c>
      <c r="M3755" s="10">
        <v>5360</v>
      </c>
      <c r="N3755" s="3" t="str">
        <f t="shared" si="464"/>
        <v>2230</v>
      </c>
      <c r="O3755" s="3" t="str">
        <f t="shared" si="465"/>
        <v>190</v>
      </c>
      <c r="P3755" s="3" t="str">
        <f t="shared" si="470"/>
        <v>1</v>
      </c>
      <c r="Q3755" s="11">
        <f>+VLOOKUP(M3755,'Dimension descriptions'!K:M,2,FALSE)</f>
        <v>5360</v>
      </c>
      <c r="R3755" s="33">
        <v>5360</v>
      </c>
      <c r="S3755" s="11" t="str">
        <f>+VLOOKUP(R3755,'Dimension descriptions'!K:M,3)</f>
        <v>EDUCATIONAL TECHNOLOGY INITIAT</v>
      </c>
      <c r="T3755" s="3" t="str">
        <f t="shared" si="471"/>
        <v>N</v>
      </c>
      <c r="U3755" t="e">
        <f>+VLOOKUP(R3755,'FY21 P13 Allotment memo'!O:O,1,FALSE)</f>
        <v>#N/A</v>
      </c>
      <c r="V3755"/>
      <c r="W3755"/>
      <c r="X3755"/>
      <c r="Y3755"/>
      <c r="Z3755"/>
    </row>
    <row r="3756" spans="1:26">
      <c r="A3756">
        <v>10</v>
      </c>
      <c r="B3756" t="s">
        <v>4961</v>
      </c>
      <c r="C3756" t="s">
        <v>4962</v>
      </c>
      <c r="D3756">
        <v>91</v>
      </c>
      <c r="E3756">
        <v>0</v>
      </c>
      <c r="F3756">
        <v>0</v>
      </c>
      <c r="G3756" s="2">
        <f t="shared" si="466"/>
        <v>0</v>
      </c>
      <c r="H3756" s="3" t="str">
        <f t="shared" si="467"/>
        <v>10</v>
      </c>
      <c r="I3756" s="3" t="str">
        <f t="shared" si="468"/>
        <v>500</v>
      </c>
      <c r="J3756" s="3">
        <v>500</v>
      </c>
      <c r="K3756" s="3" t="str">
        <f>+VLOOKUP(J3756,'Dimension descriptions'!P:R,3,FALSE)</f>
        <v>District Office</v>
      </c>
      <c r="L3756" s="3" t="str">
        <f t="shared" si="469"/>
        <v>5360</v>
      </c>
      <c r="M3756" s="10">
        <v>5360</v>
      </c>
      <c r="N3756" s="3" t="str">
        <f t="shared" si="464"/>
        <v>2230</v>
      </c>
      <c r="O3756" s="3" t="str">
        <f t="shared" si="465"/>
        <v>198</v>
      </c>
      <c r="P3756" s="3" t="str">
        <f t="shared" si="470"/>
        <v>1</v>
      </c>
      <c r="Q3756" s="11">
        <f>+VLOOKUP(M3756,'Dimension descriptions'!K:M,2,FALSE)</f>
        <v>5360</v>
      </c>
      <c r="R3756" s="33">
        <v>5360</v>
      </c>
      <c r="S3756" s="11" t="str">
        <f>+VLOOKUP(R3756,'Dimension descriptions'!K:M,3)</f>
        <v>EDUCATIONAL TECHNOLOGY INITIAT</v>
      </c>
      <c r="T3756" s="3" t="str">
        <f t="shared" si="471"/>
        <v>N</v>
      </c>
      <c r="U3756" t="e">
        <f>+VLOOKUP(R3756,'FY21 P13 Allotment memo'!O:O,1,FALSE)</f>
        <v>#N/A</v>
      </c>
      <c r="V3756"/>
      <c r="W3756"/>
      <c r="X3756"/>
      <c r="Y3756"/>
      <c r="Z3756"/>
    </row>
    <row r="3757" spans="1:26">
      <c r="A3757">
        <v>10</v>
      </c>
      <c r="B3757" t="s">
        <v>4963</v>
      </c>
      <c r="C3757" t="s">
        <v>1244</v>
      </c>
      <c r="D3757">
        <v>91</v>
      </c>
      <c r="E3757">
        <v>103275.08</v>
      </c>
      <c r="F3757">
        <v>0</v>
      </c>
      <c r="G3757" s="2">
        <f t="shared" si="466"/>
        <v>103275.08</v>
      </c>
      <c r="H3757" s="3" t="str">
        <f t="shared" si="467"/>
        <v>10</v>
      </c>
      <c r="I3757" s="3" t="str">
        <f t="shared" si="468"/>
        <v>500</v>
      </c>
      <c r="J3757" s="3">
        <v>500</v>
      </c>
      <c r="K3757" s="3" t="str">
        <f>+VLOOKUP(J3757,'Dimension descriptions'!P:R,3,FALSE)</f>
        <v>District Office</v>
      </c>
      <c r="L3757" s="3" t="str">
        <f t="shared" si="469"/>
        <v>5360</v>
      </c>
      <c r="M3757" s="10">
        <v>5360</v>
      </c>
      <c r="N3757" s="3" t="str">
        <f t="shared" si="464"/>
        <v>2230</v>
      </c>
      <c r="O3757" s="3" t="str">
        <f t="shared" si="465"/>
        <v>210</v>
      </c>
      <c r="P3757" s="3" t="str">
        <f t="shared" si="470"/>
        <v>2</v>
      </c>
      <c r="Q3757" s="11">
        <f>+VLOOKUP(M3757,'Dimension descriptions'!K:M,2,FALSE)</f>
        <v>5360</v>
      </c>
      <c r="R3757" s="33">
        <v>5360</v>
      </c>
      <c r="S3757" s="11" t="str">
        <f>+VLOOKUP(R3757,'Dimension descriptions'!K:M,3)</f>
        <v>EDUCATIONAL TECHNOLOGY INITIAT</v>
      </c>
      <c r="T3757" s="3" t="str">
        <f t="shared" si="471"/>
        <v>N</v>
      </c>
      <c r="U3757" t="e">
        <f>+VLOOKUP(R3757,'FY21 P13 Allotment memo'!O:O,1,FALSE)</f>
        <v>#N/A</v>
      </c>
      <c r="V3757"/>
      <c r="W3757"/>
      <c r="X3757"/>
      <c r="Y3757"/>
      <c r="Z3757"/>
    </row>
    <row r="3758" spans="1:26">
      <c r="A3758">
        <v>10</v>
      </c>
      <c r="B3758" t="s">
        <v>4964</v>
      </c>
      <c r="C3758" t="s">
        <v>1246</v>
      </c>
      <c r="D3758">
        <v>91</v>
      </c>
      <c r="E3758">
        <v>34221.14</v>
      </c>
      <c r="F3758">
        <v>0</v>
      </c>
      <c r="G3758" s="2">
        <f t="shared" si="466"/>
        <v>34221.14</v>
      </c>
      <c r="H3758" s="3" t="str">
        <f t="shared" si="467"/>
        <v>10</v>
      </c>
      <c r="I3758" s="3" t="str">
        <f t="shared" si="468"/>
        <v>500</v>
      </c>
      <c r="J3758" s="3">
        <v>500</v>
      </c>
      <c r="K3758" s="3" t="str">
        <f>+VLOOKUP(J3758,'Dimension descriptions'!P:R,3,FALSE)</f>
        <v>District Office</v>
      </c>
      <c r="L3758" s="3" t="str">
        <f t="shared" si="469"/>
        <v>5360</v>
      </c>
      <c r="M3758" s="10">
        <v>5360</v>
      </c>
      <c r="N3758" s="3" t="str">
        <f t="shared" si="464"/>
        <v>2230</v>
      </c>
      <c r="O3758" s="3" t="str">
        <f t="shared" si="465"/>
        <v>220</v>
      </c>
      <c r="P3758" s="3" t="str">
        <f t="shared" si="470"/>
        <v>2</v>
      </c>
      <c r="Q3758" s="11">
        <f>+VLOOKUP(M3758,'Dimension descriptions'!K:M,2,FALSE)</f>
        <v>5360</v>
      </c>
      <c r="R3758" s="33">
        <v>5360</v>
      </c>
      <c r="S3758" s="11" t="str">
        <f>+VLOOKUP(R3758,'Dimension descriptions'!K:M,3)</f>
        <v>EDUCATIONAL TECHNOLOGY INITIAT</v>
      </c>
      <c r="T3758" s="3" t="str">
        <f t="shared" si="471"/>
        <v>N</v>
      </c>
      <c r="U3758" t="e">
        <f>+VLOOKUP(R3758,'FY21 P13 Allotment memo'!O:O,1,FALSE)</f>
        <v>#N/A</v>
      </c>
      <c r="V3758"/>
      <c r="W3758"/>
      <c r="X3758"/>
      <c r="Y3758"/>
      <c r="Z3758"/>
    </row>
    <row r="3759" spans="1:26">
      <c r="A3759">
        <v>10</v>
      </c>
      <c r="B3759" t="s">
        <v>4965</v>
      </c>
      <c r="C3759" t="s">
        <v>1248</v>
      </c>
      <c r="D3759">
        <v>91</v>
      </c>
      <c r="E3759">
        <v>75675.23</v>
      </c>
      <c r="F3759">
        <v>0</v>
      </c>
      <c r="G3759" s="2">
        <f t="shared" si="466"/>
        <v>75675.23</v>
      </c>
      <c r="H3759" s="3" t="str">
        <f t="shared" si="467"/>
        <v>10</v>
      </c>
      <c r="I3759" s="3" t="str">
        <f t="shared" si="468"/>
        <v>500</v>
      </c>
      <c r="J3759" s="3">
        <v>500</v>
      </c>
      <c r="K3759" s="3" t="str">
        <f>+VLOOKUP(J3759,'Dimension descriptions'!P:R,3,FALSE)</f>
        <v>District Office</v>
      </c>
      <c r="L3759" s="3" t="str">
        <f t="shared" si="469"/>
        <v>5360</v>
      </c>
      <c r="M3759" s="10">
        <v>5360</v>
      </c>
      <c r="N3759" s="3" t="str">
        <f t="shared" si="464"/>
        <v>2230</v>
      </c>
      <c r="O3759" s="3" t="str">
        <f t="shared" si="465"/>
        <v>241</v>
      </c>
      <c r="P3759" s="3" t="str">
        <f t="shared" si="470"/>
        <v>2</v>
      </c>
      <c r="Q3759" s="11">
        <f>+VLOOKUP(M3759,'Dimension descriptions'!K:M,2,FALSE)</f>
        <v>5360</v>
      </c>
      <c r="R3759" s="33">
        <v>5360</v>
      </c>
      <c r="S3759" s="11" t="str">
        <f>+VLOOKUP(R3759,'Dimension descriptions'!K:M,3)</f>
        <v>EDUCATIONAL TECHNOLOGY INITIAT</v>
      </c>
      <c r="T3759" s="3" t="str">
        <f t="shared" si="471"/>
        <v>N</v>
      </c>
      <c r="U3759" t="e">
        <f>+VLOOKUP(R3759,'FY21 P13 Allotment memo'!O:O,1,FALSE)</f>
        <v>#N/A</v>
      </c>
      <c r="V3759"/>
      <c r="W3759"/>
      <c r="X3759"/>
      <c r="Y3759"/>
      <c r="Z3759"/>
    </row>
    <row r="3760" spans="1:26">
      <c r="A3760">
        <v>10</v>
      </c>
      <c r="B3760" t="s">
        <v>4966</v>
      </c>
      <c r="C3760" t="s">
        <v>1250</v>
      </c>
      <c r="D3760">
        <v>91</v>
      </c>
      <c r="E3760">
        <v>1650</v>
      </c>
      <c r="F3760">
        <v>0</v>
      </c>
      <c r="G3760" s="2">
        <f t="shared" si="466"/>
        <v>1650</v>
      </c>
      <c r="H3760" s="3" t="str">
        <f t="shared" si="467"/>
        <v>10</v>
      </c>
      <c r="I3760" s="3" t="str">
        <f t="shared" si="468"/>
        <v>500</v>
      </c>
      <c r="J3760" s="3">
        <v>500</v>
      </c>
      <c r="K3760" s="3" t="str">
        <f>+VLOOKUP(J3760,'Dimension descriptions'!P:R,3,FALSE)</f>
        <v>District Office</v>
      </c>
      <c r="L3760" s="3" t="str">
        <f t="shared" si="469"/>
        <v>5360</v>
      </c>
      <c r="M3760" s="10">
        <v>5360</v>
      </c>
      <c r="N3760" s="3" t="str">
        <f t="shared" si="464"/>
        <v>2230</v>
      </c>
      <c r="O3760" s="3" t="str">
        <f t="shared" si="465"/>
        <v>245</v>
      </c>
      <c r="P3760" s="3" t="str">
        <f t="shared" si="470"/>
        <v>2</v>
      </c>
      <c r="Q3760" s="11">
        <f>+VLOOKUP(M3760,'Dimension descriptions'!K:M,2,FALSE)</f>
        <v>5360</v>
      </c>
      <c r="R3760" s="33">
        <v>5360</v>
      </c>
      <c r="S3760" s="11" t="str">
        <f>+VLOOKUP(R3760,'Dimension descriptions'!K:M,3)</f>
        <v>EDUCATIONAL TECHNOLOGY INITIAT</v>
      </c>
      <c r="T3760" s="3" t="str">
        <f t="shared" si="471"/>
        <v>N</v>
      </c>
      <c r="U3760" t="e">
        <f>+VLOOKUP(R3760,'FY21 P13 Allotment memo'!O:O,1,FALSE)</f>
        <v>#N/A</v>
      </c>
      <c r="V3760"/>
      <c r="W3760"/>
      <c r="X3760"/>
      <c r="Y3760"/>
      <c r="Z3760"/>
    </row>
    <row r="3761" spans="1:26">
      <c r="A3761">
        <v>10</v>
      </c>
      <c r="B3761" t="s">
        <v>4967</v>
      </c>
      <c r="C3761" t="s">
        <v>4968</v>
      </c>
      <c r="D3761">
        <v>91</v>
      </c>
      <c r="E3761">
        <v>6267</v>
      </c>
      <c r="F3761">
        <v>0</v>
      </c>
      <c r="G3761" s="2">
        <f t="shared" si="466"/>
        <v>6267</v>
      </c>
      <c r="H3761" s="3" t="str">
        <f t="shared" si="467"/>
        <v>10</v>
      </c>
      <c r="I3761" s="3" t="str">
        <f t="shared" si="468"/>
        <v>500</v>
      </c>
      <c r="J3761" s="3">
        <v>500</v>
      </c>
      <c r="K3761" s="3" t="str">
        <f>+VLOOKUP(J3761,'Dimension descriptions'!P:R,3,FALSE)</f>
        <v>District Office</v>
      </c>
      <c r="L3761" s="3" t="str">
        <f t="shared" si="469"/>
        <v>5360</v>
      </c>
      <c r="M3761" s="10">
        <v>5360</v>
      </c>
      <c r="N3761" s="3" t="str">
        <f t="shared" si="464"/>
        <v>2230</v>
      </c>
      <c r="O3761" s="3" t="str">
        <f t="shared" si="465"/>
        <v>734</v>
      </c>
      <c r="P3761" s="3" t="str">
        <f t="shared" si="470"/>
        <v>7</v>
      </c>
      <c r="Q3761" s="11">
        <f>+VLOOKUP(M3761,'Dimension descriptions'!K:M,2,FALSE)</f>
        <v>5360</v>
      </c>
      <c r="R3761" s="33">
        <v>5360</v>
      </c>
      <c r="S3761" s="11" t="str">
        <f>+VLOOKUP(R3761,'Dimension descriptions'!K:M,3)</f>
        <v>EDUCATIONAL TECHNOLOGY INITIAT</v>
      </c>
      <c r="T3761" s="3" t="str">
        <f t="shared" si="471"/>
        <v>N</v>
      </c>
      <c r="U3761" t="e">
        <f>+VLOOKUP(R3761,'FY21 P13 Allotment memo'!O:O,1,FALSE)</f>
        <v>#N/A</v>
      </c>
      <c r="V3761"/>
      <c r="W3761"/>
      <c r="X3761"/>
      <c r="Y3761"/>
      <c r="Z3761"/>
    </row>
    <row r="3762" spans="1:26">
      <c r="A3762">
        <v>10</v>
      </c>
      <c r="B3762" t="s">
        <v>4969</v>
      </c>
      <c r="C3762" t="s">
        <v>4710</v>
      </c>
      <c r="D3762">
        <v>91</v>
      </c>
      <c r="E3762">
        <v>62915.34</v>
      </c>
      <c r="F3762">
        <v>0</v>
      </c>
      <c r="G3762" s="2">
        <f t="shared" si="466"/>
        <v>62915.34</v>
      </c>
      <c r="H3762" s="3" t="str">
        <f t="shared" si="467"/>
        <v>10</v>
      </c>
      <c r="I3762" s="3" t="str">
        <f t="shared" si="468"/>
        <v>500</v>
      </c>
      <c r="J3762" s="3">
        <v>500</v>
      </c>
      <c r="K3762" s="3" t="str">
        <f>+VLOOKUP(J3762,'Dimension descriptions'!P:R,3,FALSE)</f>
        <v>District Office</v>
      </c>
      <c r="L3762" s="3" t="str">
        <f t="shared" si="469"/>
        <v>5360</v>
      </c>
      <c r="M3762" s="10">
        <v>5360</v>
      </c>
      <c r="N3762" s="3" t="str">
        <f t="shared" si="464"/>
        <v>2580</v>
      </c>
      <c r="O3762" s="3" t="str">
        <f t="shared" si="465"/>
        <v>115</v>
      </c>
      <c r="P3762" s="3" t="str">
        <f t="shared" si="470"/>
        <v>1</v>
      </c>
      <c r="Q3762" s="11">
        <f>+VLOOKUP(M3762,'Dimension descriptions'!K:M,2,FALSE)</f>
        <v>5360</v>
      </c>
      <c r="R3762" s="33">
        <v>5360</v>
      </c>
      <c r="S3762" s="11" t="str">
        <f>+VLOOKUP(R3762,'Dimension descriptions'!K:M,3)</f>
        <v>EDUCATIONAL TECHNOLOGY INITIAT</v>
      </c>
      <c r="T3762" s="3" t="str">
        <f t="shared" si="471"/>
        <v>N</v>
      </c>
      <c r="U3762" t="e">
        <f>+VLOOKUP(R3762,'FY21 P13 Allotment memo'!O:O,1,FALSE)</f>
        <v>#N/A</v>
      </c>
      <c r="V3762"/>
      <c r="W3762"/>
      <c r="X3762"/>
      <c r="Y3762"/>
      <c r="Z3762"/>
    </row>
    <row r="3763" spans="1:26">
      <c r="A3763">
        <v>10</v>
      </c>
      <c r="B3763" t="s">
        <v>4970</v>
      </c>
      <c r="C3763" t="s">
        <v>4971</v>
      </c>
      <c r="D3763">
        <v>91</v>
      </c>
      <c r="E3763">
        <v>43323.64</v>
      </c>
      <c r="F3763">
        <v>0</v>
      </c>
      <c r="G3763" s="2">
        <f t="shared" si="466"/>
        <v>43323.64</v>
      </c>
      <c r="H3763" s="3" t="str">
        <f t="shared" si="467"/>
        <v>10</v>
      </c>
      <c r="I3763" s="3" t="str">
        <f t="shared" si="468"/>
        <v>500</v>
      </c>
      <c r="J3763" s="3">
        <v>500</v>
      </c>
      <c r="K3763" s="3" t="str">
        <f>+VLOOKUP(J3763,'Dimension descriptions'!P:R,3,FALSE)</f>
        <v>District Office</v>
      </c>
      <c r="L3763" s="3" t="str">
        <f t="shared" si="469"/>
        <v>5360</v>
      </c>
      <c r="M3763" s="10">
        <v>5360</v>
      </c>
      <c r="N3763" s="3" t="str">
        <f t="shared" si="464"/>
        <v>2580</v>
      </c>
      <c r="O3763" s="3" t="str">
        <f t="shared" si="465"/>
        <v>152</v>
      </c>
      <c r="P3763" s="3" t="str">
        <f t="shared" si="470"/>
        <v>1</v>
      </c>
      <c r="Q3763" s="11">
        <f>+VLOOKUP(M3763,'Dimension descriptions'!K:M,2,FALSE)</f>
        <v>5360</v>
      </c>
      <c r="R3763" s="33">
        <v>5360</v>
      </c>
      <c r="S3763" s="11" t="str">
        <f>+VLOOKUP(R3763,'Dimension descriptions'!K:M,3)</f>
        <v>EDUCATIONAL TECHNOLOGY INITIAT</v>
      </c>
      <c r="T3763" s="3" t="str">
        <f t="shared" si="471"/>
        <v>N</v>
      </c>
      <c r="U3763" t="e">
        <f>+VLOOKUP(R3763,'FY21 P13 Allotment memo'!O:O,1,FALSE)</f>
        <v>#N/A</v>
      </c>
      <c r="V3763"/>
      <c r="W3763"/>
      <c r="X3763"/>
      <c r="Y3763"/>
      <c r="Z3763"/>
    </row>
    <row r="3764" spans="1:26">
      <c r="A3764">
        <v>10</v>
      </c>
      <c r="B3764" t="s">
        <v>4972</v>
      </c>
      <c r="C3764" t="s">
        <v>4973</v>
      </c>
      <c r="D3764">
        <v>91</v>
      </c>
      <c r="E3764">
        <v>213335.04000000001</v>
      </c>
      <c r="F3764">
        <v>0</v>
      </c>
      <c r="G3764" s="2">
        <f t="shared" si="466"/>
        <v>213335.04000000001</v>
      </c>
      <c r="H3764" s="3" t="str">
        <f t="shared" si="467"/>
        <v>10</v>
      </c>
      <c r="I3764" s="3" t="str">
        <f t="shared" si="468"/>
        <v>500</v>
      </c>
      <c r="J3764" s="3">
        <v>500</v>
      </c>
      <c r="K3764" s="3" t="str">
        <f>+VLOOKUP(J3764,'Dimension descriptions'!P:R,3,FALSE)</f>
        <v>District Office</v>
      </c>
      <c r="L3764" s="3" t="str">
        <f t="shared" si="469"/>
        <v>5360</v>
      </c>
      <c r="M3764" s="10">
        <v>5360</v>
      </c>
      <c r="N3764" s="3" t="str">
        <f t="shared" si="464"/>
        <v>2580</v>
      </c>
      <c r="O3764" s="3" t="str">
        <f t="shared" si="465"/>
        <v>190</v>
      </c>
      <c r="P3764" s="3" t="str">
        <f t="shared" si="470"/>
        <v>1</v>
      </c>
      <c r="Q3764" s="11">
        <f>+VLOOKUP(M3764,'Dimension descriptions'!K:M,2,FALSE)</f>
        <v>5360</v>
      </c>
      <c r="R3764" s="33">
        <v>5360</v>
      </c>
      <c r="S3764" s="11" t="str">
        <f>+VLOOKUP(R3764,'Dimension descriptions'!K:M,3)</f>
        <v>EDUCATIONAL TECHNOLOGY INITIAT</v>
      </c>
      <c r="T3764" s="3" t="str">
        <f t="shared" si="471"/>
        <v>N</v>
      </c>
      <c r="U3764" t="e">
        <f>+VLOOKUP(R3764,'FY21 P13 Allotment memo'!O:O,1,FALSE)</f>
        <v>#N/A</v>
      </c>
      <c r="V3764"/>
      <c r="W3764"/>
      <c r="X3764"/>
      <c r="Y3764"/>
      <c r="Z3764"/>
    </row>
    <row r="3765" spans="1:26">
      <c r="A3765">
        <v>10</v>
      </c>
      <c r="B3765" t="s">
        <v>4974</v>
      </c>
      <c r="C3765" t="s">
        <v>4975</v>
      </c>
      <c r="D3765">
        <v>91</v>
      </c>
      <c r="E3765">
        <v>0</v>
      </c>
      <c r="F3765">
        <v>0</v>
      </c>
      <c r="G3765" s="2">
        <f t="shared" si="466"/>
        <v>0</v>
      </c>
      <c r="H3765" s="3" t="str">
        <f t="shared" si="467"/>
        <v>10</v>
      </c>
      <c r="I3765" s="3" t="str">
        <f t="shared" si="468"/>
        <v>500</v>
      </c>
      <c r="J3765" s="3">
        <v>500</v>
      </c>
      <c r="K3765" s="3" t="str">
        <f>+VLOOKUP(J3765,'Dimension descriptions'!P:R,3,FALSE)</f>
        <v>District Office</v>
      </c>
      <c r="L3765" s="3" t="str">
        <f t="shared" si="469"/>
        <v>5360</v>
      </c>
      <c r="M3765" s="10">
        <v>5360</v>
      </c>
      <c r="N3765" s="3" t="str">
        <f t="shared" si="464"/>
        <v>2580</v>
      </c>
      <c r="O3765" s="3" t="str">
        <f t="shared" si="465"/>
        <v>191</v>
      </c>
      <c r="P3765" s="3" t="str">
        <f t="shared" si="470"/>
        <v>1</v>
      </c>
      <c r="Q3765" s="11">
        <f>+VLOOKUP(M3765,'Dimension descriptions'!K:M,2,FALSE)</f>
        <v>5360</v>
      </c>
      <c r="R3765" s="33">
        <v>5360</v>
      </c>
      <c r="S3765" s="11" t="str">
        <f>+VLOOKUP(R3765,'Dimension descriptions'!K:M,3)</f>
        <v>EDUCATIONAL TECHNOLOGY INITIAT</v>
      </c>
      <c r="T3765" s="3" t="str">
        <f t="shared" si="471"/>
        <v>N</v>
      </c>
      <c r="U3765" t="e">
        <f>+VLOOKUP(R3765,'FY21 P13 Allotment memo'!O:O,1,FALSE)</f>
        <v>#N/A</v>
      </c>
      <c r="V3765"/>
      <c r="W3765"/>
      <c r="X3765"/>
      <c r="Y3765"/>
      <c r="Z3765"/>
    </row>
    <row r="3766" spans="1:26">
      <c r="A3766">
        <v>10</v>
      </c>
      <c r="B3766" t="s">
        <v>4976</v>
      </c>
      <c r="C3766" t="s">
        <v>4977</v>
      </c>
      <c r="D3766">
        <v>91</v>
      </c>
      <c r="E3766">
        <v>36601.29</v>
      </c>
      <c r="F3766">
        <v>0</v>
      </c>
      <c r="G3766" s="2">
        <f t="shared" si="466"/>
        <v>36601.29</v>
      </c>
      <c r="H3766" s="3" t="str">
        <f t="shared" si="467"/>
        <v>10</v>
      </c>
      <c r="I3766" s="3" t="str">
        <f t="shared" si="468"/>
        <v>500</v>
      </c>
      <c r="J3766" s="3">
        <v>500</v>
      </c>
      <c r="K3766" s="3" t="str">
        <f>+VLOOKUP(J3766,'Dimension descriptions'!P:R,3,FALSE)</f>
        <v>District Office</v>
      </c>
      <c r="L3766" s="3" t="str">
        <f t="shared" si="469"/>
        <v>5360</v>
      </c>
      <c r="M3766" s="10">
        <v>5360</v>
      </c>
      <c r="N3766" s="3" t="str">
        <f t="shared" si="464"/>
        <v>2580</v>
      </c>
      <c r="O3766" s="3" t="str">
        <f t="shared" si="465"/>
        <v>198</v>
      </c>
      <c r="P3766" s="3" t="str">
        <f t="shared" si="470"/>
        <v>1</v>
      </c>
      <c r="Q3766" s="11">
        <f>+VLOOKUP(M3766,'Dimension descriptions'!K:M,2,FALSE)</f>
        <v>5360</v>
      </c>
      <c r="R3766" s="33">
        <v>5360</v>
      </c>
      <c r="S3766" s="11" t="str">
        <f>+VLOOKUP(R3766,'Dimension descriptions'!K:M,3)</f>
        <v>EDUCATIONAL TECHNOLOGY INITIAT</v>
      </c>
      <c r="T3766" s="3" t="str">
        <f t="shared" si="471"/>
        <v>N</v>
      </c>
      <c r="U3766" t="e">
        <f>+VLOOKUP(R3766,'FY21 P13 Allotment memo'!O:O,1,FALSE)</f>
        <v>#N/A</v>
      </c>
      <c r="V3766"/>
      <c r="W3766"/>
      <c r="X3766"/>
      <c r="Y3766"/>
      <c r="Z3766"/>
    </row>
    <row r="3767" spans="1:26">
      <c r="A3767">
        <v>10</v>
      </c>
      <c r="B3767" t="s">
        <v>4978</v>
      </c>
      <c r="C3767" t="s">
        <v>1244</v>
      </c>
      <c r="D3767">
        <v>91</v>
      </c>
      <c r="E3767">
        <v>78055.77</v>
      </c>
      <c r="F3767">
        <v>0</v>
      </c>
      <c r="G3767" s="2">
        <f t="shared" si="466"/>
        <v>78055.77</v>
      </c>
      <c r="H3767" s="3" t="str">
        <f t="shared" si="467"/>
        <v>10</v>
      </c>
      <c r="I3767" s="3" t="str">
        <f t="shared" si="468"/>
        <v>500</v>
      </c>
      <c r="J3767" s="3">
        <v>500</v>
      </c>
      <c r="K3767" s="3" t="str">
        <f>+VLOOKUP(J3767,'Dimension descriptions'!P:R,3,FALSE)</f>
        <v>District Office</v>
      </c>
      <c r="L3767" s="3" t="str">
        <f t="shared" si="469"/>
        <v>5360</v>
      </c>
      <c r="M3767" s="10">
        <v>5360</v>
      </c>
      <c r="N3767" s="3" t="str">
        <f t="shared" si="464"/>
        <v>2580</v>
      </c>
      <c r="O3767" s="3" t="str">
        <f t="shared" si="465"/>
        <v>210</v>
      </c>
      <c r="P3767" s="3" t="str">
        <f t="shared" si="470"/>
        <v>2</v>
      </c>
      <c r="Q3767" s="11">
        <f>+VLOOKUP(M3767,'Dimension descriptions'!K:M,2,FALSE)</f>
        <v>5360</v>
      </c>
      <c r="R3767" s="33">
        <v>5360</v>
      </c>
      <c r="S3767" s="11" t="str">
        <f>+VLOOKUP(R3767,'Dimension descriptions'!K:M,3)</f>
        <v>EDUCATIONAL TECHNOLOGY INITIAT</v>
      </c>
      <c r="T3767" s="3" t="str">
        <f t="shared" si="471"/>
        <v>N</v>
      </c>
      <c r="U3767" t="e">
        <f>+VLOOKUP(R3767,'FY21 P13 Allotment memo'!O:O,1,FALSE)</f>
        <v>#N/A</v>
      </c>
      <c r="V3767"/>
      <c r="W3767"/>
      <c r="X3767"/>
      <c r="Y3767"/>
      <c r="Z3767"/>
    </row>
    <row r="3768" spans="1:26">
      <c r="A3768">
        <v>10</v>
      </c>
      <c r="B3768" t="s">
        <v>4979</v>
      </c>
      <c r="C3768" t="s">
        <v>1246</v>
      </c>
      <c r="D3768">
        <v>91</v>
      </c>
      <c r="E3768">
        <v>26177.51</v>
      </c>
      <c r="F3768">
        <v>0</v>
      </c>
      <c r="G3768" s="2">
        <f t="shared" si="466"/>
        <v>26177.51</v>
      </c>
      <c r="H3768" s="3" t="str">
        <f t="shared" si="467"/>
        <v>10</v>
      </c>
      <c r="I3768" s="3" t="str">
        <f t="shared" si="468"/>
        <v>500</v>
      </c>
      <c r="J3768" s="3">
        <v>500</v>
      </c>
      <c r="K3768" s="3" t="str">
        <f>+VLOOKUP(J3768,'Dimension descriptions'!P:R,3,FALSE)</f>
        <v>District Office</v>
      </c>
      <c r="L3768" s="3" t="str">
        <f t="shared" si="469"/>
        <v>5360</v>
      </c>
      <c r="M3768" s="10">
        <v>5360</v>
      </c>
      <c r="N3768" s="3" t="str">
        <f t="shared" si="464"/>
        <v>2580</v>
      </c>
      <c r="O3768" s="3" t="str">
        <f t="shared" si="465"/>
        <v>220</v>
      </c>
      <c r="P3768" s="3" t="str">
        <f t="shared" si="470"/>
        <v>2</v>
      </c>
      <c r="Q3768" s="11">
        <f>+VLOOKUP(M3768,'Dimension descriptions'!K:M,2,FALSE)</f>
        <v>5360</v>
      </c>
      <c r="R3768" s="33">
        <v>5360</v>
      </c>
      <c r="S3768" s="11" t="str">
        <f>+VLOOKUP(R3768,'Dimension descriptions'!K:M,3)</f>
        <v>EDUCATIONAL TECHNOLOGY INITIAT</v>
      </c>
      <c r="T3768" s="3" t="str">
        <f t="shared" si="471"/>
        <v>N</v>
      </c>
      <c r="U3768" t="e">
        <f>+VLOOKUP(R3768,'FY21 P13 Allotment memo'!O:O,1,FALSE)</f>
        <v>#N/A</v>
      </c>
      <c r="V3768"/>
      <c r="W3768"/>
      <c r="X3768"/>
      <c r="Y3768"/>
      <c r="Z3768"/>
    </row>
    <row r="3769" spans="1:26">
      <c r="A3769">
        <v>10</v>
      </c>
      <c r="B3769" t="s">
        <v>4980</v>
      </c>
      <c r="C3769" t="s">
        <v>1248</v>
      </c>
      <c r="D3769">
        <v>91</v>
      </c>
      <c r="E3769">
        <v>50170.51</v>
      </c>
      <c r="F3769">
        <v>0</v>
      </c>
      <c r="G3769" s="2">
        <f t="shared" si="466"/>
        <v>50170.51</v>
      </c>
      <c r="H3769" s="3" t="str">
        <f t="shared" si="467"/>
        <v>10</v>
      </c>
      <c r="I3769" s="3" t="str">
        <f t="shared" si="468"/>
        <v>500</v>
      </c>
      <c r="J3769" s="3">
        <v>500</v>
      </c>
      <c r="K3769" s="3" t="str">
        <f>+VLOOKUP(J3769,'Dimension descriptions'!P:R,3,FALSE)</f>
        <v>District Office</v>
      </c>
      <c r="L3769" s="3" t="str">
        <f t="shared" si="469"/>
        <v>5360</v>
      </c>
      <c r="M3769" s="10">
        <v>5360</v>
      </c>
      <c r="N3769" s="3" t="str">
        <f t="shared" si="464"/>
        <v>2580</v>
      </c>
      <c r="O3769" s="3" t="str">
        <f t="shared" si="465"/>
        <v>241</v>
      </c>
      <c r="P3769" s="3" t="str">
        <f t="shared" si="470"/>
        <v>2</v>
      </c>
      <c r="Q3769" s="11">
        <f>+VLOOKUP(M3769,'Dimension descriptions'!K:M,2,FALSE)</f>
        <v>5360</v>
      </c>
      <c r="R3769" s="33">
        <v>5360</v>
      </c>
      <c r="S3769" s="11" t="str">
        <f>+VLOOKUP(R3769,'Dimension descriptions'!K:M,3)</f>
        <v>EDUCATIONAL TECHNOLOGY INITIAT</v>
      </c>
      <c r="T3769" s="3" t="str">
        <f t="shared" si="471"/>
        <v>N</v>
      </c>
      <c r="U3769" t="e">
        <f>+VLOOKUP(R3769,'FY21 P13 Allotment memo'!O:O,1,FALSE)</f>
        <v>#N/A</v>
      </c>
      <c r="V3769"/>
      <c r="W3769"/>
      <c r="X3769"/>
      <c r="Y3769"/>
      <c r="Z3769"/>
    </row>
    <row r="3770" spans="1:26">
      <c r="A3770">
        <v>10</v>
      </c>
      <c r="B3770" t="s">
        <v>4981</v>
      </c>
      <c r="C3770" t="s">
        <v>4305</v>
      </c>
      <c r="D3770">
        <v>91</v>
      </c>
      <c r="E3770">
        <v>1000</v>
      </c>
      <c r="F3770">
        <v>0</v>
      </c>
      <c r="G3770" s="2">
        <f t="shared" si="466"/>
        <v>1000</v>
      </c>
      <c r="H3770" s="3" t="str">
        <f t="shared" si="467"/>
        <v>10</v>
      </c>
      <c r="I3770" s="3" t="str">
        <f t="shared" si="468"/>
        <v>500</v>
      </c>
      <c r="J3770" s="3">
        <v>500</v>
      </c>
      <c r="K3770" s="3" t="str">
        <f>+VLOOKUP(J3770,'Dimension descriptions'!P:R,3,FALSE)</f>
        <v>District Office</v>
      </c>
      <c r="L3770" s="3" t="str">
        <f t="shared" si="469"/>
        <v>5360</v>
      </c>
      <c r="M3770" s="10">
        <v>5360</v>
      </c>
      <c r="N3770" s="3" t="str">
        <f t="shared" si="464"/>
        <v>2580</v>
      </c>
      <c r="O3770" s="3" t="str">
        <f t="shared" si="465"/>
        <v>245</v>
      </c>
      <c r="P3770" s="3" t="str">
        <f t="shared" si="470"/>
        <v>2</v>
      </c>
      <c r="Q3770" s="11">
        <f>+VLOOKUP(M3770,'Dimension descriptions'!K:M,2,FALSE)</f>
        <v>5360</v>
      </c>
      <c r="R3770" s="33">
        <v>5360</v>
      </c>
      <c r="S3770" s="11" t="str">
        <f>+VLOOKUP(R3770,'Dimension descriptions'!K:M,3)</f>
        <v>EDUCATIONAL TECHNOLOGY INITIAT</v>
      </c>
      <c r="T3770" s="3" t="str">
        <f t="shared" si="471"/>
        <v>N</v>
      </c>
      <c r="U3770" t="e">
        <f>+VLOOKUP(R3770,'FY21 P13 Allotment memo'!O:O,1,FALSE)</f>
        <v>#N/A</v>
      </c>
      <c r="V3770"/>
      <c r="W3770"/>
      <c r="X3770"/>
      <c r="Y3770"/>
      <c r="Z3770"/>
    </row>
    <row r="3771" spans="1:26">
      <c r="A3771">
        <v>10</v>
      </c>
      <c r="B3771" t="s">
        <v>4982</v>
      </c>
      <c r="C3771" t="s">
        <v>4983</v>
      </c>
      <c r="D3771">
        <v>91</v>
      </c>
      <c r="E3771">
        <v>0</v>
      </c>
      <c r="F3771">
        <v>0</v>
      </c>
      <c r="G3771" s="2">
        <f t="shared" si="466"/>
        <v>0</v>
      </c>
      <c r="H3771" s="3" t="str">
        <f t="shared" si="467"/>
        <v>10</v>
      </c>
      <c r="I3771" s="3" t="str">
        <f t="shared" si="468"/>
        <v>500</v>
      </c>
      <c r="J3771" s="3">
        <v>500</v>
      </c>
      <c r="K3771" s="3" t="str">
        <f>+VLOOKUP(J3771,'Dimension descriptions'!P:R,3,FALSE)</f>
        <v>District Office</v>
      </c>
      <c r="L3771" s="3" t="str">
        <f t="shared" si="469"/>
        <v>5360</v>
      </c>
      <c r="M3771" s="10">
        <v>5360</v>
      </c>
      <c r="N3771" s="3" t="str">
        <f t="shared" si="464"/>
        <v>2580</v>
      </c>
      <c r="O3771" s="3" t="str">
        <f t="shared" si="465"/>
        <v>340</v>
      </c>
      <c r="P3771" s="3" t="str">
        <f t="shared" si="470"/>
        <v>3</v>
      </c>
      <c r="Q3771" s="11">
        <f>+VLOOKUP(M3771,'Dimension descriptions'!K:M,2,FALSE)</f>
        <v>5360</v>
      </c>
      <c r="R3771" s="33">
        <v>5360</v>
      </c>
      <c r="S3771" s="11" t="str">
        <f>+VLOOKUP(R3771,'Dimension descriptions'!K:M,3)</f>
        <v>EDUCATIONAL TECHNOLOGY INITIAT</v>
      </c>
      <c r="T3771" s="3" t="str">
        <f t="shared" si="471"/>
        <v>N</v>
      </c>
      <c r="U3771" t="e">
        <f>+VLOOKUP(R3771,'FY21 P13 Allotment memo'!O:O,1,FALSE)</f>
        <v>#N/A</v>
      </c>
      <c r="V3771"/>
      <c r="W3771"/>
      <c r="X3771"/>
      <c r="Y3771"/>
      <c r="Z3771"/>
    </row>
    <row r="3772" spans="1:26">
      <c r="A3772">
        <v>10</v>
      </c>
      <c r="B3772" t="s">
        <v>4984</v>
      </c>
      <c r="C3772" t="s">
        <v>4985</v>
      </c>
      <c r="D3772">
        <v>91</v>
      </c>
      <c r="E3772">
        <v>0</v>
      </c>
      <c r="F3772">
        <v>0</v>
      </c>
      <c r="G3772" s="2">
        <f t="shared" si="466"/>
        <v>0</v>
      </c>
      <c r="H3772" s="3" t="str">
        <f t="shared" si="467"/>
        <v>10</v>
      </c>
      <c r="I3772" s="3" t="str">
        <f t="shared" si="468"/>
        <v>500</v>
      </c>
      <c r="J3772" s="3">
        <v>500</v>
      </c>
      <c r="K3772" s="3" t="str">
        <f>+VLOOKUP(J3772,'Dimension descriptions'!P:R,3,FALSE)</f>
        <v>District Office</v>
      </c>
      <c r="L3772" s="3" t="str">
        <f t="shared" si="469"/>
        <v>5360</v>
      </c>
      <c r="M3772" s="10">
        <v>5360</v>
      </c>
      <c r="N3772" s="3" t="str">
        <f t="shared" si="464"/>
        <v>2580</v>
      </c>
      <c r="O3772" s="3" t="str">
        <f t="shared" si="465"/>
        <v>350</v>
      </c>
      <c r="P3772" s="3" t="str">
        <f t="shared" si="470"/>
        <v>3</v>
      </c>
      <c r="Q3772" s="11">
        <f>+VLOOKUP(M3772,'Dimension descriptions'!K:M,2,FALSE)</f>
        <v>5360</v>
      </c>
      <c r="R3772" s="33">
        <v>5360</v>
      </c>
      <c r="S3772" s="11" t="str">
        <f>+VLOOKUP(R3772,'Dimension descriptions'!K:M,3)</f>
        <v>EDUCATIONAL TECHNOLOGY INITIAT</v>
      </c>
      <c r="T3772" s="3" t="str">
        <f t="shared" si="471"/>
        <v>N</v>
      </c>
      <c r="U3772" t="e">
        <f>+VLOOKUP(R3772,'FY21 P13 Allotment memo'!O:O,1,FALSE)</f>
        <v>#N/A</v>
      </c>
      <c r="V3772"/>
      <c r="W3772"/>
      <c r="X3772"/>
      <c r="Y3772"/>
      <c r="Z3772"/>
    </row>
    <row r="3773" spans="1:26">
      <c r="A3773">
        <v>10</v>
      </c>
      <c r="B3773" t="s">
        <v>4986</v>
      </c>
      <c r="C3773" t="s">
        <v>4987</v>
      </c>
      <c r="D3773">
        <v>91</v>
      </c>
      <c r="E3773">
        <v>0</v>
      </c>
      <c r="F3773">
        <v>0</v>
      </c>
      <c r="G3773" s="2">
        <f t="shared" si="466"/>
        <v>0</v>
      </c>
      <c r="H3773" s="3" t="str">
        <f t="shared" si="467"/>
        <v>10</v>
      </c>
      <c r="I3773" s="3" t="str">
        <f t="shared" si="468"/>
        <v>500</v>
      </c>
      <c r="J3773" s="3">
        <v>500</v>
      </c>
      <c r="K3773" s="3" t="str">
        <f>+VLOOKUP(J3773,'Dimension descriptions'!P:R,3,FALSE)</f>
        <v>District Office</v>
      </c>
      <c r="L3773" s="3" t="str">
        <f t="shared" si="469"/>
        <v>5360</v>
      </c>
      <c r="M3773" s="10">
        <v>5360</v>
      </c>
      <c r="N3773" s="3" t="str">
        <f t="shared" si="464"/>
        <v>2580</v>
      </c>
      <c r="O3773" s="3" t="str">
        <f t="shared" si="465"/>
        <v>530</v>
      </c>
      <c r="P3773" s="3" t="str">
        <f t="shared" si="470"/>
        <v>5</v>
      </c>
      <c r="Q3773" s="11">
        <f>+VLOOKUP(M3773,'Dimension descriptions'!K:M,2,FALSE)</f>
        <v>5360</v>
      </c>
      <c r="R3773" s="33">
        <v>5360</v>
      </c>
      <c r="S3773" s="11" t="str">
        <f>+VLOOKUP(R3773,'Dimension descriptions'!K:M,3)</f>
        <v>EDUCATIONAL TECHNOLOGY INITIAT</v>
      </c>
      <c r="T3773" s="3" t="str">
        <f t="shared" si="471"/>
        <v>N</v>
      </c>
      <c r="U3773" t="e">
        <f>+VLOOKUP(R3773,'FY21 P13 Allotment memo'!O:O,1,FALSE)</f>
        <v>#N/A</v>
      </c>
      <c r="V3773"/>
      <c r="W3773"/>
      <c r="X3773"/>
      <c r="Y3773"/>
      <c r="Z3773"/>
    </row>
    <row r="3774" spans="1:26">
      <c r="A3774">
        <v>10</v>
      </c>
      <c r="B3774" t="s">
        <v>4988</v>
      </c>
      <c r="C3774" t="s">
        <v>4617</v>
      </c>
      <c r="D3774">
        <v>91</v>
      </c>
      <c r="E3774">
        <v>46700</v>
      </c>
      <c r="F3774">
        <v>0</v>
      </c>
      <c r="G3774" s="2">
        <f t="shared" si="466"/>
        <v>46700</v>
      </c>
      <c r="H3774" s="3" t="str">
        <f t="shared" si="467"/>
        <v>10</v>
      </c>
      <c r="I3774" s="3" t="str">
        <f t="shared" si="468"/>
        <v>500</v>
      </c>
      <c r="J3774" s="3">
        <v>500</v>
      </c>
      <c r="K3774" s="3" t="str">
        <f>+VLOOKUP(J3774,'Dimension descriptions'!P:R,3,FALSE)</f>
        <v>District Office</v>
      </c>
      <c r="L3774" s="3" t="str">
        <f t="shared" si="469"/>
        <v>5360</v>
      </c>
      <c r="M3774" s="10">
        <v>5360</v>
      </c>
      <c r="N3774" s="3" t="str">
        <f t="shared" si="464"/>
        <v>2580</v>
      </c>
      <c r="O3774" s="3" t="str">
        <f t="shared" si="465"/>
        <v>532</v>
      </c>
      <c r="P3774" s="3" t="str">
        <f t="shared" si="470"/>
        <v>5</v>
      </c>
      <c r="Q3774" s="11">
        <f>+VLOOKUP(M3774,'Dimension descriptions'!K:M,2,FALSE)</f>
        <v>5360</v>
      </c>
      <c r="R3774" s="33">
        <v>5360</v>
      </c>
      <c r="S3774" s="11" t="str">
        <f>+VLOOKUP(R3774,'Dimension descriptions'!K:M,3)</f>
        <v>EDUCATIONAL TECHNOLOGY INITIAT</v>
      </c>
      <c r="T3774" s="3" t="str">
        <f t="shared" si="471"/>
        <v>N</v>
      </c>
      <c r="U3774" t="e">
        <f>+VLOOKUP(R3774,'FY21 P13 Allotment memo'!O:O,1,FALSE)</f>
        <v>#N/A</v>
      </c>
      <c r="V3774"/>
      <c r="W3774"/>
      <c r="X3774"/>
      <c r="Y3774"/>
      <c r="Z3774"/>
    </row>
    <row r="3775" spans="1:26">
      <c r="A3775">
        <v>10</v>
      </c>
      <c r="B3775" t="s">
        <v>4989</v>
      </c>
      <c r="C3775" t="s">
        <v>4990</v>
      </c>
      <c r="D3775">
        <v>91</v>
      </c>
      <c r="E3775">
        <v>3950</v>
      </c>
      <c r="F3775">
        <v>0</v>
      </c>
      <c r="G3775" s="2">
        <f t="shared" si="466"/>
        <v>3950</v>
      </c>
      <c r="H3775" s="3" t="str">
        <f t="shared" si="467"/>
        <v>10</v>
      </c>
      <c r="I3775" s="3" t="str">
        <f t="shared" si="468"/>
        <v>500</v>
      </c>
      <c r="J3775" s="3">
        <v>500</v>
      </c>
      <c r="K3775" s="3" t="str">
        <f>+VLOOKUP(J3775,'Dimension descriptions'!P:R,3,FALSE)</f>
        <v>District Office</v>
      </c>
      <c r="L3775" s="3" t="str">
        <f t="shared" si="469"/>
        <v>5360</v>
      </c>
      <c r="M3775" s="10">
        <v>5360</v>
      </c>
      <c r="N3775" s="3" t="str">
        <f t="shared" si="464"/>
        <v>2580</v>
      </c>
      <c r="O3775" s="3" t="str">
        <f t="shared" si="465"/>
        <v>580</v>
      </c>
      <c r="P3775" s="3" t="str">
        <f t="shared" si="470"/>
        <v>5</v>
      </c>
      <c r="Q3775" s="11">
        <f>+VLOOKUP(M3775,'Dimension descriptions'!K:M,2,FALSE)</f>
        <v>5360</v>
      </c>
      <c r="R3775" s="33">
        <v>5360</v>
      </c>
      <c r="S3775" s="11" t="str">
        <f>+VLOOKUP(R3775,'Dimension descriptions'!K:M,3)</f>
        <v>EDUCATIONAL TECHNOLOGY INITIAT</v>
      </c>
      <c r="T3775" s="3" t="str">
        <f t="shared" si="471"/>
        <v>N</v>
      </c>
      <c r="U3775" t="e">
        <f>+VLOOKUP(R3775,'FY21 P13 Allotment memo'!O:O,1,FALSE)</f>
        <v>#N/A</v>
      </c>
      <c r="V3775"/>
      <c r="W3775"/>
      <c r="X3775"/>
      <c r="Y3775"/>
      <c r="Z3775"/>
    </row>
    <row r="3776" spans="1:26">
      <c r="A3776">
        <v>10</v>
      </c>
      <c r="B3776" t="s">
        <v>4991</v>
      </c>
      <c r="C3776" t="s">
        <v>4992</v>
      </c>
      <c r="D3776">
        <v>91</v>
      </c>
      <c r="E3776">
        <v>5767.4</v>
      </c>
      <c r="F3776">
        <v>0</v>
      </c>
      <c r="G3776" s="2">
        <f t="shared" si="466"/>
        <v>5767.4</v>
      </c>
      <c r="H3776" s="3" t="str">
        <f t="shared" si="467"/>
        <v>10</v>
      </c>
      <c r="I3776" s="3" t="str">
        <f t="shared" si="468"/>
        <v>500</v>
      </c>
      <c r="J3776" s="3">
        <v>500</v>
      </c>
      <c r="K3776" s="3" t="str">
        <f>+VLOOKUP(J3776,'Dimension descriptions'!P:R,3,FALSE)</f>
        <v>District Office</v>
      </c>
      <c r="L3776" s="3" t="str">
        <f t="shared" si="469"/>
        <v>5360</v>
      </c>
      <c r="M3776" s="10">
        <v>5360</v>
      </c>
      <c r="N3776" s="3" t="str">
        <f t="shared" si="464"/>
        <v>2580</v>
      </c>
      <c r="O3776" s="3" t="str">
        <f t="shared" si="465"/>
        <v>610</v>
      </c>
      <c r="P3776" s="3" t="str">
        <f t="shared" si="470"/>
        <v>6</v>
      </c>
      <c r="Q3776" s="11">
        <f>+VLOOKUP(M3776,'Dimension descriptions'!K:M,2,FALSE)</f>
        <v>5360</v>
      </c>
      <c r="R3776" s="33">
        <v>5360</v>
      </c>
      <c r="S3776" s="11" t="str">
        <f>+VLOOKUP(R3776,'Dimension descriptions'!K:M,3)</f>
        <v>EDUCATIONAL TECHNOLOGY INITIAT</v>
      </c>
      <c r="T3776" s="3" t="str">
        <f t="shared" si="471"/>
        <v>N</v>
      </c>
      <c r="U3776" t="e">
        <f>+VLOOKUP(R3776,'FY21 P13 Allotment memo'!O:O,1,FALSE)</f>
        <v>#N/A</v>
      </c>
      <c r="V3776"/>
      <c r="W3776"/>
      <c r="X3776"/>
      <c r="Y3776"/>
      <c r="Z3776"/>
    </row>
    <row r="3777" spans="1:26">
      <c r="A3777">
        <v>10</v>
      </c>
      <c r="B3777" t="s">
        <v>4993</v>
      </c>
      <c r="C3777" t="s">
        <v>4992</v>
      </c>
      <c r="D3777">
        <v>91</v>
      </c>
      <c r="E3777">
        <v>9666.58</v>
      </c>
      <c r="F3777">
        <v>0</v>
      </c>
      <c r="G3777" s="2">
        <f t="shared" si="466"/>
        <v>9666.58</v>
      </c>
      <c r="H3777" s="3" t="str">
        <f t="shared" si="467"/>
        <v>10</v>
      </c>
      <c r="I3777" s="3" t="str">
        <f t="shared" si="468"/>
        <v>500</v>
      </c>
      <c r="J3777" s="3">
        <v>500</v>
      </c>
      <c r="K3777" s="3" t="str">
        <f>+VLOOKUP(J3777,'Dimension descriptions'!P:R,3,FALSE)</f>
        <v>District Office</v>
      </c>
      <c r="L3777" s="3" t="str">
        <f t="shared" si="469"/>
        <v>5360</v>
      </c>
      <c r="M3777" s="10">
        <v>5360</v>
      </c>
      <c r="N3777" s="3" t="str">
        <f t="shared" si="464"/>
        <v>2580</v>
      </c>
      <c r="O3777" s="3" t="str">
        <f t="shared" si="465"/>
        <v>650</v>
      </c>
      <c r="P3777" s="3" t="str">
        <f t="shared" si="470"/>
        <v>6</v>
      </c>
      <c r="Q3777" s="11">
        <f>+VLOOKUP(M3777,'Dimension descriptions'!K:M,2,FALSE)</f>
        <v>5360</v>
      </c>
      <c r="R3777" s="33">
        <v>5360</v>
      </c>
      <c r="S3777" s="11" t="str">
        <f>+VLOOKUP(R3777,'Dimension descriptions'!K:M,3)</f>
        <v>EDUCATIONAL TECHNOLOGY INITIAT</v>
      </c>
      <c r="T3777" s="3" t="str">
        <f t="shared" si="471"/>
        <v>N</v>
      </c>
      <c r="U3777" t="e">
        <f>+VLOOKUP(R3777,'FY21 P13 Allotment memo'!O:O,1,FALSE)</f>
        <v>#N/A</v>
      </c>
      <c r="V3777"/>
      <c r="W3777"/>
      <c r="X3777"/>
      <c r="Y3777"/>
      <c r="Z3777"/>
    </row>
    <row r="3778" spans="1:26">
      <c r="A3778">
        <v>10</v>
      </c>
      <c r="B3778" t="s">
        <v>4994</v>
      </c>
      <c r="C3778" t="s">
        <v>4995</v>
      </c>
      <c r="D3778">
        <v>91</v>
      </c>
      <c r="E3778">
        <v>13898.54</v>
      </c>
      <c r="F3778">
        <v>0</v>
      </c>
      <c r="G3778" s="2">
        <f t="shared" si="466"/>
        <v>13898.54</v>
      </c>
      <c r="H3778" s="3" t="str">
        <f t="shared" si="467"/>
        <v>10</v>
      </c>
      <c r="I3778" s="3" t="str">
        <f t="shared" si="468"/>
        <v>500</v>
      </c>
      <c r="J3778" s="3">
        <v>500</v>
      </c>
      <c r="K3778" s="3" t="str">
        <f>+VLOOKUP(J3778,'Dimension descriptions'!P:R,3,FALSE)</f>
        <v>District Office</v>
      </c>
      <c r="L3778" s="3" t="str">
        <f t="shared" si="469"/>
        <v>5360</v>
      </c>
      <c r="M3778" s="10">
        <v>5360</v>
      </c>
      <c r="N3778" s="3" t="str">
        <f t="shared" si="464"/>
        <v>2580</v>
      </c>
      <c r="O3778" s="3" t="str">
        <f t="shared" si="465"/>
        <v>670</v>
      </c>
      <c r="P3778" s="3" t="str">
        <f t="shared" si="470"/>
        <v>6</v>
      </c>
      <c r="Q3778" s="11">
        <f>+VLOOKUP(M3778,'Dimension descriptions'!K:M,2,FALSE)</f>
        <v>5360</v>
      </c>
      <c r="R3778" s="33">
        <v>5360</v>
      </c>
      <c r="S3778" s="11" t="str">
        <f>+VLOOKUP(R3778,'Dimension descriptions'!K:M,3)</f>
        <v>EDUCATIONAL TECHNOLOGY INITIAT</v>
      </c>
      <c r="T3778" s="3" t="str">
        <f t="shared" si="471"/>
        <v>N</v>
      </c>
      <c r="U3778" t="e">
        <f>+VLOOKUP(R3778,'FY21 P13 Allotment memo'!O:O,1,FALSE)</f>
        <v>#N/A</v>
      </c>
      <c r="V3778"/>
      <c r="W3778"/>
      <c r="X3778"/>
      <c r="Y3778"/>
      <c r="Z3778"/>
    </row>
    <row r="3779" spans="1:26">
      <c r="A3779">
        <v>10</v>
      </c>
      <c r="B3779" t="s">
        <v>4996</v>
      </c>
      <c r="C3779" t="s">
        <v>1424</v>
      </c>
      <c r="D3779">
        <v>91</v>
      </c>
      <c r="E3779">
        <v>0</v>
      </c>
      <c r="F3779">
        <v>0</v>
      </c>
      <c r="G3779" s="2">
        <f t="shared" si="466"/>
        <v>0</v>
      </c>
      <c r="H3779" s="3" t="str">
        <f t="shared" si="467"/>
        <v>10</v>
      </c>
      <c r="I3779" s="3" t="str">
        <f t="shared" si="468"/>
        <v>500</v>
      </c>
      <c r="J3779" s="3">
        <v>500</v>
      </c>
      <c r="K3779" s="3" t="str">
        <f>+VLOOKUP(J3779,'Dimension descriptions'!P:R,3,FALSE)</f>
        <v>District Office</v>
      </c>
      <c r="L3779" s="3" t="str">
        <f t="shared" si="469"/>
        <v>5360</v>
      </c>
      <c r="M3779" s="10">
        <v>5360</v>
      </c>
      <c r="N3779" s="3" t="str">
        <f t="shared" si="464"/>
        <v>2580</v>
      </c>
      <c r="O3779" s="3" t="str">
        <f t="shared" si="465"/>
        <v>730</v>
      </c>
      <c r="P3779" s="3" t="str">
        <f t="shared" si="470"/>
        <v>7</v>
      </c>
      <c r="Q3779" s="11">
        <f>+VLOOKUP(M3779,'Dimension descriptions'!K:M,2,FALSE)</f>
        <v>5360</v>
      </c>
      <c r="R3779" s="33">
        <v>5360</v>
      </c>
      <c r="S3779" s="11" t="str">
        <f>+VLOOKUP(R3779,'Dimension descriptions'!K:M,3)</f>
        <v>EDUCATIONAL TECHNOLOGY INITIAT</v>
      </c>
      <c r="T3779" s="3" t="str">
        <f t="shared" si="471"/>
        <v>N</v>
      </c>
      <c r="U3779" t="e">
        <f>+VLOOKUP(R3779,'FY21 P13 Allotment memo'!O:O,1,FALSE)</f>
        <v>#N/A</v>
      </c>
      <c r="V3779"/>
      <c r="W3779"/>
      <c r="X3779"/>
      <c r="Y3779"/>
      <c r="Z3779"/>
    </row>
    <row r="3780" spans="1:26">
      <c r="A3780">
        <v>10</v>
      </c>
      <c r="B3780" t="s">
        <v>4997</v>
      </c>
      <c r="C3780" t="s">
        <v>4998</v>
      </c>
      <c r="D3780">
        <v>91</v>
      </c>
      <c r="E3780">
        <v>10867.08</v>
      </c>
      <c r="F3780">
        <v>0</v>
      </c>
      <c r="G3780" s="2">
        <f t="shared" si="466"/>
        <v>10867.08</v>
      </c>
      <c r="H3780" s="3" t="str">
        <f t="shared" si="467"/>
        <v>10</v>
      </c>
      <c r="I3780" s="3" t="str">
        <f t="shared" si="468"/>
        <v>500</v>
      </c>
      <c r="J3780" s="3">
        <v>500</v>
      </c>
      <c r="K3780" s="3" t="str">
        <f>+VLOOKUP(J3780,'Dimension descriptions'!P:R,3,FALSE)</f>
        <v>District Office</v>
      </c>
      <c r="L3780" s="3" t="str">
        <f t="shared" si="469"/>
        <v>5360</v>
      </c>
      <c r="M3780" s="10">
        <v>5360</v>
      </c>
      <c r="N3780" s="3" t="str">
        <f t="shared" si="464"/>
        <v>2580</v>
      </c>
      <c r="O3780" s="3" t="str">
        <f t="shared" si="465"/>
        <v>736</v>
      </c>
      <c r="P3780" s="3" t="str">
        <f t="shared" si="470"/>
        <v>7</v>
      </c>
      <c r="Q3780" s="11">
        <f>+VLOOKUP(M3780,'Dimension descriptions'!K:M,2,FALSE)</f>
        <v>5360</v>
      </c>
      <c r="R3780" s="33">
        <v>5360</v>
      </c>
      <c r="S3780" s="11" t="str">
        <f>+VLOOKUP(R3780,'Dimension descriptions'!K:M,3)</f>
        <v>EDUCATIONAL TECHNOLOGY INITIAT</v>
      </c>
      <c r="T3780" s="3" t="str">
        <f t="shared" si="471"/>
        <v>N</v>
      </c>
      <c r="U3780" t="e">
        <f>+VLOOKUP(R3780,'FY21 P13 Allotment memo'!O:O,1,FALSE)</f>
        <v>#N/A</v>
      </c>
      <c r="V3780"/>
      <c r="W3780"/>
      <c r="X3780"/>
      <c r="Y3780"/>
      <c r="Z3780"/>
    </row>
    <row r="3781" spans="1:26">
      <c r="A3781">
        <v>10</v>
      </c>
      <c r="B3781" t="s">
        <v>4999</v>
      </c>
      <c r="C3781" t="s">
        <v>1276</v>
      </c>
      <c r="D3781">
        <v>91</v>
      </c>
      <c r="E3781">
        <v>917.5</v>
      </c>
      <c r="F3781">
        <v>0</v>
      </c>
      <c r="G3781" s="2">
        <f t="shared" si="466"/>
        <v>917.5</v>
      </c>
      <c r="H3781" s="3" t="str">
        <f t="shared" si="467"/>
        <v>10</v>
      </c>
      <c r="I3781" s="3" t="str">
        <f t="shared" si="468"/>
        <v>500</v>
      </c>
      <c r="J3781" s="3">
        <v>500</v>
      </c>
      <c r="K3781" s="3" t="str">
        <f>+VLOOKUP(J3781,'Dimension descriptions'!P:R,3,FALSE)</f>
        <v>District Office</v>
      </c>
      <c r="L3781" s="3" t="str">
        <f t="shared" si="469"/>
        <v>5360</v>
      </c>
      <c r="M3781" s="10">
        <v>5360</v>
      </c>
      <c r="N3781" s="3" t="str">
        <f t="shared" si="464"/>
        <v>2580</v>
      </c>
      <c r="O3781" s="3" t="str">
        <f t="shared" si="465"/>
        <v>810</v>
      </c>
      <c r="P3781" s="3" t="str">
        <f t="shared" si="470"/>
        <v>8</v>
      </c>
      <c r="Q3781" s="11">
        <f>+VLOOKUP(M3781,'Dimension descriptions'!K:M,2,FALSE)</f>
        <v>5360</v>
      </c>
      <c r="R3781" s="33">
        <v>5360</v>
      </c>
      <c r="S3781" s="11" t="str">
        <f>+VLOOKUP(R3781,'Dimension descriptions'!K:M,3)</f>
        <v>EDUCATIONAL TECHNOLOGY INITIAT</v>
      </c>
      <c r="T3781" s="3" t="str">
        <f t="shared" si="471"/>
        <v>N</v>
      </c>
      <c r="U3781" t="e">
        <f>+VLOOKUP(R3781,'FY21 P13 Allotment memo'!O:O,1,FALSE)</f>
        <v>#N/A</v>
      </c>
      <c r="V3781"/>
      <c r="W3781"/>
      <c r="X3781"/>
      <c r="Y3781"/>
      <c r="Z3781"/>
    </row>
    <row r="3782" spans="1:26">
      <c r="A3782">
        <v>10</v>
      </c>
      <c r="B3782" t="s">
        <v>5000</v>
      </c>
      <c r="C3782" t="s">
        <v>5001</v>
      </c>
      <c r="D3782">
        <v>91</v>
      </c>
      <c r="E3782">
        <v>0</v>
      </c>
      <c r="F3782">
        <v>0</v>
      </c>
      <c r="G3782" s="2">
        <f t="shared" si="466"/>
        <v>0</v>
      </c>
      <c r="H3782" s="3" t="str">
        <f t="shared" si="467"/>
        <v>10</v>
      </c>
      <c r="I3782" s="3" t="str">
        <f t="shared" si="468"/>
        <v>500</v>
      </c>
      <c r="J3782" s="3">
        <v>500</v>
      </c>
      <c r="K3782" s="3" t="str">
        <f>+VLOOKUP(J3782,'Dimension descriptions'!P:R,3,FALSE)</f>
        <v>District Office</v>
      </c>
      <c r="L3782" s="3" t="str">
        <f t="shared" si="469"/>
        <v>5360</v>
      </c>
      <c r="M3782" s="10">
        <v>5360</v>
      </c>
      <c r="N3782" s="3" t="str">
        <f t="shared" ref="N3782:N3845" si="472">+MID(B3782,16,4)</f>
        <v>2580</v>
      </c>
      <c r="O3782" s="3" t="str">
        <f t="shared" ref="O3782:O3845" si="473">+RIGHT(B3782,3)</f>
        <v>890</v>
      </c>
      <c r="P3782" s="3" t="str">
        <f t="shared" si="470"/>
        <v>8</v>
      </c>
      <c r="Q3782" s="11">
        <f>+VLOOKUP(M3782,'Dimension descriptions'!K:M,2,FALSE)</f>
        <v>5360</v>
      </c>
      <c r="R3782" s="33">
        <v>5360</v>
      </c>
      <c r="S3782" s="11" t="str">
        <f>+VLOOKUP(R3782,'Dimension descriptions'!K:M,3)</f>
        <v>EDUCATIONAL TECHNOLOGY INITIAT</v>
      </c>
      <c r="T3782" s="3" t="str">
        <f t="shared" si="471"/>
        <v>N</v>
      </c>
      <c r="U3782" t="e">
        <f>+VLOOKUP(R3782,'FY21 P13 Allotment memo'!O:O,1,FALSE)</f>
        <v>#N/A</v>
      </c>
      <c r="V3782"/>
      <c r="W3782"/>
      <c r="X3782"/>
      <c r="Y3782"/>
      <c r="Z3782"/>
    </row>
    <row r="3783" spans="1:26">
      <c r="A3783">
        <v>10</v>
      </c>
      <c r="B3783" t="s">
        <v>5002</v>
      </c>
      <c r="C3783" t="s">
        <v>5003</v>
      </c>
      <c r="D3783">
        <v>91</v>
      </c>
      <c r="E3783">
        <v>0</v>
      </c>
      <c r="F3783">
        <v>0</v>
      </c>
      <c r="G3783" s="2">
        <f t="shared" ref="G3783:G3846" si="474">+E3783-F3783</f>
        <v>0</v>
      </c>
      <c r="H3783" s="3" t="str">
        <f t="shared" ref="H3783:H3846" si="475">+LEFT(B3783,2)</f>
        <v>10</v>
      </c>
      <c r="I3783" s="3" t="str">
        <f t="shared" ref="I3783:I3846" si="476">+MID(B3783,4,3)</f>
        <v>500</v>
      </c>
      <c r="J3783" s="3">
        <v>500</v>
      </c>
      <c r="K3783" s="3" t="str">
        <f>+VLOOKUP(J3783,'Dimension descriptions'!P:R,3,FALSE)</f>
        <v>District Office</v>
      </c>
      <c r="L3783" s="3" t="str">
        <f t="shared" ref="L3783:L3846" si="477">+MID(B3783,11,4)</f>
        <v>5360</v>
      </c>
      <c r="M3783" s="10">
        <v>5360</v>
      </c>
      <c r="N3783" s="3" t="str">
        <f t="shared" si="472"/>
        <v>2640</v>
      </c>
      <c r="O3783" s="3" t="str">
        <f t="shared" si="473"/>
        <v>670</v>
      </c>
      <c r="P3783" s="3" t="str">
        <f t="shared" ref="P3783:P3846" si="478">+LEFT(O3783,1)</f>
        <v>6</v>
      </c>
      <c r="Q3783" s="11">
        <f>+VLOOKUP(M3783,'Dimension descriptions'!K:M,2,FALSE)</f>
        <v>5360</v>
      </c>
      <c r="R3783" s="33">
        <v>5360</v>
      </c>
      <c r="S3783" s="11" t="str">
        <f>+VLOOKUP(R3783,'Dimension descriptions'!K:M,3)</f>
        <v>EDUCATIONAL TECHNOLOGY INITIAT</v>
      </c>
      <c r="T3783" s="3" t="str">
        <f t="shared" ref="T3783:T3846" si="479">+IF(Q3783=M3783,"N","Y")</f>
        <v>N</v>
      </c>
      <c r="U3783" t="e">
        <f>+VLOOKUP(R3783,'FY21 P13 Allotment memo'!O:O,1,FALSE)</f>
        <v>#N/A</v>
      </c>
      <c r="V3783"/>
      <c r="W3783"/>
      <c r="X3783"/>
      <c r="Y3783"/>
      <c r="Z3783"/>
    </row>
    <row r="3784" spans="1:26">
      <c r="A3784">
        <v>10</v>
      </c>
      <c r="B3784" t="s">
        <v>5004</v>
      </c>
      <c r="C3784" t="s">
        <v>5005</v>
      </c>
      <c r="D3784">
        <v>91</v>
      </c>
      <c r="E3784">
        <v>87.76</v>
      </c>
      <c r="F3784">
        <v>0</v>
      </c>
      <c r="G3784" s="2">
        <f t="shared" si="474"/>
        <v>87.76</v>
      </c>
      <c r="H3784" s="3" t="str">
        <f t="shared" si="475"/>
        <v>10</v>
      </c>
      <c r="I3784" s="3" t="str">
        <f t="shared" si="476"/>
        <v>500</v>
      </c>
      <c r="J3784" s="3">
        <v>500</v>
      </c>
      <c r="K3784" s="3" t="str">
        <f>+VLOOKUP(J3784,'Dimension descriptions'!P:R,3,FALSE)</f>
        <v>District Office</v>
      </c>
      <c r="L3784" s="3" t="str">
        <f t="shared" si="477"/>
        <v>5360</v>
      </c>
      <c r="M3784" s="10">
        <v>5360</v>
      </c>
      <c r="N3784" s="3" t="str">
        <f t="shared" si="472"/>
        <v>2650</v>
      </c>
      <c r="O3784" s="3" t="str">
        <f t="shared" si="473"/>
        <v>626</v>
      </c>
      <c r="P3784" s="3" t="str">
        <f t="shared" si="478"/>
        <v>6</v>
      </c>
      <c r="Q3784" s="11">
        <f>+VLOOKUP(M3784,'Dimension descriptions'!K:M,2,FALSE)</f>
        <v>5360</v>
      </c>
      <c r="R3784" s="33">
        <v>5360</v>
      </c>
      <c r="S3784" s="11" t="str">
        <f>+VLOOKUP(R3784,'Dimension descriptions'!K:M,3)</f>
        <v>EDUCATIONAL TECHNOLOGY INITIAT</v>
      </c>
      <c r="T3784" s="3" t="str">
        <f t="shared" si="479"/>
        <v>N</v>
      </c>
      <c r="U3784" t="e">
        <f>+VLOOKUP(R3784,'FY21 P13 Allotment memo'!O:O,1,FALSE)</f>
        <v>#N/A</v>
      </c>
      <c r="V3784"/>
      <c r="W3784"/>
      <c r="X3784"/>
      <c r="Y3784"/>
      <c r="Z3784"/>
    </row>
    <row r="3785" spans="1:26">
      <c r="A3785">
        <v>10</v>
      </c>
      <c r="B3785" t="s">
        <v>5006</v>
      </c>
      <c r="C3785" t="s">
        <v>5007</v>
      </c>
      <c r="D3785">
        <v>91</v>
      </c>
      <c r="E3785">
        <v>0</v>
      </c>
      <c r="F3785">
        <v>0</v>
      </c>
      <c r="G3785" s="2">
        <f t="shared" si="474"/>
        <v>0</v>
      </c>
      <c r="H3785" s="3" t="str">
        <f t="shared" si="475"/>
        <v>10</v>
      </c>
      <c r="I3785" s="3" t="str">
        <f t="shared" si="476"/>
        <v>500</v>
      </c>
      <c r="J3785" s="3">
        <v>500</v>
      </c>
      <c r="K3785" s="3" t="str">
        <f>+VLOOKUP(J3785,'Dimension descriptions'!P:R,3,FALSE)</f>
        <v>District Office</v>
      </c>
      <c r="L3785" s="3" t="str">
        <f t="shared" si="477"/>
        <v>5361</v>
      </c>
      <c r="M3785" s="10">
        <v>5361</v>
      </c>
      <c r="N3785" s="3" t="str">
        <f t="shared" si="472"/>
        <v>1000</v>
      </c>
      <c r="O3785" s="3" t="str">
        <f t="shared" si="473"/>
        <v>149</v>
      </c>
      <c r="P3785" s="3" t="str">
        <f t="shared" si="478"/>
        <v>1</v>
      </c>
      <c r="Q3785" s="11">
        <f>+VLOOKUP(M3785,'Dimension descriptions'!K:M,2,FALSE)</f>
        <v>5360</v>
      </c>
      <c r="R3785" s="33">
        <v>5360</v>
      </c>
      <c r="S3785" s="11" t="str">
        <f>+VLOOKUP(R3785,'Dimension descriptions'!K:M,3)</f>
        <v>EDUCATIONAL TECHNOLOGY INITIAT</v>
      </c>
      <c r="T3785" s="3" t="str">
        <f t="shared" si="479"/>
        <v>Y</v>
      </c>
      <c r="U3785" t="e">
        <f>+VLOOKUP(R3785,'FY21 P13 Allotment memo'!O:O,1,FALSE)</f>
        <v>#N/A</v>
      </c>
      <c r="V3785"/>
      <c r="W3785"/>
      <c r="X3785"/>
      <c r="Y3785"/>
      <c r="Z3785"/>
    </row>
    <row r="3786" spans="1:26">
      <c r="A3786">
        <v>10</v>
      </c>
      <c r="B3786" t="s">
        <v>5008</v>
      </c>
      <c r="C3786" t="s">
        <v>5009</v>
      </c>
      <c r="D3786">
        <v>91</v>
      </c>
      <c r="E3786">
        <v>0</v>
      </c>
      <c r="F3786">
        <v>0</v>
      </c>
      <c r="G3786" s="2">
        <f t="shared" si="474"/>
        <v>0</v>
      </c>
      <c r="H3786" s="3" t="str">
        <f t="shared" si="475"/>
        <v>10</v>
      </c>
      <c r="I3786" s="3" t="str">
        <f t="shared" si="476"/>
        <v>500</v>
      </c>
      <c r="J3786" s="3">
        <v>500</v>
      </c>
      <c r="K3786" s="3" t="str">
        <f>+VLOOKUP(J3786,'Dimension descriptions'!P:R,3,FALSE)</f>
        <v>District Office</v>
      </c>
      <c r="L3786" s="3" t="str">
        <f t="shared" si="477"/>
        <v>5361</v>
      </c>
      <c r="M3786" s="10">
        <v>5361</v>
      </c>
      <c r="N3786" s="3" t="str">
        <f t="shared" si="472"/>
        <v>2200</v>
      </c>
      <c r="O3786" s="3" t="str">
        <f t="shared" si="473"/>
        <v>162</v>
      </c>
      <c r="P3786" s="3" t="str">
        <f t="shared" si="478"/>
        <v>1</v>
      </c>
      <c r="Q3786" s="11">
        <f>+VLOOKUP(M3786,'Dimension descriptions'!K:M,2,FALSE)</f>
        <v>5360</v>
      </c>
      <c r="R3786" s="33">
        <v>5360</v>
      </c>
      <c r="S3786" s="11" t="str">
        <f>+VLOOKUP(R3786,'Dimension descriptions'!K:M,3)</f>
        <v>EDUCATIONAL TECHNOLOGY INITIAT</v>
      </c>
      <c r="T3786" s="3" t="str">
        <f t="shared" si="479"/>
        <v>Y</v>
      </c>
      <c r="U3786" t="e">
        <f>+VLOOKUP(R3786,'FY21 P13 Allotment memo'!O:O,1,FALSE)</f>
        <v>#N/A</v>
      </c>
      <c r="V3786"/>
      <c r="W3786"/>
      <c r="X3786"/>
      <c r="Y3786"/>
      <c r="Z3786"/>
    </row>
    <row r="3787" spans="1:26">
      <c r="A3787">
        <v>10</v>
      </c>
      <c r="B3787" t="s">
        <v>5010</v>
      </c>
      <c r="C3787" t="s">
        <v>1246</v>
      </c>
      <c r="D3787">
        <v>91</v>
      </c>
      <c r="E3787">
        <v>0</v>
      </c>
      <c r="F3787">
        <v>0</v>
      </c>
      <c r="G3787" s="2">
        <f t="shared" si="474"/>
        <v>0</v>
      </c>
      <c r="H3787" s="3" t="str">
        <f t="shared" si="475"/>
        <v>10</v>
      </c>
      <c r="I3787" s="3" t="str">
        <f t="shared" si="476"/>
        <v>500</v>
      </c>
      <c r="J3787" s="3">
        <v>500</v>
      </c>
      <c r="K3787" s="3" t="str">
        <f>+VLOOKUP(J3787,'Dimension descriptions'!P:R,3,FALSE)</f>
        <v>District Office</v>
      </c>
      <c r="L3787" s="3" t="str">
        <f t="shared" si="477"/>
        <v>5361</v>
      </c>
      <c r="M3787" s="10">
        <v>5361</v>
      </c>
      <c r="N3787" s="3" t="str">
        <f t="shared" si="472"/>
        <v>2200</v>
      </c>
      <c r="O3787" s="3" t="str">
        <f t="shared" si="473"/>
        <v>220</v>
      </c>
      <c r="P3787" s="3" t="str">
        <f t="shared" si="478"/>
        <v>2</v>
      </c>
      <c r="Q3787" s="11">
        <f>+VLOOKUP(M3787,'Dimension descriptions'!K:M,2,FALSE)</f>
        <v>5360</v>
      </c>
      <c r="R3787" s="33">
        <v>5360</v>
      </c>
      <c r="S3787" s="11" t="str">
        <f>+VLOOKUP(R3787,'Dimension descriptions'!K:M,3)</f>
        <v>EDUCATIONAL TECHNOLOGY INITIAT</v>
      </c>
      <c r="T3787" s="3" t="str">
        <f t="shared" si="479"/>
        <v>Y</v>
      </c>
      <c r="U3787" t="e">
        <f>+VLOOKUP(R3787,'FY21 P13 Allotment memo'!O:O,1,FALSE)</f>
        <v>#N/A</v>
      </c>
      <c r="V3787"/>
      <c r="W3787"/>
      <c r="X3787"/>
      <c r="Y3787"/>
      <c r="Z3787"/>
    </row>
    <row r="3788" spans="1:26">
      <c r="A3788">
        <v>10</v>
      </c>
      <c r="B3788" t="s">
        <v>5011</v>
      </c>
      <c r="C3788" t="s">
        <v>1346</v>
      </c>
      <c r="D3788">
        <v>91</v>
      </c>
      <c r="E3788">
        <v>0</v>
      </c>
      <c r="F3788">
        <v>0</v>
      </c>
      <c r="G3788" s="2">
        <f t="shared" si="474"/>
        <v>0</v>
      </c>
      <c r="H3788" s="3" t="str">
        <f t="shared" si="475"/>
        <v>10</v>
      </c>
      <c r="I3788" s="3" t="str">
        <f t="shared" si="476"/>
        <v>500</v>
      </c>
      <c r="J3788" s="3">
        <v>500</v>
      </c>
      <c r="K3788" s="3" t="str">
        <f>+VLOOKUP(J3788,'Dimension descriptions'!P:R,3,FALSE)</f>
        <v>District Office</v>
      </c>
      <c r="L3788" s="3" t="str">
        <f t="shared" si="477"/>
        <v>5361</v>
      </c>
      <c r="M3788" s="10">
        <v>5361</v>
      </c>
      <c r="N3788" s="3" t="str">
        <f t="shared" si="472"/>
        <v>2200</v>
      </c>
      <c r="O3788" s="3" t="str">
        <f t="shared" si="473"/>
        <v>241</v>
      </c>
      <c r="P3788" s="3" t="str">
        <f t="shared" si="478"/>
        <v>2</v>
      </c>
      <c r="Q3788" s="11">
        <f>+VLOOKUP(M3788,'Dimension descriptions'!K:M,2,FALSE)</f>
        <v>5360</v>
      </c>
      <c r="R3788" s="33">
        <v>5360</v>
      </c>
      <c r="S3788" s="11" t="str">
        <f>+VLOOKUP(R3788,'Dimension descriptions'!K:M,3)</f>
        <v>EDUCATIONAL TECHNOLOGY INITIAT</v>
      </c>
      <c r="T3788" s="3" t="str">
        <f t="shared" si="479"/>
        <v>Y</v>
      </c>
      <c r="U3788" t="e">
        <f>+VLOOKUP(R3788,'FY21 P13 Allotment memo'!O:O,1,FALSE)</f>
        <v>#N/A</v>
      </c>
      <c r="V3788"/>
      <c r="W3788"/>
      <c r="X3788"/>
      <c r="Y3788"/>
      <c r="Z3788"/>
    </row>
    <row r="3789" spans="1:26">
      <c r="A3789">
        <v>10</v>
      </c>
      <c r="B3789" t="s">
        <v>5012</v>
      </c>
      <c r="C3789" t="s">
        <v>5013</v>
      </c>
      <c r="D3789">
        <v>91</v>
      </c>
      <c r="E3789">
        <v>0</v>
      </c>
      <c r="F3789">
        <v>0</v>
      </c>
      <c r="G3789" s="2">
        <f t="shared" si="474"/>
        <v>0</v>
      </c>
      <c r="H3789" s="3" t="str">
        <f t="shared" si="475"/>
        <v>10</v>
      </c>
      <c r="I3789" s="3" t="str">
        <f t="shared" si="476"/>
        <v>500</v>
      </c>
      <c r="J3789" s="3">
        <v>500</v>
      </c>
      <c r="K3789" s="3" t="str">
        <f>+VLOOKUP(J3789,'Dimension descriptions'!P:R,3,FALSE)</f>
        <v>District Office</v>
      </c>
      <c r="L3789" s="3" t="str">
        <f t="shared" si="477"/>
        <v>5361</v>
      </c>
      <c r="M3789" s="10">
        <v>5361</v>
      </c>
      <c r="N3789" s="3" t="str">
        <f t="shared" si="472"/>
        <v>2200</v>
      </c>
      <c r="O3789" s="3" t="str">
        <f t="shared" si="473"/>
        <v>610</v>
      </c>
      <c r="P3789" s="3" t="str">
        <f t="shared" si="478"/>
        <v>6</v>
      </c>
      <c r="Q3789" s="11">
        <f>+VLOOKUP(M3789,'Dimension descriptions'!K:M,2,FALSE)</f>
        <v>5360</v>
      </c>
      <c r="R3789" s="33">
        <v>5360</v>
      </c>
      <c r="S3789" s="11" t="str">
        <f>+VLOOKUP(R3789,'Dimension descriptions'!K:M,3)</f>
        <v>EDUCATIONAL TECHNOLOGY INITIAT</v>
      </c>
      <c r="T3789" s="3" t="str">
        <f t="shared" si="479"/>
        <v>Y</v>
      </c>
      <c r="U3789" t="e">
        <f>+VLOOKUP(R3789,'FY21 P13 Allotment memo'!O:O,1,FALSE)</f>
        <v>#N/A</v>
      </c>
      <c r="V3789"/>
      <c r="W3789"/>
      <c r="X3789"/>
      <c r="Y3789"/>
      <c r="Z3789"/>
    </row>
    <row r="3790" spans="1:26">
      <c r="A3790">
        <v>10</v>
      </c>
      <c r="B3790" t="s">
        <v>5014</v>
      </c>
      <c r="C3790" t="s">
        <v>5015</v>
      </c>
      <c r="D3790">
        <v>91</v>
      </c>
      <c r="E3790">
        <v>0</v>
      </c>
      <c r="F3790">
        <v>0</v>
      </c>
      <c r="G3790" s="2">
        <f t="shared" si="474"/>
        <v>0</v>
      </c>
      <c r="H3790" s="3" t="str">
        <f t="shared" si="475"/>
        <v>10</v>
      </c>
      <c r="I3790" s="3" t="str">
        <f t="shared" si="476"/>
        <v>500</v>
      </c>
      <c r="J3790" s="3">
        <v>500</v>
      </c>
      <c r="K3790" s="3" t="str">
        <f>+VLOOKUP(J3790,'Dimension descriptions'!P:R,3,FALSE)</f>
        <v>District Office</v>
      </c>
      <c r="L3790" s="3" t="str">
        <f t="shared" si="477"/>
        <v>5361</v>
      </c>
      <c r="M3790" s="10">
        <v>5361</v>
      </c>
      <c r="N3790" s="3" t="str">
        <f t="shared" si="472"/>
        <v>2230</v>
      </c>
      <c r="O3790" s="3" t="str">
        <f t="shared" si="473"/>
        <v>198</v>
      </c>
      <c r="P3790" s="3" t="str">
        <f t="shared" si="478"/>
        <v>1</v>
      </c>
      <c r="Q3790" s="11">
        <f>+VLOOKUP(M3790,'Dimension descriptions'!K:M,2,FALSE)</f>
        <v>5360</v>
      </c>
      <c r="R3790" s="33">
        <v>5360</v>
      </c>
      <c r="S3790" s="11" t="str">
        <f>+VLOOKUP(R3790,'Dimension descriptions'!K:M,3)</f>
        <v>EDUCATIONAL TECHNOLOGY INITIAT</v>
      </c>
      <c r="T3790" s="3" t="str">
        <f t="shared" si="479"/>
        <v>Y</v>
      </c>
      <c r="U3790" t="e">
        <f>+VLOOKUP(R3790,'FY21 P13 Allotment memo'!O:O,1,FALSE)</f>
        <v>#N/A</v>
      </c>
      <c r="V3790"/>
      <c r="W3790"/>
      <c r="X3790"/>
      <c r="Y3790"/>
      <c r="Z3790"/>
    </row>
    <row r="3791" spans="1:26">
      <c r="A3791">
        <v>10</v>
      </c>
      <c r="B3791" t="s">
        <v>5016</v>
      </c>
      <c r="C3791" t="s">
        <v>1279</v>
      </c>
      <c r="D3791">
        <v>91</v>
      </c>
      <c r="E3791">
        <v>0</v>
      </c>
      <c r="F3791">
        <v>0</v>
      </c>
      <c r="G3791" s="2">
        <f t="shared" si="474"/>
        <v>0</v>
      </c>
      <c r="H3791" s="3" t="str">
        <f t="shared" si="475"/>
        <v>10</v>
      </c>
      <c r="I3791" s="3" t="str">
        <f t="shared" si="476"/>
        <v>500</v>
      </c>
      <c r="J3791" s="3">
        <v>500</v>
      </c>
      <c r="K3791" s="3" t="str">
        <f>+VLOOKUP(J3791,'Dimension descriptions'!P:R,3,FALSE)</f>
        <v>District Office</v>
      </c>
      <c r="L3791" s="3" t="str">
        <f t="shared" si="477"/>
        <v>5361</v>
      </c>
      <c r="M3791" s="10">
        <v>5361</v>
      </c>
      <c r="N3791" s="3" t="str">
        <f t="shared" si="472"/>
        <v>2230</v>
      </c>
      <c r="O3791" s="3" t="str">
        <f t="shared" si="473"/>
        <v>210</v>
      </c>
      <c r="P3791" s="3" t="str">
        <f t="shared" si="478"/>
        <v>2</v>
      </c>
      <c r="Q3791" s="11">
        <f>+VLOOKUP(M3791,'Dimension descriptions'!K:M,2,FALSE)</f>
        <v>5360</v>
      </c>
      <c r="R3791" s="33">
        <v>5360</v>
      </c>
      <c r="S3791" s="11" t="str">
        <f>+VLOOKUP(R3791,'Dimension descriptions'!K:M,3)</f>
        <v>EDUCATIONAL TECHNOLOGY INITIAT</v>
      </c>
      <c r="T3791" s="3" t="str">
        <f t="shared" si="479"/>
        <v>Y</v>
      </c>
      <c r="U3791" t="e">
        <f>+VLOOKUP(R3791,'FY21 P13 Allotment memo'!O:O,1,FALSE)</f>
        <v>#N/A</v>
      </c>
      <c r="V3791"/>
      <c r="W3791"/>
      <c r="X3791"/>
      <c r="Y3791"/>
      <c r="Z3791"/>
    </row>
    <row r="3792" spans="1:26">
      <c r="A3792">
        <v>10</v>
      </c>
      <c r="B3792" t="s">
        <v>5017</v>
      </c>
      <c r="C3792" t="s">
        <v>1246</v>
      </c>
      <c r="D3792">
        <v>91</v>
      </c>
      <c r="E3792">
        <v>0</v>
      </c>
      <c r="F3792">
        <v>0</v>
      </c>
      <c r="G3792" s="2">
        <f t="shared" si="474"/>
        <v>0</v>
      </c>
      <c r="H3792" s="3" t="str">
        <f t="shared" si="475"/>
        <v>10</v>
      </c>
      <c r="I3792" s="3" t="str">
        <f t="shared" si="476"/>
        <v>500</v>
      </c>
      <c r="J3792" s="3">
        <v>500</v>
      </c>
      <c r="K3792" s="3" t="str">
        <f>+VLOOKUP(J3792,'Dimension descriptions'!P:R,3,FALSE)</f>
        <v>District Office</v>
      </c>
      <c r="L3792" s="3" t="str">
        <f t="shared" si="477"/>
        <v>5361</v>
      </c>
      <c r="M3792" s="10">
        <v>5361</v>
      </c>
      <c r="N3792" s="3" t="str">
        <f t="shared" si="472"/>
        <v>2230</v>
      </c>
      <c r="O3792" s="3" t="str">
        <f t="shared" si="473"/>
        <v>220</v>
      </c>
      <c r="P3792" s="3" t="str">
        <f t="shared" si="478"/>
        <v>2</v>
      </c>
      <c r="Q3792" s="11">
        <f>+VLOOKUP(M3792,'Dimension descriptions'!K:M,2,FALSE)</f>
        <v>5360</v>
      </c>
      <c r="R3792" s="33">
        <v>5360</v>
      </c>
      <c r="S3792" s="11" t="str">
        <f>+VLOOKUP(R3792,'Dimension descriptions'!K:M,3)</f>
        <v>EDUCATIONAL TECHNOLOGY INITIAT</v>
      </c>
      <c r="T3792" s="3" t="str">
        <f t="shared" si="479"/>
        <v>Y</v>
      </c>
      <c r="U3792" t="e">
        <f>+VLOOKUP(R3792,'FY21 P13 Allotment memo'!O:O,1,FALSE)</f>
        <v>#N/A</v>
      </c>
      <c r="V3792"/>
      <c r="W3792"/>
      <c r="X3792"/>
      <c r="Y3792"/>
      <c r="Z3792"/>
    </row>
    <row r="3793" spans="1:26">
      <c r="A3793">
        <v>10</v>
      </c>
      <c r="B3793" t="s">
        <v>5018</v>
      </c>
      <c r="C3793" t="s">
        <v>5019</v>
      </c>
      <c r="D3793">
        <v>91</v>
      </c>
      <c r="E3793">
        <v>0</v>
      </c>
      <c r="F3793">
        <v>0</v>
      </c>
      <c r="G3793" s="2">
        <f t="shared" si="474"/>
        <v>0</v>
      </c>
      <c r="H3793" s="3" t="str">
        <f t="shared" si="475"/>
        <v>10</v>
      </c>
      <c r="I3793" s="3" t="str">
        <f t="shared" si="476"/>
        <v>500</v>
      </c>
      <c r="J3793" s="3">
        <v>500</v>
      </c>
      <c r="K3793" s="3" t="str">
        <f>+VLOOKUP(J3793,'Dimension descriptions'!P:R,3,FALSE)</f>
        <v>District Office</v>
      </c>
      <c r="L3793" s="3" t="str">
        <f t="shared" si="477"/>
        <v>5361</v>
      </c>
      <c r="M3793" s="10">
        <v>5361</v>
      </c>
      <c r="N3793" s="3" t="str">
        <f t="shared" si="472"/>
        <v>2230</v>
      </c>
      <c r="O3793" s="3" t="str">
        <f t="shared" si="473"/>
        <v>241</v>
      </c>
      <c r="P3793" s="3" t="str">
        <f t="shared" si="478"/>
        <v>2</v>
      </c>
      <c r="Q3793" s="11">
        <f>+VLOOKUP(M3793,'Dimension descriptions'!K:M,2,FALSE)</f>
        <v>5360</v>
      </c>
      <c r="R3793" s="33">
        <v>5360</v>
      </c>
      <c r="S3793" s="11" t="str">
        <f>+VLOOKUP(R3793,'Dimension descriptions'!K:M,3)</f>
        <v>EDUCATIONAL TECHNOLOGY INITIAT</v>
      </c>
      <c r="T3793" s="3" t="str">
        <f t="shared" si="479"/>
        <v>Y</v>
      </c>
      <c r="U3793" t="e">
        <f>+VLOOKUP(R3793,'FY21 P13 Allotment memo'!O:O,1,FALSE)</f>
        <v>#N/A</v>
      </c>
      <c r="V3793"/>
      <c r="W3793"/>
      <c r="X3793"/>
      <c r="Y3793"/>
      <c r="Z3793"/>
    </row>
    <row r="3794" spans="1:26">
      <c r="A3794">
        <v>10</v>
      </c>
      <c r="B3794" t="s">
        <v>5020</v>
      </c>
      <c r="C3794" t="s">
        <v>1652</v>
      </c>
      <c r="D3794">
        <v>91</v>
      </c>
      <c r="E3794">
        <v>10281.02</v>
      </c>
      <c r="F3794">
        <v>0</v>
      </c>
      <c r="G3794" s="2">
        <f t="shared" si="474"/>
        <v>10281.02</v>
      </c>
      <c r="H3794" s="3" t="str">
        <f t="shared" si="475"/>
        <v>10</v>
      </c>
      <c r="I3794" s="3" t="str">
        <f t="shared" si="476"/>
        <v>500</v>
      </c>
      <c r="J3794" s="3">
        <v>500</v>
      </c>
      <c r="K3794" s="3" t="str">
        <f>+VLOOKUP(J3794,'Dimension descriptions'!P:R,3,FALSE)</f>
        <v>District Office</v>
      </c>
      <c r="L3794" s="3" t="str">
        <f t="shared" si="477"/>
        <v>5362</v>
      </c>
      <c r="M3794" s="10">
        <v>5362</v>
      </c>
      <c r="N3794" s="3" t="str">
        <f t="shared" si="472"/>
        <v>1000</v>
      </c>
      <c r="O3794" s="3" t="str">
        <f t="shared" si="473"/>
        <v>610</v>
      </c>
      <c r="P3794" s="3" t="str">
        <f t="shared" si="478"/>
        <v>6</v>
      </c>
      <c r="Q3794" s="11">
        <f>+VLOOKUP(M3794,'Dimension descriptions'!K:M,2,FALSE)</f>
        <v>5360</v>
      </c>
      <c r="R3794" s="33">
        <v>5360</v>
      </c>
      <c r="S3794" s="11" t="str">
        <f>+VLOOKUP(R3794,'Dimension descriptions'!K:M,3)</f>
        <v>EDUCATIONAL TECHNOLOGY INITIAT</v>
      </c>
      <c r="T3794" s="3" t="str">
        <f t="shared" si="479"/>
        <v>Y</v>
      </c>
      <c r="U3794" t="e">
        <f>+VLOOKUP(R3794,'FY21 P13 Allotment memo'!O:O,1,FALSE)</f>
        <v>#N/A</v>
      </c>
      <c r="V3794"/>
      <c r="W3794"/>
      <c r="X3794"/>
      <c r="Y3794"/>
      <c r="Z3794"/>
    </row>
    <row r="3795" spans="1:26">
      <c r="A3795">
        <v>10</v>
      </c>
      <c r="B3795" t="s">
        <v>5021</v>
      </c>
      <c r="C3795" t="s">
        <v>5022</v>
      </c>
      <c r="D3795">
        <v>91</v>
      </c>
      <c r="E3795">
        <v>0</v>
      </c>
      <c r="F3795">
        <v>0</v>
      </c>
      <c r="G3795" s="2">
        <f t="shared" si="474"/>
        <v>0</v>
      </c>
      <c r="H3795" s="3" t="str">
        <f t="shared" si="475"/>
        <v>10</v>
      </c>
      <c r="I3795" s="3" t="str">
        <f t="shared" si="476"/>
        <v>500</v>
      </c>
      <c r="J3795" s="3">
        <v>500</v>
      </c>
      <c r="K3795" s="3" t="str">
        <f>+VLOOKUP(J3795,'Dimension descriptions'!P:R,3,FALSE)</f>
        <v>District Office</v>
      </c>
      <c r="L3795" s="3" t="str">
        <f t="shared" si="477"/>
        <v>5362</v>
      </c>
      <c r="M3795" s="10">
        <v>5362</v>
      </c>
      <c r="N3795" s="3" t="str">
        <f t="shared" si="472"/>
        <v>2500</v>
      </c>
      <c r="O3795" s="3" t="str">
        <f t="shared" si="473"/>
        <v>810</v>
      </c>
      <c r="P3795" s="3" t="str">
        <f t="shared" si="478"/>
        <v>8</v>
      </c>
      <c r="Q3795" s="11">
        <f>+VLOOKUP(M3795,'Dimension descriptions'!K:M,2,FALSE)</f>
        <v>5360</v>
      </c>
      <c r="R3795" s="33">
        <v>5360</v>
      </c>
      <c r="S3795" s="11" t="str">
        <f>+VLOOKUP(R3795,'Dimension descriptions'!K:M,3)</f>
        <v>EDUCATIONAL TECHNOLOGY INITIAT</v>
      </c>
      <c r="T3795" s="3" t="str">
        <f t="shared" si="479"/>
        <v>Y</v>
      </c>
      <c r="U3795" t="e">
        <f>+VLOOKUP(R3795,'FY21 P13 Allotment memo'!O:O,1,FALSE)</f>
        <v>#N/A</v>
      </c>
      <c r="V3795"/>
      <c r="W3795"/>
      <c r="X3795"/>
      <c r="Y3795"/>
      <c r="Z3795"/>
    </row>
    <row r="3796" spans="1:26">
      <c r="A3796">
        <v>10</v>
      </c>
      <c r="B3796" t="s">
        <v>5023</v>
      </c>
      <c r="C3796" t="s">
        <v>5024</v>
      </c>
      <c r="D3796">
        <v>91</v>
      </c>
      <c r="E3796">
        <v>17019.28</v>
      </c>
      <c r="F3796">
        <v>0</v>
      </c>
      <c r="G3796" s="2">
        <f t="shared" si="474"/>
        <v>17019.28</v>
      </c>
      <c r="H3796" s="3" t="str">
        <f t="shared" si="475"/>
        <v>10</v>
      </c>
      <c r="I3796" s="3" t="str">
        <f t="shared" si="476"/>
        <v>500</v>
      </c>
      <c r="J3796" s="3">
        <v>500</v>
      </c>
      <c r="K3796" s="3" t="str">
        <f>+VLOOKUP(J3796,'Dimension descriptions'!P:R,3,FALSE)</f>
        <v>District Office</v>
      </c>
      <c r="L3796" s="3" t="str">
        <f t="shared" si="477"/>
        <v>5362</v>
      </c>
      <c r="M3796" s="10">
        <v>5362</v>
      </c>
      <c r="N3796" s="3" t="str">
        <f t="shared" si="472"/>
        <v>2580</v>
      </c>
      <c r="O3796" s="3" t="str">
        <f t="shared" si="473"/>
        <v>190</v>
      </c>
      <c r="P3796" s="3" t="str">
        <f t="shared" si="478"/>
        <v>1</v>
      </c>
      <c r="Q3796" s="11">
        <f>+VLOOKUP(M3796,'Dimension descriptions'!K:M,2,FALSE)</f>
        <v>5360</v>
      </c>
      <c r="R3796" s="33">
        <v>5360</v>
      </c>
      <c r="S3796" s="11" t="str">
        <f>+VLOOKUP(R3796,'Dimension descriptions'!K:M,3)</f>
        <v>EDUCATIONAL TECHNOLOGY INITIAT</v>
      </c>
      <c r="T3796" s="3" t="str">
        <f t="shared" si="479"/>
        <v>Y</v>
      </c>
      <c r="U3796" t="e">
        <f>+VLOOKUP(R3796,'FY21 P13 Allotment memo'!O:O,1,FALSE)</f>
        <v>#N/A</v>
      </c>
      <c r="V3796"/>
      <c r="W3796"/>
      <c r="X3796"/>
      <c r="Y3796"/>
      <c r="Z3796"/>
    </row>
    <row r="3797" spans="1:26">
      <c r="A3797">
        <v>10</v>
      </c>
      <c r="B3797" t="s">
        <v>5025</v>
      </c>
      <c r="C3797" t="s">
        <v>5026</v>
      </c>
      <c r="D3797">
        <v>91</v>
      </c>
      <c r="E3797">
        <v>3407.3</v>
      </c>
      <c r="F3797">
        <v>0</v>
      </c>
      <c r="G3797" s="2">
        <f t="shared" si="474"/>
        <v>3407.3</v>
      </c>
      <c r="H3797" s="3" t="str">
        <f t="shared" si="475"/>
        <v>10</v>
      </c>
      <c r="I3797" s="3" t="str">
        <f t="shared" si="476"/>
        <v>500</v>
      </c>
      <c r="J3797" s="3">
        <v>500</v>
      </c>
      <c r="K3797" s="3" t="str">
        <f>+VLOOKUP(J3797,'Dimension descriptions'!P:R,3,FALSE)</f>
        <v>District Office</v>
      </c>
      <c r="L3797" s="3" t="str">
        <f t="shared" si="477"/>
        <v>5362</v>
      </c>
      <c r="M3797" s="10">
        <v>5362</v>
      </c>
      <c r="N3797" s="3" t="str">
        <f t="shared" si="472"/>
        <v>2580</v>
      </c>
      <c r="O3797" s="3" t="str">
        <f t="shared" si="473"/>
        <v>210</v>
      </c>
      <c r="P3797" s="3" t="str">
        <f t="shared" si="478"/>
        <v>2</v>
      </c>
      <c r="Q3797" s="11">
        <f>+VLOOKUP(M3797,'Dimension descriptions'!K:M,2,FALSE)</f>
        <v>5360</v>
      </c>
      <c r="R3797" s="33">
        <v>5360</v>
      </c>
      <c r="S3797" s="11" t="str">
        <f>+VLOOKUP(R3797,'Dimension descriptions'!K:M,3)</f>
        <v>EDUCATIONAL TECHNOLOGY INITIAT</v>
      </c>
      <c r="T3797" s="3" t="str">
        <f t="shared" si="479"/>
        <v>Y</v>
      </c>
      <c r="U3797" t="e">
        <f>+VLOOKUP(R3797,'FY21 P13 Allotment memo'!O:O,1,FALSE)</f>
        <v>#N/A</v>
      </c>
      <c r="V3797"/>
      <c r="W3797"/>
      <c r="X3797"/>
      <c r="Y3797"/>
      <c r="Z3797"/>
    </row>
    <row r="3798" spans="1:26">
      <c r="A3798">
        <v>10</v>
      </c>
      <c r="B3798" t="s">
        <v>5027</v>
      </c>
      <c r="C3798" t="s">
        <v>5028</v>
      </c>
      <c r="D3798">
        <v>91</v>
      </c>
      <c r="E3798">
        <v>1145.52</v>
      </c>
      <c r="F3798">
        <v>0</v>
      </c>
      <c r="G3798" s="2">
        <f t="shared" si="474"/>
        <v>1145.52</v>
      </c>
      <c r="H3798" s="3" t="str">
        <f t="shared" si="475"/>
        <v>10</v>
      </c>
      <c r="I3798" s="3" t="str">
        <f t="shared" si="476"/>
        <v>500</v>
      </c>
      <c r="J3798" s="3">
        <v>500</v>
      </c>
      <c r="K3798" s="3" t="str">
        <f>+VLOOKUP(J3798,'Dimension descriptions'!P:R,3,FALSE)</f>
        <v>District Office</v>
      </c>
      <c r="L3798" s="3" t="str">
        <f t="shared" si="477"/>
        <v>5362</v>
      </c>
      <c r="M3798" s="10">
        <v>5362</v>
      </c>
      <c r="N3798" s="3" t="str">
        <f t="shared" si="472"/>
        <v>2580</v>
      </c>
      <c r="O3798" s="3" t="str">
        <f t="shared" si="473"/>
        <v>220</v>
      </c>
      <c r="P3798" s="3" t="str">
        <f t="shared" si="478"/>
        <v>2</v>
      </c>
      <c r="Q3798" s="11">
        <f>+VLOOKUP(M3798,'Dimension descriptions'!K:M,2,FALSE)</f>
        <v>5360</v>
      </c>
      <c r="R3798" s="33">
        <v>5360</v>
      </c>
      <c r="S3798" s="11" t="str">
        <f>+VLOOKUP(R3798,'Dimension descriptions'!K:M,3)</f>
        <v>EDUCATIONAL TECHNOLOGY INITIAT</v>
      </c>
      <c r="T3798" s="3" t="str">
        <f t="shared" si="479"/>
        <v>Y</v>
      </c>
      <c r="U3798" t="e">
        <f>+VLOOKUP(R3798,'FY21 P13 Allotment memo'!O:O,1,FALSE)</f>
        <v>#N/A</v>
      </c>
      <c r="V3798"/>
      <c r="W3798"/>
      <c r="X3798"/>
      <c r="Y3798"/>
      <c r="Z3798"/>
    </row>
    <row r="3799" spans="1:26">
      <c r="A3799">
        <v>10</v>
      </c>
      <c r="B3799" t="s">
        <v>5029</v>
      </c>
      <c r="C3799" t="s">
        <v>5030</v>
      </c>
      <c r="D3799">
        <v>91</v>
      </c>
      <c r="E3799">
        <v>8300.8799999999992</v>
      </c>
      <c r="F3799">
        <v>0</v>
      </c>
      <c r="G3799" s="2">
        <f t="shared" si="474"/>
        <v>8300.8799999999992</v>
      </c>
      <c r="H3799" s="3" t="str">
        <f t="shared" si="475"/>
        <v>10</v>
      </c>
      <c r="I3799" s="3" t="str">
        <f t="shared" si="476"/>
        <v>500</v>
      </c>
      <c r="J3799" s="3">
        <v>500</v>
      </c>
      <c r="K3799" s="3" t="str">
        <f>+VLOOKUP(J3799,'Dimension descriptions'!P:R,3,FALSE)</f>
        <v>District Office</v>
      </c>
      <c r="L3799" s="3" t="str">
        <f t="shared" si="477"/>
        <v>5362</v>
      </c>
      <c r="M3799" s="10">
        <v>5362</v>
      </c>
      <c r="N3799" s="3" t="str">
        <f t="shared" si="472"/>
        <v>2580</v>
      </c>
      <c r="O3799" s="3" t="str">
        <f t="shared" si="473"/>
        <v>241</v>
      </c>
      <c r="P3799" s="3" t="str">
        <f t="shared" si="478"/>
        <v>2</v>
      </c>
      <c r="Q3799" s="11">
        <f>+VLOOKUP(M3799,'Dimension descriptions'!K:M,2,FALSE)</f>
        <v>5360</v>
      </c>
      <c r="R3799" s="33">
        <v>5360</v>
      </c>
      <c r="S3799" s="11" t="str">
        <f>+VLOOKUP(R3799,'Dimension descriptions'!K:M,3)</f>
        <v>EDUCATIONAL TECHNOLOGY INITIAT</v>
      </c>
      <c r="T3799" s="3" t="str">
        <f t="shared" si="479"/>
        <v>Y</v>
      </c>
      <c r="U3799" t="e">
        <f>+VLOOKUP(R3799,'FY21 P13 Allotment memo'!O:O,1,FALSE)</f>
        <v>#N/A</v>
      </c>
      <c r="V3799"/>
      <c r="W3799"/>
      <c r="X3799"/>
      <c r="Y3799"/>
      <c r="Z3799"/>
    </row>
    <row r="3800" spans="1:26">
      <c r="A3800">
        <v>10</v>
      </c>
      <c r="B3800" t="s">
        <v>5031</v>
      </c>
      <c r="C3800" t="s">
        <v>5032</v>
      </c>
      <c r="D3800">
        <v>91</v>
      </c>
      <c r="E3800">
        <v>14151.62</v>
      </c>
      <c r="F3800">
        <v>0</v>
      </c>
      <c r="G3800" s="2">
        <f t="shared" si="474"/>
        <v>14151.62</v>
      </c>
      <c r="H3800" s="3" t="str">
        <f t="shared" si="475"/>
        <v>10</v>
      </c>
      <c r="I3800" s="3" t="str">
        <f t="shared" si="476"/>
        <v>500</v>
      </c>
      <c r="J3800" s="3">
        <v>500</v>
      </c>
      <c r="K3800" s="3" t="str">
        <f>+VLOOKUP(J3800,'Dimension descriptions'!P:R,3,FALSE)</f>
        <v>District Office</v>
      </c>
      <c r="L3800" s="3" t="str">
        <f t="shared" si="477"/>
        <v>5363</v>
      </c>
      <c r="M3800" s="10">
        <v>5363</v>
      </c>
      <c r="N3800" s="3" t="str">
        <f t="shared" si="472"/>
        <v>2580</v>
      </c>
      <c r="O3800" s="3" t="str">
        <f t="shared" si="473"/>
        <v>190</v>
      </c>
      <c r="P3800" s="3" t="str">
        <f t="shared" si="478"/>
        <v>1</v>
      </c>
      <c r="Q3800" s="11">
        <f>+VLOOKUP(M3800,'Dimension descriptions'!K:M,2,FALSE)</f>
        <v>5360</v>
      </c>
      <c r="R3800" s="33">
        <v>5360</v>
      </c>
      <c r="S3800" s="11" t="str">
        <f>+VLOOKUP(R3800,'Dimension descriptions'!K:M,3)</f>
        <v>EDUCATIONAL TECHNOLOGY INITIAT</v>
      </c>
      <c r="T3800" s="3" t="str">
        <f t="shared" si="479"/>
        <v>Y</v>
      </c>
      <c r="U3800" t="e">
        <f>+VLOOKUP(R3800,'FY21 P13 Allotment memo'!O:O,1,FALSE)</f>
        <v>#N/A</v>
      </c>
      <c r="V3800"/>
      <c r="W3800"/>
      <c r="X3800"/>
      <c r="Y3800"/>
      <c r="Z3800"/>
    </row>
    <row r="3801" spans="1:26">
      <c r="A3801">
        <v>10</v>
      </c>
      <c r="B3801" t="s">
        <v>5033</v>
      </c>
      <c r="C3801" t="s">
        <v>5034</v>
      </c>
      <c r="D3801">
        <v>91</v>
      </c>
      <c r="E3801">
        <v>2833.15</v>
      </c>
      <c r="F3801">
        <v>0</v>
      </c>
      <c r="G3801" s="2">
        <f t="shared" si="474"/>
        <v>2833.15</v>
      </c>
      <c r="H3801" s="3" t="str">
        <f t="shared" si="475"/>
        <v>10</v>
      </c>
      <c r="I3801" s="3" t="str">
        <f t="shared" si="476"/>
        <v>500</v>
      </c>
      <c r="J3801" s="3">
        <v>500</v>
      </c>
      <c r="K3801" s="3" t="str">
        <f>+VLOOKUP(J3801,'Dimension descriptions'!P:R,3,FALSE)</f>
        <v>District Office</v>
      </c>
      <c r="L3801" s="3" t="str">
        <f t="shared" si="477"/>
        <v>5363</v>
      </c>
      <c r="M3801" s="10">
        <v>5363</v>
      </c>
      <c r="N3801" s="3" t="str">
        <f t="shared" si="472"/>
        <v>2580</v>
      </c>
      <c r="O3801" s="3" t="str">
        <f t="shared" si="473"/>
        <v>210</v>
      </c>
      <c r="P3801" s="3" t="str">
        <f t="shared" si="478"/>
        <v>2</v>
      </c>
      <c r="Q3801" s="11">
        <f>+VLOOKUP(M3801,'Dimension descriptions'!K:M,2,FALSE)</f>
        <v>5360</v>
      </c>
      <c r="R3801" s="33">
        <v>5360</v>
      </c>
      <c r="S3801" s="11" t="str">
        <f>+VLOOKUP(R3801,'Dimension descriptions'!K:M,3)</f>
        <v>EDUCATIONAL TECHNOLOGY INITIAT</v>
      </c>
      <c r="T3801" s="3" t="str">
        <f t="shared" si="479"/>
        <v>Y</v>
      </c>
      <c r="U3801" t="e">
        <f>+VLOOKUP(R3801,'FY21 P13 Allotment memo'!O:O,1,FALSE)</f>
        <v>#N/A</v>
      </c>
      <c r="V3801"/>
      <c r="W3801"/>
      <c r="X3801"/>
      <c r="Y3801"/>
      <c r="Z3801"/>
    </row>
    <row r="3802" spans="1:26">
      <c r="A3802">
        <v>10</v>
      </c>
      <c r="B3802" t="s">
        <v>5035</v>
      </c>
      <c r="C3802" t="s">
        <v>5036</v>
      </c>
      <c r="D3802">
        <v>91</v>
      </c>
      <c r="E3802">
        <v>1082.5999999999999</v>
      </c>
      <c r="F3802">
        <v>0</v>
      </c>
      <c r="G3802" s="2">
        <f t="shared" si="474"/>
        <v>1082.5999999999999</v>
      </c>
      <c r="H3802" s="3" t="str">
        <f t="shared" si="475"/>
        <v>10</v>
      </c>
      <c r="I3802" s="3" t="str">
        <f t="shared" si="476"/>
        <v>500</v>
      </c>
      <c r="J3802" s="3">
        <v>500</v>
      </c>
      <c r="K3802" s="3" t="str">
        <f>+VLOOKUP(J3802,'Dimension descriptions'!P:R,3,FALSE)</f>
        <v>District Office</v>
      </c>
      <c r="L3802" s="3" t="str">
        <f t="shared" si="477"/>
        <v>5363</v>
      </c>
      <c r="M3802" s="10">
        <v>5363</v>
      </c>
      <c r="N3802" s="3" t="str">
        <f t="shared" si="472"/>
        <v>2580</v>
      </c>
      <c r="O3802" s="3" t="str">
        <f t="shared" si="473"/>
        <v>220</v>
      </c>
      <c r="P3802" s="3" t="str">
        <f t="shared" si="478"/>
        <v>2</v>
      </c>
      <c r="Q3802" s="11">
        <f>+VLOOKUP(M3802,'Dimension descriptions'!K:M,2,FALSE)</f>
        <v>5360</v>
      </c>
      <c r="R3802" s="33">
        <v>5360</v>
      </c>
      <c r="S3802" s="11" t="str">
        <f>+VLOOKUP(R3802,'Dimension descriptions'!K:M,3)</f>
        <v>EDUCATIONAL TECHNOLOGY INITIAT</v>
      </c>
      <c r="T3802" s="3" t="str">
        <f t="shared" si="479"/>
        <v>Y</v>
      </c>
      <c r="U3802" t="e">
        <f>+VLOOKUP(R3802,'FY21 P13 Allotment memo'!O:O,1,FALSE)</f>
        <v>#N/A</v>
      </c>
      <c r="V3802"/>
      <c r="W3802"/>
      <c r="X3802"/>
      <c r="Y3802"/>
      <c r="Z3802"/>
    </row>
    <row r="3803" spans="1:26">
      <c r="A3803">
        <v>10</v>
      </c>
      <c r="B3803" t="s">
        <v>5037</v>
      </c>
      <c r="C3803" t="s">
        <v>5038</v>
      </c>
      <c r="D3803">
        <v>91</v>
      </c>
      <c r="E3803">
        <v>3522.38</v>
      </c>
      <c r="F3803">
        <v>0</v>
      </c>
      <c r="G3803" s="2">
        <f t="shared" si="474"/>
        <v>3522.38</v>
      </c>
      <c r="H3803" s="3" t="str">
        <f t="shared" si="475"/>
        <v>10</v>
      </c>
      <c r="I3803" s="3" t="str">
        <f t="shared" si="476"/>
        <v>500</v>
      </c>
      <c r="J3803" s="3">
        <v>500</v>
      </c>
      <c r="K3803" s="3" t="str">
        <f>+VLOOKUP(J3803,'Dimension descriptions'!P:R,3,FALSE)</f>
        <v>District Office</v>
      </c>
      <c r="L3803" s="3" t="str">
        <f t="shared" si="477"/>
        <v>5363</v>
      </c>
      <c r="M3803" s="10">
        <v>5363</v>
      </c>
      <c r="N3803" s="3" t="str">
        <f t="shared" si="472"/>
        <v>2580</v>
      </c>
      <c r="O3803" s="3" t="str">
        <f t="shared" si="473"/>
        <v>241</v>
      </c>
      <c r="P3803" s="3" t="str">
        <f t="shared" si="478"/>
        <v>2</v>
      </c>
      <c r="Q3803" s="11">
        <f>+VLOOKUP(M3803,'Dimension descriptions'!K:M,2,FALSE)</f>
        <v>5360</v>
      </c>
      <c r="R3803" s="33">
        <v>5360</v>
      </c>
      <c r="S3803" s="11" t="str">
        <f>+VLOOKUP(R3803,'Dimension descriptions'!K:M,3)</f>
        <v>EDUCATIONAL TECHNOLOGY INITIAT</v>
      </c>
      <c r="T3803" s="3" t="str">
        <f t="shared" si="479"/>
        <v>Y</v>
      </c>
      <c r="U3803" t="e">
        <f>+VLOOKUP(R3803,'FY21 P13 Allotment memo'!O:O,1,FALSE)</f>
        <v>#N/A</v>
      </c>
      <c r="V3803"/>
      <c r="W3803"/>
      <c r="X3803"/>
      <c r="Y3803"/>
      <c r="Z3803"/>
    </row>
    <row r="3804" spans="1:26">
      <c r="A3804">
        <v>10</v>
      </c>
      <c r="B3804" t="s">
        <v>5039</v>
      </c>
      <c r="C3804" t="s">
        <v>5040</v>
      </c>
      <c r="D3804">
        <v>91</v>
      </c>
      <c r="E3804">
        <v>60999.94</v>
      </c>
      <c r="F3804">
        <v>0</v>
      </c>
      <c r="G3804" s="2">
        <f t="shared" si="474"/>
        <v>60999.94</v>
      </c>
      <c r="H3804" s="3" t="str">
        <f t="shared" si="475"/>
        <v>10</v>
      </c>
      <c r="I3804" s="3" t="str">
        <f t="shared" si="476"/>
        <v>500</v>
      </c>
      <c r="J3804" s="3">
        <v>500</v>
      </c>
      <c r="K3804" s="3" t="str">
        <f>+VLOOKUP(J3804,'Dimension descriptions'!P:R,3,FALSE)</f>
        <v>District Office</v>
      </c>
      <c r="L3804" s="3" t="str">
        <f t="shared" si="477"/>
        <v>5368</v>
      </c>
      <c r="M3804" s="10">
        <v>5368</v>
      </c>
      <c r="N3804" s="3" t="str">
        <f t="shared" si="472"/>
        <v>2130</v>
      </c>
      <c r="O3804" s="3" t="str">
        <f t="shared" si="473"/>
        <v>143</v>
      </c>
      <c r="P3804" s="3" t="str">
        <f t="shared" si="478"/>
        <v>1</v>
      </c>
      <c r="Q3804" s="11">
        <f>+VLOOKUP(M3804,'Dimension descriptions'!K:M,2,FALSE)</f>
        <v>5368</v>
      </c>
      <c r="R3804" s="33">
        <v>5368</v>
      </c>
      <c r="S3804" s="11" t="str">
        <f>+VLOOKUP(R3804,'Dimension descriptions'!K:M,3)</f>
        <v>SCHOOL NURSE PROGRAM</v>
      </c>
      <c r="T3804" s="3" t="str">
        <f t="shared" si="479"/>
        <v>N</v>
      </c>
      <c r="U3804" t="e">
        <f>+VLOOKUP(R3804,'FY21 P13 Allotment memo'!O:O,1,FALSE)</f>
        <v>#N/A</v>
      </c>
      <c r="V3804"/>
      <c r="W3804"/>
      <c r="X3804"/>
      <c r="Y3804"/>
      <c r="Z3804"/>
    </row>
    <row r="3805" spans="1:26">
      <c r="A3805">
        <v>10</v>
      </c>
      <c r="B3805" t="s">
        <v>5041</v>
      </c>
      <c r="C3805" t="s">
        <v>1244</v>
      </c>
      <c r="D3805">
        <v>91</v>
      </c>
      <c r="E3805">
        <v>14450.96</v>
      </c>
      <c r="F3805">
        <v>0</v>
      </c>
      <c r="G3805" s="2">
        <f t="shared" si="474"/>
        <v>14450.96</v>
      </c>
      <c r="H3805" s="3" t="str">
        <f t="shared" si="475"/>
        <v>10</v>
      </c>
      <c r="I3805" s="3" t="str">
        <f t="shared" si="476"/>
        <v>500</v>
      </c>
      <c r="J3805" s="3">
        <v>500</v>
      </c>
      <c r="K3805" s="3" t="str">
        <f>+VLOOKUP(J3805,'Dimension descriptions'!P:R,3,FALSE)</f>
        <v>District Office</v>
      </c>
      <c r="L3805" s="3" t="str">
        <f t="shared" si="477"/>
        <v>5368</v>
      </c>
      <c r="M3805" s="10">
        <v>5368</v>
      </c>
      <c r="N3805" s="3" t="str">
        <f t="shared" si="472"/>
        <v>2130</v>
      </c>
      <c r="O3805" s="3" t="str">
        <f t="shared" si="473"/>
        <v>210</v>
      </c>
      <c r="P3805" s="3" t="str">
        <f t="shared" si="478"/>
        <v>2</v>
      </c>
      <c r="Q3805" s="11">
        <f>+VLOOKUP(M3805,'Dimension descriptions'!K:M,2,FALSE)</f>
        <v>5368</v>
      </c>
      <c r="R3805" s="33">
        <v>5368</v>
      </c>
      <c r="S3805" s="11" t="str">
        <f>+VLOOKUP(R3805,'Dimension descriptions'!K:M,3)</f>
        <v>SCHOOL NURSE PROGRAM</v>
      </c>
      <c r="T3805" s="3" t="str">
        <f t="shared" si="479"/>
        <v>N</v>
      </c>
      <c r="U3805" t="e">
        <f>+VLOOKUP(R3805,'FY21 P13 Allotment memo'!O:O,1,FALSE)</f>
        <v>#N/A</v>
      </c>
      <c r="V3805"/>
      <c r="W3805"/>
      <c r="X3805"/>
      <c r="Y3805"/>
      <c r="Z3805"/>
    </row>
    <row r="3806" spans="1:26">
      <c r="A3806">
        <v>10</v>
      </c>
      <c r="B3806" t="s">
        <v>5042</v>
      </c>
      <c r="C3806" t="s">
        <v>1390</v>
      </c>
      <c r="D3806">
        <v>91</v>
      </c>
      <c r="E3806">
        <v>4556.95</v>
      </c>
      <c r="F3806">
        <v>0</v>
      </c>
      <c r="G3806" s="2">
        <f t="shared" si="474"/>
        <v>4556.95</v>
      </c>
      <c r="H3806" s="3" t="str">
        <f t="shared" si="475"/>
        <v>10</v>
      </c>
      <c r="I3806" s="3" t="str">
        <f t="shared" si="476"/>
        <v>500</v>
      </c>
      <c r="J3806" s="3">
        <v>500</v>
      </c>
      <c r="K3806" s="3" t="str">
        <f>+VLOOKUP(J3806,'Dimension descriptions'!P:R,3,FALSE)</f>
        <v>District Office</v>
      </c>
      <c r="L3806" s="3" t="str">
        <f t="shared" si="477"/>
        <v>5368</v>
      </c>
      <c r="M3806" s="10">
        <v>5368</v>
      </c>
      <c r="N3806" s="3" t="str">
        <f t="shared" si="472"/>
        <v>2130</v>
      </c>
      <c r="O3806" s="3" t="str">
        <f t="shared" si="473"/>
        <v>220</v>
      </c>
      <c r="P3806" s="3" t="str">
        <f t="shared" si="478"/>
        <v>2</v>
      </c>
      <c r="Q3806" s="11">
        <f>+VLOOKUP(M3806,'Dimension descriptions'!K:M,2,FALSE)</f>
        <v>5368</v>
      </c>
      <c r="R3806" s="33">
        <v>5368</v>
      </c>
      <c r="S3806" s="11" t="str">
        <f>+VLOOKUP(R3806,'Dimension descriptions'!K:M,3)</f>
        <v>SCHOOL NURSE PROGRAM</v>
      </c>
      <c r="T3806" s="3" t="str">
        <f t="shared" si="479"/>
        <v>N</v>
      </c>
      <c r="U3806" t="e">
        <f>+VLOOKUP(R3806,'FY21 P13 Allotment memo'!O:O,1,FALSE)</f>
        <v>#N/A</v>
      </c>
      <c r="V3806"/>
      <c r="W3806"/>
      <c r="X3806"/>
      <c r="Y3806"/>
      <c r="Z3806"/>
    </row>
    <row r="3807" spans="1:26">
      <c r="A3807">
        <v>10</v>
      </c>
      <c r="B3807" t="s">
        <v>5043</v>
      </c>
      <c r="C3807" t="s">
        <v>1248</v>
      </c>
      <c r="D3807">
        <v>91</v>
      </c>
      <c r="E3807">
        <v>15804.03</v>
      </c>
      <c r="F3807">
        <v>0</v>
      </c>
      <c r="G3807" s="2">
        <f t="shared" si="474"/>
        <v>15804.03</v>
      </c>
      <c r="H3807" s="3" t="str">
        <f t="shared" si="475"/>
        <v>10</v>
      </c>
      <c r="I3807" s="3" t="str">
        <f t="shared" si="476"/>
        <v>500</v>
      </c>
      <c r="J3807" s="3">
        <v>500</v>
      </c>
      <c r="K3807" s="3" t="str">
        <f>+VLOOKUP(J3807,'Dimension descriptions'!P:R,3,FALSE)</f>
        <v>District Office</v>
      </c>
      <c r="L3807" s="3" t="str">
        <f t="shared" si="477"/>
        <v>5368</v>
      </c>
      <c r="M3807" s="10">
        <v>5368</v>
      </c>
      <c r="N3807" s="3" t="str">
        <f t="shared" si="472"/>
        <v>2130</v>
      </c>
      <c r="O3807" s="3" t="str">
        <f t="shared" si="473"/>
        <v>241</v>
      </c>
      <c r="P3807" s="3" t="str">
        <f t="shared" si="478"/>
        <v>2</v>
      </c>
      <c r="Q3807" s="11">
        <f>+VLOOKUP(M3807,'Dimension descriptions'!K:M,2,FALSE)</f>
        <v>5368</v>
      </c>
      <c r="R3807" s="33">
        <v>5368</v>
      </c>
      <c r="S3807" s="11" t="str">
        <f>+VLOOKUP(R3807,'Dimension descriptions'!K:M,3)</f>
        <v>SCHOOL NURSE PROGRAM</v>
      </c>
      <c r="T3807" s="3" t="str">
        <f t="shared" si="479"/>
        <v>N</v>
      </c>
      <c r="U3807" t="e">
        <f>+VLOOKUP(R3807,'FY21 P13 Allotment memo'!O:O,1,FALSE)</f>
        <v>#N/A</v>
      </c>
      <c r="V3807"/>
      <c r="W3807"/>
      <c r="X3807"/>
      <c r="Y3807"/>
      <c r="Z3807"/>
    </row>
    <row r="3808" spans="1:26">
      <c r="A3808">
        <v>10</v>
      </c>
      <c r="B3808" t="s">
        <v>5044</v>
      </c>
      <c r="C3808" t="s">
        <v>5045</v>
      </c>
      <c r="D3808">
        <v>91</v>
      </c>
      <c r="E3808">
        <v>0</v>
      </c>
      <c r="F3808">
        <v>0</v>
      </c>
      <c r="G3808" s="2">
        <f t="shared" si="474"/>
        <v>0</v>
      </c>
      <c r="H3808" s="3" t="str">
        <f t="shared" si="475"/>
        <v>10</v>
      </c>
      <c r="I3808" s="3" t="str">
        <f t="shared" si="476"/>
        <v>500</v>
      </c>
      <c r="J3808" s="3">
        <v>500</v>
      </c>
      <c r="K3808" s="3" t="str">
        <f>+VLOOKUP(J3808,'Dimension descriptions'!P:R,3,FALSE)</f>
        <v>District Office</v>
      </c>
      <c r="L3808" s="3" t="str">
        <f t="shared" si="477"/>
        <v>5368</v>
      </c>
      <c r="M3808" s="10">
        <v>5368</v>
      </c>
      <c r="N3808" s="3" t="str">
        <f t="shared" si="472"/>
        <v>2130</v>
      </c>
      <c r="O3808" s="3" t="str">
        <f t="shared" si="473"/>
        <v>320</v>
      </c>
      <c r="P3808" s="3" t="str">
        <f t="shared" si="478"/>
        <v>3</v>
      </c>
      <c r="Q3808" s="11">
        <f>+VLOOKUP(M3808,'Dimension descriptions'!K:M,2,FALSE)</f>
        <v>5368</v>
      </c>
      <c r="R3808" s="33">
        <v>5368</v>
      </c>
      <c r="S3808" s="11" t="str">
        <f>+VLOOKUP(R3808,'Dimension descriptions'!K:M,3)</f>
        <v>SCHOOL NURSE PROGRAM</v>
      </c>
      <c r="T3808" s="3" t="str">
        <f t="shared" si="479"/>
        <v>N</v>
      </c>
      <c r="U3808" t="e">
        <f>+VLOOKUP(R3808,'FY21 P13 Allotment memo'!O:O,1,FALSE)</f>
        <v>#N/A</v>
      </c>
      <c r="V3808"/>
      <c r="W3808"/>
      <c r="X3808"/>
      <c r="Y3808"/>
      <c r="Z3808"/>
    </row>
    <row r="3809" spans="1:26">
      <c r="A3809">
        <v>10</v>
      </c>
      <c r="B3809" t="s">
        <v>5046</v>
      </c>
      <c r="C3809" t="s">
        <v>1417</v>
      </c>
      <c r="D3809">
        <v>91</v>
      </c>
      <c r="E3809">
        <v>0</v>
      </c>
      <c r="F3809">
        <v>0</v>
      </c>
      <c r="G3809" s="2">
        <f t="shared" si="474"/>
        <v>0</v>
      </c>
      <c r="H3809" s="3" t="str">
        <f t="shared" si="475"/>
        <v>10</v>
      </c>
      <c r="I3809" s="3" t="str">
        <f t="shared" si="476"/>
        <v>500</v>
      </c>
      <c r="J3809" s="3">
        <v>500</v>
      </c>
      <c r="K3809" s="3" t="str">
        <f>+VLOOKUP(J3809,'Dimension descriptions'!P:R,3,FALSE)</f>
        <v>District Office</v>
      </c>
      <c r="L3809" s="3" t="str">
        <f t="shared" si="477"/>
        <v>5368</v>
      </c>
      <c r="M3809" s="10">
        <v>5368</v>
      </c>
      <c r="N3809" s="3" t="str">
        <f t="shared" si="472"/>
        <v>2130</v>
      </c>
      <c r="O3809" s="3" t="str">
        <f t="shared" si="473"/>
        <v>580</v>
      </c>
      <c r="P3809" s="3" t="str">
        <f t="shared" si="478"/>
        <v>5</v>
      </c>
      <c r="Q3809" s="11">
        <f>+VLOOKUP(M3809,'Dimension descriptions'!K:M,2,FALSE)</f>
        <v>5368</v>
      </c>
      <c r="R3809" s="33">
        <v>5368</v>
      </c>
      <c r="S3809" s="11" t="str">
        <f>+VLOOKUP(R3809,'Dimension descriptions'!K:M,3)</f>
        <v>SCHOOL NURSE PROGRAM</v>
      </c>
      <c r="T3809" s="3" t="str">
        <f t="shared" si="479"/>
        <v>N</v>
      </c>
      <c r="U3809" t="e">
        <f>+VLOOKUP(R3809,'FY21 P13 Allotment memo'!O:O,1,FALSE)</f>
        <v>#N/A</v>
      </c>
      <c r="V3809"/>
      <c r="W3809"/>
      <c r="X3809"/>
      <c r="Y3809"/>
      <c r="Z3809"/>
    </row>
    <row r="3810" spans="1:26">
      <c r="A3810">
        <v>10</v>
      </c>
      <c r="B3810" t="s">
        <v>5047</v>
      </c>
      <c r="C3810" t="s">
        <v>1268</v>
      </c>
      <c r="D3810">
        <v>91</v>
      </c>
      <c r="E3810">
        <v>716.36</v>
      </c>
      <c r="F3810">
        <v>0</v>
      </c>
      <c r="G3810" s="2">
        <f t="shared" si="474"/>
        <v>716.36</v>
      </c>
      <c r="H3810" s="3" t="str">
        <f t="shared" si="475"/>
        <v>10</v>
      </c>
      <c r="I3810" s="3" t="str">
        <f t="shared" si="476"/>
        <v>500</v>
      </c>
      <c r="J3810" s="3">
        <v>500</v>
      </c>
      <c r="K3810" s="3" t="str">
        <f>+VLOOKUP(J3810,'Dimension descriptions'!P:R,3,FALSE)</f>
        <v>District Office</v>
      </c>
      <c r="L3810" s="3" t="str">
        <f t="shared" si="477"/>
        <v>5368</v>
      </c>
      <c r="M3810" s="10">
        <v>5368</v>
      </c>
      <c r="N3810" s="3" t="str">
        <f t="shared" si="472"/>
        <v>2130</v>
      </c>
      <c r="O3810" s="3" t="str">
        <f t="shared" si="473"/>
        <v>610</v>
      </c>
      <c r="P3810" s="3" t="str">
        <f t="shared" si="478"/>
        <v>6</v>
      </c>
      <c r="Q3810" s="11">
        <f>+VLOOKUP(M3810,'Dimension descriptions'!K:M,2,FALSE)</f>
        <v>5368</v>
      </c>
      <c r="R3810" s="33">
        <v>5368</v>
      </c>
      <c r="S3810" s="11" t="str">
        <f>+VLOOKUP(R3810,'Dimension descriptions'!K:M,3)</f>
        <v>SCHOOL NURSE PROGRAM</v>
      </c>
      <c r="T3810" s="3" t="str">
        <f t="shared" si="479"/>
        <v>N</v>
      </c>
      <c r="U3810" t="e">
        <f>+VLOOKUP(R3810,'FY21 P13 Allotment memo'!O:O,1,FALSE)</f>
        <v>#N/A</v>
      </c>
      <c r="V3810"/>
      <c r="W3810"/>
      <c r="X3810"/>
      <c r="Y3810"/>
      <c r="Z3810"/>
    </row>
    <row r="3811" spans="1:26">
      <c r="A3811">
        <v>10</v>
      </c>
      <c r="B3811" t="s">
        <v>5048</v>
      </c>
      <c r="C3811" t="s">
        <v>1424</v>
      </c>
      <c r="D3811">
        <v>91</v>
      </c>
      <c r="E3811">
        <v>0</v>
      </c>
      <c r="F3811">
        <v>0</v>
      </c>
      <c r="G3811" s="2">
        <f t="shared" si="474"/>
        <v>0</v>
      </c>
      <c r="H3811" s="3" t="str">
        <f t="shared" si="475"/>
        <v>10</v>
      </c>
      <c r="I3811" s="3" t="str">
        <f t="shared" si="476"/>
        <v>500</v>
      </c>
      <c r="J3811" s="3">
        <v>500</v>
      </c>
      <c r="K3811" s="3" t="str">
        <f>+VLOOKUP(J3811,'Dimension descriptions'!P:R,3,FALSE)</f>
        <v>District Office</v>
      </c>
      <c r="L3811" s="3" t="str">
        <f t="shared" si="477"/>
        <v>5368</v>
      </c>
      <c r="M3811" s="10">
        <v>5368</v>
      </c>
      <c r="N3811" s="3" t="str">
        <f t="shared" si="472"/>
        <v>2130</v>
      </c>
      <c r="O3811" s="3" t="str">
        <f t="shared" si="473"/>
        <v>730</v>
      </c>
      <c r="P3811" s="3" t="str">
        <f t="shared" si="478"/>
        <v>7</v>
      </c>
      <c r="Q3811" s="11">
        <f>+VLOOKUP(M3811,'Dimension descriptions'!K:M,2,FALSE)</f>
        <v>5368</v>
      </c>
      <c r="R3811" s="33">
        <v>5368</v>
      </c>
      <c r="S3811" s="11" t="str">
        <f>+VLOOKUP(R3811,'Dimension descriptions'!K:M,3)</f>
        <v>SCHOOL NURSE PROGRAM</v>
      </c>
      <c r="T3811" s="3" t="str">
        <f t="shared" si="479"/>
        <v>N</v>
      </c>
      <c r="U3811" t="e">
        <f>+VLOOKUP(R3811,'FY21 P13 Allotment memo'!O:O,1,FALSE)</f>
        <v>#N/A</v>
      </c>
      <c r="V3811"/>
      <c r="W3811"/>
      <c r="X3811"/>
      <c r="Y3811"/>
      <c r="Z3811"/>
    </row>
    <row r="3812" spans="1:26">
      <c r="A3812">
        <v>10</v>
      </c>
      <c r="B3812" t="s">
        <v>5049</v>
      </c>
      <c r="C3812" t="s">
        <v>5050</v>
      </c>
      <c r="D3812">
        <v>91</v>
      </c>
      <c r="E3812">
        <v>0</v>
      </c>
      <c r="F3812">
        <v>0</v>
      </c>
      <c r="G3812" s="2">
        <f t="shared" si="474"/>
        <v>0</v>
      </c>
      <c r="H3812" s="3" t="str">
        <f t="shared" si="475"/>
        <v>10</v>
      </c>
      <c r="I3812" s="3" t="str">
        <f t="shared" si="476"/>
        <v>500</v>
      </c>
      <c r="J3812" s="3">
        <v>500</v>
      </c>
      <c r="K3812" s="3" t="str">
        <f>+VLOOKUP(J3812,'Dimension descriptions'!P:R,3,FALSE)</f>
        <v>District Office</v>
      </c>
      <c r="L3812" s="3" t="str">
        <f t="shared" si="477"/>
        <v>5368</v>
      </c>
      <c r="M3812" s="10">
        <v>5368</v>
      </c>
      <c r="N3812" s="3" t="str">
        <f t="shared" si="472"/>
        <v>2650</v>
      </c>
      <c r="O3812" s="3" t="str">
        <f t="shared" si="473"/>
        <v>626</v>
      </c>
      <c r="P3812" s="3" t="str">
        <f t="shared" si="478"/>
        <v>6</v>
      </c>
      <c r="Q3812" s="11">
        <f>+VLOOKUP(M3812,'Dimension descriptions'!K:M,2,FALSE)</f>
        <v>5368</v>
      </c>
      <c r="R3812" s="33">
        <v>5368</v>
      </c>
      <c r="S3812" s="11" t="str">
        <f>+VLOOKUP(R3812,'Dimension descriptions'!K:M,3)</f>
        <v>SCHOOL NURSE PROGRAM</v>
      </c>
      <c r="T3812" s="3" t="str">
        <f t="shared" si="479"/>
        <v>N</v>
      </c>
      <c r="U3812" t="e">
        <f>+VLOOKUP(R3812,'FY21 P13 Allotment memo'!O:O,1,FALSE)</f>
        <v>#N/A</v>
      </c>
      <c r="V3812"/>
      <c r="W3812"/>
      <c r="X3812"/>
      <c r="Y3812"/>
      <c r="Z3812"/>
    </row>
    <row r="3813" spans="1:26">
      <c r="A3813">
        <v>10</v>
      </c>
      <c r="B3813" t="s">
        <v>5051</v>
      </c>
      <c r="C3813" t="s">
        <v>5052</v>
      </c>
      <c r="D3813">
        <v>91</v>
      </c>
      <c r="E3813">
        <v>0</v>
      </c>
      <c r="F3813">
        <v>0</v>
      </c>
      <c r="G3813" s="2">
        <f t="shared" si="474"/>
        <v>0</v>
      </c>
      <c r="H3813" s="3" t="str">
        <f t="shared" si="475"/>
        <v>10</v>
      </c>
      <c r="I3813" s="3" t="str">
        <f t="shared" si="476"/>
        <v>500</v>
      </c>
      <c r="J3813" s="3">
        <v>500</v>
      </c>
      <c r="K3813" s="3" t="str">
        <f>+VLOOKUP(J3813,'Dimension descriptions'!P:R,3,FALSE)</f>
        <v>District Office</v>
      </c>
      <c r="L3813" s="3" t="str">
        <f t="shared" si="477"/>
        <v>5368</v>
      </c>
      <c r="M3813" s="10">
        <v>5368</v>
      </c>
      <c r="N3813" s="3" t="str">
        <f t="shared" si="472"/>
        <v>7000</v>
      </c>
      <c r="O3813" s="3" t="str">
        <f t="shared" si="473"/>
        <v>870</v>
      </c>
      <c r="P3813" s="3" t="str">
        <f t="shared" si="478"/>
        <v>8</v>
      </c>
      <c r="Q3813" s="11">
        <f>+VLOOKUP(M3813,'Dimension descriptions'!K:M,2,FALSE)</f>
        <v>5368</v>
      </c>
      <c r="R3813" s="33">
        <v>5368</v>
      </c>
      <c r="S3813" s="11" t="str">
        <f>+VLOOKUP(R3813,'Dimension descriptions'!K:M,3)</f>
        <v>SCHOOL NURSE PROGRAM</v>
      </c>
      <c r="T3813" s="3" t="str">
        <f t="shared" si="479"/>
        <v>N</v>
      </c>
      <c r="U3813" t="e">
        <f>+VLOOKUP(R3813,'FY21 P13 Allotment memo'!O:O,1,FALSE)</f>
        <v>#N/A</v>
      </c>
      <c r="V3813"/>
      <c r="W3813"/>
      <c r="X3813"/>
      <c r="Y3813"/>
      <c r="Z3813"/>
    </row>
    <row r="3814" spans="1:26">
      <c r="A3814">
        <v>10</v>
      </c>
      <c r="B3814" t="s">
        <v>5053</v>
      </c>
      <c r="C3814" t="s">
        <v>1248</v>
      </c>
      <c r="D3814">
        <v>91</v>
      </c>
      <c r="E3814">
        <v>0</v>
      </c>
      <c r="F3814">
        <v>0</v>
      </c>
      <c r="G3814" s="2">
        <f t="shared" si="474"/>
        <v>0</v>
      </c>
      <c r="H3814" s="3" t="str">
        <f t="shared" si="475"/>
        <v>10</v>
      </c>
      <c r="I3814" s="3" t="str">
        <f t="shared" si="476"/>
        <v>500</v>
      </c>
      <c r="J3814" s="3">
        <v>500</v>
      </c>
      <c r="K3814" s="3" t="str">
        <f>+VLOOKUP(J3814,'Dimension descriptions'!P:R,3,FALSE)</f>
        <v>District Office</v>
      </c>
      <c r="L3814" s="3" t="str">
        <f t="shared" si="477"/>
        <v>5420</v>
      </c>
      <c r="M3814" s="10">
        <v>5420</v>
      </c>
      <c r="N3814" s="3" t="str">
        <f t="shared" si="472"/>
        <v>1000</v>
      </c>
      <c r="O3814" s="3" t="str">
        <f t="shared" si="473"/>
        <v>241</v>
      </c>
      <c r="P3814" s="3" t="str">
        <f t="shared" si="478"/>
        <v>2</v>
      </c>
      <c r="Q3814" s="11">
        <f>+VLOOKUP(M3814,'Dimension descriptions'!K:M,2,FALSE)</f>
        <v>5420</v>
      </c>
      <c r="R3814" s="33">
        <v>5420</v>
      </c>
      <c r="S3814" s="11" t="str">
        <f>+VLOOKUP(R3814,'Dimension descriptions'!K:M,3)</f>
        <v>SCHOOL TRUST LANDS</v>
      </c>
      <c r="T3814" s="3" t="str">
        <f t="shared" si="479"/>
        <v>N</v>
      </c>
      <c r="U3814">
        <f>+VLOOKUP(R3814,'FY21 P13 Allotment memo'!O:O,1,FALSE)</f>
        <v>5420</v>
      </c>
      <c r="V3814"/>
      <c r="W3814"/>
      <c r="X3814"/>
      <c r="Y3814"/>
      <c r="Z3814"/>
    </row>
    <row r="3815" spans="1:26">
      <c r="A3815">
        <v>10</v>
      </c>
      <c r="B3815" t="s">
        <v>5054</v>
      </c>
      <c r="C3815" t="s">
        <v>4305</v>
      </c>
      <c r="D3815">
        <v>91</v>
      </c>
      <c r="E3815">
        <v>0</v>
      </c>
      <c r="F3815">
        <v>0</v>
      </c>
      <c r="G3815" s="2">
        <f t="shared" si="474"/>
        <v>0</v>
      </c>
      <c r="H3815" s="3" t="str">
        <f t="shared" si="475"/>
        <v>10</v>
      </c>
      <c r="I3815" s="3" t="str">
        <f t="shared" si="476"/>
        <v>500</v>
      </c>
      <c r="J3815" s="3">
        <v>500</v>
      </c>
      <c r="K3815" s="3" t="str">
        <f>+VLOOKUP(J3815,'Dimension descriptions'!P:R,3,FALSE)</f>
        <v>District Office</v>
      </c>
      <c r="L3815" s="3" t="str">
        <f t="shared" si="477"/>
        <v>5420</v>
      </c>
      <c r="M3815" s="10">
        <v>5420</v>
      </c>
      <c r="N3815" s="3" t="str">
        <f t="shared" si="472"/>
        <v>1000</v>
      </c>
      <c r="O3815" s="3" t="str">
        <f t="shared" si="473"/>
        <v>245</v>
      </c>
      <c r="P3815" s="3" t="str">
        <f t="shared" si="478"/>
        <v>2</v>
      </c>
      <c r="Q3815" s="11">
        <f>+VLOOKUP(M3815,'Dimension descriptions'!K:M,2,FALSE)</f>
        <v>5420</v>
      </c>
      <c r="R3815" s="33">
        <v>5420</v>
      </c>
      <c r="S3815" s="11" t="str">
        <f>+VLOOKUP(R3815,'Dimension descriptions'!K:M,3)</f>
        <v>SCHOOL TRUST LANDS</v>
      </c>
      <c r="T3815" s="3" t="str">
        <f t="shared" si="479"/>
        <v>N</v>
      </c>
      <c r="U3815">
        <f>+VLOOKUP(R3815,'FY21 P13 Allotment memo'!O:O,1,FALSE)</f>
        <v>5420</v>
      </c>
      <c r="V3815"/>
      <c r="W3815"/>
      <c r="X3815"/>
      <c r="Y3815"/>
      <c r="Z3815"/>
    </row>
    <row r="3816" spans="1:26">
      <c r="A3816">
        <v>10</v>
      </c>
      <c r="B3816" t="s">
        <v>5055</v>
      </c>
      <c r="C3816" t="s">
        <v>1260</v>
      </c>
      <c r="D3816">
        <v>91</v>
      </c>
      <c r="E3816">
        <v>0</v>
      </c>
      <c r="F3816">
        <v>0</v>
      </c>
      <c r="G3816" s="2">
        <f t="shared" si="474"/>
        <v>0</v>
      </c>
      <c r="H3816" s="3" t="str">
        <f t="shared" si="475"/>
        <v>10</v>
      </c>
      <c r="I3816" s="3" t="str">
        <f t="shared" si="476"/>
        <v>500</v>
      </c>
      <c r="J3816" s="3">
        <v>500</v>
      </c>
      <c r="K3816" s="3" t="str">
        <f>+VLOOKUP(J3816,'Dimension descriptions'!P:R,3,FALSE)</f>
        <v>District Office</v>
      </c>
      <c r="L3816" s="3" t="str">
        <f t="shared" si="477"/>
        <v>5420</v>
      </c>
      <c r="M3816" s="10">
        <v>5420</v>
      </c>
      <c r="N3816" s="3" t="str">
        <f t="shared" si="472"/>
        <v>1000</v>
      </c>
      <c r="O3816" s="3" t="str">
        <f t="shared" si="473"/>
        <v>341</v>
      </c>
      <c r="P3816" s="3" t="str">
        <f t="shared" si="478"/>
        <v>3</v>
      </c>
      <c r="Q3816" s="11">
        <f>+VLOOKUP(M3816,'Dimension descriptions'!K:M,2,FALSE)</f>
        <v>5420</v>
      </c>
      <c r="R3816" s="33">
        <v>5420</v>
      </c>
      <c r="S3816" s="11" t="str">
        <f>+VLOOKUP(R3816,'Dimension descriptions'!K:M,3)</f>
        <v>SCHOOL TRUST LANDS</v>
      </c>
      <c r="T3816" s="3" t="str">
        <f t="shared" si="479"/>
        <v>N</v>
      </c>
      <c r="U3816">
        <f>+VLOOKUP(R3816,'FY21 P13 Allotment memo'!O:O,1,FALSE)</f>
        <v>5420</v>
      </c>
      <c r="V3816"/>
      <c r="W3816"/>
      <c r="X3816"/>
      <c r="Y3816"/>
      <c r="Z3816"/>
    </row>
    <row r="3817" spans="1:26">
      <c r="A3817">
        <v>10</v>
      </c>
      <c r="B3817" t="s">
        <v>5056</v>
      </c>
      <c r="C3817" t="s">
        <v>685</v>
      </c>
      <c r="D3817">
        <v>91</v>
      </c>
      <c r="E3817">
        <v>0</v>
      </c>
      <c r="F3817">
        <v>0</v>
      </c>
      <c r="G3817" s="2">
        <f t="shared" si="474"/>
        <v>0</v>
      </c>
      <c r="H3817" s="3" t="str">
        <f t="shared" si="475"/>
        <v>10</v>
      </c>
      <c r="I3817" s="3" t="str">
        <f t="shared" si="476"/>
        <v>500</v>
      </c>
      <c r="J3817" s="3">
        <v>500</v>
      </c>
      <c r="K3817" s="3" t="str">
        <f>+VLOOKUP(J3817,'Dimension descriptions'!P:R,3,FALSE)</f>
        <v>District Office</v>
      </c>
      <c r="L3817" s="3" t="str">
        <f t="shared" si="477"/>
        <v>5470</v>
      </c>
      <c r="M3817" s="10">
        <v>5470</v>
      </c>
      <c r="N3817" s="3" t="str">
        <f t="shared" si="472"/>
        <v>2240</v>
      </c>
      <c r="O3817" s="3" t="str">
        <f t="shared" si="473"/>
        <v>734</v>
      </c>
      <c r="P3817" s="3" t="str">
        <f t="shared" si="478"/>
        <v>7</v>
      </c>
      <c r="Q3817" s="11">
        <f>+VLOOKUP(M3817,'Dimension descriptions'!K:M,2,FALSE)</f>
        <v>5470</v>
      </c>
      <c r="R3817" s="33">
        <v>5470</v>
      </c>
      <c r="S3817" s="11" t="str">
        <f>+VLOOKUP(R3817,'Dimension descriptions'!K:M,3)</f>
        <v>LOCAL INCENTIVE PROGRAM</v>
      </c>
      <c r="T3817" s="3" t="str">
        <f t="shared" si="479"/>
        <v>N</v>
      </c>
      <c r="U3817" t="e">
        <f>+VLOOKUP(R3817,'FY21 P13 Allotment memo'!O:O,1,FALSE)</f>
        <v>#N/A</v>
      </c>
      <c r="V3817"/>
      <c r="W3817"/>
      <c r="X3817"/>
      <c r="Y3817"/>
      <c r="Z3817"/>
    </row>
    <row r="3818" spans="1:26">
      <c r="A3818">
        <v>10</v>
      </c>
      <c r="B3818" t="s">
        <v>5057</v>
      </c>
      <c r="C3818" t="s">
        <v>5058</v>
      </c>
      <c r="D3818">
        <v>91</v>
      </c>
      <c r="E3818">
        <v>0</v>
      </c>
      <c r="F3818">
        <v>0</v>
      </c>
      <c r="G3818" s="2">
        <f t="shared" si="474"/>
        <v>0</v>
      </c>
      <c r="H3818" s="3" t="str">
        <f t="shared" si="475"/>
        <v>10</v>
      </c>
      <c r="I3818" s="3" t="str">
        <f t="shared" si="476"/>
        <v>500</v>
      </c>
      <c r="J3818" s="3">
        <v>500</v>
      </c>
      <c r="K3818" s="3" t="str">
        <f>+VLOOKUP(J3818,'Dimension descriptions'!P:R,3,FALSE)</f>
        <v>District Office</v>
      </c>
      <c r="L3818" s="3" t="str">
        <f t="shared" si="477"/>
        <v>5470</v>
      </c>
      <c r="M3818" s="10">
        <v>5470</v>
      </c>
      <c r="N3818" s="3" t="str">
        <f t="shared" si="472"/>
        <v>2580</v>
      </c>
      <c r="O3818" s="3" t="str">
        <f t="shared" si="473"/>
        <v>734</v>
      </c>
      <c r="P3818" s="3" t="str">
        <f t="shared" si="478"/>
        <v>7</v>
      </c>
      <c r="Q3818" s="11">
        <f>+VLOOKUP(M3818,'Dimension descriptions'!K:M,2,FALSE)</f>
        <v>5470</v>
      </c>
      <c r="R3818" s="33">
        <v>5470</v>
      </c>
      <c r="S3818" s="11" t="str">
        <f>+VLOOKUP(R3818,'Dimension descriptions'!K:M,3)</f>
        <v>LOCAL INCENTIVE PROGRAM</v>
      </c>
      <c r="T3818" s="3" t="str">
        <f t="shared" si="479"/>
        <v>N</v>
      </c>
      <c r="U3818" t="e">
        <f>+VLOOKUP(R3818,'FY21 P13 Allotment memo'!O:O,1,FALSE)</f>
        <v>#N/A</v>
      </c>
      <c r="V3818"/>
      <c r="W3818"/>
      <c r="X3818"/>
      <c r="Y3818"/>
      <c r="Z3818"/>
    </row>
    <row r="3819" spans="1:26">
      <c r="A3819">
        <v>10</v>
      </c>
      <c r="B3819" t="s">
        <v>5059</v>
      </c>
      <c r="C3819" t="s">
        <v>5060</v>
      </c>
      <c r="D3819">
        <v>91</v>
      </c>
      <c r="E3819">
        <v>0</v>
      </c>
      <c r="F3819">
        <v>0</v>
      </c>
      <c r="G3819" s="2">
        <f t="shared" si="474"/>
        <v>0</v>
      </c>
      <c r="H3819" s="3" t="str">
        <f t="shared" si="475"/>
        <v>10</v>
      </c>
      <c r="I3819" s="3" t="str">
        <f t="shared" si="476"/>
        <v>500</v>
      </c>
      <c r="J3819" s="3">
        <v>500</v>
      </c>
      <c r="K3819" s="3" t="str">
        <f>+VLOOKUP(J3819,'Dimension descriptions'!P:R,3,FALSE)</f>
        <v>District Office</v>
      </c>
      <c r="L3819" s="3" t="str">
        <f t="shared" si="477"/>
        <v>5604</v>
      </c>
      <c r="M3819" s="10">
        <v>5604</v>
      </c>
      <c r="N3819" s="3" t="str">
        <f t="shared" si="472"/>
        <v>2240</v>
      </c>
      <c r="O3819" s="3" t="str">
        <f t="shared" si="473"/>
        <v>610</v>
      </c>
      <c r="P3819" s="3" t="str">
        <f t="shared" si="478"/>
        <v>6</v>
      </c>
      <c r="Q3819" s="11">
        <f>+VLOOKUP(M3819,'Dimension descriptions'!K:M,2,FALSE)</f>
        <v>5604</v>
      </c>
      <c r="R3819" s="33">
        <v>5604</v>
      </c>
      <c r="S3819" s="11" t="str">
        <f>+VLOOKUP(R3819,'Dimension descriptions'!K:M,3)</f>
        <v>PERFORMANCE ASSESSMENT</v>
      </c>
      <c r="T3819" s="3" t="str">
        <f t="shared" si="479"/>
        <v>N</v>
      </c>
      <c r="U3819" t="e">
        <f>+VLOOKUP(R3819,'FY21 P13 Allotment memo'!O:O,1,FALSE)</f>
        <v>#N/A</v>
      </c>
      <c r="V3819"/>
      <c r="W3819"/>
      <c r="X3819"/>
      <c r="Y3819"/>
      <c r="Z3819"/>
    </row>
    <row r="3820" spans="1:26">
      <c r="A3820">
        <v>10</v>
      </c>
      <c r="B3820" t="s">
        <v>5061</v>
      </c>
      <c r="C3820" t="s">
        <v>5062</v>
      </c>
      <c r="D3820">
        <v>91</v>
      </c>
      <c r="E3820">
        <v>25804.89</v>
      </c>
      <c r="F3820">
        <v>0</v>
      </c>
      <c r="G3820" s="2">
        <f t="shared" si="474"/>
        <v>25804.89</v>
      </c>
      <c r="H3820" s="3" t="str">
        <f t="shared" si="475"/>
        <v>10</v>
      </c>
      <c r="I3820" s="3" t="str">
        <f t="shared" si="476"/>
        <v>500</v>
      </c>
      <c r="J3820" s="3">
        <v>500</v>
      </c>
      <c r="K3820" s="3" t="str">
        <f>+VLOOKUP(J3820,'Dimension descriptions'!P:R,3,FALSE)</f>
        <v>District Office</v>
      </c>
      <c r="L3820" s="3" t="str">
        <f t="shared" si="477"/>
        <v>5610</v>
      </c>
      <c r="M3820" s="10">
        <v>5610</v>
      </c>
      <c r="N3820" s="3" t="str">
        <f t="shared" si="472"/>
        <v>1000</v>
      </c>
      <c r="O3820" s="3" t="str">
        <f t="shared" si="473"/>
        <v>149</v>
      </c>
      <c r="P3820" s="3" t="str">
        <f t="shared" si="478"/>
        <v>1</v>
      </c>
      <c r="Q3820" s="11">
        <f>+VLOOKUP(M3820,'Dimension descriptions'!K:M,2,FALSE)</f>
        <v>5610</v>
      </c>
      <c r="R3820" s="33">
        <v>5610</v>
      </c>
      <c r="S3820" s="11" t="str">
        <f>+VLOOKUP(R3820,'Dimension descriptions'!K:M,3)</f>
        <v>DRIVERS EDUCATION</v>
      </c>
      <c r="T3820" s="3" t="str">
        <f t="shared" si="479"/>
        <v>N</v>
      </c>
      <c r="U3820">
        <f>+VLOOKUP(R3820,'FY21 P13 Allotment memo'!O:O,1,FALSE)</f>
        <v>5610</v>
      </c>
      <c r="V3820"/>
      <c r="W3820"/>
      <c r="X3820"/>
      <c r="Y3820"/>
      <c r="Z3820"/>
    </row>
    <row r="3821" spans="1:26">
      <c r="A3821">
        <v>10</v>
      </c>
      <c r="B3821" t="s">
        <v>5063</v>
      </c>
      <c r="C3821" t="s">
        <v>5064</v>
      </c>
      <c r="D3821">
        <v>91</v>
      </c>
      <c r="E3821">
        <v>44090.22</v>
      </c>
      <c r="F3821">
        <v>0</v>
      </c>
      <c r="G3821" s="2">
        <f t="shared" si="474"/>
        <v>44090.22</v>
      </c>
      <c r="H3821" s="3" t="str">
        <f t="shared" si="475"/>
        <v>10</v>
      </c>
      <c r="I3821" s="3" t="str">
        <f t="shared" si="476"/>
        <v>500</v>
      </c>
      <c r="J3821" s="3">
        <v>500</v>
      </c>
      <c r="K3821" s="3" t="str">
        <f>+VLOOKUP(J3821,'Dimension descriptions'!P:R,3,FALSE)</f>
        <v>District Office</v>
      </c>
      <c r="L3821" s="3" t="str">
        <f t="shared" si="477"/>
        <v>5610</v>
      </c>
      <c r="M3821" s="10">
        <v>5610</v>
      </c>
      <c r="N3821" s="3" t="str">
        <f t="shared" si="472"/>
        <v>1000</v>
      </c>
      <c r="O3821" s="3" t="str">
        <f t="shared" si="473"/>
        <v>198</v>
      </c>
      <c r="P3821" s="3" t="str">
        <f t="shared" si="478"/>
        <v>1</v>
      </c>
      <c r="Q3821" s="11">
        <f>+VLOOKUP(M3821,'Dimension descriptions'!K:M,2,FALSE)</f>
        <v>5610</v>
      </c>
      <c r="R3821" s="33">
        <v>5610</v>
      </c>
      <c r="S3821" s="11" t="str">
        <f>+VLOOKUP(R3821,'Dimension descriptions'!K:M,3)</f>
        <v>DRIVERS EDUCATION</v>
      </c>
      <c r="T3821" s="3" t="str">
        <f t="shared" si="479"/>
        <v>N</v>
      </c>
      <c r="U3821">
        <f>+VLOOKUP(R3821,'FY21 P13 Allotment memo'!O:O,1,FALSE)</f>
        <v>5610</v>
      </c>
      <c r="V3821"/>
      <c r="W3821"/>
      <c r="X3821"/>
      <c r="Y3821"/>
      <c r="Z3821"/>
    </row>
    <row r="3822" spans="1:26">
      <c r="A3822">
        <v>10</v>
      </c>
      <c r="B3822" t="s">
        <v>5065</v>
      </c>
      <c r="C3822" t="s">
        <v>5066</v>
      </c>
      <c r="D3822">
        <v>91</v>
      </c>
      <c r="E3822">
        <v>6367.87</v>
      </c>
      <c r="F3822">
        <v>0</v>
      </c>
      <c r="G3822" s="2">
        <f t="shared" si="474"/>
        <v>6367.87</v>
      </c>
      <c r="H3822" s="3" t="str">
        <f t="shared" si="475"/>
        <v>10</v>
      </c>
      <c r="I3822" s="3" t="str">
        <f t="shared" si="476"/>
        <v>500</v>
      </c>
      <c r="J3822" s="3">
        <v>500</v>
      </c>
      <c r="K3822" s="3" t="str">
        <f>+VLOOKUP(J3822,'Dimension descriptions'!P:R,3,FALSE)</f>
        <v>District Office</v>
      </c>
      <c r="L3822" s="3" t="str">
        <f t="shared" si="477"/>
        <v>5610</v>
      </c>
      <c r="M3822" s="10">
        <v>5610</v>
      </c>
      <c r="N3822" s="3" t="str">
        <f t="shared" si="472"/>
        <v>1000</v>
      </c>
      <c r="O3822" s="3" t="str">
        <f t="shared" si="473"/>
        <v>199</v>
      </c>
      <c r="P3822" s="3" t="str">
        <f t="shared" si="478"/>
        <v>1</v>
      </c>
      <c r="Q3822" s="11">
        <f>+VLOOKUP(M3822,'Dimension descriptions'!K:M,2,FALSE)</f>
        <v>5610</v>
      </c>
      <c r="R3822" s="33">
        <v>5610</v>
      </c>
      <c r="S3822" s="11" t="str">
        <f>+VLOOKUP(R3822,'Dimension descriptions'!K:M,3)</f>
        <v>DRIVERS EDUCATION</v>
      </c>
      <c r="T3822" s="3" t="str">
        <f t="shared" si="479"/>
        <v>N</v>
      </c>
      <c r="U3822">
        <f>+VLOOKUP(R3822,'FY21 P13 Allotment memo'!O:O,1,FALSE)</f>
        <v>5610</v>
      </c>
      <c r="V3822"/>
      <c r="W3822"/>
      <c r="X3822"/>
      <c r="Y3822"/>
      <c r="Z3822"/>
    </row>
    <row r="3823" spans="1:26">
      <c r="A3823">
        <v>10</v>
      </c>
      <c r="B3823" t="s">
        <v>5067</v>
      </c>
      <c r="C3823" t="s">
        <v>1244</v>
      </c>
      <c r="D3823">
        <v>91</v>
      </c>
      <c r="E3823">
        <v>16459.02</v>
      </c>
      <c r="F3823">
        <v>0</v>
      </c>
      <c r="G3823" s="2">
        <f t="shared" si="474"/>
        <v>16459.02</v>
      </c>
      <c r="H3823" s="3" t="str">
        <f t="shared" si="475"/>
        <v>10</v>
      </c>
      <c r="I3823" s="3" t="str">
        <f t="shared" si="476"/>
        <v>500</v>
      </c>
      <c r="J3823" s="3">
        <v>500</v>
      </c>
      <c r="K3823" s="3" t="str">
        <f>+VLOOKUP(J3823,'Dimension descriptions'!P:R,3,FALSE)</f>
        <v>District Office</v>
      </c>
      <c r="L3823" s="3" t="str">
        <f t="shared" si="477"/>
        <v>5610</v>
      </c>
      <c r="M3823" s="10">
        <v>5610</v>
      </c>
      <c r="N3823" s="3" t="str">
        <f t="shared" si="472"/>
        <v>1000</v>
      </c>
      <c r="O3823" s="3" t="str">
        <f t="shared" si="473"/>
        <v>210</v>
      </c>
      <c r="P3823" s="3" t="str">
        <f t="shared" si="478"/>
        <v>2</v>
      </c>
      <c r="Q3823" s="11">
        <f>+VLOOKUP(M3823,'Dimension descriptions'!K:M,2,FALSE)</f>
        <v>5610</v>
      </c>
      <c r="R3823" s="33">
        <v>5610</v>
      </c>
      <c r="S3823" s="11" t="str">
        <f>+VLOOKUP(R3823,'Dimension descriptions'!K:M,3)</f>
        <v>DRIVERS EDUCATION</v>
      </c>
      <c r="T3823" s="3" t="str">
        <f t="shared" si="479"/>
        <v>N</v>
      </c>
      <c r="U3823">
        <f>+VLOOKUP(R3823,'FY21 P13 Allotment memo'!O:O,1,FALSE)</f>
        <v>5610</v>
      </c>
      <c r="V3823"/>
      <c r="W3823"/>
      <c r="X3823"/>
      <c r="Y3823"/>
      <c r="Z3823"/>
    </row>
    <row r="3824" spans="1:26">
      <c r="A3824">
        <v>10</v>
      </c>
      <c r="B3824" t="s">
        <v>5068</v>
      </c>
      <c r="C3824" t="s">
        <v>1390</v>
      </c>
      <c r="D3824">
        <v>91</v>
      </c>
      <c r="E3824">
        <v>5638</v>
      </c>
      <c r="F3824">
        <v>0</v>
      </c>
      <c r="G3824" s="2">
        <f t="shared" si="474"/>
        <v>5638</v>
      </c>
      <c r="H3824" s="3" t="str">
        <f t="shared" si="475"/>
        <v>10</v>
      </c>
      <c r="I3824" s="3" t="str">
        <f t="shared" si="476"/>
        <v>500</v>
      </c>
      <c r="J3824" s="3">
        <v>500</v>
      </c>
      <c r="K3824" s="3" t="str">
        <f>+VLOOKUP(J3824,'Dimension descriptions'!P:R,3,FALSE)</f>
        <v>District Office</v>
      </c>
      <c r="L3824" s="3" t="str">
        <f t="shared" si="477"/>
        <v>5610</v>
      </c>
      <c r="M3824" s="10">
        <v>5610</v>
      </c>
      <c r="N3824" s="3" t="str">
        <f t="shared" si="472"/>
        <v>1000</v>
      </c>
      <c r="O3824" s="3" t="str">
        <f t="shared" si="473"/>
        <v>220</v>
      </c>
      <c r="P3824" s="3" t="str">
        <f t="shared" si="478"/>
        <v>2</v>
      </c>
      <c r="Q3824" s="11">
        <f>+VLOOKUP(M3824,'Dimension descriptions'!K:M,2,FALSE)</f>
        <v>5610</v>
      </c>
      <c r="R3824" s="33">
        <v>5610</v>
      </c>
      <c r="S3824" s="11" t="str">
        <f>+VLOOKUP(R3824,'Dimension descriptions'!K:M,3)</f>
        <v>DRIVERS EDUCATION</v>
      </c>
      <c r="T3824" s="3" t="str">
        <f t="shared" si="479"/>
        <v>N</v>
      </c>
      <c r="U3824">
        <f>+VLOOKUP(R3824,'FY21 P13 Allotment memo'!O:O,1,FALSE)</f>
        <v>5610</v>
      </c>
      <c r="V3824"/>
      <c r="W3824"/>
      <c r="X3824"/>
      <c r="Y3824"/>
      <c r="Z3824"/>
    </row>
    <row r="3825" spans="1:26">
      <c r="A3825">
        <v>10</v>
      </c>
      <c r="B3825" t="s">
        <v>5069</v>
      </c>
      <c r="C3825" t="s">
        <v>1346</v>
      </c>
      <c r="D3825">
        <v>91</v>
      </c>
      <c r="E3825">
        <v>231.61</v>
      </c>
      <c r="F3825">
        <v>0</v>
      </c>
      <c r="G3825" s="2">
        <f t="shared" si="474"/>
        <v>231.61</v>
      </c>
      <c r="H3825" s="3" t="str">
        <f t="shared" si="475"/>
        <v>10</v>
      </c>
      <c r="I3825" s="3" t="str">
        <f t="shared" si="476"/>
        <v>500</v>
      </c>
      <c r="J3825" s="3">
        <v>500</v>
      </c>
      <c r="K3825" s="3" t="str">
        <f>+VLOOKUP(J3825,'Dimension descriptions'!P:R,3,FALSE)</f>
        <v>District Office</v>
      </c>
      <c r="L3825" s="3" t="str">
        <f t="shared" si="477"/>
        <v>5610</v>
      </c>
      <c r="M3825" s="10">
        <v>5610</v>
      </c>
      <c r="N3825" s="3" t="str">
        <f t="shared" si="472"/>
        <v>1000</v>
      </c>
      <c r="O3825" s="3" t="str">
        <f t="shared" si="473"/>
        <v>241</v>
      </c>
      <c r="P3825" s="3" t="str">
        <f t="shared" si="478"/>
        <v>2</v>
      </c>
      <c r="Q3825" s="11">
        <f>+VLOOKUP(M3825,'Dimension descriptions'!K:M,2,FALSE)</f>
        <v>5610</v>
      </c>
      <c r="R3825" s="33">
        <v>5610</v>
      </c>
      <c r="S3825" s="11" t="str">
        <f>+VLOOKUP(R3825,'Dimension descriptions'!K:M,3)</f>
        <v>DRIVERS EDUCATION</v>
      </c>
      <c r="T3825" s="3" t="str">
        <f t="shared" si="479"/>
        <v>N</v>
      </c>
      <c r="U3825">
        <f>+VLOOKUP(R3825,'FY21 P13 Allotment memo'!O:O,1,FALSE)</f>
        <v>5610</v>
      </c>
      <c r="V3825"/>
      <c r="W3825"/>
      <c r="X3825"/>
      <c r="Y3825"/>
      <c r="Z3825"/>
    </row>
    <row r="3826" spans="1:26">
      <c r="A3826">
        <v>10</v>
      </c>
      <c r="B3826" t="s">
        <v>5070</v>
      </c>
      <c r="C3826" t="s">
        <v>5071</v>
      </c>
      <c r="D3826">
        <v>91</v>
      </c>
      <c r="E3826">
        <v>0</v>
      </c>
      <c r="F3826">
        <v>0</v>
      </c>
      <c r="G3826" s="2">
        <f t="shared" si="474"/>
        <v>0</v>
      </c>
      <c r="H3826" s="3" t="str">
        <f t="shared" si="475"/>
        <v>10</v>
      </c>
      <c r="I3826" s="3" t="str">
        <f t="shared" si="476"/>
        <v>500</v>
      </c>
      <c r="J3826" s="3">
        <v>500</v>
      </c>
      <c r="K3826" s="3" t="str">
        <f>+VLOOKUP(J3826,'Dimension descriptions'!P:R,3,FALSE)</f>
        <v>District Office</v>
      </c>
      <c r="L3826" s="3" t="str">
        <f t="shared" si="477"/>
        <v>5610</v>
      </c>
      <c r="M3826" s="10">
        <v>5610</v>
      </c>
      <c r="N3826" s="3" t="str">
        <f t="shared" si="472"/>
        <v>1000</v>
      </c>
      <c r="O3826" s="3" t="str">
        <f t="shared" si="473"/>
        <v>521</v>
      </c>
      <c r="P3826" s="3" t="str">
        <f t="shared" si="478"/>
        <v>5</v>
      </c>
      <c r="Q3826" s="11">
        <f>+VLOOKUP(M3826,'Dimension descriptions'!K:M,2,FALSE)</f>
        <v>5610</v>
      </c>
      <c r="R3826" s="33">
        <v>5610</v>
      </c>
      <c r="S3826" s="11" t="str">
        <f>+VLOOKUP(R3826,'Dimension descriptions'!K:M,3)</f>
        <v>DRIVERS EDUCATION</v>
      </c>
      <c r="T3826" s="3" t="str">
        <f t="shared" si="479"/>
        <v>N</v>
      </c>
      <c r="U3826">
        <f>+VLOOKUP(R3826,'FY21 P13 Allotment memo'!O:O,1,FALSE)</f>
        <v>5610</v>
      </c>
      <c r="V3826"/>
      <c r="W3826"/>
      <c r="X3826"/>
      <c r="Y3826"/>
      <c r="Z3826"/>
    </row>
    <row r="3827" spans="1:26">
      <c r="A3827">
        <v>10</v>
      </c>
      <c r="B3827" t="s">
        <v>5072</v>
      </c>
      <c r="C3827" t="s">
        <v>1268</v>
      </c>
      <c r="D3827">
        <v>91</v>
      </c>
      <c r="E3827">
        <v>0</v>
      </c>
      <c r="F3827">
        <v>0</v>
      </c>
      <c r="G3827" s="2">
        <f t="shared" si="474"/>
        <v>0</v>
      </c>
      <c r="H3827" s="3" t="str">
        <f t="shared" si="475"/>
        <v>10</v>
      </c>
      <c r="I3827" s="3" t="str">
        <f t="shared" si="476"/>
        <v>500</v>
      </c>
      <c r="J3827" s="3">
        <v>500</v>
      </c>
      <c r="K3827" s="3" t="str">
        <f>+VLOOKUP(J3827,'Dimension descriptions'!P:R,3,FALSE)</f>
        <v>District Office</v>
      </c>
      <c r="L3827" s="3" t="str">
        <f t="shared" si="477"/>
        <v>5610</v>
      </c>
      <c r="M3827" s="10">
        <v>5610</v>
      </c>
      <c r="N3827" s="3" t="str">
        <f t="shared" si="472"/>
        <v>1000</v>
      </c>
      <c r="O3827" s="3" t="str">
        <f t="shared" si="473"/>
        <v>610</v>
      </c>
      <c r="P3827" s="3" t="str">
        <f t="shared" si="478"/>
        <v>6</v>
      </c>
      <c r="Q3827" s="11">
        <f>+VLOOKUP(M3827,'Dimension descriptions'!K:M,2,FALSE)</f>
        <v>5610</v>
      </c>
      <c r="R3827" s="33">
        <v>5610</v>
      </c>
      <c r="S3827" s="11" t="str">
        <f>+VLOOKUP(R3827,'Dimension descriptions'!K:M,3)</f>
        <v>DRIVERS EDUCATION</v>
      </c>
      <c r="T3827" s="3" t="str">
        <f t="shared" si="479"/>
        <v>N</v>
      </c>
      <c r="U3827">
        <f>+VLOOKUP(R3827,'FY21 P13 Allotment memo'!O:O,1,FALSE)</f>
        <v>5610</v>
      </c>
      <c r="V3827"/>
      <c r="W3827"/>
      <c r="X3827"/>
      <c r="Y3827"/>
      <c r="Z3827"/>
    </row>
    <row r="3828" spans="1:26">
      <c r="A3828">
        <v>10</v>
      </c>
      <c r="B3828" t="s">
        <v>5073</v>
      </c>
      <c r="C3828" t="s">
        <v>5074</v>
      </c>
      <c r="D3828">
        <v>91</v>
      </c>
      <c r="E3828">
        <v>0</v>
      </c>
      <c r="F3828">
        <v>0</v>
      </c>
      <c r="G3828" s="2">
        <f t="shared" si="474"/>
        <v>0</v>
      </c>
      <c r="H3828" s="3" t="str">
        <f t="shared" si="475"/>
        <v>10</v>
      </c>
      <c r="I3828" s="3" t="str">
        <f t="shared" si="476"/>
        <v>500</v>
      </c>
      <c r="J3828" s="3">
        <v>500</v>
      </c>
      <c r="K3828" s="3" t="str">
        <f>+VLOOKUP(J3828,'Dimension descriptions'!P:R,3,FALSE)</f>
        <v>District Office</v>
      </c>
      <c r="L3828" s="3" t="str">
        <f t="shared" si="477"/>
        <v>5610</v>
      </c>
      <c r="M3828" s="10">
        <v>5610</v>
      </c>
      <c r="N3828" s="3" t="str">
        <f t="shared" si="472"/>
        <v>1000</v>
      </c>
      <c r="O3828" s="3" t="str">
        <f t="shared" si="473"/>
        <v>730</v>
      </c>
      <c r="P3828" s="3" t="str">
        <f t="shared" si="478"/>
        <v>7</v>
      </c>
      <c r="Q3828" s="11">
        <f>+VLOOKUP(M3828,'Dimension descriptions'!K:M,2,FALSE)</f>
        <v>5610</v>
      </c>
      <c r="R3828" s="33">
        <v>5610</v>
      </c>
      <c r="S3828" s="11" t="str">
        <f>+VLOOKUP(R3828,'Dimension descriptions'!K:M,3)</f>
        <v>DRIVERS EDUCATION</v>
      </c>
      <c r="T3828" s="3" t="str">
        <f t="shared" si="479"/>
        <v>N</v>
      </c>
      <c r="U3828">
        <f>+VLOOKUP(R3828,'FY21 P13 Allotment memo'!O:O,1,FALSE)</f>
        <v>5610</v>
      </c>
      <c r="V3828"/>
      <c r="W3828"/>
      <c r="X3828"/>
      <c r="Y3828"/>
      <c r="Z3828"/>
    </row>
    <row r="3829" spans="1:26">
      <c r="A3829">
        <v>10</v>
      </c>
      <c r="B3829" t="s">
        <v>5075</v>
      </c>
      <c r="C3829" t="s">
        <v>5076</v>
      </c>
      <c r="D3829">
        <v>91</v>
      </c>
      <c r="E3829">
        <v>23953</v>
      </c>
      <c r="F3829">
        <v>0</v>
      </c>
      <c r="G3829" s="2">
        <f t="shared" si="474"/>
        <v>23953</v>
      </c>
      <c r="H3829" s="3" t="str">
        <f t="shared" si="475"/>
        <v>10</v>
      </c>
      <c r="I3829" s="3" t="str">
        <f t="shared" si="476"/>
        <v>500</v>
      </c>
      <c r="J3829" s="3">
        <v>500</v>
      </c>
      <c r="K3829" s="3" t="str">
        <f>+VLOOKUP(J3829,'Dimension descriptions'!P:R,3,FALSE)</f>
        <v>District Office</v>
      </c>
      <c r="L3829" s="3" t="str">
        <f t="shared" si="477"/>
        <v>5610</v>
      </c>
      <c r="M3829" s="10">
        <v>5610</v>
      </c>
      <c r="N3829" s="3" t="str">
        <f t="shared" si="472"/>
        <v>1000</v>
      </c>
      <c r="O3829" s="3" t="str">
        <f t="shared" si="473"/>
        <v>735</v>
      </c>
      <c r="P3829" s="3" t="str">
        <f t="shared" si="478"/>
        <v>7</v>
      </c>
      <c r="Q3829" s="11">
        <f>+VLOOKUP(M3829,'Dimension descriptions'!K:M,2,FALSE)</f>
        <v>5610</v>
      </c>
      <c r="R3829" s="33">
        <v>5610</v>
      </c>
      <c r="S3829" s="11" t="str">
        <f>+VLOOKUP(R3829,'Dimension descriptions'!K:M,3)</f>
        <v>DRIVERS EDUCATION</v>
      </c>
      <c r="T3829" s="3" t="str">
        <f t="shared" si="479"/>
        <v>N</v>
      </c>
      <c r="U3829">
        <f>+VLOOKUP(R3829,'FY21 P13 Allotment memo'!O:O,1,FALSE)</f>
        <v>5610</v>
      </c>
      <c r="V3829"/>
      <c r="W3829"/>
      <c r="X3829"/>
      <c r="Y3829"/>
      <c r="Z3829"/>
    </row>
    <row r="3830" spans="1:26">
      <c r="A3830">
        <v>10</v>
      </c>
      <c r="B3830" t="s">
        <v>5077</v>
      </c>
      <c r="C3830" t="s">
        <v>5078</v>
      </c>
      <c r="D3830">
        <v>91</v>
      </c>
      <c r="E3830">
        <v>235.42</v>
      </c>
      <c r="F3830">
        <v>0</v>
      </c>
      <c r="G3830" s="2">
        <f t="shared" si="474"/>
        <v>235.42</v>
      </c>
      <c r="H3830" s="3" t="str">
        <f t="shared" si="475"/>
        <v>10</v>
      </c>
      <c r="I3830" s="3" t="str">
        <f t="shared" si="476"/>
        <v>500</v>
      </c>
      <c r="J3830" s="3">
        <v>500</v>
      </c>
      <c r="K3830" s="3" t="str">
        <f>+VLOOKUP(J3830,'Dimension descriptions'!P:R,3,FALSE)</f>
        <v>District Office</v>
      </c>
      <c r="L3830" s="3" t="str">
        <f t="shared" si="477"/>
        <v>5610</v>
      </c>
      <c r="M3830" s="10">
        <v>5610</v>
      </c>
      <c r="N3830" s="3" t="str">
        <f t="shared" si="472"/>
        <v>2650</v>
      </c>
      <c r="O3830" s="3" t="str">
        <f t="shared" si="473"/>
        <v>441</v>
      </c>
      <c r="P3830" s="3" t="str">
        <f t="shared" si="478"/>
        <v>4</v>
      </c>
      <c r="Q3830" s="11">
        <f>+VLOOKUP(M3830,'Dimension descriptions'!K:M,2,FALSE)</f>
        <v>5610</v>
      </c>
      <c r="R3830" s="33">
        <v>5610</v>
      </c>
      <c r="S3830" s="11" t="str">
        <f>+VLOOKUP(R3830,'Dimension descriptions'!K:M,3)</f>
        <v>DRIVERS EDUCATION</v>
      </c>
      <c r="T3830" s="3" t="str">
        <f t="shared" si="479"/>
        <v>N</v>
      </c>
      <c r="U3830">
        <f>+VLOOKUP(R3830,'FY21 P13 Allotment memo'!O:O,1,FALSE)</f>
        <v>5610</v>
      </c>
      <c r="V3830"/>
      <c r="W3830"/>
      <c r="X3830"/>
      <c r="Y3830"/>
      <c r="Z3830"/>
    </row>
    <row r="3831" spans="1:26">
      <c r="A3831">
        <v>10</v>
      </c>
      <c r="B3831" t="s">
        <v>5079</v>
      </c>
      <c r="C3831" t="s">
        <v>5080</v>
      </c>
      <c r="D3831">
        <v>91</v>
      </c>
      <c r="E3831">
        <v>0</v>
      </c>
      <c r="F3831">
        <v>0</v>
      </c>
      <c r="G3831" s="2">
        <f t="shared" si="474"/>
        <v>0</v>
      </c>
      <c r="H3831" s="3" t="str">
        <f t="shared" si="475"/>
        <v>10</v>
      </c>
      <c r="I3831" s="3" t="str">
        <f t="shared" si="476"/>
        <v>500</v>
      </c>
      <c r="J3831" s="3">
        <v>500</v>
      </c>
      <c r="K3831" s="3" t="str">
        <f>+VLOOKUP(J3831,'Dimension descriptions'!P:R,3,FALSE)</f>
        <v>District Office</v>
      </c>
      <c r="L3831" s="3" t="str">
        <f t="shared" si="477"/>
        <v>5610</v>
      </c>
      <c r="M3831" s="10">
        <v>5610</v>
      </c>
      <c r="N3831" s="3" t="str">
        <f t="shared" si="472"/>
        <v>2650</v>
      </c>
      <c r="O3831" s="3" t="str">
        <f t="shared" si="473"/>
        <v>682</v>
      </c>
      <c r="P3831" s="3" t="str">
        <f t="shared" si="478"/>
        <v>6</v>
      </c>
      <c r="Q3831" s="11">
        <f>+VLOOKUP(M3831,'Dimension descriptions'!K:M,2,FALSE)</f>
        <v>5610</v>
      </c>
      <c r="R3831" s="33">
        <v>5610</v>
      </c>
      <c r="S3831" s="11" t="str">
        <f>+VLOOKUP(R3831,'Dimension descriptions'!K:M,3)</f>
        <v>DRIVERS EDUCATION</v>
      </c>
      <c r="T3831" s="3" t="str">
        <f t="shared" si="479"/>
        <v>N</v>
      </c>
      <c r="U3831">
        <f>+VLOOKUP(R3831,'FY21 P13 Allotment memo'!O:O,1,FALSE)</f>
        <v>5610</v>
      </c>
      <c r="V3831"/>
      <c r="W3831"/>
      <c r="X3831"/>
      <c r="Y3831"/>
      <c r="Z3831"/>
    </row>
    <row r="3832" spans="1:26">
      <c r="A3832">
        <v>10</v>
      </c>
      <c r="B3832" t="s">
        <v>5081</v>
      </c>
      <c r="C3832" t="s">
        <v>5082</v>
      </c>
      <c r="D3832">
        <v>91</v>
      </c>
      <c r="E3832">
        <v>0</v>
      </c>
      <c r="F3832">
        <v>0</v>
      </c>
      <c r="G3832" s="2">
        <f t="shared" si="474"/>
        <v>0</v>
      </c>
      <c r="H3832" s="3" t="str">
        <f t="shared" si="475"/>
        <v>10</v>
      </c>
      <c r="I3832" s="3" t="str">
        <f t="shared" si="476"/>
        <v>500</v>
      </c>
      <c r="J3832" s="3">
        <v>500</v>
      </c>
      <c r="K3832" s="3" t="str">
        <f>+VLOOKUP(J3832,'Dimension descriptions'!P:R,3,FALSE)</f>
        <v>District Office</v>
      </c>
      <c r="L3832" s="3" t="str">
        <f t="shared" si="477"/>
        <v>5610</v>
      </c>
      <c r="M3832" s="10">
        <v>5610</v>
      </c>
      <c r="N3832" s="3" t="str">
        <f t="shared" si="472"/>
        <v>2650</v>
      </c>
      <c r="O3832" s="3" t="str">
        <f t="shared" si="473"/>
        <v>683</v>
      </c>
      <c r="P3832" s="3" t="str">
        <f t="shared" si="478"/>
        <v>6</v>
      </c>
      <c r="Q3832" s="11">
        <f>+VLOOKUP(M3832,'Dimension descriptions'!K:M,2,FALSE)</f>
        <v>5610</v>
      </c>
      <c r="R3832" s="33">
        <v>5610</v>
      </c>
      <c r="S3832" s="11" t="str">
        <f>+VLOOKUP(R3832,'Dimension descriptions'!K:M,3)</f>
        <v>DRIVERS EDUCATION</v>
      </c>
      <c r="T3832" s="3" t="str">
        <f t="shared" si="479"/>
        <v>N</v>
      </c>
      <c r="U3832">
        <f>+VLOOKUP(R3832,'FY21 P13 Allotment memo'!O:O,1,FALSE)</f>
        <v>5610</v>
      </c>
      <c r="V3832"/>
      <c r="W3832"/>
      <c r="X3832"/>
      <c r="Y3832"/>
      <c r="Z3832"/>
    </row>
    <row r="3833" spans="1:26">
      <c r="A3833">
        <v>10</v>
      </c>
      <c r="B3833" t="s">
        <v>5083</v>
      </c>
      <c r="C3833" t="s">
        <v>5084</v>
      </c>
      <c r="D3833">
        <v>91</v>
      </c>
      <c r="E3833">
        <v>0</v>
      </c>
      <c r="F3833">
        <v>0</v>
      </c>
      <c r="G3833" s="2">
        <f t="shared" si="474"/>
        <v>0</v>
      </c>
      <c r="H3833" s="3" t="str">
        <f t="shared" si="475"/>
        <v>10</v>
      </c>
      <c r="I3833" s="3" t="str">
        <f t="shared" si="476"/>
        <v>500</v>
      </c>
      <c r="J3833" s="3">
        <v>500</v>
      </c>
      <c r="K3833" s="3" t="str">
        <f>+VLOOKUP(J3833,'Dimension descriptions'!P:R,3,FALSE)</f>
        <v>District Office</v>
      </c>
      <c r="L3833" s="3" t="str">
        <f t="shared" si="477"/>
        <v>5614</v>
      </c>
      <c r="M3833" s="10">
        <v>5614</v>
      </c>
      <c r="N3833" s="3" t="str">
        <f t="shared" si="472"/>
        <v>2210</v>
      </c>
      <c r="O3833" s="3" t="str">
        <f t="shared" si="473"/>
        <v>320</v>
      </c>
      <c r="P3833" s="3" t="str">
        <f t="shared" si="478"/>
        <v>3</v>
      </c>
      <c r="Q3833" s="11">
        <f>+VLOOKUP(M3833,'Dimension descriptions'!K:M,2,FALSE)</f>
        <v>5614</v>
      </c>
      <c r="R3833" s="33">
        <v>5614</v>
      </c>
      <c r="S3833" s="11" t="str">
        <f>+VLOOKUP(R3833,'Dimension descriptions'!K:M,3)</f>
        <v>FINE ARTS EDUCATION</v>
      </c>
      <c r="T3833" s="3" t="str">
        <f t="shared" si="479"/>
        <v>N</v>
      </c>
      <c r="U3833" t="e">
        <f>+VLOOKUP(R3833,'FY21 P13 Allotment memo'!O:O,1,FALSE)</f>
        <v>#N/A</v>
      </c>
      <c r="V3833"/>
      <c r="W3833"/>
      <c r="X3833"/>
      <c r="Y3833"/>
      <c r="Z3833"/>
    </row>
    <row r="3834" spans="1:26">
      <c r="A3834">
        <v>10</v>
      </c>
      <c r="B3834" t="s">
        <v>5085</v>
      </c>
      <c r="C3834" t="s">
        <v>1417</v>
      </c>
      <c r="D3834">
        <v>91</v>
      </c>
      <c r="E3834">
        <v>0</v>
      </c>
      <c r="F3834">
        <v>0</v>
      </c>
      <c r="G3834" s="2">
        <f t="shared" si="474"/>
        <v>0</v>
      </c>
      <c r="H3834" s="3" t="str">
        <f t="shared" si="475"/>
        <v>10</v>
      </c>
      <c r="I3834" s="3" t="str">
        <f t="shared" si="476"/>
        <v>500</v>
      </c>
      <c r="J3834" s="3">
        <v>500</v>
      </c>
      <c r="K3834" s="3" t="str">
        <f>+VLOOKUP(J3834,'Dimension descriptions'!P:R,3,FALSE)</f>
        <v>District Office</v>
      </c>
      <c r="L3834" s="3" t="str">
        <f t="shared" si="477"/>
        <v>5614</v>
      </c>
      <c r="M3834" s="10">
        <v>5614</v>
      </c>
      <c r="N3834" s="3" t="str">
        <f t="shared" si="472"/>
        <v>2210</v>
      </c>
      <c r="O3834" s="3" t="str">
        <f t="shared" si="473"/>
        <v>580</v>
      </c>
      <c r="P3834" s="3" t="str">
        <f t="shared" si="478"/>
        <v>5</v>
      </c>
      <c r="Q3834" s="11">
        <f>+VLOOKUP(M3834,'Dimension descriptions'!K:M,2,FALSE)</f>
        <v>5614</v>
      </c>
      <c r="R3834" s="33">
        <v>5614</v>
      </c>
      <c r="S3834" s="11" t="str">
        <f>+VLOOKUP(R3834,'Dimension descriptions'!K:M,3)</f>
        <v>FINE ARTS EDUCATION</v>
      </c>
      <c r="T3834" s="3" t="str">
        <f t="shared" si="479"/>
        <v>N</v>
      </c>
      <c r="U3834" t="e">
        <f>+VLOOKUP(R3834,'FY21 P13 Allotment memo'!O:O,1,FALSE)</f>
        <v>#N/A</v>
      </c>
      <c r="V3834"/>
      <c r="W3834"/>
      <c r="X3834"/>
      <c r="Y3834"/>
      <c r="Z3834"/>
    </row>
    <row r="3835" spans="1:26">
      <c r="A3835">
        <v>10</v>
      </c>
      <c r="B3835" t="s">
        <v>5086</v>
      </c>
      <c r="C3835" t="s">
        <v>1588</v>
      </c>
      <c r="D3835">
        <v>91</v>
      </c>
      <c r="E3835">
        <v>0</v>
      </c>
      <c r="F3835">
        <v>0</v>
      </c>
      <c r="G3835" s="2">
        <f t="shared" si="474"/>
        <v>0</v>
      </c>
      <c r="H3835" s="3" t="str">
        <f t="shared" si="475"/>
        <v>10</v>
      </c>
      <c r="I3835" s="3" t="str">
        <f t="shared" si="476"/>
        <v>500</v>
      </c>
      <c r="J3835" s="3">
        <v>500</v>
      </c>
      <c r="K3835" s="3" t="str">
        <f>+VLOOKUP(J3835,'Dimension descriptions'!P:R,3,FALSE)</f>
        <v>District Office</v>
      </c>
      <c r="L3835" s="3" t="str">
        <f t="shared" si="477"/>
        <v>5614</v>
      </c>
      <c r="M3835" s="10">
        <v>5614</v>
      </c>
      <c r="N3835" s="3" t="str">
        <f t="shared" si="472"/>
        <v>2210</v>
      </c>
      <c r="O3835" s="3" t="str">
        <f t="shared" si="473"/>
        <v>610</v>
      </c>
      <c r="P3835" s="3" t="str">
        <f t="shared" si="478"/>
        <v>6</v>
      </c>
      <c r="Q3835" s="11">
        <f>+VLOOKUP(M3835,'Dimension descriptions'!K:M,2,FALSE)</f>
        <v>5614</v>
      </c>
      <c r="R3835" s="33">
        <v>5614</v>
      </c>
      <c r="S3835" s="11" t="str">
        <f>+VLOOKUP(R3835,'Dimension descriptions'!K:M,3)</f>
        <v>FINE ARTS EDUCATION</v>
      </c>
      <c r="T3835" s="3" t="str">
        <f t="shared" si="479"/>
        <v>N</v>
      </c>
      <c r="U3835" t="e">
        <f>+VLOOKUP(R3835,'FY21 P13 Allotment memo'!O:O,1,FALSE)</f>
        <v>#N/A</v>
      </c>
      <c r="V3835"/>
      <c r="W3835"/>
      <c r="X3835"/>
      <c r="Y3835"/>
      <c r="Z3835"/>
    </row>
    <row r="3836" spans="1:26">
      <c r="A3836">
        <v>10</v>
      </c>
      <c r="B3836" t="s">
        <v>5087</v>
      </c>
      <c r="C3836" t="s">
        <v>5088</v>
      </c>
      <c r="D3836">
        <v>91</v>
      </c>
      <c r="E3836">
        <v>0</v>
      </c>
      <c r="F3836">
        <v>0</v>
      </c>
      <c r="G3836" s="2">
        <f t="shared" si="474"/>
        <v>0</v>
      </c>
      <c r="H3836" s="3" t="str">
        <f t="shared" si="475"/>
        <v>10</v>
      </c>
      <c r="I3836" s="3" t="str">
        <f t="shared" si="476"/>
        <v>500</v>
      </c>
      <c r="J3836" s="3">
        <v>500</v>
      </c>
      <c r="K3836" s="3" t="str">
        <f>+VLOOKUP(J3836,'Dimension descriptions'!P:R,3,FALSE)</f>
        <v>District Office</v>
      </c>
      <c r="L3836" s="3" t="str">
        <f t="shared" si="477"/>
        <v>5618</v>
      </c>
      <c r="M3836" s="10">
        <v>5618</v>
      </c>
      <c r="N3836" s="3" t="str">
        <f t="shared" si="472"/>
        <v>2210</v>
      </c>
      <c r="O3836" s="3" t="str">
        <f t="shared" si="473"/>
        <v>320</v>
      </c>
      <c r="P3836" s="3" t="str">
        <f t="shared" si="478"/>
        <v>3</v>
      </c>
      <c r="Q3836" s="11">
        <f>+VLOOKUP(M3836,'Dimension descriptions'!K:M,2,FALSE)</f>
        <v>5618</v>
      </c>
      <c r="R3836" s="33">
        <v>5618</v>
      </c>
      <c r="S3836" s="11" t="str">
        <f>+VLOOKUP(R3836,'Dimension descriptions'!K:M,3)</f>
        <v>PROF DEVELOPMENT - State Grants</v>
      </c>
      <c r="T3836" s="3" t="str">
        <f t="shared" si="479"/>
        <v>N</v>
      </c>
      <c r="U3836" t="e">
        <f>+VLOOKUP(R3836,'FY21 P13 Allotment memo'!O:O,1,FALSE)</f>
        <v>#N/A</v>
      </c>
      <c r="V3836"/>
      <c r="W3836"/>
      <c r="X3836"/>
      <c r="Y3836"/>
      <c r="Z3836"/>
    </row>
    <row r="3837" spans="1:26">
      <c r="A3837">
        <v>10</v>
      </c>
      <c r="B3837" t="s">
        <v>5089</v>
      </c>
      <c r="C3837" t="s">
        <v>1417</v>
      </c>
      <c r="D3837">
        <v>91</v>
      </c>
      <c r="E3837">
        <v>0</v>
      </c>
      <c r="F3837">
        <v>0</v>
      </c>
      <c r="G3837" s="2">
        <f t="shared" si="474"/>
        <v>0</v>
      </c>
      <c r="H3837" s="3" t="str">
        <f t="shared" si="475"/>
        <v>10</v>
      </c>
      <c r="I3837" s="3" t="str">
        <f t="shared" si="476"/>
        <v>500</v>
      </c>
      <c r="J3837" s="3">
        <v>500</v>
      </c>
      <c r="K3837" s="3" t="str">
        <f>+VLOOKUP(J3837,'Dimension descriptions'!P:R,3,FALSE)</f>
        <v>District Office</v>
      </c>
      <c r="L3837" s="3" t="str">
        <f t="shared" si="477"/>
        <v>5618</v>
      </c>
      <c r="M3837" s="10">
        <v>5618</v>
      </c>
      <c r="N3837" s="3" t="str">
        <f t="shared" si="472"/>
        <v>2210</v>
      </c>
      <c r="O3837" s="3" t="str">
        <f t="shared" si="473"/>
        <v>580</v>
      </c>
      <c r="P3837" s="3" t="str">
        <f t="shared" si="478"/>
        <v>5</v>
      </c>
      <c r="Q3837" s="11">
        <f>+VLOOKUP(M3837,'Dimension descriptions'!K:M,2,FALSE)</f>
        <v>5618</v>
      </c>
      <c r="R3837" s="33">
        <v>5618</v>
      </c>
      <c r="S3837" s="11" t="str">
        <f>+VLOOKUP(R3837,'Dimension descriptions'!K:M,3)</f>
        <v>PROF DEVELOPMENT - State Grants</v>
      </c>
      <c r="T3837" s="3" t="str">
        <f t="shared" si="479"/>
        <v>N</v>
      </c>
      <c r="U3837" t="e">
        <f>+VLOOKUP(R3837,'FY21 P13 Allotment memo'!O:O,1,FALSE)</f>
        <v>#N/A</v>
      </c>
      <c r="V3837"/>
      <c r="W3837"/>
      <c r="X3837"/>
      <c r="Y3837"/>
      <c r="Z3837"/>
    </row>
    <row r="3838" spans="1:26">
      <c r="A3838">
        <v>10</v>
      </c>
      <c r="B3838" t="s">
        <v>5090</v>
      </c>
      <c r="C3838" t="s">
        <v>1588</v>
      </c>
      <c r="D3838">
        <v>91</v>
      </c>
      <c r="E3838">
        <v>0</v>
      </c>
      <c r="F3838">
        <v>0</v>
      </c>
      <c r="G3838" s="2">
        <f t="shared" si="474"/>
        <v>0</v>
      </c>
      <c r="H3838" s="3" t="str">
        <f t="shared" si="475"/>
        <v>10</v>
      </c>
      <c r="I3838" s="3" t="str">
        <f t="shared" si="476"/>
        <v>500</v>
      </c>
      <c r="J3838" s="3">
        <v>500</v>
      </c>
      <c r="K3838" s="3" t="str">
        <f>+VLOOKUP(J3838,'Dimension descriptions'!P:R,3,FALSE)</f>
        <v>District Office</v>
      </c>
      <c r="L3838" s="3" t="str">
        <f t="shared" si="477"/>
        <v>5618</v>
      </c>
      <c r="M3838" s="10">
        <v>5618</v>
      </c>
      <c r="N3838" s="3" t="str">
        <f t="shared" si="472"/>
        <v>2210</v>
      </c>
      <c r="O3838" s="3" t="str">
        <f t="shared" si="473"/>
        <v>610</v>
      </c>
      <c r="P3838" s="3" t="str">
        <f t="shared" si="478"/>
        <v>6</v>
      </c>
      <c r="Q3838" s="11">
        <f>+VLOOKUP(M3838,'Dimension descriptions'!K:M,2,FALSE)</f>
        <v>5618</v>
      </c>
      <c r="R3838" s="33">
        <v>5618</v>
      </c>
      <c r="S3838" s="11" t="str">
        <f>+VLOOKUP(R3838,'Dimension descriptions'!K:M,3)</f>
        <v>PROF DEVELOPMENT - State Grants</v>
      </c>
      <c r="T3838" s="3" t="str">
        <f t="shared" si="479"/>
        <v>N</v>
      </c>
      <c r="U3838" t="e">
        <f>+VLOOKUP(R3838,'FY21 P13 Allotment memo'!O:O,1,FALSE)</f>
        <v>#N/A</v>
      </c>
      <c r="V3838"/>
      <c r="W3838"/>
      <c r="X3838"/>
      <c r="Y3838"/>
      <c r="Z3838"/>
    </row>
    <row r="3839" spans="1:26">
      <c r="A3839">
        <v>10</v>
      </c>
      <c r="B3839" t="s">
        <v>5091</v>
      </c>
      <c r="C3839" t="s">
        <v>5092</v>
      </c>
      <c r="D3839">
        <v>91</v>
      </c>
      <c r="E3839">
        <v>0</v>
      </c>
      <c r="F3839">
        <v>0</v>
      </c>
      <c r="G3839" s="2">
        <f t="shared" si="474"/>
        <v>0</v>
      </c>
      <c r="H3839" s="3" t="str">
        <f t="shared" si="475"/>
        <v>10</v>
      </c>
      <c r="I3839" s="3" t="str">
        <f t="shared" si="476"/>
        <v>500</v>
      </c>
      <c r="J3839" s="3">
        <v>500</v>
      </c>
      <c r="K3839" s="3" t="str">
        <f>+VLOOKUP(J3839,'Dimension descriptions'!P:R,3,FALSE)</f>
        <v>District Office</v>
      </c>
      <c r="L3839" s="3" t="str">
        <f t="shared" si="477"/>
        <v>5635</v>
      </c>
      <c r="M3839" s="10">
        <v>5635</v>
      </c>
      <c r="N3839" s="3" t="str">
        <f t="shared" si="472"/>
        <v>1000</v>
      </c>
      <c r="O3839" s="3" t="str">
        <f t="shared" si="473"/>
        <v>320</v>
      </c>
      <c r="P3839" s="3" t="str">
        <f t="shared" si="478"/>
        <v>3</v>
      </c>
      <c r="Q3839" s="11">
        <f>+VLOOKUP(M3839,'Dimension descriptions'!K:M,2,FALSE)</f>
        <v>5635</v>
      </c>
      <c r="R3839" s="33">
        <v>5635</v>
      </c>
      <c r="S3839" s="11" t="str">
        <f>+VLOOKUP(R3839,'Dimension descriptions'!K:M,3)</f>
        <v>CHINESE EDUCATION</v>
      </c>
      <c r="T3839" s="3" t="str">
        <f t="shared" si="479"/>
        <v>N</v>
      </c>
      <c r="U3839" t="e">
        <f>+VLOOKUP(R3839,'FY21 P13 Allotment memo'!O:O,1,FALSE)</f>
        <v>#N/A</v>
      </c>
      <c r="V3839"/>
      <c r="W3839"/>
      <c r="X3839"/>
      <c r="Y3839"/>
      <c r="Z3839"/>
    </row>
    <row r="3840" spans="1:26">
      <c r="A3840">
        <v>10</v>
      </c>
      <c r="B3840" t="s">
        <v>5093</v>
      </c>
      <c r="C3840" t="s">
        <v>1268</v>
      </c>
      <c r="D3840">
        <v>91</v>
      </c>
      <c r="E3840">
        <v>0</v>
      </c>
      <c r="F3840">
        <v>0</v>
      </c>
      <c r="G3840" s="2">
        <f t="shared" si="474"/>
        <v>0</v>
      </c>
      <c r="H3840" s="3" t="str">
        <f t="shared" si="475"/>
        <v>10</v>
      </c>
      <c r="I3840" s="3" t="str">
        <f t="shared" si="476"/>
        <v>500</v>
      </c>
      <c r="J3840" s="3">
        <v>500</v>
      </c>
      <c r="K3840" s="3" t="str">
        <f>+VLOOKUP(J3840,'Dimension descriptions'!P:R,3,FALSE)</f>
        <v>District Office</v>
      </c>
      <c r="L3840" s="3" t="str">
        <f t="shared" si="477"/>
        <v>5635</v>
      </c>
      <c r="M3840" s="10">
        <v>5635</v>
      </c>
      <c r="N3840" s="3" t="str">
        <f t="shared" si="472"/>
        <v>1000</v>
      </c>
      <c r="O3840" s="3" t="str">
        <f t="shared" si="473"/>
        <v>610</v>
      </c>
      <c r="P3840" s="3" t="str">
        <f t="shared" si="478"/>
        <v>6</v>
      </c>
      <c r="Q3840" s="11">
        <f>+VLOOKUP(M3840,'Dimension descriptions'!K:M,2,FALSE)</f>
        <v>5635</v>
      </c>
      <c r="R3840" s="33">
        <v>5635</v>
      </c>
      <c r="S3840" s="11" t="str">
        <f>+VLOOKUP(R3840,'Dimension descriptions'!K:M,3)</f>
        <v>CHINESE EDUCATION</v>
      </c>
      <c r="T3840" s="3" t="str">
        <f t="shared" si="479"/>
        <v>N</v>
      </c>
      <c r="U3840" t="e">
        <f>+VLOOKUP(R3840,'FY21 P13 Allotment memo'!O:O,1,FALSE)</f>
        <v>#N/A</v>
      </c>
      <c r="V3840"/>
      <c r="W3840"/>
      <c r="X3840"/>
      <c r="Y3840"/>
      <c r="Z3840"/>
    </row>
    <row r="3841" spans="1:26">
      <c r="A3841">
        <v>10</v>
      </c>
      <c r="B3841" t="s">
        <v>5094</v>
      </c>
      <c r="C3841" t="s">
        <v>1413</v>
      </c>
      <c r="D3841">
        <v>91</v>
      </c>
      <c r="E3841">
        <v>0</v>
      </c>
      <c r="F3841">
        <v>0</v>
      </c>
      <c r="G3841" s="2">
        <f t="shared" si="474"/>
        <v>0</v>
      </c>
      <c r="H3841" s="3" t="str">
        <f t="shared" si="475"/>
        <v>10</v>
      </c>
      <c r="I3841" s="3" t="str">
        <f t="shared" si="476"/>
        <v>500</v>
      </c>
      <c r="J3841" s="3">
        <v>500</v>
      </c>
      <c r="K3841" s="3" t="str">
        <f>+VLOOKUP(J3841,'Dimension descriptions'!P:R,3,FALSE)</f>
        <v>District Office</v>
      </c>
      <c r="L3841" s="3" t="str">
        <f t="shared" si="477"/>
        <v>5636</v>
      </c>
      <c r="M3841" s="10">
        <v>5636</v>
      </c>
      <c r="N3841" s="3" t="str">
        <f t="shared" si="472"/>
        <v>1000</v>
      </c>
      <c r="O3841" s="3" t="str">
        <f t="shared" si="473"/>
        <v>320</v>
      </c>
      <c r="P3841" s="3" t="str">
        <f t="shared" si="478"/>
        <v>3</v>
      </c>
      <c r="Q3841" s="11">
        <f>+VLOOKUP(M3841,'Dimension descriptions'!K:M,2,FALSE)</f>
        <v>5636</v>
      </c>
      <c r="R3841" s="33">
        <v>5636</v>
      </c>
      <c r="S3841" s="11" t="str">
        <f>+VLOOKUP(R3841,'Dimension descriptions'!K:M,3)</f>
        <v>FAMILY LITERACY CENTERS</v>
      </c>
      <c r="T3841" s="3" t="str">
        <f t="shared" si="479"/>
        <v>N</v>
      </c>
      <c r="U3841" t="e">
        <f>+VLOOKUP(R3841,'FY21 P13 Allotment memo'!O:O,1,FALSE)</f>
        <v>#N/A</v>
      </c>
      <c r="V3841"/>
      <c r="W3841"/>
      <c r="X3841"/>
      <c r="Y3841"/>
      <c r="Z3841"/>
    </row>
    <row r="3842" spans="1:26">
      <c r="A3842">
        <v>10</v>
      </c>
      <c r="B3842" t="s">
        <v>5095</v>
      </c>
      <c r="C3842" t="s">
        <v>4760</v>
      </c>
      <c r="D3842">
        <v>91</v>
      </c>
      <c r="E3842">
        <v>0</v>
      </c>
      <c r="F3842">
        <v>0</v>
      </c>
      <c r="G3842" s="2">
        <f t="shared" si="474"/>
        <v>0</v>
      </c>
      <c r="H3842" s="3" t="str">
        <f t="shared" si="475"/>
        <v>10</v>
      </c>
      <c r="I3842" s="3" t="str">
        <f t="shared" si="476"/>
        <v>500</v>
      </c>
      <c r="J3842" s="3">
        <v>500</v>
      </c>
      <c r="K3842" s="3" t="str">
        <f>+VLOOKUP(J3842,'Dimension descriptions'!P:R,3,FALSE)</f>
        <v>District Office</v>
      </c>
      <c r="L3842" s="3" t="str">
        <f t="shared" si="477"/>
        <v>5636</v>
      </c>
      <c r="M3842" s="10">
        <v>5636</v>
      </c>
      <c r="N3842" s="3" t="str">
        <f t="shared" si="472"/>
        <v>2210</v>
      </c>
      <c r="O3842" s="3" t="str">
        <f t="shared" si="473"/>
        <v>152</v>
      </c>
      <c r="P3842" s="3" t="str">
        <f t="shared" si="478"/>
        <v>1</v>
      </c>
      <c r="Q3842" s="11">
        <f>+VLOOKUP(M3842,'Dimension descriptions'!K:M,2,FALSE)</f>
        <v>5636</v>
      </c>
      <c r="R3842" s="33">
        <v>5636</v>
      </c>
      <c r="S3842" s="11" t="str">
        <f>+VLOOKUP(R3842,'Dimension descriptions'!K:M,3)</f>
        <v>FAMILY LITERACY CENTERS</v>
      </c>
      <c r="T3842" s="3" t="str">
        <f t="shared" si="479"/>
        <v>N</v>
      </c>
      <c r="U3842" t="e">
        <f>+VLOOKUP(R3842,'FY21 P13 Allotment memo'!O:O,1,FALSE)</f>
        <v>#N/A</v>
      </c>
      <c r="V3842"/>
      <c r="W3842"/>
      <c r="X3842"/>
      <c r="Y3842"/>
      <c r="Z3842"/>
    </row>
    <row r="3843" spans="1:26">
      <c r="A3843">
        <v>10</v>
      </c>
      <c r="B3843" t="s">
        <v>5096</v>
      </c>
      <c r="C3843" t="s">
        <v>1417</v>
      </c>
      <c r="D3843">
        <v>91</v>
      </c>
      <c r="E3843">
        <v>0</v>
      </c>
      <c r="F3843">
        <v>0</v>
      </c>
      <c r="G3843" s="2">
        <f t="shared" si="474"/>
        <v>0</v>
      </c>
      <c r="H3843" s="3" t="str">
        <f t="shared" si="475"/>
        <v>10</v>
      </c>
      <c r="I3843" s="3" t="str">
        <f t="shared" si="476"/>
        <v>500</v>
      </c>
      <c r="J3843" s="3">
        <v>500</v>
      </c>
      <c r="K3843" s="3" t="str">
        <f>+VLOOKUP(J3843,'Dimension descriptions'!P:R,3,FALSE)</f>
        <v>District Office</v>
      </c>
      <c r="L3843" s="3" t="str">
        <f t="shared" si="477"/>
        <v>5636</v>
      </c>
      <c r="M3843" s="10">
        <v>5636</v>
      </c>
      <c r="N3843" s="3" t="str">
        <f t="shared" si="472"/>
        <v>2210</v>
      </c>
      <c r="O3843" s="3" t="str">
        <f t="shared" si="473"/>
        <v>580</v>
      </c>
      <c r="P3843" s="3" t="str">
        <f t="shared" si="478"/>
        <v>5</v>
      </c>
      <c r="Q3843" s="11">
        <f>+VLOOKUP(M3843,'Dimension descriptions'!K:M,2,FALSE)</f>
        <v>5636</v>
      </c>
      <c r="R3843" s="33">
        <v>5636</v>
      </c>
      <c r="S3843" s="11" t="str">
        <f>+VLOOKUP(R3843,'Dimension descriptions'!K:M,3)</f>
        <v>FAMILY LITERACY CENTERS</v>
      </c>
      <c r="T3843" s="3" t="str">
        <f t="shared" si="479"/>
        <v>N</v>
      </c>
      <c r="U3843" t="e">
        <f>+VLOOKUP(R3843,'FY21 P13 Allotment memo'!O:O,1,FALSE)</f>
        <v>#N/A</v>
      </c>
      <c r="V3843"/>
      <c r="W3843"/>
      <c r="X3843"/>
      <c r="Y3843"/>
      <c r="Z3843"/>
    </row>
    <row r="3844" spans="1:26">
      <c r="A3844">
        <v>10</v>
      </c>
      <c r="B3844" t="s">
        <v>5097</v>
      </c>
      <c r="C3844" t="s">
        <v>5098</v>
      </c>
      <c r="D3844">
        <v>91</v>
      </c>
      <c r="E3844">
        <v>0</v>
      </c>
      <c r="F3844">
        <v>0</v>
      </c>
      <c r="G3844" s="2">
        <f t="shared" si="474"/>
        <v>0</v>
      </c>
      <c r="H3844" s="3" t="str">
        <f t="shared" si="475"/>
        <v>10</v>
      </c>
      <c r="I3844" s="3" t="str">
        <f t="shared" si="476"/>
        <v>500</v>
      </c>
      <c r="J3844" s="3">
        <v>500</v>
      </c>
      <c r="K3844" s="3" t="str">
        <f>+VLOOKUP(J3844,'Dimension descriptions'!P:R,3,FALSE)</f>
        <v>District Office</v>
      </c>
      <c r="L3844" s="3" t="str">
        <f t="shared" si="477"/>
        <v>5637</v>
      </c>
      <c r="M3844" s="10">
        <v>5637</v>
      </c>
      <c r="N3844" s="3" t="str">
        <f t="shared" si="472"/>
        <v>1000</v>
      </c>
      <c r="O3844" s="3" t="str">
        <f t="shared" si="473"/>
        <v>131</v>
      </c>
      <c r="P3844" s="3" t="str">
        <f t="shared" si="478"/>
        <v>1</v>
      </c>
      <c r="Q3844" s="11">
        <f>+VLOOKUP(M3844,'Dimension descriptions'!K:M,2,FALSE)</f>
        <v>5637</v>
      </c>
      <c r="R3844" s="33">
        <v>5637</v>
      </c>
      <c r="S3844" s="11" t="str">
        <f>+VLOOKUP(R3844,'Dimension descriptions'!K:M,3)</f>
        <v>DUAL IMMERSION PROGRAM</v>
      </c>
      <c r="T3844" s="3" t="str">
        <f t="shared" si="479"/>
        <v>N</v>
      </c>
      <c r="U3844">
        <f>+VLOOKUP(R3844,'FY21 P13 Allotment memo'!O:O,1,FALSE)</f>
        <v>5637</v>
      </c>
      <c r="V3844"/>
      <c r="W3844"/>
      <c r="X3844"/>
      <c r="Y3844"/>
      <c r="Z3844"/>
    </row>
    <row r="3845" spans="1:26">
      <c r="A3845">
        <v>10</v>
      </c>
      <c r="B3845" t="s">
        <v>5099</v>
      </c>
      <c r="C3845" t="s">
        <v>5100</v>
      </c>
      <c r="D3845">
        <v>91</v>
      </c>
      <c r="E3845">
        <v>1000</v>
      </c>
      <c r="F3845">
        <v>0</v>
      </c>
      <c r="G3845" s="2">
        <f t="shared" si="474"/>
        <v>1000</v>
      </c>
      <c r="H3845" s="3" t="str">
        <f t="shared" si="475"/>
        <v>10</v>
      </c>
      <c r="I3845" s="3" t="str">
        <f t="shared" si="476"/>
        <v>500</v>
      </c>
      <c r="J3845" s="3">
        <v>500</v>
      </c>
      <c r="K3845" s="3" t="str">
        <f>+VLOOKUP(J3845,'Dimension descriptions'!P:R,3,FALSE)</f>
        <v>District Office</v>
      </c>
      <c r="L3845" s="3" t="str">
        <f t="shared" si="477"/>
        <v>5637</v>
      </c>
      <c r="M3845" s="10">
        <v>5637</v>
      </c>
      <c r="N3845" s="3" t="str">
        <f t="shared" si="472"/>
        <v>1000</v>
      </c>
      <c r="O3845" s="3" t="str">
        <f t="shared" si="473"/>
        <v>320</v>
      </c>
      <c r="P3845" s="3" t="str">
        <f t="shared" si="478"/>
        <v>3</v>
      </c>
      <c r="Q3845" s="11">
        <f>+VLOOKUP(M3845,'Dimension descriptions'!K:M,2,FALSE)</f>
        <v>5637</v>
      </c>
      <c r="R3845" s="33">
        <v>5637</v>
      </c>
      <c r="S3845" s="11" t="str">
        <f>+VLOOKUP(R3845,'Dimension descriptions'!K:M,3)</f>
        <v>DUAL IMMERSION PROGRAM</v>
      </c>
      <c r="T3845" s="3" t="str">
        <f t="shared" si="479"/>
        <v>N</v>
      </c>
      <c r="U3845">
        <f>+VLOOKUP(R3845,'FY21 P13 Allotment memo'!O:O,1,FALSE)</f>
        <v>5637</v>
      </c>
      <c r="V3845"/>
      <c r="W3845"/>
      <c r="X3845"/>
      <c r="Y3845"/>
      <c r="Z3845"/>
    </row>
    <row r="3846" spans="1:26">
      <c r="A3846">
        <v>10</v>
      </c>
      <c r="B3846" t="s">
        <v>5101</v>
      </c>
      <c r="C3846" t="s">
        <v>1417</v>
      </c>
      <c r="D3846">
        <v>91</v>
      </c>
      <c r="E3846">
        <v>0</v>
      </c>
      <c r="F3846">
        <v>0</v>
      </c>
      <c r="G3846" s="2">
        <f t="shared" si="474"/>
        <v>0</v>
      </c>
      <c r="H3846" s="3" t="str">
        <f t="shared" si="475"/>
        <v>10</v>
      </c>
      <c r="I3846" s="3" t="str">
        <f t="shared" si="476"/>
        <v>500</v>
      </c>
      <c r="J3846" s="3">
        <v>500</v>
      </c>
      <c r="K3846" s="3" t="str">
        <f>+VLOOKUP(J3846,'Dimension descriptions'!P:R,3,FALSE)</f>
        <v>District Office</v>
      </c>
      <c r="L3846" s="3" t="str">
        <f t="shared" si="477"/>
        <v>5637</v>
      </c>
      <c r="M3846" s="10">
        <v>5637</v>
      </c>
      <c r="N3846" s="3" t="str">
        <f t="shared" ref="N3846:N3909" si="480">+MID(B3846,16,4)</f>
        <v>1000</v>
      </c>
      <c r="O3846" s="3" t="str">
        <f t="shared" ref="O3846:O3909" si="481">+RIGHT(B3846,3)</f>
        <v>580</v>
      </c>
      <c r="P3846" s="3" t="str">
        <f t="shared" si="478"/>
        <v>5</v>
      </c>
      <c r="Q3846" s="11">
        <f>+VLOOKUP(M3846,'Dimension descriptions'!K:M,2,FALSE)</f>
        <v>5637</v>
      </c>
      <c r="R3846" s="33">
        <v>5637</v>
      </c>
      <c r="S3846" s="11" t="str">
        <f>+VLOOKUP(R3846,'Dimension descriptions'!K:M,3)</f>
        <v>DUAL IMMERSION PROGRAM</v>
      </c>
      <c r="T3846" s="3" t="str">
        <f t="shared" si="479"/>
        <v>N</v>
      </c>
      <c r="U3846">
        <f>+VLOOKUP(R3846,'FY21 P13 Allotment memo'!O:O,1,FALSE)</f>
        <v>5637</v>
      </c>
      <c r="V3846"/>
      <c r="W3846"/>
      <c r="X3846"/>
      <c r="Y3846"/>
      <c r="Z3846"/>
    </row>
    <row r="3847" spans="1:26">
      <c r="A3847">
        <v>10</v>
      </c>
      <c r="B3847" t="s">
        <v>5102</v>
      </c>
      <c r="C3847" t="s">
        <v>5103</v>
      </c>
      <c r="D3847">
        <v>91</v>
      </c>
      <c r="E3847">
        <v>0</v>
      </c>
      <c r="F3847">
        <v>0</v>
      </c>
      <c r="G3847" s="2">
        <f t="shared" ref="G3847:G3910" si="482">+E3847-F3847</f>
        <v>0</v>
      </c>
      <c r="H3847" s="3" t="str">
        <f t="shared" ref="H3847:H3910" si="483">+LEFT(B3847,2)</f>
        <v>10</v>
      </c>
      <c r="I3847" s="3" t="str">
        <f t="shared" ref="I3847:I3910" si="484">+MID(B3847,4,3)</f>
        <v>500</v>
      </c>
      <c r="J3847" s="3">
        <v>500</v>
      </c>
      <c r="K3847" s="3" t="str">
        <f>+VLOOKUP(J3847,'Dimension descriptions'!P:R,3,FALSE)</f>
        <v>District Office</v>
      </c>
      <c r="L3847" s="3" t="str">
        <f t="shared" ref="L3847:L3910" si="485">+MID(B3847,11,4)</f>
        <v>5637</v>
      </c>
      <c r="M3847" s="10">
        <v>5637</v>
      </c>
      <c r="N3847" s="3" t="str">
        <f t="shared" si="480"/>
        <v>2650</v>
      </c>
      <c r="O3847" s="3" t="str">
        <f t="shared" si="481"/>
        <v>626</v>
      </c>
      <c r="P3847" s="3" t="str">
        <f t="shared" ref="P3847:P3910" si="486">+LEFT(O3847,1)</f>
        <v>6</v>
      </c>
      <c r="Q3847" s="11">
        <f>+VLOOKUP(M3847,'Dimension descriptions'!K:M,2,FALSE)</f>
        <v>5637</v>
      </c>
      <c r="R3847" s="33">
        <v>5637</v>
      </c>
      <c r="S3847" s="11" t="str">
        <f>+VLOOKUP(R3847,'Dimension descriptions'!K:M,3)</f>
        <v>DUAL IMMERSION PROGRAM</v>
      </c>
      <c r="T3847" s="3" t="str">
        <f t="shared" ref="T3847:T3910" si="487">+IF(Q3847=M3847,"N","Y")</f>
        <v>N</v>
      </c>
      <c r="U3847">
        <f>+VLOOKUP(R3847,'FY21 P13 Allotment memo'!O:O,1,FALSE)</f>
        <v>5637</v>
      </c>
      <c r="V3847"/>
      <c r="W3847"/>
      <c r="X3847"/>
      <c r="Y3847"/>
      <c r="Z3847"/>
    </row>
    <row r="3848" spans="1:26">
      <c r="A3848">
        <v>10</v>
      </c>
      <c r="B3848" t="s">
        <v>5104</v>
      </c>
      <c r="C3848" t="s">
        <v>5105</v>
      </c>
      <c r="D3848">
        <v>91</v>
      </c>
      <c r="E3848">
        <v>5338.2</v>
      </c>
      <c r="F3848">
        <v>0</v>
      </c>
      <c r="G3848" s="2">
        <f t="shared" si="482"/>
        <v>5338.2</v>
      </c>
      <c r="H3848" s="3" t="str">
        <f t="shared" si="483"/>
        <v>10</v>
      </c>
      <c r="I3848" s="3" t="str">
        <f t="shared" si="484"/>
        <v>500</v>
      </c>
      <c r="J3848" s="3">
        <v>500</v>
      </c>
      <c r="K3848" s="3" t="str">
        <f>+VLOOKUP(J3848,'Dimension descriptions'!P:R,3,FALSE)</f>
        <v>District Office</v>
      </c>
      <c r="L3848" s="3" t="str">
        <f t="shared" si="485"/>
        <v>5637</v>
      </c>
      <c r="M3848" s="10">
        <v>5637</v>
      </c>
      <c r="N3848" s="3" t="str">
        <f t="shared" si="480"/>
        <v>7000</v>
      </c>
      <c r="O3848" s="3" t="str">
        <f t="shared" si="481"/>
        <v>870</v>
      </c>
      <c r="P3848" s="3" t="str">
        <f t="shared" si="486"/>
        <v>8</v>
      </c>
      <c r="Q3848" s="11">
        <f>+VLOOKUP(M3848,'Dimension descriptions'!K:M,2,FALSE)</f>
        <v>5637</v>
      </c>
      <c r="R3848" s="33">
        <v>5637</v>
      </c>
      <c r="S3848" s="11" t="str">
        <f>+VLOOKUP(R3848,'Dimension descriptions'!K:M,3)</f>
        <v>DUAL IMMERSION PROGRAM</v>
      </c>
      <c r="T3848" s="3" t="str">
        <f t="shared" si="487"/>
        <v>N</v>
      </c>
      <c r="U3848">
        <f>+VLOOKUP(R3848,'FY21 P13 Allotment memo'!O:O,1,FALSE)</f>
        <v>5637</v>
      </c>
      <c r="V3848"/>
      <c r="W3848"/>
      <c r="X3848"/>
      <c r="Y3848"/>
      <c r="Z3848"/>
    </row>
    <row r="3849" spans="1:26">
      <c r="A3849">
        <v>10</v>
      </c>
      <c r="B3849" t="s">
        <v>5106</v>
      </c>
      <c r="C3849" t="s">
        <v>713</v>
      </c>
      <c r="D3849">
        <v>91</v>
      </c>
      <c r="E3849">
        <v>0</v>
      </c>
      <c r="F3849">
        <v>0</v>
      </c>
      <c r="G3849" s="2">
        <f t="shared" si="482"/>
        <v>0</v>
      </c>
      <c r="H3849" s="3" t="str">
        <f t="shared" si="483"/>
        <v>10</v>
      </c>
      <c r="I3849" s="3" t="str">
        <f t="shared" si="484"/>
        <v>500</v>
      </c>
      <c r="J3849" s="3">
        <v>500</v>
      </c>
      <c r="K3849" s="3" t="str">
        <f>+VLOOKUP(J3849,'Dimension descriptions'!P:R,3,FALSE)</f>
        <v>District Office</v>
      </c>
      <c r="L3849" s="3" t="str">
        <f t="shared" si="485"/>
        <v>5641</v>
      </c>
      <c r="M3849" s="10">
        <v>5641</v>
      </c>
      <c r="N3849" s="3" t="str">
        <f t="shared" si="480"/>
        <v>1000</v>
      </c>
      <c r="O3849" s="3" t="str">
        <f t="shared" si="481"/>
        <v>131</v>
      </c>
      <c r="P3849" s="3" t="str">
        <f t="shared" si="486"/>
        <v>1</v>
      </c>
      <c r="Q3849" s="11">
        <f>+VLOOKUP(M3849,'Dimension descriptions'!K:M,2,FALSE)</f>
        <v>5641</v>
      </c>
      <c r="R3849" s="33">
        <v>5641</v>
      </c>
      <c r="S3849" s="11" t="str">
        <f>+VLOOKUP(R3849,'Dimension descriptions'!K:M,3)</f>
        <v>EARLY INTERVENTIONS PROGRAM</v>
      </c>
      <c r="T3849" s="3" t="str">
        <f t="shared" si="487"/>
        <v>N</v>
      </c>
      <c r="U3849">
        <f>+VLOOKUP(R3849,'FY21 P13 Allotment memo'!O:O,1,FALSE)</f>
        <v>5641</v>
      </c>
      <c r="V3849"/>
      <c r="W3849"/>
      <c r="X3849"/>
      <c r="Y3849"/>
      <c r="Z3849"/>
    </row>
    <row r="3850" spans="1:26">
      <c r="A3850">
        <v>10</v>
      </c>
      <c r="B3850" t="s">
        <v>5107</v>
      </c>
      <c r="C3850" t="s">
        <v>1248</v>
      </c>
      <c r="D3850">
        <v>91</v>
      </c>
      <c r="E3850">
        <v>0</v>
      </c>
      <c r="F3850">
        <v>0</v>
      </c>
      <c r="G3850" s="2">
        <f t="shared" si="482"/>
        <v>0</v>
      </c>
      <c r="H3850" s="3" t="str">
        <f t="shared" si="483"/>
        <v>10</v>
      </c>
      <c r="I3850" s="3" t="str">
        <f t="shared" si="484"/>
        <v>500</v>
      </c>
      <c r="J3850" s="3">
        <v>500</v>
      </c>
      <c r="K3850" s="3" t="str">
        <f>+VLOOKUP(J3850,'Dimension descriptions'!P:R,3,FALSE)</f>
        <v>District Office</v>
      </c>
      <c r="L3850" s="3" t="str">
        <f t="shared" si="485"/>
        <v>5641</v>
      </c>
      <c r="M3850" s="10">
        <v>5641</v>
      </c>
      <c r="N3850" s="3" t="str">
        <f t="shared" si="480"/>
        <v>1000</v>
      </c>
      <c r="O3850" s="3" t="str">
        <f t="shared" si="481"/>
        <v>241</v>
      </c>
      <c r="P3850" s="3" t="str">
        <f t="shared" si="486"/>
        <v>2</v>
      </c>
      <c r="Q3850" s="11">
        <f>+VLOOKUP(M3850,'Dimension descriptions'!K:M,2,FALSE)</f>
        <v>5641</v>
      </c>
      <c r="R3850" s="33">
        <v>5641</v>
      </c>
      <c r="S3850" s="11" t="str">
        <f>+VLOOKUP(R3850,'Dimension descriptions'!K:M,3)</f>
        <v>EARLY INTERVENTIONS PROGRAM</v>
      </c>
      <c r="T3850" s="3" t="str">
        <f t="shared" si="487"/>
        <v>N</v>
      </c>
      <c r="U3850">
        <f>+VLOOKUP(R3850,'FY21 P13 Allotment memo'!O:O,1,FALSE)</f>
        <v>5641</v>
      </c>
      <c r="V3850"/>
      <c r="W3850"/>
      <c r="X3850"/>
      <c r="Y3850"/>
      <c r="Z3850"/>
    </row>
    <row r="3851" spans="1:26">
      <c r="A3851">
        <v>10</v>
      </c>
      <c r="B3851" t="s">
        <v>5108</v>
      </c>
      <c r="C3851" t="s">
        <v>1250</v>
      </c>
      <c r="D3851">
        <v>91</v>
      </c>
      <c r="E3851">
        <v>0</v>
      </c>
      <c r="F3851">
        <v>0</v>
      </c>
      <c r="G3851" s="2">
        <f t="shared" si="482"/>
        <v>0</v>
      </c>
      <c r="H3851" s="3" t="str">
        <f t="shared" si="483"/>
        <v>10</v>
      </c>
      <c r="I3851" s="3" t="str">
        <f t="shared" si="484"/>
        <v>500</v>
      </c>
      <c r="J3851" s="3">
        <v>500</v>
      </c>
      <c r="K3851" s="3" t="str">
        <f>+VLOOKUP(J3851,'Dimension descriptions'!P:R,3,FALSE)</f>
        <v>District Office</v>
      </c>
      <c r="L3851" s="3" t="str">
        <f t="shared" si="485"/>
        <v>5641</v>
      </c>
      <c r="M3851" s="10">
        <v>5641</v>
      </c>
      <c r="N3851" s="3" t="str">
        <f t="shared" si="480"/>
        <v>1000</v>
      </c>
      <c r="O3851" s="3" t="str">
        <f t="shared" si="481"/>
        <v>245</v>
      </c>
      <c r="P3851" s="3" t="str">
        <f t="shared" si="486"/>
        <v>2</v>
      </c>
      <c r="Q3851" s="11">
        <f>+VLOOKUP(M3851,'Dimension descriptions'!K:M,2,FALSE)</f>
        <v>5641</v>
      </c>
      <c r="R3851" s="33">
        <v>5641</v>
      </c>
      <c r="S3851" s="11" t="str">
        <f>+VLOOKUP(R3851,'Dimension descriptions'!K:M,3)</f>
        <v>EARLY INTERVENTIONS PROGRAM</v>
      </c>
      <c r="T3851" s="3" t="str">
        <f t="shared" si="487"/>
        <v>N</v>
      </c>
      <c r="U3851">
        <f>+VLOOKUP(R3851,'FY21 P13 Allotment memo'!O:O,1,FALSE)</f>
        <v>5641</v>
      </c>
      <c r="V3851"/>
      <c r="W3851"/>
      <c r="X3851"/>
      <c r="Y3851"/>
      <c r="Z3851"/>
    </row>
    <row r="3852" spans="1:26">
      <c r="A3852">
        <v>10</v>
      </c>
      <c r="B3852" t="s">
        <v>5109</v>
      </c>
      <c r="C3852" t="s">
        <v>4766</v>
      </c>
      <c r="D3852">
        <v>91</v>
      </c>
      <c r="E3852">
        <v>0</v>
      </c>
      <c r="F3852">
        <v>0</v>
      </c>
      <c r="G3852" s="2">
        <f t="shared" si="482"/>
        <v>0</v>
      </c>
      <c r="H3852" s="3" t="str">
        <f t="shared" si="483"/>
        <v>10</v>
      </c>
      <c r="I3852" s="3" t="str">
        <f t="shared" si="484"/>
        <v>500</v>
      </c>
      <c r="J3852" s="3">
        <v>500</v>
      </c>
      <c r="K3852" s="3" t="str">
        <f>+VLOOKUP(J3852,'Dimension descriptions'!P:R,3,FALSE)</f>
        <v>District Office</v>
      </c>
      <c r="L3852" s="3" t="str">
        <f t="shared" si="485"/>
        <v>5641</v>
      </c>
      <c r="M3852" s="10">
        <v>5641</v>
      </c>
      <c r="N3852" s="3" t="str">
        <f t="shared" si="480"/>
        <v>1000</v>
      </c>
      <c r="O3852" s="3" t="str">
        <f t="shared" si="481"/>
        <v>320</v>
      </c>
      <c r="P3852" s="3" t="str">
        <f t="shared" si="486"/>
        <v>3</v>
      </c>
      <c r="Q3852" s="11">
        <f>+VLOOKUP(M3852,'Dimension descriptions'!K:M,2,FALSE)</f>
        <v>5641</v>
      </c>
      <c r="R3852" s="33">
        <v>5641</v>
      </c>
      <c r="S3852" s="11" t="str">
        <f>+VLOOKUP(R3852,'Dimension descriptions'!K:M,3)</f>
        <v>EARLY INTERVENTIONS PROGRAM</v>
      </c>
      <c r="T3852" s="3" t="str">
        <f t="shared" si="487"/>
        <v>N</v>
      </c>
      <c r="U3852">
        <f>+VLOOKUP(R3852,'FY21 P13 Allotment memo'!O:O,1,FALSE)</f>
        <v>5641</v>
      </c>
      <c r="V3852"/>
      <c r="W3852"/>
      <c r="X3852"/>
      <c r="Y3852"/>
      <c r="Z3852"/>
    </row>
    <row r="3853" spans="1:26">
      <c r="A3853">
        <v>10</v>
      </c>
      <c r="B3853" t="s">
        <v>5110</v>
      </c>
      <c r="C3853" t="s">
        <v>4836</v>
      </c>
      <c r="D3853">
        <v>91</v>
      </c>
      <c r="E3853">
        <v>0</v>
      </c>
      <c r="F3853">
        <v>0</v>
      </c>
      <c r="G3853" s="2">
        <f t="shared" si="482"/>
        <v>0</v>
      </c>
      <c r="H3853" s="3" t="str">
        <f t="shared" si="483"/>
        <v>10</v>
      </c>
      <c r="I3853" s="3" t="str">
        <f t="shared" si="484"/>
        <v>500</v>
      </c>
      <c r="J3853" s="3">
        <v>500</v>
      </c>
      <c r="K3853" s="3" t="str">
        <f>+VLOOKUP(J3853,'Dimension descriptions'!P:R,3,FALSE)</f>
        <v>District Office</v>
      </c>
      <c r="L3853" s="3" t="str">
        <f t="shared" si="485"/>
        <v>5641</v>
      </c>
      <c r="M3853" s="10">
        <v>5641</v>
      </c>
      <c r="N3853" s="3" t="str">
        <f t="shared" si="480"/>
        <v>1000</v>
      </c>
      <c r="O3853" s="3" t="str">
        <f t="shared" si="481"/>
        <v>560</v>
      </c>
      <c r="P3853" s="3" t="str">
        <f t="shared" si="486"/>
        <v>5</v>
      </c>
      <c r="Q3853" s="11">
        <f>+VLOOKUP(M3853,'Dimension descriptions'!K:M,2,FALSE)</f>
        <v>5641</v>
      </c>
      <c r="R3853" s="33">
        <v>5641</v>
      </c>
      <c r="S3853" s="11" t="str">
        <f>+VLOOKUP(R3853,'Dimension descriptions'!K:M,3)</f>
        <v>EARLY INTERVENTIONS PROGRAM</v>
      </c>
      <c r="T3853" s="3" t="str">
        <f t="shared" si="487"/>
        <v>N</v>
      </c>
      <c r="U3853">
        <f>+VLOOKUP(R3853,'FY21 P13 Allotment memo'!O:O,1,FALSE)</f>
        <v>5641</v>
      </c>
      <c r="V3853"/>
      <c r="W3853"/>
      <c r="X3853"/>
      <c r="Y3853"/>
      <c r="Z3853"/>
    </row>
    <row r="3854" spans="1:26">
      <c r="A3854">
        <v>10</v>
      </c>
      <c r="B3854" t="s">
        <v>5111</v>
      </c>
      <c r="C3854" t="s">
        <v>1417</v>
      </c>
      <c r="D3854">
        <v>91</v>
      </c>
      <c r="E3854">
        <v>0</v>
      </c>
      <c r="F3854">
        <v>0</v>
      </c>
      <c r="G3854" s="2">
        <f t="shared" si="482"/>
        <v>0</v>
      </c>
      <c r="H3854" s="3" t="str">
        <f t="shared" si="483"/>
        <v>10</v>
      </c>
      <c r="I3854" s="3" t="str">
        <f t="shared" si="484"/>
        <v>500</v>
      </c>
      <c r="J3854" s="3">
        <v>500</v>
      </c>
      <c r="K3854" s="3" t="str">
        <f>+VLOOKUP(J3854,'Dimension descriptions'!P:R,3,FALSE)</f>
        <v>District Office</v>
      </c>
      <c r="L3854" s="3" t="str">
        <f t="shared" si="485"/>
        <v>5641</v>
      </c>
      <c r="M3854" s="10">
        <v>5641</v>
      </c>
      <c r="N3854" s="3" t="str">
        <f t="shared" si="480"/>
        <v>1000</v>
      </c>
      <c r="O3854" s="3" t="str">
        <f t="shared" si="481"/>
        <v>580</v>
      </c>
      <c r="P3854" s="3" t="str">
        <f t="shared" si="486"/>
        <v>5</v>
      </c>
      <c r="Q3854" s="11">
        <f>+VLOOKUP(M3854,'Dimension descriptions'!K:M,2,FALSE)</f>
        <v>5641</v>
      </c>
      <c r="R3854" s="33">
        <v>5641</v>
      </c>
      <c r="S3854" s="11" t="str">
        <f>+VLOOKUP(R3854,'Dimension descriptions'!K:M,3)</f>
        <v>EARLY INTERVENTIONS PROGRAM</v>
      </c>
      <c r="T3854" s="3" t="str">
        <f t="shared" si="487"/>
        <v>N</v>
      </c>
      <c r="U3854">
        <f>+VLOOKUP(R3854,'FY21 P13 Allotment memo'!O:O,1,FALSE)</f>
        <v>5641</v>
      </c>
      <c r="V3854"/>
      <c r="W3854"/>
      <c r="X3854"/>
      <c r="Y3854"/>
      <c r="Z3854"/>
    </row>
    <row r="3855" spans="1:26">
      <c r="A3855">
        <v>10</v>
      </c>
      <c r="B3855" t="s">
        <v>5112</v>
      </c>
      <c r="C3855" t="s">
        <v>1588</v>
      </c>
      <c r="D3855">
        <v>91</v>
      </c>
      <c r="E3855">
        <v>0</v>
      </c>
      <c r="F3855">
        <v>0</v>
      </c>
      <c r="G3855" s="2">
        <f t="shared" si="482"/>
        <v>0</v>
      </c>
      <c r="H3855" s="3" t="str">
        <f t="shared" si="483"/>
        <v>10</v>
      </c>
      <c r="I3855" s="3" t="str">
        <f t="shared" si="484"/>
        <v>500</v>
      </c>
      <c r="J3855" s="3">
        <v>500</v>
      </c>
      <c r="K3855" s="3" t="str">
        <f>+VLOOKUP(J3855,'Dimension descriptions'!P:R,3,FALSE)</f>
        <v>District Office</v>
      </c>
      <c r="L3855" s="3" t="str">
        <f t="shared" si="485"/>
        <v>5641</v>
      </c>
      <c r="M3855" s="10">
        <v>5641</v>
      </c>
      <c r="N3855" s="3" t="str">
        <f t="shared" si="480"/>
        <v>1000</v>
      </c>
      <c r="O3855" s="3" t="str">
        <f t="shared" si="481"/>
        <v>610</v>
      </c>
      <c r="P3855" s="3" t="str">
        <f t="shared" si="486"/>
        <v>6</v>
      </c>
      <c r="Q3855" s="11">
        <f>+VLOOKUP(M3855,'Dimension descriptions'!K:M,2,FALSE)</f>
        <v>5641</v>
      </c>
      <c r="R3855" s="33">
        <v>5641</v>
      </c>
      <c r="S3855" s="11" t="str">
        <f>+VLOOKUP(R3855,'Dimension descriptions'!K:M,3)</f>
        <v>EARLY INTERVENTIONS PROGRAM</v>
      </c>
      <c r="T3855" s="3" t="str">
        <f t="shared" si="487"/>
        <v>N</v>
      </c>
      <c r="U3855">
        <f>+VLOOKUP(R3855,'FY21 P13 Allotment memo'!O:O,1,FALSE)</f>
        <v>5641</v>
      </c>
      <c r="V3855"/>
      <c r="W3855"/>
      <c r="X3855"/>
      <c r="Y3855"/>
      <c r="Z3855"/>
    </row>
    <row r="3856" spans="1:26">
      <c r="A3856">
        <v>10</v>
      </c>
      <c r="B3856" t="s">
        <v>5113</v>
      </c>
      <c r="C3856" t="s">
        <v>5114</v>
      </c>
      <c r="D3856">
        <v>91</v>
      </c>
      <c r="E3856">
        <v>0</v>
      </c>
      <c r="F3856">
        <v>0</v>
      </c>
      <c r="G3856" s="2">
        <f t="shared" si="482"/>
        <v>0</v>
      </c>
      <c r="H3856" s="3" t="str">
        <f t="shared" si="483"/>
        <v>10</v>
      </c>
      <c r="I3856" s="3" t="str">
        <f t="shared" si="484"/>
        <v>500</v>
      </c>
      <c r="J3856" s="3">
        <v>500</v>
      </c>
      <c r="K3856" s="3" t="str">
        <f>+VLOOKUP(J3856,'Dimension descriptions'!P:R,3,FALSE)</f>
        <v>District Office</v>
      </c>
      <c r="L3856" s="3" t="str">
        <f t="shared" si="485"/>
        <v>5641</v>
      </c>
      <c r="M3856" s="10">
        <v>5641</v>
      </c>
      <c r="N3856" s="3" t="str">
        <f t="shared" si="480"/>
        <v>1000</v>
      </c>
      <c r="O3856" s="3" t="str">
        <f t="shared" si="481"/>
        <v>670</v>
      </c>
      <c r="P3856" s="3" t="str">
        <f t="shared" si="486"/>
        <v>6</v>
      </c>
      <c r="Q3856" s="11">
        <f>+VLOOKUP(M3856,'Dimension descriptions'!K:M,2,FALSE)</f>
        <v>5641</v>
      </c>
      <c r="R3856" s="33">
        <v>5641</v>
      </c>
      <c r="S3856" s="11" t="str">
        <f>+VLOOKUP(R3856,'Dimension descriptions'!K:M,3)</f>
        <v>EARLY INTERVENTIONS PROGRAM</v>
      </c>
      <c r="T3856" s="3" t="str">
        <f t="shared" si="487"/>
        <v>N</v>
      </c>
      <c r="U3856">
        <f>+VLOOKUP(R3856,'FY21 P13 Allotment memo'!O:O,1,FALSE)</f>
        <v>5641</v>
      </c>
      <c r="V3856"/>
      <c r="W3856"/>
      <c r="X3856"/>
      <c r="Y3856"/>
      <c r="Z3856"/>
    </row>
    <row r="3857" spans="1:26">
      <c r="A3857">
        <v>10</v>
      </c>
      <c r="B3857" t="s">
        <v>5115</v>
      </c>
      <c r="C3857" t="s">
        <v>4912</v>
      </c>
      <c r="D3857">
        <v>91</v>
      </c>
      <c r="E3857">
        <v>19062.330000000002</v>
      </c>
      <c r="F3857">
        <v>0</v>
      </c>
      <c r="G3857" s="2">
        <f t="shared" si="482"/>
        <v>19062.330000000002</v>
      </c>
      <c r="H3857" s="3" t="str">
        <f t="shared" si="483"/>
        <v>10</v>
      </c>
      <c r="I3857" s="3" t="str">
        <f t="shared" si="484"/>
        <v>500</v>
      </c>
      <c r="J3857" s="3">
        <v>500</v>
      </c>
      <c r="K3857" s="3" t="str">
        <f>+VLOOKUP(J3857,'Dimension descriptions'!P:R,3,FALSE)</f>
        <v>District Office</v>
      </c>
      <c r="L3857" s="3" t="str">
        <f t="shared" si="485"/>
        <v>5641</v>
      </c>
      <c r="M3857" s="10">
        <v>5641</v>
      </c>
      <c r="N3857" s="3" t="str">
        <f t="shared" si="480"/>
        <v>7000</v>
      </c>
      <c r="O3857" s="3" t="str">
        <f t="shared" si="481"/>
        <v>870</v>
      </c>
      <c r="P3857" s="3" t="str">
        <f t="shared" si="486"/>
        <v>8</v>
      </c>
      <c r="Q3857" s="11">
        <f>+VLOOKUP(M3857,'Dimension descriptions'!K:M,2,FALSE)</f>
        <v>5641</v>
      </c>
      <c r="R3857" s="33">
        <v>5641</v>
      </c>
      <c r="S3857" s="11" t="str">
        <f>+VLOOKUP(R3857,'Dimension descriptions'!K:M,3)</f>
        <v>EARLY INTERVENTIONS PROGRAM</v>
      </c>
      <c r="T3857" s="3" t="str">
        <f t="shared" si="487"/>
        <v>N</v>
      </c>
      <c r="U3857">
        <f>+VLOOKUP(R3857,'FY21 P13 Allotment memo'!O:O,1,FALSE)</f>
        <v>5641</v>
      </c>
      <c r="V3857"/>
      <c r="W3857"/>
      <c r="X3857"/>
      <c r="Y3857"/>
      <c r="Z3857"/>
    </row>
    <row r="3858" spans="1:26">
      <c r="A3858">
        <v>10</v>
      </c>
      <c r="B3858" t="s">
        <v>5116</v>
      </c>
      <c r="C3858" t="s">
        <v>5117</v>
      </c>
      <c r="D3858">
        <v>91</v>
      </c>
      <c r="E3858">
        <v>0</v>
      </c>
      <c r="F3858">
        <v>0</v>
      </c>
      <c r="G3858" s="2">
        <f t="shared" si="482"/>
        <v>0</v>
      </c>
      <c r="H3858" s="3" t="str">
        <f t="shared" si="483"/>
        <v>10</v>
      </c>
      <c r="I3858" s="3" t="str">
        <f t="shared" si="484"/>
        <v>500</v>
      </c>
      <c r="J3858" s="3">
        <v>500</v>
      </c>
      <c r="K3858" s="3" t="str">
        <f>+VLOOKUP(J3858,'Dimension descriptions'!P:R,3,FALSE)</f>
        <v>District Office</v>
      </c>
      <c r="L3858" s="3" t="str">
        <f t="shared" si="485"/>
        <v>5644</v>
      </c>
      <c r="M3858" s="10">
        <v>5644</v>
      </c>
      <c r="N3858" s="3" t="str">
        <f t="shared" si="480"/>
        <v>2213</v>
      </c>
      <c r="O3858" s="3" t="str">
        <f t="shared" si="481"/>
        <v>330</v>
      </c>
      <c r="P3858" s="3" t="str">
        <f t="shared" si="486"/>
        <v>3</v>
      </c>
      <c r="Q3858" s="11">
        <f>+VLOOKUP(M3858,'Dimension descriptions'!K:M,2,FALSE)</f>
        <v>5644</v>
      </c>
      <c r="R3858" s="33">
        <v>5644</v>
      </c>
      <c r="S3858" s="11" t="str">
        <f>+VLOOKUP(R3858,'Dimension descriptions'!K:M,3)</f>
        <v>STEM Endorsement Incentive</v>
      </c>
      <c r="T3858" s="3" t="str">
        <f t="shared" si="487"/>
        <v>N</v>
      </c>
      <c r="U3858">
        <f>+VLOOKUP(R3858,'FY21 P13 Allotment memo'!O:O,1,FALSE)</f>
        <v>5644</v>
      </c>
      <c r="V3858"/>
      <c r="W3858"/>
      <c r="X3858"/>
      <c r="Y3858"/>
      <c r="Z3858"/>
    </row>
    <row r="3859" spans="1:26">
      <c r="A3859">
        <v>10</v>
      </c>
      <c r="B3859" t="s">
        <v>5118</v>
      </c>
      <c r="C3859" t="s">
        <v>5119</v>
      </c>
      <c r="D3859">
        <v>91</v>
      </c>
      <c r="E3859">
        <v>0</v>
      </c>
      <c r="F3859">
        <v>0</v>
      </c>
      <c r="G3859" s="2">
        <f t="shared" si="482"/>
        <v>0</v>
      </c>
      <c r="H3859" s="3" t="str">
        <f t="shared" si="483"/>
        <v>10</v>
      </c>
      <c r="I3859" s="3" t="str">
        <f t="shared" si="484"/>
        <v>500</v>
      </c>
      <c r="J3859" s="3">
        <v>500</v>
      </c>
      <c r="K3859" s="3" t="str">
        <f>+VLOOKUP(J3859,'Dimension descriptions'!P:R,3,FALSE)</f>
        <v>District Office</v>
      </c>
      <c r="L3859" s="3" t="str">
        <f t="shared" si="485"/>
        <v>5655</v>
      </c>
      <c r="M3859" s="10">
        <v>5655</v>
      </c>
      <c r="N3859" s="3" t="str">
        <f t="shared" si="480"/>
        <v>1000</v>
      </c>
      <c r="O3859" s="3" t="str">
        <f t="shared" si="481"/>
        <v>131</v>
      </c>
      <c r="P3859" s="3" t="str">
        <f t="shared" si="486"/>
        <v>1</v>
      </c>
      <c r="Q3859" s="11">
        <f>+VLOOKUP(M3859,'Dimension descriptions'!K:M,2,FALSE)</f>
        <v>5655</v>
      </c>
      <c r="R3859" s="33">
        <v>5655</v>
      </c>
      <c r="S3859" s="11" t="str">
        <f>+VLOOKUP(R3859,'Dimension descriptions'!K:M,3)</f>
        <v>DIGITAL TEACHING &amp; LEARNING</v>
      </c>
      <c r="T3859" s="3" t="str">
        <f t="shared" si="487"/>
        <v>N</v>
      </c>
      <c r="U3859">
        <f>+VLOOKUP(R3859,'FY21 P13 Allotment memo'!O:O,1,FALSE)</f>
        <v>5655</v>
      </c>
      <c r="V3859"/>
      <c r="W3859"/>
      <c r="X3859"/>
      <c r="Y3859"/>
      <c r="Z3859"/>
    </row>
    <row r="3860" spans="1:26">
      <c r="A3860">
        <v>10</v>
      </c>
      <c r="B3860" t="s">
        <v>5120</v>
      </c>
      <c r="C3860" t="s">
        <v>1772</v>
      </c>
      <c r="D3860">
        <v>91</v>
      </c>
      <c r="E3860">
        <v>0</v>
      </c>
      <c r="F3860">
        <v>0</v>
      </c>
      <c r="G3860" s="2">
        <f t="shared" si="482"/>
        <v>0</v>
      </c>
      <c r="H3860" s="3" t="str">
        <f t="shared" si="483"/>
        <v>10</v>
      </c>
      <c r="I3860" s="3" t="str">
        <f t="shared" si="484"/>
        <v>500</v>
      </c>
      <c r="J3860" s="3">
        <v>500</v>
      </c>
      <c r="K3860" s="3" t="str">
        <f>+VLOOKUP(J3860,'Dimension descriptions'!P:R,3,FALSE)</f>
        <v>District Office</v>
      </c>
      <c r="L3860" s="3" t="str">
        <f t="shared" si="485"/>
        <v>5655</v>
      </c>
      <c r="M3860" s="10">
        <v>5655</v>
      </c>
      <c r="N3860" s="3" t="str">
        <f t="shared" si="480"/>
        <v>1000</v>
      </c>
      <c r="O3860" s="3" t="str">
        <f t="shared" si="481"/>
        <v>341</v>
      </c>
      <c r="P3860" s="3" t="str">
        <f t="shared" si="486"/>
        <v>3</v>
      </c>
      <c r="Q3860" s="11">
        <f>+VLOOKUP(M3860,'Dimension descriptions'!K:M,2,FALSE)</f>
        <v>5655</v>
      </c>
      <c r="R3860" s="33">
        <v>5655</v>
      </c>
      <c r="S3860" s="11" t="str">
        <f>+VLOOKUP(R3860,'Dimension descriptions'!K:M,3)</f>
        <v>DIGITAL TEACHING &amp; LEARNING</v>
      </c>
      <c r="T3860" s="3" t="str">
        <f t="shared" si="487"/>
        <v>N</v>
      </c>
      <c r="U3860">
        <f>+VLOOKUP(R3860,'FY21 P13 Allotment memo'!O:O,1,FALSE)</f>
        <v>5655</v>
      </c>
      <c r="V3860"/>
      <c r="W3860"/>
      <c r="X3860"/>
      <c r="Y3860"/>
      <c r="Z3860"/>
    </row>
    <row r="3861" spans="1:26">
      <c r="A3861">
        <v>10</v>
      </c>
      <c r="B3861" t="s">
        <v>5121</v>
      </c>
      <c r="C3861" t="s">
        <v>1437</v>
      </c>
      <c r="D3861">
        <v>91</v>
      </c>
      <c r="E3861">
        <v>0</v>
      </c>
      <c r="F3861">
        <v>0</v>
      </c>
      <c r="G3861" s="2">
        <f t="shared" si="482"/>
        <v>0</v>
      </c>
      <c r="H3861" s="3" t="str">
        <f t="shared" si="483"/>
        <v>10</v>
      </c>
      <c r="I3861" s="3" t="str">
        <f t="shared" si="484"/>
        <v>500</v>
      </c>
      <c r="J3861" s="3">
        <v>500</v>
      </c>
      <c r="K3861" s="3" t="str">
        <f>+VLOOKUP(J3861,'Dimension descriptions'!P:R,3,FALSE)</f>
        <v>District Office</v>
      </c>
      <c r="L3861" s="3" t="str">
        <f t="shared" si="485"/>
        <v>5655</v>
      </c>
      <c r="M3861" s="10">
        <v>5655</v>
      </c>
      <c r="N3861" s="3" t="str">
        <f t="shared" si="480"/>
        <v>1000</v>
      </c>
      <c r="O3861" s="3" t="str">
        <f t="shared" si="481"/>
        <v>610</v>
      </c>
      <c r="P3861" s="3" t="str">
        <f t="shared" si="486"/>
        <v>6</v>
      </c>
      <c r="Q3861" s="11">
        <f>+VLOOKUP(M3861,'Dimension descriptions'!K:M,2,FALSE)</f>
        <v>5655</v>
      </c>
      <c r="R3861" s="33">
        <v>5655</v>
      </c>
      <c r="S3861" s="11" t="str">
        <f>+VLOOKUP(R3861,'Dimension descriptions'!K:M,3)</f>
        <v>DIGITAL TEACHING &amp; LEARNING</v>
      </c>
      <c r="T3861" s="3" t="str">
        <f t="shared" si="487"/>
        <v>N</v>
      </c>
      <c r="U3861">
        <f>+VLOOKUP(R3861,'FY21 P13 Allotment memo'!O:O,1,FALSE)</f>
        <v>5655</v>
      </c>
      <c r="V3861"/>
      <c r="W3861"/>
      <c r="X3861"/>
      <c r="Y3861"/>
      <c r="Z3861"/>
    </row>
    <row r="3862" spans="1:26">
      <c r="A3862">
        <v>10</v>
      </c>
      <c r="B3862" t="s">
        <v>5122</v>
      </c>
      <c r="C3862" t="s">
        <v>5123</v>
      </c>
      <c r="D3862">
        <v>91</v>
      </c>
      <c r="E3862">
        <v>0</v>
      </c>
      <c r="F3862">
        <v>0</v>
      </c>
      <c r="G3862" s="2">
        <f t="shared" si="482"/>
        <v>0</v>
      </c>
      <c r="H3862" s="3" t="str">
        <f t="shared" si="483"/>
        <v>10</v>
      </c>
      <c r="I3862" s="3" t="str">
        <f t="shared" si="484"/>
        <v>500</v>
      </c>
      <c r="J3862" s="3">
        <v>500</v>
      </c>
      <c r="K3862" s="3" t="str">
        <f>+VLOOKUP(J3862,'Dimension descriptions'!P:R,3,FALSE)</f>
        <v>District Office</v>
      </c>
      <c r="L3862" s="3" t="str">
        <f t="shared" si="485"/>
        <v>5655</v>
      </c>
      <c r="M3862" s="10">
        <v>5655</v>
      </c>
      <c r="N3862" s="3" t="str">
        <f t="shared" si="480"/>
        <v>1000</v>
      </c>
      <c r="O3862" s="3" t="str">
        <f t="shared" si="481"/>
        <v>730</v>
      </c>
      <c r="P3862" s="3" t="str">
        <f t="shared" si="486"/>
        <v>7</v>
      </c>
      <c r="Q3862" s="11">
        <f>+VLOOKUP(M3862,'Dimension descriptions'!K:M,2,FALSE)</f>
        <v>5655</v>
      </c>
      <c r="R3862" s="33">
        <v>5655</v>
      </c>
      <c r="S3862" s="11" t="str">
        <f>+VLOOKUP(R3862,'Dimension descriptions'!K:M,3)</f>
        <v>DIGITAL TEACHING &amp; LEARNING</v>
      </c>
      <c r="T3862" s="3" t="str">
        <f t="shared" si="487"/>
        <v>N</v>
      </c>
      <c r="U3862">
        <f>+VLOOKUP(R3862,'FY21 P13 Allotment memo'!O:O,1,FALSE)</f>
        <v>5655</v>
      </c>
      <c r="V3862"/>
      <c r="W3862"/>
      <c r="X3862"/>
      <c r="Y3862"/>
      <c r="Z3862"/>
    </row>
    <row r="3863" spans="1:26">
      <c r="A3863">
        <v>10</v>
      </c>
      <c r="B3863" t="s">
        <v>5124</v>
      </c>
      <c r="C3863" t="s">
        <v>5125</v>
      </c>
      <c r="D3863">
        <v>91</v>
      </c>
      <c r="E3863">
        <v>0</v>
      </c>
      <c r="F3863">
        <v>0</v>
      </c>
      <c r="G3863" s="2">
        <f t="shared" si="482"/>
        <v>0</v>
      </c>
      <c r="H3863" s="3" t="str">
        <f t="shared" si="483"/>
        <v>10</v>
      </c>
      <c r="I3863" s="3" t="str">
        <f t="shared" si="484"/>
        <v>500</v>
      </c>
      <c r="J3863" s="3">
        <v>500</v>
      </c>
      <c r="K3863" s="3" t="str">
        <f>+VLOOKUP(J3863,'Dimension descriptions'!P:R,3,FALSE)</f>
        <v>District Office</v>
      </c>
      <c r="L3863" s="3" t="str">
        <f t="shared" si="485"/>
        <v>5655</v>
      </c>
      <c r="M3863" s="10">
        <v>5655</v>
      </c>
      <c r="N3863" s="3" t="str">
        <f t="shared" si="480"/>
        <v>2213</v>
      </c>
      <c r="O3863" s="3" t="str">
        <f t="shared" si="481"/>
        <v>580</v>
      </c>
      <c r="P3863" s="3" t="str">
        <f t="shared" si="486"/>
        <v>5</v>
      </c>
      <c r="Q3863" s="11">
        <f>+VLOOKUP(M3863,'Dimension descriptions'!K:M,2,FALSE)</f>
        <v>5655</v>
      </c>
      <c r="R3863" s="33">
        <v>5655</v>
      </c>
      <c r="S3863" s="11" t="str">
        <f>+VLOOKUP(R3863,'Dimension descriptions'!K:M,3)</f>
        <v>DIGITAL TEACHING &amp; LEARNING</v>
      </c>
      <c r="T3863" s="3" t="str">
        <f t="shared" si="487"/>
        <v>N</v>
      </c>
      <c r="U3863">
        <f>+VLOOKUP(R3863,'FY21 P13 Allotment memo'!O:O,1,FALSE)</f>
        <v>5655</v>
      </c>
      <c r="V3863"/>
      <c r="W3863"/>
      <c r="X3863"/>
      <c r="Y3863"/>
      <c r="Z3863"/>
    </row>
    <row r="3864" spans="1:26">
      <c r="A3864">
        <v>10</v>
      </c>
      <c r="B3864" t="s">
        <v>5126</v>
      </c>
      <c r="C3864" t="s">
        <v>5127</v>
      </c>
      <c r="D3864">
        <v>91</v>
      </c>
      <c r="E3864">
        <v>98657.71</v>
      </c>
      <c r="F3864">
        <v>0</v>
      </c>
      <c r="G3864" s="2">
        <f t="shared" si="482"/>
        <v>98657.71</v>
      </c>
      <c r="H3864" s="3" t="str">
        <f t="shared" si="483"/>
        <v>10</v>
      </c>
      <c r="I3864" s="3" t="str">
        <f t="shared" si="484"/>
        <v>500</v>
      </c>
      <c r="J3864" s="3">
        <v>500</v>
      </c>
      <c r="K3864" s="3" t="str">
        <f>+VLOOKUP(J3864,'Dimension descriptions'!P:R,3,FALSE)</f>
        <v>District Office</v>
      </c>
      <c r="L3864" s="3" t="str">
        <f t="shared" si="485"/>
        <v>5655</v>
      </c>
      <c r="M3864" s="10">
        <v>5655</v>
      </c>
      <c r="N3864" s="3" t="str">
        <f t="shared" si="480"/>
        <v>2230</v>
      </c>
      <c r="O3864" s="3" t="str">
        <f t="shared" si="481"/>
        <v>190</v>
      </c>
      <c r="P3864" s="3" t="str">
        <f t="shared" si="486"/>
        <v>1</v>
      </c>
      <c r="Q3864" s="11">
        <f>+VLOOKUP(M3864,'Dimension descriptions'!K:M,2,FALSE)</f>
        <v>5655</v>
      </c>
      <c r="R3864" s="33">
        <v>5655</v>
      </c>
      <c r="S3864" s="11" t="str">
        <f>+VLOOKUP(R3864,'Dimension descriptions'!K:M,3)</f>
        <v>DIGITAL TEACHING &amp; LEARNING</v>
      </c>
      <c r="T3864" s="3" t="str">
        <f t="shared" si="487"/>
        <v>N</v>
      </c>
      <c r="U3864">
        <f>+VLOOKUP(R3864,'FY21 P13 Allotment memo'!O:O,1,FALSE)</f>
        <v>5655</v>
      </c>
      <c r="V3864"/>
      <c r="W3864"/>
      <c r="X3864"/>
      <c r="Y3864"/>
      <c r="Z3864"/>
    </row>
    <row r="3865" spans="1:26">
      <c r="A3865">
        <v>10</v>
      </c>
      <c r="B3865" t="s">
        <v>5128</v>
      </c>
      <c r="C3865" t="s">
        <v>5129</v>
      </c>
      <c r="D3865">
        <v>91</v>
      </c>
      <c r="E3865">
        <v>21695.9</v>
      </c>
      <c r="F3865">
        <v>0</v>
      </c>
      <c r="G3865" s="2">
        <f t="shared" si="482"/>
        <v>21695.9</v>
      </c>
      <c r="H3865" s="3" t="str">
        <f t="shared" si="483"/>
        <v>10</v>
      </c>
      <c r="I3865" s="3" t="str">
        <f t="shared" si="484"/>
        <v>500</v>
      </c>
      <c r="J3865" s="3">
        <v>500</v>
      </c>
      <c r="K3865" s="3" t="str">
        <f>+VLOOKUP(J3865,'Dimension descriptions'!P:R,3,FALSE)</f>
        <v>District Office</v>
      </c>
      <c r="L3865" s="3" t="str">
        <f t="shared" si="485"/>
        <v>5655</v>
      </c>
      <c r="M3865" s="10">
        <v>5655</v>
      </c>
      <c r="N3865" s="3" t="str">
        <f t="shared" si="480"/>
        <v>2230</v>
      </c>
      <c r="O3865" s="3" t="str">
        <f t="shared" si="481"/>
        <v>210</v>
      </c>
      <c r="P3865" s="3" t="str">
        <f t="shared" si="486"/>
        <v>2</v>
      </c>
      <c r="Q3865" s="11">
        <f>+VLOOKUP(M3865,'Dimension descriptions'!K:M,2,FALSE)</f>
        <v>5655</v>
      </c>
      <c r="R3865" s="33">
        <v>5655</v>
      </c>
      <c r="S3865" s="11" t="str">
        <f>+VLOOKUP(R3865,'Dimension descriptions'!K:M,3)</f>
        <v>DIGITAL TEACHING &amp; LEARNING</v>
      </c>
      <c r="T3865" s="3" t="str">
        <f t="shared" si="487"/>
        <v>N</v>
      </c>
      <c r="U3865">
        <f>+VLOOKUP(R3865,'FY21 P13 Allotment memo'!O:O,1,FALSE)</f>
        <v>5655</v>
      </c>
      <c r="V3865"/>
      <c r="W3865"/>
      <c r="X3865"/>
      <c r="Y3865"/>
      <c r="Z3865"/>
    </row>
    <row r="3866" spans="1:26">
      <c r="A3866">
        <v>10</v>
      </c>
      <c r="B3866" t="s">
        <v>5130</v>
      </c>
      <c r="C3866" t="s">
        <v>5131</v>
      </c>
      <c r="D3866">
        <v>91</v>
      </c>
      <c r="E3866">
        <v>7290.73</v>
      </c>
      <c r="F3866">
        <v>0</v>
      </c>
      <c r="G3866" s="2">
        <f t="shared" si="482"/>
        <v>7290.73</v>
      </c>
      <c r="H3866" s="3" t="str">
        <f t="shared" si="483"/>
        <v>10</v>
      </c>
      <c r="I3866" s="3" t="str">
        <f t="shared" si="484"/>
        <v>500</v>
      </c>
      <c r="J3866" s="3">
        <v>500</v>
      </c>
      <c r="K3866" s="3" t="str">
        <f>+VLOOKUP(J3866,'Dimension descriptions'!P:R,3,FALSE)</f>
        <v>District Office</v>
      </c>
      <c r="L3866" s="3" t="str">
        <f t="shared" si="485"/>
        <v>5655</v>
      </c>
      <c r="M3866" s="10">
        <v>5655</v>
      </c>
      <c r="N3866" s="3" t="str">
        <f t="shared" si="480"/>
        <v>2230</v>
      </c>
      <c r="O3866" s="3" t="str">
        <f t="shared" si="481"/>
        <v>220</v>
      </c>
      <c r="P3866" s="3" t="str">
        <f t="shared" si="486"/>
        <v>2</v>
      </c>
      <c r="Q3866" s="11">
        <f>+VLOOKUP(M3866,'Dimension descriptions'!K:M,2,FALSE)</f>
        <v>5655</v>
      </c>
      <c r="R3866" s="33">
        <v>5655</v>
      </c>
      <c r="S3866" s="11" t="str">
        <f>+VLOOKUP(R3866,'Dimension descriptions'!K:M,3)</f>
        <v>DIGITAL TEACHING &amp; LEARNING</v>
      </c>
      <c r="T3866" s="3" t="str">
        <f t="shared" si="487"/>
        <v>N</v>
      </c>
      <c r="U3866">
        <f>+VLOOKUP(R3866,'FY21 P13 Allotment memo'!O:O,1,FALSE)</f>
        <v>5655</v>
      </c>
      <c r="V3866"/>
      <c r="W3866"/>
      <c r="X3866"/>
      <c r="Y3866"/>
      <c r="Z3866"/>
    </row>
    <row r="3867" spans="1:26">
      <c r="A3867">
        <v>10</v>
      </c>
      <c r="B3867" t="s">
        <v>5132</v>
      </c>
      <c r="C3867" t="s">
        <v>1346</v>
      </c>
      <c r="D3867">
        <v>91</v>
      </c>
      <c r="E3867">
        <v>31464.639999999999</v>
      </c>
      <c r="F3867">
        <v>0</v>
      </c>
      <c r="G3867" s="2">
        <f t="shared" si="482"/>
        <v>31464.639999999999</v>
      </c>
      <c r="H3867" s="3" t="str">
        <f t="shared" si="483"/>
        <v>10</v>
      </c>
      <c r="I3867" s="3" t="str">
        <f t="shared" si="484"/>
        <v>500</v>
      </c>
      <c r="J3867" s="3">
        <v>500</v>
      </c>
      <c r="K3867" s="3" t="str">
        <f>+VLOOKUP(J3867,'Dimension descriptions'!P:R,3,FALSE)</f>
        <v>District Office</v>
      </c>
      <c r="L3867" s="3" t="str">
        <f t="shared" si="485"/>
        <v>5655</v>
      </c>
      <c r="M3867" s="10">
        <v>5655</v>
      </c>
      <c r="N3867" s="3" t="str">
        <f t="shared" si="480"/>
        <v>2230</v>
      </c>
      <c r="O3867" s="3" t="str">
        <f t="shared" si="481"/>
        <v>241</v>
      </c>
      <c r="P3867" s="3" t="str">
        <f t="shared" si="486"/>
        <v>2</v>
      </c>
      <c r="Q3867" s="11">
        <f>+VLOOKUP(M3867,'Dimension descriptions'!K:M,2,FALSE)</f>
        <v>5655</v>
      </c>
      <c r="R3867" s="33">
        <v>5655</v>
      </c>
      <c r="S3867" s="11" t="str">
        <f>+VLOOKUP(R3867,'Dimension descriptions'!K:M,3)</f>
        <v>DIGITAL TEACHING &amp; LEARNING</v>
      </c>
      <c r="T3867" s="3" t="str">
        <f t="shared" si="487"/>
        <v>N</v>
      </c>
      <c r="U3867">
        <f>+VLOOKUP(R3867,'FY21 P13 Allotment memo'!O:O,1,FALSE)</f>
        <v>5655</v>
      </c>
      <c r="V3867"/>
      <c r="W3867"/>
      <c r="X3867"/>
      <c r="Y3867"/>
      <c r="Z3867"/>
    </row>
    <row r="3868" spans="1:26">
      <c r="A3868">
        <v>10</v>
      </c>
      <c r="B3868" t="s">
        <v>5133</v>
      </c>
      <c r="C3868" t="s">
        <v>5134</v>
      </c>
      <c r="D3868">
        <v>91</v>
      </c>
      <c r="E3868">
        <v>0</v>
      </c>
      <c r="F3868">
        <v>0</v>
      </c>
      <c r="G3868" s="2">
        <f t="shared" si="482"/>
        <v>0</v>
      </c>
      <c r="H3868" s="3" t="str">
        <f t="shared" si="483"/>
        <v>10</v>
      </c>
      <c r="I3868" s="3" t="str">
        <f t="shared" si="484"/>
        <v>500</v>
      </c>
      <c r="J3868" s="3">
        <v>500</v>
      </c>
      <c r="K3868" s="3" t="str">
        <f>+VLOOKUP(J3868,'Dimension descriptions'!P:R,3,FALSE)</f>
        <v>District Office</v>
      </c>
      <c r="L3868" s="3" t="str">
        <f t="shared" si="485"/>
        <v>5655</v>
      </c>
      <c r="M3868" s="10">
        <v>5655</v>
      </c>
      <c r="N3868" s="3" t="str">
        <f t="shared" si="480"/>
        <v>2580</v>
      </c>
      <c r="O3868" s="3" t="str">
        <f t="shared" si="481"/>
        <v>190</v>
      </c>
      <c r="P3868" s="3" t="str">
        <f t="shared" si="486"/>
        <v>1</v>
      </c>
      <c r="Q3868" s="11">
        <f>+VLOOKUP(M3868,'Dimension descriptions'!K:M,2,FALSE)</f>
        <v>5655</v>
      </c>
      <c r="R3868" s="33">
        <v>5655</v>
      </c>
      <c r="S3868" s="11" t="str">
        <f>+VLOOKUP(R3868,'Dimension descriptions'!K:M,3)</f>
        <v>DIGITAL TEACHING &amp; LEARNING</v>
      </c>
      <c r="T3868" s="3" t="str">
        <f t="shared" si="487"/>
        <v>N</v>
      </c>
      <c r="U3868">
        <f>+VLOOKUP(R3868,'FY21 P13 Allotment memo'!O:O,1,FALSE)</f>
        <v>5655</v>
      </c>
      <c r="V3868"/>
      <c r="W3868"/>
      <c r="X3868"/>
      <c r="Y3868"/>
      <c r="Z3868"/>
    </row>
    <row r="3869" spans="1:26">
      <c r="A3869">
        <v>10</v>
      </c>
      <c r="B3869" t="s">
        <v>5135</v>
      </c>
      <c r="C3869" t="s">
        <v>1476</v>
      </c>
      <c r="D3869">
        <v>91</v>
      </c>
      <c r="E3869">
        <v>0</v>
      </c>
      <c r="F3869">
        <v>0</v>
      </c>
      <c r="G3869" s="2">
        <f t="shared" si="482"/>
        <v>0</v>
      </c>
      <c r="H3869" s="3" t="str">
        <f t="shared" si="483"/>
        <v>10</v>
      </c>
      <c r="I3869" s="3" t="str">
        <f t="shared" si="484"/>
        <v>500</v>
      </c>
      <c r="J3869" s="3">
        <v>500</v>
      </c>
      <c r="K3869" s="3" t="str">
        <f>+VLOOKUP(J3869,'Dimension descriptions'!P:R,3,FALSE)</f>
        <v>District Office</v>
      </c>
      <c r="L3869" s="3" t="str">
        <f t="shared" si="485"/>
        <v>5655</v>
      </c>
      <c r="M3869" s="10">
        <v>5655</v>
      </c>
      <c r="N3869" s="3" t="str">
        <f t="shared" si="480"/>
        <v>2580</v>
      </c>
      <c r="O3869" s="3" t="str">
        <f t="shared" si="481"/>
        <v>210</v>
      </c>
      <c r="P3869" s="3" t="str">
        <f t="shared" si="486"/>
        <v>2</v>
      </c>
      <c r="Q3869" s="11">
        <f>+VLOOKUP(M3869,'Dimension descriptions'!K:M,2,FALSE)</f>
        <v>5655</v>
      </c>
      <c r="R3869" s="33">
        <v>5655</v>
      </c>
      <c r="S3869" s="11" t="str">
        <f>+VLOOKUP(R3869,'Dimension descriptions'!K:M,3)</f>
        <v>DIGITAL TEACHING &amp; LEARNING</v>
      </c>
      <c r="T3869" s="3" t="str">
        <f t="shared" si="487"/>
        <v>N</v>
      </c>
      <c r="U3869">
        <f>+VLOOKUP(R3869,'FY21 P13 Allotment memo'!O:O,1,FALSE)</f>
        <v>5655</v>
      </c>
      <c r="V3869"/>
      <c r="W3869"/>
      <c r="X3869"/>
      <c r="Y3869"/>
      <c r="Z3869"/>
    </row>
    <row r="3870" spans="1:26">
      <c r="A3870">
        <v>10</v>
      </c>
      <c r="B3870" t="s">
        <v>5136</v>
      </c>
      <c r="C3870" t="s">
        <v>1246</v>
      </c>
      <c r="D3870">
        <v>91</v>
      </c>
      <c r="E3870">
        <v>0</v>
      </c>
      <c r="F3870">
        <v>0</v>
      </c>
      <c r="G3870" s="2">
        <f t="shared" si="482"/>
        <v>0</v>
      </c>
      <c r="H3870" s="3" t="str">
        <f t="shared" si="483"/>
        <v>10</v>
      </c>
      <c r="I3870" s="3" t="str">
        <f t="shared" si="484"/>
        <v>500</v>
      </c>
      <c r="J3870" s="3">
        <v>500</v>
      </c>
      <c r="K3870" s="3" t="str">
        <f>+VLOOKUP(J3870,'Dimension descriptions'!P:R,3,FALSE)</f>
        <v>District Office</v>
      </c>
      <c r="L3870" s="3" t="str">
        <f t="shared" si="485"/>
        <v>5655</v>
      </c>
      <c r="M3870" s="10">
        <v>5655</v>
      </c>
      <c r="N3870" s="3" t="str">
        <f t="shared" si="480"/>
        <v>2580</v>
      </c>
      <c r="O3870" s="3" t="str">
        <f t="shared" si="481"/>
        <v>220</v>
      </c>
      <c r="P3870" s="3" t="str">
        <f t="shared" si="486"/>
        <v>2</v>
      </c>
      <c r="Q3870" s="11">
        <f>+VLOOKUP(M3870,'Dimension descriptions'!K:M,2,FALSE)</f>
        <v>5655</v>
      </c>
      <c r="R3870" s="33">
        <v>5655</v>
      </c>
      <c r="S3870" s="11" t="str">
        <f>+VLOOKUP(R3870,'Dimension descriptions'!K:M,3)</f>
        <v>DIGITAL TEACHING &amp; LEARNING</v>
      </c>
      <c r="T3870" s="3" t="str">
        <f t="shared" si="487"/>
        <v>N</v>
      </c>
      <c r="U3870">
        <f>+VLOOKUP(R3870,'FY21 P13 Allotment memo'!O:O,1,FALSE)</f>
        <v>5655</v>
      </c>
      <c r="V3870"/>
      <c r="W3870"/>
      <c r="X3870"/>
      <c r="Y3870"/>
      <c r="Z3870"/>
    </row>
    <row r="3871" spans="1:26">
      <c r="A3871">
        <v>10</v>
      </c>
      <c r="B3871" t="s">
        <v>5137</v>
      </c>
      <c r="C3871" t="s">
        <v>1248</v>
      </c>
      <c r="D3871">
        <v>91</v>
      </c>
      <c r="E3871">
        <v>0</v>
      </c>
      <c r="F3871">
        <v>0</v>
      </c>
      <c r="G3871" s="2">
        <f t="shared" si="482"/>
        <v>0</v>
      </c>
      <c r="H3871" s="3" t="str">
        <f t="shared" si="483"/>
        <v>10</v>
      </c>
      <c r="I3871" s="3" t="str">
        <f t="shared" si="484"/>
        <v>500</v>
      </c>
      <c r="J3871" s="3">
        <v>500</v>
      </c>
      <c r="K3871" s="3" t="str">
        <f>+VLOOKUP(J3871,'Dimension descriptions'!P:R,3,FALSE)</f>
        <v>District Office</v>
      </c>
      <c r="L3871" s="3" t="str">
        <f t="shared" si="485"/>
        <v>5655</v>
      </c>
      <c r="M3871" s="10">
        <v>5655</v>
      </c>
      <c r="N3871" s="3" t="str">
        <f t="shared" si="480"/>
        <v>2580</v>
      </c>
      <c r="O3871" s="3" t="str">
        <f t="shared" si="481"/>
        <v>241</v>
      </c>
      <c r="P3871" s="3" t="str">
        <f t="shared" si="486"/>
        <v>2</v>
      </c>
      <c r="Q3871" s="11">
        <f>+VLOOKUP(M3871,'Dimension descriptions'!K:M,2,FALSE)</f>
        <v>5655</v>
      </c>
      <c r="R3871" s="33">
        <v>5655</v>
      </c>
      <c r="S3871" s="11" t="str">
        <f>+VLOOKUP(R3871,'Dimension descriptions'!K:M,3)</f>
        <v>DIGITAL TEACHING &amp; LEARNING</v>
      </c>
      <c r="T3871" s="3" t="str">
        <f t="shared" si="487"/>
        <v>N</v>
      </c>
      <c r="U3871">
        <f>+VLOOKUP(R3871,'FY21 P13 Allotment memo'!O:O,1,FALSE)</f>
        <v>5655</v>
      </c>
      <c r="V3871"/>
      <c r="W3871"/>
      <c r="X3871"/>
      <c r="Y3871"/>
      <c r="Z3871"/>
    </row>
    <row r="3872" spans="1:26">
      <c r="A3872">
        <v>10</v>
      </c>
      <c r="B3872" t="s">
        <v>5138</v>
      </c>
      <c r="C3872" t="s">
        <v>1437</v>
      </c>
      <c r="D3872">
        <v>91</v>
      </c>
      <c r="E3872">
        <v>0</v>
      </c>
      <c r="F3872">
        <v>0</v>
      </c>
      <c r="G3872" s="2">
        <f t="shared" si="482"/>
        <v>0</v>
      </c>
      <c r="H3872" s="3" t="str">
        <f t="shared" si="483"/>
        <v>10</v>
      </c>
      <c r="I3872" s="3" t="str">
        <f t="shared" si="484"/>
        <v>500</v>
      </c>
      <c r="J3872" s="3">
        <v>500</v>
      </c>
      <c r="K3872" s="3" t="str">
        <f>+VLOOKUP(J3872,'Dimension descriptions'!P:R,3,FALSE)</f>
        <v>District Office</v>
      </c>
      <c r="L3872" s="3" t="str">
        <f t="shared" si="485"/>
        <v>5655</v>
      </c>
      <c r="M3872" s="10">
        <v>5655</v>
      </c>
      <c r="N3872" s="3" t="str">
        <f t="shared" si="480"/>
        <v>2580</v>
      </c>
      <c r="O3872" s="3" t="str">
        <f t="shared" si="481"/>
        <v>610</v>
      </c>
      <c r="P3872" s="3" t="str">
        <f t="shared" si="486"/>
        <v>6</v>
      </c>
      <c r="Q3872" s="11">
        <f>+VLOOKUP(M3872,'Dimension descriptions'!K:M,2,FALSE)</f>
        <v>5655</v>
      </c>
      <c r="R3872" s="33">
        <v>5655</v>
      </c>
      <c r="S3872" s="11" t="str">
        <f>+VLOOKUP(R3872,'Dimension descriptions'!K:M,3)</f>
        <v>DIGITAL TEACHING &amp; LEARNING</v>
      </c>
      <c r="T3872" s="3" t="str">
        <f t="shared" si="487"/>
        <v>N</v>
      </c>
      <c r="U3872">
        <f>+VLOOKUP(R3872,'FY21 P13 Allotment memo'!O:O,1,FALSE)</f>
        <v>5655</v>
      </c>
      <c r="V3872"/>
      <c r="W3872"/>
      <c r="X3872"/>
      <c r="Y3872"/>
      <c r="Z3872"/>
    </row>
    <row r="3873" spans="1:26">
      <c r="A3873">
        <v>10</v>
      </c>
      <c r="B3873" t="s">
        <v>5139</v>
      </c>
      <c r="C3873" t="s">
        <v>5123</v>
      </c>
      <c r="D3873">
        <v>91</v>
      </c>
      <c r="E3873">
        <v>0</v>
      </c>
      <c r="F3873">
        <v>0</v>
      </c>
      <c r="G3873" s="2">
        <f t="shared" si="482"/>
        <v>0</v>
      </c>
      <c r="H3873" s="3" t="str">
        <f t="shared" si="483"/>
        <v>10</v>
      </c>
      <c r="I3873" s="3" t="str">
        <f t="shared" si="484"/>
        <v>500</v>
      </c>
      <c r="J3873" s="3">
        <v>500</v>
      </c>
      <c r="K3873" s="3" t="str">
        <f>+VLOOKUP(J3873,'Dimension descriptions'!P:R,3,FALSE)</f>
        <v>District Office</v>
      </c>
      <c r="L3873" s="3" t="str">
        <f t="shared" si="485"/>
        <v>5655</v>
      </c>
      <c r="M3873" s="10">
        <v>5655</v>
      </c>
      <c r="N3873" s="3" t="str">
        <f t="shared" si="480"/>
        <v>2580</v>
      </c>
      <c r="O3873" s="3" t="str">
        <f t="shared" si="481"/>
        <v>730</v>
      </c>
      <c r="P3873" s="3" t="str">
        <f t="shared" si="486"/>
        <v>7</v>
      </c>
      <c r="Q3873" s="11">
        <f>+VLOOKUP(M3873,'Dimension descriptions'!K:M,2,FALSE)</f>
        <v>5655</v>
      </c>
      <c r="R3873" s="33">
        <v>5655</v>
      </c>
      <c r="S3873" s="11" t="str">
        <f>+VLOOKUP(R3873,'Dimension descriptions'!K:M,3)</f>
        <v>DIGITAL TEACHING &amp; LEARNING</v>
      </c>
      <c r="T3873" s="3" t="str">
        <f t="shared" si="487"/>
        <v>N</v>
      </c>
      <c r="U3873">
        <f>+VLOOKUP(R3873,'FY21 P13 Allotment memo'!O:O,1,FALSE)</f>
        <v>5655</v>
      </c>
      <c r="V3873"/>
      <c r="W3873"/>
      <c r="X3873"/>
      <c r="Y3873"/>
      <c r="Z3873"/>
    </row>
    <row r="3874" spans="1:26">
      <c r="A3874">
        <v>10</v>
      </c>
      <c r="B3874" t="s">
        <v>5140</v>
      </c>
      <c r="C3874" t="s">
        <v>5141</v>
      </c>
      <c r="D3874">
        <v>91</v>
      </c>
      <c r="E3874">
        <v>38.950000000000003</v>
      </c>
      <c r="F3874">
        <v>0</v>
      </c>
      <c r="G3874" s="2">
        <f t="shared" si="482"/>
        <v>38.950000000000003</v>
      </c>
      <c r="H3874" s="3" t="str">
        <f t="shared" si="483"/>
        <v>10</v>
      </c>
      <c r="I3874" s="3" t="str">
        <f t="shared" si="484"/>
        <v>500</v>
      </c>
      <c r="J3874" s="3">
        <v>500</v>
      </c>
      <c r="K3874" s="3" t="str">
        <f>+VLOOKUP(J3874,'Dimension descriptions'!P:R,3,FALSE)</f>
        <v>District Office</v>
      </c>
      <c r="L3874" s="3" t="str">
        <f t="shared" si="485"/>
        <v>5655</v>
      </c>
      <c r="M3874" s="10">
        <v>5655</v>
      </c>
      <c r="N3874" s="3" t="str">
        <f t="shared" si="480"/>
        <v>2650</v>
      </c>
      <c r="O3874" s="3" t="str">
        <f t="shared" si="481"/>
        <v>626</v>
      </c>
      <c r="P3874" s="3" t="str">
        <f t="shared" si="486"/>
        <v>6</v>
      </c>
      <c r="Q3874" s="11">
        <f>+VLOOKUP(M3874,'Dimension descriptions'!K:M,2,FALSE)</f>
        <v>5655</v>
      </c>
      <c r="R3874" s="33">
        <v>5655</v>
      </c>
      <c r="S3874" s="11" t="str">
        <f>+VLOOKUP(R3874,'Dimension descriptions'!K:M,3)</f>
        <v>DIGITAL TEACHING &amp; LEARNING</v>
      </c>
      <c r="T3874" s="3" t="str">
        <f t="shared" si="487"/>
        <v>N</v>
      </c>
      <c r="U3874">
        <f>+VLOOKUP(R3874,'FY21 P13 Allotment memo'!O:O,1,FALSE)</f>
        <v>5655</v>
      </c>
      <c r="V3874"/>
      <c r="W3874"/>
      <c r="X3874"/>
      <c r="Y3874"/>
      <c r="Z3874"/>
    </row>
    <row r="3875" spans="1:26">
      <c r="A3875">
        <v>10</v>
      </c>
      <c r="B3875" t="s">
        <v>5142</v>
      </c>
      <c r="C3875" t="s">
        <v>5143</v>
      </c>
      <c r="D3875">
        <v>91</v>
      </c>
      <c r="E3875">
        <v>0</v>
      </c>
      <c r="F3875">
        <v>0</v>
      </c>
      <c r="G3875" s="2">
        <f t="shared" si="482"/>
        <v>0</v>
      </c>
      <c r="H3875" s="3" t="str">
        <f t="shared" si="483"/>
        <v>10</v>
      </c>
      <c r="I3875" s="3" t="str">
        <f t="shared" si="484"/>
        <v>500</v>
      </c>
      <c r="J3875" s="3">
        <v>500</v>
      </c>
      <c r="K3875" s="3" t="str">
        <f>+VLOOKUP(J3875,'Dimension descriptions'!P:R,3,FALSE)</f>
        <v>District Office</v>
      </c>
      <c r="L3875" s="3" t="str">
        <f t="shared" si="485"/>
        <v>5655</v>
      </c>
      <c r="M3875" s="10">
        <v>5655</v>
      </c>
      <c r="N3875" s="3" t="str">
        <f t="shared" si="480"/>
        <v>5900</v>
      </c>
      <c r="O3875" s="3" t="str">
        <f t="shared" si="481"/>
        <v>831</v>
      </c>
      <c r="P3875" s="3" t="str">
        <f t="shared" si="486"/>
        <v>8</v>
      </c>
      <c r="Q3875" s="11">
        <f>+VLOOKUP(M3875,'Dimension descriptions'!K:M,2,FALSE)</f>
        <v>5655</v>
      </c>
      <c r="R3875" s="33">
        <v>5655</v>
      </c>
      <c r="S3875" s="11" t="str">
        <f>+VLOOKUP(R3875,'Dimension descriptions'!K:M,3)</f>
        <v>DIGITAL TEACHING &amp; LEARNING</v>
      </c>
      <c r="T3875" s="3" t="str">
        <f t="shared" si="487"/>
        <v>N</v>
      </c>
      <c r="U3875">
        <f>+VLOOKUP(R3875,'FY21 P13 Allotment memo'!O:O,1,FALSE)</f>
        <v>5655</v>
      </c>
      <c r="V3875"/>
      <c r="W3875"/>
      <c r="X3875"/>
      <c r="Y3875"/>
      <c r="Z3875"/>
    </row>
    <row r="3876" spans="1:26">
      <c r="A3876">
        <v>10</v>
      </c>
      <c r="B3876" t="s">
        <v>5144</v>
      </c>
      <c r="C3876" t="s">
        <v>5145</v>
      </c>
      <c r="D3876">
        <v>91</v>
      </c>
      <c r="E3876">
        <v>0</v>
      </c>
      <c r="F3876">
        <v>0</v>
      </c>
      <c r="G3876" s="2">
        <f t="shared" si="482"/>
        <v>0</v>
      </c>
      <c r="H3876" s="3" t="str">
        <f t="shared" si="483"/>
        <v>10</v>
      </c>
      <c r="I3876" s="3" t="str">
        <f t="shared" si="484"/>
        <v>500</v>
      </c>
      <c r="J3876" s="3">
        <v>500</v>
      </c>
      <c r="K3876" s="3" t="str">
        <f>+VLOOKUP(J3876,'Dimension descriptions'!P:R,3,FALSE)</f>
        <v>District Office</v>
      </c>
      <c r="L3876" s="3" t="str">
        <f t="shared" si="485"/>
        <v>5655</v>
      </c>
      <c r="M3876" s="10">
        <v>5655</v>
      </c>
      <c r="N3876" s="3" t="str">
        <f t="shared" si="480"/>
        <v>5900</v>
      </c>
      <c r="O3876" s="3" t="str">
        <f t="shared" si="481"/>
        <v>841</v>
      </c>
      <c r="P3876" s="3" t="str">
        <f t="shared" si="486"/>
        <v>8</v>
      </c>
      <c r="Q3876" s="11">
        <f>+VLOOKUP(M3876,'Dimension descriptions'!K:M,2,FALSE)</f>
        <v>5655</v>
      </c>
      <c r="R3876" s="33">
        <v>5655</v>
      </c>
      <c r="S3876" s="11" t="str">
        <f>+VLOOKUP(R3876,'Dimension descriptions'!K:M,3)</f>
        <v>DIGITAL TEACHING &amp; LEARNING</v>
      </c>
      <c r="T3876" s="3" t="str">
        <f t="shared" si="487"/>
        <v>N</v>
      </c>
      <c r="U3876">
        <f>+VLOOKUP(R3876,'FY21 P13 Allotment memo'!O:O,1,FALSE)</f>
        <v>5655</v>
      </c>
      <c r="V3876"/>
      <c r="W3876"/>
      <c r="X3876"/>
      <c r="Y3876"/>
      <c r="Z3876"/>
    </row>
    <row r="3877" spans="1:26">
      <c r="A3877">
        <v>10</v>
      </c>
      <c r="B3877" t="s">
        <v>5146</v>
      </c>
      <c r="C3877" t="s">
        <v>5147</v>
      </c>
      <c r="D3877">
        <v>91</v>
      </c>
      <c r="E3877">
        <v>425170</v>
      </c>
      <c r="F3877">
        <v>0</v>
      </c>
      <c r="G3877" s="2">
        <f t="shared" si="482"/>
        <v>425170</v>
      </c>
      <c r="H3877" s="3" t="str">
        <f t="shared" si="483"/>
        <v>10</v>
      </c>
      <c r="I3877" s="3" t="str">
        <f t="shared" si="484"/>
        <v>500</v>
      </c>
      <c r="J3877" s="3">
        <v>500</v>
      </c>
      <c r="K3877" s="3" t="str">
        <f>+VLOOKUP(J3877,'Dimension descriptions'!P:R,3,FALSE)</f>
        <v>District Office</v>
      </c>
      <c r="L3877" s="3" t="str">
        <f t="shared" si="485"/>
        <v>5658</v>
      </c>
      <c r="M3877" s="10">
        <v>5658</v>
      </c>
      <c r="N3877" s="3" t="str">
        <f t="shared" si="480"/>
        <v>1000</v>
      </c>
      <c r="O3877" s="3" t="str">
        <f t="shared" si="481"/>
        <v>131</v>
      </c>
      <c r="P3877" s="3" t="str">
        <f t="shared" si="486"/>
        <v>1</v>
      </c>
      <c r="Q3877" s="11">
        <f>+VLOOKUP(M3877,'Dimension descriptions'!K:M,2,FALSE)</f>
        <v>5658</v>
      </c>
      <c r="R3877" s="33">
        <v>5658</v>
      </c>
      <c r="S3877" s="11" t="str">
        <f>+VLOOKUP(R3877,'Dimension descriptions'!K:M,3)</f>
        <v>Supplemental Educator COVID-19 Stipend</v>
      </c>
      <c r="T3877" s="3" t="str">
        <f t="shared" si="487"/>
        <v>N</v>
      </c>
      <c r="U3877">
        <f>+VLOOKUP(R3877,'FY21 P13 Allotment memo'!O:O,1,FALSE)</f>
        <v>5658</v>
      </c>
      <c r="V3877"/>
      <c r="W3877"/>
      <c r="X3877"/>
      <c r="Y3877"/>
      <c r="Z3877"/>
    </row>
    <row r="3878" spans="1:26">
      <c r="A3878">
        <v>10</v>
      </c>
      <c r="B3878" t="s">
        <v>5148</v>
      </c>
      <c r="C3878" t="s">
        <v>5147</v>
      </c>
      <c r="D3878">
        <v>91</v>
      </c>
      <c r="E3878">
        <v>85875</v>
      </c>
      <c r="F3878">
        <v>0</v>
      </c>
      <c r="G3878" s="2">
        <f t="shared" si="482"/>
        <v>85875</v>
      </c>
      <c r="H3878" s="3" t="str">
        <f t="shared" si="483"/>
        <v>10</v>
      </c>
      <c r="I3878" s="3" t="str">
        <f t="shared" si="484"/>
        <v>500</v>
      </c>
      <c r="J3878" s="3">
        <v>500</v>
      </c>
      <c r="K3878" s="3" t="str">
        <f>+VLOOKUP(J3878,'Dimension descriptions'!P:R,3,FALSE)</f>
        <v>District Office</v>
      </c>
      <c r="L3878" s="3" t="str">
        <f t="shared" si="485"/>
        <v>5658</v>
      </c>
      <c r="M3878" s="10">
        <v>5658</v>
      </c>
      <c r="N3878" s="3" t="str">
        <f t="shared" si="480"/>
        <v>1000</v>
      </c>
      <c r="O3878" s="3" t="str">
        <f t="shared" si="481"/>
        <v>161</v>
      </c>
      <c r="P3878" s="3" t="str">
        <f t="shared" si="486"/>
        <v>1</v>
      </c>
      <c r="Q3878" s="11">
        <f>+VLOOKUP(M3878,'Dimension descriptions'!K:M,2,FALSE)</f>
        <v>5658</v>
      </c>
      <c r="R3878" s="33">
        <v>5658</v>
      </c>
      <c r="S3878" s="11" t="str">
        <f>+VLOOKUP(R3878,'Dimension descriptions'!K:M,3)</f>
        <v>Supplemental Educator COVID-19 Stipend</v>
      </c>
      <c r="T3878" s="3" t="str">
        <f t="shared" si="487"/>
        <v>N</v>
      </c>
      <c r="U3878">
        <f>+VLOOKUP(R3878,'FY21 P13 Allotment memo'!O:O,1,FALSE)</f>
        <v>5658</v>
      </c>
      <c r="V3878"/>
      <c r="W3878"/>
      <c r="X3878"/>
      <c r="Y3878"/>
      <c r="Z3878"/>
    </row>
    <row r="3879" spans="1:26">
      <c r="A3879">
        <v>10</v>
      </c>
      <c r="B3879" t="s">
        <v>5149</v>
      </c>
      <c r="C3879" t="s">
        <v>1279</v>
      </c>
      <c r="D3879">
        <v>91</v>
      </c>
      <c r="E3879">
        <v>93159.11</v>
      </c>
      <c r="F3879">
        <v>0</v>
      </c>
      <c r="G3879" s="2">
        <f t="shared" si="482"/>
        <v>93159.11</v>
      </c>
      <c r="H3879" s="3" t="str">
        <f t="shared" si="483"/>
        <v>10</v>
      </c>
      <c r="I3879" s="3" t="str">
        <f t="shared" si="484"/>
        <v>500</v>
      </c>
      <c r="J3879" s="3">
        <v>500</v>
      </c>
      <c r="K3879" s="3" t="str">
        <f>+VLOOKUP(J3879,'Dimension descriptions'!P:R,3,FALSE)</f>
        <v>District Office</v>
      </c>
      <c r="L3879" s="3" t="str">
        <f t="shared" si="485"/>
        <v>5658</v>
      </c>
      <c r="M3879" s="10">
        <v>5658</v>
      </c>
      <c r="N3879" s="3" t="str">
        <f t="shared" si="480"/>
        <v>1000</v>
      </c>
      <c r="O3879" s="3" t="str">
        <f t="shared" si="481"/>
        <v>210</v>
      </c>
      <c r="P3879" s="3" t="str">
        <f t="shared" si="486"/>
        <v>2</v>
      </c>
      <c r="Q3879" s="11">
        <f>+VLOOKUP(M3879,'Dimension descriptions'!K:M,2,FALSE)</f>
        <v>5658</v>
      </c>
      <c r="R3879" s="33">
        <v>5658</v>
      </c>
      <c r="S3879" s="11" t="str">
        <f>+VLOOKUP(R3879,'Dimension descriptions'!K:M,3)</f>
        <v>Supplemental Educator COVID-19 Stipend</v>
      </c>
      <c r="T3879" s="3" t="str">
        <f t="shared" si="487"/>
        <v>N</v>
      </c>
      <c r="U3879">
        <f>+VLOOKUP(R3879,'FY21 P13 Allotment memo'!O:O,1,FALSE)</f>
        <v>5658</v>
      </c>
      <c r="V3879"/>
      <c r="W3879"/>
      <c r="X3879"/>
      <c r="Y3879"/>
      <c r="Z3879"/>
    </row>
    <row r="3880" spans="1:26">
      <c r="A3880">
        <v>10</v>
      </c>
      <c r="B3880" t="s">
        <v>5150</v>
      </c>
      <c r="C3880" t="s">
        <v>1246</v>
      </c>
      <c r="D3880">
        <v>91</v>
      </c>
      <c r="E3880">
        <v>38866.17</v>
      </c>
      <c r="F3880">
        <v>0</v>
      </c>
      <c r="G3880" s="2">
        <f t="shared" si="482"/>
        <v>38866.17</v>
      </c>
      <c r="H3880" s="3" t="str">
        <f t="shared" si="483"/>
        <v>10</v>
      </c>
      <c r="I3880" s="3" t="str">
        <f t="shared" si="484"/>
        <v>500</v>
      </c>
      <c r="J3880" s="3">
        <v>500</v>
      </c>
      <c r="K3880" s="3" t="str">
        <f>+VLOOKUP(J3880,'Dimension descriptions'!P:R,3,FALSE)</f>
        <v>District Office</v>
      </c>
      <c r="L3880" s="3" t="str">
        <f t="shared" si="485"/>
        <v>5658</v>
      </c>
      <c r="M3880" s="10">
        <v>5658</v>
      </c>
      <c r="N3880" s="3" t="str">
        <f t="shared" si="480"/>
        <v>1000</v>
      </c>
      <c r="O3880" s="3" t="str">
        <f t="shared" si="481"/>
        <v>220</v>
      </c>
      <c r="P3880" s="3" t="str">
        <f t="shared" si="486"/>
        <v>2</v>
      </c>
      <c r="Q3880" s="11">
        <f>+VLOOKUP(M3880,'Dimension descriptions'!K:M,2,FALSE)</f>
        <v>5658</v>
      </c>
      <c r="R3880" s="33">
        <v>5658</v>
      </c>
      <c r="S3880" s="11" t="str">
        <f>+VLOOKUP(R3880,'Dimension descriptions'!K:M,3)</f>
        <v>Supplemental Educator COVID-19 Stipend</v>
      </c>
      <c r="T3880" s="3" t="str">
        <f t="shared" si="487"/>
        <v>N</v>
      </c>
      <c r="U3880">
        <f>+VLOOKUP(R3880,'FY21 P13 Allotment memo'!O:O,1,FALSE)</f>
        <v>5658</v>
      </c>
      <c r="V3880"/>
      <c r="W3880"/>
      <c r="X3880"/>
      <c r="Y3880"/>
      <c r="Z3880"/>
    </row>
    <row r="3881" spans="1:26">
      <c r="A3881">
        <v>10</v>
      </c>
      <c r="B3881" t="s">
        <v>5151</v>
      </c>
      <c r="C3881" t="s">
        <v>5147</v>
      </c>
      <c r="D3881">
        <v>91</v>
      </c>
      <c r="E3881">
        <v>12000</v>
      </c>
      <c r="F3881">
        <v>0</v>
      </c>
      <c r="G3881" s="2">
        <f t="shared" si="482"/>
        <v>12000</v>
      </c>
      <c r="H3881" s="3" t="str">
        <f t="shared" si="483"/>
        <v>10</v>
      </c>
      <c r="I3881" s="3" t="str">
        <f t="shared" si="484"/>
        <v>500</v>
      </c>
      <c r="J3881" s="3">
        <v>500</v>
      </c>
      <c r="K3881" s="3" t="str">
        <f>+VLOOKUP(J3881,'Dimension descriptions'!P:R,3,FALSE)</f>
        <v>District Office</v>
      </c>
      <c r="L3881" s="3" t="str">
        <f t="shared" si="485"/>
        <v>5658</v>
      </c>
      <c r="M3881" s="10">
        <v>5658</v>
      </c>
      <c r="N3881" s="3" t="str">
        <f t="shared" si="480"/>
        <v>2100</v>
      </c>
      <c r="O3881" s="3" t="str">
        <f t="shared" si="481"/>
        <v>142</v>
      </c>
      <c r="P3881" s="3" t="str">
        <f t="shared" si="486"/>
        <v>1</v>
      </c>
      <c r="Q3881" s="11">
        <f>+VLOOKUP(M3881,'Dimension descriptions'!K:M,2,FALSE)</f>
        <v>5658</v>
      </c>
      <c r="R3881" s="33">
        <v>5658</v>
      </c>
      <c r="S3881" s="11" t="str">
        <f>+VLOOKUP(R3881,'Dimension descriptions'!K:M,3)</f>
        <v>Supplemental Educator COVID-19 Stipend</v>
      </c>
      <c r="T3881" s="3" t="str">
        <f t="shared" si="487"/>
        <v>N</v>
      </c>
      <c r="U3881">
        <f>+VLOOKUP(R3881,'FY21 P13 Allotment memo'!O:O,1,FALSE)</f>
        <v>5658</v>
      </c>
      <c r="V3881"/>
      <c r="W3881"/>
      <c r="X3881"/>
      <c r="Y3881"/>
      <c r="Z3881"/>
    </row>
    <row r="3882" spans="1:26">
      <c r="A3882">
        <v>10</v>
      </c>
      <c r="B3882" t="s">
        <v>5152</v>
      </c>
      <c r="C3882" t="s">
        <v>1279</v>
      </c>
      <c r="D3882">
        <v>91</v>
      </c>
      <c r="E3882">
        <v>2732.7</v>
      </c>
      <c r="F3882">
        <v>0</v>
      </c>
      <c r="G3882" s="2">
        <f t="shared" si="482"/>
        <v>2732.7</v>
      </c>
      <c r="H3882" s="3" t="str">
        <f t="shared" si="483"/>
        <v>10</v>
      </c>
      <c r="I3882" s="3" t="str">
        <f t="shared" si="484"/>
        <v>500</v>
      </c>
      <c r="J3882" s="3">
        <v>500</v>
      </c>
      <c r="K3882" s="3" t="str">
        <f>+VLOOKUP(J3882,'Dimension descriptions'!P:R,3,FALSE)</f>
        <v>District Office</v>
      </c>
      <c r="L3882" s="3" t="str">
        <f t="shared" si="485"/>
        <v>5658</v>
      </c>
      <c r="M3882" s="10">
        <v>5658</v>
      </c>
      <c r="N3882" s="3" t="str">
        <f t="shared" si="480"/>
        <v>2100</v>
      </c>
      <c r="O3882" s="3" t="str">
        <f t="shared" si="481"/>
        <v>210</v>
      </c>
      <c r="P3882" s="3" t="str">
        <f t="shared" si="486"/>
        <v>2</v>
      </c>
      <c r="Q3882" s="11">
        <f>+VLOOKUP(M3882,'Dimension descriptions'!K:M,2,FALSE)</f>
        <v>5658</v>
      </c>
      <c r="R3882" s="33">
        <v>5658</v>
      </c>
      <c r="S3882" s="11" t="str">
        <f>+VLOOKUP(R3882,'Dimension descriptions'!K:M,3)</f>
        <v>Supplemental Educator COVID-19 Stipend</v>
      </c>
      <c r="T3882" s="3" t="str">
        <f t="shared" si="487"/>
        <v>N</v>
      </c>
      <c r="U3882">
        <f>+VLOOKUP(R3882,'FY21 P13 Allotment memo'!O:O,1,FALSE)</f>
        <v>5658</v>
      </c>
      <c r="V3882"/>
      <c r="W3882"/>
      <c r="X3882"/>
      <c r="Y3882"/>
      <c r="Z3882"/>
    </row>
    <row r="3883" spans="1:26">
      <c r="A3883">
        <v>10</v>
      </c>
      <c r="B3883" t="s">
        <v>5153</v>
      </c>
      <c r="C3883" t="s">
        <v>1246</v>
      </c>
      <c r="D3883">
        <v>91</v>
      </c>
      <c r="E3883">
        <v>918</v>
      </c>
      <c r="F3883">
        <v>0</v>
      </c>
      <c r="G3883" s="2">
        <f t="shared" si="482"/>
        <v>918</v>
      </c>
      <c r="H3883" s="3" t="str">
        <f t="shared" si="483"/>
        <v>10</v>
      </c>
      <c r="I3883" s="3" t="str">
        <f t="shared" si="484"/>
        <v>500</v>
      </c>
      <c r="J3883" s="3">
        <v>500</v>
      </c>
      <c r="K3883" s="3" t="str">
        <f>+VLOOKUP(J3883,'Dimension descriptions'!P:R,3,FALSE)</f>
        <v>District Office</v>
      </c>
      <c r="L3883" s="3" t="str">
        <f t="shared" si="485"/>
        <v>5658</v>
      </c>
      <c r="M3883" s="10">
        <v>5658</v>
      </c>
      <c r="N3883" s="3" t="str">
        <f t="shared" si="480"/>
        <v>2100</v>
      </c>
      <c r="O3883" s="3" t="str">
        <f t="shared" si="481"/>
        <v>220</v>
      </c>
      <c r="P3883" s="3" t="str">
        <f t="shared" si="486"/>
        <v>2</v>
      </c>
      <c r="Q3883" s="11">
        <f>+VLOOKUP(M3883,'Dimension descriptions'!K:M,2,FALSE)</f>
        <v>5658</v>
      </c>
      <c r="R3883" s="33">
        <v>5658</v>
      </c>
      <c r="S3883" s="11" t="str">
        <f>+VLOOKUP(R3883,'Dimension descriptions'!K:M,3)</f>
        <v>Supplemental Educator COVID-19 Stipend</v>
      </c>
      <c r="T3883" s="3" t="str">
        <f t="shared" si="487"/>
        <v>N</v>
      </c>
      <c r="U3883">
        <f>+VLOOKUP(R3883,'FY21 P13 Allotment memo'!O:O,1,FALSE)</f>
        <v>5658</v>
      </c>
      <c r="V3883"/>
      <c r="W3883"/>
      <c r="X3883"/>
      <c r="Y3883"/>
      <c r="Z3883"/>
    </row>
    <row r="3884" spans="1:26">
      <c r="A3884">
        <v>10</v>
      </c>
      <c r="B3884" t="s">
        <v>5154</v>
      </c>
      <c r="C3884" t="s">
        <v>5147</v>
      </c>
      <c r="D3884">
        <v>91</v>
      </c>
      <c r="E3884">
        <v>1000</v>
      </c>
      <c r="F3884">
        <v>0</v>
      </c>
      <c r="G3884" s="2">
        <f t="shared" si="482"/>
        <v>1000</v>
      </c>
      <c r="H3884" s="3" t="str">
        <f t="shared" si="483"/>
        <v>10</v>
      </c>
      <c r="I3884" s="3" t="str">
        <f t="shared" si="484"/>
        <v>500</v>
      </c>
      <c r="J3884" s="3">
        <v>500</v>
      </c>
      <c r="K3884" s="3" t="str">
        <f>+VLOOKUP(J3884,'Dimension descriptions'!P:R,3,FALSE)</f>
        <v>District Office</v>
      </c>
      <c r="L3884" s="3" t="str">
        <f t="shared" si="485"/>
        <v>5658</v>
      </c>
      <c r="M3884" s="10">
        <v>5658</v>
      </c>
      <c r="N3884" s="3" t="str">
        <f t="shared" si="480"/>
        <v>2130</v>
      </c>
      <c r="O3884" s="3" t="str">
        <f t="shared" si="481"/>
        <v>143</v>
      </c>
      <c r="P3884" s="3" t="str">
        <f t="shared" si="486"/>
        <v>1</v>
      </c>
      <c r="Q3884" s="11">
        <f>+VLOOKUP(M3884,'Dimension descriptions'!K:M,2,FALSE)</f>
        <v>5658</v>
      </c>
      <c r="R3884" s="33">
        <v>5658</v>
      </c>
      <c r="S3884" s="11" t="str">
        <f>+VLOOKUP(R3884,'Dimension descriptions'!K:M,3)</f>
        <v>Supplemental Educator COVID-19 Stipend</v>
      </c>
      <c r="T3884" s="3" t="str">
        <f t="shared" si="487"/>
        <v>N</v>
      </c>
      <c r="U3884">
        <f>+VLOOKUP(R3884,'FY21 P13 Allotment memo'!O:O,1,FALSE)</f>
        <v>5658</v>
      </c>
      <c r="V3884"/>
      <c r="W3884"/>
      <c r="X3884"/>
      <c r="Y3884"/>
      <c r="Z3884"/>
    </row>
    <row r="3885" spans="1:26">
      <c r="A3885">
        <v>10</v>
      </c>
      <c r="B3885" t="s">
        <v>5155</v>
      </c>
      <c r="C3885" t="s">
        <v>1279</v>
      </c>
      <c r="D3885">
        <v>91</v>
      </c>
      <c r="E3885">
        <v>236.9</v>
      </c>
      <c r="F3885">
        <v>0</v>
      </c>
      <c r="G3885" s="2">
        <f t="shared" si="482"/>
        <v>236.9</v>
      </c>
      <c r="H3885" s="3" t="str">
        <f t="shared" si="483"/>
        <v>10</v>
      </c>
      <c r="I3885" s="3" t="str">
        <f t="shared" si="484"/>
        <v>500</v>
      </c>
      <c r="J3885" s="3">
        <v>500</v>
      </c>
      <c r="K3885" s="3" t="str">
        <f>+VLOOKUP(J3885,'Dimension descriptions'!P:R,3,FALSE)</f>
        <v>District Office</v>
      </c>
      <c r="L3885" s="3" t="str">
        <f t="shared" si="485"/>
        <v>5658</v>
      </c>
      <c r="M3885" s="10">
        <v>5658</v>
      </c>
      <c r="N3885" s="3" t="str">
        <f t="shared" si="480"/>
        <v>2130</v>
      </c>
      <c r="O3885" s="3" t="str">
        <f t="shared" si="481"/>
        <v>210</v>
      </c>
      <c r="P3885" s="3" t="str">
        <f t="shared" si="486"/>
        <v>2</v>
      </c>
      <c r="Q3885" s="11">
        <f>+VLOOKUP(M3885,'Dimension descriptions'!K:M,2,FALSE)</f>
        <v>5658</v>
      </c>
      <c r="R3885" s="33">
        <v>5658</v>
      </c>
      <c r="S3885" s="11" t="str">
        <f>+VLOOKUP(R3885,'Dimension descriptions'!K:M,3)</f>
        <v>Supplemental Educator COVID-19 Stipend</v>
      </c>
      <c r="T3885" s="3" t="str">
        <f t="shared" si="487"/>
        <v>N</v>
      </c>
      <c r="U3885">
        <f>+VLOOKUP(R3885,'FY21 P13 Allotment memo'!O:O,1,FALSE)</f>
        <v>5658</v>
      </c>
      <c r="V3885"/>
      <c r="W3885"/>
      <c r="X3885"/>
      <c r="Y3885"/>
      <c r="Z3885"/>
    </row>
    <row r="3886" spans="1:26">
      <c r="A3886">
        <v>10</v>
      </c>
      <c r="B3886" t="s">
        <v>5156</v>
      </c>
      <c r="C3886" t="s">
        <v>1246</v>
      </c>
      <c r="D3886">
        <v>91</v>
      </c>
      <c r="E3886">
        <v>76.5</v>
      </c>
      <c r="F3886">
        <v>0</v>
      </c>
      <c r="G3886" s="2">
        <f t="shared" si="482"/>
        <v>76.5</v>
      </c>
      <c r="H3886" s="3" t="str">
        <f t="shared" si="483"/>
        <v>10</v>
      </c>
      <c r="I3886" s="3" t="str">
        <f t="shared" si="484"/>
        <v>500</v>
      </c>
      <c r="J3886" s="3">
        <v>500</v>
      </c>
      <c r="K3886" s="3" t="str">
        <f>+VLOOKUP(J3886,'Dimension descriptions'!P:R,3,FALSE)</f>
        <v>District Office</v>
      </c>
      <c r="L3886" s="3" t="str">
        <f t="shared" si="485"/>
        <v>5658</v>
      </c>
      <c r="M3886" s="10">
        <v>5658</v>
      </c>
      <c r="N3886" s="3" t="str">
        <f t="shared" si="480"/>
        <v>2130</v>
      </c>
      <c r="O3886" s="3" t="str">
        <f t="shared" si="481"/>
        <v>220</v>
      </c>
      <c r="P3886" s="3" t="str">
        <f t="shared" si="486"/>
        <v>2</v>
      </c>
      <c r="Q3886" s="11">
        <f>+VLOOKUP(M3886,'Dimension descriptions'!K:M,2,FALSE)</f>
        <v>5658</v>
      </c>
      <c r="R3886" s="33">
        <v>5658</v>
      </c>
      <c r="S3886" s="11" t="str">
        <f>+VLOOKUP(R3886,'Dimension descriptions'!K:M,3)</f>
        <v>Supplemental Educator COVID-19 Stipend</v>
      </c>
      <c r="T3886" s="3" t="str">
        <f t="shared" si="487"/>
        <v>N</v>
      </c>
      <c r="U3886">
        <f>+VLOOKUP(R3886,'FY21 P13 Allotment memo'!O:O,1,FALSE)</f>
        <v>5658</v>
      </c>
      <c r="V3886"/>
      <c r="W3886"/>
      <c r="X3886"/>
      <c r="Y3886"/>
      <c r="Z3886"/>
    </row>
    <row r="3887" spans="1:26">
      <c r="A3887">
        <v>10</v>
      </c>
      <c r="B3887" t="s">
        <v>5157</v>
      </c>
      <c r="C3887" t="s">
        <v>5147</v>
      </c>
      <c r="D3887">
        <v>91</v>
      </c>
      <c r="E3887">
        <v>102906.25</v>
      </c>
      <c r="F3887">
        <v>0</v>
      </c>
      <c r="G3887" s="2">
        <f t="shared" si="482"/>
        <v>102906.25</v>
      </c>
      <c r="H3887" s="3" t="str">
        <f t="shared" si="483"/>
        <v>10</v>
      </c>
      <c r="I3887" s="3" t="str">
        <f t="shared" si="484"/>
        <v>500</v>
      </c>
      <c r="J3887" s="3">
        <v>500</v>
      </c>
      <c r="K3887" s="3" t="str">
        <f>+VLOOKUP(J3887,'Dimension descriptions'!P:R,3,FALSE)</f>
        <v>District Office</v>
      </c>
      <c r="L3887" s="3" t="str">
        <f t="shared" si="485"/>
        <v>5658</v>
      </c>
      <c r="M3887" s="10">
        <v>5658</v>
      </c>
      <c r="N3887" s="3" t="str">
        <f t="shared" si="480"/>
        <v>2200</v>
      </c>
      <c r="O3887" s="3" t="str">
        <f t="shared" si="481"/>
        <v>161</v>
      </c>
      <c r="P3887" s="3" t="str">
        <f t="shared" si="486"/>
        <v>1</v>
      </c>
      <c r="Q3887" s="11">
        <f>+VLOOKUP(M3887,'Dimension descriptions'!K:M,2,FALSE)</f>
        <v>5658</v>
      </c>
      <c r="R3887" s="33">
        <v>5658</v>
      </c>
      <c r="S3887" s="11" t="str">
        <f>+VLOOKUP(R3887,'Dimension descriptions'!K:M,3)</f>
        <v>Supplemental Educator COVID-19 Stipend</v>
      </c>
      <c r="T3887" s="3" t="str">
        <f t="shared" si="487"/>
        <v>N</v>
      </c>
      <c r="U3887">
        <f>+VLOOKUP(R3887,'FY21 P13 Allotment memo'!O:O,1,FALSE)</f>
        <v>5658</v>
      </c>
      <c r="V3887"/>
      <c r="W3887"/>
      <c r="X3887"/>
      <c r="Y3887"/>
      <c r="Z3887"/>
    </row>
    <row r="3888" spans="1:26">
      <c r="A3888">
        <v>10</v>
      </c>
      <c r="B3888" t="s">
        <v>5158</v>
      </c>
      <c r="C3888" t="s">
        <v>1279</v>
      </c>
      <c r="D3888">
        <v>91</v>
      </c>
      <c r="E3888">
        <v>12497.6</v>
      </c>
      <c r="F3888">
        <v>0</v>
      </c>
      <c r="G3888" s="2">
        <f t="shared" si="482"/>
        <v>12497.6</v>
      </c>
      <c r="H3888" s="3" t="str">
        <f t="shared" si="483"/>
        <v>10</v>
      </c>
      <c r="I3888" s="3" t="str">
        <f t="shared" si="484"/>
        <v>500</v>
      </c>
      <c r="J3888" s="3">
        <v>500</v>
      </c>
      <c r="K3888" s="3" t="str">
        <f>+VLOOKUP(J3888,'Dimension descriptions'!P:R,3,FALSE)</f>
        <v>District Office</v>
      </c>
      <c r="L3888" s="3" t="str">
        <f t="shared" si="485"/>
        <v>5658</v>
      </c>
      <c r="M3888" s="10">
        <v>5658</v>
      </c>
      <c r="N3888" s="3" t="str">
        <f t="shared" si="480"/>
        <v>2200</v>
      </c>
      <c r="O3888" s="3" t="str">
        <f t="shared" si="481"/>
        <v>210</v>
      </c>
      <c r="P3888" s="3" t="str">
        <f t="shared" si="486"/>
        <v>2</v>
      </c>
      <c r="Q3888" s="11">
        <f>+VLOOKUP(M3888,'Dimension descriptions'!K:M,2,FALSE)</f>
        <v>5658</v>
      </c>
      <c r="R3888" s="33">
        <v>5658</v>
      </c>
      <c r="S3888" s="11" t="str">
        <f>+VLOOKUP(R3888,'Dimension descriptions'!K:M,3)</f>
        <v>Supplemental Educator COVID-19 Stipend</v>
      </c>
      <c r="T3888" s="3" t="str">
        <f t="shared" si="487"/>
        <v>N</v>
      </c>
      <c r="U3888">
        <f>+VLOOKUP(R3888,'FY21 P13 Allotment memo'!O:O,1,FALSE)</f>
        <v>5658</v>
      </c>
      <c r="V3888"/>
      <c r="W3888"/>
      <c r="X3888"/>
      <c r="Y3888"/>
      <c r="Z3888"/>
    </row>
    <row r="3889" spans="1:26">
      <c r="A3889">
        <v>10</v>
      </c>
      <c r="B3889" t="s">
        <v>5159</v>
      </c>
      <c r="C3889" t="s">
        <v>1246</v>
      </c>
      <c r="D3889">
        <v>91</v>
      </c>
      <c r="E3889">
        <v>7872.61</v>
      </c>
      <c r="F3889">
        <v>0</v>
      </c>
      <c r="G3889" s="2">
        <f t="shared" si="482"/>
        <v>7872.61</v>
      </c>
      <c r="H3889" s="3" t="str">
        <f t="shared" si="483"/>
        <v>10</v>
      </c>
      <c r="I3889" s="3" t="str">
        <f t="shared" si="484"/>
        <v>500</v>
      </c>
      <c r="J3889" s="3">
        <v>500</v>
      </c>
      <c r="K3889" s="3" t="str">
        <f>+VLOOKUP(J3889,'Dimension descriptions'!P:R,3,FALSE)</f>
        <v>District Office</v>
      </c>
      <c r="L3889" s="3" t="str">
        <f t="shared" si="485"/>
        <v>5658</v>
      </c>
      <c r="M3889" s="10">
        <v>5658</v>
      </c>
      <c r="N3889" s="3" t="str">
        <f t="shared" si="480"/>
        <v>2200</v>
      </c>
      <c r="O3889" s="3" t="str">
        <f t="shared" si="481"/>
        <v>220</v>
      </c>
      <c r="P3889" s="3" t="str">
        <f t="shared" si="486"/>
        <v>2</v>
      </c>
      <c r="Q3889" s="11">
        <f>+VLOOKUP(M3889,'Dimension descriptions'!K:M,2,FALSE)</f>
        <v>5658</v>
      </c>
      <c r="R3889" s="33">
        <v>5658</v>
      </c>
      <c r="S3889" s="11" t="str">
        <f>+VLOOKUP(R3889,'Dimension descriptions'!K:M,3)</f>
        <v>Supplemental Educator COVID-19 Stipend</v>
      </c>
      <c r="T3889" s="3" t="str">
        <f t="shared" si="487"/>
        <v>N</v>
      </c>
      <c r="U3889">
        <f>+VLOOKUP(R3889,'FY21 P13 Allotment memo'!O:O,1,FALSE)</f>
        <v>5658</v>
      </c>
      <c r="V3889"/>
      <c r="W3889"/>
      <c r="X3889"/>
      <c r="Y3889"/>
      <c r="Z3889"/>
    </row>
    <row r="3890" spans="1:26">
      <c r="A3890">
        <v>10</v>
      </c>
      <c r="B3890" t="s">
        <v>5160</v>
      </c>
      <c r="C3890" t="s">
        <v>5147</v>
      </c>
      <c r="D3890">
        <v>91</v>
      </c>
      <c r="E3890">
        <v>3000</v>
      </c>
      <c r="F3890">
        <v>0</v>
      </c>
      <c r="G3890" s="2">
        <f t="shared" si="482"/>
        <v>3000</v>
      </c>
      <c r="H3890" s="3" t="str">
        <f t="shared" si="483"/>
        <v>10</v>
      </c>
      <c r="I3890" s="3" t="str">
        <f t="shared" si="484"/>
        <v>500</v>
      </c>
      <c r="J3890" s="3">
        <v>500</v>
      </c>
      <c r="K3890" s="3" t="str">
        <f>+VLOOKUP(J3890,'Dimension descriptions'!P:R,3,FALSE)</f>
        <v>District Office</v>
      </c>
      <c r="L3890" s="3" t="str">
        <f t="shared" si="485"/>
        <v>5658</v>
      </c>
      <c r="M3890" s="10">
        <v>5658</v>
      </c>
      <c r="N3890" s="3" t="str">
        <f t="shared" si="480"/>
        <v>2300</v>
      </c>
      <c r="O3890" s="3" t="str">
        <f t="shared" si="481"/>
        <v>115</v>
      </c>
      <c r="P3890" s="3" t="str">
        <f t="shared" si="486"/>
        <v>1</v>
      </c>
      <c r="Q3890" s="11">
        <f>+VLOOKUP(M3890,'Dimension descriptions'!K:M,2,FALSE)</f>
        <v>5658</v>
      </c>
      <c r="R3890" s="33">
        <v>5658</v>
      </c>
      <c r="S3890" s="11" t="str">
        <f>+VLOOKUP(R3890,'Dimension descriptions'!K:M,3)</f>
        <v>Supplemental Educator COVID-19 Stipend</v>
      </c>
      <c r="T3890" s="3" t="str">
        <f t="shared" si="487"/>
        <v>N</v>
      </c>
      <c r="U3890">
        <f>+VLOOKUP(R3890,'FY21 P13 Allotment memo'!O:O,1,FALSE)</f>
        <v>5658</v>
      </c>
      <c r="V3890"/>
      <c r="W3890"/>
      <c r="X3890"/>
      <c r="Y3890"/>
      <c r="Z3890"/>
    </row>
    <row r="3891" spans="1:26">
      <c r="A3891">
        <v>10</v>
      </c>
      <c r="B3891" t="s">
        <v>5161</v>
      </c>
      <c r="C3891" t="s">
        <v>1279</v>
      </c>
      <c r="D3891">
        <v>91</v>
      </c>
      <c r="E3891">
        <v>710.7</v>
      </c>
      <c r="F3891">
        <v>0</v>
      </c>
      <c r="G3891" s="2">
        <f t="shared" si="482"/>
        <v>710.7</v>
      </c>
      <c r="H3891" s="3" t="str">
        <f t="shared" si="483"/>
        <v>10</v>
      </c>
      <c r="I3891" s="3" t="str">
        <f t="shared" si="484"/>
        <v>500</v>
      </c>
      <c r="J3891" s="3">
        <v>500</v>
      </c>
      <c r="K3891" s="3" t="str">
        <f>+VLOOKUP(J3891,'Dimension descriptions'!P:R,3,FALSE)</f>
        <v>District Office</v>
      </c>
      <c r="L3891" s="3" t="str">
        <f t="shared" si="485"/>
        <v>5658</v>
      </c>
      <c r="M3891" s="10">
        <v>5658</v>
      </c>
      <c r="N3891" s="3" t="str">
        <f t="shared" si="480"/>
        <v>2300</v>
      </c>
      <c r="O3891" s="3" t="str">
        <f t="shared" si="481"/>
        <v>210</v>
      </c>
      <c r="P3891" s="3" t="str">
        <f t="shared" si="486"/>
        <v>2</v>
      </c>
      <c r="Q3891" s="11">
        <f>+VLOOKUP(M3891,'Dimension descriptions'!K:M,2,FALSE)</f>
        <v>5658</v>
      </c>
      <c r="R3891" s="33">
        <v>5658</v>
      </c>
      <c r="S3891" s="11" t="str">
        <f>+VLOOKUP(R3891,'Dimension descriptions'!K:M,3)</f>
        <v>Supplemental Educator COVID-19 Stipend</v>
      </c>
      <c r="T3891" s="3" t="str">
        <f t="shared" si="487"/>
        <v>N</v>
      </c>
      <c r="U3891">
        <f>+VLOOKUP(R3891,'FY21 P13 Allotment memo'!O:O,1,FALSE)</f>
        <v>5658</v>
      </c>
      <c r="V3891"/>
      <c r="W3891"/>
      <c r="X3891"/>
      <c r="Y3891"/>
      <c r="Z3891"/>
    </row>
    <row r="3892" spans="1:26">
      <c r="A3892">
        <v>10</v>
      </c>
      <c r="B3892" t="s">
        <v>5162</v>
      </c>
      <c r="C3892" t="s">
        <v>1246</v>
      </c>
      <c r="D3892">
        <v>91</v>
      </c>
      <c r="E3892">
        <v>229.5</v>
      </c>
      <c r="F3892">
        <v>0</v>
      </c>
      <c r="G3892" s="2">
        <f t="shared" si="482"/>
        <v>229.5</v>
      </c>
      <c r="H3892" s="3" t="str">
        <f t="shared" si="483"/>
        <v>10</v>
      </c>
      <c r="I3892" s="3" t="str">
        <f t="shared" si="484"/>
        <v>500</v>
      </c>
      <c r="J3892" s="3">
        <v>500</v>
      </c>
      <c r="K3892" s="3" t="str">
        <f>+VLOOKUP(J3892,'Dimension descriptions'!P:R,3,FALSE)</f>
        <v>District Office</v>
      </c>
      <c r="L3892" s="3" t="str">
        <f t="shared" si="485"/>
        <v>5658</v>
      </c>
      <c r="M3892" s="10">
        <v>5658</v>
      </c>
      <c r="N3892" s="3" t="str">
        <f t="shared" si="480"/>
        <v>2300</v>
      </c>
      <c r="O3892" s="3" t="str">
        <f t="shared" si="481"/>
        <v>220</v>
      </c>
      <c r="P3892" s="3" t="str">
        <f t="shared" si="486"/>
        <v>2</v>
      </c>
      <c r="Q3892" s="11">
        <f>+VLOOKUP(M3892,'Dimension descriptions'!K:M,2,FALSE)</f>
        <v>5658</v>
      </c>
      <c r="R3892" s="33">
        <v>5658</v>
      </c>
      <c r="S3892" s="11" t="str">
        <f>+VLOOKUP(R3892,'Dimension descriptions'!K:M,3)</f>
        <v>Supplemental Educator COVID-19 Stipend</v>
      </c>
      <c r="T3892" s="3" t="str">
        <f t="shared" si="487"/>
        <v>N</v>
      </c>
      <c r="U3892">
        <f>+VLOOKUP(R3892,'FY21 P13 Allotment memo'!O:O,1,FALSE)</f>
        <v>5658</v>
      </c>
      <c r="V3892"/>
      <c r="W3892"/>
      <c r="X3892"/>
      <c r="Y3892"/>
      <c r="Z3892"/>
    </row>
    <row r="3893" spans="1:26">
      <c r="A3893">
        <v>10</v>
      </c>
      <c r="B3893" t="s">
        <v>5163</v>
      </c>
      <c r="C3893" t="s">
        <v>5147</v>
      </c>
      <c r="D3893">
        <v>91</v>
      </c>
      <c r="E3893">
        <v>15000</v>
      </c>
      <c r="F3893">
        <v>0</v>
      </c>
      <c r="G3893" s="2">
        <f t="shared" si="482"/>
        <v>15000</v>
      </c>
      <c r="H3893" s="3" t="str">
        <f t="shared" si="483"/>
        <v>10</v>
      </c>
      <c r="I3893" s="3" t="str">
        <f t="shared" si="484"/>
        <v>500</v>
      </c>
      <c r="J3893" s="3">
        <v>500</v>
      </c>
      <c r="K3893" s="3" t="str">
        <f>+VLOOKUP(J3893,'Dimension descriptions'!P:R,3,FALSE)</f>
        <v>District Office</v>
      </c>
      <c r="L3893" s="3" t="str">
        <f t="shared" si="485"/>
        <v>5658</v>
      </c>
      <c r="M3893" s="10">
        <v>5658</v>
      </c>
      <c r="N3893" s="3" t="str">
        <f t="shared" si="480"/>
        <v>2400</v>
      </c>
      <c r="O3893" s="3" t="str">
        <f t="shared" si="481"/>
        <v>121</v>
      </c>
      <c r="P3893" s="3" t="str">
        <f t="shared" si="486"/>
        <v>1</v>
      </c>
      <c r="Q3893" s="11">
        <f>+VLOOKUP(M3893,'Dimension descriptions'!K:M,2,FALSE)</f>
        <v>5658</v>
      </c>
      <c r="R3893" s="33">
        <v>5658</v>
      </c>
      <c r="S3893" s="11" t="str">
        <f>+VLOOKUP(R3893,'Dimension descriptions'!K:M,3)</f>
        <v>Supplemental Educator COVID-19 Stipend</v>
      </c>
      <c r="T3893" s="3" t="str">
        <f t="shared" si="487"/>
        <v>N</v>
      </c>
      <c r="U3893">
        <f>+VLOOKUP(R3893,'FY21 P13 Allotment memo'!O:O,1,FALSE)</f>
        <v>5658</v>
      </c>
      <c r="V3893"/>
      <c r="W3893"/>
      <c r="X3893"/>
      <c r="Y3893"/>
      <c r="Z3893"/>
    </row>
    <row r="3894" spans="1:26">
      <c r="A3894">
        <v>10</v>
      </c>
      <c r="B3894" t="s">
        <v>5164</v>
      </c>
      <c r="C3894" t="s">
        <v>5147</v>
      </c>
      <c r="D3894">
        <v>91</v>
      </c>
      <c r="E3894">
        <v>2000</v>
      </c>
      <c r="F3894">
        <v>0</v>
      </c>
      <c r="G3894" s="2">
        <f t="shared" si="482"/>
        <v>2000</v>
      </c>
      <c r="H3894" s="3" t="str">
        <f t="shared" si="483"/>
        <v>10</v>
      </c>
      <c r="I3894" s="3" t="str">
        <f t="shared" si="484"/>
        <v>500</v>
      </c>
      <c r="J3894" s="3">
        <v>500</v>
      </c>
      <c r="K3894" s="3" t="str">
        <f>+VLOOKUP(J3894,'Dimension descriptions'!P:R,3,FALSE)</f>
        <v>District Office</v>
      </c>
      <c r="L3894" s="3" t="str">
        <f t="shared" si="485"/>
        <v>5658</v>
      </c>
      <c r="M3894" s="10">
        <v>5658</v>
      </c>
      <c r="N3894" s="3" t="str">
        <f t="shared" si="480"/>
        <v>2400</v>
      </c>
      <c r="O3894" s="3" t="str">
        <f t="shared" si="481"/>
        <v>152</v>
      </c>
      <c r="P3894" s="3" t="str">
        <f t="shared" si="486"/>
        <v>1</v>
      </c>
      <c r="Q3894" s="11">
        <f>+VLOOKUP(M3894,'Dimension descriptions'!K:M,2,FALSE)</f>
        <v>5658</v>
      </c>
      <c r="R3894" s="33">
        <v>5658</v>
      </c>
      <c r="S3894" s="11" t="str">
        <f>+VLOOKUP(R3894,'Dimension descriptions'!K:M,3)</f>
        <v>Supplemental Educator COVID-19 Stipend</v>
      </c>
      <c r="T3894" s="3" t="str">
        <f t="shared" si="487"/>
        <v>N</v>
      </c>
      <c r="U3894">
        <f>+VLOOKUP(R3894,'FY21 P13 Allotment memo'!O:O,1,FALSE)</f>
        <v>5658</v>
      </c>
      <c r="V3894"/>
      <c r="W3894"/>
      <c r="X3894"/>
      <c r="Y3894"/>
      <c r="Z3894"/>
    </row>
    <row r="3895" spans="1:26">
      <c r="A3895">
        <v>10</v>
      </c>
      <c r="B3895" t="s">
        <v>5165</v>
      </c>
      <c r="C3895" t="s">
        <v>1279</v>
      </c>
      <c r="D3895">
        <v>91</v>
      </c>
      <c r="E3895">
        <v>3917.2</v>
      </c>
      <c r="F3895">
        <v>0</v>
      </c>
      <c r="G3895" s="2">
        <f t="shared" si="482"/>
        <v>3917.2</v>
      </c>
      <c r="H3895" s="3" t="str">
        <f t="shared" si="483"/>
        <v>10</v>
      </c>
      <c r="I3895" s="3" t="str">
        <f t="shared" si="484"/>
        <v>500</v>
      </c>
      <c r="J3895" s="3">
        <v>500</v>
      </c>
      <c r="K3895" s="3" t="str">
        <f>+VLOOKUP(J3895,'Dimension descriptions'!P:R,3,FALSE)</f>
        <v>District Office</v>
      </c>
      <c r="L3895" s="3" t="str">
        <f t="shared" si="485"/>
        <v>5658</v>
      </c>
      <c r="M3895" s="10">
        <v>5658</v>
      </c>
      <c r="N3895" s="3" t="str">
        <f t="shared" si="480"/>
        <v>2400</v>
      </c>
      <c r="O3895" s="3" t="str">
        <f t="shared" si="481"/>
        <v>210</v>
      </c>
      <c r="P3895" s="3" t="str">
        <f t="shared" si="486"/>
        <v>2</v>
      </c>
      <c r="Q3895" s="11">
        <f>+VLOOKUP(M3895,'Dimension descriptions'!K:M,2,FALSE)</f>
        <v>5658</v>
      </c>
      <c r="R3895" s="33">
        <v>5658</v>
      </c>
      <c r="S3895" s="11" t="str">
        <f>+VLOOKUP(R3895,'Dimension descriptions'!K:M,3)</f>
        <v>Supplemental Educator COVID-19 Stipend</v>
      </c>
      <c r="T3895" s="3" t="str">
        <f t="shared" si="487"/>
        <v>N</v>
      </c>
      <c r="U3895">
        <f>+VLOOKUP(R3895,'FY21 P13 Allotment memo'!O:O,1,FALSE)</f>
        <v>5658</v>
      </c>
      <c r="V3895"/>
      <c r="W3895"/>
      <c r="X3895"/>
      <c r="Y3895"/>
      <c r="Z3895"/>
    </row>
    <row r="3896" spans="1:26">
      <c r="A3896">
        <v>10</v>
      </c>
      <c r="B3896" t="s">
        <v>5166</v>
      </c>
      <c r="C3896" t="s">
        <v>1246</v>
      </c>
      <c r="D3896">
        <v>91</v>
      </c>
      <c r="E3896">
        <v>1300.5</v>
      </c>
      <c r="F3896">
        <v>0</v>
      </c>
      <c r="G3896" s="2">
        <f t="shared" si="482"/>
        <v>1300.5</v>
      </c>
      <c r="H3896" s="3" t="str">
        <f t="shared" si="483"/>
        <v>10</v>
      </c>
      <c r="I3896" s="3" t="str">
        <f t="shared" si="484"/>
        <v>500</v>
      </c>
      <c r="J3896" s="3">
        <v>500</v>
      </c>
      <c r="K3896" s="3" t="str">
        <f>+VLOOKUP(J3896,'Dimension descriptions'!P:R,3,FALSE)</f>
        <v>District Office</v>
      </c>
      <c r="L3896" s="3" t="str">
        <f t="shared" si="485"/>
        <v>5658</v>
      </c>
      <c r="M3896" s="10">
        <v>5658</v>
      </c>
      <c r="N3896" s="3" t="str">
        <f t="shared" si="480"/>
        <v>2400</v>
      </c>
      <c r="O3896" s="3" t="str">
        <f t="shared" si="481"/>
        <v>220</v>
      </c>
      <c r="P3896" s="3" t="str">
        <f t="shared" si="486"/>
        <v>2</v>
      </c>
      <c r="Q3896" s="11">
        <f>+VLOOKUP(M3896,'Dimension descriptions'!K:M,2,FALSE)</f>
        <v>5658</v>
      </c>
      <c r="R3896" s="33">
        <v>5658</v>
      </c>
      <c r="S3896" s="11" t="str">
        <f>+VLOOKUP(R3896,'Dimension descriptions'!K:M,3)</f>
        <v>Supplemental Educator COVID-19 Stipend</v>
      </c>
      <c r="T3896" s="3" t="str">
        <f t="shared" si="487"/>
        <v>N</v>
      </c>
      <c r="U3896">
        <f>+VLOOKUP(R3896,'FY21 P13 Allotment memo'!O:O,1,FALSE)</f>
        <v>5658</v>
      </c>
      <c r="V3896"/>
      <c r="W3896"/>
      <c r="X3896"/>
      <c r="Y3896"/>
      <c r="Z3896"/>
    </row>
    <row r="3897" spans="1:26">
      <c r="A3897">
        <v>10</v>
      </c>
      <c r="B3897" t="s">
        <v>5167</v>
      </c>
      <c r="C3897" t="s">
        <v>5147</v>
      </c>
      <c r="D3897">
        <v>91</v>
      </c>
      <c r="E3897">
        <v>21687.5</v>
      </c>
      <c r="F3897">
        <v>0</v>
      </c>
      <c r="G3897" s="2">
        <f t="shared" si="482"/>
        <v>21687.5</v>
      </c>
      <c r="H3897" s="3" t="str">
        <f t="shared" si="483"/>
        <v>10</v>
      </c>
      <c r="I3897" s="3" t="str">
        <f t="shared" si="484"/>
        <v>500</v>
      </c>
      <c r="J3897" s="3">
        <v>500</v>
      </c>
      <c r="K3897" s="3" t="str">
        <f>+VLOOKUP(J3897,'Dimension descriptions'!P:R,3,FALSE)</f>
        <v>District Office</v>
      </c>
      <c r="L3897" s="3" t="str">
        <f t="shared" si="485"/>
        <v>5658</v>
      </c>
      <c r="M3897" s="10">
        <v>5658</v>
      </c>
      <c r="N3897" s="3" t="str">
        <f t="shared" si="480"/>
        <v>2500</v>
      </c>
      <c r="O3897" s="3" t="str">
        <f t="shared" si="481"/>
        <v>152</v>
      </c>
      <c r="P3897" s="3" t="str">
        <f t="shared" si="486"/>
        <v>1</v>
      </c>
      <c r="Q3897" s="11">
        <f>+VLOOKUP(M3897,'Dimension descriptions'!K:M,2,FALSE)</f>
        <v>5658</v>
      </c>
      <c r="R3897" s="33">
        <v>5658</v>
      </c>
      <c r="S3897" s="11" t="str">
        <f>+VLOOKUP(R3897,'Dimension descriptions'!K:M,3)</f>
        <v>Supplemental Educator COVID-19 Stipend</v>
      </c>
      <c r="T3897" s="3" t="str">
        <f t="shared" si="487"/>
        <v>N</v>
      </c>
      <c r="U3897">
        <f>+VLOOKUP(R3897,'FY21 P13 Allotment memo'!O:O,1,FALSE)</f>
        <v>5658</v>
      </c>
      <c r="V3897"/>
      <c r="W3897"/>
      <c r="X3897"/>
      <c r="Y3897"/>
      <c r="Z3897"/>
    </row>
    <row r="3898" spans="1:26">
      <c r="A3898">
        <v>10</v>
      </c>
      <c r="B3898" t="s">
        <v>5168</v>
      </c>
      <c r="C3898" t="s">
        <v>5147</v>
      </c>
      <c r="D3898">
        <v>91</v>
      </c>
      <c r="E3898">
        <v>12468.75</v>
      </c>
      <c r="F3898">
        <v>0</v>
      </c>
      <c r="G3898" s="2">
        <f t="shared" si="482"/>
        <v>12468.75</v>
      </c>
      <c r="H3898" s="3" t="str">
        <f t="shared" si="483"/>
        <v>10</v>
      </c>
      <c r="I3898" s="3" t="str">
        <f t="shared" si="484"/>
        <v>500</v>
      </c>
      <c r="J3898" s="3">
        <v>500</v>
      </c>
      <c r="K3898" s="3" t="str">
        <f>+VLOOKUP(J3898,'Dimension descriptions'!P:R,3,FALSE)</f>
        <v>District Office</v>
      </c>
      <c r="L3898" s="3" t="str">
        <f t="shared" si="485"/>
        <v>5658</v>
      </c>
      <c r="M3898" s="10">
        <v>5658</v>
      </c>
      <c r="N3898" s="3" t="str">
        <f t="shared" si="480"/>
        <v>2500</v>
      </c>
      <c r="O3898" s="3" t="str">
        <f t="shared" si="481"/>
        <v>198</v>
      </c>
      <c r="P3898" s="3" t="str">
        <f t="shared" si="486"/>
        <v>1</v>
      </c>
      <c r="Q3898" s="11">
        <f>+VLOOKUP(M3898,'Dimension descriptions'!K:M,2,FALSE)</f>
        <v>5658</v>
      </c>
      <c r="R3898" s="33">
        <v>5658</v>
      </c>
      <c r="S3898" s="11" t="str">
        <f>+VLOOKUP(R3898,'Dimension descriptions'!K:M,3)</f>
        <v>Supplemental Educator COVID-19 Stipend</v>
      </c>
      <c r="T3898" s="3" t="str">
        <f t="shared" si="487"/>
        <v>N</v>
      </c>
      <c r="U3898">
        <f>+VLOOKUP(R3898,'FY21 P13 Allotment memo'!O:O,1,FALSE)</f>
        <v>5658</v>
      </c>
      <c r="V3898"/>
      <c r="W3898"/>
      <c r="X3898"/>
      <c r="Y3898"/>
      <c r="Z3898"/>
    </row>
    <row r="3899" spans="1:26">
      <c r="A3899">
        <v>10</v>
      </c>
      <c r="B3899" t="s">
        <v>5169</v>
      </c>
      <c r="C3899" t="s">
        <v>1279</v>
      </c>
      <c r="D3899">
        <v>91</v>
      </c>
      <c r="E3899">
        <v>6444.84</v>
      </c>
      <c r="F3899">
        <v>0</v>
      </c>
      <c r="G3899" s="2">
        <f t="shared" si="482"/>
        <v>6444.84</v>
      </c>
      <c r="H3899" s="3" t="str">
        <f t="shared" si="483"/>
        <v>10</v>
      </c>
      <c r="I3899" s="3" t="str">
        <f t="shared" si="484"/>
        <v>500</v>
      </c>
      <c r="J3899" s="3">
        <v>500</v>
      </c>
      <c r="K3899" s="3" t="str">
        <f>+VLOOKUP(J3899,'Dimension descriptions'!P:R,3,FALSE)</f>
        <v>District Office</v>
      </c>
      <c r="L3899" s="3" t="str">
        <f t="shared" si="485"/>
        <v>5658</v>
      </c>
      <c r="M3899" s="10">
        <v>5658</v>
      </c>
      <c r="N3899" s="3" t="str">
        <f t="shared" si="480"/>
        <v>2500</v>
      </c>
      <c r="O3899" s="3" t="str">
        <f t="shared" si="481"/>
        <v>210</v>
      </c>
      <c r="P3899" s="3" t="str">
        <f t="shared" si="486"/>
        <v>2</v>
      </c>
      <c r="Q3899" s="11">
        <f>+VLOOKUP(M3899,'Dimension descriptions'!K:M,2,FALSE)</f>
        <v>5658</v>
      </c>
      <c r="R3899" s="33">
        <v>5658</v>
      </c>
      <c r="S3899" s="11" t="str">
        <f>+VLOOKUP(R3899,'Dimension descriptions'!K:M,3)</f>
        <v>Supplemental Educator COVID-19 Stipend</v>
      </c>
      <c r="T3899" s="3" t="str">
        <f t="shared" si="487"/>
        <v>N</v>
      </c>
      <c r="U3899">
        <f>+VLOOKUP(R3899,'FY21 P13 Allotment memo'!O:O,1,FALSE)</f>
        <v>5658</v>
      </c>
      <c r="V3899"/>
      <c r="W3899"/>
      <c r="X3899"/>
      <c r="Y3899"/>
      <c r="Z3899"/>
    </row>
    <row r="3900" spans="1:26">
      <c r="A3900">
        <v>10</v>
      </c>
      <c r="B3900" t="s">
        <v>5170</v>
      </c>
      <c r="C3900" t="s">
        <v>1246</v>
      </c>
      <c r="D3900">
        <v>91</v>
      </c>
      <c r="E3900">
        <v>2613.08</v>
      </c>
      <c r="F3900">
        <v>0</v>
      </c>
      <c r="G3900" s="2">
        <f t="shared" si="482"/>
        <v>2613.08</v>
      </c>
      <c r="H3900" s="3" t="str">
        <f t="shared" si="483"/>
        <v>10</v>
      </c>
      <c r="I3900" s="3" t="str">
        <f t="shared" si="484"/>
        <v>500</v>
      </c>
      <c r="J3900" s="3">
        <v>500</v>
      </c>
      <c r="K3900" s="3" t="str">
        <f>+VLOOKUP(J3900,'Dimension descriptions'!P:R,3,FALSE)</f>
        <v>District Office</v>
      </c>
      <c r="L3900" s="3" t="str">
        <f t="shared" si="485"/>
        <v>5658</v>
      </c>
      <c r="M3900" s="10">
        <v>5658</v>
      </c>
      <c r="N3900" s="3" t="str">
        <f t="shared" si="480"/>
        <v>2500</v>
      </c>
      <c r="O3900" s="3" t="str">
        <f t="shared" si="481"/>
        <v>220</v>
      </c>
      <c r="P3900" s="3" t="str">
        <f t="shared" si="486"/>
        <v>2</v>
      </c>
      <c r="Q3900" s="11">
        <f>+VLOOKUP(M3900,'Dimension descriptions'!K:M,2,FALSE)</f>
        <v>5658</v>
      </c>
      <c r="R3900" s="33">
        <v>5658</v>
      </c>
      <c r="S3900" s="11" t="str">
        <f>+VLOOKUP(R3900,'Dimension descriptions'!K:M,3)</f>
        <v>Supplemental Educator COVID-19 Stipend</v>
      </c>
      <c r="T3900" s="3" t="str">
        <f t="shared" si="487"/>
        <v>N</v>
      </c>
      <c r="U3900">
        <f>+VLOOKUP(R3900,'FY21 P13 Allotment memo'!O:O,1,FALSE)</f>
        <v>5658</v>
      </c>
      <c r="V3900"/>
      <c r="W3900"/>
      <c r="X3900"/>
      <c r="Y3900"/>
      <c r="Z3900"/>
    </row>
    <row r="3901" spans="1:26">
      <c r="A3901">
        <v>10</v>
      </c>
      <c r="B3901" t="s">
        <v>5171</v>
      </c>
      <c r="C3901" t="s">
        <v>5147</v>
      </c>
      <c r="D3901">
        <v>91</v>
      </c>
      <c r="E3901">
        <v>2868.75</v>
      </c>
      <c r="F3901">
        <v>0</v>
      </c>
      <c r="G3901" s="2">
        <f t="shared" si="482"/>
        <v>2868.75</v>
      </c>
      <c r="H3901" s="3" t="str">
        <f t="shared" si="483"/>
        <v>10</v>
      </c>
      <c r="I3901" s="3" t="str">
        <f t="shared" si="484"/>
        <v>500</v>
      </c>
      <c r="J3901" s="3">
        <v>500</v>
      </c>
      <c r="K3901" s="3" t="str">
        <f>+VLOOKUP(J3901,'Dimension descriptions'!P:R,3,FALSE)</f>
        <v>District Office</v>
      </c>
      <c r="L3901" s="3" t="str">
        <f t="shared" si="485"/>
        <v>5658</v>
      </c>
      <c r="M3901" s="10">
        <v>5658</v>
      </c>
      <c r="N3901" s="3" t="str">
        <f t="shared" si="480"/>
        <v>2600</v>
      </c>
      <c r="O3901" s="3" t="str">
        <f t="shared" si="481"/>
        <v>184</v>
      </c>
      <c r="P3901" s="3" t="str">
        <f t="shared" si="486"/>
        <v>1</v>
      </c>
      <c r="Q3901" s="11">
        <f>+VLOOKUP(M3901,'Dimension descriptions'!K:M,2,FALSE)</f>
        <v>5658</v>
      </c>
      <c r="R3901" s="33">
        <v>5658</v>
      </c>
      <c r="S3901" s="11" t="str">
        <f>+VLOOKUP(R3901,'Dimension descriptions'!K:M,3)</f>
        <v>Supplemental Educator COVID-19 Stipend</v>
      </c>
      <c r="T3901" s="3" t="str">
        <f t="shared" si="487"/>
        <v>N</v>
      </c>
      <c r="U3901">
        <f>+VLOOKUP(R3901,'FY21 P13 Allotment memo'!O:O,1,FALSE)</f>
        <v>5658</v>
      </c>
      <c r="V3901"/>
      <c r="W3901"/>
      <c r="X3901"/>
      <c r="Y3901"/>
      <c r="Z3901"/>
    </row>
    <row r="3902" spans="1:26">
      <c r="A3902">
        <v>10</v>
      </c>
      <c r="B3902" t="s">
        <v>5172</v>
      </c>
      <c r="C3902" t="s">
        <v>5147</v>
      </c>
      <c r="D3902">
        <v>91</v>
      </c>
      <c r="E3902">
        <v>1562.5</v>
      </c>
      <c r="F3902">
        <v>0</v>
      </c>
      <c r="G3902" s="2">
        <f t="shared" si="482"/>
        <v>1562.5</v>
      </c>
      <c r="H3902" s="3" t="str">
        <f t="shared" si="483"/>
        <v>10</v>
      </c>
      <c r="I3902" s="3" t="str">
        <f t="shared" si="484"/>
        <v>500</v>
      </c>
      <c r="J3902" s="3">
        <v>500</v>
      </c>
      <c r="K3902" s="3" t="str">
        <f>+VLOOKUP(J3902,'Dimension descriptions'!P:R,3,FALSE)</f>
        <v>District Office</v>
      </c>
      <c r="L3902" s="3" t="str">
        <f t="shared" si="485"/>
        <v>5658</v>
      </c>
      <c r="M3902" s="10">
        <v>5658</v>
      </c>
      <c r="N3902" s="3" t="str">
        <f t="shared" si="480"/>
        <v>2600</v>
      </c>
      <c r="O3902" s="3" t="str">
        <f t="shared" si="481"/>
        <v>198</v>
      </c>
      <c r="P3902" s="3" t="str">
        <f t="shared" si="486"/>
        <v>1</v>
      </c>
      <c r="Q3902" s="11">
        <f>+VLOOKUP(M3902,'Dimension descriptions'!K:M,2,FALSE)</f>
        <v>5658</v>
      </c>
      <c r="R3902" s="33">
        <v>5658</v>
      </c>
      <c r="S3902" s="11" t="str">
        <f>+VLOOKUP(R3902,'Dimension descriptions'!K:M,3)</f>
        <v>Supplemental Educator COVID-19 Stipend</v>
      </c>
      <c r="T3902" s="3" t="str">
        <f t="shared" si="487"/>
        <v>N</v>
      </c>
      <c r="U3902">
        <f>+VLOOKUP(R3902,'FY21 P13 Allotment memo'!O:O,1,FALSE)</f>
        <v>5658</v>
      </c>
      <c r="V3902"/>
      <c r="W3902"/>
      <c r="X3902"/>
      <c r="Y3902"/>
      <c r="Z3902"/>
    </row>
    <row r="3903" spans="1:26">
      <c r="A3903">
        <v>10</v>
      </c>
      <c r="B3903" t="s">
        <v>5173</v>
      </c>
      <c r="C3903" t="s">
        <v>1279</v>
      </c>
      <c r="D3903">
        <v>91</v>
      </c>
      <c r="E3903">
        <v>143.9</v>
      </c>
      <c r="F3903">
        <v>0</v>
      </c>
      <c r="G3903" s="2">
        <f t="shared" si="482"/>
        <v>143.9</v>
      </c>
      <c r="H3903" s="3" t="str">
        <f t="shared" si="483"/>
        <v>10</v>
      </c>
      <c r="I3903" s="3" t="str">
        <f t="shared" si="484"/>
        <v>500</v>
      </c>
      <c r="J3903" s="3">
        <v>500</v>
      </c>
      <c r="K3903" s="3" t="str">
        <f>+VLOOKUP(J3903,'Dimension descriptions'!P:R,3,FALSE)</f>
        <v>District Office</v>
      </c>
      <c r="L3903" s="3" t="str">
        <f t="shared" si="485"/>
        <v>5658</v>
      </c>
      <c r="M3903" s="10">
        <v>5658</v>
      </c>
      <c r="N3903" s="3" t="str">
        <f t="shared" si="480"/>
        <v>2600</v>
      </c>
      <c r="O3903" s="3" t="str">
        <f t="shared" si="481"/>
        <v>210</v>
      </c>
      <c r="P3903" s="3" t="str">
        <f t="shared" si="486"/>
        <v>2</v>
      </c>
      <c r="Q3903" s="11">
        <f>+VLOOKUP(M3903,'Dimension descriptions'!K:M,2,FALSE)</f>
        <v>5658</v>
      </c>
      <c r="R3903" s="33">
        <v>5658</v>
      </c>
      <c r="S3903" s="11" t="str">
        <f>+VLOOKUP(R3903,'Dimension descriptions'!K:M,3)</f>
        <v>Supplemental Educator COVID-19 Stipend</v>
      </c>
      <c r="T3903" s="3" t="str">
        <f t="shared" si="487"/>
        <v>N</v>
      </c>
      <c r="U3903">
        <f>+VLOOKUP(R3903,'FY21 P13 Allotment memo'!O:O,1,FALSE)</f>
        <v>5658</v>
      </c>
      <c r="V3903"/>
      <c r="W3903"/>
      <c r="X3903"/>
      <c r="Y3903"/>
      <c r="Z3903"/>
    </row>
    <row r="3904" spans="1:26">
      <c r="A3904">
        <v>10</v>
      </c>
      <c r="B3904" t="s">
        <v>5174</v>
      </c>
      <c r="C3904" t="s">
        <v>1246</v>
      </c>
      <c r="D3904">
        <v>91</v>
      </c>
      <c r="E3904">
        <v>339.01</v>
      </c>
      <c r="F3904">
        <v>0</v>
      </c>
      <c r="G3904" s="2">
        <f t="shared" si="482"/>
        <v>339.01</v>
      </c>
      <c r="H3904" s="3" t="str">
        <f t="shared" si="483"/>
        <v>10</v>
      </c>
      <c r="I3904" s="3" t="str">
        <f t="shared" si="484"/>
        <v>500</v>
      </c>
      <c r="J3904" s="3">
        <v>500</v>
      </c>
      <c r="K3904" s="3" t="str">
        <f>+VLOOKUP(J3904,'Dimension descriptions'!P:R,3,FALSE)</f>
        <v>District Office</v>
      </c>
      <c r="L3904" s="3" t="str">
        <f t="shared" si="485"/>
        <v>5658</v>
      </c>
      <c r="M3904" s="10">
        <v>5658</v>
      </c>
      <c r="N3904" s="3" t="str">
        <f t="shared" si="480"/>
        <v>2600</v>
      </c>
      <c r="O3904" s="3" t="str">
        <f t="shared" si="481"/>
        <v>220</v>
      </c>
      <c r="P3904" s="3" t="str">
        <f t="shared" si="486"/>
        <v>2</v>
      </c>
      <c r="Q3904" s="11">
        <f>+VLOOKUP(M3904,'Dimension descriptions'!K:M,2,FALSE)</f>
        <v>5658</v>
      </c>
      <c r="R3904" s="33">
        <v>5658</v>
      </c>
      <c r="S3904" s="11" t="str">
        <f>+VLOOKUP(R3904,'Dimension descriptions'!K:M,3)</f>
        <v>Supplemental Educator COVID-19 Stipend</v>
      </c>
      <c r="T3904" s="3" t="str">
        <f t="shared" si="487"/>
        <v>N</v>
      </c>
      <c r="U3904">
        <f>+VLOOKUP(R3904,'FY21 P13 Allotment memo'!O:O,1,FALSE)</f>
        <v>5658</v>
      </c>
      <c r="V3904"/>
      <c r="W3904"/>
      <c r="X3904"/>
      <c r="Y3904"/>
      <c r="Z3904"/>
    </row>
    <row r="3905" spans="1:26">
      <c r="A3905">
        <v>10</v>
      </c>
      <c r="B3905" t="s">
        <v>5175</v>
      </c>
      <c r="C3905" t="s">
        <v>5176</v>
      </c>
      <c r="D3905">
        <v>91</v>
      </c>
      <c r="E3905">
        <v>0</v>
      </c>
      <c r="F3905">
        <v>0</v>
      </c>
      <c r="G3905" s="2">
        <f t="shared" si="482"/>
        <v>0</v>
      </c>
      <c r="H3905" s="3" t="str">
        <f t="shared" si="483"/>
        <v>10</v>
      </c>
      <c r="I3905" s="3" t="str">
        <f t="shared" si="484"/>
        <v>500</v>
      </c>
      <c r="J3905" s="3">
        <v>500</v>
      </c>
      <c r="K3905" s="3" t="str">
        <f>+VLOOKUP(J3905,'Dimension descriptions'!P:R,3,FALSE)</f>
        <v>District Office</v>
      </c>
      <c r="L3905" s="3" t="str">
        <f t="shared" si="485"/>
        <v>5672</v>
      </c>
      <c r="M3905" s="10">
        <v>5672</v>
      </c>
      <c r="N3905" s="3" t="str">
        <f t="shared" si="480"/>
        <v>1000</v>
      </c>
      <c r="O3905" s="3" t="str">
        <f t="shared" si="481"/>
        <v>149</v>
      </c>
      <c r="P3905" s="3" t="str">
        <f t="shared" si="486"/>
        <v>1</v>
      </c>
      <c r="Q3905" s="11">
        <f>+VLOOKUP(M3905,'Dimension descriptions'!K:M,2,FALSE)</f>
        <v>5672</v>
      </c>
      <c r="R3905" s="33">
        <v>5672</v>
      </c>
      <c r="S3905" s="11" t="str">
        <f>+VLOOKUP(R3905,'Dimension descriptions'!K:M,3)</f>
        <v>STATE SUBSTANCE ABUSE-FEE ON FINES</v>
      </c>
      <c r="T3905" s="3" t="str">
        <f t="shared" si="487"/>
        <v>N</v>
      </c>
      <c r="U3905" t="e">
        <f>+VLOOKUP(R3905,'FY21 P13 Allotment memo'!O:O,1,FALSE)</f>
        <v>#N/A</v>
      </c>
      <c r="V3905"/>
      <c r="W3905"/>
      <c r="X3905"/>
      <c r="Y3905"/>
      <c r="Z3905"/>
    </row>
    <row r="3906" spans="1:26">
      <c r="A3906">
        <v>10</v>
      </c>
      <c r="B3906" t="s">
        <v>5177</v>
      </c>
      <c r="C3906" t="s">
        <v>1279</v>
      </c>
      <c r="D3906">
        <v>91</v>
      </c>
      <c r="E3906">
        <v>0</v>
      </c>
      <c r="F3906">
        <v>0</v>
      </c>
      <c r="G3906" s="2">
        <f t="shared" si="482"/>
        <v>0</v>
      </c>
      <c r="H3906" s="3" t="str">
        <f t="shared" si="483"/>
        <v>10</v>
      </c>
      <c r="I3906" s="3" t="str">
        <f t="shared" si="484"/>
        <v>500</v>
      </c>
      <c r="J3906" s="3">
        <v>500</v>
      </c>
      <c r="K3906" s="3" t="str">
        <f>+VLOOKUP(J3906,'Dimension descriptions'!P:R,3,FALSE)</f>
        <v>District Office</v>
      </c>
      <c r="L3906" s="3" t="str">
        <f t="shared" si="485"/>
        <v>5672</v>
      </c>
      <c r="M3906" s="10">
        <v>5672</v>
      </c>
      <c r="N3906" s="3" t="str">
        <f t="shared" si="480"/>
        <v>1000</v>
      </c>
      <c r="O3906" s="3" t="str">
        <f t="shared" si="481"/>
        <v>210</v>
      </c>
      <c r="P3906" s="3" t="str">
        <f t="shared" si="486"/>
        <v>2</v>
      </c>
      <c r="Q3906" s="11">
        <f>+VLOOKUP(M3906,'Dimension descriptions'!K:M,2,FALSE)</f>
        <v>5672</v>
      </c>
      <c r="R3906" s="33">
        <v>5672</v>
      </c>
      <c r="S3906" s="11" t="str">
        <f>+VLOOKUP(R3906,'Dimension descriptions'!K:M,3)</f>
        <v>STATE SUBSTANCE ABUSE-FEE ON FINES</v>
      </c>
      <c r="T3906" s="3" t="str">
        <f t="shared" si="487"/>
        <v>N</v>
      </c>
      <c r="U3906" t="e">
        <f>+VLOOKUP(R3906,'FY21 P13 Allotment memo'!O:O,1,FALSE)</f>
        <v>#N/A</v>
      </c>
      <c r="V3906"/>
      <c r="W3906"/>
      <c r="X3906"/>
      <c r="Y3906"/>
      <c r="Z3906"/>
    </row>
    <row r="3907" spans="1:26">
      <c r="A3907">
        <v>10</v>
      </c>
      <c r="B3907" t="s">
        <v>5178</v>
      </c>
      <c r="C3907" t="s">
        <v>1246</v>
      </c>
      <c r="D3907">
        <v>91</v>
      </c>
      <c r="E3907">
        <v>0</v>
      </c>
      <c r="F3907">
        <v>0</v>
      </c>
      <c r="G3907" s="2">
        <f t="shared" si="482"/>
        <v>0</v>
      </c>
      <c r="H3907" s="3" t="str">
        <f t="shared" si="483"/>
        <v>10</v>
      </c>
      <c r="I3907" s="3" t="str">
        <f t="shared" si="484"/>
        <v>500</v>
      </c>
      <c r="J3907" s="3">
        <v>500</v>
      </c>
      <c r="K3907" s="3" t="str">
        <f>+VLOOKUP(J3907,'Dimension descriptions'!P:R,3,FALSE)</f>
        <v>District Office</v>
      </c>
      <c r="L3907" s="3" t="str">
        <f t="shared" si="485"/>
        <v>5672</v>
      </c>
      <c r="M3907" s="10">
        <v>5672</v>
      </c>
      <c r="N3907" s="3" t="str">
        <f t="shared" si="480"/>
        <v>1000</v>
      </c>
      <c r="O3907" s="3" t="str">
        <f t="shared" si="481"/>
        <v>220</v>
      </c>
      <c r="P3907" s="3" t="str">
        <f t="shared" si="486"/>
        <v>2</v>
      </c>
      <c r="Q3907" s="11">
        <f>+VLOOKUP(M3907,'Dimension descriptions'!K:M,2,FALSE)</f>
        <v>5672</v>
      </c>
      <c r="R3907" s="33">
        <v>5672</v>
      </c>
      <c r="S3907" s="11" t="str">
        <f>+VLOOKUP(R3907,'Dimension descriptions'!K:M,3)</f>
        <v>STATE SUBSTANCE ABUSE-FEE ON FINES</v>
      </c>
      <c r="T3907" s="3" t="str">
        <f t="shared" si="487"/>
        <v>N</v>
      </c>
      <c r="U3907" t="e">
        <f>+VLOOKUP(R3907,'FY21 P13 Allotment memo'!O:O,1,FALSE)</f>
        <v>#N/A</v>
      </c>
      <c r="V3907"/>
      <c r="W3907"/>
      <c r="X3907"/>
      <c r="Y3907"/>
      <c r="Z3907"/>
    </row>
    <row r="3908" spans="1:26">
      <c r="A3908">
        <v>10</v>
      </c>
      <c r="B3908" t="s">
        <v>5179</v>
      </c>
      <c r="C3908" t="s">
        <v>5180</v>
      </c>
      <c r="D3908">
        <v>91</v>
      </c>
      <c r="E3908">
        <v>0</v>
      </c>
      <c r="F3908">
        <v>0</v>
      </c>
      <c r="G3908" s="2">
        <f t="shared" si="482"/>
        <v>0</v>
      </c>
      <c r="H3908" s="3" t="str">
        <f t="shared" si="483"/>
        <v>10</v>
      </c>
      <c r="I3908" s="3" t="str">
        <f t="shared" si="484"/>
        <v>500</v>
      </c>
      <c r="J3908" s="3">
        <v>500</v>
      </c>
      <c r="K3908" s="3" t="str">
        <f>+VLOOKUP(J3908,'Dimension descriptions'!P:R,3,FALSE)</f>
        <v>District Office</v>
      </c>
      <c r="L3908" s="3" t="str">
        <f t="shared" si="485"/>
        <v>5672</v>
      </c>
      <c r="M3908" s="10">
        <v>5672</v>
      </c>
      <c r="N3908" s="3" t="str">
        <f t="shared" si="480"/>
        <v>1000</v>
      </c>
      <c r="O3908" s="3" t="str">
        <f t="shared" si="481"/>
        <v>340</v>
      </c>
      <c r="P3908" s="3" t="str">
        <f t="shared" si="486"/>
        <v>3</v>
      </c>
      <c r="Q3908" s="11">
        <f>+VLOOKUP(M3908,'Dimension descriptions'!K:M,2,FALSE)</f>
        <v>5672</v>
      </c>
      <c r="R3908" s="33">
        <v>5672</v>
      </c>
      <c r="S3908" s="11" t="str">
        <f>+VLOOKUP(R3908,'Dimension descriptions'!K:M,3)</f>
        <v>STATE SUBSTANCE ABUSE-FEE ON FINES</v>
      </c>
      <c r="T3908" s="3" t="str">
        <f t="shared" si="487"/>
        <v>N</v>
      </c>
      <c r="U3908" t="e">
        <f>+VLOOKUP(R3908,'FY21 P13 Allotment memo'!O:O,1,FALSE)</f>
        <v>#N/A</v>
      </c>
      <c r="V3908"/>
      <c r="W3908"/>
      <c r="X3908"/>
      <c r="Y3908"/>
      <c r="Z3908"/>
    </row>
    <row r="3909" spans="1:26">
      <c r="A3909">
        <v>10</v>
      </c>
      <c r="B3909" t="s">
        <v>5181</v>
      </c>
      <c r="C3909" t="s">
        <v>1618</v>
      </c>
      <c r="D3909">
        <v>91</v>
      </c>
      <c r="E3909">
        <v>0</v>
      </c>
      <c r="F3909">
        <v>0</v>
      </c>
      <c r="G3909" s="2">
        <f t="shared" si="482"/>
        <v>0</v>
      </c>
      <c r="H3909" s="3" t="str">
        <f t="shared" si="483"/>
        <v>10</v>
      </c>
      <c r="I3909" s="3" t="str">
        <f t="shared" si="484"/>
        <v>500</v>
      </c>
      <c r="J3909" s="3">
        <v>500</v>
      </c>
      <c r="K3909" s="3" t="str">
        <f>+VLOOKUP(J3909,'Dimension descriptions'!P:R,3,FALSE)</f>
        <v>District Office</v>
      </c>
      <c r="L3909" s="3" t="str">
        <f t="shared" si="485"/>
        <v>5672</v>
      </c>
      <c r="M3909" s="10">
        <v>5672</v>
      </c>
      <c r="N3909" s="3" t="str">
        <f t="shared" si="480"/>
        <v>1000</v>
      </c>
      <c r="O3909" s="3" t="str">
        <f t="shared" si="481"/>
        <v>580</v>
      </c>
      <c r="P3909" s="3" t="str">
        <f t="shared" si="486"/>
        <v>5</v>
      </c>
      <c r="Q3909" s="11">
        <f>+VLOOKUP(M3909,'Dimension descriptions'!K:M,2,FALSE)</f>
        <v>5672</v>
      </c>
      <c r="R3909" s="33">
        <v>5672</v>
      </c>
      <c r="S3909" s="11" t="str">
        <f>+VLOOKUP(R3909,'Dimension descriptions'!K:M,3)</f>
        <v>STATE SUBSTANCE ABUSE-FEE ON FINES</v>
      </c>
      <c r="T3909" s="3" t="str">
        <f t="shared" si="487"/>
        <v>N</v>
      </c>
      <c r="U3909" t="e">
        <f>+VLOOKUP(R3909,'FY21 P13 Allotment memo'!O:O,1,FALSE)</f>
        <v>#N/A</v>
      </c>
      <c r="V3909"/>
      <c r="W3909"/>
      <c r="X3909"/>
      <c r="Y3909"/>
      <c r="Z3909"/>
    </row>
    <row r="3910" spans="1:26">
      <c r="A3910">
        <v>10</v>
      </c>
      <c r="B3910" t="s">
        <v>5182</v>
      </c>
      <c r="C3910" t="s">
        <v>1588</v>
      </c>
      <c r="D3910">
        <v>91</v>
      </c>
      <c r="E3910">
        <v>0</v>
      </c>
      <c r="F3910">
        <v>0</v>
      </c>
      <c r="G3910" s="2">
        <f t="shared" si="482"/>
        <v>0</v>
      </c>
      <c r="H3910" s="3" t="str">
        <f t="shared" si="483"/>
        <v>10</v>
      </c>
      <c r="I3910" s="3" t="str">
        <f t="shared" si="484"/>
        <v>500</v>
      </c>
      <c r="J3910" s="3">
        <v>500</v>
      </c>
      <c r="K3910" s="3" t="str">
        <f>+VLOOKUP(J3910,'Dimension descriptions'!P:R,3,FALSE)</f>
        <v>District Office</v>
      </c>
      <c r="L3910" s="3" t="str">
        <f t="shared" si="485"/>
        <v>5672</v>
      </c>
      <c r="M3910" s="10">
        <v>5672</v>
      </c>
      <c r="N3910" s="3" t="str">
        <f t="shared" ref="N3910:N3973" si="488">+MID(B3910,16,4)</f>
        <v>1000</v>
      </c>
      <c r="O3910" s="3" t="str">
        <f t="shared" ref="O3910:O3973" si="489">+RIGHT(B3910,3)</f>
        <v>610</v>
      </c>
      <c r="P3910" s="3" t="str">
        <f t="shared" si="486"/>
        <v>6</v>
      </c>
      <c r="Q3910" s="11">
        <f>+VLOOKUP(M3910,'Dimension descriptions'!K:M,2,FALSE)</f>
        <v>5672</v>
      </c>
      <c r="R3910" s="33">
        <v>5672</v>
      </c>
      <c r="S3910" s="11" t="str">
        <f>+VLOOKUP(R3910,'Dimension descriptions'!K:M,3)</f>
        <v>STATE SUBSTANCE ABUSE-FEE ON FINES</v>
      </c>
      <c r="T3910" s="3" t="str">
        <f t="shared" si="487"/>
        <v>N</v>
      </c>
      <c r="U3910" t="e">
        <f>+VLOOKUP(R3910,'FY21 P13 Allotment memo'!O:O,1,FALSE)</f>
        <v>#N/A</v>
      </c>
      <c r="V3910"/>
      <c r="W3910"/>
      <c r="X3910"/>
      <c r="Y3910"/>
      <c r="Z3910"/>
    </row>
    <row r="3911" spans="1:26">
      <c r="A3911">
        <v>10</v>
      </c>
      <c r="B3911" t="s">
        <v>5183</v>
      </c>
      <c r="C3911" t="s">
        <v>4797</v>
      </c>
      <c r="D3911">
        <v>91</v>
      </c>
      <c r="E3911">
        <v>0</v>
      </c>
      <c r="F3911">
        <v>0</v>
      </c>
      <c r="G3911" s="2">
        <f t="shared" ref="G3911:G3974" si="490">+E3911-F3911</f>
        <v>0</v>
      </c>
      <c r="H3911" s="3" t="str">
        <f t="shared" ref="H3911:H3974" si="491">+LEFT(B3911,2)</f>
        <v>10</v>
      </c>
      <c r="I3911" s="3" t="str">
        <f t="shared" ref="I3911:I3974" si="492">+MID(B3911,4,3)</f>
        <v>500</v>
      </c>
      <c r="J3911" s="3">
        <v>500</v>
      </c>
      <c r="K3911" s="3" t="str">
        <f>+VLOOKUP(J3911,'Dimension descriptions'!P:R,3,FALSE)</f>
        <v>District Office</v>
      </c>
      <c r="L3911" s="3" t="str">
        <f t="shared" ref="L3911:L3974" si="493">+MID(B3911,11,4)</f>
        <v>5672</v>
      </c>
      <c r="M3911" s="10">
        <v>5672</v>
      </c>
      <c r="N3911" s="3" t="str">
        <f t="shared" si="488"/>
        <v>2213</v>
      </c>
      <c r="O3911" s="3" t="str">
        <f t="shared" si="489"/>
        <v>341</v>
      </c>
      <c r="P3911" s="3" t="str">
        <f t="shared" ref="P3911:P3974" si="494">+LEFT(O3911,1)</f>
        <v>3</v>
      </c>
      <c r="Q3911" s="11">
        <f>+VLOOKUP(M3911,'Dimension descriptions'!K:M,2,FALSE)</f>
        <v>5672</v>
      </c>
      <c r="R3911" s="33">
        <v>5672</v>
      </c>
      <c r="S3911" s="11" t="str">
        <f>+VLOOKUP(R3911,'Dimension descriptions'!K:M,3)</f>
        <v>STATE SUBSTANCE ABUSE-FEE ON FINES</v>
      </c>
      <c r="T3911" s="3" t="str">
        <f t="shared" ref="T3911:T3974" si="495">+IF(Q3911=M3911,"N","Y")</f>
        <v>N</v>
      </c>
      <c r="U3911" t="e">
        <f>+VLOOKUP(R3911,'FY21 P13 Allotment memo'!O:O,1,FALSE)</f>
        <v>#N/A</v>
      </c>
      <c r="V3911"/>
      <c r="W3911"/>
      <c r="X3911"/>
      <c r="Y3911"/>
      <c r="Z3911"/>
    </row>
    <row r="3912" spans="1:26">
      <c r="A3912">
        <v>10</v>
      </c>
      <c r="B3912" t="s">
        <v>5184</v>
      </c>
      <c r="C3912" t="s">
        <v>5185</v>
      </c>
      <c r="D3912">
        <v>91</v>
      </c>
      <c r="E3912">
        <v>0</v>
      </c>
      <c r="F3912">
        <v>0</v>
      </c>
      <c r="G3912" s="2">
        <f t="shared" si="490"/>
        <v>0</v>
      </c>
      <c r="H3912" s="3" t="str">
        <f t="shared" si="491"/>
        <v>10</v>
      </c>
      <c r="I3912" s="3" t="str">
        <f t="shared" si="492"/>
        <v>500</v>
      </c>
      <c r="J3912" s="3">
        <v>500</v>
      </c>
      <c r="K3912" s="3" t="str">
        <f>+VLOOKUP(J3912,'Dimension descriptions'!P:R,3,FALSE)</f>
        <v>District Office</v>
      </c>
      <c r="L3912" s="3" t="str">
        <f t="shared" si="493"/>
        <v>5672</v>
      </c>
      <c r="M3912" s="10">
        <v>5672</v>
      </c>
      <c r="N3912" s="3" t="str">
        <f t="shared" si="488"/>
        <v>2700</v>
      </c>
      <c r="O3912" s="3" t="str">
        <f t="shared" si="489"/>
        <v>511</v>
      </c>
      <c r="P3912" s="3" t="str">
        <f t="shared" si="494"/>
        <v>5</v>
      </c>
      <c r="Q3912" s="11">
        <f>+VLOOKUP(M3912,'Dimension descriptions'!K:M,2,FALSE)</f>
        <v>5672</v>
      </c>
      <c r="R3912" s="33">
        <v>5672</v>
      </c>
      <c r="S3912" s="11" t="str">
        <f>+VLOOKUP(R3912,'Dimension descriptions'!K:M,3)</f>
        <v>STATE SUBSTANCE ABUSE-FEE ON FINES</v>
      </c>
      <c r="T3912" s="3" t="str">
        <f t="shared" si="495"/>
        <v>N</v>
      </c>
      <c r="U3912" t="e">
        <f>+VLOOKUP(R3912,'FY21 P13 Allotment memo'!O:O,1,FALSE)</f>
        <v>#N/A</v>
      </c>
      <c r="V3912"/>
      <c r="W3912"/>
      <c r="X3912"/>
      <c r="Y3912"/>
      <c r="Z3912"/>
    </row>
    <row r="3913" spans="1:26">
      <c r="A3913">
        <v>10</v>
      </c>
      <c r="B3913" t="s">
        <v>5186</v>
      </c>
      <c r="C3913" t="s">
        <v>5187</v>
      </c>
      <c r="D3913">
        <v>91</v>
      </c>
      <c r="E3913">
        <v>203.94</v>
      </c>
      <c r="F3913">
        <v>0</v>
      </c>
      <c r="G3913" s="2">
        <f t="shared" si="490"/>
        <v>203.94</v>
      </c>
      <c r="H3913" s="3" t="str">
        <f t="shared" si="491"/>
        <v>10</v>
      </c>
      <c r="I3913" s="3" t="str">
        <f t="shared" si="492"/>
        <v>500</v>
      </c>
      <c r="J3913" s="3">
        <v>500</v>
      </c>
      <c r="K3913" s="3" t="str">
        <f>+VLOOKUP(J3913,'Dimension descriptions'!P:R,3,FALSE)</f>
        <v>District Office</v>
      </c>
      <c r="L3913" s="3" t="str">
        <f t="shared" si="493"/>
        <v>5674</v>
      </c>
      <c r="M3913" s="10">
        <v>5674</v>
      </c>
      <c r="N3913" s="3" t="str">
        <f t="shared" si="488"/>
        <v>7000</v>
      </c>
      <c r="O3913" s="3" t="str">
        <f t="shared" si="489"/>
        <v>870</v>
      </c>
      <c r="P3913" s="3" t="str">
        <f t="shared" si="494"/>
        <v>8</v>
      </c>
      <c r="Q3913" s="11">
        <f>+VLOOKUP(M3913,'Dimension descriptions'!K:M,2,FALSE)</f>
        <v>5674</v>
      </c>
      <c r="R3913" s="33">
        <v>5674</v>
      </c>
      <c r="S3913" s="11" t="str">
        <f>+VLOOKUP(R3913,'Dimension descriptions'!K:M,3)</f>
        <v>SUICIDE PREVENTION</v>
      </c>
      <c r="T3913" s="3" t="str">
        <f t="shared" si="495"/>
        <v>N</v>
      </c>
      <c r="U3913">
        <f>+VLOOKUP(R3913,'FY21 P13 Allotment memo'!O:O,1,FALSE)</f>
        <v>5674</v>
      </c>
      <c r="V3913"/>
      <c r="W3913"/>
      <c r="X3913"/>
      <c r="Y3913"/>
      <c r="Z3913"/>
    </row>
    <row r="3914" spans="1:26">
      <c r="A3914">
        <v>10</v>
      </c>
      <c r="B3914" t="s">
        <v>5188</v>
      </c>
      <c r="C3914" t="s">
        <v>1234</v>
      </c>
      <c r="D3914">
        <v>91</v>
      </c>
      <c r="E3914">
        <v>0</v>
      </c>
      <c r="F3914">
        <v>0</v>
      </c>
      <c r="G3914" s="2">
        <f t="shared" si="490"/>
        <v>0</v>
      </c>
      <c r="H3914" s="3" t="str">
        <f t="shared" si="491"/>
        <v>10</v>
      </c>
      <c r="I3914" s="3" t="str">
        <f t="shared" si="492"/>
        <v>500</v>
      </c>
      <c r="J3914" s="3">
        <v>500</v>
      </c>
      <c r="K3914" s="3" t="str">
        <f>+VLOOKUP(J3914,'Dimension descriptions'!P:R,3,FALSE)</f>
        <v>District Office</v>
      </c>
      <c r="L3914" s="3" t="str">
        <f t="shared" si="493"/>
        <v>5676</v>
      </c>
      <c r="M3914" s="10">
        <v>5676</v>
      </c>
      <c r="N3914" s="3" t="str">
        <f t="shared" si="488"/>
        <v>1000</v>
      </c>
      <c r="O3914" s="3" t="str">
        <f t="shared" si="489"/>
        <v>131</v>
      </c>
      <c r="P3914" s="3" t="str">
        <f t="shared" si="494"/>
        <v>1</v>
      </c>
      <c r="Q3914" s="11">
        <f>+VLOOKUP(M3914,'Dimension descriptions'!K:M,2,FALSE)</f>
        <v>5676</v>
      </c>
      <c r="R3914" s="33">
        <v>5676</v>
      </c>
      <c r="S3914" s="11" t="str">
        <f>+VLOOKUP(R3914,'Dimension descriptions'!K:M,3)</f>
        <v>IGP</v>
      </c>
      <c r="T3914" s="3" t="str">
        <f t="shared" si="495"/>
        <v>N</v>
      </c>
      <c r="U3914">
        <f>+VLOOKUP(R3914,'FY21 P13 Allotment memo'!O:O,1,FALSE)</f>
        <v>5676</v>
      </c>
      <c r="V3914"/>
      <c r="W3914"/>
      <c r="X3914"/>
      <c r="Y3914"/>
      <c r="Z3914"/>
    </row>
    <row r="3915" spans="1:26">
      <c r="A3915">
        <v>10</v>
      </c>
      <c r="B3915" t="s">
        <v>5189</v>
      </c>
      <c r="C3915" t="s">
        <v>4766</v>
      </c>
      <c r="D3915">
        <v>91</v>
      </c>
      <c r="E3915">
        <v>0</v>
      </c>
      <c r="F3915">
        <v>0</v>
      </c>
      <c r="G3915" s="2">
        <f t="shared" si="490"/>
        <v>0</v>
      </c>
      <c r="H3915" s="3" t="str">
        <f t="shared" si="491"/>
        <v>10</v>
      </c>
      <c r="I3915" s="3" t="str">
        <f t="shared" si="492"/>
        <v>500</v>
      </c>
      <c r="J3915" s="3">
        <v>500</v>
      </c>
      <c r="K3915" s="3" t="str">
        <f>+VLOOKUP(J3915,'Dimension descriptions'!P:R,3,FALSE)</f>
        <v>District Office</v>
      </c>
      <c r="L3915" s="3" t="str">
        <f t="shared" si="493"/>
        <v>5676</v>
      </c>
      <c r="M3915" s="10">
        <v>5676</v>
      </c>
      <c r="N3915" s="3" t="str">
        <f t="shared" si="488"/>
        <v>1000</v>
      </c>
      <c r="O3915" s="3" t="str">
        <f t="shared" si="489"/>
        <v>320</v>
      </c>
      <c r="P3915" s="3" t="str">
        <f t="shared" si="494"/>
        <v>3</v>
      </c>
      <c r="Q3915" s="11">
        <f>+VLOOKUP(M3915,'Dimension descriptions'!K:M,2,FALSE)</f>
        <v>5676</v>
      </c>
      <c r="R3915" s="33">
        <v>5676</v>
      </c>
      <c r="S3915" s="11" t="str">
        <f>+VLOOKUP(R3915,'Dimension descriptions'!K:M,3)</f>
        <v>IGP</v>
      </c>
      <c r="T3915" s="3" t="str">
        <f t="shared" si="495"/>
        <v>N</v>
      </c>
      <c r="U3915">
        <f>+VLOOKUP(R3915,'FY21 P13 Allotment memo'!O:O,1,FALSE)</f>
        <v>5676</v>
      </c>
      <c r="V3915"/>
      <c r="W3915"/>
      <c r="X3915"/>
      <c r="Y3915"/>
      <c r="Z3915"/>
    </row>
    <row r="3916" spans="1:26">
      <c r="A3916">
        <v>10</v>
      </c>
      <c r="B3916" t="s">
        <v>5190</v>
      </c>
      <c r="C3916" t="s">
        <v>1417</v>
      </c>
      <c r="D3916">
        <v>91</v>
      </c>
      <c r="E3916">
        <v>0</v>
      </c>
      <c r="F3916">
        <v>0</v>
      </c>
      <c r="G3916" s="2">
        <f t="shared" si="490"/>
        <v>0</v>
      </c>
      <c r="H3916" s="3" t="str">
        <f t="shared" si="491"/>
        <v>10</v>
      </c>
      <c r="I3916" s="3" t="str">
        <f t="shared" si="492"/>
        <v>500</v>
      </c>
      <c r="J3916" s="3">
        <v>500</v>
      </c>
      <c r="K3916" s="3" t="str">
        <f>+VLOOKUP(J3916,'Dimension descriptions'!P:R,3,FALSE)</f>
        <v>District Office</v>
      </c>
      <c r="L3916" s="3" t="str">
        <f t="shared" si="493"/>
        <v>5676</v>
      </c>
      <c r="M3916" s="10">
        <v>5676</v>
      </c>
      <c r="N3916" s="3" t="str">
        <f t="shared" si="488"/>
        <v>1000</v>
      </c>
      <c r="O3916" s="3" t="str">
        <f t="shared" si="489"/>
        <v>580</v>
      </c>
      <c r="P3916" s="3" t="str">
        <f t="shared" si="494"/>
        <v>5</v>
      </c>
      <c r="Q3916" s="11">
        <f>+VLOOKUP(M3916,'Dimension descriptions'!K:M,2,FALSE)</f>
        <v>5676</v>
      </c>
      <c r="R3916" s="33">
        <v>5676</v>
      </c>
      <c r="S3916" s="11" t="str">
        <f>+VLOOKUP(R3916,'Dimension descriptions'!K:M,3)</f>
        <v>IGP</v>
      </c>
      <c r="T3916" s="3" t="str">
        <f t="shared" si="495"/>
        <v>N</v>
      </c>
      <c r="U3916">
        <f>+VLOOKUP(R3916,'FY21 P13 Allotment memo'!O:O,1,FALSE)</f>
        <v>5676</v>
      </c>
      <c r="V3916"/>
      <c r="W3916"/>
      <c r="X3916"/>
      <c r="Y3916"/>
      <c r="Z3916"/>
    </row>
    <row r="3917" spans="1:26">
      <c r="A3917">
        <v>10</v>
      </c>
      <c r="B3917" t="s">
        <v>5191</v>
      </c>
      <c r="C3917" t="s">
        <v>5192</v>
      </c>
      <c r="D3917">
        <v>91</v>
      </c>
      <c r="E3917">
        <v>0</v>
      </c>
      <c r="F3917">
        <v>0</v>
      </c>
      <c r="G3917" s="2">
        <f t="shared" si="490"/>
        <v>0</v>
      </c>
      <c r="H3917" s="3" t="str">
        <f t="shared" si="491"/>
        <v>10</v>
      </c>
      <c r="I3917" s="3" t="str">
        <f t="shared" si="492"/>
        <v>500</v>
      </c>
      <c r="J3917" s="3">
        <v>500</v>
      </c>
      <c r="K3917" s="3" t="str">
        <f>+VLOOKUP(J3917,'Dimension descriptions'!P:R,3,FALSE)</f>
        <v>District Office</v>
      </c>
      <c r="L3917" s="3" t="str">
        <f t="shared" si="493"/>
        <v>5676</v>
      </c>
      <c r="M3917" s="10">
        <v>5676</v>
      </c>
      <c r="N3917" s="3" t="str">
        <f t="shared" si="488"/>
        <v>2700</v>
      </c>
      <c r="O3917" s="3" t="str">
        <f t="shared" si="489"/>
        <v>511</v>
      </c>
      <c r="P3917" s="3" t="str">
        <f t="shared" si="494"/>
        <v>5</v>
      </c>
      <c r="Q3917" s="11">
        <f>+VLOOKUP(M3917,'Dimension descriptions'!K:M,2,FALSE)</f>
        <v>5676</v>
      </c>
      <c r="R3917" s="33">
        <v>5676</v>
      </c>
      <c r="S3917" s="11" t="str">
        <f>+VLOOKUP(R3917,'Dimension descriptions'!K:M,3)</f>
        <v>IGP</v>
      </c>
      <c r="T3917" s="3" t="str">
        <f t="shared" si="495"/>
        <v>N</v>
      </c>
      <c r="U3917">
        <f>+VLOOKUP(R3917,'FY21 P13 Allotment memo'!O:O,1,FALSE)</f>
        <v>5676</v>
      </c>
      <c r="V3917"/>
      <c r="W3917"/>
      <c r="X3917"/>
      <c r="Y3917"/>
      <c r="Z3917"/>
    </row>
    <row r="3918" spans="1:26">
      <c r="A3918">
        <v>10</v>
      </c>
      <c r="B3918" t="s">
        <v>5193</v>
      </c>
      <c r="C3918" t="s">
        <v>5194</v>
      </c>
      <c r="D3918">
        <v>91</v>
      </c>
      <c r="E3918">
        <v>4771.79</v>
      </c>
      <c r="F3918">
        <v>0</v>
      </c>
      <c r="G3918" s="2">
        <f t="shared" si="490"/>
        <v>4771.79</v>
      </c>
      <c r="H3918" s="3" t="str">
        <f t="shared" si="491"/>
        <v>10</v>
      </c>
      <c r="I3918" s="3" t="str">
        <f t="shared" si="492"/>
        <v>500</v>
      </c>
      <c r="J3918" s="3">
        <v>500</v>
      </c>
      <c r="K3918" s="3" t="str">
        <f>+VLOOKUP(J3918,'Dimension descriptions'!P:R,3,FALSE)</f>
        <v>District Office</v>
      </c>
      <c r="L3918" s="3" t="str">
        <f t="shared" si="493"/>
        <v>5676</v>
      </c>
      <c r="M3918" s="10">
        <v>5676</v>
      </c>
      <c r="N3918" s="3" t="str">
        <f t="shared" si="488"/>
        <v>7000</v>
      </c>
      <c r="O3918" s="3" t="str">
        <f t="shared" si="489"/>
        <v>870</v>
      </c>
      <c r="P3918" s="3" t="str">
        <f t="shared" si="494"/>
        <v>8</v>
      </c>
      <c r="Q3918" s="11">
        <f>+VLOOKUP(M3918,'Dimension descriptions'!K:M,2,FALSE)</f>
        <v>5676</v>
      </c>
      <c r="R3918" s="33">
        <v>5676</v>
      </c>
      <c r="S3918" s="11" t="str">
        <f>+VLOOKUP(R3918,'Dimension descriptions'!K:M,3)</f>
        <v>IGP</v>
      </c>
      <c r="T3918" s="3" t="str">
        <f t="shared" si="495"/>
        <v>N</v>
      </c>
      <c r="U3918">
        <f>+VLOOKUP(R3918,'FY21 P13 Allotment memo'!O:O,1,FALSE)</f>
        <v>5676</v>
      </c>
      <c r="V3918"/>
      <c r="W3918"/>
      <c r="X3918"/>
      <c r="Y3918"/>
      <c r="Z3918"/>
    </row>
    <row r="3919" spans="1:26">
      <c r="A3919">
        <v>10</v>
      </c>
      <c r="B3919" t="s">
        <v>5195</v>
      </c>
      <c r="C3919" t="s">
        <v>5196</v>
      </c>
      <c r="D3919">
        <v>91</v>
      </c>
      <c r="E3919">
        <v>0</v>
      </c>
      <c r="F3919">
        <v>0</v>
      </c>
      <c r="G3919" s="2">
        <f t="shared" si="490"/>
        <v>0</v>
      </c>
      <c r="H3919" s="3" t="str">
        <f t="shared" si="491"/>
        <v>10</v>
      </c>
      <c r="I3919" s="3" t="str">
        <f t="shared" si="492"/>
        <v>500</v>
      </c>
      <c r="J3919" s="3">
        <v>500</v>
      </c>
      <c r="K3919" s="3" t="str">
        <f>+VLOOKUP(J3919,'Dimension descriptions'!P:R,3,FALSE)</f>
        <v>District Office</v>
      </c>
      <c r="L3919" s="3" t="str">
        <f t="shared" si="493"/>
        <v>5693</v>
      </c>
      <c r="M3919" s="10">
        <v>5693</v>
      </c>
      <c r="N3919" s="3" t="str">
        <f t="shared" si="488"/>
        <v>2230</v>
      </c>
      <c r="O3919" s="3" t="str">
        <f t="shared" si="489"/>
        <v>198</v>
      </c>
      <c r="P3919" s="3" t="str">
        <f t="shared" si="494"/>
        <v>1</v>
      </c>
      <c r="Q3919" s="11">
        <f>+VLOOKUP(M3919,'Dimension descriptions'!K:M,2,FALSE)</f>
        <v>5693</v>
      </c>
      <c r="R3919" s="33">
        <v>5693</v>
      </c>
      <c r="S3919" s="11" t="str">
        <f>+VLOOKUP(R3919,'Dimension descriptions'!K:M,3)</f>
        <v>CYBER CORPS</v>
      </c>
      <c r="T3919" s="3" t="str">
        <f t="shared" si="495"/>
        <v>N</v>
      </c>
      <c r="U3919" t="e">
        <f>+VLOOKUP(R3919,'FY21 P13 Allotment memo'!O:O,1,FALSE)</f>
        <v>#N/A</v>
      </c>
      <c r="V3919"/>
      <c r="W3919"/>
      <c r="X3919"/>
      <c r="Y3919"/>
      <c r="Z3919"/>
    </row>
    <row r="3920" spans="1:26">
      <c r="A3920">
        <v>10</v>
      </c>
      <c r="B3920" t="s">
        <v>5197</v>
      </c>
      <c r="C3920" t="s">
        <v>1246</v>
      </c>
      <c r="D3920">
        <v>91</v>
      </c>
      <c r="E3920">
        <v>0</v>
      </c>
      <c r="F3920">
        <v>0</v>
      </c>
      <c r="G3920" s="2">
        <f t="shared" si="490"/>
        <v>0</v>
      </c>
      <c r="H3920" s="3" t="str">
        <f t="shared" si="491"/>
        <v>10</v>
      </c>
      <c r="I3920" s="3" t="str">
        <f t="shared" si="492"/>
        <v>500</v>
      </c>
      <c r="J3920" s="3">
        <v>500</v>
      </c>
      <c r="K3920" s="3" t="str">
        <f>+VLOOKUP(J3920,'Dimension descriptions'!P:R,3,FALSE)</f>
        <v>District Office</v>
      </c>
      <c r="L3920" s="3" t="str">
        <f t="shared" si="493"/>
        <v>5693</v>
      </c>
      <c r="M3920" s="10">
        <v>5693</v>
      </c>
      <c r="N3920" s="3" t="str">
        <f t="shared" si="488"/>
        <v>2230</v>
      </c>
      <c r="O3920" s="3" t="str">
        <f t="shared" si="489"/>
        <v>220</v>
      </c>
      <c r="P3920" s="3" t="str">
        <f t="shared" si="494"/>
        <v>2</v>
      </c>
      <c r="Q3920" s="11">
        <f>+VLOOKUP(M3920,'Dimension descriptions'!K:M,2,FALSE)</f>
        <v>5693</v>
      </c>
      <c r="R3920" s="33">
        <v>5693</v>
      </c>
      <c r="S3920" s="11" t="str">
        <f>+VLOOKUP(R3920,'Dimension descriptions'!K:M,3)</f>
        <v>CYBER CORPS</v>
      </c>
      <c r="T3920" s="3" t="str">
        <f t="shared" si="495"/>
        <v>N</v>
      </c>
      <c r="U3920" t="e">
        <f>+VLOOKUP(R3920,'FY21 P13 Allotment memo'!O:O,1,FALSE)</f>
        <v>#N/A</v>
      </c>
      <c r="V3920"/>
      <c r="W3920"/>
      <c r="X3920"/>
      <c r="Y3920"/>
      <c r="Z3920"/>
    </row>
    <row r="3921" spans="1:26">
      <c r="A3921">
        <v>10</v>
      </c>
      <c r="B3921" t="s">
        <v>5198</v>
      </c>
      <c r="C3921" t="s">
        <v>1652</v>
      </c>
      <c r="D3921">
        <v>91</v>
      </c>
      <c r="E3921">
        <v>0</v>
      </c>
      <c r="F3921">
        <v>0</v>
      </c>
      <c r="G3921" s="2">
        <f t="shared" si="490"/>
        <v>0</v>
      </c>
      <c r="H3921" s="3" t="str">
        <f t="shared" si="491"/>
        <v>10</v>
      </c>
      <c r="I3921" s="3" t="str">
        <f t="shared" si="492"/>
        <v>500</v>
      </c>
      <c r="J3921" s="3">
        <v>500</v>
      </c>
      <c r="K3921" s="3" t="str">
        <f>+VLOOKUP(J3921,'Dimension descriptions'!P:R,3,FALSE)</f>
        <v>District Office</v>
      </c>
      <c r="L3921" s="3" t="str">
        <f t="shared" si="493"/>
        <v>5693</v>
      </c>
      <c r="M3921" s="10">
        <v>5693</v>
      </c>
      <c r="N3921" s="3" t="str">
        <f t="shared" si="488"/>
        <v>2230</v>
      </c>
      <c r="O3921" s="3" t="str">
        <f t="shared" si="489"/>
        <v>610</v>
      </c>
      <c r="P3921" s="3" t="str">
        <f t="shared" si="494"/>
        <v>6</v>
      </c>
      <c r="Q3921" s="11">
        <f>+VLOOKUP(M3921,'Dimension descriptions'!K:M,2,FALSE)</f>
        <v>5693</v>
      </c>
      <c r="R3921" s="33">
        <v>5693</v>
      </c>
      <c r="S3921" s="11" t="str">
        <f>+VLOOKUP(R3921,'Dimension descriptions'!K:M,3)</f>
        <v>CYBER CORPS</v>
      </c>
      <c r="T3921" s="3" t="str">
        <f t="shared" si="495"/>
        <v>N</v>
      </c>
      <c r="U3921" t="e">
        <f>+VLOOKUP(R3921,'FY21 P13 Allotment memo'!O:O,1,FALSE)</f>
        <v>#N/A</v>
      </c>
      <c r="V3921"/>
      <c r="W3921"/>
      <c r="X3921"/>
      <c r="Y3921"/>
      <c r="Z3921"/>
    </row>
    <row r="3922" spans="1:26">
      <c r="A3922">
        <v>10</v>
      </c>
      <c r="B3922" t="s">
        <v>5199</v>
      </c>
      <c r="C3922" t="s">
        <v>5200</v>
      </c>
      <c r="D3922">
        <v>91</v>
      </c>
      <c r="E3922">
        <v>4380.72</v>
      </c>
      <c r="F3922">
        <v>0</v>
      </c>
      <c r="G3922" s="2">
        <f t="shared" si="490"/>
        <v>4380.72</v>
      </c>
      <c r="H3922" s="3" t="str">
        <f t="shared" si="491"/>
        <v>10</v>
      </c>
      <c r="I3922" s="3" t="str">
        <f t="shared" si="492"/>
        <v>500</v>
      </c>
      <c r="J3922" s="3">
        <v>500</v>
      </c>
      <c r="K3922" s="3" t="str">
        <f>+VLOOKUP(J3922,'Dimension descriptions'!P:R,3,FALSE)</f>
        <v>District Office</v>
      </c>
      <c r="L3922" s="3" t="str">
        <f t="shared" si="493"/>
        <v>5695</v>
      </c>
      <c r="M3922" s="10">
        <v>5695</v>
      </c>
      <c r="N3922" s="3" t="str">
        <f t="shared" si="488"/>
        <v>7000</v>
      </c>
      <c r="O3922" s="3" t="str">
        <f t="shared" si="489"/>
        <v>870</v>
      </c>
      <c r="P3922" s="3" t="str">
        <f t="shared" si="494"/>
        <v>8</v>
      </c>
      <c r="Q3922" s="11">
        <f>+VLOOKUP(M3922,'Dimension descriptions'!K:M,2,FALSE)</f>
        <v>5695</v>
      </c>
      <c r="R3922" s="33">
        <v>5695</v>
      </c>
      <c r="S3922" s="11" t="str">
        <f>+VLOOKUP(R3922,'Dimension descriptions'!K:M,3)</f>
        <v>Corona Relief - State</v>
      </c>
      <c r="T3922" s="3" t="str">
        <f t="shared" si="495"/>
        <v>N</v>
      </c>
      <c r="U3922">
        <f>+VLOOKUP(R3922,'FY21 P13 Allotment memo'!O:O,1,FALSE)</f>
        <v>5695</v>
      </c>
      <c r="V3922"/>
      <c r="W3922"/>
      <c r="X3922"/>
      <c r="Y3922"/>
      <c r="Z3922"/>
    </row>
    <row r="3923" spans="1:26">
      <c r="A3923">
        <v>10</v>
      </c>
      <c r="B3923" t="s">
        <v>5201</v>
      </c>
      <c r="C3923" t="s">
        <v>1535</v>
      </c>
      <c r="D3923">
        <v>91</v>
      </c>
      <c r="E3923">
        <v>0</v>
      </c>
      <c r="F3923">
        <v>0</v>
      </c>
      <c r="G3923" s="2">
        <f t="shared" si="490"/>
        <v>0</v>
      </c>
      <c r="H3923" s="3" t="str">
        <f t="shared" si="491"/>
        <v>10</v>
      </c>
      <c r="I3923" s="3" t="str">
        <f t="shared" si="492"/>
        <v>500</v>
      </c>
      <c r="J3923" s="3">
        <v>500</v>
      </c>
      <c r="K3923" s="3" t="str">
        <f>+VLOOKUP(J3923,'Dimension descriptions'!P:R,3,FALSE)</f>
        <v>District Office</v>
      </c>
      <c r="L3923" s="3" t="str">
        <f t="shared" si="493"/>
        <v>5699</v>
      </c>
      <c r="M3923" s="10">
        <v>5699</v>
      </c>
      <c r="N3923" s="3" t="str">
        <f t="shared" si="488"/>
        <v>1000</v>
      </c>
      <c r="O3923" s="3" t="str">
        <f t="shared" si="489"/>
        <v>161</v>
      </c>
      <c r="P3923" s="3" t="str">
        <f t="shared" si="494"/>
        <v>1</v>
      </c>
      <c r="Q3923" s="11">
        <f>+VLOOKUP(M3923,'Dimension descriptions'!K:M,2,FALSE)</f>
        <v>5699</v>
      </c>
      <c r="R3923" s="33">
        <v>5699</v>
      </c>
      <c r="S3923" s="11" t="str">
        <f>+VLOOKUP(R3923,'Dimension descriptions'!K:M,3)</f>
        <v>EVALUATION AND ASSESMENT</v>
      </c>
      <c r="T3923" s="3" t="str">
        <f t="shared" si="495"/>
        <v>N</v>
      </c>
      <c r="U3923" t="e">
        <f>+VLOOKUP(R3923,'FY21 P13 Allotment memo'!O:O,1,FALSE)</f>
        <v>#N/A</v>
      </c>
      <c r="V3923"/>
      <c r="W3923"/>
      <c r="X3923"/>
      <c r="Y3923"/>
      <c r="Z3923"/>
    </row>
    <row r="3924" spans="1:26">
      <c r="A3924">
        <v>10</v>
      </c>
      <c r="B3924" t="s">
        <v>5202</v>
      </c>
      <c r="C3924" t="s">
        <v>1413</v>
      </c>
      <c r="D3924">
        <v>91</v>
      </c>
      <c r="E3924">
        <v>0</v>
      </c>
      <c r="F3924">
        <v>0</v>
      </c>
      <c r="G3924" s="2">
        <f t="shared" si="490"/>
        <v>0</v>
      </c>
      <c r="H3924" s="3" t="str">
        <f t="shared" si="491"/>
        <v>10</v>
      </c>
      <c r="I3924" s="3" t="str">
        <f t="shared" si="492"/>
        <v>500</v>
      </c>
      <c r="J3924" s="3">
        <v>500</v>
      </c>
      <c r="K3924" s="3" t="str">
        <f>+VLOOKUP(J3924,'Dimension descriptions'!P:R,3,FALSE)</f>
        <v>District Office</v>
      </c>
      <c r="L3924" s="3" t="str">
        <f t="shared" si="493"/>
        <v>5699</v>
      </c>
      <c r="M3924" s="10">
        <v>5699</v>
      </c>
      <c r="N3924" s="3" t="str">
        <f t="shared" si="488"/>
        <v>1000</v>
      </c>
      <c r="O3924" s="3" t="str">
        <f t="shared" si="489"/>
        <v>320</v>
      </c>
      <c r="P3924" s="3" t="str">
        <f t="shared" si="494"/>
        <v>3</v>
      </c>
      <c r="Q3924" s="11">
        <f>+VLOOKUP(M3924,'Dimension descriptions'!K:M,2,FALSE)</f>
        <v>5699</v>
      </c>
      <c r="R3924" s="33">
        <v>5699</v>
      </c>
      <c r="S3924" s="11" t="str">
        <f>+VLOOKUP(R3924,'Dimension descriptions'!K:M,3)</f>
        <v>EVALUATION AND ASSESMENT</v>
      </c>
      <c r="T3924" s="3" t="str">
        <f t="shared" si="495"/>
        <v>N</v>
      </c>
      <c r="U3924" t="e">
        <f>+VLOOKUP(R3924,'FY21 P13 Allotment memo'!O:O,1,FALSE)</f>
        <v>#N/A</v>
      </c>
      <c r="V3924"/>
      <c r="W3924"/>
      <c r="X3924"/>
      <c r="Y3924"/>
      <c r="Z3924"/>
    </row>
    <row r="3925" spans="1:26">
      <c r="A3925">
        <v>10</v>
      </c>
      <c r="B3925" t="s">
        <v>5203</v>
      </c>
      <c r="C3925" t="s">
        <v>1260</v>
      </c>
      <c r="D3925">
        <v>91</v>
      </c>
      <c r="E3925">
        <v>0</v>
      </c>
      <c r="F3925">
        <v>0</v>
      </c>
      <c r="G3925" s="2">
        <f t="shared" si="490"/>
        <v>0</v>
      </c>
      <c r="H3925" s="3" t="str">
        <f t="shared" si="491"/>
        <v>10</v>
      </c>
      <c r="I3925" s="3" t="str">
        <f t="shared" si="492"/>
        <v>500</v>
      </c>
      <c r="J3925" s="3">
        <v>500</v>
      </c>
      <c r="K3925" s="3" t="str">
        <f>+VLOOKUP(J3925,'Dimension descriptions'!P:R,3,FALSE)</f>
        <v>District Office</v>
      </c>
      <c r="L3925" s="3" t="str">
        <f t="shared" si="493"/>
        <v>5699</v>
      </c>
      <c r="M3925" s="10">
        <v>5699</v>
      </c>
      <c r="N3925" s="3" t="str">
        <f t="shared" si="488"/>
        <v>1000</v>
      </c>
      <c r="O3925" s="3" t="str">
        <f t="shared" si="489"/>
        <v>341</v>
      </c>
      <c r="P3925" s="3" t="str">
        <f t="shared" si="494"/>
        <v>3</v>
      </c>
      <c r="Q3925" s="11">
        <f>+VLOOKUP(M3925,'Dimension descriptions'!K:M,2,FALSE)</f>
        <v>5699</v>
      </c>
      <c r="R3925" s="33">
        <v>5699</v>
      </c>
      <c r="S3925" s="11" t="str">
        <f>+VLOOKUP(R3925,'Dimension descriptions'!K:M,3)</f>
        <v>EVALUATION AND ASSESMENT</v>
      </c>
      <c r="T3925" s="3" t="str">
        <f t="shared" si="495"/>
        <v>N</v>
      </c>
      <c r="U3925" t="e">
        <f>+VLOOKUP(R3925,'FY21 P13 Allotment memo'!O:O,1,FALSE)</f>
        <v>#N/A</v>
      </c>
      <c r="V3925"/>
      <c r="W3925"/>
      <c r="X3925"/>
      <c r="Y3925"/>
      <c r="Z3925"/>
    </row>
    <row r="3926" spans="1:26">
      <c r="A3926">
        <v>10</v>
      </c>
      <c r="B3926" t="s">
        <v>5204</v>
      </c>
      <c r="C3926" t="s">
        <v>1417</v>
      </c>
      <c r="D3926">
        <v>91</v>
      </c>
      <c r="E3926">
        <v>0</v>
      </c>
      <c r="F3926">
        <v>0</v>
      </c>
      <c r="G3926" s="2">
        <f t="shared" si="490"/>
        <v>0</v>
      </c>
      <c r="H3926" s="3" t="str">
        <f t="shared" si="491"/>
        <v>10</v>
      </c>
      <c r="I3926" s="3" t="str">
        <f t="shared" si="492"/>
        <v>500</v>
      </c>
      <c r="J3926" s="3">
        <v>500</v>
      </c>
      <c r="K3926" s="3" t="str">
        <f>+VLOOKUP(J3926,'Dimension descriptions'!P:R,3,FALSE)</f>
        <v>District Office</v>
      </c>
      <c r="L3926" s="3" t="str">
        <f t="shared" si="493"/>
        <v>5699</v>
      </c>
      <c r="M3926" s="10">
        <v>5699</v>
      </c>
      <c r="N3926" s="3" t="str">
        <f t="shared" si="488"/>
        <v>1000</v>
      </c>
      <c r="O3926" s="3" t="str">
        <f t="shared" si="489"/>
        <v>580</v>
      </c>
      <c r="P3926" s="3" t="str">
        <f t="shared" si="494"/>
        <v>5</v>
      </c>
      <c r="Q3926" s="11">
        <f>+VLOOKUP(M3926,'Dimension descriptions'!K:M,2,FALSE)</f>
        <v>5699</v>
      </c>
      <c r="R3926" s="33">
        <v>5699</v>
      </c>
      <c r="S3926" s="11" t="str">
        <f>+VLOOKUP(R3926,'Dimension descriptions'!K:M,3)</f>
        <v>EVALUATION AND ASSESMENT</v>
      </c>
      <c r="T3926" s="3" t="str">
        <f t="shared" si="495"/>
        <v>N</v>
      </c>
      <c r="U3926" t="e">
        <f>+VLOOKUP(R3926,'FY21 P13 Allotment memo'!O:O,1,FALSE)</f>
        <v>#N/A</v>
      </c>
      <c r="V3926"/>
      <c r="W3926"/>
      <c r="X3926"/>
      <c r="Y3926"/>
      <c r="Z3926"/>
    </row>
    <row r="3927" spans="1:26">
      <c r="A3927">
        <v>10</v>
      </c>
      <c r="B3927" t="s">
        <v>5205</v>
      </c>
      <c r="C3927" t="s">
        <v>1268</v>
      </c>
      <c r="D3927">
        <v>91</v>
      </c>
      <c r="E3927">
        <v>0</v>
      </c>
      <c r="F3927">
        <v>0</v>
      </c>
      <c r="G3927" s="2">
        <f t="shared" si="490"/>
        <v>0</v>
      </c>
      <c r="H3927" s="3" t="str">
        <f t="shared" si="491"/>
        <v>10</v>
      </c>
      <c r="I3927" s="3" t="str">
        <f t="shared" si="492"/>
        <v>500</v>
      </c>
      <c r="J3927" s="3">
        <v>500</v>
      </c>
      <c r="K3927" s="3" t="str">
        <f>+VLOOKUP(J3927,'Dimension descriptions'!P:R,3,FALSE)</f>
        <v>District Office</v>
      </c>
      <c r="L3927" s="3" t="str">
        <f t="shared" si="493"/>
        <v>5699</v>
      </c>
      <c r="M3927" s="10">
        <v>5699</v>
      </c>
      <c r="N3927" s="3" t="str">
        <f t="shared" si="488"/>
        <v>1000</v>
      </c>
      <c r="O3927" s="3" t="str">
        <f t="shared" si="489"/>
        <v>610</v>
      </c>
      <c r="P3927" s="3" t="str">
        <f t="shared" si="494"/>
        <v>6</v>
      </c>
      <c r="Q3927" s="11">
        <f>+VLOOKUP(M3927,'Dimension descriptions'!K:M,2,FALSE)</f>
        <v>5699</v>
      </c>
      <c r="R3927" s="33">
        <v>5699</v>
      </c>
      <c r="S3927" s="11" t="str">
        <f>+VLOOKUP(R3927,'Dimension descriptions'!K:M,3)</f>
        <v>EVALUATION AND ASSESMENT</v>
      </c>
      <c r="T3927" s="3" t="str">
        <f t="shared" si="495"/>
        <v>N</v>
      </c>
      <c r="U3927" t="e">
        <f>+VLOOKUP(R3927,'FY21 P13 Allotment memo'!O:O,1,FALSE)</f>
        <v>#N/A</v>
      </c>
      <c r="V3927"/>
      <c r="W3927"/>
      <c r="X3927"/>
      <c r="Y3927"/>
      <c r="Z3927"/>
    </row>
    <row r="3928" spans="1:26">
      <c r="A3928">
        <v>10</v>
      </c>
      <c r="B3928" t="s">
        <v>5206</v>
      </c>
      <c r="C3928" t="s">
        <v>5207</v>
      </c>
      <c r="D3928">
        <v>91</v>
      </c>
      <c r="E3928">
        <v>0</v>
      </c>
      <c r="F3928">
        <v>0</v>
      </c>
      <c r="G3928" s="2">
        <f t="shared" si="490"/>
        <v>0</v>
      </c>
      <c r="H3928" s="3" t="str">
        <f t="shared" si="491"/>
        <v>10</v>
      </c>
      <c r="I3928" s="3" t="str">
        <f t="shared" si="492"/>
        <v>500</v>
      </c>
      <c r="J3928" s="3">
        <v>500</v>
      </c>
      <c r="K3928" s="3" t="str">
        <f>+VLOOKUP(J3928,'Dimension descriptions'!P:R,3,FALSE)</f>
        <v>District Office</v>
      </c>
      <c r="L3928" s="3" t="str">
        <f t="shared" si="493"/>
        <v>5699</v>
      </c>
      <c r="M3928" s="10">
        <v>5699</v>
      </c>
      <c r="N3928" s="3" t="str">
        <f t="shared" si="488"/>
        <v>2650</v>
      </c>
      <c r="O3928" s="3" t="str">
        <f t="shared" si="489"/>
        <v>626</v>
      </c>
      <c r="P3928" s="3" t="str">
        <f t="shared" si="494"/>
        <v>6</v>
      </c>
      <c r="Q3928" s="11">
        <f>+VLOOKUP(M3928,'Dimension descriptions'!K:M,2,FALSE)</f>
        <v>5699</v>
      </c>
      <c r="R3928" s="33">
        <v>5699</v>
      </c>
      <c r="S3928" s="11" t="str">
        <f>+VLOOKUP(R3928,'Dimension descriptions'!K:M,3)</f>
        <v>EVALUATION AND ASSESMENT</v>
      </c>
      <c r="T3928" s="3" t="str">
        <f t="shared" si="495"/>
        <v>N</v>
      </c>
      <c r="U3928" t="e">
        <f>+VLOOKUP(R3928,'FY21 P13 Allotment memo'!O:O,1,FALSE)</f>
        <v>#N/A</v>
      </c>
      <c r="V3928"/>
      <c r="W3928"/>
      <c r="X3928"/>
      <c r="Y3928"/>
      <c r="Z3928"/>
    </row>
    <row r="3929" spans="1:26">
      <c r="A3929">
        <v>10</v>
      </c>
      <c r="B3929" t="s">
        <v>5208</v>
      </c>
      <c r="C3929" t="s">
        <v>5209</v>
      </c>
      <c r="D3929">
        <v>91</v>
      </c>
      <c r="E3929">
        <v>0</v>
      </c>
      <c r="F3929">
        <v>0</v>
      </c>
      <c r="G3929" s="2">
        <f t="shared" si="490"/>
        <v>0</v>
      </c>
      <c r="H3929" s="3" t="str">
        <f t="shared" si="491"/>
        <v>10</v>
      </c>
      <c r="I3929" s="3" t="str">
        <f t="shared" si="492"/>
        <v>500</v>
      </c>
      <c r="J3929" s="3">
        <v>500</v>
      </c>
      <c r="K3929" s="3" t="str">
        <f>+VLOOKUP(J3929,'Dimension descriptions'!P:R,3,FALSE)</f>
        <v>District Office</v>
      </c>
      <c r="L3929" s="3" t="str">
        <f t="shared" si="493"/>
        <v>5700</v>
      </c>
      <c r="M3929" s="10">
        <v>5700</v>
      </c>
      <c r="N3929" s="3" t="str">
        <f t="shared" si="488"/>
        <v>1000</v>
      </c>
      <c r="O3929" s="3" t="str">
        <f t="shared" si="489"/>
        <v>320</v>
      </c>
      <c r="P3929" s="3" t="str">
        <f t="shared" si="494"/>
        <v>3</v>
      </c>
      <c r="Q3929" s="11">
        <f>+VLOOKUP(M3929,'Dimension descriptions'!K:M,2,FALSE)</f>
        <v>5700</v>
      </c>
      <c r="R3929" s="33">
        <v>5700</v>
      </c>
      <c r="S3929" s="11" t="str">
        <f>+VLOOKUP(R3929,'Dimension descriptions'!K:M,3)</f>
        <v>ESL ENDORSEMENT - FISCAL AGENT</v>
      </c>
      <c r="T3929" s="3" t="str">
        <f t="shared" si="495"/>
        <v>N</v>
      </c>
      <c r="U3929" t="e">
        <f>+VLOOKUP(R3929,'FY21 P13 Allotment memo'!O:O,1,FALSE)</f>
        <v>#N/A</v>
      </c>
      <c r="V3929"/>
      <c r="W3929"/>
      <c r="X3929"/>
      <c r="Y3929"/>
      <c r="Z3929"/>
    </row>
    <row r="3930" spans="1:26">
      <c r="A3930">
        <v>10</v>
      </c>
      <c r="B3930" t="s">
        <v>5210</v>
      </c>
      <c r="C3930" t="s">
        <v>1234</v>
      </c>
      <c r="D3930">
        <v>91</v>
      </c>
      <c r="E3930">
        <v>0</v>
      </c>
      <c r="F3930">
        <v>0</v>
      </c>
      <c r="G3930" s="2">
        <f t="shared" si="490"/>
        <v>0</v>
      </c>
      <c r="H3930" s="3" t="str">
        <f t="shared" si="491"/>
        <v>10</v>
      </c>
      <c r="I3930" s="3" t="str">
        <f t="shared" si="492"/>
        <v>500</v>
      </c>
      <c r="J3930" s="3">
        <v>500</v>
      </c>
      <c r="K3930" s="3" t="str">
        <f>+VLOOKUP(J3930,'Dimension descriptions'!P:R,3,FALSE)</f>
        <v>District Office</v>
      </c>
      <c r="L3930" s="3" t="str">
        <f t="shared" si="493"/>
        <v>5805</v>
      </c>
      <c r="M3930" s="10">
        <v>5805</v>
      </c>
      <c r="N3930" s="3" t="str">
        <f t="shared" si="488"/>
        <v>1000</v>
      </c>
      <c r="O3930" s="3" t="str">
        <f t="shared" si="489"/>
        <v>131</v>
      </c>
      <c r="P3930" s="3" t="str">
        <f t="shared" si="494"/>
        <v>1</v>
      </c>
      <c r="Q3930" s="11">
        <f>+VLOOKUP(M3930,'Dimension descriptions'!K:M,2,FALSE)</f>
        <v>5805</v>
      </c>
      <c r="R3930" s="33">
        <v>5805</v>
      </c>
      <c r="S3930" s="11" t="str">
        <f>+VLOOKUP(R3930,'Dimension descriptions'!K:M,3)</f>
        <v>READING ACHIEVEMENT</v>
      </c>
      <c r="T3930" s="3" t="str">
        <f t="shared" si="495"/>
        <v>N</v>
      </c>
      <c r="U3930">
        <f>+VLOOKUP(R3930,'FY21 P13 Allotment memo'!O:O,1,FALSE)</f>
        <v>5805</v>
      </c>
      <c r="V3930"/>
      <c r="W3930"/>
      <c r="X3930"/>
      <c r="Y3930"/>
      <c r="Z3930"/>
    </row>
    <row r="3931" spans="1:26">
      <c r="A3931">
        <v>10</v>
      </c>
      <c r="B3931" t="s">
        <v>5211</v>
      </c>
      <c r="C3931" t="s">
        <v>1571</v>
      </c>
      <c r="D3931">
        <v>91</v>
      </c>
      <c r="E3931">
        <v>4876.0600000000004</v>
      </c>
      <c r="F3931">
        <v>0</v>
      </c>
      <c r="G3931" s="2">
        <f t="shared" si="490"/>
        <v>4876.0600000000004</v>
      </c>
      <c r="H3931" s="3" t="str">
        <f t="shared" si="491"/>
        <v>10</v>
      </c>
      <c r="I3931" s="3" t="str">
        <f t="shared" si="492"/>
        <v>500</v>
      </c>
      <c r="J3931" s="3">
        <v>500</v>
      </c>
      <c r="K3931" s="3" t="str">
        <f>+VLOOKUP(J3931,'Dimension descriptions'!P:R,3,FALSE)</f>
        <v>District Office</v>
      </c>
      <c r="L3931" s="3" t="str">
        <f t="shared" si="493"/>
        <v>5805</v>
      </c>
      <c r="M3931" s="10">
        <v>5805</v>
      </c>
      <c r="N3931" s="3" t="str">
        <f t="shared" si="488"/>
        <v>1000</v>
      </c>
      <c r="O3931" s="3" t="str">
        <f t="shared" si="489"/>
        <v>149</v>
      </c>
      <c r="P3931" s="3" t="str">
        <f t="shared" si="494"/>
        <v>1</v>
      </c>
      <c r="Q3931" s="11">
        <f>+VLOOKUP(M3931,'Dimension descriptions'!K:M,2,FALSE)</f>
        <v>5805</v>
      </c>
      <c r="R3931" s="33">
        <v>5805</v>
      </c>
      <c r="S3931" s="11" t="str">
        <f>+VLOOKUP(R3931,'Dimension descriptions'!K:M,3)</f>
        <v>READING ACHIEVEMENT</v>
      </c>
      <c r="T3931" s="3" t="str">
        <f t="shared" si="495"/>
        <v>N</v>
      </c>
      <c r="U3931">
        <f>+VLOOKUP(R3931,'FY21 P13 Allotment memo'!O:O,1,FALSE)</f>
        <v>5805</v>
      </c>
      <c r="V3931"/>
      <c r="W3931"/>
      <c r="X3931"/>
      <c r="Y3931"/>
      <c r="Z3931"/>
    </row>
    <row r="3932" spans="1:26">
      <c r="A3932">
        <v>10</v>
      </c>
      <c r="B3932" t="s">
        <v>5212</v>
      </c>
      <c r="C3932" t="s">
        <v>5213</v>
      </c>
      <c r="D3932">
        <v>91</v>
      </c>
      <c r="E3932">
        <v>0</v>
      </c>
      <c r="F3932">
        <v>0</v>
      </c>
      <c r="G3932" s="2">
        <f t="shared" si="490"/>
        <v>0</v>
      </c>
      <c r="H3932" s="3" t="str">
        <f t="shared" si="491"/>
        <v>10</v>
      </c>
      <c r="I3932" s="3" t="str">
        <f t="shared" si="492"/>
        <v>500</v>
      </c>
      <c r="J3932" s="3">
        <v>500</v>
      </c>
      <c r="K3932" s="3" t="str">
        <f>+VLOOKUP(J3932,'Dimension descriptions'!P:R,3,FALSE)</f>
        <v>District Office</v>
      </c>
      <c r="L3932" s="3" t="str">
        <f t="shared" si="493"/>
        <v>5805</v>
      </c>
      <c r="M3932" s="10">
        <v>5805</v>
      </c>
      <c r="N3932" s="3" t="str">
        <f t="shared" si="488"/>
        <v>1000</v>
      </c>
      <c r="O3932" s="3" t="str">
        <f t="shared" si="489"/>
        <v>198</v>
      </c>
      <c r="P3932" s="3" t="str">
        <f t="shared" si="494"/>
        <v>1</v>
      </c>
      <c r="Q3932" s="11">
        <f>+VLOOKUP(M3932,'Dimension descriptions'!K:M,2,FALSE)</f>
        <v>5805</v>
      </c>
      <c r="R3932" s="33">
        <v>5805</v>
      </c>
      <c r="S3932" s="11" t="str">
        <f>+VLOOKUP(R3932,'Dimension descriptions'!K:M,3)</f>
        <v>READING ACHIEVEMENT</v>
      </c>
      <c r="T3932" s="3" t="str">
        <f t="shared" si="495"/>
        <v>N</v>
      </c>
      <c r="U3932">
        <f>+VLOOKUP(R3932,'FY21 P13 Allotment memo'!O:O,1,FALSE)</f>
        <v>5805</v>
      </c>
      <c r="V3932"/>
      <c r="W3932"/>
      <c r="X3932"/>
      <c r="Y3932"/>
      <c r="Z3932"/>
    </row>
    <row r="3933" spans="1:26">
      <c r="A3933">
        <v>10</v>
      </c>
      <c r="B3933" t="s">
        <v>5214</v>
      </c>
      <c r="C3933" t="s">
        <v>1244</v>
      </c>
      <c r="D3933">
        <v>91</v>
      </c>
      <c r="E3933">
        <v>1086</v>
      </c>
      <c r="F3933">
        <v>0</v>
      </c>
      <c r="G3933" s="2">
        <f t="shared" si="490"/>
        <v>1086</v>
      </c>
      <c r="H3933" s="3" t="str">
        <f t="shared" si="491"/>
        <v>10</v>
      </c>
      <c r="I3933" s="3" t="str">
        <f t="shared" si="492"/>
        <v>500</v>
      </c>
      <c r="J3933" s="3">
        <v>500</v>
      </c>
      <c r="K3933" s="3" t="str">
        <f>+VLOOKUP(J3933,'Dimension descriptions'!P:R,3,FALSE)</f>
        <v>District Office</v>
      </c>
      <c r="L3933" s="3" t="str">
        <f t="shared" si="493"/>
        <v>5805</v>
      </c>
      <c r="M3933" s="10">
        <v>5805</v>
      </c>
      <c r="N3933" s="3" t="str">
        <f t="shared" si="488"/>
        <v>1000</v>
      </c>
      <c r="O3933" s="3" t="str">
        <f t="shared" si="489"/>
        <v>210</v>
      </c>
      <c r="P3933" s="3" t="str">
        <f t="shared" si="494"/>
        <v>2</v>
      </c>
      <c r="Q3933" s="11">
        <f>+VLOOKUP(M3933,'Dimension descriptions'!K:M,2,FALSE)</f>
        <v>5805</v>
      </c>
      <c r="R3933" s="33">
        <v>5805</v>
      </c>
      <c r="S3933" s="11" t="str">
        <f>+VLOOKUP(R3933,'Dimension descriptions'!K:M,3)</f>
        <v>READING ACHIEVEMENT</v>
      </c>
      <c r="T3933" s="3" t="str">
        <f t="shared" si="495"/>
        <v>N</v>
      </c>
      <c r="U3933">
        <f>+VLOOKUP(R3933,'FY21 P13 Allotment memo'!O:O,1,FALSE)</f>
        <v>5805</v>
      </c>
      <c r="V3933"/>
      <c r="W3933"/>
      <c r="X3933"/>
      <c r="Y3933"/>
      <c r="Z3933"/>
    </row>
    <row r="3934" spans="1:26">
      <c r="A3934">
        <v>10</v>
      </c>
      <c r="B3934" t="s">
        <v>5215</v>
      </c>
      <c r="C3934" t="s">
        <v>1246</v>
      </c>
      <c r="D3934">
        <v>91</v>
      </c>
      <c r="E3934">
        <v>368.92</v>
      </c>
      <c r="F3934">
        <v>0</v>
      </c>
      <c r="G3934" s="2">
        <f t="shared" si="490"/>
        <v>368.92</v>
      </c>
      <c r="H3934" s="3" t="str">
        <f t="shared" si="491"/>
        <v>10</v>
      </c>
      <c r="I3934" s="3" t="str">
        <f t="shared" si="492"/>
        <v>500</v>
      </c>
      <c r="J3934" s="3">
        <v>500</v>
      </c>
      <c r="K3934" s="3" t="str">
        <f>+VLOOKUP(J3934,'Dimension descriptions'!P:R,3,FALSE)</f>
        <v>District Office</v>
      </c>
      <c r="L3934" s="3" t="str">
        <f t="shared" si="493"/>
        <v>5805</v>
      </c>
      <c r="M3934" s="10">
        <v>5805</v>
      </c>
      <c r="N3934" s="3" t="str">
        <f t="shared" si="488"/>
        <v>1000</v>
      </c>
      <c r="O3934" s="3" t="str">
        <f t="shared" si="489"/>
        <v>220</v>
      </c>
      <c r="P3934" s="3" t="str">
        <f t="shared" si="494"/>
        <v>2</v>
      </c>
      <c r="Q3934" s="11">
        <f>+VLOOKUP(M3934,'Dimension descriptions'!K:M,2,FALSE)</f>
        <v>5805</v>
      </c>
      <c r="R3934" s="33">
        <v>5805</v>
      </c>
      <c r="S3934" s="11" t="str">
        <f>+VLOOKUP(R3934,'Dimension descriptions'!K:M,3)</f>
        <v>READING ACHIEVEMENT</v>
      </c>
      <c r="T3934" s="3" t="str">
        <f t="shared" si="495"/>
        <v>N</v>
      </c>
      <c r="U3934">
        <f>+VLOOKUP(R3934,'FY21 P13 Allotment memo'!O:O,1,FALSE)</f>
        <v>5805</v>
      </c>
      <c r="V3934"/>
      <c r="W3934"/>
      <c r="X3934"/>
      <c r="Y3934"/>
      <c r="Z3934"/>
    </row>
    <row r="3935" spans="1:26">
      <c r="A3935">
        <v>10</v>
      </c>
      <c r="B3935" t="s">
        <v>5216</v>
      </c>
      <c r="C3935" t="s">
        <v>1248</v>
      </c>
      <c r="D3935">
        <v>91</v>
      </c>
      <c r="E3935">
        <v>3.38</v>
      </c>
      <c r="F3935">
        <v>0</v>
      </c>
      <c r="G3935" s="2">
        <f t="shared" si="490"/>
        <v>3.38</v>
      </c>
      <c r="H3935" s="3" t="str">
        <f t="shared" si="491"/>
        <v>10</v>
      </c>
      <c r="I3935" s="3" t="str">
        <f t="shared" si="492"/>
        <v>500</v>
      </c>
      <c r="J3935" s="3">
        <v>500</v>
      </c>
      <c r="K3935" s="3" t="str">
        <f>+VLOOKUP(J3935,'Dimension descriptions'!P:R,3,FALSE)</f>
        <v>District Office</v>
      </c>
      <c r="L3935" s="3" t="str">
        <f t="shared" si="493"/>
        <v>5805</v>
      </c>
      <c r="M3935" s="10">
        <v>5805</v>
      </c>
      <c r="N3935" s="3" t="str">
        <f t="shared" si="488"/>
        <v>1000</v>
      </c>
      <c r="O3935" s="3" t="str">
        <f t="shared" si="489"/>
        <v>241</v>
      </c>
      <c r="P3935" s="3" t="str">
        <f t="shared" si="494"/>
        <v>2</v>
      </c>
      <c r="Q3935" s="11">
        <f>+VLOOKUP(M3935,'Dimension descriptions'!K:M,2,FALSE)</f>
        <v>5805</v>
      </c>
      <c r="R3935" s="33">
        <v>5805</v>
      </c>
      <c r="S3935" s="11" t="str">
        <f>+VLOOKUP(R3935,'Dimension descriptions'!K:M,3)</f>
        <v>READING ACHIEVEMENT</v>
      </c>
      <c r="T3935" s="3" t="str">
        <f t="shared" si="495"/>
        <v>N</v>
      </c>
      <c r="U3935">
        <f>+VLOOKUP(R3935,'FY21 P13 Allotment memo'!O:O,1,FALSE)</f>
        <v>5805</v>
      </c>
      <c r="V3935"/>
      <c r="W3935"/>
      <c r="X3935"/>
      <c r="Y3935"/>
      <c r="Z3935"/>
    </row>
    <row r="3936" spans="1:26">
      <c r="A3936">
        <v>10</v>
      </c>
      <c r="B3936" t="s">
        <v>5217</v>
      </c>
      <c r="C3936" t="s">
        <v>4305</v>
      </c>
      <c r="D3936">
        <v>91</v>
      </c>
      <c r="E3936">
        <v>0</v>
      </c>
      <c r="F3936">
        <v>0</v>
      </c>
      <c r="G3936" s="2">
        <f t="shared" si="490"/>
        <v>0</v>
      </c>
      <c r="H3936" s="3" t="str">
        <f t="shared" si="491"/>
        <v>10</v>
      </c>
      <c r="I3936" s="3" t="str">
        <f t="shared" si="492"/>
        <v>500</v>
      </c>
      <c r="J3936" s="3">
        <v>500</v>
      </c>
      <c r="K3936" s="3" t="str">
        <f>+VLOOKUP(J3936,'Dimension descriptions'!P:R,3,FALSE)</f>
        <v>District Office</v>
      </c>
      <c r="L3936" s="3" t="str">
        <f t="shared" si="493"/>
        <v>5805</v>
      </c>
      <c r="M3936" s="10">
        <v>5805</v>
      </c>
      <c r="N3936" s="3" t="str">
        <f t="shared" si="488"/>
        <v>1000</v>
      </c>
      <c r="O3936" s="3" t="str">
        <f t="shared" si="489"/>
        <v>245</v>
      </c>
      <c r="P3936" s="3" t="str">
        <f t="shared" si="494"/>
        <v>2</v>
      </c>
      <c r="Q3936" s="11">
        <f>+VLOOKUP(M3936,'Dimension descriptions'!K:M,2,FALSE)</f>
        <v>5805</v>
      </c>
      <c r="R3936" s="33">
        <v>5805</v>
      </c>
      <c r="S3936" s="11" t="str">
        <f>+VLOOKUP(R3936,'Dimension descriptions'!K:M,3)</f>
        <v>READING ACHIEVEMENT</v>
      </c>
      <c r="T3936" s="3" t="str">
        <f t="shared" si="495"/>
        <v>N</v>
      </c>
      <c r="U3936">
        <f>+VLOOKUP(R3936,'FY21 P13 Allotment memo'!O:O,1,FALSE)</f>
        <v>5805</v>
      </c>
      <c r="V3936"/>
      <c r="W3936"/>
      <c r="X3936"/>
      <c r="Y3936"/>
      <c r="Z3936"/>
    </row>
    <row r="3937" spans="1:26">
      <c r="A3937">
        <v>10</v>
      </c>
      <c r="B3937" t="s">
        <v>5218</v>
      </c>
      <c r="C3937" t="s">
        <v>1413</v>
      </c>
      <c r="D3937">
        <v>91</v>
      </c>
      <c r="E3937">
        <v>0</v>
      </c>
      <c r="F3937">
        <v>0</v>
      </c>
      <c r="G3937" s="2">
        <f t="shared" si="490"/>
        <v>0</v>
      </c>
      <c r="H3937" s="3" t="str">
        <f t="shared" si="491"/>
        <v>10</v>
      </c>
      <c r="I3937" s="3" t="str">
        <f t="shared" si="492"/>
        <v>500</v>
      </c>
      <c r="J3937" s="3">
        <v>500</v>
      </c>
      <c r="K3937" s="3" t="str">
        <f>+VLOOKUP(J3937,'Dimension descriptions'!P:R,3,FALSE)</f>
        <v>District Office</v>
      </c>
      <c r="L3937" s="3" t="str">
        <f t="shared" si="493"/>
        <v>5805</v>
      </c>
      <c r="M3937" s="10">
        <v>5805</v>
      </c>
      <c r="N3937" s="3" t="str">
        <f t="shared" si="488"/>
        <v>1000</v>
      </c>
      <c r="O3937" s="3" t="str">
        <f t="shared" si="489"/>
        <v>320</v>
      </c>
      <c r="P3937" s="3" t="str">
        <f t="shared" si="494"/>
        <v>3</v>
      </c>
      <c r="Q3937" s="11">
        <f>+VLOOKUP(M3937,'Dimension descriptions'!K:M,2,FALSE)</f>
        <v>5805</v>
      </c>
      <c r="R3937" s="33">
        <v>5805</v>
      </c>
      <c r="S3937" s="11" t="str">
        <f>+VLOOKUP(R3937,'Dimension descriptions'!K:M,3)</f>
        <v>READING ACHIEVEMENT</v>
      </c>
      <c r="T3937" s="3" t="str">
        <f t="shared" si="495"/>
        <v>N</v>
      </c>
      <c r="U3937">
        <f>+VLOOKUP(R3937,'FY21 P13 Allotment memo'!O:O,1,FALSE)</f>
        <v>5805</v>
      </c>
      <c r="V3937"/>
      <c r="W3937"/>
      <c r="X3937"/>
      <c r="Y3937"/>
      <c r="Z3937"/>
    </row>
    <row r="3938" spans="1:26">
      <c r="A3938">
        <v>10</v>
      </c>
      <c r="B3938" t="s">
        <v>5219</v>
      </c>
      <c r="C3938" t="s">
        <v>2730</v>
      </c>
      <c r="D3938">
        <v>91</v>
      </c>
      <c r="E3938">
        <v>0</v>
      </c>
      <c r="F3938">
        <v>0</v>
      </c>
      <c r="G3938" s="2">
        <f t="shared" si="490"/>
        <v>0</v>
      </c>
      <c r="H3938" s="3" t="str">
        <f t="shared" si="491"/>
        <v>10</v>
      </c>
      <c r="I3938" s="3" t="str">
        <f t="shared" si="492"/>
        <v>500</v>
      </c>
      <c r="J3938" s="3">
        <v>500</v>
      </c>
      <c r="K3938" s="3" t="str">
        <f>+VLOOKUP(J3938,'Dimension descriptions'!P:R,3,FALSE)</f>
        <v>District Office</v>
      </c>
      <c r="L3938" s="3" t="str">
        <f t="shared" si="493"/>
        <v>5805</v>
      </c>
      <c r="M3938" s="10">
        <v>5805</v>
      </c>
      <c r="N3938" s="3" t="str">
        <f t="shared" si="488"/>
        <v>1000</v>
      </c>
      <c r="O3938" s="3" t="str">
        <f t="shared" si="489"/>
        <v>341</v>
      </c>
      <c r="P3938" s="3" t="str">
        <f t="shared" si="494"/>
        <v>3</v>
      </c>
      <c r="Q3938" s="11">
        <f>+VLOOKUP(M3938,'Dimension descriptions'!K:M,2,FALSE)</f>
        <v>5805</v>
      </c>
      <c r="R3938" s="33">
        <v>5805</v>
      </c>
      <c r="S3938" s="11" t="str">
        <f>+VLOOKUP(R3938,'Dimension descriptions'!K:M,3)</f>
        <v>READING ACHIEVEMENT</v>
      </c>
      <c r="T3938" s="3" t="str">
        <f t="shared" si="495"/>
        <v>N</v>
      </c>
      <c r="U3938">
        <f>+VLOOKUP(R3938,'FY21 P13 Allotment memo'!O:O,1,FALSE)</f>
        <v>5805</v>
      </c>
      <c r="V3938"/>
      <c r="W3938"/>
      <c r="X3938"/>
      <c r="Y3938"/>
      <c r="Z3938"/>
    </row>
    <row r="3939" spans="1:26">
      <c r="A3939">
        <v>10</v>
      </c>
      <c r="B3939" t="s">
        <v>5220</v>
      </c>
      <c r="C3939" t="s">
        <v>5221</v>
      </c>
      <c r="D3939">
        <v>91</v>
      </c>
      <c r="E3939">
        <v>0</v>
      </c>
      <c r="F3939">
        <v>0</v>
      </c>
      <c r="G3939" s="2">
        <f t="shared" si="490"/>
        <v>0</v>
      </c>
      <c r="H3939" s="3" t="str">
        <f t="shared" si="491"/>
        <v>10</v>
      </c>
      <c r="I3939" s="3" t="str">
        <f t="shared" si="492"/>
        <v>500</v>
      </c>
      <c r="J3939" s="3">
        <v>500</v>
      </c>
      <c r="K3939" s="3" t="str">
        <f>+VLOOKUP(J3939,'Dimension descriptions'!P:R,3,FALSE)</f>
        <v>District Office</v>
      </c>
      <c r="L3939" s="3" t="str">
        <f t="shared" si="493"/>
        <v>5805</v>
      </c>
      <c r="M3939" s="10">
        <v>5805</v>
      </c>
      <c r="N3939" s="3" t="str">
        <f t="shared" si="488"/>
        <v>1000</v>
      </c>
      <c r="O3939" s="3" t="str">
        <f t="shared" si="489"/>
        <v>436</v>
      </c>
      <c r="P3939" s="3" t="str">
        <f t="shared" si="494"/>
        <v>4</v>
      </c>
      <c r="Q3939" s="11">
        <f>+VLOOKUP(M3939,'Dimension descriptions'!K:M,2,FALSE)</f>
        <v>5805</v>
      </c>
      <c r="R3939" s="33">
        <v>5805</v>
      </c>
      <c r="S3939" s="11" t="str">
        <f>+VLOOKUP(R3939,'Dimension descriptions'!K:M,3)</f>
        <v>READING ACHIEVEMENT</v>
      </c>
      <c r="T3939" s="3" t="str">
        <f t="shared" si="495"/>
        <v>N</v>
      </c>
      <c r="U3939">
        <f>+VLOOKUP(R3939,'FY21 P13 Allotment memo'!O:O,1,FALSE)</f>
        <v>5805</v>
      </c>
      <c r="V3939"/>
      <c r="W3939"/>
      <c r="X3939"/>
      <c r="Y3939"/>
      <c r="Z3939"/>
    </row>
    <row r="3940" spans="1:26">
      <c r="A3940">
        <v>10</v>
      </c>
      <c r="B3940" t="s">
        <v>5222</v>
      </c>
      <c r="C3940" t="s">
        <v>1417</v>
      </c>
      <c r="D3940">
        <v>91</v>
      </c>
      <c r="E3940">
        <v>0</v>
      </c>
      <c r="F3940">
        <v>0</v>
      </c>
      <c r="G3940" s="2">
        <f t="shared" si="490"/>
        <v>0</v>
      </c>
      <c r="H3940" s="3" t="str">
        <f t="shared" si="491"/>
        <v>10</v>
      </c>
      <c r="I3940" s="3" t="str">
        <f t="shared" si="492"/>
        <v>500</v>
      </c>
      <c r="J3940" s="3">
        <v>500</v>
      </c>
      <c r="K3940" s="3" t="str">
        <f>+VLOOKUP(J3940,'Dimension descriptions'!P:R,3,FALSE)</f>
        <v>District Office</v>
      </c>
      <c r="L3940" s="3" t="str">
        <f t="shared" si="493"/>
        <v>5805</v>
      </c>
      <c r="M3940" s="10">
        <v>5805</v>
      </c>
      <c r="N3940" s="3" t="str">
        <f t="shared" si="488"/>
        <v>1000</v>
      </c>
      <c r="O3940" s="3" t="str">
        <f t="shared" si="489"/>
        <v>580</v>
      </c>
      <c r="P3940" s="3" t="str">
        <f t="shared" si="494"/>
        <v>5</v>
      </c>
      <c r="Q3940" s="11">
        <f>+VLOOKUP(M3940,'Dimension descriptions'!K:M,2,FALSE)</f>
        <v>5805</v>
      </c>
      <c r="R3940" s="33">
        <v>5805</v>
      </c>
      <c r="S3940" s="11" t="str">
        <f>+VLOOKUP(R3940,'Dimension descriptions'!K:M,3)</f>
        <v>READING ACHIEVEMENT</v>
      </c>
      <c r="T3940" s="3" t="str">
        <f t="shared" si="495"/>
        <v>N</v>
      </c>
      <c r="U3940">
        <f>+VLOOKUP(R3940,'FY21 P13 Allotment memo'!O:O,1,FALSE)</f>
        <v>5805</v>
      </c>
      <c r="V3940"/>
      <c r="W3940"/>
      <c r="X3940"/>
      <c r="Y3940"/>
      <c r="Z3940"/>
    </row>
    <row r="3941" spans="1:26">
      <c r="A3941">
        <v>10</v>
      </c>
      <c r="B3941" t="s">
        <v>5223</v>
      </c>
      <c r="C3941" t="s">
        <v>1268</v>
      </c>
      <c r="D3941">
        <v>91</v>
      </c>
      <c r="E3941">
        <v>10285.370000000001</v>
      </c>
      <c r="F3941">
        <v>0</v>
      </c>
      <c r="G3941" s="2">
        <f t="shared" si="490"/>
        <v>10285.370000000001</v>
      </c>
      <c r="H3941" s="3" t="str">
        <f t="shared" si="491"/>
        <v>10</v>
      </c>
      <c r="I3941" s="3" t="str">
        <f t="shared" si="492"/>
        <v>500</v>
      </c>
      <c r="J3941" s="3">
        <v>500</v>
      </c>
      <c r="K3941" s="3" t="str">
        <f>+VLOOKUP(J3941,'Dimension descriptions'!P:R,3,FALSE)</f>
        <v>District Office</v>
      </c>
      <c r="L3941" s="3" t="str">
        <f t="shared" si="493"/>
        <v>5805</v>
      </c>
      <c r="M3941" s="10">
        <v>5805</v>
      </c>
      <c r="N3941" s="3" t="str">
        <f t="shared" si="488"/>
        <v>1000</v>
      </c>
      <c r="O3941" s="3" t="str">
        <f t="shared" si="489"/>
        <v>610</v>
      </c>
      <c r="P3941" s="3" t="str">
        <f t="shared" si="494"/>
        <v>6</v>
      </c>
      <c r="Q3941" s="11">
        <f>+VLOOKUP(M3941,'Dimension descriptions'!K:M,2,FALSE)</f>
        <v>5805</v>
      </c>
      <c r="R3941" s="33">
        <v>5805</v>
      </c>
      <c r="S3941" s="11" t="str">
        <f>+VLOOKUP(R3941,'Dimension descriptions'!K:M,3)</f>
        <v>READING ACHIEVEMENT</v>
      </c>
      <c r="T3941" s="3" t="str">
        <f t="shared" si="495"/>
        <v>N</v>
      </c>
      <c r="U3941">
        <f>+VLOOKUP(R3941,'FY21 P13 Allotment memo'!O:O,1,FALSE)</f>
        <v>5805</v>
      </c>
      <c r="V3941"/>
      <c r="W3941"/>
      <c r="X3941"/>
      <c r="Y3941"/>
      <c r="Z3941"/>
    </row>
    <row r="3942" spans="1:26">
      <c r="A3942">
        <v>10</v>
      </c>
      <c r="B3942" t="s">
        <v>5224</v>
      </c>
      <c r="C3942" t="s">
        <v>5225</v>
      </c>
      <c r="D3942">
        <v>91</v>
      </c>
      <c r="E3942">
        <v>0</v>
      </c>
      <c r="F3942">
        <v>0</v>
      </c>
      <c r="G3942" s="2">
        <f t="shared" si="490"/>
        <v>0</v>
      </c>
      <c r="H3942" s="3" t="str">
        <f t="shared" si="491"/>
        <v>10</v>
      </c>
      <c r="I3942" s="3" t="str">
        <f t="shared" si="492"/>
        <v>500</v>
      </c>
      <c r="J3942" s="3">
        <v>500</v>
      </c>
      <c r="K3942" s="3" t="str">
        <f>+VLOOKUP(J3942,'Dimension descriptions'!P:R,3,FALSE)</f>
        <v>District Office</v>
      </c>
      <c r="L3942" s="3" t="str">
        <f t="shared" si="493"/>
        <v>5805</v>
      </c>
      <c r="M3942" s="10">
        <v>5805</v>
      </c>
      <c r="N3942" s="3" t="str">
        <f t="shared" si="488"/>
        <v>2210</v>
      </c>
      <c r="O3942" s="3" t="str">
        <f t="shared" si="489"/>
        <v>115</v>
      </c>
      <c r="P3942" s="3" t="str">
        <f t="shared" si="494"/>
        <v>1</v>
      </c>
      <c r="Q3942" s="11">
        <f>+VLOOKUP(M3942,'Dimension descriptions'!K:M,2,FALSE)</f>
        <v>5805</v>
      </c>
      <c r="R3942" s="33">
        <v>5805</v>
      </c>
      <c r="S3942" s="11" t="str">
        <f>+VLOOKUP(R3942,'Dimension descriptions'!K:M,3)</f>
        <v>READING ACHIEVEMENT</v>
      </c>
      <c r="T3942" s="3" t="str">
        <f t="shared" si="495"/>
        <v>N</v>
      </c>
      <c r="U3942">
        <f>+VLOOKUP(R3942,'FY21 P13 Allotment memo'!O:O,1,FALSE)</f>
        <v>5805</v>
      </c>
      <c r="V3942"/>
      <c r="W3942"/>
      <c r="X3942"/>
      <c r="Y3942"/>
      <c r="Z3942"/>
    </row>
    <row r="3943" spans="1:26">
      <c r="A3943">
        <v>10</v>
      </c>
      <c r="B3943" t="s">
        <v>5226</v>
      </c>
      <c r="C3943" t="s">
        <v>4848</v>
      </c>
      <c r="D3943">
        <v>91</v>
      </c>
      <c r="E3943">
        <v>0</v>
      </c>
      <c r="F3943">
        <v>0</v>
      </c>
      <c r="G3943" s="2">
        <f t="shared" si="490"/>
        <v>0</v>
      </c>
      <c r="H3943" s="3" t="str">
        <f t="shared" si="491"/>
        <v>10</v>
      </c>
      <c r="I3943" s="3" t="str">
        <f t="shared" si="492"/>
        <v>500</v>
      </c>
      <c r="J3943" s="3">
        <v>500</v>
      </c>
      <c r="K3943" s="3" t="str">
        <f>+VLOOKUP(J3943,'Dimension descriptions'!P:R,3,FALSE)</f>
        <v>District Office</v>
      </c>
      <c r="L3943" s="3" t="str">
        <f t="shared" si="493"/>
        <v>5805</v>
      </c>
      <c r="M3943" s="10">
        <v>5805</v>
      </c>
      <c r="N3943" s="3" t="str">
        <f t="shared" si="488"/>
        <v>2210</v>
      </c>
      <c r="O3943" s="3" t="str">
        <f t="shared" si="489"/>
        <v>152</v>
      </c>
      <c r="P3943" s="3" t="str">
        <f t="shared" si="494"/>
        <v>1</v>
      </c>
      <c r="Q3943" s="11">
        <f>+VLOOKUP(M3943,'Dimension descriptions'!K:M,2,FALSE)</f>
        <v>5805</v>
      </c>
      <c r="R3943" s="33">
        <v>5805</v>
      </c>
      <c r="S3943" s="11" t="str">
        <f>+VLOOKUP(R3943,'Dimension descriptions'!K:M,3)</f>
        <v>READING ACHIEVEMENT</v>
      </c>
      <c r="T3943" s="3" t="str">
        <f t="shared" si="495"/>
        <v>N</v>
      </c>
      <c r="U3943">
        <f>+VLOOKUP(R3943,'FY21 P13 Allotment memo'!O:O,1,FALSE)</f>
        <v>5805</v>
      </c>
      <c r="V3943"/>
      <c r="W3943"/>
      <c r="X3943"/>
      <c r="Y3943"/>
      <c r="Z3943"/>
    </row>
    <row r="3944" spans="1:26">
      <c r="A3944">
        <v>10</v>
      </c>
      <c r="B3944" t="s">
        <v>5227</v>
      </c>
      <c r="C3944" t="s">
        <v>1279</v>
      </c>
      <c r="D3944">
        <v>91</v>
      </c>
      <c r="E3944">
        <v>0</v>
      </c>
      <c r="F3944">
        <v>0</v>
      </c>
      <c r="G3944" s="2">
        <f t="shared" si="490"/>
        <v>0</v>
      </c>
      <c r="H3944" s="3" t="str">
        <f t="shared" si="491"/>
        <v>10</v>
      </c>
      <c r="I3944" s="3" t="str">
        <f t="shared" si="492"/>
        <v>500</v>
      </c>
      <c r="J3944" s="3">
        <v>500</v>
      </c>
      <c r="K3944" s="3" t="str">
        <f>+VLOOKUP(J3944,'Dimension descriptions'!P:R,3,FALSE)</f>
        <v>District Office</v>
      </c>
      <c r="L3944" s="3" t="str">
        <f t="shared" si="493"/>
        <v>5805</v>
      </c>
      <c r="M3944" s="10">
        <v>5805</v>
      </c>
      <c r="N3944" s="3" t="str">
        <f t="shared" si="488"/>
        <v>2210</v>
      </c>
      <c r="O3944" s="3" t="str">
        <f t="shared" si="489"/>
        <v>210</v>
      </c>
      <c r="P3944" s="3" t="str">
        <f t="shared" si="494"/>
        <v>2</v>
      </c>
      <c r="Q3944" s="11">
        <f>+VLOOKUP(M3944,'Dimension descriptions'!K:M,2,FALSE)</f>
        <v>5805</v>
      </c>
      <c r="R3944" s="33">
        <v>5805</v>
      </c>
      <c r="S3944" s="11" t="str">
        <f>+VLOOKUP(R3944,'Dimension descriptions'!K:M,3)</f>
        <v>READING ACHIEVEMENT</v>
      </c>
      <c r="T3944" s="3" t="str">
        <f t="shared" si="495"/>
        <v>N</v>
      </c>
      <c r="U3944">
        <f>+VLOOKUP(R3944,'FY21 P13 Allotment memo'!O:O,1,FALSE)</f>
        <v>5805</v>
      </c>
      <c r="V3944"/>
      <c r="W3944"/>
      <c r="X3944"/>
      <c r="Y3944"/>
      <c r="Z3944"/>
    </row>
    <row r="3945" spans="1:26">
      <c r="A3945">
        <v>10</v>
      </c>
      <c r="B3945" t="s">
        <v>5228</v>
      </c>
      <c r="C3945" t="s">
        <v>1246</v>
      </c>
      <c r="D3945">
        <v>91</v>
      </c>
      <c r="E3945">
        <v>0</v>
      </c>
      <c r="F3945">
        <v>0</v>
      </c>
      <c r="G3945" s="2">
        <f t="shared" si="490"/>
        <v>0</v>
      </c>
      <c r="H3945" s="3" t="str">
        <f t="shared" si="491"/>
        <v>10</v>
      </c>
      <c r="I3945" s="3" t="str">
        <f t="shared" si="492"/>
        <v>500</v>
      </c>
      <c r="J3945" s="3">
        <v>500</v>
      </c>
      <c r="K3945" s="3" t="str">
        <f>+VLOOKUP(J3945,'Dimension descriptions'!P:R,3,FALSE)</f>
        <v>District Office</v>
      </c>
      <c r="L3945" s="3" t="str">
        <f t="shared" si="493"/>
        <v>5805</v>
      </c>
      <c r="M3945" s="10">
        <v>5805</v>
      </c>
      <c r="N3945" s="3" t="str">
        <f t="shared" si="488"/>
        <v>2210</v>
      </c>
      <c r="O3945" s="3" t="str">
        <f t="shared" si="489"/>
        <v>220</v>
      </c>
      <c r="P3945" s="3" t="str">
        <f t="shared" si="494"/>
        <v>2</v>
      </c>
      <c r="Q3945" s="11">
        <f>+VLOOKUP(M3945,'Dimension descriptions'!K:M,2,FALSE)</f>
        <v>5805</v>
      </c>
      <c r="R3945" s="33">
        <v>5805</v>
      </c>
      <c r="S3945" s="11" t="str">
        <f>+VLOOKUP(R3945,'Dimension descriptions'!K:M,3)</f>
        <v>READING ACHIEVEMENT</v>
      </c>
      <c r="T3945" s="3" t="str">
        <f t="shared" si="495"/>
        <v>N</v>
      </c>
      <c r="U3945">
        <f>+VLOOKUP(R3945,'FY21 P13 Allotment memo'!O:O,1,FALSE)</f>
        <v>5805</v>
      </c>
      <c r="V3945"/>
      <c r="W3945"/>
      <c r="X3945"/>
      <c r="Y3945"/>
      <c r="Z3945"/>
    </row>
    <row r="3946" spans="1:26">
      <c r="A3946">
        <v>10</v>
      </c>
      <c r="B3946" t="s">
        <v>5229</v>
      </c>
      <c r="C3946" t="s">
        <v>1346</v>
      </c>
      <c r="D3946">
        <v>91</v>
      </c>
      <c r="E3946">
        <v>0</v>
      </c>
      <c r="F3946">
        <v>0</v>
      </c>
      <c r="G3946" s="2">
        <f t="shared" si="490"/>
        <v>0</v>
      </c>
      <c r="H3946" s="3" t="str">
        <f t="shared" si="491"/>
        <v>10</v>
      </c>
      <c r="I3946" s="3" t="str">
        <f t="shared" si="492"/>
        <v>500</v>
      </c>
      <c r="J3946" s="3">
        <v>500</v>
      </c>
      <c r="K3946" s="3" t="str">
        <f>+VLOOKUP(J3946,'Dimension descriptions'!P:R,3,FALSE)</f>
        <v>District Office</v>
      </c>
      <c r="L3946" s="3" t="str">
        <f t="shared" si="493"/>
        <v>5805</v>
      </c>
      <c r="M3946" s="10">
        <v>5805</v>
      </c>
      <c r="N3946" s="3" t="str">
        <f t="shared" si="488"/>
        <v>2210</v>
      </c>
      <c r="O3946" s="3" t="str">
        <f t="shared" si="489"/>
        <v>241</v>
      </c>
      <c r="P3946" s="3" t="str">
        <f t="shared" si="494"/>
        <v>2</v>
      </c>
      <c r="Q3946" s="11">
        <f>+VLOOKUP(M3946,'Dimension descriptions'!K:M,2,FALSE)</f>
        <v>5805</v>
      </c>
      <c r="R3946" s="33">
        <v>5805</v>
      </c>
      <c r="S3946" s="11" t="str">
        <f>+VLOOKUP(R3946,'Dimension descriptions'!K:M,3)</f>
        <v>READING ACHIEVEMENT</v>
      </c>
      <c r="T3946" s="3" t="str">
        <f t="shared" si="495"/>
        <v>N</v>
      </c>
      <c r="U3946">
        <f>+VLOOKUP(R3946,'FY21 P13 Allotment memo'!O:O,1,FALSE)</f>
        <v>5805</v>
      </c>
      <c r="V3946"/>
      <c r="W3946"/>
      <c r="X3946"/>
      <c r="Y3946"/>
      <c r="Z3946"/>
    </row>
    <row r="3947" spans="1:26">
      <c r="A3947">
        <v>10</v>
      </c>
      <c r="B3947" t="s">
        <v>5230</v>
      </c>
      <c r="C3947" t="s">
        <v>1417</v>
      </c>
      <c r="D3947">
        <v>91</v>
      </c>
      <c r="E3947">
        <v>0</v>
      </c>
      <c r="F3947">
        <v>0</v>
      </c>
      <c r="G3947" s="2">
        <f t="shared" si="490"/>
        <v>0</v>
      </c>
      <c r="H3947" s="3" t="str">
        <f t="shared" si="491"/>
        <v>10</v>
      </c>
      <c r="I3947" s="3" t="str">
        <f t="shared" si="492"/>
        <v>500</v>
      </c>
      <c r="J3947" s="3">
        <v>500</v>
      </c>
      <c r="K3947" s="3" t="str">
        <f>+VLOOKUP(J3947,'Dimension descriptions'!P:R,3,FALSE)</f>
        <v>District Office</v>
      </c>
      <c r="L3947" s="3" t="str">
        <f t="shared" si="493"/>
        <v>5805</v>
      </c>
      <c r="M3947" s="10">
        <v>5805</v>
      </c>
      <c r="N3947" s="3" t="str">
        <f t="shared" si="488"/>
        <v>2210</v>
      </c>
      <c r="O3947" s="3" t="str">
        <f t="shared" si="489"/>
        <v>580</v>
      </c>
      <c r="P3947" s="3" t="str">
        <f t="shared" si="494"/>
        <v>5</v>
      </c>
      <c r="Q3947" s="11">
        <f>+VLOOKUP(M3947,'Dimension descriptions'!K:M,2,FALSE)</f>
        <v>5805</v>
      </c>
      <c r="R3947" s="33">
        <v>5805</v>
      </c>
      <c r="S3947" s="11" t="str">
        <f>+VLOOKUP(R3947,'Dimension descriptions'!K:M,3)</f>
        <v>READING ACHIEVEMENT</v>
      </c>
      <c r="T3947" s="3" t="str">
        <f t="shared" si="495"/>
        <v>N</v>
      </c>
      <c r="U3947">
        <f>+VLOOKUP(R3947,'FY21 P13 Allotment memo'!O:O,1,FALSE)</f>
        <v>5805</v>
      </c>
      <c r="V3947"/>
      <c r="W3947"/>
      <c r="X3947"/>
      <c r="Y3947"/>
      <c r="Z3947"/>
    </row>
    <row r="3948" spans="1:26">
      <c r="A3948">
        <v>10</v>
      </c>
      <c r="B3948" t="s">
        <v>5231</v>
      </c>
      <c r="C3948" t="s">
        <v>1588</v>
      </c>
      <c r="D3948">
        <v>91</v>
      </c>
      <c r="E3948">
        <v>0</v>
      </c>
      <c r="F3948">
        <v>0</v>
      </c>
      <c r="G3948" s="2">
        <f t="shared" si="490"/>
        <v>0</v>
      </c>
      <c r="H3948" s="3" t="str">
        <f t="shared" si="491"/>
        <v>10</v>
      </c>
      <c r="I3948" s="3" t="str">
        <f t="shared" si="492"/>
        <v>500</v>
      </c>
      <c r="J3948" s="3">
        <v>500</v>
      </c>
      <c r="K3948" s="3" t="str">
        <f>+VLOOKUP(J3948,'Dimension descriptions'!P:R,3,FALSE)</f>
        <v>District Office</v>
      </c>
      <c r="L3948" s="3" t="str">
        <f t="shared" si="493"/>
        <v>5805</v>
      </c>
      <c r="M3948" s="10">
        <v>5805</v>
      </c>
      <c r="N3948" s="3" t="str">
        <f t="shared" si="488"/>
        <v>2210</v>
      </c>
      <c r="O3948" s="3" t="str">
        <f t="shared" si="489"/>
        <v>610</v>
      </c>
      <c r="P3948" s="3" t="str">
        <f t="shared" si="494"/>
        <v>6</v>
      </c>
      <c r="Q3948" s="11">
        <f>+VLOOKUP(M3948,'Dimension descriptions'!K:M,2,FALSE)</f>
        <v>5805</v>
      </c>
      <c r="R3948" s="33">
        <v>5805</v>
      </c>
      <c r="S3948" s="11" t="str">
        <f>+VLOOKUP(R3948,'Dimension descriptions'!K:M,3)</f>
        <v>READING ACHIEVEMENT</v>
      </c>
      <c r="T3948" s="3" t="str">
        <f t="shared" si="495"/>
        <v>N</v>
      </c>
      <c r="U3948">
        <f>+VLOOKUP(R3948,'FY21 P13 Allotment memo'!O:O,1,FALSE)</f>
        <v>5805</v>
      </c>
      <c r="V3948"/>
      <c r="W3948"/>
      <c r="X3948"/>
      <c r="Y3948"/>
      <c r="Z3948"/>
    </row>
    <row r="3949" spans="1:26">
      <c r="A3949">
        <v>10</v>
      </c>
      <c r="B3949" t="s">
        <v>5232</v>
      </c>
      <c r="C3949" t="s">
        <v>1413</v>
      </c>
      <c r="D3949">
        <v>91</v>
      </c>
      <c r="E3949">
        <v>0</v>
      </c>
      <c r="F3949">
        <v>0</v>
      </c>
      <c r="G3949" s="2">
        <f t="shared" si="490"/>
        <v>0</v>
      </c>
      <c r="H3949" s="3" t="str">
        <f t="shared" si="491"/>
        <v>10</v>
      </c>
      <c r="I3949" s="3" t="str">
        <f t="shared" si="492"/>
        <v>500</v>
      </c>
      <c r="J3949" s="3">
        <v>500</v>
      </c>
      <c r="K3949" s="3" t="str">
        <f>+VLOOKUP(J3949,'Dimension descriptions'!P:R,3,FALSE)</f>
        <v>District Office</v>
      </c>
      <c r="L3949" s="3" t="str">
        <f t="shared" si="493"/>
        <v>5805</v>
      </c>
      <c r="M3949" s="10">
        <v>5805</v>
      </c>
      <c r="N3949" s="3" t="str">
        <f t="shared" si="488"/>
        <v>2213</v>
      </c>
      <c r="O3949" s="3" t="str">
        <f t="shared" si="489"/>
        <v>320</v>
      </c>
      <c r="P3949" s="3" t="str">
        <f t="shared" si="494"/>
        <v>3</v>
      </c>
      <c r="Q3949" s="11">
        <f>+VLOOKUP(M3949,'Dimension descriptions'!K:M,2,FALSE)</f>
        <v>5805</v>
      </c>
      <c r="R3949" s="33">
        <v>5805</v>
      </c>
      <c r="S3949" s="11" t="str">
        <f>+VLOOKUP(R3949,'Dimension descriptions'!K:M,3)</f>
        <v>READING ACHIEVEMENT</v>
      </c>
      <c r="T3949" s="3" t="str">
        <f t="shared" si="495"/>
        <v>N</v>
      </c>
      <c r="U3949">
        <f>+VLOOKUP(R3949,'FY21 P13 Allotment memo'!O:O,1,FALSE)</f>
        <v>5805</v>
      </c>
      <c r="V3949"/>
      <c r="W3949"/>
      <c r="X3949"/>
      <c r="Y3949"/>
      <c r="Z3949"/>
    </row>
    <row r="3950" spans="1:26">
      <c r="A3950">
        <v>10</v>
      </c>
      <c r="B3950" t="s">
        <v>5233</v>
      </c>
      <c r="C3950" t="s">
        <v>4836</v>
      </c>
      <c r="D3950">
        <v>91</v>
      </c>
      <c r="E3950">
        <v>0</v>
      </c>
      <c r="F3950">
        <v>0</v>
      </c>
      <c r="G3950" s="2">
        <f t="shared" si="490"/>
        <v>0</v>
      </c>
      <c r="H3950" s="3" t="str">
        <f t="shared" si="491"/>
        <v>10</v>
      </c>
      <c r="I3950" s="3" t="str">
        <f t="shared" si="492"/>
        <v>500</v>
      </c>
      <c r="J3950" s="3">
        <v>500</v>
      </c>
      <c r="K3950" s="3" t="str">
        <f>+VLOOKUP(J3950,'Dimension descriptions'!P:R,3,FALSE)</f>
        <v>District Office</v>
      </c>
      <c r="L3950" s="3" t="str">
        <f t="shared" si="493"/>
        <v>5805</v>
      </c>
      <c r="M3950" s="10">
        <v>5805</v>
      </c>
      <c r="N3950" s="3" t="str">
        <f t="shared" si="488"/>
        <v>2213</v>
      </c>
      <c r="O3950" s="3" t="str">
        <f t="shared" si="489"/>
        <v>560</v>
      </c>
      <c r="P3950" s="3" t="str">
        <f t="shared" si="494"/>
        <v>5</v>
      </c>
      <c r="Q3950" s="11">
        <f>+VLOOKUP(M3950,'Dimension descriptions'!K:M,2,FALSE)</f>
        <v>5805</v>
      </c>
      <c r="R3950" s="33">
        <v>5805</v>
      </c>
      <c r="S3950" s="11" t="str">
        <f>+VLOOKUP(R3950,'Dimension descriptions'!K:M,3)</f>
        <v>READING ACHIEVEMENT</v>
      </c>
      <c r="T3950" s="3" t="str">
        <f t="shared" si="495"/>
        <v>N</v>
      </c>
      <c r="U3950">
        <f>+VLOOKUP(R3950,'FY21 P13 Allotment memo'!O:O,1,FALSE)</f>
        <v>5805</v>
      </c>
      <c r="V3950"/>
      <c r="W3950"/>
      <c r="X3950"/>
      <c r="Y3950"/>
      <c r="Z3950"/>
    </row>
    <row r="3951" spans="1:26">
      <c r="A3951">
        <v>10</v>
      </c>
      <c r="B3951" t="s">
        <v>5234</v>
      </c>
      <c r="C3951" t="s">
        <v>1417</v>
      </c>
      <c r="D3951">
        <v>91</v>
      </c>
      <c r="E3951">
        <v>0</v>
      </c>
      <c r="F3951">
        <v>0</v>
      </c>
      <c r="G3951" s="2">
        <f t="shared" si="490"/>
        <v>0</v>
      </c>
      <c r="H3951" s="3" t="str">
        <f t="shared" si="491"/>
        <v>10</v>
      </c>
      <c r="I3951" s="3" t="str">
        <f t="shared" si="492"/>
        <v>500</v>
      </c>
      <c r="J3951" s="3">
        <v>500</v>
      </c>
      <c r="K3951" s="3" t="str">
        <f>+VLOOKUP(J3951,'Dimension descriptions'!P:R,3,FALSE)</f>
        <v>District Office</v>
      </c>
      <c r="L3951" s="3" t="str">
        <f t="shared" si="493"/>
        <v>5805</v>
      </c>
      <c r="M3951" s="10">
        <v>5805</v>
      </c>
      <c r="N3951" s="3" t="str">
        <f t="shared" si="488"/>
        <v>2213</v>
      </c>
      <c r="O3951" s="3" t="str">
        <f t="shared" si="489"/>
        <v>580</v>
      </c>
      <c r="P3951" s="3" t="str">
        <f t="shared" si="494"/>
        <v>5</v>
      </c>
      <c r="Q3951" s="11">
        <f>+VLOOKUP(M3951,'Dimension descriptions'!K:M,2,FALSE)</f>
        <v>5805</v>
      </c>
      <c r="R3951" s="33">
        <v>5805</v>
      </c>
      <c r="S3951" s="11" t="str">
        <f>+VLOOKUP(R3951,'Dimension descriptions'!K:M,3)</f>
        <v>READING ACHIEVEMENT</v>
      </c>
      <c r="T3951" s="3" t="str">
        <f t="shared" si="495"/>
        <v>N</v>
      </c>
      <c r="U3951">
        <f>+VLOOKUP(R3951,'FY21 P13 Allotment memo'!O:O,1,FALSE)</f>
        <v>5805</v>
      </c>
      <c r="V3951"/>
      <c r="W3951"/>
      <c r="X3951"/>
      <c r="Y3951"/>
      <c r="Z3951"/>
    </row>
    <row r="3952" spans="1:26">
      <c r="A3952">
        <v>10</v>
      </c>
      <c r="B3952" t="s">
        <v>5235</v>
      </c>
      <c r="C3952" t="s">
        <v>5236</v>
      </c>
      <c r="D3952">
        <v>91</v>
      </c>
      <c r="E3952">
        <v>0</v>
      </c>
      <c r="F3952">
        <v>0</v>
      </c>
      <c r="G3952" s="2">
        <f t="shared" si="490"/>
        <v>0</v>
      </c>
      <c r="H3952" s="3" t="str">
        <f t="shared" si="491"/>
        <v>10</v>
      </c>
      <c r="I3952" s="3" t="str">
        <f t="shared" si="492"/>
        <v>500</v>
      </c>
      <c r="J3952" s="3">
        <v>500</v>
      </c>
      <c r="K3952" s="3" t="str">
        <f>+VLOOKUP(J3952,'Dimension descriptions'!P:R,3,FALSE)</f>
        <v>District Office</v>
      </c>
      <c r="L3952" s="3" t="str">
        <f t="shared" si="493"/>
        <v>5805</v>
      </c>
      <c r="M3952" s="10">
        <v>5805</v>
      </c>
      <c r="N3952" s="3" t="str">
        <f t="shared" si="488"/>
        <v>2213</v>
      </c>
      <c r="O3952" s="3" t="str">
        <f t="shared" si="489"/>
        <v>610</v>
      </c>
      <c r="P3952" s="3" t="str">
        <f t="shared" si="494"/>
        <v>6</v>
      </c>
      <c r="Q3952" s="11">
        <f>+VLOOKUP(M3952,'Dimension descriptions'!K:M,2,FALSE)</f>
        <v>5805</v>
      </c>
      <c r="R3952" s="33">
        <v>5805</v>
      </c>
      <c r="S3952" s="11" t="str">
        <f>+VLOOKUP(R3952,'Dimension descriptions'!K:M,3)</f>
        <v>READING ACHIEVEMENT</v>
      </c>
      <c r="T3952" s="3" t="str">
        <f t="shared" si="495"/>
        <v>N</v>
      </c>
      <c r="U3952">
        <f>+VLOOKUP(R3952,'FY21 P13 Allotment memo'!O:O,1,FALSE)</f>
        <v>5805</v>
      </c>
      <c r="V3952"/>
      <c r="W3952"/>
      <c r="X3952"/>
      <c r="Y3952"/>
      <c r="Z3952"/>
    </row>
    <row r="3953" spans="1:26">
      <c r="A3953">
        <v>10</v>
      </c>
      <c r="B3953" t="s">
        <v>5237</v>
      </c>
      <c r="C3953" t="s">
        <v>5238</v>
      </c>
      <c r="D3953">
        <v>91</v>
      </c>
      <c r="E3953">
        <v>0</v>
      </c>
      <c r="F3953">
        <v>0</v>
      </c>
      <c r="G3953" s="2">
        <f t="shared" si="490"/>
        <v>0</v>
      </c>
      <c r="H3953" s="3" t="str">
        <f t="shared" si="491"/>
        <v>10</v>
      </c>
      <c r="I3953" s="3" t="str">
        <f t="shared" si="492"/>
        <v>500</v>
      </c>
      <c r="J3953" s="3">
        <v>500</v>
      </c>
      <c r="K3953" s="3" t="str">
        <f>+VLOOKUP(J3953,'Dimension descriptions'!P:R,3,FALSE)</f>
        <v>District Office</v>
      </c>
      <c r="L3953" s="3" t="str">
        <f t="shared" si="493"/>
        <v>5805</v>
      </c>
      <c r="M3953" s="10">
        <v>5805</v>
      </c>
      <c r="N3953" s="3" t="str">
        <f t="shared" si="488"/>
        <v>2240</v>
      </c>
      <c r="O3953" s="3" t="str">
        <f t="shared" si="489"/>
        <v>550</v>
      </c>
      <c r="P3953" s="3" t="str">
        <f t="shared" si="494"/>
        <v>5</v>
      </c>
      <c r="Q3953" s="11">
        <f>+VLOOKUP(M3953,'Dimension descriptions'!K:M,2,FALSE)</f>
        <v>5805</v>
      </c>
      <c r="R3953" s="33">
        <v>5805</v>
      </c>
      <c r="S3953" s="11" t="str">
        <f>+VLOOKUP(R3953,'Dimension descriptions'!K:M,3)</f>
        <v>READING ACHIEVEMENT</v>
      </c>
      <c r="T3953" s="3" t="str">
        <f t="shared" si="495"/>
        <v>N</v>
      </c>
      <c r="U3953">
        <f>+VLOOKUP(R3953,'FY21 P13 Allotment memo'!O:O,1,FALSE)</f>
        <v>5805</v>
      </c>
      <c r="V3953"/>
      <c r="W3953"/>
      <c r="X3953"/>
      <c r="Y3953"/>
      <c r="Z3953"/>
    </row>
    <row r="3954" spans="1:26">
      <c r="A3954">
        <v>10</v>
      </c>
      <c r="B3954" t="s">
        <v>5239</v>
      </c>
      <c r="C3954" t="s">
        <v>5240</v>
      </c>
      <c r="D3954">
        <v>91</v>
      </c>
      <c r="E3954">
        <v>0</v>
      </c>
      <c r="F3954">
        <v>0</v>
      </c>
      <c r="G3954" s="2">
        <f t="shared" si="490"/>
        <v>0</v>
      </c>
      <c r="H3954" s="3" t="str">
        <f t="shared" si="491"/>
        <v>10</v>
      </c>
      <c r="I3954" s="3" t="str">
        <f t="shared" si="492"/>
        <v>500</v>
      </c>
      <c r="J3954" s="3">
        <v>500</v>
      </c>
      <c r="K3954" s="3" t="str">
        <f>+VLOOKUP(J3954,'Dimension descriptions'!P:R,3,FALSE)</f>
        <v>District Office</v>
      </c>
      <c r="L3954" s="3" t="str">
        <f t="shared" si="493"/>
        <v>5805</v>
      </c>
      <c r="M3954" s="10">
        <v>5805</v>
      </c>
      <c r="N3954" s="3" t="str">
        <f t="shared" si="488"/>
        <v>2400</v>
      </c>
      <c r="O3954" s="3" t="str">
        <f t="shared" si="489"/>
        <v>560</v>
      </c>
      <c r="P3954" s="3" t="str">
        <f t="shared" si="494"/>
        <v>5</v>
      </c>
      <c r="Q3954" s="11">
        <f>+VLOOKUP(M3954,'Dimension descriptions'!K:M,2,FALSE)</f>
        <v>5805</v>
      </c>
      <c r="R3954" s="33">
        <v>5805</v>
      </c>
      <c r="S3954" s="11" t="str">
        <f>+VLOOKUP(R3954,'Dimension descriptions'!K:M,3)</f>
        <v>READING ACHIEVEMENT</v>
      </c>
      <c r="T3954" s="3" t="str">
        <f t="shared" si="495"/>
        <v>N</v>
      </c>
      <c r="U3954">
        <f>+VLOOKUP(R3954,'FY21 P13 Allotment memo'!O:O,1,FALSE)</f>
        <v>5805</v>
      </c>
      <c r="V3954"/>
      <c r="W3954"/>
      <c r="X3954"/>
      <c r="Y3954"/>
      <c r="Z3954"/>
    </row>
    <row r="3955" spans="1:26">
      <c r="A3955">
        <v>10</v>
      </c>
      <c r="B3955" t="s">
        <v>5241</v>
      </c>
      <c r="C3955" t="s">
        <v>5242</v>
      </c>
      <c r="D3955">
        <v>91</v>
      </c>
      <c r="E3955">
        <v>0</v>
      </c>
      <c r="F3955">
        <v>0</v>
      </c>
      <c r="G3955" s="2">
        <f t="shared" si="490"/>
        <v>0</v>
      </c>
      <c r="H3955" s="3" t="str">
        <f t="shared" si="491"/>
        <v>10</v>
      </c>
      <c r="I3955" s="3" t="str">
        <f t="shared" si="492"/>
        <v>500</v>
      </c>
      <c r="J3955" s="3">
        <v>500</v>
      </c>
      <c r="K3955" s="3" t="str">
        <f>+VLOOKUP(J3955,'Dimension descriptions'!P:R,3,FALSE)</f>
        <v>District Office</v>
      </c>
      <c r="L3955" s="3" t="str">
        <f t="shared" si="493"/>
        <v>5805</v>
      </c>
      <c r="M3955" s="10">
        <v>5805</v>
      </c>
      <c r="N3955" s="3" t="str">
        <f t="shared" si="488"/>
        <v>2400</v>
      </c>
      <c r="O3955" s="3" t="str">
        <f t="shared" si="489"/>
        <v>580</v>
      </c>
      <c r="P3955" s="3" t="str">
        <f t="shared" si="494"/>
        <v>5</v>
      </c>
      <c r="Q3955" s="11">
        <f>+VLOOKUP(M3955,'Dimension descriptions'!K:M,2,FALSE)</f>
        <v>5805</v>
      </c>
      <c r="R3955" s="33">
        <v>5805</v>
      </c>
      <c r="S3955" s="11" t="str">
        <f>+VLOOKUP(R3955,'Dimension descriptions'!K:M,3)</f>
        <v>READING ACHIEVEMENT</v>
      </c>
      <c r="T3955" s="3" t="str">
        <f t="shared" si="495"/>
        <v>N</v>
      </c>
      <c r="U3955">
        <f>+VLOOKUP(R3955,'FY21 P13 Allotment memo'!O:O,1,FALSE)</f>
        <v>5805</v>
      </c>
      <c r="V3955"/>
      <c r="W3955"/>
      <c r="X3955"/>
      <c r="Y3955"/>
      <c r="Z3955"/>
    </row>
    <row r="3956" spans="1:26">
      <c r="A3956">
        <v>10</v>
      </c>
      <c r="B3956" t="s">
        <v>5243</v>
      </c>
      <c r="C3956" t="s">
        <v>5244</v>
      </c>
      <c r="D3956">
        <v>91</v>
      </c>
      <c r="E3956">
        <v>0</v>
      </c>
      <c r="F3956">
        <v>0</v>
      </c>
      <c r="G3956" s="2">
        <f t="shared" si="490"/>
        <v>0</v>
      </c>
      <c r="H3956" s="3" t="str">
        <f t="shared" si="491"/>
        <v>10</v>
      </c>
      <c r="I3956" s="3" t="str">
        <f t="shared" si="492"/>
        <v>500</v>
      </c>
      <c r="J3956" s="3">
        <v>500</v>
      </c>
      <c r="K3956" s="3" t="str">
        <f>+VLOOKUP(J3956,'Dimension descriptions'!P:R,3,FALSE)</f>
        <v>District Office</v>
      </c>
      <c r="L3956" s="3" t="str">
        <f t="shared" si="493"/>
        <v>5805</v>
      </c>
      <c r="M3956" s="10">
        <v>5805</v>
      </c>
      <c r="N3956" s="3" t="str">
        <f t="shared" si="488"/>
        <v>2650</v>
      </c>
      <c r="O3956" s="3" t="str">
        <f t="shared" si="489"/>
        <v>626</v>
      </c>
      <c r="P3956" s="3" t="str">
        <f t="shared" si="494"/>
        <v>6</v>
      </c>
      <c r="Q3956" s="11">
        <f>+VLOOKUP(M3956,'Dimension descriptions'!K:M,2,FALSE)</f>
        <v>5805</v>
      </c>
      <c r="R3956" s="33">
        <v>5805</v>
      </c>
      <c r="S3956" s="11" t="str">
        <f>+VLOOKUP(R3956,'Dimension descriptions'!K:M,3)</f>
        <v>READING ACHIEVEMENT</v>
      </c>
      <c r="T3956" s="3" t="str">
        <f t="shared" si="495"/>
        <v>N</v>
      </c>
      <c r="U3956">
        <f>+VLOOKUP(R3956,'FY21 P13 Allotment memo'!O:O,1,FALSE)</f>
        <v>5805</v>
      </c>
      <c r="V3956"/>
      <c r="W3956"/>
      <c r="X3956"/>
      <c r="Y3956"/>
      <c r="Z3956"/>
    </row>
    <row r="3957" spans="1:26">
      <c r="A3957">
        <v>10</v>
      </c>
      <c r="B3957" t="s">
        <v>5245</v>
      </c>
      <c r="C3957" t="s">
        <v>4912</v>
      </c>
      <c r="D3957">
        <v>91</v>
      </c>
      <c r="E3957">
        <v>16100.39</v>
      </c>
      <c r="F3957">
        <v>0</v>
      </c>
      <c r="G3957" s="2">
        <f t="shared" si="490"/>
        <v>16100.39</v>
      </c>
      <c r="H3957" s="3" t="str">
        <f t="shared" si="491"/>
        <v>10</v>
      </c>
      <c r="I3957" s="3" t="str">
        <f t="shared" si="492"/>
        <v>500</v>
      </c>
      <c r="J3957" s="3">
        <v>500</v>
      </c>
      <c r="K3957" s="3" t="str">
        <f>+VLOOKUP(J3957,'Dimension descriptions'!P:R,3,FALSE)</f>
        <v>District Office</v>
      </c>
      <c r="L3957" s="3" t="str">
        <f t="shared" si="493"/>
        <v>5805</v>
      </c>
      <c r="M3957" s="10">
        <v>5805</v>
      </c>
      <c r="N3957" s="3" t="str">
        <f t="shared" si="488"/>
        <v>7000</v>
      </c>
      <c r="O3957" s="3" t="str">
        <f t="shared" si="489"/>
        <v>870</v>
      </c>
      <c r="P3957" s="3" t="str">
        <f t="shared" si="494"/>
        <v>8</v>
      </c>
      <c r="Q3957" s="11">
        <f>+VLOOKUP(M3957,'Dimension descriptions'!K:M,2,FALSE)</f>
        <v>5805</v>
      </c>
      <c r="R3957" s="33">
        <v>5805</v>
      </c>
      <c r="S3957" s="11" t="str">
        <f>+VLOOKUP(R3957,'Dimension descriptions'!K:M,3)</f>
        <v>READING ACHIEVEMENT</v>
      </c>
      <c r="T3957" s="3" t="str">
        <f t="shared" si="495"/>
        <v>N</v>
      </c>
      <c r="U3957">
        <f>+VLOOKUP(R3957,'FY21 P13 Allotment memo'!O:O,1,FALSE)</f>
        <v>5805</v>
      </c>
      <c r="V3957"/>
      <c r="W3957"/>
      <c r="X3957"/>
      <c r="Y3957"/>
      <c r="Z3957"/>
    </row>
    <row r="3958" spans="1:26">
      <c r="A3958">
        <v>10</v>
      </c>
      <c r="B3958" t="s">
        <v>5246</v>
      </c>
      <c r="C3958" t="s">
        <v>1472</v>
      </c>
      <c r="D3958">
        <v>91</v>
      </c>
      <c r="E3958">
        <v>0</v>
      </c>
      <c r="F3958">
        <v>0</v>
      </c>
      <c r="G3958" s="2">
        <f t="shared" si="490"/>
        <v>0</v>
      </c>
      <c r="H3958" s="3" t="str">
        <f t="shared" si="491"/>
        <v>10</v>
      </c>
      <c r="I3958" s="3" t="str">
        <f t="shared" si="492"/>
        <v>500</v>
      </c>
      <c r="J3958" s="3">
        <v>500</v>
      </c>
      <c r="K3958" s="3" t="str">
        <f>+VLOOKUP(J3958,'Dimension descriptions'!P:R,3,FALSE)</f>
        <v>District Office</v>
      </c>
      <c r="L3958" s="3" t="str">
        <f t="shared" si="493"/>
        <v>5807</v>
      </c>
      <c r="M3958" s="10">
        <v>5807</v>
      </c>
      <c r="N3958" s="3" t="str">
        <f t="shared" si="488"/>
        <v>1000</v>
      </c>
      <c r="O3958" s="3" t="str">
        <f t="shared" si="489"/>
        <v>131</v>
      </c>
      <c r="P3958" s="3" t="str">
        <f t="shared" si="494"/>
        <v>1</v>
      </c>
      <c r="Q3958" s="11">
        <f>+VLOOKUP(M3958,'Dimension descriptions'!K:M,2,FALSE)</f>
        <v>5807</v>
      </c>
      <c r="R3958" s="33">
        <v>5807</v>
      </c>
      <c r="S3958" s="11" t="str">
        <f>+VLOOKUP(R3958,'Dimension descriptions'!K:M,3)</f>
        <v>TSSP</v>
      </c>
      <c r="T3958" s="3" t="str">
        <f t="shared" si="495"/>
        <v>N</v>
      </c>
      <c r="U3958">
        <f>+VLOOKUP(R3958,'FY21 P13 Allotment memo'!O:O,1,FALSE)</f>
        <v>5807</v>
      </c>
      <c r="V3958"/>
      <c r="W3958"/>
      <c r="X3958"/>
      <c r="Y3958"/>
      <c r="Z3958"/>
    </row>
    <row r="3959" spans="1:26">
      <c r="A3959">
        <v>10</v>
      </c>
      <c r="B3959" t="s">
        <v>5247</v>
      </c>
      <c r="C3959" t="s">
        <v>1474</v>
      </c>
      <c r="D3959">
        <v>91</v>
      </c>
      <c r="E3959">
        <v>96.8</v>
      </c>
      <c r="F3959">
        <v>0</v>
      </c>
      <c r="G3959" s="2">
        <f t="shared" si="490"/>
        <v>96.8</v>
      </c>
      <c r="H3959" s="3" t="str">
        <f t="shared" si="491"/>
        <v>10</v>
      </c>
      <c r="I3959" s="3" t="str">
        <f t="shared" si="492"/>
        <v>500</v>
      </c>
      <c r="J3959" s="3">
        <v>500</v>
      </c>
      <c r="K3959" s="3" t="str">
        <f>+VLOOKUP(J3959,'Dimension descriptions'!P:R,3,FALSE)</f>
        <v>District Office</v>
      </c>
      <c r="L3959" s="3" t="str">
        <f t="shared" si="493"/>
        <v>5807</v>
      </c>
      <c r="M3959" s="10">
        <v>5807</v>
      </c>
      <c r="N3959" s="3" t="str">
        <f t="shared" si="488"/>
        <v>1000</v>
      </c>
      <c r="O3959" s="3" t="str">
        <f t="shared" si="489"/>
        <v>149</v>
      </c>
      <c r="P3959" s="3" t="str">
        <f t="shared" si="494"/>
        <v>1</v>
      </c>
      <c r="Q3959" s="11">
        <f>+VLOOKUP(M3959,'Dimension descriptions'!K:M,2,FALSE)</f>
        <v>5807</v>
      </c>
      <c r="R3959" s="33">
        <v>5807</v>
      </c>
      <c r="S3959" s="11" t="str">
        <f>+VLOOKUP(R3959,'Dimension descriptions'!K:M,3)</f>
        <v>TSSP</v>
      </c>
      <c r="T3959" s="3" t="str">
        <f t="shared" si="495"/>
        <v>N</v>
      </c>
      <c r="U3959">
        <f>+VLOOKUP(R3959,'FY21 P13 Allotment memo'!O:O,1,FALSE)</f>
        <v>5807</v>
      </c>
      <c r="V3959"/>
      <c r="W3959"/>
      <c r="X3959"/>
      <c r="Y3959"/>
      <c r="Z3959"/>
    </row>
    <row r="3960" spans="1:26">
      <c r="A3960">
        <v>10</v>
      </c>
      <c r="B3960" t="s">
        <v>5248</v>
      </c>
      <c r="C3960" t="s">
        <v>1476</v>
      </c>
      <c r="D3960">
        <v>91</v>
      </c>
      <c r="E3960">
        <v>22.93</v>
      </c>
      <c r="F3960">
        <v>0</v>
      </c>
      <c r="G3960" s="2">
        <f t="shared" si="490"/>
        <v>22.93</v>
      </c>
      <c r="H3960" s="3" t="str">
        <f t="shared" si="491"/>
        <v>10</v>
      </c>
      <c r="I3960" s="3" t="str">
        <f t="shared" si="492"/>
        <v>500</v>
      </c>
      <c r="J3960" s="3">
        <v>500</v>
      </c>
      <c r="K3960" s="3" t="str">
        <f>+VLOOKUP(J3960,'Dimension descriptions'!P:R,3,FALSE)</f>
        <v>District Office</v>
      </c>
      <c r="L3960" s="3" t="str">
        <f t="shared" si="493"/>
        <v>5807</v>
      </c>
      <c r="M3960" s="10">
        <v>5807</v>
      </c>
      <c r="N3960" s="3" t="str">
        <f t="shared" si="488"/>
        <v>1000</v>
      </c>
      <c r="O3960" s="3" t="str">
        <f t="shared" si="489"/>
        <v>210</v>
      </c>
      <c r="P3960" s="3" t="str">
        <f t="shared" si="494"/>
        <v>2</v>
      </c>
      <c r="Q3960" s="11">
        <f>+VLOOKUP(M3960,'Dimension descriptions'!K:M,2,FALSE)</f>
        <v>5807</v>
      </c>
      <c r="R3960" s="33">
        <v>5807</v>
      </c>
      <c r="S3960" s="11" t="str">
        <f>+VLOOKUP(R3960,'Dimension descriptions'!K:M,3)</f>
        <v>TSSP</v>
      </c>
      <c r="T3960" s="3" t="str">
        <f t="shared" si="495"/>
        <v>N</v>
      </c>
      <c r="U3960">
        <f>+VLOOKUP(R3960,'FY21 P13 Allotment memo'!O:O,1,FALSE)</f>
        <v>5807</v>
      </c>
      <c r="V3960"/>
      <c r="W3960"/>
      <c r="X3960"/>
      <c r="Y3960"/>
      <c r="Z3960"/>
    </row>
    <row r="3961" spans="1:26">
      <c r="A3961">
        <v>10</v>
      </c>
      <c r="B3961" t="s">
        <v>5249</v>
      </c>
      <c r="C3961" t="s">
        <v>1246</v>
      </c>
      <c r="D3961">
        <v>91</v>
      </c>
      <c r="E3961">
        <v>6.58</v>
      </c>
      <c r="F3961">
        <v>0</v>
      </c>
      <c r="G3961" s="2">
        <f t="shared" si="490"/>
        <v>6.58</v>
      </c>
      <c r="H3961" s="3" t="str">
        <f t="shared" si="491"/>
        <v>10</v>
      </c>
      <c r="I3961" s="3" t="str">
        <f t="shared" si="492"/>
        <v>500</v>
      </c>
      <c r="J3961" s="3">
        <v>500</v>
      </c>
      <c r="K3961" s="3" t="str">
        <f>+VLOOKUP(J3961,'Dimension descriptions'!P:R,3,FALSE)</f>
        <v>District Office</v>
      </c>
      <c r="L3961" s="3" t="str">
        <f t="shared" si="493"/>
        <v>5807</v>
      </c>
      <c r="M3961" s="10">
        <v>5807</v>
      </c>
      <c r="N3961" s="3" t="str">
        <f t="shared" si="488"/>
        <v>1000</v>
      </c>
      <c r="O3961" s="3" t="str">
        <f t="shared" si="489"/>
        <v>220</v>
      </c>
      <c r="P3961" s="3" t="str">
        <f t="shared" si="494"/>
        <v>2</v>
      </c>
      <c r="Q3961" s="11">
        <f>+VLOOKUP(M3961,'Dimension descriptions'!K:M,2,FALSE)</f>
        <v>5807</v>
      </c>
      <c r="R3961" s="33">
        <v>5807</v>
      </c>
      <c r="S3961" s="11" t="str">
        <f>+VLOOKUP(R3961,'Dimension descriptions'!K:M,3)</f>
        <v>TSSP</v>
      </c>
      <c r="T3961" s="3" t="str">
        <f t="shared" si="495"/>
        <v>N</v>
      </c>
      <c r="U3961">
        <f>+VLOOKUP(R3961,'FY21 P13 Allotment memo'!O:O,1,FALSE)</f>
        <v>5807</v>
      </c>
      <c r="V3961"/>
      <c r="W3961"/>
      <c r="X3961"/>
      <c r="Y3961"/>
      <c r="Z3961"/>
    </row>
    <row r="3962" spans="1:26">
      <c r="A3962">
        <v>10</v>
      </c>
      <c r="B3962" t="s">
        <v>5250</v>
      </c>
      <c r="C3962" t="s">
        <v>1248</v>
      </c>
      <c r="D3962">
        <v>91</v>
      </c>
      <c r="E3962">
        <v>0.44</v>
      </c>
      <c r="F3962">
        <v>0</v>
      </c>
      <c r="G3962" s="2">
        <f t="shared" si="490"/>
        <v>0.44</v>
      </c>
      <c r="H3962" s="3" t="str">
        <f t="shared" si="491"/>
        <v>10</v>
      </c>
      <c r="I3962" s="3" t="str">
        <f t="shared" si="492"/>
        <v>500</v>
      </c>
      <c r="J3962" s="3">
        <v>500</v>
      </c>
      <c r="K3962" s="3" t="str">
        <f>+VLOOKUP(J3962,'Dimension descriptions'!P:R,3,FALSE)</f>
        <v>District Office</v>
      </c>
      <c r="L3962" s="3" t="str">
        <f t="shared" si="493"/>
        <v>5807</v>
      </c>
      <c r="M3962" s="10">
        <v>5807</v>
      </c>
      <c r="N3962" s="3" t="str">
        <f t="shared" si="488"/>
        <v>1000</v>
      </c>
      <c r="O3962" s="3" t="str">
        <f t="shared" si="489"/>
        <v>241</v>
      </c>
      <c r="P3962" s="3" t="str">
        <f t="shared" si="494"/>
        <v>2</v>
      </c>
      <c r="Q3962" s="11">
        <f>+VLOOKUP(M3962,'Dimension descriptions'!K:M,2,FALSE)</f>
        <v>5807</v>
      </c>
      <c r="R3962" s="33">
        <v>5807</v>
      </c>
      <c r="S3962" s="11" t="str">
        <f>+VLOOKUP(R3962,'Dimension descriptions'!K:M,3)</f>
        <v>TSSP</v>
      </c>
      <c r="T3962" s="3" t="str">
        <f t="shared" si="495"/>
        <v>N</v>
      </c>
      <c r="U3962">
        <f>+VLOOKUP(R3962,'FY21 P13 Allotment memo'!O:O,1,FALSE)</f>
        <v>5807</v>
      </c>
      <c r="V3962"/>
      <c r="W3962"/>
      <c r="X3962"/>
      <c r="Y3962"/>
      <c r="Z3962"/>
    </row>
    <row r="3963" spans="1:26">
      <c r="A3963">
        <v>10</v>
      </c>
      <c r="B3963" t="s">
        <v>5251</v>
      </c>
      <c r="C3963" t="s">
        <v>5252</v>
      </c>
      <c r="D3963">
        <v>91</v>
      </c>
      <c r="E3963">
        <v>0</v>
      </c>
      <c r="F3963">
        <v>0</v>
      </c>
      <c r="G3963" s="2">
        <f t="shared" si="490"/>
        <v>0</v>
      </c>
      <c r="H3963" s="3" t="str">
        <f t="shared" si="491"/>
        <v>10</v>
      </c>
      <c r="I3963" s="3" t="str">
        <f t="shared" si="492"/>
        <v>500</v>
      </c>
      <c r="J3963" s="3">
        <v>500</v>
      </c>
      <c r="K3963" s="3" t="str">
        <f>+VLOOKUP(J3963,'Dimension descriptions'!P:R,3,FALSE)</f>
        <v>District Office</v>
      </c>
      <c r="L3963" s="3" t="str">
        <f t="shared" si="493"/>
        <v>5840</v>
      </c>
      <c r="M3963" s="10">
        <v>5840</v>
      </c>
      <c r="N3963" s="3" t="str">
        <f t="shared" si="488"/>
        <v>1000</v>
      </c>
      <c r="O3963" s="3" t="str">
        <f t="shared" si="489"/>
        <v>131</v>
      </c>
      <c r="P3963" s="3" t="str">
        <f t="shared" si="494"/>
        <v>1</v>
      </c>
      <c r="Q3963" s="11">
        <f>+VLOOKUP(M3963,'Dimension descriptions'!K:M,2,FALSE)</f>
        <v>5840</v>
      </c>
      <c r="R3963" s="33">
        <v>5840</v>
      </c>
      <c r="S3963" s="11" t="str">
        <f>+VLOOKUP(R3963,'Dimension descriptions'!K:M,3)</f>
        <v>1993 LEGISLATURE</v>
      </c>
      <c r="T3963" s="3" t="str">
        <f t="shared" si="495"/>
        <v>N</v>
      </c>
      <c r="U3963" t="e">
        <f>+VLOOKUP(R3963,'FY21 P13 Allotment memo'!O:O,1,FALSE)</f>
        <v>#N/A</v>
      </c>
      <c r="V3963"/>
      <c r="W3963"/>
      <c r="X3963"/>
      <c r="Y3963"/>
      <c r="Z3963"/>
    </row>
    <row r="3964" spans="1:26">
      <c r="A3964">
        <v>10</v>
      </c>
      <c r="B3964" t="s">
        <v>5253</v>
      </c>
      <c r="C3964" t="s">
        <v>772</v>
      </c>
      <c r="D3964">
        <v>91</v>
      </c>
      <c r="E3964">
        <v>0</v>
      </c>
      <c r="F3964">
        <v>0</v>
      </c>
      <c r="G3964" s="2">
        <f t="shared" si="490"/>
        <v>0</v>
      </c>
      <c r="H3964" s="3" t="str">
        <f t="shared" si="491"/>
        <v>10</v>
      </c>
      <c r="I3964" s="3" t="str">
        <f t="shared" si="492"/>
        <v>500</v>
      </c>
      <c r="J3964" s="3">
        <v>500</v>
      </c>
      <c r="K3964" s="3" t="str">
        <f>+VLOOKUP(J3964,'Dimension descriptions'!P:R,3,FALSE)</f>
        <v>District Office</v>
      </c>
      <c r="L3964" s="3" t="str">
        <f t="shared" si="493"/>
        <v>5861</v>
      </c>
      <c r="M3964" s="10">
        <v>5861</v>
      </c>
      <c r="N3964" s="3" t="str">
        <f t="shared" si="488"/>
        <v>1000</v>
      </c>
      <c r="O3964" s="3" t="str">
        <f t="shared" si="489"/>
        <v>131</v>
      </c>
      <c r="P3964" s="3" t="str">
        <f t="shared" si="494"/>
        <v>1</v>
      </c>
      <c r="Q3964" s="11">
        <f>+VLOOKUP(M3964,'Dimension descriptions'!K:M,2,FALSE)</f>
        <v>5861</v>
      </c>
      <c r="R3964" s="33">
        <v>5861</v>
      </c>
      <c r="S3964" s="11" t="str">
        <f>+VLOOKUP(R3964,'Dimension descriptions'!K:M,3)</f>
        <v>MATH &amp; SCIENCE TSSP</v>
      </c>
      <c r="T3964" s="3" t="str">
        <f t="shared" si="495"/>
        <v>N</v>
      </c>
      <c r="U3964" t="e">
        <f>+VLOOKUP(R3964,'FY21 P13 Allotment memo'!O:O,1,FALSE)</f>
        <v>#N/A</v>
      </c>
      <c r="V3964"/>
      <c r="W3964"/>
      <c r="X3964"/>
      <c r="Y3964"/>
      <c r="Z3964"/>
    </row>
    <row r="3965" spans="1:26">
      <c r="A3965">
        <v>10</v>
      </c>
      <c r="B3965" t="s">
        <v>5254</v>
      </c>
      <c r="C3965" t="s">
        <v>1252</v>
      </c>
      <c r="D3965">
        <v>91</v>
      </c>
      <c r="E3965">
        <v>0</v>
      </c>
      <c r="F3965">
        <v>0</v>
      </c>
      <c r="G3965" s="2">
        <f t="shared" si="490"/>
        <v>0</v>
      </c>
      <c r="H3965" s="3" t="str">
        <f t="shared" si="491"/>
        <v>10</v>
      </c>
      <c r="I3965" s="3" t="str">
        <f t="shared" si="492"/>
        <v>500</v>
      </c>
      <c r="J3965" s="3">
        <v>500</v>
      </c>
      <c r="K3965" s="3" t="str">
        <f>+VLOOKUP(J3965,'Dimension descriptions'!P:R,3,FALSE)</f>
        <v>District Office</v>
      </c>
      <c r="L3965" s="3" t="str">
        <f t="shared" si="493"/>
        <v>5861</v>
      </c>
      <c r="M3965" s="10">
        <v>5861</v>
      </c>
      <c r="N3965" s="3" t="str">
        <f t="shared" si="488"/>
        <v>1000</v>
      </c>
      <c r="O3965" s="3" t="str">
        <f t="shared" si="489"/>
        <v>270</v>
      </c>
      <c r="P3965" s="3" t="str">
        <f t="shared" si="494"/>
        <v>2</v>
      </c>
      <c r="Q3965" s="11">
        <f>+VLOOKUP(M3965,'Dimension descriptions'!K:M,2,FALSE)</f>
        <v>5861</v>
      </c>
      <c r="R3965" s="33">
        <v>5861</v>
      </c>
      <c r="S3965" s="11" t="str">
        <f>+VLOOKUP(R3965,'Dimension descriptions'!K:M,3)</f>
        <v>MATH &amp; SCIENCE TSSP</v>
      </c>
      <c r="T3965" s="3" t="str">
        <f t="shared" si="495"/>
        <v>N</v>
      </c>
      <c r="U3965" t="e">
        <f>+VLOOKUP(R3965,'FY21 P13 Allotment memo'!O:O,1,FALSE)</f>
        <v>#N/A</v>
      </c>
      <c r="V3965"/>
      <c r="W3965"/>
      <c r="X3965"/>
      <c r="Y3965"/>
      <c r="Z3965"/>
    </row>
    <row r="3966" spans="1:26">
      <c r="A3966">
        <v>10</v>
      </c>
      <c r="B3966" t="s">
        <v>5255</v>
      </c>
      <c r="C3966" t="s">
        <v>5256</v>
      </c>
      <c r="D3966">
        <v>91</v>
      </c>
      <c r="E3966">
        <v>0</v>
      </c>
      <c r="F3966">
        <v>0</v>
      </c>
      <c r="G3966" s="2">
        <f t="shared" si="490"/>
        <v>0</v>
      </c>
      <c r="H3966" s="3" t="str">
        <f t="shared" si="491"/>
        <v>10</v>
      </c>
      <c r="I3966" s="3" t="str">
        <f t="shared" si="492"/>
        <v>500</v>
      </c>
      <c r="J3966" s="3">
        <v>500</v>
      </c>
      <c r="K3966" s="3" t="str">
        <f>+VLOOKUP(J3966,'Dimension descriptions'!P:R,3,FALSE)</f>
        <v>District Office</v>
      </c>
      <c r="L3966" s="3" t="str">
        <f t="shared" si="493"/>
        <v>5862</v>
      </c>
      <c r="M3966" s="10">
        <v>5862</v>
      </c>
      <c r="N3966" s="3" t="str">
        <f t="shared" si="488"/>
        <v>1000</v>
      </c>
      <c r="O3966" s="3" t="str">
        <f t="shared" si="489"/>
        <v>610</v>
      </c>
      <c r="P3966" s="3" t="str">
        <f t="shared" si="494"/>
        <v>6</v>
      </c>
      <c r="Q3966" s="11">
        <f>+VLOOKUP(M3966,'Dimension descriptions'!K:M,2,FALSE)</f>
        <v>5862</v>
      </c>
      <c r="R3966" s="33">
        <v>5862</v>
      </c>
      <c r="S3966" s="11" t="str">
        <f>+VLOOKUP(R3966,'Dimension descriptions'!K:M,3)</f>
        <v>Legislative Stipend - Educator</v>
      </c>
      <c r="T3966" s="3" t="str">
        <f t="shared" si="495"/>
        <v>N</v>
      </c>
      <c r="U3966" t="e">
        <f>+VLOOKUP(R3966,'FY21 P13 Allotment memo'!O:O,1,FALSE)</f>
        <v>#N/A</v>
      </c>
      <c r="V3966"/>
      <c r="W3966"/>
      <c r="X3966"/>
      <c r="Y3966"/>
      <c r="Z3966"/>
    </row>
    <row r="3967" spans="1:26">
      <c r="A3967">
        <v>10</v>
      </c>
      <c r="B3967" t="s">
        <v>5257</v>
      </c>
      <c r="C3967" t="s">
        <v>5258</v>
      </c>
      <c r="D3967">
        <v>91</v>
      </c>
      <c r="E3967">
        <v>0</v>
      </c>
      <c r="F3967">
        <v>0</v>
      </c>
      <c r="G3967" s="2">
        <f t="shared" si="490"/>
        <v>0</v>
      </c>
      <c r="H3967" s="3" t="str">
        <f t="shared" si="491"/>
        <v>10</v>
      </c>
      <c r="I3967" s="3" t="str">
        <f t="shared" si="492"/>
        <v>500</v>
      </c>
      <c r="J3967" s="3">
        <v>500</v>
      </c>
      <c r="K3967" s="3" t="str">
        <f>+VLOOKUP(J3967,'Dimension descriptions'!P:R,3,FALSE)</f>
        <v>District Office</v>
      </c>
      <c r="L3967" s="3" t="str">
        <f t="shared" si="493"/>
        <v>5862</v>
      </c>
      <c r="M3967" s="10">
        <v>5862</v>
      </c>
      <c r="N3967" s="3" t="str">
        <f t="shared" si="488"/>
        <v>1000</v>
      </c>
      <c r="O3967" s="3" t="str">
        <f t="shared" si="489"/>
        <v>734</v>
      </c>
      <c r="P3967" s="3" t="str">
        <f t="shared" si="494"/>
        <v>7</v>
      </c>
      <c r="Q3967" s="11">
        <f>+VLOOKUP(M3967,'Dimension descriptions'!K:M,2,FALSE)</f>
        <v>5862</v>
      </c>
      <c r="R3967" s="33">
        <v>5862</v>
      </c>
      <c r="S3967" s="11" t="str">
        <f>+VLOOKUP(R3967,'Dimension descriptions'!K:M,3)</f>
        <v>Legislative Stipend - Educator</v>
      </c>
      <c r="T3967" s="3" t="str">
        <f t="shared" si="495"/>
        <v>N</v>
      </c>
      <c r="U3967" t="e">
        <f>+VLOOKUP(R3967,'FY21 P13 Allotment memo'!O:O,1,FALSE)</f>
        <v>#N/A</v>
      </c>
      <c r="V3967"/>
      <c r="W3967"/>
      <c r="X3967"/>
      <c r="Y3967"/>
      <c r="Z3967"/>
    </row>
    <row r="3968" spans="1:26">
      <c r="A3968">
        <v>10</v>
      </c>
      <c r="B3968" t="s">
        <v>5259</v>
      </c>
      <c r="C3968" t="s">
        <v>1268</v>
      </c>
      <c r="D3968">
        <v>91</v>
      </c>
      <c r="E3968">
        <v>50409.25</v>
      </c>
      <c r="F3968">
        <v>0</v>
      </c>
      <c r="G3968" s="2">
        <f t="shared" si="490"/>
        <v>50409.25</v>
      </c>
      <c r="H3968" s="3" t="str">
        <f t="shared" si="491"/>
        <v>10</v>
      </c>
      <c r="I3968" s="3" t="str">
        <f t="shared" si="492"/>
        <v>500</v>
      </c>
      <c r="J3968" s="3">
        <v>500</v>
      </c>
      <c r="K3968" s="3" t="str">
        <f>+VLOOKUP(J3968,'Dimension descriptions'!P:R,3,FALSE)</f>
        <v>District Office</v>
      </c>
      <c r="L3968" s="3" t="str">
        <f t="shared" si="493"/>
        <v>5868</v>
      </c>
      <c r="M3968" s="10">
        <v>5868</v>
      </c>
      <c r="N3968" s="3" t="str">
        <f t="shared" si="488"/>
        <v>1000</v>
      </c>
      <c r="O3968" s="3" t="str">
        <f t="shared" si="489"/>
        <v>610</v>
      </c>
      <c r="P3968" s="3" t="str">
        <f t="shared" si="494"/>
        <v>6</v>
      </c>
      <c r="Q3968" s="11">
        <f>+VLOOKUP(M3968,'Dimension descriptions'!K:M,2,FALSE)</f>
        <v>5868</v>
      </c>
      <c r="R3968" s="33">
        <v>5868</v>
      </c>
      <c r="S3968" s="11" t="str">
        <f>+VLOOKUP(R3968,'Dimension descriptions'!K:M,3)</f>
        <v>TEACHER MATERIALS &amp; SUPPLIES</v>
      </c>
      <c r="T3968" s="3" t="str">
        <f t="shared" si="495"/>
        <v>N</v>
      </c>
      <c r="U3968">
        <f>+VLOOKUP(R3968,'FY21 P13 Allotment memo'!O:O,1,FALSE)</f>
        <v>5868</v>
      </c>
      <c r="V3968"/>
      <c r="W3968"/>
      <c r="X3968"/>
      <c r="Y3968"/>
      <c r="Z3968"/>
    </row>
    <row r="3969" spans="1:26">
      <c r="A3969">
        <v>10</v>
      </c>
      <c r="B3969" t="s">
        <v>5260</v>
      </c>
      <c r="C3969" t="s">
        <v>1491</v>
      </c>
      <c r="D3969">
        <v>91</v>
      </c>
      <c r="E3969">
        <v>0</v>
      </c>
      <c r="F3969">
        <v>0</v>
      </c>
      <c r="G3969" s="2">
        <f t="shared" si="490"/>
        <v>0</v>
      </c>
      <c r="H3969" s="3" t="str">
        <f t="shared" si="491"/>
        <v>10</v>
      </c>
      <c r="I3969" s="3" t="str">
        <f t="shared" si="492"/>
        <v>500</v>
      </c>
      <c r="J3969" s="3">
        <v>500</v>
      </c>
      <c r="K3969" s="3" t="str">
        <f>+VLOOKUP(J3969,'Dimension descriptions'!P:R,3,FALSE)</f>
        <v>District Office</v>
      </c>
      <c r="L3969" s="3" t="str">
        <f t="shared" si="493"/>
        <v>5876</v>
      </c>
      <c r="M3969" s="10">
        <v>5876</v>
      </c>
      <c r="N3969" s="3" t="str">
        <f t="shared" si="488"/>
        <v>1000</v>
      </c>
      <c r="O3969" s="3" t="str">
        <f t="shared" si="489"/>
        <v>131</v>
      </c>
      <c r="P3969" s="3" t="str">
        <f t="shared" si="494"/>
        <v>1</v>
      </c>
      <c r="Q3969" s="11">
        <f>+VLOOKUP(M3969,'Dimension descriptions'!K:M,2,FALSE)</f>
        <v>5876</v>
      </c>
      <c r="R3969" s="33">
        <v>5876</v>
      </c>
      <c r="S3969" s="11" t="str">
        <f>+VLOOKUP(R3969,'Dimension descriptions'!K:M,3)</f>
        <v>LEGISLATIVE SALARY ADJUSTMENT</v>
      </c>
      <c r="T3969" s="3" t="str">
        <f t="shared" si="495"/>
        <v>N</v>
      </c>
      <c r="U3969">
        <f>+VLOOKUP(R3969,'FY21 P13 Allotment memo'!O:O,1,FALSE)</f>
        <v>5876</v>
      </c>
      <c r="V3969"/>
      <c r="W3969"/>
      <c r="X3969"/>
      <c r="Y3969"/>
      <c r="Z3969"/>
    </row>
    <row r="3970" spans="1:26">
      <c r="A3970">
        <v>10</v>
      </c>
      <c r="B3970" t="s">
        <v>5261</v>
      </c>
      <c r="C3970" t="s">
        <v>1244</v>
      </c>
      <c r="D3970">
        <v>91</v>
      </c>
      <c r="E3970">
        <v>0</v>
      </c>
      <c r="F3970">
        <v>0</v>
      </c>
      <c r="G3970" s="2">
        <f t="shared" si="490"/>
        <v>0</v>
      </c>
      <c r="H3970" s="3" t="str">
        <f t="shared" si="491"/>
        <v>10</v>
      </c>
      <c r="I3970" s="3" t="str">
        <f t="shared" si="492"/>
        <v>500</v>
      </c>
      <c r="J3970" s="3">
        <v>500</v>
      </c>
      <c r="K3970" s="3" t="str">
        <f>+VLOOKUP(J3970,'Dimension descriptions'!P:R,3,FALSE)</f>
        <v>District Office</v>
      </c>
      <c r="L3970" s="3" t="str">
        <f t="shared" si="493"/>
        <v>5876</v>
      </c>
      <c r="M3970" s="10">
        <v>5876</v>
      </c>
      <c r="N3970" s="3" t="str">
        <f t="shared" si="488"/>
        <v>1000</v>
      </c>
      <c r="O3970" s="3" t="str">
        <f t="shared" si="489"/>
        <v>210</v>
      </c>
      <c r="P3970" s="3" t="str">
        <f t="shared" si="494"/>
        <v>2</v>
      </c>
      <c r="Q3970" s="11">
        <f>+VLOOKUP(M3970,'Dimension descriptions'!K:M,2,FALSE)</f>
        <v>5876</v>
      </c>
      <c r="R3970" s="33">
        <v>5876</v>
      </c>
      <c r="S3970" s="11" t="str">
        <f>+VLOOKUP(R3970,'Dimension descriptions'!K:M,3)</f>
        <v>LEGISLATIVE SALARY ADJUSTMENT</v>
      </c>
      <c r="T3970" s="3" t="str">
        <f t="shared" si="495"/>
        <v>N</v>
      </c>
      <c r="U3970">
        <f>+VLOOKUP(R3970,'FY21 P13 Allotment memo'!O:O,1,FALSE)</f>
        <v>5876</v>
      </c>
      <c r="V3970"/>
      <c r="W3970"/>
      <c r="X3970"/>
      <c r="Y3970"/>
      <c r="Z3970"/>
    </row>
    <row r="3971" spans="1:26">
      <c r="A3971">
        <v>10</v>
      </c>
      <c r="B3971" t="s">
        <v>5262</v>
      </c>
      <c r="C3971" t="s">
        <v>1246</v>
      </c>
      <c r="D3971">
        <v>91</v>
      </c>
      <c r="E3971">
        <v>0</v>
      </c>
      <c r="F3971">
        <v>0</v>
      </c>
      <c r="G3971" s="2">
        <f t="shared" si="490"/>
        <v>0</v>
      </c>
      <c r="H3971" s="3" t="str">
        <f t="shared" si="491"/>
        <v>10</v>
      </c>
      <c r="I3971" s="3" t="str">
        <f t="shared" si="492"/>
        <v>500</v>
      </c>
      <c r="J3971" s="3">
        <v>500</v>
      </c>
      <c r="K3971" s="3" t="str">
        <f>+VLOOKUP(J3971,'Dimension descriptions'!P:R,3,FALSE)</f>
        <v>District Office</v>
      </c>
      <c r="L3971" s="3" t="str">
        <f t="shared" si="493"/>
        <v>5876</v>
      </c>
      <c r="M3971" s="10">
        <v>5876</v>
      </c>
      <c r="N3971" s="3" t="str">
        <f t="shared" si="488"/>
        <v>1000</v>
      </c>
      <c r="O3971" s="3" t="str">
        <f t="shared" si="489"/>
        <v>220</v>
      </c>
      <c r="P3971" s="3" t="str">
        <f t="shared" si="494"/>
        <v>2</v>
      </c>
      <c r="Q3971" s="11">
        <f>+VLOOKUP(M3971,'Dimension descriptions'!K:M,2,FALSE)</f>
        <v>5876</v>
      </c>
      <c r="R3971" s="33">
        <v>5876</v>
      </c>
      <c r="S3971" s="11" t="str">
        <f>+VLOOKUP(R3971,'Dimension descriptions'!K:M,3)</f>
        <v>LEGISLATIVE SALARY ADJUSTMENT</v>
      </c>
      <c r="T3971" s="3" t="str">
        <f t="shared" si="495"/>
        <v>N</v>
      </c>
      <c r="U3971">
        <f>+VLOOKUP(R3971,'FY21 P13 Allotment memo'!O:O,1,FALSE)</f>
        <v>5876</v>
      </c>
      <c r="V3971"/>
      <c r="W3971"/>
      <c r="X3971"/>
      <c r="Y3971"/>
      <c r="Z3971"/>
    </row>
    <row r="3972" spans="1:26">
      <c r="A3972">
        <v>10</v>
      </c>
      <c r="B3972" t="s">
        <v>5263</v>
      </c>
      <c r="C3972" t="s">
        <v>1346</v>
      </c>
      <c r="D3972">
        <v>91</v>
      </c>
      <c r="E3972">
        <v>0</v>
      </c>
      <c r="F3972">
        <v>0</v>
      </c>
      <c r="G3972" s="2">
        <f t="shared" si="490"/>
        <v>0</v>
      </c>
      <c r="H3972" s="3" t="str">
        <f t="shared" si="491"/>
        <v>10</v>
      </c>
      <c r="I3972" s="3" t="str">
        <f t="shared" si="492"/>
        <v>500</v>
      </c>
      <c r="J3972" s="3">
        <v>500</v>
      </c>
      <c r="K3972" s="3" t="str">
        <f>+VLOOKUP(J3972,'Dimension descriptions'!P:R,3,FALSE)</f>
        <v>District Office</v>
      </c>
      <c r="L3972" s="3" t="str">
        <f t="shared" si="493"/>
        <v>5876</v>
      </c>
      <c r="M3972" s="10">
        <v>5876</v>
      </c>
      <c r="N3972" s="3" t="str">
        <f t="shared" si="488"/>
        <v>1000</v>
      </c>
      <c r="O3972" s="3" t="str">
        <f t="shared" si="489"/>
        <v>241</v>
      </c>
      <c r="P3972" s="3" t="str">
        <f t="shared" si="494"/>
        <v>2</v>
      </c>
      <c r="Q3972" s="11">
        <f>+VLOOKUP(M3972,'Dimension descriptions'!K:M,2,FALSE)</f>
        <v>5876</v>
      </c>
      <c r="R3972" s="33">
        <v>5876</v>
      </c>
      <c r="S3972" s="11" t="str">
        <f>+VLOOKUP(R3972,'Dimension descriptions'!K:M,3)</f>
        <v>LEGISLATIVE SALARY ADJUSTMENT</v>
      </c>
      <c r="T3972" s="3" t="str">
        <f t="shared" si="495"/>
        <v>N</v>
      </c>
      <c r="U3972">
        <f>+VLOOKUP(R3972,'FY21 P13 Allotment memo'!O:O,1,FALSE)</f>
        <v>5876</v>
      </c>
      <c r="V3972"/>
      <c r="W3972"/>
      <c r="X3972"/>
      <c r="Y3972"/>
      <c r="Z3972"/>
    </row>
    <row r="3973" spans="1:26">
      <c r="A3973">
        <v>10</v>
      </c>
      <c r="B3973" t="s">
        <v>5264</v>
      </c>
      <c r="C3973" t="s">
        <v>1496</v>
      </c>
      <c r="D3973">
        <v>91</v>
      </c>
      <c r="E3973">
        <v>0</v>
      </c>
      <c r="F3973">
        <v>0</v>
      </c>
      <c r="G3973" s="2">
        <f t="shared" si="490"/>
        <v>0</v>
      </c>
      <c r="H3973" s="3" t="str">
        <f t="shared" si="491"/>
        <v>10</v>
      </c>
      <c r="I3973" s="3" t="str">
        <f t="shared" si="492"/>
        <v>500</v>
      </c>
      <c r="J3973" s="3">
        <v>500</v>
      </c>
      <c r="K3973" s="3" t="str">
        <f>+VLOOKUP(J3973,'Dimension descriptions'!P:R,3,FALSE)</f>
        <v>District Office</v>
      </c>
      <c r="L3973" s="3" t="str">
        <f t="shared" si="493"/>
        <v>5876</v>
      </c>
      <c r="M3973" s="10">
        <v>5876</v>
      </c>
      <c r="N3973" s="3" t="str">
        <f t="shared" si="488"/>
        <v>2140</v>
      </c>
      <c r="O3973" s="3" t="str">
        <f t="shared" si="489"/>
        <v>144</v>
      </c>
      <c r="P3973" s="3" t="str">
        <f t="shared" si="494"/>
        <v>1</v>
      </c>
      <c r="Q3973" s="11">
        <f>+VLOOKUP(M3973,'Dimension descriptions'!K:M,2,FALSE)</f>
        <v>5876</v>
      </c>
      <c r="R3973" s="33">
        <v>5876</v>
      </c>
      <c r="S3973" s="11" t="str">
        <f>+VLOOKUP(R3973,'Dimension descriptions'!K:M,3)</f>
        <v>LEGISLATIVE SALARY ADJUSTMENT</v>
      </c>
      <c r="T3973" s="3" t="str">
        <f t="shared" si="495"/>
        <v>N</v>
      </c>
      <c r="U3973">
        <f>+VLOOKUP(R3973,'FY21 P13 Allotment memo'!O:O,1,FALSE)</f>
        <v>5876</v>
      </c>
      <c r="V3973"/>
      <c r="W3973"/>
      <c r="X3973"/>
      <c r="Y3973"/>
      <c r="Z3973"/>
    </row>
    <row r="3974" spans="1:26">
      <c r="A3974">
        <v>10</v>
      </c>
      <c r="B3974" t="s">
        <v>5265</v>
      </c>
      <c r="C3974" t="s">
        <v>1498</v>
      </c>
      <c r="D3974">
        <v>91</v>
      </c>
      <c r="E3974">
        <v>0</v>
      </c>
      <c r="F3974">
        <v>0</v>
      </c>
      <c r="G3974" s="2">
        <f t="shared" si="490"/>
        <v>0</v>
      </c>
      <c r="H3974" s="3" t="str">
        <f t="shared" si="491"/>
        <v>10</v>
      </c>
      <c r="I3974" s="3" t="str">
        <f t="shared" si="492"/>
        <v>500</v>
      </c>
      <c r="J3974" s="3">
        <v>500</v>
      </c>
      <c r="K3974" s="3" t="str">
        <f>+VLOOKUP(J3974,'Dimension descriptions'!P:R,3,FALSE)</f>
        <v>District Office</v>
      </c>
      <c r="L3974" s="3" t="str">
        <f t="shared" si="493"/>
        <v>5876</v>
      </c>
      <c r="M3974" s="10">
        <v>5876</v>
      </c>
      <c r="N3974" s="3" t="str">
        <f t="shared" ref="N3974:N4037" si="496">+MID(B3974,16,4)</f>
        <v>2140</v>
      </c>
      <c r="O3974" s="3" t="str">
        <f t="shared" ref="O3974:O4037" si="497">+RIGHT(B3974,3)</f>
        <v>210</v>
      </c>
      <c r="P3974" s="3" t="str">
        <f t="shared" si="494"/>
        <v>2</v>
      </c>
      <c r="Q3974" s="11">
        <f>+VLOOKUP(M3974,'Dimension descriptions'!K:M,2,FALSE)</f>
        <v>5876</v>
      </c>
      <c r="R3974" s="33">
        <v>5876</v>
      </c>
      <c r="S3974" s="11" t="str">
        <f>+VLOOKUP(R3974,'Dimension descriptions'!K:M,3)</f>
        <v>LEGISLATIVE SALARY ADJUSTMENT</v>
      </c>
      <c r="T3974" s="3" t="str">
        <f t="shared" si="495"/>
        <v>N</v>
      </c>
      <c r="U3974">
        <f>+VLOOKUP(R3974,'FY21 P13 Allotment memo'!O:O,1,FALSE)</f>
        <v>5876</v>
      </c>
      <c r="V3974"/>
      <c r="W3974"/>
      <c r="X3974"/>
      <c r="Y3974"/>
      <c r="Z3974"/>
    </row>
    <row r="3975" spans="1:26">
      <c r="A3975">
        <v>10</v>
      </c>
      <c r="B3975" t="s">
        <v>5266</v>
      </c>
      <c r="C3975" t="s">
        <v>1500</v>
      </c>
      <c r="D3975">
        <v>91</v>
      </c>
      <c r="E3975">
        <v>0</v>
      </c>
      <c r="F3975">
        <v>0</v>
      </c>
      <c r="G3975" s="2">
        <f t="shared" ref="G3975:G4038" si="498">+E3975-F3975</f>
        <v>0</v>
      </c>
      <c r="H3975" s="3" t="str">
        <f t="shared" ref="H3975:H4038" si="499">+LEFT(B3975,2)</f>
        <v>10</v>
      </c>
      <c r="I3975" s="3" t="str">
        <f t="shared" ref="I3975:I4038" si="500">+MID(B3975,4,3)</f>
        <v>500</v>
      </c>
      <c r="J3975" s="3">
        <v>500</v>
      </c>
      <c r="K3975" s="3" t="str">
        <f>+VLOOKUP(J3975,'Dimension descriptions'!P:R,3,FALSE)</f>
        <v>District Office</v>
      </c>
      <c r="L3975" s="3" t="str">
        <f t="shared" ref="L3975:L4038" si="501">+MID(B3975,11,4)</f>
        <v>5876</v>
      </c>
      <c r="M3975" s="10">
        <v>5876</v>
      </c>
      <c r="N3975" s="3" t="str">
        <f t="shared" si="496"/>
        <v>2140</v>
      </c>
      <c r="O3975" s="3" t="str">
        <f t="shared" si="497"/>
        <v>220</v>
      </c>
      <c r="P3975" s="3" t="str">
        <f t="shared" ref="P3975:P4038" si="502">+LEFT(O3975,1)</f>
        <v>2</v>
      </c>
      <c r="Q3975" s="11">
        <f>+VLOOKUP(M3975,'Dimension descriptions'!K:M,2,FALSE)</f>
        <v>5876</v>
      </c>
      <c r="R3975" s="33">
        <v>5876</v>
      </c>
      <c r="S3975" s="11" t="str">
        <f>+VLOOKUP(R3975,'Dimension descriptions'!K:M,3)</f>
        <v>LEGISLATIVE SALARY ADJUSTMENT</v>
      </c>
      <c r="T3975" s="3" t="str">
        <f t="shared" ref="T3975:T4038" si="503">+IF(Q3975=M3975,"N","Y")</f>
        <v>N</v>
      </c>
      <c r="U3975">
        <f>+VLOOKUP(R3975,'FY21 P13 Allotment memo'!O:O,1,FALSE)</f>
        <v>5876</v>
      </c>
      <c r="V3975"/>
      <c r="W3975"/>
      <c r="X3975"/>
      <c r="Y3975"/>
      <c r="Z3975"/>
    </row>
    <row r="3976" spans="1:26">
      <c r="A3976">
        <v>10</v>
      </c>
      <c r="B3976" t="s">
        <v>5267</v>
      </c>
      <c r="C3976" t="s">
        <v>1496</v>
      </c>
      <c r="D3976">
        <v>91</v>
      </c>
      <c r="E3976">
        <v>0</v>
      </c>
      <c r="F3976">
        <v>0</v>
      </c>
      <c r="G3976" s="2">
        <f t="shared" si="498"/>
        <v>0</v>
      </c>
      <c r="H3976" s="3" t="str">
        <f t="shared" si="499"/>
        <v>10</v>
      </c>
      <c r="I3976" s="3" t="str">
        <f t="shared" si="500"/>
        <v>500</v>
      </c>
      <c r="J3976" s="3">
        <v>500</v>
      </c>
      <c r="K3976" s="3" t="str">
        <f>+VLOOKUP(J3976,'Dimension descriptions'!P:R,3,FALSE)</f>
        <v>District Office</v>
      </c>
      <c r="L3976" s="3" t="str">
        <f t="shared" si="501"/>
        <v>5876</v>
      </c>
      <c r="M3976" s="10">
        <v>5876</v>
      </c>
      <c r="N3976" s="3" t="str">
        <f t="shared" si="496"/>
        <v>2150</v>
      </c>
      <c r="O3976" s="3" t="str">
        <f t="shared" si="497"/>
        <v>199</v>
      </c>
      <c r="P3976" s="3" t="str">
        <f t="shared" si="502"/>
        <v>1</v>
      </c>
      <c r="Q3976" s="11">
        <f>+VLOOKUP(M3976,'Dimension descriptions'!K:M,2,FALSE)</f>
        <v>5876</v>
      </c>
      <c r="R3976" s="33">
        <v>5876</v>
      </c>
      <c r="S3976" s="11" t="str">
        <f>+VLOOKUP(R3976,'Dimension descriptions'!K:M,3)</f>
        <v>LEGISLATIVE SALARY ADJUSTMENT</v>
      </c>
      <c r="T3976" s="3" t="str">
        <f t="shared" si="503"/>
        <v>N</v>
      </c>
      <c r="U3976">
        <f>+VLOOKUP(R3976,'FY21 P13 Allotment memo'!O:O,1,FALSE)</f>
        <v>5876</v>
      </c>
      <c r="V3976"/>
      <c r="W3976"/>
      <c r="X3976"/>
      <c r="Y3976"/>
      <c r="Z3976"/>
    </row>
    <row r="3977" spans="1:26">
      <c r="A3977">
        <v>10</v>
      </c>
      <c r="B3977" t="s">
        <v>5268</v>
      </c>
      <c r="C3977" t="s">
        <v>1498</v>
      </c>
      <c r="D3977">
        <v>91</v>
      </c>
      <c r="E3977">
        <v>0</v>
      </c>
      <c r="F3977">
        <v>0</v>
      </c>
      <c r="G3977" s="2">
        <f t="shared" si="498"/>
        <v>0</v>
      </c>
      <c r="H3977" s="3" t="str">
        <f t="shared" si="499"/>
        <v>10</v>
      </c>
      <c r="I3977" s="3" t="str">
        <f t="shared" si="500"/>
        <v>500</v>
      </c>
      <c r="J3977" s="3">
        <v>500</v>
      </c>
      <c r="K3977" s="3" t="str">
        <f>+VLOOKUP(J3977,'Dimension descriptions'!P:R,3,FALSE)</f>
        <v>District Office</v>
      </c>
      <c r="L3977" s="3" t="str">
        <f t="shared" si="501"/>
        <v>5876</v>
      </c>
      <c r="M3977" s="10">
        <v>5876</v>
      </c>
      <c r="N3977" s="3" t="str">
        <f t="shared" si="496"/>
        <v>2150</v>
      </c>
      <c r="O3977" s="3" t="str">
        <f t="shared" si="497"/>
        <v>210</v>
      </c>
      <c r="P3977" s="3" t="str">
        <f t="shared" si="502"/>
        <v>2</v>
      </c>
      <c r="Q3977" s="11">
        <f>+VLOOKUP(M3977,'Dimension descriptions'!K:M,2,FALSE)</f>
        <v>5876</v>
      </c>
      <c r="R3977" s="33">
        <v>5876</v>
      </c>
      <c r="S3977" s="11" t="str">
        <f>+VLOOKUP(R3977,'Dimension descriptions'!K:M,3)</f>
        <v>LEGISLATIVE SALARY ADJUSTMENT</v>
      </c>
      <c r="T3977" s="3" t="str">
        <f t="shared" si="503"/>
        <v>N</v>
      </c>
      <c r="U3977">
        <f>+VLOOKUP(R3977,'FY21 P13 Allotment memo'!O:O,1,FALSE)</f>
        <v>5876</v>
      </c>
      <c r="V3977"/>
      <c r="W3977"/>
      <c r="X3977"/>
      <c r="Y3977"/>
      <c r="Z3977"/>
    </row>
    <row r="3978" spans="1:26">
      <c r="A3978">
        <v>10</v>
      </c>
      <c r="B3978" t="s">
        <v>5269</v>
      </c>
      <c r="C3978" t="s">
        <v>1500</v>
      </c>
      <c r="D3978">
        <v>91</v>
      </c>
      <c r="E3978">
        <v>0</v>
      </c>
      <c r="F3978">
        <v>0</v>
      </c>
      <c r="G3978" s="2">
        <f t="shared" si="498"/>
        <v>0</v>
      </c>
      <c r="H3978" s="3" t="str">
        <f t="shared" si="499"/>
        <v>10</v>
      </c>
      <c r="I3978" s="3" t="str">
        <f t="shared" si="500"/>
        <v>500</v>
      </c>
      <c r="J3978" s="3">
        <v>500</v>
      </c>
      <c r="K3978" s="3" t="str">
        <f>+VLOOKUP(J3978,'Dimension descriptions'!P:R,3,FALSE)</f>
        <v>District Office</v>
      </c>
      <c r="L3978" s="3" t="str">
        <f t="shared" si="501"/>
        <v>5876</v>
      </c>
      <c r="M3978" s="10">
        <v>5876</v>
      </c>
      <c r="N3978" s="3" t="str">
        <f t="shared" si="496"/>
        <v>2150</v>
      </c>
      <c r="O3978" s="3" t="str">
        <f t="shared" si="497"/>
        <v>220</v>
      </c>
      <c r="P3978" s="3" t="str">
        <f t="shared" si="502"/>
        <v>2</v>
      </c>
      <c r="Q3978" s="11">
        <f>+VLOOKUP(M3978,'Dimension descriptions'!K:M,2,FALSE)</f>
        <v>5876</v>
      </c>
      <c r="R3978" s="33">
        <v>5876</v>
      </c>
      <c r="S3978" s="11" t="str">
        <f>+VLOOKUP(R3978,'Dimension descriptions'!K:M,3)</f>
        <v>LEGISLATIVE SALARY ADJUSTMENT</v>
      </c>
      <c r="T3978" s="3" t="str">
        <f t="shared" si="503"/>
        <v>N</v>
      </c>
      <c r="U3978">
        <f>+VLOOKUP(R3978,'FY21 P13 Allotment memo'!O:O,1,FALSE)</f>
        <v>5876</v>
      </c>
      <c r="V3978"/>
      <c r="W3978"/>
      <c r="X3978"/>
      <c r="Y3978"/>
      <c r="Z3978"/>
    </row>
    <row r="3979" spans="1:26">
      <c r="A3979">
        <v>10</v>
      </c>
      <c r="B3979" t="s">
        <v>5270</v>
      </c>
      <c r="C3979" t="s">
        <v>1496</v>
      </c>
      <c r="D3979">
        <v>91</v>
      </c>
      <c r="E3979">
        <v>0</v>
      </c>
      <c r="F3979">
        <v>0</v>
      </c>
      <c r="G3979" s="2">
        <f t="shared" si="498"/>
        <v>0</v>
      </c>
      <c r="H3979" s="3" t="str">
        <f t="shared" si="499"/>
        <v>10</v>
      </c>
      <c r="I3979" s="3" t="str">
        <f t="shared" si="500"/>
        <v>500</v>
      </c>
      <c r="J3979" s="3">
        <v>500</v>
      </c>
      <c r="K3979" s="3" t="str">
        <f>+VLOOKUP(J3979,'Dimension descriptions'!P:R,3,FALSE)</f>
        <v>District Office</v>
      </c>
      <c r="L3979" s="3" t="str">
        <f t="shared" si="501"/>
        <v>5876</v>
      </c>
      <c r="M3979" s="10">
        <v>5876</v>
      </c>
      <c r="N3979" s="3" t="str">
        <f t="shared" si="496"/>
        <v>2210</v>
      </c>
      <c r="O3979" s="3" t="str">
        <f t="shared" si="497"/>
        <v>115</v>
      </c>
      <c r="P3979" s="3" t="str">
        <f t="shared" si="502"/>
        <v>1</v>
      </c>
      <c r="Q3979" s="11">
        <f>+VLOOKUP(M3979,'Dimension descriptions'!K:M,2,FALSE)</f>
        <v>5876</v>
      </c>
      <c r="R3979" s="33">
        <v>5876</v>
      </c>
      <c r="S3979" s="11" t="str">
        <f>+VLOOKUP(R3979,'Dimension descriptions'!K:M,3)</f>
        <v>LEGISLATIVE SALARY ADJUSTMENT</v>
      </c>
      <c r="T3979" s="3" t="str">
        <f t="shared" si="503"/>
        <v>N</v>
      </c>
      <c r="U3979">
        <f>+VLOOKUP(R3979,'FY21 P13 Allotment memo'!O:O,1,FALSE)</f>
        <v>5876</v>
      </c>
      <c r="V3979"/>
      <c r="W3979"/>
      <c r="X3979"/>
      <c r="Y3979"/>
      <c r="Z3979"/>
    </row>
    <row r="3980" spans="1:26">
      <c r="A3980">
        <v>10</v>
      </c>
      <c r="B3980" t="s">
        <v>5271</v>
      </c>
      <c r="C3980" t="s">
        <v>1498</v>
      </c>
      <c r="D3980">
        <v>91</v>
      </c>
      <c r="E3980">
        <v>0</v>
      </c>
      <c r="F3980">
        <v>0</v>
      </c>
      <c r="G3980" s="2">
        <f t="shared" si="498"/>
        <v>0</v>
      </c>
      <c r="H3980" s="3" t="str">
        <f t="shared" si="499"/>
        <v>10</v>
      </c>
      <c r="I3980" s="3" t="str">
        <f t="shared" si="500"/>
        <v>500</v>
      </c>
      <c r="J3980" s="3">
        <v>500</v>
      </c>
      <c r="K3980" s="3" t="str">
        <f>+VLOOKUP(J3980,'Dimension descriptions'!P:R,3,FALSE)</f>
        <v>District Office</v>
      </c>
      <c r="L3980" s="3" t="str">
        <f t="shared" si="501"/>
        <v>5876</v>
      </c>
      <c r="M3980" s="10">
        <v>5876</v>
      </c>
      <c r="N3980" s="3" t="str">
        <f t="shared" si="496"/>
        <v>2210</v>
      </c>
      <c r="O3980" s="3" t="str">
        <f t="shared" si="497"/>
        <v>210</v>
      </c>
      <c r="P3980" s="3" t="str">
        <f t="shared" si="502"/>
        <v>2</v>
      </c>
      <c r="Q3980" s="11">
        <f>+VLOOKUP(M3980,'Dimension descriptions'!K:M,2,FALSE)</f>
        <v>5876</v>
      </c>
      <c r="R3980" s="33">
        <v>5876</v>
      </c>
      <c r="S3980" s="11" t="str">
        <f>+VLOOKUP(R3980,'Dimension descriptions'!K:M,3)</f>
        <v>LEGISLATIVE SALARY ADJUSTMENT</v>
      </c>
      <c r="T3980" s="3" t="str">
        <f t="shared" si="503"/>
        <v>N</v>
      </c>
      <c r="U3980">
        <f>+VLOOKUP(R3980,'FY21 P13 Allotment memo'!O:O,1,FALSE)</f>
        <v>5876</v>
      </c>
      <c r="V3980"/>
      <c r="W3980"/>
      <c r="X3980"/>
      <c r="Y3980"/>
      <c r="Z3980"/>
    </row>
    <row r="3981" spans="1:26">
      <c r="A3981">
        <v>10</v>
      </c>
      <c r="B3981" t="s">
        <v>5272</v>
      </c>
      <c r="C3981" t="s">
        <v>1500</v>
      </c>
      <c r="D3981">
        <v>91</v>
      </c>
      <c r="E3981">
        <v>0</v>
      </c>
      <c r="F3981">
        <v>0</v>
      </c>
      <c r="G3981" s="2">
        <f t="shared" si="498"/>
        <v>0</v>
      </c>
      <c r="H3981" s="3" t="str">
        <f t="shared" si="499"/>
        <v>10</v>
      </c>
      <c r="I3981" s="3" t="str">
        <f t="shared" si="500"/>
        <v>500</v>
      </c>
      <c r="J3981" s="3">
        <v>500</v>
      </c>
      <c r="K3981" s="3" t="str">
        <f>+VLOOKUP(J3981,'Dimension descriptions'!P:R,3,FALSE)</f>
        <v>District Office</v>
      </c>
      <c r="L3981" s="3" t="str">
        <f t="shared" si="501"/>
        <v>5876</v>
      </c>
      <c r="M3981" s="10">
        <v>5876</v>
      </c>
      <c r="N3981" s="3" t="str">
        <f t="shared" si="496"/>
        <v>2210</v>
      </c>
      <c r="O3981" s="3" t="str">
        <f t="shared" si="497"/>
        <v>220</v>
      </c>
      <c r="P3981" s="3" t="str">
        <f t="shared" si="502"/>
        <v>2</v>
      </c>
      <c r="Q3981" s="11">
        <f>+VLOOKUP(M3981,'Dimension descriptions'!K:M,2,FALSE)</f>
        <v>5876</v>
      </c>
      <c r="R3981" s="33">
        <v>5876</v>
      </c>
      <c r="S3981" s="11" t="str">
        <f>+VLOOKUP(R3981,'Dimension descriptions'!K:M,3)</f>
        <v>LEGISLATIVE SALARY ADJUSTMENT</v>
      </c>
      <c r="T3981" s="3" t="str">
        <f t="shared" si="503"/>
        <v>N</v>
      </c>
      <c r="U3981">
        <f>+VLOOKUP(R3981,'FY21 P13 Allotment memo'!O:O,1,FALSE)</f>
        <v>5876</v>
      </c>
      <c r="V3981"/>
      <c r="W3981"/>
      <c r="X3981"/>
      <c r="Y3981"/>
      <c r="Z3981"/>
    </row>
    <row r="3982" spans="1:26">
      <c r="A3982">
        <v>10</v>
      </c>
      <c r="B3982" t="s">
        <v>5273</v>
      </c>
      <c r="C3982" t="s">
        <v>5274</v>
      </c>
      <c r="D3982">
        <v>91</v>
      </c>
      <c r="E3982">
        <v>0</v>
      </c>
      <c r="F3982">
        <v>0</v>
      </c>
      <c r="G3982" s="2">
        <f t="shared" si="498"/>
        <v>0</v>
      </c>
      <c r="H3982" s="3" t="str">
        <f t="shared" si="499"/>
        <v>10</v>
      </c>
      <c r="I3982" s="3" t="str">
        <f t="shared" si="500"/>
        <v>500</v>
      </c>
      <c r="J3982" s="3">
        <v>500</v>
      </c>
      <c r="K3982" s="3" t="str">
        <f>+VLOOKUP(J3982,'Dimension descriptions'!P:R,3,FALSE)</f>
        <v>District Office</v>
      </c>
      <c r="L3982" s="3" t="str">
        <f t="shared" si="501"/>
        <v>5878</v>
      </c>
      <c r="M3982" s="10">
        <v>5878</v>
      </c>
      <c r="N3982" s="3" t="str">
        <f t="shared" si="496"/>
        <v>1000</v>
      </c>
      <c r="O3982" s="3" t="str">
        <f t="shared" si="497"/>
        <v>131</v>
      </c>
      <c r="P3982" s="3" t="str">
        <f t="shared" si="502"/>
        <v>1</v>
      </c>
      <c r="Q3982" s="11">
        <f>+VLOOKUP(M3982,'Dimension descriptions'!K:M,2,FALSE)</f>
        <v>5878</v>
      </c>
      <c r="R3982" s="33">
        <v>5878</v>
      </c>
      <c r="S3982" s="11" t="str">
        <f>+VLOOKUP(R3982,'Dimension descriptions'!K:M,3)</f>
        <v>SPECIAL ED EXTENDED YEAR STIPENDS</v>
      </c>
      <c r="T3982" s="3" t="str">
        <f t="shared" si="503"/>
        <v>N</v>
      </c>
      <c r="U3982" t="e">
        <f>+VLOOKUP(R3982,'FY21 P13 Allotment memo'!O:O,1,FALSE)</f>
        <v>#N/A</v>
      </c>
      <c r="V3982"/>
      <c r="W3982"/>
      <c r="X3982"/>
      <c r="Y3982"/>
      <c r="Z3982"/>
    </row>
    <row r="3983" spans="1:26">
      <c r="A3983">
        <v>10</v>
      </c>
      <c r="B3983" t="s">
        <v>5275</v>
      </c>
      <c r="C3983" t="s">
        <v>5276</v>
      </c>
      <c r="D3983">
        <v>91</v>
      </c>
      <c r="E3983">
        <v>0</v>
      </c>
      <c r="F3983">
        <v>0</v>
      </c>
      <c r="G3983" s="2">
        <f t="shared" si="498"/>
        <v>0</v>
      </c>
      <c r="H3983" s="3" t="str">
        <f t="shared" si="499"/>
        <v>10</v>
      </c>
      <c r="I3983" s="3" t="str">
        <f t="shared" si="500"/>
        <v>500</v>
      </c>
      <c r="J3983" s="3">
        <v>500</v>
      </c>
      <c r="K3983" s="3" t="str">
        <f>+VLOOKUP(J3983,'Dimension descriptions'!P:R,3,FALSE)</f>
        <v>District Office</v>
      </c>
      <c r="L3983" s="3" t="str">
        <f t="shared" si="501"/>
        <v>5881</v>
      </c>
      <c r="M3983" s="10">
        <v>5881</v>
      </c>
      <c r="N3983" s="3" t="str">
        <f t="shared" si="496"/>
        <v>1000</v>
      </c>
      <c r="O3983" s="3" t="str">
        <f t="shared" si="497"/>
        <v>131</v>
      </c>
      <c r="P3983" s="3" t="str">
        <f t="shared" si="502"/>
        <v>1</v>
      </c>
      <c r="Q3983" s="11">
        <f>+VLOOKUP(M3983,'Dimension descriptions'!K:M,2,FALSE)</f>
        <v>5881</v>
      </c>
      <c r="R3983" s="33">
        <v>5881</v>
      </c>
      <c r="S3983" s="11" t="str">
        <f>+VLOOKUP(R3983,'Dimension descriptions'!K:M,3)</f>
        <v>USTAR PROGRAM</v>
      </c>
      <c r="T3983" s="3" t="str">
        <f t="shared" si="503"/>
        <v>N</v>
      </c>
      <c r="U3983">
        <f>+VLOOKUP(R3983,'FY21 P13 Allotment memo'!O:O,1,FALSE)</f>
        <v>5881</v>
      </c>
      <c r="V3983"/>
      <c r="W3983"/>
      <c r="X3983"/>
      <c r="Y3983"/>
      <c r="Z3983"/>
    </row>
    <row r="3984" spans="1:26">
      <c r="A3984">
        <v>10</v>
      </c>
      <c r="B3984" t="s">
        <v>5277</v>
      </c>
      <c r="C3984" t="s">
        <v>4076</v>
      </c>
      <c r="D3984">
        <v>91</v>
      </c>
      <c r="E3984">
        <v>0</v>
      </c>
      <c r="F3984">
        <v>0</v>
      </c>
      <c r="G3984" s="2">
        <f t="shared" si="498"/>
        <v>0</v>
      </c>
      <c r="H3984" s="3" t="str">
        <f t="shared" si="499"/>
        <v>10</v>
      </c>
      <c r="I3984" s="3" t="str">
        <f t="shared" si="500"/>
        <v>500</v>
      </c>
      <c r="J3984" s="3">
        <v>500</v>
      </c>
      <c r="K3984" s="3" t="str">
        <f>+VLOOKUP(J3984,'Dimension descriptions'!P:R,3,FALSE)</f>
        <v>District Office</v>
      </c>
      <c r="L3984" s="3" t="str">
        <f t="shared" si="501"/>
        <v>5881</v>
      </c>
      <c r="M3984" s="10">
        <v>5881</v>
      </c>
      <c r="N3984" s="3" t="str">
        <f t="shared" si="496"/>
        <v>1000</v>
      </c>
      <c r="O3984" s="3" t="str">
        <f t="shared" si="497"/>
        <v>148</v>
      </c>
      <c r="P3984" s="3" t="str">
        <f t="shared" si="502"/>
        <v>1</v>
      </c>
      <c r="Q3984" s="11">
        <f>+VLOOKUP(M3984,'Dimension descriptions'!K:M,2,FALSE)</f>
        <v>5881</v>
      </c>
      <c r="R3984" s="33">
        <v>5881</v>
      </c>
      <c r="S3984" s="11" t="str">
        <f>+VLOOKUP(R3984,'Dimension descriptions'!K:M,3)</f>
        <v>USTAR PROGRAM</v>
      </c>
      <c r="T3984" s="3" t="str">
        <f t="shared" si="503"/>
        <v>N</v>
      </c>
      <c r="U3984">
        <f>+VLOOKUP(R3984,'FY21 P13 Allotment memo'!O:O,1,FALSE)</f>
        <v>5881</v>
      </c>
      <c r="V3984"/>
      <c r="W3984"/>
      <c r="X3984"/>
      <c r="Y3984"/>
      <c r="Z3984"/>
    </row>
    <row r="3985" spans="1:26">
      <c r="A3985">
        <v>10</v>
      </c>
      <c r="B3985" t="s">
        <v>5278</v>
      </c>
      <c r="C3985" t="s">
        <v>4078</v>
      </c>
      <c r="D3985">
        <v>91</v>
      </c>
      <c r="E3985">
        <v>0</v>
      </c>
      <c r="F3985">
        <v>0</v>
      </c>
      <c r="G3985" s="2">
        <f t="shared" si="498"/>
        <v>0</v>
      </c>
      <c r="H3985" s="3" t="str">
        <f t="shared" si="499"/>
        <v>10</v>
      </c>
      <c r="I3985" s="3" t="str">
        <f t="shared" si="500"/>
        <v>500</v>
      </c>
      <c r="J3985" s="3">
        <v>500</v>
      </c>
      <c r="K3985" s="3" t="str">
        <f>+VLOOKUP(J3985,'Dimension descriptions'!P:R,3,FALSE)</f>
        <v>District Office</v>
      </c>
      <c r="L3985" s="3" t="str">
        <f t="shared" si="501"/>
        <v>5881</v>
      </c>
      <c r="M3985" s="10">
        <v>5881</v>
      </c>
      <c r="N3985" s="3" t="str">
        <f t="shared" si="496"/>
        <v>1000</v>
      </c>
      <c r="O3985" s="3" t="str">
        <f t="shared" si="497"/>
        <v>149</v>
      </c>
      <c r="P3985" s="3" t="str">
        <f t="shared" si="502"/>
        <v>1</v>
      </c>
      <c r="Q3985" s="11">
        <f>+VLOOKUP(M3985,'Dimension descriptions'!K:M,2,FALSE)</f>
        <v>5881</v>
      </c>
      <c r="R3985" s="33">
        <v>5881</v>
      </c>
      <c r="S3985" s="11" t="str">
        <f>+VLOOKUP(R3985,'Dimension descriptions'!K:M,3)</f>
        <v>USTAR PROGRAM</v>
      </c>
      <c r="T3985" s="3" t="str">
        <f t="shared" si="503"/>
        <v>N</v>
      </c>
      <c r="U3985">
        <f>+VLOOKUP(R3985,'FY21 P13 Allotment memo'!O:O,1,FALSE)</f>
        <v>5881</v>
      </c>
      <c r="V3985"/>
      <c r="W3985"/>
      <c r="X3985"/>
      <c r="Y3985"/>
      <c r="Z3985"/>
    </row>
    <row r="3986" spans="1:26">
      <c r="A3986">
        <v>10</v>
      </c>
      <c r="B3986" t="s">
        <v>5279</v>
      </c>
      <c r="C3986" t="s">
        <v>1279</v>
      </c>
      <c r="D3986">
        <v>91</v>
      </c>
      <c r="E3986">
        <v>0</v>
      </c>
      <c r="F3986">
        <v>0</v>
      </c>
      <c r="G3986" s="2">
        <f t="shared" si="498"/>
        <v>0</v>
      </c>
      <c r="H3986" s="3" t="str">
        <f t="shared" si="499"/>
        <v>10</v>
      </c>
      <c r="I3986" s="3" t="str">
        <f t="shared" si="500"/>
        <v>500</v>
      </c>
      <c r="J3986" s="3">
        <v>500</v>
      </c>
      <c r="K3986" s="3" t="str">
        <f>+VLOOKUP(J3986,'Dimension descriptions'!P:R,3,FALSE)</f>
        <v>District Office</v>
      </c>
      <c r="L3986" s="3" t="str">
        <f t="shared" si="501"/>
        <v>5881</v>
      </c>
      <c r="M3986" s="10">
        <v>5881</v>
      </c>
      <c r="N3986" s="3" t="str">
        <f t="shared" si="496"/>
        <v>1000</v>
      </c>
      <c r="O3986" s="3" t="str">
        <f t="shared" si="497"/>
        <v>210</v>
      </c>
      <c r="P3986" s="3" t="str">
        <f t="shared" si="502"/>
        <v>2</v>
      </c>
      <c r="Q3986" s="11">
        <f>+VLOOKUP(M3986,'Dimension descriptions'!K:M,2,FALSE)</f>
        <v>5881</v>
      </c>
      <c r="R3986" s="33">
        <v>5881</v>
      </c>
      <c r="S3986" s="11" t="str">
        <f>+VLOOKUP(R3986,'Dimension descriptions'!K:M,3)</f>
        <v>USTAR PROGRAM</v>
      </c>
      <c r="T3986" s="3" t="str">
        <f t="shared" si="503"/>
        <v>N</v>
      </c>
      <c r="U3986">
        <f>+VLOOKUP(R3986,'FY21 P13 Allotment memo'!O:O,1,FALSE)</f>
        <v>5881</v>
      </c>
      <c r="V3986"/>
      <c r="W3986"/>
      <c r="X3986"/>
      <c r="Y3986"/>
      <c r="Z3986"/>
    </row>
    <row r="3987" spans="1:26">
      <c r="A3987">
        <v>10</v>
      </c>
      <c r="B3987" t="s">
        <v>5280</v>
      </c>
      <c r="C3987" t="s">
        <v>1246</v>
      </c>
      <c r="D3987">
        <v>91</v>
      </c>
      <c r="E3987">
        <v>0</v>
      </c>
      <c r="F3987">
        <v>0</v>
      </c>
      <c r="G3987" s="2">
        <f t="shared" si="498"/>
        <v>0</v>
      </c>
      <c r="H3987" s="3" t="str">
        <f t="shared" si="499"/>
        <v>10</v>
      </c>
      <c r="I3987" s="3" t="str">
        <f t="shared" si="500"/>
        <v>500</v>
      </c>
      <c r="J3987" s="3">
        <v>500</v>
      </c>
      <c r="K3987" s="3" t="str">
        <f>+VLOOKUP(J3987,'Dimension descriptions'!P:R,3,FALSE)</f>
        <v>District Office</v>
      </c>
      <c r="L3987" s="3" t="str">
        <f t="shared" si="501"/>
        <v>5881</v>
      </c>
      <c r="M3987" s="10">
        <v>5881</v>
      </c>
      <c r="N3987" s="3" t="str">
        <f t="shared" si="496"/>
        <v>1000</v>
      </c>
      <c r="O3987" s="3" t="str">
        <f t="shared" si="497"/>
        <v>220</v>
      </c>
      <c r="P3987" s="3" t="str">
        <f t="shared" si="502"/>
        <v>2</v>
      </c>
      <c r="Q3987" s="11">
        <f>+VLOOKUP(M3987,'Dimension descriptions'!K:M,2,FALSE)</f>
        <v>5881</v>
      </c>
      <c r="R3987" s="33">
        <v>5881</v>
      </c>
      <c r="S3987" s="11" t="str">
        <f>+VLOOKUP(R3987,'Dimension descriptions'!K:M,3)</f>
        <v>USTAR PROGRAM</v>
      </c>
      <c r="T3987" s="3" t="str">
        <f t="shared" si="503"/>
        <v>N</v>
      </c>
      <c r="U3987">
        <f>+VLOOKUP(R3987,'FY21 P13 Allotment memo'!O:O,1,FALSE)</f>
        <v>5881</v>
      </c>
      <c r="V3987"/>
      <c r="W3987"/>
      <c r="X3987"/>
      <c r="Y3987"/>
      <c r="Z3987"/>
    </row>
    <row r="3988" spans="1:26">
      <c r="A3988">
        <v>10</v>
      </c>
      <c r="B3988" t="s">
        <v>5281</v>
      </c>
      <c r="C3988" t="s">
        <v>1346</v>
      </c>
      <c r="D3988">
        <v>91</v>
      </c>
      <c r="E3988">
        <v>0</v>
      </c>
      <c r="F3988">
        <v>0</v>
      </c>
      <c r="G3988" s="2">
        <f t="shared" si="498"/>
        <v>0</v>
      </c>
      <c r="H3988" s="3" t="str">
        <f t="shared" si="499"/>
        <v>10</v>
      </c>
      <c r="I3988" s="3" t="str">
        <f t="shared" si="500"/>
        <v>500</v>
      </c>
      <c r="J3988" s="3">
        <v>500</v>
      </c>
      <c r="K3988" s="3" t="str">
        <f>+VLOOKUP(J3988,'Dimension descriptions'!P:R,3,FALSE)</f>
        <v>District Office</v>
      </c>
      <c r="L3988" s="3" t="str">
        <f t="shared" si="501"/>
        <v>5881</v>
      </c>
      <c r="M3988" s="10">
        <v>5881</v>
      </c>
      <c r="N3988" s="3" t="str">
        <f t="shared" si="496"/>
        <v>1000</v>
      </c>
      <c r="O3988" s="3" t="str">
        <f t="shared" si="497"/>
        <v>241</v>
      </c>
      <c r="P3988" s="3" t="str">
        <f t="shared" si="502"/>
        <v>2</v>
      </c>
      <c r="Q3988" s="11">
        <f>+VLOOKUP(M3988,'Dimension descriptions'!K:M,2,FALSE)</f>
        <v>5881</v>
      </c>
      <c r="R3988" s="33">
        <v>5881</v>
      </c>
      <c r="S3988" s="11" t="str">
        <f>+VLOOKUP(R3988,'Dimension descriptions'!K:M,3)</f>
        <v>USTAR PROGRAM</v>
      </c>
      <c r="T3988" s="3" t="str">
        <f t="shared" si="503"/>
        <v>N</v>
      </c>
      <c r="U3988">
        <f>+VLOOKUP(R3988,'FY21 P13 Allotment memo'!O:O,1,FALSE)</f>
        <v>5881</v>
      </c>
      <c r="V3988"/>
      <c r="W3988"/>
      <c r="X3988"/>
      <c r="Y3988"/>
      <c r="Z3988"/>
    </row>
    <row r="3989" spans="1:26">
      <c r="A3989">
        <v>10</v>
      </c>
      <c r="B3989" t="s">
        <v>5282</v>
      </c>
      <c r="C3989" t="s">
        <v>1250</v>
      </c>
      <c r="D3989">
        <v>91</v>
      </c>
      <c r="E3989">
        <v>0</v>
      </c>
      <c r="F3989">
        <v>0</v>
      </c>
      <c r="G3989" s="2">
        <f t="shared" si="498"/>
        <v>0</v>
      </c>
      <c r="H3989" s="3" t="str">
        <f t="shared" si="499"/>
        <v>10</v>
      </c>
      <c r="I3989" s="3" t="str">
        <f t="shared" si="500"/>
        <v>500</v>
      </c>
      <c r="J3989" s="3">
        <v>500</v>
      </c>
      <c r="K3989" s="3" t="str">
        <f>+VLOOKUP(J3989,'Dimension descriptions'!P:R,3,FALSE)</f>
        <v>District Office</v>
      </c>
      <c r="L3989" s="3" t="str">
        <f t="shared" si="501"/>
        <v>5881</v>
      </c>
      <c r="M3989" s="10">
        <v>5881</v>
      </c>
      <c r="N3989" s="3" t="str">
        <f t="shared" si="496"/>
        <v>1000</v>
      </c>
      <c r="O3989" s="3" t="str">
        <f t="shared" si="497"/>
        <v>245</v>
      </c>
      <c r="P3989" s="3" t="str">
        <f t="shared" si="502"/>
        <v>2</v>
      </c>
      <c r="Q3989" s="11">
        <f>+VLOOKUP(M3989,'Dimension descriptions'!K:M,2,FALSE)</f>
        <v>5881</v>
      </c>
      <c r="R3989" s="33">
        <v>5881</v>
      </c>
      <c r="S3989" s="11" t="str">
        <f>+VLOOKUP(R3989,'Dimension descriptions'!K:M,3)</f>
        <v>USTAR PROGRAM</v>
      </c>
      <c r="T3989" s="3" t="str">
        <f t="shared" si="503"/>
        <v>N</v>
      </c>
      <c r="U3989">
        <f>+VLOOKUP(R3989,'FY21 P13 Allotment memo'!O:O,1,FALSE)</f>
        <v>5881</v>
      </c>
      <c r="V3989"/>
      <c r="W3989"/>
      <c r="X3989"/>
      <c r="Y3989"/>
      <c r="Z3989"/>
    </row>
    <row r="3990" spans="1:26">
      <c r="A3990">
        <v>10</v>
      </c>
      <c r="B3990" t="s">
        <v>5283</v>
      </c>
      <c r="C3990" t="s">
        <v>1260</v>
      </c>
      <c r="D3990">
        <v>91</v>
      </c>
      <c r="E3990">
        <v>0</v>
      </c>
      <c r="F3990">
        <v>0</v>
      </c>
      <c r="G3990" s="2">
        <f t="shared" si="498"/>
        <v>0</v>
      </c>
      <c r="H3990" s="3" t="str">
        <f t="shared" si="499"/>
        <v>10</v>
      </c>
      <c r="I3990" s="3" t="str">
        <f t="shared" si="500"/>
        <v>500</v>
      </c>
      <c r="J3990" s="3">
        <v>500</v>
      </c>
      <c r="K3990" s="3" t="str">
        <f>+VLOOKUP(J3990,'Dimension descriptions'!P:R,3,FALSE)</f>
        <v>District Office</v>
      </c>
      <c r="L3990" s="3" t="str">
        <f t="shared" si="501"/>
        <v>5881</v>
      </c>
      <c r="M3990" s="10">
        <v>5881</v>
      </c>
      <c r="N3990" s="3" t="str">
        <f t="shared" si="496"/>
        <v>1000</v>
      </c>
      <c r="O3990" s="3" t="str">
        <f t="shared" si="497"/>
        <v>341</v>
      </c>
      <c r="P3990" s="3" t="str">
        <f t="shared" si="502"/>
        <v>3</v>
      </c>
      <c r="Q3990" s="11">
        <f>+VLOOKUP(M3990,'Dimension descriptions'!K:M,2,FALSE)</f>
        <v>5881</v>
      </c>
      <c r="R3990" s="33">
        <v>5881</v>
      </c>
      <c r="S3990" s="11" t="str">
        <f>+VLOOKUP(R3990,'Dimension descriptions'!K:M,3)</f>
        <v>USTAR PROGRAM</v>
      </c>
      <c r="T3990" s="3" t="str">
        <f t="shared" si="503"/>
        <v>N</v>
      </c>
      <c r="U3990">
        <f>+VLOOKUP(R3990,'FY21 P13 Allotment memo'!O:O,1,FALSE)</f>
        <v>5881</v>
      </c>
      <c r="V3990"/>
      <c r="W3990"/>
      <c r="X3990"/>
      <c r="Y3990"/>
      <c r="Z3990"/>
    </row>
    <row r="3991" spans="1:26">
      <c r="A3991">
        <v>10</v>
      </c>
      <c r="B3991" t="s">
        <v>5284</v>
      </c>
      <c r="C3991" t="s">
        <v>1417</v>
      </c>
      <c r="D3991">
        <v>91</v>
      </c>
      <c r="E3991">
        <v>0</v>
      </c>
      <c r="F3991">
        <v>0</v>
      </c>
      <c r="G3991" s="2">
        <f t="shared" si="498"/>
        <v>0</v>
      </c>
      <c r="H3991" s="3" t="str">
        <f t="shared" si="499"/>
        <v>10</v>
      </c>
      <c r="I3991" s="3" t="str">
        <f t="shared" si="500"/>
        <v>500</v>
      </c>
      <c r="J3991" s="3">
        <v>500</v>
      </c>
      <c r="K3991" s="3" t="str">
        <f>+VLOOKUP(J3991,'Dimension descriptions'!P:R,3,FALSE)</f>
        <v>District Office</v>
      </c>
      <c r="L3991" s="3" t="str">
        <f t="shared" si="501"/>
        <v>5881</v>
      </c>
      <c r="M3991" s="10">
        <v>5881</v>
      </c>
      <c r="N3991" s="3" t="str">
        <f t="shared" si="496"/>
        <v>1000</v>
      </c>
      <c r="O3991" s="3" t="str">
        <f t="shared" si="497"/>
        <v>580</v>
      </c>
      <c r="P3991" s="3" t="str">
        <f t="shared" si="502"/>
        <v>5</v>
      </c>
      <c r="Q3991" s="11">
        <f>+VLOOKUP(M3991,'Dimension descriptions'!K:M,2,FALSE)</f>
        <v>5881</v>
      </c>
      <c r="R3991" s="33">
        <v>5881</v>
      </c>
      <c r="S3991" s="11" t="str">
        <f>+VLOOKUP(R3991,'Dimension descriptions'!K:M,3)</f>
        <v>USTAR PROGRAM</v>
      </c>
      <c r="T3991" s="3" t="str">
        <f t="shared" si="503"/>
        <v>N</v>
      </c>
      <c r="U3991">
        <f>+VLOOKUP(R3991,'FY21 P13 Allotment memo'!O:O,1,FALSE)</f>
        <v>5881</v>
      </c>
      <c r="V3991"/>
      <c r="W3991"/>
      <c r="X3991"/>
      <c r="Y3991"/>
      <c r="Z3991"/>
    </row>
    <row r="3992" spans="1:26">
      <c r="A3992">
        <v>10</v>
      </c>
      <c r="B3992" t="s">
        <v>5285</v>
      </c>
      <c r="C3992" t="s">
        <v>5286</v>
      </c>
      <c r="D3992">
        <v>91</v>
      </c>
      <c r="E3992">
        <v>0</v>
      </c>
      <c r="F3992">
        <v>0</v>
      </c>
      <c r="G3992" s="2">
        <f t="shared" si="498"/>
        <v>0</v>
      </c>
      <c r="H3992" s="3" t="str">
        <f t="shared" si="499"/>
        <v>10</v>
      </c>
      <c r="I3992" s="3" t="str">
        <f t="shared" si="500"/>
        <v>500</v>
      </c>
      <c r="J3992" s="3">
        <v>500</v>
      </c>
      <c r="K3992" s="3" t="str">
        <f>+VLOOKUP(J3992,'Dimension descriptions'!P:R,3,FALSE)</f>
        <v>District Office</v>
      </c>
      <c r="L3992" s="3" t="str">
        <f t="shared" si="501"/>
        <v>5881</v>
      </c>
      <c r="M3992" s="10">
        <v>5881</v>
      </c>
      <c r="N3992" s="3" t="str">
        <f t="shared" si="496"/>
        <v>1000</v>
      </c>
      <c r="O3992" s="3" t="str">
        <f t="shared" si="497"/>
        <v>610</v>
      </c>
      <c r="P3992" s="3" t="str">
        <f t="shared" si="502"/>
        <v>6</v>
      </c>
      <c r="Q3992" s="11">
        <f>+VLOOKUP(M3992,'Dimension descriptions'!K:M,2,FALSE)</f>
        <v>5881</v>
      </c>
      <c r="R3992" s="33">
        <v>5881</v>
      </c>
      <c r="S3992" s="11" t="str">
        <f>+VLOOKUP(R3992,'Dimension descriptions'!K:M,3)</f>
        <v>USTAR PROGRAM</v>
      </c>
      <c r="T3992" s="3" t="str">
        <f t="shared" si="503"/>
        <v>N</v>
      </c>
      <c r="U3992">
        <f>+VLOOKUP(R3992,'FY21 P13 Allotment memo'!O:O,1,FALSE)</f>
        <v>5881</v>
      </c>
      <c r="V3992"/>
      <c r="W3992"/>
      <c r="X3992"/>
      <c r="Y3992"/>
      <c r="Z3992"/>
    </row>
    <row r="3993" spans="1:26">
      <c r="A3993">
        <v>10</v>
      </c>
      <c r="B3993" t="s">
        <v>5287</v>
      </c>
      <c r="C3993" t="s">
        <v>1571</v>
      </c>
      <c r="D3993">
        <v>91</v>
      </c>
      <c r="E3993">
        <v>0</v>
      </c>
      <c r="F3993">
        <v>0</v>
      </c>
      <c r="G3993" s="2">
        <f t="shared" si="498"/>
        <v>0</v>
      </c>
      <c r="H3993" s="3" t="str">
        <f t="shared" si="499"/>
        <v>10</v>
      </c>
      <c r="I3993" s="3" t="str">
        <f t="shared" si="500"/>
        <v>500</v>
      </c>
      <c r="J3993" s="3">
        <v>500</v>
      </c>
      <c r="K3993" s="3" t="str">
        <f>+VLOOKUP(J3993,'Dimension descriptions'!P:R,3,FALSE)</f>
        <v>District Office</v>
      </c>
      <c r="L3993" s="3" t="str">
        <f t="shared" si="501"/>
        <v>5881</v>
      </c>
      <c r="M3993" s="10">
        <v>5881</v>
      </c>
      <c r="N3993" s="3" t="str">
        <f t="shared" si="496"/>
        <v>2213</v>
      </c>
      <c r="O3993" s="3" t="str">
        <f t="shared" si="497"/>
        <v>149</v>
      </c>
      <c r="P3993" s="3" t="str">
        <f t="shared" si="502"/>
        <v>1</v>
      </c>
      <c r="Q3993" s="11">
        <f>+VLOOKUP(M3993,'Dimension descriptions'!K:M,2,FALSE)</f>
        <v>5881</v>
      </c>
      <c r="R3993" s="33">
        <v>5881</v>
      </c>
      <c r="S3993" s="11" t="str">
        <f>+VLOOKUP(R3993,'Dimension descriptions'!K:M,3)</f>
        <v>USTAR PROGRAM</v>
      </c>
      <c r="T3993" s="3" t="str">
        <f t="shared" si="503"/>
        <v>N</v>
      </c>
      <c r="U3993">
        <f>+VLOOKUP(R3993,'FY21 P13 Allotment memo'!O:O,1,FALSE)</f>
        <v>5881</v>
      </c>
      <c r="V3993"/>
      <c r="W3993"/>
      <c r="X3993"/>
      <c r="Y3993"/>
      <c r="Z3993"/>
    </row>
    <row r="3994" spans="1:26">
      <c r="A3994">
        <v>10</v>
      </c>
      <c r="B3994" t="s">
        <v>5288</v>
      </c>
      <c r="C3994" t="s">
        <v>1248</v>
      </c>
      <c r="D3994">
        <v>91</v>
      </c>
      <c r="E3994">
        <v>0</v>
      </c>
      <c r="F3994">
        <v>0</v>
      </c>
      <c r="G3994" s="2">
        <f t="shared" si="498"/>
        <v>0</v>
      </c>
      <c r="H3994" s="3" t="str">
        <f t="shared" si="499"/>
        <v>10</v>
      </c>
      <c r="I3994" s="3" t="str">
        <f t="shared" si="500"/>
        <v>500</v>
      </c>
      <c r="J3994" s="3">
        <v>500</v>
      </c>
      <c r="K3994" s="3" t="str">
        <f>+VLOOKUP(J3994,'Dimension descriptions'!P:R,3,FALSE)</f>
        <v>District Office</v>
      </c>
      <c r="L3994" s="3" t="str">
        <f t="shared" si="501"/>
        <v>5881</v>
      </c>
      <c r="M3994" s="10">
        <v>5881</v>
      </c>
      <c r="N3994" s="3" t="str">
        <f t="shared" si="496"/>
        <v>2213</v>
      </c>
      <c r="O3994" s="3" t="str">
        <f t="shared" si="497"/>
        <v>241</v>
      </c>
      <c r="P3994" s="3" t="str">
        <f t="shared" si="502"/>
        <v>2</v>
      </c>
      <c r="Q3994" s="11">
        <f>+VLOOKUP(M3994,'Dimension descriptions'!K:M,2,FALSE)</f>
        <v>5881</v>
      </c>
      <c r="R3994" s="33">
        <v>5881</v>
      </c>
      <c r="S3994" s="11" t="str">
        <f>+VLOOKUP(R3994,'Dimension descriptions'!K:M,3)</f>
        <v>USTAR PROGRAM</v>
      </c>
      <c r="T3994" s="3" t="str">
        <f t="shared" si="503"/>
        <v>N</v>
      </c>
      <c r="U3994">
        <f>+VLOOKUP(R3994,'FY21 P13 Allotment memo'!O:O,1,FALSE)</f>
        <v>5881</v>
      </c>
      <c r="V3994"/>
      <c r="W3994"/>
      <c r="X3994"/>
      <c r="Y3994"/>
      <c r="Z3994"/>
    </row>
    <row r="3995" spans="1:26">
      <c r="A3995">
        <v>10</v>
      </c>
      <c r="B3995" t="s">
        <v>5289</v>
      </c>
      <c r="C3995" t="s">
        <v>4305</v>
      </c>
      <c r="D3995">
        <v>91</v>
      </c>
      <c r="E3995">
        <v>0</v>
      </c>
      <c r="F3995">
        <v>0</v>
      </c>
      <c r="G3995" s="2">
        <f t="shared" si="498"/>
        <v>0</v>
      </c>
      <c r="H3995" s="3" t="str">
        <f t="shared" si="499"/>
        <v>10</v>
      </c>
      <c r="I3995" s="3" t="str">
        <f t="shared" si="500"/>
        <v>500</v>
      </c>
      <c r="J3995" s="3">
        <v>500</v>
      </c>
      <c r="K3995" s="3" t="str">
        <f>+VLOOKUP(J3995,'Dimension descriptions'!P:R,3,FALSE)</f>
        <v>District Office</v>
      </c>
      <c r="L3995" s="3" t="str">
        <f t="shared" si="501"/>
        <v>5881</v>
      </c>
      <c r="M3995" s="10">
        <v>5881</v>
      </c>
      <c r="N3995" s="3" t="str">
        <f t="shared" si="496"/>
        <v>2213</v>
      </c>
      <c r="O3995" s="3" t="str">
        <f t="shared" si="497"/>
        <v>245</v>
      </c>
      <c r="P3995" s="3" t="str">
        <f t="shared" si="502"/>
        <v>2</v>
      </c>
      <c r="Q3995" s="11">
        <f>+VLOOKUP(M3995,'Dimension descriptions'!K:M,2,FALSE)</f>
        <v>5881</v>
      </c>
      <c r="R3995" s="33">
        <v>5881</v>
      </c>
      <c r="S3995" s="11" t="str">
        <f>+VLOOKUP(R3995,'Dimension descriptions'!K:M,3)</f>
        <v>USTAR PROGRAM</v>
      </c>
      <c r="T3995" s="3" t="str">
        <f t="shared" si="503"/>
        <v>N</v>
      </c>
      <c r="U3995">
        <f>+VLOOKUP(R3995,'FY21 P13 Allotment memo'!O:O,1,FALSE)</f>
        <v>5881</v>
      </c>
      <c r="V3995"/>
      <c r="W3995"/>
      <c r="X3995"/>
      <c r="Y3995"/>
      <c r="Z3995"/>
    </row>
    <row r="3996" spans="1:26">
      <c r="A3996">
        <v>10</v>
      </c>
      <c r="B3996" t="s">
        <v>5290</v>
      </c>
      <c r="C3996" t="s">
        <v>5291</v>
      </c>
      <c r="D3996">
        <v>91</v>
      </c>
      <c r="E3996">
        <v>0</v>
      </c>
      <c r="F3996">
        <v>0</v>
      </c>
      <c r="G3996" s="2">
        <f t="shared" si="498"/>
        <v>0</v>
      </c>
      <c r="H3996" s="3" t="str">
        <f t="shared" si="499"/>
        <v>10</v>
      </c>
      <c r="I3996" s="3" t="str">
        <f t="shared" si="500"/>
        <v>500</v>
      </c>
      <c r="J3996" s="3">
        <v>500</v>
      </c>
      <c r="K3996" s="3" t="str">
        <f>+VLOOKUP(J3996,'Dimension descriptions'!P:R,3,FALSE)</f>
        <v>District Office</v>
      </c>
      <c r="L3996" s="3" t="str">
        <f t="shared" si="501"/>
        <v>5881</v>
      </c>
      <c r="M3996" s="10">
        <v>5881</v>
      </c>
      <c r="N3996" s="3" t="str">
        <f t="shared" si="496"/>
        <v>2213</v>
      </c>
      <c r="O3996" s="3" t="str">
        <f t="shared" si="497"/>
        <v>320</v>
      </c>
      <c r="P3996" s="3" t="str">
        <f t="shared" si="502"/>
        <v>3</v>
      </c>
      <c r="Q3996" s="11">
        <f>+VLOOKUP(M3996,'Dimension descriptions'!K:M,2,FALSE)</f>
        <v>5881</v>
      </c>
      <c r="R3996" s="33">
        <v>5881</v>
      </c>
      <c r="S3996" s="11" t="str">
        <f>+VLOOKUP(R3996,'Dimension descriptions'!K:M,3)</f>
        <v>USTAR PROGRAM</v>
      </c>
      <c r="T3996" s="3" t="str">
        <f t="shared" si="503"/>
        <v>N</v>
      </c>
      <c r="U3996">
        <f>+VLOOKUP(R3996,'FY21 P13 Allotment memo'!O:O,1,FALSE)</f>
        <v>5881</v>
      </c>
      <c r="V3996"/>
      <c r="W3996"/>
      <c r="X3996"/>
      <c r="Y3996"/>
      <c r="Z3996"/>
    </row>
    <row r="3997" spans="1:26">
      <c r="A3997">
        <v>10</v>
      </c>
      <c r="B3997" t="s">
        <v>5292</v>
      </c>
      <c r="C3997" t="s">
        <v>4836</v>
      </c>
      <c r="D3997">
        <v>91</v>
      </c>
      <c r="E3997">
        <v>0</v>
      </c>
      <c r="F3997">
        <v>0</v>
      </c>
      <c r="G3997" s="2">
        <f t="shared" si="498"/>
        <v>0</v>
      </c>
      <c r="H3997" s="3" t="str">
        <f t="shared" si="499"/>
        <v>10</v>
      </c>
      <c r="I3997" s="3" t="str">
        <f t="shared" si="500"/>
        <v>500</v>
      </c>
      <c r="J3997" s="3">
        <v>500</v>
      </c>
      <c r="K3997" s="3" t="str">
        <f>+VLOOKUP(J3997,'Dimension descriptions'!P:R,3,FALSE)</f>
        <v>District Office</v>
      </c>
      <c r="L3997" s="3" t="str">
        <f t="shared" si="501"/>
        <v>5881</v>
      </c>
      <c r="M3997" s="10">
        <v>5881</v>
      </c>
      <c r="N3997" s="3" t="str">
        <f t="shared" si="496"/>
        <v>2213</v>
      </c>
      <c r="O3997" s="3" t="str">
        <f t="shared" si="497"/>
        <v>560</v>
      </c>
      <c r="P3997" s="3" t="str">
        <f t="shared" si="502"/>
        <v>5</v>
      </c>
      <c r="Q3997" s="11">
        <f>+VLOOKUP(M3997,'Dimension descriptions'!K:M,2,FALSE)</f>
        <v>5881</v>
      </c>
      <c r="R3997" s="33">
        <v>5881</v>
      </c>
      <c r="S3997" s="11" t="str">
        <f>+VLOOKUP(R3997,'Dimension descriptions'!K:M,3)</f>
        <v>USTAR PROGRAM</v>
      </c>
      <c r="T3997" s="3" t="str">
        <f t="shared" si="503"/>
        <v>N</v>
      </c>
      <c r="U3997">
        <f>+VLOOKUP(R3997,'FY21 P13 Allotment memo'!O:O,1,FALSE)</f>
        <v>5881</v>
      </c>
      <c r="V3997"/>
      <c r="W3997"/>
      <c r="X3997"/>
      <c r="Y3997"/>
      <c r="Z3997"/>
    </row>
    <row r="3998" spans="1:26">
      <c r="A3998">
        <v>10</v>
      </c>
      <c r="B3998" t="s">
        <v>5293</v>
      </c>
      <c r="C3998" t="s">
        <v>1417</v>
      </c>
      <c r="D3998">
        <v>91</v>
      </c>
      <c r="E3998">
        <v>0</v>
      </c>
      <c r="F3998">
        <v>0</v>
      </c>
      <c r="G3998" s="2">
        <f t="shared" si="498"/>
        <v>0</v>
      </c>
      <c r="H3998" s="3" t="str">
        <f t="shared" si="499"/>
        <v>10</v>
      </c>
      <c r="I3998" s="3" t="str">
        <f t="shared" si="500"/>
        <v>500</v>
      </c>
      <c r="J3998" s="3">
        <v>500</v>
      </c>
      <c r="K3998" s="3" t="str">
        <f>+VLOOKUP(J3998,'Dimension descriptions'!P:R,3,FALSE)</f>
        <v>District Office</v>
      </c>
      <c r="L3998" s="3" t="str">
        <f t="shared" si="501"/>
        <v>5881</v>
      </c>
      <c r="M3998" s="10">
        <v>5881</v>
      </c>
      <c r="N3998" s="3" t="str">
        <f t="shared" si="496"/>
        <v>2213</v>
      </c>
      <c r="O3998" s="3" t="str">
        <f t="shared" si="497"/>
        <v>580</v>
      </c>
      <c r="P3998" s="3" t="str">
        <f t="shared" si="502"/>
        <v>5</v>
      </c>
      <c r="Q3998" s="11">
        <f>+VLOOKUP(M3998,'Dimension descriptions'!K:M,2,FALSE)</f>
        <v>5881</v>
      </c>
      <c r="R3998" s="33">
        <v>5881</v>
      </c>
      <c r="S3998" s="11" t="str">
        <f>+VLOOKUP(R3998,'Dimension descriptions'!K:M,3)</f>
        <v>USTAR PROGRAM</v>
      </c>
      <c r="T3998" s="3" t="str">
        <f t="shared" si="503"/>
        <v>N</v>
      </c>
      <c r="U3998">
        <f>+VLOOKUP(R3998,'FY21 P13 Allotment memo'!O:O,1,FALSE)</f>
        <v>5881</v>
      </c>
      <c r="V3998"/>
      <c r="W3998"/>
      <c r="X3998"/>
      <c r="Y3998"/>
      <c r="Z3998"/>
    </row>
    <row r="3999" spans="1:26">
      <c r="A3999">
        <v>10</v>
      </c>
      <c r="B3999" t="s">
        <v>5294</v>
      </c>
      <c r="C3999" t="s">
        <v>1588</v>
      </c>
      <c r="D3999">
        <v>91</v>
      </c>
      <c r="E3999">
        <v>0</v>
      </c>
      <c r="F3999">
        <v>0</v>
      </c>
      <c r="G3999" s="2">
        <f t="shared" si="498"/>
        <v>0</v>
      </c>
      <c r="H3999" s="3" t="str">
        <f t="shared" si="499"/>
        <v>10</v>
      </c>
      <c r="I3999" s="3" t="str">
        <f t="shared" si="500"/>
        <v>500</v>
      </c>
      <c r="J3999" s="3">
        <v>500</v>
      </c>
      <c r="K3999" s="3" t="str">
        <f>+VLOOKUP(J3999,'Dimension descriptions'!P:R,3,FALSE)</f>
        <v>District Office</v>
      </c>
      <c r="L3999" s="3" t="str">
        <f t="shared" si="501"/>
        <v>5881</v>
      </c>
      <c r="M3999" s="10">
        <v>5881</v>
      </c>
      <c r="N3999" s="3" t="str">
        <f t="shared" si="496"/>
        <v>2213</v>
      </c>
      <c r="O3999" s="3" t="str">
        <f t="shared" si="497"/>
        <v>610</v>
      </c>
      <c r="P3999" s="3" t="str">
        <f t="shared" si="502"/>
        <v>6</v>
      </c>
      <c r="Q3999" s="11">
        <f>+VLOOKUP(M3999,'Dimension descriptions'!K:M,2,FALSE)</f>
        <v>5881</v>
      </c>
      <c r="R3999" s="33">
        <v>5881</v>
      </c>
      <c r="S3999" s="11" t="str">
        <f>+VLOOKUP(R3999,'Dimension descriptions'!K:M,3)</f>
        <v>USTAR PROGRAM</v>
      </c>
      <c r="T3999" s="3" t="str">
        <f t="shared" si="503"/>
        <v>N</v>
      </c>
      <c r="U3999">
        <f>+VLOOKUP(R3999,'FY21 P13 Allotment memo'!O:O,1,FALSE)</f>
        <v>5881</v>
      </c>
      <c r="V3999"/>
      <c r="W3999"/>
      <c r="X3999"/>
      <c r="Y3999"/>
      <c r="Z3999"/>
    </row>
    <row r="4000" spans="1:26">
      <c r="A4000">
        <v>10</v>
      </c>
      <c r="B4000" t="s">
        <v>5295</v>
      </c>
      <c r="C4000" t="s">
        <v>1272</v>
      </c>
      <c r="D4000">
        <v>91</v>
      </c>
      <c r="E4000">
        <v>0</v>
      </c>
      <c r="F4000">
        <v>0</v>
      </c>
      <c r="G4000" s="2">
        <f t="shared" si="498"/>
        <v>0</v>
      </c>
      <c r="H4000" s="3" t="str">
        <f t="shared" si="499"/>
        <v>10</v>
      </c>
      <c r="I4000" s="3" t="str">
        <f t="shared" si="500"/>
        <v>500</v>
      </c>
      <c r="J4000" s="3">
        <v>500</v>
      </c>
      <c r="K4000" s="3" t="str">
        <f>+VLOOKUP(J4000,'Dimension descriptions'!P:R,3,FALSE)</f>
        <v>District Office</v>
      </c>
      <c r="L4000" s="3" t="str">
        <f t="shared" si="501"/>
        <v>5881</v>
      </c>
      <c r="M4000" s="10">
        <v>5881</v>
      </c>
      <c r="N4000" s="3" t="str">
        <f t="shared" si="496"/>
        <v>2213</v>
      </c>
      <c r="O4000" s="3" t="str">
        <f t="shared" si="497"/>
        <v>670</v>
      </c>
      <c r="P4000" s="3" t="str">
        <f t="shared" si="502"/>
        <v>6</v>
      </c>
      <c r="Q4000" s="11">
        <f>+VLOOKUP(M4000,'Dimension descriptions'!K:M,2,FALSE)</f>
        <v>5881</v>
      </c>
      <c r="R4000" s="33">
        <v>5881</v>
      </c>
      <c r="S4000" s="11" t="str">
        <f>+VLOOKUP(R4000,'Dimension descriptions'!K:M,3)</f>
        <v>USTAR PROGRAM</v>
      </c>
      <c r="T4000" s="3" t="str">
        <f t="shared" si="503"/>
        <v>N</v>
      </c>
      <c r="U4000">
        <f>+VLOOKUP(R4000,'FY21 P13 Allotment memo'!O:O,1,FALSE)</f>
        <v>5881</v>
      </c>
      <c r="V4000"/>
      <c r="W4000"/>
      <c r="X4000"/>
      <c r="Y4000"/>
      <c r="Z4000"/>
    </row>
    <row r="4001" spans="1:26">
      <c r="A4001">
        <v>10</v>
      </c>
      <c r="B4001" t="s">
        <v>5296</v>
      </c>
      <c r="C4001" t="s">
        <v>1424</v>
      </c>
      <c r="D4001">
        <v>91</v>
      </c>
      <c r="E4001">
        <v>0</v>
      </c>
      <c r="F4001">
        <v>0</v>
      </c>
      <c r="G4001" s="2">
        <f t="shared" si="498"/>
        <v>0</v>
      </c>
      <c r="H4001" s="3" t="str">
        <f t="shared" si="499"/>
        <v>10</v>
      </c>
      <c r="I4001" s="3" t="str">
        <f t="shared" si="500"/>
        <v>500</v>
      </c>
      <c r="J4001" s="3">
        <v>500</v>
      </c>
      <c r="K4001" s="3" t="str">
        <f>+VLOOKUP(J4001,'Dimension descriptions'!P:R,3,FALSE)</f>
        <v>District Office</v>
      </c>
      <c r="L4001" s="3" t="str">
        <f t="shared" si="501"/>
        <v>5881</v>
      </c>
      <c r="M4001" s="10">
        <v>5881</v>
      </c>
      <c r="N4001" s="3" t="str">
        <f t="shared" si="496"/>
        <v>2213</v>
      </c>
      <c r="O4001" s="3" t="str">
        <f t="shared" si="497"/>
        <v>730</v>
      </c>
      <c r="P4001" s="3" t="str">
        <f t="shared" si="502"/>
        <v>7</v>
      </c>
      <c r="Q4001" s="11">
        <f>+VLOOKUP(M4001,'Dimension descriptions'!K:M,2,FALSE)</f>
        <v>5881</v>
      </c>
      <c r="R4001" s="33">
        <v>5881</v>
      </c>
      <c r="S4001" s="11" t="str">
        <f>+VLOOKUP(R4001,'Dimension descriptions'!K:M,3)</f>
        <v>USTAR PROGRAM</v>
      </c>
      <c r="T4001" s="3" t="str">
        <f t="shared" si="503"/>
        <v>N</v>
      </c>
      <c r="U4001">
        <f>+VLOOKUP(R4001,'FY21 P13 Allotment memo'!O:O,1,FALSE)</f>
        <v>5881</v>
      </c>
      <c r="V4001"/>
      <c r="W4001"/>
      <c r="X4001"/>
      <c r="Y4001"/>
      <c r="Z4001"/>
    </row>
    <row r="4002" spans="1:26">
      <c r="A4002">
        <v>10</v>
      </c>
      <c r="B4002" t="s">
        <v>5297</v>
      </c>
      <c r="C4002" t="s">
        <v>1276</v>
      </c>
      <c r="D4002">
        <v>91</v>
      </c>
      <c r="E4002">
        <v>0</v>
      </c>
      <c r="F4002">
        <v>0</v>
      </c>
      <c r="G4002" s="2">
        <f t="shared" si="498"/>
        <v>0</v>
      </c>
      <c r="H4002" s="3" t="str">
        <f t="shared" si="499"/>
        <v>10</v>
      </c>
      <c r="I4002" s="3" t="str">
        <f t="shared" si="500"/>
        <v>500</v>
      </c>
      <c r="J4002" s="3">
        <v>500</v>
      </c>
      <c r="K4002" s="3" t="str">
        <f>+VLOOKUP(J4002,'Dimension descriptions'!P:R,3,FALSE)</f>
        <v>District Office</v>
      </c>
      <c r="L4002" s="3" t="str">
        <f t="shared" si="501"/>
        <v>5881</v>
      </c>
      <c r="M4002" s="10">
        <v>5881</v>
      </c>
      <c r="N4002" s="3" t="str">
        <f t="shared" si="496"/>
        <v>2213</v>
      </c>
      <c r="O4002" s="3" t="str">
        <f t="shared" si="497"/>
        <v>810</v>
      </c>
      <c r="P4002" s="3" t="str">
        <f t="shared" si="502"/>
        <v>8</v>
      </c>
      <c r="Q4002" s="11">
        <f>+VLOOKUP(M4002,'Dimension descriptions'!K:M,2,FALSE)</f>
        <v>5881</v>
      </c>
      <c r="R4002" s="33">
        <v>5881</v>
      </c>
      <c r="S4002" s="11" t="str">
        <f>+VLOOKUP(R4002,'Dimension descriptions'!K:M,3)</f>
        <v>USTAR PROGRAM</v>
      </c>
      <c r="T4002" s="3" t="str">
        <f t="shared" si="503"/>
        <v>N</v>
      </c>
      <c r="U4002">
        <f>+VLOOKUP(R4002,'FY21 P13 Allotment memo'!O:O,1,FALSE)</f>
        <v>5881</v>
      </c>
      <c r="V4002"/>
      <c r="W4002"/>
      <c r="X4002"/>
      <c r="Y4002"/>
      <c r="Z4002"/>
    </row>
    <row r="4003" spans="1:26">
      <c r="A4003">
        <v>10</v>
      </c>
      <c r="B4003" t="s">
        <v>5298</v>
      </c>
      <c r="C4003" t="s">
        <v>5299</v>
      </c>
      <c r="D4003">
        <v>91</v>
      </c>
      <c r="E4003">
        <v>0</v>
      </c>
      <c r="F4003">
        <v>0</v>
      </c>
      <c r="G4003" s="2">
        <f t="shared" si="498"/>
        <v>0</v>
      </c>
      <c r="H4003" s="3" t="str">
        <f t="shared" si="499"/>
        <v>10</v>
      </c>
      <c r="I4003" s="3" t="str">
        <f t="shared" si="500"/>
        <v>500</v>
      </c>
      <c r="J4003" s="3">
        <v>500</v>
      </c>
      <c r="K4003" s="3" t="str">
        <f>+VLOOKUP(J4003,'Dimension descriptions'!P:R,3,FALSE)</f>
        <v>District Office</v>
      </c>
      <c r="L4003" s="3" t="str">
        <f t="shared" si="501"/>
        <v>5881</v>
      </c>
      <c r="M4003" s="10">
        <v>5881</v>
      </c>
      <c r="N4003" s="3" t="str">
        <f t="shared" si="496"/>
        <v>2219</v>
      </c>
      <c r="O4003" s="3" t="str">
        <f t="shared" si="497"/>
        <v>148</v>
      </c>
      <c r="P4003" s="3" t="str">
        <f t="shared" si="502"/>
        <v>1</v>
      </c>
      <c r="Q4003" s="11">
        <f>+VLOOKUP(M4003,'Dimension descriptions'!K:M,2,FALSE)</f>
        <v>5881</v>
      </c>
      <c r="R4003" s="33">
        <v>5881</v>
      </c>
      <c r="S4003" s="11" t="str">
        <f>+VLOOKUP(R4003,'Dimension descriptions'!K:M,3)</f>
        <v>USTAR PROGRAM</v>
      </c>
      <c r="T4003" s="3" t="str">
        <f t="shared" si="503"/>
        <v>N</v>
      </c>
      <c r="U4003">
        <f>+VLOOKUP(R4003,'FY21 P13 Allotment memo'!O:O,1,FALSE)</f>
        <v>5881</v>
      </c>
      <c r="V4003"/>
      <c r="W4003"/>
      <c r="X4003"/>
      <c r="Y4003"/>
      <c r="Z4003"/>
    </row>
    <row r="4004" spans="1:26">
      <c r="A4004">
        <v>10</v>
      </c>
      <c r="B4004" t="s">
        <v>5300</v>
      </c>
      <c r="C4004" t="s">
        <v>5301</v>
      </c>
      <c r="D4004">
        <v>91</v>
      </c>
      <c r="E4004">
        <v>0</v>
      </c>
      <c r="F4004">
        <v>0</v>
      </c>
      <c r="G4004" s="2">
        <f t="shared" si="498"/>
        <v>0</v>
      </c>
      <c r="H4004" s="3" t="str">
        <f t="shared" si="499"/>
        <v>10</v>
      </c>
      <c r="I4004" s="3" t="str">
        <f t="shared" si="500"/>
        <v>500</v>
      </c>
      <c r="J4004" s="3">
        <v>500</v>
      </c>
      <c r="K4004" s="3" t="str">
        <f>+VLOOKUP(J4004,'Dimension descriptions'!P:R,3,FALSE)</f>
        <v>District Office</v>
      </c>
      <c r="L4004" s="3" t="str">
        <f t="shared" si="501"/>
        <v>5881</v>
      </c>
      <c r="M4004" s="10">
        <v>5881</v>
      </c>
      <c r="N4004" s="3" t="str">
        <f t="shared" si="496"/>
        <v>2219</v>
      </c>
      <c r="O4004" s="3" t="str">
        <f t="shared" si="497"/>
        <v>149</v>
      </c>
      <c r="P4004" s="3" t="str">
        <f t="shared" si="502"/>
        <v>1</v>
      </c>
      <c r="Q4004" s="11">
        <f>+VLOOKUP(M4004,'Dimension descriptions'!K:M,2,FALSE)</f>
        <v>5881</v>
      </c>
      <c r="R4004" s="33">
        <v>5881</v>
      </c>
      <c r="S4004" s="11" t="str">
        <f>+VLOOKUP(R4004,'Dimension descriptions'!K:M,3)</f>
        <v>USTAR PROGRAM</v>
      </c>
      <c r="T4004" s="3" t="str">
        <f t="shared" si="503"/>
        <v>N</v>
      </c>
      <c r="U4004">
        <f>+VLOOKUP(R4004,'FY21 P13 Allotment memo'!O:O,1,FALSE)</f>
        <v>5881</v>
      </c>
      <c r="V4004"/>
      <c r="W4004"/>
      <c r="X4004"/>
      <c r="Y4004"/>
      <c r="Z4004"/>
    </row>
    <row r="4005" spans="1:26">
      <c r="A4005">
        <v>10</v>
      </c>
      <c r="B4005" t="s">
        <v>5302</v>
      </c>
      <c r="C4005" t="s">
        <v>1279</v>
      </c>
      <c r="D4005">
        <v>91</v>
      </c>
      <c r="E4005">
        <v>0</v>
      </c>
      <c r="F4005">
        <v>0</v>
      </c>
      <c r="G4005" s="2">
        <f t="shared" si="498"/>
        <v>0</v>
      </c>
      <c r="H4005" s="3" t="str">
        <f t="shared" si="499"/>
        <v>10</v>
      </c>
      <c r="I4005" s="3" t="str">
        <f t="shared" si="500"/>
        <v>500</v>
      </c>
      <c r="J4005" s="3">
        <v>500</v>
      </c>
      <c r="K4005" s="3" t="str">
        <f>+VLOOKUP(J4005,'Dimension descriptions'!P:R,3,FALSE)</f>
        <v>District Office</v>
      </c>
      <c r="L4005" s="3" t="str">
        <f t="shared" si="501"/>
        <v>5881</v>
      </c>
      <c r="M4005" s="10">
        <v>5881</v>
      </c>
      <c r="N4005" s="3" t="str">
        <f t="shared" si="496"/>
        <v>2219</v>
      </c>
      <c r="O4005" s="3" t="str">
        <f t="shared" si="497"/>
        <v>210</v>
      </c>
      <c r="P4005" s="3" t="str">
        <f t="shared" si="502"/>
        <v>2</v>
      </c>
      <c r="Q4005" s="11">
        <f>+VLOOKUP(M4005,'Dimension descriptions'!K:M,2,FALSE)</f>
        <v>5881</v>
      </c>
      <c r="R4005" s="33">
        <v>5881</v>
      </c>
      <c r="S4005" s="11" t="str">
        <f>+VLOOKUP(R4005,'Dimension descriptions'!K:M,3)</f>
        <v>USTAR PROGRAM</v>
      </c>
      <c r="T4005" s="3" t="str">
        <f t="shared" si="503"/>
        <v>N</v>
      </c>
      <c r="U4005">
        <f>+VLOOKUP(R4005,'FY21 P13 Allotment memo'!O:O,1,FALSE)</f>
        <v>5881</v>
      </c>
      <c r="V4005"/>
      <c r="W4005"/>
      <c r="X4005"/>
      <c r="Y4005"/>
      <c r="Z4005"/>
    </row>
    <row r="4006" spans="1:26">
      <c r="A4006">
        <v>10</v>
      </c>
      <c r="B4006" t="s">
        <v>5303</v>
      </c>
      <c r="C4006" t="s">
        <v>1246</v>
      </c>
      <c r="D4006">
        <v>91</v>
      </c>
      <c r="E4006">
        <v>0</v>
      </c>
      <c r="F4006">
        <v>0</v>
      </c>
      <c r="G4006" s="2">
        <f t="shared" si="498"/>
        <v>0</v>
      </c>
      <c r="H4006" s="3" t="str">
        <f t="shared" si="499"/>
        <v>10</v>
      </c>
      <c r="I4006" s="3" t="str">
        <f t="shared" si="500"/>
        <v>500</v>
      </c>
      <c r="J4006" s="3">
        <v>500</v>
      </c>
      <c r="K4006" s="3" t="str">
        <f>+VLOOKUP(J4006,'Dimension descriptions'!P:R,3,FALSE)</f>
        <v>District Office</v>
      </c>
      <c r="L4006" s="3" t="str">
        <f t="shared" si="501"/>
        <v>5881</v>
      </c>
      <c r="M4006" s="10">
        <v>5881</v>
      </c>
      <c r="N4006" s="3" t="str">
        <f t="shared" si="496"/>
        <v>2219</v>
      </c>
      <c r="O4006" s="3" t="str">
        <f t="shared" si="497"/>
        <v>220</v>
      </c>
      <c r="P4006" s="3" t="str">
        <f t="shared" si="502"/>
        <v>2</v>
      </c>
      <c r="Q4006" s="11">
        <f>+VLOOKUP(M4006,'Dimension descriptions'!K:M,2,FALSE)</f>
        <v>5881</v>
      </c>
      <c r="R4006" s="33">
        <v>5881</v>
      </c>
      <c r="S4006" s="11" t="str">
        <f>+VLOOKUP(R4006,'Dimension descriptions'!K:M,3)</f>
        <v>USTAR PROGRAM</v>
      </c>
      <c r="T4006" s="3" t="str">
        <f t="shared" si="503"/>
        <v>N</v>
      </c>
      <c r="U4006">
        <f>+VLOOKUP(R4006,'FY21 P13 Allotment memo'!O:O,1,FALSE)</f>
        <v>5881</v>
      </c>
      <c r="V4006"/>
      <c r="W4006"/>
      <c r="X4006"/>
      <c r="Y4006"/>
      <c r="Z4006"/>
    </row>
    <row r="4007" spans="1:26">
      <c r="A4007">
        <v>10</v>
      </c>
      <c r="B4007" t="s">
        <v>5304</v>
      </c>
      <c r="C4007" t="s">
        <v>5305</v>
      </c>
      <c r="D4007">
        <v>91</v>
      </c>
      <c r="E4007">
        <v>0</v>
      </c>
      <c r="F4007">
        <v>0</v>
      </c>
      <c r="G4007" s="2">
        <f t="shared" si="498"/>
        <v>0</v>
      </c>
      <c r="H4007" s="3" t="str">
        <f t="shared" si="499"/>
        <v>10</v>
      </c>
      <c r="I4007" s="3" t="str">
        <f t="shared" si="500"/>
        <v>500</v>
      </c>
      <c r="J4007" s="3">
        <v>500</v>
      </c>
      <c r="K4007" s="3" t="str">
        <f>+VLOOKUP(J4007,'Dimension descriptions'!P:R,3,FALSE)</f>
        <v>District Office</v>
      </c>
      <c r="L4007" s="3" t="str">
        <f t="shared" si="501"/>
        <v>5881</v>
      </c>
      <c r="M4007" s="10">
        <v>5881</v>
      </c>
      <c r="N4007" s="3" t="str">
        <f t="shared" si="496"/>
        <v>2700</v>
      </c>
      <c r="O4007" s="3" t="str">
        <f t="shared" si="497"/>
        <v>511</v>
      </c>
      <c r="P4007" s="3" t="str">
        <f t="shared" si="502"/>
        <v>5</v>
      </c>
      <c r="Q4007" s="11">
        <f>+VLOOKUP(M4007,'Dimension descriptions'!K:M,2,FALSE)</f>
        <v>5881</v>
      </c>
      <c r="R4007" s="33">
        <v>5881</v>
      </c>
      <c r="S4007" s="11" t="str">
        <f>+VLOOKUP(R4007,'Dimension descriptions'!K:M,3)</f>
        <v>USTAR PROGRAM</v>
      </c>
      <c r="T4007" s="3" t="str">
        <f t="shared" si="503"/>
        <v>N</v>
      </c>
      <c r="U4007">
        <f>+VLOOKUP(R4007,'FY21 P13 Allotment memo'!O:O,1,FALSE)</f>
        <v>5881</v>
      </c>
      <c r="V4007"/>
      <c r="W4007"/>
      <c r="X4007"/>
      <c r="Y4007"/>
      <c r="Z4007"/>
    </row>
    <row r="4008" spans="1:26">
      <c r="A4008">
        <v>10</v>
      </c>
      <c r="B4008" t="s">
        <v>5306</v>
      </c>
      <c r="C4008" t="s">
        <v>4912</v>
      </c>
      <c r="D4008">
        <v>91</v>
      </c>
      <c r="E4008">
        <v>0</v>
      </c>
      <c r="F4008">
        <v>0</v>
      </c>
      <c r="G4008" s="2">
        <f t="shared" si="498"/>
        <v>0</v>
      </c>
      <c r="H4008" s="3" t="str">
        <f t="shared" si="499"/>
        <v>10</v>
      </c>
      <c r="I4008" s="3" t="str">
        <f t="shared" si="500"/>
        <v>500</v>
      </c>
      <c r="J4008" s="3">
        <v>500</v>
      </c>
      <c r="K4008" s="3" t="str">
        <f>+VLOOKUP(J4008,'Dimension descriptions'!P:R,3,FALSE)</f>
        <v>District Office</v>
      </c>
      <c r="L4008" s="3" t="str">
        <f t="shared" si="501"/>
        <v>5881</v>
      </c>
      <c r="M4008" s="10">
        <v>5881</v>
      </c>
      <c r="N4008" s="3" t="str">
        <f t="shared" si="496"/>
        <v>7000</v>
      </c>
      <c r="O4008" s="3" t="str">
        <f t="shared" si="497"/>
        <v>870</v>
      </c>
      <c r="P4008" s="3" t="str">
        <f t="shared" si="502"/>
        <v>8</v>
      </c>
      <c r="Q4008" s="11">
        <f>+VLOOKUP(M4008,'Dimension descriptions'!K:M,2,FALSE)</f>
        <v>5881</v>
      </c>
      <c r="R4008" s="33">
        <v>5881</v>
      </c>
      <c r="S4008" s="11" t="str">
        <f>+VLOOKUP(R4008,'Dimension descriptions'!K:M,3)</f>
        <v>USTAR PROGRAM</v>
      </c>
      <c r="T4008" s="3" t="str">
        <f t="shared" si="503"/>
        <v>N</v>
      </c>
      <c r="U4008">
        <f>+VLOOKUP(R4008,'FY21 P13 Allotment memo'!O:O,1,FALSE)</f>
        <v>5881</v>
      </c>
      <c r="V4008"/>
      <c r="W4008"/>
      <c r="X4008"/>
      <c r="Y4008"/>
      <c r="Z4008"/>
    </row>
    <row r="4009" spans="1:26">
      <c r="A4009">
        <v>10</v>
      </c>
      <c r="B4009" t="s">
        <v>5307</v>
      </c>
      <c r="C4009" t="s">
        <v>5308</v>
      </c>
      <c r="D4009">
        <v>91</v>
      </c>
      <c r="E4009">
        <v>54601.68</v>
      </c>
      <c r="F4009">
        <v>0</v>
      </c>
      <c r="G4009" s="2">
        <f t="shared" si="498"/>
        <v>54601.68</v>
      </c>
      <c r="H4009" s="3" t="str">
        <f t="shared" si="499"/>
        <v>10</v>
      </c>
      <c r="I4009" s="3" t="str">
        <f t="shared" si="500"/>
        <v>500</v>
      </c>
      <c r="J4009" s="3">
        <v>500</v>
      </c>
      <c r="K4009" s="3" t="str">
        <f>+VLOOKUP(J4009,'Dimension descriptions'!P:R,3,FALSE)</f>
        <v>District Office</v>
      </c>
      <c r="L4009" s="3" t="str">
        <f t="shared" si="501"/>
        <v>5882</v>
      </c>
      <c r="M4009" s="10">
        <v>5882</v>
      </c>
      <c r="N4009" s="3" t="str">
        <f t="shared" si="496"/>
        <v>1000</v>
      </c>
      <c r="O4009" s="3" t="str">
        <f t="shared" si="497"/>
        <v>131</v>
      </c>
      <c r="P4009" s="3" t="str">
        <f t="shared" si="502"/>
        <v>1</v>
      </c>
      <c r="Q4009" s="11">
        <f>+VLOOKUP(M4009,'Dimension descriptions'!K:M,2,FALSE)</f>
        <v>5882</v>
      </c>
      <c r="R4009" s="33">
        <v>5882</v>
      </c>
      <c r="S4009" s="11" t="str">
        <f>+VLOOKUP(R4009,'Dimension descriptions'!K:M,3)</f>
        <v>BTS ARTS PROGRAM</v>
      </c>
      <c r="T4009" s="3" t="str">
        <f t="shared" si="503"/>
        <v>N</v>
      </c>
      <c r="U4009">
        <f>+VLOOKUP(R4009,'FY21 P13 Allotment memo'!O:O,1,FALSE)</f>
        <v>5882</v>
      </c>
      <c r="V4009"/>
      <c r="W4009"/>
      <c r="X4009"/>
      <c r="Y4009"/>
      <c r="Z4009"/>
    </row>
    <row r="4010" spans="1:26">
      <c r="A4010">
        <v>10</v>
      </c>
      <c r="B4010" t="s">
        <v>5309</v>
      </c>
      <c r="C4010" t="s">
        <v>1279</v>
      </c>
      <c r="D4010">
        <v>91</v>
      </c>
      <c r="E4010">
        <v>5893.24</v>
      </c>
      <c r="F4010">
        <v>0</v>
      </c>
      <c r="G4010" s="2">
        <f t="shared" si="498"/>
        <v>5893.24</v>
      </c>
      <c r="H4010" s="3" t="str">
        <f t="shared" si="499"/>
        <v>10</v>
      </c>
      <c r="I4010" s="3" t="str">
        <f t="shared" si="500"/>
        <v>500</v>
      </c>
      <c r="J4010" s="3">
        <v>500</v>
      </c>
      <c r="K4010" s="3" t="str">
        <f>+VLOOKUP(J4010,'Dimension descriptions'!P:R,3,FALSE)</f>
        <v>District Office</v>
      </c>
      <c r="L4010" s="3" t="str">
        <f t="shared" si="501"/>
        <v>5882</v>
      </c>
      <c r="M4010" s="10">
        <v>5882</v>
      </c>
      <c r="N4010" s="3" t="str">
        <f t="shared" si="496"/>
        <v>1000</v>
      </c>
      <c r="O4010" s="3" t="str">
        <f t="shared" si="497"/>
        <v>210</v>
      </c>
      <c r="P4010" s="3" t="str">
        <f t="shared" si="502"/>
        <v>2</v>
      </c>
      <c r="Q4010" s="11">
        <f>+VLOOKUP(M4010,'Dimension descriptions'!K:M,2,FALSE)</f>
        <v>5882</v>
      </c>
      <c r="R4010" s="33">
        <v>5882</v>
      </c>
      <c r="S4010" s="11" t="str">
        <f>+VLOOKUP(R4010,'Dimension descriptions'!K:M,3)</f>
        <v>BTS ARTS PROGRAM</v>
      </c>
      <c r="T4010" s="3" t="str">
        <f t="shared" si="503"/>
        <v>N</v>
      </c>
      <c r="U4010">
        <f>+VLOOKUP(R4010,'FY21 P13 Allotment memo'!O:O,1,FALSE)</f>
        <v>5882</v>
      </c>
      <c r="V4010"/>
      <c r="W4010"/>
      <c r="X4010"/>
      <c r="Y4010"/>
      <c r="Z4010"/>
    </row>
    <row r="4011" spans="1:26">
      <c r="A4011">
        <v>10</v>
      </c>
      <c r="B4011" t="s">
        <v>5310</v>
      </c>
      <c r="C4011" t="s">
        <v>1246</v>
      </c>
      <c r="D4011">
        <v>91</v>
      </c>
      <c r="E4011">
        <v>3721.62</v>
      </c>
      <c r="F4011">
        <v>0</v>
      </c>
      <c r="G4011" s="2">
        <f t="shared" si="498"/>
        <v>3721.62</v>
      </c>
      <c r="H4011" s="3" t="str">
        <f t="shared" si="499"/>
        <v>10</v>
      </c>
      <c r="I4011" s="3" t="str">
        <f t="shared" si="500"/>
        <v>500</v>
      </c>
      <c r="J4011" s="3">
        <v>500</v>
      </c>
      <c r="K4011" s="3" t="str">
        <f>+VLOOKUP(J4011,'Dimension descriptions'!P:R,3,FALSE)</f>
        <v>District Office</v>
      </c>
      <c r="L4011" s="3" t="str">
        <f t="shared" si="501"/>
        <v>5882</v>
      </c>
      <c r="M4011" s="10">
        <v>5882</v>
      </c>
      <c r="N4011" s="3" t="str">
        <f t="shared" si="496"/>
        <v>1000</v>
      </c>
      <c r="O4011" s="3" t="str">
        <f t="shared" si="497"/>
        <v>220</v>
      </c>
      <c r="P4011" s="3" t="str">
        <f t="shared" si="502"/>
        <v>2</v>
      </c>
      <c r="Q4011" s="11">
        <f>+VLOOKUP(M4011,'Dimension descriptions'!K:M,2,FALSE)</f>
        <v>5882</v>
      </c>
      <c r="R4011" s="33">
        <v>5882</v>
      </c>
      <c r="S4011" s="11" t="str">
        <f>+VLOOKUP(R4011,'Dimension descriptions'!K:M,3)</f>
        <v>BTS ARTS PROGRAM</v>
      </c>
      <c r="T4011" s="3" t="str">
        <f t="shared" si="503"/>
        <v>N</v>
      </c>
      <c r="U4011">
        <f>+VLOOKUP(R4011,'FY21 P13 Allotment memo'!O:O,1,FALSE)</f>
        <v>5882</v>
      </c>
      <c r="V4011"/>
      <c r="W4011"/>
      <c r="X4011"/>
      <c r="Y4011"/>
      <c r="Z4011"/>
    </row>
    <row r="4012" spans="1:26">
      <c r="A4012">
        <v>10</v>
      </c>
      <c r="B4012" t="s">
        <v>5311</v>
      </c>
      <c r="C4012" t="s">
        <v>1346</v>
      </c>
      <c r="D4012">
        <v>91</v>
      </c>
      <c r="E4012">
        <v>13313.7</v>
      </c>
      <c r="F4012">
        <v>0</v>
      </c>
      <c r="G4012" s="2">
        <f t="shared" si="498"/>
        <v>13313.7</v>
      </c>
      <c r="H4012" s="3" t="str">
        <f t="shared" si="499"/>
        <v>10</v>
      </c>
      <c r="I4012" s="3" t="str">
        <f t="shared" si="500"/>
        <v>500</v>
      </c>
      <c r="J4012" s="3">
        <v>500</v>
      </c>
      <c r="K4012" s="3" t="str">
        <f>+VLOOKUP(J4012,'Dimension descriptions'!P:R,3,FALSE)</f>
        <v>District Office</v>
      </c>
      <c r="L4012" s="3" t="str">
        <f t="shared" si="501"/>
        <v>5882</v>
      </c>
      <c r="M4012" s="10">
        <v>5882</v>
      </c>
      <c r="N4012" s="3" t="str">
        <f t="shared" si="496"/>
        <v>1000</v>
      </c>
      <c r="O4012" s="3" t="str">
        <f t="shared" si="497"/>
        <v>241</v>
      </c>
      <c r="P4012" s="3" t="str">
        <f t="shared" si="502"/>
        <v>2</v>
      </c>
      <c r="Q4012" s="11">
        <f>+VLOOKUP(M4012,'Dimension descriptions'!K:M,2,FALSE)</f>
        <v>5882</v>
      </c>
      <c r="R4012" s="33">
        <v>5882</v>
      </c>
      <c r="S4012" s="11" t="str">
        <f>+VLOOKUP(R4012,'Dimension descriptions'!K:M,3)</f>
        <v>BTS ARTS PROGRAM</v>
      </c>
      <c r="T4012" s="3" t="str">
        <f t="shared" si="503"/>
        <v>N</v>
      </c>
      <c r="U4012">
        <f>+VLOOKUP(R4012,'FY21 P13 Allotment memo'!O:O,1,FALSE)</f>
        <v>5882</v>
      </c>
      <c r="V4012"/>
      <c r="W4012"/>
      <c r="X4012"/>
      <c r="Y4012"/>
      <c r="Z4012"/>
    </row>
    <row r="4013" spans="1:26">
      <c r="A4013">
        <v>10</v>
      </c>
      <c r="B4013" t="s">
        <v>5312</v>
      </c>
      <c r="C4013" t="s">
        <v>1618</v>
      </c>
      <c r="D4013">
        <v>91</v>
      </c>
      <c r="E4013">
        <v>1250</v>
      </c>
      <c r="F4013">
        <v>0</v>
      </c>
      <c r="G4013" s="2">
        <f t="shared" si="498"/>
        <v>1250</v>
      </c>
      <c r="H4013" s="3" t="str">
        <f t="shared" si="499"/>
        <v>10</v>
      </c>
      <c r="I4013" s="3" t="str">
        <f t="shared" si="500"/>
        <v>500</v>
      </c>
      <c r="J4013" s="3">
        <v>500</v>
      </c>
      <c r="K4013" s="3" t="str">
        <f>+VLOOKUP(J4013,'Dimension descriptions'!P:R,3,FALSE)</f>
        <v>District Office</v>
      </c>
      <c r="L4013" s="3" t="str">
        <f t="shared" si="501"/>
        <v>5882</v>
      </c>
      <c r="M4013" s="10">
        <v>5882</v>
      </c>
      <c r="N4013" s="3" t="str">
        <f t="shared" si="496"/>
        <v>1000</v>
      </c>
      <c r="O4013" s="3" t="str">
        <f t="shared" si="497"/>
        <v>580</v>
      </c>
      <c r="P4013" s="3" t="str">
        <f t="shared" si="502"/>
        <v>5</v>
      </c>
      <c r="Q4013" s="11">
        <f>+VLOOKUP(M4013,'Dimension descriptions'!K:M,2,FALSE)</f>
        <v>5882</v>
      </c>
      <c r="R4013" s="33">
        <v>5882</v>
      </c>
      <c r="S4013" s="11" t="str">
        <f>+VLOOKUP(R4013,'Dimension descriptions'!K:M,3)</f>
        <v>BTS ARTS PROGRAM</v>
      </c>
      <c r="T4013" s="3" t="str">
        <f t="shared" si="503"/>
        <v>N</v>
      </c>
      <c r="U4013">
        <f>+VLOOKUP(R4013,'FY21 P13 Allotment memo'!O:O,1,FALSE)</f>
        <v>5882</v>
      </c>
      <c r="V4013"/>
      <c r="W4013"/>
      <c r="X4013"/>
      <c r="Y4013"/>
      <c r="Z4013"/>
    </row>
    <row r="4014" spans="1:26">
      <c r="A4014">
        <v>10</v>
      </c>
      <c r="B4014" t="s">
        <v>5313</v>
      </c>
      <c r="C4014" t="s">
        <v>5314</v>
      </c>
      <c r="D4014">
        <v>91</v>
      </c>
      <c r="E4014">
        <v>226.42</v>
      </c>
      <c r="F4014">
        <v>0</v>
      </c>
      <c r="G4014" s="2">
        <f t="shared" si="498"/>
        <v>226.42</v>
      </c>
      <c r="H4014" s="3" t="str">
        <f t="shared" si="499"/>
        <v>10</v>
      </c>
      <c r="I4014" s="3" t="str">
        <f t="shared" si="500"/>
        <v>500</v>
      </c>
      <c r="J4014" s="3">
        <v>500</v>
      </c>
      <c r="K4014" s="3" t="str">
        <f>+VLOOKUP(J4014,'Dimension descriptions'!P:R,3,FALSE)</f>
        <v>District Office</v>
      </c>
      <c r="L4014" s="3" t="str">
        <f t="shared" si="501"/>
        <v>5882</v>
      </c>
      <c r="M4014" s="10">
        <v>5882</v>
      </c>
      <c r="N4014" s="3" t="str">
        <f t="shared" si="496"/>
        <v>1000</v>
      </c>
      <c r="O4014" s="3" t="str">
        <f t="shared" si="497"/>
        <v>610</v>
      </c>
      <c r="P4014" s="3" t="str">
        <f t="shared" si="502"/>
        <v>6</v>
      </c>
      <c r="Q4014" s="11">
        <f>+VLOOKUP(M4014,'Dimension descriptions'!K:M,2,FALSE)</f>
        <v>5882</v>
      </c>
      <c r="R4014" s="33">
        <v>5882</v>
      </c>
      <c r="S4014" s="11" t="str">
        <f>+VLOOKUP(R4014,'Dimension descriptions'!K:M,3)</f>
        <v>BTS ARTS PROGRAM</v>
      </c>
      <c r="T4014" s="3" t="str">
        <f t="shared" si="503"/>
        <v>N</v>
      </c>
      <c r="U4014">
        <f>+VLOOKUP(R4014,'FY21 P13 Allotment memo'!O:O,1,FALSE)</f>
        <v>5882</v>
      </c>
      <c r="V4014"/>
      <c r="W4014"/>
      <c r="X4014"/>
      <c r="Y4014"/>
      <c r="Z4014"/>
    </row>
    <row r="4015" spans="1:26">
      <c r="A4015">
        <v>10</v>
      </c>
      <c r="B4015" t="s">
        <v>5315</v>
      </c>
      <c r="C4015" t="s">
        <v>5316</v>
      </c>
      <c r="D4015">
        <v>91</v>
      </c>
      <c r="E4015">
        <v>13601.9</v>
      </c>
      <c r="F4015">
        <v>0</v>
      </c>
      <c r="G4015" s="2">
        <f t="shared" si="498"/>
        <v>13601.9</v>
      </c>
      <c r="H4015" s="3" t="str">
        <f t="shared" si="499"/>
        <v>10</v>
      </c>
      <c r="I4015" s="3" t="str">
        <f t="shared" si="500"/>
        <v>500</v>
      </c>
      <c r="J4015" s="3">
        <v>500</v>
      </c>
      <c r="K4015" s="3" t="str">
        <f>+VLOOKUP(J4015,'Dimension descriptions'!P:R,3,FALSE)</f>
        <v>District Office</v>
      </c>
      <c r="L4015" s="3" t="str">
        <f t="shared" si="501"/>
        <v>5882</v>
      </c>
      <c r="M4015" s="10">
        <v>5882</v>
      </c>
      <c r="N4015" s="3" t="str">
        <f t="shared" si="496"/>
        <v>7000</v>
      </c>
      <c r="O4015" s="3" t="str">
        <f t="shared" si="497"/>
        <v>870</v>
      </c>
      <c r="P4015" s="3" t="str">
        <f t="shared" si="502"/>
        <v>8</v>
      </c>
      <c r="Q4015" s="11">
        <f>+VLOOKUP(M4015,'Dimension descriptions'!K:M,2,FALSE)</f>
        <v>5882</v>
      </c>
      <c r="R4015" s="33">
        <v>5882</v>
      </c>
      <c r="S4015" s="11" t="str">
        <f>+VLOOKUP(R4015,'Dimension descriptions'!K:M,3)</f>
        <v>BTS ARTS PROGRAM</v>
      </c>
      <c r="T4015" s="3" t="str">
        <f t="shared" si="503"/>
        <v>N</v>
      </c>
      <c r="U4015">
        <f>+VLOOKUP(R4015,'FY21 P13 Allotment memo'!O:O,1,FALSE)</f>
        <v>5882</v>
      </c>
      <c r="V4015"/>
      <c r="W4015"/>
      <c r="X4015"/>
      <c r="Y4015"/>
      <c r="Z4015"/>
    </row>
    <row r="4016" spans="1:26">
      <c r="A4016">
        <v>10</v>
      </c>
      <c r="B4016" t="s">
        <v>5317</v>
      </c>
      <c r="C4016" t="s">
        <v>1571</v>
      </c>
      <c r="D4016">
        <v>91</v>
      </c>
      <c r="E4016">
        <v>0</v>
      </c>
      <c r="F4016">
        <v>0</v>
      </c>
      <c r="G4016" s="2">
        <f t="shared" si="498"/>
        <v>0</v>
      </c>
      <c r="H4016" s="3" t="str">
        <f t="shared" si="499"/>
        <v>10</v>
      </c>
      <c r="I4016" s="3" t="str">
        <f t="shared" si="500"/>
        <v>500</v>
      </c>
      <c r="J4016" s="3">
        <v>500</v>
      </c>
      <c r="K4016" s="3" t="str">
        <f>+VLOOKUP(J4016,'Dimension descriptions'!P:R,3,FALSE)</f>
        <v>District Office</v>
      </c>
      <c r="L4016" s="3" t="str">
        <f t="shared" si="501"/>
        <v>5901</v>
      </c>
      <c r="M4016" s="10">
        <v>5901</v>
      </c>
      <c r="N4016" s="3" t="str">
        <f t="shared" si="496"/>
        <v>1000</v>
      </c>
      <c r="O4016" s="3" t="str">
        <f t="shared" si="497"/>
        <v>149</v>
      </c>
      <c r="P4016" s="3" t="str">
        <f t="shared" si="502"/>
        <v>1</v>
      </c>
      <c r="Q4016" s="11">
        <f>+VLOOKUP(M4016,'Dimension descriptions'!K:M,2,FALSE)</f>
        <v>5901</v>
      </c>
      <c r="R4016" s="33">
        <v>5901</v>
      </c>
      <c r="S4016" s="11" t="str">
        <f>+VLOOKUP(R4016,'Dimension descriptions'!K:M,3)</f>
        <v>College and Career Awareness</v>
      </c>
      <c r="T4016" s="3" t="str">
        <f t="shared" si="503"/>
        <v>N</v>
      </c>
      <c r="U4016">
        <f>+VLOOKUP(R4016,'FY21 P13 Allotment memo'!O:O,1,FALSE)</f>
        <v>5901</v>
      </c>
      <c r="V4016"/>
      <c r="W4016"/>
      <c r="X4016"/>
      <c r="Y4016"/>
      <c r="Z4016"/>
    </row>
    <row r="4017" spans="1:26">
      <c r="A4017">
        <v>10</v>
      </c>
      <c r="B4017" t="s">
        <v>5318</v>
      </c>
      <c r="C4017" t="s">
        <v>1588</v>
      </c>
      <c r="D4017">
        <v>91</v>
      </c>
      <c r="E4017">
        <v>0</v>
      </c>
      <c r="F4017">
        <v>0</v>
      </c>
      <c r="G4017" s="2">
        <f t="shared" si="498"/>
        <v>0</v>
      </c>
      <c r="H4017" s="3" t="str">
        <f t="shared" si="499"/>
        <v>10</v>
      </c>
      <c r="I4017" s="3" t="str">
        <f t="shared" si="500"/>
        <v>500</v>
      </c>
      <c r="J4017" s="3">
        <v>500</v>
      </c>
      <c r="K4017" s="3" t="str">
        <f>+VLOOKUP(J4017,'Dimension descriptions'!P:R,3,FALSE)</f>
        <v>District Office</v>
      </c>
      <c r="L4017" s="3" t="str">
        <f t="shared" si="501"/>
        <v>5901</v>
      </c>
      <c r="M4017" s="10">
        <v>5901</v>
      </c>
      <c r="N4017" s="3" t="str">
        <f t="shared" si="496"/>
        <v>1000</v>
      </c>
      <c r="O4017" s="3" t="str">
        <f t="shared" si="497"/>
        <v>610</v>
      </c>
      <c r="P4017" s="3" t="str">
        <f t="shared" si="502"/>
        <v>6</v>
      </c>
      <c r="Q4017" s="11">
        <f>+VLOOKUP(M4017,'Dimension descriptions'!K:M,2,FALSE)</f>
        <v>5901</v>
      </c>
      <c r="R4017" s="33">
        <v>5901</v>
      </c>
      <c r="S4017" s="11" t="str">
        <f>+VLOOKUP(R4017,'Dimension descriptions'!K:M,3)</f>
        <v>College and Career Awareness</v>
      </c>
      <c r="T4017" s="3" t="str">
        <f t="shared" si="503"/>
        <v>N</v>
      </c>
      <c r="U4017">
        <f>+VLOOKUP(R4017,'FY21 P13 Allotment memo'!O:O,1,FALSE)</f>
        <v>5901</v>
      </c>
      <c r="V4017"/>
      <c r="W4017"/>
      <c r="X4017"/>
      <c r="Y4017"/>
      <c r="Z4017"/>
    </row>
    <row r="4018" spans="1:26">
      <c r="A4018">
        <v>10</v>
      </c>
      <c r="B4018" t="s">
        <v>5319</v>
      </c>
      <c r="C4018" t="s">
        <v>5320</v>
      </c>
      <c r="D4018">
        <v>91</v>
      </c>
      <c r="E4018">
        <v>0</v>
      </c>
      <c r="F4018">
        <v>0</v>
      </c>
      <c r="G4018" s="2">
        <f t="shared" si="498"/>
        <v>0</v>
      </c>
      <c r="H4018" s="3" t="str">
        <f t="shared" si="499"/>
        <v>10</v>
      </c>
      <c r="I4018" s="3" t="str">
        <f t="shared" si="500"/>
        <v>500</v>
      </c>
      <c r="J4018" s="3">
        <v>500</v>
      </c>
      <c r="K4018" s="3" t="str">
        <f>+VLOOKUP(J4018,'Dimension descriptions'!P:R,3,FALSE)</f>
        <v>District Office</v>
      </c>
      <c r="L4018" s="3" t="str">
        <f t="shared" si="501"/>
        <v>5901</v>
      </c>
      <c r="M4018" s="10">
        <v>5901</v>
      </c>
      <c r="N4018" s="3" t="str">
        <f t="shared" si="496"/>
        <v>2650</v>
      </c>
      <c r="O4018" s="3" t="str">
        <f t="shared" si="497"/>
        <v>626</v>
      </c>
      <c r="P4018" s="3" t="str">
        <f t="shared" si="502"/>
        <v>6</v>
      </c>
      <c r="Q4018" s="11">
        <f>+VLOOKUP(M4018,'Dimension descriptions'!K:M,2,FALSE)</f>
        <v>5901</v>
      </c>
      <c r="R4018" s="33">
        <v>5901</v>
      </c>
      <c r="S4018" s="11" t="str">
        <f>+VLOOKUP(R4018,'Dimension descriptions'!K:M,3)</f>
        <v>College and Career Awareness</v>
      </c>
      <c r="T4018" s="3" t="str">
        <f t="shared" si="503"/>
        <v>N</v>
      </c>
      <c r="U4018">
        <f>+VLOOKUP(R4018,'FY21 P13 Allotment memo'!O:O,1,FALSE)</f>
        <v>5901</v>
      </c>
      <c r="V4018"/>
      <c r="W4018"/>
      <c r="X4018"/>
      <c r="Y4018"/>
      <c r="Z4018"/>
    </row>
    <row r="4019" spans="1:26">
      <c r="A4019">
        <v>10</v>
      </c>
      <c r="B4019" t="s">
        <v>5321</v>
      </c>
      <c r="C4019" t="s">
        <v>4912</v>
      </c>
      <c r="D4019">
        <v>91</v>
      </c>
      <c r="E4019">
        <v>1387.15</v>
      </c>
      <c r="F4019">
        <v>0</v>
      </c>
      <c r="G4019" s="2">
        <f t="shared" si="498"/>
        <v>1387.15</v>
      </c>
      <c r="H4019" s="3" t="str">
        <f t="shared" si="499"/>
        <v>10</v>
      </c>
      <c r="I4019" s="3" t="str">
        <f t="shared" si="500"/>
        <v>500</v>
      </c>
      <c r="J4019" s="3">
        <v>500</v>
      </c>
      <c r="K4019" s="3" t="str">
        <f>+VLOOKUP(J4019,'Dimension descriptions'!P:R,3,FALSE)</f>
        <v>District Office</v>
      </c>
      <c r="L4019" s="3" t="str">
        <f t="shared" si="501"/>
        <v>5901</v>
      </c>
      <c r="M4019" s="10">
        <v>5901</v>
      </c>
      <c r="N4019" s="3" t="str">
        <f t="shared" si="496"/>
        <v>7000</v>
      </c>
      <c r="O4019" s="3" t="str">
        <f t="shared" si="497"/>
        <v>870</v>
      </c>
      <c r="P4019" s="3" t="str">
        <f t="shared" si="502"/>
        <v>8</v>
      </c>
      <c r="Q4019" s="11">
        <f>+VLOOKUP(M4019,'Dimension descriptions'!K:M,2,FALSE)</f>
        <v>5901</v>
      </c>
      <c r="R4019" s="33">
        <v>5901</v>
      </c>
      <c r="S4019" s="11" t="str">
        <f>+VLOOKUP(R4019,'Dimension descriptions'!K:M,3)</f>
        <v>College and Career Awareness</v>
      </c>
      <c r="T4019" s="3" t="str">
        <f t="shared" si="503"/>
        <v>N</v>
      </c>
      <c r="U4019">
        <f>+VLOOKUP(R4019,'FY21 P13 Allotment memo'!O:O,1,FALSE)</f>
        <v>5901</v>
      </c>
      <c r="V4019"/>
      <c r="W4019"/>
      <c r="X4019"/>
      <c r="Y4019"/>
      <c r="Z4019"/>
    </row>
    <row r="4020" spans="1:26">
      <c r="A4020">
        <v>10</v>
      </c>
      <c r="B4020" t="s">
        <v>5322</v>
      </c>
      <c r="C4020" t="s">
        <v>1234</v>
      </c>
      <c r="D4020">
        <v>91</v>
      </c>
      <c r="E4020">
        <v>0</v>
      </c>
      <c r="F4020">
        <v>0</v>
      </c>
      <c r="G4020" s="2">
        <f t="shared" si="498"/>
        <v>0</v>
      </c>
      <c r="H4020" s="3" t="str">
        <f t="shared" si="499"/>
        <v>10</v>
      </c>
      <c r="I4020" s="3" t="str">
        <f t="shared" si="500"/>
        <v>500</v>
      </c>
      <c r="J4020" s="3">
        <v>500</v>
      </c>
      <c r="K4020" s="3" t="str">
        <f>+VLOOKUP(J4020,'Dimension descriptions'!P:R,3,FALSE)</f>
        <v>District Office</v>
      </c>
      <c r="L4020" s="3" t="str">
        <f t="shared" si="501"/>
        <v>5902</v>
      </c>
      <c r="M4020" s="10">
        <v>5902</v>
      </c>
      <c r="N4020" s="3" t="str">
        <f t="shared" si="496"/>
        <v>1000</v>
      </c>
      <c r="O4020" s="3" t="str">
        <f t="shared" si="497"/>
        <v>131</v>
      </c>
      <c r="P4020" s="3" t="str">
        <f t="shared" si="502"/>
        <v>1</v>
      </c>
      <c r="Q4020" s="11">
        <f>+VLOOKUP(M4020,'Dimension descriptions'!K:M,2,FALSE)</f>
        <v>5902</v>
      </c>
      <c r="R4020" s="33">
        <v>5902</v>
      </c>
      <c r="S4020" s="11" t="str">
        <f>+VLOOKUP(R4020,'Dimension descriptions'!K:M,3)</f>
        <v>Work Based Learning – K12</v>
      </c>
      <c r="T4020" s="3" t="str">
        <f t="shared" si="503"/>
        <v>N</v>
      </c>
      <c r="U4020">
        <f>+VLOOKUP(R4020,'FY21 P13 Allotment memo'!O:O,1,FALSE)</f>
        <v>5902</v>
      </c>
      <c r="V4020"/>
      <c r="W4020"/>
      <c r="X4020"/>
      <c r="Y4020"/>
      <c r="Z4020"/>
    </row>
    <row r="4021" spans="1:26">
      <c r="A4021">
        <v>10</v>
      </c>
      <c r="B4021" t="s">
        <v>5323</v>
      </c>
      <c r="C4021" t="s">
        <v>1571</v>
      </c>
      <c r="D4021">
        <v>91</v>
      </c>
      <c r="E4021">
        <v>0</v>
      </c>
      <c r="F4021">
        <v>0</v>
      </c>
      <c r="G4021" s="2">
        <f t="shared" si="498"/>
        <v>0</v>
      </c>
      <c r="H4021" s="3" t="str">
        <f t="shared" si="499"/>
        <v>10</v>
      </c>
      <c r="I4021" s="3" t="str">
        <f t="shared" si="500"/>
        <v>500</v>
      </c>
      <c r="J4021" s="3">
        <v>500</v>
      </c>
      <c r="K4021" s="3" t="str">
        <f>+VLOOKUP(J4021,'Dimension descriptions'!P:R,3,FALSE)</f>
        <v>District Office</v>
      </c>
      <c r="L4021" s="3" t="str">
        <f t="shared" si="501"/>
        <v>5902</v>
      </c>
      <c r="M4021" s="10">
        <v>5902</v>
      </c>
      <c r="N4021" s="3" t="str">
        <f t="shared" si="496"/>
        <v>1000</v>
      </c>
      <c r="O4021" s="3" t="str">
        <f t="shared" si="497"/>
        <v>149</v>
      </c>
      <c r="P4021" s="3" t="str">
        <f t="shared" si="502"/>
        <v>1</v>
      </c>
      <c r="Q4021" s="11">
        <f>+VLOOKUP(M4021,'Dimension descriptions'!K:M,2,FALSE)</f>
        <v>5902</v>
      </c>
      <c r="R4021" s="33">
        <v>5902</v>
      </c>
      <c r="S4021" s="11" t="str">
        <f>+VLOOKUP(R4021,'Dimension descriptions'!K:M,3)</f>
        <v>Work Based Learning – K12</v>
      </c>
      <c r="T4021" s="3" t="str">
        <f t="shared" si="503"/>
        <v>N</v>
      </c>
      <c r="U4021">
        <f>+VLOOKUP(R4021,'FY21 P13 Allotment memo'!O:O,1,FALSE)</f>
        <v>5902</v>
      </c>
      <c r="V4021"/>
      <c r="W4021"/>
      <c r="X4021"/>
      <c r="Y4021"/>
      <c r="Z4021"/>
    </row>
    <row r="4022" spans="1:26">
      <c r="A4022">
        <v>10</v>
      </c>
      <c r="B4022" t="s">
        <v>5324</v>
      </c>
      <c r="C4022" t="s">
        <v>1248</v>
      </c>
      <c r="D4022">
        <v>91</v>
      </c>
      <c r="E4022">
        <v>0</v>
      </c>
      <c r="F4022">
        <v>0</v>
      </c>
      <c r="G4022" s="2">
        <f t="shared" si="498"/>
        <v>0</v>
      </c>
      <c r="H4022" s="3" t="str">
        <f t="shared" si="499"/>
        <v>10</v>
      </c>
      <c r="I4022" s="3" t="str">
        <f t="shared" si="500"/>
        <v>500</v>
      </c>
      <c r="J4022" s="3">
        <v>500</v>
      </c>
      <c r="K4022" s="3" t="str">
        <f>+VLOOKUP(J4022,'Dimension descriptions'!P:R,3,FALSE)</f>
        <v>District Office</v>
      </c>
      <c r="L4022" s="3" t="str">
        <f t="shared" si="501"/>
        <v>5902</v>
      </c>
      <c r="M4022" s="10">
        <v>5902</v>
      </c>
      <c r="N4022" s="3" t="str">
        <f t="shared" si="496"/>
        <v>1000</v>
      </c>
      <c r="O4022" s="3" t="str">
        <f t="shared" si="497"/>
        <v>241</v>
      </c>
      <c r="P4022" s="3" t="str">
        <f t="shared" si="502"/>
        <v>2</v>
      </c>
      <c r="Q4022" s="11">
        <f>+VLOOKUP(M4022,'Dimension descriptions'!K:M,2,FALSE)</f>
        <v>5902</v>
      </c>
      <c r="R4022" s="33">
        <v>5902</v>
      </c>
      <c r="S4022" s="11" t="str">
        <f>+VLOOKUP(R4022,'Dimension descriptions'!K:M,3)</f>
        <v>Work Based Learning – K12</v>
      </c>
      <c r="T4022" s="3" t="str">
        <f t="shared" si="503"/>
        <v>N</v>
      </c>
      <c r="U4022">
        <f>+VLOOKUP(R4022,'FY21 P13 Allotment memo'!O:O,1,FALSE)</f>
        <v>5902</v>
      </c>
      <c r="V4022"/>
      <c r="W4022"/>
      <c r="X4022"/>
      <c r="Y4022"/>
      <c r="Z4022"/>
    </row>
    <row r="4023" spans="1:26">
      <c r="A4023">
        <v>10</v>
      </c>
      <c r="B4023" t="s">
        <v>5325</v>
      </c>
      <c r="C4023" t="s">
        <v>5326</v>
      </c>
      <c r="D4023">
        <v>91</v>
      </c>
      <c r="E4023">
        <v>0</v>
      </c>
      <c r="F4023">
        <v>0</v>
      </c>
      <c r="G4023" s="2">
        <f t="shared" si="498"/>
        <v>0</v>
      </c>
      <c r="H4023" s="3" t="str">
        <f t="shared" si="499"/>
        <v>10</v>
      </c>
      <c r="I4023" s="3" t="str">
        <f t="shared" si="500"/>
        <v>500</v>
      </c>
      <c r="J4023" s="3">
        <v>500</v>
      </c>
      <c r="K4023" s="3" t="str">
        <f>+VLOOKUP(J4023,'Dimension descriptions'!P:R,3,FALSE)</f>
        <v>District Office</v>
      </c>
      <c r="L4023" s="3" t="str">
        <f t="shared" si="501"/>
        <v>5902</v>
      </c>
      <c r="M4023" s="10">
        <v>5902</v>
      </c>
      <c r="N4023" s="3" t="str">
        <f t="shared" si="496"/>
        <v>1000</v>
      </c>
      <c r="O4023" s="3" t="str">
        <f t="shared" si="497"/>
        <v>580</v>
      </c>
      <c r="P4023" s="3" t="str">
        <f t="shared" si="502"/>
        <v>5</v>
      </c>
      <c r="Q4023" s="11">
        <f>+VLOOKUP(M4023,'Dimension descriptions'!K:M,2,FALSE)</f>
        <v>5902</v>
      </c>
      <c r="R4023" s="33">
        <v>5902</v>
      </c>
      <c r="S4023" s="11" t="str">
        <f>+VLOOKUP(R4023,'Dimension descriptions'!K:M,3)</f>
        <v>Work Based Learning – K12</v>
      </c>
      <c r="T4023" s="3" t="str">
        <f t="shared" si="503"/>
        <v>N</v>
      </c>
      <c r="U4023">
        <f>+VLOOKUP(R4023,'FY21 P13 Allotment memo'!O:O,1,FALSE)</f>
        <v>5902</v>
      </c>
      <c r="V4023"/>
      <c r="W4023"/>
      <c r="X4023"/>
      <c r="Y4023"/>
      <c r="Z4023"/>
    </row>
    <row r="4024" spans="1:26">
      <c r="A4024">
        <v>10</v>
      </c>
      <c r="B4024" t="s">
        <v>5327</v>
      </c>
      <c r="C4024" t="s">
        <v>5328</v>
      </c>
      <c r="D4024">
        <v>91</v>
      </c>
      <c r="E4024">
        <v>20970</v>
      </c>
      <c r="F4024">
        <v>0</v>
      </c>
      <c r="G4024" s="2">
        <f t="shared" si="498"/>
        <v>20970</v>
      </c>
      <c r="H4024" s="3" t="str">
        <f t="shared" si="499"/>
        <v>10</v>
      </c>
      <c r="I4024" s="3" t="str">
        <f t="shared" si="500"/>
        <v>500</v>
      </c>
      <c r="J4024" s="3">
        <v>500</v>
      </c>
      <c r="K4024" s="3" t="str">
        <f>+VLOOKUP(J4024,'Dimension descriptions'!P:R,3,FALSE)</f>
        <v>District Office</v>
      </c>
      <c r="L4024" s="3" t="str">
        <f t="shared" si="501"/>
        <v>5902</v>
      </c>
      <c r="M4024" s="10">
        <v>5902</v>
      </c>
      <c r="N4024" s="3" t="str">
        <f t="shared" si="496"/>
        <v>1000</v>
      </c>
      <c r="O4024" s="3" t="str">
        <f t="shared" si="497"/>
        <v>610</v>
      </c>
      <c r="P4024" s="3" t="str">
        <f t="shared" si="502"/>
        <v>6</v>
      </c>
      <c r="Q4024" s="11">
        <f>+VLOOKUP(M4024,'Dimension descriptions'!K:M,2,FALSE)</f>
        <v>5902</v>
      </c>
      <c r="R4024" s="33">
        <v>5902</v>
      </c>
      <c r="S4024" s="11" t="str">
        <f>+VLOOKUP(R4024,'Dimension descriptions'!K:M,3)</f>
        <v>Work Based Learning – K12</v>
      </c>
      <c r="T4024" s="3" t="str">
        <f t="shared" si="503"/>
        <v>N</v>
      </c>
      <c r="U4024">
        <f>+VLOOKUP(R4024,'FY21 P13 Allotment memo'!O:O,1,FALSE)</f>
        <v>5902</v>
      </c>
      <c r="V4024"/>
      <c r="W4024"/>
      <c r="X4024"/>
      <c r="Y4024"/>
      <c r="Z4024"/>
    </row>
    <row r="4025" spans="1:26">
      <c r="A4025">
        <v>10</v>
      </c>
      <c r="B4025" t="s">
        <v>5329</v>
      </c>
      <c r="C4025" t="s">
        <v>4912</v>
      </c>
      <c r="D4025">
        <v>91</v>
      </c>
      <c r="E4025">
        <v>5063.8599999999997</v>
      </c>
      <c r="F4025">
        <v>0</v>
      </c>
      <c r="G4025" s="2">
        <f t="shared" si="498"/>
        <v>5063.8599999999997</v>
      </c>
      <c r="H4025" s="3" t="str">
        <f t="shared" si="499"/>
        <v>10</v>
      </c>
      <c r="I4025" s="3" t="str">
        <f t="shared" si="500"/>
        <v>500</v>
      </c>
      <c r="J4025" s="3">
        <v>500</v>
      </c>
      <c r="K4025" s="3" t="str">
        <f>+VLOOKUP(J4025,'Dimension descriptions'!P:R,3,FALSE)</f>
        <v>District Office</v>
      </c>
      <c r="L4025" s="3" t="str">
        <f t="shared" si="501"/>
        <v>5902</v>
      </c>
      <c r="M4025" s="10">
        <v>5902</v>
      </c>
      <c r="N4025" s="3" t="str">
        <f t="shared" si="496"/>
        <v>7000</v>
      </c>
      <c r="O4025" s="3" t="str">
        <f t="shared" si="497"/>
        <v>870</v>
      </c>
      <c r="P4025" s="3" t="str">
        <f t="shared" si="502"/>
        <v>8</v>
      </c>
      <c r="Q4025" s="11">
        <f>+VLOOKUP(M4025,'Dimension descriptions'!K:M,2,FALSE)</f>
        <v>5902</v>
      </c>
      <c r="R4025" s="33">
        <v>5902</v>
      </c>
      <c r="S4025" s="11" t="str">
        <f>+VLOOKUP(R4025,'Dimension descriptions'!K:M,3)</f>
        <v>Work Based Learning – K12</v>
      </c>
      <c r="T4025" s="3" t="str">
        <f t="shared" si="503"/>
        <v>N</v>
      </c>
      <c r="U4025">
        <f>+VLOOKUP(R4025,'FY21 P13 Allotment memo'!O:O,1,FALSE)</f>
        <v>5902</v>
      </c>
      <c r="V4025"/>
      <c r="W4025"/>
      <c r="X4025"/>
      <c r="Y4025"/>
      <c r="Z4025"/>
    </row>
    <row r="4026" spans="1:26">
      <c r="A4026">
        <v>10</v>
      </c>
      <c r="B4026" t="s">
        <v>5330</v>
      </c>
      <c r="C4026" t="s">
        <v>1571</v>
      </c>
      <c r="D4026">
        <v>91</v>
      </c>
      <c r="E4026">
        <v>1000</v>
      </c>
      <c r="F4026">
        <v>0</v>
      </c>
      <c r="G4026" s="2">
        <f t="shared" si="498"/>
        <v>1000</v>
      </c>
      <c r="H4026" s="3" t="str">
        <f t="shared" si="499"/>
        <v>10</v>
      </c>
      <c r="I4026" s="3" t="str">
        <f t="shared" si="500"/>
        <v>500</v>
      </c>
      <c r="J4026" s="3">
        <v>500</v>
      </c>
      <c r="K4026" s="3" t="str">
        <f>+VLOOKUP(J4026,'Dimension descriptions'!P:R,3,FALSE)</f>
        <v>District Office</v>
      </c>
      <c r="L4026" s="3" t="str">
        <f t="shared" si="501"/>
        <v>5903</v>
      </c>
      <c r="M4026" s="10">
        <v>5903</v>
      </c>
      <c r="N4026" s="3" t="str">
        <f t="shared" si="496"/>
        <v>1000</v>
      </c>
      <c r="O4026" s="3" t="str">
        <f t="shared" si="497"/>
        <v>149</v>
      </c>
      <c r="P4026" s="3" t="str">
        <f t="shared" si="502"/>
        <v>1</v>
      </c>
      <c r="Q4026" s="11">
        <f>+VLOOKUP(M4026,'Dimension descriptions'!K:M,2,FALSE)</f>
        <v>5903</v>
      </c>
      <c r="R4026" s="33">
        <v>5903</v>
      </c>
      <c r="S4026" s="11">
        <f>+VLOOKUP(R4026,'Dimension descriptions'!K:M,3)</f>
        <v>5903</v>
      </c>
      <c r="T4026" s="3" t="str">
        <f t="shared" si="503"/>
        <v>N</v>
      </c>
      <c r="U4026">
        <f>+VLOOKUP(R4026,'FY21 P13 Allotment memo'!O:O,1,FALSE)</f>
        <v>5903</v>
      </c>
      <c r="V4026"/>
      <c r="W4026"/>
      <c r="X4026"/>
      <c r="Y4026"/>
      <c r="Z4026"/>
    </row>
    <row r="4027" spans="1:26">
      <c r="A4027">
        <v>10</v>
      </c>
      <c r="B4027" t="s">
        <v>5331</v>
      </c>
      <c r="C4027" t="s">
        <v>5332</v>
      </c>
      <c r="D4027">
        <v>91</v>
      </c>
      <c r="E4027">
        <v>0</v>
      </c>
      <c r="F4027">
        <v>0</v>
      </c>
      <c r="G4027" s="2">
        <f t="shared" si="498"/>
        <v>0</v>
      </c>
      <c r="H4027" s="3" t="str">
        <f t="shared" si="499"/>
        <v>10</v>
      </c>
      <c r="I4027" s="3" t="str">
        <f t="shared" si="500"/>
        <v>500</v>
      </c>
      <c r="J4027" s="3">
        <v>500</v>
      </c>
      <c r="K4027" s="3" t="str">
        <f>+VLOOKUP(J4027,'Dimension descriptions'!P:R,3,FALSE)</f>
        <v>District Office</v>
      </c>
      <c r="L4027" s="3" t="str">
        <f t="shared" si="501"/>
        <v>5903</v>
      </c>
      <c r="M4027" s="10">
        <v>5903</v>
      </c>
      <c r="N4027" s="3" t="str">
        <f t="shared" si="496"/>
        <v>1000</v>
      </c>
      <c r="O4027" s="3" t="str">
        <f t="shared" si="497"/>
        <v>198</v>
      </c>
      <c r="P4027" s="3" t="str">
        <f t="shared" si="502"/>
        <v>1</v>
      </c>
      <c r="Q4027" s="11">
        <f>+VLOOKUP(M4027,'Dimension descriptions'!K:M,2,FALSE)</f>
        <v>5903</v>
      </c>
      <c r="R4027" s="33">
        <v>5903</v>
      </c>
      <c r="S4027" s="11">
        <f>+VLOOKUP(R4027,'Dimension descriptions'!K:M,3)</f>
        <v>5903</v>
      </c>
      <c r="T4027" s="3" t="str">
        <f t="shared" si="503"/>
        <v>N</v>
      </c>
      <c r="U4027">
        <f>+VLOOKUP(R4027,'FY21 P13 Allotment memo'!O:O,1,FALSE)</f>
        <v>5903</v>
      </c>
      <c r="V4027"/>
      <c r="W4027"/>
      <c r="X4027"/>
      <c r="Y4027"/>
      <c r="Z4027"/>
    </row>
    <row r="4028" spans="1:26">
      <c r="A4028">
        <v>10</v>
      </c>
      <c r="B4028" t="s">
        <v>5333</v>
      </c>
      <c r="C4028" t="s">
        <v>1244</v>
      </c>
      <c r="D4028">
        <v>91</v>
      </c>
      <c r="E4028">
        <v>236.91</v>
      </c>
      <c r="F4028">
        <v>0</v>
      </c>
      <c r="G4028" s="2">
        <f t="shared" si="498"/>
        <v>236.91</v>
      </c>
      <c r="H4028" s="3" t="str">
        <f t="shared" si="499"/>
        <v>10</v>
      </c>
      <c r="I4028" s="3" t="str">
        <f t="shared" si="500"/>
        <v>500</v>
      </c>
      <c r="J4028" s="3">
        <v>500</v>
      </c>
      <c r="K4028" s="3" t="str">
        <f>+VLOOKUP(J4028,'Dimension descriptions'!P:R,3,FALSE)</f>
        <v>District Office</v>
      </c>
      <c r="L4028" s="3" t="str">
        <f t="shared" si="501"/>
        <v>5903</v>
      </c>
      <c r="M4028" s="10">
        <v>5903</v>
      </c>
      <c r="N4028" s="3" t="str">
        <f t="shared" si="496"/>
        <v>1000</v>
      </c>
      <c r="O4028" s="3" t="str">
        <f t="shared" si="497"/>
        <v>210</v>
      </c>
      <c r="P4028" s="3" t="str">
        <f t="shared" si="502"/>
        <v>2</v>
      </c>
      <c r="Q4028" s="11">
        <f>+VLOOKUP(M4028,'Dimension descriptions'!K:M,2,FALSE)</f>
        <v>5903</v>
      </c>
      <c r="R4028" s="33">
        <v>5903</v>
      </c>
      <c r="S4028" s="11">
        <f>+VLOOKUP(R4028,'Dimension descriptions'!K:M,3)</f>
        <v>5903</v>
      </c>
      <c r="T4028" s="3" t="str">
        <f t="shared" si="503"/>
        <v>N</v>
      </c>
      <c r="U4028">
        <f>+VLOOKUP(R4028,'FY21 P13 Allotment memo'!O:O,1,FALSE)</f>
        <v>5903</v>
      </c>
      <c r="V4028"/>
      <c r="W4028"/>
      <c r="X4028"/>
      <c r="Y4028"/>
      <c r="Z4028"/>
    </row>
    <row r="4029" spans="1:26">
      <c r="A4029">
        <v>10</v>
      </c>
      <c r="B4029" t="s">
        <v>5334</v>
      </c>
      <c r="C4029" t="s">
        <v>1246</v>
      </c>
      <c r="D4029">
        <v>91</v>
      </c>
      <c r="E4029">
        <v>73.78</v>
      </c>
      <c r="F4029">
        <v>0</v>
      </c>
      <c r="G4029" s="2">
        <f t="shared" si="498"/>
        <v>73.78</v>
      </c>
      <c r="H4029" s="3" t="str">
        <f t="shared" si="499"/>
        <v>10</v>
      </c>
      <c r="I4029" s="3" t="str">
        <f t="shared" si="500"/>
        <v>500</v>
      </c>
      <c r="J4029" s="3">
        <v>500</v>
      </c>
      <c r="K4029" s="3" t="str">
        <f>+VLOOKUP(J4029,'Dimension descriptions'!P:R,3,FALSE)</f>
        <v>District Office</v>
      </c>
      <c r="L4029" s="3" t="str">
        <f t="shared" si="501"/>
        <v>5903</v>
      </c>
      <c r="M4029" s="10">
        <v>5903</v>
      </c>
      <c r="N4029" s="3" t="str">
        <f t="shared" si="496"/>
        <v>1000</v>
      </c>
      <c r="O4029" s="3" t="str">
        <f t="shared" si="497"/>
        <v>220</v>
      </c>
      <c r="P4029" s="3" t="str">
        <f t="shared" si="502"/>
        <v>2</v>
      </c>
      <c r="Q4029" s="11">
        <f>+VLOOKUP(M4029,'Dimension descriptions'!K:M,2,FALSE)</f>
        <v>5903</v>
      </c>
      <c r="R4029" s="33">
        <v>5903</v>
      </c>
      <c r="S4029" s="11">
        <f>+VLOOKUP(R4029,'Dimension descriptions'!K:M,3)</f>
        <v>5903</v>
      </c>
      <c r="T4029" s="3" t="str">
        <f t="shared" si="503"/>
        <v>N</v>
      </c>
      <c r="U4029">
        <f>+VLOOKUP(R4029,'FY21 P13 Allotment memo'!O:O,1,FALSE)</f>
        <v>5903</v>
      </c>
      <c r="V4029"/>
      <c r="W4029"/>
      <c r="X4029"/>
      <c r="Y4029"/>
      <c r="Z4029"/>
    </row>
    <row r="4030" spans="1:26">
      <c r="A4030">
        <v>10</v>
      </c>
      <c r="B4030" t="s">
        <v>5335</v>
      </c>
      <c r="C4030" t="s">
        <v>3338</v>
      </c>
      <c r="D4030">
        <v>91</v>
      </c>
      <c r="E4030">
        <v>2.69</v>
      </c>
      <c r="F4030">
        <v>0</v>
      </c>
      <c r="G4030" s="2">
        <f t="shared" si="498"/>
        <v>2.69</v>
      </c>
      <c r="H4030" s="3" t="str">
        <f t="shared" si="499"/>
        <v>10</v>
      </c>
      <c r="I4030" s="3" t="str">
        <f t="shared" si="500"/>
        <v>500</v>
      </c>
      <c r="J4030" s="3">
        <v>500</v>
      </c>
      <c r="K4030" s="3" t="str">
        <f>+VLOOKUP(J4030,'Dimension descriptions'!P:R,3,FALSE)</f>
        <v>District Office</v>
      </c>
      <c r="L4030" s="3" t="str">
        <f t="shared" si="501"/>
        <v>5903</v>
      </c>
      <c r="M4030" s="10">
        <v>5903</v>
      </c>
      <c r="N4030" s="3" t="str">
        <f t="shared" si="496"/>
        <v>1000</v>
      </c>
      <c r="O4030" s="3" t="str">
        <f t="shared" si="497"/>
        <v>241</v>
      </c>
      <c r="P4030" s="3" t="str">
        <f t="shared" si="502"/>
        <v>2</v>
      </c>
      <c r="Q4030" s="11">
        <f>+VLOOKUP(M4030,'Dimension descriptions'!K:M,2,FALSE)</f>
        <v>5903</v>
      </c>
      <c r="R4030" s="33">
        <v>5903</v>
      </c>
      <c r="S4030" s="11">
        <f>+VLOOKUP(R4030,'Dimension descriptions'!K:M,3)</f>
        <v>5903</v>
      </c>
      <c r="T4030" s="3" t="str">
        <f t="shared" si="503"/>
        <v>N</v>
      </c>
      <c r="U4030">
        <f>+VLOOKUP(R4030,'FY21 P13 Allotment memo'!O:O,1,FALSE)</f>
        <v>5903</v>
      </c>
      <c r="V4030"/>
      <c r="W4030"/>
      <c r="X4030"/>
      <c r="Y4030"/>
      <c r="Z4030"/>
    </row>
    <row r="4031" spans="1:26">
      <c r="A4031">
        <v>10</v>
      </c>
      <c r="B4031" t="s">
        <v>5336</v>
      </c>
      <c r="C4031" t="s">
        <v>4115</v>
      </c>
      <c r="D4031">
        <v>91</v>
      </c>
      <c r="E4031">
        <v>2400</v>
      </c>
      <c r="F4031">
        <v>0</v>
      </c>
      <c r="G4031" s="2">
        <f t="shared" si="498"/>
        <v>2400</v>
      </c>
      <c r="H4031" s="3" t="str">
        <f t="shared" si="499"/>
        <v>10</v>
      </c>
      <c r="I4031" s="3" t="str">
        <f t="shared" si="500"/>
        <v>500</v>
      </c>
      <c r="J4031" s="3">
        <v>500</v>
      </c>
      <c r="K4031" s="3" t="str">
        <f>+VLOOKUP(J4031,'Dimension descriptions'!P:R,3,FALSE)</f>
        <v>District Office</v>
      </c>
      <c r="L4031" s="3" t="str">
        <f t="shared" si="501"/>
        <v>5903</v>
      </c>
      <c r="M4031" s="10">
        <v>5903</v>
      </c>
      <c r="N4031" s="3" t="str">
        <f t="shared" si="496"/>
        <v>1000</v>
      </c>
      <c r="O4031" s="3" t="str">
        <f t="shared" si="497"/>
        <v>320</v>
      </c>
      <c r="P4031" s="3" t="str">
        <f t="shared" si="502"/>
        <v>3</v>
      </c>
      <c r="Q4031" s="11">
        <f>+VLOOKUP(M4031,'Dimension descriptions'!K:M,2,FALSE)</f>
        <v>5903</v>
      </c>
      <c r="R4031" s="33">
        <v>5903</v>
      </c>
      <c r="S4031" s="11">
        <f>+VLOOKUP(R4031,'Dimension descriptions'!K:M,3)</f>
        <v>5903</v>
      </c>
      <c r="T4031" s="3" t="str">
        <f t="shared" si="503"/>
        <v>N</v>
      </c>
      <c r="U4031">
        <f>+VLOOKUP(R4031,'FY21 P13 Allotment memo'!O:O,1,FALSE)</f>
        <v>5903</v>
      </c>
      <c r="V4031"/>
      <c r="W4031"/>
      <c r="X4031"/>
      <c r="Y4031"/>
      <c r="Z4031"/>
    </row>
    <row r="4032" spans="1:26">
      <c r="A4032">
        <v>10</v>
      </c>
      <c r="B4032" t="s">
        <v>5337</v>
      </c>
      <c r="C4032" t="s">
        <v>1571</v>
      </c>
      <c r="D4032">
        <v>91</v>
      </c>
      <c r="E4032">
        <v>0</v>
      </c>
      <c r="F4032">
        <v>0</v>
      </c>
      <c r="G4032" s="2">
        <f t="shared" si="498"/>
        <v>0</v>
      </c>
      <c r="H4032" s="3" t="str">
        <f t="shared" si="499"/>
        <v>10</v>
      </c>
      <c r="I4032" s="3" t="str">
        <f t="shared" si="500"/>
        <v>500</v>
      </c>
      <c r="J4032" s="3">
        <v>500</v>
      </c>
      <c r="K4032" s="3" t="str">
        <f>+VLOOKUP(J4032,'Dimension descriptions'!P:R,3,FALSE)</f>
        <v>District Office</v>
      </c>
      <c r="L4032" s="3" t="str">
        <f t="shared" si="501"/>
        <v>5903</v>
      </c>
      <c r="M4032" s="10">
        <v>5903</v>
      </c>
      <c r="N4032" s="3" t="str">
        <f t="shared" si="496"/>
        <v>2120</v>
      </c>
      <c r="O4032" s="3" t="str">
        <f t="shared" si="497"/>
        <v>149</v>
      </c>
      <c r="P4032" s="3" t="str">
        <f t="shared" si="502"/>
        <v>1</v>
      </c>
      <c r="Q4032" s="11">
        <f>+VLOOKUP(M4032,'Dimension descriptions'!K:M,2,FALSE)</f>
        <v>5903</v>
      </c>
      <c r="R4032" s="33">
        <v>5903</v>
      </c>
      <c r="S4032" s="11">
        <f>+VLOOKUP(R4032,'Dimension descriptions'!K:M,3)</f>
        <v>5903</v>
      </c>
      <c r="T4032" s="3" t="str">
        <f t="shared" si="503"/>
        <v>N</v>
      </c>
      <c r="U4032">
        <f>+VLOOKUP(R4032,'FY21 P13 Allotment memo'!O:O,1,FALSE)</f>
        <v>5903</v>
      </c>
      <c r="V4032"/>
      <c r="W4032"/>
      <c r="X4032"/>
      <c r="Y4032"/>
      <c r="Z4032"/>
    </row>
    <row r="4033" spans="1:26">
      <c r="A4033">
        <v>10</v>
      </c>
      <c r="B4033" t="s">
        <v>5338</v>
      </c>
      <c r="C4033" t="s">
        <v>4760</v>
      </c>
      <c r="D4033">
        <v>91</v>
      </c>
      <c r="E4033">
        <v>36282.54</v>
      </c>
      <c r="F4033">
        <v>0</v>
      </c>
      <c r="G4033" s="2">
        <f t="shared" si="498"/>
        <v>36282.54</v>
      </c>
      <c r="H4033" s="3" t="str">
        <f t="shared" si="499"/>
        <v>10</v>
      </c>
      <c r="I4033" s="3" t="str">
        <f t="shared" si="500"/>
        <v>500</v>
      </c>
      <c r="J4033" s="3">
        <v>500</v>
      </c>
      <c r="K4033" s="3" t="str">
        <f>+VLOOKUP(J4033,'Dimension descriptions'!P:R,3,FALSE)</f>
        <v>District Office</v>
      </c>
      <c r="L4033" s="3" t="str">
        <f t="shared" si="501"/>
        <v>5903</v>
      </c>
      <c r="M4033" s="10">
        <v>5903</v>
      </c>
      <c r="N4033" s="3" t="str">
        <f t="shared" si="496"/>
        <v>2120</v>
      </c>
      <c r="O4033" s="3" t="str">
        <f t="shared" si="497"/>
        <v>152</v>
      </c>
      <c r="P4033" s="3" t="str">
        <f t="shared" si="502"/>
        <v>1</v>
      </c>
      <c r="Q4033" s="11">
        <f>+VLOOKUP(M4033,'Dimension descriptions'!K:M,2,FALSE)</f>
        <v>5903</v>
      </c>
      <c r="R4033" s="33">
        <v>5903</v>
      </c>
      <c r="S4033" s="11">
        <f>+VLOOKUP(R4033,'Dimension descriptions'!K:M,3)</f>
        <v>5903</v>
      </c>
      <c r="T4033" s="3" t="str">
        <f t="shared" si="503"/>
        <v>N</v>
      </c>
      <c r="U4033">
        <f>+VLOOKUP(R4033,'FY21 P13 Allotment memo'!O:O,1,FALSE)</f>
        <v>5903</v>
      </c>
      <c r="V4033"/>
      <c r="W4033"/>
      <c r="X4033"/>
      <c r="Y4033"/>
      <c r="Z4033"/>
    </row>
    <row r="4034" spans="1:26">
      <c r="A4034">
        <v>10</v>
      </c>
      <c r="B4034" t="s">
        <v>5339</v>
      </c>
      <c r="C4034" t="s">
        <v>1244</v>
      </c>
      <c r="D4034">
        <v>91</v>
      </c>
      <c r="E4034">
        <v>7232.23</v>
      </c>
      <c r="F4034">
        <v>0</v>
      </c>
      <c r="G4034" s="2">
        <f t="shared" si="498"/>
        <v>7232.23</v>
      </c>
      <c r="H4034" s="3" t="str">
        <f t="shared" si="499"/>
        <v>10</v>
      </c>
      <c r="I4034" s="3" t="str">
        <f t="shared" si="500"/>
        <v>500</v>
      </c>
      <c r="J4034" s="3">
        <v>500</v>
      </c>
      <c r="K4034" s="3" t="str">
        <f>+VLOOKUP(J4034,'Dimension descriptions'!P:R,3,FALSE)</f>
        <v>District Office</v>
      </c>
      <c r="L4034" s="3" t="str">
        <f t="shared" si="501"/>
        <v>5903</v>
      </c>
      <c r="M4034" s="10">
        <v>5903</v>
      </c>
      <c r="N4034" s="3" t="str">
        <f t="shared" si="496"/>
        <v>2120</v>
      </c>
      <c r="O4034" s="3" t="str">
        <f t="shared" si="497"/>
        <v>210</v>
      </c>
      <c r="P4034" s="3" t="str">
        <f t="shared" si="502"/>
        <v>2</v>
      </c>
      <c r="Q4034" s="11">
        <f>+VLOOKUP(M4034,'Dimension descriptions'!K:M,2,FALSE)</f>
        <v>5903</v>
      </c>
      <c r="R4034" s="33">
        <v>5903</v>
      </c>
      <c r="S4034" s="11">
        <f>+VLOOKUP(R4034,'Dimension descriptions'!K:M,3)</f>
        <v>5903</v>
      </c>
      <c r="T4034" s="3" t="str">
        <f t="shared" si="503"/>
        <v>N</v>
      </c>
      <c r="U4034">
        <f>+VLOOKUP(R4034,'FY21 P13 Allotment memo'!O:O,1,FALSE)</f>
        <v>5903</v>
      </c>
      <c r="V4034"/>
      <c r="W4034"/>
      <c r="X4034"/>
      <c r="Y4034"/>
      <c r="Z4034"/>
    </row>
    <row r="4035" spans="1:26">
      <c r="A4035">
        <v>10</v>
      </c>
      <c r="B4035" t="s">
        <v>5340</v>
      </c>
      <c r="C4035" t="s">
        <v>1246</v>
      </c>
      <c r="D4035">
        <v>91</v>
      </c>
      <c r="E4035">
        <v>2774.98</v>
      </c>
      <c r="F4035">
        <v>0</v>
      </c>
      <c r="G4035" s="2">
        <f t="shared" si="498"/>
        <v>2774.98</v>
      </c>
      <c r="H4035" s="3" t="str">
        <f t="shared" si="499"/>
        <v>10</v>
      </c>
      <c r="I4035" s="3" t="str">
        <f t="shared" si="500"/>
        <v>500</v>
      </c>
      <c r="J4035" s="3">
        <v>500</v>
      </c>
      <c r="K4035" s="3" t="str">
        <f>+VLOOKUP(J4035,'Dimension descriptions'!P:R,3,FALSE)</f>
        <v>District Office</v>
      </c>
      <c r="L4035" s="3" t="str">
        <f t="shared" si="501"/>
        <v>5903</v>
      </c>
      <c r="M4035" s="10">
        <v>5903</v>
      </c>
      <c r="N4035" s="3" t="str">
        <f t="shared" si="496"/>
        <v>2120</v>
      </c>
      <c r="O4035" s="3" t="str">
        <f t="shared" si="497"/>
        <v>220</v>
      </c>
      <c r="P4035" s="3" t="str">
        <f t="shared" si="502"/>
        <v>2</v>
      </c>
      <c r="Q4035" s="11">
        <f>+VLOOKUP(M4035,'Dimension descriptions'!K:M,2,FALSE)</f>
        <v>5903</v>
      </c>
      <c r="R4035" s="33">
        <v>5903</v>
      </c>
      <c r="S4035" s="11">
        <f>+VLOOKUP(R4035,'Dimension descriptions'!K:M,3)</f>
        <v>5903</v>
      </c>
      <c r="T4035" s="3" t="str">
        <f t="shared" si="503"/>
        <v>N</v>
      </c>
      <c r="U4035">
        <f>+VLOOKUP(R4035,'FY21 P13 Allotment memo'!O:O,1,FALSE)</f>
        <v>5903</v>
      </c>
      <c r="V4035"/>
      <c r="W4035"/>
      <c r="X4035"/>
      <c r="Y4035"/>
      <c r="Z4035"/>
    </row>
    <row r="4036" spans="1:26">
      <c r="A4036">
        <v>10</v>
      </c>
      <c r="B4036" t="s">
        <v>5341</v>
      </c>
      <c r="C4036" t="s">
        <v>5342</v>
      </c>
      <c r="D4036">
        <v>91</v>
      </c>
      <c r="E4036">
        <v>5357.47</v>
      </c>
      <c r="F4036">
        <v>0</v>
      </c>
      <c r="G4036" s="2">
        <f t="shared" si="498"/>
        <v>5357.47</v>
      </c>
      <c r="H4036" s="3" t="str">
        <f t="shared" si="499"/>
        <v>10</v>
      </c>
      <c r="I4036" s="3" t="str">
        <f t="shared" si="500"/>
        <v>500</v>
      </c>
      <c r="J4036" s="3">
        <v>500</v>
      </c>
      <c r="K4036" s="3" t="str">
        <f>+VLOOKUP(J4036,'Dimension descriptions'!P:R,3,FALSE)</f>
        <v>District Office</v>
      </c>
      <c r="L4036" s="3" t="str">
        <f t="shared" si="501"/>
        <v>5903</v>
      </c>
      <c r="M4036" s="10">
        <v>5903</v>
      </c>
      <c r="N4036" s="3" t="str">
        <f t="shared" si="496"/>
        <v>2120</v>
      </c>
      <c r="O4036" s="3" t="str">
        <f t="shared" si="497"/>
        <v>241</v>
      </c>
      <c r="P4036" s="3" t="str">
        <f t="shared" si="502"/>
        <v>2</v>
      </c>
      <c r="Q4036" s="11">
        <f>+VLOOKUP(M4036,'Dimension descriptions'!K:M,2,FALSE)</f>
        <v>5903</v>
      </c>
      <c r="R4036" s="33">
        <v>5903</v>
      </c>
      <c r="S4036" s="11">
        <f>+VLOOKUP(R4036,'Dimension descriptions'!K:M,3)</f>
        <v>5903</v>
      </c>
      <c r="T4036" s="3" t="str">
        <f t="shared" si="503"/>
        <v>N</v>
      </c>
      <c r="U4036">
        <f>+VLOOKUP(R4036,'FY21 P13 Allotment memo'!O:O,1,FALSE)</f>
        <v>5903</v>
      </c>
      <c r="V4036"/>
      <c r="W4036"/>
      <c r="X4036"/>
      <c r="Y4036"/>
      <c r="Z4036"/>
    </row>
    <row r="4037" spans="1:26">
      <c r="A4037">
        <v>10</v>
      </c>
      <c r="B4037" t="s">
        <v>5343</v>
      </c>
      <c r="C4037" t="s">
        <v>1250</v>
      </c>
      <c r="D4037">
        <v>91</v>
      </c>
      <c r="E4037">
        <v>100.01</v>
      </c>
      <c r="F4037">
        <v>0</v>
      </c>
      <c r="G4037" s="2">
        <f t="shared" si="498"/>
        <v>100.01</v>
      </c>
      <c r="H4037" s="3" t="str">
        <f t="shared" si="499"/>
        <v>10</v>
      </c>
      <c r="I4037" s="3" t="str">
        <f t="shared" si="500"/>
        <v>500</v>
      </c>
      <c r="J4037" s="3">
        <v>500</v>
      </c>
      <c r="K4037" s="3" t="str">
        <f>+VLOOKUP(J4037,'Dimension descriptions'!P:R,3,FALSE)</f>
        <v>District Office</v>
      </c>
      <c r="L4037" s="3" t="str">
        <f t="shared" si="501"/>
        <v>5903</v>
      </c>
      <c r="M4037" s="10">
        <v>5903</v>
      </c>
      <c r="N4037" s="3" t="str">
        <f t="shared" si="496"/>
        <v>2120</v>
      </c>
      <c r="O4037" s="3" t="str">
        <f t="shared" si="497"/>
        <v>245</v>
      </c>
      <c r="P4037" s="3" t="str">
        <f t="shared" si="502"/>
        <v>2</v>
      </c>
      <c r="Q4037" s="11">
        <f>+VLOOKUP(M4037,'Dimension descriptions'!K:M,2,FALSE)</f>
        <v>5903</v>
      </c>
      <c r="R4037" s="33">
        <v>5903</v>
      </c>
      <c r="S4037" s="11">
        <f>+VLOOKUP(R4037,'Dimension descriptions'!K:M,3)</f>
        <v>5903</v>
      </c>
      <c r="T4037" s="3" t="str">
        <f t="shared" si="503"/>
        <v>N</v>
      </c>
      <c r="U4037">
        <f>+VLOOKUP(R4037,'FY21 P13 Allotment memo'!O:O,1,FALSE)</f>
        <v>5903</v>
      </c>
      <c r="V4037"/>
      <c r="W4037"/>
      <c r="X4037"/>
      <c r="Y4037"/>
      <c r="Z4037"/>
    </row>
    <row r="4038" spans="1:26">
      <c r="A4038">
        <v>10</v>
      </c>
      <c r="B4038" t="s">
        <v>5344</v>
      </c>
      <c r="C4038" t="s">
        <v>1413</v>
      </c>
      <c r="D4038">
        <v>91</v>
      </c>
      <c r="E4038">
        <v>0</v>
      </c>
      <c r="F4038">
        <v>0</v>
      </c>
      <c r="G4038" s="2">
        <f t="shared" si="498"/>
        <v>0</v>
      </c>
      <c r="H4038" s="3" t="str">
        <f t="shared" si="499"/>
        <v>10</v>
      </c>
      <c r="I4038" s="3" t="str">
        <f t="shared" si="500"/>
        <v>500</v>
      </c>
      <c r="J4038" s="3">
        <v>500</v>
      </c>
      <c r="K4038" s="3" t="str">
        <f>+VLOOKUP(J4038,'Dimension descriptions'!P:R,3,FALSE)</f>
        <v>District Office</v>
      </c>
      <c r="L4038" s="3" t="str">
        <f t="shared" si="501"/>
        <v>5903</v>
      </c>
      <c r="M4038" s="10">
        <v>5903</v>
      </c>
      <c r="N4038" s="3" t="str">
        <f t="shared" ref="N4038:N4101" si="504">+MID(B4038,16,4)</f>
        <v>2120</v>
      </c>
      <c r="O4038" s="3" t="str">
        <f t="shared" ref="O4038:O4101" si="505">+RIGHT(B4038,3)</f>
        <v>320</v>
      </c>
      <c r="P4038" s="3" t="str">
        <f t="shared" si="502"/>
        <v>3</v>
      </c>
      <c r="Q4038" s="11">
        <f>+VLOOKUP(M4038,'Dimension descriptions'!K:M,2,FALSE)</f>
        <v>5903</v>
      </c>
      <c r="R4038" s="33">
        <v>5903</v>
      </c>
      <c r="S4038" s="11">
        <f>+VLOOKUP(R4038,'Dimension descriptions'!K:M,3)</f>
        <v>5903</v>
      </c>
      <c r="T4038" s="3" t="str">
        <f t="shared" si="503"/>
        <v>N</v>
      </c>
      <c r="U4038">
        <f>+VLOOKUP(R4038,'FY21 P13 Allotment memo'!O:O,1,FALSE)</f>
        <v>5903</v>
      </c>
      <c r="V4038"/>
      <c r="W4038"/>
      <c r="X4038"/>
      <c r="Y4038"/>
      <c r="Z4038"/>
    </row>
    <row r="4039" spans="1:26">
      <c r="A4039">
        <v>10</v>
      </c>
      <c r="B4039" t="s">
        <v>5345</v>
      </c>
      <c r="C4039" t="s">
        <v>1260</v>
      </c>
      <c r="D4039">
        <v>91</v>
      </c>
      <c r="E4039">
        <v>0</v>
      </c>
      <c r="F4039">
        <v>0</v>
      </c>
      <c r="G4039" s="2">
        <f t="shared" ref="G4039:G4102" si="506">+E4039-F4039</f>
        <v>0</v>
      </c>
      <c r="H4039" s="3" t="str">
        <f t="shared" ref="H4039:H4102" si="507">+LEFT(B4039,2)</f>
        <v>10</v>
      </c>
      <c r="I4039" s="3" t="str">
        <f t="shared" ref="I4039:I4102" si="508">+MID(B4039,4,3)</f>
        <v>500</v>
      </c>
      <c r="J4039" s="3">
        <v>500</v>
      </c>
      <c r="K4039" s="3" t="str">
        <f>+VLOOKUP(J4039,'Dimension descriptions'!P:R,3,FALSE)</f>
        <v>District Office</v>
      </c>
      <c r="L4039" s="3" t="str">
        <f t="shared" ref="L4039:L4102" si="509">+MID(B4039,11,4)</f>
        <v>5903</v>
      </c>
      <c r="M4039" s="10">
        <v>5903</v>
      </c>
      <c r="N4039" s="3" t="str">
        <f t="shared" si="504"/>
        <v>2120</v>
      </c>
      <c r="O4039" s="3" t="str">
        <f t="shared" si="505"/>
        <v>341</v>
      </c>
      <c r="P4039" s="3" t="str">
        <f t="shared" ref="P4039:P4102" si="510">+LEFT(O4039,1)</f>
        <v>3</v>
      </c>
      <c r="Q4039" s="11">
        <f>+VLOOKUP(M4039,'Dimension descriptions'!K:M,2,FALSE)</f>
        <v>5903</v>
      </c>
      <c r="R4039" s="33">
        <v>5903</v>
      </c>
      <c r="S4039" s="11">
        <f>+VLOOKUP(R4039,'Dimension descriptions'!K:M,3)</f>
        <v>5903</v>
      </c>
      <c r="T4039" s="3" t="str">
        <f t="shared" ref="T4039:T4102" si="511">+IF(Q4039=M4039,"N","Y")</f>
        <v>N</v>
      </c>
      <c r="U4039">
        <f>+VLOOKUP(R4039,'FY21 P13 Allotment memo'!O:O,1,FALSE)</f>
        <v>5903</v>
      </c>
      <c r="V4039"/>
      <c r="W4039"/>
      <c r="X4039"/>
      <c r="Y4039"/>
      <c r="Z4039"/>
    </row>
    <row r="4040" spans="1:26">
      <c r="A4040">
        <v>10</v>
      </c>
      <c r="B4040" t="s">
        <v>5346</v>
      </c>
      <c r="C4040" t="s">
        <v>3994</v>
      </c>
      <c r="D4040">
        <v>91</v>
      </c>
      <c r="E4040">
        <v>0</v>
      </c>
      <c r="F4040">
        <v>0</v>
      </c>
      <c r="G4040" s="2">
        <f t="shared" si="506"/>
        <v>0</v>
      </c>
      <c r="H4040" s="3" t="str">
        <f t="shared" si="507"/>
        <v>10</v>
      </c>
      <c r="I4040" s="3" t="str">
        <f t="shared" si="508"/>
        <v>500</v>
      </c>
      <c r="J4040" s="3">
        <v>500</v>
      </c>
      <c r="K4040" s="3" t="str">
        <f>+VLOOKUP(J4040,'Dimension descriptions'!P:R,3,FALSE)</f>
        <v>District Office</v>
      </c>
      <c r="L4040" s="3" t="str">
        <f t="shared" si="509"/>
        <v>5903</v>
      </c>
      <c r="M4040" s="10">
        <v>5903</v>
      </c>
      <c r="N4040" s="3" t="str">
        <f t="shared" si="504"/>
        <v>2120</v>
      </c>
      <c r="O4040" s="3" t="str">
        <f t="shared" si="505"/>
        <v>550</v>
      </c>
      <c r="P4040" s="3" t="str">
        <f t="shared" si="510"/>
        <v>5</v>
      </c>
      <c r="Q4040" s="11">
        <f>+VLOOKUP(M4040,'Dimension descriptions'!K:M,2,FALSE)</f>
        <v>5903</v>
      </c>
      <c r="R4040" s="33">
        <v>5903</v>
      </c>
      <c r="S4040" s="11">
        <f>+VLOOKUP(R4040,'Dimension descriptions'!K:M,3)</f>
        <v>5903</v>
      </c>
      <c r="T4040" s="3" t="str">
        <f t="shared" si="511"/>
        <v>N</v>
      </c>
      <c r="U4040">
        <f>+VLOOKUP(R4040,'FY21 P13 Allotment memo'!O:O,1,FALSE)</f>
        <v>5903</v>
      </c>
      <c r="V4040"/>
      <c r="W4040"/>
      <c r="X4040"/>
      <c r="Y4040"/>
      <c r="Z4040"/>
    </row>
    <row r="4041" spans="1:26">
      <c r="A4041">
        <v>10</v>
      </c>
      <c r="B4041" t="s">
        <v>5347</v>
      </c>
      <c r="C4041" t="s">
        <v>1417</v>
      </c>
      <c r="D4041">
        <v>91</v>
      </c>
      <c r="E4041">
        <v>0</v>
      </c>
      <c r="F4041">
        <v>0</v>
      </c>
      <c r="G4041" s="2">
        <f t="shared" si="506"/>
        <v>0</v>
      </c>
      <c r="H4041" s="3" t="str">
        <f t="shared" si="507"/>
        <v>10</v>
      </c>
      <c r="I4041" s="3" t="str">
        <f t="shared" si="508"/>
        <v>500</v>
      </c>
      <c r="J4041" s="3">
        <v>500</v>
      </c>
      <c r="K4041" s="3" t="str">
        <f>+VLOOKUP(J4041,'Dimension descriptions'!P:R,3,FALSE)</f>
        <v>District Office</v>
      </c>
      <c r="L4041" s="3" t="str">
        <f t="shared" si="509"/>
        <v>5903</v>
      </c>
      <c r="M4041" s="10">
        <v>5903</v>
      </c>
      <c r="N4041" s="3" t="str">
        <f t="shared" si="504"/>
        <v>2120</v>
      </c>
      <c r="O4041" s="3" t="str">
        <f t="shared" si="505"/>
        <v>580</v>
      </c>
      <c r="P4041" s="3" t="str">
        <f t="shared" si="510"/>
        <v>5</v>
      </c>
      <c r="Q4041" s="11">
        <f>+VLOOKUP(M4041,'Dimension descriptions'!K:M,2,FALSE)</f>
        <v>5903</v>
      </c>
      <c r="R4041" s="33">
        <v>5903</v>
      </c>
      <c r="S4041" s="11">
        <f>+VLOOKUP(R4041,'Dimension descriptions'!K:M,3)</f>
        <v>5903</v>
      </c>
      <c r="T4041" s="3" t="str">
        <f t="shared" si="511"/>
        <v>N</v>
      </c>
      <c r="U4041">
        <f>+VLOOKUP(R4041,'FY21 P13 Allotment memo'!O:O,1,FALSE)</f>
        <v>5903</v>
      </c>
      <c r="V4041"/>
      <c r="W4041"/>
      <c r="X4041"/>
      <c r="Y4041"/>
      <c r="Z4041"/>
    </row>
    <row r="4042" spans="1:26">
      <c r="A4042">
        <v>10</v>
      </c>
      <c r="B4042" t="s">
        <v>5348</v>
      </c>
      <c r="C4042" t="s">
        <v>1268</v>
      </c>
      <c r="D4042">
        <v>91</v>
      </c>
      <c r="E4042">
        <v>2749.47</v>
      </c>
      <c r="F4042">
        <v>0</v>
      </c>
      <c r="G4042" s="2">
        <f t="shared" si="506"/>
        <v>2749.47</v>
      </c>
      <c r="H4042" s="3" t="str">
        <f t="shared" si="507"/>
        <v>10</v>
      </c>
      <c r="I4042" s="3" t="str">
        <f t="shared" si="508"/>
        <v>500</v>
      </c>
      <c r="J4042" s="3">
        <v>500</v>
      </c>
      <c r="K4042" s="3" t="str">
        <f>+VLOOKUP(J4042,'Dimension descriptions'!P:R,3,FALSE)</f>
        <v>District Office</v>
      </c>
      <c r="L4042" s="3" t="str">
        <f t="shared" si="509"/>
        <v>5903</v>
      </c>
      <c r="M4042" s="10">
        <v>5903</v>
      </c>
      <c r="N4042" s="3" t="str">
        <f t="shared" si="504"/>
        <v>2120</v>
      </c>
      <c r="O4042" s="3" t="str">
        <f t="shared" si="505"/>
        <v>610</v>
      </c>
      <c r="P4042" s="3" t="str">
        <f t="shared" si="510"/>
        <v>6</v>
      </c>
      <c r="Q4042" s="11">
        <f>+VLOOKUP(M4042,'Dimension descriptions'!K:M,2,FALSE)</f>
        <v>5903</v>
      </c>
      <c r="R4042" s="33">
        <v>5903</v>
      </c>
      <c r="S4042" s="11">
        <f>+VLOOKUP(R4042,'Dimension descriptions'!K:M,3)</f>
        <v>5903</v>
      </c>
      <c r="T4042" s="3" t="str">
        <f t="shared" si="511"/>
        <v>N</v>
      </c>
      <c r="U4042">
        <f>+VLOOKUP(R4042,'FY21 P13 Allotment memo'!O:O,1,FALSE)</f>
        <v>5903</v>
      </c>
      <c r="V4042"/>
      <c r="W4042"/>
      <c r="X4042"/>
      <c r="Y4042"/>
      <c r="Z4042"/>
    </row>
    <row r="4043" spans="1:26">
      <c r="A4043">
        <v>10</v>
      </c>
      <c r="B4043" t="s">
        <v>5349</v>
      </c>
      <c r="C4043" t="s">
        <v>1424</v>
      </c>
      <c r="D4043">
        <v>91</v>
      </c>
      <c r="E4043">
        <v>0</v>
      </c>
      <c r="F4043">
        <v>0</v>
      </c>
      <c r="G4043" s="2">
        <f t="shared" si="506"/>
        <v>0</v>
      </c>
      <c r="H4043" s="3" t="str">
        <f t="shared" si="507"/>
        <v>10</v>
      </c>
      <c r="I4043" s="3" t="str">
        <f t="shared" si="508"/>
        <v>500</v>
      </c>
      <c r="J4043" s="3">
        <v>500</v>
      </c>
      <c r="K4043" s="3" t="str">
        <f>+VLOOKUP(J4043,'Dimension descriptions'!P:R,3,FALSE)</f>
        <v>District Office</v>
      </c>
      <c r="L4043" s="3" t="str">
        <f t="shared" si="509"/>
        <v>5903</v>
      </c>
      <c r="M4043" s="10">
        <v>5903</v>
      </c>
      <c r="N4043" s="3" t="str">
        <f t="shared" si="504"/>
        <v>2120</v>
      </c>
      <c r="O4043" s="3" t="str">
        <f t="shared" si="505"/>
        <v>730</v>
      </c>
      <c r="P4043" s="3" t="str">
        <f t="shared" si="510"/>
        <v>7</v>
      </c>
      <c r="Q4043" s="11">
        <f>+VLOOKUP(M4043,'Dimension descriptions'!K:M,2,FALSE)</f>
        <v>5903</v>
      </c>
      <c r="R4043" s="33">
        <v>5903</v>
      </c>
      <c r="S4043" s="11">
        <f>+VLOOKUP(R4043,'Dimension descriptions'!K:M,3)</f>
        <v>5903</v>
      </c>
      <c r="T4043" s="3" t="str">
        <f t="shared" si="511"/>
        <v>N</v>
      </c>
      <c r="U4043">
        <f>+VLOOKUP(R4043,'FY21 P13 Allotment memo'!O:O,1,FALSE)</f>
        <v>5903</v>
      </c>
      <c r="V4043"/>
      <c r="W4043"/>
      <c r="X4043"/>
      <c r="Y4043"/>
      <c r="Z4043"/>
    </row>
    <row r="4044" spans="1:26">
      <c r="A4044">
        <v>10</v>
      </c>
      <c r="B4044" t="s">
        <v>5350</v>
      </c>
      <c r="C4044" t="s">
        <v>1276</v>
      </c>
      <c r="D4044">
        <v>91</v>
      </c>
      <c r="E4044">
        <v>0</v>
      </c>
      <c r="F4044">
        <v>0</v>
      </c>
      <c r="G4044" s="2">
        <f t="shared" si="506"/>
        <v>0</v>
      </c>
      <c r="H4044" s="3" t="str">
        <f t="shared" si="507"/>
        <v>10</v>
      </c>
      <c r="I4044" s="3" t="str">
        <f t="shared" si="508"/>
        <v>500</v>
      </c>
      <c r="J4044" s="3">
        <v>500</v>
      </c>
      <c r="K4044" s="3" t="str">
        <f>+VLOOKUP(J4044,'Dimension descriptions'!P:R,3,FALSE)</f>
        <v>District Office</v>
      </c>
      <c r="L4044" s="3" t="str">
        <f t="shared" si="509"/>
        <v>5903</v>
      </c>
      <c r="M4044" s="10">
        <v>5903</v>
      </c>
      <c r="N4044" s="3" t="str">
        <f t="shared" si="504"/>
        <v>2120</v>
      </c>
      <c r="O4044" s="3" t="str">
        <f t="shared" si="505"/>
        <v>810</v>
      </c>
      <c r="P4044" s="3" t="str">
        <f t="shared" si="510"/>
        <v>8</v>
      </c>
      <c r="Q4044" s="11">
        <f>+VLOOKUP(M4044,'Dimension descriptions'!K:M,2,FALSE)</f>
        <v>5903</v>
      </c>
      <c r="R4044" s="33">
        <v>5903</v>
      </c>
      <c r="S4044" s="11">
        <f>+VLOOKUP(R4044,'Dimension descriptions'!K:M,3)</f>
        <v>5903</v>
      </c>
      <c r="T4044" s="3" t="str">
        <f t="shared" si="511"/>
        <v>N</v>
      </c>
      <c r="U4044">
        <f>+VLOOKUP(R4044,'FY21 P13 Allotment memo'!O:O,1,FALSE)</f>
        <v>5903</v>
      </c>
      <c r="V4044"/>
      <c r="W4044"/>
      <c r="X4044"/>
      <c r="Y4044"/>
      <c r="Z4044"/>
    </row>
    <row r="4045" spans="1:26">
      <c r="A4045">
        <v>10</v>
      </c>
      <c r="B4045" t="s">
        <v>5351</v>
      </c>
      <c r="C4045" t="s">
        <v>4912</v>
      </c>
      <c r="D4045">
        <v>91</v>
      </c>
      <c r="E4045">
        <v>11165.56</v>
      </c>
      <c r="F4045">
        <v>0</v>
      </c>
      <c r="G4045" s="2">
        <f t="shared" si="506"/>
        <v>11165.56</v>
      </c>
      <c r="H4045" s="3" t="str">
        <f t="shared" si="507"/>
        <v>10</v>
      </c>
      <c r="I4045" s="3" t="str">
        <f t="shared" si="508"/>
        <v>500</v>
      </c>
      <c r="J4045" s="3">
        <v>500</v>
      </c>
      <c r="K4045" s="3" t="str">
        <f>+VLOOKUP(J4045,'Dimension descriptions'!P:R,3,FALSE)</f>
        <v>District Office</v>
      </c>
      <c r="L4045" s="3" t="str">
        <f t="shared" si="509"/>
        <v>5903</v>
      </c>
      <c r="M4045" s="10">
        <v>5903</v>
      </c>
      <c r="N4045" s="3" t="str">
        <f t="shared" si="504"/>
        <v>7000</v>
      </c>
      <c r="O4045" s="3" t="str">
        <f t="shared" si="505"/>
        <v>870</v>
      </c>
      <c r="P4045" s="3" t="str">
        <f t="shared" si="510"/>
        <v>8</v>
      </c>
      <c r="Q4045" s="11">
        <f>+VLOOKUP(M4045,'Dimension descriptions'!K:M,2,FALSE)</f>
        <v>5903</v>
      </c>
      <c r="R4045" s="33">
        <v>5903</v>
      </c>
      <c r="S4045" s="11">
        <f>+VLOOKUP(R4045,'Dimension descriptions'!K:M,3)</f>
        <v>5903</v>
      </c>
      <c r="T4045" s="3" t="str">
        <f t="shared" si="511"/>
        <v>N</v>
      </c>
      <c r="U4045">
        <f>+VLOOKUP(R4045,'FY21 P13 Allotment memo'!O:O,1,FALSE)</f>
        <v>5903</v>
      </c>
      <c r="V4045"/>
      <c r="W4045"/>
      <c r="X4045"/>
      <c r="Y4045"/>
      <c r="Z4045"/>
    </row>
    <row r="4046" spans="1:26">
      <c r="A4046">
        <v>10</v>
      </c>
      <c r="B4046" t="s">
        <v>5352</v>
      </c>
      <c r="C4046" t="s">
        <v>804</v>
      </c>
      <c r="D4046">
        <v>91</v>
      </c>
      <c r="E4046">
        <v>45600</v>
      </c>
      <c r="F4046">
        <v>0</v>
      </c>
      <c r="G4046" s="2">
        <f t="shared" si="506"/>
        <v>45600</v>
      </c>
      <c r="H4046" s="3" t="str">
        <f t="shared" si="507"/>
        <v>10</v>
      </c>
      <c r="I4046" s="3" t="str">
        <f t="shared" si="508"/>
        <v>500</v>
      </c>
      <c r="J4046" s="3">
        <v>500</v>
      </c>
      <c r="K4046" s="3" t="str">
        <f>+VLOOKUP(J4046,'Dimension descriptions'!P:R,3,FALSE)</f>
        <v>District Office</v>
      </c>
      <c r="L4046" s="3" t="str">
        <f t="shared" si="509"/>
        <v>5911</v>
      </c>
      <c r="M4046" s="10">
        <v>5911</v>
      </c>
      <c r="N4046" s="3" t="str">
        <f t="shared" si="504"/>
        <v>1000</v>
      </c>
      <c r="O4046" s="3" t="str">
        <f t="shared" si="505"/>
        <v>670</v>
      </c>
      <c r="P4046" s="3" t="str">
        <f t="shared" si="510"/>
        <v>6</v>
      </c>
      <c r="Q4046" s="11">
        <f>+VLOOKUP(M4046,'Dimension descriptions'!K:M,2,FALSE)</f>
        <v>5911</v>
      </c>
      <c r="R4046" s="33">
        <v>5911</v>
      </c>
      <c r="S4046" s="11" t="str">
        <f>+VLOOKUP(R4046,'Dimension descriptions'!K:M,3)</f>
        <v>English Language Learner Software</v>
      </c>
      <c r="T4046" s="3" t="str">
        <f t="shared" si="511"/>
        <v>N</v>
      </c>
      <c r="U4046">
        <f>+VLOOKUP(R4046,'FY21 P13 Allotment memo'!O:O,1,FALSE)</f>
        <v>5911</v>
      </c>
      <c r="V4046"/>
      <c r="W4046"/>
      <c r="X4046"/>
      <c r="Y4046"/>
      <c r="Z4046"/>
    </row>
    <row r="4047" spans="1:26">
      <c r="A4047">
        <v>10</v>
      </c>
      <c r="B4047" t="s">
        <v>5353</v>
      </c>
      <c r="C4047" t="s">
        <v>5354</v>
      </c>
      <c r="D4047">
        <v>91</v>
      </c>
      <c r="E4047">
        <v>76508.27</v>
      </c>
      <c r="F4047">
        <v>0</v>
      </c>
      <c r="G4047" s="2">
        <f t="shared" si="506"/>
        <v>76508.27</v>
      </c>
      <c r="H4047" s="3" t="str">
        <f t="shared" si="507"/>
        <v>10</v>
      </c>
      <c r="I4047" s="3" t="str">
        <f t="shared" si="508"/>
        <v>500</v>
      </c>
      <c r="J4047" s="3">
        <v>500</v>
      </c>
      <c r="K4047" s="3" t="str">
        <f>+VLOOKUP(J4047,'Dimension descriptions'!P:R,3,FALSE)</f>
        <v>District Office</v>
      </c>
      <c r="L4047" s="3" t="str">
        <f t="shared" si="509"/>
        <v>6000</v>
      </c>
      <c r="M4047" s="10">
        <v>6000</v>
      </c>
      <c r="N4047" s="3" t="str">
        <f t="shared" si="504"/>
        <v>7000</v>
      </c>
      <c r="O4047" s="3" t="str">
        <f t="shared" si="505"/>
        <v>870</v>
      </c>
      <c r="P4047" s="3" t="str">
        <f t="shared" si="510"/>
        <v>8</v>
      </c>
      <c r="Q4047" s="11">
        <f>+VLOOKUP(M4047,'Dimension descriptions'!K:M,2,FALSE)</f>
        <v>6000</v>
      </c>
      <c r="R4047" s="33">
        <v>6000</v>
      </c>
      <c r="S4047" s="11" t="str">
        <f>+VLOOKUP(R4047,'Dimension descriptions'!K:M,3)</f>
        <v>VOCATIONAL-TECHNICAL EDUCATION</v>
      </c>
      <c r="T4047" s="3" t="str">
        <f t="shared" si="511"/>
        <v>N</v>
      </c>
      <c r="U4047">
        <f>+VLOOKUP(R4047,'FY21 P13 Allotment memo'!O:O,1,FALSE)</f>
        <v>6000</v>
      </c>
      <c r="V4047"/>
      <c r="W4047"/>
      <c r="X4047"/>
      <c r="Y4047"/>
      <c r="Z4047"/>
    </row>
    <row r="4048" spans="1:26">
      <c r="A4048">
        <v>10</v>
      </c>
      <c r="B4048" t="s">
        <v>5355</v>
      </c>
      <c r="C4048" t="s">
        <v>5356</v>
      </c>
      <c r="D4048">
        <v>91</v>
      </c>
      <c r="E4048">
        <v>0</v>
      </c>
      <c r="F4048">
        <v>0</v>
      </c>
      <c r="G4048" s="2">
        <f t="shared" si="506"/>
        <v>0</v>
      </c>
      <c r="H4048" s="3" t="str">
        <f t="shared" si="507"/>
        <v>10</v>
      </c>
      <c r="I4048" s="3" t="str">
        <f t="shared" si="508"/>
        <v>500</v>
      </c>
      <c r="J4048" s="3">
        <v>500</v>
      </c>
      <c r="K4048" s="3" t="str">
        <f>+VLOOKUP(J4048,'Dimension descriptions'!P:R,3,FALSE)</f>
        <v>District Office</v>
      </c>
      <c r="L4048" s="3" t="str">
        <f t="shared" si="509"/>
        <v>6015</v>
      </c>
      <c r="M4048" s="10">
        <v>6015</v>
      </c>
      <c r="N4048" s="3" t="str">
        <f t="shared" si="504"/>
        <v>2210</v>
      </c>
      <c r="O4048" s="3" t="str">
        <f t="shared" si="505"/>
        <v>115</v>
      </c>
      <c r="P4048" s="3" t="str">
        <f t="shared" si="510"/>
        <v>1</v>
      </c>
      <c r="Q4048" s="11">
        <f>+VLOOKUP(M4048,'Dimension descriptions'!K:M,2,FALSE)</f>
        <v>6015</v>
      </c>
      <c r="R4048" s="33">
        <v>6015</v>
      </c>
      <c r="S4048" s="11" t="str">
        <f>+VLOOKUP(R4048,'Dimension descriptions'!K:M,3)</f>
        <v>CTE Administration &amp; Support Services</v>
      </c>
      <c r="T4048" s="3" t="str">
        <f t="shared" si="511"/>
        <v>N</v>
      </c>
      <c r="U4048" t="e">
        <f>+VLOOKUP(R4048,'FY21 P13 Allotment memo'!O:O,1,FALSE)</f>
        <v>#N/A</v>
      </c>
      <c r="V4048"/>
      <c r="W4048"/>
      <c r="X4048"/>
      <c r="Y4048"/>
      <c r="Z4048"/>
    </row>
    <row r="4049" spans="1:26">
      <c r="A4049">
        <v>10</v>
      </c>
      <c r="B4049" t="s">
        <v>5357</v>
      </c>
      <c r="C4049" t="s">
        <v>5358</v>
      </c>
      <c r="D4049">
        <v>91</v>
      </c>
      <c r="E4049">
        <v>0</v>
      </c>
      <c r="F4049">
        <v>0</v>
      </c>
      <c r="G4049" s="2">
        <f t="shared" si="506"/>
        <v>0</v>
      </c>
      <c r="H4049" s="3" t="str">
        <f t="shared" si="507"/>
        <v>10</v>
      </c>
      <c r="I4049" s="3" t="str">
        <f t="shared" si="508"/>
        <v>500</v>
      </c>
      <c r="J4049" s="3">
        <v>500</v>
      </c>
      <c r="K4049" s="3" t="str">
        <f>+VLOOKUP(J4049,'Dimension descriptions'!P:R,3,FALSE)</f>
        <v>District Office</v>
      </c>
      <c r="L4049" s="3" t="str">
        <f t="shared" si="509"/>
        <v>6015</v>
      </c>
      <c r="M4049" s="10">
        <v>6015</v>
      </c>
      <c r="N4049" s="3" t="str">
        <f t="shared" si="504"/>
        <v>2210</v>
      </c>
      <c r="O4049" s="3" t="str">
        <f t="shared" si="505"/>
        <v>152</v>
      </c>
      <c r="P4049" s="3" t="str">
        <f t="shared" si="510"/>
        <v>1</v>
      </c>
      <c r="Q4049" s="11">
        <f>+VLOOKUP(M4049,'Dimension descriptions'!K:M,2,FALSE)</f>
        <v>6015</v>
      </c>
      <c r="R4049" s="33">
        <v>6015</v>
      </c>
      <c r="S4049" s="11" t="str">
        <f>+VLOOKUP(R4049,'Dimension descriptions'!K:M,3)</f>
        <v>CTE Administration &amp; Support Services</v>
      </c>
      <c r="T4049" s="3" t="str">
        <f t="shared" si="511"/>
        <v>N</v>
      </c>
      <c r="U4049" t="e">
        <f>+VLOOKUP(R4049,'FY21 P13 Allotment memo'!O:O,1,FALSE)</f>
        <v>#N/A</v>
      </c>
      <c r="V4049"/>
      <c r="W4049"/>
      <c r="X4049"/>
      <c r="Y4049"/>
      <c r="Z4049"/>
    </row>
    <row r="4050" spans="1:26">
      <c r="A4050">
        <v>10</v>
      </c>
      <c r="B4050" t="s">
        <v>5359</v>
      </c>
      <c r="C4050" t="s">
        <v>1244</v>
      </c>
      <c r="D4050">
        <v>91</v>
      </c>
      <c r="E4050">
        <v>0</v>
      </c>
      <c r="F4050">
        <v>0</v>
      </c>
      <c r="G4050" s="2">
        <f t="shared" si="506"/>
        <v>0</v>
      </c>
      <c r="H4050" s="3" t="str">
        <f t="shared" si="507"/>
        <v>10</v>
      </c>
      <c r="I4050" s="3" t="str">
        <f t="shared" si="508"/>
        <v>500</v>
      </c>
      <c r="J4050" s="3">
        <v>500</v>
      </c>
      <c r="K4050" s="3" t="str">
        <f>+VLOOKUP(J4050,'Dimension descriptions'!P:R,3,FALSE)</f>
        <v>District Office</v>
      </c>
      <c r="L4050" s="3" t="str">
        <f t="shared" si="509"/>
        <v>6015</v>
      </c>
      <c r="M4050" s="10">
        <v>6015</v>
      </c>
      <c r="N4050" s="3" t="str">
        <f t="shared" si="504"/>
        <v>2210</v>
      </c>
      <c r="O4050" s="3" t="str">
        <f t="shared" si="505"/>
        <v>210</v>
      </c>
      <c r="P4050" s="3" t="str">
        <f t="shared" si="510"/>
        <v>2</v>
      </c>
      <c r="Q4050" s="11">
        <f>+VLOOKUP(M4050,'Dimension descriptions'!K:M,2,FALSE)</f>
        <v>6015</v>
      </c>
      <c r="R4050" s="33">
        <v>6015</v>
      </c>
      <c r="S4050" s="11" t="str">
        <f>+VLOOKUP(R4050,'Dimension descriptions'!K:M,3)</f>
        <v>CTE Administration &amp; Support Services</v>
      </c>
      <c r="T4050" s="3" t="str">
        <f t="shared" si="511"/>
        <v>N</v>
      </c>
      <c r="U4050" t="e">
        <f>+VLOOKUP(R4050,'FY21 P13 Allotment memo'!O:O,1,FALSE)</f>
        <v>#N/A</v>
      </c>
      <c r="V4050"/>
      <c r="W4050"/>
      <c r="X4050"/>
      <c r="Y4050"/>
      <c r="Z4050"/>
    </row>
    <row r="4051" spans="1:26">
      <c r="A4051">
        <v>10</v>
      </c>
      <c r="B4051" t="s">
        <v>5360</v>
      </c>
      <c r="C4051" t="s">
        <v>1390</v>
      </c>
      <c r="D4051">
        <v>91</v>
      </c>
      <c r="E4051">
        <v>0</v>
      </c>
      <c r="F4051">
        <v>0</v>
      </c>
      <c r="G4051" s="2">
        <f t="shared" si="506"/>
        <v>0</v>
      </c>
      <c r="H4051" s="3" t="str">
        <f t="shared" si="507"/>
        <v>10</v>
      </c>
      <c r="I4051" s="3" t="str">
        <f t="shared" si="508"/>
        <v>500</v>
      </c>
      <c r="J4051" s="3">
        <v>500</v>
      </c>
      <c r="K4051" s="3" t="str">
        <f>+VLOOKUP(J4051,'Dimension descriptions'!P:R,3,FALSE)</f>
        <v>District Office</v>
      </c>
      <c r="L4051" s="3" t="str">
        <f t="shared" si="509"/>
        <v>6015</v>
      </c>
      <c r="M4051" s="10">
        <v>6015</v>
      </c>
      <c r="N4051" s="3" t="str">
        <f t="shared" si="504"/>
        <v>2210</v>
      </c>
      <c r="O4051" s="3" t="str">
        <f t="shared" si="505"/>
        <v>220</v>
      </c>
      <c r="P4051" s="3" t="str">
        <f t="shared" si="510"/>
        <v>2</v>
      </c>
      <c r="Q4051" s="11">
        <f>+VLOOKUP(M4051,'Dimension descriptions'!K:M,2,FALSE)</f>
        <v>6015</v>
      </c>
      <c r="R4051" s="33">
        <v>6015</v>
      </c>
      <c r="S4051" s="11" t="str">
        <f>+VLOOKUP(R4051,'Dimension descriptions'!K:M,3)</f>
        <v>CTE Administration &amp; Support Services</v>
      </c>
      <c r="T4051" s="3" t="str">
        <f t="shared" si="511"/>
        <v>N</v>
      </c>
      <c r="U4051" t="e">
        <f>+VLOOKUP(R4051,'FY21 P13 Allotment memo'!O:O,1,FALSE)</f>
        <v>#N/A</v>
      </c>
      <c r="V4051"/>
      <c r="W4051"/>
      <c r="X4051"/>
      <c r="Y4051"/>
      <c r="Z4051"/>
    </row>
    <row r="4052" spans="1:26">
      <c r="A4052">
        <v>10</v>
      </c>
      <c r="B4052" t="s">
        <v>5361</v>
      </c>
      <c r="C4052" t="s">
        <v>1346</v>
      </c>
      <c r="D4052">
        <v>91</v>
      </c>
      <c r="E4052">
        <v>0</v>
      </c>
      <c r="F4052">
        <v>0</v>
      </c>
      <c r="G4052" s="2">
        <f t="shared" si="506"/>
        <v>0</v>
      </c>
      <c r="H4052" s="3" t="str">
        <f t="shared" si="507"/>
        <v>10</v>
      </c>
      <c r="I4052" s="3" t="str">
        <f t="shared" si="508"/>
        <v>500</v>
      </c>
      <c r="J4052" s="3">
        <v>500</v>
      </c>
      <c r="K4052" s="3" t="str">
        <f>+VLOOKUP(J4052,'Dimension descriptions'!P:R,3,FALSE)</f>
        <v>District Office</v>
      </c>
      <c r="L4052" s="3" t="str">
        <f t="shared" si="509"/>
        <v>6015</v>
      </c>
      <c r="M4052" s="10">
        <v>6015</v>
      </c>
      <c r="N4052" s="3" t="str">
        <f t="shared" si="504"/>
        <v>2210</v>
      </c>
      <c r="O4052" s="3" t="str">
        <f t="shared" si="505"/>
        <v>241</v>
      </c>
      <c r="P4052" s="3" t="str">
        <f t="shared" si="510"/>
        <v>2</v>
      </c>
      <c r="Q4052" s="11">
        <f>+VLOOKUP(M4052,'Dimension descriptions'!K:M,2,FALSE)</f>
        <v>6015</v>
      </c>
      <c r="R4052" s="33">
        <v>6015</v>
      </c>
      <c r="S4052" s="11" t="str">
        <f>+VLOOKUP(R4052,'Dimension descriptions'!K:M,3)</f>
        <v>CTE Administration &amp; Support Services</v>
      </c>
      <c r="T4052" s="3" t="str">
        <f t="shared" si="511"/>
        <v>N</v>
      </c>
      <c r="U4052" t="e">
        <f>+VLOOKUP(R4052,'FY21 P13 Allotment memo'!O:O,1,FALSE)</f>
        <v>#N/A</v>
      </c>
      <c r="V4052"/>
      <c r="W4052"/>
      <c r="X4052"/>
      <c r="Y4052"/>
      <c r="Z4052"/>
    </row>
    <row r="4053" spans="1:26">
      <c r="A4053">
        <v>10</v>
      </c>
      <c r="B4053" t="s">
        <v>5362</v>
      </c>
      <c r="C4053" t="s">
        <v>4960</v>
      </c>
      <c r="D4053">
        <v>91</v>
      </c>
      <c r="E4053">
        <v>0</v>
      </c>
      <c r="F4053">
        <v>0</v>
      </c>
      <c r="G4053" s="2">
        <f t="shared" si="506"/>
        <v>0</v>
      </c>
      <c r="H4053" s="3" t="str">
        <f t="shared" si="507"/>
        <v>10</v>
      </c>
      <c r="I4053" s="3" t="str">
        <f t="shared" si="508"/>
        <v>500</v>
      </c>
      <c r="J4053" s="3">
        <v>500</v>
      </c>
      <c r="K4053" s="3" t="str">
        <f>+VLOOKUP(J4053,'Dimension descriptions'!P:R,3,FALSE)</f>
        <v>District Office</v>
      </c>
      <c r="L4053" s="3" t="str">
        <f t="shared" si="509"/>
        <v>6015</v>
      </c>
      <c r="M4053" s="10">
        <v>6015</v>
      </c>
      <c r="N4053" s="3" t="str">
        <f t="shared" si="504"/>
        <v>2230</v>
      </c>
      <c r="O4053" s="3" t="str">
        <f t="shared" si="505"/>
        <v>190</v>
      </c>
      <c r="P4053" s="3" t="str">
        <f t="shared" si="510"/>
        <v>1</v>
      </c>
      <c r="Q4053" s="11">
        <f>+VLOOKUP(M4053,'Dimension descriptions'!K:M,2,FALSE)</f>
        <v>6015</v>
      </c>
      <c r="R4053" s="33">
        <v>6015</v>
      </c>
      <c r="S4053" s="11" t="str">
        <f>+VLOOKUP(R4053,'Dimension descriptions'!K:M,3)</f>
        <v>CTE Administration &amp; Support Services</v>
      </c>
      <c r="T4053" s="3" t="str">
        <f t="shared" si="511"/>
        <v>N</v>
      </c>
      <c r="U4053" t="e">
        <f>+VLOOKUP(R4053,'FY21 P13 Allotment memo'!O:O,1,FALSE)</f>
        <v>#N/A</v>
      </c>
      <c r="V4053"/>
      <c r="W4053"/>
      <c r="X4053"/>
      <c r="Y4053"/>
      <c r="Z4053"/>
    </row>
    <row r="4054" spans="1:26">
      <c r="A4054">
        <v>10</v>
      </c>
      <c r="B4054" t="s">
        <v>5363</v>
      </c>
      <c r="C4054" t="s">
        <v>1244</v>
      </c>
      <c r="D4054">
        <v>91</v>
      </c>
      <c r="E4054">
        <v>0</v>
      </c>
      <c r="F4054">
        <v>0</v>
      </c>
      <c r="G4054" s="2">
        <f t="shared" si="506"/>
        <v>0</v>
      </c>
      <c r="H4054" s="3" t="str">
        <f t="shared" si="507"/>
        <v>10</v>
      </c>
      <c r="I4054" s="3" t="str">
        <f t="shared" si="508"/>
        <v>500</v>
      </c>
      <c r="J4054" s="3">
        <v>500</v>
      </c>
      <c r="K4054" s="3" t="str">
        <f>+VLOOKUP(J4054,'Dimension descriptions'!P:R,3,FALSE)</f>
        <v>District Office</v>
      </c>
      <c r="L4054" s="3" t="str">
        <f t="shared" si="509"/>
        <v>6015</v>
      </c>
      <c r="M4054" s="10">
        <v>6015</v>
      </c>
      <c r="N4054" s="3" t="str">
        <f t="shared" si="504"/>
        <v>2230</v>
      </c>
      <c r="O4054" s="3" t="str">
        <f t="shared" si="505"/>
        <v>210</v>
      </c>
      <c r="P4054" s="3" t="str">
        <f t="shared" si="510"/>
        <v>2</v>
      </c>
      <c r="Q4054" s="11">
        <f>+VLOOKUP(M4054,'Dimension descriptions'!K:M,2,FALSE)</f>
        <v>6015</v>
      </c>
      <c r="R4054" s="33">
        <v>6015</v>
      </c>
      <c r="S4054" s="11" t="str">
        <f>+VLOOKUP(R4054,'Dimension descriptions'!K:M,3)</f>
        <v>CTE Administration &amp; Support Services</v>
      </c>
      <c r="T4054" s="3" t="str">
        <f t="shared" si="511"/>
        <v>N</v>
      </c>
      <c r="U4054" t="e">
        <f>+VLOOKUP(R4054,'FY21 P13 Allotment memo'!O:O,1,FALSE)</f>
        <v>#N/A</v>
      </c>
      <c r="V4054"/>
      <c r="W4054"/>
      <c r="X4054"/>
      <c r="Y4054"/>
      <c r="Z4054"/>
    </row>
    <row r="4055" spans="1:26">
      <c r="A4055">
        <v>10</v>
      </c>
      <c r="B4055" t="s">
        <v>5364</v>
      </c>
      <c r="C4055" t="s">
        <v>1246</v>
      </c>
      <c r="D4055">
        <v>91</v>
      </c>
      <c r="E4055">
        <v>0</v>
      </c>
      <c r="F4055">
        <v>0</v>
      </c>
      <c r="G4055" s="2">
        <f t="shared" si="506"/>
        <v>0</v>
      </c>
      <c r="H4055" s="3" t="str">
        <f t="shared" si="507"/>
        <v>10</v>
      </c>
      <c r="I4055" s="3" t="str">
        <f t="shared" si="508"/>
        <v>500</v>
      </c>
      <c r="J4055" s="3">
        <v>500</v>
      </c>
      <c r="K4055" s="3" t="str">
        <f>+VLOOKUP(J4055,'Dimension descriptions'!P:R,3,FALSE)</f>
        <v>District Office</v>
      </c>
      <c r="L4055" s="3" t="str">
        <f t="shared" si="509"/>
        <v>6015</v>
      </c>
      <c r="M4055" s="10">
        <v>6015</v>
      </c>
      <c r="N4055" s="3" t="str">
        <f t="shared" si="504"/>
        <v>2230</v>
      </c>
      <c r="O4055" s="3" t="str">
        <f t="shared" si="505"/>
        <v>220</v>
      </c>
      <c r="P4055" s="3" t="str">
        <f t="shared" si="510"/>
        <v>2</v>
      </c>
      <c r="Q4055" s="11">
        <f>+VLOOKUP(M4055,'Dimension descriptions'!K:M,2,FALSE)</f>
        <v>6015</v>
      </c>
      <c r="R4055" s="33">
        <v>6015</v>
      </c>
      <c r="S4055" s="11" t="str">
        <f>+VLOOKUP(R4055,'Dimension descriptions'!K:M,3)</f>
        <v>CTE Administration &amp; Support Services</v>
      </c>
      <c r="T4055" s="3" t="str">
        <f t="shared" si="511"/>
        <v>N</v>
      </c>
      <c r="U4055" t="e">
        <f>+VLOOKUP(R4055,'FY21 P13 Allotment memo'!O:O,1,FALSE)</f>
        <v>#N/A</v>
      </c>
      <c r="V4055"/>
      <c r="W4055"/>
      <c r="X4055"/>
      <c r="Y4055"/>
      <c r="Z4055"/>
    </row>
    <row r="4056" spans="1:26">
      <c r="A4056">
        <v>10</v>
      </c>
      <c r="B4056" t="s">
        <v>5365</v>
      </c>
      <c r="C4056" t="s">
        <v>1346</v>
      </c>
      <c r="D4056">
        <v>91</v>
      </c>
      <c r="E4056">
        <v>0</v>
      </c>
      <c r="F4056">
        <v>0</v>
      </c>
      <c r="G4056" s="2">
        <f t="shared" si="506"/>
        <v>0</v>
      </c>
      <c r="H4056" s="3" t="str">
        <f t="shared" si="507"/>
        <v>10</v>
      </c>
      <c r="I4056" s="3" t="str">
        <f t="shared" si="508"/>
        <v>500</v>
      </c>
      <c r="J4056" s="3">
        <v>500</v>
      </c>
      <c r="K4056" s="3" t="str">
        <f>+VLOOKUP(J4056,'Dimension descriptions'!P:R,3,FALSE)</f>
        <v>District Office</v>
      </c>
      <c r="L4056" s="3" t="str">
        <f t="shared" si="509"/>
        <v>6015</v>
      </c>
      <c r="M4056" s="10">
        <v>6015</v>
      </c>
      <c r="N4056" s="3" t="str">
        <f t="shared" si="504"/>
        <v>2230</v>
      </c>
      <c r="O4056" s="3" t="str">
        <f t="shared" si="505"/>
        <v>241</v>
      </c>
      <c r="P4056" s="3" t="str">
        <f t="shared" si="510"/>
        <v>2</v>
      </c>
      <c r="Q4056" s="11">
        <f>+VLOOKUP(M4056,'Dimension descriptions'!K:M,2,FALSE)</f>
        <v>6015</v>
      </c>
      <c r="R4056" s="33">
        <v>6015</v>
      </c>
      <c r="S4056" s="11" t="str">
        <f>+VLOOKUP(R4056,'Dimension descriptions'!K:M,3)</f>
        <v>CTE Administration &amp; Support Services</v>
      </c>
      <c r="T4056" s="3" t="str">
        <f t="shared" si="511"/>
        <v>N</v>
      </c>
      <c r="U4056" t="e">
        <f>+VLOOKUP(R4056,'FY21 P13 Allotment memo'!O:O,1,FALSE)</f>
        <v>#N/A</v>
      </c>
      <c r="V4056"/>
      <c r="W4056"/>
      <c r="X4056"/>
      <c r="Y4056"/>
      <c r="Z4056"/>
    </row>
    <row r="4057" spans="1:26">
      <c r="A4057">
        <v>10</v>
      </c>
      <c r="B4057" t="s">
        <v>5366</v>
      </c>
      <c r="C4057" t="s">
        <v>1346</v>
      </c>
      <c r="D4057">
        <v>91</v>
      </c>
      <c r="E4057">
        <v>0</v>
      </c>
      <c r="F4057">
        <v>0</v>
      </c>
      <c r="G4057" s="2">
        <f t="shared" si="506"/>
        <v>0</v>
      </c>
      <c r="H4057" s="3" t="str">
        <f t="shared" si="507"/>
        <v>10</v>
      </c>
      <c r="I4057" s="3" t="str">
        <f t="shared" si="508"/>
        <v>500</v>
      </c>
      <c r="J4057" s="3">
        <v>500</v>
      </c>
      <c r="K4057" s="3" t="str">
        <f>+VLOOKUP(J4057,'Dimension descriptions'!P:R,3,FALSE)</f>
        <v>District Office</v>
      </c>
      <c r="L4057" s="3" t="str">
        <f t="shared" si="509"/>
        <v>6015</v>
      </c>
      <c r="M4057" s="10">
        <v>6015</v>
      </c>
      <c r="N4057" s="3" t="str">
        <f t="shared" si="504"/>
        <v>2230</v>
      </c>
      <c r="O4057" s="3" t="str">
        <f t="shared" si="505"/>
        <v>245</v>
      </c>
      <c r="P4057" s="3" t="str">
        <f t="shared" si="510"/>
        <v>2</v>
      </c>
      <c r="Q4057" s="11">
        <f>+VLOOKUP(M4057,'Dimension descriptions'!K:M,2,FALSE)</f>
        <v>6015</v>
      </c>
      <c r="R4057" s="33">
        <v>6015</v>
      </c>
      <c r="S4057" s="11" t="str">
        <f>+VLOOKUP(R4057,'Dimension descriptions'!K:M,3)</f>
        <v>CTE Administration &amp; Support Services</v>
      </c>
      <c r="T4057" s="3" t="str">
        <f t="shared" si="511"/>
        <v>N</v>
      </c>
      <c r="U4057" t="e">
        <f>+VLOOKUP(R4057,'FY21 P13 Allotment memo'!O:O,1,FALSE)</f>
        <v>#N/A</v>
      </c>
      <c r="V4057"/>
      <c r="W4057"/>
      <c r="X4057"/>
      <c r="Y4057"/>
      <c r="Z4057"/>
    </row>
    <row r="4058" spans="1:26">
      <c r="A4058">
        <v>10</v>
      </c>
      <c r="B4058" t="s">
        <v>5367</v>
      </c>
      <c r="C4058" t="s">
        <v>1234</v>
      </c>
      <c r="D4058">
        <v>91</v>
      </c>
      <c r="E4058">
        <v>0</v>
      </c>
      <c r="F4058">
        <v>0</v>
      </c>
      <c r="G4058" s="2">
        <f t="shared" si="506"/>
        <v>0</v>
      </c>
      <c r="H4058" s="3" t="str">
        <f t="shared" si="507"/>
        <v>10</v>
      </c>
      <c r="I4058" s="3" t="str">
        <f t="shared" si="508"/>
        <v>500</v>
      </c>
      <c r="J4058" s="3">
        <v>500</v>
      </c>
      <c r="K4058" s="3" t="str">
        <f>+VLOOKUP(J4058,'Dimension descriptions'!P:R,3,FALSE)</f>
        <v>District Office</v>
      </c>
      <c r="L4058" s="3" t="str">
        <f t="shared" si="509"/>
        <v>6043</v>
      </c>
      <c r="M4058" s="10">
        <v>6043</v>
      </c>
      <c r="N4058" s="3" t="str">
        <f t="shared" si="504"/>
        <v>1000</v>
      </c>
      <c r="O4058" s="3" t="str">
        <f t="shared" si="505"/>
        <v>131</v>
      </c>
      <c r="P4058" s="3" t="str">
        <f t="shared" si="510"/>
        <v>1</v>
      </c>
      <c r="Q4058" s="11">
        <f>+VLOOKUP(M4058,'Dimension descriptions'!K:M,2,FALSE)</f>
        <v>6000</v>
      </c>
      <c r="R4058" s="33">
        <v>6000</v>
      </c>
      <c r="S4058" s="11" t="str">
        <f>+VLOOKUP(R4058,'Dimension descriptions'!K:M,3)</f>
        <v>VOCATIONAL-TECHNICAL EDUCATION</v>
      </c>
      <c r="T4058" s="3" t="str">
        <f t="shared" si="511"/>
        <v>Y</v>
      </c>
      <c r="U4058">
        <f>+VLOOKUP(R4058,'FY21 P13 Allotment memo'!O:O,1,FALSE)</f>
        <v>6000</v>
      </c>
      <c r="V4058"/>
      <c r="W4058"/>
      <c r="X4058"/>
      <c r="Y4058"/>
      <c r="Z4058"/>
    </row>
    <row r="4059" spans="1:26">
      <c r="A4059">
        <v>10</v>
      </c>
      <c r="B4059" t="s">
        <v>5368</v>
      </c>
      <c r="C4059" t="s">
        <v>1571</v>
      </c>
      <c r="D4059">
        <v>91</v>
      </c>
      <c r="E4059">
        <v>0</v>
      </c>
      <c r="F4059">
        <v>0</v>
      </c>
      <c r="G4059" s="2">
        <f t="shared" si="506"/>
        <v>0</v>
      </c>
      <c r="H4059" s="3" t="str">
        <f t="shared" si="507"/>
        <v>10</v>
      </c>
      <c r="I4059" s="3" t="str">
        <f t="shared" si="508"/>
        <v>500</v>
      </c>
      <c r="J4059" s="3">
        <v>500</v>
      </c>
      <c r="K4059" s="3" t="str">
        <f>+VLOOKUP(J4059,'Dimension descriptions'!P:R,3,FALSE)</f>
        <v>District Office</v>
      </c>
      <c r="L4059" s="3" t="str">
        <f t="shared" si="509"/>
        <v>6043</v>
      </c>
      <c r="M4059" s="10">
        <v>6043</v>
      </c>
      <c r="N4059" s="3" t="str">
        <f t="shared" si="504"/>
        <v>1000</v>
      </c>
      <c r="O4059" s="3" t="str">
        <f t="shared" si="505"/>
        <v>149</v>
      </c>
      <c r="P4059" s="3" t="str">
        <f t="shared" si="510"/>
        <v>1</v>
      </c>
      <c r="Q4059" s="11">
        <f>+VLOOKUP(M4059,'Dimension descriptions'!K:M,2,FALSE)</f>
        <v>6000</v>
      </c>
      <c r="R4059" s="33">
        <v>6000</v>
      </c>
      <c r="S4059" s="11" t="str">
        <f>+VLOOKUP(R4059,'Dimension descriptions'!K:M,3)</f>
        <v>VOCATIONAL-TECHNICAL EDUCATION</v>
      </c>
      <c r="T4059" s="3" t="str">
        <f t="shared" si="511"/>
        <v>Y</v>
      </c>
      <c r="U4059">
        <f>+VLOOKUP(R4059,'FY21 P13 Allotment memo'!O:O,1,FALSE)</f>
        <v>6000</v>
      </c>
      <c r="V4059"/>
      <c r="W4059"/>
      <c r="X4059"/>
      <c r="Y4059"/>
      <c r="Z4059"/>
    </row>
    <row r="4060" spans="1:26">
      <c r="A4060">
        <v>10</v>
      </c>
      <c r="B4060" t="s">
        <v>5369</v>
      </c>
      <c r="C4060" t="s">
        <v>1238</v>
      </c>
      <c r="D4060">
        <v>91</v>
      </c>
      <c r="E4060">
        <v>0</v>
      </c>
      <c r="F4060">
        <v>0</v>
      </c>
      <c r="G4060" s="2">
        <f t="shared" si="506"/>
        <v>0</v>
      </c>
      <c r="H4060" s="3" t="str">
        <f t="shared" si="507"/>
        <v>10</v>
      </c>
      <c r="I4060" s="3" t="str">
        <f t="shared" si="508"/>
        <v>500</v>
      </c>
      <c r="J4060" s="3">
        <v>500</v>
      </c>
      <c r="K4060" s="3" t="str">
        <f>+VLOOKUP(J4060,'Dimension descriptions'!P:R,3,FALSE)</f>
        <v>District Office</v>
      </c>
      <c r="L4060" s="3" t="str">
        <f t="shared" si="509"/>
        <v>6043</v>
      </c>
      <c r="M4060" s="10">
        <v>6043</v>
      </c>
      <c r="N4060" s="3" t="str">
        <f t="shared" si="504"/>
        <v>1000</v>
      </c>
      <c r="O4060" s="3" t="str">
        <f t="shared" si="505"/>
        <v>161</v>
      </c>
      <c r="P4060" s="3" t="str">
        <f t="shared" si="510"/>
        <v>1</v>
      </c>
      <c r="Q4060" s="11">
        <f>+VLOOKUP(M4060,'Dimension descriptions'!K:M,2,FALSE)</f>
        <v>6000</v>
      </c>
      <c r="R4060" s="33">
        <v>6000</v>
      </c>
      <c r="S4060" s="11" t="str">
        <f>+VLOOKUP(R4060,'Dimension descriptions'!K:M,3)</f>
        <v>VOCATIONAL-TECHNICAL EDUCATION</v>
      </c>
      <c r="T4060" s="3" t="str">
        <f t="shared" si="511"/>
        <v>Y</v>
      </c>
      <c r="U4060">
        <f>+VLOOKUP(R4060,'FY21 P13 Allotment memo'!O:O,1,FALSE)</f>
        <v>6000</v>
      </c>
      <c r="V4060"/>
      <c r="W4060"/>
      <c r="X4060"/>
      <c r="Y4060"/>
      <c r="Z4060"/>
    </row>
    <row r="4061" spans="1:26">
      <c r="A4061">
        <v>10</v>
      </c>
      <c r="B4061" t="s">
        <v>5370</v>
      </c>
      <c r="C4061" t="s">
        <v>1279</v>
      </c>
      <c r="D4061">
        <v>91</v>
      </c>
      <c r="E4061">
        <v>0</v>
      </c>
      <c r="F4061">
        <v>0</v>
      </c>
      <c r="G4061" s="2">
        <f t="shared" si="506"/>
        <v>0</v>
      </c>
      <c r="H4061" s="3" t="str">
        <f t="shared" si="507"/>
        <v>10</v>
      </c>
      <c r="I4061" s="3" t="str">
        <f t="shared" si="508"/>
        <v>500</v>
      </c>
      <c r="J4061" s="3">
        <v>500</v>
      </c>
      <c r="K4061" s="3" t="str">
        <f>+VLOOKUP(J4061,'Dimension descriptions'!P:R,3,FALSE)</f>
        <v>District Office</v>
      </c>
      <c r="L4061" s="3" t="str">
        <f t="shared" si="509"/>
        <v>6043</v>
      </c>
      <c r="M4061" s="10">
        <v>6043</v>
      </c>
      <c r="N4061" s="3" t="str">
        <f t="shared" si="504"/>
        <v>1000</v>
      </c>
      <c r="O4061" s="3" t="str">
        <f t="shared" si="505"/>
        <v>210</v>
      </c>
      <c r="P4061" s="3" t="str">
        <f t="shared" si="510"/>
        <v>2</v>
      </c>
      <c r="Q4061" s="11">
        <f>+VLOOKUP(M4061,'Dimension descriptions'!K:M,2,FALSE)</f>
        <v>6000</v>
      </c>
      <c r="R4061" s="33">
        <v>6000</v>
      </c>
      <c r="S4061" s="11" t="str">
        <f>+VLOOKUP(R4061,'Dimension descriptions'!K:M,3)</f>
        <v>VOCATIONAL-TECHNICAL EDUCATION</v>
      </c>
      <c r="T4061" s="3" t="str">
        <f t="shared" si="511"/>
        <v>Y</v>
      </c>
      <c r="U4061">
        <f>+VLOOKUP(R4061,'FY21 P13 Allotment memo'!O:O,1,FALSE)</f>
        <v>6000</v>
      </c>
      <c r="V4061"/>
      <c r="W4061"/>
      <c r="X4061"/>
      <c r="Y4061"/>
      <c r="Z4061"/>
    </row>
    <row r="4062" spans="1:26">
      <c r="A4062">
        <v>10</v>
      </c>
      <c r="B4062" t="s">
        <v>5371</v>
      </c>
      <c r="C4062" t="s">
        <v>1246</v>
      </c>
      <c r="D4062">
        <v>91</v>
      </c>
      <c r="E4062">
        <v>0</v>
      </c>
      <c r="F4062">
        <v>0</v>
      </c>
      <c r="G4062" s="2">
        <f t="shared" si="506"/>
        <v>0</v>
      </c>
      <c r="H4062" s="3" t="str">
        <f t="shared" si="507"/>
        <v>10</v>
      </c>
      <c r="I4062" s="3" t="str">
        <f t="shared" si="508"/>
        <v>500</v>
      </c>
      <c r="J4062" s="3">
        <v>500</v>
      </c>
      <c r="K4062" s="3" t="str">
        <f>+VLOOKUP(J4062,'Dimension descriptions'!P:R,3,FALSE)</f>
        <v>District Office</v>
      </c>
      <c r="L4062" s="3" t="str">
        <f t="shared" si="509"/>
        <v>6043</v>
      </c>
      <c r="M4062" s="10">
        <v>6043</v>
      </c>
      <c r="N4062" s="3" t="str">
        <f t="shared" si="504"/>
        <v>1000</v>
      </c>
      <c r="O4062" s="3" t="str">
        <f t="shared" si="505"/>
        <v>220</v>
      </c>
      <c r="P4062" s="3" t="str">
        <f t="shared" si="510"/>
        <v>2</v>
      </c>
      <c r="Q4062" s="11">
        <f>+VLOOKUP(M4062,'Dimension descriptions'!K:M,2,FALSE)</f>
        <v>6000</v>
      </c>
      <c r="R4062" s="33">
        <v>6000</v>
      </c>
      <c r="S4062" s="11" t="str">
        <f>+VLOOKUP(R4062,'Dimension descriptions'!K:M,3)</f>
        <v>VOCATIONAL-TECHNICAL EDUCATION</v>
      </c>
      <c r="T4062" s="3" t="str">
        <f t="shared" si="511"/>
        <v>Y</v>
      </c>
      <c r="U4062">
        <f>+VLOOKUP(R4062,'FY21 P13 Allotment memo'!O:O,1,FALSE)</f>
        <v>6000</v>
      </c>
      <c r="V4062"/>
      <c r="W4062"/>
      <c r="X4062"/>
      <c r="Y4062"/>
      <c r="Z4062"/>
    </row>
    <row r="4063" spans="1:26">
      <c r="A4063">
        <v>10</v>
      </c>
      <c r="B4063" t="s">
        <v>5372</v>
      </c>
      <c r="C4063" t="s">
        <v>1346</v>
      </c>
      <c r="D4063">
        <v>91</v>
      </c>
      <c r="E4063">
        <v>0</v>
      </c>
      <c r="F4063">
        <v>0</v>
      </c>
      <c r="G4063" s="2">
        <f t="shared" si="506"/>
        <v>0</v>
      </c>
      <c r="H4063" s="3" t="str">
        <f t="shared" si="507"/>
        <v>10</v>
      </c>
      <c r="I4063" s="3" t="str">
        <f t="shared" si="508"/>
        <v>500</v>
      </c>
      <c r="J4063" s="3">
        <v>500</v>
      </c>
      <c r="K4063" s="3" t="str">
        <f>+VLOOKUP(J4063,'Dimension descriptions'!P:R,3,FALSE)</f>
        <v>District Office</v>
      </c>
      <c r="L4063" s="3" t="str">
        <f t="shared" si="509"/>
        <v>6043</v>
      </c>
      <c r="M4063" s="10">
        <v>6043</v>
      </c>
      <c r="N4063" s="3" t="str">
        <f t="shared" si="504"/>
        <v>1000</v>
      </c>
      <c r="O4063" s="3" t="str">
        <f t="shared" si="505"/>
        <v>241</v>
      </c>
      <c r="P4063" s="3" t="str">
        <f t="shared" si="510"/>
        <v>2</v>
      </c>
      <c r="Q4063" s="11">
        <f>+VLOOKUP(M4063,'Dimension descriptions'!K:M,2,FALSE)</f>
        <v>6000</v>
      </c>
      <c r="R4063" s="33">
        <v>6000</v>
      </c>
      <c r="S4063" s="11" t="str">
        <f>+VLOOKUP(R4063,'Dimension descriptions'!K:M,3)</f>
        <v>VOCATIONAL-TECHNICAL EDUCATION</v>
      </c>
      <c r="T4063" s="3" t="str">
        <f t="shared" si="511"/>
        <v>Y</v>
      </c>
      <c r="U4063">
        <f>+VLOOKUP(R4063,'FY21 P13 Allotment memo'!O:O,1,FALSE)</f>
        <v>6000</v>
      </c>
      <c r="V4063"/>
      <c r="W4063"/>
      <c r="X4063"/>
      <c r="Y4063"/>
      <c r="Z4063"/>
    </row>
    <row r="4064" spans="1:26">
      <c r="A4064">
        <v>10</v>
      </c>
      <c r="B4064" t="s">
        <v>5373</v>
      </c>
      <c r="C4064" t="s">
        <v>5374</v>
      </c>
      <c r="D4064">
        <v>91</v>
      </c>
      <c r="E4064">
        <v>0</v>
      </c>
      <c r="F4064">
        <v>0</v>
      </c>
      <c r="G4064" s="2">
        <f t="shared" si="506"/>
        <v>0</v>
      </c>
      <c r="H4064" s="3" t="str">
        <f t="shared" si="507"/>
        <v>10</v>
      </c>
      <c r="I4064" s="3" t="str">
        <f t="shared" si="508"/>
        <v>500</v>
      </c>
      <c r="J4064" s="3">
        <v>500</v>
      </c>
      <c r="K4064" s="3" t="str">
        <f>+VLOOKUP(J4064,'Dimension descriptions'!P:R,3,FALSE)</f>
        <v>District Office</v>
      </c>
      <c r="L4064" s="3" t="str">
        <f t="shared" si="509"/>
        <v>6043</v>
      </c>
      <c r="M4064" s="10">
        <v>6043</v>
      </c>
      <c r="N4064" s="3" t="str">
        <f t="shared" si="504"/>
        <v>1000</v>
      </c>
      <c r="O4064" s="3" t="str">
        <f t="shared" si="505"/>
        <v>320</v>
      </c>
      <c r="P4064" s="3" t="str">
        <f t="shared" si="510"/>
        <v>3</v>
      </c>
      <c r="Q4064" s="11">
        <f>+VLOOKUP(M4064,'Dimension descriptions'!K:M,2,FALSE)</f>
        <v>6000</v>
      </c>
      <c r="R4064" s="33">
        <v>6000</v>
      </c>
      <c r="S4064" s="11" t="str">
        <f>+VLOOKUP(R4064,'Dimension descriptions'!K:M,3)</f>
        <v>VOCATIONAL-TECHNICAL EDUCATION</v>
      </c>
      <c r="T4064" s="3" t="str">
        <f t="shared" si="511"/>
        <v>Y</v>
      </c>
      <c r="U4064">
        <f>+VLOOKUP(R4064,'FY21 P13 Allotment memo'!O:O,1,FALSE)</f>
        <v>6000</v>
      </c>
      <c r="V4064"/>
      <c r="W4064"/>
      <c r="X4064"/>
      <c r="Y4064"/>
      <c r="Z4064"/>
    </row>
    <row r="4065" spans="1:26">
      <c r="A4065">
        <v>10</v>
      </c>
      <c r="B4065" t="s">
        <v>5375</v>
      </c>
      <c r="C4065" t="s">
        <v>4797</v>
      </c>
      <c r="D4065">
        <v>91</v>
      </c>
      <c r="E4065">
        <v>0</v>
      </c>
      <c r="F4065">
        <v>0</v>
      </c>
      <c r="G4065" s="2">
        <f t="shared" si="506"/>
        <v>0</v>
      </c>
      <c r="H4065" s="3" t="str">
        <f t="shared" si="507"/>
        <v>10</v>
      </c>
      <c r="I4065" s="3" t="str">
        <f t="shared" si="508"/>
        <v>500</v>
      </c>
      <c r="J4065" s="3">
        <v>500</v>
      </c>
      <c r="K4065" s="3" t="str">
        <f>+VLOOKUP(J4065,'Dimension descriptions'!P:R,3,FALSE)</f>
        <v>District Office</v>
      </c>
      <c r="L4065" s="3" t="str">
        <f t="shared" si="509"/>
        <v>6043</v>
      </c>
      <c r="M4065" s="10">
        <v>6043</v>
      </c>
      <c r="N4065" s="3" t="str">
        <f t="shared" si="504"/>
        <v>1000</v>
      </c>
      <c r="O4065" s="3" t="str">
        <f t="shared" si="505"/>
        <v>341</v>
      </c>
      <c r="P4065" s="3" t="str">
        <f t="shared" si="510"/>
        <v>3</v>
      </c>
      <c r="Q4065" s="11">
        <f>+VLOOKUP(M4065,'Dimension descriptions'!K:M,2,FALSE)</f>
        <v>6000</v>
      </c>
      <c r="R4065" s="33">
        <v>6000</v>
      </c>
      <c r="S4065" s="11" t="str">
        <f>+VLOOKUP(R4065,'Dimension descriptions'!K:M,3)</f>
        <v>VOCATIONAL-TECHNICAL EDUCATION</v>
      </c>
      <c r="T4065" s="3" t="str">
        <f t="shared" si="511"/>
        <v>Y</v>
      </c>
      <c r="U4065">
        <f>+VLOOKUP(R4065,'FY21 P13 Allotment memo'!O:O,1,FALSE)</f>
        <v>6000</v>
      </c>
      <c r="V4065"/>
      <c r="W4065"/>
      <c r="X4065"/>
      <c r="Y4065"/>
      <c r="Z4065"/>
    </row>
    <row r="4066" spans="1:26">
      <c r="A4066">
        <v>10</v>
      </c>
      <c r="B4066" t="s">
        <v>5376</v>
      </c>
      <c r="C4066" t="s">
        <v>1665</v>
      </c>
      <c r="D4066">
        <v>91</v>
      </c>
      <c r="E4066">
        <v>0</v>
      </c>
      <c r="F4066">
        <v>0</v>
      </c>
      <c r="G4066" s="2">
        <f t="shared" si="506"/>
        <v>0</v>
      </c>
      <c r="H4066" s="3" t="str">
        <f t="shared" si="507"/>
        <v>10</v>
      </c>
      <c r="I4066" s="3" t="str">
        <f t="shared" si="508"/>
        <v>500</v>
      </c>
      <c r="J4066" s="3">
        <v>500</v>
      </c>
      <c r="K4066" s="3" t="str">
        <f>+VLOOKUP(J4066,'Dimension descriptions'!P:R,3,FALSE)</f>
        <v>District Office</v>
      </c>
      <c r="L4066" s="3" t="str">
        <f t="shared" si="509"/>
        <v>6043</v>
      </c>
      <c r="M4066" s="10">
        <v>6043</v>
      </c>
      <c r="N4066" s="3" t="str">
        <f t="shared" si="504"/>
        <v>1000</v>
      </c>
      <c r="O4066" s="3" t="str">
        <f t="shared" si="505"/>
        <v>430</v>
      </c>
      <c r="P4066" s="3" t="str">
        <f t="shared" si="510"/>
        <v>4</v>
      </c>
      <c r="Q4066" s="11">
        <f>+VLOOKUP(M4066,'Dimension descriptions'!K:M,2,FALSE)</f>
        <v>6000</v>
      </c>
      <c r="R4066" s="33">
        <v>6000</v>
      </c>
      <c r="S4066" s="11" t="str">
        <f>+VLOOKUP(R4066,'Dimension descriptions'!K:M,3)</f>
        <v>VOCATIONAL-TECHNICAL EDUCATION</v>
      </c>
      <c r="T4066" s="3" t="str">
        <f t="shared" si="511"/>
        <v>Y</v>
      </c>
      <c r="U4066">
        <f>+VLOOKUP(R4066,'FY21 P13 Allotment memo'!O:O,1,FALSE)</f>
        <v>6000</v>
      </c>
      <c r="V4066"/>
      <c r="W4066"/>
      <c r="X4066"/>
      <c r="Y4066"/>
      <c r="Z4066"/>
    </row>
    <row r="4067" spans="1:26">
      <c r="A4067">
        <v>10</v>
      </c>
      <c r="B4067" t="s">
        <v>5377</v>
      </c>
      <c r="C4067" t="s">
        <v>4836</v>
      </c>
      <c r="D4067">
        <v>91</v>
      </c>
      <c r="E4067">
        <v>0</v>
      </c>
      <c r="F4067">
        <v>0</v>
      </c>
      <c r="G4067" s="2">
        <f t="shared" si="506"/>
        <v>0</v>
      </c>
      <c r="H4067" s="3" t="str">
        <f t="shared" si="507"/>
        <v>10</v>
      </c>
      <c r="I4067" s="3" t="str">
        <f t="shared" si="508"/>
        <v>500</v>
      </c>
      <c r="J4067" s="3">
        <v>500</v>
      </c>
      <c r="K4067" s="3" t="str">
        <f>+VLOOKUP(J4067,'Dimension descriptions'!P:R,3,FALSE)</f>
        <v>District Office</v>
      </c>
      <c r="L4067" s="3" t="str">
        <f t="shared" si="509"/>
        <v>6043</v>
      </c>
      <c r="M4067" s="10">
        <v>6043</v>
      </c>
      <c r="N4067" s="3" t="str">
        <f t="shared" si="504"/>
        <v>1000</v>
      </c>
      <c r="O4067" s="3" t="str">
        <f t="shared" si="505"/>
        <v>560</v>
      </c>
      <c r="P4067" s="3" t="str">
        <f t="shared" si="510"/>
        <v>5</v>
      </c>
      <c r="Q4067" s="11">
        <f>+VLOOKUP(M4067,'Dimension descriptions'!K:M,2,FALSE)</f>
        <v>6000</v>
      </c>
      <c r="R4067" s="33">
        <v>6000</v>
      </c>
      <c r="S4067" s="11" t="str">
        <f>+VLOOKUP(R4067,'Dimension descriptions'!K:M,3)</f>
        <v>VOCATIONAL-TECHNICAL EDUCATION</v>
      </c>
      <c r="T4067" s="3" t="str">
        <f t="shared" si="511"/>
        <v>Y</v>
      </c>
      <c r="U4067">
        <f>+VLOOKUP(R4067,'FY21 P13 Allotment memo'!O:O,1,FALSE)</f>
        <v>6000</v>
      </c>
      <c r="V4067"/>
      <c r="W4067"/>
      <c r="X4067"/>
      <c r="Y4067"/>
      <c r="Z4067"/>
    </row>
    <row r="4068" spans="1:26">
      <c r="A4068">
        <v>10</v>
      </c>
      <c r="B4068" t="s">
        <v>5378</v>
      </c>
      <c r="C4068" t="s">
        <v>1417</v>
      </c>
      <c r="D4068">
        <v>91</v>
      </c>
      <c r="E4068">
        <v>0</v>
      </c>
      <c r="F4068">
        <v>0</v>
      </c>
      <c r="G4068" s="2">
        <f t="shared" si="506"/>
        <v>0</v>
      </c>
      <c r="H4068" s="3" t="str">
        <f t="shared" si="507"/>
        <v>10</v>
      </c>
      <c r="I4068" s="3" t="str">
        <f t="shared" si="508"/>
        <v>500</v>
      </c>
      <c r="J4068" s="3">
        <v>500</v>
      </c>
      <c r="K4068" s="3" t="str">
        <f>+VLOOKUP(J4068,'Dimension descriptions'!P:R,3,FALSE)</f>
        <v>District Office</v>
      </c>
      <c r="L4068" s="3" t="str">
        <f t="shared" si="509"/>
        <v>6043</v>
      </c>
      <c r="M4068" s="10">
        <v>6043</v>
      </c>
      <c r="N4068" s="3" t="str">
        <f t="shared" si="504"/>
        <v>1000</v>
      </c>
      <c r="O4068" s="3" t="str">
        <f t="shared" si="505"/>
        <v>580</v>
      </c>
      <c r="P4068" s="3" t="str">
        <f t="shared" si="510"/>
        <v>5</v>
      </c>
      <c r="Q4068" s="11">
        <f>+VLOOKUP(M4068,'Dimension descriptions'!K:M,2,FALSE)</f>
        <v>6000</v>
      </c>
      <c r="R4068" s="33">
        <v>6000</v>
      </c>
      <c r="S4068" s="11" t="str">
        <f>+VLOOKUP(R4068,'Dimension descriptions'!K:M,3)</f>
        <v>VOCATIONAL-TECHNICAL EDUCATION</v>
      </c>
      <c r="T4068" s="3" t="str">
        <f t="shared" si="511"/>
        <v>Y</v>
      </c>
      <c r="U4068">
        <f>+VLOOKUP(R4068,'FY21 P13 Allotment memo'!O:O,1,FALSE)</f>
        <v>6000</v>
      </c>
      <c r="V4068"/>
      <c r="W4068"/>
      <c r="X4068"/>
      <c r="Y4068"/>
      <c r="Z4068"/>
    </row>
    <row r="4069" spans="1:26">
      <c r="A4069">
        <v>10</v>
      </c>
      <c r="B4069" t="s">
        <v>5379</v>
      </c>
      <c r="C4069" t="s">
        <v>1588</v>
      </c>
      <c r="D4069">
        <v>91</v>
      </c>
      <c r="E4069">
        <v>0</v>
      </c>
      <c r="F4069">
        <v>0</v>
      </c>
      <c r="G4069" s="2">
        <f t="shared" si="506"/>
        <v>0</v>
      </c>
      <c r="H4069" s="3" t="str">
        <f t="shared" si="507"/>
        <v>10</v>
      </c>
      <c r="I4069" s="3" t="str">
        <f t="shared" si="508"/>
        <v>500</v>
      </c>
      <c r="J4069" s="3">
        <v>500</v>
      </c>
      <c r="K4069" s="3" t="str">
        <f>+VLOOKUP(J4069,'Dimension descriptions'!P:R,3,FALSE)</f>
        <v>District Office</v>
      </c>
      <c r="L4069" s="3" t="str">
        <f t="shared" si="509"/>
        <v>6043</v>
      </c>
      <c r="M4069" s="10">
        <v>6043</v>
      </c>
      <c r="N4069" s="3" t="str">
        <f t="shared" si="504"/>
        <v>1000</v>
      </c>
      <c r="O4069" s="3" t="str">
        <f t="shared" si="505"/>
        <v>610</v>
      </c>
      <c r="P4069" s="3" t="str">
        <f t="shared" si="510"/>
        <v>6</v>
      </c>
      <c r="Q4069" s="11">
        <f>+VLOOKUP(M4069,'Dimension descriptions'!K:M,2,FALSE)</f>
        <v>6000</v>
      </c>
      <c r="R4069" s="33">
        <v>6000</v>
      </c>
      <c r="S4069" s="11" t="str">
        <f>+VLOOKUP(R4069,'Dimension descriptions'!K:M,3)</f>
        <v>VOCATIONAL-TECHNICAL EDUCATION</v>
      </c>
      <c r="T4069" s="3" t="str">
        <f t="shared" si="511"/>
        <v>Y</v>
      </c>
      <c r="U4069">
        <f>+VLOOKUP(R4069,'FY21 P13 Allotment memo'!O:O,1,FALSE)</f>
        <v>6000</v>
      </c>
      <c r="V4069"/>
      <c r="W4069"/>
      <c r="X4069"/>
      <c r="Y4069"/>
      <c r="Z4069"/>
    </row>
    <row r="4070" spans="1:26">
      <c r="A4070">
        <v>10</v>
      </c>
      <c r="B4070" t="s">
        <v>5380</v>
      </c>
      <c r="C4070" t="s">
        <v>1424</v>
      </c>
      <c r="D4070">
        <v>91</v>
      </c>
      <c r="E4070">
        <v>0</v>
      </c>
      <c r="F4070">
        <v>0</v>
      </c>
      <c r="G4070" s="2">
        <f t="shared" si="506"/>
        <v>0</v>
      </c>
      <c r="H4070" s="3" t="str">
        <f t="shared" si="507"/>
        <v>10</v>
      </c>
      <c r="I4070" s="3" t="str">
        <f t="shared" si="508"/>
        <v>500</v>
      </c>
      <c r="J4070" s="3">
        <v>500</v>
      </c>
      <c r="K4070" s="3" t="str">
        <f>+VLOOKUP(J4070,'Dimension descriptions'!P:R,3,FALSE)</f>
        <v>District Office</v>
      </c>
      <c r="L4070" s="3" t="str">
        <f t="shared" si="509"/>
        <v>6043</v>
      </c>
      <c r="M4070" s="10">
        <v>6043</v>
      </c>
      <c r="N4070" s="3" t="str">
        <f t="shared" si="504"/>
        <v>1000</v>
      </c>
      <c r="O4070" s="3" t="str">
        <f t="shared" si="505"/>
        <v>730</v>
      </c>
      <c r="P4070" s="3" t="str">
        <f t="shared" si="510"/>
        <v>7</v>
      </c>
      <c r="Q4070" s="11">
        <f>+VLOOKUP(M4070,'Dimension descriptions'!K:M,2,FALSE)</f>
        <v>6000</v>
      </c>
      <c r="R4070" s="33">
        <v>6000</v>
      </c>
      <c r="S4070" s="11" t="str">
        <f>+VLOOKUP(R4070,'Dimension descriptions'!K:M,3)</f>
        <v>VOCATIONAL-TECHNICAL EDUCATION</v>
      </c>
      <c r="T4070" s="3" t="str">
        <f t="shared" si="511"/>
        <v>Y</v>
      </c>
      <c r="U4070">
        <f>+VLOOKUP(R4070,'FY21 P13 Allotment memo'!O:O,1,FALSE)</f>
        <v>6000</v>
      </c>
      <c r="V4070"/>
      <c r="W4070"/>
      <c r="X4070"/>
      <c r="Y4070"/>
      <c r="Z4070"/>
    </row>
    <row r="4071" spans="1:26">
      <c r="A4071">
        <v>10</v>
      </c>
      <c r="B4071" t="s">
        <v>5381</v>
      </c>
      <c r="C4071" t="s">
        <v>4593</v>
      </c>
      <c r="D4071">
        <v>91</v>
      </c>
      <c r="E4071">
        <v>0</v>
      </c>
      <c r="F4071">
        <v>0</v>
      </c>
      <c r="G4071" s="2">
        <f t="shared" si="506"/>
        <v>0</v>
      </c>
      <c r="H4071" s="3" t="str">
        <f t="shared" si="507"/>
        <v>10</v>
      </c>
      <c r="I4071" s="3" t="str">
        <f t="shared" si="508"/>
        <v>500</v>
      </c>
      <c r="J4071" s="3">
        <v>500</v>
      </c>
      <c r="K4071" s="3" t="str">
        <f>+VLOOKUP(J4071,'Dimension descriptions'!P:R,3,FALSE)</f>
        <v>District Office</v>
      </c>
      <c r="L4071" s="3" t="str">
        <f t="shared" si="509"/>
        <v>6043</v>
      </c>
      <c r="M4071" s="10">
        <v>6043</v>
      </c>
      <c r="N4071" s="3" t="str">
        <f t="shared" si="504"/>
        <v>7000</v>
      </c>
      <c r="O4071" s="3" t="str">
        <f t="shared" si="505"/>
        <v>870</v>
      </c>
      <c r="P4071" s="3" t="str">
        <f t="shared" si="510"/>
        <v>8</v>
      </c>
      <c r="Q4071" s="11">
        <f>+VLOOKUP(M4071,'Dimension descriptions'!K:M,2,FALSE)</f>
        <v>6000</v>
      </c>
      <c r="R4071" s="33">
        <v>6000</v>
      </c>
      <c r="S4071" s="11" t="str">
        <f>+VLOOKUP(R4071,'Dimension descriptions'!K:M,3)</f>
        <v>VOCATIONAL-TECHNICAL EDUCATION</v>
      </c>
      <c r="T4071" s="3" t="str">
        <f t="shared" si="511"/>
        <v>Y</v>
      </c>
      <c r="U4071">
        <f>+VLOOKUP(R4071,'FY21 P13 Allotment memo'!O:O,1,FALSE)</f>
        <v>6000</v>
      </c>
      <c r="V4071"/>
      <c r="W4071"/>
      <c r="X4071"/>
      <c r="Y4071"/>
      <c r="Z4071"/>
    </row>
    <row r="4072" spans="1:26">
      <c r="A4072">
        <v>10</v>
      </c>
      <c r="B4072" t="s">
        <v>5382</v>
      </c>
      <c r="C4072" t="s">
        <v>1403</v>
      </c>
      <c r="D4072">
        <v>91</v>
      </c>
      <c r="E4072">
        <v>0</v>
      </c>
      <c r="F4072">
        <v>0</v>
      </c>
      <c r="G4072" s="2">
        <f t="shared" si="506"/>
        <v>0</v>
      </c>
      <c r="H4072" s="3" t="str">
        <f t="shared" si="507"/>
        <v>10</v>
      </c>
      <c r="I4072" s="3" t="str">
        <f t="shared" si="508"/>
        <v>500</v>
      </c>
      <c r="J4072" s="3">
        <v>500</v>
      </c>
      <c r="K4072" s="3" t="str">
        <f>+VLOOKUP(J4072,'Dimension descriptions'!P:R,3,FALSE)</f>
        <v>District Office</v>
      </c>
      <c r="L4072" s="3" t="str">
        <f t="shared" si="509"/>
        <v>6270</v>
      </c>
      <c r="M4072" s="10">
        <v>6270</v>
      </c>
      <c r="N4072" s="3" t="str">
        <f t="shared" si="504"/>
        <v>1000</v>
      </c>
      <c r="O4072" s="3" t="str">
        <f t="shared" si="505"/>
        <v>149</v>
      </c>
      <c r="P4072" s="3" t="str">
        <f t="shared" si="510"/>
        <v>1</v>
      </c>
      <c r="Q4072" s="11">
        <f>+VLOOKUP(M4072,'Dimension descriptions'!K:M,2,FALSE)</f>
        <v>6000</v>
      </c>
      <c r="R4072" s="33">
        <v>6000</v>
      </c>
      <c r="S4072" s="11" t="str">
        <f>+VLOOKUP(R4072,'Dimension descriptions'!K:M,3)</f>
        <v>VOCATIONAL-TECHNICAL EDUCATION</v>
      </c>
      <c r="T4072" s="3" t="str">
        <f t="shared" si="511"/>
        <v>Y</v>
      </c>
      <c r="U4072">
        <f>+VLOOKUP(R4072,'FY21 P13 Allotment memo'!O:O,1,FALSE)</f>
        <v>6000</v>
      </c>
      <c r="V4072"/>
      <c r="W4072"/>
      <c r="X4072"/>
      <c r="Y4072"/>
      <c r="Z4072"/>
    </row>
    <row r="4073" spans="1:26">
      <c r="A4073">
        <v>10</v>
      </c>
      <c r="B4073" t="s">
        <v>5383</v>
      </c>
      <c r="C4073" t="s">
        <v>1588</v>
      </c>
      <c r="D4073">
        <v>91</v>
      </c>
      <c r="E4073">
        <v>0</v>
      </c>
      <c r="F4073">
        <v>0</v>
      </c>
      <c r="G4073" s="2">
        <f t="shared" si="506"/>
        <v>0</v>
      </c>
      <c r="H4073" s="3" t="str">
        <f t="shared" si="507"/>
        <v>10</v>
      </c>
      <c r="I4073" s="3" t="str">
        <f t="shared" si="508"/>
        <v>500</v>
      </c>
      <c r="J4073" s="3">
        <v>500</v>
      </c>
      <c r="K4073" s="3" t="str">
        <f>+VLOOKUP(J4073,'Dimension descriptions'!P:R,3,FALSE)</f>
        <v>District Office</v>
      </c>
      <c r="L4073" s="3" t="str">
        <f t="shared" si="509"/>
        <v>6270</v>
      </c>
      <c r="M4073" s="10">
        <v>6270</v>
      </c>
      <c r="N4073" s="3" t="str">
        <f t="shared" si="504"/>
        <v>1000</v>
      </c>
      <c r="O4073" s="3" t="str">
        <f t="shared" si="505"/>
        <v>610</v>
      </c>
      <c r="P4073" s="3" t="str">
        <f t="shared" si="510"/>
        <v>6</v>
      </c>
      <c r="Q4073" s="11">
        <f>+VLOOKUP(M4073,'Dimension descriptions'!K:M,2,FALSE)</f>
        <v>6000</v>
      </c>
      <c r="R4073" s="33">
        <v>6000</v>
      </c>
      <c r="S4073" s="11" t="str">
        <f>+VLOOKUP(R4073,'Dimension descriptions'!K:M,3)</f>
        <v>VOCATIONAL-TECHNICAL EDUCATION</v>
      </c>
      <c r="T4073" s="3" t="str">
        <f t="shared" si="511"/>
        <v>Y</v>
      </c>
      <c r="U4073">
        <f>+VLOOKUP(R4073,'FY21 P13 Allotment memo'!O:O,1,FALSE)</f>
        <v>6000</v>
      </c>
      <c r="V4073"/>
      <c r="W4073"/>
      <c r="X4073"/>
      <c r="Y4073"/>
      <c r="Z4073"/>
    </row>
    <row r="4074" spans="1:26">
      <c r="A4074">
        <v>10</v>
      </c>
      <c r="B4074" t="s">
        <v>5384</v>
      </c>
      <c r="C4074" t="s">
        <v>1424</v>
      </c>
      <c r="D4074">
        <v>91</v>
      </c>
      <c r="E4074">
        <v>0</v>
      </c>
      <c r="F4074">
        <v>0</v>
      </c>
      <c r="G4074" s="2">
        <f t="shared" si="506"/>
        <v>0</v>
      </c>
      <c r="H4074" s="3" t="str">
        <f t="shared" si="507"/>
        <v>10</v>
      </c>
      <c r="I4074" s="3" t="str">
        <f t="shared" si="508"/>
        <v>500</v>
      </c>
      <c r="J4074" s="3">
        <v>500</v>
      </c>
      <c r="K4074" s="3" t="str">
        <f>+VLOOKUP(J4074,'Dimension descriptions'!P:R,3,FALSE)</f>
        <v>District Office</v>
      </c>
      <c r="L4074" s="3" t="str">
        <f t="shared" si="509"/>
        <v>6270</v>
      </c>
      <c r="M4074" s="10">
        <v>6270</v>
      </c>
      <c r="N4074" s="3" t="str">
        <f t="shared" si="504"/>
        <v>1000</v>
      </c>
      <c r="O4074" s="3" t="str">
        <f t="shared" si="505"/>
        <v>730</v>
      </c>
      <c r="P4074" s="3" t="str">
        <f t="shared" si="510"/>
        <v>7</v>
      </c>
      <c r="Q4074" s="11">
        <f>+VLOOKUP(M4074,'Dimension descriptions'!K:M,2,FALSE)</f>
        <v>6000</v>
      </c>
      <c r="R4074" s="33">
        <v>6000</v>
      </c>
      <c r="S4074" s="11" t="str">
        <f>+VLOOKUP(R4074,'Dimension descriptions'!K:M,3)</f>
        <v>VOCATIONAL-TECHNICAL EDUCATION</v>
      </c>
      <c r="T4074" s="3" t="str">
        <f t="shared" si="511"/>
        <v>Y</v>
      </c>
      <c r="U4074">
        <f>+VLOOKUP(R4074,'FY21 P13 Allotment memo'!O:O,1,FALSE)</f>
        <v>6000</v>
      </c>
      <c r="V4074"/>
      <c r="W4074"/>
      <c r="X4074"/>
      <c r="Y4074"/>
      <c r="Z4074"/>
    </row>
    <row r="4075" spans="1:26">
      <c r="A4075">
        <v>10</v>
      </c>
      <c r="B4075" t="s">
        <v>5385</v>
      </c>
      <c r="C4075" t="s">
        <v>1234</v>
      </c>
      <c r="D4075">
        <v>91</v>
      </c>
      <c r="E4075">
        <v>0</v>
      </c>
      <c r="F4075">
        <v>0</v>
      </c>
      <c r="G4075" s="2">
        <f t="shared" si="506"/>
        <v>0</v>
      </c>
      <c r="H4075" s="3" t="str">
        <f t="shared" si="507"/>
        <v>10</v>
      </c>
      <c r="I4075" s="3" t="str">
        <f t="shared" si="508"/>
        <v>500</v>
      </c>
      <c r="J4075" s="3">
        <v>500</v>
      </c>
      <c r="K4075" s="3" t="str">
        <f>+VLOOKUP(J4075,'Dimension descriptions'!P:R,3,FALSE)</f>
        <v>District Office</v>
      </c>
      <c r="L4075" s="3" t="str">
        <f t="shared" si="509"/>
        <v>6370</v>
      </c>
      <c r="M4075" s="10">
        <v>6370</v>
      </c>
      <c r="N4075" s="3" t="str">
        <f t="shared" si="504"/>
        <v>1000</v>
      </c>
      <c r="O4075" s="3" t="str">
        <f t="shared" si="505"/>
        <v>131</v>
      </c>
      <c r="P4075" s="3" t="str">
        <f t="shared" si="510"/>
        <v>1</v>
      </c>
      <c r="Q4075" s="11">
        <f>+VLOOKUP(M4075,'Dimension descriptions'!K:M,2,FALSE)</f>
        <v>6000</v>
      </c>
      <c r="R4075" s="33">
        <v>6000</v>
      </c>
      <c r="S4075" s="11" t="str">
        <f>+VLOOKUP(R4075,'Dimension descriptions'!K:M,3)</f>
        <v>VOCATIONAL-TECHNICAL EDUCATION</v>
      </c>
      <c r="T4075" s="3" t="str">
        <f t="shared" si="511"/>
        <v>Y</v>
      </c>
      <c r="U4075">
        <f>+VLOOKUP(R4075,'FY21 P13 Allotment memo'!O:O,1,FALSE)</f>
        <v>6000</v>
      </c>
      <c r="V4075"/>
      <c r="W4075"/>
      <c r="X4075"/>
      <c r="Y4075"/>
      <c r="Z4075"/>
    </row>
    <row r="4076" spans="1:26">
      <c r="A4076">
        <v>10</v>
      </c>
      <c r="B4076" t="s">
        <v>5386</v>
      </c>
      <c r="C4076" t="s">
        <v>1403</v>
      </c>
      <c r="D4076">
        <v>91</v>
      </c>
      <c r="E4076">
        <v>0</v>
      </c>
      <c r="F4076">
        <v>0</v>
      </c>
      <c r="G4076" s="2">
        <f t="shared" si="506"/>
        <v>0</v>
      </c>
      <c r="H4076" s="3" t="str">
        <f t="shared" si="507"/>
        <v>10</v>
      </c>
      <c r="I4076" s="3" t="str">
        <f t="shared" si="508"/>
        <v>500</v>
      </c>
      <c r="J4076" s="3">
        <v>500</v>
      </c>
      <c r="K4076" s="3" t="str">
        <f>+VLOOKUP(J4076,'Dimension descriptions'!P:R,3,FALSE)</f>
        <v>District Office</v>
      </c>
      <c r="L4076" s="3" t="str">
        <f t="shared" si="509"/>
        <v>6370</v>
      </c>
      <c r="M4076" s="10">
        <v>6370</v>
      </c>
      <c r="N4076" s="3" t="str">
        <f t="shared" si="504"/>
        <v>1000</v>
      </c>
      <c r="O4076" s="3" t="str">
        <f t="shared" si="505"/>
        <v>149</v>
      </c>
      <c r="P4076" s="3" t="str">
        <f t="shared" si="510"/>
        <v>1</v>
      </c>
      <c r="Q4076" s="11">
        <f>+VLOOKUP(M4076,'Dimension descriptions'!K:M,2,FALSE)</f>
        <v>6000</v>
      </c>
      <c r="R4076" s="33">
        <v>6000</v>
      </c>
      <c r="S4076" s="11" t="str">
        <f>+VLOOKUP(R4076,'Dimension descriptions'!K:M,3)</f>
        <v>VOCATIONAL-TECHNICAL EDUCATION</v>
      </c>
      <c r="T4076" s="3" t="str">
        <f t="shared" si="511"/>
        <v>Y</v>
      </c>
      <c r="U4076">
        <f>+VLOOKUP(R4076,'FY21 P13 Allotment memo'!O:O,1,FALSE)</f>
        <v>6000</v>
      </c>
      <c r="V4076"/>
      <c r="W4076"/>
      <c r="X4076"/>
      <c r="Y4076"/>
      <c r="Z4076"/>
    </row>
    <row r="4077" spans="1:26">
      <c r="A4077">
        <v>10</v>
      </c>
      <c r="B4077" t="s">
        <v>5387</v>
      </c>
      <c r="C4077" t="s">
        <v>5388</v>
      </c>
      <c r="D4077">
        <v>91</v>
      </c>
      <c r="E4077">
        <v>0</v>
      </c>
      <c r="F4077">
        <v>0</v>
      </c>
      <c r="G4077" s="2">
        <f t="shared" si="506"/>
        <v>0</v>
      </c>
      <c r="H4077" s="3" t="str">
        <f t="shared" si="507"/>
        <v>10</v>
      </c>
      <c r="I4077" s="3" t="str">
        <f t="shared" si="508"/>
        <v>500</v>
      </c>
      <c r="J4077" s="3">
        <v>500</v>
      </c>
      <c r="K4077" s="3" t="str">
        <f>+VLOOKUP(J4077,'Dimension descriptions'!P:R,3,FALSE)</f>
        <v>District Office</v>
      </c>
      <c r="L4077" s="3" t="str">
        <f t="shared" si="509"/>
        <v>6370</v>
      </c>
      <c r="M4077" s="10">
        <v>6370</v>
      </c>
      <c r="N4077" s="3" t="str">
        <f t="shared" si="504"/>
        <v>1000</v>
      </c>
      <c r="O4077" s="3" t="str">
        <f t="shared" si="505"/>
        <v>241</v>
      </c>
      <c r="P4077" s="3" t="str">
        <f t="shared" si="510"/>
        <v>2</v>
      </c>
      <c r="Q4077" s="11">
        <f>+VLOOKUP(M4077,'Dimension descriptions'!K:M,2,FALSE)</f>
        <v>6000</v>
      </c>
      <c r="R4077" s="33">
        <v>6000</v>
      </c>
      <c r="S4077" s="11" t="str">
        <f>+VLOOKUP(R4077,'Dimension descriptions'!K:M,3)</f>
        <v>VOCATIONAL-TECHNICAL EDUCATION</v>
      </c>
      <c r="T4077" s="3" t="str">
        <f t="shared" si="511"/>
        <v>Y</v>
      </c>
      <c r="U4077">
        <f>+VLOOKUP(R4077,'FY21 P13 Allotment memo'!O:O,1,FALSE)</f>
        <v>6000</v>
      </c>
      <c r="V4077"/>
      <c r="W4077"/>
      <c r="X4077"/>
      <c r="Y4077"/>
      <c r="Z4077"/>
    </row>
    <row r="4078" spans="1:26">
      <c r="A4078">
        <v>10</v>
      </c>
      <c r="B4078" t="s">
        <v>5389</v>
      </c>
      <c r="C4078" t="s">
        <v>5390</v>
      </c>
      <c r="D4078">
        <v>91</v>
      </c>
      <c r="E4078">
        <v>0</v>
      </c>
      <c r="F4078">
        <v>0</v>
      </c>
      <c r="G4078" s="2">
        <f t="shared" si="506"/>
        <v>0</v>
      </c>
      <c r="H4078" s="3" t="str">
        <f t="shared" si="507"/>
        <v>10</v>
      </c>
      <c r="I4078" s="3" t="str">
        <f t="shared" si="508"/>
        <v>500</v>
      </c>
      <c r="J4078" s="3">
        <v>500</v>
      </c>
      <c r="K4078" s="3" t="str">
        <f>+VLOOKUP(J4078,'Dimension descriptions'!P:R,3,FALSE)</f>
        <v>District Office</v>
      </c>
      <c r="L4078" s="3" t="str">
        <f t="shared" si="509"/>
        <v>6370</v>
      </c>
      <c r="M4078" s="10">
        <v>6370</v>
      </c>
      <c r="N4078" s="3" t="str">
        <f t="shared" si="504"/>
        <v>1000</v>
      </c>
      <c r="O4078" s="3" t="str">
        <f t="shared" si="505"/>
        <v>320</v>
      </c>
      <c r="P4078" s="3" t="str">
        <f t="shared" si="510"/>
        <v>3</v>
      </c>
      <c r="Q4078" s="11">
        <f>+VLOOKUP(M4078,'Dimension descriptions'!K:M,2,FALSE)</f>
        <v>6000</v>
      </c>
      <c r="R4078" s="33">
        <v>6000</v>
      </c>
      <c r="S4078" s="11" t="str">
        <f>+VLOOKUP(R4078,'Dimension descriptions'!K:M,3)</f>
        <v>VOCATIONAL-TECHNICAL EDUCATION</v>
      </c>
      <c r="T4078" s="3" t="str">
        <f t="shared" si="511"/>
        <v>Y</v>
      </c>
      <c r="U4078">
        <f>+VLOOKUP(R4078,'FY21 P13 Allotment memo'!O:O,1,FALSE)</f>
        <v>6000</v>
      </c>
      <c r="V4078"/>
      <c r="W4078"/>
      <c r="X4078"/>
      <c r="Y4078"/>
      <c r="Z4078"/>
    </row>
    <row r="4079" spans="1:26">
      <c r="A4079">
        <v>10</v>
      </c>
      <c r="B4079" t="s">
        <v>5391</v>
      </c>
      <c r="C4079" t="s">
        <v>1417</v>
      </c>
      <c r="D4079">
        <v>91</v>
      </c>
      <c r="E4079">
        <v>0</v>
      </c>
      <c r="F4079">
        <v>0</v>
      </c>
      <c r="G4079" s="2">
        <f t="shared" si="506"/>
        <v>0</v>
      </c>
      <c r="H4079" s="3" t="str">
        <f t="shared" si="507"/>
        <v>10</v>
      </c>
      <c r="I4079" s="3" t="str">
        <f t="shared" si="508"/>
        <v>500</v>
      </c>
      <c r="J4079" s="3">
        <v>500</v>
      </c>
      <c r="K4079" s="3" t="str">
        <f>+VLOOKUP(J4079,'Dimension descriptions'!P:R,3,FALSE)</f>
        <v>District Office</v>
      </c>
      <c r="L4079" s="3" t="str">
        <f t="shared" si="509"/>
        <v>6370</v>
      </c>
      <c r="M4079" s="10">
        <v>6370</v>
      </c>
      <c r="N4079" s="3" t="str">
        <f t="shared" si="504"/>
        <v>1000</v>
      </c>
      <c r="O4079" s="3" t="str">
        <f t="shared" si="505"/>
        <v>580</v>
      </c>
      <c r="P4079" s="3" t="str">
        <f t="shared" si="510"/>
        <v>5</v>
      </c>
      <c r="Q4079" s="11">
        <f>+VLOOKUP(M4079,'Dimension descriptions'!K:M,2,FALSE)</f>
        <v>6000</v>
      </c>
      <c r="R4079" s="33">
        <v>6000</v>
      </c>
      <c r="S4079" s="11" t="str">
        <f>+VLOOKUP(R4079,'Dimension descriptions'!K:M,3)</f>
        <v>VOCATIONAL-TECHNICAL EDUCATION</v>
      </c>
      <c r="T4079" s="3" t="str">
        <f t="shared" si="511"/>
        <v>Y</v>
      </c>
      <c r="U4079">
        <f>+VLOOKUP(R4079,'FY21 P13 Allotment memo'!O:O,1,FALSE)</f>
        <v>6000</v>
      </c>
      <c r="V4079"/>
      <c r="W4079"/>
      <c r="X4079"/>
      <c r="Y4079"/>
      <c r="Z4079"/>
    </row>
    <row r="4080" spans="1:26">
      <c r="A4080">
        <v>10</v>
      </c>
      <c r="B4080" t="s">
        <v>5392</v>
      </c>
      <c r="C4080" t="s">
        <v>1588</v>
      </c>
      <c r="D4080">
        <v>91</v>
      </c>
      <c r="E4080">
        <v>0</v>
      </c>
      <c r="F4080">
        <v>0</v>
      </c>
      <c r="G4080" s="2">
        <f t="shared" si="506"/>
        <v>0</v>
      </c>
      <c r="H4080" s="3" t="str">
        <f t="shared" si="507"/>
        <v>10</v>
      </c>
      <c r="I4080" s="3" t="str">
        <f t="shared" si="508"/>
        <v>500</v>
      </c>
      <c r="J4080" s="3">
        <v>500</v>
      </c>
      <c r="K4080" s="3" t="str">
        <f>+VLOOKUP(J4080,'Dimension descriptions'!P:R,3,FALSE)</f>
        <v>District Office</v>
      </c>
      <c r="L4080" s="3" t="str">
        <f t="shared" si="509"/>
        <v>6370</v>
      </c>
      <c r="M4080" s="10">
        <v>6370</v>
      </c>
      <c r="N4080" s="3" t="str">
        <f t="shared" si="504"/>
        <v>1000</v>
      </c>
      <c r="O4080" s="3" t="str">
        <f t="shared" si="505"/>
        <v>610</v>
      </c>
      <c r="P4080" s="3" t="str">
        <f t="shared" si="510"/>
        <v>6</v>
      </c>
      <c r="Q4080" s="11">
        <f>+VLOOKUP(M4080,'Dimension descriptions'!K:M,2,FALSE)</f>
        <v>6000</v>
      </c>
      <c r="R4080" s="33">
        <v>6000</v>
      </c>
      <c r="S4080" s="11" t="str">
        <f>+VLOOKUP(R4080,'Dimension descriptions'!K:M,3)</f>
        <v>VOCATIONAL-TECHNICAL EDUCATION</v>
      </c>
      <c r="T4080" s="3" t="str">
        <f t="shared" si="511"/>
        <v>Y</v>
      </c>
      <c r="U4080">
        <f>+VLOOKUP(R4080,'FY21 P13 Allotment memo'!O:O,1,FALSE)</f>
        <v>6000</v>
      </c>
      <c r="V4080"/>
      <c r="W4080"/>
      <c r="X4080"/>
      <c r="Y4080"/>
      <c r="Z4080"/>
    </row>
    <row r="4081" spans="1:26">
      <c r="A4081">
        <v>10</v>
      </c>
      <c r="B4081" t="s">
        <v>5393</v>
      </c>
      <c r="C4081" t="s">
        <v>1270</v>
      </c>
      <c r="D4081">
        <v>91</v>
      </c>
      <c r="E4081">
        <v>0</v>
      </c>
      <c r="F4081">
        <v>0</v>
      </c>
      <c r="G4081" s="2">
        <f t="shared" si="506"/>
        <v>0</v>
      </c>
      <c r="H4081" s="3" t="str">
        <f t="shared" si="507"/>
        <v>10</v>
      </c>
      <c r="I4081" s="3" t="str">
        <f t="shared" si="508"/>
        <v>500</v>
      </c>
      <c r="J4081" s="3">
        <v>500</v>
      </c>
      <c r="K4081" s="3" t="str">
        <f>+VLOOKUP(J4081,'Dimension descriptions'!P:R,3,FALSE)</f>
        <v>District Office</v>
      </c>
      <c r="L4081" s="3" t="str">
        <f t="shared" si="509"/>
        <v>6370</v>
      </c>
      <c r="M4081" s="10">
        <v>6370</v>
      </c>
      <c r="N4081" s="3" t="str">
        <f t="shared" si="504"/>
        <v>1000</v>
      </c>
      <c r="O4081" s="3" t="str">
        <f t="shared" si="505"/>
        <v>641</v>
      </c>
      <c r="P4081" s="3" t="str">
        <f t="shared" si="510"/>
        <v>6</v>
      </c>
      <c r="Q4081" s="11">
        <f>+VLOOKUP(M4081,'Dimension descriptions'!K:M,2,FALSE)</f>
        <v>6000</v>
      </c>
      <c r="R4081" s="33">
        <v>6000</v>
      </c>
      <c r="S4081" s="11" t="str">
        <f>+VLOOKUP(R4081,'Dimension descriptions'!K:M,3)</f>
        <v>VOCATIONAL-TECHNICAL EDUCATION</v>
      </c>
      <c r="T4081" s="3" t="str">
        <f t="shared" si="511"/>
        <v>Y</v>
      </c>
      <c r="U4081">
        <f>+VLOOKUP(R4081,'FY21 P13 Allotment memo'!O:O,1,FALSE)</f>
        <v>6000</v>
      </c>
      <c r="V4081"/>
      <c r="W4081"/>
      <c r="X4081"/>
      <c r="Y4081"/>
      <c r="Z4081"/>
    </row>
    <row r="4082" spans="1:26">
      <c r="A4082">
        <v>10</v>
      </c>
      <c r="B4082" t="s">
        <v>5394</v>
      </c>
      <c r="C4082" t="s">
        <v>1424</v>
      </c>
      <c r="D4082">
        <v>91</v>
      </c>
      <c r="E4082">
        <v>0</v>
      </c>
      <c r="F4082">
        <v>0</v>
      </c>
      <c r="G4082" s="2">
        <f t="shared" si="506"/>
        <v>0</v>
      </c>
      <c r="H4082" s="3" t="str">
        <f t="shared" si="507"/>
        <v>10</v>
      </c>
      <c r="I4082" s="3" t="str">
        <f t="shared" si="508"/>
        <v>500</v>
      </c>
      <c r="J4082" s="3">
        <v>500</v>
      </c>
      <c r="K4082" s="3" t="str">
        <f>+VLOOKUP(J4082,'Dimension descriptions'!P:R,3,FALSE)</f>
        <v>District Office</v>
      </c>
      <c r="L4082" s="3" t="str">
        <f t="shared" si="509"/>
        <v>6370</v>
      </c>
      <c r="M4082" s="10">
        <v>6370</v>
      </c>
      <c r="N4082" s="3" t="str">
        <f t="shared" si="504"/>
        <v>1000</v>
      </c>
      <c r="O4082" s="3" t="str">
        <f t="shared" si="505"/>
        <v>730</v>
      </c>
      <c r="P4082" s="3" t="str">
        <f t="shared" si="510"/>
        <v>7</v>
      </c>
      <c r="Q4082" s="11">
        <f>+VLOOKUP(M4082,'Dimension descriptions'!K:M,2,FALSE)</f>
        <v>6000</v>
      </c>
      <c r="R4082" s="33">
        <v>6000</v>
      </c>
      <c r="S4082" s="11" t="str">
        <f>+VLOOKUP(R4082,'Dimension descriptions'!K:M,3)</f>
        <v>VOCATIONAL-TECHNICAL EDUCATION</v>
      </c>
      <c r="T4082" s="3" t="str">
        <f t="shared" si="511"/>
        <v>Y</v>
      </c>
      <c r="U4082">
        <f>+VLOOKUP(R4082,'FY21 P13 Allotment memo'!O:O,1,FALSE)</f>
        <v>6000</v>
      </c>
      <c r="V4082"/>
      <c r="W4082"/>
      <c r="X4082"/>
      <c r="Y4082"/>
      <c r="Z4082"/>
    </row>
    <row r="4083" spans="1:26">
      <c r="A4083">
        <v>10</v>
      </c>
      <c r="B4083" t="s">
        <v>5395</v>
      </c>
      <c r="C4083" t="s">
        <v>1571</v>
      </c>
      <c r="D4083">
        <v>91</v>
      </c>
      <c r="E4083">
        <v>0</v>
      </c>
      <c r="F4083">
        <v>0</v>
      </c>
      <c r="G4083" s="2">
        <f t="shared" si="506"/>
        <v>0</v>
      </c>
      <c r="H4083" s="3" t="str">
        <f t="shared" si="507"/>
        <v>10</v>
      </c>
      <c r="I4083" s="3" t="str">
        <f t="shared" si="508"/>
        <v>500</v>
      </c>
      <c r="J4083" s="3">
        <v>500</v>
      </c>
      <c r="K4083" s="3" t="str">
        <f>+VLOOKUP(J4083,'Dimension descriptions'!P:R,3,FALSE)</f>
        <v>District Office</v>
      </c>
      <c r="L4083" s="3" t="str">
        <f t="shared" si="509"/>
        <v>6470</v>
      </c>
      <c r="M4083" s="10">
        <v>6470</v>
      </c>
      <c r="N4083" s="3" t="str">
        <f t="shared" si="504"/>
        <v>1000</v>
      </c>
      <c r="O4083" s="3" t="str">
        <f t="shared" si="505"/>
        <v>149</v>
      </c>
      <c r="P4083" s="3" t="str">
        <f t="shared" si="510"/>
        <v>1</v>
      </c>
      <c r="Q4083" s="11">
        <f>+VLOOKUP(M4083,'Dimension descriptions'!K:M,2,FALSE)</f>
        <v>6000</v>
      </c>
      <c r="R4083" s="33">
        <v>6000</v>
      </c>
      <c r="S4083" s="11" t="str">
        <f>+VLOOKUP(R4083,'Dimension descriptions'!K:M,3)</f>
        <v>VOCATIONAL-TECHNICAL EDUCATION</v>
      </c>
      <c r="T4083" s="3" t="str">
        <f t="shared" si="511"/>
        <v>Y</v>
      </c>
      <c r="U4083">
        <f>+VLOOKUP(R4083,'FY21 P13 Allotment memo'!O:O,1,FALSE)</f>
        <v>6000</v>
      </c>
      <c r="V4083"/>
      <c r="W4083"/>
      <c r="X4083"/>
      <c r="Y4083"/>
      <c r="Z4083"/>
    </row>
    <row r="4084" spans="1:26">
      <c r="A4084">
        <v>10</v>
      </c>
      <c r="B4084" t="s">
        <v>5396</v>
      </c>
      <c r="C4084" t="s">
        <v>1248</v>
      </c>
      <c r="D4084">
        <v>91</v>
      </c>
      <c r="E4084">
        <v>0</v>
      </c>
      <c r="F4084">
        <v>0</v>
      </c>
      <c r="G4084" s="2">
        <f t="shared" si="506"/>
        <v>0</v>
      </c>
      <c r="H4084" s="3" t="str">
        <f t="shared" si="507"/>
        <v>10</v>
      </c>
      <c r="I4084" s="3" t="str">
        <f t="shared" si="508"/>
        <v>500</v>
      </c>
      <c r="J4084" s="3">
        <v>500</v>
      </c>
      <c r="K4084" s="3" t="str">
        <f>+VLOOKUP(J4084,'Dimension descriptions'!P:R,3,FALSE)</f>
        <v>District Office</v>
      </c>
      <c r="L4084" s="3" t="str">
        <f t="shared" si="509"/>
        <v>6470</v>
      </c>
      <c r="M4084" s="10">
        <v>6470</v>
      </c>
      <c r="N4084" s="3" t="str">
        <f t="shared" si="504"/>
        <v>1000</v>
      </c>
      <c r="O4084" s="3" t="str">
        <f t="shared" si="505"/>
        <v>241</v>
      </c>
      <c r="P4084" s="3" t="str">
        <f t="shared" si="510"/>
        <v>2</v>
      </c>
      <c r="Q4084" s="11">
        <f>+VLOOKUP(M4084,'Dimension descriptions'!K:M,2,FALSE)</f>
        <v>6000</v>
      </c>
      <c r="R4084" s="33">
        <v>6000</v>
      </c>
      <c r="S4084" s="11" t="str">
        <f>+VLOOKUP(R4084,'Dimension descriptions'!K:M,3)</f>
        <v>VOCATIONAL-TECHNICAL EDUCATION</v>
      </c>
      <c r="T4084" s="3" t="str">
        <f t="shared" si="511"/>
        <v>Y</v>
      </c>
      <c r="U4084">
        <f>+VLOOKUP(R4084,'FY21 P13 Allotment memo'!O:O,1,FALSE)</f>
        <v>6000</v>
      </c>
      <c r="V4084"/>
      <c r="W4084"/>
      <c r="X4084"/>
      <c r="Y4084"/>
      <c r="Z4084"/>
    </row>
    <row r="4085" spans="1:26">
      <c r="A4085">
        <v>10</v>
      </c>
      <c r="B4085" t="s">
        <v>5397</v>
      </c>
      <c r="C4085" t="s">
        <v>1413</v>
      </c>
      <c r="D4085">
        <v>91</v>
      </c>
      <c r="E4085">
        <v>0</v>
      </c>
      <c r="F4085">
        <v>0</v>
      </c>
      <c r="G4085" s="2">
        <f t="shared" si="506"/>
        <v>0</v>
      </c>
      <c r="H4085" s="3" t="str">
        <f t="shared" si="507"/>
        <v>10</v>
      </c>
      <c r="I4085" s="3" t="str">
        <f t="shared" si="508"/>
        <v>500</v>
      </c>
      <c r="J4085" s="3">
        <v>500</v>
      </c>
      <c r="K4085" s="3" t="str">
        <f>+VLOOKUP(J4085,'Dimension descriptions'!P:R,3,FALSE)</f>
        <v>District Office</v>
      </c>
      <c r="L4085" s="3" t="str">
        <f t="shared" si="509"/>
        <v>6470</v>
      </c>
      <c r="M4085" s="10">
        <v>6470</v>
      </c>
      <c r="N4085" s="3" t="str">
        <f t="shared" si="504"/>
        <v>1000</v>
      </c>
      <c r="O4085" s="3" t="str">
        <f t="shared" si="505"/>
        <v>320</v>
      </c>
      <c r="P4085" s="3" t="str">
        <f t="shared" si="510"/>
        <v>3</v>
      </c>
      <c r="Q4085" s="11">
        <f>+VLOOKUP(M4085,'Dimension descriptions'!K:M,2,FALSE)</f>
        <v>6000</v>
      </c>
      <c r="R4085" s="33">
        <v>6000</v>
      </c>
      <c r="S4085" s="11" t="str">
        <f>+VLOOKUP(R4085,'Dimension descriptions'!K:M,3)</f>
        <v>VOCATIONAL-TECHNICAL EDUCATION</v>
      </c>
      <c r="T4085" s="3" t="str">
        <f t="shared" si="511"/>
        <v>Y</v>
      </c>
      <c r="U4085">
        <f>+VLOOKUP(R4085,'FY21 P13 Allotment memo'!O:O,1,FALSE)</f>
        <v>6000</v>
      </c>
      <c r="V4085"/>
      <c r="W4085"/>
      <c r="X4085"/>
      <c r="Y4085"/>
      <c r="Z4085"/>
    </row>
    <row r="4086" spans="1:26">
      <c r="A4086">
        <v>10</v>
      </c>
      <c r="B4086" t="s">
        <v>5398</v>
      </c>
      <c r="C4086" t="s">
        <v>1417</v>
      </c>
      <c r="D4086">
        <v>91</v>
      </c>
      <c r="E4086">
        <v>0</v>
      </c>
      <c r="F4086">
        <v>0</v>
      </c>
      <c r="G4086" s="2">
        <f t="shared" si="506"/>
        <v>0</v>
      </c>
      <c r="H4086" s="3" t="str">
        <f t="shared" si="507"/>
        <v>10</v>
      </c>
      <c r="I4086" s="3" t="str">
        <f t="shared" si="508"/>
        <v>500</v>
      </c>
      <c r="J4086" s="3">
        <v>500</v>
      </c>
      <c r="K4086" s="3" t="str">
        <f>+VLOOKUP(J4086,'Dimension descriptions'!P:R,3,FALSE)</f>
        <v>District Office</v>
      </c>
      <c r="L4086" s="3" t="str">
        <f t="shared" si="509"/>
        <v>6470</v>
      </c>
      <c r="M4086" s="10">
        <v>6470</v>
      </c>
      <c r="N4086" s="3" t="str">
        <f t="shared" si="504"/>
        <v>1000</v>
      </c>
      <c r="O4086" s="3" t="str">
        <f t="shared" si="505"/>
        <v>580</v>
      </c>
      <c r="P4086" s="3" t="str">
        <f t="shared" si="510"/>
        <v>5</v>
      </c>
      <c r="Q4086" s="11">
        <f>+VLOOKUP(M4086,'Dimension descriptions'!K:M,2,FALSE)</f>
        <v>6000</v>
      </c>
      <c r="R4086" s="33">
        <v>6000</v>
      </c>
      <c r="S4086" s="11" t="str">
        <f>+VLOOKUP(R4086,'Dimension descriptions'!K:M,3)</f>
        <v>VOCATIONAL-TECHNICAL EDUCATION</v>
      </c>
      <c r="T4086" s="3" t="str">
        <f t="shared" si="511"/>
        <v>Y</v>
      </c>
      <c r="U4086">
        <f>+VLOOKUP(R4086,'FY21 P13 Allotment memo'!O:O,1,FALSE)</f>
        <v>6000</v>
      </c>
      <c r="V4086"/>
      <c r="W4086"/>
      <c r="X4086"/>
      <c r="Y4086"/>
      <c r="Z4086"/>
    </row>
    <row r="4087" spans="1:26">
      <c r="A4087">
        <v>10</v>
      </c>
      <c r="B4087" t="s">
        <v>5399</v>
      </c>
      <c r="C4087" t="s">
        <v>1268</v>
      </c>
      <c r="D4087">
        <v>91</v>
      </c>
      <c r="E4087">
        <v>0</v>
      </c>
      <c r="F4087">
        <v>0</v>
      </c>
      <c r="G4087" s="2">
        <f t="shared" si="506"/>
        <v>0</v>
      </c>
      <c r="H4087" s="3" t="str">
        <f t="shared" si="507"/>
        <v>10</v>
      </c>
      <c r="I4087" s="3" t="str">
        <f t="shared" si="508"/>
        <v>500</v>
      </c>
      <c r="J4087" s="3">
        <v>500</v>
      </c>
      <c r="K4087" s="3" t="str">
        <f>+VLOOKUP(J4087,'Dimension descriptions'!P:R,3,FALSE)</f>
        <v>District Office</v>
      </c>
      <c r="L4087" s="3" t="str">
        <f t="shared" si="509"/>
        <v>6470</v>
      </c>
      <c r="M4087" s="10">
        <v>6470</v>
      </c>
      <c r="N4087" s="3" t="str">
        <f t="shared" si="504"/>
        <v>1000</v>
      </c>
      <c r="O4087" s="3" t="str">
        <f t="shared" si="505"/>
        <v>610</v>
      </c>
      <c r="P4087" s="3" t="str">
        <f t="shared" si="510"/>
        <v>6</v>
      </c>
      <c r="Q4087" s="11">
        <f>+VLOOKUP(M4087,'Dimension descriptions'!K:M,2,FALSE)</f>
        <v>6000</v>
      </c>
      <c r="R4087" s="33">
        <v>6000</v>
      </c>
      <c r="S4087" s="11" t="str">
        <f>+VLOOKUP(R4087,'Dimension descriptions'!K:M,3)</f>
        <v>VOCATIONAL-TECHNICAL EDUCATION</v>
      </c>
      <c r="T4087" s="3" t="str">
        <f t="shared" si="511"/>
        <v>Y</v>
      </c>
      <c r="U4087">
        <f>+VLOOKUP(R4087,'FY21 P13 Allotment memo'!O:O,1,FALSE)</f>
        <v>6000</v>
      </c>
      <c r="V4087"/>
      <c r="W4087"/>
      <c r="X4087"/>
      <c r="Y4087"/>
      <c r="Z4087"/>
    </row>
    <row r="4088" spans="1:26">
      <c r="A4088">
        <v>10</v>
      </c>
      <c r="B4088" t="s">
        <v>5400</v>
      </c>
      <c r="C4088" t="s">
        <v>1270</v>
      </c>
      <c r="D4088">
        <v>91</v>
      </c>
      <c r="E4088">
        <v>0</v>
      </c>
      <c r="F4088">
        <v>0</v>
      </c>
      <c r="G4088" s="2">
        <f t="shared" si="506"/>
        <v>0</v>
      </c>
      <c r="H4088" s="3" t="str">
        <f t="shared" si="507"/>
        <v>10</v>
      </c>
      <c r="I4088" s="3" t="str">
        <f t="shared" si="508"/>
        <v>500</v>
      </c>
      <c r="J4088" s="3">
        <v>500</v>
      </c>
      <c r="K4088" s="3" t="str">
        <f>+VLOOKUP(J4088,'Dimension descriptions'!P:R,3,FALSE)</f>
        <v>District Office</v>
      </c>
      <c r="L4088" s="3" t="str">
        <f t="shared" si="509"/>
        <v>6470</v>
      </c>
      <c r="M4088" s="10">
        <v>6470</v>
      </c>
      <c r="N4088" s="3" t="str">
        <f t="shared" si="504"/>
        <v>1000</v>
      </c>
      <c r="O4088" s="3" t="str">
        <f t="shared" si="505"/>
        <v>641</v>
      </c>
      <c r="P4088" s="3" t="str">
        <f t="shared" si="510"/>
        <v>6</v>
      </c>
      <c r="Q4088" s="11">
        <f>+VLOOKUP(M4088,'Dimension descriptions'!K:M,2,FALSE)</f>
        <v>6000</v>
      </c>
      <c r="R4088" s="33">
        <v>6000</v>
      </c>
      <c r="S4088" s="11" t="str">
        <f>+VLOOKUP(R4088,'Dimension descriptions'!K:M,3)</f>
        <v>VOCATIONAL-TECHNICAL EDUCATION</v>
      </c>
      <c r="T4088" s="3" t="str">
        <f t="shared" si="511"/>
        <v>Y</v>
      </c>
      <c r="U4088">
        <f>+VLOOKUP(R4088,'FY21 P13 Allotment memo'!O:O,1,FALSE)</f>
        <v>6000</v>
      </c>
      <c r="V4088"/>
      <c r="W4088"/>
      <c r="X4088"/>
      <c r="Y4088"/>
      <c r="Z4088"/>
    </row>
    <row r="4089" spans="1:26">
      <c r="A4089">
        <v>10</v>
      </c>
      <c r="B4089" t="s">
        <v>5401</v>
      </c>
      <c r="C4089" t="s">
        <v>1424</v>
      </c>
      <c r="D4089">
        <v>91</v>
      </c>
      <c r="E4089">
        <v>0</v>
      </c>
      <c r="F4089">
        <v>0</v>
      </c>
      <c r="G4089" s="2">
        <f t="shared" si="506"/>
        <v>0</v>
      </c>
      <c r="H4089" s="3" t="str">
        <f t="shared" si="507"/>
        <v>10</v>
      </c>
      <c r="I4089" s="3" t="str">
        <f t="shared" si="508"/>
        <v>500</v>
      </c>
      <c r="J4089" s="3">
        <v>500</v>
      </c>
      <c r="K4089" s="3" t="str">
        <f>+VLOOKUP(J4089,'Dimension descriptions'!P:R,3,FALSE)</f>
        <v>District Office</v>
      </c>
      <c r="L4089" s="3" t="str">
        <f t="shared" si="509"/>
        <v>6470</v>
      </c>
      <c r="M4089" s="10">
        <v>6470</v>
      </c>
      <c r="N4089" s="3" t="str">
        <f t="shared" si="504"/>
        <v>1000</v>
      </c>
      <c r="O4089" s="3" t="str">
        <f t="shared" si="505"/>
        <v>730</v>
      </c>
      <c r="P4089" s="3" t="str">
        <f t="shared" si="510"/>
        <v>7</v>
      </c>
      <c r="Q4089" s="11">
        <f>+VLOOKUP(M4089,'Dimension descriptions'!K:M,2,FALSE)</f>
        <v>6000</v>
      </c>
      <c r="R4089" s="33">
        <v>6000</v>
      </c>
      <c r="S4089" s="11" t="str">
        <f>+VLOOKUP(R4089,'Dimension descriptions'!K:M,3)</f>
        <v>VOCATIONAL-TECHNICAL EDUCATION</v>
      </c>
      <c r="T4089" s="3" t="str">
        <f t="shared" si="511"/>
        <v>Y</v>
      </c>
      <c r="U4089">
        <f>+VLOOKUP(R4089,'FY21 P13 Allotment memo'!O:O,1,FALSE)</f>
        <v>6000</v>
      </c>
      <c r="V4089"/>
      <c r="W4089"/>
      <c r="X4089"/>
      <c r="Y4089"/>
      <c r="Z4089"/>
    </row>
    <row r="4090" spans="1:26">
      <c r="A4090">
        <v>10</v>
      </c>
      <c r="B4090" t="s">
        <v>5402</v>
      </c>
      <c r="C4090" t="s">
        <v>1571</v>
      </c>
      <c r="D4090">
        <v>91</v>
      </c>
      <c r="E4090">
        <v>0</v>
      </c>
      <c r="F4090">
        <v>0</v>
      </c>
      <c r="G4090" s="2">
        <f t="shared" si="506"/>
        <v>0</v>
      </c>
      <c r="H4090" s="3" t="str">
        <f t="shared" si="507"/>
        <v>10</v>
      </c>
      <c r="I4090" s="3" t="str">
        <f t="shared" si="508"/>
        <v>500</v>
      </c>
      <c r="J4090" s="3">
        <v>500</v>
      </c>
      <c r="K4090" s="3" t="str">
        <f>+VLOOKUP(J4090,'Dimension descriptions'!P:R,3,FALSE)</f>
        <v>District Office</v>
      </c>
      <c r="L4090" s="3" t="str">
        <f t="shared" si="509"/>
        <v>6570</v>
      </c>
      <c r="M4090" s="10">
        <v>6570</v>
      </c>
      <c r="N4090" s="3" t="str">
        <f t="shared" si="504"/>
        <v>1000</v>
      </c>
      <c r="O4090" s="3" t="str">
        <f t="shared" si="505"/>
        <v>149</v>
      </c>
      <c r="P4090" s="3" t="str">
        <f t="shared" si="510"/>
        <v>1</v>
      </c>
      <c r="Q4090" s="11">
        <f>+VLOOKUP(M4090,'Dimension descriptions'!K:M,2,FALSE)</f>
        <v>6000</v>
      </c>
      <c r="R4090" s="33">
        <v>6000</v>
      </c>
      <c r="S4090" s="11" t="str">
        <f>+VLOOKUP(R4090,'Dimension descriptions'!K:M,3)</f>
        <v>VOCATIONAL-TECHNICAL EDUCATION</v>
      </c>
      <c r="T4090" s="3" t="str">
        <f t="shared" si="511"/>
        <v>Y</v>
      </c>
      <c r="U4090">
        <f>+VLOOKUP(R4090,'FY21 P13 Allotment memo'!O:O,1,FALSE)</f>
        <v>6000</v>
      </c>
      <c r="V4090"/>
      <c r="W4090"/>
      <c r="X4090"/>
      <c r="Y4090"/>
      <c r="Z4090"/>
    </row>
    <row r="4091" spans="1:26">
      <c r="A4091">
        <v>10</v>
      </c>
      <c r="B4091" t="s">
        <v>5403</v>
      </c>
      <c r="C4091" t="s">
        <v>1248</v>
      </c>
      <c r="D4091">
        <v>91</v>
      </c>
      <c r="E4091">
        <v>0</v>
      </c>
      <c r="F4091">
        <v>0</v>
      </c>
      <c r="G4091" s="2">
        <f t="shared" si="506"/>
        <v>0</v>
      </c>
      <c r="H4091" s="3" t="str">
        <f t="shared" si="507"/>
        <v>10</v>
      </c>
      <c r="I4091" s="3" t="str">
        <f t="shared" si="508"/>
        <v>500</v>
      </c>
      <c r="J4091" s="3">
        <v>500</v>
      </c>
      <c r="K4091" s="3" t="str">
        <f>+VLOOKUP(J4091,'Dimension descriptions'!P:R,3,FALSE)</f>
        <v>District Office</v>
      </c>
      <c r="L4091" s="3" t="str">
        <f t="shared" si="509"/>
        <v>6570</v>
      </c>
      <c r="M4091" s="10">
        <v>6570</v>
      </c>
      <c r="N4091" s="3" t="str">
        <f t="shared" si="504"/>
        <v>1000</v>
      </c>
      <c r="O4091" s="3" t="str">
        <f t="shared" si="505"/>
        <v>241</v>
      </c>
      <c r="P4091" s="3" t="str">
        <f t="shared" si="510"/>
        <v>2</v>
      </c>
      <c r="Q4091" s="11">
        <f>+VLOOKUP(M4091,'Dimension descriptions'!K:M,2,FALSE)</f>
        <v>6000</v>
      </c>
      <c r="R4091" s="33">
        <v>6000</v>
      </c>
      <c r="S4091" s="11" t="str">
        <f>+VLOOKUP(R4091,'Dimension descriptions'!K:M,3)</f>
        <v>VOCATIONAL-TECHNICAL EDUCATION</v>
      </c>
      <c r="T4091" s="3" t="str">
        <f t="shared" si="511"/>
        <v>Y</v>
      </c>
      <c r="U4091">
        <f>+VLOOKUP(R4091,'FY21 P13 Allotment memo'!O:O,1,FALSE)</f>
        <v>6000</v>
      </c>
      <c r="V4091"/>
      <c r="W4091"/>
      <c r="X4091"/>
      <c r="Y4091"/>
      <c r="Z4091"/>
    </row>
    <row r="4092" spans="1:26">
      <c r="A4092">
        <v>10</v>
      </c>
      <c r="B4092" t="s">
        <v>5404</v>
      </c>
      <c r="C4092" t="s">
        <v>1413</v>
      </c>
      <c r="D4092">
        <v>91</v>
      </c>
      <c r="E4092">
        <v>0</v>
      </c>
      <c r="F4092">
        <v>0</v>
      </c>
      <c r="G4092" s="2">
        <f t="shared" si="506"/>
        <v>0</v>
      </c>
      <c r="H4092" s="3" t="str">
        <f t="shared" si="507"/>
        <v>10</v>
      </c>
      <c r="I4092" s="3" t="str">
        <f t="shared" si="508"/>
        <v>500</v>
      </c>
      <c r="J4092" s="3">
        <v>500</v>
      </c>
      <c r="K4092" s="3" t="str">
        <f>+VLOOKUP(J4092,'Dimension descriptions'!P:R,3,FALSE)</f>
        <v>District Office</v>
      </c>
      <c r="L4092" s="3" t="str">
        <f t="shared" si="509"/>
        <v>6570</v>
      </c>
      <c r="M4092" s="10">
        <v>6570</v>
      </c>
      <c r="N4092" s="3" t="str">
        <f t="shared" si="504"/>
        <v>1000</v>
      </c>
      <c r="O4092" s="3" t="str">
        <f t="shared" si="505"/>
        <v>320</v>
      </c>
      <c r="P4092" s="3" t="str">
        <f t="shared" si="510"/>
        <v>3</v>
      </c>
      <c r="Q4092" s="11">
        <f>+VLOOKUP(M4092,'Dimension descriptions'!K:M,2,FALSE)</f>
        <v>6000</v>
      </c>
      <c r="R4092" s="33">
        <v>6000</v>
      </c>
      <c r="S4092" s="11" t="str">
        <f>+VLOOKUP(R4092,'Dimension descriptions'!K:M,3)</f>
        <v>VOCATIONAL-TECHNICAL EDUCATION</v>
      </c>
      <c r="T4092" s="3" t="str">
        <f t="shared" si="511"/>
        <v>Y</v>
      </c>
      <c r="U4092">
        <f>+VLOOKUP(R4092,'FY21 P13 Allotment memo'!O:O,1,FALSE)</f>
        <v>6000</v>
      </c>
      <c r="V4092"/>
      <c r="W4092"/>
      <c r="X4092"/>
      <c r="Y4092"/>
      <c r="Z4092"/>
    </row>
    <row r="4093" spans="1:26">
      <c r="A4093">
        <v>10</v>
      </c>
      <c r="B4093" t="s">
        <v>5405</v>
      </c>
      <c r="C4093" t="s">
        <v>1417</v>
      </c>
      <c r="D4093">
        <v>91</v>
      </c>
      <c r="E4093">
        <v>0</v>
      </c>
      <c r="F4093">
        <v>0</v>
      </c>
      <c r="G4093" s="2">
        <f t="shared" si="506"/>
        <v>0</v>
      </c>
      <c r="H4093" s="3" t="str">
        <f t="shared" si="507"/>
        <v>10</v>
      </c>
      <c r="I4093" s="3" t="str">
        <f t="shared" si="508"/>
        <v>500</v>
      </c>
      <c r="J4093" s="3">
        <v>500</v>
      </c>
      <c r="K4093" s="3" t="str">
        <f>+VLOOKUP(J4093,'Dimension descriptions'!P:R,3,FALSE)</f>
        <v>District Office</v>
      </c>
      <c r="L4093" s="3" t="str">
        <f t="shared" si="509"/>
        <v>6570</v>
      </c>
      <c r="M4093" s="10">
        <v>6570</v>
      </c>
      <c r="N4093" s="3" t="str">
        <f t="shared" si="504"/>
        <v>1000</v>
      </c>
      <c r="O4093" s="3" t="str">
        <f t="shared" si="505"/>
        <v>580</v>
      </c>
      <c r="P4093" s="3" t="str">
        <f t="shared" si="510"/>
        <v>5</v>
      </c>
      <c r="Q4093" s="11">
        <f>+VLOOKUP(M4093,'Dimension descriptions'!K:M,2,FALSE)</f>
        <v>6000</v>
      </c>
      <c r="R4093" s="33">
        <v>6000</v>
      </c>
      <c r="S4093" s="11" t="str">
        <f>+VLOOKUP(R4093,'Dimension descriptions'!K:M,3)</f>
        <v>VOCATIONAL-TECHNICAL EDUCATION</v>
      </c>
      <c r="T4093" s="3" t="str">
        <f t="shared" si="511"/>
        <v>Y</v>
      </c>
      <c r="U4093">
        <f>+VLOOKUP(R4093,'FY21 P13 Allotment memo'!O:O,1,FALSE)</f>
        <v>6000</v>
      </c>
      <c r="V4093"/>
      <c r="W4093"/>
      <c r="X4093"/>
      <c r="Y4093"/>
      <c r="Z4093"/>
    </row>
    <row r="4094" spans="1:26">
      <c r="A4094">
        <v>10</v>
      </c>
      <c r="B4094" t="s">
        <v>5406</v>
      </c>
      <c r="C4094" t="s">
        <v>1268</v>
      </c>
      <c r="D4094">
        <v>91</v>
      </c>
      <c r="E4094">
        <v>0</v>
      </c>
      <c r="F4094">
        <v>0</v>
      </c>
      <c r="G4094" s="2">
        <f t="shared" si="506"/>
        <v>0</v>
      </c>
      <c r="H4094" s="3" t="str">
        <f t="shared" si="507"/>
        <v>10</v>
      </c>
      <c r="I4094" s="3" t="str">
        <f t="shared" si="508"/>
        <v>500</v>
      </c>
      <c r="J4094" s="3">
        <v>500</v>
      </c>
      <c r="K4094" s="3" t="str">
        <f>+VLOOKUP(J4094,'Dimension descriptions'!P:R,3,FALSE)</f>
        <v>District Office</v>
      </c>
      <c r="L4094" s="3" t="str">
        <f t="shared" si="509"/>
        <v>6570</v>
      </c>
      <c r="M4094" s="10">
        <v>6570</v>
      </c>
      <c r="N4094" s="3" t="str">
        <f t="shared" si="504"/>
        <v>1000</v>
      </c>
      <c r="O4094" s="3" t="str">
        <f t="shared" si="505"/>
        <v>610</v>
      </c>
      <c r="P4094" s="3" t="str">
        <f t="shared" si="510"/>
        <v>6</v>
      </c>
      <c r="Q4094" s="11">
        <f>+VLOOKUP(M4094,'Dimension descriptions'!K:M,2,FALSE)</f>
        <v>6000</v>
      </c>
      <c r="R4094" s="33">
        <v>6000</v>
      </c>
      <c r="S4094" s="11" t="str">
        <f>+VLOOKUP(R4094,'Dimension descriptions'!K:M,3)</f>
        <v>VOCATIONAL-TECHNICAL EDUCATION</v>
      </c>
      <c r="T4094" s="3" t="str">
        <f t="shared" si="511"/>
        <v>Y</v>
      </c>
      <c r="U4094">
        <f>+VLOOKUP(R4094,'FY21 P13 Allotment memo'!O:O,1,FALSE)</f>
        <v>6000</v>
      </c>
      <c r="V4094"/>
      <c r="W4094"/>
      <c r="X4094"/>
      <c r="Y4094"/>
      <c r="Z4094"/>
    </row>
    <row r="4095" spans="1:26">
      <c r="A4095">
        <v>10</v>
      </c>
      <c r="B4095" t="s">
        <v>5407</v>
      </c>
      <c r="C4095" t="s">
        <v>1270</v>
      </c>
      <c r="D4095">
        <v>91</v>
      </c>
      <c r="E4095">
        <v>0</v>
      </c>
      <c r="F4095">
        <v>0</v>
      </c>
      <c r="G4095" s="2">
        <f t="shared" si="506"/>
        <v>0</v>
      </c>
      <c r="H4095" s="3" t="str">
        <f t="shared" si="507"/>
        <v>10</v>
      </c>
      <c r="I4095" s="3" t="str">
        <f t="shared" si="508"/>
        <v>500</v>
      </c>
      <c r="J4095" s="3">
        <v>500</v>
      </c>
      <c r="K4095" s="3" t="str">
        <f>+VLOOKUP(J4095,'Dimension descriptions'!P:R,3,FALSE)</f>
        <v>District Office</v>
      </c>
      <c r="L4095" s="3" t="str">
        <f t="shared" si="509"/>
        <v>6570</v>
      </c>
      <c r="M4095" s="10">
        <v>6570</v>
      </c>
      <c r="N4095" s="3" t="str">
        <f t="shared" si="504"/>
        <v>1000</v>
      </c>
      <c r="O4095" s="3" t="str">
        <f t="shared" si="505"/>
        <v>641</v>
      </c>
      <c r="P4095" s="3" t="str">
        <f t="shared" si="510"/>
        <v>6</v>
      </c>
      <c r="Q4095" s="11">
        <f>+VLOOKUP(M4095,'Dimension descriptions'!K:M,2,FALSE)</f>
        <v>6000</v>
      </c>
      <c r="R4095" s="33">
        <v>6000</v>
      </c>
      <c r="S4095" s="11" t="str">
        <f>+VLOOKUP(R4095,'Dimension descriptions'!K:M,3)</f>
        <v>VOCATIONAL-TECHNICAL EDUCATION</v>
      </c>
      <c r="T4095" s="3" t="str">
        <f t="shared" si="511"/>
        <v>Y</v>
      </c>
      <c r="U4095">
        <f>+VLOOKUP(R4095,'FY21 P13 Allotment memo'!O:O,1,FALSE)</f>
        <v>6000</v>
      </c>
      <c r="V4095"/>
      <c r="W4095"/>
      <c r="X4095"/>
      <c r="Y4095"/>
      <c r="Z4095"/>
    </row>
    <row r="4096" spans="1:26">
      <c r="A4096">
        <v>10</v>
      </c>
      <c r="B4096" t="s">
        <v>5408</v>
      </c>
      <c r="C4096" t="s">
        <v>1272</v>
      </c>
      <c r="D4096">
        <v>91</v>
      </c>
      <c r="E4096">
        <v>0</v>
      </c>
      <c r="F4096">
        <v>0</v>
      </c>
      <c r="G4096" s="2">
        <f t="shared" si="506"/>
        <v>0</v>
      </c>
      <c r="H4096" s="3" t="str">
        <f t="shared" si="507"/>
        <v>10</v>
      </c>
      <c r="I4096" s="3" t="str">
        <f t="shared" si="508"/>
        <v>500</v>
      </c>
      <c r="J4096" s="3">
        <v>500</v>
      </c>
      <c r="K4096" s="3" t="str">
        <f>+VLOOKUP(J4096,'Dimension descriptions'!P:R,3,FALSE)</f>
        <v>District Office</v>
      </c>
      <c r="L4096" s="3" t="str">
        <f t="shared" si="509"/>
        <v>6570</v>
      </c>
      <c r="M4096" s="10">
        <v>6570</v>
      </c>
      <c r="N4096" s="3" t="str">
        <f t="shared" si="504"/>
        <v>1000</v>
      </c>
      <c r="O4096" s="3" t="str">
        <f t="shared" si="505"/>
        <v>670</v>
      </c>
      <c r="P4096" s="3" t="str">
        <f t="shared" si="510"/>
        <v>6</v>
      </c>
      <c r="Q4096" s="11">
        <f>+VLOOKUP(M4096,'Dimension descriptions'!K:M,2,FALSE)</f>
        <v>6000</v>
      </c>
      <c r="R4096" s="33">
        <v>6000</v>
      </c>
      <c r="S4096" s="11" t="str">
        <f>+VLOOKUP(R4096,'Dimension descriptions'!K:M,3)</f>
        <v>VOCATIONAL-TECHNICAL EDUCATION</v>
      </c>
      <c r="T4096" s="3" t="str">
        <f t="shared" si="511"/>
        <v>Y</v>
      </c>
      <c r="U4096">
        <f>+VLOOKUP(R4096,'FY21 P13 Allotment memo'!O:O,1,FALSE)</f>
        <v>6000</v>
      </c>
      <c r="V4096"/>
      <c r="W4096"/>
      <c r="X4096"/>
      <c r="Y4096"/>
      <c r="Z4096"/>
    </row>
    <row r="4097" spans="1:26">
      <c r="A4097">
        <v>10</v>
      </c>
      <c r="B4097" t="s">
        <v>5409</v>
      </c>
      <c r="C4097" t="s">
        <v>1424</v>
      </c>
      <c r="D4097">
        <v>91</v>
      </c>
      <c r="E4097">
        <v>0</v>
      </c>
      <c r="F4097">
        <v>0</v>
      </c>
      <c r="G4097" s="2">
        <f t="shared" si="506"/>
        <v>0</v>
      </c>
      <c r="H4097" s="3" t="str">
        <f t="shared" si="507"/>
        <v>10</v>
      </c>
      <c r="I4097" s="3" t="str">
        <f t="shared" si="508"/>
        <v>500</v>
      </c>
      <c r="J4097" s="3">
        <v>500</v>
      </c>
      <c r="K4097" s="3" t="str">
        <f>+VLOOKUP(J4097,'Dimension descriptions'!P:R,3,FALSE)</f>
        <v>District Office</v>
      </c>
      <c r="L4097" s="3" t="str">
        <f t="shared" si="509"/>
        <v>6570</v>
      </c>
      <c r="M4097" s="10">
        <v>6570</v>
      </c>
      <c r="N4097" s="3" t="str">
        <f t="shared" si="504"/>
        <v>1000</v>
      </c>
      <c r="O4097" s="3" t="str">
        <f t="shared" si="505"/>
        <v>730</v>
      </c>
      <c r="P4097" s="3" t="str">
        <f t="shared" si="510"/>
        <v>7</v>
      </c>
      <c r="Q4097" s="11">
        <f>+VLOOKUP(M4097,'Dimension descriptions'!K:M,2,FALSE)</f>
        <v>6000</v>
      </c>
      <c r="R4097" s="33">
        <v>6000</v>
      </c>
      <c r="S4097" s="11" t="str">
        <f>+VLOOKUP(R4097,'Dimension descriptions'!K:M,3)</f>
        <v>VOCATIONAL-TECHNICAL EDUCATION</v>
      </c>
      <c r="T4097" s="3" t="str">
        <f t="shared" si="511"/>
        <v>Y</v>
      </c>
      <c r="U4097">
        <f>+VLOOKUP(R4097,'FY21 P13 Allotment memo'!O:O,1,FALSE)</f>
        <v>6000</v>
      </c>
      <c r="V4097"/>
      <c r="W4097"/>
      <c r="X4097"/>
      <c r="Y4097"/>
      <c r="Z4097"/>
    </row>
    <row r="4098" spans="1:26">
      <c r="A4098">
        <v>10</v>
      </c>
      <c r="B4098" t="s">
        <v>5410</v>
      </c>
      <c r="C4098" t="s">
        <v>5411</v>
      </c>
      <c r="D4098">
        <v>91</v>
      </c>
      <c r="E4098">
        <v>0</v>
      </c>
      <c r="F4098">
        <v>0</v>
      </c>
      <c r="G4098" s="2">
        <f t="shared" si="506"/>
        <v>0</v>
      </c>
      <c r="H4098" s="3" t="str">
        <f t="shared" si="507"/>
        <v>10</v>
      </c>
      <c r="I4098" s="3" t="str">
        <f t="shared" si="508"/>
        <v>500</v>
      </c>
      <c r="J4098" s="3">
        <v>500</v>
      </c>
      <c r="K4098" s="3" t="str">
        <f>+VLOOKUP(J4098,'Dimension descriptions'!P:R,3,FALSE)</f>
        <v>District Office</v>
      </c>
      <c r="L4098" s="3" t="str">
        <f t="shared" si="509"/>
        <v>6570</v>
      </c>
      <c r="M4098" s="10">
        <v>6570</v>
      </c>
      <c r="N4098" s="3" t="str">
        <f t="shared" si="504"/>
        <v>1000</v>
      </c>
      <c r="O4098" s="3" t="str">
        <f t="shared" si="505"/>
        <v>733</v>
      </c>
      <c r="P4098" s="3" t="str">
        <f t="shared" si="510"/>
        <v>7</v>
      </c>
      <c r="Q4098" s="11">
        <f>+VLOOKUP(M4098,'Dimension descriptions'!K:M,2,FALSE)</f>
        <v>6000</v>
      </c>
      <c r="R4098" s="33">
        <v>6000</v>
      </c>
      <c r="S4098" s="11" t="str">
        <f>+VLOOKUP(R4098,'Dimension descriptions'!K:M,3)</f>
        <v>VOCATIONAL-TECHNICAL EDUCATION</v>
      </c>
      <c r="T4098" s="3" t="str">
        <f t="shared" si="511"/>
        <v>Y</v>
      </c>
      <c r="U4098">
        <f>+VLOOKUP(R4098,'FY21 P13 Allotment memo'!O:O,1,FALSE)</f>
        <v>6000</v>
      </c>
      <c r="V4098"/>
      <c r="W4098"/>
      <c r="X4098"/>
      <c r="Y4098"/>
      <c r="Z4098"/>
    </row>
    <row r="4099" spans="1:26">
      <c r="A4099">
        <v>10</v>
      </c>
      <c r="B4099" t="s">
        <v>5412</v>
      </c>
      <c r="C4099" t="s">
        <v>4836</v>
      </c>
      <c r="D4099">
        <v>91</v>
      </c>
      <c r="E4099">
        <v>0</v>
      </c>
      <c r="F4099">
        <v>0</v>
      </c>
      <c r="G4099" s="2">
        <f t="shared" si="506"/>
        <v>0</v>
      </c>
      <c r="H4099" s="3" t="str">
        <f t="shared" si="507"/>
        <v>10</v>
      </c>
      <c r="I4099" s="3" t="str">
        <f t="shared" si="508"/>
        <v>500</v>
      </c>
      <c r="J4099" s="3">
        <v>500</v>
      </c>
      <c r="K4099" s="3" t="str">
        <f>+VLOOKUP(J4099,'Dimension descriptions'!P:R,3,FALSE)</f>
        <v>District Office</v>
      </c>
      <c r="L4099" s="3" t="str">
        <f t="shared" si="509"/>
        <v>6570</v>
      </c>
      <c r="M4099" s="10">
        <v>6570</v>
      </c>
      <c r="N4099" s="3" t="str">
        <f t="shared" si="504"/>
        <v>2213</v>
      </c>
      <c r="O4099" s="3" t="str">
        <f t="shared" si="505"/>
        <v>560</v>
      </c>
      <c r="P4099" s="3" t="str">
        <f t="shared" si="510"/>
        <v>5</v>
      </c>
      <c r="Q4099" s="11">
        <f>+VLOOKUP(M4099,'Dimension descriptions'!K:M,2,FALSE)</f>
        <v>6000</v>
      </c>
      <c r="R4099" s="33">
        <v>6000</v>
      </c>
      <c r="S4099" s="11" t="str">
        <f>+VLOOKUP(R4099,'Dimension descriptions'!K:M,3)</f>
        <v>VOCATIONAL-TECHNICAL EDUCATION</v>
      </c>
      <c r="T4099" s="3" t="str">
        <f t="shared" si="511"/>
        <v>Y</v>
      </c>
      <c r="U4099">
        <f>+VLOOKUP(R4099,'FY21 P13 Allotment memo'!O:O,1,FALSE)</f>
        <v>6000</v>
      </c>
      <c r="V4099"/>
      <c r="W4099"/>
      <c r="X4099"/>
      <c r="Y4099"/>
      <c r="Z4099"/>
    </row>
    <row r="4100" spans="1:26">
      <c r="A4100">
        <v>10</v>
      </c>
      <c r="B4100" t="s">
        <v>5413</v>
      </c>
      <c r="C4100" t="s">
        <v>1403</v>
      </c>
      <c r="D4100">
        <v>91</v>
      </c>
      <c r="E4100">
        <v>0</v>
      </c>
      <c r="F4100">
        <v>0</v>
      </c>
      <c r="G4100" s="2">
        <f t="shared" si="506"/>
        <v>0</v>
      </c>
      <c r="H4100" s="3" t="str">
        <f t="shared" si="507"/>
        <v>10</v>
      </c>
      <c r="I4100" s="3" t="str">
        <f t="shared" si="508"/>
        <v>500</v>
      </c>
      <c r="J4100" s="3">
        <v>500</v>
      </c>
      <c r="K4100" s="3" t="str">
        <f>+VLOOKUP(J4100,'Dimension descriptions'!P:R,3,FALSE)</f>
        <v>District Office</v>
      </c>
      <c r="L4100" s="3" t="str">
        <f t="shared" si="509"/>
        <v>6670</v>
      </c>
      <c r="M4100" s="10">
        <v>6670</v>
      </c>
      <c r="N4100" s="3" t="str">
        <f t="shared" si="504"/>
        <v>1000</v>
      </c>
      <c r="O4100" s="3" t="str">
        <f t="shared" si="505"/>
        <v>149</v>
      </c>
      <c r="P4100" s="3" t="str">
        <f t="shared" si="510"/>
        <v>1</v>
      </c>
      <c r="Q4100" s="11">
        <f>+VLOOKUP(M4100,'Dimension descriptions'!K:M,2,FALSE)</f>
        <v>6000</v>
      </c>
      <c r="R4100" s="33">
        <v>6000</v>
      </c>
      <c r="S4100" s="11" t="str">
        <f>+VLOOKUP(R4100,'Dimension descriptions'!K:M,3)</f>
        <v>VOCATIONAL-TECHNICAL EDUCATION</v>
      </c>
      <c r="T4100" s="3" t="str">
        <f t="shared" si="511"/>
        <v>Y</v>
      </c>
      <c r="U4100">
        <f>+VLOOKUP(R4100,'FY21 P13 Allotment memo'!O:O,1,FALSE)</f>
        <v>6000</v>
      </c>
      <c r="V4100"/>
      <c r="W4100"/>
      <c r="X4100"/>
      <c r="Y4100"/>
      <c r="Z4100"/>
    </row>
    <row r="4101" spans="1:26">
      <c r="A4101">
        <v>10</v>
      </c>
      <c r="B4101" t="s">
        <v>5414</v>
      </c>
      <c r="C4101" t="s">
        <v>1248</v>
      </c>
      <c r="D4101">
        <v>91</v>
      </c>
      <c r="E4101">
        <v>0</v>
      </c>
      <c r="F4101">
        <v>0</v>
      </c>
      <c r="G4101" s="2">
        <f t="shared" si="506"/>
        <v>0</v>
      </c>
      <c r="H4101" s="3" t="str">
        <f t="shared" si="507"/>
        <v>10</v>
      </c>
      <c r="I4101" s="3" t="str">
        <f t="shared" si="508"/>
        <v>500</v>
      </c>
      <c r="J4101" s="3">
        <v>500</v>
      </c>
      <c r="K4101" s="3" t="str">
        <f>+VLOOKUP(J4101,'Dimension descriptions'!P:R,3,FALSE)</f>
        <v>District Office</v>
      </c>
      <c r="L4101" s="3" t="str">
        <f t="shared" si="509"/>
        <v>6670</v>
      </c>
      <c r="M4101" s="10">
        <v>6670</v>
      </c>
      <c r="N4101" s="3" t="str">
        <f t="shared" si="504"/>
        <v>1000</v>
      </c>
      <c r="O4101" s="3" t="str">
        <f t="shared" si="505"/>
        <v>241</v>
      </c>
      <c r="P4101" s="3" t="str">
        <f t="shared" si="510"/>
        <v>2</v>
      </c>
      <c r="Q4101" s="11">
        <f>+VLOOKUP(M4101,'Dimension descriptions'!K:M,2,FALSE)</f>
        <v>6000</v>
      </c>
      <c r="R4101" s="33">
        <v>6000</v>
      </c>
      <c r="S4101" s="11" t="str">
        <f>+VLOOKUP(R4101,'Dimension descriptions'!K:M,3)</f>
        <v>VOCATIONAL-TECHNICAL EDUCATION</v>
      </c>
      <c r="T4101" s="3" t="str">
        <f t="shared" si="511"/>
        <v>Y</v>
      </c>
      <c r="U4101">
        <f>+VLOOKUP(R4101,'FY21 P13 Allotment memo'!O:O,1,FALSE)</f>
        <v>6000</v>
      </c>
      <c r="V4101"/>
      <c r="W4101"/>
      <c r="X4101"/>
      <c r="Y4101"/>
      <c r="Z4101"/>
    </row>
    <row r="4102" spans="1:26">
      <c r="A4102">
        <v>10</v>
      </c>
      <c r="B4102" t="s">
        <v>5415</v>
      </c>
      <c r="C4102" t="s">
        <v>5388</v>
      </c>
      <c r="D4102">
        <v>91</v>
      </c>
      <c r="E4102">
        <v>0</v>
      </c>
      <c r="F4102">
        <v>0</v>
      </c>
      <c r="G4102" s="2">
        <f t="shared" si="506"/>
        <v>0</v>
      </c>
      <c r="H4102" s="3" t="str">
        <f t="shared" si="507"/>
        <v>10</v>
      </c>
      <c r="I4102" s="3" t="str">
        <f t="shared" si="508"/>
        <v>500</v>
      </c>
      <c r="J4102" s="3">
        <v>500</v>
      </c>
      <c r="K4102" s="3" t="str">
        <f>+VLOOKUP(J4102,'Dimension descriptions'!P:R,3,FALSE)</f>
        <v>District Office</v>
      </c>
      <c r="L4102" s="3" t="str">
        <f t="shared" si="509"/>
        <v>6770</v>
      </c>
      <c r="M4102" s="10">
        <v>6770</v>
      </c>
      <c r="N4102" s="3" t="str">
        <f t="shared" ref="N4102:N4165" si="512">+MID(B4102,16,4)</f>
        <v>1000</v>
      </c>
      <c r="O4102" s="3" t="str">
        <f t="shared" ref="O4102:O4165" si="513">+RIGHT(B4102,3)</f>
        <v>241</v>
      </c>
      <c r="P4102" s="3" t="str">
        <f t="shared" si="510"/>
        <v>2</v>
      </c>
      <c r="Q4102" s="11">
        <f>+VLOOKUP(M4102,'Dimension descriptions'!K:M,2,FALSE)</f>
        <v>6000</v>
      </c>
      <c r="R4102" s="33">
        <v>6000</v>
      </c>
      <c r="S4102" s="11" t="str">
        <f>+VLOOKUP(R4102,'Dimension descriptions'!K:M,3)</f>
        <v>VOCATIONAL-TECHNICAL EDUCATION</v>
      </c>
      <c r="T4102" s="3" t="str">
        <f t="shared" si="511"/>
        <v>Y</v>
      </c>
      <c r="U4102">
        <f>+VLOOKUP(R4102,'FY21 P13 Allotment memo'!O:O,1,FALSE)</f>
        <v>6000</v>
      </c>
      <c r="V4102"/>
      <c r="W4102"/>
      <c r="X4102"/>
      <c r="Y4102"/>
      <c r="Z4102"/>
    </row>
    <row r="4103" spans="1:26">
      <c r="A4103">
        <v>10</v>
      </c>
      <c r="B4103" t="s">
        <v>5416</v>
      </c>
      <c r="C4103" t="s">
        <v>1588</v>
      </c>
      <c r="D4103">
        <v>91</v>
      </c>
      <c r="E4103">
        <v>0</v>
      </c>
      <c r="F4103">
        <v>0</v>
      </c>
      <c r="G4103" s="2">
        <f t="shared" ref="G4103:G4166" si="514">+E4103-F4103</f>
        <v>0</v>
      </c>
      <c r="H4103" s="3" t="str">
        <f t="shared" ref="H4103:H4166" si="515">+LEFT(B4103,2)</f>
        <v>10</v>
      </c>
      <c r="I4103" s="3" t="str">
        <f t="shared" ref="I4103:I4166" si="516">+MID(B4103,4,3)</f>
        <v>500</v>
      </c>
      <c r="J4103" s="3">
        <v>500</v>
      </c>
      <c r="K4103" s="3" t="str">
        <f>+VLOOKUP(J4103,'Dimension descriptions'!P:R,3,FALSE)</f>
        <v>District Office</v>
      </c>
      <c r="L4103" s="3" t="str">
        <f t="shared" ref="L4103:L4166" si="517">+MID(B4103,11,4)</f>
        <v>6770</v>
      </c>
      <c r="M4103" s="10">
        <v>6770</v>
      </c>
      <c r="N4103" s="3" t="str">
        <f t="shared" si="512"/>
        <v>1000</v>
      </c>
      <c r="O4103" s="3" t="str">
        <f t="shared" si="513"/>
        <v>610</v>
      </c>
      <c r="P4103" s="3" t="str">
        <f t="shared" ref="P4103:P4166" si="518">+LEFT(O4103,1)</f>
        <v>6</v>
      </c>
      <c r="Q4103" s="11">
        <f>+VLOOKUP(M4103,'Dimension descriptions'!K:M,2,FALSE)</f>
        <v>6000</v>
      </c>
      <c r="R4103" s="33">
        <v>6000</v>
      </c>
      <c r="S4103" s="11" t="str">
        <f>+VLOOKUP(R4103,'Dimension descriptions'!K:M,3)</f>
        <v>VOCATIONAL-TECHNICAL EDUCATION</v>
      </c>
      <c r="T4103" s="3" t="str">
        <f t="shared" ref="T4103:T4166" si="519">+IF(Q4103=M4103,"N","Y")</f>
        <v>Y</v>
      </c>
      <c r="U4103">
        <f>+VLOOKUP(R4103,'FY21 P13 Allotment memo'!O:O,1,FALSE)</f>
        <v>6000</v>
      </c>
      <c r="V4103"/>
      <c r="W4103"/>
      <c r="X4103"/>
      <c r="Y4103"/>
      <c r="Z4103"/>
    </row>
    <row r="4104" spans="1:26">
      <c r="A4104">
        <v>10</v>
      </c>
      <c r="B4104" t="s">
        <v>5417</v>
      </c>
      <c r="C4104" t="s">
        <v>1424</v>
      </c>
      <c r="D4104">
        <v>91</v>
      </c>
      <c r="E4104">
        <v>0</v>
      </c>
      <c r="F4104">
        <v>0</v>
      </c>
      <c r="G4104" s="2">
        <f t="shared" si="514"/>
        <v>0</v>
      </c>
      <c r="H4104" s="3" t="str">
        <f t="shared" si="515"/>
        <v>10</v>
      </c>
      <c r="I4104" s="3" t="str">
        <f t="shared" si="516"/>
        <v>500</v>
      </c>
      <c r="J4104" s="3">
        <v>500</v>
      </c>
      <c r="K4104" s="3" t="str">
        <f>+VLOOKUP(J4104,'Dimension descriptions'!P:R,3,FALSE)</f>
        <v>District Office</v>
      </c>
      <c r="L4104" s="3" t="str">
        <f t="shared" si="517"/>
        <v>6770</v>
      </c>
      <c r="M4104" s="10">
        <v>6770</v>
      </c>
      <c r="N4104" s="3" t="str">
        <f t="shared" si="512"/>
        <v>1000</v>
      </c>
      <c r="O4104" s="3" t="str">
        <f t="shared" si="513"/>
        <v>730</v>
      </c>
      <c r="P4104" s="3" t="str">
        <f t="shared" si="518"/>
        <v>7</v>
      </c>
      <c r="Q4104" s="11">
        <f>+VLOOKUP(M4104,'Dimension descriptions'!K:M,2,FALSE)</f>
        <v>6000</v>
      </c>
      <c r="R4104" s="33">
        <v>6000</v>
      </c>
      <c r="S4104" s="11" t="str">
        <f>+VLOOKUP(R4104,'Dimension descriptions'!K:M,3)</f>
        <v>VOCATIONAL-TECHNICAL EDUCATION</v>
      </c>
      <c r="T4104" s="3" t="str">
        <f t="shared" si="519"/>
        <v>Y</v>
      </c>
      <c r="U4104">
        <f>+VLOOKUP(R4104,'FY21 P13 Allotment memo'!O:O,1,FALSE)</f>
        <v>6000</v>
      </c>
      <c r="V4104"/>
      <c r="W4104"/>
      <c r="X4104"/>
      <c r="Y4104"/>
      <c r="Z4104"/>
    </row>
    <row r="4105" spans="1:26">
      <c r="A4105">
        <v>10</v>
      </c>
      <c r="B4105" t="s">
        <v>5418</v>
      </c>
      <c r="C4105" t="s">
        <v>1571</v>
      </c>
      <c r="D4105">
        <v>91</v>
      </c>
      <c r="E4105">
        <v>0</v>
      </c>
      <c r="F4105">
        <v>0</v>
      </c>
      <c r="G4105" s="2">
        <f t="shared" si="514"/>
        <v>0</v>
      </c>
      <c r="H4105" s="3" t="str">
        <f t="shared" si="515"/>
        <v>10</v>
      </c>
      <c r="I4105" s="3" t="str">
        <f t="shared" si="516"/>
        <v>500</v>
      </c>
      <c r="J4105" s="3">
        <v>500</v>
      </c>
      <c r="K4105" s="3" t="str">
        <f>+VLOOKUP(J4105,'Dimension descriptions'!P:R,3,FALSE)</f>
        <v>District Office</v>
      </c>
      <c r="L4105" s="3" t="str">
        <f t="shared" si="517"/>
        <v>6870</v>
      </c>
      <c r="M4105" s="10">
        <v>6870</v>
      </c>
      <c r="N4105" s="3" t="str">
        <f t="shared" si="512"/>
        <v>1000</v>
      </c>
      <c r="O4105" s="3" t="str">
        <f t="shared" si="513"/>
        <v>149</v>
      </c>
      <c r="P4105" s="3" t="str">
        <f t="shared" si="518"/>
        <v>1</v>
      </c>
      <c r="Q4105" s="11">
        <f>+VLOOKUP(M4105,'Dimension descriptions'!K:M,2,FALSE)</f>
        <v>6000</v>
      </c>
      <c r="R4105" s="33">
        <v>6000</v>
      </c>
      <c r="S4105" s="11" t="str">
        <f>+VLOOKUP(R4105,'Dimension descriptions'!K:M,3)</f>
        <v>VOCATIONAL-TECHNICAL EDUCATION</v>
      </c>
      <c r="T4105" s="3" t="str">
        <f t="shared" si="519"/>
        <v>Y</v>
      </c>
      <c r="U4105">
        <f>+VLOOKUP(R4105,'FY21 P13 Allotment memo'!O:O,1,FALSE)</f>
        <v>6000</v>
      </c>
      <c r="V4105"/>
      <c r="W4105"/>
      <c r="X4105"/>
      <c r="Y4105"/>
      <c r="Z4105"/>
    </row>
    <row r="4106" spans="1:26">
      <c r="A4106">
        <v>10</v>
      </c>
      <c r="B4106" t="s">
        <v>5419</v>
      </c>
      <c r="C4106" t="s">
        <v>1248</v>
      </c>
      <c r="D4106">
        <v>91</v>
      </c>
      <c r="E4106">
        <v>0</v>
      </c>
      <c r="F4106">
        <v>0</v>
      </c>
      <c r="G4106" s="2">
        <f t="shared" si="514"/>
        <v>0</v>
      </c>
      <c r="H4106" s="3" t="str">
        <f t="shared" si="515"/>
        <v>10</v>
      </c>
      <c r="I4106" s="3" t="str">
        <f t="shared" si="516"/>
        <v>500</v>
      </c>
      <c r="J4106" s="3">
        <v>500</v>
      </c>
      <c r="K4106" s="3" t="str">
        <f>+VLOOKUP(J4106,'Dimension descriptions'!P:R,3,FALSE)</f>
        <v>District Office</v>
      </c>
      <c r="L4106" s="3" t="str">
        <f t="shared" si="517"/>
        <v>6870</v>
      </c>
      <c r="M4106" s="10">
        <v>6870</v>
      </c>
      <c r="N4106" s="3" t="str">
        <f t="shared" si="512"/>
        <v>1000</v>
      </c>
      <c r="O4106" s="3" t="str">
        <f t="shared" si="513"/>
        <v>241</v>
      </c>
      <c r="P4106" s="3" t="str">
        <f t="shared" si="518"/>
        <v>2</v>
      </c>
      <c r="Q4106" s="11">
        <f>+VLOOKUP(M4106,'Dimension descriptions'!K:M,2,FALSE)</f>
        <v>6000</v>
      </c>
      <c r="R4106" s="33">
        <v>6000</v>
      </c>
      <c r="S4106" s="11" t="str">
        <f>+VLOOKUP(R4106,'Dimension descriptions'!K:M,3)</f>
        <v>VOCATIONAL-TECHNICAL EDUCATION</v>
      </c>
      <c r="T4106" s="3" t="str">
        <f t="shared" si="519"/>
        <v>Y</v>
      </c>
      <c r="U4106">
        <f>+VLOOKUP(R4106,'FY21 P13 Allotment memo'!O:O,1,FALSE)</f>
        <v>6000</v>
      </c>
      <c r="V4106"/>
      <c r="W4106"/>
      <c r="X4106"/>
      <c r="Y4106"/>
      <c r="Z4106"/>
    </row>
    <row r="4107" spans="1:26">
      <c r="A4107">
        <v>10</v>
      </c>
      <c r="B4107" t="s">
        <v>5420</v>
      </c>
      <c r="C4107" t="s">
        <v>1588</v>
      </c>
      <c r="D4107">
        <v>91</v>
      </c>
      <c r="E4107">
        <v>0</v>
      </c>
      <c r="F4107">
        <v>0</v>
      </c>
      <c r="G4107" s="2">
        <f t="shared" si="514"/>
        <v>0</v>
      </c>
      <c r="H4107" s="3" t="str">
        <f t="shared" si="515"/>
        <v>10</v>
      </c>
      <c r="I4107" s="3" t="str">
        <f t="shared" si="516"/>
        <v>500</v>
      </c>
      <c r="J4107" s="3">
        <v>500</v>
      </c>
      <c r="K4107" s="3" t="str">
        <f>+VLOOKUP(J4107,'Dimension descriptions'!P:R,3,FALSE)</f>
        <v>District Office</v>
      </c>
      <c r="L4107" s="3" t="str">
        <f t="shared" si="517"/>
        <v>6870</v>
      </c>
      <c r="M4107" s="10">
        <v>6870</v>
      </c>
      <c r="N4107" s="3" t="str">
        <f t="shared" si="512"/>
        <v>1000</v>
      </c>
      <c r="O4107" s="3" t="str">
        <f t="shared" si="513"/>
        <v>610</v>
      </c>
      <c r="P4107" s="3" t="str">
        <f t="shared" si="518"/>
        <v>6</v>
      </c>
      <c r="Q4107" s="11">
        <f>+VLOOKUP(M4107,'Dimension descriptions'!K:M,2,FALSE)</f>
        <v>6000</v>
      </c>
      <c r="R4107" s="33">
        <v>6000</v>
      </c>
      <c r="S4107" s="11" t="str">
        <f>+VLOOKUP(R4107,'Dimension descriptions'!K:M,3)</f>
        <v>VOCATIONAL-TECHNICAL EDUCATION</v>
      </c>
      <c r="T4107" s="3" t="str">
        <f t="shared" si="519"/>
        <v>Y</v>
      </c>
      <c r="U4107">
        <f>+VLOOKUP(R4107,'FY21 P13 Allotment memo'!O:O,1,FALSE)</f>
        <v>6000</v>
      </c>
      <c r="V4107"/>
      <c r="W4107"/>
      <c r="X4107"/>
      <c r="Y4107"/>
      <c r="Z4107"/>
    </row>
    <row r="4108" spans="1:26">
      <c r="A4108">
        <v>10</v>
      </c>
      <c r="B4108" t="s">
        <v>5421</v>
      </c>
      <c r="C4108" t="s">
        <v>1424</v>
      </c>
      <c r="D4108">
        <v>91</v>
      </c>
      <c r="E4108">
        <v>0</v>
      </c>
      <c r="F4108">
        <v>0</v>
      </c>
      <c r="G4108" s="2">
        <f t="shared" si="514"/>
        <v>0</v>
      </c>
      <c r="H4108" s="3" t="str">
        <f t="shared" si="515"/>
        <v>10</v>
      </c>
      <c r="I4108" s="3" t="str">
        <f t="shared" si="516"/>
        <v>500</v>
      </c>
      <c r="J4108" s="3">
        <v>500</v>
      </c>
      <c r="K4108" s="3" t="str">
        <f>+VLOOKUP(J4108,'Dimension descriptions'!P:R,3,FALSE)</f>
        <v>District Office</v>
      </c>
      <c r="L4108" s="3" t="str">
        <f t="shared" si="517"/>
        <v>6870</v>
      </c>
      <c r="M4108" s="10">
        <v>6870</v>
      </c>
      <c r="N4108" s="3" t="str">
        <f t="shared" si="512"/>
        <v>1000</v>
      </c>
      <c r="O4108" s="3" t="str">
        <f t="shared" si="513"/>
        <v>730</v>
      </c>
      <c r="P4108" s="3" t="str">
        <f t="shared" si="518"/>
        <v>7</v>
      </c>
      <c r="Q4108" s="11">
        <f>+VLOOKUP(M4108,'Dimension descriptions'!K:M,2,FALSE)</f>
        <v>6000</v>
      </c>
      <c r="R4108" s="33">
        <v>6000</v>
      </c>
      <c r="S4108" s="11" t="str">
        <f>+VLOOKUP(R4108,'Dimension descriptions'!K:M,3)</f>
        <v>VOCATIONAL-TECHNICAL EDUCATION</v>
      </c>
      <c r="T4108" s="3" t="str">
        <f t="shared" si="519"/>
        <v>Y</v>
      </c>
      <c r="U4108">
        <f>+VLOOKUP(R4108,'FY21 P13 Allotment memo'!O:O,1,FALSE)</f>
        <v>6000</v>
      </c>
      <c r="V4108"/>
      <c r="W4108"/>
      <c r="X4108"/>
      <c r="Y4108"/>
      <c r="Z4108"/>
    </row>
    <row r="4109" spans="1:26">
      <c r="A4109">
        <v>10</v>
      </c>
      <c r="B4109" t="s">
        <v>5422</v>
      </c>
      <c r="C4109" t="s">
        <v>1234</v>
      </c>
      <c r="D4109">
        <v>91</v>
      </c>
      <c r="E4109">
        <v>0</v>
      </c>
      <c r="F4109">
        <v>0</v>
      </c>
      <c r="G4109" s="2">
        <f t="shared" si="514"/>
        <v>0</v>
      </c>
      <c r="H4109" s="3" t="str">
        <f t="shared" si="515"/>
        <v>10</v>
      </c>
      <c r="I4109" s="3" t="str">
        <f t="shared" si="516"/>
        <v>500</v>
      </c>
      <c r="J4109" s="3">
        <v>500</v>
      </c>
      <c r="K4109" s="3" t="str">
        <f>+VLOOKUP(J4109,'Dimension descriptions'!P:R,3,FALSE)</f>
        <v>District Office</v>
      </c>
      <c r="L4109" s="3" t="str">
        <f t="shared" si="517"/>
        <v>6875</v>
      </c>
      <c r="M4109" s="10">
        <v>6875</v>
      </c>
      <c r="N4109" s="3" t="str">
        <f t="shared" si="512"/>
        <v>1000</v>
      </c>
      <c r="O4109" s="3" t="str">
        <f t="shared" si="513"/>
        <v>131</v>
      </c>
      <c r="P4109" s="3" t="str">
        <f t="shared" si="518"/>
        <v>1</v>
      </c>
      <c r="Q4109" s="11">
        <f>+VLOOKUP(M4109,'Dimension descriptions'!K:M,2,FALSE)</f>
        <v>6000</v>
      </c>
      <c r="R4109" s="33">
        <v>6000</v>
      </c>
      <c r="S4109" s="11" t="str">
        <f>+VLOOKUP(R4109,'Dimension descriptions'!K:M,3)</f>
        <v>VOCATIONAL-TECHNICAL EDUCATION</v>
      </c>
      <c r="T4109" s="3" t="str">
        <f t="shared" si="519"/>
        <v>Y</v>
      </c>
      <c r="U4109">
        <f>+VLOOKUP(R4109,'FY21 P13 Allotment memo'!O:O,1,FALSE)</f>
        <v>6000</v>
      </c>
      <c r="V4109"/>
      <c r="W4109"/>
      <c r="X4109"/>
      <c r="Y4109"/>
      <c r="Z4109"/>
    </row>
    <row r="4110" spans="1:26">
      <c r="A4110">
        <v>10</v>
      </c>
      <c r="B4110" t="s">
        <v>5423</v>
      </c>
      <c r="C4110" t="s">
        <v>1571</v>
      </c>
      <c r="D4110">
        <v>91</v>
      </c>
      <c r="E4110">
        <v>0</v>
      </c>
      <c r="F4110">
        <v>0</v>
      </c>
      <c r="G4110" s="2">
        <f t="shared" si="514"/>
        <v>0</v>
      </c>
      <c r="H4110" s="3" t="str">
        <f t="shared" si="515"/>
        <v>10</v>
      </c>
      <c r="I4110" s="3" t="str">
        <f t="shared" si="516"/>
        <v>500</v>
      </c>
      <c r="J4110" s="3">
        <v>500</v>
      </c>
      <c r="K4110" s="3" t="str">
        <f>+VLOOKUP(J4110,'Dimension descriptions'!P:R,3,FALSE)</f>
        <v>District Office</v>
      </c>
      <c r="L4110" s="3" t="str">
        <f t="shared" si="517"/>
        <v>6875</v>
      </c>
      <c r="M4110" s="10">
        <v>6875</v>
      </c>
      <c r="N4110" s="3" t="str">
        <f t="shared" si="512"/>
        <v>1000</v>
      </c>
      <c r="O4110" s="3" t="str">
        <f t="shared" si="513"/>
        <v>149</v>
      </c>
      <c r="P4110" s="3" t="str">
        <f t="shared" si="518"/>
        <v>1</v>
      </c>
      <c r="Q4110" s="11">
        <f>+VLOOKUP(M4110,'Dimension descriptions'!K:M,2,FALSE)</f>
        <v>6000</v>
      </c>
      <c r="R4110" s="33">
        <v>6000</v>
      </c>
      <c r="S4110" s="11" t="str">
        <f>+VLOOKUP(R4110,'Dimension descriptions'!K:M,3)</f>
        <v>VOCATIONAL-TECHNICAL EDUCATION</v>
      </c>
      <c r="T4110" s="3" t="str">
        <f t="shared" si="519"/>
        <v>Y</v>
      </c>
      <c r="U4110">
        <f>+VLOOKUP(R4110,'FY21 P13 Allotment memo'!O:O,1,FALSE)</f>
        <v>6000</v>
      </c>
      <c r="V4110"/>
      <c r="W4110"/>
      <c r="X4110"/>
      <c r="Y4110"/>
      <c r="Z4110"/>
    </row>
    <row r="4111" spans="1:26">
      <c r="A4111">
        <v>10</v>
      </c>
      <c r="B4111" t="s">
        <v>5424</v>
      </c>
      <c r="C4111" t="s">
        <v>1244</v>
      </c>
      <c r="D4111">
        <v>91</v>
      </c>
      <c r="E4111">
        <v>0</v>
      </c>
      <c r="F4111">
        <v>0</v>
      </c>
      <c r="G4111" s="2">
        <f t="shared" si="514"/>
        <v>0</v>
      </c>
      <c r="H4111" s="3" t="str">
        <f t="shared" si="515"/>
        <v>10</v>
      </c>
      <c r="I4111" s="3" t="str">
        <f t="shared" si="516"/>
        <v>500</v>
      </c>
      <c r="J4111" s="3">
        <v>500</v>
      </c>
      <c r="K4111" s="3" t="str">
        <f>+VLOOKUP(J4111,'Dimension descriptions'!P:R,3,FALSE)</f>
        <v>District Office</v>
      </c>
      <c r="L4111" s="3" t="str">
        <f t="shared" si="517"/>
        <v>6875</v>
      </c>
      <c r="M4111" s="10">
        <v>6875</v>
      </c>
      <c r="N4111" s="3" t="str">
        <f t="shared" si="512"/>
        <v>1000</v>
      </c>
      <c r="O4111" s="3" t="str">
        <f t="shared" si="513"/>
        <v>210</v>
      </c>
      <c r="P4111" s="3" t="str">
        <f t="shared" si="518"/>
        <v>2</v>
      </c>
      <c r="Q4111" s="11">
        <f>+VLOOKUP(M4111,'Dimension descriptions'!K:M,2,FALSE)</f>
        <v>6000</v>
      </c>
      <c r="R4111" s="33">
        <v>6000</v>
      </c>
      <c r="S4111" s="11" t="str">
        <f>+VLOOKUP(R4111,'Dimension descriptions'!K:M,3)</f>
        <v>VOCATIONAL-TECHNICAL EDUCATION</v>
      </c>
      <c r="T4111" s="3" t="str">
        <f t="shared" si="519"/>
        <v>Y</v>
      </c>
      <c r="U4111">
        <f>+VLOOKUP(R4111,'FY21 P13 Allotment memo'!O:O,1,FALSE)</f>
        <v>6000</v>
      </c>
      <c r="V4111"/>
      <c r="W4111"/>
      <c r="X4111"/>
      <c r="Y4111"/>
      <c r="Z4111"/>
    </row>
    <row r="4112" spans="1:26">
      <c r="A4112">
        <v>10</v>
      </c>
      <c r="B4112" t="s">
        <v>5425</v>
      </c>
      <c r="C4112" t="s">
        <v>1246</v>
      </c>
      <c r="D4112">
        <v>91</v>
      </c>
      <c r="E4112">
        <v>0</v>
      </c>
      <c r="F4112">
        <v>0</v>
      </c>
      <c r="G4112" s="2">
        <f t="shared" si="514"/>
        <v>0</v>
      </c>
      <c r="H4112" s="3" t="str">
        <f t="shared" si="515"/>
        <v>10</v>
      </c>
      <c r="I4112" s="3" t="str">
        <f t="shared" si="516"/>
        <v>500</v>
      </c>
      <c r="J4112" s="3">
        <v>500</v>
      </c>
      <c r="K4112" s="3" t="str">
        <f>+VLOOKUP(J4112,'Dimension descriptions'!P:R,3,FALSE)</f>
        <v>District Office</v>
      </c>
      <c r="L4112" s="3" t="str">
        <f t="shared" si="517"/>
        <v>6875</v>
      </c>
      <c r="M4112" s="10">
        <v>6875</v>
      </c>
      <c r="N4112" s="3" t="str">
        <f t="shared" si="512"/>
        <v>1000</v>
      </c>
      <c r="O4112" s="3" t="str">
        <f t="shared" si="513"/>
        <v>220</v>
      </c>
      <c r="P4112" s="3" t="str">
        <f t="shared" si="518"/>
        <v>2</v>
      </c>
      <c r="Q4112" s="11">
        <f>+VLOOKUP(M4112,'Dimension descriptions'!K:M,2,FALSE)</f>
        <v>6000</v>
      </c>
      <c r="R4112" s="33">
        <v>6000</v>
      </c>
      <c r="S4112" s="11" t="str">
        <f>+VLOOKUP(R4112,'Dimension descriptions'!K:M,3)</f>
        <v>VOCATIONAL-TECHNICAL EDUCATION</v>
      </c>
      <c r="T4112" s="3" t="str">
        <f t="shared" si="519"/>
        <v>Y</v>
      </c>
      <c r="U4112">
        <f>+VLOOKUP(R4112,'FY21 P13 Allotment memo'!O:O,1,FALSE)</f>
        <v>6000</v>
      </c>
      <c r="V4112"/>
      <c r="W4112"/>
      <c r="X4112"/>
      <c r="Y4112"/>
      <c r="Z4112"/>
    </row>
    <row r="4113" spans="1:26">
      <c r="A4113">
        <v>10</v>
      </c>
      <c r="B4113" t="s">
        <v>5426</v>
      </c>
      <c r="C4113" t="s">
        <v>1248</v>
      </c>
      <c r="D4113">
        <v>91</v>
      </c>
      <c r="E4113">
        <v>0</v>
      </c>
      <c r="F4113">
        <v>0</v>
      </c>
      <c r="G4113" s="2">
        <f t="shared" si="514"/>
        <v>0</v>
      </c>
      <c r="H4113" s="3" t="str">
        <f t="shared" si="515"/>
        <v>10</v>
      </c>
      <c r="I4113" s="3" t="str">
        <f t="shared" si="516"/>
        <v>500</v>
      </c>
      <c r="J4113" s="3">
        <v>500</v>
      </c>
      <c r="K4113" s="3" t="str">
        <f>+VLOOKUP(J4113,'Dimension descriptions'!P:R,3,FALSE)</f>
        <v>District Office</v>
      </c>
      <c r="L4113" s="3" t="str">
        <f t="shared" si="517"/>
        <v>6875</v>
      </c>
      <c r="M4113" s="10">
        <v>6875</v>
      </c>
      <c r="N4113" s="3" t="str">
        <f t="shared" si="512"/>
        <v>1000</v>
      </c>
      <c r="O4113" s="3" t="str">
        <f t="shared" si="513"/>
        <v>241</v>
      </c>
      <c r="P4113" s="3" t="str">
        <f t="shared" si="518"/>
        <v>2</v>
      </c>
      <c r="Q4113" s="11">
        <f>+VLOOKUP(M4113,'Dimension descriptions'!K:M,2,FALSE)</f>
        <v>6000</v>
      </c>
      <c r="R4113" s="33">
        <v>6000</v>
      </c>
      <c r="S4113" s="11" t="str">
        <f>+VLOOKUP(R4113,'Dimension descriptions'!K:M,3)</f>
        <v>VOCATIONAL-TECHNICAL EDUCATION</v>
      </c>
      <c r="T4113" s="3" t="str">
        <f t="shared" si="519"/>
        <v>Y</v>
      </c>
      <c r="U4113">
        <f>+VLOOKUP(R4113,'FY21 P13 Allotment memo'!O:O,1,FALSE)</f>
        <v>6000</v>
      </c>
      <c r="V4113"/>
      <c r="W4113"/>
      <c r="X4113"/>
      <c r="Y4113"/>
      <c r="Z4113"/>
    </row>
    <row r="4114" spans="1:26">
      <c r="A4114">
        <v>10</v>
      </c>
      <c r="B4114" t="s">
        <v>5427</v>
      </c>
      <c r="C4114" t="s">
        <v>1413</v>
      </c>
      <c r="D4114">
        <v>91</v>
      </c>
      <c r="E4114">
        <v>0</v>
      </c>
      <c r="F4114">
        <v>0</v>
      </c>
      <c r="G4114" s="2">
        <f t="shared" si="514"/>
        <v>0</v>
      </c>
      <c r="H4114" s="3" t="str">
        <f t="shared" si="515"/>
        <v>10</v>
      </c>
      <c r="I4114" s="3" t="str">
        <f t="shared" si="516"/>
        <v>500</v>
      </c>
      <c r="J4114" s="3">
        <v>500</v>
      </c>
      <c r="K4114" s="3" t="str">
        <f>+VLOOKUP(J4114,'Dimension descriptions'!P:R,3,FALSE)</f>
        <v>District Office</v>
      </c>
      <c r="L4114" s="3" t="str">
        <f t="shared" si="517"/>
        <v>6875</v>
      </c>
      <c r="M4114" s="10">
        <v>6875</v>
      </c>
      <c r="N4114" s="3" t="str">
        <f t="shared" si="512"/>
        <v>1000</v>
      </c>
      <c r="O4114" s="3" t="str">
        <f t="shared" si="513"/>
        <v>320</v>
      </c>
      <c r="P4114" s="3" t="str">
        <f t="shared" si="518"/>
        <v>3</v>
      </c>
      <c r="Q4114" s="11">
        <f>+VLOOKUP(M4114,'Dimension descriptions'!K:M,2,FALSE)</f>
        <v>6000</v>
      </c>
      <c r="R4114" s="33">
        <v>6000</v>
      </c>
      <c r="S4114" s="11" t="str">
        <f>+VLOOKUP(R4114,'Dimension descriptions'!K:M,3)</f>
        <v>VOCATIONAL-TECHNICAL EDUCATION</v>
      </c>
      <c r="T4114" s="3" t="str">
        <f t="shared" si="519"/>
        <v>Y</v>
      </c>
      <c r="U4114">
        <f>+VLOOKUP(R4114,'FY21 P13 Allotment memo'!O:O,1,FALSE)</f>
        <v>6000</v>
      </c>
      <c r="V4114"/>
      <c r="W4114"/>
      <c r="X4114"/>
      <c r="Y4114"/>
      <c r="Z4114"/>
    </row>
    <row r="4115" spans="1:26">
      <c r="A4115">
        <v>10</v>
      </c>
      <c r="B4115" t="s">
        <v>5428</v>
      </c>
      <c r="C4115" t="s">
        <v>4797</v>
      </c>
      <c r="D4115">
        <v>91</v>
      </c>
      <c r="E4115">
        <v>0</v>
      </c>
      <c r="F4115">
        <v>0</v>
      </c>
      <c r="G4115" s="2">
        <f t="shared" si="514"/>
        <v>0</v>
      </c>
      <c r="H4115" s="3" t="str">
        <f t="shared" si="515"/>
        <v>10</v>
      </c>
      <c r="I4115" s="3" t="str">
        <f t="shared" si="516"/>
        <v>500</v>
      </c>
      <c r="J4115" s="3">
        <v>500</v>
      </c>
      <c r="K4115" s="3" t="str">
        <f>+VLOOKUP(J4115,'Dimension descriptions'!P:R,3,FALSE)</f>
        <v>District Office</v>
      </c>
      <c r="L4115" s="3" t="str">
        <f t="shared" si="517"/>
        <v>6875</v>
      </c>
      <c r="M4115" s="10">
        <v>6875</v>
      </c>
      <c r="N4115" s="3" t="str">
        <f t="shared" si="512"/>
        <v>1000</v>
      </c>
      <c r="O4115" s="3" t="str">
        <f t="shared" si="513"/>
        <v>341</v>
      </c>
      <c r="P4115" s="3" t="str">
        <f t="shared" si="518"/>
        <v>3</v>
      </c>
      <c r="Q4115" s="11">
        <f>+VLOOKUP(M4115,'Dimension descriptions'!K:M,2,FALSE)</f>
        <v>6000</v>
      </c>
      <c r="R4115" s="33">
        <v>6000</v>
      </c>
      <c r="S4115" s="11" t="str">
        <f>+VLOOKUP(R4115,'Dimension descriptions'!K:M,3)</f>
        <v>VOCATIONAL-TECHNICAL EDUCATION</v>
      </c>
      <c r="T4115" s="3" t="str">
        <f t="shared" si="519"/>
        <v>Y</v>
      </c>
      <c r="U4115">
        <f>+VLOOKUP(R4115,'FY21 P13 Allotment memo'!O:O,1,FALSE)</f>
        <v>6000</v>
      </c>
      <c r="V4115"/>
      <c r="W4115"/>
      <c r="X4115"/>
      <c r="Y4115"/>
      <c r="Z4115"/>
    </row>
    <row r="4116" spans="1:26">
      <c r="A4116">
        <v>10</v>
      </c>
      <c r="B4116" t="s">
        <v>5429</v>
      </c>
      <c r="C4116" t="s">
        <v>1665</v>
      </c>
      <c r="D4116">
        <v>91</v>
      </c>
      <c r="E4116">
        <v>0</v>
      </c>
      <c r="F4116">
        <v>0</v>
      </c>
      <c r="G4116" s="2">
        <f t="shared" si="514"/>
        <v>0</v>
      </c>
      <c r="H4116" s="3" t="str">
        <f t="shared" si="515"/>
        <v>10</v>
      </c>
      <c r="I4116" s="3" t="str">
        <f t="shared" si="516"/>
        <v>500</v>
      </c>
      <c r="J4116" s="3">
        <v>500</v>
      </c>
      <c r="K4116" s="3" t="str">
        <f>+VLOOKUP(J4116,'Dimension descriptions'!P:R,3,FALSE)</f>
        <v>District Office</v>
      </c>
      <c r="L4116" s="3" t="str">
        <f t="shared" si="517"/>
        <v>6875</v>
      </c>
      <c r="M4116" s="10">
        <v>6875</v>
      </c>
      <c r="N4116" s="3" t="str">
        <f t="shared" si="512"/>
        <v>1000</v>
      </c>
      <c r="O4116" s="3" t="str">
        <f t="shared" si="513"/>
        <v>430</v>
      </c>
      <c r="P4116" s="3" t="str">
        <f t="shared" si="518"/>
        <v>4</v>
      </c>
      <c r="Q4116" s="11">
        <f>+VLOOKUP(M4116,'Dimension descriptions'!K:M,2,FALSE)</f>
        <v>6000</v>
      </c>
      <c r="R4116" s="33">
        <v>6000</v>
      </c>
      <c r="S4116" s="11" t="str">
        <f>+VLOOKUP(R4116,'Dimension descriptions'!K:M,3)</f>
        <v>VOCATIONAL-TECHNICAL EDUCATION</v>
      </c>
      <c r="T4116" s="3" t="str">
        <f t="shared" si="519"/>
        <v>Y</v>
      </c>
      <c r="U4116">
        <f>+VLOOKUP(R4116,'FY21 P13 Allotment memo'!O:O,1,FALSE)</f>
        <v>6000</v>
      </c>
      <c r="V4116"/>
      <c r="W4116"/>
      <c r="X4116"/>
      <c r="Y4116"/>
      <c r="Z4116"/>
    </row>
    <row r="4117" spans="1:26">
      <c r="A4117">
        <v>10</v>
      </c>
      <c r="B4117" t="s">
        <v>5430</v>
      </c>
      <c r="C4117" t="s">
        <v>506</v>
      </c>
      <c r="D4117">
        <v>91</v>
      </c>
      <c r="E4117">
        <v>0</v>
      </c>
      <c r="F4117">
        <v>0</v>
      </c>
      <c r="G4117" s="2">
        <f t="shared" si="514"/>
        <v>0</v>
      </c>
      <c r="H4117" s="3" t="str">
        <f t="shared" si="515"/>
        <v>10</v>
      </c>
      <c r="I4117" s="3" t="str">
        <f t="shared" si="516"/>
        <v>500</v>
      </c>
      <c r="J4117" s="3">
        <v>500</v>
      </c>
      <c r="K4117" s="3" t="str">
        <f>+VLOOKUP(J4117,'Dimension descriptions'!P:R,3,FALSE)</f>
        <v>District Office</v>
      </c>
      <c r="L4117" s="3" t="str">
        <f t="shared" si="517"/>
        <v>6875</v>
      </c>
      <c r="M4117" s="10">
        <v>6875</v>
      </c>
      <c r="N4117" s="3" t="str">
        <f t="shared" si="512"/>
        <v>1000</v>
      </c>
      <c r="O4117" s="3" t="str">
        <f t="shared" si="513"/>
        <v>560</v>
      </c>
      <c r="P4117" s="3" t="str">
        <f t="shared" si="518"/>
        <v>5</v>
      </c>
      <c r="Q4117" s="11">
        <f>+VLOOKUP(M4117,'Dimension descriptions'!K:M,2,FALSE)</f>
        <v>6000</v>
      </c>
      <c r="R4117" s="33">
        <v>6000</v>
      </c>
      <c r="S4117" s="11" t="str">
        <f>+VLOOKUP(R4117,'Dimension descriptions'!K:M,3)</f>
        <v>VOCATIONAL-TECHNICAL EDUCATION</v>
      </c>
      <c r="T4117" s="3" t="str">
        <f t="shared" si="519"/>
        <v>Y</v>
      </c>
      <c r="U4117">
        <f>+VLOOKUP(R4117,'FY21 P13 Allotment memo'!O:O,1,FALSE)</f>
        <v>6000</v>
      </c>
      <c r="V4117"/>
      <c r="W4117"/>
      <c r="X4117"/>
      <c r="Y4117"/>
      <c r="Z4117"/>
    </row>
    <row r="4118" spans="1:26">
      <c r="A4118">
        <v>10</v>
      </c>
      <c r="B4118" t="s">
        <v>5431</v>
      </c>
      <c r="C4118" t="s">
        <v>1417</v>
      </c>
      <c r="D4118">
        <v>91</v>
      </c>
      <c r="E4118">
        <v>0</v>
      </c>
      <c r="F4118">
        <v>0</v>
      </c>
      <c r="G4118" s="2">
        <f t="shared" si="514"/>
        <v>0</v>
      </c>
      <c r="H4118" s="3" t="str">
        <f t="shared" si="515"/>
        <v>10</v>
      </c>
      <c r="I4118" s="3" t="str">
        <f t="shared" si="516"/>
        <v>500</v>
      </c>
      <c r="J4118" s="3">
        <v>500</v>
      </c>
      <c r="K4118" s="3" t="str">
        <f>+VLOOKUP(J4118,'Dimension descriptions'!P:R,3,FALSE)</f>
        <v>District Office</v>
      </c>
      <c r="L4118" s="3" t="str">
        <f t="shared" si="517"/>
        <v>6875</v>
      </c>
      <c r="M4118" s="10">
        <v>6875</v>
      </c>
      <c r="N4118" s="3" t="str">
        <f t="shared" si="512"/>
        <v>1000</v>
      </c>
      <c r="O4118" s="3" t="str">
        <f t="shared" si="513"/>
        <v>580</v>
      </c>
      <c r="P4118" s="3" t="str">
        <f t="shared" si="518"/>
        <v>5</v>
      </c>
      <c r="Q4118" s="11">
        <f>+VLOOKUP(M4118,'Dimension descriptions'!K:M,2,FALSE)</f>
        <v>6000</v>
      </c>
      <c r="R4118" s="33">
        <v>6000</v>
      </c>
      <c r="S4118" s="11" t="str">
        <f>+VLOOKUP(R4118,'Dimension descriptions'!K:M,3)</f>
        <v>VOCATIONAL-TECHNICAL EDUCATION</v>
      </c>
      <c r="T4118" s="3" t="str">
        <f t="shared" si="519"/>
        <v>Y</v>
      </c>
      <c r="U4118">
        <f>+VLOOKUP(R4118,'FY21 P13 Allotment memo'!O:O,1,FALSE)</f>
        <v>6000</v>
      </c>
      <c r="V4118"/>
      <c r="W4118"/>
      <c r="X4118"/>
      <c r="Y4118"/>
      <c r="Z4118"/>
    </row>
    <row r="4119" spans="1:26">
      <c r="A4119">
        <v>10</v>
      </c>
      <c r="B4119" t="s">
        <v>5432</v>
      </c>
      <c r="C4119" t="s">
        <v>1268</v>
      </c>
      <c r="D4119">
        <v>91</v>
      </c>
      <c r="E4119">
        <v>57529.77</v>
      </c>
      <c r="F4119">
        <v>0</v>
      </c>
      <c r="G4119" s="2">
        <f t="shared" si="514"/>
        <v>57529.77</v>
      </c>
      <c r="H4119" s="3" t="str">
        <f t="shared" si="515"/>
        <v>10</v>
      </c>
      <c r="I4119" s="3" t="str">
        <f t="shared" si="516"/>
        <v>500</v>
      </c>
      <c r="J4119" s="3">
        <v>500</v>
      </c>
      <c r="K4119" s="3" t="str">
        <f>+VLOOKUP(J4119,'Dimension descriptions'!P:R,3,FALSE)</f>
        <v>District Office</v>
      </c>
      <c r="L4119" s="3" t="str">
        <f t="shared" si="517"/>
        <v>6875</v>
      </c>
      <c r="M4119" s="10">
        <v>6875</v>
      </c>
      <c r="N4119" s="3" t="str">
        <f t="shared" si="512"/>
        <v>1000</v>
      </c>
      <c r="O4119" s="3" t="str">
        <f t="shared" si="513"/>
        <v>610</v>
      </c>
      <c r="P4119" s="3" t="str">
        <f t="shared" si="518"/>
        <v>6</v>
      </c>
      <c r="Q4119" s="11">
        <f>+VLOOKUP(M4119,'Dimension descriptions'!K:M,2,FALSE)</f>
        <v>6000</v>
      </c>
      <c r="R4119" s="33">
        <v>6000</v>
      </c>
      <c r="S4119" s="11" t="str">
        <f>+VLOOKUP(R4119,'Dimension descriptions'!K:M,3)</f>
        <v>VOCATIONAL-TECHNICAL EDUCATION</v>
      </c>
      <c r="T4119" s="3" t="str">
        <f t="shared" si="519"/>
        <v>Y</v>
      </c>
      <c r="U4119">
        <f>+VLOOKUP(R4119,'FY21 P13 Allotment memo'!O:O,1,FALSE)</f>
        <v>6000</v>
      </c>
      <c r="V4119"/>
      <c r="W4119"/>
      <c r="X4119"/>
      <c r="Y4119"/>
      <c r="Z4119"/>
    </row>
    <row r="4120" spans="1:26">
      <c r="A4120">
        <v>10</v>
      </c>
      <c r="B4120" t="s">
        <v>5433</v>
      </c>
      <c r="C4120" t="s">
        <v>1270</v>
      </c>
      <c r="D4120">
        <v>91</v>
      </c>
      <c r="E4120">
        <v>0</v>
      </c>
      <c r="F4120">
        <v>0</v>
      </c>
      <c r="G4120" s="2">
        <f t="shared" si="514"/>
        <v>0</v>
      </c>
      <c r="H4120" s="3" t="str">
        <f t="shared" si="515"/>
        <v>10</v>
      </c>
      <c r="I4120" s="3" t="str">
        <f t="shared" si="516"/>
        <v>500</v>
      </c>
      <c r="J4120" s="3">
        <v>500</v>
      </c>
      <c r="K4120" s="3" t="str">
        <f>+VLOOKUP(J4120,'Dimension descriptions'!P:R,3,FALSE)</f>
        <v>District Office</v>
      </c>
      <c r="L4120" s="3" t="str">
        <f t="shared" si="517"/>
        <v>6875</v>
      </c>
      <c r="M4120" s="10">
        <v>6875</v>
      </c>
      <c r="N4120" s="3" t="str">
        <f t="shared" si="512"/>
        <v>1000</v>
      </c>
      <c r="O4120" s="3" t="str">
        <f t="shared" si="513"/>
        <v>641</v>
      </c>
      <c r="P4120" s="3" t="str">
        <f t="shared" si="518"/>
        <v>6</v>
      </c>
      <c r="Q4120" s="11">
        <f>+VLOOKUP(M4120,'Dimension descriptions'!K:M,2,FALSE)</f>
        <v>6000</v>
      </c>
      <c r="R4120" s="33">
        <v>6000</v>
      </c>
      <c r="S4120" s="11" t="str">
        <f>+VLOOKUP(R4120,'Dimension descriptions'!K:M,3)</f>
        <v>VOCATIONAL-TECHNICAL EDUCATION</v>
      </c>
      <c r="T4120" s="3" t="str">
        <f t="shared" si="519"/>
        <v>Y</v>
      </c>
      <c r="U4120">
        <f>+VLOOKUP(R4120,'FY21 P13 Allotment memo'!O:O,1,FALSE)</f>
        <v>6000</v>
      </c>
      <c r="V4120"/>
      <c r="W4120"/>
      <c r="X4120"/>
      <c r="Y4120"/>
      <c r="Z4120"/>
    </row>
    <row r="4121" spans="1:26">
      <c r="A4121">
        <v>10</v>
      </c>
      <c r="B4121" t="s">
        <v>5434</v>
      </c>
      <c r="C4121" t="s">
        <v>1422</v>
      </c>
      <c r="D4121">
        <v>91</v>
      </c>
      <c r="E4121">
        <v>0</v>
      </c>
      <c r="F4121">
        <v>0</v>
      </c>
      <c r="G4121" s="2">
        <f t="shared" si="514"/>
        <v>0</v>
      </c>
      <c r="H4121" s="3" t="str">
        <f t="shared" si="515"/>
        <v>10</v>
      </c>
      <c r="I4121" s="3" t="str">
        <f t="shared" si="516"/>
        <v>500</v>
      </c>
      <c r="J4121" s="3">
        <v>500</v>
      </c>
      <c r="K4121" s="3" t="str">
        <f>+VLOOKUP(J4121,'Dimension descriptions'!P:R,3,FALSE)</f>
        <v>District Office</v>
      </c>
      <c r="L4121" s="3" t="str">
        <f t="shared" si="517"/>
        <v>6875</v>
      </c>
      <c r="M4121" s="10">
        <v>6875</v>
      </c>
      <c r="N4121" s="3" t="str">
        <f t="shared" si="512"/>
        <v>1000</v>
      </c>
      <c r="O4121" s="3" t="str">
        <f t="shared" si="513"/>
        <v>670</v>
      </c>
      <c r="P4121" s="3" t="str">
        <f t="shared" si="518"/>
        <v>6</v>
      </c>
      <c r="Q4121" s="11">
        <f>+VLOOKUP(M4121,'Dimension descriptions'!K:M,2,FALSE)</f>
        <v>6000</v>
      </c>
      <c r="R4121" s="33">
        <v>6000</v>
      </c>
      <c r="S4121" s="11" t="str">
        <f>+VLOOKUP(R4121,'Dimension descriptions'!K:M,3)</f>
        <v>VOCATIONAL-TECHNICAL EDUCATION</v>
      </c>
      <c r="T4121" s="3" t="str">
        <f t="shared" si="519"/>
        <v>Y</v>
      </c>
      <c r="U4121">
        <f>+VLOOKUP(R4121,'FY21 P13 Allotment memo'!O:O,1,FALSE)</f>
        <v>6000</v>
      </c>
      <c r="V4121"/>
      <c r="W4121"/>
      <c r="X4121"/>
      <c r="Y4121"/>
      <c r="Z4121"/>
    </row>
    <row r="4122" spans="1:26">
      <c r="A4122">
        <v>10</v>
      </c>
      <c r="B4122" t="s">
        <v>5435</v>
      </c>
      <c r="C4122" t="s">
        <v>1424</v>
      </c>
      <c r="D4122">
        <v>91</v>
      </c>
      <c r="E4122">
        <v>0</v>
      </c>
      <c r="F4122">
        <v>0</v>
      </c>
      <c r="G4122" s="2">
        <f t="shared" si="514"/>
        <v>0</v>
      </c>
      <c r="H4122" s="3" t="str">
        <f t="shared" si="515"/>
        <v>10</v>
      </c>
      <c r="I4122" s="3" t="str">
        <f t="shared" si="516"/>
        <v>500</v>
      </c>
      <c r="J4122" s="3">
        <v>500</v>
      </c>
      <c r="K4122" s="3" t="str">
        <f>+VLOOKUP(J4122,'Dimension descriptions'!P:R,3,FALSE)</f>
        <v>District Office</v>
      </c>
      <c r="L4122" s="3" t="str">
        <f t="shared" si="517"/>
        <v>6875</v>
      </c>
      <c r="M4122" s="10">
        <v>6875</v>
      </c>
      <c r="N4122" s="3" t="str">
        <f t="shared" si="512"/>
        <v>1000</v>
      </c>
      <c r="O4122" s="3" t="str">
        <f t="shared" si="513"/>
        <v>730</v>
      </c>
      <c r="P4122" s="3" t="str">
        <f t="shared" si="518"/>
        <v>7</v>
      </c>
      <c r="Q4122" s="11">
        <f>+VLOOKUP(M4122,'Dimension descriptions'!K:M,2,FALSE)</f>
        <v>6000</v>
      </c>
      <c r="R4122" s="33">
        <v>6000</v>
      </c>
      <c r="S4122" s="11" t="str">
        <f>+VLOOKUP(R4122,'Dimension descriptions'!K:M,3)</f>
        <v>VOCATIONAL-TECHNICAL EDUCATION</v>
      </c>
      <c r="T4122" s="3" t="str">
        <f t="shared" si="519"/>
        <v>Y</v>
      </c>
      <c r="U4122">
        <f>+VLOOKUP(R4122,'FY21 P13 Allotment memo'!O:O,1,FALSE)</f>
        <v>6000</v>
      </c>
      <c r="V4122"/>
      <c r="W4122"/>
      <c r="X4122"/>
      <c r="Y4122"/>
      <c r="Z4122"/>
    </row>
    <row r="4123" spans="1:26">
      <c r="A4123">
        <v>10</v>
      </c>
      <c r="B4123" t="s">
        <v>5436</v>
      </c>
      <c r="C4123" t="s">
        <v>1652</v>
      </c>
      <c r="D4123">
        <v>91</v>
      </c>
      <c r="E4123">
        <v>0</v>
      </c>
      <c r="F4123">
        <v>0</v>
      </c>
      <c r="G4123" s="2">
        <f t="shared" si="514"/>
        <v>0</v>
      </c>
      <c r="H4123" s="3" t="str">
        <f t="shared" si="515"/>
        <v>10</v>
      </c>
      <c r="I4123" s="3" t="str">
        <f t="shared" si="516"/>
        <v>500</v>
      </c>
      <c r="J4123" s="3">
        <v>500</v>
      </c>
      <c r="K4123" s="3" t="str">
        <f>+VLOOKUP(J4123,'Dimension descriptions'!P:R,3,FALSE)</f>
        <v>District Office</v>
      </c>
      <c r="L4123" s="3" t="str">
        <f t="shared" si="517"/>
        <v>6875</v>
      </c>
      <c r="M4123" s="10">
        <v>6875</v>
      </c>
      <c r="N4123" s="3" t="str">
        <f t="shared" si="512"/>
        <v>2120</v>
      </c>
      <c r="O4123" s="3" t="str">
        <f t="shared" si="513"/>
        <v>610</v>
      </c>
      <c r="P4123" s="3" t="str">
        <f t="shared" si="518"/>
        <v>6</v>
      </c>
      <c r="Q4123" s="11">
        <f>+VLOOKUP(M4123,'Dimension descriptions'!K:M,2,FALSE)</f>
        <v>6000</v>
      </c>
      <c r="R4123" s="33">
        <v>6000</v>
      </c>
      <c r="S4123" s="11" t="str">
        <f>+VLOOKUP(R4123,'Dimension descriptions'!K:M,3)</f>
        <v>VOCATIONAL-TECHNICAL EDUCATION</v>
      </c>
      <c r="T4123" s="3" t="str">
        <f t="shared" si="519"/>
        <v>Y</v>
      </c>
      <c r="U4123">
        <f>+VLOOKUP(R4123,'FY21 P13 Allotment memo'!O:O,1,FALSE)</f>
        <v>6000</v>
      </c>
      <c r="V4123"/>
      <c r="W4123"/>
      <c r="X4123"/>
      <c r="Y4123"/>
      <c r="Z4123"/>
    </row>
    <row r="4124" spans="1:26">
      <c r="A4124">
        <v>10</v>
      </c>
      <c r="B4124" t="s">
        <v>5437</v>
      </c>
      <c r="C4124" t="s">
        <v>1413</v>
      </c>
      <c r="D4124">
        <v>91</v>
      </c>
      <c r="E4124">
        <v>0</v>
      </c>
      <c r="F4124">
        <v>0</v>
      </c>
      <c r="G4124" s="2">
        <f t="shared" si="514"/>
        <v>0</v>
      </c>
      <c r="H4124" s="3" t="str">
        <f t="shared" si="515"/>
        <v>10</v>
      </c>
      <c r="I4124" s="3" t="str">
        <f t="shared" si="516"/>
        <v>500</v>
      </c>
      <c r="J4124" s="3">
        <v>500</v>
      </c>
      <c r="K4124" s="3" t="str">
        <f>+VLOOKUP(J4124,'Dimension descriptions'!P:R,3,FALSE)</f>
        <v>District Office</v>
      </c>
      <c r="L4124" s="3" t="str">
        <f t="shared" si="517"/>
        <v>6875</v>
      </c>
      <c r="M4124" s="10">
        <v>6875</v>
      </c>
      <c r="N4124" s="3" t="str">
        <f t="shared" si="512"/>
        <v>2210</v>
      </c>
      <c r="O4124" s="3" t="str">
        <f t="shared" si="513"/>
        <v>320</v>
      </c>
      <c r="P4124" s="3" t="str">
        <f t="shared" si="518"/>
        <v>3</v>
      </c>
      <c r="Q4124" s="11">
        <f>+VLOOKUP(M4124,'Dimension descriptions'!K:M,2,FALSE)</f>
        <v>6000</v>
      </c>
      <c r="R4124" s="33">
        <v>6000</v>
      </c>
      <c r="S4124" s="11" t="str">
        <f>+VLOOKUP(R4124,'Dimension descriptions'!K:M,3)</f>
        <v>VOCATIONAL-TECHNICAL EDUCATION</v>
      </c>
      <c r="T4124" s="3" t="str">
        <f t="shared" si="519"/>
        <v>Y</v>
      </c>
      <c r="U4124">
        <f>+VLOOKUP(R4124,'FY21 P13 Allotment memo'!O:O,1,FALSE)</f>
        <v>6000</v>
      </c>
      <c r="V4124"/>
      <c r="W4124"/>
      <c r="X4124"/>
      <c r="Y4124"/>
      <c r="Z4124"/>
    </row>
    <row r="4125" spans="1:26">
      <c r="A4125">
        <v>10</v>
      </c>
      <c r="B4125" t="s">
        <v>5438</v>
      </c>
      <c r="C4125" t="s">
        <v>1571</v>
      </c>
      <c r="D4125">
        <v>91</v>
      </c>
      <c r="E4125">
        <v>0</v>
      </c>
      <c r="F4125">
        <v>0</v>
      </c>
      <c r="G4125" s="2">
        <f t="shared" si="514"/>
        <v>0</v>
      </c>
      <c r="H4125" s="3" t="str">
        <f t="shared" si="515"/>
        <v>10</v>
      </c>
      <c r="I4125" s="3" t="str">
        <f t="shared" si="516"/>
        <v>500</v>
      </c>
      <c r="J4125" s="3">
        <v>500</v>
      </c>
      <c r="K4125" s="3" t="str">
        <f>+VLOOKUP(J4125,'Dimension descriptions'!P:R,3,FALSE)</f>
        <v>District Office</v>
      </c>
      <c r="L4125" s="3" t="str">
        <f t="shared" si="517"/>
        <v>6875</v>
      </c>
      <c r="M4125" s="10">
        <v>6875</v>
      </c>
      <c r="N4125" s="3" t="str">
        <f t="shared" si="512"/>
        <v>2213</v>
      </c>
      <c r="O4125" s="3" t="str">
        <f t="shared" si="513"/>
        <v>149</v>
      </c>
      <c r="P4125" s="3" t="str">
        <f t="shared" si="518"/>
        <v>1</v>
      </c>
      <c r="Q4125" s="11">
        <f>+VLOOKUP(M4125,'Dimension descriptions'!K:M,2,FALSE)</f>
        <v>6000</v>
      </c>
      <c r="R4125" s="33">
        <v>6000</v>
      </c>
      <c r="S4125" s="11" t="str">
        <f>+VLOOKUP(R4125,'Dimension descriptions'!K:M,3)</f>
        <v>VOCATIONAL-TECHNICAL EDUCATION</v>
      </c>
      <c r="T4125" s="3" t="str">
        <f t="shared" si="519"/>
        <v>Y</v>
      </c>
      <c r="U4125">
        <f>+VLOOKUP(R4125,'FY21 P13 Allotment memo'!O:O,1,FALSE)</f>
        <v>6000</v>
      </c>
      <c r="V4125"/>
      <c r="W4125"/>
      <c r="X4125"/>
      <c r="Y4125"/>
      <c r="Z4125"/>
    </row>
    <row r="4126" spans="1:26">
      <c r="A4126">
        <v>10</v>
      </c>
      <c r="B4126" t="s">
        <v>5439</v>
      </c>
      <c r="C4126" t="s">
        <v>1279</v>
      </c>
      <c r="D4126">
        <v>91</v>
      </c>
      <c r="E4126">
        <v>0</v>
      </c>
      <c r="F4126">
        <v>0</v>
      </c>
      <c r="G4126" s="2">
        <f t="shared" si="514"/>
        <v>0</v>
      </c>
      <c r="H4126" s="3" t="str">
        <f t="shared" si="515"/>
        <v>10</v>
      </c>
      <c r="I4126" s="3" t="str">
        <f t="shared" si="516"/>
        <v>500</v>
      </c>
      <c r="J4126" s="3">
        <v>500</v>
      </c>
      <c r="K4126" s="3" t="str">
        <f>+VLOOKUP(J4126,'Dimension descriptions'!P:R,3,FALSE)</f>
        <v>District Office</v>
      </c>
      <c r="L4126" s="3" t="str">
        <f t="shared" si="517"/>
        <v>6875</v>
      </c>
      <c r="M4126" s="10">
        <v>6875</v>
      </c>
      <c r="N4126" s="3" t="str">
        <f t="shared" si="512"/>
        <v>2213</v>
      </c>
      <c r="O4126" s="3" t="str">
        <f t="shared" si="513"/>
        <v>210</v>
      </c>
      <c r="P4126" s="3" t="str">
        <f t="shared" si="518"/>
        <v>2</v>
      </c>
      <c r="Q4126" s="11">
        <f>+VLOOKUP(M4126,'Dimension descriptions'!K:M,2,FALSE)</f>
        <v>6000</v>
      </c>
      <c r="R4126" s="33">
        <v>6000</v>
      </c>
      <c r="S4126" s="11" t="str">
        <f>+VLOOKUP(R4126,'Dimension descriptions'!K:M,3)</f>
        <v>VOCATIONAL-TECHNICAL EDUCATION</v>
      </c>
      <c r="T4126" s="3" t="str">
        <f t="shared" si="519"/>
        <v>Y</v>
      </c>
      <c r="U4126">
        <f>+VLOOKUP(R4126,'FY21 P13 Allotment memo'!O:O,1,FALSE)</f>
        <v>6000</v>
      </c>
      <c r="V4126"/>
      <c r="W4126"/>
      <c r="X4126"/>
      <c r="Y4126"/>
      <c r="Z4126"/>
    </row>
    <row r="4127" spans="1:26">
      <c r="A4127">
        <v>10</v>
      </c>
      <c r="B4127" t="s">
        <v>5440</v>
      </c>
      <c r="C4127" t="s">
        <v>1246</v>
      </c>
      <c r="D4127">
        <v>91</v>
      </c>
      <c r="E4127">
        <v>0</v>
      </c>
      <c r="F4127">
        <v>0</v>
      </c>
      <c r="G4127" s="2">
        <f t="shared" si="514"/>
        <v>0</v>
      </c>
      <c r="H4127" s="3" t="str">
        <f t="shared" si="515"/>
        <v>10</v>
      </c>
      <c r="I4127" s="3" t="str">
        <f t="shared" si="516"/>
        <v>500</v>
      </c>
      <c r="J4127" s="3">
        <v>500</v>
      </c>
      <c r="K4127" s="3" t="str">
        <f>+VLOOKUP(J4127,'Dimension descriptions'!P:R,3,FALSE)</f>
        <v>District Office</v>
      </c>
      <c r="L4127" s="3" t="str">
        <f t="shared" si="517"/>
        <v>6875</v>
      </c>
      <c r="M4127" s="10">
        <v>6875</v>
      </c>
      <c r="N4127" s="3" t="str">
        <f t="shared" si="512"/>
        <v>2213</v>
      </c>
      <c r="O4127" s="3" t="str">
        <f t="shared" si="513"/>
        <v>220</v>
      </c>
      <c r="P4127" s="3" t="str">
        <f t="shared" si="518"/>
        <v>2</v>
      </c>
      <c r="Q4127" s="11">
        <f>+VLOOKUP(M4127,'Dimension descriptions'!K:M,2,FALSE)</f>
        <v>6000</v>
      </c>
      <c r="R4127" s="33">
        <v>6000</v>
      </c>
      <c r="S4127" s="11" t="str">
        <f>+VLOOKUP(R4127,'Dimension descriptions'!K:M,3)</f>
        <v>VOCATIONAL-TECHNICAL EDUCATION</v>
      </c>
      <c r="T4127" s="3" t="str">
        <f t="shared" si="519"/>
        <v>Y</v>
      </c>
      <c r="U4127">
        <f>+VLOOKUP(R4127,'FY21 P13 Allotment memo'!O:O,1,FALSE)</f>
        <v>6000</v>
      </c>
      <c r="V4127"/>
      <c r="W4127"/>
      <c r="X4127"/>
      <c r="Y4127"/>
      <c r="Z4127"/>
    </row>
    <row r="4128" spans="1:26">
      <c r="A4128">
        <v>10</v>
      </c>
      <c r="B4128" t="s">
        <v>5441</v>
      </c>
      <c r="C4128" t="s">
        <v>1417</v>
      </c>
      <c r="D4128">
        <v>91</v>
      </c>
      <c r="E4128">
        <v>0</v>
      </c>
      <c r="F4128">
        <v>0</v>
      </c>
      <c r="G4128" s="2">
        <f t="shared" si="514"/>
        <v>0</v>
      </c>
      <c r="H4128" s="3" t="str">
        <f t="shared" si="515"/>
        <v>10</v>
      </c>
      <c r="I4128" s="3" t="str">
        <f t="shared" si="516"/>
        <v>500</v>
      </c>
      <c r="J4128" s="3">
        <v>500</v>
      </c>
      <c r="K4128" s="3" t="str">
        <f>+VLOOKUP(J4128,'Dimension descriptions'!P:R,3,FALSE)</f>
        <v>District Office</v>
      </c>
      <c r="L4128" s="3" t="str">
        <f t="shared" si="517"/>
        <v>6875</v>
      </c>
      <c r="M4128" s="10">
        <v>6875</v>
      </c>
      <c r="N4128" s="3" t="str">
        <f t="shared" si="512"/>
        <v>2213</v>
      </c>
      <c r="O4128" s="3" t="str">
        <f t="shared" si="513"/>
        <v>580</v>
      </c>
      <c r="P4128" s="3" t="str">
        <f t="shared" si="518"/>
        <v>5</v>
      </c>
      <c r="Q4128" s="11">
        <f>+VLOOKUP(M4128,'Dimension descriptions'!K:M,2,FALSE)</f>
        <v>6000</v>
      </c>
      <c r="R4128" s="33">
        <v>6000</v>
      </c>
      <c r="S4128" s="11" t="str">
        <f>+VLOOKUP(R4128,'Dimension descriptions'!K:M,3)</f>
        <v>VOCATIONAL-TECHNICAL EDUCATION</v>
      </c>
      <c r="T4128" s="3" t="str">
        <f t="shared" si="519"/>
        <v>Y</v>
      </c>
      <c r="U4128">
        <f>+VLOOKUP(R4128,'FY21 P13 Allotment memo'!O:O,1,FALSE)</f>
        <v>6000</v>
      </c>
      <c r="V4128"/>
      <c r="W4128"/>
      <c r="X4128"/>
      <c r="Y4128"/>
      <c r="Z4128"/>
    </row>
    <row r="4129" spans="1:26">
      <c r="A4129">
        <v>10</v>
      </c>
      <c r="B4129" t="s">
        <v>5442</v>
      </c>
      <c r="C4129" t="s">
        <v>1268</v>
      </c>
      <c r="D4129">
        <v>91</v>
      </c>
      <c r="E4129">
        <v>0</v>
      </c>
      <c r="F4129">
        <v>0</v>
      </c>
      <c r="G4129" s="2">
        <f t="shared" si="514"/>
        <v>0</v>
      </c>
      <c r="H4129" s="3" t="str">
        <f t="shared" si="515"/>
        <v>10</v>
      </c>
      <c r="I4129" s="3" t="str">
        <f t="shared" si="516"/>
        <v>500</v>
      </c>
      <c r="J4129" s="3">
        <v>500</v>
      </c>
      <c r="K4129" s="3" t="str">
        <f>+VLOOKUP(J4129,'Dimension descriptions'!P:R,3,FALSE)</f>
        <v>District Office</v>
      </c>
      <c r="L4129" s="3" t="str">
        <f t="shared" si="517"/>
        <v>6875</v>
      </c>
      <c r="M4129" s="10">
        <v>6875</v>
      </c>
      <c r="N4129" s="3" t="str">
        <f t="shared" si="512"/>
        <v>2213</v>
      </c>
      <c r="O4129" s="3" t="str">
        <f t="shared" si="513"/>
        <v>610</v>
      </c>
      <c r="P4129" s="3" t="str">
        <f t="shared" si="518"/>
        <v>6</v>
      </c>
      <c r="Q4129" s="11">
        <f>+VLOOKUP(M4129,'Dimension descriptions'!K:M,2,FALSE)</f>
        <v>6000</v>
      </c>
      <c r="R4129" s="33">
        <v>6000</v>
      </c>
      <c r="S4129" s="11" t="str">
        <f>+VLOOKUP(R4129,'Dimension descriptions'!K:M,3)</f>
        <v>VOCATIONAL-TECHNICAL EDUCATION</v>
      </c>
      <c r="T4129" s="3" t="str">
        <f t="shared" si="519"/>
        <v>Y</v>
      </c>
      <c r="U4129">
        <f>+VLOOKUP(R4129,'FY21 P13 Allotment memo'!O:O,1,FALSE)</f>
        <v>6000</v>
      </c>
      <c r="V4129"/>
      <c r="W4129"/>
      <c r="X4129"/>
      <c r="Y4129"/>
      <c r="Z4129"/>
    </row>
    <row r="4130" spans="1:26">
      <c r="A4130">
        <v>10</v>
      </c>
      <c r="B4130" t="s">
        <v>5443</v>
      </c>
      <c r="C4130" t="s">
        <v>5444</v>
      </c>
      <c r="D4130">
        <v>91</v>
      </c>
      <c r="E4130">
        <v>10.68</v>
      </c>
      <c r="F4130">
        <v>0</v>
      </c>
      <c r="G4130" s="2">
        <f t="shared" si="514"/>
        <v>10.68</v>
      </c>
      <c r="H4130" s="3" t="str">
        <f t="shared" si="515"/>
        <v>10</v>
      </c>
      <c r="I4130" s="3" t="str">
        <f t="shared" si="516"/>
        <v>500</v>
      </c>
      <c r="J4130" s="3">
        <v>500</v>
      </c>
      <c r="K4130" s="3" t="str">
        <f>+VLOOKUP(J4130,'Dimension descriptions'!P:R,3,FALSE)</f>
        <v>District Office</v>
      </c>
      <c r="L4130" s="3" t="str">
        <f t="shared" si="517"/>
        <v>6875</v>
      </c>
      <c r="M4130" s="10">
        <v>6875</v>
      </c>
      <c r="N4130" s="3" t="str">
        <f t="shared" si="512"/>
        <v>2650</v>
      </c>
      <c r="O4130" s="3" t="str">
        <f t="shared" si="513"/>
        <v>626</v>
      </c>
      <c r="P4130" s="3" t="str">
        <f t="shared" si="518"/>
        <v>6</v>
      </c>
      <c r="Q4130" s="11">
        <f>+VLOOKUP(M4130,'Dimension descriptions'!K:M,2,FALSE)</f>
        <v>6000</v>
      </c>
      <c r="R4130" s="33">
        <v>6000</v>
      </c>
      <c r="S4130" s="11" t="str">
        <f>+VLOOKUP(R4130,'Dimension descriptions'!K:M,3)</f>
        <v>VOCATIONAL-TECHNICAL EDUCATION</v>
      </c>
      <c r="T4130" s="3" t="str">
        <f t="shared" si="519"/>
        <v>Y</v>
      </c>
      <c r="U4130">
        <f>+VLOOKUP(R4130,'FY21 P13 Allotment memo'!O:O,1,FALSE)</f>
        <v>6000</v>
      </c>
      <c r="V4130"/>
      <c r="W4130"/>
      <c r="X4130"/>
      <c r="Y4130"/>
      <c r="Z4130"/>
    </row>
    <row r="4131" spans="1:26">
      <c r="A4131">
        <v>10</v>
      </c>
      <c r="B4131" t="s">
        <v>5445</v>
      </c>
      <c r="C4131" t="s">
        <v>5446</v>
      </c>
      <c r="D4131">
        <v>91</v>
      </c>
      <c r="E4131">
        <v>0</v>
      </c>
      <c r="F4131">
        <v>0</v>
      </c>
      <c r="G4131" s="2">
        <f t="shared" si="514"/>
        <v>0</v>
      </c>
      <c r="H4131" s="3" t="str">
        <f t="shared" si="515"/>
        <v>10</v>
      </c>
      <c r="I4131" s="3" t="str">
        <f t="shared" si="516"/>
        <v>500</v>
      </c>
      <c r="J4131" s="3">
        <v>500</v>
      </c>
      <c r="K4131" s="3" t="str">
        <f>+VLOOKUP(J4131,'Dimension descriptions'!P:R,3,FALSE)</f>
        <v>District Office</v>
      </c>
      <c r="L4131" s="3" t="str">
        <f t="shared" si="517"/>
        <v>6875</v>
      </c>
      <c r="M4131" s="10">
        <v>6875</v>
      </c>
      <c r="N4131" s="3" t="str">
        <f t="shared" si="512"/>
        <v>7000</v>
      </c>
      <c r="O4131" s="3" t="str">
        <f t="shared" si="513"/>
        <v>860</v>
      </c>
      <c r="P4131" s="3" t="str">
        <f t="shared" si="518"/>
        <v>8</v>
      </c>
      <c r="Q4131" s="11">
        <f>+VLOOKUP(M4131,'Dimension descriptions'!K:M,2,FALSE)</f>
        <v>6000</v>
      </c>
      <c r="R4131" s="33">
        <v>6000</v>
      </c>
      <c r="S4131" s="11" t="str">
        <f>+VLOOKUP(R4131,'Dimension descriptions'!K:M,3)</f>
        <v>VOCATIONAL-TECHNICAL EDUCATION</v>
      </c>
      <c r="T4131" s="3" t="str">
        <f t="shared" si="519"/>
        <v>Y</v>
      </c>
      <c r="U4131">
        <f>+VLOOKUP(R4131,'FY21 P13 Allotment memo'!O:O,1,FALSE)</f>
        <v>6000</v>
      </c>
      <c r="V4131"/>
      <c r="W4131"/>
      <c r="X4131"/>
      <c r="Y4131"/>
      <c r="Z4131"/>
    </row>
    <row r="4132" spans="1:26">
      <c r="A4132">
        <v>10</v>
      </c>
      <c r="B4132" t="s">
        <v>5447</v>
      </c>
      <c r="C4132" t="s">
        <v>5448</v>
      </c>
      <c r="D4132">
        <v>91</v>
      </c>
      <c r="E4132">
        <v>0</v>
      </c>
      <c r="F4132">
        <v>0</v>
      </c>
      <c r="G4132" s="2">
        <f t="shared" si="514"/>
        <v>0</v>
      </c>
      <c r="H4132" s="3" t="str">
        <f t="shared" si="515"/>
        <v>10</v>
      </c>
      <c r="I4132" s="3" t="str">
        <f t="shared" si="516"/>
        <v>500</v>
      </c>
      <c r="J4132" s="3">
        <v>500</v>
      </c>
      <c r="K4132" s="3" t="str">
        <f>+VLOOKUP(J4132,'Dimension descriptions'!P:R,3,FALSE)</f>
        <v>District Office</v>
      </c>
      <c r="L4132" s="3" t="str">
        <f t="shared" si="517"/>
        <v>6875</v>
      </c>
      <c r="M4132" s="10">
        <v>6875</v>
      </c>
      <c r="N4132" s="3" t="str">
        <f t="shared" si="512"/>
        <v>7000</v>
      </c>
      <c r="O4132" s="3" t="str">
        <f t="shared" si="513"/>
        <v>870</v>
      </c>
      <c r="P4132" s="3" t="str">
        <f t="shared" si="518"/>
        <v>8</v>
      </c>
      <c r="Q4132" s="11">
        <f>+VLOOKUP(M4132,'Dimension descriptions'!K:M,2,FALSE)</f>
        <v>6000</v>
      </c>
      <c r="R4132" s="33">
        <v>6000</v>
      </c>
      <c r="S4132" s="11" t="str">
        <f>+VLOOKUP(R4132,'Dimension descriptions'!K:M,3)</f>
        <v>VOCATIONAL-TECHNICAL EDUCATION</v>
      </c>
      <c r="T4132" s="3" t="str">
        <f t="shared" si="519"/>
        <v>Y</v>
      </c>
      <c r="U4132">
        <f>+VLOOKUP(R4132,'FY21 P13 Allotment memo'!O:O,1,FALSE)</f>
        <v>6000</v>
      </c>
      <c r="V4132"/>
      <c r="W4132"/>
      <c r="X4132"/>
      <c r="Y4132"/>
      <c r="Z4132"/>
    </row>
    <row r="4133" spans="1:26">
      <c r="A4133">
        <v>10</v>
      </c>
      <c r="B4133" t="s">
        <v>5449</v>
      </c>
      <c r="C4133" t="s">
        <v>1571</v>
      </c>
      <c r="D4133">
        <v>91</v>
      </c>
      <c r="E4133">
        <v>0</v>
      </c>
      <c r="F4133">
        <v>0</v>
      </c>
      <c r="G4133" s="2">
        <f t="shared" si="514"/>
        <v>0</v>
      </c>
      <c r="H4133" s="3" t="str">
        <f t="shared" si="515"/>
        <v>10</v>
      </c>
      <c r="I4133" s="3" t="str">
        <f t="shared" si="516"/>
        <v>500</v>
      </c>
      <c r="J4133" s="3">
        <v>500</v>
      </c>
      <c r="K4133" s="3" t="str">
        <f>+VLOOKUP(J4133,'Dimension descriptions'!P:R,3,FALSE)</f>
        <v>District Office</v>
      </c>
      <c r="L4133" s="3" t="str">
        <f t="shared" si="517"/>
        <v>6901</v>
      </c>
      <c r="M4133" s="10">
        <v>6901</v>
      </c>
      <c r="N4133" s="3" t="str">
        <f t="shared" si="512"/>
        <v>1000</v>
      </c>
      <c r="O4133" s="3" t="str">
        <f t="shared" si="513"/>
        <v>149</v>
      </c>
      <c r="P4133" s="3" t="str">
        <f t="shared" si="518"/>
        <v>1</v>
      </c>
      <c r="Q4133" s="11">
        <f>+VLOOKUP(M4133,'Dimension descriptions'!K:M,2,FALSE)</f>
        <v>5901</v>
      </c>
      <c r="R4133" s="33">
        <v>5901</v>
      </c>
      <c r="S4133" s="11" t="str">
        <f>+VLOOKUP(R4133,'Dimension descriptions'!K:M,3)</f>
        <v>College and Career Awareness</v>
      </c>
      <c r="T4133" s="3" t="str">
        <f t="shared" si="519"/>
        <v>Y</v>
      </c>
      <c r="U4133">
        <f>+VLOOKUP(R4133,'FY21 P13 Allotment memo'!O:O,1,FALSE)</f>
        <v>5901</v>
      </c>
      <c r="V4133"/>
      <c r="W4133"/>
      <c r="X4133"/>
      <c r="Y4133"/>
      <c r="Z4133"/>
    </row>
    <row r="4134" spans="1:26">
      <c r="A4134">
        <v>10</v>
      </c>
      <c r="B4134" t="s">
        <v>5450</v>
      </c>
      <c r="C4134" t="s">
        <v>1588</v>
      </c>
      <c r="D4134">
        <v>91</v>
      </c>
      <c r="E4134">
        <v>0</v>
      </c>
      <c r="F4134">
        <v>0</v>
      </c>
      <c r="G4134" s="2">
        <f t="shared" si="514"/>
        <v>0</v>
      </c>
      <c r="H4134" s="3" t="str">
        <f t="shared" si="515"/>
        <v>10</v>
      </c>
      <c r="I4134" s="3" t="str">
        <f t="shared" si="516"/>
        <v>500</v>
      </c>
      <c r="J4134" s="3">
        <v>500</v>
      </c>
      <c r="K4134" s="3" t="str">
        <f>+VLOOKUP(J4134,'Dimension descriptions'!P:R,3,FALSE)</f>
        <v>District Office</v>
      </c>
      <c r="L4134" s="3" t="str">
        <f t="shared" si="517"/>
        <v>6901</v>
      </c>
      <c r="M4134" s="10">
        <v>6901</v>
      </c>
      <c r="N4134" s="3" t="str">
        <f t="shared" si="512"/>
        <v>1000</v>
      </c>
      <c r="O4134" s="3" t="str">
        <f t="shared" si="513"/>
        <v>610</v>
      </c>
      <c r="P4134" s="3" t="str">
        <f t="shared" si="518"/>
        <v>6</v>
      </c>
      <c r="Q4134" s="11">
        <f>+VLOOKUP(M4134,'Dimension descriptions'!K:M,2,FALSE)</f>
        <v>5901</v>
      </c>
      <c r="R4134" s="33">
        <v>5901</v>
      </c>
      <c r="S4134" s="11" t="str">
        <f>+VLOOKUP(R4134,'Dimension descriptions'!K:M,3)</f>
        <v>College and Career Awareness</v>
      </c>
      <c r="T4134" s="3" t="str">
        <f t="shared" si="519"/>
        <v>Y</v>
      </c>
      <c r="U4134">
        <f>+VLOOKUP(R4134,'FY21 P13 Allotment memo'!O:O,1,FALSE)</f>
        <v>5901</v>
      </c>
      <c r="V4134"/>
      <c r="W4134"/>
      <c r="X4134"/>
      <c r="Y4134"/>
      <c r="Z4134"/>
    </row>
    <row r="4135" spans="1:26">
      <c r="A4135">
        <v>10</v>
      </c>
      <c r="B4135" t="s">
        <v>5451</v>
      </c>
      <c r="C4135" t="s">
        <v>5320</v>
      </c>
      <c r="D4135">
        <v>91</v>
      </c>
      <c r="E4135">
        <v>0</v>
      </c>
      <c r="F4135">
        <v>0</v>
      </c>
      <c r="G4135" s="2">
        <f t="shared" si="514"/>
        <v>0</v>
      </c>
      <c r="H4135" s="3" t="str">
        <f t="shared" si="515"/>
        <v>10</v>
      </c>
      <c r="I4135" s="3" t="str">
        <f t="shared" si="516"/>
        <v>500</v>
      </c>
      <c r="J4135" s="3">
        <v>500</v>
      </c>
      <c r="K4135" s="3" t="str">
        <f>+VLOOKUP(J4135,'Dimension descriptions'!P:R,3,FALSE)</f>
        <v>District Office</v>
      </c>
      <c r="L4135" s="3" t="str">
        <f t="shared" si="517"/>
        <v>6901</v>
      </c>
      <c r="M4135" s="10">
        <v>6901</v>
      </c>
      <c r="N4135" s="3" t="str">
        <f t="shared" si="512"/>
        <v>2650</v>
      </c>
      <c r="O4135" s="3" t="str">
        <f t="shared" si="513"/>
        <v>626</v>
      </c>
      <c r="P4135" s="3" t="str">
        <f t="shared" si="518"/>
        <v>6</v>
      </c>
      <c r="Q4135" s="11">
        <f>+VLOOKUP(M4135,'Dimension descriptions'!K:M,2,FALSE)</f>
        <v>5901</v>
      </c>
      <c r="R4135" s="33">
        <v>5901</v>
      </c>
      <c r="S4135" s="11" t="str">
        <f>+VLOOKUP(R4135,'Dimension descriptions'!K:M,3)</f>
        <v>College and Career Awareness</v>
      </c>
      <c r="T4135" s="3" t="str">
        <f t="shared" si="519"/>
        <v>Y</v>
      </c>
      <c r="U4135">
        <f>+VLOOKUP(R4135,'FY21 P13 Allotment memo'!O:O,1,FALSE)</f>
        <v>5901</v>
      </c>
      <c r="V4135"/>
      <c r="W4135"/>
      <c r="X4135"/>
      <c r="Y4135"/>
      <c r="Z4135"/>
    </row>
    <row r="4136" spans="1:26">
      <c r="A4136">
        <v>10</v>
      </c>
      <c r="B4136" t="s">
        <v>5452</v>
      </c>
      <c r="C4136" t="s">
        <v>4912</v>
      </c>
      <c r="D4136">
        <v>91</v>
      </c>
      <c r="E4136">
        <v>0</v>
      </c>
      <c r="F4136">
        <v>0</v>
      </c>
      <c r="G4136" s="2">
        <f t="shared" si="514"/>
        <v>0</v>
      </c>
      <c r="H4136" s="3" t="str">
        <f t="shared" si="515"/>
        <v>10</v>
      </c>
      <c r="I4136" s="3" t="str">
        <f t="shared" si="516"/>
        <v>500</v>
      </c>
      <c r="J4136" s="3">
        <v>500</v>
      </c>
      <c r="K4136" s="3" t="str">
        <f>+VLOOKUP(J4136,'Dimension descriptions'!P:R,3,FALSE)</f>
        <v>District Office</v>
      </c>
      <c r="L4136" s="3" t="str">
        <f t="shared" si="517"/>
        <v>6901</v>
      </c>
      <c r="M4136" s="10">
        <v>6901</v>
      </c>
      <c r="N4136" s="3" t="str">
        <f t="shared" si="512"/>
        <v>7000</v>
      </c>
      <c r="O4136" s="3" t="str">
        <f t="shared" si="513"/>
        <v>870</v>
      </c>
      <c r="P4136" s="3" t="str">
        <f t="shared" si="518"/>
        <v>8</v>
      </c>
      <c r="Q4136" s="11">
        <f>+VLOOKUP(M4136,'Dimension descriptions'!K:M,2,FALSE)</f>
        <v>5901</v>
      </c>
      <c r="R4136" s="33">
        <v>5901</v>
      </c>
      <c r="S4136" s="11" t="str">
        <f>+VLOOKUP(R4136,'Dimension descriptions'!K:M,3)</f>
        <v>College and Career Awareness</v>
      </c>
      <c r="T4136" s="3" t="str">
        <f t="shared" si="519"/>
        <v>Y</v>
      </c>
      <c r="U4136">
        <f>+VLOOKUP(R4136,'FY21 P13 Allotment memo'!O:O,1,FALSE)</f>
        <v>5901</v>
      </c>
      <c r="V4136"/>
      <c r="W4136"/>
      <c r="X4136"/>
      <c r="Y4136"/>
      <c r="Z4136"/>
    </row>
    <row r="4137" spans="1:26">
      <c r="A4137">
        <v>10</v>
      </c>
      <c r="B4137" t="s">
        <v>5453</v>
      </c>
      <c r="C4137" t="s">
        <v>1234</v>
      </c>
      <c r="D4137">
        <v>91</v>
      </c>
      <c r="E4137">
        <v>0</v>
      </c>
      <c r="F4137">
        <v>0</v>
      </c>
      <c r="G4137" s="2">
        <f t="shared" si="514"/>
        <v>0</v>
      </c>
      <c r="H4137" s="3" t="str">
        <f t="shared" si="515"/>
        <v>10</v>
      </c>
      <c r="I4137" s="3" t="str">
        <f t="shared" si="516"/>
        <v>500</v>
      </c>
      <c r="J4137" s="3">
        <v>500</v>
      </c>
      <c r="K4137" s="3" t="str">
        <f>+VLOOKUP(J4137,'Dimension descriptions'!P:R,3,FALSE)</f>
        <v>District Office</v>
      </c>
      <c r="L4137" s="3" t="str">
        <f t="shared" si="517"/>
        <v>6902</v>
      </c>
      <c r="M4137" s="10">
        <v>6902</v>
      </c>
      <c r="N4137" s="3" t="str">
        <f t="shared" si="512"/>
        <v>1000</v>
      </c>
      <c r="O4137" s="3" t="str">
        <f t="shared" si="513"/>
        <v>131</v>
      </c>
      <c r="P4137" s="3" t="str">
        <f t="shared" si="518"/>
        <v>1</v>
      </c>
      <c r="Q4137" s="11">
        <f>+VLOOKUP(M4137,'Dimension descriptions'!K:M,2,FALSE)</f>
        <v>5902</v>
      </c>
      <c r="R4137" s="33">
        <v>5902</v>
      </c>
      <c r="S4137" s="11" t="str">
        <f>+VLOOKUP(R4137,'Dimension descriptions'!K:M,3)</f>
        <v>Work Based Learning – K12</v>
      </c>
      <c r="T4137" s="3" t="str">
        <f t="shared" si="519"/>
        <v>Y</v>
      </c>
      <c r="U4137">
        <f>+VLOOKUP(R4137,'FY21 P13 Allotment memo'!O:O,1,FALSE)</f>
        <v>5902</v>
      </c>
      <c r="V4137"/>
      <c r="W4137"/>
      <c r="X4137"/>
      <c r="Y4137"/>
      <c r="Z4137"/>
    </row>
    <row r="4138" spans="1:26">
      <c r="A4138">
        <v>10</v>
      </c>
      <c r="B4138" t="s">
        <v>5454</v>
      </c>
      <c r="C4138" t="s">
        <v>1571</v>
      </c>
      <c r="D4138">
        <v>91</v>
      </c>
      <c r="E4138">
        <v>0</v>
      </c>
      <c r="F4138">
        <v>0</v>
      </c>
      <c r="G4138" s="2">
        <f t="shared" si="514"/>
        <v>0</v>
      </c>
      <c r="H4138" s="3" t="str">
        <f t="shared" si="515"/>
        <v>10</v>
      </c>
      <c r="I4138" s="3" t="str">
        <f t="shared" si="516"/>
        <v>500</v>
      </c>
      <c r="J4138" s="3">
        <v>500</v>
      </c>
      <c r="K4138" s="3" t="str">
        <f>+VLOOKUP(J4138,'Dimension descriptions'!P:R,3,FALSE)</f>
        <v>District Office</v>
      </c>
      <c r="L4138" s="3" t="str">
        <f t="shared" si="517"/>
        <v>6902</v>
      </c>
      <c r="M4138" s="10">
        <v>6902</v>
      </c>
      <c r="N4138" s="3" t="str">
        <f t="shared" si="512"/>
        <v>1000</v>
      </c>
      <c r="O4138" s="3" t="str">
        <f t="shared" si="513"/>
        <v>149</v>
      </c>
      <c r="P4138" s="3" t="str">
        <f t="shared" si="518"/>
        <v>1</v>
      </c>
      <c r="Q4138" s="11">
        <f>+VLOOKUP(M4138,'Dimension descriptions'!K:M,2,FALSE)</f>
        <v>5902</v>
      </c>
      <c r="R4138" s="33">
        <v>5902</v>
      </c>
      <c r="S4138" s="11" t="str">
        <f>+VLOOKUP(R4138,'Dimension descriptions'!K:M,3)</f>
        <v>Work Based Learning – K12</v>
      </c>
      <c r="T4138" s="3" t="str">
        <f t="shared" si="519"/>
        <v>Y</v>
      </c>
      <c r="U4138">
        <f>+VLOOKUP(R4138,'FY21 P13 Allotment memo'!O:O,1,FALSE)</f>
        <v>5902</v>
      </c>
      <c r="V4138"/>
      <c r="W4138"/>
      <c r="X4138"/>
      <c r="Y4138"/>
      <c r="Z4138"/>
    </row>
    <row r="4139" spans="1:26">
      <c r="A4139">
        <v>10</v>
      </c>
      <c r="B4139" t="s">
        <v>5455</v>
      </c>
      <c r="C4139" t="s">
        <v>1248</v>
      </c>
      <c r="D4139">
        <v>91</v>
      </c>
      <c r="E4139">
        <v>0</v>
      </c>
      <c r="F4139">
        <v>0</v>
      </c>
      <c r="G4139" s="2">
        <f t="shared" si="514"/>
        <v>0</v>
      </c>
      <c r="H4139" s="3" t="str">
        <f t="shared" si="515"/>
        <v>10</v>
      </c>
      <c r="I4139" s="3" t="str">
        <f t="shared" si="516"/>
        <v>500</v>
      </c>
      <c r="J4139" s="3">
        <v>500</v>
      </c>
      <c r="K4139" s="3" t="str">
        <f>+VLOOKUP(J4139,'Dimension descriptions'!P:R,3,FALSE)</f>
        <v>District Office</v>
      </c>
      <c r="L4139" s="3" t="str">
        <f t="shared" si="517"/>
        <v>6902</v>
      </c>
      <c r="M4139" s="10">
        <v>6902</v>
      </c>
      <c r="N4139" s="3" t="str">
        <f t="shared" si="512"/>
        <v>1000</v>
      </c>
      <c r="O4139" s="3" t="str">
        <f t="shared" si="513"/>
        <v>241</v>
      </c>
      <c r="P4139" s="3" t="str">
        <f t="shared" si="518"/>
        <v>2</v>
      </c>
      <c r="Q4139" s="11">
        <f>+VLOOKUP(M4139,'Dimension descriptions'!K:M,2,FALSE)</f>
        <v>5902</v>
      </c>
      <c r="R4139" s="33">
        <v>5902</v>
      </c>
      <c r="S4139" s="11" t="str">
        <f>+VLOOKUP(R4139,'Dimension descriptions'!K:M,3)</f>
        <v>Work Based Learning – K12</v>
      </c>
      <c r="T4139" s="3" t="str">
        <f t="shared" si="519"/>
        <v>Y</v>
      </c>
      <c r="U4139">
        <f>+VLOOKUP(R4139,'FY21 P13 Allotment memo'!O:O,1,FALSE)</f>
        <v>5902</v>
      </c>
      <c r="V4139"/>
      <c r="W4139"/>
      <c r="X4139"/>
      <c r="Y4139"/>
      <c r="Z4139"/>
    </row>
    <row r="4140" spans="1:26">
      <c r="A4140">
        <v>10</v>
      </c>
      <c r="B4140" t="s">
        <v>5456</v>
      </c>
      <c r="C4140" t="s">
        <v>5326</v>
      </c>
      <c r="D4140">
        <v>91</v>
      </c>
      <c r="E4140">
        <v>0</v>
      </c>
      <c r="F4140">
        <v>0</v>
      </c>
      <c r="G4140" s="2">
        <f t="shared" si="514"/>
        <v>0</v>
      </c>
      <c r="H4140" s="3" t="str">
        <f t="shared" si="515"/>
        <v>10</v>
      </c>
      <c r="I4140" s="3" t="str">
        <f t="shared" si="516"/>
        <v>500</v>
      </c>
      <c r="J4140" s="3">
        <v>500</v>
      </c>
      <c r="K4140" s="3" t="str">
        <f>+VLOOKUP(J4140,'Dimension descriptions'!P:R,3,FALSE)</f>
        <v>District Office</v>
      </c>
      <c r="L4140" s="3" t="str">
        <f t="shared" si="517"/>
        <v>6902</v>
      </c>
      <c r="M4140" s="10">
        <v>6902</v>
      </c>
      <c r="N4140" s="3" t="str">
        <f t="shared" si="512"/>
        <v>1000</v>
      </c>
      <c r="O4140" s="3" t="str">
        <f t="shared" si="513"/>
        <v>580</v>
      </c>
      <c r="P4140" s="3" t="str">
        <f t="shared" si="518"/>
        <v>5</v>
      </c>
      <c r="Q4140" s="11">
        <f>+VLOOKUP(M4140,'Dimension descriptions'!K:M,2,FALSE)</f>
        <v>5902</v>
      </c>
      <c r="R4140" s="33">
        <v>5902</v>
      </c>
      <c r="S4140" s="11" t="str">
        <f>+VLOOKUP(R4140,'Dimension descriptions'!K:M,3)</f>
        <v>Work Based Learning – K12</v>
      </c>
      <c r="T4140" s="3" t="str">
        <f t="shared" si="519"/>
        <v>Y</v>
      </c>
      <c r="U4140">
        <f>+VLOOKUP(R4140,'FY21 P13 Allotment memo'!O:O,1,FALSE)</f>
        <v>5902</v>
      </c>
      <c r="V4140"/>
      <c r="W4140"/>
      <c r="X4140"/>
      <c r="Y4140"/>
      <c r="Z4140"/>
    </row>
    <row r="4141" spans="1:26">
      <c r="A4141">
        <v>10</v>
      </c>
      <c r="B4141" t="s">
        <v>5457</v>
      </c>
      <c r="C4141" t="s">
        <v>5328</v>
      </c>
      <c r="D4141">
        <v>91</v>
      </c>
      <c r="E4141">
        <v>0</v>
      </c>
      <c r="F4141">
        <v>0</v>
      </c>
      <c r="G4141" s="2">
        <f t="shared" si="514"/>
        <v>0</v>
      </c>
      <c r="H4141" s="3" t="str">
        <f t="shared" si="515"/>
        <v>10</v>
      </c>
      <c r="I4141" s="3" t="str">
        <f t="shared" si="516"/>
        <v>500</v>
      </c>
      <c r="J4141" s="3">
        <v>500</v>
      </c>
      <c r="K4141" s="3" t="str">
        <f>+VLOOKUP(J4141,'Dimension descriptions'!P:R,3,FALSE)</f>
        <v>District Office</v>
      </c>
      <c r="L4141" s="3" t="str">
        <f t="shared" si="517"/>
        <v>6902</v>
      </c>
      <c r="M4141" s="10">
        <v>6902</v>
      </c>
      <c r="N4141" s="3" t="str">
        <f t="shared" si="512"/>
        <v>1000</v>
      </c>
      <c r="O4141" s="3" t="str">
        <f t="shared" si="513"/>
        <v>610</v>
      </c>
      <c r="P4141" s="3" t="str">
        <f t="shared" si="518"/>
        <v>6</v>
      </c>
      <c r="Q4141" s="11">
        <f>+VLOOKUP(M4141,'Dimension descriptions'!K:M,2,FALSE)</f>
        <v>5902</v>
      </c>
      <c r="R4141" s="33">
        <v>5902</v>
      </c>
      <c r="S4141" s="11" t="str">
        <f>+VLOOKUP(R4141,'Dimension descriptions'!K:M,3)</f>
        <v>Work Based Learning – K12</v>
      </c>
      <c r="T4141" s="3" t="str">
        <f t="shared" si="519"/>
        <v>Y</v>
      </c>
      <c r="U4141">
        <f>+VLOOKUP(R4141,'FY21 P13 Allotment memo'!O:O,1,FALSE)</f>
        <v>5902</v>
      </c>
      <c r="V4141"/>
      <c r="W4141"/>
      <c r="X4141"/>
      <c r="Y4141"/>
      <c r="Z4141"/>
    </row>
    <row r="4142" spans="1:26">
      <c r="A4142">
        <v>10</v>
      </c>
      <c r="B4142" t="s">
        <v>5458</v>
      </c>
      <c r="C4142" t="s">
        <v>4912</v>
      </c>
      <c r="D4142">
        <v>91</v>
      </c>
      <c r="E4142">
        <v>0</v>
      </c>
      <c r="F4142">
        <v>0</v>
      </c>
      <c r="G4142" s="2">
        <f t="shared" si="514"/>
        <v>0</v>
      </c>
      <c r="H4142" s="3" t="str">
        <f t="shared" si="515"/>
        <v>10</v>
      </c>
      <c r="I4142" s="3" t="str">
        <f t="shared" si="516"/>
        <v>500</v>
      </c>
      <c r="J4142" s="3">
        <v>500</v>
      </c>
      <c r="K4142" s="3" t="str">
        <f>+VLOOKUP(J4142,'Dimension descriptions'!P:R,3,FALSE)</f>
        <v>District Office</v>
      </c>
      <c r="L4142" s="3" t="str">
        <f t="shared" si="517"/>
        <v>6902</v>
      </c>
      <c r="M4142" s="10">
        <v>6902</v>
      </c>
      <c r="N4142" s="3" t="str">
        <f t="shared" si="512"/>
        <v>7000</v>
      </c>
      <c r="O4142" s="3" t="str">
        <f t="shared" si="513"/>
        <v>870</v>
      </c>
      <c r="P4142" s="3" t="str">
        <f t="shared" si="518"/>
        <v>8</v>
      </c>
      <c r="Q4142" s="11">
        <f>+VLOOKUP(M4142,'Dimension descriptions'!K:M,2,FALSE)</f>
        <v>5902</v>
      </c>
      <c r="R4142" s="33">
        <v>5902</v>
      </c>
      <c r="S4142" s="11" t="str">
        <f>+VLOOKUP(R4142,'Dimension descriptions'!K:M,3)</f>
        <v>Work Based Learning – K12</v>
      </c>
      <c r="T4142" s="3" t="str">
        <f t="shared" si="519"/>
        <v>Y</v>
      </c>
      <c r="U4142">
        <f>+VLOOKUP(R4142,'FY21 P13 Allotment memo'!O:O,1,FALSE)</f>
        <v>5902</v>
      </c>
      <c r="V4142"/>
      <c r="W4142"/>
      <c r="X4142"/>
      <c r="Y4142"/>
      <c r="Z4142"/>
    </row>
    <row r="4143" spans="1:26">
      <c r="A4143">
        <v>10</v>
      </c>
      <c r="B4143" t="s">
        <v>5459</v>
      </c>
      <c r="C4143" t="s">
        <v>5356</v>
      </c>
      <c r="D4143">
        <v>91</v>
      </c>
      <c r="E4143">
        <v>59243.8</v>
      </c>
      <c r="F4143">
        <v>0</v>
      </c>
      <c r="G4143" s="2">
        <f t="shared" si="514"/>
        <v>59243.8</v>
      </c>
      <c r="H4143" s="3" t="str">
        <f t="shared" si="515"/>
        <v>10</v>
      </c>
      <c r="I4143" s="3" t="str">
        <f t="shared" si="516"/>
        <v>500</v>
      </c>
      <c r="J4143" s="3">
        <v>500</v>
      </c>
      <c r="K4143" s="3" t="str">
        <f>+VLOOKUP(J4143,'Dimension descriptions'!P:R,3,FALSE)</f>
        <v>District Office</v>
      </c>
      <c r="L4143" s="3" t="str">
        <f t="shared" si="517"/>
        <v>6965</v>
      </c>
      <c r="M4143" s="10">
        <v>6965</v>
      </c>
      <c r="N4143" s="3" t="str">
        <f t="shared" si="512"/>
        <v>2210</v>
      </c>
      <c r="O4143" s="3" t="str">
        <f t="shared" si="513"/>
        <v>115</v>
      </c>
      <c r="P4143" s="3" t="str">
        <f t="shared" si="518"/>
        <v>1</v>
      </c>
      <c r="Q4143" s="11">
        <f>+VLOOKUP(M4143,'Dimension descriptions'!K:M,2,FALSE)</f>
        <v>6015</v>
      </c>
      <c r="R4143" s="33">
        <v>6015</v>
      </c>
      <c r="S4143" s="11" t="str">
        <f>+VLOOKUP(R4143,'Dimension descriptions'!K:M,3)</f>
        <v>CTE Administration &amp; Support Services</v>
      </c>
      <c r="T4143" s="3" t="str">
        <f t="shared" si="519"/>
        <v>Y</v>
      </c>
      <c r="U4143" t="e">
        <f>+VLOOKUP(R4143,'FY21 P13 Allotment memo'!O:O,1,FALSE)</f>
        <v>#N/A</v>
      </c>
      <c r="V4143"/>
      <c r="W4143"/>
      <c r="X4143"/>
      <c r="Y4143"/>
      <c r="Z4143"/>
    </row>
    <row r="4144" spans="1:26">
      <c r="A4144">
        <v>10</v>
      </c>
      <c r="B4144" t="s">
        <v>5460</v>
      </c>
      <c r="C4144" t="s">
        <v>5461</v>
      </c>
      <c r="D4144">
        <v>91</v>
      </c>
      <c r="E4144">
        <v>0</v>
      </c>
      <c r="F4144">
        <v>0</v>
      </c>
      <c r="G4144" s="2">
        <f t="shared" si="514"/>
        <v>0</v>
      </c>
      <c r="H4144" s="3" t="str">
        <f t="shared" si="515"/>
        <v>10</v>
      </c>
      <c r="I4144" s="3" t="str">
        <f t="shared" si="516"/>
        <v>500</v>
      </c>
      <c r="J4144" s="3">
        <v>500</v>
      </c>
      <c r="K4144" s="3" t="str">
        <f>+VLOOKUP(J4144,'Dimension descriptions'!P:R,3,FALSE)</f>
        <v>District Office</v>
      </c>
      <c r="L4144" s="3" t="str">
        <f t="shared" si="517"/>
        <v>6965</v>
      </c>
      <c r="M4144" s="10">
        <v>6965</v>
      </c>
      <c r="N4144" s="3" t="str">
        <f t="shared" si="512"/>
        <v>2210</v>
      </c>
      <c r="O4144" s="3" t="str">
        <f t="shared" si="513"/>
        <v>131</v>
      </c>
      <c r="P4144" s="3" t="str">
        <f t="shared" si="518"/>
        <v>1</v>
      </c>
      <c r="Q4144" s="11">
        <f>+VLOOKUP(M4144,'Dimension descriptions'!K:M,2,FALSE)</f>
        <v>6015</v>
      </c>
      <c r="R4144" s="33">
        <v>6015</v>
      </c>
      <c r="S4144" s="11" t="str">
        <f>+VLOOKUP(R4144,'Dimension descriptions'!K:M,3)</f>
        <v>CTE Administration &amp; Support Services</v>
      </c>
      <c r="T4144" s="3" t="str">
        <f t="shared" si="519"/>
        <v>Y</v>
      </c>
      <c r="U4144" t="e">
        <f>+VLOOKUP(R4144,'FY21 P13 Allotment memo'!O:O,1,FALSE)</f>
        <v>#N/A</v>
      </c>
      <c r="V4144"/>
      <c r="W4144"/>
      <c r="X4144"/>
      <c r="Y4144"/>
      <c r="Z4144"/>
    </row>
    <row r="4145" spans="1:26">
      <c r="A4145">
        <v>10</v>
      </c>
      <c r="B4145" t="s">
        <v>5462</v>
      </c>
      <c r="C4145" t="s">
        <v>5358</v>
      </c>
      <c r="D4145">
        <v>91</v>
      </c>
      <c r="E4145">
        <v>1725.75</v>
      </c>
      <c r="F4145">
        <v>0</v>
      </c>
      <c r="G4145" s="2">
        <f t="shared" si="514"/>
        <v>1725.75</v>
      </c>
      <c r="H4145" s="3" t="str">
        <f t="shared" si="515"/>
        <v>10</v>
      </c>
      <c r="I4145" s="3" t="str">
        <f t="shared" si="516"/>
        <v>500</v>
      </c>
      <c r="J4145" s="3">
        <v>500</v>
      </c>
      <c r="K4145" s="3" t="str">
        <f>+VLOOKUP(J4145,'Dimension descriptions'!P:R,3,FALSE)</f>
        <v>District Office</v>
      </c>
      <c r="L4145" s="3" t="str">
        <f t="shared" si="517"/>
        <v>6965</v>
      </c>
      <c r="M4145" s="10">
        <v>6965</v>
      </c>
      <c r="N4145" s="3" t="str">
        <f t="shared" si="512"/>
        <v>2210</v>
      </c>
      <c r="O4145" s="3" t="str">
        <f t="shared" si="513"/>
        <v>152</v>
      </c>
      <c r="P4145" s="3" t="str">
        <f t="shared" si="518"/>
        <v>1</v>
      </c>
      <c r="Q4145" s="11">
        <f>+VLOOKUP(M4145,'Dimension descriptions'!K:M,2,FALSE)</f>
        <v>6015</v>
      </c>
      <c r="R4145" s="33">
        <v>6015</v>
      </c>
      <c r="S4145" s="11" t="str">
        <f>+VLOOKUP(R4145,'Dimension descriptions'!K:M,3)</f>
        <v>CTE Administration &amp; Support Services</v>
      </c>
      <c r="T4145" s="3" t="str">
        <f t="shared" si="519"/>
        <v>Y</v>
      </c>
      <c r="U4145" t="e">
        <f>+VLOOKUP(R4145,'FY21 P13 Allotment memo'!O:O,1,FALSE)</f>
        <v>#N/A</v>
      </c>
      <c r="V4145"/>
      <c r="W4145"/>
      <c r="X4145"/>
      <c r="Y4145"/>
      <c r="Z4145"/>
    </row>
    <row r="4146" spans="1:26">
      <c r="A4146">
        <v>10</v>
      </c>
      <c r="B4146" t="s">
        <v>5463</v>
      </c>
      <c r="C4146" t="s">
        <v>1244</v>
      </c>
      <c r="D4146">
        <v>91</v>
      </c>
      <c r="E4146">
        <v>14377.4</v>
      </c>
      <c r="F4146">
        <v>0</v>
      </c>
      <c r="G4146" s="2">
        <f t="shared" si="514"/>
        <v>14377.4</v>
      </c>
      <c r="H4146" s="3" t="str">
        <f t="shared" si="515"/>
        <v>10</v>
      </c>
      <c r="I4146" s="3" t="str">
        <f t="shared" si="516"/>
        <v>500</v>
      </c>
      <c r="J4146" s="3">
        <v>500</v>
      </c>
      <c r="K4146" s="3" t="str">
        <f>+VLOOKUP(J4146,'Dimension descriptions'!P:R,3,FALSE)</f>
        <v>District Office</v>
      </c>
      <c r="L4146" s="3" t="str">
        <f t="shared" si="517"/>
        <v>6965</v>
      </c>
      <c r="M4146" s="10">
        <v>6965</v>
      </c>
      <c r="N4146" s="3" t="str">
        <f t="shared" si="512"/>
        <v>2210</v>
      </c>
      <c r="O4146" s="3" t="str">
        <f t="shared" si="513"/>
        <v>210</v>
      </c>
      <c r="P4146" s="3" t="str">
        <f t="shared" si="518"/>
        <v>2</v>
      </c>
      <c r="Q4146" s="11">
        <f>+VLOOKUP(M4146,'Dimension descriptions'!K:M,2,FALSE)</f>
        <v>6015</v>
      </c>
      <c r="R4146" s="33">
        <v>6015</v>
      </c>
      <c r="S4146" s="11" t="str">
        <f>+VLOOKUP(R4146,'Dimension descriptions'!K:M,3)</f>
        <v>CTE Administration &amp; Support Services</v>
      </c>
      <c r="T4146" s="3" t="str">
        <f t="shared" si="519"/>
        <v>Y</v>
      </c>
      <c r="U4146" t="e">
        <f>+VLOOKUP(R4146,'FY21 P13 Allotment memo'!O:O,1,FALSE)</f>
        <v>#N/A</v>
      </c>
      <c r="V4146"/>
      <c r="W4146"/>
      <c r="X4146"/>
      <c r="Y4146"/>
      <c r="Z4146"/>
    </row>
    <row r="4147" spans="1:26">
      <c r="A4147">
        <v>10</v>
      </c>
      <c r="B4147" t="s">
        <v>5464</v>
      </c>
      <c r="C4147" t="s">
        <v>1390</v>
      </c>
      <c r="D4147">
        <v>91</v>
      </c>
      <c r="E4147">
        <v>4443.1899999999996</v>
      </c>
      <c r="F4147">
        <v>0</v>
      </c>
      <c r="G4147" s="2">
        <f t="shared" si="514"/>
        <v>4443.1899999999996</v>
      </c>
      <c r="H4147" s="3" t="str">
        <f t="shared" si="515"/>
        <v>10</v>
      </c>
      <c r="I4147" s="3" t="str">
        <f t="shared" si="516"/>
        <v>500</v>
      </c>
      <c r="J4147" s="3">
        <v>500</v>
      </c>
      <c r="K4147" s="3" t="str">
        <f>+VLOOKUP(J4147,'Dimension descriptions'!P:R,3,FALSE)</f>
        <v>District Office</v>
      </c>
      <c r="L4147" s="3" t="str">
        <f t="shared" si="517"/>
        <v>6965</v>
      </c>
      <c r="M4147" s="10">
        <v>6965</v>
      </c>
      <c r="N4147" s="3" t="str">
        <f t="shared" si="512"/>
        <v>2210</v>
      </c>
      <c r="O4147" s="3" t="str">
        <f t="shared" si="513"/>
        <v>220</v>
      </c>
      <c r="P4147" s="3" t="str">
        <f t="shared" si="518"/>
        <v>2</v>
      </c>
      <c r="Q4147" s="11">
        <f>+VLOOKUP(M4147,'Dimension descriptions'!K:M,2,FALSE)</f>
        <v>6015</v>
      </c>
      <c r="R4147" s="33">
        <v>6015</v>
      </c>
      <c r="S4147" s="11" t="str">
        <f>+VLOOKUP(R4147,'Dimension descriptions'!K:M,3)</f>
        <v>CTE Administration &amp; Support Services</v>
      </c>
      <c r="T4147" s="3" t="str">
        <f t="shared" si="519"/>
        <v>Y</v>
      </c>
      <c r="U4147" t="e">
        <f>+VLOOKUP(R4147,'FY21 P13 Allotment memo'!O:O,1,FALSE)</f>
        <v>#N/A</v>
      </c>
      <c r="V4147"/>
      <c r="W4147"/>
      <c r="X4147"/>
      <c r="Y4147"/>
      <c r="Z4147"/>
    </row>
    <row r="4148" spans="1:26">
      <c r="A4148">
        <v>10</v>
      </c>
      <c r="B4148" t="s">
        <v>5465</v>
      </c>
      <c r="C4148" t="s">
        <v>1248</v>
      </c>
      <c r="D4148">
        <v>91</v>
      </c>
      <c r="E4148">
        <v>8376.27</v>
      </c>
      <c r="F4148">
        <v>0</v>
      </c>
      <c r="G4148" s="2">
        <f t="shared" si="514"/>
        <v>8376.27</v>
      </c>
      <c r="H4148" s="3" t="str">
        <f t="shared" si="515"/>
        <v>10</v>
      </c>
      <c r="I4148" s="3" t="str">
        <f t="shared" si="516"/>
        <v>500</v>
      </c>
      <c r="J4148" s="3">
        <v>500</v>
      </c>
      <c r="K4148" s="3" t="str">
        <f>+VLOOKUP(J4148,'Dimension descriptions'!P:R,3,FALSE)</f>
        <v>District Office</v>
      </c>
      <c r="L4148" s="3" t="str">
        <f t="shared" si="517"/>
        <v>6965</v>
      </c>
      <c r="M4148" s="10">
        <v>6965</v>
      </c>
      <c r="N4148" s="3" t="str">
        <f t="shared" si="512"/>
        <v>2210</v>
      </c>
      <c r="O4148" s="3" t="str">
        <f t="shared" si="513"/>
        <v>241</v>
      </c>
      <c r="P4148" s="3" t="str">
        <f t="shared" si="518"/>
        <v>2</v>
      </c>
      <c r="Q4148" s="11">
        <f>+VLOOKUP(M4148,'Dimension descriptions'!K:M,2,FALSE)</f>
        <v>6015</v>
      </c>
      <c r="R4148" s="33">
        <v>6015</v>
      </c>
      <c r="S4148" s="11" t="str">
        <f>+VLOOKUP(R4148,'Dimension descriptions'!K:M,3)</f>
        <v>CTE Administration &amp; Support Services</v>
      </c>
      <c r="T4148" s="3" t="str">
        <f t="shared" si="519"/>
        <v>Y</v>
      </c>
      <c r="U4148" t="e">
        <f>+VLOOKUP(R4148,'FY21 P13 Allotment memo'!O:O,1,FALSE)</f>
        <v>#N/A</v>
      </c>
      <c r="V4148"/>
      <c r="W4148"/>
      <c r="X4148"/>
      <c r="Y4148"/>
      <c r="Z4148"/>
    </row>
    <row r="4149" spans="1:26">
      <c r="A4149">
        <v>10</v>
      </c>
      <c r="B4149" t="s">
        <v>5466</v>
      </c>
      <c r="C4149" t="s">
        <v>1413</v>
      </c>
      <c r="D4149">
        <v>91</v>
      </c>
      <c r="E4149">
        <v>0</v>
      </c>
      <c r="F4149">
        <v>0</v>
      </c>
      <c r="G4149" s="2">
        <f t="shared" si="514"/>
        <v>0</v>
      </c>
      <c r="H4149" s="3" t="str">
        <f t="shared" si="515"/>
        <v>10</v>
      </c>
      <c r="I4149" s="3" t="str">
        <f t="shared" si="516"/>
        <v>500</v>
      </c>
      <c r="J4149" s="3">
        <v>500</v>
      </c>
      <c r="K4149" s="3" t="str">
        <f>+VLOOKUP(J4149,'Dimension descriptions'!P:R,3,FALSE)</f>
        <v>District Office</v>
      </c>
      <c r="L4149" s="3" t="str">
        <f t="shared" si="517"/>
        <v>6965</v>
      </c>
      <c r="M4149" s="10">
        <v>6965</v>
      </c>
      <c r="N4149" s="3" t="str">
        <f t="shared" si="512"/>
        <v>2210</v>
      </c>
      <c r="O4149" s="3" t="str">
        <f t="shared" si="513"/>
        <v>320</v>
      </c>
      <c r="P4149" s="3" t="str">
        <f t="shared" si="518"/>
        <v>3</v>
      </c>
      <c r="Q4149" s="11">
        <f>+VLOOKUP(M4149,'Dimension descriptions'!K:M,2,FALSE)</f>
        <v>6015</v>
      </c>
      <c r="R4149" s="33">
        <v>6015</v>
      </c>
      <c r="S4149" s="11" t="str">
        <f>+VLOOKUP(R4149,'Dimension descriptions'!K:M,3)</f>
        <v>CTE Administration &amp; Support Services</v>
      </c>
      <c r="T4149" s="3" t="str">
        <f t="shared" si="519"/>
        <v>Y</v>
      </c>
      <c r="U4149" t="e">
        <f>+VLOOKUP(R4149,'FY21 P13 Allotment memo'!O:O,1,FALSE)</f>
        <v>#N/A</v>
      </c>
      <c r="V4149"/>
      <c r="W4149"/>
      <c r="X4149"/>
      <c r="Y4149"/>
      <c r="Z4149"/>
    </row>
    <row r="4150" spans="1:26">
      <c r="A4150">
        <v>10</v>
      </c>
      <c r="B4150" t="s">
        <v>5467</v>
      </c>
      <c r="C4150" t="s">
        <v>1417</v>
      </c>
      <c r="D4150">
        <v>91</v>
      </c>
      <c r="E4150">
        <v>0</v>
      </c>
      <c r="F4150">
        <v>0</v>
      </c>
      <c r="G4150" s="2">
        <f t="shared" si="514"/>
        <v>0</v>
      </c>
      <c r="H4150" s="3" t="str">
        <f t="shared" si="515"/>
        <v>10</v>
      </c>
      <c r="I4150" s="3" t="str">
        <f t="shared" si="516"/>
        <v>500</v>
      </c>
      <c r="J4150" s="3">
        <v>500</v>
      </c>
      <c r="K4150" s="3" t="str">
        <f>+VLOOKUP(J4150,'Dimension descriptions'!P:R,3,FALSE)</f>
        <v>District Office</v>
      </c>
      <c r="L4150" s="3" t="str">
        <f t="shared" si="517"/>
        <v>6965</v>
      </c>
      <c r="M4150" s="10">
        <v>6965</v>
      </c>
      <c r="N4150" s="3" t="str">
        <f t="shared" si="512"/>
        <v>2210</v>
      </c>
      <c r="O4150" s="3" t="str">
        <f t="shared" si="513"/>
        <v>580</v>
      </c>
      <c r="P4150" s="3" t="str">
        <f t="shared" si="518"/>
        <v>5</v>
      </c>
      <c r="Q4150" s="11">
        <f>+VLOOKUP(M4150,'Dimension descriptions'!K:M,2,FALSE)</f>
        <v>6015</v>
      </c>
      <c r="R4150" s="33">
        <v>6015</v>
      </c>
      <c r="S4150" s="11" t="str">
        <f>+VLOOKUP(R4150,'Dimension descriptions'!K:M,3)</f>
        <v>CTE Administration &amp; Support Services</v>
      </c>
      <c r="T4150" s="3" t="str">
        <f t="shared" si="519"/>
        <v>Y</v>
      </c>
      <c r="U4150" t="e">
        <f>+VLOOKUP(R4150,'FY21 P13 Allotment memo'!O:O,1,FALSE)</f>
        <v>#N/A</v>
      </c>
      <c r="V4150"/>
      <c r="W4150"/>
      <c r="X4150"/>
      <c r="Y4150"/>
      <c r="Z4150"/>
    </row>
    <row r="4151" spans="1:26">
      <c r="A4151">
        <v>10</v>
      </c>
      <c r="B4151" t="s">
        <v>5468</v>
      </c>
      <c r="C4151" t="s">
        <v>1276</v>
      </c>
      <c r="D4151">
        <v>91</v>
      </c>
      <c r="E4151">
        <v>0</v>
      </c>
      <c r="F4151">
        <v>0</v>
      </c>
      <c r="G4151" s="2">
        <f t="shared" si="514"/>
        <v>0</v>
      </c>
      <c r="H4151" s="3" t="str">
        <f t="shared" si="515"/>
        <v>10</v>
      </c>
      <c r="I4151" s="3" t="str">
        <f t="shared" si="516"/>
        <v>500</v>
      </c>
      <c r="J4151" s="3">
        <v>500</v>
      </c>
      <c r="K4151" s="3" t="str">
        <f>+VLOOKUP(J4151,'Dimension descriptions'!P:R,3,FALSE)</f>
        <v>District Office</v>
      </c>
      <c r="L4151" s="3" t="str">
        <f t="shared" si="517"/>
        <v>6965</v>
      </c>
      <c r="M4151" s="10">
        <v>6965</v>
      </c>
      <c r="N4151" s="3" t="str">
        <f t="shared" si="512"/>
        <v>2210</v>
      </c>
      <c r="O4151" s="3" t="str">
        <f t="shared" si="513"/>
        <v>810</v>
      </c>
      <c r="P4151" s="3" t="str">
        <f t="shared" si="518"/>
        <v>8</v>
      </c>
      <c r="Q4151" s="11">
        <f>+VLOOKUP(M4151,'Dimension descriptions'!K:M,2,FALSE)</f>
        <v>6015</v>
      </c>
      <c r="R4151" s="33">
        <v>6015</v>
      </c>
      <c r="S4151" s="11" t="str">
        <f>+VLOOKUP(R4151,'Dimension descriptions'!K:M,3)</f>
        <v>CTE Administration &amp; Support Services</v>
      </c>
      <c r="T4151" s="3" t="str">
        <f t="shared" si="519"/>
        <v>Y</v>
      </c>
      <c r="U4151" t="e">
        <f>+VLOOKUP(R4151,'FY21 P13 Allotment memo'!O:O,1,FALSE)</f>
        <v>#N/A</v>
      </c>
      <c r="V4151"/>
      <c r="W4151"/>
      <c r="X4151"/>
      <c r="Y4151"/>
      <c r="Z4151"/>
    </row>
    <row r="4152" spans="1:26">
      <c r="A4152">
        <v>10</v>
      </c>
      <c r="B4152" t="s">
        <v>5469</v>
      </c>
      <c r="C4152" t="s">
        <v>1588</v>
      </c>
      <c r="D4152">
        <v>91</v>
      </c>
      <c r="E4152">
        <v>0</v>
      </c>
      <c r="F4152">
        <v>0</v>
      </c>
      <c r="G4152" s="2">
        <f t="shared" si="514"/>
        <v>0</v>
      </c>
      <c r="H4152" s="3" t="str">
        <f t="shared" si="515"/>
        <v>10</v>
      </c>
      <c r="I4152" s="3" t="str">
        <f t="shared" si="516"/>
        <v>500</v>
      </c>
      <c r="J4152" s="3">
        <v>500</v>
      </c>
      <c r="K4152" s="3" t="str">
        <f>+VLOOKUP(J4152,'Dimension descriptions'!P:R,3,FALSE)</f>
        <v>District Office</v>
      </c>
      <c r="L4152" s="3" t="str">
        <f t="shared" si="517"/>
        <v>6965</v>
      </c>
      <c r="M4152" s="10">
        <v>6965</v>
      </c>
      <c r="N4152" s="3" t="str">
        <f t="shared" si="512"/>
        <v>2213</v>
      </c>
      <c r="O4152" s="3" t="str">
        <f t="shared" si="513"/>
        <v>610</v>
      </c>
      <c r="P4152" s="3" t="str">
        <f t="shared" si="518"/>
        <v>6</v>
      </c>
      <c r="Q4152" s="11">
        <f>+VLOOKUP(M4152,'Dimension descriptions'!K:M,2,FALSE)</f>
        <v>6015</v>
      </c>
      <c r="R4152" s="33">
        <v>6015</v>
      </c>
      <c r="S4152" s="11" t="str">
        <f>+VLOOKUP(R4152,'Dimension descriptions'!K:M,3)</f>
        <v>CTE Administration &amp; Support Services</v>
      </c>
      <c r="T4152" s="3" t="str">
        <f t="shared" si="519"/>
        <v>Y</v>
      </c>
      <c r="U4152" t="e">
        <f>+VLOOKUP(R4152,'FY21 P13 Allotment memo'!O:O,1,FALSE)</f>
        <v>#N/A</v>
      </c>
      <c r="V4152"/>
      <c r="W4152"/>
      <c r="X4152"/>
      <c r="Y4152"/>
      <c r="Z4152"/>
    </row>
    <row r="4153" spans="1:26">
      <c r="A4153">
        <v>10</v>
      </c>
      <c r="B4153" t="s">
        <v>5470</v>
      </c>
      <c r="C4153" t="s">
        <v>4960</v>
      </c>
      <c r="D4153">
        <v>91</v>
      </c>
      <c r="E4153">
        <v>37250</v>
      </c>
      <c r="F4153">
        <v>0</v>
      </c>
      <c r="G4153" s="2">
        <f t="shared" si="514"/>
        <v>37250</v>
      </c>
      <c r="H4153" s="3" t="str">
        <f t="shared" si="515"/>
        <v>10</v>
      </c>
      <c r="I4153" s="3" t="str">
        <f t="shared" si="516"/>
        <v>500</v>
      </c>
      <c r="J4153" s="3">
        <v>500</v>
      </c>
      <c r="K4153" s="3" t="str">
        <f>+VLOOKUP(J4153,'Dimension descriptions'!P:R,3,FALSE)</f>
        <v>District Office</v>
      </c>
      <c r="L4153" s="3" t="str">
        <f t="shared" si="517"/>
        <v>6965</v>
      </c>
      <c r="M4153" s="10">
        <v>6965</v>
      </c>
      <c r="N4153" s="3" t="str">
        <f t="shared" si="512"/>
        <v>2230</v>
      </c>
      <c r="O4153" s="3" t="str">
        <f t="shared" si="513"/>
        <v>190</v>
      </c>
      <c r="P4153" s="3" t="str">
        <f t="shared" si="518"/>
        <v>1</v>
      </c>
      <c r="Q4153" s="11">
        <f>+VLOOKUP(M4153,'Dimension descriptions'!K:M,2,FALSE)</f>
        <v>6015</v>
      </c>
      <c r="R4153" s="33">
        <v>6015</v>
      </c>
      <c r="S4153" s="11" t="str">
        <f>+VLOOKUP(R4153,'Dimension descriptions'!K:M,3)</f>
        <v>CTE Administration &amp; Support Services</v>
      </c>
      <c r="T4153" s="3" t="str">
        <f t="shared" si="519"/>
        <v>Y</v>
      </c>
      <c r="U4153" t="e">
        <f>+VLOOKUP(R4153,'FY21 P13 Allotment memo'!O:O,1,FALSE)</f>
        <v>#N/A</v>
      </c>
      <c r="V4153"/>
      <c r="W4153"/>
      <c r="X4153"/>
      <c r="Y4153"/>
      <c r="Z4153"/>
    </row>
    <row r="4154" spans="1:26">
      <c r="A4154">
        <v>10</v>
      </c>
      <c r="B4154" t="s">
        <v>5471</v>
      </c>
      <c r="C4154" t="s">
        <v>1279</v>
      </c>
      <c r="D4154">
        <v>91</v>
      </c>
      <c r="E4154">
        <v>7175.81</v>
      </c>
      <c r="F4154">
        <v>0</v>
      </c>
      <c r="G4154" s="2">
        <f t="shared" si="514"/>
        <v>7175.81</v>
      </c>
      <c r="H4154" s="3" t="str">
        <f t="shared" si="515"/>
        <v>10</v>
      </c>
      <c r="I4154" s="3" t="str">
        <f t="shared" si="516"/>
        <v>500</v>
      </c>
      <c r="J4154" s="3">
        <v>500</v>
      </c>
      <c r="K4154" s="3" t="str">
        <f>+VLOOKUP(J4154,'Dimension descriptions'!P:R,3,FALSE)</f>
        <v>District Office</v>
      </c>
      <c r="L4154" s="3" t="str">
        <f t="shared" si="517"/>
        <v>6965</v>
      </c>
      <c r="M4154" s="10">
        <v>6965</v>
      </c>
      <c r="N4154" s="3" t="str">
        <f t="shared" si="512"/>
        <v>2230</v>
      </c>
      <c r="O4154" s="3" t="str">
        <f t="shared" si="513"/>
        <v>210</v>
      </c>
      <c r="P4154" s="3" t="str">
        <f t="shared" si="518"/>
        <v>2</v>
      </c>
      <c r="Q4154" s="11">
        <f>+VLOOKUP(M4154,'Dimension descriptions'!K:M,2,FALSE)</f>
        <v>6015</v>
      </c>
      <c r="R4154" s="33">
        <v>6015</v>
      </c>
      <c r="S4154" s="11" t="str">
        <f>+VLOOKUP(R4154,'Dimension descriptions'!K:M,3)</f>
        <v>CTE Administration &amp; Support Services</v>
      </c>
      <c r="T4154" s="3" t="str">
        <f t="shared" si="519"/>
        <v>Y</v>
      </c>
      <c r="U4154" t="e">
        <f>+VLOOKUP(R4154,'FY21 P13 Allotment memo'!O:O,1,FALSE)</f>
        <v>#N/A</v>
      </c>
      <c r="V4154"/>
      <c r="W4154"/>
      <c r="X4154"/>
      <c r="Y4154"/>
      <c r="Z4154"/>
    </row>
    <row r="4155" spans="1:26">
      <c r="A4155">
        <v>10</v>
      </c>
      <c r="B4155" t="s">
        <v>5472</v>
      </c>
      <c r="C4155" t="s">
        <v>1246</v>
      </c>
      <c r="D4155">
        <v>91</v>
      </c>
      <c r="E4155">
        <v>3003.15</v>
      </c>
      <c r="F4155">
        <v>0</v>
      </c>
      <c r="G4155" s="2">
        <f t="shared" si="514"/>
        <v>3003.15</v>
      </c>
      <c r="H4155" s="3" t="str">
        <f t="shared" si="515"/>
        <v>10</v>
      </c>
      <c r="I4155" s="3" t="str">
        <f t="shared" si="516"/>
        <v>500</v>
      </c>
      <c r="J4155" s="3">
        <v>500</v>
      </c>
      <c r="K4155" s="3" t="str">
        <f>+VLOOKUP(J4155,'Dimension descriptions'!P:R,3,FALSE)</f>
        <v>District Office</v>
      </c>
      <c r="L4155" s="3" t="str">
        <f t="shared" si="517"/>
        <v>6965</v>
      </c>
      <c r="M4155" s="10">
        <v>6965</v>
      </c>
      <c r="N4155" s="3" t="str">
        <f t="shared" si="512"/>
        <v>2230</v>
      </c>
      <c r="O4155" s="3" t="str">
        <f t="shared" si="513"/>
        <v>220</v>
      </c>
      <c r="P4155" s="3" t="str">
        <f t="shared" si="518"/>
        <v>2</v>
      </c>
      <c r="Q4155" s="11">
        <f>+VLOOKUP(M4155,'Dimension descriptions'!K:M,2,FALSE)</f>
        <v>6015</v>
      </c>
      <c r="R4155" s="33">
        <v>6015</v>
      </c>
      <c r="S4155" s="11" t="str">
        <f>+VLOOKUP(R4155,'Dimension descriptions'!K:M,3)</f>
        <v>CTE Administration &amp; Support Services</v>
      </c>
      <c r="T4155" s="3" t="str">
        <f t="shared" si="519"/>
        <v>Y</v>
      </c>
      <c r="U4155" t="e">
        <f>+VLOOKUP(R4155,'FY21 P13 Allotment memo'!O:O,1,FALSE)</f>
        <v>#N/A</v>
      </c>
      <c r="V4155"/>
      <c r="W4155"/>
      <c r="X4155"/>
      <c r="Y4155"/>
      <c r="Z4155"/>
    </row>
    <row r="4156" spans="1:26">
      <c r="A4156">
        <v>10</v>
      </c>
      <c r="B4156" t="s">
        <v>5473</v>
      </c>
      <c r="C4156" t="s">
        <v>1346</v>
      </c>
      <c r="D4156">
        <v>91</v>
      </c>
      <c r="E4156">
        <v>2169.6999999999998</v>
      </c>
      <c r="F4156">
        <v>0</v>
      </c>
      <c r="G4156" s="2">
        <f t="shared" si="514"/>
        <v>2169.6999999999998</v>
      </c>
      <c r="H4156" s="3" t="str">
        <f t="shared" si="515"/>
        <v>10</v>
      </c>
      <c r="I4156" s="3" t="str">
        <f t="shared" si="516"/>
        <v>500</v>
      </c>
      <c r="J4156" s="3">
        <v>500</v>
      </c>
      <c r="K4156" s="3" t="str">
        <f>+VLOOKUP(J4156,'Dimension descriptions'!P:R,3,FALSE)</f>
        <v>District Office</v>
      </c>
      <c r="L4156" s="3" t="str">
        <f t="shared" si="517"/>
        <v>6965</v>
      </c>
      <c r="M4156" s="10">
        <v>6965</v>
      </c>
      <c r="N4156" s="3" t="str">
        <f t="shared" si="512"/>
        <v>2230</v>
      </c>
      <c r="O4156" s="3" t="str">
        <f t="shared" si="513"/>
        <v>241</v>
      </c>
      <c r="P4156" s="3" t="str">
        <f t="shared" si="518"/>
        <v>2</v>
      </c>
      <c r="Q4156" s="11">
        <f>+VLOOKUP(M4156,'Dimension descriptions'!K:M,2,FALSE)</f>
        <v>6015</v>
      </c>
      <c r="R4156" s="33">
        <v>6015</v>
      </c>
      <c r="S4156" s="11" t="str">
        <f>+VLOOKUP(R4156,'Dimension descriptions'!K:M,3)</f>
        <v>CTE Administration &amp; Support Services</v>
      </c>
      <c r="T4156" s="3" t="str">
        <f t="shared" si="519"/>
        <v>Y</v>
      </c>
      <c r="U4156" t="e">
        <f>+VLOOKUP(R4156,'FY21 P13 Allotment memo'!O:O,1,FALSE)</f>
        <v>#N/A</v>
      </c>
      <c r="V4156"/>
      <c r="W4156"/>
      <c r="X4156"/>
      <c r="Y4156"/>
      <c r="Z4156"/>
    </row>
    <row r="4157" spans="1:26">
      <c r="A4157">
        <v>10</v>
      </c>
      <c r="B4157" t="s">
        <v>5474</v>
      </c>
      <c r="C4157" t="s">
        <v>1346</v>
      </c>
      <c r="D4157">
        <v>91</v>
      </c>
      <c r="E4157">
        <v>350</v>
      </c>
      <c r="F4157">
        <v>0</v>
      </c>
      <c r="G4157" s="2">
        <f t="shared" si="514"/>
        <v>350</v>
      </c>
      <c r="H4157" s="3" t="str">
        <f t="shared" si="515"/>
        <v>10</v>
      </c>
      <c r="I4157" s="3" t="str">
        <f t="shared" si="516"/>
        <v>500</v>
      </c>
      <c r="J4157" s="3">
        <v>500</v>
      </c>
      <c r="K4157" s="3" t="str">
        <f>+VLOOKUP(J4157,'Dimension descriptions'!P:R,3,FALSE)</f>
        <v>District Office</v>
      </c>
      <c r="L4157" s="3" t="str">
        <f t="shared" si="517"/>
        <v>6965</v>
      </c>
      <c r="M4157" s="10">
        <v>6965</v>
      </c>
      <c r="N4157" s="3" t="str">
        <f t="shared" si="512"/>
        <v>2230</v>
      </c>
      <c r="O4157" s="3" t="str">
        <f t="shared" si="513"/>
        <v>245</v>
      </c>
      <c r="P4157" s="3" t="str">
        <f t="shared" si="518"/>
        <v>2</v>
      </c>
      <c r="Q4157" s="11">
        <f>+VLOOKUP(M4157,'Dimension descriptions'!K:M,2,FALSE)</f>
        <v>6015</v>
      </c>
      <c r="R4157" s="33">
        <v>6015</v>
      </c>
      <c r="S4157" s="11" t="str">
        <f>+VLOOKUP(R4157,'Dimension descriptions'!K:M,3)</f>
        <v>CTE Administration &amp; Support Services</v>
      </c>
      <c r="T4157" s="3" t="str">
        <f t="shared" si="519"/>
        <v>Y</v>
      </c>
      <c r="U4157" t="e">
        <f>+VLOOKUP(R4157,'FY21 P13 Allotment memo'!O:O,1,FALSE)</f>
        <v>#N/A</v>
      </c>
      <c r="V4157"/>
      <c r="W4157"/>
      <c r="X4157"/>
      <c r="Y4157"/>
      <c r="Z4157"/>
    </row>
    <row r="4158" spans="1:26">
      <c r="A4158">
        <v>10</v>
      </c>
      <c r="B4158" t="s">
        <v>5475</v>
      </c>
      <c r="C4158" t="s">
        <v>4960</v>
      </c>
      <c r="D4158">
        <v>91</v>
      </c>
      <c r="E4158">
        <v>0</v>
      </c>
      <c r="F4158">
        <v>0</v>
      </c>
      <c r="G4158" s="2">
        <f t="shared" si="514"/>
        <v>0</v>
      </c>
      <c r="H4158" s="3" t="str">
        <f t="shared" si="515"/>
        <v>10</v>
      </c>
      <c r="I4158" s="3" t="str">
        <f t="shared" si="516"/>
        <v>500</v>
      </c>
      <c r="J4158" s="3">
        <v>500</v>
      </c>
      <c r="K4158" s="3" t="str">
        <f>+VLOOKUP(J4158,'Dimension descriptions'!P:R,3,FALSE)</f>
        <v>District Office</v>
      </c>
      <c r="L4158" s="3" t="str">
        <f t="shared" si="517"/>
        <v>6965</v>
      </c>
      <c r="M4158" s="10">
        <v>6965</v>
      </c>
      <c r="N4158" s="3" t="str">
        <f t="shared" si="512"/>
        <v>2580</v>
      </c>
      <c r="O4158" s="3" t="str">
        <f t="shared" si="513"/>
        <v>190</v>
      </c>
      <c r="P4158" s="3" t="str">
        <f t="shared" si="518"/>
        <v>1</v>
      </c>
      <c r="Q4158" s="11">
        <f>+VLOOKUP(M4158,'Dimension descriptions'!K:M,2,FALSE)</f>
        <v>6015</v>
      </c>
      <c r="R4158" s="33">
        <v>6015</v>
      </c>
      <c r="S4158" s="11" t="str">
        <f>+VLOOKUP(R4158,'Dimension descriptions'!K:M,3)</f>
        <v>CTE Administration &amp; Support Services</v>
      </c>
      <c r="T4158" s="3" t="str">
        <f t="shared" si="519"/>
        <v>Y</v>
      </c>
      <c r="U4158" t="e">
        <f>+VLOOKUP(R4158,'FY21 P13 Allotment memo'!O:O,1,FALSE)</f>
        <v>#N/A</v>
      </c>
      <c r="V4158"/>
      <c r="W4158"/>
      <c r="X4158"/>
      <c r="Y4158"/>
      <c r="Z4158"/>
    </row>
    <row r="4159" spans="1:26">
      <c r="A4159">
        <v>10</v>
      </c>
      <c r="B4159" t="s">
        <v>5476</v>
      </c>
      <c r="C4159" t="s">
        <v>5477</v>
      </c>
      <c r="D4159">
        <v>91</v>
      </c>
      <c r="E4159">
        <v>627.19000000000005</v>
      </c>
      <c r="F4159">
        <v>0</v>
      </c>
      <c r="G4159" s="2">
        <f t="shared" si="514"/>
        <v>627.19000000000005</v>
      </c>
      <c r="H4159" s="3" t="str">
        <f t="shared" si="515"/>
        <v>10</v>
      </c>
      <c r="I4159" s="3" t="str">
        <f t="shared" si="516"/>
        <v>500</v>
      </c>
      <c r="J4159" s="3">
        <v>500</v>
      </c>
      <c r="K4159" s="3" t="str">
        <f>+VLOOKUP(J4159,'Dimension descriptions'!P:R,3,FALSE)</f>
        <v>District Office</v>
      </c>
      <c r="L4159" s="3" t="str">
        <f t="shared" si="517"/>
        <v>7210</v>
      </c>
      <c r="M4159" s="10">
        <v>7210</v>
      </c>
      <c r="N4159" s="3" t="str">
        <f t="shared" si="512"/>
        <v>1000</v>
      </c>
      <c r="O4159" s="3" t="str">
        <f t="shared" si="513"/>
        <v>131</v>
      </c>
      <c r="P4159" s="3" t="str">
        <f t="shared" si="518"/>
        <v>1</v>
      </c>
      <c r="Q4159" s="11">
        <f>+VLOOKUP(M4159,'Dimension descriptions'!K:M,2,FALSE)</f>
        <v>7210</v>
      </c>
      <c r="R4159" s="33">
        <v>7210</v>
      </c>
      <c r="S4159" s="11" t="str">
        <f>+VLOOKUP(R4159,'Dimension descriptions'!K:M,3)</f>
        <v>ESSER CARES Program</v>
      </c>
      <c r="T4159" s="3" t="str">
        <f t="shared" si="519"/>
        <v>N</v>
      </c>
      <c r="U4159">
        <f>+VLOOKUP(R4159,'FY21 P13 Allotment memo'!O:O,1,FALSE)</f>
        <v>7210</v>
      </c>
      <c r="V4159"/>
      <c r="W4159"/>
      <c r="X4159"/>
      <c r="Y4159"/>
      <c r="Z4159"/>
    </row>
    <row r="4160" spans="1:26">
      <c r="A4160">
        <v>10</v>
      </c>
      <c r="B4160" t="s">
        <v>5478</v>
      </c>
      <c r="C4160" t="s">
        <v>5479</v>
      </c>
      <c r="D4160">
        <v>91</v>
      </c>
      <c r="E4160">
        <v>2153.3200000000002</v>
      </c>
      <c r="F4160">
        <v>0</v>
      </c>
      <c r="G4160" s="2">
        <f t="shared" si="514"/>
        <v>2153.3200000000002</v>
      </c>
      <c r="H4160" s="3" t="str">
        <f t="shared" si="515"/>
        <v>10</v>
      </c>
      <c r="I4160" s="3" t="str">
        <f t="shared" si="516"/>
        <v>500</v>
      </c>
      <c r="J4160" s="3">
        <v>500</v>
      </c>
      <c r="K4160" s="3" t="str">
        <f>+VLOOKUP(J4160,'Dimension descriptions'!P:R,3,FALSE)</f>
        <v>District Office</v>
      </c>
      <c r="L4160" s="3" t="str">
        <f t="shared" si="517"/>
        <v>7210</v>
      </c>
      <c r="M4160" s="10">
        <v>7210</v>
      </c>
      <c r="N4160" s="3" t="str">
        <f t="shared" si="512"/>
        <v>1000</v>
      </c>
      <c r="O4160" s="3" t="str">
        <f t="shared" si="513"/>
        <v>193</v>
      </c>
      <c r="P4160" s="3" t="str">
        <f t="shared" si="518"/>
        <v>1</v>
      </c>
      <c r="Q4160" s="11">
        <f>+VLOOKUP(M4160,'Dimension descriptions'!K:M,2,FALSE)</f>
        <v>7210</v>
      </c>
      <c r="R4160" s="33">
        <v>7210</v>
      </c>
      <c r="S4160" s="11" t="str">
        <f>+VLOOKUP(R4160,'Dimension descriptions'!K:M,3)</f>
        <v>ESSER CARES Program</v>
      </c>
      <c r="T4160" s="3" t="str">
        <f t="shared" si="519"/>
        <v>N</v>
      </c>
      <c r="U4160">
        <f>+VLOOKUP(R4160,'FY21 P13 Allotment memo'!O:O,1,FALSE)</f>
        <v>7210</v>
      </c>
      <c r="V4160"/>
      <c r="W4160"/>
      <c r="X4160"/>
      <c r="Y4160"/>
      <c r="Z4160"/>
    </row>
    <row r="4161" spans="1:26">
      <c r="A4161">
        <v>10</v>
      </c>
      <c r="B4161" t="s">
        <v>5480</v>
      </c>
      <c r="C4161" t="s">
        <v>1279</v>
      </c>
      <c r="D4161">
        <v>91</v>
      </c>
      <c r="E4161">
        <v>347.78</v>
      </c>
      <c r="F4161">
        <v>0</v>
      </c>
      <c r="G4161" s="2">
        <f t="shared" si="514"/>
        <v>347.78</v>
      </c>
      <c r="H4161" s="3" t="str">
        <f t="shared" si="515"/>
        <v>10</v>
      </c>
      <c r="I4161" s="3" t="str">
        <f t="shared" si="516"/>
        <v>500</v>
      </c>
      <c r="J4161" s="3">
        <v>500</v>
      </c>
      <c r="K4161" s="3" t="str">
        <f>+VLOOKUP(J4161,'Dimension descriptions'!P:R,3,FALSE)</f>
        <v>District Office</v>
      </c>
      <c r="L4161" s="3" t="str">
        <f t="shared" si="517"/>
        <v>7210</v>
      </c>
      <c r="M4161" s="10">
        <v>7210</v>
      </c>
      <c r="N4161" s="3" t="str">
        <f t="shared" si="512"/>
        <v>1000</v>
      </c>
      <c r="O4161" s="3" t="str">
        <f t="shared" si="513"/>
        <v>210</v>
      </c>
      <c r="P4161" s="3" t="str">
        <f t="shared" si="518"/>
        <v>2</v>
      </c>
      <c r="Q4161" s="11">
        <f>+VLOOKUP(M4161,'Dimension descriptions'!K:M,2,FALSE)</f>
        <v>7210</v>
      </c>
      <c r="R4161" s="33">
        <v>7210</v>
      </c>
      <c r="S4161" s="11" t="str">
        <f>+VLOOKUP(R4161,'Dimension descriptions'!K:M,3)</f>
        <v>ESSER CARES Program</v>
      </c>
      <c r="T4161" s="3" t="str">
        <f t="shared" si="519"/>
        <v>N</v>
      </c>
      <c r="U4161">
        <f>+VLOOKUP(R4161,'FY21 P13 Allotment memo'!O:O,1,FALSE)</f>
        <v>7210</v>
      </c>
      <c r="V4161"/>
      <c r="W4161"/>
      <c r="X4161"/>
      <c r="Y4161"/>
      <c r="Z4161"/>
    </row>
    <row r="4162" spans="1:26">
      <c r="A4162">
        <v>10</v>
      </c>
      <c r="B4162" t="s">
        <v>5481</v>
      </c>
      <c r="C4162" t="s">
        <v>1246</v>
      </c>
      <c r="D4162">
        <v>91</v>
      </c>
      <c r="E4162">
        <v>212.11</v>
      </c>
      <c r="F4162">
        <v>0</v>
      </c>
      <c r="G4162" s="2">
        <f t="shared" si="514"/>
        <v>212.11</v>
      </c>
      <c r="H4162" s="3" t="str">
        <f t="shared" si="515"/>
        <v>10</v>
      </c>
      <c r="I4162" s="3" t="str">
        <f t="shared" si="516"/>
        <v>500</v>
      </c>
      <c r="J4162" s="3">
        <v>500</v>
      </c>
      <c r="K4162" s="3" t="str">
        <f>+VLOOKUP(J4162,'Dimension descriptions'!P:R,3,FALSE)</f>
        <v>District Office</v>
      </c>
      <c r="L4162" s="3" t="str">
        <f t="shared" si="517"/>
        <v>7210</v>
      </c>
      <c r="M4162" s="10">
        <v>7210</v>
      </c>
      <c r="N4162" s="3" t="str">
        <f t="shared" si="512"/>
        <v>1000</v>
      </c>
      <c r="O4162" s="3" t="str">
        <f t="shared" si="513"/>
        <v>220</v>
      </c>
      <c r="P4162" s="3" t="str">
        <f t="shared" si="518"/>
        <v>2</v>
      </c>
      <c r="Q4162" s="11">
        <f>+VLOOKUP(M4162,'Dimension descriptions'!K:M,2,FALSE)</f>
        <v>7210</v>
      </c>
      <c r="R4162" s="33">
        <v>7210</v>
      </c>
      <c r="S4162" s="11" t="str">
        <f>+VLOOKUP(R4162,'Dimension descriptions'!K:M,3)</f>
        <v>ESSER CARES Program</v>
      </c>
      <c r="T4162" s="3" t="str">
        <f t="shared" si="519"/>
        <v>N</v>
      </c>
      <c r="U4162">
        <f>+VLOOKUP(R4162,'FY21 P13 Allotment memo'!O:O,1,FALSE)</f>
        <v>7210</v>
      </c>
      <c r="V4162"/>
      <c r="W4162"/>
      <c r="X4162"/>
      <c r="Y4162"/>
      <c r="Z4162"/>
    </row>
    <row r="4163" spans="1:26">
      <c r="A4163">
        <v>10</v>
      </c>
      <c r="B4163" t="s">
        <v>5482</v>
      </c>
      <c r="C4163" t="s">
        <v>1346</v>
      </c>
      <c r="D4163">
        <v>91</v>
      </c>
      <c r="E4163">
        <v>2.5299999999999998</v>
      </c>
      <c r="F4163">
        <v>0</v>
      </c>
      <c r="G4163" s="2">
        <f t="shared" si="514"/>
        <v>2.5299999999999998</v>
      </c>
      <c r="H4163" s="3" t="str">
        <f t="shared" si="515"/>
        <v>10</v>
      </c>
      <c r="I4163" s="3" t="str">
        <f t="shared" si="516"/>
        <v>500</v>
      </c>
      <c r="J4163" s="3">
        <v>500</v>
      </c>
      <c r="K4163" s="3" t="str">
        <f>+VLOOKUP(J4163,'Dimension descriptions'!P:R,3,FALSE)</f>
        <v>District Office</v>
      </c>
      <c r="L4163" s="3" t="str">
        <f t="shared" si="517"/>
        <v>7210</v>
      </c>
      <c r="M4163" s="10">
        <v>7210</v>
      </c>
      <c r="N4163" s="3" t="str">
        <f t="shared" si="512"/>
        <v>1000</v>
      </c>
      <c r="O4163" s="3" t="str">
        <f t="shared" si="513"/>
        <v>241</v>
      </c>
      <c r="P4163" s="3" t="str">
        <f t="shared" si="518"/>
        <v>2</v>
      </c>
      <c r="Q4163" s="11">
        <f>+VLOOKUP(M4163,'Dimension descriptions'!K:M,2,FALSE)</f>
        <v>7210</v>
      </c>
      <c r="R4163" s="33">
        <v>7210</v>
      </c>
      <c r="S4163" s="11" t="str">
        <f>+VLOOKUP(R4163,'Dimension descriptions'!K:M,3)</f>
        <v>ESSER CARES Program</v>
      </c>
      <c r="T4163" s="3" t="str">
        <f t="shared" si="519"/>
        <v>N</v>
      </c>
      <c r="U4163">
        <f>+VLOOKUP(R4163,'FY21 P13 Allotment memo'!O:O,1,FALSE)</f>
        <v>7210</v>
      </c>
      <c r="V4163"/>
      <c r="W4163"/>
      <c r="X4163"/>
      <c r="Y4163"/>
      <c r="Z4163"/>
    </row>
    <row r="4164" spans="1:26">
      <c r="A4164">
        <v>10</v>
      </c>
      <c r="B4164" t="s">
        <v>5483</v>
      </c>
      <c r="C4164" t="s">
        <v>1413</v>
      </c>
      <c r="D4164">
        <v>91</v>
      </c>
      <c r="E4164">
        <v>4237.5</v>
      </c>
      <c r="F4164">
        <v>0</v>
      </c>
      <c r="G4164" s="2">
        <f t="shared" si="514"/>
        <v>4237.5</v>
      </c>
      <c r="H4164" s="3" t="str">
        <f t="shared" si="515"/>
        <v>10</v>
      </c>
      <c r="I4164" s="3" t="str">
        <f t="shared" si="516"/>
        <v>500</v>
      </c>
      <c r="J4164" s="3">
        <v>500</v>
      </c>
      <c r="K4164" s="3" t="str">
        <f>+VLOOKUP(J4164,'Dimension descriptions'!P:R,3,FALSE)</f>
        <v>District Office</v>
      </c>
      <c r="L4164" s="3" t="str">
        <f t="shared" si="517"/>
        <v>7210</v>
      </c>
      <c r="M4164" s="10">
        <v>7210</v>
      </c>
      <c r="N4164" s="3" t="str">
        <f t="shared" si="512"/>
        <v>1000</v>
      </c>
      <c r="O4164" s="3" t="str">
        <f t="shared" si="513"/>
        <v>320</v>
      </c>
      <c r="P4164" s="3" t="str">
        <f t="shared" si="518"/>
        <v>3</v>
      </c>
      <c r="Q4164" s="11">
        <f>+VLOOKUP(M4164,'Dimension descriptions'!K:M,2,FALSE)</f>
        <v>7210</v>
      </c>
      <c r="R4164" s="33">
        <v>7210</v>
      </c>
      <c r="S4164" s="11" t="str">
        <f>+VLOOKUP(R4164,'Dimension descriptions'!K:M,3)</f>
        <v>ESSER CARES Program</v>
      </c>
      <c r="T4164" s="3" t="str">
        <f t="shared" si="519"/>
        <v>N</v>
      </c>
      <c r="U4164">
        <f>+VLOOKUP(R4164,'FY21 P13 Allotment memo'!O:O,1,FALSE)</f>
        <v>7210</v>
      </c>
      <c r="V4164"/>
      <c r="W4164"/>
      <c r="X4164"/>
      <c r="Y4164"/>
      <c r="Z4164"/>
    </row>
    <row r="4165" spans="1:26">
      <c r="A4165">
        <v>10</v>
      </c>
      <c r="B4165" t="s">
        <v>5484</v>
      </c>
      <c r="C4165" t="s">
        <v>1899</v>
      </c>
      <c r="D4165">
        <v>91</v>
      </c>
      <c r="E4165">
        <v>0</v>
      </c>
      <c r="F4165">
        <v>0</v>
      </c>
      <c r="G4165" s="2">
        <f t="shared" si="514"/>
        <v>0</v>
      </c>
      <c r="H4165" s="3" t="str">
        <f t="shared" si="515"/>
        <v>10</v>
      </c>
      <c r="I4165" s="3" t="str">
        <f t="shared" si="516"/>
        <v>500</v>
      </c>
      <c r="J4165" s="3">
        <v>500</v>
      </c>
      <c r="K4165" s="3" t="str">
        <f>+VLOOKUP(J4165,'Dimension descriptions'!P:R,3,FALSE)</f>
        <v>District Office</v>
      </c>
      <c r="L4165" s="3" t="str">
        <f t="shared" si="517"/>
        <v>7210</v>
      </c>
      <c r="M4165" s="10">
        <v>7210</v>
      </c>
      <c r="N4165" s="3" t="str">
        <f t="shared" si="512"/>
        <v>1000</v>
      </c>
      <c r="O4165" s="3" t="str">
        <f t="shared" si="513"/>
        <v>511</v>
      </c>
      <c r="P4165" s="3" t="str">
        <f t="shared" si="518"/>
        <v>5</v>
      </c>
      <c r="Q4165" s="11">
        <f>+VLOOKUP(M4165,'Dimension descriptions'!K:M,2,FALSE)</f>
        <v>7210</v>
      </c>
      <c r="R4165" s="33">
        <v>7210</v>
      </c>
      <c r="S4165" s="11" t="str">
        <f>+VLOOKUP(R4165,'Dimension descriptions'!K:M,3)</f>
        <v>ESSER CARES Program</v>
      </c>
      <c r="T4165" s="3" t="str">
        <f t="shared" si="519"/>
        <v>N</v>
      </c>
      <c r="U4165">
        <f>+VLOOKUP(R4165,'FY21 P13 Allotment memo'!O:O,1,FALSE)</f>
        <v>7210</v>
      </c>
      <c r="V4165"/>
      <c r="W4165"/>
      <c r="X4165"/>
      <c r="Y4165"/>
      <c r="Z4165"/>
    </row>
    <row r="4166" spans="1:26">
      <c r="A4166">
        <v>10</v>
      </c>
      <c r="B4166" t="s">
        <v>5485</v>
      </c>
      <c r="C4166" t="s">
        <v>1652</v>
      </c>
      <c r="D4166">
        <v>91</v>
      </c>
      <c r="E4166">
        <v>19132.14</v>
      </c>
      <c r="F4166">
        <v>0</v>
      </c>
      <c r="G4166" s="2">
        <f t="shared" si="514"/>
        <v>19132.14</v>
      </c>
      <c r="H4166" s="3" t="str">
        <f t="shared" si="515"/>
        <v>10</v>
      </c>
      <c r="I4166" s="3" t="str">
        <f t="shared" si="516"/>
        <v>500</v>
      </c>
      <c r="J4166" s="3">
        <v>500</v>
      </c>
      <c r="K4166" s="3" t="str">
        <f>+VLOOKUP(J4166,'Dimension descriptions'!P:R,3,FALSE)</f>
        <v>District Office</v>
      </c>
      <c r="L4166" s="3" t="str">
        <f t="shared" si="517"/>
        <v>7210</v>
      </c>
      <c r="M4166" s="10">
        <v>7210</v>
      </c>
      <c r="N4166" s="3" t="str">
        <f t="shared" ref="N4166:N4229" si="520">+MID(B4166,16,4)</f>
        <v>1000</v>
      </c>
      <c r="O4166" s="3" t="str">
        <f t="shared" ref="O4166:O4229" si="521">+RIGHT(B4166,3)</f>
        <v>610</v>
      </c>
      <c r="P4166" s="3" t="str">
        <f t="shared" si="518"/>
        <v>6</v>
      </c>
      <c r="Q4166" s="11">
        <f>+VLOOKUP(M4166,'Dimension descriptions'!K:M,2,FALSE)</f>
        <v>7210</v>
      </c>
      <c r="R4166" s="33">
        <v>7210</v>
      </c>
      <c r="S4166" s="11" t="str">
        <f>+VLOOKUP(R4166,'Dimension descriptions'!K:M,3)</f>
        <v>ESSER CARES Program</v>
      </c>
      <c r="T4166" s="3" t="str">
        <f t="shared" si="519"/>
        <v>N</v>
      </c>
      <c r="U4166">
        <f>+VLOOKUP(R4166,'FY21 P13 Allotment memo'!O:O,1,FALSE)</f>
        <v>7210</v>
      </c>
      <c r="V4166"/>
      <c r="W4166"/>
      <c r="X4166"/>
      <c r="Y4166"/>
      <c r="Z4166"/>
    </row>
    <row r="4167" spans="1:26">
      <c r="A4167">
        <v>10</v>
      </c>
      <c r="B4167" t="s">
        <v>5486</v>
      </c>
      <c r="C4167" t="s">
        <v>5487</v>
      </c>
      <c r="D4167">
        <v>91</v>
      </c>
      <c r="E4167">
        <v>696167.27</v>
      </c>
      <c r="F4167">
        <v>0</v>
      </c>
      <c r="G4167" s="2">
        <f t="shared" ref="G4167:G4230" si="522">+E4167-F4167</f>
        <v>696167.27</v>
      </c>
      <c r="H4167" s="3" t="str">
        <f t="shared" ref="H4167:H4230" si="523">+LEFT(B4167,2)</f>
        <v>10</v>
      </c>
      <c r="I4167" s="3" t="str">
        <f t="shared" ref="I4167:I4230" si="524">+MID(B4167,4,3)</f>
        <v>500</v>
      </c>
      <c r="J4167" s="3">
        <v>500</v>
      </c>
      <c r="K4167" s="3" t="str">
        <f>+VLOOKUP(J4167,'Dimension descriptions'!P:R,3,FALSE)</f>
        <v>District Office</v>
      </c>
      <c r="L4167" s="3" t="str">
        <f t="shared" ref="L4167:L4230" si="525">+MID(B4167,11,4)</f>
        <v>7210</v>
      </c>
      <c r="M4167" s="10">
        <v>7210</v>
      </c>
      <c r="N4167" s="3" t="str">
        <f t="shared" si="520"/>
        <v>1000</v>
      </c>
      <c r="O4167" s="3" t="str">
        <f t="shared" si="521"/>
        <v>611</v>
      </c>
      <c r="P4167" s="3" t="str">
        <f t="shared" ref="P4167:P4230" si="526">+LEFT(O4167,1)</f>
        <v>6</v>
      </c>
      <c r="Q4167" s="11">
        <f>+VLOOKUP(M4167,'Dimension descriptions'!K:M,2,FALSE)</f>
        <v>7210</v>
      </c>
      <c r="R4167" s="33">
        <v>7210</v>
      </c>
      <c r="S4167" s="11" t="str">
        <f>+VLOOKUP(R4167,'Dimension descriptions'!K:M,3)</f>
        <v>ESSER CARES Program</v>
      </c>
      <c r="T4167" s="3" t="str">
        <f t="shared" ref="T4167:T4230" si="527">+IF(Q4167=M4167,"N","Y")</f>
        <v>N</v>
      </c>
      <c r="U4167">
        <f>+VLOOKUP(R4167,'FY21 P13 Allotment memo'!O:O,1,FALSE)</f>
        <v>7210</v>
      </c>
      <c r="V4167"/>
      <c r="W4167"/>
      <c r="X4167"/>
      <c r="Y4167"/>
      <c r="Z4167"/>
    </row>
    <row r="4168" spans="1:26">
      <c r="A4168">
        <v>10</v>
      </c>
      <c r="B4168" t="s">
        <v>5488</v>
      </c>
      <c r="C4168" t="s">
        <v>5489</v>
      </c>
      <c r="D4168">
        <v>91</v>
      </c>
      <c r="E4168">
        <v>28394.78</v>
      </c>
      <c r="F4168">
        <v>0</v>
      </c>
      <c r="G4168" s="2">
        <f t="shared" si="522"/>
        <v>28394.78</v>
      </c>
      <c r="H4168" s="3" t="str">
        <f t="shared" si="523"/>
        <v>10</v>
      </c>
      <c r="I4168" s="3" t="str">
        <f t="shared" si="524"/>
        <v>500</v>
      </c>
      <c r="J4168" s="3">
        <v>500</v>
      </c>
      <c r="K4168" s="3" t="str">
        <f>+VLOOKUP(J4168,'Dimension descriptions'!P:R,3,FALSE)</f>
        <v>District Office</v>
      </c>
      <c r="L4168" s="3" t="str">
        <f t="shared" si="525"/>
        <v>7210</v>
      </c>
      <c r="M4168" s="10">
        <v>7210</v>
      </c>
      <c r="N4168" s="3" t="str">
        <f t="shared" si="520"/>
        <v>1000</v>
      </c>
      <c r="O4168" s="3" t="str">
        <f t="shared" si="521"/>
        <v>641</v>
      </c>
      <c r="P4168" s="3" t="str">
        <f t="shared" si="526"/>
        <v>6</v>
      </c>
      <c r="Q4168" s="11">
        <f>+VLOOKUP(M4168,'Dimension descriptions'!K:M,2,FALSE)</f>
        <v>7210</v>
      </c>
      <c r="R4168" s="33">
        <v>7210</v>
      </c>
      <c r="S4168" s="11" t="str">
        <f>+VLOOKUP(R4168,'Dimension descriptions'!K:M,3)</f>
        <v>ESSER CARES Program</v>
      </c>
      <c r="T4168" s="3" t="str">
        <f t="shared" si="527"/>
        <v>N</v>
      </c>
      <c r="U4168">
        <f>+VLOOKUP(R4168,'FY21 P13 Allotment memo'!O:O,1,FALSE)</f>
        <v>7210</v>
      </c>
      <c r="V4168"/>
      <c r="W4168"/>
      <c r="X4168"/>
      <c r="Y4168"/>
      <c r="Z4168"/>
    </row>
    <row r="4169" spans="1:26">
      <c r="A4169">
        <v>10</v>
      </c>
      <c r="B4169" t="s">
        <v>5490</v>
      </c>
      <c r="C4169" t="s">
        <v>5491</v>
      </c>
      <c r="D4169">
        <v>91</v>
      </c>
      <c r="E4169">
        <v>9600</v>
      </c>
      <c r="F4169">
        <v>0</v>
      </c>
      <c r="G4169" s="2">
        <f t="shared" si="522"/>
        <v>9600</v>
      </c>
      <c r="H4169" s="3" t="str">
        <f t="shared" si="523"/>
        <v>10</v>
      </c>
      <c r="I4169" s="3" t="str">
        <f t="shared" si="524"/>
        <v>500</v>
      </c>
      <c r="J4169" s="3">
        <v>500</v>
      </c>
      <c r="K4169" s="3" t="str">
        <f>+VLOOKUP(J4169,'Dimension descriptions'!P:R,3,FALSE)</f>
        <v>District Office</v>
      </c>
      <c r="L4169" s="3" t="str">
        <f t="shared" si="525"/>
        <v>7210</v>
      </c>
      <c r="M4169" s="10">
        <v>7210</v>
      </c>
      <c r="N4169" s="3" t="str">
        <f t="shared" si="520"/>
        <v>1000</v>
      </c>
      <c r="O4169" s="3" t="str">
        <f t="shared" si="521"/>
        <v>642</v>
      </c>
      <c r="P4169" s="3" t="str">
        <f t="shared" si="526"/>
        <v>6</v>
      </c>
      <c r="Q4169" s="11">
        <f>+VLOOKUP(M4169,'Dimension descriptions'!K:M,2,FALSE)</f>
        <v>7210</v>
      </c>
      <c r="R4169" s="33">
        <v>7210</v>
      </c>
      <c r="S4169" s="11" t="str">
        <f>+VLOOKUP(R4169,'Dimension descriptions'!K:M,3)</f>
        <v>ESSER CARES Program</v>
      </c>
      <c r="T4169" s="3" t="str">
        <f t="shared" si="527"/>
        <v>N</v>
      </c>
      <c r="U4169">
        <f>+VLOOKUP(R4169,'FY21 P13 Allotment memo'!O:O,1,FALSE)</f>
        <v>7210</v>
      </c>
      <c r="V4169"/>
      <c r="W4169"/>
      <c r="X4169"/>
      <c r="Y4169"/>
      <c r="Z4169"/>
    </row>
    <row r="4170" spans="1:26">
      <c r="A4170">
        <v>10</v>
      </c>
      <c r="B4170" t="s">
        <v>5492</v>
      </c>
      <c r="C4170" t="s">
        <v>5493</v>
      </c>
      <c r="D4170">
        <v>91</v>
      </c>
      <c r="E4170">
        <v>251516.34</v>
      </c>
      <c r="F4170">
        <v>0</v>
      </c>
      <c r="G4170" s="2">
        <f t="shared" si="522"/>
        <v>251516.34</v>
      </c>
      <c r="H4170" s="3" t="str">
        <f t="shared" si="523"/>
        <v>10</v>
      </c>
      <c r="I4170" s="3" t="str">
        <f t="shared" si="524"/>
        <v>500</v>
      </c>
      <c r="J4170" s="3">
        <v>500</v>
      </c>
      <c r="K4170" s="3" t="str">
        <f>+VLOOKUP(J4170,'Dimension descriptions'!P:R,3,FALSE)</f>
        <v>District Office</v>
      </c>
      <c r="L4170" s="3" t="str">
        <f t="shared" si="525"/>
        <v>7210</v>
      </c>
      <c r="M4170" s="10">
        <v>7210</v>
      </c>
      <c r="N4170" s="3" t="str">
        <f t="shared" si="520"/>
        <v>1000</v>
      </c>
      <c r="O4170" s="3" t="str">
        <f t="shared" si="521"/>
        <v>734</v>
      </c>
      <c r="P4170" s="3" t="str">
        <f t="shared" si="526"/>
        <v>7</v>
      </c>
      <c r="Q4170" s="11">
        <f>+VLOOKUP(M4170,'Dimension descriptions'!K:M,2,FALSE)</f>
        <v>7210</v>
      </c>
      <c r="R4170" s="33">
        <v>7210</v>
      </c>
      <c r="S4170" s="11" t="str">
        <f>+VLOOKUP(R4170,'Dimension descriptions'!K:M,3)</f>
        <v>ESSER CARES Program</v>
      </c>
      <c r="T4170" s="3" t="str">
        <f t="shared" si="527"/>
        <v>N</v>
      </c>
      <c r="U4170">
        <f>+VLOOKUP(R4170,'FY21 P13 Allotment memo'!O:O,1,FALSE)</f>
        <v>7210</v>
      </c>
      <c r="V4170"/>
      <c r="W4170"/>
      <c r="X4170"/>
      <c r="Y4170"/>
      <c r="Z4170"/>
    </row>
    <row r="4171" spans="1:26">
      <c r="A4171">
        <v>10</v>
      </c>
      <c r="B4171" t="s">
        <v>5494</v>
      </c>
      <c r="C4171" t="s">
        <v>5495</v>
      </c>
      <c r="D4171">
        <v>91</v>
      </c>
      <c r="E4171">
        <v>30054.55</v>
      </c>
      <c r="F4171">
        <v>0</v>
      </c>
      <c r="G4171" s="2">
        <f t="shared" si="522"/>
        <v>30054.55</v>
      </c>
      <c r="H4171" s="3" t="str">
        <f t="shared" si="523"/>
        <v>10</v>
      </c>
      <c r="I4171" s="3" t="str">
        <f t="shared" si="524"/>
        <v>500</v>
      </c>
      <c r="J4171" s="3">
        <v>500</v>
      </c>
      <c r="K4171" s="3" t="str">
        <f>+VLOOKUP(J4171,'Dimension descriptions'!P:R,3,FALSE)</f>
        <v>District Office</v>
      </c>
      <c r="L4171" s="3" t="str">
        <f t="shared" si="525"/>
        <v>7210</v>
      </c>
      <c r="M4171" s="10">
        <v>7210</v>
      </c>
      <c r="N4171" s="3" t="str">
        <f t="shared" si="520"/>
        <v>7000</v>
      </c>
      <c r="O4171" s="3" t="str">
        <f t="shared" si="521"/>
        <v>860</v>
      </c>
      <c r="P4171" s="3" t="str">
        <f t="shared" si="526"/>
        <v>8</v>
      </c>
      <c r="Q4171" s="11">
        <f>+VLOOKUP(M4171,'Dimension descriptions'!K:M,2,FALSE)</f>
        <v>7210</v>
      </c>
      <c r="R4171" s="33">
        <v>7210</v>
      </c>
      <c r="S4171" s="11" t="str">
        <f>+VLOOKUP(R4171,'Dimension descriptions'!K:M,3)</f>
        <v>ESSER CARES Program</v>
      </c>
      <c r="T4171" s="3" t="str">
        <f t="shared" si="527"/>
        <v>N</v>
      </c>
      <c r="U4171">
        <f>+VLOOKUP(R4171,'FY21 P13 Allotment memo'!O:O,1,FALSE)</f>
        <v>7210</v>
      </c>
      <c r="V4171"/>
      <c r="W4171"/>
      <c r="X4171"/>
      <c r="Y4171"/>
      <c r="Z4171"/>
    </row>
    <row r="4172" spans="1:26">
      <c r="A4172">
        <v>10</v>
      </c>
      <c r="B4172" t="s">
        <v>5496</v>
      </c>
      <c r="C4172" t="s">
        <v>5497</v>
      </c>
      <c r="D4172">
        <v>91</v>
      </c>
      <c r="E4172">
        <v>13202.02</v>
      </c>
      <c r="F4172">
        <v>0</v>
      </c>
      <c r="G4172" s="2">
        <f t="shared" si="522"/>
        <v>13202.02</v>
      </c>
      <c r="H4172" s="3" t="str">
        <f t="shared" si="523"/>
        <v>10</v>
      </c>
      <c r="I4172" s="3" t="str">
        <f t="shared" si="524"/>
        <v>500</v>
      </c>
      <c r="J4172" s="3">
        <v>500</v>
      </c>
      <c r="K4172" s="3" t="str">
        <f>+VLOOKUP(J4172,'Dimension descriptions'!P:R,3,FALSE)</f>
        <v>District Office</v>
      </c>
      <c r="L4172" s="3" t="str">
        <f t="shared" si="525"/>
        <v>7215</v>
      </c>
      <c r="M4172" s="10">
        <v>7215</v>
      </c>
      <c r="N4172" s="3" t="str">
        <f t="shared" si="520"/>
        <v>1000</v>
      </c>
      <c r="O4172" s="3" t="str">
        <f t="shared" si="521"/>
        <v>320</v>
      </c>
      <c r="P4172" s="3" t="str">
        <f t="shared" si="526"/>
        <v>3</v>
      </c>
      <c r="Q4172" s="11">
        <f>+VLOOKUP(M4172,'Dimension descriptions'!K:M,2,FALSE)</f>
        <v>7215</v>
      </c>
      <c r="R4172" s="33">
        <v>7215</v>
      </c>
      <c r="S4172" s="11" t="str">
        <f>+VLOOKUP(R4172,'Dimension descriptions'!K:M,3)</f>
        <v>ESSER II CARES Program</v>
      </c>
      <c r="T4172" s="3" t="str">
        <f t="shared" si="527"/>
        <v>N</v>
      </c>
      <c r="U4172">
        <f>+VLOOKUP(R4172,'FY21 P13 Allotment memo'!O:O,1,FALSE)</f>
        <v>7215</v>
      </c>
      <c r="V4172"/>
      <c r="W4172"/>
      <c r="X4172"/>
      <c r="Y4172"/>
      <c r="Z4172"/>
    </row>
    <row r="4173" spans="1:26">
      <c r="A4173">
        <v>10</v>
      </c>
      <c r="B4173" t="s">
        <v>5498</v>
      </c>
      <c r="C4173" t="s">
        <v>1652</v>
      </c>
      <c r="D4173">
        <v>91</v>
      </c>
      <c r="E4173">
        <v>92490.47</v>
      </c>
      <c r="F4173">
        <v>0</v>
      </c>
      <c r="G4173" s="2">
        <f t="shared" si="522"/>
        <v>92490.47</v>
      </c>
      <c r="H4173" s="3" t="str">
        <f t="shared" si="523"/>
        <v>10</v>
      </c>
      <c r="I4173" s="3" t="str">
        <f t="shared" si="524"/>
        <v>500</v>
      </c>
      <c r="J4173" s="3">
        <v>500</v>
      </c>
      <c r="K4173" s="3" t="str">
        <f>+VLOOKUP(J4173,'Dimension descriptions'!P:R,3,FALSE)</f>
        <v>District Office</v>
      </c>
      <c r="L4173" s="3" t="str">
        <f t="shared" si="525"/>
        <v>7215</v>
      </c>
      <c r="M4173" s="10">
        <v>7215</v>
      </c>
      <c r="N4173" s="3" t="str">
        <f t="shared" si="520"/>
        <v>1000</v>
      </c>
      <c r="O4173" s="3" t="str">
        <f t="shared" si="521"/>
        <v>610</v>
      </c>
      <c r="P4173" s="3" t="str">
        <f t="shared" si="526"/>
        <v>6</v>
      </c>
      <c r="Q4173" s="11">
        <f>+VLOOKUP(M4173,'Dimension descriptions'!K:M,2,FALSE)</f>
        <v>7215</v>
      </c>
      <c r="R4173" s="33">
        <v>7215</v>
      </c>
      <c r="S4173" s="11" t="str">
        <f>+VLOOKUP(R4173,'Dimension descriptions'!K:M,3)</f>
        <v>ESSER II CARES Program</v>
      </c>
      <c r="T4173" s="3" t="str">
        <f t="shared" si="527"/>
        <v>N</v>
      </c>
      <c r="U4173">
        <f>+VLOOKUP(R4173,'FY21 P13 Allotment memo'!O:O,1,FALSE)</f>
        <v>7215</v>
      </c>
      <c r="V4173"/>
      <c r="W4173"/>
      <c r="X4173"/>
      <c r="Y4173"/>
      <c r="Z4173"/>
    </row>
    <row r="4174" spans="1:26">
      <c r="A4174">
        <v>10</v>
      </c>
      <c r="B4174" t="s">
        <v>5499</v>
      </c>
      <c r="C4174" t="s">
        <v>5500</v>
      </c>
      <c r="D4174">
        <v>91</v>
      </c>
      <c r="E4174">
        <v>4220.83</v>
      </c>
      <c r="F4174">
        <v>0</v>
      </c>
      <c r="G4174" s="2">
        <f t="shared" si="522"/>
        <v>4220.83</v>
      </c>
      <c r="H4174" s="3" t="str">
        <f t="shared" si="523"/>
        <v>10</v>
      </c>
      <c r="I4174" s="3" t="str">
        <f t="shared" si="524"/>
        <v>500</v>
      </c>
      <c r="J4174" s="3">
        <v>500</v>
      </c>
      <c r="K4174" s="3" t="str">
        <f>+VLOOKUP(J4174,'Dimension descriptions'!P:R,3,FALSE)</f>
        <v>District Office</v>
      </c>
      <c r="L4174" s="3" t="str">
        <f t="shared" si="525"/>
        <v>7215</v>
      </c>
      <c r="M4174" s="10">
        <v>7215</v>
      </c>
      <c r="N4174" s="3" t="str">
        <f t="shared" si="520"/>
        <v>7000</v>
      </c>
      <c r="O4174" s="3" t="str">
        <f t="shared" si="521"/>
        <v>860</v>
      </c>
      <c r="P4174" s="3" t="str">
        <f t="shared" si="526"/>
        <v>8</v>
      </c>
      <c r="Q4174" s="11">
        <f>+VLOOKUP(M4174,'Dimension descriptions'!K:M,2,FALSE)</f>
        <v>7215</v>
      </c>
      <c r="R4174" s="33">
        <v>7215</v>
      </c>
      <c r="S4174" s="11" t="str">
        <f>+VLOOKUP(R4174,'Dimension descriptions'!K:M,3)</f>
        <v>ESSER II CARES Program</v>
      </c>
      <c r="T4174" s="3" t="str">
        <f t="shared" si="527"/>
        <v>N</v>
      </c>
      <c r="U4174">
        <f>+VLOOKUP(R4174,'FY21 P13 Allotment memo'!O:O,1,FALSE)</f>
        <v>7215</v>
      </c>
      <c r="V4174"/>
      <c r="W4174"/>
      <c r="X4174"/>
      <c r="Y4174"/>
      <c r="Z4174"/>
    </row>
    <row r="4175" spans="1:26">
      <c r="A4175">
        <v>10</v>
      </c>
      <c r="B4175" t="s">
        <v>5501</v>
      </c>
      <c r="C4175" t="s">
        <v>5502</v>
      </c>
      <c r="D4175">
        <v>91</v>
      </c>
      <c r="E4175">
        <v>21978.52</v>
      </c>
      <c r="F4175">
        <v>0</v>
      </c>
      <c r="G4175" s="2">
        <f t="shared" si="522"/>
        <v>21978.52</v>
      </c>
      <c r="H4175" s="3" t="str">
        <f t="shared" si="523"/>
        <v>10</v>
      </c>
      <c r="I4175" s="3" t="str">
        <f t="shared" si="524"/>
        <v>500</v>
      </c>
      <c r="J4175" s="3">
        <v>500</v>
      </c>
      <c r="K4175" s="3" t="str">
        <f>+VLOOKUP(J4175,'Dimension descriptions'!P:R,3,FALSE)</f>
        <v>District Office</v>
      </c>
      <c r="L4175" s="3" t="str">
        <f t="shared" si="525"/>
        <v>7250</v>
      </c>
      <c r="M4175" s="10">
        <v>7250</v>
      </c>
      <c r="N4175" s="3" t="str">
        <f t="shared" si="520"/>
        <v>2500</v>
      </c>
      <c r="O4175" s="3" t="str">
        <f t="shared" si="521"/>
        <v>610</v>
      </c>
      <c r="P4175" s="3" t="str">
        <f t="shared" si="526"/>
        <v>6</v>
      </c>
      <c r="Q4175" s="11">
        <f>+VLOOKUP(M4175,'Dimension descriptions'!K:M,2,FALSE)</f>
        <v>7250</v>
      </c>
      <c r="R4175" s="33">
        <v>7250</v>
      </c>
      <c r="S4175" s="11" t="str">
        <f>+VLOOKUP(R4175,'Dimension descriptions'!K:M,3)</f>
        <v>UNIQUE LOCAL FED/STATE UNRESTR</v>
      </c>
      <c r="T4175" s="3" t="str">
        <f t="shared" si="527"/>
        <v>N</v>
      </c>
      <c r="U4175" t="e">
        <f>+VLOOKUP(R4175,'FY21 P13 Allotment memo'!O:O,1,FALSE)</f>
        <v>#N/A</v>
      </c>
      <c r="V4175"/>
      <c r="W4175"/>
      <c r="X4175"/>
      <c r="Y4175"/>
      <c r="Z4175"/>
    </row>
    <row r="4176" spans="1:26">
      <c r="A4176">
        <v>10</v>
      </c>
      <c r="B4176" t="s">
        <v>5503</v>
      </c>
      <c r="C4176" t="s">
        <v>1652</v>
      </c>
      <c r="D4176">
        <v>91</v>
      </c>
      <c r="E4176">
        <v>129353.60000000001</v>
      </c>
      <c r="F4176">
        <v>0</v>
      </c>
      <c r="G4176" s="2">
        <f t="shared" si="522"/>
        <v>129353.60000000001</v>
      </c>
      <c r="H4176" s="3" t="str">
        <f t="shared" si="523"/>
        <v>10</v>
      </c>
      <c r="I4176" s="3" t="str">
        <f t="shared" si="524"/>
        <v>500</v>
      </c>
      <c r="J4176" s="3">
        <v>500</v>
      </c>
      <c r="K4176" s="3" t="str">
        <f>+VLOOKUP(J4176,'Dimension descriptions'!P:R,3,FALSE)</f>
        <v>District Office</v>
      </c>
      <c r="L4176" s="3" t="str">
        <f t="shared" si="525"/>
        <v>7280</v>
      </c>
      <c r="M4176" s="10">
        <v>7280</v>
      </c>
      <c r="N4176" s="3" t="str">
        <f t="shared" si="520"/>
        <v>1000</v>
      </c>
      <c r="O4176" s="3" t="str">
        <f t="shared" si="521"/>
        <v>610</v>
      </c>
      <c r="P4176" s="3" t="str">
        <f t="shared" si="526"/>
        <v>6</v>
      </c>
      <c r="Q4176" s="11">
        <f>+VLOOKUP(M4176,'Dimension descriptions'!K:M,2,FALSE)</f>
        <v>7280</v>
      </c>
      <c r="R4176" s="33">
        <v>7280</v>
      </c>
      <c r="S4176" s="11" t="str">
        <f>+VLOOKUP(R4176,'Dimension descriptions'!K:M,3)</f>
        <v>Other USBE CARES Programs</v>
      </c>
      <c r="T4176" s="3" t="str">
        <f t="shared" si="527"/>
        <v>N</v>
      </c>
      <c r="U4176">
        <f>+VLOOKUP(R4176,'FY21 P13 Allotment memo'!O:O,1,FALSE)</f>
        <v>7280</v>
      </c>
      <c r="V4176"/>
      <c r="W4176"/>
      <c r="X4176"/>
      <c r="Y4176"/>
      <c r="Z4176"/>
    </row>
    <row r="4177" spans="1:26">
      <c r="A4177">
        <v>10</v>
      </c>
      <c r="B4177" t="s">
        <v>5504</v>
      </c>
      <c r="C4177" t="s">
        <v>5505</v>
      </c>
      <c r="D4177">
        <v>91</v>
      </c>
      <c r="E4177">
        <v>2433.46</v>
      </c>
      <c r="F4177">
        <v>0</v>
      </c>
      <c r="G4177" s="2">
        <f t="shared" si="522"/>
        <v>2433.46</v>
      </c>
      <c r="H4177" s="3" t="str">
        <f t="shared" si="523"/>
        <v>10</v>
      </c>
      <c r="I4177" s="3" t="str">
        <f t="shared" si="524"/>
        <v>500</v>
      </c>
      <c r="J4177" s="3">
        <v>500</v>
      </c>
      <c r="K4177" s="3" t="str">
        <f>+VLOOKUP(J4177,'Dimension descriptions'!P:R,3,FALSE)</f>
        <v>District Office</v>
      </c>
      <c r="L4177" s="3" t="str">
        <f t="shared" si="525"/>
        <v>7280</v>
      </c>
      <c r="M4177" s="10">
        <v>7280</v>
      </c>
      <c r="N4177" s="3" t="str">
        <f t="shared" si="520"/>
        <v>2580</v>
      </c>
      <c r="O4177" s="3" t="str">
        <f t="shared" si="521"/>
        <v>184</v>
      </c>
      <c r="P4177" s="3" t="str">
        <f t="shared" si="526"/>
        <v>1</v>
      </c>
      <c r="Q4177" s="11">
        <f>+VLOOKUP(M4177,'Dimension descriptions'!K:M,2,FALSE)</f>
        <v>7280</v>
      </c>
      <c r="R4177" s="33">
        <v>7280</v>
      </c>
      <c r="S4177" s="11" t="str">
        <f>+VLOOKUP(R4177,'Dimension descriptions'!K:M,3)</f>
        <v>Other USBE CARES Programs</v>
      </c>
      <c r="T4177" s="3" t="str">
        <f t="shared" si="527"/>
        <v>N</v>
      </c>
      <c r="U4177">
        <f>+VLOOKUP(R4177,'FY21 P13 Allotment memo'!O:O,1,FALSE)</f>
        <v>7280</v>
      </c>
      <c r="V4177"/>
      <c r="W4177"/>
      <c r="X4177"/>
      <c r="Y4177"/>
      <c r="Z4177"/>
    </row>
    <row r="4178" spans="1:26">
      <c r="A4178">
        <v>10</v>
      </c>
      <c r="B4178" t="s">
        <v>5506</v>
      </c>
      <c r="C4178" t="s">
        <v>1279</v>
      </c>
      <c r="D4178">
        <v>91</v>
      </c>
      <c r="E4178">
        <v>383.4</v>
      </c>
      <c r="F4178">
        <v>0</v>
      </c>
      <c r="G4178" s="2">
        <f t="shared" si="522"/>
        <v>383.4</v>
      </c>
      <c r="H4178" s="3" t="str">
        <f t="shared" si="523"/>
        <v>10</v>
      </c>
      <c r="I4178" s="3" t="str">
        <f t="shared" si="524"/>
        <v>500</v>
      </c>
      <c r="J4178" s="3">
        <v>500</v>
      </c>
      <c r="K4178" s="3" t="str">
        <f>+VLOOKUP(J4178,'Dimension descriptions'!P:R,3,FALSE)</f>
        <v>District Office</v>
      </c>
      <c r="L4178" s="3" t="str">
        <f t="shared" si="525"/>
        <v>7280</v>
      </c>
      <c r="M4178" s="10">
        <v>7280</v>
      </c>
      <c r="N4178" s="3" t="str">
        <f t="shared" si="520"/>
        <v>2580</v>
      </c>
      <c r="O4178" s="3" t="str">
        <f t="shared" si="521"/>
        <v>210</v>
      </c>
      <c r="P4178" s="3" t="str">
        <f t="shared" si="526"/>
        <v>2</v>
      </c>
      <c r="Q4178" s="11">
        <f>+VLOOKUP(M4178,'Dimension descriptions'!K:M,2,FALSE)</f>
        <v>7280</v>
      </c>
      <c r="R4178" s="33">
        <v>7280</v>
      </c>
      <c r="S4178" s="11" t="str">
        <f>+VLOOKUP(R4178,'Dimension descriptions'!K:M,3)</f>
        <v>Other USBE CARES Programs</v>
      </c>
      <c r="T4178" s="3" t="str">
        <f t="shared" si="527"/>
        <v>N</v>
      </c>
      <c r="U4178">
        <f>+VLOOKUP(R4178,'FY21 P13 Allotment memo'!O:O,1,FALSE)</f>
        <v>7280</v>
      </c>
      <c r="V4178"/>
      <c r="W4178"/>
      <c r="X4178"/>
      <c r="Y4178"/>
      <c r="Z4178"/>
    </row>
    <row r="4179" spans="1:26">
      <c r="A4179">
        <v>10</v>
      </c>
      <c r="B4179" t="s">
        <v>5507</v>
      </c>
      <c r="C4179" t="s">
        <v>1246</v>
      </c>
      <c r="D4179">
        <v>91</v>
      </c>
      <c r="E4179">
        <v>138.63999999999999</v>
      </c>
      <c r="F4179">
        <v>0</v>
      </c>
      <c r="G4179" s="2">
        <f t="shared" si="522"/>
        <v>138.63999999999999</v>
      </c>
      <c r="H4179" s="3" t="str">
        <f t="shared" si="523"/>
        <v>10</v>
      </c>
      <c r="I4179" s="3" t="str">
        <f t="shared" si="524"/>
        <v>500</v>
      </c>
      <c r="J4179" s="3">
        <v>500</v>
      </c>
      <c r="K4179" s="3" t="str">
        <f>+VLOOKUP(J4179,'Dimension descriptions'!P:R,3,FALSE)</f>
        <v>District Office</v>
      </c>
      <c r="L4179" s="3" t="str">
        <f t="shared" si="525"/>
        <v>7280</v>
      </c>
      <c r="M4179" s="10">
        <v>7280</v>
      </c>
      <c r="N4179" s="3" t="str">
        <f t="shared" si="520"/>
        <v>2580</v>
      </c>
      <c r="O4179" s="3" t="str">
        <f t="shared" si="521"/>
        <v>220</v>
      </c>
      <c r="P4179" s="3" t="str">
        <f t="shared" si="526"/>
        <v>2</v>
      </c>
      <c r="Q4179" s="11">
        <f>+VLOOKUP(M4179,'Dimension descriptions'!K:M,2,FALSE)</f>
        <v>7280</v>
      </c>
      <c r="R4179" s="33">
        <v>7280</v>
      </c>
      <c r="S4179" s="11" t="str">
        <f>+VLOOKUP(R4179,'Dimension descriptions'!K:M,3)</f>
        <v>Other USBE CARES Programs</v>
      </c>
      <c r="T4179" s="3" t="str">
        <f t="shared" si="527"/>
        <v>N</v>
      </c>
      <c r="U4179">
        <f>+VLOOKUP(R4179,'FY21 P13 Allotment memo'!O:O,1,FALSE)</f>
        <v>7280</v>
      </c>
      <c r="V4179"/>
      <c r="W4179"/>
      <c r="X4179"/>
      <c r="Y4179"/>
      <c r="Z4179"/>
    </row>
    <row r="4180" spans="1:26">
      <c r="A4180">
        <v>10</v>
      </c>
      <c r="B4180" t="s">
        <v>5508</v>
      </c>
      <c r="C4180" t="s">
        <v>1248</v>
      </c>
      <c r="D4180">
        <v>91</v>
      </c>
      <c r="E4180">
        <v>4.51</v>
      </c>
      <c r="F4180">
        <v>0</v>
      </c>
      <c r="G4180" s="2">
        <f t="shared" si="522"/>
        <v>4.51</v>
      </c>
      <c r="H4180" s="3" t="str">
        <f t="shared" si="523"/>
        <v>10</v>
      </c>
      <c r="I4180" s="3" t="str">
        <f t="shared" si="524"/>
        <v>500</v>
      </c>
      <c r="J4180" s="3">
        <v>500</v>
      </c>
      <c r="K4180" s="3" t="str">
        <f>+VLOOKUP(J4180,'Dimension descriptions'!P:R,3,FALSE)</f>
        <v>District Office</v>
      </c>
      <c r="L4180" s="3" t="str">
        <f t="shared" si="525"/>
        <v>7280</v>
      </c>
      <c r="M4180" s="10">
        <v>7280</v>
      </c>
      <c r="N4180" s="3" t="str">
        <f t="shared" si="520"/>
        <v>2580</v>
      </c>
      <c r="O4180" s="3" t="str">
        <f t="shared" si="521"/>
        <v>241</v>
      </c>
      <c r="P4180" s="3" t="str">
        <f t="shared" si="526"/>
        <v>2</v>
      </c>
      <c r="Q4180" s="11">
        <f>+VLOOKUP(M4180,'Dimension descriptions'!K:M,2,FALSE)</f>
        <v>7280</v>
      </c>
      <c r="R4180" s="33">
        <v>7280</v>
      </c>
      <c r="S4180" s="11" t="str">
        <f>+VLOOKUP(R4180,'Dimension descriptions'!K:M,3)</f>
        <v>Other USBE CARES Programs</v>
      </c>
      <c r="T4180" s="3" t="str">
        <f t="shared" si="527"/>
        <v>N</v>
      </c>
      <c r="U4180">
        <f>+VLOOKUP(R4180,'FY21 P13 Allotment memo'!O:O,1,FALSE)</f>
        <v>7280</v>
      </c>
      <c r="V4180"/>
      <c r="W4180"/>
      <c r="X4180"/>
      <c r="Y4180"/>
      <c r="Z4180"/>
    </row>
    <row r="4181" spans="1:26">
      <c r="A4181">
        <v>10</v>
      </c>
      <c r="B4181" t="s">
        <v>5509</v>
      </c>
      <c r="C4181" t="s">
        <v>1413</v>
      </c>
      <c r="D4181">
        <v>91</v>
      </c>
      <c r="E4181">
        <v>0</v>
      </c>
      <c r="F4181">
        <v>0</v>
      </c>
      <c r="G4181" s="2">
        <f t="shared" si="522"/>
        <v>0</v>
      </c>
      <c r="H4181" s="3" t="str">
        <f t="shared" si="523"/>
        <v>10</v>
      </c>
      <c r="I4181" s="3" t="str">
        <f t="shared" si="524"/>
        <v>500</v>
      </c>
      <c r="J4181" s="3">
        <v>500</v>
      </c>
      <c r="K4181" s="3" t="str">
        <f>+VLOOKUP(J4181,'Dimension descriptions'!P:R,3,FALSE)</f>
        <v>District Office</v>
      </c>
      <c r="L4181" s="3" t="str">
        <f t="shared" si="525"/>
        <v>7280</v>
      </c>
      <c r="M4181" s="10">
        <v>7280</v>
      </c>
      <c r="N4181" s="3" t="str">
        <f t="shared" si="520"/>
        <v>2580</v>
      </c>
      <c r="O4181" s="3" t="str">
        <f t="shared" si="521"/>
        <v>320</v>
      </c>
      <c r="P4181" s="3" t="str">
        <f t="shared" si="526"/>
        <v>3</v>
      </c>
      <c r="Q4181" s="11">
        <f>+VLOOKUP(M4181,'Dimension descriptions'!K:M,2,FALSE)</f>
        <v>7280</v>
      </c>
      <c r="R4181" s="33">
        <v>7280</v>
      </c>
      <c r="S4181" s="11" t="str">
        <f>+VLOOKUP(R4181,'Dimension descriptions'!K:M,3)</f>
        <v>Other USBE CARES Programs</v>
      </c>
      <c r="T4181" s="3" t="str">
        <f t="shared" si="527"/>
        <v>N</v>
      </c>
      <c r="U4181">
        <f>+VLOOKUP(R4181,'FY21 P13 Allotment memo'!O:O,1,FALSE)</f>
        <v>7280</v>
      </c>
      <c r="V4181"/>
      <c r="W4181"/>
      <c r="X4181"/>
      <c r="Y4181"/>
      <c r="Z4181"/>
    </row>
    <row r="4182" spans="1:26">
      <c r="A4182">
        <v>10</v>
      </c>
      <c r="B4182" t="s">
        <v>5510</v>
      </c>
      <c r="C4182" t="s">
        <v>1899</v>
      </c>
      <c r="D4182">
        <v>91</v>
      </c>
      <c r="E4182">
        <v>0</v>
      </c>
      <c r="F4182">
        <v>0</v>
      </c>
      <c r="G4182" s="2">
        <f t="shared" si="522"/>
        <v>0</v>
      </c>
      <c r="H4182" s="3" t="str">
        <f t="shared" si="523"/>
        <v>10</v>
      </c>
      <c r="I4182" s="3" t="str">
        <f t="shared" si="524"/>
        <v>500</v>
      </c>
      <c r="J4182" s="3">
        <v>500</v>
      </c>
      <c r="K4182" s="3" t="str">
        <f>+VLOOKUP(J4182,'Dimension descriptions'!P:R,3,FALSE)</f>
        <v>District Office</v>
      </c>
      <c r="L4182" s="3" t="str">
        <f t="shared" si="525"/>
        <v>7280</v>
      </c>
      <c r="M4182" s="10">
        <v>7280</v>
      </c>
      <c r="N4182" s="3" t="str">
        <f t="shared" si="520"/>
        <v>2580</v>
      </c>
      <c r="O4182" s="3" t="str">
        <f t="shared" si="521"/>
        <v>511</v>
      </c>
      <c r="P4182" s="3" t="str">
        <f t="shared" si="526"/>
        <v>5</v>
      </c>
      <c r="Q4182" s="11">
        <f>+VLOOKUP(M4182,'Dimension descriptions'!K:M,2,FALSE)</f>
        <v>7280</v>
      </c>
      <c r="R4182" s="33">
        <v>7280</v>
      </c>
      <c r="S4182" s="11" t="str">
        <f>+VLOOKUP(R4182,'Dimension descriptions'!K:M,3)</f>
        <v>Other USBE CARES Programs</v>
      </c>
      <c r="T4182" s="3" t="str">
        <f t="shared" si="527"/>
        <v>N</v>
      </c>
      <c r="U4182">
        <f>+VLOOKUP(R4182,'FY21 P13 Allotment memo'!O:O,1,FALSE)</f>
        <v>7280</v>
      </c>
      <c r="V4182"/>
      <c r="W4182"/>
      <c r="X4182"/>
      <c r="Y4182"/>
      <c r="Z4182"/>
    </row>
    <row r="4183" spans="1:26">
      <c r="A4183">
        <v>10</v>
      </c>
      <c r="B4183" t="s">
        <v>5511</v>
      </c>
      <c r="C4183" t="s">
        <v>5493</v>
      </c>
      <c r="D4183">
        <v>91</v>
      </c>
      <c r="E4183">
        <v>144000</v>
      </c>
      <c r="F4183">
        <v>0</v>
      </c>
      <c r="G4183" s="2">
        <f t="shared" si="522"/>
        <v>144000</v>
      </c>
      <c r="H4183" s="3" t="str">
        <f t="shared" si="523"/>
        <v>10</v>
      </c>
      <c r="I4183" s="3" t="str">
        <f t="shared" si="524"/>
        <v>500</v>
      </c>
      <c r="J4183" s="3">
        <v>500</v>
      </c>
      <c r="K4183" s="3" t="str">
        <f>+VLOOKUP(J4183,'Dimension descriptions'!P:R,3,FALSE)</f>
        <v>District Office</v>
      </c>
      <c r="L4183" s="3" t="str">
        <f t="shared" si="525"/>
        <v>7280</v>
      </c>
      <c r="M4183" s="10">
        <v>7280</v>
      </c>
      <c r="N4183" s="3" t="str">
        <f t="shared" si="520"/>
        <v>2580</v>
      </c>
      <c r="O4183" s="3" t="str">
        <f t="shared" si="521"/>
        <v>734</v>
      </c>
      <c r="P4183" s="3" t="str">
        <f t="shared" si="526"/>
        <v>7</v>
      </c>
      <c r="Q4183" s="11">
        <f>+VLOOKUP(M4183,'Dimension descriptions'!K:M,2,FALSE)</f>
        <v>7280</v>
      </c>
      <c r="R4183" s="33">
        <v>7280</v>
      </c>
      <c r="S4183" s="11" t="str">
        <f>+VLOOKUP(R4183,'Dimension descriptions'!K:M,3)</f>
        <v>Other USBE CARES Programs</v>
      </c>
      <c r="T4183" s="3" t="str">
        <f t="shared" si="527"/>
        <v>N</v>
      </c>
      <c r="U4183">
        <f>+VLOOKUP(R4183,'FY21 P13 Allotment memo'!O:O,1,FALSE)</f>
        <v>7280</v>
      </c>
      <c r="V4183"/>
      <c r="W4183"/>
      <c r="X4183"/>
      <c r="Y4183"/>
      <c r="Z4183"/>
    </row>
    <row r="4184" spans="1:26">
      <c r="A4184">
        <v>10</v>
      </c>
      <c r="B4184" t="s">
        <v>5512</v>
      </c>
      <c r="C4184" t="s">
        <v>5513</v>
      </c>
      <c r="D4184">
        <v>91</v>
      </c>
      <c r="E4184">
        <v>106934.83</v>
      </c>
      <c r="F4184">
        <v>0</v>
      </c>
      <c r="G4184" s="2">
        <f t="shared" si="522"/>
        <v>106934.83</v>
      </c>
      <c r="H4184" s="3" t="str">
        <f t="shared" si="523"/>
        <v>10</v>
      </c>
      <c r="I4184" s="3" t="str">
        <f t="shared" si="524"/>
        <v>500</v>
      </c>
      <c r="J4184" s="3">
        <v>500</v>
      </c>
      <c r="K4184" s="3" t="str">
        <f>+VLOOKUP(J4184,'Dimension descriptions'!P:R,3,FALSE)</f>
        <v>District Office</v>
      </c>
      <c r="L4184" s="3" t="str">
        <f t="shared" si="525"/>
        <v>7280</v>
      </c>
      <c r="M4184" s="10">
        <v>7280</v>
      </c>
      <c r="N4184" s="3" t="str">
        <f t="shared" si="520"/>
        <v>2610</v>
      </c>
      <c r="O4184" s="3" t="str">
        <f t="shared" si="521"/>
        <v>610</v>
      </c>
      <c r="P4184" s="3" t="str">
        <f t="shared" si="526"/>
        <v>6</v>
      </c>
      <c r="Q4184" s="11">
        <f>+VLOOKUP(M4184,'Dimension descriptions'!K:M,2,FALSE)</f>
        <v>7280</v>
      </c>
      <c r="R4184" s="33">
        <v>7280</v>
      </c>
      <c r="S4184" s="11" t="str">
        <f>+VLOOKUP(R4184,'Dimension descriptions'!K:M,3)</f>
        <v>Other USBE CARES Programs</v>
      </c>
      <c r="T4184" s="3" t="str">
        <f t="shared" si="527"/>
        <v>N</v>
      </c>
      <c r="U4184">
        <f>+VLOOKUP(R4184,'FY21 P13 Allotment memo'!O:O,1,FALSE)</f>
        <v>7280</v>
      </c>
      <c r="V4184"/>
      <c r="W4184"/>
      <c r="X4184"/>
      <c r="Y4184"/>
      <c r="Z4184"/>
    </row>
    <row r="4185" spans="1:26">
      <c r="A4185">
        <v>10</v>
      </c>
      <c r="B4185" t="s">
        <v>5514</v>
      </c>
      <c r="C4185" t="s">
        <v>5515</v>
      </c>
      <c r="D4185">
        <v>91</v>
      </c>
      <c r="E4185">
        <v>21117.45</v>
      </c>
      <c r="F4185">
        <v>0</v>
      </c>
      <c r="G4185" s="2">
        <f t="shared" si="522"/>
        <v>21117.45</v>
      </c>
      <c r="H4185" s="3" t="str">
        <f t="shared" si="523"/>
        <v>10</v>
      </c>
      <c r="I4185" s="3" t="str">
        <f t="shared" si="524"/>
        <v>500</v>
      </c>
      <c r="J4185" s="3">
        <v>500</v>
      </c>
      <c r="K4185" s="3" t="str">
        <f>+VLOOKUP(J4185,'Dimension descriptions'!P:R,3,FALSE)</f>
        <v>District Office</v>
      </c>
      <c r="L4185" s="3" t="str">
        <f t="shared" si="525"/>
        <v>7280</v>
      </c>
      <c r="M4185" s="10">
        <v>7280</v>
      </c>
      <c r="N4185" s="3" t="str">
        <f t="shared" si="520"/>
        <v>2610</v>
      </c>
      <c r="O4185" s="3" t="str">
        <f t="shared" si="521"/>
        <v>611</v>
      </c>
      <c r="P4185" s="3" t="str">
        <f t="shared" si="526"/>
        <v>6</v>
      </c>
      <c r="Q4185" s="11">
        <f>+VLOOKUP(M4185,'Dimension descriptions'!K:M,2,FALSE)</f>
        <v>7280</v>
      </c>
      <c r="R4185" s="33">
        <v>7280</v>
      </c>
      <c r="S4185" s="11" t="str">
        <f>+VLOOKUP(R4185,'Dimension descriptions'!K:M,3)</f>
        <v>Other USBE CARES Programs</v>
      </c>
      <c r="T4185" s="3" t="str">
        <f t="shared" si="527"/>
        <v>N</v>
      </c>
      <c r="U4185">
        <f>+VLOOKUP(R4185,'FY21 P13 Allotment memo'!O:O,1,FALSE)</f>
        <v>7280</v>
      </c>
      <c r="V4185"/>
      <c r="W4185"/>
      <c r="X4185"/>
      <c r="Y4185"/>
      <c r="Z4185"/>
    </row>
    <row r="4186" spans="1:26">
      <c r="A4186">
        <v>10</v>
      </c>
      <c r="B4186" t="s">
        <v>5516</v>
      </c>
      <c r="C4186" t="s">
        <v>5517</v>
      </c>
      <c r="D4186">
        <v>91</v>
      </c>
      <c r="E4186">
        <v>41.56</v>
      </c>
      <c r="F4186">
        <v>0</v>
      </c>
      <c r="G4186" s="2">
        <f t="shared" si="522"/>
        <v>41.56</v>
      </c>
      <c r="H4186" s="3" t="str">
        <f t="shared" si="523"/>
        <v>10</v>
      </c>
      <c r="I4186" s="3" t="str">
        <f t="shared" si="524"/>
        <v>500</v>
      </c>
      <c r="J4186" s="3">
        <v>500</v>
      </c>
      <c r="K4186" s="3" t="str">
        <f>+VLOOKUP(J4186,'Dimension descriptions'!P:R,3,FALSE)</f>
        <v>District Office</v>
      </c>
      <c r="L4186" s="3" t="str">
        <f t="shared" si="525"/>
        <v>7280</v>
      </c>
      <c r="M4186" s="10">
        <v>7280</v>
      </c>
      <c r="N4186" s="3" t="str">
        <f t="shared" si="520"/>
        <v>7000</v>
      </c>
      <c r="O4186" s="3" t="str">
        <f t="shared" si="521"/>
        <v>860</v>
      </c>
      <c r="P4186" s="3" t="str">
        <f t="shared" si="526"/>
        <v>8</v>
      </c>
      <c r="Q4186" s="11">
        <f>+VLOOKUP(M4186,'Dimension descriptions'!K:M,2,FALSE)</f>
        <v>7280</v>
      </c>
      <c r="R4186" s="33">
        <v>7280</v>
      </c>
      <c r="S4186" s="11" t="str">
        <f>+VLOOKUP(R4186,'Dimension descriptions'!K:M,3)</f>
        <v>Other USBE CARES Programs</v>
      </c>
      <c r="T4186" s="3" t="str">
        <f t="shared" si="527"/>
        <v>N</v>
      </c>
      <c r="U4186">
        <f>+VLOOKUP(R4186,'FY21 P13 Allotment memo'!O:O,1,FALSE)</f>
        <v>7280</v>
      </c>
      <c r="V4186"/>
      <c r="W4186"/>
      <c r="X4186"/>
      <c r="Y4186"/>
      <c r="Z4186"/>
    </row>
    <row r="4187" spans="1:26">
      <c r="A4187">
        <v>10</v>
      </c>
      <c r="B4187" t="s">
        <v>5518</v>
      </c>
      <c r="C4187" t="s">
        <v>5519</v>
      </c>
      <c r="D4187">
        <v>91</v>
      </c>
      <c r="E4187">
        <v>67406.559999999998</v>
      </c>
      <c r="F4187">
        <v>0</v>
      </c>
      <c r="G4187" s="2">
        <f t="shared" si="522"/>
        <v>67406.559999999998</v>
      </c>
      <c r="H4187" s="3" t="str">
        <f t="shared" si="523"/>
        <v>10</v>
      </c>
      <c r="I4187" s="3" t="str">
        <f t="shared" si="524"/>
        <v>500</v>
      </c>
      <c r="J4187" s="3">
        <v>500</v>
      </c>
      <c r="K4187" s="3" t="str">
        <f>+VLOOKUP(J4187,'Dimension descriptions'!P:R,3,FALSE)</f>
        <v>District Office</v>
      </c>
      <c r="L4187" s="3" t="str">
        <f t="shared" si="525"/>
        <v>7350</v>
      </c>
      <c r="M4187" s="10">
        <v>7350</v>
      </c>
      <c r="N4187" s="3" t="str">
        <f t="shared" si="520"/>
        <v>1000</v>
      </c>
      <c r="O4187" s="3" t="str">
        <f t="shared" si="521"/>
        <v>131</v>
      </c>
      <c r="P4187" s="3" t="str">
        <f t="shared" si="526"/>
        <v>1</v>
      </c>
      <c r="Q4187" s="11">
        <f>+VLOOKUP(M4187,'Dimension descriptions'!K:M,2,FALSE)</f>
        <v>7350</v>
      </c>
      <c r="R4187" s="33">
        <v>7350</v>
      </c>
      <c r="S4187" s="11" t="str">
        <f>+VLOOKUP(R4187,'Dimension descriptions'!K:M,3)</f>
        <v>HR READINESS GRANT</v>
      </c>
      <c r="T4187" s="3" t="str">
        <f t="shared" si="527"/>
        <v>N</v>
      </c>
      <c r="U4187" t="e">
        <f>+VLOOKUP(R4187,'FY21 P13 Allotment memo'!O:O,1,FALSE)</f>
        <v>#N/A</v>
      </c>
      <c r="V4187"/>
      <c r="W4187"/>
      <c r="X4187"/>
      <c r="Y4187"/>
      <c r="Z4187"/>
    </row>
    <row r="4188" spans="1:26">
      <c r="A4188">
        <v>10</v>
      </c>
      <c r="B4188" t="s">
        <v>5520</v>
      </c>
      <c r="C4188" t="s">
        <v>5521</v>
      </c>
      <c r="D4188">
        <v>91</v>
      </c>
      <c r="E4188">
        <v>0</v>
      </c>
      <c r="F4188">
        <v>0</v>
      </c>
      <c r="G4188" s="2">
        <f t="shared" si="522"/>
        <v>0</v>
      </c>
      <c r="H4188" s="3" t="str">
        <f t="shared" si="523"/>
        <v>10</v>
      </c>
      <c r="I4188" s="3" t="str">
        <f t="shared" si="524"/>
        <v>500</v>
      </c>
      <c r="J4188" s="3">
        <v>500</v>
      </c>
      <c r="K4188" s="3" t="str">
        <f>+VLOOKUP(J4188,'Dimension descriptions'!P:R,3,FALSE)</f>
        <v>District Office</v>
      </c>
      <c r="L4188" s="3" t="str">
        <f t="shared" si="525"/>
        <v>7350</v>
      </c>
      <c r="M4188" s="10">
        <v>7350</v>
      </c>
      <c r="N4188" s="3" t="str">
        <f t="shared" si="520"/>
        <v>1000</v>
      </c>
      <c r="O4188" s="3" t="str">
        <f t="shared" si="521"/>
        <v>149</v>
      </c>
      <c r="P4188" s="3" t="str">
        <f t="shared" si="526"/>
        <v>1</v>
      </c>
      <c r="Q4188" s="11">
        <f>+VLOOKUP(M4188,'Dimension descriptions'!K:M,2,FALSE)</f>
        <v>7350</v>
      </c>
      <c r="R4188" s="33">
        <v>7350</v>
      </c>
      <c r="S4188" s="11" t="str">
        <f>+VLOOKUP(R4188,'Dimension descriptions'!K:M,3)</f>
        <v>HR READINESS GRANT</v>
      </c>
      <c r="T4188" s="3" t="str">
        <f t="shared" si="527"/>
        <v>N</v>
      </c>
      <c r="U4188" t="e">
        <f>+VLOOKUP(R4188,'FY21 P13 Allotment memo'!O:O,1,FALSE)</f>
        <v>#N/A</v>
      </c>
      <c r="V4188"/>
      <c r="W4188"/>
      <c r="X4188"/>
      <c r="Y4188"/>
      <c r="Z4188"/>
    </row>
    <row r="4189" spans="1:26">
      <c r="A4189">
        <v>10</v>
      </c>
      <c r="B4189" t="s">
        <v>5522</v>
      </c>
      <c r="C4189" t="s">
        <v>5523</v>
      </c>
      <c r="D4189">
        <v>91</v>
      </c>
      <c r="E4189">
        <v>21455.7</v>
      </c>
      <c r="F4189">
        <v>0</v>
      </c>
      <c r="G4189" s="2">
        <f t="shared" si="522"/>
        <v>21455.7</v>
      </c>
      <c r="H4189" s="3" t="str">
        <f t="shared" si="523"/>
        <v>10</v>
      </c>
      <c r="I4189" s="3" t="str">
        <f t="shared" si="524"/>
        <v>500</v>
      </c>
      <c r="J4189" s="3">
        <v>500</v>
      </c>
      <c r="K4189" s="3" t="str">
        <f>+VLOOKUP(J4189,'Dimension descriptions'!P:R,3,FALSE)</f>
        <v>District Office</v>
      </c>
      <c r="L4189" s="3" t="str">
        <f t="shared" si="525"/>
        <v>7350</v>
      </c>
      <c r="M4189" s="10">
        <v>7350</v>
      </c>
      <c r="N4189" s="3" t="str">
        <f t="shared" si="520"/>
        <v>1000</v>
      </c>
      <c r="O4189" s="3" t="str">
        <f t="shared" si="521"/>
        <v>161</v>
      </c>
      <c r="P4189" s="3" t="str">
        <f t="shared" si="526"/>
        <v>1</v>
      </c>
      <c r="Q4189" s="11">
        <f>+VLOOKUP(M4189,'Dimension descriptions'!K:M,2,FALSE)</f>
        <v>7350</v>
      </c>
      <c r="R4189" s="33">
        <v>7350</v>
      </c>
      <c r="S4189" s="11" t="str">
        <f>+VLOOKUP(R4189,'Dimension descriptions'!K:M,3)</f>
        <v>HR READINESS GRANT</v>
      </c>
      <c r="T4189" s="3" t="str">
        <f t="shared" si="527"/>
        <v>N</v>
      </c>
      <c r="U4189" t="e">
        <f>+VLOOKUP(R4189,'FY21 P13 Allotment memo'!O:O,1,FALSE)</f>
        <v>#N/A</v>
      </c>
      <c r="V4189"/>
      <c r="W4189"/>
      <c r="X4189"/>
      <c r="Y4189"/>
      <c r="Z4189"/>
    </row>
    <row r="4190" spans="1:26">
      <c r="A4190">
        <v>10</v>
      </c>
      <c r="B4190" t="s">
        <v>5524</v>
      </c>
      <c r="C4190" t="s">
        <v>5525</v>
      </c>
      <c r="D4190">
        <v>91</v>
      </c>
      <c r="E4190">
        <v>31593.86</v>
      </c>
      <c r="F4190">
        <v>0</v>
      </c>
      <c r="G4190" s="2">
        <f t="shared" si="522"/>
        <v>31593.86</v>
      </c>
      <c r="H4190" s="3" t="str">
        <f t="shared" si="523"/>
        <v>10</v>
      </c>
      <c r="I4190" s="3" t="str">
        <f t="shared" si="524"/>
        <v>500</v>
      </c>
      <c r="J4190" s="3">
        <v>500</v>
      </c>
      <c r="K4190" s="3" t="str">
        <f>+VLOOKUP(J4190,'Dimension descriptions'!P:R,3,FALSE)</f>
        <v>District Office</v>
      </c>
      <c r="L4190" s="3" t="str">
        <f t="shared" si="525"/>
        <v>7350</v>
      </c>
      <c r="M4190" s="10">
        <v>7350</v>
      </c>
      <c r="N4190" s="3" t="str">
        <f t="shared" si="520"/>
        <v>1000</v>
      </c>
      <c r="O4190" s="3" t="str">
        <f t="shared" si="521"/>
        <v>195</v>
      </c>
      <c r="P4190" s="3" t="str">
        <f t="shared" si="526"/>
        <v>1</v>
      </c>
      <c r="Q4190" s="11">
        <f>+VLOOKUP(M4190,'Dimension descriptions'!K:M,2,FALSE)</f>
        <v>7350</v>
      </c>
      <c r="R4190" s="33">
        <v>7350</v>
      </c>
      <c r="S4190" s="11" t="str">
        <f>+VLOOKUP(R4190,'Dimension descriptions'!K:M,3)</f>
        <v>HR READINESS GRANT</v>
      </c>
      <c r="T4190" s="3" t="str">
        <f t="shared" si="527"/>
        <v>N</v>
      </c>
      <c r="U4190" t="e">
        <f>+VLOOKUP(R4190,'FY21 P13 Allotment memo'!O:O,1,FALSE)</f>
        <v>#N/A</v>
      </c>
      <c r="V4190"/>
      <c r="W4190"/>
      <c r="X4190"/>
      <c r="Y4190"/>
      <c r="Z4190"/>
    </row>
    <row r="4191" spans="1:26">
      <c r="A4191">
        <v>10</v>
      </c>
      <c r="B4191" t="s">
        <v>5526</v>
      </c>
      <c r="C4191" t="s">
        <v>5527</v>
      </c>
      <c r="D4191">
        <v>91</v>
      </c>
      <c r="E4191">
        <v>0</v>
      </c>
      <c r="F4191">
        <v>0</v>
      </c>
      <c r="G4191" s="2">
        <f t="shared" si="522"/>
        <v>0</v>
      </c>
      <c r="H4191" s="3" t="str">
        <f t="shared" si="523"/>
        <v>10</v>
      </c>
      <c r="I4191" s="3" t="str">
        <f t="shared" si="524"/>
        <v>500</v>
      </c>
      <c r="J4191" s="3">
        <v>500</v>
      </c>
      <c r="K4191" s="3" t="str">
        <f>+VLOOKUP(J4191,'Dimension descriptions'!P:R,3,FALSE)</f>
        <v>District Office</v>
      </c>
      <c r="L4191" s="3" t="str">
        <f t="shared" si="525"/>
        <v>7350</v>
      </c>
      <c r="M4191" s="10">
        <v>7350</v>
      </c>
      <c r="N4191" s="3" t="str">
        <f t="shared" si="520"/>
        <v>1000</v>
      </c>
      <c r="O4191" s="3" t="str">
        <f t="shared" si="521"/>
        <v>198</v>
      </c>
      <c r="P4191" s="3" t="str">
        <f t="shared" si="526"/>
        <v>1</v>
      </c>
      <c r="Q4191" s="11">
        <f>+VLOOKUP(M4191,'Dimension descriptions'!K:M,2,FALSE)</f>
        <v>7350</v>
      </c>
      <c r="R4191" s="33">
        <v>7350</v>
      </c>
      <c r="S4191" s="11" t="str">
        <f>+VLOOKUP(R4191,'Dimension descriptions'!K:M,3)</f>
        <v>HR READINESS GRANT</v>
      </c>
      <c r="T4191" s="3" t="str">
        <f t="shared" si="527"/>
        <v>N</v>
      </c>
      <c r="U4191" t="e">
        <f>+VLOOKUP(R4191,'FY21 P13 Allotment memo'!O:O,1,FALSE)</f>
        <v>#N/A</v>
      </c>
      <c r="V4191"/>
      <c r="W4191"/>
      <c r="X4191"/>
      <c r="Y4191"/>
      <c r="Z4191"/>
    </row>
    <row r="4192" spans="1:26">
      <c r="A4192">
        <v>10</v>
      </c>
      <c r="B4192" t="s">
        <v>5528</v>
      </c>
      <c r="C4192" t="s">
        <v>1279</v>
      </c>
      <c r="D4192">
        <v>91</v>
      </c>
      <c r="E4192">
        <v>16376.21</v>
      </c>
      <c r="F4192">
        <v>0</v>
      </c>
      <c r="G4192" s="2">
        <f t="shared" si="522"/>
        <v>16376.21</v>
      </c>
      <c r="H4192" s="3" t="str">
        <f t="shared" si="523"/>
        <v>10</v>
      </c>
      <c r="I4192" s="3" t="str">
        <f t="shared" si="524"/>
        <v>500</v>
      </c>
      <c r="J4192" s="3">
        <v>500</v>
      </c>
      <c r="K4192" s="3" t="str">
        <f>+VLOOKUP(J4192,'Dimension descriptions'!P:R,3,FALSE)</f>
        <v>District Office</v>
      </c>
      <c r="L4192" s="3" t="str">
        <f t="shared" si="525"/>
        <v>7350</v>
      </c>
      <c r="M4192" s="10">
        <v>7350</v>
      </c>
      <c r="N4192" s="3" t="str">
        <f t="shared" si="520"/>
        <v>1000</v>
      </c>
      <c r="O4192" s="3" t="str">
        <f t="shared" si="521"/>
        <v>210</v>
      </c>
      <c r="P4192" s="3" t="str">
        <f t="shared" si="526"/>
        <v>2</v>
      </c>
      <c r="Q4192" s="11">
        <f>+VLOOKUP(M4192,'Dimension descriptions'!K:M,2,FALSE)</f>
        <v>7350</v>
      </c>
      <c r="R4192" s="33">
        <v>7350</v>
      </c>
      <c r="S4192" s="11" t="str">
        <f>+VLOOKUP(R4192,'Dimension descriptions'!K:M,3)</f>
        <v>HR READINESS GRANT</v>
      </c>
      <c r="T4192" s="3" t="str">
        <f t="shared" si="527"/>
        <v>N</v>
      </c>
      <c r="U4192" t="e">
        <f>+VLOOKUP(R4192,'FY21 P13 Allotment memo'!O:O,1,FALSE)</f>
        <v>#N/A</v>
      </c>
      <c r="V4192"/>
      <c r="W4192"/>
      <c r="X4192"/>
      <c r="Y4192"/>
      <c r="Z4192"/>
    </row>
    <row r="4193" spans="1:26">
      <c r="A4193">
        <v>10</v>
      </c>
      <c r="B4193" t="s">
        <v>5529</v>
      </c>
      <c r="C4193" t="s">
        <v>1246</v>
      </c>
      <c r="D4193">
        <v>91</v>
      </c>
      <c r="E4193">
        <v>9096.36</v>
      </c>
      <c r="F4193">
        <v>0</v>
      </c>
      <c r="G4193" s="2">
        <f t="shared" si="522"/>
        <v>9096.36</v>
      </c>
      <c r="H4193" s="3" t="str">
        <f t="shared" si="523"/>
        <v>10</v>
      </c>
      <c r="I4193" s="3" t="str">
        <f t="shared" si="524"/>
        <v>500</v>
      </c>
      <c r="J4193" s="3">
        <v>500</v>
      </c>
      <c r="K4193" s="3" t="str">
        <f>+VLOOKUP(J4193,'Dimension descriptions'!P:R,3,FALSE)</f>
        <v>District Office</v>
      </c>
      <c r="L4193" s="3" t="str">
        <f t="shared" si="525"/>
        <v>7350</v>
      </c>
      <c r="M4193" s="10">
        <v>7350</v>
      </c>
      <c r="N4193" s="3" t="str">
        <f t="shared" si="520"/>
        <v>1000</v>
      </c>
      <c r="O4193" s="3" t="str">
        <f t="shared" si="521"/>
        <v>220</v>
      </c>
      <c r="P4193" s="3" t="str">
        <f t="shared" si="526"/>
        <v>2</v>
      </c>
      <c r="Q4193" s="11">
        <f>+VLOOKUP(M4193,'Dimension descriptions'!K:M,2,FALSE)</f>
        <v>7350</v>
      </c>
      <c r="R4193" s="33">
        <v>7350</v>
      </c>
      <c r="S4193" s="11" t="str">
        <f>+VLOOKUP(R4193,'Dimension descriptions'!K:M,3)</f>
        <v>HR READINESS GRANT</v>
      </c>
      <c r="T4193" s="3" t="str">
        <f t="shared" si="527"/>
        <v>N</v>
      </c>
      <c r="U4193" t="e">
        <f>+VLOOKUP(R4193,'FY21 P13 Allotment memo'!O:O,1,FALSE)</f>
        <v>#N/A</v>
      </c>
      <c r="V4193"/>
      <c r="W4193"/>
      <c r="X4193"/>
      <c r="Y4193"/>
      <c r="Z4193"/>
    </row>
    <row r="4194" spans="1:26">
      <c r="A4194">
        <v>10</v>
      </c>
      <c r="B4194" t="s">
        <v>5530</v>
      </c>
      <c r="C4194" t="s">
        <v>5531</v>
      </c>
      <c r="D4194">
        <v>91</v>
      </c>
      <c r="E4194">
        <v>5372.39</v>
      </c>
      <c r="F4194">
        <v>0</v>
      </c>
      <c r="G4194" s="2">
        <f t="shared" si="522"/>
        <v>5372.39</v>
      </c>
      <c r="H4194" s="3" t="str">
        <f t="shared" si="523"/>
        <v>10</v>
      </c>
      <c r="I4194" s="3" t="str">
        <f t="shared" si="524"/>
        <v>500</v>
      </c>
      <c r="J4194" s="3">
        <v>500</v>
      </c>
      <c r="K4194" s="3" t="str">
        <f>+VLOOKUP(J4194,'Dimension descriptions'!P:R,3,FALSE)</f>
        <v>District Office</v>
      </c>
      <c r="L4194" s="3" t="str">
        <f t="shared" si="525"/>
        <v>7350</v>
      </c>
      <c r="M4194" s="10">
        <v>7350</v>
      </c>
      <c r="N4194" s="3" t="str">
        <f t="shared" si="520"/>
        <v>1000</v>
      </c>
      <c r="O4194" s="3" t="str">
        <f t="shared" si="521"/>
        <v>241</v>
      </c>
      <c r="P4194" s="3" t="str">
        <f t="shared" si="526"/>
        <v>2</v>
      </c>
      <c r="Q4194" s="11">
        <f>+VLOOKUP(M4194,'Dimension descriptions'!K:M,2,FALSE)</f>
        <v>7350</v>
      </c>
      <c r="R4194" s="33">
        <v>7350</v>
      </c>
      <c r="S4194" s="11" t="str">
        <f>+VLOOKUP(R4194,'Dimension descriptions'!K:M,3)</f>
        <v>HR READINESS GRANT</v>
      </c>
      <c r="T4194" s="3" t="str">
        <f t="shared" si="527"/>
        <v>N</v>
      </c>
      <c r="U4194" t="e">
        <f>+VLOOKUP(R4194,'FY21 P13 Allotment memo'!O:O,1,FALSE)</f>
        <v>#N/A</v>
      </c>
      <c r="V4194"/>
      <c r="W4194"/>
      <c r="X4194"/>
      <c r="Y4194"/>
      <c r="Z4194"/>
    </row>
    <row r="4195" spans="1:26">
      <c r="A4195">
        <v>10</v>
      </c>
      <c r="B4195" t="s">
        <v>5532</v>
      </c>
      <c r="C4195" t="s">
        <v>2706</v>
      </c>
      <c r="D4195">
        <v>91</v>
      </c>
      <c r="E4195">
        <v>420</v>
      </c>
      <c r="F4195">
        <v>0</v>
      </c>
      <c r="G4195" s="2">
        <f t="shared" si="522"/>
        <v>420</v>
      </c>
      <c r="H4195" s="3" t="str">
        <f t="shared" si="523"/>
        <v>10</v>
      </c>
      <c r="I4195" s="3" t="str">
        <f t="shared" si="524"/>
        <v>500</v>
      </c>
      <c r="J4195" s="3">
        <v>500</v>
      </c>
      <c r="K4195" s="3" t="str">
        <f>+VLOOKUP(J4195,'Dimension descriptions'!P:R,3,FALSE)</f>
        <v>District Office</v>
      </c>
      <c r="L4195" s="3" t="str">
        <f t="shared" si="525"/>
        <v>7350</v>
      </c>
      <c r="M4195" s="10">
        <v>7350</v>
      </c>
      <c r="N4195" s="3" t="str">
        <f t="shared" si="520"/>
        <v>1000</v>
      </c>
      <c r="O4195" s="3" t="str">
        <f t="shared" si="521"/>
        <v>320</v>
      </c>
      <c r="P4195" s="3" t="str">
        <f t="shared" si="526"/>
        <v>3</v>
      </c>
      <c r="Q4195" s="11">
        <f>+VLOOKUP(M4195,'Dimension descriptions'!K:M,2,FALSE)</f>
        <v>7350</v>
      </c>
      <c r="R4195" s="33">
        <v>7350</v>
      </c>
      <c r="S4195" s="11" t="str">
        <f>+VLOOKUP(R4195,'Dimension descriptions'!K:M,3)</f>
        <v>HR READINESS GRANT</v>
      </c>
      <c r="T4195" s="3" t="str">
        <f t="shared" si="527"/>
        <v>N</v>
      </c>
      <c r="U4195" t="e">
        <f>+VLOOKUP(R4195,'FY21 P13 Allotment memo'!O:O,1,FALSE)</f>
        <v>#N/A</v>
      </c>
      <c r="V4195"/>
      <c r="W4195"/>
      <c r="X4195"/>
      <c r="Y4195"/>
      <c r="Z4195"/>
    </row>
    <row r="4196" spans="1:26">
      <c r="A4196">
        <v>10</v>
      </c>
      <c r="B4196" t="s">
        <v>5533</v>
      </c>
      <c r="C4196" t="s">
        <v>5534</v>
      </c>
      <c r="D4196">
        <v>91</v>
      </c>
      <c r="E4196">
        <v>150</v>
      </c>
      <c r="F4196">
        <v>0</v>
      </c>
      <c r="G4196" s="2">
        <f t="shared" si="522"/>
        <v>150</v>
      </c>
      <c r="H4196" s="3" t="str">
        <f t="shared" si="523"/>
        <v>10</v>
      </c>
      <c r="I4196" s="3" t="str">
        <f t="shared" si="524"/>
        <v>500</v>
      </c>
      <c r="J4196" s="3">
        <v>500</v>
      </c>
      <c r="K4196" s="3" t="str">
        <f>+VLOOKUP(J4196,'Dimension descriptions'!P:R,3,FALSE)</f>
        <v>District Office</v>
      </c>
      <c r="L4196" s="3" t="str">
        <f t="shared" si="525"/>
        <v>7350</v>
      </c>
      <c r="M4196" s="10">
        <v>7350</v>
      </c>
      <c r="N4196" s="3" t="str">
        <f t="shared" si="520"/>
        <v>1000</v>
      </c>
      <c r="O4196" s="3" t="str">
        <f t="shared" si="521"/>
        <v>580</v>
      </c>
      <c r="P4196" s="3" t="str">
        <f t="shared" si="526"/>
        <v>5</v>
      </c>
      <c r="Q4196" s="11">
        <f>+VLOOKUP(M4196,'Dimension descriptions'!K:M,2,FALSE)</f>
        <v>7350</v>
      </c>
      <c r="R4196" s="33">
        <v>7350</v>
      </c>
      <c r="S4196" s="11" t="str">
        <f>+VLOOKUP(R4196,'Dimension descriptions'!K:M,3)</f>
        <v>HR READINESS GRANT</v>
      </c>
      <c r="T4196" s="3" t="str">
        <f t="shared" si="527"/>
        <v>N</v>
      </c>
      <c r="U4196" t="e">
        <f>+VLOOKUP(R4196,'FY21 P13 Allotment memo'!O:O,1,FALSE)</f>
        <v>#N/A</v>
      </c>
      <c r="V4196"/>
      <c r="W4196"/>
      <c r="X4196"/>
      <c r="Y4196"/>
      <c r="Z4196"/>
    </row>
    <row r="4197" spans="1:26">
      <c r="A4197">
        <v>10</v>
      </c>
      <c r="B4197" t="s">
        <v>5535</v>
      </c>
      <c r="C4197" t="s">
        <v>5536</v>
      </c>
      <c r="D4197">
        <v>91</v>
      </c>
      <c r="E4197">
        <v>1953.95</v>
      </c>
      <c r="F4197">
        <v>0</v>
      </c>
      <c r="G4197" s="2">
        <f t="shared" si="522"/>
        <v>1953.95</v>
      </c>
      <c r="H4197" s="3" t="str">
        <f t="shared" si="523"/>
        <v>10</v>
      </c>
      <c r="I4197" s="3" t="str">
        <f t="shared" si="524"/>
        <v>500</v>
      </c>
      <c r="J4197" s="3">
        <v>500</v>
      </c>
      <c r="K4197" s="3" t="str">
        <f>+VLOOKUP(J4197,'Dimension descriptions'!P:R,3,FALSE)</f>
        <v>District Office</v>
      </c>
      <c r="L4197" s="3" t="str">
        <f t="shared" si="525"/>
        <v>7350</v>
      </c>
      <c r="M4197" s="10">
        <v>7350</v>
      </c>
      <c r="N4197" s="3" t="str">
        <f t="shared" si="520"/>
        <v>1000</v>
      </c>
      <c r="O4197" s="3" t="str">
        <f t="shared" si="521"/>
        <v>610</v>
      </c>
      <c r="P4197" s="3" t="str">
        <f t="shared" si="526"/>
        <v>6</v>
      </c>
      <c r="Q4197" s="11">
        <f>+VLOOKUP(M4197,'Dimension descriptions'!K:M,2,FALSE)</f>
        <v>7350</v>
      </c>
      <c r="R4197" s="33">
        <v>7350</v>
      </c>
      <c r="S4197" s="11" t="str">
        <f>+VLOOKUP(R4197,'Dimension descriptions'!K:M,3)</f>
        <v>HR READINESS GRANT</v>
      </c>
      <c r="T4197" s="3" t="str">
        <f t="shared" si="527"/>
        <v>N</v>
      </c>
      <c r="U4197" t="e">
        <f>+VLOOKUP(R4197,'FY21 P13 Allotment memo'!O:O,1,FALSE)</f>
        <v>#N/A</v>
      </c>
      <c r="V4197"/>
      <c r="W4197"/>
      <c r="X4197"/>
      <c r="Y4197"/>
      <c r="Z4197"/>
    </row>
    <row r="4198" spans="1:26">
      <c r="A4198">
        <v>10</v>
      </c>
      <c r="B4198" t="s">
        <v>5537</v>
      </c>
      <c r="C4198" t="s">
        <v>5538</v>
      </c>
      <c r="D4198">
        <v>91</v>
      </c>
      <c r="E4198">
        <v>0</v>
      </c>
      <c r="F4198">
        <v>0</v>
      </c>
      <c r="G4198" s="2">
        <f t="shared" si="522"/>
        <v>0</v>
      </c>
      <c r="H4198" s="3" t="str">
        <f t="shared" si="523"/>
        <v>10</v>
      </c>
      <c r="I4198" s="3" t="str">
        <f t="shared" si="524"/>
        <v>500</v>
      </c>
      <c r="J4198" s="3">
        <v>500</v>
      </c>
      <c r="K4198" s="3" t="str">
        <f>+VLOOKUP(J4198,'Dimension descriptions'!P:R,3,FALSE)</f>
        <v>District Office</v>
      </c>
      <c r="L4198" s="3" t="str">
        <f t="shared" si="525"/>
        <v>7350</v>
      </c>
      <c r="M4198" s="10">
        <v>7350</v>
      </c>
      <c r="N4198" s="3" t="str">
        <f t="shared" si="520"/>
        <v>1000</v>
      </c>
      <c r="O4198" s="3" t="str">
        <f t="shared" si="521"/>
        <v>730</v>
      </c>
      <c r="P4198" s="3" t="str">
        <f t="shared" si="526"/>
        <v>7</v>
      </c>
      <c r="Q4198" s="11">
        <f>+VLOOKUP(M4198,'Dimension descriptions'!K:M,2,FALSE)</f>
        <v>7350</v>
      </c>
      <c r="R4198" s="33">
        <v>7350</v>
      </c>
      <c r="S4198" s="11" t="str">
        <f>+VLOOKUP(R4198,'Dimension descriptions'!K:M,3)</f>
        <v>HR READINESS GRANT</v>
      </c>
      <c r="T4198" s="3" t="str">
        <f t="shared" si="527"/>
        <v>N</v>
      </c>
      <c r="U4198" t="e">
        <f>+VLOOKUP(R4198,'FY21 P13 Allotment memo'!O:O,1,FALSE)</f>
        <v>#N/A</v>
      </c>
      <c r="V4198"/>
      <c r="W4198"/>
      <c r="X4198"/>
      <c r="Y4198"/>
      <c r="Z4198"/>
    </row>
    <row r="4199" spans="1:26">
      <c r="A4199">
        <v>10</v>
      </c>
      <c r="B4199" t="s">
        <v>5539</v>
      </c>
      <c r="C4199" t="s">
        <v>5540</v>
      </c>
      <c r="D4199">
        <v>91</v>
      </c>
      <c r="E4199">
        <v>13568.16</v>
      </c>
      <c r="F4199">
        <v>0</v>
      </c>
      <c r="G4199" s="2">
        <f t="shared" si="522"/>
        <v>13568.16</v>
      </c>
      <c r="H4199" s="3" t="str">
        <f t="shared" si="523"/>
        <v>10</v>
      </c>
      <c r="I4199" s="3" t="str">
        <f t="shared" si="524"/>
        <v>500</v>
      </c>
      <c r="J4199" s="3">
        <v>500</v>
      </c>
      <c r="K4199" s="3" t="str">
        <f>+VLOOKUP(J4199,'Dimension descriptions'!P:R,3,FALSE)</f>
        <v>District Office</v>
      </c>
      <c r="L4199" s="3" t="str">
        <f t="shared" si="525"/>
        <v>7350</v>
      </c>
      <c r="M4199" s="10">
        <v>7350</v>
      </c>
      <c r="N4199" s="3" t="str">
        <f t="shared" si="520"/>
        <v>2400</v>
      </c>
      <c r="O4199" s="3" t="str">
        <f t="shared" si="521"/>
        <v>152</v>
      </c>
      <c r="P4199" s="3" t="str">
        <f t="shared" si="526"/>
        <v>1</v>
      </c>
      <c r="Q4199" s="11">
        <f>+VLOOKUP(M4199,'Dimension descriptions'!K:M,2,FALSE)</f>
        <v>7350</v>
      </c>
      <c r="R4199" s="33">
        <v>7350</v>
      </c>
      <c r="S4199" s="11" t="str">
        <f>+VLOOKUP(R4199,'Dimension descriptions'!K:M,3)</f>
        <v>HR READINESS GRANT</v>
      </c>
      <c r="T4199" s="3" t="str">
        <f t="shared" si="527"/>
        <v>N</v>
      </c>
      <c r="U4199" t="e">
        <f>+VLOOKUP(R4199,'FY21 P13 Allotment memo'!O:O,1,FALSE)</f>
        <v>#N/A</v>
      </c>
      <c r="V4199"/>
      <c r="W4199"/>
      <c r="X4199"/>
      <c r="Y4199"/>
      <c r="Z4199"/>
    </row>
    <row r="4200" spans="1:26">
      <c r="A4200">
        <v>10</v>
      </c>
      <c r="B4200" t="s">
        <v>5541</v>
      </c>
      <c r="C4200" t="s">
        <v>1279</v>
      </c>
      <c r="D4200">
        <v>91</v>
      </c>
      <c r="E4200">
        <v>0</v>
      </c>
      <c r="F4200">
        <v>0</v>
      </c>
      <c r="G4200" s="2">
        <f t="shared" si="522"/>
        <v>0</v>
      </c>
      <c r="H4200" s="3" t="str">
        <f t="shared" si="523"/>
        <v>10</v>
      </c>
      <c r="I4200" s="3" t="str">
        <f t="shared" si="524"/>
        <v>500</v>
      </c>
      <c r="J4200" s="3">
        <v>500</v>
      </c>
      <c r="K4200" s="3" t="str">
        <f>+VLOOKUP(J4200,'Dimension descriptions'!P:R,3,FALSE)</f>
        <v>District Office</v>
      </c>
      <c r="L4200" s="3" t="str">
        <f t="shared" si="525"/>
        <v>7350</v>
      </c>
      <c r="M4200" s="10">
        <v>7350</v>
      </c>
      <c r="N4200" s="3" t="str">
        <f t="shared" si="520"/>
        <v>2400</v>
      </c>
      <c r="O4200" s="3" t="str">
        <f t="shared" si="521"/>
        <v>210</v>
      </c>
      <c r="P4200" s="3" t="str">
        <f t="shared" si="526"/>
        <v>2</v>
      </c>
      <c r="Q4200" s="11">
        <f>+VLOOKUP(M4200,'Dimension descriptions'!K:M,2,FALSE)</f>
        <v>7350</v>
      </c>
      <c r="R4200" s="33">
        <v>7350</v>
      </c>
      <c r="S4200" s="11" t="str">
        <f>+VLOOKUP(R4200,'Dimension descriptions'!K:M,3)</f>
        <v>HR READINESS GRANT</v>
      </c>
      <c r="T4200" s="3" t="str">
        <f t="shared" si="527"/>
        <v>N</v>
      </c>
      <c r="U4200" t="e">
        <f>+VLOOKUP(R4200,'FY21 P13 Allotment memo'!O:O,1,FALSE)</f>
        <v>#N/A</v>
      </c>
      <c r="V4200"/>
      <c r="W4200"/>
      <c r="X4200"/>
      <c r="Y4200"/>
      <c r="Z4200"/>
    </row>
    <row r="4201" spans="1:26">
      <c r="A4201">
        <v>10</v>
      </c>
      <c r="B4201" t="s">
        <v>5542</v>
      </c>
      <c r="C4201" t="s">
        <v>1246</v>
      </c>
      <c r="D4201">
        <v>91</v>
      </c>
      <c r="E4201">
        <v>1037.95</v>
      </c>
      <c r="F4201">
        <v>0</v>
      </c>
      <c r="G4201" s="2">
        <f t="shared" si="522"/>
        <v>1037.95</v>
      </c>
      <c r="H4201" s="3" t="str">
        <f t="shared" si="523"/>
        <v>10</v>
      </c>
      <c r="I4201" s="3" t="str">
        <f t="shared" si="524"/>
        <v>500</v>
      </c>
      <c r="J4201" s="3">
        <v>500</v>
      </c>
      <c r="K4201" s="3" t="str">
        <f>+VLOOKUP(J4201,'Dimension descriptions'!P:R,3,FALSE)</f>
        <v>District Office</v>
      </c>
      <c r="L4201" s="3" t="str">
        <f t="shared" si="525"/>
        <v>7350</v>
      </c>
      <c r="M4201" s="10">
        <v>7350</v>
      </c>
      <c r="N4201" s="3" t="str">
        <f t="shared" si="520"/>
        <v>2400</v>
      </c>
      <c r="O4201" s="3" t="str">
        <f t="shared" si="521"/>
        <v>220</v>
      </c>
      <c r="P4201" s="3" t="str">
        <f t="shared" si="526"/>
        <v>2</v>
      </c>
      <c r="Q4201" s="11">
        <f>+VLOOKUP(M4201,'Dimension descriptions'!K:M,2,FALSE)</f>
        <v>7350</v>
      </c>
      <c r="R4201" s="33">
        <v>7350</v>
      </c>
      <c r="S4201" s="11" t="str">
        <f>+VLOOKUP(R4201,'Dimension descriptions'!K:M,3)</f>
        <v>HR READINESS GRANT</v>
      </c>
      <c r="T4201" s="3" t="str">
        <f t="shared" si="527"/>
        <v>N</v>
      </c>
      <c r="U4201" t="e">
        <f>+VLOOKUP(R4201,'FY21 P13 Allotment memo'!O:O,1,FALSE)</f>
        <v>#N/A</v>
      </c>
      <c r="V4201"/>
      <c r="W4201"/>
      <c r="X4201"/>
      <c r="Y4201"/>
      <c r="Z4201"/>
    </row>
    <row r="4202" spans="1:26">
      <c r="A4202">
        <v>10</v>
      </c>
      <c r="B4202" t="s">
        <v>5543</v>
      </c>
      <c r="C4202" t="s">
        <v>5544</v>
      </c>
      <c r="D4202">
        <v>91</v>
      </c>
      <c r="E4202">
        <v>0</v>
      </c>
      <c r="F4202">
        <v>0</v>
      </c>
      <c r="G4202" s="2">
        <f t="shared" si="522"/>
        <v>0</v>
      </c>
      <c r="H4202" s="3" t="str">
        <f t="shared" si="523"/>
        <v>10</v>
      </c>
      <c r="I4202" s="3" t="str">
        <f t="shared" si="524"/>
        <v>500</v>
      </c>
      <c r="J4202" s="3">
        <v>500</v>
      </c>
      <c r="K4202" s="3" t="str">
        <f>+VLOOKUP(J4202,'Dimension descriptions'!P:R,3,FALSE)</f>
        <v>District Office</v>
      </c>
      <c r="L4202" s="3" t="str">
        <f t="shared" si="525"/>
        <v>7350</v>
      </c>
      <c r="M4202" s="10">
        <v>7350</v>
      </c>
      <c r="N4202" s="3" t="str">
        <f t="shared" si="520"/>
        <v>2610</v>
      </c>
      <c r="O4202" s="3" t="str">
        <f t="shared" si="521"/>
        <v>183</v>
      </c>
      <c r="P4202" s="3" t="str">
        <f t="shared" si="526"/>
        <v>1</v>
      </c>
      <c r="Q4202" s="11">
        <f>+VLOOKUP(M4202,'Dimension descriptions'!K:M,2,FALSE)</f>
        <v>7350</v>
      </c>
      <c r="R4202" s="33">
        <v>7350</v>
      </c>
      <c r="S4202" s="11" t="str">
        <f>+VLOOKUP(R4202,'Dimension descriptions'!K:M,3)</f>
        <v>HR READINESS GRANT</v>
      </c>
      <c r="T4202" s="3" t="str">
        <f t="shared" si="527"/>
        <v>N</v>
      </c>
      <c r="U4202" t="e">
        <f>+VLOOKUP(R4202,'FY21 P13 Allotment memo'!O:O,1,FALSE)</f>
        <v>#N/A</v>
      </c>
      <c r="V4202"/>
      <c r="W4202"/>
      <c r="X4202"/>
      <c r="Y4202"/>
      <c r="Z4202"/>
    </row>
    <row r="4203" spans="1:26">
      <c r="A4203">
        <v>10</v>
      </c>
      <c r="B4203" t="s">
        <v>5545</v>
      </c>
      <c r="C4203" t="s">
        <v>1246</v>
      </c>
      <c r="D4203">
        <v>91</v>
      </c>
      <c r="E4203">
        <v>0</v>
      </c>
      <c r="F4203">
        <v>0</v>
      </c>
      <c r="G4203" s="2">
        <f t="shared" si="522"/>
        <v>0</v>
      </c>
      <c r="H4203" s="3" t="str">
        <f t="shared" si="523"/>
        <v>10</v>
      </c>
      <c r="I4203" s="3" t="str">
        <f t="shared" si="524"/>
        <v>500</v>
      </c>
      <c r="J4203" s="3">
        <v>500</v>
      </c>
      <c r="K4203" s="3" t="str">
        <f>+VLOOKUP(J4203,'Dimension descriptions'!P:R,3,FALSE)</f>
        <v>District Office</v>
      </c>
      <c r="L4203" s="3" t="str">
        <f t="shared" si="525"/>
        <v>7350</v>
      </c>
      <c r="M4203" s="10">
        <v>7350</v>
      </c>
      <c r="N4203" s="3" t="str">
        <f t="shared" si="520"/>
        <v>2610</v>
      </c>
      <c r="O4203" s="3" t="str">
        <f t="shared" si="521"/>
        <v>220</v>
      </c>
      <c r="P4203" s="3" t="str">
        <f t="shared" si="526"/>
        <v>2</v>
      </c>
      <c r="Q4203" s="11">
        <f>+VLOOKUP(M4203,'Dimension descriptions'!K:M,2,FALSE)</f>
        <v>7350</v>
      </c>
      <c r="R4203" s="33">
        <v>7350</v>
      </c>
      <c r="S4203" s="11" t="str">
        <f>+VLOOKUP(R4203,'Dimension descriptions'!K:M,3)</f>
        <v>HR READINESS GRANT</v>
      </c>
      <c r="T4203" s="3" t="str">
        <f t="shared" si="527"/>
        <v>N</v>
      </c>
      <c r="U4203" t="e">
        <f>+VLOOKUP(R4203,'FY21 P13 Allotment memo'!O:O,1,FALSE)</f>
        <v>#N/A</v>
      </c>
      <c r="V4203"/>
      <c r="W4203"/>
      <c r="X4203"/>
      <c r="Y4203"/>
      <c r="Z4203"/>
    </row>
    <row r="4204" spans="1:26">
      <c r="A4204">
        <v>10</v>
      </c>
      <c r="B4204" t="s">
        <v>5546</v>
      </c>
      <c r="C4204" t="s">
        <v>5547</v>
      </c>
      <c r="D4204">
        <v>91</v>
      </c>
      <c r="E4204">
        <v>0</v>
      </c>
      <c r="F4204">
        <v>0</v>
      </c>
      <c r="G4204" s="2">
        <f t="shared" si="522"/>
        <v>0</v>
      </c>
      <c r="H4204" s="3" t="str">
        <f t="shared" si="523"/>
        <v>10</v>
      </c>
      <c r="I4204" s="3" t="str">
        <f t="shared" si="524"/>
        <v>500</v>
      </c>
      <c r="J4204" s="3">
        <v>500</v>
      </c>
      <c r="K4204" s="3" t="str">
        <f>+VLOOKUP(J4204,'Dimension descriptions'!P:R,3,FALSE)</f>
        <v>District Office</v>
      </c>
      <c r="L4204" s="3" t="str">
        <f t="shared" si="525"/>
        <v>7350</v>
      </c>
      <c r="M4204" s="10">
        <v>7350</v>
      </c>
      <c r="N4204" s="3" t="str">
        <f t="shared" si="520"/>
        <v>2650</v>
      </c>
      <c r="O4204" s="3" t="str">
        <f t="shared" si="521"/>
        <v>626</v>
      </c>
      <c r="P4204" s="3" t="str">
        <f t="shared" si="526"/>
        <v>6</v>
      </c>
      <c r="Q4204" s="11">
        <f>+VLOOKUP(M4204,'Dimension descriptions'!K:M,2,FALSE)</f>
        <v>7350</v>
      </c>
      <c r="R4204" s="33">
        <v>7350</v>
      </c>
      <c r="S4204" s="11" t="str">
        <f>+VLOOKUP(R4204,'Dimension descriptions'!K:M,3)</f>
        <v>HR READINESS GRANT</v>
      </c>
      <c r="T4204" s="3" t="str">
        <f t="shared" si="527"/>
        <v>N</v>
      </c>
      <c r="U4204" t="e">
        <f>+VLOOKUP(R4204,'FY21 P13 Allotment memo'!O:O,1,FALSE)</f>
        <v>#N/A</v>
      </c>
      <c r="V4204"/>
      <c r="W4204"/>
      <c r="X4204"/>
      <c r="Y4204"/>
      <c r="Z4204"/>
    </row>
    <row r="4205" spans="1:26">
      <c r="A4205">
        <v>10</v>
      </c>
      <c r="B4205" t="s">
        <v>5548</v>
      </c>
      <c r="C4205" t="s">
        <v>5549</v>
      </c>
      <c r="D4205">
        <v>91</v>
      </c>
      <c r="E4205">
        <v>7481.01</v>
      </c>
      <c r="F4205">
        <v>0</v>
      </c>
      <c r="G4205" s="2">
        <f t="shared" si="522"/>
        <v>7481.01</v>
      </c>
      <c r="H4205" s="3" t="str">
        <f t="shared" si="523"/>
        <v>10</v>
      </c>
      <c r="I4205" s="3" t="str">
        <f t="shared" si="524"/>
        <v>500</v>
      </c>
      <c r="J4205" s="3">
        <v>500</v>
      </c>
      <c r="K4205" s="3" t="str">
        <f>+VLOOKUP(J4205,'Dimension descriptions'!P:R,3,FALSE)</f>
        <v>District Office</v>
      </c>
      <c r="L4205" s="3" t="str">
        <f t="shared" si="525"/>
        <v>7350</v>
      </c>
      <c r="M4205" s="10">
        <v>7350</v>
      </c>
      <c r="N4205" s="3" t="str">
        <f t="shared" si="520"/>
        <v>7000</v>
      </c>
      <c r="O4205" s="3" t="str">
        <f t="shared" si="521"/>
        <v>860</v>
      </c>
      <c r="P4205" s="3" t="str">
        <f t="shared" si="526"/>
        <v>8</v>
      </c>
      <c r="Q4205" s="11">
        <f>+VLOOKUP(M4205,'Dimension descriptions'!K:M,2,FALSE)</f>
        <v>7350</v>
      </c>
      <c r="R4205" s="33">
        <v>7350</v>
      </c>
      <c r="S4205" s="11" t="str">
        <f>+VLOOKUP(R4205,'Dimension descriptions'!K:M,3)</f>
        <v>HR READINESS GRANT</v>
      </c>
      <c r="T4205" s="3" t="str">
        <f t="shared" si="527"/>
        <v>N</v>
      </c>
      <c r="U4205" t="e">
        <f>+VLOOKUP(R4205,'FY21 P13 Allotment memo'!O:O,1,FALSE)</f>
        <v>#N/A</v>
      </c>
      <c r="V4205"/>
      <c r="W4205"/>
      <c r="X4205"/>
      <c r="Y4205"/>
      <c r="Z4205"/>
    </row>
    <row r="4206" spans="1:26">
      <c r="A4206">
        <v>10</v>
      </c>
      <c r="B4206" t="s">
        <v>5550</v>
      </c>
      <c r="C4206" t="s">
        <v>1886</v>
      </c>
      <c r="D4206">
        <v>91</v>
      </c>
      <c r="E4206">
        <v>0</v>
      </c>
      <c r="F4206">
        <v>0</v>
      </c>
      <c r="G4206" s="2">
        <f t="shared" si="522"/>
        <v>0</v>
      </c>
      <c r="H4206" s="3" t="str">
        <f t="shared" si="523"/>
        <v>10</v>
      </c>
      <c r="I4206" s="3" t="str">
        <f t="shared" si="524"/>
        <v>500</v>
      </c>
      <c r="J4206" s="3">
        <v>500</v>
      </c>
      <c r="K4206" s="3" t="str">
        <f>+VLOOKUP(J4206,'Dimension descriptions'!P:R,3,FALSE)</f>
        <v>District Office</v>
      </c>
      <c r="L4206" s="3" t="str">
        <f t="shared" si="525"/>
        <v>7350</v>
      </c>
      <c r="M4206" s="10">
        <v>7350</v>
      </c>
      <c r="N4206" s="3" t="str">
        <f t="shared" si="520"/>
        <v>7000</v>
      </c>
      <c r="O4206" s="3" t="str">
        <f t="shared" si="521"/>
        <v>870</v>
      </c>
      <c r="P4206" s="3" t="str">
        <f t="shared" si="526"/>
        <v>8</v>
      </c>
      <c r="Q4206" s="11">
        <f>+VLOOKUP(M4206,'Dimension descriptions'!K:M,2,FALSE)</f>
        <v>7350</v>
      </c>
      <c r="R4206" s="33">
        <v>7350</v>
      </c>
      <c r="S4206" s="11" t="str">
        <f>+VLOOKUP(R4206,'Dimension descriptions'!K:M,3)</f>
        <v>HR READINESS GRANT</v>
      </c>
      <c r="T4206" s="3" t="str">
        <f t="shared" si="527"/>
        <v>N</v>
      </c>
      <c r="U4206" t="e">
        <f>+VLOOKUP(R4206,'FY21 P13 Allotment memo'!O:O,1,FALSE)</f>
        <v>#N/A</v>
      </c>
      <c r="V4206"/>
      <c r="W4206"/>
      <c r="X4206"/>
      <c r="Y4206"/>
      <c r="Z4206"/>
    </row>
    <row r="4207" spans="1:26">
      <c r="A4207">
        <v>10</v>
      </c>
      <c r="B4207" t="s">
        <v>5551</v>
      </c>
      <c r="C4207" t="s">
        <v>5552</v>
      </c>
      <c r="D4207">
        <v>91</v>
      </c>
      <c r="E4207">
        <v>0</v>
      </c>
      <c r="F4207">
        <v>0</v>
      </c>
      <c r="G4207" s="2">
        <f t="shared" si="522"/>
        <v>0</v>
      </c>
      <c r="H4207" s="3" t="str">
        <f t="shared" si="523"/>
        <v>10</v>
      </c>
      <c r="I4207" s="3" t="str">
        <f t="shared" si="524"/>
        <v>500</v>
      </c>
      <c r="J4207" s="3">
        <v>500</v>
      </c>
      <c r="K4207" s="3" t="str">
        <f>+VLOOKUP(J4207,'Dimension descriptions'!P:R,3,FALSE)</f>
        <v>District Office</v>
      </c>
      <c r="L4207" s="3" t="str">
        <f t="shared" si="525"/>
        <v>7352</v>
      </c>
      <c r="M4207" s="10">
        <v>7352</v>
      </c>
      <c r="N4207" s="3" t="str">
        <f t="shared" si="520"/>
        <v>1000</v>
      </c>
      <c r="O4207" s="3" t="str">
        <f t="shared" si="521"/>
        <v>245</v>
      </c>
      <c r="P4207" s="3" t="str">
        <f t="shared" si="526"/>
        <v>2</v>
      </c>
      <c r="Q4207" s="11">
        <f>+VLOOKUP(M4207,'Dimension descriptions'!K:M,2,FALSE)</f>
        <v>7352</v>
      </c>
      <c r="R4207" s="33">
        <v>7352</v>
      </c>
      <c r="S4207" s="11" t="str">
        <f>+VLOOKUP(R4207,'Dimension descriptions'!K:M,3)</f>
        <v>KEEP KINDERGARTEN SUPPLEMENT ENRICHMENT</v>
      </c>
      <c r="T4207" s="3" t="str">
        <f t="shared" si="527"/>
        <v>N</v>
      </c>
      <c r="U4207">
        <f>+VLOOKUP(R4207,'FY21 P13 Allotment memo'!O:O,1,FALSE)</f>
        <v>7352</v>
      </c>
      <c r="V4207"/>
      <c r="W4207"/>
      <c r="X4207"/>
      <c r="Y4207"/>
      <c r="Z4207"/>
    </row>
    <row r="4208" spans="1:26">
      <c r="A4208">
        <v>10</v>
      </c>
      <c r="B4208" t="s">
        <v>5553</v>
      </c>
      <c r="C4208" t="s">
        <v>1886</v>
      </c>
      <c r="D4208">
        <v>91</v>
      </c>
      <c r="E4208">
        <v>0</v>
      </c>
      <c r="F4208">
        <v>0</v>
      </c>
      <c r="G4208" s="2">
        <f t="shared" si="522"/>
        <v>0</v>
      </c>
      <c r="H4208" s="3" t="str">
        <f t="shared" si="523"/>
        <v>10</v>
      </c>
      <c r="I4208" s="3" t="str">
        <f t="shared" si="524"/>
        <v>500</v>
      </c>
      <c r="J4208" s="3">
        <v>500</v>
      </c>
      <c r="K4208" s="3" t="str">
        <f>+VLOOKUP(J4208,'Dimension descriptions'!P:R,3,FALSE)</f>
        <v>District Office</v>
      </c>
      <c r="L4208" s="3" t="str">
        <f t="shared" si="525"/>
        <v>7352</v>
      </c>
      <c r="M4208" s="10">
        <v>7352</v>
      </c>
      <c r="N4208" s="3" t="str">
        <f t="shared" si="520"/>
        <v>7000</v>
      </c>
      <c r="O4208" s="3" t="str">
        <f t="shared" si="521"/>
        <v>860</v>
      </c>
      <c r="P4208" s="3" t="str">
        <f t="shared" si="526"/>
        <v>8</v>
      </c>
      <c r="Q4208" s="11">
        <f>+VLOOKUP(M4208,'Dimension descriptions'!K:M,2,FALSE)</f>
        <v>7352</v>
      </c>
      <c r="R4208" s="33">
        <v>7352</v>
      </c>
      <c r="S4208" s="11" t="str">
        <f>+VLOOKUP(R4208,'Dimension descriptions'!K:M,3)</f>
        <v>KEEP KINDERGARTEN SUPPLEMENT ENRICHMENT</v>
      </c>
      <c r="T4208" s="3" t="str">
        <f t="shared" si="527"/>
        <v>N</v>
      </c>
      <c r="U4208">
        <f>+VLOOKUP(R4208,'FY21 P13 Allotment memo'!O:O,1,FALSE)</f>
        <v>7352</v>
      </c>
      <c r="V4208"/>
      <c r="W4208"/>
      <c r="X4208"/>
      <c r="Y4208"/>
      <c r="Z4208"/>
    </row>
    <row r="4209" spans="1:26">
      <c r="A4209">
        <v>10</v>
      </c>
      <c r="B4209" t="s">
        <v>5554</v>
      </c>
      <c r="C4209" t="s">
        <v>5194</v>
      </c>
      <c r="D4209">
        <v>91</v>
      </c>
      <c r="E4209">
        <v>0</v>
      </c>
      <c r="F4209">
        <v>0</v>
      </c>
      <c r="G4209" s="2">
        <f t="shared" si="522"/>
        <v>0</v>
      </c>
      <c r="H4209" s="3" t="str">
        <f t="shared" si="523"/>
        <v>10</v>
      </c>
      <c r="I4209" s="3" t="str">
        <f t="shared" si="524"/>
        <v>500</v>
      </c>
      <c r="J4209" s="3">
        <v>500</v>
      </c>
      <c r="K4209" s="3" t="str">
        <f>+VLOOKUP(J4209,'Dimension descriptions'!P:R,3,FALSE)</f>
        <v>District Office</v>
      </c>
      <c r="L4209" s="3" t="str">
        <f t="shared" si="525"/>
        <v>7352</v>
      </c>
      <c r="M4209" s="10">
        <v>7352</v>
      </c>
      <c r="N4209" s="3" t="str">
        <f t="shared" si="520"/>
        <v>7000</v>
      </c>
      <c r="O4209" s="3" t="str">
        <f t="shared" si="521"/>
        <v>870</v>
      </c>
      <c r="P4209" s="3" t="str">
        <f t="shared" si="526"/>
        <v>8</v>
      </c>
      <c r="Q4209" s="11">
        <f>+VLOOKUP(M4209,'Dimension descriptions'!K:M,2,FALSE)</f>
        <v>7352</v>
      </c>
      <c r="R4209" s="33">
        <v>7352</v>
      </c>
      <c r="S4209" s="11" t="str">
        <f>+VLOOKUP(R4209,'Dimension descriptions'!K:M,3)</f>
        <v>KEEP KINDERGARTEN SUPPLEMENT ENRICHMENT</v>
      </c>
      <c r="T4209" s="3" t="str">
        <f t="shared" si="527"/>
        <v>N</v>
      </c>
      <c r="U4209">
        <f>+VLOOKUP(R4209,'FY21 P13 Allotment memo'!O:O,1,FALSE)</f>
        <v>7352</v>
      </c>
      <c r="V4209"/>
      <c r="W4209"/>
      <c r="X4209"/>
      <c r="Y4209"/>
      <c r="Z4209"/>
    </row>
    <row r="4210" spans="1:26">
      <c r="A4210">
        <v>10</v>
      </c>
      <c r="B4210" t="s">
        <v>5555</v>
      </c>
      <c r="C4210" t="s">
        <v>5556</v>
      </c>
      <c r="D4210">
        <v>91</v>
      </c>
      <c r="E4210">
        <v>2396</v>
      </c>
      <c r="F4210">
        <v>0</v>
      </c>
      <c r="G4210" s="2">
        <f t="shared" si="522"/>
        <v>2396</v>
      </c>
      <c r="H4210" s="3" t="str">
        <f t="shared" si="523"/>
        <v>10</v>
      </c>
      <c r="I4210" s="3" t="str">
        <f t="shared" si="524"/>
        <v>500</v>
      </c>
      <c r="J4210" s="3">
        <v>500</v>
      </c>
      <c r="K4210" s="3" t="str">
        <f>+VLOOKUP(J4210,'Dimension descriptions'!P:R,3,FALSE)</f>
        <v>District Office</v>
      </c>
      <c r="L4210" s="3" t="str">
        <f t="shared" si="525"/>
        <v>7380</v>
      </c>
      <c r="M4210" s="10">
        <v>7380</v>
      </c>
      <c r="N4210" s="3" t="str">
        <f t="shared" si="520"/>
        <v>2500</v>
      </c>
      <c r="O4210" s="3" t="str">
        <f t="shared" si="521"/>
        <v>340</v>
      </c>
      <c r="P4210" s="3" t="str">
        <f t="shared" si="526"/>
        <v>3</v>
      </c>
      <c r="Q4210" s="11">
        <f>+VLOOKUP(M4210,'Dimension descriptions'!K:M,2,FALSE)</f>
        <v>7380</v>
      </c>
      <c r="R4210" s="33">
        <v>7380</v>
      </c>
      <c r="S4210" s="11" t="str">
        <f>+VLOOKUP(R4210,'Dimension descriptions'!K:M,3)</f>
        <v>ETI - E-RATE</v>
      </c>
      <c r="T4210" s="3" t="str">
        <f t="shared" si="527"/>
        <v>N</v>
      </c>
      <c r="U4210" t="e">
        <f>+VLOOKUP(R4210,'FY21 P13 Allotment memo'!O:O,1,FALSE)</f>
        <v>#N/A</v>
      </c>
      <c r="V4210"/>
      <c r="W4210"/>
      <c r="X4210"/>
      <c r="Y4210"/>
      <c r="Z4210"/>
    </row>
    <row r="4211" spans="1:26">
      <c r="A4211">
        <v>10</v>
      </c>
      <c r="B4211" t="s">
        <v>5557</v>
      </c>
      <c r="C4211" t="s">
        <v>5558</v>
      </c>
      <c r="D4211">
        <v>91</v>
      </c>
      <c r="E4211">
        <v>0</v>
      </c>
      <c r="F4211">
        <v>0</v>
      </c>
      <c r="G4211" s="2">
        <f t="shared" si="522"/>
        <v>0</v>
      </c>
      <c r="H4211" s="3" t="str">
        <f t="shared" si="523"/>
        <v>10</v>
      </c>
      <c r="I4211" s="3" t="str">
        <f t="shared" si="524"/>
        <v>500</v>
      </c>
      <c r="J4211" s="3">
        <v>500</v>
      </c>
      <c r="K4211" s="3" t="str">
        <f>+VLOOKUP(J4211,'Dimension descriptions'!P:R,3,FALSE)</f>
        <v>District Office</v>
      </c>
      <c r="L4211" s="3" t="str">
        <f t="shared" si="525"/>
        <v>7380</v>
      </c>
      <c r="M4211" s="10">
        <v>7380</v>
      </c>
      <c r="N4211" s="3" t="str">
        <f t="shared" si="520"/>
        <v>2500</v>
      </c>
      <c r="O4211" s="3" t="str">
        <f t="shared" si="521"/>
        <v>350</v>
      </c>
      <c r="P4211" s="3" t="str">
        <f t="shared" si="526"/>
        <v>3</v>
      </c>
      <c r="Q4211" s="11">
        <f>+VLOOKUP(M4211,'Dimension descriptions'!K:M,2,FALSE)</f>
        <v>7380</v>
      </c>
      <c r="R4211" s="33">
        <v>7380</v>
      </c>
      <c r="S4211" s="11" t="str">
        <f>+VLOOKUP(R4211,'Dimension descriptions'!K:M,3)</f>
        <v>ETI - E-RATE</v>
      </c>
      <c r="T4211" s="3" t="str">
        <f t="shared" si="527"/>
        <v>N</v>
      </c>
      <c r="U4211" t="e">
        <f>+VLOOKUP(R4211,'FY21 P13 Allotment memo'!O:O,1,FALSE)</f>
        <v>#N/A</v>
      </c>
      <c r="V4211"/>
      <c r="W4211"/>
      <c r="X4211"/>
      <c r="Y4211"/>
      <c r="Z4211"/>
    </row>
    <row r="4212" spans="1:26">
      <c r="A4212">
        <v>10</v>
      </c>
      <c r="B4212" t="s">
        <v>5559</v>
      </c>
      <c r="C4212" t="s">
        <v>5560</v>
      </c>
      <c r="D4212">
        <v>91</v>
      </c>
      <c r="E4212">
        <v>0</v>
      </c>
      <c r="F4212">
        <v>0</v>
      </c>
      <c r="G4212" s="2">
        <f t="shared" si="522"/>
        <v>0</v>
      </c>
      <c r="H4212" s="3" t="str">
        <f t="shared" si="523"/>
        <v>10</v>
      </c>
      <c r="I4212" s="3" t="str">
        <f t="shared" si="524"/>
        <v>500</v>
      </c>
      <c r="J4212" s="3">
        <v>500</v>
      </c>
      <c r="K4212" s="3" t="str">
        <f>+VLOOKUP(J4212,'Dimension descriptions'!P:R,3,FALSE)</f>
        <v>District Office</v>
      </c>
      <c r="L4212" s="3" t="str">
        <f t="shared" si="525"/>
        <v>7380</v>
      </c>
      <c r="M4212" s="10">
        <v>7380</v>
      </c>
      <c r="N4212" s="3" t="str">
        <f t="shared" si="520"/>
        <v>2500</v>
      </c>
      <c r="O4212" s="3" t="str">
        <f t="shared" si="521"/>
        <v>610</v>
      </c>
      <c r="P4212" s="3" t="str">
        <f t="shared" si="526"/>
        <v>6</v>
      </c>
      <c r="Q4212" s="11">
        <f>+VLOOKUP(M4212,'Dimension descriptions'!K:M,2,FALSE)</f>
        <v>7380</v>
      </c>
      <c r="R4212" s="33">
        <v>7380</v>
      </c>
      <c r="S4212" s="11" t="str">
        <f>+VLOOKUP(R4212,'Dimension descriptions'!K:M,3)</f>
        <v>ETI - E-RATE</v>
      </c>
      <c r="T4212" s="3" t="str">
        <f t="shared" si="527"/>
        <v>N</v>
      </c>
      <c r="U4212" t="e">
        <f>+VLOOKUP(R4212,'FY21 P13 Allotment memo'!O:O,1,FALSE)</f>
        <v>#N/A</v>
      </c>
      <c r="V4212"/>
      <c r="W4212"/>
      <c r="X4212"/>
      <c r="Y4212"/>
      <c r="Z4212"/>
    </row>
    <row r="4213" spans="1:26">
      <c r="A4213">
        <v>10</v>
      </c>
      <c r="B4213" t="s">
        <v>5561</v>
      </c>
      <c r="C4213" t="s">
        <v>5562</v>
      </c>
      <c r="D4213">
        <v>91</v>
      </c>
      <c r="E4213">
        <v>12355.52</v>
      </c>
      <c r="F4213">
        <v>0</v>
      </c>
      <c r="G4213" s="2">
        <f t="shared" si="522"/>
        <v>12355.52</v>
      </c>
      <c r="H4213" s="3" t="str">
        <f t="shared" si="523"/>
        <v>10</v>
      </c>
      <c r="I4213" s="3" t="str">
        <f t="shared" si="524"/>
        <v>500</v>
      </c>
      <c r="J4213" s="3">
        <v>500</v>
      </c>
      <c r="K4213" s="3" t="str">
        <f>+VLOOKUP(J4213,'Dimension descriptions'!P:R,3,FALSE)</f>
        <v>District Office</v>
      </c>
      <c r="L4213" s="3" t="str">
        <f t="shared" si="525"/>
        <v>7380</v>
      </c>
      <c r="M4213" s="10">
        <v>7380</v>
      </c>
      <c r="N4213" s="3" t="str">
        <f t="shared" si="520"/>
        <v>2500</v>
      </c>
      <c r="O4213" s="3" t="str">
        <f t="shared" si="521"/>
        <v>734</v>
      </c>
      <c r="P4213" s="3" t="str">
        <f t="shared" si="526"/>
        <v>7</v>
      </c>
      <c r="Q4213" s="11">
        <f>+VLOOKUP(M4213,'Dimension descriptions'!K:M,2,FALSE)</f>
        <v>7380</v>
      </c>
      <c r="R4213" s="33">
        <v>7380</v>
      </c>
      <c r="S4213" s="11" t="str">
        <f>+VLOOKUP(R4213,'Dimension descriptions'!K:M,3)</f>
        <v>ETI - E-RATE</v>
      </c>
      <c r="T4213" s="3" t="str">
        <f t="shared" si="527"/>
        <v>N</v>
      </c>
      <c r="U4213" t="e">
        <f>+VLOOKUP(R4213,'FY21 P13 Allotment memo'!O:O,1,FALSE)</f>
        <v>#N/A</v>
      </c>
      <c r="V4213"/>
      <c r="W4213"/>
      <c r="X4213"/>
      <c r="Y4213"/>
      <c r="Z4213"/>
    </row>
    <row r="4214" spans="1:26">
      <c r="A4214">
        <v>10</v>
      </c>
      <c r="B4214" t="s">
        <v>5563</v>
      </c>
      <c r="C4214" t="s">
        <v>5564</v>
      </c>
      <c r="D4214">
        <v>91</v>
      </c>
      <c r="E4214">
        <v>121873.2</v>
      </c>
      <c r="F4214">
        <v>0</v>
      </c>
      <c r="G4214" s="2">
        <f t="shared" si="522"/>
        <v>121873.2</v>
      </c>
      <c r="H4214" s="3" t="str">
        <f t="shared" si="523"/>
        <v>10</v>
      </c>
      <c r="I4214" s="3" t="str">
        <f t="shared" si="524"/>
        <v>500</v>
      </c>
      <c r="J4214" s="3">
        <v>500</v>
      </c>
      <c r="K4214" s="3" t="str">
        <f>+VLOOKUP(J4214,'Dimension descriptions'!P:R,3,FALSE)</f>
        <v>District Office</v>
      </c>
      <c r="L4214" s="3" t="str">
        <f t="shared" si="525"/>
        <v>7380</v>
      </c>
      <c r="M4214" s="10">
        <v>7380</v>
      </c>
      <c r="N4214" s="3" t="str">
        <f t="shared" si="520"/>
        <v>2500</v>
      </c>
      <c r="O4214" s="3" t="str">
        <f t="shared" si="521"/>
        <v>736</v>
      </c>
      <c r="P4214" s="3" t="str">
        <f t="shared" si="526"/>
        <v>7</v>
      </c>
      <c r="Q4214" s="11">
        <f>+VLOOKUP(M4214,'Dimension descriptions'!K:M,2,FALSE)</f>
        <v>7380</v>
      </c>
      <c r="R4214" s="33">
        <v>7380</v>
      </c>
      <c r="S4214" s="11" t="str">
        <f>+VLOOKUP(R4214,'Dimension descriptions'!K:M,3)</f>
        <v>ETI - E-RATE</v>
      </c>
      <c r="T4214" s="3" t="str">
        <f t="shared" si="527"/>
        <v>N</v>
      </c>
      <c r="U4214" t="e">
        <f>+VLOOKUP(R4214,'FY21 P13 Allotment memo'!O:O,1,FALSE)</f>
        <v>#N/A</v>
      </c>
      <c r="V4214"/>
      <c r="W4214"/>
      <c r="X4214"/>
      <c r="Y4214"/>
      <c r="Z4214"/>
    </row>
    <row r="4215" spans="1:26">
      <c r="A4215">
        <v>10</v>
      </c>
      <c r="B4215" t="s">
        <v>5565</v>
      </c>
      <c r="C4215" t="s">
        <v>863</v>
      </c>
      <c r="D4215">
        <v>91</v>
      </c>
      <c r="E4215">
        <v>0</v>
      </c>
      <c r="F4215">
        <v>136624.72</v>
      </c>
      <c r="G4215" s="2">
        <f t="shared" si="522"/>
        <v>-136624.72</v>
      </c>
      <c r="H4215" s="3" t="str">
        <f t="shared" si="523"/>
        <v>10</v>
      </c>
      <c r="I4215" s="3" t="str">
        <f t="shared" si="524"/>
        <v>500</v>
      </c>
      <c r="J4215" s="3">
        <v>500</v>
      </c>
      <c r="K4215" s="3" t="str">
        <f>+VLOOKUP(J4215,'Dimension descriptions'!P:R,3,FALSE)</f>
        <v>District Office</v>
      </c>
      <c r="L4215" s="3" t="str">
        <f t="shared" si="525"/>
        <v>7380</v>
      </c>
      <c r="M4215" s="10">
        <v>7380</v>
      </c>
      <c r="N4215" s="3" t="str">
        <f t="shared" si="520"/>
        <v>4380</v>
      </c>
      <c r="O4215" s="3" t="str">
        <f t="shared" si="521"/>
        <v>999</v>
      </c>
      <c r="P4215" s="3" t="str">
        <f t="shared" si="526"/>
        <v>9</v>
      </c>
      <c r="Q4215" s="11">
        <f>+VLOOKUP(M4215,'Dimension descriptions'!K:M,2,FALSE)</f>
        <v>7380</v>
      </c>
      <c r="R4215" s="33">
        <v>7380</v>
      </c>
      <c r="S4215" s="11" t="str">
        <f>+VLOOKUP(R4215,'Dimension descriptions'!K:M,3)</f>
        <v>ETI - E-RATE</v>
      </c>
      <c r="T4215" s="3" t="str">
        <f t="shared" si="527"/>
        <v>N</v>
      </c>
      <c r="U4215" t="e">
        <f>+VLOOKUP(R4215,'FY21 P13 Allotment memo'!O:O,1,FALSE)</f>
        <v>#N/A</v>
      </c>
      <c r="V4215"/>
      <c r="W4215"/>
      <c r="X4215"/>
      <c r="Y4215"/>
      <c r="Z4215"/>
    </row>
    <row r="4216" spans="1:26">
      <c r="A4216">
        <v>10</v>
      </c>
      <c r="B4216" t="s">
        <v>5566</v>
      </c>
      <c r="C4216" t="s">
        <v>5567</v>
      </c>
      <c r="D4216">
        <v>91</v>
      </c>
      <c r="E4216">
        <v>894.04</v>
      </c>
      <c r="F4216">
        <v>0</v>
      </c>
      <c r="G4216" s="2">
        <f t="shared" si="522"/>
        <v>894.04</v>
      </c>
      <c r="H4216" s="3" t="str">
        <f t="shared" si="523"/>
        <v>10</v>
      </c>
      <c r="I4216" s="3" t="str">
        <f t="shared" si="524"/>
        <v>500</v>
      </c>
      <c r="J4216" s="3">
        <v>500</v>
      </c>
      <c r="K4216" s="3" t="str">
        <f>+VLOOKUP(J4216,'Dimension descriptions'!P:R,3,FALSE)</f>
        <v>District Office</v>
      </c>
      <c r="L4216" s="3" t="str">
        <f t="shared" si="525"/>
        <v>7390</v>
      </c>
      <c r="M4216" s="10">
        <v>7390</v>
      </c>
      <c r="N4216" s="3" t="str">
        <f t="shared" si="520"/>
        <v>2220</v>
      </c>
      <c r="O4216" s="3" t="str">
        <f t="shared" si="521"/>
        <v>644</v>
      </c>
      <c r="P4216" s="3" t="str">
        <f t="shared" si="526"/>
        <v>6</v>
      </c>
      <c r="Q4216" s="11">
        <f>+VLOOKUP(M4216,'Dimension descriptions'!K:M,2,FALSE)</f>
        <v>7390</v>
      </c>
      <c r="R4216" s="33">
        <v>7390</v>
      </c>
      <c r="S4216" s="11" t="str">
        <f>+VLOOKUP(R4216,'Dimension descriptions'!K:M,3)</f>
        <v>EARLY RETIREE REINSURANCE PROGRAM</v>
      </c>
      <c r="T4216" s="3" t="str">
        <f t="shared" si="527"/>
        <v>N</v>
      </c>
      <c r="U4216" t="e">
        <f>+VLOOKUP(R4216,'FY21 P13 Allotment memo'!O:O,1,FALSE)</f>
        <v>#N/A</v>
      </c>
      <c r="V4216"/>
      <c r="W4216"/>
      <c r="X4216"/>
      <c r="Y4216"/>
      <c r="Z4216"/>
    </row>
    <row r="4217" spans="1:26">
      <c r="A4217">
        <v>10</v>
      </c>
      <c r="B4217" t="s">
        <v>5568</v>
      </c>
      <c r="C4217" t="s">
        <v>1571</v>
      </c>
      <c r="D4217">
        <v>91</v>
      </c>
      <c r="E4217">
        <v>0</v>
      </c>
      <c r="F4217">
        <v>0</v>
      </c>
      <c r="G4217" s="2">
        <f t="shared" si="522"/>
        <v>0</v>
      </c>
      <c r="H4217" s="3" t="str">
        <f t="shared" si="523"/>
        <v>10</v>
      </c>
      <c r="I4217" s="3" t="str">
        <f t="shared" si="524"/>
        <v>500</v>
      </c>
      <c r="J4217" s="3">
        <v>500</v>
      </c>
      <c r="K4217" s="3" t="str">
        <f>+VLOOKUP(J4217,'Dimension descriptions'!P:R,3,FALSE)</f>
        <v>District Office</v>
      </c>
      <c r="L4217" s="3" t="str">
        <f t="shared" si="525"/>
        <v>7395</v>
      </c>
      <c r="M4217" s="10">
        <v>7395</v>
      </c>
      <c r="N4217" s="3" t="str">
        <f t="shared" si="520"/>
        <v>1000</v>
      </c>
      <c r="O4217" s="3" t="str">
        <f t="shared" si="521"/>
        <v>149</v>
      </c>
      <c r="P4217" s="3" t="str">
        <f t="shared" si="526"/>
        <v>1</v>
      </c>
      <c r="Q4217" s="11">
        <f>+VLOOKUP(M4217,'Dimension descriptions'!K:M,2,FALSE)</f>
        <v>7395</v>
      </c>
      <c r="R4217" s="33">
        <v>7395</v>
      </c>
      <c r="S4217" s="11" t="str">
        <f>+VLOOKUP(R4217,'Dimension descriptions'!K:M,3)</f>
        <v>Federal - Juvenile Justice Grant</v>
      </c>
      <c r="T4217" s="3" t="str">
        <f t="shared" si="527"/>
        <v>N</v>
      </c>
      <c r="U4217" t="e">
        <f>+VLOOKUP(R4217,'FY21 P13 Allotment memo'!O:O,1,FALSE)</f>
        <v>#N/A</v>
      </c>
      <c r="V4217"/>
      <c r="W4217"/>
      <c r="X4217"/>
      <c r="Y4217"/>
      <c r="Z4217"/>
    </row>
    <row r="4218" spans="1:26">
      <c r="A4218">
        <v>10</v>
      </c>
      <c r="B4218" t="s">
        <v>5569</v>
      </c>
      <c r="C4218" t="s">
        <v>5570</v>
      </c>
      <c r="D4218">
        <v>91</v>
      </c>
      <c r="E4218">
        <v>0</v>
      </c>
      <c r="F4218">
        <v>0</v>
      </c>
      <c r="G4218" s="2">
        <f t="shared" si="522"/>
        <v>0</v>
      </c>
      <c r="H4218" s="3" t="str">
        <f t="shared" si="523"/>
        <v>10</v>
      </c>
      <c r="I4218" s="3" t="str">
        <f t="shared" si="524"/>
        <v>500</v>
      </c>
      <c r="J4218" s="3">
        <v>500</v>
      </c>
      <c r="K4218" s="3" t="str">
        <f>+VLOOKUP(J4218,'Dimension descriptions'!P:R,3,FALSE)</f>
        <v>District Office</v>
      </c>
      <c r="L4218" s="3" t="str">
        <f t="shared" si="525"/>
        <v>7395</v>
      </c>
      <c r="M4218" s="10">
        <v>7395</v>
      </c>
      <c r="N4218" s="3" t="str">
        <f t="shared" si="520"/>
        <v>1000</v>
      </c>
      <c r="O4218" s="3" t="str">
        <f t="shared" si="521"/>
        <v>198</v>
      </c>
      <c r="P4218" s="3" t="str">
        <f t="shared" si="526"/>
        <v>1</v>
      </c>
      <c r="Q4218" s="11">
        <f>+VLOOKUP(M4218,'Dimension descriptions'!K:M,2,FALSE)</f>
        <v>7395</v>
      </c>
      <c r="R4218" s="33">
        <v>7395</v>
      </c>
      <c r="S4218" s="11" t="str">
        <f>+VLOOKUP(R4218,'Dimension descriptions'!K:M,3)</f>
        <v>Federal - Juvenile Justice Grant</v>
      </c>
      <c r="T4218" s="3" t="str">
        <f t="shared" si="527"/>
        <v>N</v>
      </c>
      <c r="U4218" t="e">
        <f>+VLOOKUP(R4218,'FY21 P13 Allotment memo'!O:O,1,FALSE)</f>
        <v>#N/A</v>
      </c>
      <c r="V4218"/>
      <c r="W4218"/>
      <c r="X4218"/>
      <c r="Y4218"/>
      <c r="Z4218"/>
    </row>
    <row r="4219" spans="1:26">
      <c r="A4219">
        <v>10</v>
      </c>
      <c r="B4219" t="s">
        <v>5571</v>
      </c>
      <c r="C4219" t="s">
        <v>5374</v>
      </c>
      <c r="D4219">
        <v>91</v>
      </c>
      <c r="E4219">
        <v>0</v>
      </c>
      <c r="F4219">
        <v>0</v>
      </c>
      <c r="G4219" s="2">
        <f t="shared" si="522"/>
        <v>0</v>
      </c>
      <c r="H4219" s="3" t="str">
        <f t="shared" si="523"/>
        <v>10</v>
      </c>
      <c r="I4219" s="3" t="str">
        <f t="shared" si="524"/>
        <v>500</v>
      </c>
      <c r="J4219" s="3">
        <v>500</v>
      </c>
      <c r="K4219" s="3" t="str">
        <f>+VLOOKUP(J4219,'Dimension descriptions'!P:R,3,FALSE)</f>
        <v>District Office</v>
      </c>
      <c r="L4219" s="3" t="str">
        <f t="shared" si="525"/>
        <v>7395</v>
      </c>
      <c r="M4219" s="10">
        <v>7395</v>
      </c>
      <c r="N4219" s="3" t="str">
        <f t="shared" si="520"/>
        <v>1000</v>
      </c>
      <c r="O4219" s="3" t="str">
        <f t="shared" si="521"/>
        <v>320</v>
      </c>
      <c r="P4219" s="3" t="str">
        <f t="shared" si="526"/>
        <v>3</v>
      </c>
      <c r="Q4219" s="11">
        <f>+VLOOKUP(M4219,'Dimension descriptions'!K:M,2,FALSE)</f>
        <v>7395</v>
      </c>
      <c r="R4219" s="33">
        <v>7395</v>
      </c>
      <c r="S4219" s="11" t="str">
        <f>+VLOOKUP(R4219,'Dimension descriptions'!K:M,3)</f>
        <v>Federal - Juvenile Justice Grant</v>
      </c>
      <c r="T4219" s="3" t="str">
        <f t="shared" si="527"/>
        <v>N</v>
      </c>
      <c r="U4219" t="e">
        <f>+VLOOKUP(R4219,'FY21 P13 Allotment memo'!O:O,1,FALSE)</f>
        <v>#N/A</v>
      </c>
      <c r="V4219"/>
      <c r="W4219"/>
      <c r="X4219"/>
      <c r="Y4219"/>
      <c r="Z4219"/>
    </row>
    <row r="4220" spans="1:26">
      <c r="A4220">
        <v>10</v>
      </c>
      <c r="B4220" t="s">
        <v>5572</v>
      </c>
      <c r="C4220" t="s">
        <v>1417</v>
      </c>
      <c r="D4220">
        <v>91</v>
      </c>
      <c r="E4220">
        <v>0</v>
      </c>
      <c r="F4220">
        <v>0</v>
      </c>
      <c r="G4220" s="2">
        <f t="shared" si="522"/>
        <v>0</v>
      </c>
      <c r="H4220" s="3" t="str">
        <f t="shared" si="523"/>
        <v>10</v>
      </c>
      <c r="I4220" s="3" t="str">
        <f t="shared" si="524"/>
        <v>500</v>
      </c>
      <c r="J4220" s="3">
        <v>500</v>
      </c>
      <c r="K4220" s="3" t="str">
        <f>+VLOOKUP(J4220,'Dimension descriptions'!P:R,3,FALSE)</f>
        <v>District Office</v>
      </c>
      <c r="L4220" s="3" t="str">
        <f t="shared" si="525"/>
        <v>7395</v>
      </c>
      <c r="M4220" s="10">
        <v>7395</v>
      </c>
      <c r="N4220" s="3" t="str">
        <f t="shared" si="520"/>
        <v>1000</v>
      </c>
      <c r="O4220" s="3" t="str">
        <f t="shared" si="521"/>
        <v>580</v>
      </c>
      <c r="P4220" s="3" t="str">
        <f t="shared" si="526"/>
        <v>5</v>
      </c>
      <c r="Q4220" s="11">
        <f>+VLOOKUP(M4220,'Dimension descriptions'!K:M,2,FALSE)</f>
        <v>7395</v>
      </c>
      <c r="R4220" s="33">
        <v>7395</v>
      </c>
      <c r="S4220" s="11" t="str">
        <f>+VLOOKUP(R4220,'Dimension descriptions'!K:M,3)</f>
        <v>Federal - Juvenile Justice Grant</v>
      </c>
      <c r="T4220" s="3" t="str">
        <f t="shared" si="527"/>
        <v>N</v>
      </c>
      <c r="U4220" t="e">
        <f>+VLOOKUP(R4220,'FY21 P13 Allotment memo'!O:O,1,FALSE)</f>
        <v>#N/A</v>
      </c>
      <c r="V4220"/>
      <c r="W4220"/>
      <c r="X4220"/>
      <c r="Y4220"/>
      <c r="Z4220"/>
    </row>
    <row r="4221" spans="1:26">
      <c r="A4221">
        <v>10</v>
      </c>
      <c r="B4221" t="s">
        <v>5573</v>
      </c>
      <c r="C4221" t="s">
        <v>5574</v>
      </c>
      <c r="D4221">
        <v>91</v>
      </c>
      <c r="E4221">
        <v>0</v>
      </c>
      <c r="F4221">
        <v>0</v>
      </c>
      <c r="G4221" s="2">
        <f t="shared" si="522"/>
        <v>0</v>
      </c>
      <c r="H4221" s="3" t="str">
        <f t="shared" si="523"/>
        <v>10</v>
      </c>
      <c r="I4221" s="3" t="str">
        <f t="shared" si="524"/>
        <v>500</v>
      </c>
      <c r="J4221" s="3">
        <v>500</v>
      </c>
      <c r="K4221" s="3" t="str">
        <f>+VLOOKUP(J4221,'Dimension descriptions'!P:R,3,FALSE)</f>
        <v>District Office</v>
      </c>
      <c r="L4221" s="3" t="str">
        <f t="shared" si="525"/>
        <v>7395</v>
      </c>
      <c r="M4221" s="10">
        <v>7395</v>
      </c>
      <c r="N4221" s="3" t="str">
        <f t="shared" si="520"/>
        <v>1000</v>
      </c>
      <c r="O4221" s="3" t="str">
        <f t="shared" si="521"/>
        <v>600</v>
      </c>
      <c r="P4221" s="3" t="str">
        <f t="shared" si="526"/>
        <v>6</v>
      </c>
      <c r="Q4221" s="11">
        <f>+VLOOKUP(M4221,'Dimension descriptions'!K:M,2,FALSE)</f>
        <v>7395</v>
      </c>
      <c r="R4221" s="33">
        <v>7395</v>
      </c>
      <c r="S4221" s="11" t="str">
        <f>+VLOOKUP(R4221,'Dimension descriptions'!K:M,3)</f>
        <v>Federal - Juvenile Justice Grant</v>
      </c>
      <c r="T4221" s="3" t="str">
        <f t="shared" si="527"/>
        <v>N</v>
      </c>
      <c r="U4221" t="e">
        <f>+VLOOKUP(R4221,'FY21 P13 Allotment memo'!O:O,1,FALSE)</f>
        <v>#N/A</v>
      </c>
      <c r="V4221"/>
      <c r="W4221"/>
      <c r="X4221"/>
      <c r="Y4221"/>
      <c r="Z4221"/>
    </row>
    <row r="4222" spans="1:26">
      <c r="A4222">
        <v>10</v>
      </c>
      <c r="B4222" t="s">
        <v>5575</v>
      </c>
      <c r="C4222" t="s">
        <v>1588</v>
      </c>
      <c r="D4222">
        <v>91</v>
      </c>
      <c r="E4222">
        <v>0</v>
      </c>
      <c r="F4222">
        <v>0</v>
      </c>
      <c r="G4222" s="2">
        <f t="shared" si="522"/>
        <v>0</v>
      </c>
      <c r="H4222" s="3" t="str">
        <f t="shared" si="523"/>
        <v>10</v>
      </c>
      <c r="I4222" s="3" t="str">
        <f t="shared" si="524"/>
        <v>500</v>
      </c>
      <c r="J4222" s="3">
        <v>500</v>
      </c>
      <c r="K4222" s="3" t="str">
        <f>+VLOOKUP(J4222,'Dimension descriptions'!P:R,3,FALSE)</f>
        <v>District Office</v>
      </c>
      <c r="L4222" s="3" t="str">
        <f t="shared" si="525"/>
        <v>7395</v>
      </c>
      <c r="M4222" s="10">
        <v>7395</v>
      </c>
      <c r="N4222" s="3" t="str">
        <f t="shared" si="520"/>
        <v>1000</v>
      </c>
      <c r="O4222" s="3" t="str">
        <f t="shared" si="521"/>
        <v>610</v>
      </c>
      <c r="P4222" s="3" t="str">
        <f t="shared" si="526"/>
        <v>6</v>
      </c>
      <c r="Q4222" s="11">
        <f>+VLOOKUP(M4222,'Dimension descriptions'!K:M,2,FALSE)</f>
        <v>7395</v>
      </c>
      <c r="R4222" s="33">
        <v>7395</v>
      </c>
      <c r="S4222" s="11" t="str">
        <f>+VLOOKUP(R4222,'Dimension descriptions'!K:M,3)</f>
        <v>Federal - Juvenile Justice Grant</v>
      </c>
      <c r="T4222" s="3" t="str">
        <f t="shared" si="527"/>
        <v>N</v>
      </c>
      <c r="U4222" t="e">
        <f>+VLOOKUP(R4222,'FY21 P13 Allotment memo'!O:O,1,FALSE)</f>
        <v>#N/A</v>
      </c>
      <c r="V4222"/>
      <c r="W4222"/>
      <c r="X4222"/>
      <c r="Y4222"/>
      <c r="Z4222"/>
    </row>
    <row r="4223" spans="1:26">
      <c r="A4223">
        <v>10</v>
      </c>
      <c r="B4223" t="s">
        <v>5576</v>
      </c>
      <c r="C4223" t="s">
        <v>1424</v>
      </c>
      <c r="D4223">
        <v>91</v>
      </c>
      <c r="E4223">
        <v>0</v>
      </c>
      <c r="F4223">
        <v>0</v>
      </c>
      <c r="G4223" s="2">
        <f t="shared" si="522"/>
        <v>0</v>
      </c>
      <c r="H4223" s="3" t="str">
        <f t="shared" si="523"/>
        <v>10</v>
      </c>
      <c r="I4223" s="3" t="str">
        <f t="shared" si="524"/>
        <v>500</v>
      </c>
      <c r="J4223" s="3">
        <v>500</v>
      </c>
      <c r="K4223" s="3" t="str">
        <f>+VLOOKUP(J4223,'Dimension descriptions'!P:R,3,FALSE)</f>
        <v>District Office</v>
      </c>
      <c r="L4223" s="3" t="str">
        <f t="shared" si="525"/>
        <v>7395</v>
      </c>
      <c r="M4223" s="10">
        <v>7395</v>
      </c>
      <c r="N4223" s="3" t="str">
        <f t="shared" si="520"/>
        <v>1000</v>
      </c>
      <c r="O4223" s="3" t="str">
        <f t="shared" si="521"/>
        <v>730</v>
      </c>
      <c r="P4223" s="3" t="str">
        <f t="shared" si="526"/>
        <v>7</v>
      </c>
      <c r="Q4223" s="11">
        <f>+VLOOKUP(M4223,'Dimension descriptions'!K:M,2,FALSE)</f>
        <v>7395</v>
      </c>
      <c r="R4223" s="33">
        <v>7395</v>
      </c>
      <c r="S4223" s="11" t="str">
        <f>+VLOOKUP(R4223,'Dimension descriptions'!K:M,3)</f>
        <v>Federal - Juvenile Justice Grant</v>
      </c>
      <c r="T4223" s="3" t="str">
        <f t="shared" si="527"/>
        <v>N</v>
      </c>
      <c r="U4223" t="e">
        <f>+VLOOKUP(R4223,'FY21 P13 Allotment memo'!O:O,1,FALSE)</f>
        <v>#N/A</v>
      </c>
      <c r="V4223"/>
      <c r="W4223"/>
      <c r="X4223"/>
      <c r="Y4223"/>
      <c r="Z4223"/>
    </row>
    <row r="4224" spans="1:26">
      <c r="A4224">
        <v>10</v>
      </c>
      <c r="B4224" t="s">
        <v>5577</v>
      </c>
      <c r="C4224" t="s">
        <v>1882</v>
      </c>
      <c r="D4224">
        <v>91</v>
      </c>
      <c r="E4224">
        <v>0</v>
      </c>
      <c r="F4224">
        <v>0</v>
      </c>
      <c r="G4224" s="2">
        <f t="shared" si="522"/>
        <v>0</v>
      </c>
      <c r="H4224" s="3" t="str">
        <f t="shared" si="523"/>
        <v>10</v>
      </c>
      <c r="I4224" s="3" t="str">
        <f t="shared" si="524"/>
        <v>500</v>
      </c>
      <c r="J4224" s="3">
        <v>500</v>
      </c>
      <c r="K4224" s="3" t="str">
        <f>+VLOOKUP(J4224,'Dimension descriptions'!P:R,3,FALSE)</f>
        <v>District Office</v>
      </c>
      <c r="L4224" s="3" t="str">
        <f t="shared" si="525"/>
        <v>7395</v>
      </c>
      <c r="M4224" s="10">
        <v>7395</v>
      </c>
      <c r="N4224" s="3" t="str">
        <f t="shared" si="520"/>
        <v>1000</v>
      </c>
      <c r="O4224" s="3" t="str">
        <f t="shared" si="521"/>
        <v>890</v>
      </c>
      <c r="P4224" s="3" t="str">
        <f t="shared" si="526"/>
        <v>8</v>
      </c>
      <c r="Q4224" s="11">
        <f>+VLOOKUP(M4224,'Dimension descriptions'!K:M,2,FALSE)</f>
        <v>7395</v>
      </c>
      <c r="R4224" s="33">
        <v>7395</v>
      </c>
      <c r="S4224" s="11" t="str">
        <f>+VLOOKUP(R4224,'Dimension descriptions'!K:M,3)</f>
        <v>Federal - Juvenile Justice Grant</v>
      </c>
      <c r="T4224" s="3" t="str">
        <f t="shared" si="527"/>
        <v>N</v>
      </c>
      <c r="U4224" t="e">
        <f>+VLOOKUP(R4224,'FY21 P13 Allotment memo'!O:O,1,FALSE)</f>
        <v>#N/A</v>
      </c>
      <c r="V4224"/>
      <c r="W4224"/>
      <c r="X4224"/>
      <c r="Y4224"/>
      <c r="Z4224"/>
    </row>
    <row r="4225" spans="1:26">
      <c r="A4225">
        <v>10</v>
      </c>
      <c r="B4225" t="s">
        <v>5578</v>
      </c>
      <c r="C4225" t="s">
        <v>4760</v>
      </c>
      <c r="D4225">
        <v>91</v>
      </c>
      <c r="E4225">
        <v>0</v>
      </c>
      <c r="F4225">
        <v>0</v>
      </c>
      <c r="G4225" s="2">
        <f t="shared" si="522"/>
        <v>0</v>
      </c>
      <c r="H4225" s="3" t="str">
        <f t="shared" si="523"/>
        <v>10</v>
      </c>
      <c r="I4225" s="3" t="str">
        <f t="shared" si="524"/>
        <v>500</v>
      </c>
      <c r="J4225" s="3">
        <v>500</v>
      </c>
      <c r="K4225" s="3" t="str">
        <f>+VLOOKUP(J4225,'Dimension descriptions'!P:R,3,FALSE)</f>
        <v>District Office</v>
      </c>
      <c r="L4225" s="3" t="str">
        <f t="shared" si="525"/>
        <v>7395</v>
      </c>
      <c r="M4225" s="10">
        <v>7395</v>
      </c>
      <c r="N4225" s="3" t="str">
        <f t="shared" si="520"/>
        <v>2210</v>
      </c>
      <c r="O4225" s="3" t="str">
        <f t="shared" si="521"/>
        <v>152</v>
      </c>
      <c r="P4225" s="3" t="str">
        <f t="shared" si="526"/>
        <v>1</v>
      </c>
      <c r="Q4225" s="11">
        <f>+VLOOKUP(M4225,'Dimension descriptions'!K:M,2,FALSE)</f>
        <v>7395</v>
      </c>
      <c r="R4225" s="33">
        <v>7395</v>
      </c>
      <c r="S4225" s="11" t="str">
        <f>+VLOOKUP(R4225,'Dimension descriptions'!K:M,3)</f>
        <v>Federal - Juvenile Justice Grant</v>
      </c>
      <c r="T4225" s="3" t="str">
        <f t="shared" si="527"/>
        <v>N</v>
      </c>
      <c r="U4225" t="e">
        <f>+VLOOKUP(R4225,'FY21 P13 Allotment memo'!O:O,1,FALSE)</f>
        <v>#N/A</v>
      </c>
      <c r="V4225"/>
      <c r="W4225"/>
      <c r="X4225"/>
      <c r="Y4225"/>
      <c r="Z4225"/>
    </row>
    <row r="4226" spans="1:26">
      <c r="A4226">
        <v>10</v>
      </c>
      <c r="B4226" t="s">
        <v>5579</v>
      </c>
      <c r="C4226" t="s">
        <v>1417</v>
      </c>
      <c r="D4226">
        <v>91</v>
      </c>
      <c r="E4226">
        <v>0</v>
      </c>
      <c r="F4226">
        <v>0</v>
      </c>
      <c r="G4226" s="2">
        <f t="shared" si="522"/>
        <v>0</v>
      </c>
      <c r="H4226" s="3" t="str">
        <f t="shared" si="523"/>
        <v>10</v>
      </c>
      <c r="I4226" s="3" t="str">
        <f t="shared" si="524"/>
        <v>500</v>
      </c>
      <c r="J4226" s="3">
        <v>500</v>
      </c>
      <c r="K4226" s="3" t="str">
        <f>+VLOOKUP(J4226,'Dimension descriptions'!P:R,3,FALSE)</f>
        <v>District Office</v>
      </c>
      <c r="L4226" s="3" t="str">
        <f t="shared" si="525"/>
        <v>7395</v>
      </c>
      <c r="M4226" s="10">
        <v>7395</v>
      </c>
      <c r="N4226" s="3" t="str">
        <f t="shared" si="520"/>
        <v>2210</v>
      </c>
      <c r="O4226" s="3" t="str">
        <f t="shared" si="521"/>
        <v>580</v>
      </c>
      <c r="P4226" s="3" t="str">
        <f t="shared" si="526"/>
        <v>5</v>
      </c>
      <c r="Q4226" s="11">
        <f>+VLOOKUP(M4226,'Dimension descriptions'!K:M,2,FALSE)</f>
        <v>7395</v>
      </c>
      <c r="R4226" s="33">
        <v>7395</v>
      </c>
      <c r="S4226" s="11" t="str">
        <f>+VLOOKUP(R4226,'Dimension descriptions'!K:M,3)</f>
        <v>Federal - Juvenile Justice Grant</v>
      </c>
      <c r="T4226" s="3" t="str">
        <f t="shared" si="527"/>
        <v>N</v>
      </c>
      <c r="U4226" t="e">
        <f>+VLOOKUP(R4226,'FY21 P13 Allotment memo'!O:O,1,FALSE)</f>
        <v>#N/A</v>
      </c>
      <c r="V4226"/>
      <c r="W4226"/>
      <c r="X4226"/>
      <c r="Y4226"/>
      <c r="Z4226"/>
    </row>
    <row r="4227" spans="1:26">
      <c r="A4227">
        <v>10</v>
      </c>
      <c r="B4227" t="s">
        <v>5580</v>
      </c>
      <c r="C4227" t="s">
        <v>1588</v>
      </c>
      <c r="D4227">
        <v>91</v>
      </c>
      <c r="E4227">
        <v>0</v>
      </c>
      <c r="F4227">
        <v>0</v>
      </c>
      <c r="G4227" s="2">
        <f t="shared" si="522"/>
        <v>0</v>
      </c>
      <c r="H4227" s="3" t="str">
        <f t="shared" si="523"/>
        <v>10</v>
      </c>
      <c r="I4227" s="3" t="str">
        <f t="shared" si="524"/>
        <v>500</v>
      </c>
      <c r="J4227" s="3">
        <v>500</v>
      </c>
      <c r="K4227" s="3" t="str">
        <f>+VLOOKUP(J4227,'Dimension descriptions'!P:R,3,FALSE)</f>
        <v>District Office</v>
      </c>
      <c r="L4227" s="3" t="str">
        <f t="shared" si="525"/>
        <v>7395</v>
      </c>
      <c r="M4227" s="10">
        <v>7395</v>
      </c>
      <c r="N4227" s="3" t="str">
        <f t="shared" si="520"/>
        <v>2210</v>
      </c>
      <c r="O4227" s="3" t="str">
        <f t="shared" si="521"/>
        <v>610</v>
      </c>
      <c r="P4227" s="3" t="str">
        <f t="shared" si="526"/>
        <v>6</v>
      </c>
      <c r="Q4227" s="11">
        <f>+VLOOKUP(M4227,'Dimension descriptions'!K:M,2,FALSE)</f>
        <v>7395</v>
      </c>
      <c r="R4227" s="33">
        <v>7395</v>
      </c>
      <c r="S4227" s="11" t="str">
        <f>+VLOOKUP(R4227,'Dimension descriptions'!K:M,3)</f>
        <v>Federal - Juvenile Justice Grant</v>
      </c>
      <c r="T4227" s="3" t="str">
        <f t="shared" si="527"/>
        <v>N</v>
      </c>
      <c r="U4227" t="e">
        <f>+VLOOKUP(R4227,'FY21 P13 Allotment memo'!O:O,1,FALSE)</f>
        <v>#N/A</v>
      </c>
      <c r="V4227"/>
      <c r="W4227"/>
      <c r="X4227"/>
      <c r="Y4227"/>
      <c r="Z4227"/>
    </row>
    <row r="4228" spans="1:26">
      <c r="A4228">
        <v>10</v>
      </c>
      <c r="B4228" t="s">
        <v>5581</v>
      </c>
      <c r="C4228" t="s">
        <v>1424</v>
      </c>
      <c r="D4228">
        <v>91</v>
      </c>
      <c r="E4228">
        <v>0</v>
      </c>
      <c r="F4228">
        <v>0</v>
      </c>
      <c r="G4228" s="2">
        <f t="shared" si="522"/>
        <v>0</v>
      </c>
      <c r="H4228" s="3" t="str">
        <f t="shared" si="523"/>
        <v>10</v>
      </c>
      <c r="I4228" s="3" t="str">
        <f t="shared" si="524"/>
        <v>500</v>
      </c>
      <c r="J4228" s="3">
        <v>500</v>
      </c>
      <c r="K4228" s="3" t="str">
        <f>+VLOOKUP(J4228,'Dimension descriptions'!P:R,3,FALSE)</f>
        <v>District Office</v>
      </c>
      <c r="L4228" s="3" t="str">
        <f t="shared" si="525"/>
        <v>7395</v>
      </c>
      <c r="M4228" s="10">
        <v>7395</v>
      </c>
      <c r="N4228" s="3" t="str">
        <f t="shared" si="520"/>
        <v>2210</v>
      </c>
      <c r="O4228" s="3" t="str">
        <f t="shared" si="521"/>
        <v>730</v>
      </c>
      <c r="P4228" s="3" t="str">
        <f t="shared" si="526"/>
        <v>7</v>
      </c>
      <c r="Q4228" s="11">
        <f>+VLOOKUP(M4228,'Dimension descriptions'!K:M,2,FALSE)</f>
        <v>7395</v>
      </c>
      <c r="R4228" s="33">
        <v>7395</v>
      </c>
      <c r="S4228" s="11" t="str">
        <f>+VLOOKUP(R4228,'Dimension descriptions'!K:M,3)</f>
        <v>Federal - Juvenile Justice Grant</v>
      </c>
      <c r="T4228" s="3" t="str">
        <f t="shared" si="527"/>
        <v>N</v>
      </c>
      <c r="U4228" t="e">
        <f>+VLOOKUP(R4228,'FY21 P13 Allotment memo'!O:O,1,FALSE)</f>
        <v>#N/A</v>
      </c>
      <c r="V4228"/>
      <c r="W4228"/>
      <c r="X4228"/>
      <c r="Y4228"/>
      <c r="Z4228"/>
    </row>
    <row r="4229" spans="1:26">
      <c r="A4229">
        <v>10</v>
      </c>
      <c r="B4229" t="s">
        <v>5582</v>
      </c>
      <c r="C4229" t="s">
        <v>1417</v>
      </c>
      <c r="D4229">
        <v>91</v>
      </c>
      <c r="E4229">
        <v>0</v>
      </c>
      <c r="F4229">
        <v>0</v>
      </c>
      <c r="G4229" s="2">
        <f t="shared" si="522"/>
        <v>0</v>
      </c>
      <c r="H4229" s="3" t="str">
        <f t="shared" si="523"/>
        <v>10</v>
      </c>
      <c r="I4229" s="3" t="str">
        <f t="shared" si="524"/>
        <v>500</v>
      </c>
      <c r="J4229" s="3">
        <v>500</v>
      </c>
      <c r="K4229" s="3" t="str">
        <f>+VLOOKUP(J4229,'Dimension descriptions'!P:R,3,FALSE)</f>
        <v>District Office</v>
      </c>
      <c r="L4229" s="3" t="str">
        <f t="shared" si="525"/>
        <v>7395</v>
      </c>
      <c r="M4229" s="10">
        <v>7395</v>
      </c>
      <c r="N4229" s="3" t="str">
        <f t="shared" si="520"/>
        <v>2213</v>
      </c>
      <c r="O4229" s="3" t="str">
        <f t="shared" si="521"/>
        <v>580</v>
      </c>
      <c r="P4229" s="3" t="str">
        <f t="shared" si="526"/>
        <v>5</v>
      </c>
      <c r="Q4229" s="11">
        <f>+VLOOKUP(M4229,'Dimension descriptions'!K:M,2,FALSE)</f>
        <v>7395</v>
      </c>
      <c r="R4229" s="33">
        <v>7395</v>
      </c>
      <c r="S4229" s="11" t="str">
        <f>+VLOOKUP(R4229,'Dimension descriptions'!K:M,3)</f>
        <v>Federal - Juvenile Justice Grant</v>
      </c>
      <c r="T4229" s="3" t="str">
        <f t="shared" si="527"/>
        <v>N</v>
      </c>
      <c r="U4229" t="e">
        <f>+VLOOKUP(R4229,'FY21 P13 Allotment memo'!O:O,1,FALSE)</f>
        <v>#N/A</v>
      </c>
      <c r="V4229"/>
      <c r="W4229"/>
      <c r="X4229"/>
      <c r="Y4229"/>
      <c r="Z4229"/>
    </row>
    <row r="4230" spans="1:26">
      <c r="A4230">
        <v>10</v>
      </c>
      <c r="B4230" t="s">
        <v>5583</v>
      </c>
      <c r="C4230" t="s">
        <v>1588</v>
      </c>
      <c r="D4230">
        <v>91</v>
      </c>
      <c r="E4230">
        <v>0</v>
      </c>
      <c r="F4230">
        <v>0</v>
      </c>
      <c r="G4230" s="2">
        <f t="shared" si="522"/>
        <v>0</v>
      </c>
      <c r="H4230" s="3" t="str">
        <f t="shared" si="523"/>
        <v>10</v>
      </c>
      <c r="I4230" s="3" t="str">
        <f t="shared" si="524"/>
        <v>500</v>
      </c>
      <c r="J4230" s="3">
        <v>500</v>
      </c>
      <c r="K4230" s="3" t="str">
        <f>+VLOOKUP(J4230,'Dimension descriptions'!P:R,3,FALSE)</f>
        <v>District Office</v>
      </c>
      <c r="L4230" s="3" t="str">
        <f t="shared" si="525"/>
        <v>7395</v>
      </c>
      <c r="M4230" s="10">
        <v>7395</v>
      </c>
      <c r="N4230" s="3" t="str">
        <f t="shared" ref="N4230:N4293" si="528">+MID(B4230,16,4)</f>
        <v>2213</v>
      </c>
      <c r="O4230" s="3" t="str">
        <f t="shared" ref="O4230:O4293" si="529">+RIGHT(B4230,3)</f>
        <v>610</v>
      </c>
      <c r="P4230" s="3" t="str">
        <f t="shared" si="526"/>
        <v>6</v>
      </c>
      <c r="Q4230" s="11">
        <f>+VLOOKUP(M4230,'Dimension descriptions'!K:M,2,FALSE)</f>
        <v>7395</v>
      </c>
      <c r="R4230" s="33">
        <v>7395</v>
      </c>
      <c r="S4230" s="11" t="str">
        <f>+VLOOKUP(R4230,'Dimension descriptions'!K:M,3)</f>
        <v>Federal - Juvenile Justice Grant</v>
      </c>
      <c r="T4230" s="3" t="str">
        <f t="shared" si="527"/>
        <v>N</v>
      </c>
      <c r="U4230" t="e">
        <f>+VLOOKUP(R4230,'FY21 P13 Allotment memo'!O:O,1,FALSE)</f>
        <v>#N/A</v>
      </c>
      <c r="V4230"/>
      <c r="W4230"/>
      <c r="X4230"/>
      <c r="Y4230"/>
      <c r="Z4230"/>
    </row>
    <row r="4231" spans="1:26">
      <c r="A4231">
        <v>10</v>
      </c>
      <c r="B4231" t="s">
        <v>5584</v>
      </c>
      <c r="C4231" t="s">
        <v>5585</v>
      </c>
      <c r="D4231">
        <v>91</v>
      </c>
      <c r="E4231">
        <v>0</v>
      </c>
      <c r="F4231">
        <v>0</v>
      </c>
      <c r="G4231" s="2">
        <f t="shared" ref="G4231:G4294" si="530">+E4231-F4231</f>
        <v>0</v>
      </c>
      <c r="H4231" s="3" t="str">
        <f t="shared" ref="H4231:H4294" si="531">+LEFT(B4231,2)</f>
        <v>10</v>
      </c>
      <c r="I4231" s="3" t="str">
        <f t="shared" ref="I4231:I4294" si="532">+MID(B4231,4,3)</f>
        <v>500</v>
      </c>
      <c r="J4231" s="3">
        <v>500</v>
      </c>
      <c r="K4231" s="3" t="str">
        <f>+VLOOKUP(J4231,'Dimension descriptions'!P:R,3,FALSE)</f>
        <v>District Office</v>
      </c>
      <c r="L4231" s="3" t="str">
        <f t="shared" ref="L4231:L4294" si="533">+MID(B4231,11,4)</f>
        <v>7395</v>
      </c>
      <c r="M4231" s="10">
        <v>7395</v>
      </c>
      <c r="N4231" s="3" t="str">
        <f t="shared" si="528"/>
        <v>2700</v>
      </c>
      <c r="O4231" s="3" t="str">
        <f t="shared" si="529"/>
        <v>511</v>
      </c>
      <c r="P4231" s="3" t="str">
        <f t="shared" ref="P4231:P4294" si="534">+LEFT(O4231,1)</f>
        <v>5</v>
      </c>
      <c r="Q4231" s="11">
        <f>+VLOOKUP(M4231,'Dimension descriptions'!K:M,2,FALSE)</f>
        <v>7395</v>
      </c>
      <c r="R4231" s="33">
        <v>7395</v>
      </c>
      <c r="S4231" s="11" t="str">
        <f>+VLOOKUP(R4231,'Dimension descriptions'!K:M,3)</f>
        <v>Federal - Juvenile Justice Grant</v>
      </c>
      <c r="T4231" s="3" t="str">
        <f t="shared" ref="T4231:T4294" si="535">+IF(Q4231=M4231,"N","Y")</f>
        <v>N</v>
      </c>
      <c r="U4231" t="e">
        <f>+VLOOKUP(R4231,'FY21 P13 Allotment memo'!O:O,1,FALSE)</f>
        <v>#N/A</v>
      </c>
      <c r="V4231"/>
      <c r="W4231"/>
      <c r="X4231"/>
      <c r="Y4231"/>
      <c r="Z4231"/>
    </row>
    <row r="4232" spans="1:26">
      <c r="A4232">
        <v>10</v>
      </c>
      <c r="B4232" t="s">
        <v>5586</v>
      </c>
      <c r="C4232" t="s">
        <v>4593</v>
      </c>
      <c r="D4232">
        <v>91</v>
      </c>
      <c r="E4232">
        <v>0</v>
      </c>
      <c r="F4232">
        <v>0</v>
      </c>
      <c r="G4232" s="2">
        <f t="shared" si="530"/>
        <v>0</v>
      </c>
      <c r="H4232" s="3" t="str">
        <f t="shared" si="531"/>
        <v>10</v>
      </c>
      <c r="I4232" s="3" t="str">
        <f t="shared" si="532"/>
        <v>500</v>
      </c>
      <c r="J4232" s="3">
        <v>500</v>
      </c>
      <c r="K4232" s="3" t="str">
        <f>+VLOOKUP(J4232,'Dimension descriptions'!P:R,3,FALSE)</f>
        <v>District Office</v>
      </c>
      <c r="L4232" s="3" t="str">
        <f t="shared" si="533"/>
        <v>7395</v>
      </c>
      <c r="M4232" s="10">
        <v>7395</v>
      </c>
      <c r="N4232" s="3" t="str">
        <f t="shared" si="528"/>
        <v>7000</v>
      </c>
      <c r="O4232" s="3" t="str">
        <f t="shared" si="529"/>
        <v>870</v>
      </c>
      <c r="P4232" s="3" t="str">
        <f t="shared" si="534"/>
        <v>8</v>
      </c>
      <c r="Q4232" s="11">
        <f>+VLOOKUP(M4232,'Dimension descriptions'!K:M,2,FALSE)</f>
        <v>7395</v>
      </c>
      <c r="R4232" s="33">
        <v>7395</v>
      </c>
      <c r="S4232" s="11" t="str">
        <f>+VLOOKUP(R4232,'Dimension descriptions'!K:M,3)</f>
        <v>Federal - Juvenile Justice Grant</v>
      </c>
      <c r="T4232" s="3" t="str">
        <f t="shared" si="535"/>
        <v>N</v>
      </c>
      <c r="U4232" t="e">
        <f>+VLOOKUP(R4232,'FY21 P13 Allotment memo'!O:O,1,FALSE)</f>
        <v>#N/A</v>
      </c>
      <c r="V4232"/>
      <c r="W4232"/>
      <c r="X4232"/>
      <c r="Y4232"/>
      <c r="Z4232"/>
    </row>
    <row r="4233" spans="1:26">
      <c r="A4233">
        <v>10</v>
      </c>
      <c r="B4233" t="s">
        <v>5587</v>
      </c>
      <c r="C4233" t="s">
        <v>1234</v>
      </c>
      <c r="D4233">
        <v>91</v>
      </c>
      <c r="E4233">
        <v>79288.160000000003</v>
      </c>
      <c r="F4233">
        <v>0</v>
      </c>
      <c r="G4233" s="2">
        <f t="shared" si="530"/>
        <v>79288.160000000003</v>
      </c>
      <c r="H4233" s="3" t="str">
        <f t="shared" si="531"/>
        <v>10</v>
      </c>
      <c r="I4233" s="3" t="str">
        <f t="shared" si="532"/>
        <v>500</v>
      </c>
      <c r="J4233" s="3">
        <v>500</v>
      </c>
      <c r="K4233" s="3" t="str">
        <f>+VLOOKUP(J4233,'Dimension descriptions'!P:R,3,FALSE)</f>
        <v>District Office</v>
      </c>
      <c r="L4233" s="3" t="str">
        <f t="shared" si="533"/>
        <v>7401</v>
      </c>
      <c r="M4233" s="10">
        <v>7401</v>
      </c>
      <c r="N4233" s="3" t="str">
        <f t="shared" si="528"/>
        <v>1000</v>
      </c>
      <c r="O4233" s="3" t="str">
        <f t="shared" si="529"/>
        <v>131</v>
      </c>
      <c r="P4233" s="3" t="str">
        <f t="shared" si="534"/>
        <v>1</v>
      </c>
      <c r="Q4233" s="11">
        <f>+VLOOKUP(M4233,'Dimension descriptions'!K:M,2,FALSE)</f>
        <v>7401</v>
      </c>
      <c r="R4233" s="33">
        <v>7401</v>
      </c>
      <c r="S4233" s="11" t="str">
        <f>+VLOOKUP(R4233,'Dimension descriptions'!K:M,3)</f>
        <v>CTE Federal Perkins -Formula</v>
      </c>
      <c r="T4233" s="3" t="str">
        <f t="shared" si="535"/>
        <v>N</v>
      </c>
      <c r="U4233">
        <f>+VLOOKUP(R4233,'FY21 P13 Allotment memo'!O:O,1,FALSE)</f>
        <v>7401</v>
      </c>
      <c r="V4233"/>
      <c r="W4233"/>
      <c r="X4233"/>
      <c r="Y4233"/>
      <c r="Z4233"/>
    </row>
    <row r="4234" spans="1:26">
      <c r="A4234">
        <v>10</v>
      </c>
      <c r="B4234" t="s">
        <v>5588</v>
      </c>
      <c r="C4234" t="s">
        <v>1571</v>
      </c>
      <c r="D4234">
        <v>91</v>
      </c>
      <c r="E4234">
        <v>0</v>
      </c>
      <c r="F4234">
        <v>0</v>
      </c>
      <c r="G4234" s="2">
        <f t="shared" si="530"/>
        <v>0</v>
      </c>
      <c r="H4234" s="3" t="str">
        <f t="shared" si="531"/>
        <v>10</v>
      </c>
      <c r="I4234" s="3" t="str">
        <f t="shared" si="532"/>
        <v>500</v>
      </c>
      <c r="J4234" s="3">
        <v>500</v>
      </c>
      <c r="K4234" s="3" t="str">
        <f>+VLOOKUP(J4234,'Dimension descriptions'!P:R,3,FALSE)</f>
        <v>District Office</v>
      </c>
      <c r="L4234" s="3" t="str">
        <f t="shared" si="533"/>
        <v>7401</v>
      </c>
      <c r="M4234" s="10">
        <v>7401</v>
      </c>
      <c r="N4234" s="3" t="str">
        <f t="shared" si="528"/>
        <v>1000</v>
      </c>
      <c r="O4234" s="3" t="str">
        <f t="shared" si="529"/>
        <v>149</v>
      </c>
      <c r="P4234" s="3" t="str">
        <f t="shared" si="534"/>
        <v>1</v>
      </c>
      <c r="Q4234" s="11">
        <f>+VLOOKUP(M4234,'Dimension descriptions'!K:M,2,FALSE)</f>
        <v>7401</v>
      </c>
      <c r="R4234" s="33">
        <v>7401</v>
      </c>
      <c r="S4234" s="11" t="str">
        <f>+VLOOKUP(R4234,'Dimension descriptions'!K:M,3)</f>
        <v>CTE Federal Perkins -Formula</v>
      </c>
      <c r="T4234" s="3" t="str">
        <f t="shared" si="535"/>
        <v>N</v>
      </c>
      <c r="U4234">
        <f>+VLOOKUP(R4234,'FY21 P13 Allotment memo'!O:O,1,FALSE)</f>
        <v>7401</v>
      </c>
      <c r="V4234"/>
      <c r="W4234"/>
      <c r="X4234"/>
      <c r="Y4234"/>
      <c r="Z4234"/>
    </row>
    <row r="4235" spans="1:26">
      <c r="A4235">
        <v>10</v>
      </c>
      <c r="B4235" t="s">
        <v>5589</v>
      </c>
      <c r="C4235" t="s">
        <v>1238</v>
      </c>
      <c r="D4235">
        <v>91</v>
      </c>
      <c r="E4235">
        <v>0</v>
      </c>
      <c r="F4235">
        <v>0</v>
      </c>
      <c r="G4235" s="2">
        <f t="shared" si="530"/>
        <v>0</v>
      </c>
      <c r="H4235" s="3" t="str">
        <f t="shared" si="531"/>
        <v>10</v>
      </c>
      <c r="I4235" s="3" t="str">
        <f t="shared" si="532"/>
        <v>500</v>
      </c>
      <c r="J4235" s="3">
        <v>500</v>
      </c>
      <c r="K4235" s="3" t="str">
        <f>+VLOOKUP(J4235,'Dimension descriptions'!P:R,3,FALSE)</f>
        <v>District Office</v>
      </c>
      <c r="L4235" s="3" t="str">
        <f t="shared" si="533"/>
        <v>7401</v>
      </c>
      <c r="M4235" s="10">
        <v>7401</v>
      </c>
      <c r="N4235" s="3" t="str">
        <f t="shared" si="528"/>
        <v>1000</v>
      </c>
      <c r="O4235" s="3" t="str">
        <f t="shared" si="529"/>
        <v>161</v>
      </c>
      <c r="P4235" s="3" t="str">
        <f t="shared" si="534"/>
        <v>1</v>
      </c>
      <c r="Q4235" s="11">
        <f>+VLOOKUP(M4235,'Dimension descriptions'!K:M,2,FALSE)</f>
        <v>7401</v>
      </c>
      <c r="R4235" s="33">
        <v>7401</v>
      </c>
      <c r="S4235" s="11" t="str">
        <f>+VLOOKUP(R4235,'Dimension descriptions'!K:M,3)</f>
        <v>CTE Federal Perkins -Formula</v>
      </c>
      <c r="T4235" s="3" t="str">
        <f t="shared" si="535"/>
        <v>N</v>
      </c>
      <c r="U4235">
        <f>+VLOOKUP(R4235,'FY21 P13 Allotment memo'!O:O,1,FALSE)</f>
        <v>7401</v>
      </c>
      <c r="V4235"/>
      <c r="W4235"/>
      <c r="X4235"/>
      <c r="Y4235"/>
      <c r="Z4235"/>
    </row>
    <row r="4236" spans="1:26">
      <c r="A4236">
        <v>10</v>
      </c>
      <c r="B4236" t="s">
        <v>5590</v>
      </c>
      <c r="C4236" t="s">
        <v>1279</v>
      </c>
      <c r="D4236">
        <v>91</v>
      </c>
      <c r="E4236">
        <v>18897.07</v>
      </c>
      <c r="F4236">
        <v>0</v>
      </c>
      <c r="G4236" s="2">
        <f t="shared" si="530"/>
        <v>18897.07</v>
      </c>
      <c r="H4236" s="3" t="str">
        <f t="shared" si="531"/>
        <v>10</v>
      </c>
      <c r="I4236" s="3" t="str">
        <f t="shared" si="532"/>
        <v>500</v>
      </c>
      <c r="J4236" s="3">
        <v>500</v>
      </c>
      <c r="K4236" s="3" t="str">
        <f>+VLOOKUP(J4236,'Dimension descriptions'!P:R,3,FALSE)</f>
        <v>District Office</v>
      </c>
      <c r="L4236" s="3" t="str">
        <f t="shared" si="533"/>
        <v>7401</v>
      </c>
      <c r="M4236" s="10">
        <v>7401</v>
      </c>
      <c r="N4236" s="3" t="str">
        <f t="shared" si="528"/>
        <v>1000</v>
      </c>
      <c r="O4236" s="3" t="str">
        <f t="shared" si="529"/>
        <v>210</v>
      </c>
      <c r="P4236" s="3" t="str">
        <f t="shared" si="534"/>
        <v>2</v>
      </c>
      <c r="Q4236" s="11">
        <f>+VLOOKUP(M4236,'Dimension descriptions'!K:M,2,FALSE)</f>
        <v>7401</v>
      </c>
      <c r="R4236" s="33">
        <v>7401</v>
      </c>
      <c r="S4236" s="11" t="str">
        <f>+VLOOKUP(R4236,'Dimension descriptions'!K:M,3)</f>
        <v>CTE Federal Perkins -Formula</v>
      </c>
      <c r="T4236" s="3" t="str">
        <f t="shared" si="535"/>
        <v>N</v>
      </c>
      <c r="U4236">
        <f>+VLOOKUP(R4236,'FY21 P13 Allotment memo'!O:O,1,FALSE)</f>
        <v>7401</v>
      </c>
      <c r="V4236"/>
      <c r="W4236"/>
      <c r="X4236"/>
      <c r="Y4236"/>
      <c r="Z4236"/>
    </row>
    <row r="4237" spans="1:26">
      <c r="A4237">
        <v>10</v>
      </c>
      <c r="B4237" t="s">
        <v>5591</v>
      </c>
      <c r="C4237" t="s">
        <v>1246</v>
      </c>
      <c r="D4237">
        <v>91</v>
      </c>
      <c r="E4237">
        <v>5815.78</v>
      </c>
      <c r="F4237">
        <v>0</v>
      </c>
      <c r="G4237" s="2">
        <f t="shared" si="530"/>
        <v>5815.78</v>
      </c>
      <c r="H4237" s="3" t="str">
        <f t="shared" si="531"/>
        <v>10</v>
      </c>
      <c r="I4237" s="3" t="str">
        <f t="shared" si="532"/>
        <v>500</v>
      </c>
      <c r="J4237" s="3">
        <v>500</v>
      </c>
      <c r="K4237" s="3" t="str">
        <f>+VLOOKUP(J4237,'Dimension descriptions'!P:R,3,FALSE)</f>
        <v>District Office</v>
      </c>
      <c r="L4237" s="3" t="str">
        <f t="shared" si="533"/>
        <v>7401</v>
      </c>
      <c r="M4237" s="10">
        <v>7401</v>
      </c>
      <c r="N4237" s="3" t="str">
        <f t="shared" si="528"/>
        <v>1000</v>
      </c>
      <c r="O4237" s="3" t="str">
        <f t="shared" si="529"/>
        <v>220</v>
      </c>
      <c r="P4237" s="3" t="str">
        <f t="shared" si="534"/>
        <v>2</v>
      </c>
      <c r="Q4237" s="11">
        <f>+VLOOKUP(M4237,'Dimension descriptions'!K:M,2,FALSE)</f>
        <v>7401</v>
      </c>
      <c r="R4237" s="33">
        <v>7401</v>
      </c>
      <c r="S4237" s="11" t="str">
        <f>+VLOOKUP(R4237,'Dimension descriptions'!K:M,3)</f>
        <v>CTE Federal Perkins -Formula</v>
      </c>
      <c r="T4237" s="3" t="str">
        <f t="shared" si="535"/>
        <v>N</v>
      </c>
      <c r="U4237">
        <f>+VLOOKUP(R4237,'FY21 P13 Allotment memo'!O:O,1,FALSE)</f>
        <v>7401</v>
      </c>
      <c r="V4237"/>
      <c r="W4237"/>
      <c r="X4237"/>
      <c r="Y4237"/>
      <c r="Z4237"/>
    </row>
    <row r="4238" spans="1:26">
      <c r="A4238">
        <v>10</v>
      </c>
      <c r="B4238" t="s">
        <v>5592</v>
      </c>
      <c r="C4238" t="s">
        <v>1346</v>
      </c>
      <c r="D4238">
        <v>91</v>
      </c>
      <c r="E4238">
        <v>7947.54</v>
      </c>
      <c r="F4238">
        <v>0</v>
      </c>
      <c r="G4238" s="2">
        <f t="shared" si="530"/>
        <v>7947.54</v>
      </c>
      <c r="H4238" s="3" t="str">
        <f t="shared" si="531"/>
        <v>10</v>
      </c>
      <c r="I4238" s="3" t="str">
        <f t="shared" si="532"/>
        <v>500</v>
      </c>
      <c r="J4238" s="3">
        <v>500</v>
      </c>
      <c r="K4238" s="3" t="str">
        <f>+VLOOKUP(J4238,'Dimension descriptions'!P:R,3,FALSE)</f>
        <v>District Office</v>
      </c>
      <c r="L4238" s="3" t="str">
        <f t="shared" si="533"/>
        <v>7401</v>
      </c>
      <c r="M4238" s="10">
        <v>7401</v>
      </c>
      <c r="N4238" s="3" t="str">
        <f t="shared" si="528"/>
        <v>1000</v>
      </c>
      <c r="O4238" s="3" t="str">
        <f t="shared" si="529"/>
        <v>241</v>
      </c>
      <c r="P4238" s="3" t="str">
        <f t="shared" si="534"/>
        <v>2</v>
      </c>
      <c r="Q4238" s="11">
        <f>+VLOOKUP(M4238,'Dimension descriptions'!K:M,2,FALSE)</f>
        <v>7401</v>
      </c>
      <c r="R4238" s="33">
        <v>7401</v>
      </c>
      <c r="S4238" s="11" t="str">
        <f>+VLOOKUP(R4238,'Dimension descriptions'!K:M,3)</f>
        <v>CTE Federal Perkins -Formula</v>
      </c>
      <c r="T4238" s="3" t="str">
        <f t="shared" si="535"/>
        <v>N</v>
      </c>
      <c r="U4238">
        <f>+VLOOKUP(R4238,'FY21 P13 Allotment memo'!O:O,1,FALSE)</f>
        <v>7401</v>
      </c>
      <c r="V4238"/>
      <c r="W4238"/>
      <c r="X4238"/>
      <c r="Y4238"/>
      <c r="Z4238"/>
    </row>
    <row r="4239" spans="1:26">
      <c r="A4239">
        <v>10</v>
      </c>
      <c r="B4239" t="s">
        <v>5593</v>
      </c>
      <c r="C4239" t="s">
        <v>2014</v>
      </c>
      <c r="D4239">
        <v>91</v>
      </c>
      <c r="E4239">
        <v>441.73</v>
      </c>
      <c r="F4239">
        <v>0</v>
      </c>
      <c r="G4239" s="2">
        <f t="shared" si="530"/>
        <v>441.73</v>
      </c>
      <c r="H4239" s="3" t="str">
        <f t="shared" si="531"/>
        <v>10</v>
      </c>
      <c r="I4239" s="3" t="str">
        <f t="shared" si="532"/>
        <v>500</v>
      </c>
      <c r="J4239" s="3">
        <v>500</v>
      </c>
      <c r="K4239" s="3" t="str">
        <f>+VLOOKUP(J4239,'Dimension descriptions'!P:R,3,FALSE)</f>
        <v>District Office</v>
      </c>
      <c r="L4239" s="3" t="str">
        <f t="shared" si="533"/>
        <v>7401</v>
      </c>
      <c r="M4239" s="10">
        <v>7401</v>
      </c>
      <c r="N4239" s="3" t="str">
        <f t="shared" si="528"/>
        <v>1000</v>
      </c>
      <c r="O4239" s="3" t="str">
        <f t="shared" si="529"/>
        <v>245</v>
      </c>
      <c r="P4239" s="3" t="str">
        <f t="shared" si="534"/>
        <v>2</v>
      </c>
      <c r="Q4239" s="11">
        <f>+VLOOKUP(M4239,'Dimension descriptions'!K:M,2,FALSE)</f>
        <v>7401</v>
      </c>
      <c r="R4239" s="33">
        <v>7401</v>
      </c>
      <c r="S4239" s="11" t="str">
        <f>+VLOOKUP(R4239,'Dimension descriptions'!K:M,3)</f>
        <v>CTE Federal Perkins -Formula</v>
      </c>
      <c r="T4239" s="3" t="str">
        <f t="shared" si="535"/>
        <v>N</v>
      </c>
      <c r="U4239">
        <f>+VLOOKUP(R4239,'FY21 P13 Allotment memo'!O:O,1,FALSE)</f>
        <v>7401</v>
      </c>
      <c r="V4239"/>
      <c r="W4239"/>
      <c r="X4239"/>
      <c r="Y4239"/>
      <c r="Z4239"/>
    </row>
    <row r="4240" spans="1:26">
      <c r="A4240">
        <v>10</v>
      </c>
      <c r="B4240" t="s">
        <v>5594</v>
      </c>
      <c r="C4240" t="s">
        <v>5374</v>
      </c>
      <c r="D4240">
        <v>91</v>
      </c>
      <c r="E4240">
        <v>15000</v>
      </c>
      <c r="F4240">
        <v>0</v>
      </c>
      <c r="G4240" s="2">
        <f t="shared" si="530"/>
        <v>15000</v>
      </c>
      <c r="H4240" s="3" t="str">
        <f t="shared" si="531"/>
        <v>10</v>
      </c>
      <c r="I4240" s="3" t="str">
        <f t="shared" si="532"/>
        <v>500</v>
      </c>
      <c r="J4240" s="3">
        <v>500</v>
      </c>
      <c r="K4240" s="3" t="str">
        <f>+VLOOKUP(J4240,'Dimension descriptions'!P:R,3,FALSE)</f>
        <v>District Office</v>
      </c>
      <c r="L4240" s="3" t="str">
        <f t="shared" si="533"/>
        <v>7401</v>
      </c>
      <c r="M4240" s="10">
        <v>7401</v>
      </c>
      <c r="N4240" s="3" t="str">
        <f t="shared" si="528"/>
        <v>1000</v>
      </c>
      <c r="O4240" s="3" t="str">
        <f t="shared" si="529"/>
        <v>320</v>
      </c>
      <c r="P4240" s="3" t="str">
        <f t="shared" si="534"/>
        <v>3</v>
      </c>
      <c r="Q4240" s="11">
        <f>+VLOOKUP(M4240,'Dimension descriptions'!K:M,2,FALSE)</f>
        <v>7401</v>
      </c>
      <c r="R4240" s="33">
        <v>7401</v>
      </c>
      <c r="S4240" s="11" t="str">
        <f>+VLOOKUP(R4240,'Dimension descriptions'!K:M,3)</f>
        <v>CTE Federal Perkins -Formula</v>
      </c>
      <c r="T4240" s="3" t="str">
        <f t="shared" si="535"/>
        <v>N</v>
      </c>
      <c r="U4240">
        <f>+VLOOKUP(R4240,'FY21 P13 Allotment memo'!O:O,1,FALSE)</f>
        <v>7401</v>
      </c>
      <c r="V4240"/>
      <c r="W4240"/>
      <c r="X4240"/>
      <c r="Y4240"/>
      <c r="Z4240"/>
    </row>
    <row r="4241" spans="1:26">
      <c r="A4241">
        <v>10</v>
      </c>
      <c r="B4241" t="s">
        <v>5595</v>
      </c>
      <c r="C4241" t="s">
        <v>4797</v>
      </c>
      <c r="D4241">
        <v>91</v>
      </c>
      <c r="E4241">
        <v>0</v>
      </c>
      <c r="F4241">
        <v>0</v>
      </c>
      <c r="G4241" s="2">
        <f t="shared" si="530"/>
        <v>0</v>
      </c>
      <c r="H4241" s="3" t="str">
        <f t="shared" si="531"/>
        <v>10</v>
      </c>
      <c r="I4241" s="3" t="str">
        <f t="shared" si="532"/>
        <v>500</v>
      </c>
      <c r="J4241" s="3">
        <v>500</v>
      </c>
      <c r="K4241" s="3" t="str">
        <f>+VLOOKUP(J4241,'Dimension descriptions'!P:R,3,FALSE)</f>
        <v>District Office</v>
      </c>
      <c r="L4241" s="3" t="str">
        <f t="shared" si="533"/>
        <v>7401</v>
      </c>
      <c r="M4241" s="10">
        <v>7401</v>
      </c>
      <c r="N4241" s="3" t="str">
        <f t="shared" si="528"/>
        <v>1000</v>
      </c>
      <c r="O4241" s="3" t="str">
        <f t="shared" si="529"/>
        <v>341</v>
      </c>
      <c r="P4241" s="3" t="str">
        <f t="shared" si="534"/>
        <v>3</v>
      </c>
      <c r="Q4241" s="11">
        <f>+VLOOKUP(M4241,'Dimension descriptions'!K:M,2,FALSE)</f>
        <v>7401</v>
      </c>
      <c r="R4241" s="33">
        <v>7401</v>
      </c>
      <c r="S4241" s="11" t="str">
        <f>+VLOOKUP(R4241,'Dimension descriptions'!K:M,3)</f>
        <v>CTE Federal Perkins -Formula</v>
      </c>
      <c r="T4241" s="3" t="str">
        <f t="shared" si="535"/>
        <v>N</v>
      </c>
      <c r="U4241">
        <f>+VLOOKUP(R4241,'FY21 P13 Allotment memo'!O:O,1,FALSE)</f>
        <v>7401</v>
      </c>
      <c r="V4241"/>
      <c r="W4241"/>
      <c r="X4241"/>
      <c r="Y4241"/>
      <c r="Z4241"/>
    </row>
    <row r="4242" spans="1:26">
      <c r="A4242">
        <v>10</v>
      </c>
      <c r="B4242" t="s">
        <v>5596</v>
      </c>
      <c r="C4242" t="s">
        <v>1665</v>
      </c>
      <c r="D4242">
        <v>91</v>
      </c>
      <c r="E4242">
        <v>0</v>
      </c>
      <c r="F4242">
        <v>0</v>
      </c>
      <c r="G4242" s="2">
        <f t="shared" si="530"/>
        <v>0</v>
      </c>
      <c r="H4242" s="3" t="str">
        <f t="shared" si="531"/>
        <v>10</v>
      </c>
      <c r="I4242" s="3" t="str">
        <f t="shared" si="532"/>
        <v>500</v>
      </c>
      <c r="J4242" s="3">
        <v>500</v>
      </c>
      <c r="K4242" s="3" t="str">
        <f>+VLOOKUP(J4242,'Dimension descriptions'!P:R,3,FALSE)</f>
        <v>District Office</v>
      </c>
      <c r="L4242" s="3" t="str">
        <f t="shared" si="533"/>
        <v>7401</v>
      </c>
      <c r="M4242" s="10">
        <v>7401</v>
      </c>
      <c r="N4242" s="3" t="str">
        <f t="shared" si="528"/>
        <v>1000</v>
      </c>
      <c r="O4242" s="3" t="str">
        <f t="shared" si="529"/>
        <v>430</v>
      </c>
      <c r="P4242" s="3" t="str">
        <f t="shared" si="534"/>
        <v>4</v>
      </c>
      <c r="Q4242" s="11">
        <f>+VLOOKUP(M4242,'Dimension descriptions'!K:M,2,FALSE)</f>
        <v>7401</v>
      </c>
      <c r="R4242" s="33">
        <v>7401</v>
      </c>
      <c r="S4242" s="11" t="str">
        <f>+VLOOKUP(R4242,'Dimension descriptions'!K:M,3)</f>
        <v>CTE Federal Perkins -Formula</v>
      </c>
      <c r="T4242" s="3" t="str">
        <f t="shared" si="535"/>
        <v>N</v>
      </c>
      <c r="U4242">
        <f>+VLOOKUP(R4242,'FY21 P13 Allotment memo'!O:O,1,FALSE)</f>
        <v>7401</v>
      </c>
      <c r="V4242"/>
      <c r="W4242"/>
      <c r="X4242"/>
      <c r="Y4242"/>
      <c r="Z4242"/>
    </row>
    <row r="4243" spans="1:26">
      <c r="A4243">
        <v>10</v>
      </c>
      <c r="B4243" t="s">
        <v>5597</v>
      </c>
      <c r="C4243" t="s">
        <v>4836</v>
      </c>
      <c r="D4243">
        <v>91</v>
      </c>
      <c r="E4243">
        <v>0</v>
      </c>
      <c r="F4243">
        <v>0</v>
      </c>
      <c r="G4243" s="2">
        <f t="shared" si="530"/>
        <v>0</v>
      </c>
      <c r="H4243" s="3" t="str">
        <f t="shared" si="531"/>
        <v>10</v>
      </c>
      <c r="I4243" s="3" t="str">
        <f t="shared" si="532"/>
        <v>500</v>
      </c>
      <c r="J4243" s="3">
        <v>500</v>
      </c>
      <c r="K4243" s="3" t="str">
        <f>+VLOOKUP(J4243,'Dimension descriptions'!P:R,3,FALSE)</f>
        <v>District Office</v>
      </c>
      <c r="L4243" s="3" t="str">
        <f t="shared" si="533"/>
        <v>7401</v>
      </c>
      <c r="M4243" s="10">
        <v>7401</v>
      </c>
      <c r="N4243" s="3" t="str">
        <f t="shared" si="528"/>
        <v>1000</v>
      </c>
      <c r="O4243" s="3" t="str">
        <f t="shared" si="529"/>
        <v>560</v>
      </c>
      <c r="P4243" s="3" t="str">
        <f t="shared" si="534"/>
        <v>5</v>
      </c>
      <c r="Q4243" s="11">
        <f>+VLOOKUP(M4243,'Dimension descriptions'!K:M,2,FALSE)</f>
        <v>7401</v>
      </c>
      <c r="R4243" s="33">
        <v>7401</v>
      </c>
      <c r="S4243" s="11" t="str">
        <f>+VLOOKUP(R4243,'Dimension descriptions'!K:M,3)</f>
        <v>CTE Federal Perkins -Formula</v>
      </c>
      <c r="T4243" s="3" t="str">
        <f t="shared" si="535"/>
        <v>N</v>
      </c>
      <c r="U4243">
        <f>+VLOOKUP(R4243,'FY21 P13 Allotment memo'!O:O,1,FALSE)</f>
        <v>7401</v>
      </c>
      <c r="V4243"/>
      <c r="W4243"/>
      <c r="X4243"/>
      <c r="Y4243"/>
      <c r="Z4243"/>
    </row>
    <row r="4244" spans="1:26">
      <c r="A4244">
        <v>10</v>
      </c>
      <c r="B4244" t="s">
        <v>5598</v>
      </c>
      <c r="C4244" t="s">
        <v>1417</v>
      </c>
      <c r="D4244">
        <v>91</v>
      </c>
      <c r="E4244">
        <v>0</v>
      </c>
      <c r="F4244">
        <v>0</v>
      </c>
      <c r="G4244" s="2">
        <f t="shared" si="530"/>
        <v>0</v>
      </c>
      <c r="H4244" s="3" t="str">
        <f t="shared" si="531"/>
        <v>10</v>
      </c>
      <c r="I4244" s="3" t="str">
        <f t="shared" si="532"/>
        <v>500</v>
      </c>
      <c r="J4244" s="3">
        <v>500</v>
      </c>
      <c r="K4244" s="3" t="str">
        <f>+VLOOKUP(J4244,'Dimension descriptions'!P:R,3,FALSE)</f>
        <v>District Office</v>
      </c>
      <c r="L4244" s="3" t="str">
        <f t="shared" si="533"/>
        <v>7401</v>
      </c>
      <c r="M4244" s="10">
        <v>7401</v>
      </c>
      <c r="N4244" s="3" t="str">
        <f t="shared" si="528"/>
        <v>1000</v>
      </c>
      <c r="O4244" s="3" t="str">
        <f t="shared" si="529"/>
        <v>580</v>
      </c>
      <c r="P4244" s="3" t="str">
        <f t="shared" si="534"/>
        <v>5</v>
      </c>
      <c r="Q4244" s="11">
        <f>+VLOOKUP(M4244,'Dimension descriptions'!K:M,2,FALSE)</f>
        <v>7401</v>
      </c>
      <c r="R4244" s="33">
        <v>7401</v>
      </c>
      <c r="S4244" s="11" t="str">
        <f>+VLOOKUP(R4244,'Dimension descriptions'!K:M,3)</f>
        <v>CTE Federal Perkins -Formula</v>
      </c>
      <c r="T4244" s="3" t="str">
        <f t="shared" si="535"/>
        <v>N</v>
      </c>
      <c r="U4244">
        <f>+VLOOKUP(R4244,'FY21 P13 Allotment memo'!O:O,1,FALSE)</f>
        <v>7401</v>
      </c>
      <c r="V4244"/>
      <c r="W4244"/>
      <c r="X4244"/>
      <c r="Y4244"/>
      <c r="Z4244"/>
    </row>
    <row r="4245" spans="1:26">
      <c r="A4245">
        <v>10</v>
      </c>
      <c r="B4245" t="s">
        <v>5599</v>
      </c>
      <c r="C4245" t="s">
        <v>1588</v>
      </c>
      <c r="D4245">
        <v>91</v>
      </c>
      <c r="E4245">
        <v>25940.58</v>
      </c>
      <c r="F4245">
        <v>0</v>
      </c>
      <c r="G4245" s="2">
        <f t="shared" si="530"/>
        <v>25940.58</v>
      </c>
      <c r="H4245" s="3" t="str">
        <f t="shared" si="531"/>
        <v>10</v>
      </c>
      <c r="I4245" s="3" t="str">
        <f t="shared" si="532"/>
        <v>500</v>
      </c>
      <c r="J4245" s="3">
        <v>500</v>
      </c>
      <c r="K4245" s="3" t="str">
        <f>+VLOOKUP(J4245,'Dimension descriptions'!P:R,3,FALSE)</f>
        <v>District Office</v>
      </c>
      <c r="L4245" s="3" t="str">
        <f t="shared" si="533"/>
        <v>7401</v>
      </c>
      <c r="M4245" s="10">
        <v>7401</v>
      </c>
      <c r="N4245" s="3" t="str">
        <f t="shared" si="528"/>
        <v>1000</v>
      </c>
      <c r="O4245" s="3" t="str">
        <f t="shared" si="529"/>
        <v>610</v>
      </c>
      <c r="P4245" s="3" t="str">
        <f t="shared" si="534"/>
        <v>6</v>
      </c>
      <c r="Q4245" s="11">
        <f>+VLOOKUP(M4245,'Dimension descriptions'!K:M,2,FALSE)</f>
        <v>7401</v>
      </c>
      <c r="R4245" s="33">
        <v>7401</v>
      </c>
      <c r="S4245" s="11" t="str">
        <f>+VLOOKUP(R4245,'Dimension descriptions'!K:M,3)</f>
        <v>CTE Federal Perkins -Formula</v>
      </c>
      <c r="T4245" s="3" t="str">
        <f t="shared" si="535"/>
        <v>N</v>
      </c>
      <c r="U4245">
        <f>+VLOOKUP(R4245,'FY21 P13 Allotment memo'!O:O,1,FALSE)</f>
        <v>7401</v>
      </c>
      <c r="V4245"/>
      <c r="W4245"/>
      <c r="X4245"/>
      <c r="Y4245"/>
      <c r="Z4245"/>
    </row>
    <row r="4246" spans="1:26">
      <c r="A4246">
        <v>10</v>
      </c>
      <c r="B4246" t="s">
        <v>5600</v>
      </c>
      <c r="C4246" t="s">
        <v>1424</v>
      </c>
      <c r="D4246">
        <v>91</v>
      </c>
      <c r="E4246">
        <v>0</v>
      </c>
      <c r="F4246">
        <v>0</v>
      </c>
      <c r="G4246" s="2">
        <f t="shared" si="530"/>
        <v>0</v>
      </c>
      <c r="H4246" s="3" t="str">
        <f t="shared" si="531"/>
        <v>10</v>
      </c>
      <c r="I4246" s="3" t="str">
        <f t="shared" si="532"/>
        <v>500</v>
      </c>
      <c r="J4246" s="3">
        <v>500</v>
      </c>
      <c r="K4246" s="3" t="str">
        <f>+VLOOKUP(J4246,'Dimension descriptions'!P:R,3,FALSE)</f>
        <v>District Office</v>
      </c>
      <c r="L4246" s="3" t="str">
        <f t="shared" si="533"/>
        <v>7401</v>
      </c>
      <c r="M4246" s="10">
        <v>7401</v>
      </c>
      <c r="N4246" s="3" t="str">
        <f t="shared" si="528"/>
        <v>1000</v>
      </c>
      <c r="O4246" s="3" t="str">
        <f t="shared" si="529"/>
        <v>730</v>
      </c>
      <c r="P4246" s="3" t="str">
        <f t="shared" si="534"/>
        <v>7</v>
      </c>
      <c r="Q4246" s="11">
        <f>+VLOOKUP(M4246,'Dimension descriptions'!K:M,2,FALSE)</f>
        <v>7401</v>
      </c>
      <c r="R4246" s="33">
        <v>7401</v>
      </c>
      <c r="S4246" s="11" t="str">
        <f>+VLOOKUP(R4246,'Dimension descriptions'!K:M,3)</f>
        <v>CTE Federal Perkins -Formula</v>
      </c>
      <c r="T4246" s="3" t="str">
        <f t="shared" si="535"/>
        <v>N</v>
      </c>
      <c r="U4246">
        <f>+VLOOKUP(R4246,'FY21 P13 Allotment memo'!O:O,1,FALSE)</f>
        <v>7401</v>
      </c>
      <c r="V4246"/>
      <c r="W4246"/>
      <c r="X4246"/>
      <c r="Y4246"/>
      <c r="Z4246"/>
    </row>
    <row r="4247" spans="1:26">
      <c r="A4247">
        <v>10</v>
      </c>
      <c r="B4247" t="s">
        <v>5601</v>
      </c>
      <c r="C4247" t="s">
        <v>5602</v>
      </c>
      <c r="D4247">
        <v>91</v>
      </c>
      <c r="E4247">
        <v>0</v>
      </c>
      <c r="F4247">
        <v>0</v>
      </c>
      <c r="G4247" s="2">
        <f t="shared" si="530"/>
        <v>0</v>
      </c>
      <c r="H4247" s="3" t="str">
        <f t="shared" si="531"/>
        <v>10</v>
      </c>
      <c r="I4247" s="3" t="str">
        <f t="shared" si="532"/>
        <v>500</v>
      </c>
      <c r="J4247" s="3">
        <v>500</v>
      </c>
      <c r="K4247" s="3" t="str">
        <f>+VLOOKUP(J4247,'Dimension descriptions'!P:R,3,FALSE)</f>
        <v>District Office</v>
      </c>
      <c r="L4247" s="3" t="str">
        <f t="shared" si="533"/>
        <v>7401</v>
      </c>
      <c r="M4247" s="10">
        <v>7401</v>
      </c>
      <c r="N4247" s="3" t="str">
        <f t="shared" si="528"/>
        <v>7000</v>
      </c>
      <c r="O4247" s="3" t="str">
        <f t="shared" si="529"/>
        <v>860</v>
      </c>
      <c r="P4247" s="3" t="str">
        <f t="shared" si="534"/>
        <v>8</v>
      </c>
      <c r="Q4247" s="11">
        <f>+VLOOKUP(M4247,'Dimension descriptions'!K:M,2,FALSE)</f>
        <v>7401</v>
      </c>
      <c r="R4247" s="33">
        <v>7401</v>
      </c>
      <c r="S4247" s="11" t="str">
        <f>+VLOOKUP(R4247,'Dimension descriptions'!K:M,3)</f>
        <v>CTE Federal Perkins -Formula</v>
      </c>
      <c r="T4247" s="3" t="str">
        <f t="shared" si="535"/>
        <v>N</v>
      </c>
      <c r="U4247">
        <f>+VLOOKUP(R4247,'FY21 P13 Allotment memo'!O:O,1,FALSE)</f>
        <v>7401</v>
      </c>
      <c r="V4247"/>
      <c r="W4247"/>
      <c r="X4247"/>
      <c r="Y4247"/>
      <c r="Z4247"/>
    </row>
    <row r="4248" spans="1:26">
      <c r="A4248">
        <v>10</v>
      </c>
      <c r="B4248" t="s">
        <v>5603</v>
      </c>
      <c r="C4248" t="s">
        <v>4593</v>
      </c>
      <c r="D4248">
        <v>91</v>
      </c>
      <c r="E4248">
        <v>0</v>
      </c>
      <c r="F4248">
        <v>0</v>
      </c>
      <c r="G4248" s="2">
        <f t="shared" si="530"/>
        <v>0</v>
      </c>
      <c r="H4248" s="3" t="str">
        <f t="shared" si="531"/>
        <v>10</v>
      </c>
      <c r="I4248" s="3" t="str">
        <f t="shared" si="532"/>
        <v>500</v>
      </c>
      <c r="J4248" s="3">
        <v>500</v>
      </c>
      <c r="K4248" s="3" t="str">
        <f>+VLOOKUP(J4248,'Dimension descriptions'!P:R,3,FALSE)</f>
        <v>District Office</v>
      </c>
      <c r="L4248" s="3" t="str">
        <f t="shared" si="533"/>
        <v>7401</v>
      </c>
      <c r="M4248" s="10">
        <v>7401</v>
      </c>
      <c r="N4248" s="3" t="str">
        <f t="shared" si="528"/>
        <v>7000</v>
      </c>
      <c r="O4248" s="3" t="str">
        <f t="shared" si="529"/>
        <v>870</v>
      </c>
      <c r="P4248" s="3" t="str">
        <f t="shared" si="534"/>
        <v>8</v>
      </c>
      <c r="Q4248" s="11">
        <f>+VLOOKUP(M4248,'Dimension descriptions'!K:M,2,FALSE)</f>
        <v>7401</v>
      </c>
      <c r="R4248" s="33">
        <v>7401</v>
      </c>
      <c r="S4248" s="11" t="str">
        <f>+VLOOKUP(R4248,'Dimension descriptions'!K:M,3)</f>
        <v>CTE Federal Perkins -Formula</v>
      </c>
      <c r="T4248" s="3" t="str">
        <f t="shared" si="535"/>
        <v>N</v>
      </c>
      <c r="U4248">
        <f>+VLOOKUP(R4248,'FY21 P13 Allotment memo'!O:O,1,FALSE)</f>
        <v>7401</v>
      </c>
      <c r="V4248"/>
      <c r="W4248"/>
      <c r="X4248"/>
      <c r="Y4248"/>
      <c r="Z4248"/>
    </row>
    <row r="4249" spans="1:26">
      <c r="A4249">
        <v>10</v>
      </c>
      <c r="B4249" t="s">
        <v>5604</v>
      </c>
      <c r="C4249" t="s">
        <v>5605</v>
      </c>
      <c r="D4249">
        <v>91</v>
      </c>
      <c r="E4249">
        <v>0</v>
      </c>
      <c r="F4249">
        <v>0</v>
      </c>
      <c r="G4249" s="2">
        <f t="shared" si="530"/>
        <v>0</v>
      </c>
      <c r="H4249" s="3" t="str">
        <f t="shared" si="531"/>
        <v>10</v>
      </c>
      <c r="I4249" s="3" t="str">
        <f t="shared" si="532"/>
        <v>500</v>
      </c>
      <c r="J4249" s="3">
        <v>500</v>
      </c>
      <c r="K4249" s="3" t="str">
        <f>+VLOOKUP(J4249,'Dimension descriptions'!P:R,3,FALSE)</f>
        <v>District Office</v>
      </c>
      <c r="L4249" s="3" t="str">
        <f t="shared" si="533"/>
        <v>7508</v>
      </c>
      <c r="M4249" s="10">
        <v>7508</v>
      </c>
      <c r="N4249" s="3" t="str">
        <f t="shared" si="528"/>
        <v>1000</v>
      </c>
      <c r="O4249" s="3" t="str">
        <f t="shared" si="529"/>
        <v>320</v>
      </c>
      <c r="P4249" s="3" t="str">
        <f t="shared" si="534"/>
        <v>3</v>
      </c>
      <c r="Q4249" s="11">
        <f>+VLOOKUP(M4249,'Dimension descriptions'!K:M,2,FALSE)</f>
        <v>7508</v>
      </c>
      <c r="R4249" s="33">
        <v>7508</v>
      </c>
      <c r="S4249" s="11" t="str">
        <f>+VLOOKUP(R4249,'Dimension descriptions'!K:M,3)</f>
        <v>JAVITS ACCELERATED READERS</v>
      </c>
      <c r="T4249" s="3" t="str">
        <f t="shared" si="535"/>
        <v>N</v>
      </c>
      <c r="U4249" t="e">
        <f>+VLOOKUP(R4249,'FY21 P13 Allotment memo'!O:O,1,FALSE)</f>
        <v>#N/A</v>
      </c>
      <c r="V4249"/>
      <c r="W4249"/>
      <c r="X4249"/>
      <c r="Y4249"/>
      <c r="Z4249"/>
    </row>
    <row r="4250" spans="1:26">
      <c r="A4250">
        <v>10</v>
      </c>
      <c r="B4250" t="s">
        <v>5606</v>
      </c>
      <c r="C4250" t="s">
        <v>4614</v>
      </c>
      <c r="D4250">
        <v>91</v>
      </c>
      <c r="E4250">
        <v>0</v>
      </c>
      <c r="F4250">
        <v>0</v>
      </c>
      <c r="G4250" s="2">
        <f t="shared" si="530"/>
        <v>0</v>
      </c>
      <c r="H4250" s="3" t="str">
        <f t="shared" si="531"/>
        <v>10</v>
      </c>
      <c r="I4250" s="3" t="str">
        <f t="shared" si="532"/>
        <v>500</v>
      </c>
      <c r="J4250" s="3">
        <v>500</v>
      </c>
      <c r="K4250" s="3" t="str">
        <f>+VLOOKUP(J4250,'Dimension descriptions'!P:R,3,FALSE)</f>
        <v>District Office</v>
      </c>
      <c r="L4250" s="3" t="str">
        <f t="shared" si="533"/>
        <v>7522</v>
      </c>
      <c r="M4250" s="10">
        <v>7522</v>
      </c>
      <c r="N4250" s="3" t="str">
        <f t="shared" si="528"/>
        <v>1000</v>
      </c>
      <c r="O4250" s="3" t="str">
        <f t="shared" si="529"/>
        <v>321</v>
      </c>
      <c r="P4250" s="3" t="str">
        <f t="shared" si="534"/>
        <v>3</v>
      </c>
      <c r="Q4250" s="11">
        <f>+VLOOKUP(M4250,'Dimension descriptions'!K:M,2,FALSE)</f>
        <v>7522</v>
      </c>
      <c r="R4250" s="33">
        <v>7522</v>
      </c>
      <c r="S4250" s="11" t="str">
        <f>+VLOOKUP(R4250,'Dimension descriptions'!K:M,3)</f>
        <v>IDEA-B - PRESCHOOL HANDCAPPED</v>
      </c>
      <c r="T4250" s="3" t="str">
        <f t="shared" si="535"/>
        <v>N</v>
      </c>
      <c r="U4250">
        <f>+VLOOKUP(R4250,'FY21 P13 Allotment memo'!O:O,1,FALSE)</f>
        <v>7522</v>
      </c>
      <c r="V4250"/>
      <c r="W4250"/>
      <c r="X4250"/>
      <c r="Y4250"/>
      <c r="Z4250"/>
    </row>
    <row r="4251" spans="1:26">
      <c r="A4251">
        <v>10</v>
      </c>
      <c r="B4251" t="s">
        <v>5607</v>
      </c>
      <c r="C4251" t="s">
        <v>5608</v>
      </c>
      <c r="D4251">
        <v>91</v>
      </c>
      <c r="E4251">
        <v>0</v>
      </c>
      <c r="F4251">
        <v>0</v>
      </c>
      <c r="G4251" s="2">
        <f t="shared" si="530"/>
        <v>0</v>
      </c>
      <c r="H4251" s="3" t="str">
        <f t="shared" si="531"/>
        <v>10</v>
      </c>
      <c r="I4251" s="3" t="str">
        <f t="shared" si="532"/>
        <v>500</v>
      </c>
      <c r="J4251" s="3">
        <v>500</v>
      </c>
      <c r="K4251" s="3" t="str">
        <f>+VLOOKUP(J4251,'Dimension descriptions'!P:R,3,FALSE)</f>
        <v>District Office</v>
      </c>
      <c r="L4251" s="3" t="str">
        <f t="shared" si="533"/>
        <v>7522</v>
      </c>
      <c r="M4251" s="10">
        <v>7522</v>
      </c>
      <c r="N4251" s="3" t="str">
        <f t="shared" si="528"/>
        <v>1000</v>
      </c>
      <c r="O4251" s="3" t="str">
        <f t="shared" si="529"/>
        <v>341</v>
      </c>
      <c r="P4251" s="3" t="str">
        <f t="shared" si="534"/>
        <v>3</v>
      </c>
      <c r="Q4251" s="11">
        <f>+VLOOKUP(M4251,'Dimension descriptions'!K:M,2,FALSE)</f>
        <v>7522</v>
      </c>
      <c r="R4251" s="33">
        <v>7522</v>
      </c>
      <c r="S4251" s="11" t="str">
        <f>+VLOOKUP(R4251,'Dimension descriptions'!K:M,3)</f>
        <v>IDEA-B - PRESCHOOL HANDCAPPED</v>
      </c>
      <c r="T4251" s="3" t="str">
        <f t="shared" si="535"/>
        <v>N</v>
      </c>
      <c r="U4251">
        <f>+VLOOKUP(R4251,'FY21 P13 Allotment memo'!O:O,1,FALSE)</f>
        <v>7522</v>
      </c>
      <c r="V4251"/>
      <c r="W4251"/>
      <c r="X4251"/>
      <c r="Y4251"/>
      <c r="Z4251"/>
    </row>
    <row r="4252" spans="1:26">
      <c r="A4252">
        <v>10</v>
      </c>
      <c r="B4252" t="s">
        <v>5609</v>
      </c>
      <c r="C4252" t="s">
        <v>1268</v>
      </c>
      <c r="D4252">
        <v>91</v>
      </c>
      <c r="E4252">
        <v>0</v>
      </c>
      <c r="F4252">
        <v>0</v>
      </c>
      <c r="G4252" s="2">
        <f t="shared" si="530"/>
        <v>0</v>
      </c>
      <c r="H4252" s="3" t="str">
        <f t="shared" si="531"/>
        <v>10</v>
      </c>
      <c r="I4252" s="3" t="str">
        <f t="shared" si="532"/>
        <v>500</v>
      </c>
      <c r="J4252" s="3">
        <v>500</v>
      </c>
      <c r="K4252" s="3" t="str">
        <f>+VLOOKUP(J4252,'Dimension descriptions'!P:R,3,FALSE)</f>
        <v>District Office</v>
      </c>
      <c r="L4252" s="3" t="str">
        <f t="shared" si="533"/>
        <v>7522</v>
      </c>
      <c r="M4252" s="10">
        <v>7522</v>
      </c>
      <c r="N4252" s="3" t="str">
        <f t="shared" si="528"/>
        <v>1000</v>
      </c>
      <c r="O4252" s="3" t="str">
        <f t="shared" si="529"/>
        <v>610</v>
      </c>
      <c r="P4252" s="3" t="str">
        <f t="shared" si="534"/>
        <v>6</v>
      </c>
      <c r="Q4252" s="11">
        <f>+VLOOKUP(M4252,'Dimension descriptions'!K:M,2,FALSE)</f>
        <v>7522</v>
      </c>
      <c r="R4252" s="33">
        <v>7522</v>
      </c>
      <c r="S4252" s="11" t="str">
        <f>+VLOOKUP(R4252,'Dimension descriptions'!K:M,3)</f>
        <v>IDEA-B - PRESCHOOL HANDCAPPED</v>
      </c>
      <c r="T4252" s="3" t="str">
        <f t="shared" si="535"/>
        <v>N</v>
      </c>
      <c r="U4252">
        <f>+VLOOKUP(R4252,'FY21 P13 Allotment memo'!O:O,1,FALSE)</f>
        <v>7522</v>
      </c>
      <c r="V4252"/>
      <c r="W4252"/>
      <c r="X4252"/>
      <c r="Y4252"/>
      <c r="Z4252"/>
    </row>
    <row r="4253" spans="1:26">
      <c r="A4253">
        <v>10</v>
      </c>
      <c r="B4253" t="s">
        <v>5610</v>
      </c>
      <c r="C4253" t="s">
        <v>4621</v>
      </c>
      <c r="D4253">
        <v>91</v>
      </c>
      <c r="E4253">
        <v>0</v>
      </c>
      <c r="F4253">
        <v>0</v>
      </c>
      <c r="G4253" s="2">
        <f t="shared" si="530"/>
        <v>0</v>
      </c>
      <c r="H4253" s="3" t="str">
        <f t="shared" si="531"/>
        <v>10</v>
      </c>
      <c r="I4253" s="3" t="str">
        <f t="shared" si="532"/>
        <v>500</v>
      </c>
      <c r="J4253" s="3">
        <v>500</v>
      </c>
      <c r="K4253" s="3" t="str">
        <f>+VLOOKUP(J4253,'Dimension descriptions'!P:R,3,FALSE)</f>
        <v>District Office</v>
      </c>
      <c r="L4253" s="3" t="str">
        <f t="shared" si="533"/>
        <v>7522</v>
      </c>
      <c r="M4253" s="10">
        <v>7522</v>
      </c>
      <c r="N4253" s="3" t="str">
        <f t="shared" si="528"/>
        <v>1000</v>
      </c>
      <c r="O4253" s="3" t="str">
        <f t="shared" si="529"/>
        <v>611</v>
      </c>
      <c r="P4253" s="3" t="str">
        <f t="shared" si="534"/>
        <v>6</v>
      </c>
      <c r="Q4253" s="11">
        <f>+VLOOKUP(M4253,'Dimension descriptions'!K:M,2,FALSE)</f>
        <v>7522</v>
      </c>
      <c r="R4253" s="33">
        <v>7522</v>
      </c>
      <c r="S4253" s="11" t="str">
        <f>+VLOOKUP(R4253,'Dimension descriptions'!K:M,3)</f>
        <v>IDEA-B - PRESCHOOL HANDCAPPED</v>
      </c>
      <c r="T4253" s="3" t="str">
        <f t="shared" si="535"/>
        <v>N</v>
      </c>
      <c r="U4253">
        <f>+VLOOKUP(R4253,'FY21 P13 Allotment memo'!O:O,1,FALSE)</f>
        <v>7522</v>
      </c>
      <c r="V4253"/>
      <c r="W4253"/>
      <c r="X4253"/>
      <c r="Y4253"/>
      <c r="Z4253"/>
    </row>
    <row r="4254" spans="1:26">
      <c r="A4254">
        <v>10</v>
      </c>
      <c r="B4254" t="s">
        <v>5611</v>
      </c>
      <c r="C4254" t="s">
        <v>5612</v>
      </c>
      <c r="D4254">
        <v>91</v>
      </c>
      <c r="E4254">
        <v>1378.83</v>
      </c>
      <c r="F4254">
        <v>0</v>
      </c>
      <c r="G4254" s="2">
        <f t="shared" si="530"/>
        <v>1378.83</v>
      </c>
      <c r="H4254" s="3" t="str">
        <f t="shared" si="531"/>
        <v>10</v>
      </c>
      <c r="I4254" s="3" t="str">
        <f t="shared" si="532"/>
        <v>500</v>
      </c>
      <c r="J4254" s="3">
        <v>500</v>
      </c>
      <c r="K4254" s="3" t="str">
        <f>+VLOOKUP(J4254,'Dimension descriptions'!P:R,3,FALSE)</f>
        <v>District Office</v>
      </c>
      <c r="L4254" s="3" t="str">
        <f t="shared" si="533"/>
        <v>7522</v>
      </c>
      <c r="M4254" s="10">
        <v>7522</v>
      </c>
      <c r="N4254" s="3" t="str">
        <f t="shared" si="528"/>
        <v>7000</v>
      </c>
      <c r="O4254" s="3" t="str">
        <f t="shared" si="529"/>
        <v>860</v>
      </c>
      <c r="P4254" s="3" t="str">
        <f t="shared" si="534"/>
        <v>8</v>
      </c>
      <c r="Q4254" s="11">
        <f>+VLOOKUP(M4254,'Dimension descriptions'!K:M,2,FALSE)</f>
        <v>7522</v>
      </c>
      <c r="R4254" s="33">
        <v>7522</v>
      </c>
      <c r="S4254" s="11" t="str">
        <f>+VLOOKUP(R4254,'Dimension descriptions'!K:M,3)</f>
        <v>IDEA-B - PRESCHOOL HANDCAPPED</v>
      </c>
      <c r="T4254" s="3" t="str">
        <f t="shared" si="535"/>
        <v>N</v>
      </c>
      <c r="U4254">
        <f>+VLOOKUP(R4254,'FY21 P13 Allotment memo'!O:O,1,FALSE)</f>
        <v>7522</v>
      </c>
      <c r="V4254"/>
      <c r="W4254"/>
      <c r="X4254"/>
      <c r="Y4254"/>
      <c r="Z4254"/>
    </row>
    <row r="4255" spans="1:26">
      <c r="A4255">
        <v>10</v>
      </c>
      <c r="B4255" t="s">
        <v>5613</v>
      </c>
      <c r="C4255" t="s">
        <v>4825</v>
      </c>
      <c r="D4255">
        <v>91</v>
      </c>
      <c r="E4255">
        <v>0</v>
      </c>
      <c r="F4255">
        <v>0</v>
      </c>
      <c r="G4255" s="2">
        <f t="shared" si="530"/>
        <v>0</v>
      </c>
      <c r="H4255" s="3" t="str">
        <f t="shared" si="531"/>
        <v>10</v>
      </c>
      <c r="I4255" s="3" t="str">
        <f t="shared" si="532"/>
        <v>500</v>
      </c>
      <c r="J4255" s="3">
        <v>500</v>
      </c>
      <c r="K4255" s="3" t="str">
        <f>+VLOOKUP(J4255,'Dimension descriptions'!P:R,3,FALSE)</f>
        <v>District Office</v>
      </c>
      <c r="L4255" s="3" t="str">
        <f t="shared" si="533"/>
        <v>7522</v>
      </c>
      <c r="M4255" s="10">
        <v>7522</v>
      </c>
      <c r="N4255" s="3" t="str">
        <f t="shared" si="528"/>
        <v>7000</v>
      </c>
      <c r="O4255" s="3" t="str">
        <f t="shared" si="529"/>
        <v>870</v>
      </c>
      <c r="P4255" s="3" t="str">
        <f t="shared" si="534"/>
        <v>8</v>
      </c>
      <c r="Q4255" s="11">
        <f>+VLOOKUP(M4255,'Dimension descriptions'!K:M,2,FALSE)</f>
        <v>7522</v>
      </c>
      <c r="R4255" s="33">
        <v>7522</v>
      </c>
      <c r="S4255" s="11" t="str">
        <f>+VLOOKUP(R4255,'Dimension descriptions'!K:M,3)</f>
        <v>IDEA-B - PRESCHOOL HANDCAPPED</v>
      </c>
      <c r="T4255" s="3" t="str">
        <f t="shared" si="535"/>
        <v>N</v>
      </c>
      <c r="U4255">
        <f>+VLOOKUP(R4255,'FY21 P13 Allotment memo'!O:O,1,FALSE)</f>
        <v>7522</v>
      </c>
      <c r="V4255"/>
      <c r="W4255"/>
      <c r="X4255"/>
      <c r="Y4255"/>
      <c r="Z4255"/>
    </row>
    <row r="4256" spans="1:26">
      <c r="A4256">
        <v>10</v>
      </c>
      <c r="B4256" t="s">
        <v>5614</v>
      </c>
      <c r="C4256" t="s">
        <v>5615</v>
      </c>
      <c r="D4256">
        <v>91</v>
      </c>
      <c r="E4256">
        <v>0</v>
      </c>
      <c r="F4256">
        <v>0</v>
      </c>
      <c r="G4256" s="2">
        <f t="shared" si="530"/>
        <v>0</v>
      </c>
      <c r="H4256" s="3" t="str">
        <f t="shared" si="531"/>
        <v>10</v>
      </c>
      <c r="I4256" s="3" t="str">
        <f t="shared" si="532"/>
        <v>500</v>
      </c>
      <c r="J4256" s="3">
        <v>500</v>
      </c>
      <c r="K4256" s="3" t="str">
        <f>+VLOOKUP(J4256,'Dimension descriptions'!P:R,3,FALSE)</f>
        <v>District Office</v>
      </c>
      <c r="L4256" s="3" t="str">
        <f t="shared" si="533"/>
        <v>7523</v>
      </c>
      <c r="M4256" s="10">
        <v>7523</v>
      </c>
      <c r="N4256" s="3" t="str">
        <f t="shared" si="528"/>
        <v>1000</v>
      </c>
      <c r="O4256" s="3" t="str">
        <f t="shared" si="529"/>
        <v>161</v>
      </c>
      <c r="P4256" s="3" t="str">
        <f t="shared" si="534"/>
        <v>1</v>
      </c>
      <c r="Q4256" s="11">
        <f>+VLOOKUP(M4256,'Dimension descriptions'!K:M,2,FALSE)</f>
        <v>7524</v>
      </c>
      <c r="R4256" s="33">
        <v>7524</v>
      </c>
      <c r="S4256" s="11" t="str">
        <f>+VLOOKUP(R4256,'Dimension descriptions'!K:M,3)</f>
        <v>FEDERAL IDEA-B PL</v>
      </c>
      <c r="T4256" s="3" t="str">
        <f t="shared" si="535"/>
        <v>Y</v>
      </c>
      <c r="U4256">
        <f>+VLOOKUP(R4256,'FY21 P13 Allotment memo'!O:O,1,FALSE)</f>
        <v>7524</v>
      </c>
      <c r="V4256"/>
      <c r="W4256"/>
      <c r="X4256"/>
      <c r="Y4256"/>
      <c r="Z4256"/>
    </row>
    <row r="4257" spans="1:26">
      <c r="A4257">
        <v>10</v>
      </c>
      <c r="B4257" t="s">
        <v>5616</v>
      </c>
      <c r="C4257" t="s">
        <v>5617</v>
      </c>
      <c r="D4257">
        <v>91</v>
      </c>
      <c r="E4257">
        <v>0</v>
      </c>
      <c r="F4257">
        <v>0</v>
      </c>
      <c r="G4257" s="2">
        <f t="shared" si="530"/>
        <v>0</v>
      </c>
      <c r="H4257" s="3" t="str">
        <f t="shared" si="531"/>
        <v>10</v>
      </c>
      <c r="I4257" s="3" t="str">
        <f t="shared" si="532"/>
        <v>500</v>
      </c>
      <c r="J4257" s="3">
        <v>500</v>
      </c>
      <c r="K4257" s="3" t="str">
        <f>+VLOOKUP(J4257,'Dimension descriptions'!P:R,3,FALSE)</f>
        <v>District Office</v>
      </c>
      <c r="L4257" s="3" t="str">
        <f t="shared" si="533"/>
        <v>7523</v>
      </c>
      <c r="M4257" s="10">
        <v>7523</v>
      </c>
      <c r="N4257" s="3" t="str">
        <f t="shared" si="528"/>
        <v>1000</v>
      </c>
      <c r="O4257" s="3" t="str">
        <f t="shared" si="529"/>
        <v>195</v>
      </c>
      <c r="P4257" s="3" t="str">
        <f t="shared" si="534"/>
        <v>1</v>
      </c>
      <c r="Q4257" s="11">
        <f>+VLOOKUP(M4257,'Dimension descriptions'!K:M,2,FALSE)</f>
        <v>7524</v>
      </c>
      <c r="R4257" s="33">
        <v>7524</v>
      </c>
      <c r="S4257" s="11" t="str">
        <f>+VLOOKUP(R4257,'Dimension descriptions'!K:M,3)</f>
        <v>FEDERAL IDEA-B PL</v>
      </c>
      <c r="T4257" s="3" t="str">
        <f t="shared" si="535"/>
        <v>Y</v>
      </c>
      <c r="U4257">
        <f>+VLOOKUP(R4257,'FY21 P13 Allotment memo'!O:O,1,FALSE)</f>
        <v>7524</v>
      </c>
      <c r="V4257"/>
      <c r="W4257"/>
      <c r="X4257"/>
      <c r="Y4257"/>
      <c r="Z4257"/>
    </row>
    <row r="4258" spans="1:26">
      <c r="A4258">
        <v>10</v>
      </c>
      <c r="B4258" t="s">
        <v>5618</v>
      </c>
      <c r="C4258" t="s">
        <v>1279</v>
      </c>
      <c r="D4258">
        <v>91</v>
      </c>
      <c r="E4258">
        <v>0</v>
      </c>
      <c r="F4258">
        <v>0</v>
      </c>
      <c r="G4258" s="2">
        <f t="shared" si="530"/>
        <v>0</v>
      </c>
      <c r="H4258" s="3" t="str">
        <f t="shared" si="531"/>
        <v>10</v>
      </c>
      <c r="I4258" s="3" t="str">
        <f t="shared" si="532"/>
        <v>500</v>
      </c>
      <c r="J4258" s="3">
        <v>500</v>
      </c>
      <c r="K4258" s="3" t="str">
        <f>+VLOOKUP(J4258,'Dimension descriptions'!P:R,3,FALSE)</f>
        <v>District Office</v>
      </c>
      <c r="L4258" s="3" t="str">
        <f t="shared" si="533"/>
        <v>7523</v>
      </c>
      <c r="M4258" s="10">
        <v>7523</v>
      </c>
      <c r="N4258" s="3" t="str">
        <f t="shared" si="528"/>
        <v>1000</v>
      </c>
      <c r="O4258" s="3" t="str">
        <f t="shared" si="529"/>
        <v>210</v>
      </c>
      <c r="P4258" s="3" t="str">
        <f t="shared" si="534"/>
        <v>2</v>
      </c>
      <c r="Q4258" s="11">
        <f>+VLOOKUP(M4258,'Dimension descriptions'!K:M,2,FALSE)</f>
        <v>7524</v>
      </c>
      <c r="R4258" s="33">
        <v>7524</v>
      </c>
      <c r="S4258" s="11" t="str">
        <f>+VLOOKUP(R4258,'Dimension descriptions'!K:M,3)</f>
        <v>FEDERAL IDEA-B PL</v>
      </c>
      <c r="T4258" s="3" t="str">
        <f t="shared" si="535"/>
        <v>Y</v>
      </c>
      <c r="U4258">
        <f>+VLOOKUP(R4258,'FY21 P13 Allotment memo'!O:O,1,FALSE)</f>
        <v>7524</v>
      </c>
      <c r="V4258"/>
      <c r="W4258"/>
      <c r="X4258"/>
      <c r="Y4258"/>
      <c r="Z4258"/>
    </row>
    <row r="4259" spans="1:26">
      <c r="A4259">
        <v>10</v>
      </c>
      <c r="B4259" t="s">
        <v>5619</v>
      </c>
      <c r="C4259" t="s">
        <v>1246</v>
      </c>
      <c r="D4259">
        <v>91</v>
      </c>
      <c r="E4259">
        <v>0</v>
      </c>
      <c r="F4259">
        <v>0</v>
      </c>
      <c r="G4259" s="2">
        <f t="shared" si="530"/>
        <v>0</v>
      </c>
      <c r="H4259" s="3" t="str">
        <f t="shared" si="531"/>
        <v>10</v>
      </c>
      <c r="I4259" s="3" t="str">
        <f t="shared" si="532"/>
        <v>500</v>
      </c>
      <c r="J4259" s="3">
        <v>500</v>
      </c>
      <c r="K4259" s="3" t="str">
        <f>+VLOOKUP(J4259,'Dimension descriptions'!P:R,3,FALSE)</f>
        <v>District Office</v>
      </c>
      <c r="L4259" s="3" t="str">
        <f t="shared" si="533"/>
        <v>7523</v>
      </c>
      <c r="M4259" s="10">
        <v>7523</v>
      </c>
      <c r="N4259" s="3" t="str">
        <f t="shared" si="528"/>
        <v>1000</v>
      </c>
      <c r="O4259" s="3" t="str">
        <f t="shared" si="529"/>
        <v>220</v>
      </c>
      <c r="P4259" s="3" t="str">
        <f t="shared" si="534"/>
        <v>2</v>
      </c>
      <c r="Q4259" s="11">
        <f>+VLOOKUP(M4259,'Dimension descriptions'!K:M,2,FALSE)</f>
        <v>7524</v>
      </c>
      <c r="R4259" s="33">
        <v>7524</v>
      </c>
      <c r="S4259" s="11" t="str">
        <f>+VLOOKUP(R4259,'Dimension descriptions'!K:M,3)</f>
        <v>FEDERAL IDEA-B PL</v>
      </c>
      <c r="T4259" s="3" t="str">
        <f t="shared" si="535"/>
        <v>Y</v>
      </c>
      <c r="U4259">
        <f>+VLOOKUP(R4259,'FY21 P13 Allotment memo'!O:O,1,FALSE)</f>
        <v>7524</v>
      </c>
      <c r="V4259"/>
      <c r="W4259"/>
      <c r="X4259"/>
      <c r="Y4259"/>
      <c r="Z4259"/>
    </row>
    <row r="4260" spans="1:26">
      <c r="A4260">
        <v>10</v>
      </c>
      <c r="B4260" t="s">
        <v>5620</v>
      </c>
      <c r="C4260" t="s">
        <v>5621</v>
      </c>
      <c r="D4260">
        <v>91</v>
      </c>
      <c r="E4260">
        <v>0</v>
      </c>
      <c r="F4260">
        <v>0</v>
      </c>
      <c r="G4260" s="2">
        <f t="shared" si="530"/>
        <v>0</v>
      </c>
      <c r="H4260" s="3" t="str">
        <f t="shared" si="531"/>
        <v>10</v>
      </c>
      <c r="I4260" s="3" t="str">
        <f t="shared" si="532"/>
        <v>500</v>
      </c>
      <c r="J4260" s="3">
        <v>500</v>
      </c>
      <c r="K4260" s="3" t="str">
        <f>+VLOOKUP(J4260,'Dimension descriptions'!P:R,3,FALSE)</f>
        <v>District Office</v>
      </c>
      <c r="L4260" s="3" t="str">
        <f t="shared" si="533"/>
        <v>7523</v>
      </c>
      <c r="M4260" s="10">
        <v>7523</v>
      </c>
      <c r="N4260" s="3" t="str">
        <f t="shared" si="528"/>
        <v>1000</v>
      </c>
      <c r="O4260" s="3" t="str">
        <f t="shared" si="529"/>
        <v>610</v>
      </c>
      <c r="P4260" s="3" t="str">
        <f t="shared" si="534"/>
        <v>6</v>
      </c>
      <c r="Q4260" s="11">
        <f>+VLOOKUP(M4260,'Dimension descriptions'!K:M,2,FALSE)</f>
        <v>7524</v>
      </c>
      <c r="R4260" s="33">
        <v>7524</v>
      </c>
      <c r="S4260" s="11" t="str">
        <f>+VLOOKUP(R4260,'Dimension descriptions'!K:M,3)</f>
        <v>FEDERAL IDEA-B PL</v>
      </c>
      <c r="T4260" s="3" t="str">
        <f t="shared" si="535"/>
        <v>Y</v>
      </c>
      <c r="U4260">
        <f>+VLOOKUP(R4260,'FY21 P13 Allotment memo'!O:O,1,FALSE)</f>
        <v>7524</v>
      </c>
      <c r="V4260"/>
      <c r="W4260"/>
      <c r="X4260"/>
      <c r="Y4260"/>
      <c r="Z4260"/>
    </row>
    <row r="4261" spans="1:26">
      <c r="A4261">
        <v>10</v>
      </c>
      <c r="B4261" t="s">
        <v>5622</v>
      </c>
      <c r="C4261" t="s">
        <v>5623</v>
      </c>
      <c r="D4261">
        <v>91</v>
      </c>
      <c r="E4261">
        <v>0</v>
      </c>
      <c r="F4261">
        <v>0</v>
      </c>
      <c r="G4261" s="2">
        <f t="shared" si="530"/>
        <v>0</v>
      </c>
      <c r="H4261" s="3" t="str">
        <f t="shared" si="531"/>
        <v>10</v>
      </c>
      <c r="I4261" s="3" t="str">
        <f t="shared" si="532"/>
        <v>500</v>
      </c>
      <c r="J4261" s="3">
        <v>500</v>
      </c>
      <c r="K4261" s="3" t="str">
        <f>+VLOOKUP(J4261,'Dimension descriptions'!P:R,3,FALSE)</f>
        <v>District Office</v>
      </c>
      <c r="L4261" s="3" t="str">
        <f t="shared" si="533"/>
        <v>7524</v>
      </c>
      <c r="M4261" s="10">
        <v>7524</v>
      </c>
      <c r="N4261" s="3" t="str">
        <f t="shared" si="528"/>
        <v>1000</v>
      </c>
      <c r="O4261" s="3" t="str">
        <f t="shared" si="529"/>
        <v>131</v>
      </c>
      <c r="P4261" s="3" t="str">
        <f t="shared" si="534"/>
        <v>1</v>
      </c>
      <c r="Q4261" s="11">
        <f>+VLOOKUP(M4261,'Dimension descriptions'!K:M,2,FALSE)</f>
        <v>7524</v>
      </c>
      <c r="R4261" s="33">
        <v>7524</v>
      </c>
      <c r="S4261" s="11" t="str">
        <f>+VLOOKUP(R4261,'Dimension descriptions'!K:M,3)</f>
        <v>FEDERAL IDEA-B PL</v>
      </c>
      <c r="T4261" s="3" t="str">
        <f t="shared" si="535"/>
        <v>N</v>
      </c>
      <c r="U4261">
        <f>+VLOOKUP(R4261,'FY21 P13 Allotment memo'!O:O,1,FALSE)</f>
        <v>7524</v>
      </c>
      <c r="V4261"/>
      <c r="W4261"/>
      <c r="X4261"/>
      <c r="Y4261"/>
      <c r="Z4261"/>
    </row>
    <row r="4262" spans="1:26">
      <c r="A4262">
        <v>10</v>
      </c>
      <c r="B4262" t="s">
        <v>5624</v>
      </c>
      <c r="C4262" t="s">
        <v>1571</v>
      </c>
      <c r="D4262">
        <v>91</v>
      </c>
      <c r="E4262">
        <v>0</v>
      </c>
      <c r="F4262">
        <v>0</v>
      </c>
      <c r="G4262" s="2">
        <f t="shared" si="530"/>
        <v>0</v>
      </c>
      <c r="H4262" s="3" t="str">
        <f t="shared" si="531"/>
        <v>10</v>
      </c>
      <c r="I4262" s="3" t="str">
        <f t="shared" si="532"/>
        <v>500</v>
      </c>
      <c r="J4262" s="3">
        <v>500</v>
      </c>
      <c r="K4262" s="3" t="str">
        <f>+VLOOKUP(J4262,'Dimension descriptions'!P:R,3,FALSE)</f>
        <v>District Office</v>
      </c>
      <c r="L4262" s="3" t="str">
        <f t="shared" si="533"/>
        <v>7524</v>
      </c>
      <c r="M4262" s="10">
        <v>7524</v>
      </c>
      <c r="N4262" s="3" t="str">
        <f t="shared" si="528"/>
        <v>1000</v>
      </c>
      <c r="O4262" s="3" t="str">
        <f t="shared" si="529"/>
        <v>149</v>
      </c>
      <c r="P4262" s="3" t="str">
        <f t="shared" si="534"/>
        <v>1</v>
      </c>
      <c r="Q4262" s="11">
        <f>+VLOOKUP(M4262,'Dimension descriptions'!K:M,2,FALSE)</f>
        <v>7524</v>
      </c>
      <c r="R4262" s="33">
        <v>7524</v>
      </c>
      <c r="S4262" s="11" t="str">
        <f>+VLOOKUP(R4262,'Dimension descriptions'!K:M,3)</f>
        <v>FEDERAL IDEA-B PL</v>
      </c>
      <c r="T4262" s="3" t="str">
        <f t="shared" si="535"/>
        <v>N</v>
      </c>
      <c r="U4262">
        <f>+VLOOKUP(R4262,'FY21 P13 Allotment memo'!O:O,1,FALSE)</f>
        <v>7524</v>
      </c>
      <c r="V4262"/>
      <c r="W4262"/>
      <c r="X4262"/>
      <c r="Y4262"/>
      <c r="Z4262"/>
    </row>
    <row r="4263" spans="1:26">
      <c r="A4263">
        <v>10</v>
      </c>
      <c r="B4263" t="s">
        <v>5625</v>
      </c>
      <c r="C4263" t="s">
        <v>1405</v>
      </c>
      <c r="D4263">
        <v>91</v>
      </c>
      <c r="E4263">
        <v>0</v>
      </c>
      <c r="F4263">
        <v>0</v>
      </c>
      <c r="G4263" s="2">
        <f t="shared" si="530"/>
        <v>0</v>
      </c>
      <c r="H4263" s="3" t="str">
        <f t="shared" si="531"/>
        <v>10</v>
      </c>
      <c r="I4263" s="3" t="str">
        <f t="shared" si="532"/>
        <v>500</v>
      </c>
      <c r="J4263" s="3">
        <v>500</v>
      </c>
      <c r="K4263" s="3" t="str">
        <f>+VLOOKUP(J4263,'Dimension descriptions'!P:R,3,FALSE)</f>
        <v>District Office</v>
      </c>
      <c r="L4263" s="3" t="str">
        <f t="shared" si="533"/>
        <v>7524</v>
      </c>
      <c r="M4263" s="10">
        <v>7524</v>
      </c>
      <c r="N4263" s="3" t="str">
        <f t="shared" si="528"/>
        <v>1000</v>
      </c>
      <c r="O4263" s="3" t="str">
        <f t="shared" si="529"/>
        <v>161</v>
      </c>
      <c r="P4263" s="3" t="str">
        <f t="shared" si="534"/>
        <v>1</v>
      </c>
      <c r="Q4263" s="11">
        <f>+VLOOKUP(M4263,'Dimension descriptions'!K:M,2,FALSE)</f>
        <v>7524</v>
      </c>
      <c r="R4263" s="33">
        <v>7524</v>
      </c>
      <c r="S4263" s="11" t="str">
        <f>+VLOOKUP(R4263,'Dimension descriptions'!K:M,3)</f>
        <v>FEDERAL IDEA-B PL</v>
      </c>
      <c r="T4263" s="3" t="str">
        <f t="shared" si="535"/>
        <v>N</v>
      </c>
      <c r="U4263">
        <f>+VLOOKUP(R4263,'FY21 P13 Allotment memo'!O:O,1,FALSE)</f>
        <v>7524</v>
      </c>
      <c r="V4263"/>
      <c r="W4263"/>
      <c r="X4263"/>
      <c r="Y4263"/>
      <c r="Z4263"/>
    </row>
    <row r="4264" spans="1:26">
      <c r="A4264">
        <v>10</v>
      </c>
      <c r="B4264" t="s">
        <v>5626</v>
      </c>
      <c r="C4264" t="s">
        <v>1986</v>
      </c>
      <c r="D4264">
        <v>91</v>
      </c>
      <c r="E4264">
        <v>23604.68</v>
      </c>
      <c r="F4264">
        <v>0</v>
      </c>
      <c r="G4264" s="2">
        <f t="shared" si="530"/>
        <v>23604.68</v>
      </c>
      <c r="H4264" s="3" t="str">
        <f t="shared" si="531"/>
        <v>10</v>
      </c>
      <c r="I4264" s="3" t="str">
        <f t="shared" si="532"/>
        <v>500</v>
      </c>
      <c r="J4264" s="3">
        <v>500</v>
      </c>
      <c r="K4264" s="3" t="str">
        <f>+VLOOKUP(J4264,'Dimension descriptions'!P:R,3,FALSE)</f>
        <v>District Office</v>
      </c>
      <c r="L4264" s="3" t="str">
        <f t="shared" si="533"/>
        <v>7524</v>
      </c>
      <c r="M4264" s="10">
        <v>7524</v>
      </c>
      <c r="N4264" s="3" t="str">
        <f t="shared" si="528"/>
        <v>1000</v>
      </c>
      <c r="O4264" s="3" t="str">
        <f t="shared" si="529"/>
        <v>198</v>
      </c>
      <c r="P4264" s="3" t="str">
        <f t="shared" si="534"/>
        <v>1</v>
      </c>
      <c r="Q4264" s="11">
        <f>+VLOOKUP(M4264,'Dimension descriptions'!K:M,2,FALSE)</f>
        <v>7524</v>
      </c>
      <c r="R4264" s="33">
        <v>7524</v>
      </c>
      <c r="S4264" s="11" t="str">
        <f>+VLOOKUP(R4264,'Dimension descriptions'!K:M,3)</f>
        <v>FEDERAL IDEA-B PL</v>
      </c>
      <c r="T4264" s="3" t="str">
        <f t="shared" si="535"/>
        <v>N</v>
      </c>
      <c r="U4264">
        <f>+VLOOKUP(R4264,'FY21 P13 Allotment memo'!O:O,1,FALSE)</f>
        <v>7524</v>
      </c>
      <c r="V4264"/>
      <c r="W4264"/>
      <c r="X4264"/>
      <c r="Y4264"/>
      <c r="Z4264"/>
    </row>
    <row r="4265" spans="1:26">
      <c r="A4265">
        <v>10</v>
      </c>
      <c r="B4265" t="s">
        <v>5627</v>
      </c>
      <c r="C4265" t="s">
        <v>1244</v>
      </c>
      <c r="D4265">
        <v>91</v>
      </c>
      <c r="E4265">
        <v>0</v>
      </c>
      <c r="F4265">
        <v>0</v>
      </c>
      <c r="G4265" s="2">
        <f t="shared" si="530"/>
        <v>0</v>
      </c>
      <c r="H4265" s="3" t="str">
        <f t="shared" si="531"/>
        <v>10</v>
      </c>
      <c r="I4265" s="3" t="str">
        <f t="shared" si="532"/>
        <v>500</v>
      </c>
      <c r="J4265" s="3">
        <v>500</v>
      </c>
      <c r="K4265" s="3" t="str">
        <f>+VLOOKUP(J4265,'Dimension descriptions'!P:R,3,FALSE)</f>
        <v>District Office</v>
      </c>
      <c r="L4265" s="3" t="str">
        <f t="shared" si="533"/>
        <v>7524</v>
      </c>
      <c r="M4265" s="10">
        <v>7524</v>
      </c>
      <c r="N4265" s="3" t="str">
        <f t="shared" si="528"/>
        <v>1000</v>
      </c>
      <c r="O4265" s="3" t="str">
        <f t="shared" si="529"/>
        <v>210</v>
      </c>
      <c r="P4265" s="3" t="str">
        <f t="shared" si="534"/>
        <v>2</v>
      </c>
      <c r="Q4265" s="11">
        <f>+VLOOKUP(M4265,'Dimension descriptions'!K:M,2,FALSE)</f>
        <v>7524</v>
      </c>
      <c r="R4265" s="33">
        <v>7524</v>
      </c>
      <c r="S4265" s="11" t="str">
        <f>+VLOOKUP(R4265,'Dimension descriptions'!K:M,3)</f>
        <v>FEDERAL IDEA-B PL</v>
      </c>
      <c r="T4265" s="3" t="str">
        <f t="shared" si="535"/>
        <v>N</v>
      </c>
      <c r="U4265">
        <f>+VLOOKUP(R4265,'FY21 P13 Allotment memo'!O:O,1,FALSE)</f>
        <v>7524</v>
      </c>
      <c r="V4265"/>
      <c r="W4265"/>
      <c r="X4265"/>
      <c r="Y4265"/>
      <c r="Z4265"/>
    </row>
    <row r="4266" spans="1:26">
      <c r="A4266">
        <v>10</v>
      </c>
      <c r="B4266" t="s">
        <v>5628</v>
      </c>
      <c r="C4266" t="s">
        <v>1246</v>
      </c>
      <c r="D4266">
        <v>91</v>
      </c>
      <c r="E4266">
        <v>1805.74</v>
      </c>
      <c r="F4266">
        <v>0</v>
      </c>
      <c r="G4266" s="2">
        <f t="shared" si="530"/>
        <v>1805.74</v>
      </c>
      <c r="H4266" s="3" t="str">
        <f t="shared" si="531"/>
        <v>10</v>
      </c>
      <c r="I4266" s="3" t="str">
        <f t="shared" si="532"/>
        <v>500</v>
      </c>
      <c r="J4266" s="3">
        <v>500</v>
      </c>
      <c r="K4266" s="3" t="str">
        <f>+VLOOKUP(J4266,'Dimension descriptions'!P:R,3,FALSE)</f>
        <v>District Office</v>
      </c>
      <c r="L4266" s="3" t="str">
        <f t="shared" si="533"/>
        <v>7524</v>
      </c>
      <c r="M4266" s="10">
        <v>7524</v>
      </c>
      <c r="N4266" s="3" t="str">
        <f t="shared" si="528"/>
        <v>1000</v>
      </c>
      <c r="O4266" s="3" t="str">
        <f t="shared" si="529"/>
        <v>220</v>
      </c>
      <c r="P4266" s="3" t="str">
        <f t="shared" si="534"/>
        <v>2</v>
      </c>
      <c r="Q4266" s="11">
        <f>+VLOOKUP(M4266,'Dimension descriptions'!K:M,2,FALSE)</f>
        <v>7524</v>
      </c>
      <c r="R4266" s="33">
        <v>7524</v>
      </c>
      <c r="S4266" s="11" t="str">
        <f>+VLOOKUP(R4266,'Dimension descriptions'!K:M,3)</f>
        <v>FEDERAL IDEA-B PL</v>
      </c>
      <c r="T4266" s="3" t="str">
        <f t="shared" si="535"/>
        <v>N</v>
      </c>
      <c r="U4266">
        <f>+VLOOKUP(R4266,'FY21 P13 Allotment memo'!O:O,1,FALSE)</f>
        <v>7524</v>
      </c>
      <c r="V4266"/>
      <c r="W4266"/>
      <c r="X4266"/>
      <c r="Y4266"/>
      <c r="Z4266"/>
    </row>
    <row r="4267" spans="1:26">
      <c r="A4267">
        <v>10</v>
      </c>
      <c r="B4267" t="s">
        <v>5629</v>
      </c>
      <c r="C4267" t="s">
        <v>1248</v>
      </c>
      <c r="D4267">
        <v>91</v>
      </c>
      <c r="E4267">
        <v>0</v>
      </c>
      <c r="F4267">
        <v>0</v>
      </c>
      <c r="G4267" s="2">
        <f t="shared" si="530"/>
        <v>0</v>
      </c>
      <c r="H4267" s="3" t="str">
        <f t="shared" si="531"/>
        <v>10</v>
      </c>
      <c r="I4267" s="3" t="str">
        <f t="shared" si="532"/>
        <v>500</v>
      </c>
      <c r="J4267" s="3">
        <v>500</v>
      </c>
      <c r="K4267" s="3" t="str">
        <f>+VLOOKUP(J4267,'Dimension descriptions'!P:R,3,FALSE)</f>
        <v>District Office</v>
      </c>
      <c r="L4267" s="3" t="str">
        <f t="shared" si="533"/>
        <v>7524</v>
      </c>
      <c r="M4267" s="10">
        <v>7524</v>
      </c>
      <c r="N4267" s="3" t="str">
        <f t="shared" si="528"/>
        <v>1000</v>
      </c>
      <c r="O4267" s="3" t="str">
        <f t="shared" si="529"/>
        <v>241</v>
      </c>
      <c r="P4267" s="3" t="str">
        <f t="shared" si="534"/>
        <v>2</v>
      </c>
      <c r="Q4267" s="11">
        <f>+VLOOKUP(M4267,'Dimension descriptions'!K:M,2,FALSE)</f>
        <v>7524</v>
      </c>
      <c r="R4267" s="33">
        <v>7524</v>
      </c>
      <c r="S4267" s="11" t="str">
        <f>+VLOOKUP(R4267,'Dimension descriptions'!K:M,3)</f>
        <v>FEDERAL IDEA-B PL</v>
      </c>
      <c r="T4267" s="3" t="str">
        <f t="shared" si="535"/>
        <v>N</v>
      </c>
      <c r="U4267">
        <f>+VLOOKUP(R4267,'FY21 P13 Allotment memo'!O:O,1,FALSE)</f>
        <v>7524</v>
      </c>
      <c r="V4267"/>
      <c r="W4267"/>
      <c r="X4267"/>
      <c r="Y4267"/>
      <c r="Z4267"/>
    </row>
    <row r="4268" spans="1:26">
      <c r="A4268">
        <v>10</v>
      </c>
      <c r="B4268" t="s">
        <v>5630</v>
      </c>
      <c r="C4268" t="s">
        <v>4305</v>
      </c>
      <c r="D4268">
        <v>91</v>
      </c>
      <c r="E4268">
        <v>0</v>
      </c>
      <c r="F4268">
        <v>0</v>
      </c>
      <c r="G4268" s="2">
        <f t="shared" si="530"/>
        <v>0</v>
      </c>
      <c r="H4268" s="3" t="str">
        <f t="shared" si="531"/>
        <v>10</v>
      </c>
      <c r="I4268" s="3" t="str">
        <f t="shared" si="532"/>
        <v>500</v>
      </c>
      <c r="J4268" s="3">
        <v>500</v>
      </c>
      <c r="K4268" s="3" t="str">
        <f>+VLOOKUP(J4268,'Dimension descriptions'!P:R,3,FALSE)</f>
        <v>District Office</v>
      </c>
      <c r="L4268" s="3" t="str">
        <f t="shared" si="533"/>
        <v>7524</v>
      </c>
      <c r="M4268" s="10">
        <v>7524</v>
      </c>
      <c r="N4268" s="3" t="str">
        <f t="shared" si="528"/>
        <v>1000</v>
      </c>
      <c r="O4268" s="3" t="str">
        <f t="shared" si="529"/>
        <v>245</v>
      </c>
      <c r="P4268" s="3" t="str">
        <f t="shared" si="534"/>
        <v>2</v>
      </c>
      <c r="Q4268" s="11">
        <f>+VLOOKUP(M4268,'Dimension descriptions'!K:M,2,FALSE)</f>
        <v>7524</v>
      </c>
      <c r="R4268" s="33">
        <v>7524</v>
      </c>
      <c r="S4268" s="11" t="str">
        <f>+VLOOKUP(R4268,'Dimension descriptions'!K:M,3)</f>
        <v>FEDERAL IDEA-B PL</v>
      </c>
      <c r="T4268" s="3" t="str">
        <f t="shared" si="535"/>
        <v>N</v>
      </c>
      <c r="U4268">
        <f>+VLOOKUP(R4268,'FY21 P13 Allotment memo'!O:O,1,FALSE)</f>
        <v>7524</v>
      </c>
      <c r="V4268"/>
      <c r="W4268"/>
      <c r="X4268"/>
      <c r="Y4268"/>
      <c r="Z4268"/>
    </row>
    <row r="4269" spans="1:26">
      <c r="A4269">
        <v>10</v>
      </c>
      <c r="B4269" t="s">
        <v>5631</v>
      </c>
      <c r="C4269" t="s">
        <v>1941</v>
      </c>
      <c r="D4269">
        <v>91</v>
      </c>
      <c r="E4269">
        <v>0</v>
      </c>
      <c r="F4269">
        <v>110</v>
      </c>
      <c r="G4269" s="2">
        <f t="shared" si="530"/>
        <v>-110</v>
      </c>
      <c r="H4269" s="3" t="str">
        <f t="shared" si="531"/>
        <v>10</v>
      </c>
      <c r="I4269" s="3" t="str">
        <f t="shared" si="532"/>
        <v>500</v>
      </c>
      <c r="J4269" s="3">
        <v>500</v>
      </c>
      <c r="K4269" s="3" t="str">
        <f>+VLOOKUP(J4269,'Dimension descriptions'!P:R,3,FALSE)</f>
        <v>District Office</v>
      </c>
      <c r="L4269" s="3" t="str">
        <f t="shared" si="533"/>
        <v>7524</v>
      </c>
      <c r="M4269" s="10">
        <v>7524</v>
      </c>
      <c r="N4269" s="3" t="str">
        <f t="shared" si="528"/>
        <v>1000</v>
      </c>
      <c r="O4269" s="3" t="str">
        <f t="shared" si="529"/>
        <v>320</v>
      </c>
      <c r="P4269" s="3" t="str">
        <f t="shared" si="534"/>
        <v>3</v>
      </c>
      <c r="Q4269" s="11">
        <f>+VLOOKUP(M4269,'Dimension descriptions'!K:M,2,FALSE)</f>
        <v>7524</v>
      </c>
      <c r="R4269" s="33">
        <v>7524</v>
      </c>
      <c r="S4269" s="11" t="str">
        <f>+VLOOKUP(R4269,'Dimension descriptions'!K:M,3)</f>
        <v>FEDERAL IDEA-B PL</v>
      </c>
      <c r="T4269" s="3" t="str">
        <f t="shared" si="535"/>
        <v>N</v>
      </c>
      <c r="U4269">
        <f>+VLOOKUP(R4269,'FY21 P13 Allotment memo'!O:O,1,FALSE)</f>
        <v>7524</v>
      </c>
      <c r="V4269"/>
      <c r="W4269"/>
      <c r="X4269"/>
      <c r="Y4269"/>
      <c r="Z4269"/>
    </row>
    <row r="4270" spans="1:26">
      <c r="A4270">
        <v>10</v>
      </c>
      <c r="B4270" t="s">
        <v>5632</v>
      </c>
      <c r="C4270" t="s">
        <v>4614</v>
      </c>
      <c r="D4270">
        <v>91</v>
      </c>
      <c r="E4270">
        <v>0</v>
      </c>
      <c r="F4270">
        <v>0</v>
      </c>
      <c r="G4270" s="2">
        <f t="shared" si="530"/>
        <v>0</v>
      </c>
      <c r="H4270" s="3" t="str">
        <f t="shared" si="531"/>
        <v>10</v>
      </c>
      <c r="I4270" s="3" t="str">
        <f t="shared" si="532"/>
        <v>500</v>
      </c>
      <c r="J4270" s="3">
        <v>500</v>
      </c>
      <c r="K4270" s="3" t="str">
        <f>+VLOOKUP(J4270,'Dimension descriptions'!P:R,3,FALSE)</f>
        <v>District Office</v>
      </c>
      <c r="L4270" s="3" t="str">
        <f t="shared" si="533"/>
        <v>7524</v>
      </c>
      <c r="M4270" s="10">
        <v>7524</v>
      </c>
      <c r="N4270" s="3" t="str">
        <f t="shared" si="528"/>
        <v>1000</v>
      </c>
      <c r="O4270" s="3" t="str">
        <f t="shared" si="529"/>
        <v>321</v>
      </c>
      <c r="P4270" s="3" t="str">
        <f t="shared" si="534"/>
        <v>3</v>
      </c>
      <c r="Q4270" s="11">
        <f>+VLOOKUP(M4270,'Dimension descriptions'!K:M,2,FALSE)</f>
        <v>7524</v>
      </c>
      <c r="R4270" s="33">
        <v>7524</v>
      </c>
      <c r="S4270" s="11" t="str">
        <f>+VLOOKUP(R4270,'Dimension descriptions'!K:M,3)</f>
        <v>FEDERAL IDEA-B PL</v>
      </c>
      <c r="T4270" s="3" t="str">
        <f t="shared" si="535"/>
        <v>N</v>
      </c>
      <c r="U4270">
        <f>+VLOOKUP(R4270,'FY21 P13 Allotment memo'!O:O,1,FALSE)</f>
        <v>7524</v>
      </c>
      <c r="V4270"/>
      <c r="W4270"/>
      <c r="X4270"/>
      <c r="Y4270"/>
      <c r="Z4270"/>
    </row>
    <row r="4271" spans="1:26">
      <c r="A4271">
        <v>10</v>
      </c>
      <c r="B4271" t="s">
        <v>5633</v>
      </c>
      <c r="C4271" t="s">
        <v>1260</v>
      </c>
      <c r="D4271">
        <v>91</v>
      </c>
      <c r="E4271">
        <v>0</v>
      </c>
      <c r="F4271">
        <v>0</v>
      </c>
      <c r="G4271" s="2">
        <f t="shared" si="530"/>
        <v>0</v>
      </c>
      <c r="H4271" s="3" t="str">
        <f t="shared" si="531"/>
        <v>10</v>
      </c>
      <c r="I4271" s="3" t="str">
        <f t="shared" si="532"/>
        <v>500</v>
      </c>
      <c r="J4271" s="3">
        <v>500</v>
      </c>
      <c r="K4271" s="3" t="str">
        <f>+VLOOKUP(J4271,'Dimension descriptions'!P:R,3,FALSE)</f>
        <v>District Office</v>
      </c>
      <c r="L4271" s="3" t="str">
        <f t="shared" si="533"/>
        <v>7524</v>
      </c>
      <c r="M4271" s="10">
        <v>7524</v>
      </c>
      <c r="N4271" s="3" t="str">
        <f t="shared" si="528"/>
        <v>1000</v>
      </c>
      <c r="O4271" s="3" t="str">
        <f t="shared" si="529"/>
        <v>341</v>
      </c>
      <c r="P4271" s="3" t="str">
        <f t="shared" si="534"/>
        <v>3</v>
      </c>
      <c r="Q4271" s="11">
        <f>+VLOOKUP(M4271,'Dimension descriptions'!K:M,2,FALSE)</f>
        <v>7524</v>
      </c>
      <c r="R4271" s="33">
        <v>7524</v>
      </c>
      <c r="S4271" s="11" t="str">
        <f>+VLOOKUP(R4271,'Dimension descriptions'!K:M,3)</f>
        <v>FEDERAL IDEA-B PL</v>
      </c>
      <c r="T4271" s="3" t="str">
        <f t="shared" si="535"/>
        <v>N</v>
      </c>
      <c r="U4271">
        <f>+VLOOKUP(R4271,'FY21 P13 Allotment memo'!O:O,1,FALSE)</f>
        <v>7524</v>
      </c>
      <c r="V4271"/>
      <c r="W4271"/>
      <c r="X4271"/>
      <c r="Y4271"/>
      <c r="Z4271"/>
    </row>
    <row r="4272" spans="1:26">
      <c r="A4272">
        <v>10</v>
      </c>
      <c r="B4272" t="s">
        <v>5634</v>
      </c>
      <c r="C4272" t="s">
        <v>1417</v>
      </c>
      <c r="D4272">
        <v>91</v>
      </c>
      <c r="E4272">
        <v>0</v>
      </c>
      <c r="F4272">
        <v>174</v>
      </c>
      <c r="G4272" s="2">
        <f t="shared" si="530"/>
        <v>-174</v>
      </c>
      <c r="H4272" s="3" t="str">
        <f t="shared" si="531"/>
        <v>10</v>
      </c>
      <c r="I4272" s="3" t="str">
        <f t="shared" si="532"/>
        <v>500</v>
      </c>
      <c r="J4272" s="3">
        <v>500</v>
      </c>
      <c r="K4272" s="3" t="str">
        <f>+VLOOKUP(J4272,'Dimension descriptions'!P:R,3,FALSE)</f>
        <v>District Office</v>
      </c>
      <c r="L4272" s="3" t="str">
        <f t="shared" si="533"/>
        <v>7524</v>
      </c>
      <c r="M4272" s="10">
        <v>7524</v>
      </c>
      <c r="N4272" s="3" t="str">
        <f t="shared" si="528"/>
        <v>1000</v>
      </c>
      <c r="O4272" s="3" t="str">
        <f t="shared" si="529"/>
        <v>580</v>
      </c>
      <c r="P4272" s="3" t="str">
        <f t="shared" si="534"/>
        <v>5</v>
      </c>
      <c r="Q4272" s="11">
        <f>+VLOOKUP(M4272,'Dimension descriptions'!K:M,2,FALSE)</f>
        <v>7524</v>
      </c>
      <c r="R4272" s="33">
        <v>7524</v>
      </c>
      <c r="S4272" s="11" t="str">
        <f>+VLOOKUP(R4272,'Dimension descriptions'!K:M,3)</f>
        <v>FEDERAL IDEA-B PL</v>
      </c>
      <c r="T4272" s="3" t="str">
        <f t="shared" si="535"/>
        <v>N</v>
      </c>
      <c r="U4272">
        <f>+VLOOKUP(R4272,'FY21 P13 Allotment memo'!O:O,1,FALSE)</f>
        <v>7524</v>
      </c>
      <c r="V4272"/>
      <c r="W4272"/>
      <c r="X4272"/>
      <c r="Y4272"/>
      <c r="Z4272"/>
    </row>
    <row r="4273" spans="1:26">
      <c r="A4273">
        <v>10</v>
      </c>
      <c r="B4273" t="s">
        <v>5635</v>
      </c>
      <c r="C4273" t="s">
        <v>1268</v>
      </c>
      <c r="D4273">
        <v>91</v>
      </c>
      <c r="E4273">
        <v>0</v>
      </c>
      <c r="F4273">
        <v>0</v>
      </c>
      <c r="G4273" s="2">
        <f t="shared" si="530"/>
        <v>0</v>
      </c>
      <c r="H4273" s="3" t="str">
        <f t="shared" si="531"/>
        <v>10</v>
      </c>
      <c r="I4273" s="3" t="str">
        <f t="shared" si="532"/>
        <v>500</v>
      </c>
      <c r="J4273" s="3">
        <v>500</v>
      </c>
      <c r="K4273" s="3" t="str">
        <f>+VLOOKUP(J4273,'Dimension descriptions'!P:R,3,FALSE)</f>
        <v>District Office</v>
      </c>
      <c r="L4273" s="3" t="str">
        <f t="shared" si="533"/>
        <v>7524</v>
      </c>
      <c r="M4273" s="10">
        <v>7524</v>
      </c>
      <c r="N4273" s="3" t="str">
        <f t="shared" si="528"/>
        <v>1000</v>
      </c>
      <c r="O4273" s="3" t="str">
        <f t="shared" si="529"/>
        <v>610</v>
      </c>
      <c r="P4273" s="3" t="str">
        <f t="shared" si="534"/>
        <v>6</v>
      </c>
      <c r="Q4273" s="11">
        <f>+VLOOKUP(M4273,'Dimension descriptions'!K:M,2,FALSE)</f>
        <v>7524</v>
      </c>
      <c r="R4273" s="33">
        <v>7524</v>
      </c>
      <c r="S4273" s="11" t="str">
        <f>+VLOOKUP(R4273,'Dimension descriptions'!K:M,3)</f>
        <v>FEDERAL IDEA-B PL</v>
      </c>
      <c r="T4273" s="3" t="str">
        <f t="shared" si="535"/>
        <v>N</v>
      </c>
      <c r="U4273">
        <f>+VLOOKUP(R4273,'FY21 P13 Allotment memo'!O:O,1,FALSE)</f>
        <v>7524</v>
      </c>
      <c r="V4273"/>
      <c r="W4273"/>
      <c r="X4273"/>
      <c r="Y4273"/>
      <c r="Z4273"/>
    </row>
    <row r="4274" spans="1:26">
      <c r="A4274">
        <v>10</v>
      </c>
      <c r="B4274" t="s">
        <v>5636</v>
      </c>
      <c r="C4274" t="s">
        <v>4621</v>
      </c>
      <c r="D4274">
        <v>91</v>
      </c>
      <c r="E4274">
        <v>0</v>
      </c>
      <c r="F4274">
        <v>0</v>
      </c>
      <c r="G4274" s="2">
        <f t="shared" si="530"/>
        <v>0</v>
      </c>
      <c r="H4274" s="3" t="str">
        <f t="shared" si="531"/>
        <v>10</v>
      </c>
      <c r="I4274" s="3" t="str">
        <f t="shared" si="532"/>
        <v>500</v>
      </c>
      <c r="J4274" s="3">
        <v>500</v>
      </c>
      <c r="K4274" s="3" t="str">
        <f>+VLOOKUP(J4274,'Dimension descriptions'!P:R,3,FALSE)</f>
        <v>District Office</v>
      </c>
      <c r="L4274" s="3" t="str">
        <f t="shared" si="533"/>
        <v>7524</v>
      </c>
      <c r="M4274" s="10">
        <v>7524</v>
      </c>
      <c r="N4274" s="3" t="str">
        <f t="shared" si="528"/>
        <v>1000</v>
      </c>
      <c r="O4274" s="3" t="str">
        <f t="shared" si="529"/>
        <v>611</v>
      </c>
      <c r="P4274" s="3" t="str">
        <f t="shared" si="534"/>
        <v>6</v>
      </c>
      <c r="Q4274" s="11">
        <f>+VLOOKUP(M4274,'Dimension descriptions'!K:M,2,FALSE)</f>
        <v>7524</v>
      </c>
      <c r="R4274" s="33">
        <v>7524</v>
      </c>
      <c r="S4274" s="11" t="str">
        <f>+VLOOKUP(R4274,'Dimension descriptions'!K:M,3)</f>
        <v>FEDERAL IDEA-B PL</v>
      </c>
      <c r="T4274" s="3" t="str">
        <f t="shared" si="535"/>
        <v>N</v>
      </c>
      <c r="U4274">
        <f>+VLOOKUP(R4274,'FY21 P13 Allotment memo'!O:O,1,FALSE)</f>
        <v>7524</v>
      </c>
      <c r="V4274"/>
      <c r="W4274"/>
      <c r="X4274"/>
      <c r="Y4274"/>
      <c r="Z4274"/>
    </row>
    <row r="4275" spans="1:26">
      <c r="A4275">
        <v>10</v>
      </c>
      <c r="B4275" t="s">
        <v>5637</v>
      </c>
      <c r="C4275" t="s">
        <v>1270</v>
      </c>
      <c r="D4275">
        <v>91</v>
      </c>
      <c r="E4275">
        <v>0</v>
      </c>
      <c r="F4275">
        <v>0</v>
      </c>
      <c r="G4275" s="2">
        <f t="shared" si="530"/>
        <v>0</v>
      </c>
      <c r="H4275" s="3" t="str">
        <f t="shared" si="531"/>
        <v>10</v>
      </c>
      <c r="I4275" s="3" t="str">
        <f t="shared" si="532"/>
        <v>500</v>
      </c>
      <c r="J4275" s="3">
        <v>500</v>
      </c>
      <c r="K4275" s="3" t="str">
        <f>+VLOOKUP(J4275,'Dimension descriptions'!P:R,3,FALSE)</f>
        <v>District Office</v>
      </c>
      <c r="L4275" s="3" t="str">
        <f t="shared" si="533"/>
        <v>7524</v>
      </c>
      <c r="M4275" s="10">
        <v>7524</v>
      </c>
      <c r="N4275" s="3" t="str">
        <f t="shared" si="528"/>
        <v>1000</v>
      </c>
      <c r="O4275" s="3" t="str">
        <f t="shared" si="529"/>
        <v>641</v>
      </c>
      <c r="P4275" s="3" t="str">
        <f t="shared" si="534"/>
        <v>6</v>
      </c>
      <c r="Q4275" s="11">
        <f>+VLOOKUP(M4275,'Dimension descriptions'!K:M,2,FALSE)</f>
        <v>7524</v>
      </c>
      <c r="R4275" s="33">
        <v>7524</v>
      </c>
      <c r="S4275" s="11" t="str">
        <f>+VLOOKUP(R4275,'Dimension descriptions'!K:M,3)</f>
        <v>FEDERAL IDEA-B PL</v>
      </c>
      <c r="T4275" s="3" t="str">
        <f t="shared" si="535"/>
        <v>N</v>
      </c>
      <c r="U4275">
        <f>+VLOOKUP(R4275,'FY21 P13 Allotment memo'!O:O,1,FALSE)</f>
        <v>7524</v>
      </c>
      <c r="V4275"/>
      <c r="W4275"/>
      <c r="X4275"/>
      <c r="Y4275"/>
      <c r="Z4275"/>
    </row>
    <row r="4276" spans="1:26">
      <c r="A4276">
        <v>10</v>
      </c>
      <c r="B4276" t="s">
        <v>5638</v>
      </c>
      <c r="C4276" t="s">
        <v>1424</v>
      </c>
      <c r="D4276">
        <v>91</v>
      </c>
      <c r="E4276">
        <v>0</v>
      </c>
      <c r="F4276">
        <v>0</v>
      </c>
      <c r="G4276" s="2">
        <f t="shared" si="530"/>
        <v>0</v>
      </c>
      <c r="H4276" s="3" t="str">
        <f t="shared" si="531"/>
        <v>10</v>
      </c>
      <c r="I4276" s="3" t="str">
        <f t="shared" si="532"/>
        <v>500</v>
      </c>
      <c r="J4276" s="3">
        <v>500</v>
      </c>
      <c r="K4276" s="3" t="str">
        <f>+VLOOKUP(J4276,'Dimension descriptions'!P:R,3,FALSE)</f>
        <v>District Office</v>
      </c>
      <c r="L4276" s="3" t="str">
        <f t="shared" si="533"/>
        <v>7524</v>
      </c>
      <c r="M4276" s="10">
        <v>7524</v>
      </c>
      <c r="N4276" s="3" t="str">
        <f t="shared" si="528"/>
        <v>1000</v>
      </c>
      <c r="O4276" s="3" t="str">
        <f t="shared" si="529"/>
        <v>730</v>
      </c>
      <c r="P4276" s="3" t="str">
        <f t="shared" si="534"/>
        <v>7</v>
      </c>
      <c r="Q4276" s="11">
        <f>+VLOOKUP(M4276,'Dimension descriptions'!K:M,2,FALSE)</f>
        <v>7524</v>
      </c>
      <c r="R4276" s="33">
        <v>7524</v>
      </c>
      <c r="S4276" s="11" t="str">
        <f>+VLOOKUP(R4276,'Dimension descriptions'!K:M,3)</f>
        <v>FEDERAL IDEA-B PL</v>
      </c>
      <c r="T4276" s="3" t="str">
        <f t="shared" si="535"/>
        <v>N</v>
      </c>
      <c r="U4276">
        <f>+VLOOKUP(R4276,'FY21 P13 Allotment memo'!O:O,1,FALSE)</f>
        <v>7524</v>
      </c>
      <c r="V4276"/>
      <c r="W4276"/>
      <c r="X4276"/>
      <c r="Y4276"/>
      <c r="Z4276"/>
    </row>
    <row r="4277" spans="1:26">
      <c r="A4277">
        <v>10</v>
      </c>
      <c r="B4277" t="s">
        <v>5639</v>
      </c>
      <c r="C4277" t="s">
        <v>5040</v>
      </c>
      <c r="D4277">
        <v>91</v>
      </c>
      <c r="E4277">
        <v>0</v>
      </c>
      <c r="F4277">
        <v>0</v>
      </c>
      <c r="G4277" s="2">
        <f t="shared" si="530"/>
        <v>0</v>
      </c>
      <c r="H4277" s="3" t="str">
        <f t="shared" si="531"/>
        <v>10</v>
      </c>
      <c r="I4277" s="3" t="str">
        <f t="shared" si="532"/>
        <v>500</v>
      </c>
      <c r="J4277" s="3">
        <v>500</v>
      </c>
      <c r="K4277" s="3" t="str">
        <f>+VLOOKUP(J4277,'Dimension descriptions'!P:R,3,FALSE)</f>
        <v>District Office</v>
      </c>
      <c r="L4277" s="3" t="str">
        <f t="shared" si="533"/>
        <v>7524</v>
      </c>
      <c r="M4277" s="10">
        <v>7524</v>
      </c>
      <c r="N4277" s="3" t="str">
        <f t="shared" si="528"/>
        <v>2130</v>
      </c>
      <c r="O4277" s="3" t="str">
        <f t="shared" si="529"/>
        <v>143</v>
      </c>
      <c r="P4277" s="3" t="str">
        <f t="shared" si="534"/>
        <v>1</v>
      </c>
      <c r="Q4277" s="11">
        <f>+VLOOKUP(M4277,'Dimension descriptions'!K:M,2,FALSE)</f>
        <v>7524</v>
      </c>
      <c r="R4277" s="33">
        <v>7524</v>
      </c>
      <c r="S4277" s="11" t="str">
        <f>+VLOOKUP(R4277,'Dimension descriptions'!K:M,3)</f>
        <v>FEDERAL IDEA-B PL</v>
      </c>
      <c r="T4277" s="3" t="str">
        <f t="shared" si="535"/>
        <v>N</v>
      </c>
      <c r="U4277">
        <f>+VLOOKUP(R4277,'FY21 P13 Allotment memo'!O:O,1,FALSE)</f>
        <v>7524</v>
      </c>
      <c r="V4277"/>
      <c r="W4277"/>
      <c r="X4277"/>
      <c r="Y4277"/>
      <c r="Z4277"/>
    </row>
    <row r="4278" spans="1:26">
      <c r="A4278">
        <v>10</v>
      </c>
      <c r="B4278" t="s">
        <v>5640</v>
      </c>
      <c r="C4278" t="s">
        <v>5641</v>
      </c>
      <c r="D4278">
        <v>91</v>
      </c>
      <c r="E4278">
        <v>0</v>
      </c>
      <c r="F4278">
        <v>0</v>
      </c>
      <c r="G4278" s="2">
        <f t="shared" si="530"/>
        <v>0</v>
      </c>
      <c r="H4278" s="3" t="str">
        <f t="shared" si="531"/>
        <v>10</v>
      </c>
      <c r="I4278" s="3" t="str">
        <f t="shared" si="532"/>
        <v>500</v>
      </c>
      <c r="J4278" s="3">
        <v>500</v>
      </c>
      <c r="K4278" s="3" t="str">
        <f>+VLOOKUP(J4278,'Dimension descriptions'!P:R,3,FALSE)</f>
        <v>District Office</v>
      </c>
      <c r="L4278" s="3" t="str">
        <f t="shared" si="533"/>
        <v>7524</v>
      </c>
      <c r="M4278" s="10">
        <v>7524</v>
      </c>
      <c r="N4278" s="3" t="str">
        <f t="shared" si="528"/>
        <v>2140</v>
      </c>
      <c r="O4278" s="3" t="str">
        <f t="shared" si="529"/>
        <v>580</v>
      </c>
      <c r="P4278" s="3" t="str">
        <f t="shared" si="534"/>
        <v>5</v>
      </c>
      <c r="Q4278" s="11">
        <f>+VLOOKUP(M4278,'Dimension descriptions'!K:M,2,FALSE)</f>
        <v>7524</v>
      </c>
      <c r="R4278" s="33">
        <v>7524</v>
      </c>
      <c r="S4278" s="11" t="str">
        <f>+VLOOKUP(R4278,'Dimension descriptions'!K:M,3)</f>
        <v>FEDERAL IDEA-B PL</v>
      </c>
      <c r="T4278" s="3" t="str">
        <f t="shared" si="535"/>
        <v>N</v>
      </c>
      <c r="U4278">
        <f>+VLOOKUP(R4278,'FY21 P13 Allotment memo'!O:O,1,FALSE)</f>
        <v>7524</v>
      </c>
      <c r="V4278"/>
      <c r="W4278"/>
      <c r="X4278"/>
      <c r="Y4278"/>
      <c r="Z4278"/>
    </row>
    <row r="4279" spans="1:26">
      <c r="A4279">
        <v>10</v>
      </c>
      <c r="B4279" t="s">
        <v>5642</v>
      </c>
      <c r="C4279" t="s">
        <v>5643</v>
      </c>
      <c r="D4279">
        <v>91</v>
      </c>
      <c r="E4279">
        <v>10416.24</v>
      </c>
      <c r="F4279">
        <v>0</v>
      </c>
      <c r="G4279" s="2">
        <f t="shared" si="530"/>
        <v>10416.24</v>
      </c>
      <c r="H4279" s="3" t="str">
        <f t="shared" si="531"/>
        <v>10</v>
      </c>
      <c r="I4279" s="3" t="str">
        <f t="shared" si="532"/>
        <v>500</v>
      </c>
      <c r="J4279" s="3">
        <v>500</v>
      </c>
      <c r="K4279" s="3" t="str">
        <f>+VLOOKUP(J4279,'Dimension descriptions'!P:R,3,FALSE)</f>
        <v>District Office</v>
      </c>
      <c r="L4279" s="3" t="str">
        <f t="shared" si="533"/>
        <v>7524</v>
      </c>
      <c r="M4279" s="10">
        <v>7524</v>
      </c>
      <c r="N4279" s="3" t="str">
        <f t="shared" si="528"/>
        <v>2150</v>
      </c>
      <c r="O4279" s="3" t="str">
        <f t="shared" si="529"/>
        <v>152</v>
      </c>
      <c r="P4279" s="3" t="str">
        <f t="shared" si="534"/>
        <v>1</v>
      </c>
      <c r="Q4279" s="11">
        <f>+VLOOKUP(M4279,'Dimension descriptions'!K:M,2,FALSE)</f>
        <v>7524</v>
      </c>
      <c r="R4279" s="33">
        <v>7524</v>
      </c>
      <c r="S4279" s="11" t="str">
        <f>+VLOOKUP(R4279,'Dimension descriptions'!K:M,3)</f>
        <v>FEDERAL IDEA-B PL</v>
      </c>
      <c r="T4279" s="3" t="str">
        <f t="shared" si="535"/>
        <v>N</v>
      </c>
      <c r="U4279">
        <f>+VLOOKUP(R4279,'FY21 P13 Allotment memo'!O:O,1,FALSE)</f>
        <v>7524</v>
      </c>
      <c r="V4279"/>
      <c r="W4279"/>
      <c r="X4279"/>
      <c r="Y4279"/>
      <c r="Z4279"/>
    </row>
    <row r="4280" spans="1:26">
      <c r="A4280">
        <v>10</v>
      </c>
      <c r="B4280" t="s">
        <v>5644</v>
      </c>
      <c r="C4280" t="s">
        <v>5645</v>
      </c>
      <c r="D4280">
        <v>91</v>
      </c>
      <c r="E4280">
        <v>0</v>
      </c>
      <c r="F4280">
        <v>0</v>
      </c>
      <c r="G4280" s="2">
        <f t="shared" si="530"/>
        <v>0</v>
      </c>
      <c r="H4280" s="3" t="str">
        <f t="shared" si="531"/>
        <v>10</v>
      </c>
      <c r="I4280" s="3" t="str">
        <f t="shared" si="532"/>
        <v>500</v>
      </c>
      <c r="J4280" s="3">
        <v>500</v>
      </c>
      <c r="K4280" s="3" t="str">
        <f>+VLOOKUP(J4280,'Dimension descriptions'!P:R,3,FALSE)</f>
        <v>District Office</v>
      </c>
      <c r="L4280" s="3" t="str">
        <f t="shared" si="533"/>
        <v>7524</v>
      </c>
      <c r="M4280" s="10">
        <v>7524</v>
      </c>
      <c r="N4280" s="3" t="str">
        <f t="shared" si="528"/>
        <v>2150</v>
      </c>
      <c r="O4280" s="3" t="str">
        <f t="shared" si="529"/>
        <v>195</v>
      </c>
      <c r="P4280" s="3" t="str">
        <f t="shared" si="534"/>
        <v>1</v>
      </c>
      <c r="Q4280" s="11">
        <f>+VLOOKUP(M4280,'Dimension descriptions'!K:M,2,FALSE)</f>
        <v>7524</v>
      </c>
      <c r="R4280" s="33">
        <v>7524</v>
      </c>
      <c r="S4280" s="11" t="str">
        <f>+VLOOKUP(R4280,'Dimension descriptions'!K:M,3)</f>
        <v>FEDERAL IDEA-B PL</v>
      </c>
      <c r="T4280" s="3" t="str">
        <f t="shared" si="535"/>
        <v>N</v>
      </c>
      <c r="U4280">
        <f>+VLOOKUP(R4280,'FY21 P13 Allotment memo'!O:O,1,FALSE)</f>
        <v>7524</v>
      </c>
      <c r="V4280"/>
      <c r="W4280"/>
      <c r="X4280"/>
      <c r="Y4280"/>
      <c r="Z4280"/>
    </row>
    <row r="4281" spans="1:26">
      <c r="A4281">
        <v>10</v>
      </c>
      <c r="B4281" t="s">
        <v>5646</v>
      </c>
      <c r="C4281" t="s">
        <v>1279</v>
      </c>
      <c r="D4281">
        <v>91</v>
      </c>
      <c r="E4281">
        <v>0</v>
      </c>
      <c r="F4281">
        <v>0</v>
      </c>
      <c r="G4281" s="2">
        <f t="shared" si="530"/>
        <v>0</v>
      </c>
      <c r="H4281" s="3" t="str">
        <f t="shared" si="531"/>
        <v>10</v>
      </c>
      <c r="I4281" s="3" t="str">
        <f t="shared" si="532"/>
        <v>500</v>
      </c>
      <c r="J4281" s="3">
        <v>500</v>
      </c>
      <c r="K4281" s="3" t="str">
        <f>+VLOOKUP(J4281,'Dimension descriptions'!P:R,3,FALSE)</f>
        <v>District Office</v>
      </c>
      <c r="L4281" s="3" t="str">
        <f t="shared" si="533"/>
        <v>7524</v>
      </c>
      <c r="M4281" s="10">
        <v>7524</v>
      </c>
      <c r="N4281" s="3" t="str">
        <f t="shared" si="528"/>
        <v>2150</v>
      </c>
      <c r="O4281" s="3" t="str">
        <f t="shared" si="529"/>
        <v>210</v>
      </c>
      <c r="P4281" s="3" t="str">
        <f t="shared" si="534"/>
        <v>2</v>
      </c>
      <c r="Q4281" s="11">
        <f>+VLOOKUP(M4281,'Dimension descriptions'!K:M,2,FALSE)</f>
        <v>7524</v>
      </c>
      <c r="R4281" s="33">
        <v>7524</v>
      </c>
      <c r="S4281" s="11" t="str">
        <f>+VLOOKUP(R4281,'Dimension descriptions'!K:M,3)</f>
        <v>FEDERAL IDEA-B PL</v>
      </c>
      <c r="T4281" s="3" t="str">
        <f t="shared" si="535"/>
        <v>N</v>
      </c>
      <c r="U4281">
        <f>+VLOOKUP(R4281,'FY21 P13 Allotment memo'!O:O,1,FALSE)</f>
        <v>7524</v>
      </c>
      <c r="V4281"/>
      <c r="W4281"/>
      <c r="X4281"/>
      <c r="Y4281"/>
      <c r="Z4281"/>
    </row>
    <row r="4282" spans="1:26">
      <c r="A4282">
        <v>10</v>
      </c>
      <c r="B4282" t="s">
        <v>5647</v>
      </c>
      <c r="C4282" t="s">
        <v>1246</v>
      </c>
      <c r="D4282">
        <v>91</v>
      </c>
      <c r="E4282">
        <v>796.85</v>
      </c>
      <c r="F4282">
        <v>0</v>
      </c>
      <c r="G4282" s="2">
        <f t="shared" si="530"/>
        <v>796.85</v>
      </c>
      <c r="H4282" s="3" t="str">
        <f t="shared" si="531"/>
        <v>10</v>
      </c>
      <c r="I4282" s="3" t="str">
        <f t="shared" si="532"/>
        <v>500</v>
      </c>
      <c r="J4282" s="3">
        <v>500</v>
      </c>
      <c r="K4282" s="3" t="str">
        <f>+VLOOKUP(J4282,'Dimension descriptions'!P:R,3,FALSE)</f>
        <v>District Office</v>
      </c>
      <c r="L4282" s="3" t="str">
        <f t="shared" si="533"/>
        <v>7524</v>
      </c>
      <c r="M4282" s="10">
        <v>7524</v>
      </c>
      <c r="N4282" s="3" t="str">
        <f t="shared" si="528"/>
        <v>2150</v>
      </c>
      <c r="O4282" s="3" t="str">
        <f t="shared" si="529"/>
        <v>220</v>
      </c>
      <c r="P4282" s="3" t="str">
        <f t="shared" si="534"/>
        <v>2</v>
      </c>
      <c r="Q4282" s="11">
        <f>+VLOOKUP(M4282,'Dimension descriptions'!K:M,2,FALSE)</f>
        <v>7524</v>
      </c>
      <c r="R4282" s="33">
        <v>7524</v>
      </c>
      <c r="S4282" s="11" t="str">
        <f>+VLOOKUP(R4282,'Dimension descriptions'!K:M,3)</f>
        <v>FEDERAL IDEA-B PL</v>
      </c>
      <c r="T4282" s="3" t="str">
        <f t="shared" si="535"/>
        <v>N</v>
      </c>
      <c r="U4282">
        <f>+VLOOKUP(R4282,'FY21 P13 Allotment memo'!O:O,1,FALSE)</f>
        <v>7524</v>
      </c>
      <c r="V4282"/>
      <c r="W4282"/>
      <c r="X4282"/>
      <c r="Y4282"/>
      <c r="Z4282"/>
    </row>
    <row r="4283" spans="1:26">
      <c r="A4283">
        <v>10</v>
      </c>
      <c r="B4283" t="s">
        <v>5648</v>
      </c>
      <c r="C4283" t="s">
        <v>5641</v>
      </c>
      <c r="D4283">
        <v>91</v>
      </c>
      <c r="E4283">
        <v>0</v>
      </c>
      <c r="F4283">
        <v>0</v>
      </c>
      <c r="G4283" s="2">
        <f t="shared" si="530"/>
        <v>0</v>
      </c>
      <c r="H4283" s="3" t="str">
        <f t="shared" si="531"/>
        <v>10</v>
      </c>
      <c r="I4283" s="3" t="str">
        <f t="shared" si="532"/>
        <v>500</v>
      </c>
      <c r="J4283" s="3">
        <v>500</v>
      </c>
      <c r="K4283" s="3" t="str">
        <f>+VLOOKUP(J4283,'Dimension descriptions'!P:R,3,FALSE)</f>
        <v>District Office</v>
      </c>
      <c r="L4283" s="3" t="str">
        <f t="shared" si="533"/>
        <v>7524</v>
      </c>
      <c r="M4283" s="10">
        <v>7524</v>
      </c>
      <c r="N4283" s="3" t="str">
        <f t="shared" si="528"/>
        <v>2150</v>
      </c>
      <c r="O4283" s="3" t="str">
        <f t="shared" si="529"/>
        <v>580</v>
      </c>
      <c r="P4283" s="3" t="str">
        <f t="shared" si="534"/>
        <v>5</v>
      </c>
      <c r="Q4283" s="11">
        <f>+VLOOKUP(M4283,'Dimension descriptions'!K:M,2,FALSE)</f>
        <v>7524</v>
      </c>
      <c r="R4283" s="33">
        <v>7524</v>
      </c>
      <c r="S4283" s="11" t="str">
        <f>+VLOOKUP(R4283,'Dimension descriptions'!K:M,3)</f>
        <v>FEDERAL IDEA-B PL</v>
      </c>
      <c r="T4283" s="3" t="str">
        <f t="shared" si="535"/>
        <v>N</v>
      </c>
      <c r="U4283">
        <f>+VLOOKUP(R4283,'FY21 P13 Allotment memo'!O:O,1,FALSE)</f>
        <v>7524</v>
      </c>
      <c r="V4283"/>
      <c r="W4283"/>
      <c r="X4283"/>
      <c r="Y4283"/>
      <c r="Z4283"/>
    </row>
    <row r="4284" spans="1:26">
      <c r="A4284">
        <v>10</v>
      </c>
      <c r="B4284" t="s">
        <v>5649</v>
      </c>
      <c r="C4284" t="s">
        <v>4943</v>
      </c>
      <c r="D4284">
        <v>91</v>
      </c>
      <c r="E4284">
        <v>87878.26</v>
      </c>
      <c r="F4284">
        <v>0</v>
      </c>
      <c r="G4284" s="2">
        <f t="shared" si="530"/>
        <v>87878.26</v>
      </c>
      <c r="H4284" s="3" t="str">
        <f t="shared" si="531"/>
        <v>10</v>
      </c>
      <c r="I4284" s="3" t="str">
        <f t="shared" si="532"/>
        <v>500</v>
      </c>
      <c r="J4284" s="3">
        <v>500</v>
      </c>
      <c r="K4284" s="3" t="str">
        <f>+VLOOKUP(J4284,'Dimension descriptions'!P:R,3,FALSE)</f>
        <v>District Office</v>
      </c>
      <c r="L4284" s="3" t="str">
        <f t="shared" si="533"/>
        <v>7524</v>
      </c>
      <c r="M4284" s="10">
        <v>7524</v>
      </c>
      <c r="N4284" s="3" t="str">
        <f t="shared" si="528"/>
        <v>2210</v>
      </c>
      <c r="O4284" s="3" t="str">
        <f t="shared" si="529"/>
        <v>115</v>
      </c>
      <c r="P4284" s="3" t="str">
        <f t="shared" si="534"/>
        <v>1</v>
      </c>
      <c r="Q4284" s="11">
        <f>+VLOOKUP(M4284,'Dimension descriptions'!K:M,2,FALSE)</f>
        <v>7524</v>
      </c>
      <c r="R4284" s="33">
        <v>7524</v>
      </c>
      <c r="S4284" s="11" t="str">
        <f>+VLOOKUP(R4284,'Dimension descriptions'!K:M,3)</f>
        <v>FEDERAL IDEA-B PL</v>
      </c>
      <c r="T4284" s="3" t="str">
        <f t="shared" si="535"/>
        <v>N</v>
      </c>
      <c r="U4284">
        <f>+VLOOKUP(R4284,'FY21 P13 Allotment memo'!O:O,1,FALSE)</f>
        <v>7524</v>
      </c>
      <c r="V4284"/>
      <c r="W4284"/>
      <c r="X4284"/>
      <c r="Y4284"/>
      <c r="Z4284"/>
    </row>
    <row r="4285" spans="1:26">
      <c r="A4285">
        <v>10</v>
      </c>
      <c r="B4285" t="s">
        <v>5650</v>
      </c>
      <c r="C4285" t="s">
        <v>4760</v>
      </c>
      <c r="D4285">
        <v>91</v>
      </c>
      <c r="E4285">
        <v>74677.119999999995</v>
      </c>
      <c r="F4285">
        <v>0</v>
      </c>
      <c r="G4285" s="2">
        <f t="shared" si="530"/>
        <v>74677.119999999995</v>
      </c>
      <c r="H4285" s="3" t="str">
        <f t="shared" si="531"/>
        <v>10</v>
      </c>
      <c r="I4285" s="3" t="str">
        <f t="shared" si="532"/>
        <v>500</v>
      </c>
      <c r="J4285" s="3">
        <v>500</v>
      </c>
      <c r="K4285" s="3" t="str">
        <f>+VLOOKUP(J4285,'Dimension descriptions'!P:R,3,FALSE)</f>
        <v>District Office</v>
      </c>
      <c r="L4285" s="3" t="str">
        <f t="shared" si="533"/>
        <v>7524</v>
      </c>
      <c r="M4285" s="10">
        <v>7524</v>
      </c>
      <c r="N4285" s="3" t="str">
        <f t="shared" si="528"/>
        <v>2210</v>
      </c>
      <c r="O4285" s="3" t="str">
        <f t="shared" si="529"/>
        <v>152</v>
      </c>
      <c r="P4285" s="3" t="str">
        <f t="shared" si="534"/>
        <v>1</v>
      </c>
      <c r="Q4285" s="11">
        <f>+VLOOKUP(M4285,'Dimension descriptions'!K:M,2,FALSE)</f>
        <v>7524</v>
      </c>
      <c r="R4285" s="33">
        <v>7524</v>
      </c>
      <c r="S4285" s="11" t="str">
        <f>+VLOOKUP(R4285,'Dimension descriptions'!K:M,3)</f>
        <v>FEDERAL IDEA-B PL</v>
      </c>
      <c r="T4285" s="3" t="str">
        <f t="shared" si="535"/>
        <v>N</v>
      </c>
      <c r="U4285">
        <f>+VLOOKUP(R4285,'FY21 P13 Allotment memo'!O:O,1,FALSE)</f>
        <v>7524</v>
      </c>
      <c r="V4285"/>
      <c r="W4285"/>
      <c r="X4285"/>
      <c r="Y4285"/>
      <c r="Z4285"/>
    </row>
    <row r="4286" spans="1:26">
      <c r="A4286">
        <v>10</v>
      </c>
      <c r="B4286" t="s">
        <v>5651</v>
      </c>
      <c r="C4286" t="s">
        <v>1244</v>
      </c>
      <c r="D4286">
        <v>91</v>
      </c>
      <c r="E4286">
        <v>32562.89</v>
      </c>
      <c r="F4286">
        <v>0</v>
      </c>
      <c r="G4286" s="2">
        <f t="shared" si="530"/>
        <v>32562.89</v>
      </c>
      <c r="H4286" s="3" t="str">
        <f t="shared" si="531"/>
        <v>10</v>
      </c>
      <c r="I4286" s="3" t="str">
        <f t="shared" si="532"/>
        <v>500</v>
      </c>
      <c r="J4286" s="3">
        <v>500</v>
      </c>
      <c r="K4286" s="3" t="str">
        <f>+VLOOKUP(J4286,'Dimension descriptions'!P:R,3,FALSE)</f>
        <v>District Office</v>
      </c>
      <c r="L4286" s="3" t="str">
        <f t="shared" si="533"/>
        <v>7524</v>
      </c>
      <c r="M4286" s="10">
        <v>7524</v>
      </c>
      <c r="N4286" s="3" t="str">
        <f t="shared" si="528"/>
        <v>2210</v>
      </c>
      <c r="O4286" s="3" t="str">
        <f t="shared" si="529"/>
        <v>210</v>
      </c>
      <c r="P4286" s="3" t="str">
        <f t="shared" si="534"/>
        <v>2</v>
      </c>
      <c r="Q4286" s="11">
        <f>+VLOOKUP(M4286,'Dimension descriptions'!K:M,2,FALSE)</f>
        <v>7524</v>
      </c>
      <c r="R4286" s="33">
        <v>7524</v>
      </c>
      <c r="S4286" s="11" t="str">
        <f>+VLOOKUP(R4286,'Dimension descriptions'!K:M,3)</f>
        <v>FEDERAL IDEA-B PL</v>
      </c>
      <c r="T4286" s="3" t="str">
        <f t="shared" si="535"/>
        <v>N</v>
      </c>
      <c r="U4286">
        <f>+VLOOKUP(R4286,'FY21 P13 Allotment memo'!O:O,1,FALSE)</f>
        <v>7524</v>
      </c>
      <c r="V4286"/>
      <c r="W4286"/>
      <c r="X4286"/>
      <c r="Y4286"/>
      <c r="Z4286"/>
    </row>
    <row r="4287" spans="1:26">
      <c r="A4287">
        <v>10</v>
      </c>
      <c r="B4287" t="s">
        <v>5652</v>
      </c>
      <c r="C4287" t="s">
        <v>1246</v>
      </c>
      <c r="D4287">
        <v>91</v>
      </c>
      <c r="E4287">
        <v>12247.86</v>
      </c>
      <c r="F4287">
        <v>0</v>
      </c>
      <c r="G4287" s="2">
        <f t="shared" si="530"/>
        <v>12247.86</v>
      </c>
      <c r="H4287" s="3" t="str">
        <f t="shared" si="531"/>
        <v>10</v>
      </c>
      <c r="I4287" s="3" t="str">
        <f t="shared" si="532"/>
        <v>500</v>
      </c>
      <c r="J4287" s="3">
        <v>500</v>
      </c>
      <c r="K4287" s="3" t="str">
        <f>+VLOOKUP(J4287,'Dimension descriptions'!P:R,3,FALSE)</f>
        <v>District Office</v>
      </c>
      <c r="L4287" s="3" t="str">
        <f t="shared" si="533"/>
        <v>7524</v>
      </c>
      <c r="M4287" s="10">
        <v>7524</v>
      </c>
      <c r="N4287" s="3" t="str">
        <f t="shared" si="528"/>
        <v>2210</v>
      </c>
      <c r="O4287" s="3" t="str">
        <f t="shared" si="529"/>
        <v>220</v>
      </c>
      <c r="P4287" s="3" t="str">
        <f t="shared" si="534"/>
        <v>2</v>
      </c>
      <c r="Q4287" s="11">
        <f>+VLOOKUP(M4287,'Dimension descriptions'!K:M,2,FALSE)</f>
        <v>7524</v>
      </c>
      <c r="R4287" s="33">
        <v>7524</v>
      </c>
      <c r="S4287" s="11" t="str">
        <f>+VLOOKUP(R4287,'Dimension descriptions'!K:M,3)</f>
        <v>FEDERAL IDEA-B PL</v>
      </c>
      <c r="T4287" s="3" t="str">
        <f t="shared" si="535"/>
        <v>N</v>
      </c>
      <c r="U4287">
        <f>+VLOOKUP(R4287,'FY21 P13 Allotment memo'!O:O,1,FALSE)</f>
        <v>7524</v>
      </c>
      <c r="V4287"/>
      <c r="W4287"/>
      <c r="X4287"/>
      <c r="Y4287"/>
      <c r="Z4287"/>
    </row>
    <row r="4288" spans="1:26">
      <c r="A4288">
        <v>10</v>
      </c>
      <c r="B4288" t="s">
        <v>5653</v>
      </c>
      <c r="C4288" t="s">
        <v>1248</v>
      </c>
      <c r="D4288">
        <v>91</v>
      </c>
      <c r="E4288">
        <v>16407.810000000001</v>
      </c>
      <c r="F4288">
        <v>0</v>
      </c>
      <c r="G4288" s="2">
        <f t="shared" si="530"/>
        <v>16407.810000000001</v>
      </c>
      <c r="H4288" s="3" t="str">
        <f t="shared" si="531"/>
        <v>10</v>
      </c>
      <c r="I4288" s="3" t="str">
        <f t="shared" si="532"/>
        <v>500</v>
      </c>
      <c r="J4288" s="3">
        <v>500</v>
      </c>
      <c r="K4288" s="3" t="str">
        <f>+VLOOKUP(J4288,'Dimension descriptions'!P:R,3,FALSE)</f>
        <v>District Office</v>
      </c>
      <c r="L4288" s="3" t="str">
        <f t="shared" si="533"/>
        <v>7524</v>
      </c>
      <c r="M4288" s="10">
        <v>7524</v>
      </c>
      <c r="N4288" s="3" t="str">
        <f t="shared" si="528"/>
        <v>2210</v>
      </c>
      <c r="O4288" s="3" t="str">
        <f t="shared" si="529"/>
        <v>241</v>
      </c>
      <c r="P4288" s="3" t="str">
        <f t="shared" si="534"/>
        <v>2</v>
      </c>
      <c r="Q4288" s="11">
        <f>+VLOOKUP(M4288,'Dimension descriptions'!K:M,2,FALSE)</f>
        <v>7524</v>
      </c>
      <c r="R4288" s="33">
        <v>7524</v>
      </c>
      <c r="S4288" s="11" t="str">
        <f>+VLOOKUP(R4288,'Dimension descriptions'!K:M,3)</f>
        <v>FEDERAL IDEA-B PL</v>
      </c>
      <c r="T4288" s="3" t="str">
        <f t="shared" si="535"/>
        <v>N</v>
      </c>
      <c r="U4288">
        <f>+VLOOKUP(R4288,'FY21 P13 Allotment memo'!O:O,1,FALSE)</f>
        <v>7524</v>
      </c>
      <c r="V4288"/>
      <c r="W4288"/>
      <c r="X4288"/>
      <c r="Y4288"/>
      <c r="Z4288"/>
    </row>
    <row r="4289" spans="1:26">
      <c r="A4289">
        <v>10</v>
      </c>
      <c r="B4289" t="s">
        <v>5654</v>
      </c>
      <c r="C4289" t="s">
        <v>4305</v>
      </c>
      <c r="D4289">
        <v>91</v>
      </c>
      <c r="E4289">
        <v>1000</v>
      </c>
      <c r="F4289">
        <v>0</v>
      </c>
      <c r="G4289" s="2">
        <f t="shared" si="530"/>
        <v>1000</v>
      </c>
      <c r="H4289" s="3" t="str">
        <f t="shared" si="531"/>
        <v>10</v>
      </c>
      <c r="I4289" s="3" t="str">
        <f t="shared" si="532"/>
        <v>500</v>
      </c>
      <c r="J4289" s="3">
        <v>500</v>
      </c>
      <c r="K4289" s="3" t="str">
        <f>+VLOOKUP(J4289,'Dimension descriptions'!P:R,3,FALSE)</f>
        <v>District Office</v>
      </c>
      <c r="L4289" s="3" t="str">
        <f t="shared" si="533"/>
        <v>7524</v>
      </c>
      <c r="M4289" s="10">
        <v>7524</v>
      </c>
      <c r="N4289" s="3" t="str">
        <f t="shared" si="528"/>
        <v>2210</v>
      </c>
      <c r="O4289" s="3" t="str">
        <f t="shared" si="529"/>
        <v>245</v>
      </c>
      <c r="P4289" s="3" t="str">
        <f t="shared" si="534"/>
        <v>2</v>
      </c>
      <c r="Q4289" s="11">
        <f>+VLOOKUP(M4289,'Dimension descriptions'!K:M,2,FALSE)</f>
        <v>7524</v>
      </c>
      <c r="R4289" s="33">
        <v>7524</v>
      </c>
      <c r="S4289" s="11" t="str">
        <f>+VLOOKUP(R4289,'Dimension descriptions'!K:M,3)</f>
        <v>FEDERAL IDEA-B PL</v>
      </c>
      <c r="T4289" s="3" t="str">
        <f t="shared" si="535"/>
        <v>N</v>
      </c>
      <c r="U4289">
        <f>+VLOOKUP(R4289,'FY21 P13 Allotment memo'!O:O,1,FALSE)</f>
        <v>7524</v>
      </c>
      <c r="V4289"/>
      <c r="W4289"/>
      <c r="X4289"/>
      <c r="Y4289"/>
      <c r="Z4289"/>
    </row>
    <row r="4290" spans="1:26">
      <c r="A4290">
        <v>10</v>
      </c>
      <c r="B4290" t="s">
        <v>5655</v>
      </c>
      <c r="C4290" t="s">
        <v>5641</v>
      </c>
      <c r="D4290">
        <v>91</v>
      </c>
      <c r="E4290">
        <v>1500</v>
      </c>
      <c r="F4290">
        <v>0</v>
      </c>
      <c r="G4290" s="2">
        <f t="shared" si="530"/>
        <v>1500</v>
      </c>
      <c r="H4290" s="3" t="str">
        <f t="shared" si="531"/>
        <v>10</v>
      </c>
      <c r="I4290" s="3" t="str">
        <f t="shared" si="532"/>
        <v>500</v>
      </c>
      <c r="J4290" s="3">
        <v>500</v>
      </c>
      <c r="K4290" s="3" t="str">
        <f>+VLOOKUP(J4290,'Dimension descriptions'!P:R,3,FALSE)</f>
        <v>District Office</v>
      </c>
      <c r="L4290" s="3" t="str">
        <f t="shared" si="533"/>
        <v>7524</v>
      </c>
      <c r="M4290" s="10">
        <v>7524</v>
      </c>
      <c r="N4290" s="3" t="str">
        <f t="shared" si="528"/>
        <v>2210</v>
      </c>
      <c r="O4290" s="3" t="str">
        <f t="shared" si="529"/>
        <v>580</v>
      </c>
      <c r="P4290" s="3" t="str">
        <f t="shared" si="534"/>
        <v>5</v>
      </c>
      <c r="Q4290" s="11">
        <f>+VLOOKUP(M4290,'Dimension descriptions'!K:M,2,FALSE)</f>
        <v>7524</v>
      </c>
      <c r="R4290" s="33">
        <v>7524</v>
      </c>
      <c r="S4290" s="11" t="str">
        <f>+VLOOKUP(R4290,'Dimension descriptions'!K:M,3)</f>
        <v>FEDERAL IDEA-B PL</v>
      </c>
      <c r="T4290" s="3" t="str">
        <f t="shared" si="535"/>
        <v>N</v>
      </c>
      <c r="U4290">
        <f>+VLOOKUP(R4290,'FY21 P13 Allotment memo'!O:O,1,FALSE)</f>
        <v>7524</v>
      </c>
      <c r="V4290"/>
      <c r="W4290"/>
      <c r="X4290"/>
      <c r="Y4290"/>
      <c r="Z4290"/>
    </row>
    <row r="4291" spans="1:26">
      <c r="A4291">
        <v>10</v>
      </c>
      <c r="B4291" t="s">
        <v>5656</v>
      </c>
      <c r="C4291" t="s">
        <v>5657</v>
      </c>
      <c r="D4291">
        <v>91</v>
      </c>
      <c r="E4291">
        <v>0</v>
      </c>
      <c r="F4291">
        <v>0</v>
      </c>
      <c r="G4291" s="2">
        <f t="shared" si="530"/>
        <v>0</v>
      </c>
      <c r="H4291" s="3" t="str">
        <f t="shared" si="531"/>
        <v>10</v>
      </c>
      <c r="I4291" s="3" t="str">
        <f t="shared" si="532"/>
        <v>500</v>
      </c>
      <c r="J4291" s="3">
        <v>500</v>
      </c>
      <c r="K4291" s="3" t="str">
        <f>+VLOOKUP(J4291,'Dimension descriptions'!P:R,3,FALSE)</f>
        <v>District Office</v>
      </c>
      <c r="L4291" s="3" t="str">
        <f t="shared" si="533"/>
        <v>7524</v>
      </c>
      <c r="M4291" s="10">
        <v>7524</v>
      </c>
      <c r="N4291" s="3" t="str">
        <f t="shared" si="528"/>
        <v>2650</v>
      </c>
      <c r="O4291" s="3" t="str">
        <f t="shared" si="529"/>
        <v>626</v>
      </c>
      <c r="P4291" s="3" t="str">
        <f t="shared" si="534"/>
        <v>6</v>
      </c>
      <c r="Q4291" s="11">
        <f>+VLOOKUP(M4291,'Dimension descriptions'!K:M,2,FALSE)</f>
        <v>7524</v>
      </c>
      <c r="R4291" s="33">
        <v>7524</v>
      </c>
      <c r="S4291" s="11" t="str">
        <f>+VLOOKUP(R4291,'Dimension descriptions'!K:M,3)</f>
        <v>FEDERAL IDEA-B PL</v>
      </c>
      <c r="T4291" s="3" t="str">
        <f t="shared" si="535"/>
        <v>N</v>
      </c>
      <c r="U4291">
        <f>+VLOOKUP(R4291,'FY21 P13 Allotment memo'!O:O,1,FALSE)</f>
        <v>7524</v>
      </c>
      <c r="V4291"/>
      <c r="W4291"/>
      <c r="X4291"/>
      <c r="Y4291"/>
      <c r="Z4291"/>
    </row>
    <row r="4292" spans="1:26">
      <c r="A4292">
        <v>10</v>
      </c>
      <c r="B4292" t="s">
        <v>5658</v>
      </c>
      <c r="C4292" t="s">
        <v>5659</v>
      </c>
      <c r="D4292">
        <v>91</v>
      </c>
      <c r="E4292">
        <v>0</v>
      </c>
      <c r="F4292">
        <v>0</v>
      </c>
      <c r="G4292" s="2">
        <f t="shared" si="530"/>
        <v>0</v>
      </c>
      <c r="H4292" s="3" t="str">
        <f t="shared" si="531"/>
        <v>10</v>
      </c>
      <c r="I4292" s="3" t="str">
        <f t="shared" si="532"/>
        <v>500</v>
      </c>
      <c r="J4292" s="3">
        <v>500</v>
      </c>
      <c r="K4292" s="3" t="str">
        <f>+VLOOKUP(J4292,'Dimension descriptions'!P:R,3,FALSE)</f>
        <v>District Office</v>
      </c>
      <c r="L4292" s="3" t="str">
        <f t="shared" si="533"/>
        <v>7524</v>
      </c>
      <c r="M4292" s="10">
        <v>7524</v>
      </c>
      <c r="N4292" s="3" t="str">
        <f t="shared" si="528"/>
        <v>2700</v>
      </c>
      <c r="O4292" s="3" t="str">
        <f t="shared" si="529"/>
        <v>511</v>
      </c>
      <c r="P4292" s="3" t="str">
        <f t="shared" si="534"/>
        <v>5</v>
      </c>
      <c r="Q4292" s="11">
        <f>+VLOOKUP(M4292,'Dimension descriptions'!K:M,2,FALSE)</f>
        <v>7524</v>
      </c>
      <c r="R4292" s="33">
        <v>7524</v>
      </c>
      <c r="S4292" s="11" t="str">
        <f>+VLOOKUP(R4292,'Dimension descriptions'!K:M,3)</f>
        <v>FEDERAL IDEA-B PL</v>
      </c>
      <c r="T4292" s="3" t="str">
        <f t="shared" si="535"/>
        <v>N</v>
      </c>
      <c r="U4292">
        <f>+VLOOKUP(R4292,'FY21 P13 Allotment memo'!O:O,1,FALSE)</f>
        <v>7524</v>
      </c>
      <c r="V4292"/>
      <c r="W4292"/>
      <c r="X4292"/>
      <c r="Y4292"/>
      <c r="Z4292"/>
    </row>
    <row r="4293" spans="1:26">
      <c r="A4293">
        <v>10</v>
      </c>
      <c r="B4293" t="s">
        <v>5660</v>
      </c>
      <c r="C4293" t="s">
        <v>5661</v>
      </c>
      <c r="D4293">
        <v>91</v>
      </c>
      <c r="E4293">
        <v>0</v>
      </c>
      <c r="F4293">
        <v>0</v>
      </c>
      <c r="G4293" s="2">
        <f t="shared" si="530"/>
        <v>0</v>
      </c>
      <c r="H4293" s="3" t="str">
        <f t="shared" si="531"/>
        <v>10</v>
      </c>
      <c r="I4293" s="3" t="str">
        <f t="shared" si="532"/>
        <v>500</v>
      </c>
      <c r="J4293" s="3">
        <v>500</v>
      </c>
      <c r="K4293" s="3" t="str">
        <f>+VLOOKUP(J4293,'Dimension descriptions'!P:R,3,FALSE)</f>
        <v>District Office</v>
      </c>
      <c r="L4293" s="3" t="str">
        <f t="shared" si="533"/>
        <v>7524</v>
      </c>
      <c r="M4293" s="10">
        <v>7524</v>
      </c>
      <c r="N4293" s="3" t="str">
        <f t="shared" si="528"/>
        <v>2700</v>
      </c>
      <c r="O4293" s="3" t="str">
        <f t="shared" si="529"/>
        <v>514</v>
      </c>
      <c r="P4293" s="3" t="str">
        <f t="shared" si="534"/>
        <v>5</v>
      </c>
      <c r="Q4293" s="11">
        <f>+VLOOKUP(M4293,'Dimension descriptions'!K:M,2,FALSE)</f>
        <v>7524</v>
      </c>
      <c r="R4293" s="33">
        <v>7524</v>
      </c>
      <c r="S4293" s="11" t="str">
        <f>+VLOOKUP(R4293,'Dimension descriptions'!K:M,3)</f>
        <v>FEDERAL IDEA-B PL</v>
      </c>
      <c r="T4293" s="3" t="str">
        <f t="shared" si="535"/>
        <v>N</v>
      </c>
      <c r="U4293">
        <f>+VLOOKUP(R4293,'FY21 P13 Allotment memo'!O:O,1,FALSE)</f>
        <v>7524</v>
      </c>
      <c r="V4293"/>
      <c r="W4293"/>
      <c r="X4293"/>
      <c r="Y4293"/>
      <c r="Z4293"/>
    </row>
    <row r="4294" spans="1:26">
      <c r="A4294">
        <v>10</v>
      </c>
      <c r="B4294" t="s">
        <v>5662</v>
      </c>
      <c r="C4294" t="s">
        <v>5663</v>
      </c>
      <c r="D4294">
        <v>91</v>
      </c>
      <c r="E4294">
        <v>41553.279999999999</v>
      </c>
      <c r="F4294">
        <v>0</v>
      </c>
      <c r="G4294" s="2">
        <f t="shared" si="530"/>
        <v>41553.279999999999</v>
      </c>
      <c r="H4294" s="3" t="str">
        <f t="shared" si="531"/>
        <v>10</v>
      </c>
      <c r="I4294" s="3" t="str">
        <f t="shared" si="532"/>
        <v>500</v>
      </c>
      <c r="J4294" s="3">
        <v>500</v>
      </c>
      <c r="K4294" s="3" t="str">
        <f>+VLOOKUP(J4294,'Dimension descriptions'!P:R,3,FALSE)</f>
        <v>District Office</v>
      </c>
      <c r="L4294" s="3" t="str">
        <f t="shared" si="533"/>
        <v>7524</v>
      </c>
      <c r="M4294" s="10">
        <v>7524</v>
      </c>
      <c r="N4294" s="3" t="str">
        <f t="shared" ref="N4294:N4357" si="536">+MID(B4294,16,4)</f>
        <v>7000</v>
      </c>
      <c r="O4294" s="3" t="str">
        <f t="shared" ref="O4294:O4357" si="537">+RIGHT(B4294,3)</f>
        <v>860</v>
      </c>
      <c r="P4294" s="3" t="str">
        <f t="shared" si="534"/>
        <v>8</v>
      </c>
      <c r="Q4294" s="11">
        <f>+VLOOKUP(M4294,'Dimension descriptions'!K:M,2,FALSE)</f>
        <v>7524</v>
      </c>
      <c r="R4294" s="33">
        <v>7524</v>
      </c>
      <c r="S4294" s="11" t="str">
        <f>+VLOOKUP(R4294,'Dimension descriptions'!K:M,3)</f>
        <v>FEDERAL IDEA-B PL</v>
      </c>
      <c r="T4294" s="3" t="str">
        <f t="shared" si="535"/>
        <v>N</v>
      </c>
      <c r="U4294">
        <f>+VLOOKUP(R4294,'FY21 P13 Allotment memo'!O:O,1,FALSE)</f>
        <v>7524</v>
      </c>
      <c r="V4294"/>
      <c r="W4294"/>
      <c r="X4294"/>
      <c r="Y4294"/>
      <c r="Z4294"/>
    </row>
    <row r="4295" spans="1:26">
      <c r="A4295">
        <v>10</v>
      </c>
      <c r="B4295" t="s">
        <v>5664</v>
      </c>
      <c r="C4295" t="s">
        <v>4825</v>
      </c>
      <c r="D4295">
        <v>91</v>
      </c>
      <c r="E4295">
        <v>0</v>
      </c>
      <c r="F4295">
        <v>0</v>
      </c>
      <c r="G4295" s="2">
        <f t="shared" ref="G4295:G4358" si="538">+E4295-F4295</f>
        <v>0</v>
      </c>
      <c r="H4295" s="3" t="str">
        <f t="shared" ref="H4295:H4358" si="539">+LEFT(B4295,2)</f>
        <v>10</v>
      </c>
      <c r="I4295" s="3" t="str">
        <f t="shared" ref="I4295:I4358" si="540">+MID(B4295,4,3)</f>
        <v>500</v>
      </c>
      <c r="J4295" s="3">
        <v>500</v>
      </c>
      <c r="K4295" s="3" t="str">
        <f>+VLOOKUP(J4295,'Dimension descriptions'!P:R,3,FALSE)</f>
        <v>District Office</v>
      </c>
      <c r="L4295" s="3" t="str">
        <f t="shared" ref="L4295:L4358" si="541">+MID(B4295,11,4)</f>
        <v>7524</v>
      </c>
      <c r="M4295" s="10">
        <v>7524</v>
      </c>
      <c r="N4295" s="3" t="str">
        <f t="shared" si="536"/>
        <v>7000</v>
      </c>
      <c r="O4295" s="3" t="str">
        <f t="shared" si="537"/>
        <v>870</v>
      </c>
      <c r="P4295" s="3" t="str">
        <f t="shared" ref="P4295:P4358" si="542">+LEFT(O4295,1)</f>
        <v>8</v>
      </c>
      <c r="Q4295" s="11">
        <f>+VLOOKUP(M4295,'Dimension descriptions'!K:M,2,FALSE)</f>
        <v>7524</v>
      </c>
      <c r="R4295" s="33">
        <v>7524</v>
      </c>
      <c r="S4295" s="11" t="str">
        <f>+VLOOKUP(R4295,'Dimension descriptions'!K:M,3)</f>
        <v>FEDERAL IDEA-B PL</v>
      </c>
      <c r="T4295" s="3" t="str">
        <f t="shared" ref="T4295:T4358" si="543">+IF(Q4295=M4295,"N","Y")</f>
        <v>N</v>
      </c>
      <c r="U4295">
        <f>+VLOOKUP(R4295,'FY21 P13 Allotment memo'!O:O,1,FALSE)</f>
        <v>7524</v>
      </c>
      <c r="V4295"/>
      <c r="W4295"/>
      <c r="X4295"/>
      <c r="Y4295"/>
      <c r="Z4295"/>
    </row>
    <row r="4296" spans="1:26">
      <c r="A4296">
        <v>10</v>
      </c>
      <c r="B4296" t="s">
        <v>5665</v>
      </c>
      <c r="C4296" t="s">
        <v>893</v>
      </c>
      <c r="D4296">
        <v>91</v>
      </c>
      <c r="E4296">
        <v>0</v>
      </c>
      <c r="F4296">
        <v>0</v>
      </c>
      <c r="G4296" s="2">
        <f t="shared" si="538"/>
        <v>0</v>
      </c>
      <c r="H4296" s="3" t="str">
        <f t="shared" si="539"/>
        <v>10</v>
      </c>
      <c r="I4296" s="3" t="str">
        <f t="shared" si="540"/>
        <v>500</v>
      </c>
      <c r="J4296" s="3">
        <v>500</v>
      </c>
      <c r="K4296" s="3" t="str">
        <f>+VLOOKUP(J4296,'Dimension descriptions'!P:R,3,FALSE)</f>
        <v>District Office</v>
      </c>
      <c r="L4296" s="3" t="str">
        <f t="shared" si="541"/>
        <v>7602</v>
      </c>
      <c r="M4296" s="10">
        <v>7602</v>
      </c>
      <c r="N4296" s="3" t="str">
        <f t="shared" si="536"/>
        <v>1000</v>
      </c>
      <c r="O4296" s="3" t="str">
        <f t="shared" si="537"/>
        <v>161</v>
      </c>
      <c r="P4296" s="3" t="str">
        <f t="shared" si="542"/>
        <v>1</v>
      </c>
      <c r="Q4296" s="11">
        <f>+VLOOKUP(M4296,'Dimension descriptions'!K:M,2,FALSE)</f>
        <v>7355</v>
      </c>
      <c r="R4296" s="33">
        <v>7355</v>
      </c>
      <c r="S4296" s="11" t="str">
        <f>+VLOOKUP(R4296,'Dimension descriptions'!K:M,3)</f>
        <v>KEEP KINDERGARTEN SUPPLEMENT ENRICHMENT</v>
      </c>
      <c r="T4296" s="3" t="str">
        <f t="shared" si="543"/>
        <v>Y</v>
      </c>
      <c r="U4296" t="e">
        <f>+VLOOKUP(R4296,'FY21 P13 Allotment memo'!O:O,1,FALSE)</f>
        <v>#N/A</v>
      </c>
      <c r="V4296"/>
      <c r="W4296"/>
      <c r="X4296"/>
      <c r="Y4296"/>
      <c r="Z4296"/>
    </row>
    <row r="4297" spans="1:26">
      <c r="A4297">
        <v>10</v>
      </c>
      <c r="B4297" t="s">
        <v>5666</v>
      </c>
      <c r="C4297" t="s">
        <v>1252</v>
      </c>
      <c r="D4297">
        <v>91</v>
      </c>
      <c r="E4297">
        <v>0</v>
      </c>
      <c r="F4297">
        <v>0</v>
      </c>
      <c r="G4297" s="2">
        <f t="shared" si="538"/>
        <v>0</v>
      </c>
      <c r="H4297" s="3" t="str">
        <f t="shared" si="539"/>
        <v>10</v>
      </c>
      <c r="I4297" s="3" t="str">
        <f t="shared" si="540"/>
        <v>500</v>
      </c>
      <c r="J4297" s="3">
        <v>500</v>
      </c>
      <c r="K4297" s="3" t="str">
        <f>+VLOOKUP(J4297,'Dimension descriptions'!P:R,3,FALSE)</f>
        <v>District Office</v>
      </c>
      <c r="L4297" s="3" t="str">
        <f t="shared" si="541"/>
        <v>7602</v>
      </c>
      <c r="M4297" s="10">
        <v>7602</v>
      </c>
      <c r="N4297" s="3" t="str">
        <f t="shared" si="536"/>
        <v>1000</v>
      </c>
      <c r="O4297" s="3" t="str">
        <f t="shared" si="537"/>
        <v>270</v>
      </c>
      <c r="P4297" s="3" t="str">
        <f t="shared" si="542"/>
        <v>2</v>
      </c>
      <c r="Q4297" s="11">
        <f>+VLOOKUP(M4297,'Dimension descriptions'!K:M,2,FALSE)</f>
        <v>7355</v>
      </c>
      <c r="R4297" s="33">
        <v>7355</v>
      </c>
      <c r="S4297" s="11" t="str">
        <f>+VLOOKUP(R4297,'Dimension descriptions'!K:M,3)</f>
        <v>KEEP KINDERGARTEN SUPPLEMENT ENRICHMENT</v>
      </c>
      <c r="T4297" s="3" t="str">
        <f t="shared" si="543"/>
        <v>Y</v>
      </c>
      <c r="U4297" t="e">
        <f>+VLOOKUP(R4297,'FY21 P13 Allotment memo'!O:O,1,FALSE)</f>
        <v>#N/A</v>
      </c>
      <c r="V4297"/>
      <c r="W4297"/>
      <c r="X4297"/>
      <c r="Y4297"/>
      <c r="Z4297"/>
    </row>
    <row r="4298" spans="1:26">
      <c r="A4298">
        <v>10</v>
      </c>
      <c r="B4298" t="s">
        <v>5667</v>
      </c>
      <c r="C4298" t="s">
        <v>5668</v>
      </c>
      <c r="D4298">
        <v>91</v>
      </c>
      <c r="E4298">
        <v>100</v>
      </c>
      <c r="F4298">
        <v>0</v>
      </c>
      <c r="G4298" s="2">
        <f t="shared" si="538"/>
        <v>100</v>
      </c>
      <c r="H4298" s="3" t="str">
        <f t="shared" si="539"/>
        <v>10</v>
      </c>
      <c r="I4298" s="3" t="str">
        <f t="shared" si="540"/>
        <v>500</v>
      </c>
      <c r="J4298" s="3">
        <v>500</v>
      </c>
      <c r="K4298" s="3" t="str">
        <f>+VLOOKUP(J4298,'Dimension descriptions'!P:R,3,FALSE)</f>
        <v>District Office</v>
      </c>
      <c r="L4298" s="3" t="str">
        <f t="shared" si="541"/>
        <v>7602</v>
      </c>
      <c r="M4298" s="10">
        <v>7602</v>
      </c>
      <c r="N4298" s="3" t="str">
        <f t="shared" si="536"/>
        <v>1000</v>
      </c>
      <c r="O4298" s="3" t="str">
        <f t="shared" si="537"/>
        <v>810</v>
      </c>
      <c r="P4298" s="3" t="str">
        <f t="shared" si="542"/>
        <v>8</v>
      </c>
      <c r="Q4298" s="11">
        <f>+VLOOKUP(M4298,'Dimension descriptions'!K:M,2,FALSE)</f>
        <v>7355</v>
      </c>
      <c r="R4298" s="33">
        <v>7355</v>
      </c>
      <c r="S4298" s="11" t="str">
        <f>+VLOOKUP(R4298,'Dimension descriptions'!K:M,3)</f>
        <v>KEEP KINDERGARTEN SUPPLEMENT ENRICHMENT</v>
      </c>
      <c r="T4298" s="3" t="str">
        <f t="shared" si="543"/>
        <v>Y</v>
      </c>
      <c r="U4298" t="e">
        <f>+VLOOKUP(R4298,'FY21 P13 Allotment memo'!O:O,1,FALSE)</f>
        <v>#N/A</v>
      </c>
      <c r="V4298"/>
      <c r="W4298"/>
      <c r="X4298"/>
      <c r="Y4298"/>
      <c r="Z4298"/>
    </row>
    <row r="4299" spans="1:26">
      <c r="A4299">
        <v>10</v>
      </c>
      <c r="B4299" t="s">
        <v>5669</v>
      </c>
      <c r="C4299" t="s">
        <v>5194</v>
      </c>
      <c r="D4299">
        <v>91</v>
      </c>
      <c r="E4299">
        <v>0</v>
      </c>
      <c r="F4299">
        <v>0</v>
      </c>
      <c r="G4299" s="2">
        <f t="shared" si="538"/>
        <v>0</v>
      </c>
      <c r="H4299" s="3" t="str">
        <f t="shared" si="539"/>
        <v>10</v>
      </c>
      <c r="I4299" s="3" t="str">
        <f t="shared" si="540"/>
        <v>500</v>
      </c>
      <c r="J4299" s="3">
        <v>500</v>
      </c>
      <c r="K4299" s="3" t="str">
        <f>+VLOOKUP(J4299,'Dimension descriptions'!P:R,3,FALSE)</f>
        <v>District Office</v>
      </c>
      <c r="L4299" s="3" t="str">
        <f t="shared" si="541"/>
        <v>7602</v>
      </c>
      <c r="M4299" s="10">
        <v>7602</v>
      </c>
      <c r="N4299" s="3" t="str">
        <f t="shared" si="536"/>
        <v>7000</v>
      </c>
      <c r="O4299" s="3" t="str">
        <f t="shared" si="537"/>
        <v>870</v>
      </c>
      <c r="P4299" s="3" t="str">
        <f t="shared" si="542"/>
        <v>8</v>
      </c>
      <c r="Q4299" s="11">
        <f>+VLOOKUP(M4299,'Dimension descriptions'!K:M,2,FALSE)</f>
        <v>7355</v>
      </c>
      <c r="R4299" s="33">
        <v>7355</v>
      </c>
      <c r="S4299" s="11" t="str">
        <f>+VLOOKUP(R4299,'Dimension descriptions'!K:M,3)</f>
        <v>KEEP KINDERGARTEN SUPPLEMENT ENRICHMENT</v>
      </c>
      <c r="T4299" s="3" t="str">
        <f t="shared" si="543"/>
        <v>Y</v>
      </c>
      <c r="U4299" t="e">
        <f>+VLOOKUP(R4299,'FY21 P13 Allotment memo'!O:O,1,FALSE)</f>
        <v>#N/A</v>
      </c>
      <c r="V4299"/>
      <c r="W4299"/>
      <c r="X4299"/>
      <c r="Y4299"/>
      <c r="Z4299"/>
    </row>
    <row r="4300" spans="1:26">
      <c r="A4300">
        <v>10</v>
      </c>
      <c r="B4300" t="s">
        <v>5670</v>
      </c>
      <c r="C4300" t="s">
        <v>1571</v>
      </c>
      <c r="D4300">
        <v>91</v>
      </c>
      <c r="E4300">
        <v>0</v>
      </c>
      <c r="F4300">
        <v>0</v>
      </c>
      <c r="G4300" s="2">
        <f t="shared" si="538"/>
        <v>0</v>
      </c>
      <c r="H4300" s="3" t="str">
        <f t="shared" si="539"/>
        <v>10</v>
      </c>
      <c r="I4300" s="3" t="str">
        <f t="shared" si="540"/>
        <v>500</v>
      </c>
      <c r="J4300" s="3">
        <v>500</v>
      </c>
      <c r="K4300" s="3" t="str">
        <f>+VLOOKUP(J4300,'Dimension descriptions'!P:R,3,FALSE)</f>
        <v>District Office</v>
      </c>
      <c r="L4300" s="3" t="str">
        <f t="shared" si="541"/>
        <v>7614</v>
      </c>
      <c r="M4300" s="10">
        <v>7614</v>
      </c>
      <c r="N4300" s="3" t="str">
        <f t="shared" si="536"/>
        <v>2213</v>
      </c>
      <c r="O4300" s="3" t="str">
        <f t="shared" si="537"/>
        <v>149</v>
      </c>
      <c r="P4300" s="3" t="str">
        <f t="shared" si="542"/>
        <v>1</v>
      </c>
      <c r="Q4300" s="11">
        <f>+VLOOKUP(M4300,'Dimension descriptions'!K:M,2,FALSE)</f>
        <v>7865</v>
      </c>
      <c r="R4300" s="33">
        <v>7865</v>
      </c>
      <c r="S4300" s="11" t="str">
        <f>+VLOOKUP(R4300,'Dimension descriptions'!K:M,3)</f>
        <v>Math Science Partenrships</v>
      </c>
      <c r="T4300" s="3" t="str">
        <f t="shared" si="543"/>
        <v>Y</v>
      </c>
      <c r="U4300" t="e">
        <f>+VLOOKUP(R4300,'FY21 P13 Allotment memo'!O:O,1,FALSE)</f>
        <v>#N/A</v>
      </c>
      <c r="V4300"/>
      <c r="W4300"/>
      <c r="X4300"/>
      <c r="Y4300"/>
      <c r="Z4300"/>
    </row>
    <row r="4301" spans="1:26">
      <c r="A4301">
        <v>10</v>
      </c>
      <c r="B4301" t="s">
        <v>5671</v>
      </c>
      <c r="C4301" t="s">
        <v>1279</v>
      </c>
      <c r="D4301">
        <v>91</v>
      </c>
      <c r="E4301">
        <v>0</v>
      </c>
      <c r="F4301">
        <v>0</v>
      </c>
      <c r="G4301" s="2">
        <f t="shared" si="538"/>
        <v>0</v>
      </c>
      <c r="H4301" s="3" t="str">
        <f t="shared" si="539"/>
        <v>10</v>
      </c>
      <c r="I4301" s="3" t="str">
        <f t="shared" si="540"/>
        <v>500</v>
      </c>
      <c r="J4301" s="3">
        <v>500</v>
      </c>
      <c r="K4301" s="3" t="str">
        <f>+VLOOKUP(J4301,'Dimension descriptions'!P:R,3,FALSE)</f>
        <v>District Office</v>
      </c>
      <c r="L4301" s="3" t="str">
        <f t="shared" si="541"/>
        <v>7614</v>
      </c>
      <c r="M4301" s="10">
        <v>7614</v>
      </c>
      <c r="N4301" s="3" t="str">
        <f t="shared" si="536"/>
        <v>2213</v>
      </c>
      <c r="O4301" s="3" t="str">
        <f t="shared" si="537"/>
        <v>210</v>
      </c>
      <c r="P4301" s="3" t="str">
        <f t="shared" si="542"/>
        <v>2</v>
      </c>
      <c r="Q4301" s="11">
        <f>+VLOOKUP(M4301,'Dimension descriptions'!K:M,2,FALSE)</f>
        <v>7865</v>
      </c>
      <c r="R4301" s="33">
        <v>7865</v>
      </c>
      <c r="S4301" s="11" t="str">
        <f>+VLOOKUP(R4301,'Dimension descriptions'!K:M,3)</f>
        <v>Math Science Partenrships</v>
      </c>
      <c r="T4301" s="3" t="str">
        <f t="shared" si="543"/>
        <v>Y</v>
      </c>
      <c r="U4301" t="e">
        <f>+VLOOKUP(R4301,'FY21 P13 Allotment memo'!O:O,1,FALSE)</f>
        <v>#N/A</v>
      </c>
      <c r="V4301"/>
      <c r="W4301"/>
      <c r="X4301"/>
      <c r="Y4301"/>
      <c r="Z4301"/>
    </row>
    <row r="4302" spans="1:26">
      <c r="A4302">
        <v>10</v>
      </c>
      <c r="B4302" t="s">
        <v>5672</v>
      </c>
      <c r="C4302" t="s">
        <v>1246</v>
      </c>
      <c r="D4302">
        <v>91</v>
      </c>
      <c r="E4302">
        <v>0</v>
      </c>
      <c r="F4302">
        <v>0</v>
      </c>
      <c r="G4302" s="2">
        <f t="shared" si="538"/>
        <v>0</v>
      </c>
      <c r="H4302" s="3" t="str">
        <f t="shared" si="539"/>
        <v>10</v>
      </c>
      <c r="I4302" s="3" t="str">
        <f t="shared" si="540"/>
        <v>500</v>
      </c>
      <c r="J4302" s="3">
        <v>500</v>
      </c>
      <c r="K4302" s="3" t="str">
        <f>+VLOOKUP(J4302,'Dimension descriptions'!P:R,3,FALSE)</f>
        <v>District Office</v>
      </c>
      <c r="L4302" s="3" t="str">
        <f t="shared" si="541"/>
        <v>7614</v>
      </c>
      <c r="M4302" s="10">
        <v>7614</v>
      </c>
      <c r="N4302" s="3" t="str">
        <f t="shared" si="536"/>
        <v>2213</v>
      </c>
      <c r="O4302" s="3" t="str">
        <f t="shared" si="537"/>
        <v>220</v>
      </c>
      <c r="P4302" s="3" t="str">
        <f t="shared" si="542"/>
        <v>2</v>
      </c>
      <c r="Q4302" s="11">
        <f>+VLOOKUP(M4302,'Dimension descriptions'!K:M,2,FALSE)</f>
        <v>7865</v>
      </c>
      <c r="R4302" s="33">
        <v>7865</v>
      </c>
      <c r="S4302" s="11" t="str">
        <f>+VLOOKUP(R4302,'Dimension descriptions'!K:M,3)</f>
        <v>Math Science Partenrships</v>
      </c>
      <c r="T4302" s="3" t="str">
        <f t="shared" si="543"/>
        <v>Y</v>
      </c>
      <c r="U4302" t="e">
        <f>+VLOOKUP(R4302,'FY21 P13 Allotment memo'!O:O,1,FALSE)</f>
        <v>#N/A</v>
      </c>
      <c r="V4302"/>
      <c r="W4302"/>
      <c r="X4302"/>
      <c r="Y4302"/>
      <c r="Z4302"/>
    </row>
    <row r="4303" spans="1:26">
      <c r="A4303">
        <v>10</v>
      </c>
      <c r="B4303" t="s">
        <v>5673</v>
      </c>
      <c r="C4303" t="s">
        <v>4305</v>
      </c>
      <c r="D4303">
        <v>91</v>
      </c>
      <c r="E4303">
        <v>0</v>
      </c>
      <c r="F4303">
        <v>0</v>
      </c>
      <c r="G4303" s="2">
        <f t="shared" si="538"/>
        <v>0</v>
      </c>
      <c r="H4303" s="3" t="str">
        <f t="shared" si="539"/>
        <v>10</v>
      </c>
      <c r="I4303" s="3" t="str">
        <f t="shared" si="540"/>
        <v>500</v>
      </c>
      <c r="J4303" s="3">
        <v>500</v>
      </c>
      <c r="K4303" s="3" t="str">
        <f>+VLOOKUP(J4303,'Dimension descriptions'!P:R,3,FALSE)</f>
        <v>District Office</v>
      </c>
      <c r="L4303" s="3" t="str">
        <f t="shared" si="541"/>
        <v>7614</v>
      </c>
      <c r="M4303" s="10">
        <v>7614</v>
      </c>
      <c r="N4303" s="3" t="str">
        <f t="shared" si="536"/>
        <v>2213</v>
      </c>
      <c r="O4303" s="3" t="str">
        <f t="shared" si="537"/>
        <v>245</v>
      </c>
      <c r="P4303" s="3" t="str">
        <f t="shared" si="542"/>
        <v>2</v>
      </c>
      <c r="Q4303" s="11">
        <f>+VLOOKUP(M4303,'Dimension descriptions'!K:M,2,FALSE)</f>
        <v>7865</v>
      </c>
      <c r="R4303" s="33">
        <v>7865</v>
      </c>
      <c r="S4303" s="11" t="str">
        <f>+VLOOKUP(R4303,'Dimension descriptions'!K:M,3)</f>
        <v>Math Science Partenrships</v>
      </c>
      <c r="T4303" s="3" t="str">
        <f t="shared" si="543"/>
        <v>Y</v>
      </c>
      <c r="U4303" t="e">
        <f>+VLOOKUP(R4303,'FY21 P13 Allotment memo'!O:O,1,FALSE)</f>
        <v>#N/A</v>
      </c>
      <c r="V4303"/>
      <c r="W4303"/>
      <c r="X4303"/>
      <c r="Y4303"/>
      <c r="Z4303"/>
    </row>
    <row r="4304" spans="1:26">
      <c r="A4304">
        <v>10</v>
      </c>
      <c r="B4304" t="s">
        <v>5674</v>
      </c>
      <c r="C4304" t="s">
        <v>5374</v>
      </c>
      <c r="D4304">
        <v>91</v>
      </c>
      <c r="E4304">
        <v>0</v>
      </c>
      <c r="F4304">
        <v>0</v>
      </c>
      <c r="G4304" s="2">
        <f t="shared" si="538"/>
        <v>0</v>
      </c>
      <c r="H4304" s="3" t="str">
        <f t="shared" si="539"/>
        <v>10</v>
      </c>
      <c r="I4304" s="3" t="str">
        <f t="shared" si="540"/>
        <v>500</v>
      </c>
      <c r="J4304" s="3">
        <v>500</v>
      </c>
      <c r="K4304" s="3" t="str">
        <f>+VLOOKUP(J4304,'Dimension descriptions'!P:R,3,FALSE)</f>
        <v>District Office</v>
      </c>
      <c r="L4304" s="3" t="str">
        <f t="shared" si="541"/>
        <v>7614</v>
      </c>
      <c r="M4304" s="10">
        <v>7614</v>
      </c>
      <c r="N4304" s="3" t="str">
        <f t="shared" si="536"/>
        <v>2213</v>
      </c>
      <c r="O4304" s="3" t="str">
        <f t="shared" si="537"/>
        <v>320</v>
      </c>
      <c r="P4304" s="3" t="str">
        <f t="shared" si="542"/>
        <v>3</v>
      </c>
      <c r="Q4304" s="11">
        <f>+VLOOKUP(M4304,'Dimension descriptions'!K:M,2,FALSE)</f>
        <v>7865</v>
      </c>
      <c r="R4304" s="33">
        <v>7865</v>
      </c>
      <c r="S4304" s="11" t="str">
        <f>+VLOOKUP(R4304,'Dimension descriptions'!K:M,3)</f>
        <v>Math Science Partenrships</v>
      </c>
      <c r="T4304" s="3" t="str">
        <f t="shared" si="543"/>
        <v>Y</v>
      </c>
      <c r="U4304" t="e">
        <f>+VLOOKUP(R4304,'FY21 P13 Allotment memo'!O:O,1,FALSE)</f>
        <v>#N/A</v>
      </c>
      <c r="V4304"/>
      <c r="W4304"/>
      <c r="X4304"/>
      <c r="Y4304"/>
      <c r="Z4304"/>
    </row>
    <row r="4305" spans="1:26">
      <c r="A4305">
        <v>10</v>
      </c>
      <c r="B4305" t="s">
        <v>5675</v>
      </c>
      <c r="C4305" t="s">
        <v>4836</v>
      </c>
      <c r="D4305">
        <v>91</v>
      </c>
      <c r="E4305">
        <v>0</v>
      </c>
      <c r="F4305">
        <v>0</v>
      </c>
      <c r="G4305" s="2">
        <f t="shared" si="538"/>
        <v>0</v>
      </c>
      <c r="H4305" s="3" t="str">
        <f t="shared" si="539"/>
        <v>10</v>
      </c>
      <c r="I4305" s="3" t="str">
        <f t="shared" si="540"/>
        <v>500</v>
      </c>
      <c r="J4305" s="3">
        <v>500</v>
      </c>
      <c r="K4305" s="3" t="str">
        <f>+VLOOKUP(J4305,'Dimension descriptions'!P:R,3,FALSE)</f>
        <v>District Office</v>
      </c>
      <c r="L4305" s="3" t="str">
        <f t="shared" si="541"/>
        <v>7614</v>
      </c>
      <c r="M4305" s="10">
        <v>7614</v>
      </c>
      <c r="N4305" s="3" t="str">
        <f t="shared" si="536"/>
        <v>2213</v>
      </c>
      <c r="O4305" s="3" t="str">
        <f t="shared" si="537"/>
        <v>560</v>
      </c>
      <c r="P4305" s="3" t="str">
        <f t="shared" si="542"/>
        <v>5</v>
      </c>
      <c r="Q4305" s="11">
        <f>+VLOOKUP(M4305,'Dimension descriptions'!K:M,2,FALSE)</f>
        <v>7865</v>
      </c>
      <c r="R4305" s="33">
        <v>7865</v>
      </c>
      <c r="S4305" s="11" t="str">
        <f>+VLOOKUP(R4305,'Dimension descriptions'!K:M,3)</f>
        <v>Math Science Partenrships</v>
      </c>
      <c r="T4305" s="3" t="str">
        <f t="shared" si="543"/>
        <v>Y</v>
      </c>
      <c r="U4305" t="e">
        <f>+VLOOKUP(R4305,'FY21 P13 Allotment memo'!O:O,1,FALSE)</f>
        <v>#N/A</v>
      </c>
      <c r="V4305"/>
      <c r="W4305"/>
      <c r="X4305"/>
      <c r="Y4305"/>
      <c r="Z4305"/>
    </row>
    <row r="4306" spans="1:26">
      <c r="A4306">
        <v>10</v>
      </c>
      <c r="B4306" t="s">
        <v>5676</v>
      </c>
      <c r="C4306" t="s">
        <v>1417</v>
      </c>
      <c r="D4306">
        <v>91</v>
      </c>
      <c r="E4306">
        <v>0</v>
      </c>
      <c r="F4306">
        <v>0</v>
      </c>
      <c r="G4306" s="2">
        <f t="shared" si="538"/>
        <v>0</v>
      </c>
      <c r="H4306" s="3" t="str">
        <f t="shared" si="539"/>
        <v>10</v>
      </c>
      <c r="I4306" s="3" t="str">
        <f t="shared" si="540"/>
        <v>500</v>
      </c>
      <c r="J4306" s="3">
        <v>500</v>
      </c>
      <c r="K4306" s="3" t="str">
        <f>+VLOOKUP(J4306,'Dimension descriptions'!P:R,3,FALSE)</f>
        <v>District Office</v>
      </c>
      <c r="L4306" s="3" t="str">
        <f t="shared" si="541"/>
        <v>7614</v>
      </c>
      <c r="M4306" s="10">
        <v>7614</v>
      </c>
      <c r="N4306" s="3" t="str">
        <f t="shared" si="536"/>
        <v>2213</v>
      </c>
      <c r="O4306" s="3" t="str">
        <f t="shared" si="537"/>
        <v>580</v>
      </c>
      <c r="P4306" s="3" t="str">
        <f t="shared" si="542"/>
        <v>5</v>
      </c>
      <c r="Q4306" s="11">
        <f>+VLOOKUP(M4306,'Dimension descriptions'!K:M,2,FALSE)</f>
        <v>7865</v>
      </c>
      <c r="R4306" s="33">
        <v>7865</v>
      </c>
      <c r="S4306" s="11" t="str">
        <f>+VLOOKUP(R4306,'Dimension descriptions'!K:M,3)</f>
        <v>Math Science Partenrships</v>
      </c>
      <c r="T4306" s="3" t="str">
        <f t="shared" si="543"/>
        <v>Y</v>
      </c>
      <c r="U4306" t="e">
        <f>+VLOOKUP(R4306,'FY21 P13 Allotment memo'!O:O,1,FALSE)</f>
        <v>#N/A</v>
      </c>
      <c r="V4306"/>
      <c r="W4306"/>
      <c r="X4306"/>
      <c r="Y4306"/>
      <c r="Z4306"/>
    </row>
    <row r="4307" spans="1:26">
      <c r="A4307">
        <v>10</v>
      </c>
      <c r="B4307" t="s">
        <v>5677</v>
      </c>
      <c r="C4307" t="s">
        <v>1268</v>
      </c>
      <c r="D4307">
        <v>91</v>
      </c>
      <c r="E4307">
        <v>0</v>
      </c>
      <c r="F4307">
        <v>0</v>
      </c>
      <c r="G4307" s="2">
        <f t="shared" si="538"/>
        <v>0</v>
      </c>
      <c r="H4307" s="3" t="str">
        <f t="shared" si="539"/>
        <v>10</v>
      </c>
      <c r="I4307" s="3" t="str">
        <f t="shared" si="540"/>
        <v>500</v>
      </c>
      <c r="J4307" s="3">
        <v>500</v>
      </c>
      <c r="K4307" s="3" t="str">
        <f>+VLOOKUP(J4307,'Dimension descriptions'!P:R,3,FALSE)</f>
        <v>District Office</v>
      </c>
      <c r="L4307" s="3" t="str">
        <f t="shared" si="541"/>
        <v>7614</v>
      </c>
      <c r="M4307" s="10">
        <v>7614</v>
      </c>
      <c r="N4307" s="3" t="str">
        <f t="shared" si="536"/>
        <v>2213</v>
      </c>
      <c r="O4307" s="3" t="str">
        <f t="shared" si="537"/>
        <v>610</v>
      </c>
      <c r="P4307" s="3" t="str">
        <f t="shared" si="542"/>
        <v>6</v>
      </c>
      <c r="Q4307" s="11">
        <f>+VLOOKUP(M4307,'Dimension descriptions'!K:M,2,FALSE)</f>
        <v>7865</v>
      </c>
      <c r="R4307" s="33">
        <v>7865</v>
      </c>
      <c r="S4307" s="11" t="str">
        <f>+VLOOKUP(R4307,'Dimension descriptions'!K:M,3)</f>
        <v>Math Science Partenrships</v>
      </c>
      <c r="T4307" s="3" t="str">
        <f t="shared" si="543"/>
        <v>Y</v>
      </c>
      <c r="U4307" t="e">
        <f>+VLOOKUP(R4307,'FY21 P13 Allotment memo'!O:O,1,FALSE)</f>
        <v>#N/A</v>
      </c>
      <c r="V4307"/>
      <c r="W4307"/>
      <c r="X4307"/>
      <c r="Y4307"/>
      <c r="Z4307"/>
    </row>
    <row r="4308" spans="1:26">
      <c r="A4308">
        <v>10</v>
      </c>
      <c r="B4308" t="s">
        <v>5678</v>
      </c>
      <c r="C4308" t="s">
        <v>4593</v>
      </c>
      <c r="D4308">
        <v>91</v>
      </c>
      <c r="E4308">
        <v>0</v>
      </c>
      <c r="F4308">
        <v>0</v>
      </c>
      <c r="G4308" s="2">
        <f t="shared" si="538"/>
        <v>0</v>
      </c>
      <c r="H4308" s="3" t="str">
        <f t="shared" si="539"/>
        <v>10</v>
      </c>
      <c r="I4308" s="3" t="str">
        <f t="shared" si="540"/>
        <v>500</v>
      </c>
      <c r="J4308" s="3">
        <v>500</v>
      </c>
      <c r="K4308" s="3" t="str">
        <f>+VLOOKUP(J4308,'Dimension descriptions'!P:R,3,FALSE)</f>
        <v>District Office</v>
      </c>
      <c r="L4308" s="3" t="str">
        <f t="shared" si="541"/>
        <v>7614</v>
      </c>
      <c r="M4308" s="10">
        <v>7614</v>
      </c>
      <c r="N4308" s="3" t="str">
        <f t="shared" si="536"/>
        <v>2213</v>
      </c>
      <c r="O4308" s="3" t="str">
        <f t="shared" si="537"/>
        <v>870</v>
      </c>
      <c r="P4308" s="3" t="str">
        <f t="shared" si="542"/>
        <v>8</v>
      </c>
      <c r="Q4308" s="11">
        <f>+VLOOKUP(M4308,'Dimension descriptions'!K:M,2,FALSE)</f>
        <v>7865</v>
      </c>
      <c r="R4308" s="33">
        <v>7865</v>
      </c>
      <c r="S4308" s="11" t="str">
        <f>+VLOOKUP(R4308,'Dimension descriptions'!K:M,3)</f>
        <v>Math Science Partenrships</v>
      </c>
      <c r="T4308" s="3" t="str">
        <f t="shared" si="543"/>
        <v>Y</v>
      </c>
      <c r="U4308" t="e">
        <f>+VLOOKUP(R4308,'FY21 P13 Allotment memo'!O:O,1,FALSE)</f>
        <v>#N/A</v>
      </c>
      <c r="V4308"/>
      <c r="W4308"/>
      <c r="X4308"/>
      <c r="Y4308"/>
      <c r="Z4308"/>
    </row>
    <row r="4309" spans="1:26">
      <c r="A4309">
        <v>10</v>
      </c>
      <c r="B4309" t="s">
        <v>5679</v>
      </c>
      <c r="C4309" t="s">
        <v>4912</v>
      </c>
      <c r="D4309">
        <v>91</v>
      </c>
      <c r="E4309">
        <v>0</v>
      </c>
      <c r="F4309">
        <v>0</v>
      </c>
      <c r="G4309" s="2">
        <f t="shared" si="538"/>
        <v>0</v>
      </c>
      <c r="H4309" s="3" t="str">
        <f t="shared" si="539"/>
        <v>10</v>
      </c>
      <c r="I4309" s="3" t="str">
        <f t="shared" si="540"/>
        <v>500</v>
      </c>
      <c r="J4309" s="3">
        <v>500</v>
      </c>
      <c r="K4309" s="3" t="str">
        <f>+VLOOKUP(J4309,'Dimension descriptions'!P:R,3,FALSE)</f>
        <v>District Office</v>
      </c>
      <c r="L4309" s="3" t="str">
        <f t="shared" si="541"/>
        <v>7614</v>
      </c>
      <c r="M4309" s="10">
        <v>7614</v>
      </c>
      <c r="N4309" s="3" t="str">
        <f t="shared" si="536"/>
        <v>7000</v>
      </c>
      <c r="O4309" s="3" t="str">
        <f t="shared" si="537"/>
        <v>870</v>
      </c>
      <c r="P4309" s="3" t="str">
        <f t="shared" si="542"/>
        <v>8</v>
      </c>
      <c r="Q4309" s="11">
        <f>+VLOOKUP(M4309,'Dimension descriptions'!K:M,2,FALSE)</f>
        <v>7865</v>
      </c>
      <c r="R4309" s="33">
        <v>7865</v>
      </c>
      <c r="S4309" s="11" t="str">
        <f>+VLOOKUP(R4309,'Dimension descriptions'!K:M,3)</f>
        <v>Math Science Partenrships</v>
      </c>
      <c r="T4309" s="3" t="str">
        <f t="shared" si="543"/>
        <v>Y</v>
      </c>
      <c r="U4309" t="e">
        <f>+VLOOKUP(R4309,'FY21 P13 Allotment memo'!O:O,1,FALSE)</f>
        <v>#N/A</v>
      </c>
      <c r="V4309"/>
      <c r="W4309"/>
      <c r="X4309"/>
      <c r="Y4309"/>
      <c r="Z4309"/>
    </row>
    <row r="4310" spans="1:26">
      <c r="A4310">
        <v>10</v>
      </c>
      <c r="B4310" t="s">
        <v>5680</v>
      </c>
      <c r="C4310" t="s">
        <v>1234</v>
      </c>
      <c r="D4310">
        <v>91</v>
      </c>
      <c r="E4310">
        <v>0</v>
      </c>
      <c r="F4310">
        <v>0</v>
      </c>
      <c r="G4310" s="2">
        <f t="shared" si="538"/>
        <v>0</v>
      </c>
      <c r="H4310" s="3" t="str">
        <f t="shared" si="539"/>
        <v>10</v>
      </c>
      <c r="I4310" s="3" t="str">
        <f t="shared" si="540"/>
        <v>500</v>
      </c>
      <c r="J4310" s="3">
        <v>500</v>
      </c>
      <c r="K4310" s="3" t="str">
        <f>+VLOOKUP(J4310,'Dimension descriptions'!P:R,3,FALSE)</f>
        <v>District Office</v>
      </c>
      <c r="L4310" s="3" t="str">
        <f t="shared" si="541"/>
        <v>7664</v>
      </c>
      <c r="M4310" s="10">
        <v>7664</v>
      </c>
      <c r="N4310" s="3" t="str">
        <f t="shared" si="536"/>
        <v>1000</v>
      </c>
      <c r="O4310" s="3" t="str">
        <f t="shared" si="537"/>
        <v>131</v>
      </c>
      <c r="P4310" s="3" t="str">
        <f t="shared" si="542"/>
        <v>1</v>
      </c>
      <c r="Q4310" s="11">
        <f>+VLOOKUP(M4310,'Dimension descriptions'!K:M,2,FALSE)</f>
        <v>7664</v>
      </c>
      <c r="R4310" s="33">
        <v>7664</v>
      </c>
      <c r="S4310" s="11" t="str">
        <f>+VLOOKUP(R4310,'Dimension descriptions'!K:M,3)</f>
        <v>ARRA - IDEA SPECIAL ED</v>
      </c>
      <c r="T4310" s="3" t="str">
        <f t="shared" si="543"/>
        <v>N</v>
      </c>
      <c r="U4310" t="e">
        <f>+VLOOKUP(R4310,'FY21 P13 Allotment memo'!O:O,1,FALSE)</f>
        <v>#N/A</v>
      </c>
      <c r="V4310"/>
      <c r="W4310"/>
      <c r="X4310"/>
      <c r="Y4310"/>
      <c r="Z4310"/>
    </row>
    <row r="4311" spans="1:26">
      <c r="A4311">
        <v>10</v>
      </c>
      <c r="B4311" t="s">
        <v>5681</v>
      </c>
      <c r="C4311" t="s">
        <v>1279</v>
      </c>
      <c r="D4311">
        <v>91</v>
      </c>
      <c r="E4311">
        <v>0</v>
      </c>
      <c r="F4311">
        <v>0</v>
      </c>
      <c r="G4311" s="2">
        <f t="shared" si="538"/>
        <v>0</v>
      </c>
      <c r="H4311" s="3" t="str">
        <f t="shared" si="539"/>
        <v>10</v>
      </c>
      <c r="I4311" s="3" t="str">
        <f t="shared" si="540"/>
        <v>500</v>
      </c>
      <c r="J4311" s="3">
        <v>500</v>
      </c>
      <c r="K4311" s="3" t="str">
        <f>+VLOOKUP(J4311,'Dimension descriptions'!P:R,3,FALSE)</f>
        <v>District Office</v>
      </c>
      <c r="L4311" s="3" t="str">
        <f t="shared" si="541"/>
        <v>7664</v>
      </c>
      <c r="M4311" s="10">
        <v>7664</v>
      </c>
      <c r="N4311" s="3" t="str">
        <f t="shared" si="536"/>
        <v>1000</v>
      </c>
      <c r="O4311" s="3" t="str">
        <f t="shared" si="537"/>
        <v>210</v>
      </c>
      <c r="P4311" s="3" t="str">
        <f t="shared" si="542"/>
        <v>2</v>
      </c>
      <c r="Q4311" s="11">
        <f>+VLOOKUP(M4311,'Dimension descriptions'!K:M,2,FALSE)</f>
        <v>7664</v>
      </c>
      <c r="R4311" s="33">
        <v>7664</v>
      </c>
      <c r="S4311" s="11" t="str">
        <f>+VLOOKUP(R4311,'Dimension descriptions'!K:M,3)</f>
        <v>ARRA - IDEA SPECIAL ED</v>
      </c>
      <c r="T4311" s="3" t="str">
        <f t="shared" si="543"/>
        <v>N</v>
      </c>
      <c r="U4311" t="e">
        <f>+VLOOKUP(R4311,'FY21 P13 Allotment memo'!O:O,1,FALSE)</f>
        <v>#N/A</v>
      </c>
      <c r="V4311"/>
      <c r="W4311"/>
      <c r="X4311"/>
      <c r="Y4311"/>
      <c r="Z4311"/>
    </row>
    <row r="4312" spans="1:26">
      <c r="A4312">
        <v>10</v>
      </c>
      <c r="B4312" t="s">
        <v>5682</v>
      </c>
      <c r="C4312" t="s">
        <v>1246</v>
      </c>
      <c r="D4312">
        <v>91</v>
      </c>
      <c r="E4312">
        <v>0</v>
      </c>
      <c r="F4312">
        <v>0</v>
      </c>
      <c r="G4312" s="2">
        <f t="shared" si="538"/>
        <v>0</v>
      </c>
      <c r="H4312" s="3" t="str">
        <f t="shared" si="539"/>
        <v>10</v>
      </c>
      <c r="I4312" s="3" t="str">
        <f t="shared" si="540"/>
        <v>500</v>
      </c>
      <c r="J4312" s="3">
        <v>500</v>
      </c>
      <c r="K4312" s="3" t="str">
        <f>+VLOOKUP(J4312,'Dimension descriptions'!P:R,3,FALSE)</f>
        <v>District Office</v>
      </c>
      <c r="L4312" s="3" t="str">
        <f t="shared" si="541"/>
        <v>7664</v>
      </c>
      <c r="M4312" s="10">
        <v>7664</v>
      </c>
      <c r="N4312" s="3" t="str">
        <f t="shared" si="536"/>
        <v>1000</v>
      </c>
      <c r="O4312" s="3" t="str">
        <f t="shared" si="537"/>
        <v>220</v>
      </c>
      <c r="P4312" s="3" t="str">
        <f t="shared" si="542"/>
        <v>2</v>
      </c>
      <c r="Q4312" s="11">
        <f>+VLOOKUP(M4312,'Dimension descriptions'!K:M,2,FALSE)</f>
        <v>7664</v>
      </c>
      <c r="R4312" s="33">
        <v>7664</v>
      </c>
      <c r="S4312" s="11" t="str">
        <f>+VLOOKUP(R4312,'Dimension descriptions'!K:M,3)</f>
        <v>ARRA - IDEA SPECIAL ED</v>
      </c>
      <c r="T4312" s="3" t="str">
        <f t="shared" si="543"/>
        <v>N</v>
      </c>
      <c r="U4312" t="e">
        <f>+VLOOKUP(R4312,'FY21 P13 Allotment memo'!O:O,1,FALSE)</f>
        <v>#N/A</v>
      </c>
      <c r="V4312"/>
      <c r="W4312"/>
      <c r="X4312"/>
      <c r="Y4312"/>
      <c r="Z4312"/>
    </row>
    <row r="4313" spans="1:26">
      <c r="A4313">
        <v>10</v>
      </c>
      <c r="B4313" t="s">
        <v>5683</v>
      </c>
      <c r="C4313" t="s">
        <v>1413</v>
      </c>
      <c r="D4313">
        <v>91</v>
      </c>
      <c r="E4313">
        <v>0</v>
      </c>
      <c r="F4313">
        <v>0</v>
      </c>
      <c r="G4313" s="2">
        <f t="shared" si="538"/>
        <v>0</v>
      </c>
      <c r="H4313" s="3" t="str">
        <f t="shared" si="539"/>
        <v>10</v>
      </c>
      <c r="I4313" s="3" t="str">
        <f t="shared" si="540"/>
        <v>500</v>
      </c>
      <c r="J4313" s="3">
        <v>500</v>
      </c>
      <c r="K4313" s="3" t="str">
        <f>+VLOOKUP(J4313,'Dimension descriptions'!P:R,3,FALSE)</f>
        <v>District Office</v>
      </c>
      <c r="L4313" s="3" t="str">
        <f t="shared" si="541"/>
        <v>7664</v>
      </c>
      <c r="M4313" s="10">
        <v>7664</v>
      </c>
      <c r="N4313" s="3" t="str">
        <f t="shared" si="536"/>
        <v>1000</v>
      </c>
      <c r="O4313" s="3" t="str">
        <f t="shared" si="537"/>
        <v>320</v>
      </c>
      <c r="P4313" s="3" t="str">
        <f t="shared" si="542"/>
        <v>3</v>
      </c>
      <c r="Q4313" s="11">
        <f>+VLOOKUP(M4313,'Dimension descriptions'!K:M,2,FALSE)</f>
        <v>7664</v>
      </c>
      <c r="R4313" s="33">
        <v>7664</v>
      </c>
      <c r="S4313" s="11" t="str">
        <f>+VLOOKUP(R4313,'Dimension descriptions'!K:M,3)</f>
        <v>ARRA - IDEA SPECIAL ED</v>
      </c>
      <c r="T4313" s="3" t="str">
        <f t="shared" si="543"/>
        <v>N</v>
      </c>
      <c r="U4313" t="e">
        <f>+VLOOKUP(R4313,'FY21 P13 Allotment memo'!O:O,1,FALSE)</f>
        <v>#N/A</v>
      </c>
      <c r="V4313"/>
      <c r="W4313"/>
      <c r="X4313"/>
      <c r="Y4313"/>
      <c r="Z4313"/>
    </row>
    <row r="4314" spans="1:26">
      <c r="A4314">
        <v>10</v>
      </c>
      <c r="B4314" t="s">
        <v>5684</v>
      </c>
      <c r="C4314" t="s">
        <v>1417</v>
      </c>
      <c r="D4314">
        <v>91</v>
      </c>
      <c r="E4314">
        <v>0</v>
      </c>
      <c r="F4314">
        <v>0</v>
      </c>
      <c r="G4314" s="2">
        <f t="shared" si="538"/>
        <v>0</v>
      </c>
      <c r="H4314" s="3" t="str">
        <f t="shared" si="539"/>
        <v>10</v>
      </c>
      <c r="I4314" s="3" t="str">
        <f t="shared" si="540"/>
        <v>500</v>
      </c>
      <c r="J4314" s="3">
        <v>500</v>
      </c>
      <c r="K4314" s="3" t="str">
        <f>+VLOOKUP(J4314,'Dimension descriptions'!P:R,3,FALSE)</f>
        <v>District Office</v>
      </c>
      <c r="L4314" s="3" t="str">
        <f t="shared" si="541"/>
        <v>7664</v>
      </c>
      <c r="M4314" s="10">
        <v>7664</v>
      </c>
      <c r="N4314" s="3" t="str">
        <f t="shared" si="536"/>
        <v>1000</v>
      </c>
      <c r="O4314" s="3" t="str">
        <f t="shared" si="537"/>
        <v>580</v>
      </c>
      <c r="P4314" s="3" t="str">
        <f t="shared" si="542"/>
        <v>5</v>
      </c>
      <c r="Q4314" s="11">
        <f>+VLOOKUP(M4314,'Dimension descriptions'!K:M,2,FALSE)</f>
        <v>7664</v>
      </c>
      <c r="R4314" s="33">
        <v>7664</v>
      </c>
      <c r="S4314" s="11" t="str">
        <f>+VLOOKUP(R4314,'Dimension descriptions'!K:M,3)</f>
        <v>ARRA - IDEA SPECIAL ED</v>
      </c>
      <c r="T4314" s="3" t="str">
        <f t="shared" si="543"/>
        <v>N</v>
      </c>
      <c r="U4314" t="e">
        <f>+VLOOKUP(R4314,'FY21 P13 Allotment memo'!O:O,1,FALSE)</f>
        <v>#N/A</v>
      </c>
      <c r="V4314"/>
      <c r="W4314"/>
      <c r="X4314"/>
      <c r="Y4314"/>
      <c r="Z4314"/>
    </row>
    <row r="4315" spans="1:26">
      <c r="A4315">
        <v>10</v>
      </c>
      <c r="B4315" t="s">
        <v>5685</v>
      </c>
      <c r="C4315" t="s">
        <v>1268</v>
      </c>
      <c r="D4315">
        <v>91</v>
      </c>
      <c r="E4315">
        <v>0</v>
      </c>
      <c r="F4315">
        <v>0</v>
      </c>
      <c r="G4315" s="2">
        <f t="shared" si="538"/>
        <v>0</v>
      </c>
      <c r="H4315" s="3" t="str">
        <f t="shared" si="539"/>
        <v>10</v>
      </c>
      <c r="I4315" s="3" t="str">
        <f t="shared" si="540"/>
        <v>500</v>
      </c>
      <c r="J4315" s="3">
        <v>500</v>
      </c>
      <c r="K4315" s="3" t="str">
        <f>+VLOOKUP(J4315,'Dimension descriptions'!P:R,3,FALSE)</f>
        <v>District Office</v>
      </c>
      <c r="L4315" s="3" t="str">
        <f t="shared" si="541"/>
        <v>7664</v>
      </c>
      <c r="M4315" s="10">
        <v>7664</v>
      </c>
      <c r="N4315" s="3" t="str">
        <f t="shared" si="536"/>
        <v>1000</v>
      </c>
      <c r="O4315" s="3" t="str">
        <f t="shared" si="537"/>
        <v>610</v>
      </c>
      <c r="P4315" s="3" t="str">
        <f t="shared" si="542"/>
        <v>6</v>
      </c>
      <c r="Q4315" s="11">
        <f>+VLOOKUP(M4315,'Dimension descriptions'!K:M,2,FALSE)</f>
        <v>7664</v>
      </c>
      <c r="R4315" s="33">
        <v>7664</v>
      </c>
      <c r="S4315" s="11" t="str">
        <f>+VLOOKUP(R4315,'Dimension descriptions'!K:M,3)</f>
        <v>ARRA - IDEA SPECIAL ED</v>
      </c>
      <c r="T4315" s="3" t="str">
        <f t="shared" si="543"/>
        <v>N</v>
      </c>
      <c r="U4315" t="e">
        <f>+VLOOKUP(R4315,'FY21 P13 Allotment memo'!O:O,1,FALSE)</f>
        <v>#N/A</v>
      </c>
      <c r="V4315"/>
      <c r="W4315"/>
      <c r="X4315"/>
      <c r="Y4315"/>
      <c r="Z4315"/>
    </row>
    <row r="4316" spans="1:26">
      <c r="A4316">
        <v>10</v>
      </c>
      <c r="B4316" t="s">
        <v>5686</v>
      </c>
      <c r="C4316" t="s">
        <v>1424</v>
      </c>
      <c r="D4316">
        <v>91</v>
      </c>
      <c r="E4316">
        <v>0</v>
      </c>
      <c r="F4316">
        <v>0</v>
      </c>
      <c r="G4316" s="2">
        <f t="shared" si="538"/>
        <v>0</v>
      </c>
      <c r="H4316" s="3" t="str">
        <f t="shared" si="539"/>
        <v>10</v>
      </c>
      <c r="I4316" s="3" t="str">
        <f t="shared" si="540"/>
        <v>500</v>
      </c>
      <c r="J4316" s="3">
        <v>500</v>
      </c>
      <c r="K4316" s="3" t="str">
        <f>+VLOOKUP(J4316,'Dimension descriptions'!P:R,3,FALSE)</f>
        <v>District Office</v>
      </c>
      <c r="L4316" s="3" t="str">
        <f t="shared" si="541"/>
        <v>7664</v>
      </c>
      <c r="M4316" s="10">
        <v>7664</v>
      </c>
      <c r="N4316" s="3" t="str">
        <f t="shared" si="536"/>
        <v>1000</v>
      </c>
      <c r="O4316" s="3" t="str">
        <f t="shared" si="537"/>
        <v>730</v>
      </c>
      <c r="P4316" s="3" t="str">
        <f t="shared" si="542"/>
        <v>7</v>
      </c>
      <c r="Q4316" s="11">
        <f>+VLOOKUP(M4316,'Dimension descriptions'!K:M,2,FALSE)</f>
        <v>7664</v>
      </c>
      <c r="R4316" s="33">
        <v>7664</v>
      </c>
      <c r="S4316" s="11" t="str">
        <f>+VLOOKUP(R4316,'Dimension descriptions'!K:M,3)</f>
        <v>ARRA - IDEA SPECIAL ED</v>
      </c>
      <c r="T4316" s="3" t="str">
        <f t="shared" si="543"/>
        <v>N</v>
      </c>
      <c r="U4316" t="e">
        <f>+VLOOKUP(R4316,'FY21 P13 Allotment memo'!O:O,1,FALSE)</f>
        <v>#N/A</v>
      </c>
      <c r="V4316"/>
      <c r="W4316"/>
      <c r="X4316"/>
      <c r="Y4316"/>
      <c r="Z4316"/>
    </row>
    <row r="4317" spans="1:26">
      <c r="A4317">
        <v>10</v>
      </c>
      <c r="B4317" t="s">
        <v>5687</v>
      </c>
      <c r="C4317" t="s">
        <v>5688</v>
      </c>
      <c r="D4317">
        <v>91</v>
      </c>
      <c r="E4317">
        <v>0</v>
      </c>
      <c r="F4317">
        <v>0</v>
      </c>
      <c r="G4317" s="2">
        <f t="shared" si="538"/>
        <v>0</v>
      </c>
      <c r="H4317" s="3" t="str">
        <f t="shared" si="539"/>
        <v>10</v>
      </c>
      <c r="I4317" s="3" t="str">
        <f t="shared" si="540"/>
        <v>500</v>
      </c>
      <c r="J4317" s="3">
        <v>500</v>
      </c>
      <c r="K4317" s="3" t="str">
        <f>+VLOOKUP(J4317,'Dimension descriptions'!P:R,3,FALSE)</f>
        <v>District Office</v>
      </c>
      <c r="L4317" s="3" t="str">
        <f t="shared" si="541"/>
        <v>7664</v>
      </c>
      <c r="M4317" s="10">
        <v>7664</v>
      </c>
      <c r="N4317" s="3" t="str">
        <f t="shared" si="536"/>
        <v>2110</v>
      </c>
      <c r="O4317" s="3" t="str">
        <f t="shared" si="537"/>
        <v>141</v>
      </c>
      <c r="P4317" s="3" t="str">
        <f t="shared" si="542"/>
        <v>1</v>
      </c>
      <c r="Q4317" s="11">
        <f>+VLOOKUP(M4317,'Dimension descriptions'!K:M,2,FALSE)</f>
        <v>7664</v>
      </c>
      <c r="R4317" s="33">
        <v>7664</v>
      </c>
      <c r="S4317" s="11" t="str">
        <f>+VLOOKUP(R4317,'Dimension descriptions'!K:M,3)</f>
        <v>ARRA - IDEA SPECIAL ED</v>
      </c>
      <c r="T4317" s="3" t="str">
        <f t="shared" si="543"/>
        <v>N</v>
      </c>
      <c r="U4317" t="e">
        <f>+VLOOKUP(R4317,'FY21 P13 Allotment memo'!O:O,1,FALSE)</f>
        <v>#N/A</v>
      </c>
      <c r="V4317"/>
      <c r="W4317"/>
      <c r="X4317"/>
      <c r="Y4317"/>
      <c r="Z4317"/>
    </row>
    <row r="4318" spans="1:26">
      <c r="A4318">
        <v>10</v>
      </c>
      <c r="B4318" t="s">
        <v>5689</v>
      </c>
      <c r="C4318" t="s">
        <v>5690</v>
      </c>
      <c r="D4318">
        <v>91</v>
      </c>
      <c r="E4318">
        <v>0</v>
      </c>
      <c r="F4318">
        <v>0</v>
      </c>
      <c r="G4318" s="2">
        <f t="shared" si="538"/>
        <v>0</v>
      </c>
      <c r="H4318" s="3" t="str">
        <f t="shared" si="539"/>
        <v>10</v>
      </c>
      <c r="I4318" s="3" t="str">
        <f t="shared" si="540"/>
        <v>500</v>
      </c>
      <c r="J4318" s="3">
        <v>500</v>
      </c>
      <c r="K4318" s="3" t="str">
        <f>+VLOOKUP(J4318,'Dimension descriptions'!P:R,3,FALSE)</f>
        <v>District Office</v>
      </c>
      <c r="L4318" s="3" t="str">
        <f t="shared" si="541"/>
        <v>7664</v>
      </c>
      <c r="M4318" s="10">
        <v>7664</v>
      </c>
      <c r="N4318" s="3" t="str">
        <f t="shared" si="536"/>
        <v>2110</v>
      </c>
      <c r="O4318" s="3" t="str">
        <f t="shared" si="537"/>
        <v>340</v>
      </c>
      <c r="P4318" s="3" t="str">
        <f t="shared" si="542"/>
        <v>3</v>
      </c>
      <c r="Q4318" s="11">
        <f>+VLOOKUP(M4318,'Dimension descriptions'!K:M,2,FALSE)</f>
        <v>7664</v>
      </c>
      <c r="R4318" s="33">
        <v>7664</v>
      </c>
      <c r="S4318" s="11" t="str">
        <f>+VLOOKUP(R4318,'Dimension descriptions'!K:M,3)</f>
        <v>ARRA - IDEA SPECIAL ED</v>
      </c>
      <c r="T4318" s="3" t="str">
        <f t="shared" si="543"/>
        <v>N</v>
      </c>
      <c r="U4318" t="e">
        <f>+VLOOKUP(R4318,'FY21 P13 Allotment memo'!O:O,1,FALSE)</f>
        <v>#N/A</v>
      </c>
      <c r="V4318"/>
      <c r="W4318"/>
      <c r="X4318"/>
      <c r="Y4318"/>
      <c r="Z4318"/>
    </row>
    <row r="4319" spans="1:26">
      <c r="A4319">
        <v>10</v>
      </c>
      <c r="B4319" t="s">
        <v>5691</v>
      </c>
      <c r="C4319" t="s">
        <v>1588</v>
      </c>
      <c r="D4319">
        <v>91</v>
      </c>
      <c r="E4319">
        <v>0</v>
      </c>
      <c r="F4319">
        <v>0</v>
      </c>
      <c r="G4319" s="2">
        <f t="shared" si="538"/>
        <v>0</v>
      </c>
      <c r="H4319" s="3" t="str">
        <f t="shared" si="539"/>
        <v>10</v>
      </c>
      <c r="I4319" s="3" t="str">
        <f t="shared" si="540"/>
        <v>500</v>
      </c>
      <c r="J4319" s="3">
        <v>500</v>
      </c>
      <c r="K4319" s="3" t="str">
        <f>+VLOOKUP(J4319,'Dimension descriptions'!P:R,3,FALSE)</f>
        <v>District Office</v>
      </c>
      <c r="L4319" s="3" t="str">
        <f t="shared" si="541"/>
        <v>7664</v>
      </c>
      <c r="M4319" s="10">
        <v>7664</v>
      </c>
      <c r="N4319" s="3" t="str">
        <f t="shared" si="536"/>
        <v>2120</v>
      </c>
      <c r="O4319" s="3" t="str">
        <f t="shared" si="537"/>
        <v>610</v>
      </c>
      <c r="P4319" s="3" t="str">
        <f t="shared" si="542"/>
        <v>6</v>
      </c>
      <c r="Q4319" s="11">
        <f>+VLOOKUP(M4319,'Dimension descriptions'!K:M,2,FALSE)</f>
        <v>7664</v>
      </c>
      <c r="R4319" s="33">
        <v>7664</v>
      </c>
      <c r="S4319" s="11" t="str">
        <f>+VLOOKUP(R4319,'Dimension descriptions'!K:M,3)</f>
        <v>ARRA - IDEA SPECIAL ED</v>
      </c>
      <c r="T4319" s="3" t="str">
        <f t="shared" si="543"/>
        <v>N</v>
      </c>
      <c r="U4319" t="e">
        <f>+VLOOKUP(R4319,'FY21 P13 Allotment memo'!O:O,1,FALSE)</f>
        <v>#N/A</v>
      </c>
      <c r="V4319"/>
      <c r="W4319"/>
      <c r="X4319"/>
      <c r="Y4319"/>
      <c r="Z4319"/>
    </row>
    <row r="4320" spans="1:26">
      <c r="A4320">
        <v>10</v>
      </c>
      <c r="B4320" t="s">
        <v>5692</v>
      </c>
      <c r="C4320" t="s">
        <v>5693</v>
      </c>
      <c r="D4320">
        <v>91</v>
      </c>
      <c r="E4320">
        <v>0</v>
      </c>
      <c r="F4320">
        <v>0</v>
      </c>
      <c r="G4320" s="2">
        <f t="shared" si="538"/>
        <v>0</v>
      </c>
      <c r="H4320" s="3" t="str">
        <f t="shared" si="539"/>
        <v>10</v>
      </c>
      <c r="I4320" s="3" t="str">
        <f t="shared" si="540"/>
        <v>500</v>
      </c>
      <c r="J4320" s="3">
        <v>500</v>
      </c>
      <c r="K4320" s="3" t="str">
        <f>+VLOOKUP(J4320,'Dimension descriptions'!P:R,3,FALSE)</f>
        <v>District Office</v>
      </c>
      <c r="L4320" s="3" t="str">
        <f t="shared" si="541"/>
        <v>7664</v>
      </c>
      <c r="M4320" s="10">
        <v>7664</v>
      </c>
      <c r="N4320" s="3" t="str">
        <f t="shared" si="536"/>
        <v>2210</v>
      </c>
      <c r="O4320" s="3" t="str">
        <f t="shared" si="537"/>
        <v>131</v>
      </c>
      <c r="P4320" s="3" t="str">
        <f t="shared" si="542"/>
        <v>1</v>
      </c>
      <c r="Q4320" s="11">
        <f>+VLOOKUP(M4320,'Dimension descriptions'!K:M,2,FALSE)</f>
        <v>7664</v>
      </c>
      <c r="R4320" s="33">
        <v>7664</v>
      </c>
      <c r="S4320" s="11" t="str">
        <f>+VLOOKUP(R4320,'Dimension descriptions'!K:M,3)</f>
        <v>ARRA - IDEA SPECIAL ED</v>
      </c>
      <c r="T4320" s="3" t="str">
        <f t="shared" si="543"/>
        <v>N</v>
      </c>
      <c r="U4320" t="e">
        <f>+VLOOKUP(R4320,'FY21 P13 Allotment memo'!O:O,1,FALSE)</f>
        <v>#N/A</v>
      </c>
      <c r="V4320"/>
      <c r="W4320"/>
      <c r="X4320"/>
      <c r="Y4320"/>
      <c r="Z4320"/>
    </row>
    <row r="4321" spans="1:26">
      <c r="A4321">
        <v>10</v>
      </c>
      <c r="B4321" t="s">
        <v>5694</v>
      </c>
      <c r="C4321" t="s">
        <v>1588</v>
      </c>
      <c r="D4321">
        <v>91</v>
      </c>
      <c r="E4321">
        <v>0</v>
      </c>
      <c r="F4321">
        <v>0</v>
      </c>
      <c r="G4321" s="2">
        <f t="shared" si="538"/>
        <v>0</v>
      </c>
      <c r="H4321" s="3" t="str">
        <f t="shared" si="539"/>
        <v>10</v>
      </c>
      <c r="I4321" s="3" t="str">
        <f t="shared" si="540"/>
        <v>500</v>
      </c>
      <c r="J4321" s="3">
        <v>500</v>
      </c>
      <c r="K4321" s="3" t="str">
        <f>+VLOOKUP(J4321,'Dimension descriptions'!P:R,3,FALSE)</f>
        <v>District Office</v>
      </c>
      <c r="L4321" s="3" t="str">
        <f t="shared" si="541"/>
        <v>7664</v>
      </c>
      <c r="M4321" s="10">
        <v>7664</v>
      </c>
      <c r="N4321" s="3" t="str">
        <f t="shared" si="536"/>
        <v>2210</v>
      </c>
      <c r="O4321" s="3" t="str">
        <f t="shared" si="537"/>
        <v>610</v>
      </c>
      <c r="P4321" s="3" t="str">
        <f t="shared" si="542"/>
        <v>6</v>
      </c>
      <c r="Q4321" s="11">
        <f>+VLOOKUP(M4321,'Dimension descriptions'!K:M,2,FALSE)</f>
        <v>7664</v>
      </c>
      <c r="R4321" s="33">
        <v>7664</v>
      </c>
      <c r="S4321" s="11" t="str">
        <f>+VLOOKUP(R4321,'Dimension descriptions'!K:M,3)</f>
        <v>ARRA - IDEA SPECIAL ED</v>
      </c>
      <c r="T4321" s="3" t="str">
        <f t="shared" si="543"/>
        <v>N</v>
      </c>
      <c r="U4321" t="e">
        <f>+VLOOKUP(R4321,'FY21 P13 Allotment memo'!O:O,1,FALSE)</f>
        <v>#N/A</v>
      </c>
      <c r="V4321"/>
      <c r="W4321"/>
      <c r="X4321"/>
      <c r="Y4321"/>
      <c r="Z4321"/>
    </row>
    <row r="4322" spans="1:26">
      <c r="A4322">
        <v>10</v>
      </c>
      <c r="B4322" t="s">
        <v>5695</v>
      </c>
      <c r="C4322" t="s">
        <v>1424</v>
      </c>
      <c r="D4322">
        <v>91</v>
      </c>
      <c r="E4322">
        <v>0</v>
      </c>
      <c r="F4322">
        <v>0</v>
      </c>
      <c r="G4322" s="2">
        <f t="shared" si="538"/>
        <v>0</v>
      </c>
      <c r="H4322" s="3" t="str">
        <f t="shared" si="539"/>
        <v>10</v>
      </c>
      <c r="I4322" s="3" t="str">
        <f t="shared" si="540"/>
        <v>500</v>
      </c>
      <c r="J4322" s="3">
        <v>500</v>
      </c>
      <c r="K4322" s="3" t="str">
        <f>+VLOOKUP(J4322,'Dimension descriptions'!P:R,3,FALSE)</f>
        <v>District Office</v>
      </c>
      <c r="L4322" s="3" t="str">
        <f t="shared" si="541"/>
        <v>7664</v>
      </c>
      <c r="M4322" s="10">
        <v>7664</v>
      </c>
      <c r="N4322" s="3" t="str">
        <f t="shared" si="536"/>
        <v>2210</v>
      </c>
      <c r="O4322" s="3" t="str">
        <f t="shared" si="537"/>
        <v>730</v>
      </c>
      <c r="P4322" s="3" t="str">
        <f t="shared" si="542"/>
        <v>7</v>
      </c>
      <c r="Q4322" s="11">
        <f>+VLOOKUP(M4322,'Dimension descriptions'!K:M,2,FALSE)</f>
        <v>7664</v>
      </c>
      <c r="R4322" s="33">
        <v>7664</v>
      </c>
      <c r="S4322" s="11" t="str">
        <f>+VLOOKUP(R4322,'Dimension descriptions'!K:M,3)</f>
        <v>ARRA - IDEA SPECIAL ED</v>
      </c>
      <c r="T4322" s="3" t="str">
        <f t="shared" si="543"/>
        <v>N</v>
      </c>
      <c r="U4322" t="e">
        <f>+VLOOKUP(R4322,'FY21 P13 Allotment memo'!O:O,1,FALSE)</f>
        <v>#N/A</v>
      </c>
      <c r="V4322"/>
      <c r="W4322"/>
      <c r="X4322"/>
      <c r="Y4322"/>
      <c r="Z4322"/>
    </row>
    <row r="4323" spans="1:26">
      <c r="A4323">
        <v>10</v>
      </c>
      <c r="B4323" t="s">
        <v>5696</v>
      </c>
      <c r="C4323" t="s">
        <v>4593</v>
      </c>
      <c r="D4323">
        <v>91</v>
      </c>
      <c r="E4323">
        <v>0</v>
      </c>
      <c r="F4323">
        <v>0</v>
      </c>
      <c r="G4323" s="2">
        <f t="shared" si="538"/>
        <v>0</v>
      </c>
      <c r="H4323" s="3" t="str">
        <f t="shared" si="539"/>
        <v>10</v>
      </c>
      <c r="I4323" s="3" t="str">
        <f t="shared" si="540"/>
        <v>500</v>
      </c>
      <c r="J4323" s="3">
        <v>500</v>
      </c>
      <c r="K4323" s="3" t="str">
        <f>+VLOOKUP(J4323,'Dimension descriptions'!P:R,3,FALSE)</f>
        <v>District Office</v>
      </c>
      <c r="L4323" s="3" t="str">
        <f t="shared" si="541"/>
        <v>7664</v>
      </c>
      <c r="M4323" s="10">
        <v>7664</v>
      </c>
      <c r="N4323" s="3" t="str">
        <f t="shared" si="536"/>
        <v>7000</v>
      </c>
      <c r="O4323" s="3" t="str">
        <f t="shared" si="537"/>
        <v>870</v>
      </c>
      <c r="P4323" s="3" t="str">
        <f t="shared" si="542"/>
        <v>8</v>
      </c>
      <c r="Q4323" s="11">
        <f>+VLOOKUP(M4323,'Dimension descriptions'!K:M,2,FALSE)</f>
        <v>7664</v>
      </c>
      <c r="R4323" s="33">
        <v>7664</v>
      </c>
      <c r="S4323" s="11" t="str">
        <f>+VLOOKUP(R4323,'Dimension descriptions'!K:M,3)</f>
        <v>ARRA - IDEA SPECIAL ED</v>
      </c>
      <c r="T4323" s="3" t="str">
        <f t="shared" si="543"/>
        <v>N</v>
      </c>
      <c r="U4323" t="e">
        <f>+VLOOKUP(R4323,'FY21 P13 Allotment memo'!O:O,1,FALSE)</f>
        <v>#N/A</v>
      </c>
      <c r="V4323"/>
      <c r="W4323"/>
      <c r="X4323"/>
      <c r="Y4323"/>
      <c r="Z4323"/>
    </row>
    <row r="4324" spans="1:26">
      <c r="A4324">
        <v>10</v>
      </c>
      <c r="B4324" t="s">
        <v>5697</v>
      </c>
      <c r="C4324" t="s">
        <v>1413</v>
      </c>
      <c r="D4324">
        <v>91</v>
      </c>
      <c r="E4324">
        <v>0</v>
      </c>
      <c r="F4324">
        <v>0</v>
      </c>
      <c r="G4324" s="2">
        <f t="shared" si="538"/>
        <v>0</v>
      </c>
      <c r="H4324" s="3" t="str">
        <f t="shared" si="539"/>
        <v>10</v>
      </c>
      <c r="I4324" s="3" t="str">
        <f t="shared" si="540"/>
        <v>500</v>
      </c>
      <c r="J4324" s="3">
        <v>500</v>
      </c>
      <c r="K4324" s="3" t="str">
        <f>+VLOOKUP(J4324,'Dimension descriptions'!P:R,3,FALSE)</f>
        <v>District Office</v>
      </c>
      <c r="L4324" s="3" t="str">
        <f t="shared" si="541"/>
        <v>7667</v>
      </c>
      <c r="M4324" s="10">
        <v>7667</v>
      </c>
      <c r="N4324" s="3" t="str">
        <f t="shared" si="536"/>
        <v>1000</v>
      </c>
      <c r="O4324" s="3" t="str">
        <f t="shared" si="537"/>
        <v>320</v>
      </c>
      <c r="P4324" s="3" t="str">
        <f t="shared" si="542"/>
        <v>3</v>
      </c>
      <c r="Q4324" s="11">
        <f>+VLOOKUP(M4324,'Dimension descriptions'!K:M,2,FALSE)</f>
        <v>7667</v>
      </c>
      <c r="R4324" s="33">
        <v>7667</v>
      </c>
      <c r="S4324" s="11" t="str">
        <f>+VLOOKUP(R4324,'Dimension descriptions'!K:M,3)</f>
        <v>ARRA - PRE SCHOOL</v>
      </c>
      <c r="T4324" s="3" t="str">
        <f t="shared" si="543"/>
        <v>N</v>
      </c>
      <c r="U4324" t="e">
        <f>+VLOOKUP(R4324,'FY21 P13 Allotment memo'!O:O,1,FALSE)</f>
        <v>#N/A</v>
      </c>
      <c r="V4324"/>
      <c r="W4324"/>
      <c r="X4324"/>
      <c r="Y4324"/>
      <c r="Z4324"/>
    </row>
    <row r="4325" spans="1:26">
      <c r="A4325">
        <v>10</v>
      </c>
      <c r="B4325" t="s">
        <v>5698</v>
      </c>
      <c r="C4325" t="s">
        <v>1588</v>
      </c>
      <c r="D4325">
        <v>91</v>
      </c>
      <c r="E4325">
        <v>0</v>
      </c>
      <c r="F4325">
        <v>0</v>
      </c>
      <c r="G4325" s="2">
        <f t="shared" si="538"/>
        <v>0</v>
      </c>
      <c r="H4325" s="3" t="str">
        <f t="shared" si="539"/>
        <v>10</v>
      </c>
      <c r="I4325" s="3" t="str">
        <f t="shared" si="540"/>
        <v>500</v>
      </c>
      <c r="J4325" s="3">
        <v>500</v>
      </c>
      <c r="K4325" s="3" t="str">
        <f>+VLOOKUP(J4325,'Dimension descriptions'!P:R,3,FALSE)</f>
        <v>District Office</v>
      </c>
      <c r="L4325" s="3" t="str">
        <f t="shared" si="541"/>
        <v>7667</v>
      </c>
      <c r="M4325" s="10">
        <v>7667</v>
      </c>
      <c r="N4325" s="3" t="str">
        <f t="shared" si="536"/>
        <v>1000</v>
      </c>
      <c r="O4325" s="3" t="str">
        <f t="shared" si="537"/>
        <v>610</v>
      </c>
      <c r="P4325" s="3" t="str">
        <f t="shared" si="542"/>
        <v>6</v>
      </c>
      <c r="Q4325" s="11">
        <f>+VLOOKUP(M4325,'Dimension descriptions'!K:M,2,FALSE)</f>
        <v>7667</v>
      </c>
      <c r="R4325" s="33">
        <v>7667</v>
      </c>
      <c r="S4325" s="11" t="str">
        <f>+VLOOKUP(R4325,'Dimension descriptions'!K:M,3)</f>
        <v>ARRA - PRE SCHOOL</v>
      </c>
      <c r="T4325" s="3" t="str">
        <f t="shared" si="543"/>
        <v>N</v>
      </c>
      <c r="U4325" t="e">
        <f>+VLOOKUP(R4325,'FY21 P13 Allotment memo'!O:O,1,FALSE)</f>
        <v>#N/A</v>
      </c>
      <c r="V4325"/>
      <c r="W4325"/>
      <c r="X4325"/>
      <c r="Y4325"/>
      <c r="Z4325"/>
    </row>
    <row r="4326" spans="1:26">
      <c r="A4326">
        <v>10</v>
      </c>
      <c r="B4326" t="s">
        <v>5699</v>
      </c>
      <c r="C4326" t="s">
        <v>1424</v>
      </c>
      <c r="D4326">
        <v>91</v>
      </c>
      <c r="E4326">
        <v>0</v>
      </c>
      <c r="F4326">
        <v>0</v>
      </c>
      <c r="G4326" s="2">
        <f t="shared" si="538"/>
        <v>0</v>
      </c>
      <c r="H4326" s="3" t="str">
        <f t="shared" si="539"/>
        <v>10</v>
      </c>
      <c r="I4326" s="3" t="str">
        <f t="shared" si="540"/>
        <v>500</v>
      </c>
      <c r="J4326" s="3">
        <v>500</v>
      </c>
      <c r="K4326" s="3" t="str">
        <f>+VLOOKUP(J4326,'Dimension descriptions'!P:R,3,FALSE)</f>
        <v>District Office</v>
      </c>
      <c r="L4326" s="3" t="str">
        <f t="shared" si="541"/>
        <v>7667</v>
      </c>
      <c r="M4326" s="10">
        <v>7667</v>
      </c>
      <c r="N4326" s="3" t="str">
        <f t="shared" si="536"/>
        <v>1000</v>
      </c>
      <c r="O4326" s="3" t="str">
        <f t="shared" si="537"/>
        <v>730</v>
      </c>
      <c r="P4326" s="3" t="str">
        <f t="shared" si="542"/>
        <v>7</v>
      </c>
      <c r="Q4326" s="11">
        <f>+VLOOKUP(M4326,'Dimension descriptions'!K:M,2,FALSE)</f>
        <v>7667</v>
      </c>
      <c r="R4326" s="33">
        <v>7667</v>
      </c>
      <c r="S4326" s="11" t="str">
        <f>+VLOOKUP(R4326,'Dimension descriptions'!K:M,3)</f>
        <v>ARRA - PRE SCHOOL</v>
      </c>
      <c r="T4326" s="3" t="str">
        <f t="shared" si="543"/>
        <v>N</v>
      </c>
      <c r="U4326" t="e">
        <f>+VLOOKUP(R4326,'FY21 P13 Allotment memo'!O:O,1,FALSE)</f>
        <v>#N/A</v>
      </c>
      <c r="V4326"/>
      <c r="W4326"/>
      <c r="X4326"/>
      <c r="Y4326"/>
      <c r="Z4326"/>
    </row>
    <row r="4327" spans="1:26">
      <c r="A4327">
        <v>10</v>
      </c>
      <c r="B4327" t="s">
        <v>5700</v>
      </c>
      <c r="C4327" t="s">
        <v>5701</v>
      </c>
      <c r="D4327">
        <v>91</v>
      </c>
      <c r="E4327">
        <v>0</v>
      </c>
      <c r="F4327">
        <v>0</v>
      </c>
      <c r="G4327" s="2">
        <f t="shared" si="538"/>
        <v>0</v>
      </c>
      <c r="H4327" s="3" t="str">
        <f t="shared" si="539"/>
        <v>10</v>
      </c>
      <c r="I4327" s="3" t="str">
        <f t="shared" si="540"/>
        <v>500</v>
      </c>
      <c r="J4327" s="3">
        <v>500</v>
      </c>
      <c r="K4327" s="3" t="str">
        <f>+VLOOKUP(J4327,'Dimension descriptions'!P:R,3,FALSE)</f>
        <v>District Office</v>
      </c>
      <c r="L4327" s="3" t="str">
        <f t="shared" si="541"/>
        <v>7667</v>
      </c>
      <c r="M4327" s="10">
        <v>7667</v>
      </c>
      <c r="N4327" s="3" t="str">
        <f t="shared" si="536"/>
        <v>2213</v>
      </c>
      <c r="O4327" s="3" t="str">
        <f t="shared" si="537"/>
        <v>320</v>
      </c>
      <c r="P4327" s="3" t="str">
        <f t="shared" si="542"/>
        <v>3</v>
      </c>
      <c r="Q4327" s="11">
        <f>+VLOOKUP(M4327,'Dimension descriptions'!K:M,2,FALSE)</f>
        <v>7667</v>
      </c>
      <c r="R4327" s="33">
        <v>7667</v>
      </c>
      <c r="S4327" s="11" t="str">
        <f>+VLOOKUP(R4327,'Dimension descriptions'!K:M,3)</f>
        <v>ARRA - PRE SCHOOL</v>
      </c>
      <c r="T4327" s="3" t="str">
        <f t="shared" si="543"/>
        <v>N</v>
      </c>
      <c r="U4327" t="e">
        <f>+VLOOKUP(R4327,'FY21 P13 Allotment memo'!O:O,1,FALSE)</f>
        <v>#N/A</v>
      </c>
      <c r="V4327"/>
      <c r="W4327"/>
      <c r="X4327"/>
      <c r="Y4327"/>
      <c r="Z4327"/>
    </row>
    <row r="4328" spans="1:26">
      <c r="A4328">
        <v>10</v>
      </c>
      <c r="B4328" t="s">
        <v>5702</v>
      </c>
      <c r="C4328" t="s">
        <v>4316</v>
      </c>
      <c r="D4328">
        <v>91</v>
      </c>
      <c r="E4328">
        <v>0</v>
      </c>
      <c r="F4328">
        <v>0</v>
      </c>
      <c r="G4328" s="2">
        <f t="shared" si="538"/>
        <v>0</v>
      </c>
      <c r="H4328" s="3" t="str">
        <f t="shared" si="539"/>
        <v>10</v>
      </c>
      <c r="I4328" s="3" t="str">
        <f t="shared" si="540"/>
        <v>500</v>
      </c>
      <c r="J4328" s="3">
        <v>500</v>
      </c>
      <c r="K4328" s="3" t="str">
        <f>+VLOOKUP(J4328,'Dimension descriptions'!P:R,3,FALSE)</f>
        <v>District Office</v>
      </c>
      <c r="L4328" s="3" t="str">
        <f t="shared" si="541"/>
        <v>7669</v>
      </c>
      <c r="M4328" s="10">
        <v>7669</v>
      </c>
      <c r="N4328" s="3" t="str">
        <f t="shared" si="536"/>
        <v>1000</v>
      </c>
      <c r="O4328" s="3" t="str">
        <f t="shared" si="537"/>
        <v>190</v>
      </c>
      <c r="P4328" s="3" t="str">
        <f t="shared" si="542"/>
        <v>1</v>
      </c>
      <c r="Q4328" s="11">
        <f>+VLOOKUP(M4328,'Dimension descriptions'!K:M,2,FALSE)</f>
        <v>7669</v>
      </c>
      <c r="R4328" s="33">
        <v>7669</v>
      </c>
      <c r="S4328" s="11" t="str">
        <f>+VLOOKUP(R4328,'Dimension descriptions'!K:M,3)</f>
        <v>EDUCATION JOBS FUND PROGRAM</v>
      </c>
      <c r="T4328" s="3" t="str">
        <f t="shared" si="543"/>
        <v>N</v>
      </c>
      <c r="U4328" t="e">
        <f>+VLOOKUP(R4328,'FY21 P13 Allotment memo'!O:O,1,FALSE)</f>
        <v>#N/A</v>
      </c>
      <c r="V4328"/>
      <c r="W4328"/>
      <c r="X4328"/>
      <c r="Y4328"/>
      <c r="Z4328"/>
    </row>
    <row r="4329" spans="1:26">
      <c r="A4329">
        <v>10</v>
      </c>
      <c r="B4329" t="s">
        <v>5703</v>
      </c>
      <c r="C4329" t="s">
        <v>1279</v>
      </c>
      <c r="D4329">
        <v>91</v>
      </c>
      <c r="E4329">
        <v>0</v>
      </c>
      <c r="F4329">
        <v>0</v>
      </c>
      <c r="G4329" s="2">
        <f t="shared" si="538"/>
        <v>0</v>
      </c>
      <c r="H4329" s="3" t="str">
        <f t="shared" si="539"/>
        <v>10</v>
      </c>
      <c r="I4329" s="3" t="str">
        <f t="shared" si="540"/>
        <v>500</v>
      </c>
      <c r="J4329" s="3">
        <v>500</v>
      </c>
      <c r="K4329" s="3" t="str">
        <f>+VLOOKUP(J4329,'Dimension descriptions'!P:R,3,FALSE)</f>
        <v>District Office</v>
      </c>
      <c r="L4329" s="3" t="str">
        <f t="shared" si="541"/>
        <v>7669</v>
      </c>
      <c r="M4329" s="10">
        <v>7669</v>
      </c>
      <c r="N4329" s="3" t="str">
        <f t="shared" si="536"/>
        <v>1000</v>
      </c>
      <c r="O4329" s="3" t="str">
        <f t="shared" si="537"/>
        <v>210</v>
      </c>
      <c r="P4329" s="3" t="str">
        <f t="shared" si="542"/>
        <v>2</v>
      </c>
      <c r="Q4329" s="11">
        <f>+VLOOKUP(M4329,'Dimension descriptions'!K:M,2,FALSE)</f>
        <v>7669</v>
      </c>
      <c r="R4329" s="33">
        <v>7669</v>
      </c>
      <c r="S4329" s="11" t="str">
        <f>+VLOOKUP(R4329,'Dimension descriptions'!K:M,3)</f>
        <v>EDUCATION JOBS FUND PROGRAM</v>
      </c>
      <c r="T4329" s="3" t="str">
        <f t="shared" si="543"/>
        <v>N</v>
      </c>
      <c r="U4329" t="e">
        <f>+VLOOKUP(R4329,'FY21 P13 Allotment memo'!O:O,1,FALSE)</f>
        <v>#N/A</v>
      </c>
      <c r="V4329"/>
      <c r="W4329"/>
      <c r="X4329"/>
      <c r="Y4329"/>
      <c r="Z4329"/>
    </row>
    <row r="4330" spans="1:26">
      <c r="A4330">
        <v>10</v>
      </c>
      <c r="B4330" t="s">
        <v>5704</v>
      </c>
      <c r="C4330" t="s">
        <v>1246</v>
      </c>
      <c r="D4330">
        <v>91</v>
      </c>
      <c r="E4330">
        <v>0</v>
      </c>
      <c r="F4330">
        <v>0</v>
      </c>
      <c r="G4330" s="2">
        <f t="shared" si="538"/>
        <v>0</v>
      </c>
      <c r="H4330" s="3" t="str">
        <f t="shared" si="539"/>
        <v>10</v>
      </c>
      <c r="I4330" s="3" t="str">
        <f t="shared" si="540"/>
        <v>500</v>
      </c>
      <c r="J4330" s="3">
        <v>500</v>
      </c>
      <c r="K4330" s="3" t="str">
        <f>+VLOOKUP(J4330,'Dimension descriptions'!P:R,3,FALSE)</f>
        <v>District Office</v>
      </c>
      <c r="L4330" s="3" t="str">
        <f t="shared" si="541"/>
        <v>7669</v>
      </c>
      <c r="M4330" s="10">
        <v>7669</v>
      </c>
      <c r="N4330" s="3" t="str">
        <f t="shared" si="536"/>
        <v>1000</v>
      </c>
      <c r="O4330" s="3" t="str">
        <f t="shared" si="537"/>
        <v>220</v>
      </c>
      <c r="P4330" s="3" t="str">
        <f t="shared" si="542"/>
        <v>2</v>
      </c>
      <c r="Q4330" s="11">
        <f>+VLOOKUP(M4330,'Dimension descriptions'!K:M,2,FALSE)</f>
        <v>7669</v>
      </c>
      <c r="R4330" s="33">
        <v>7669</v>
      </c>
      <c r="S4330" s="11" t="str">
        <f>+VLOOKUP(R4330,'Dimension descriptions'!K:M,3)</f>
        <v>EDUCATION JOBS FUND PROGRAM</v>
      </c>
      <c r="T4330" s="3" t="str">
        <f t="shared" si="543"/>
        <v>N</v>
      </c>
      <c r="U4330" t="e">
        <f>+VLOOKUP(R4330,'FY21 P13 Allotment memo'!O:O,1,FALSE)</f>
        <v>#N/A</v>
      </c>
      <c r="V4330"/>
      <c r="W4330"/>
      <c r="X4330"/>
      <c r="Y4330"/>
      <c r="Z4330"/>
    </row>
    <row r="4331" spans="1:26">
      <c r="A4331">
        <v>10</v>
      </c>
      <c r="B4331" t="s">
        <v>5705</v>
      </c>
      <c r="C4331" t="s">
        <v>1232</v>
      </c>
      <c r="D4331">
        <v>91</v>
      </c>
      <c r="E4331">
        <v>0</v>
      </c>
      <c r="F4331">
        <v>0</v>
      </c>
      <c r="G4331" s="2">
        <f t="shared" si="538"/>
        <v>0</v>
      </c>
      <c r="H4331" s="3" t="str">
        <f t="shared" si="539"/>
        <v>10</v>
      </c>
      <c r="I4331" s="3" t="str">
        <f t="shared" si="540"/>
        <v>500</v>
      </c>
      <c r="J4331" s="3">
        <v>500</v>
      </c>
      <c r="K4331" s="3" t="str">
        <f>+VLOOKUP(J4331,'Dimension descriptions'!P:R,3,FALSE)</f>
        <v>District Office</v>
      </c>
      <c r="L4331" s="3" t="str">
        <f t="shared" si="541"/>
        <v>7700</v>
      </c>
      <c r="M4331" s="10">
        <v>7700</v>
      </c>
      <c r="N4331" s="3" t="str">
        <f t="shared" si="536"/>
        <v>2700</v>
      </c>
      <c r="O4331" s="3" t="str">
        <f t="shared" si="537"/>
        <v>519</v>
      </c>
      <c r="P4331" s="3" t="str">
        <f t="shared" si="542"/>
        <v>5</v>
      </c>
      <c r="Q4331" s="11">
        <f>+VLOOKUP(M4331,'Dimension descriptions'!K:M,2,FALSE)</f>
        <v>7700</v>
      </c>
      <c r="R4331" s="33">
        <v>7700</v>
      </c>
      <c r="S4331" s="11" t="str">
        <f>+VLOOKUP(R4331,'Dimension descriptions'!K:M,3)</f>
        <v>ASPIRE</v>
      </c>
      <c r="T4331" s="3" t="str">
        <f t="shared" si="543"/>
        <v>N</v>
      </c>
      <c r="U4331" t="e">
        <f>+VLOOKUP(R4331,'FY21 P13 Allotment memo'!O:O,1,FALSE)</f>
        <v>#N/A</v>
      </c>
      <c r="V4331"/>
      <c r="W4331"/>
      <c r="X4331"/>
      <c r="Y4331"/>
      <c r="Z4331"/>
    </row>
    <row r="4332" spans="1:26">
      <c r="A4332">
        <v>10</v>
      </c>
      <c r="B4332" t="s">
        <v>5706</v>
      </c>
      <c r="C4332" t="s">
        <v>1234</v>
      </c>
      <c r="D4332">
        <v>91</v>
      </c>
      <c r="E4332">
        <v>0</v>
      </c>
      <c r="F4332">
        <v>0</v>
      </c>
      <c r="G4332" s="2">
        <f t="shared" si="538"/>
        <v>0</v>
      </c>
      <c r="H4332" s="3" t="str">
        <f t="shared" si="539"/>
        <v>10</v>
      </c>
      <c r="I4332" s="3" t="str">
        <f t="shared" si="540"/>
        <v>500</v>
      </c>
      <c r="J4332" s="3">
        <v>500</v>
      </c>
      <c r="K4332" s="3" t="str">
        <f>+VLOOKUP(J4332,'Dimension descriptions'!P:R,3,FALSE)</f>
        <v>District Office</v>
      </c>
      <c r="L4332" s="3" t="str">
        <f t="shared" si="541"/>
        <v>7701</v>
      </c>
      <c r="M4332" s="10">
        <v>7701</v>
      </c>
      <c r="N4332" s="3" t="str">
        <f t="shared" si="536"/>
        <v>1000</v>
      </c>
      <c r="O4332" s="3" t="str">
        <f t="shared" si="537"/>
        <v>131</v>
      </c>
      <c r="P4332" s="3" t="str">
        <f t="shared" si="542"/>
        <v>1</v>
      </c>
      <c r="Q4332" s="11">
        <f>+VLOOKUP(M4332,'Dimension descriptions'!K:M,2,FALSE)</f>
        <v>50</v>
      </c>
      <c r="R4332" s="33">
        <v>50</v>
      </c>
      <c r="S4332" s="11" t="str">
        <f>+VLOOKUP(R4332,'Dimension descriptions'!K:M,3)</f>
        <v>CLASSROOM-GENERAL</v>
      </c>
      <c r="T4332" s="3" t="str">
        <f t="shared" si="543"/>
        <v>Y</v>
      </c>
      <c r="U4332" t="e">
        <f>+VLOOKUP(R4332,'FY21 P13 Allotment memo'!O:O,1,FALSE)</f>
        <v>#N/A</v>
      </c>
      <c r="V4332"/>
      <c r="W4332"/>
      <c r="X4332"/>
      <c r="Y4332"/>
      <c r="Z4332"/>
    </row>
    <row r="4333" spans="1:26">
      <c r="A4333">
        <v>10</v>
      </c>
      <c r="B4333" t="s">
        <v>5707</v>
      </c>
      <c r="C4333" t="s">
        <v>3331</v>
      </c>
      <c r="D4333">
        <v>91</v>
      </c>
      <c r="E4333">
        <v>8535.67</v>
      </c>
      <c r="F4333">
        <v>0</v>
      </c>
      <c r="G4333" s="2">
        <f t="shared" si="538"/>
        <v>8535.67</v>
      </c>
      <c r="H4333" s="3" t="str">
        <f t="shared" si="539"/>
        <v>10</v>
      </c>
      <c r="I4333" s="3" t="str">
        <f t="shared" si="540"/>
        <v>500</v>
      </c>
      <c r="J4333" s="3">
        <v>500</v>
      </c>
      <c r="K4333" s="3" t="str">
        <f>+VLOOKUP(J4333,'Dimension descriptions'!P:R,3,FALSE)</f>
        <v>District Office</v>
      </c>
      <c r="L4333" s="3" t="str">
        <f t="shared" si="541"/>
        <v>7701</v>
      </c>
      <c r="M4333" s="10">
        <v>7701</v>
      </c>
      <c r="N4333" s="3" t="str">
        <f t="shared" si="536"/>
        <v>1000</v>
      </c>
      <c r="O4333" s="3" t="str">
        <f t="shared" si="537"/>
        <v>149</v>
      </c>
      <c r="P4333" s="3" t="str">
        <f t="shared" si="542"/>
        <v>1</v>
      </c>
      <c r="Q4333" s="11">
        <f>+VLOOKUP(M4333,'Dimension descriptions'!K:M,2,FALSE)</f>
        <v>50</v>
      </c>
      <c r="R4333" s="33">
        <v>50</v>
      </c>
      <c r="S4333" s="11" t="str">
        <f>+VLOOKUP(R4333,'Dimension descriptions'!K:M,3)</f>
        <v>CLASSROOM-GENERAL</v>
      </c>
      <c r="T4333" s="3" t="str">
        <f t="shared" si="543"/>
        <v>Y</v>
      </c>
      <c r="U4333" t="e">
        <f>+VLOOKUP(R4333,'FY21 P13 Allotment memo'!O:O,1,FALSE)</f>
        <v>#N/A</v>
      </c>
      <c r="V4333"/>
      <c r="W4333"/>
      <c r="X4333"/>
      <c r="Y4333"/>
      <c r="Z4333"/>
    </row>
    <row r="4334" spans="1:26">
      <c r="A4334">
        <v>10</v>
      </c>
      <c r="B4334" t="s">
        <v>5708</v>
      </c>
      <c r="C4334" t="s">
        <v>1279</v>
      </c>
      <c r="D4334">
        <v>91</v>
      </c>
      <c r="E4334">
        <v>2034.06</v>
      </c>
      <c r="F4334">
        <v>0</v>
      </c>
      <c r="G4334" s="2">
        <f t="shared" si="538"/>
        <v>2034.06</v>
      </c>
      <c r="H4334" s="3" t="str">
        <f t="shared" si="539"/>
        <v>10</v>
      </c>
      <c r="I4334" s="3" t="str">
        <f t="shared" si="540"/>
        <v>500</v>
      </c>
      <c r="J4334" s="3">
        <v>500</v>
      </c>
      <c r="K4334" s="3" t="str">
        <f>+VLOOKUP(J4334,'Dimension descriptions'!P:R,3,FALSE)</f>
        <v>District Office</v>
      </c>
      <c r="L4334" s="3" t="str">
        <f t="shared" si="541"/>
        <v>7701</v>
      </c>
      <c r="M4334" s="10">
        <v>7701</v>
      </c>
      <c r="N4334" s="3" t="str">
        <f t="shared" si="536"/>
        <v>1000</v>
      </c>
      <c r="O4334" s="3" t="str">
        <f t="shared" si="537"/>
        <v>210</v>
      </c>
      <c r="P4334" s="3" t="str">
        <f t="shared" si="542"/>
        <v>2</v>
      </c>
      <c r="Q4334" s="11">
        <f>+VLOOKUP(M4334,'Dimension descriptions'!K:M,2,FALSE)</f>
        <v>50</v>
      </c>
      <c r="R4334" s="33">
        <v>50</v>
      </c>
      <c r="S4334" s="11" t="str">
        <f>+VLOOKUP(R4334,'Dimension descriptions'!K:M,3)</f>
        <v>CLASSROOM-GENERAL</v>
      </c>
      <c r="T4334" s="3" t="str">
        <f t="shared" si="543"/>
        <v>Y</v>
      </c>
      <c r="U4334" t="e">
        <f>+VLOOKUP(R4334,'FY21 P13 Allotment memo'!O:O,1,FALSE)</f>
        <v>#N/A</v>
      </c>
      <c r="V4334"/>
      <c r="W4334"/>
      <c r="X4334"/>
      <c r="Y4334"/>
      <c r="Z4334"/>
    </row>
    <row r="4335" spans="1:26">
      <c r="A4335">
        <v>10</v>
      </c>
      <c r="B4335" t="s">
        <v>5709</v>
      </c>
      <c r="C4335" t="s">
        <v>1246</v>
      </c>
      <c r="D4335">
        <v>91</v>
      </c>
      <c r="E4335">
        <v>648.92999999999995</v>
      </c>
      <c r="F4335">
        <v>0</v>
      </c>
      <c r="G4335" s="2">
        <f t="shared" si="538"/>
        <v>648.92999999999995</v>
      </c>
      <c r="H4335" s="3" t="str">
        <f t="shared" si="539"/>
        <v>10</v>
      </c>
      <c r="I4335" s="3" t="str">
        <f t="shared" si="540"/>
        <v>500</v>
      </c>
      <c r="J4335" s="3">
        <v>500</v>
      </c>
      <c r="K4335" s="3" t="str">
        <f>+VLOOKUP(J4335,'Dimension descriptions'!P:R,3,FALSE)</f>
        <v>District Office</v>
      </c>
      <c r="L4335" s="3" t="str">
        <f t="shared" si="541"/>
        <v>7701</v>
      </c>
      <c r="M4335" s="10">
        <v>7701</v>
      </c>
      <c r="N4335" s="3" t="str">
        <f t="shared" si="536"/>
        <v>1000</v>
      </c>
      <c r="O4335" s="3" t="str">
        <f t="shared" si="537"/>
        <v>220</v>
      </c>
      <c r="P4335" s="3" t="str">
        <f t="shared" si="542"/>
        <v>2</v>
      </c>
      <c r="Q4335" s="11">
        <f>+VLOOKUP(M4335,'Dimension descriptions'!K:M,2,FALSE)</f>
        <v>50</v>
      </c>
      <c r="R4335" s="33">
        <v>50</v>
      </c>
      <c r="S4335" s="11" t="str">
        <f>+VLOOKUP(R4335,'Dimension descriptions'!K:M,3)</f>
        <v>CLASSROOM-GENERAL</v>
      </c>
      <c r="T4335" s="3" t="str">
        <f t="shared" si="543"/>
        <v>Y</v>
      </c>
      <c r="U4335" t="e">
        <f>+VLOOKUP(R4335,'FY21 P13 Allotment memo'!O:O,1,FALSE)</f>
        <v>#N/A</v>
      </c>
      <c r="V4335"/>
      <c r="W4335"/>
      <c r="X4335"/>
      <c r="Y4335"/>
      <c r="Z4335"/>
    </row>
    <row r="4336" spans="1:26">
      <c r="A4336">
        <v>10</v>
      </c>
      <c r="B4336" t="s">
        <v>5710</v>
      </c>
      <c r="C4336" t="s">
        <v>1346</v>
      </c>
      <c r="D4336">
        <v>91</v>
      </c>
      <c r="E4336">
        <v>39.17</v>
      </c>
      <c r="F4336">
        <v>0</v>
      </c>
      <c r="G4336" s="2">
        <f t="shared" si="538"/>
        <v>39.17</v>
      </c>
      <c r="H4336" s="3" t="str">
        <f t="shared" si="539"/>
        <v>10</v>
      </c>
      <c r="I4336" s="3" t="str">
        <f t="shared" si="540"/>
        <v>500</v>
      </c>
      <c r="J4336" s="3">
        <v>500</v>
      </c>
      <c r="K4336" s="3" t="str">
        <f>+VLOOKUP(J4336,'Dimension descriptions'!P:R,3,FALSE)</f>
        <v>District Office</v>
      </c>
      <c r="L4336" s="3" t="str">
        <f t="shared" si="541"/>
        <v>7701</v>
      </c>
      <c r="M4336" s="10">
        <v>7701</v>
      </c>
      <c r="N4336" s="3" t="str">
        <f t="shared" si="536"/>
        <v>1000</v>
      </c>
      <c r="O4336" s="3" t="str">
        <f t="shared" si="537"/>
        <v>241</v>
      </c>
      <c r="P4336" s="3" t="str">
        <f t="shared" si="542"/>
        <v>2</v>
      </c>
      <c r="Q4336" s="11">
        <f>+VLOOKUP(M4336,'Dimension descriptions'!K:M,2,FALSE)</f>
        <v>50</v>
      </c>
      <c r="R4336" s="33">
        <v>50</v>
      </c>
      <c r="S4336" s="11" t="str">
        <f>+VLOOKUP(R4336,'Dimension descriptions'!K:M,3)</f>
        <v>CLASSROOM-GENERAL</v>
      </c>
      <c r="T4336" s="3" t="str">
        <f t="shared" si="543"/>
        <v>Y</v>
      </c>
      <c r="U4336" t="e">
        <f>+VLOOKUP(R4336,'FY21 P13 Allotment memo'!O:O,1,FALSE)</f>
        <v>#N/A</v>
      </c>
      <c r="V4336"/>
      <c r="W4336"/>
      <c r="X4336"/>
      <c r="Y4336"/>
      <c r="Z4336"/>
    </row>
    <row r="4337" spans="1:26">
      <c r="A4337">
        <v>10</v>
      </c>
      <c r="B4337" t="s">
        <v>5711</v>
      </c>
      <c r="C4337" t="s">
        <v>4766</v>
      </c>
      <c r="D4337">
        <v>91</v>
      </c>
      <c r="E4337">
        <v>41.58</v>
      </c>
      <c r="F4337">
        <v>0</v>
      </c>
      <c r="G4337" s="2">
        <f t="shared" si="538"/>
        <v>41.58</v>
      </c>
      <c r="H4337" s="3" t="str">
        <f t="shared" si="539"/>
        <v>10</v>
      </c>
      <c r="I4337" s="3" t="str">
        <f t="shared" si="540"/>
        <v>500</v>
      </c>
      <c r="J4337" s="3">
        <v>500</v>
      </c>
      <c r="K4337" s="3" t="str">
        <f>+VLOOKUP(J4337,'Dimension descriptions'!P:R,3,FALSE)</f>
        <v>District Office</v>
      </c>
      <c r="L4337" s="3" t="str">
        <f t="shared" si="541"/>
        <v>7701</v>
      </c>
      <c r="M4337" s="10">
        <v>7701</v>
      </c>
      <c r="N4337" s="3" t="str">
        <f t="shared" si="536"/>
        <v>1000</v>
      </c>
      <c r="O4337" s="3" t="str">
        <f t="shared" si="537"/>
        <v>320</v>
      </c>
      <c r="P4337" s="3" t="str">
        <f t="shared" si="542"/>
        <v>3</v>
      </c>
      <c r="Q4337" s="11">
        <f>+VLOOKUP(M4337,'Dimension descriptions'!K:M,2,FALSE)</f>
        <v>50</v>
      </c>
      <c r="R4337" s="33">
        <v>50</v>
      </c>
      <c r="S4337" s="11" t="str">
        <f>+VLOOKUP(R4337,'Dimension descriptions'!K:M,3)</f>
        <v>CLASSROOM-GENERAL</v>
      </c>
      <c r="T4337" s="3" t="str">
        <f t="shared" si="543"/>
        <v>Y</v>
      </c>
      <c r="U4337" t="e">
        <f>+VLOOKUP(R4337,'FY21 P13 Allotment memo'!O:O,1,FALSE)</f>
        <v>#N/A</v>
      </c>
      <c r="V4337"/>
      <c r="W4337"/>
      <c r="X4337"/>
      <c r="Y4337"/>
      <c r="Z4337"/>
    </row>
    <row r="4338" spans="1:26">
      <c r="A4338">
        <v>10</v>
      </c>
      <c r="B4338" t="s">
        <v>5712</v>
      </c>
      <c r="C4338" t="s">
        <v>1417</v>
      </c>
      <c r="D4338">
        <v>91</v>
      </c>
      <c r="E4338">
        <v>0</v>
      </c>
      <c r="F4338">
        <v>0</v>
      </c>
      <c r="G4338" s="2">
        <f t="shared" si="538"/>
        <v>0</v>
      </c>
      <c r="H4338" s="3" t="str">
        <f t="shared" si="539"/>
        <v>10</v>
      </c>
      <c r="I4338" s="3" t="str">
        <f t="shared" si="540"/>
        <v>500</v>
      </c>
      <c r="J4338" s="3">
        <v>500</v>
      </c>
      <c r="K4338" s="3" t="str">
        <f>+VLOOKUP(J4338,'Dimension descriptions'!P:R,3,FALSE)</f>
        <v>District Office</v>
      </c>
      <c r="L4338" s="3" t="str">
        <f t="shared" si="541"/>
        <v>7701</v>
      </c>
      <c r="M4338" s="10">
        <v>7701</v>
      </c>
      <c r="N4338" s="3" t="str">
        <f t="shared" si="536"/>
        <v>1000</v>
      </c>
      <c r="O4338" s="3" t="str">
        <f t="shared" si="537"/>
        <v>580</v>
      </c>
      <c r="P4338" s="3" t="str">
        <f t="shared" si="542"/>
        <v>5</v>
      </c>
      <c r="Q4338" s="11">
        <f>+VLOOKUP(M4338,'Dimension descriptions'!K:M,2,FALSE)</f>
        <v>50</v>
      </c>
      <c r="R4338" s="33">
        <v>50</v>
      </c>
      <c r="S4338" s="11" t="str">
        <f>+VLOOKUP(R4338,'Dimension descriptions'!K:M,3)</f>
        <v>CLASSROOM-GENERAL</v>
      </c>
      <c r="T4338" s="3" t="str">
        <f t="shared" si="543"/>
        <v>Y</v>
      </c>
      <c r="U4338" t="e">
        <f>+VLOOKUP(R4338,'FY21 P13 Allotment memo'!O:O,1,FALSE)</f>
        <v>#N/A</v>
      </c>
      <c r="V4338"/>
      <c r="W4338"/>
      <c r="X4338"/>
      <c r="Y4338"/>
      <c r="Z4338"/>
    </row>
    <row r="4339" spans="1:26">
      <c r="A4339">
        <v>10</v>
      </c>
      <c r="B4339" t="s">
        <v>5713</v>
      </c>
      <c r="C4339" t="s">
        <v>1268</v>
      </c>
      <c r="D4339">
        <v>91</v>
      </c>
      <c r="E4339">
        <v>0</v>
      </c>
      <c r="F4339">
        <v>0</v>
      </c>
      <c r="G4339" s="2">
        <f t="shared" si="538"/>
        <v>0</v>
      </c>
      <c r="H4339" s="3" t="str">
        <f t="shared" si="539"/>
        <v>10</v>
      </c>
      <c r="I4339" s="3" t="str">
        <f t="shared" si="540"/>
        <v>500</v>
      </c>
      <c r="J4339" s="3">
        <v>500</v>
      </c>
      <c r="K4339" s="3" t="str">
        <f>+VLOOKUP(J4339,'Dimension descriptions'!P:R,3,FALSE)</f>
        <v>District Office</v>
      </c>
      <c r="L4339" s="3" t="str">
        <f t="shared" si="541"/>
        <v>7701</v>
      </c>
      <c r="M4339" s="10">
        <v>7701</v>
      </c>
      <c r="N4339" s="3" t="str">
        <f t="shared" si="536"/>
        <v>1000</v>
      </c>
      <c r="O4339" s="3" t="str">
        <f t="shared" si="537"/>
        <v>610</v>
      </c>
      <c r="P4339" s="3" t="str">
        <f t="shared" si="542"/>
        <v>6</v>
      </c>
      <c r="Q4339" s="11">
        <f>+VLOOKUP(M4339,'Dimension descriptions'!K:M,2,FALSE)</f>
        <v>50</v>
      </c>
      <c r="R4339" s="33">
        <v>50</v>
      </c>
      <c r="S4339" s="11" t="str">
        <f>+VLOOKUP(R4339,'Dimension descriptions'!K:M,3)</f>
        <v>CLASSROOM-GENERAL</v>
      </c>
      <c r="T4339" s="3" t="str">
        <f t="shared" si="543"/>
        <v>Y</v>
      </c>
      <c r="U4339" t="e">
        <f>+VLOOKUP(R4339,'FY21 P13 Allotment memo'!O:O,1,FALSE)</f>
        <v>#N/A</v>
      </c>
      <c r="V4339"/>
      <c r="W4339"/>
      <c r="X4339"/>
      <c r="Y4339"/>
      <c r="Z4339"/>
    </row>
    <row r="4340" spans="1:26">
      <c r="A4340">
        <v>10</v>
      </c>
      <c r="B4340" t="s">
        <v>5714</v>
      </c>
      <c r="C4340" t="s">
        <v>5715</v>
      </c>
      <c r="D4340">
        <v>91</v>
      </c>
      <c r="E4340">
        <v>0</v>
      </c>
      <c r="F4340">
        <v>0</v>
      </c>
      <c r="G4340" s="2">
        <f t="shared" si="538"/>
        <v>0</v>
      </c>
      <c r="H4340" s="3" t="str">
        <f t="shared" si="539"/>
        <v>10</v>
      </c>
      <c r="I4340" s="3" t="str">
        <f t="shared" si="540"/>
        <v>500</v>
      </c>
      <c r="J4340" s="3">
        <v>500</v>
      </c>
      <c r="K4340" s="3" t="str">
        <f>+VLOOKUP(J4340,'Dimension descriptions'!P:R,3,FALSE)</f>
        <v>District Office</v>
      </c>
      <c r="L4340" s="3" t="str">
        <f t="shared" si="541"/>
        <v>7701</v>
      </c>
      <c r="M4340" s="10">
        <v>7701</v>
      </c>
      <c r="N4340" s="3" t="str">
        <f t="shared" si="536"/>
        <v>1000</v>
      </c>
      <c r="O4340" s="3" t="str">
        <f t="shared" si="537"/>
        <v>630</v>
      </c>
      <c r="P4340" s="3" t="str">
        <f t="shared" si="542"/>
        <v>6</v>
      </c>
      <c r="Q4340" s="11">
        <f>+VLOOKUP(M4340,'Dimension descriptions'!K:M,2,FALSE)</f>
        <v>50</v>
      </c>
      <c r="R4340" s="33">
        <v>50</v>
      </c>
      <c r="S4340" s="11" t="str">
        <f>+VLOOKUP(R4340,'Dimension descriptions'!K:M,3)</f>
        <v>CLASSROOM-GENERAL</v>
      </c>
      <c r="T4340" s="3" t="str">
        <f t="shared" si="543"/>
        <v>Y</v>
      </c>
      <c r="U4340" t="e">
        <f>+VLOOKUP(R4340,'FY21 P13 Allotment memo'!O:O,1,FALSE)</f>
        <v>#N/A</v>
      </c>
      <c r="V4340"/>
      <c r="W4340"/>
      <c r="X4340"/>
      <c r="Y4340"/>
      <c r="Z4340"/>
    </row>
    <row r="4341" spans="1:26">
      <c r="A4341">
        <v>10</v>
      </c>
      <c r="B4341" t="s">
        <v>5716</v>
      </c>
      <c r="C4341" t="s">
        <v>5717</v>
      </c>
      <c r="D4341">
        <v>91</v>
      </c>
      <c r="E4341">
        <v>0</v>
      </c>
      <c r="F4341">
        <v>0</v>
      </c>
      <c r="G4341" s="2">
        <f t="shared" si="538"/>
        <v>0</v>
      </c>
      <c r="H4341" s="3" t="str">
        <f t="shared" si="539"/>
        <v>10</v>
      </c>
      <c r="I4341" s="3" t="str">
        <f t="shared" si="540"/>
        <v>500</v>
      </c>
      <c r="J4341" s="3">
        <v>500</v>
      </c>
      <c r="K4341" s="3" t="str">
        <f>+VLOOKUP(J4341,'Dimension descriptions'!P:R,3,FALSE)</f>
        <v>District Office</v>
      </c>
      <c r="L4341" s="3" t="str">
        <f t="shared" si="541"/>
        <v>7701</v>
      </c>
      <c r="M4341" s="10">
        <v>7701</v>
      </c>
      <c r="N4341" s="3" t="str">
        <f t="shared" si="536"/>
        <v>2210</v>
      </c>
      <c r="O4341" s="3" t="str">
        <f t="shared" si="537"/>
        <v>115</v>
      </c>
      <c r="P4341" s="3" t="str">
        <f t="shared" si="542"/>
        <v>1</v>
      </c>
      <c r="Q4341" s="11">
        <f>+VLOOKUP(M4341,'Dimension descriptions'!K:M,2,FALSE)</f>
        <v>50</v>
      </c>
      <c r="R4341" s="33">
        <v>50</v>
      </c>
      <c r="S4341" s="11" t="str">
        <f>+VLOOKUP(R4341,'Dimension descriptions'!K:M,3)</f>
        <v>CLASSROOM-GENERAL</v>
      </c>
      <c r="T4341" s="3" t="str">
        <f t="shared" si="543"/>
        <v>Y</v>
      </c>
      <c r="U4341" t="e">
        <f>+VLOOKUP(R4341,'FY21 P13 Allotment memo'!O:O,1,FALSE)</f>
        <v>#N/A</v>
      </c>
      <c r="V4341"/>
      <c r="W4341"/>
      <c r="X4341"/>
      <c r="Y4341"/>
      <c r="Z4341"/>
    </row>
    <row r="4342" spans="1:26">
      <c r="A4342">
        <v>10</v>
      </c>
      <c r="B4342" t="s">
        <v>5718</v>
      </c>
      <c r="C4342" t="s">
        <v>5719</v>
      </c>
      <c r="D4342">
        <v>91</v>
      </c>
      <c r="E4342">
        <v>0</v>
      </c>
      <c r="F4342">
        <v>0</v>
      </c>
      <c r="G4342" s="2">
        <f t="shared" si="538"/>
        <v>0</v>
      </c>
      <c r="H4342" s="3" t="str">
        <f t="shared" si="539"/>
        <v>10</v>
      </c>
      <c r="I4342" s="3" t="str">
        <f t="shared" si="540"/>
        <v>500</v>
      </c>
      <c r="J4342" s="3">
        <v>500</v>
      </c>
      <c r="K4342" s="3" t="str">
        <f>+VLOOKUP(J4342,'Dimension descriptions'!P:R,3,FALSE)</f>
        <v>District Office</v>
      </c>
      <c r="L4342" s="3" t="str">
        <f t="shared" si="541"/>
        <v>7701</v>
      </c>
      <c r="M4342" s="10">
        <v>7701</v>
      </c>
      <c r="N4342" s="3" t="str">
        <f t="shared" si="536"/>
        <v>2700</v>
      </c>
      <c r="O4342" s="3" t="str">
        <f t="shared" si="537"/>
        <v>511</v>
      </c>
      <c r="P4342" s="3" t="str">
        <f t="shared" si="542"/>
        <v>5</v>
      </c>
      <c r="Q4342" s="11">
        <f>+VLOOKUP(M4342,'Dimension descriptions'!K:M,2,FALSE)</f>
        <v>50</v>
      </c>
      <c r="R4342" s="33">
        <v>50</v>
      </c>
      <c r="S4342" s="11" t="str">
        <f>+VLOOKUP(R4342,'Dimension descriptions'!K:M,3)</f>
        <v>CLASSROOM-GENERAL</v>
      </c>
      <c r="T4342" s="3" t="str">
        <f t="shared" si="543"/>
        <v>Y</v>
      </c>
      <c r="U4342" t="e">
        <f>+VLOOKUP(R4342,'FY21 P13 Allotment memo'!O:O,1,FALSE)</f>
        <v>#N/A</v>
      </c>
      <c r="V4342"/>
      <c r="W4342"/>
      <c r="X4342"/>
      <c r="Y4342"/>
      <c r="Z4342"/>
    </row>
    <row r="4343" spans="1:26">
      <c r="A4343">
        <v>10</v>
      </c>
      <c r="B4343" t="s">
        <v>5720</v>
      </c>
      <c r="C4343" t="s">
        <v>1232</v>
      </c>
      <c r="D4343">
        <v>91</v>
      </c>
      <c r="E4343">
        <v>0</v>
      </c>
      <c r="F4343">
        <v>0</v>
      </c>
      <c r="G4343" s="2">
        <f t="shared" si="538"/>
        <v>0</v>
      </c>
      <c r="H4343" s="3" t="str">
        <f t="shared" si="539"/>
        <v>10</v>
      </c>
      <c r="I4343" s="3" t="str">
        <f t="shared" si="540"/>
        <v>500</v>
      </c>
      <c r="J4343" s="3">
        <v>500</v>
      </c>
      <c r="K4343" s="3" t="str">
        <f>+VLOOKUP(J4343,'Dimension descriptions'!P:R,3,FALSE)</f>
        <v>District Office</v>
      </c>
      <c r="L4343" s="3" t="str">
        <f t="shared" si="541"/>
        <v>7701</v>
      </c>
      <c r="M4343" s="10">
        <v>7701</v>
      </c>
      <c r="N4343" s="3" t="str">
        <f t="shared" si="536"/>
        <v>2700</v>
      </c>
      <c r="O4343" s="3" t="str">
        <f t="shared" si="537"/>
        <v>519</v>
      </c>
      <c r="P4343" s="3" t="str">
        <f t="shared" si="542"/>
        <v>5</v>
      </c>
      <c r="Q4343" s="11">
        <f>+VLOOKUP(M4343,'Dimension descriptions'!K:M,2,FALSE)</f>
        <v>50</v>
      </c>
      <c r="R4343" s="33">
        <v>50</v>
      </c>
      <c r="S4343" s="11" t="str">
        <f>+VLOOKUP(R4343,'Dimension descriptions'!K:M,3)</f>
        <v>CLASSROOM-GENERAL</v>
      </c>
      <c r="T4343" s="3" t="str">
        <f t="shared" si="543"/>
        <v>Y</v>
      </c>
      <c r="U4343" t="e">
        <f>+VLOOKUP(R4343,'FY21 P13 Allotment memo'!O:O,1,FALSE)</f>
        <v>#N/A</v>
      </c>
      <c r="V4343"/>
      <c r="W4343"/>
      <c r="X4343"/>
      <c r="Y4343"/>
      <c r="Z4343"/>
    </row>
    <row r="4344" spans="1:26">
      <c r="A4344">
        <v>10</v>
      </c>
      <c r="B4344" t="s">
        <v>5721</v>
      </c>
      <c r="C4344" t="s">
        <v>1248</v>
      </c>
      <c r="D4344">
        <v>91</v>
      </c>
      <c r="E4344">
        <v>0</v>
      </c>
      <c r="F4344">
        <v>0</v>
      </c>
      <c r="G4344" s="2">
        <f t="shared" si="538"/>
        <v>0</v>
      </c>
      <c r="H4344" s="3" t="str">
        <f t="shared" si="539"/>
        <v>10</v>
      </c>
      <c r="I4344" s="3" t="str">
        <f t="shared" si="540"/>
        <v>500</v>
      </c>
      <c r="J4344" s="3">
        <v>500</v>
      </c>
      <c r="K4344" s="3" t="str">
        <f>+VLOOKUP(J4344,'Dimension descriptions'!P:R,3,FALSE)</f>
        <v>District Office</v>
      </c>
      <c r="L4344" s="3" t="str">
        <f t="shared" si="541"/>
        <v>7710</v>
      </c>
      <c r="M4344" s="10">
        <v>7710</v>
      </c>
      <c r="N4344" s="3" t="str">
        <f t="shared" si="536"/>
        <v>1000</v>
      </c>
      <c r="O4344" s="3" t="str">
        <f t="shared" si="537"/>
        <v>241</v>
      </c>
      <c r="P4344" s="3" t="str">
        <f t="shared" si="542"/>
        <v>2</v>
      </c>
      <c r="Q4344" s="11">
        <f>+VLOOKUP(M4344,'Dimension descriptions'!K:M,2,FALSE)</f>
        <v>7710</v>
      </c>
      <c r="R4344" s="33">
        <v>7710</v>
      </c>
      <c r="S4344" s="11" t="str">
        <f>+VLOOKUP(R4344,'Dimension descriptions'!K:M,3)</f>
        <v>GEAR UP</v>
      </c>
      <c r="T4344" s="3" t="str">
        <f t="shared" si="543"/>
        <v>N</v>
      </c>
      <c r="U4344" t="e">
        <f>+VLOOKUP(R4344,'FY21 P13 Allotment memo'!O:O,1,FALSE)</f>
        <v>#N/A</v>
      </c>
      <c r="V4344"/>
      <c r="W4344"/>
      <c r="X4344"/>
      <c r="Y4344"/>
      <c r="Z4344"/>
    </row>
    <row r="4345" spans="1:26">
      <c r="A4345">
        <v>10</v>
      </c>
      <c r="B4345" t="s">
        <v>5722</v>
      </c>
      <c r="C4345" t="s">
        <v>4305</v>
      </c>
      <c r="D4345">
        <v>91</v>
      </c>
      <c r="E4345">
        <v>0</v>
      </c>
      <c r="F4345">
        <v>0</v>
      </c>
      <c r="G4345" s="2">
        <f t="shared" si="538"/>
        <v>0</v>
      </c>
      <c r="H4345" s="3" t="str">
        <f t="shared" si="539"/>
        <v>10</v>
      </c>
      <c r="I4345" s="3" t="str">
        <f t="shared" si="540"/>
        <v>500</v>
      </c>
      <c r="J4345" s="3">
        <v>500</v>
      </c>
      <c r="K4345" s="3" t="str">
        <f>+VLOOKUP(J4345,'Dimension descriptions'!P:R,3,FALSE)</f>
        <v>District Office</v>
      </c>
      <c r="L4345" s="3" t="str">
        <f t="shared" si="541"/>
        <v>7710</v>
      </c>
      <c r="M4345" s="10">
        <v>7710</v>
      </c>
      <c r="N4345" s="3" t="str">
        <f t="shared" si="536"/>
        <v>1000</v>
      </c>
      <c r="O4345" s="3" t="str">
        <f t="shared" si="537"/>
        <v>245</v>
      </c>
      <c r="P4345" s="3" t="str">
        <f t="shared" si="542"/>
        <v>2</v>
      </c>
      <c r="Q4345" s="11">
        <f>+VLOOKUP(M4345,'Dimension descriptions'!K:M,2,FALSE)</f>
        <v>7710</v>
      </c>
      <c r="R4345" s="33">
        <v>7710</v>
      </c>
      <c r="S4345" s="11" t="str">
        <f>+VLOOKUP(R4345,'Dimension descriptions'!K:M,3)</f>
        <v>GEAR UP</v>
      </c>
      <c r="T4345" s="3" t="str">
        <f t="shared" si="543"/>
        <v>N</v>
      </c>
      <c r="U4345" t="e">
        <f>+VLOOKUP(R4345,'FY21 P13 Allotment memo'!O:O,1,FALSE)</f>
        <v>#N/A</v>
      </c>
      <c r="V4345"/>
      <c r="W4345"/>
      <c r="X4345"/>
      <c r="Y4345"/>
      <c r="Z4345"/>
    </row>
    <row r="4346" spans="1:26">
      <c r="A4346">
        <v>10</v>
      </c>
      <c r="B4346" t="s">
        <v>5723</v>
      </c>
      <c r="C4346" t="s">
        <v>5724</v>
      </c>
      <c r="D4346">
        <v>91</v>
      </c>
      <c r="E4346">
        <v>0</v>
      </c>
      <c r="F4346">
        <v>0</v>
      </c>
      <c r="G4346" s="2">
        <f t="shared" si="538"/>
        <v>0</v>
      </c>
      <c r="H4346" s="3" t="str">
        <f t="shared" si="539"/>
        <v>10</v>
      </c>
      <c r="I4346" s="3" t="str">
        <f t="shared" si="540"/>
        <v>500</v>
      </c>
      <c r="J4346" s="3">
        <v>500</v>
      </c>
      <c r="K4346" s="3" t="str">
        <f>+VLOOKUP(J4346,'Dimension descriptions'!P:R,3,FALSE)</f>
        <v>District Office</v>
      </c>
      <c r="L4346" s="3" t="str">
        <f t="shared" si="541"/>
        <v>7710</v>
      </c>
      <c r="M4346" s="10">
        <v>7710</v>
      </c>
      <c r="N4346" s="3" t="str">
        <f t="shared" si="536"/>
        <v>1000</v>
      </c>
      <c r="O4346" s="3" t="str">
        <f t="shared" si="537"/>
        <v>341</v>
      </c>
      <c r="P4346" s="3" t="str">
        <f t="shared" si="542"/>
        <v>3</v>
      </c>
      <c r="Q4346" s="11">
        <f>+VLOOKUP(M4346,'Dimension descriptions'!K:M,2,FALSE)</f>
        <v>7710</v>
      </c>
      <c r="R4346" s="33">
        <v>7710</v>
      </c>
      <c r="S4346" s="11" t="str">
        <f>+VLOOKUP(R4346,'Dimension descriptions'!K:M,3)</f>
        <v>GEAR UP</v>
      </c>
      <c r="T4346" s="3" t="str">
        <f t="shared" si="543"/>
        <v>N</v>
      </c>
      <c r="U4346" t="e">
        <f>+VLOOKUP(R4346,'FY21 P13 Allotment memo'!O:O,1,FALSE)</f>
        <v>#N/A</v>
      </c>
      <c r="V4346"/>
      <c r="W4346"/>
      <c r="X4346"/>
      <c r="Y4346"/>
      <c r="Z4346"/>
    </row>
    <row r="4347" spans="1:26">
      <c r="A4347">
        <v>10</v>
      </c>
      <c r="B4347" t="s">
        <v>5725</v>
      </c>
      <c r="C4347" t="s">
        <v>4848</v>
      </c>
      <c r="D4347">
        <v>91</v>
      </c>
      <c r="E4347">
        <v>0</v>
      </c>
      <c r="F4347">
        <v>0</v>
      </c>
      <c r="G4347" s="2">
        <f t="shared" si="538"/>
        <v>0</v>
      </c>
      <c r="H4347" s="3" t="str">
        <f t="shared" si="539"/>
        <v>10</v>
      </c>
      <c r="I4347" s="3" t="str">
        <f t="shared" si="540"/>
        <v>500</v>
      </c>
      <c r="J4347" s="3">
        <v>500</v>
      </c>
      <c r="K4347" s="3" t="str">
        <f>+VLOOKUP(J4347,'Dimension descriptions'!P:R,3,FALSE)</f>
        <v>District Office</v>
      </c>
      <c r="L4347" s="3" t="str">
        <f t="shared" si="541"/>
        <v>7710</v>
      </c>
      <c r="M4347" s="10">
        <v>7710</v>
      </c>
      <c r="N4347" s="3" t="str">
        <f t="shared" si="536"/>
        <v>2210</v>
      </c>
      <c r="O4347" s="3" t="str">
        <f t="shared" si="537"/>
        <v>152</v>
      </c>
      <c r="P4347" s="3" t="str">
        <f t="shared" si="542"/>
        <v>1</v>
      </c>
      <c r="Q4347" s="11">
        <f>+VLOOKUP(M4347,'Dimension descriptions'!K:M,2,FALSE)</f>
        <v>7710</v>
      </c>
      <c r="R4347" s="33">
        <v>7710</v>
      </c>
      <c r="S4347" s="11" t="str">
        <f>+VLOOKUP(R4347,'Dimension descriptions'!K:M,3)</f>
        <v>GEAR UP</v>
      </c>
      <c r="T4347" s="3" t="str">
        <f t="shared" si="543"/>
        <v>N</v>
      </c>
      <c r="U4347" t="e">
        <f>+VLOOKUP(R4347,'FY21 P13 Allotment memo'!O:O,1,FALSE)</f>
        <v>#N/A</v>
      </c>
      <c r="V4347"/>
      <c r="W4347"/>
      <c r="X4347"/>
      <c r="Y4347"/>
      <c r="Z4347"/>
    </row>
    <row r="4348" spans="1:26">
      <c r="A4348">
        <v>10</v>
      </c>
      <c r="B4348" t="s">
        <v>5726</v>
      </c>
      <c r="C4348" t="s">
        <v>1279</v>
      </c>
      <c r="D4348">
        <v>91</v>
      </c>
      <c r="E4348">
        <v>0</v>
      </c>
      <c r="F4348">
        <v>0</v>
      </c>
      <c r="G4348" s="2">
        <f t="shared" si="538"/>
        <v>0</v>
      </c>
      <c r="H4348" s="3" t="str">
        <f t="shared" si="539"/>
        <v>10</v>
      </c>
      <c r="I4348" s="3" t="str">
        <f t="shared" si="540"/>
        <v>500</v>
      </c>
      <c r="J4348" s="3">
        <v>500</v>
      </c>
      <c r="K4348" s="3" t="str">
        <f>+VLOOKUP(J4348,'Dimension descriptions'!P:R,3,FALSE)</f>
        <v>District Office</v>
      </c>
      <c r="L4348" s="3" t="str">
        <f t="shared" si="541"/>
        <v>7710</v>
      </c>
      <c r="M4348" s="10">
        <v>7710</v>
      </c>
      <c r="N4348" s="3" t="str">
        <f t="shared" si="536"/>
        <v>2210</v>
      </c>
      <c r="O4348" s="3" t="str">
        <f t="shared" si="537"/>
        <v>210</v>
      </c>
      <c r="P4348" s="3" t="str">
        <f t="shared" si="542"/>
        <v>2</v>
      </c>
      <c r="Q4348" s="11">
        <f>+VLOOKUP(M4348,'Dimension descriptions'!K:M,2,FALSE)</f>
        <v>7710</v>
      </c>
      <c r="R4348" s="33">
        <v>7710</v>
      </c>
      <c r="S4348" s="11" t="str">
        <f>+VLOOKUP(R4348,'Dimension descriptions'!K:M,3)</f>
        <v>GEAR UP</v>
      </c>
      <c r="T4348" s="3" t="str">
        <f t="shared" si="543"/>
        <v>N</v>
      </c>
      <c r="U4348" t="e">
        <f>+VLOOKUP(R4348,'FY21 P13 Allotment memo'!O:O,1,FALSE)</f>
        <v>#N/A</v>
      </c>
      <c r="V4348"/>
      <c r="W4348"/>
      <c r="X4348"/>
      <c r="Y4348"/>
      <c r="Z4348"/>
    </row>
    <row r="4349" spans="1:26">
      <c r="A4349">
        <v>10</v>
      </c>
      <c r="B4349" t="s">
        <v>5727</v>
      </c>
      <c r="C4349" t="s">
        <v>1246</v>
      </c>
      <c r="D4349">
        <v>91</v>
      </c>
      <c r="E4349">
        <v>0</v>
      </c>
      <c r="F4349">
        <v>0</v>
      </c>
      <c r="G4349" s="2">
        <f t="shared" si="538"/>
        <v>0</v>
      </c>
      <c r="H4349" s="3" t="str">
        <f t="shared" si="539"/>
        <v>10</v>
      </c>
      <c r="I4349" s="3" t="str">
        <f t="shared" si="540"/>
        <v>500</v>
      </c>
      <c r="J4349" s="3">
        <v>500</v>
      </c>
      <c r="K4349" s="3" t="str">
        <f>+VLOOKUP(J4349,'Dimension descriptions'!P:R,3,FALSE)</f>
        <v>District Office</v>
      </c>
      <c r="L4349" s="3" t="str">
        <f t="shared" si="541"/>
        <v>7710</v>
      </c>
      <c r="M4349" s="10">
        <v>7710</v>
      </c>
      <c r="N4349" s="3" t="str">
        <f t="shared" si="536"/>
        <v>2210</v>
      </c>
      <c r="O4349" s="3" t="str">
        <f t="shared" si="537"/>
        <v>220</v>
      </c>
      <c r="P4349" s="3" t="str">
        <f t="shared" si="542"/>
        <v>2</v>
      </c>
      <c r="Q4349" s="11">
        <f>+VLOOKUP(M4349,'Dimension descriptions'!K:M,2,FALSE)</f>
        <v>7710</v>
      </c>
      <c r="R4349" s="33">
        <v>7710</v>
      </c>
      <c r="S4349" s="11" t="str">
        <f>+VLOOKUP(R4349,'Dimension descriptions'!K:M,3)</f>
        <v>GEAR UP</v>
      </c>
      <c r="T4349" s="3" t="str">
        <f t="shared" si="543"/>
        <v>N</v>
      </c>
      <c r="U4349" t="e">
        <f>+VLOOKUP(R4349,'FY21 P13 Allotment memo'!O:O,1,FALSE)</f>
        <v>#N/A</v>
      </c>
      <c r="V4349"/>
      <c r="W4349"/>
      <c r="X4349"/>
      <c r="Y4349"/>
      <c r="Z4349"/>
    </row>
    <row r="4350" spans="1:26">
      <c r="A4350">
        <v>10</v>
      </c>
      <c r="B4350" t="s">
        <v>5728</v>
      </c>
      <c r="C4350" t="s">
        <v>1346</v>
      </c>
      <c r="D4350">
        <v>91</v>
      </c>
      <c r="E4350">
        <v>0</v>
      </c>
      <c r="F4350">
        <v>0</v>
      </c>
      <c r="G4350" s="2">
        <f t="shared" si="538"/>
        <v>0</v>
      </c>
      <c r="H4350" s="3" t="str">
        <f t="shared" si="539"/>
        <v>10</v>
      </c>
      <c r="I4350" s="3" t="str">
        <f t="shared" si="540"/>
        <v>500</v>
      </c>
      <c r="J4350" s="3">
        <v>500</v>
      </c>
      <c r="K4350" s="3" t="str">
        <f>+VLOOKUP(J4350,'Dimension descriptions'!P:R,3,FALSE)</f>
        <v>District Office</v>
      </c>
      <c r="L4350" s="3" t="str">
        <f t="shared" si="541"/>
        <v>7710</v>
      </c>
      <c r="M4350" s="10">
        <v>7710</v>
      </c>
      <c r="N4350" s="3" t="str">
        <f t="shared" si="536"/>
        <v>2210</v>
      </c>
      <c r="O4350" s="3" t="str">
        <f t="shared" si="537"/>
        <v>241</v>
      </c>
      <c r="P4350" s="3" t="str">
        <f t="shared" si="542"/>
        <v>2</v>
      </c>
      <c r="Q4350" s="11">
        <f>+VLOOKUP(M4350,'Dimension descriptions'!K:M,2,FALSE)</f>
        <v>7710</v>
      </c>
      <c r="R4350" s="33">
        <v>7710</v>
      </c>
      <c r="S4350" s="11" t="str">
        <f>+VLOOKUP(R4350,'Dimension descriptions'!K:M,3)</f>
        <v>GEAR UP</v>
      </c>
      <c r="T4350" s="3" t="str">
        <f t="shared" si="543"/>
        <v>N</v>
      </c>
      <c r="U4350" t="e">
        <f>+VLOOKUP(R4350,'FY21 P13 Allotment memo'!O:O,1,FALSE)</f>
        <v>#N/A</v>
      </c>
      <c r="V4350"/>
      <c r="W4350"/>
      <c r="X4350"/>
      <c r="Y4350"/>
      <c r="Z4350"/>
    </row>
    <row r="4351" spans="1:26">
      <c r="A4351">
        <v>10</v>
      </c>
      <c r="B4351" t="s">
        <v>5729</v>
      </c>
      <c r="C4351" t="s">
        <v>1250</v>
      </c>
      <c r="D4351">
        <v>91</v>
      </c>
      <c r="E4351">
        <v>0</v>
      </c>
      <c r="F4351">
        <v>0</v>
      </c>
      <c r="G4351" s="2">
        <f t="shared" si="538"/>
        <v>0</v>
      </c>
      <c r="H4351" s="3" t="str">
        <f t="shared" si="539"/>
        <v>10</v>
      </c>
      <c r="I4351" s="3" t="str">
        <f t="shared" si="540"/>
        <v>500</v>
      </c>
      <c r="J4351" s="3">
        <v>500</v>
      </c>
      <c r="K4351" s="3" t="str">
        <f>+VLOOKUP(J4351,'Dimension descriptions'!P:R,3,FALSE)</f>
        <v>District Office</v>
      </c>
      <c r="L4351" s="3" t="str">
        <f t="shared" si="541"/>
        <v>7710</v>
      </c>
      <c r="M4351" s="10">
        <v>7710</v>
      </c>
      <c r="N4351" s="3" t="str">
        <f t="shared" si="536"/>
        <v>2210</v>
      </c>
      <c r="O4351" s="3" t="str">
        <f t="shared" si="537"/>
        <v>245</v>
      </c>
      <c r="P4351" s="3" t="str">
        <f t="shared" si="542"/>
        <v>2</v>
      </c>
      <c r="Q4351" s="11">
        <f>+VLOOKUP(M4351,'Dimension descriptions'!K:M,2,FALSE)</f>
        <v>7710</v>
      </c>
      <c r="R4351" s="33">
        <v>7710</v>
      </c>
      <c r="S4351" s="11" t="str">
        <f>+VLOOKUP(R4351,'Dimension descriptions'!K:M,3)</f>
        <v>GEAR UP</v>
      </c>
      <c r="T4351" s="3" t="str">
        <f t="shared" si="543"/>
        <v>N</v>
      </c>
      <c r="U4351" t="e">
        <f>+VLOOKUP(R4351,'FY21 P13 Allotment memo'!O:O,1,FALSE)</f>
        <v>#N/A</v>
      </c>
      <c r="V4351"/>
      <c r="W4351"/>
      <c r="X4351"/>
      <c r="Y4351"/>
      <c r="Z4351"/>
    </row>
    <row r="4352" spans="1:26">
      <c r="A4352">
        <v>10</v>
      </c>
      <c r="B4352" t="s">
        <v>5730</v>
      </c>
      <c r="C4352" t="s">
        <v>4593</v>
      </c>
      <c r="D4352">
        <v>91</v>
      </c>
      <c r="E4352">
        <v>0</v>
      </c>
      <c r="F4352">
        <v>0</v>
      </c>
      <c r="G4352" s="2">
        <f t="shared" si="538"/>
        <v>0</v>
      </c>
      <c r="H4352" s="3" t="str">
        <f t="shared" si="539"/>
        <v>10</v>
      </c>
      <c r="I4352" s="3" t="str">
        <f t="shared" si="540"/>
        <v>500</v>
      </c>
      <c r="J4352" s="3">
        <v>500</v>
      </c>
      <c r="K4352" s="3" t="str">
        <f>+VLOOKUP(J4352,'Dimension descriptions'!P:R,3,FALSE)</f>
        <v>District Office</v>
      </c>
      <c r="L4352" s="3" t="str">
        <f t="shared" si="541"/>
        <v>7710</v>
      </c>
      <c r="M4352" s="10">
        <v>7710</v>
      </c>
      <c r="N4352" s="3" t="str">
        <f t="shared" si="536"/>
        <v>7000</v>
      </c>
      <c r="O4352" s="3" t="str">
        <f t="shared" si="537"/>
        <v>870</v>
      </c>
      <c r="P4352" s="3" t="str">
        <f t="shared" si="542"/>
        <v>8</v>
      </c>
      <c r="Q4352" s="11">
        <f>+VLOOKUP(M4352,'Dimension descriptions'!K:M,2,FALSE)</f>
        <v>7710</v>
      </c>
      <c r="R4352" s="33">
        <v>7710</v>
      </c>
      <c r="S4352" s="11" t="str">
        <f>+VLOOKUP(R4352,'Dimension descriptions'!K:M,3)</f>
        <v>GEAR UP</v>
      </c>
      <c r="T4352" s="3" t="str">
        <f t="shared" si="543"/>
        <v>N</v>
      </c>
      <c r="U4352" t="e">
        <f>+VLOOKUP(R4352,'FY21 P13 Allotment memo'!O:O,1,FALSE)</f>
        <v>#N/A</v>
      </c>
      <c r="V4352"/>
      <c r="W4352"/>
      <c r="X4352"/>
      <c r="Y4352"/>
      <c r="Z4352"/>
    </row>
    <row r="4353" spans="1:26">
      <c r="A4353">
        <v>10</v>
      </c>
      <c r="B4353" t="s">
        <v>5731</v>
      </c>
      <c r="C4353" t="s">
        <v>1250</v>
      </c>
      <c r="D4353">
        <v>91</v>
      </c>
      <c r="E4353">
        <v>0</v>
      </c>
      <c r="F4353">
        <v>0</v>
      </c>
      <c r="G4353" s="2">
        <f t="shared" si="538"/>
        <v>0</v>
      </c>
      <c r="H4353" s="3" t="str">
        <f t="shared" si="539"/>
        <v>10</v>
      </c>
      <c r="I4353" s="3" t="str">
        <f t="shared" si="540"/>
        <v>500</v>
      </c>
      <c r="J4353" s="3">
        <v>500</v>
      </c>
      <c r="K4353" s="3" t="str">
        <f>+VLOOKUP(J4353,'Dimension descriptions'!P:R,3,FALSE)</f>
        <v>District Office</v>
      </c>
      <c r="L4353" s="3" t="str">
        <f t="shared" si="541"/>
        <v>7711</v>
      </c>
      <c r="M4353" s="10">
        <v>7711</v>
      </c>
      <c r="N4353" s="3" t="str">
        <f t="shared" si="536"/>
        <v>1000</v>
      </c>
      <c r="O4353" s="3" t="str">
        <f t="shared" si="537"/>
        <v>245</v>
      </c>
      <c r="P4353" s="3" t="str">
        <f t="shared" si="542"/>
        <v>2</v>
      </c>
      <c r="Q4353" s="11">
        <f>+VLOOKUP(M4353,'Dimension descriptions'!K:M,2,FALSE)</f>
        <v>7710</v>
      </c>
      <c r="R4353" s="33">
        <v>7710</v>
      </c>
      <c r="S4353" s="11" t="str">
        <f>+VLOOKUP(R4353,'Dimension descriptions'!K:M,3)</f>
        <v>GEAR UP</v>
      </c>
      <c r="T4353" s="3" t="str">
        <f t="shared" si="543"/>
        <v>Y</v>
      </c>
      <c r="U4353" t="e">
        <f>+VLOOKUP(R4353,'FY21 P13 Allotment memo'!O:O,1,FALSE)</f>
        <v>#N/A</v>
      </c>
      <c r="V4353"/>
      <c r="W4353"/>
      <c r="X4353"/>
      <c r="Y4353"/>
      <c r="Z4353"/>
    </row>
    <row r="4354" spans="1:26">
      <c r="A4354">
        <v>10</v>
      </c>
      <c r="B4354" t="s">
        <v>5732</v>
      </c>
      <c r="C4354" t="s">
        <v>5733</v>
      </c>
      <c r="D4354">
        <v>91</v>
      </c>
      <c r="E4354">
        <v>10173.219999999999</v>
      </c>
      <c r="F4354">
        <v>0</v>
      </c>
      <c r="G4354" s="2">
        <f t="shared" si="538"/>
        <v>10173.219999999999</v>
      </c>
      <c r="H4354" s="3" t="str">
        <f t="shared" si="539"/>
        <v>10</v>
      </c>
      <c r="I4354" s="3" t="str">
        <f t="shared" si="540"/>
        <v>500</v>
      </c>
      <c r="J4354" s="3">
        <v>500</v>
      </c>
      <c r="K4354" s="3" t="str">
        <f>+VLOOKUP(J4354,'Dimension descriptions'!P:R,3,FALSE)</f>
        <v>District Office</v>
      </c>
      <c r="L4354" s="3" t="str">
        <f t="shared" si="541"/>
        <v>7711</v>
      </c>
      <c r="M4354" s="10">
        <v>7711</v>
      </c>
      <c r="N4354" s="3" t="str">
        <f t="shared" si="536"/>
        <v>2210</v>
      </c>
      <c r="O4354" s="3" t="str">
        <f t="shared" si="537"/>
        <v>152</v>
      </c>
      <c r="P4354" s="3" t="str">
        <f t="shared" si="542"/>
        <v>1</v>
      </c>
      <c r="Q4354" s="11">
        <f>+VLOOKUP(M4354,'Dimension descriptions'!K:M,2,FALSE)</f>
        <v>7710</v>
      </c>
      <c r="R4354" s="33">
        <v>7710</v>
      </c>
      <c r="S4354" s="11" t="str">
        <f>+VLOOKUP(R4354,'Dimension descriptions'!K:M,3)</f>
        <v>GEAR UP</v>
      </c>
      <c r="T4354" s="3" t="str">
        <f t="shared" si="543"/>
        <v>Y</v>
      </c>
      <c r="U4354" t="e">
        <f>+VLOOKUP(R4354,'FY21 P13 Allotment memo'!O:O,1,FALSE)</f>
        <v>#N/A</v>
      </c>
      <c r="V4354"/>
      <c r="W4354"/>
      <c r="X4354"/>
      <c r="Y4354"/>
      <c r="Z4354"/>
    </row>
    <row r="4355" spans="1:26">
      <c r="A4355">
        <v>10</v>
      </c>
      <c r="B4355" t="s">
        <v>5734</v>
      </c>
      <c r="C4355" t="s">
        <v>1279</v>
      </c>
      <c r="D4355">
        <v>91</v>
      </c>
      <c r="E4355">
        <v>2409.9899999999998</v>
      </c>
      <c r="F4355">
        <v>0</v>
      </c>
      <c r="G4355" s="2">
        <f t="shared" si="538"/>
        <v>2409.9899999999998</v>
      </c>
      <c r="H4355" s="3" t="str">
        <f t="shared" si="539"/>
        <v>10</v>
      </c>
      <c r="I4355" s="3" t="str">
        <f t="shared" si="540"/>
        <v>500</v>
      </c>
      <c r="J4355" s="3">
        <v>500</v>
      </c>
      <c r="K4355" s="3" t="str">
        <f>+VLOOKUP(J4355,'Dimension descriptions'!P:R,3,FALSE)</f>
        <v>District Office</v>
      </c>
      <c r="L4355" s="3" t="str">
        <f t="shared" si="541"/>
        <v>7711</v>
      </c>
      <c r="M4355" s="10">
        <v>7711</v>
      </c>
      <c r="N4355" s="3" t="str">
        <f t="shared" si="536"/>
        <v>2210</v>
      </c>
      <c r="O4355" s="3" t="str">
        <f t="shared" si="537"/>
        <v>210</v>
      </c>
      <c r="P4355" s="3" t="str">
        <f t="shared" si="542"/>
        <v>2</v>
      </c>
      <c r="Q4355" s="11">
        <f>+VLOOKUP(M4355,'Dimension descriptions'!K:M,2,FALSE)</f>
        <v>7710</v>
      </c>
      <c r="R4355" s="33">
        <v>7710</v>
      </c>
      <c r="S4355" s="11" t="str">
        <f>+VLOOKUP(R4355,'Dimension descriptions'!K:M,3)</f>
        <v>GEAR UP</v>
      </c>
      <c r="T4355" s="3" t="str">
        <f t="shared" si="543"/>
        <v>Y</v>
      </c>
      <c r="U4355" t="e">
        <f>+VLOOKUP(R4355,'FY21 P13 Allotment memo'!O:O,1,FALSE)</f>
        <v>#N/A</v>
      </c>
      <c r="V4355"/>
      <c r="W4355"/>
      <c r="X4355"/>
      <c r="Y4355"/>
      <c r="Z4355"/>
    </row>
    <row r="4356" spans="1:26">
      <c r="A4356">
        <v>10</v>
      </c>
      <c r="B4356" t="s">
        <v>5735</v>
      </c>
      <c r="C4356" t="s">
        <v>1246</v>
      </c>
      <c r="D4356">
        <v>91</v>
      </c>
      <c r="E4356">
        <v>777.15</v>
      </c>
      <c r="F4356">
        <v>0</v>
      </c>
      <c r="G4356" s="2">
        <f t="shared" si="538"/>
        <v>777.15</v>
      </c>
      <c r="H4356" s="3" t="str">
        <f t="shared" si="539"/>
        <v>10</v>
      </c>
      <c r="I4356" s="3" t="str">
        <f t="shared" si="540"/>
        <v>500</v>
      </c>
      <c r="J4356" s="3">
        <v>500</v>
      </c>
      <c r="K4356" s="3" t="str">
        <f>+VLOOKUP(J4356,'Dimension descriptions'!P:R,3,FALSE)</f>
        <v>District Office</v>
      </c>
      <c r="L4356" s="3" t="str">
        <f t="shared" si="541"/>
        <v>7711</v>
      </c>
      <c r="M4356" s="10">
        <v>7711</v>
      </c>
      <c r="N4356" s="3" t="str">
        <f t="shared" si="536"/>
        <v>2210</v>
      </c>
      <c r="O4356" s="3" t="str">
        <f t="shared" si="537"/>
        <v>220</v>
      </c>
      <c r="P4356" s="3" t="str">
        <f t="shared" si="542"/>
        <v>2</v>
      </c>
      <c r="Q4356" s="11">
        <f>+VLOOKUP(M4356,'Dimension descriptions'!K:M,2,FALSE)</f>
        <v>7710</v>
      </c>
      <c r="R4356" s="33">
        <v>7710</v>
      </c>
      <c r="S4356" s="11" t="str">
        <f>+VLOOKUP(R4356,'Dimension descriptions'!K:M,3)</f>
        <v>GEAR UP</v>
      </c>
      <c r="T4356" s="3" t="str">
        <f t="shared" si="543"/>
        <v>Y</v>
      </c>
      <c r="U4356" t="e">
        <f>+VLOOKUP(R4356,'FY21 P13 Allotment memo'!O:O,1,FALSE)</f>
        <v>#N/A</v>
      </c>
      <c r="V4356"/>
      <c r="W4356"/>
      <c r="X4356"/>
      <c r="Y4356"/>
      <c r="Z4356"/>
    </row>
    <row r="4357" spans="1:26">
      <c r="A4357">
        <v>10</v>
      </c>
      <c r="B4357" t="s">
        <v>5736</v>
      </c>
      <c r="C4357" t="s">
        <v>1346</v>
      </c>
      <c r="D4357">
        <v>91</v>
      </c>
      <c r="E4357">
        <v>49.36</v>
      </c>
      <c r="F4357">
        <v>0</v>
      </c>
      <c r="G4357" s="2">
        <f t="shared" si="538"/>
        <v>49.36</v>
      </c>
      <c r="H4357" s="3" t="str">
        <f t="shared" si="539"/>
        <v>10</v>
      </c>
      <c r="I4357" s="3" t="str">
        <f t="shared" si="540"/>
        <v>500</v>
      </c>
      <c r="J4357" s="3">
        <v>500</v>
      </c>
      <c r="K4357" s="3" t="str">
        <f>+VLOOKUP(J4357,'Dimension descriptions'!P:R,3,FALSE)</f>
        <v>District Office</v>
      </c>
      <c r="L4357" s="3" t="str">
        <f t="shared" si="541"/>
        <v>7711</v>
      </c>
      <c r="M4357" s="10">
        <v>7711</v>
      </c>
      <c r="N4357" s="3" t="str">
        <f t="shared" si="536"/>
        <v>2210</v>
      </c>
      <c r="O4357" s="3" t="str">
        <f t="shared" si="537"/>
        <v>241</v>
      </c>
      <c r="P4357" s="3" t="str">
        <f t="shared" si="542"/>
        <v>2</v>
      </c>
      <c r="Q4357" s="11">
        <f>+VLOOKUP(M4357,'Dimension descriptions'!K:M,2,FALSE)</f>
        <v>7710</v>
      </c>
      <c r="R4357" s="33">
        <v>7710</v>
      </c>
      <c r="S4357" s="11" t="str">
        <f>+VLOOKUP(R4357,'Dimension descriptions'!K:M,3)</f>
        <v>GEAR UP</v>
      </c>
      <c r="T4357" s="3" t="str">
        <f t="shared" si="543"/>
        <v>Y</v>
      </c>
      <c r="U4357" t="e">
        <f>+VLOOKUP(R4357,'FY21 P13 Allotment memo'!O:O,1,FALSE)</f>
        <v>#N/A</v>
      </c>
      <c r="V4357"/>
      <c r="W4357"/>
      <c r="X4357"/>
      <c r="Y4357"/>
      <c r="Z4357"/>
    </row>
    <row r="4358" spans="1:26">
      <c r="A4358">
        <v>10</v>
      </c>
      <c r="B4358" t="s">
        <v>5737</v>
      </c>
      <c r="C4358" t="s">
        <v>1250</v>
      </c>
      <c r="D4358">
        <v>91</v>
      </c>
      <c r="E4358">
        <v>200</v>
      </c>
      <c r="F4358">
        <v>0</v>
      </c>
      <c r="G4358" s="2">
        <f t="shared" si="538"/>
        <v>200</v>
      </c>
      <c r="H4358" s="3" t="str">
        <f t="shared" si="539"/>
        <v>10</v>
      </c>
      <c r="I4358" s="3" t="str">
        <f t="shared" si="540"/>
        <v>500</v>
      </c>
      <c r="J4358" s="3">
        <v>500</v>
      </c>
      <c r="K4358" s="3" t="str">
        <f>+VLOOKUP(J4358,'Dimension descriptions'!P:R,3,FALSE)</f>
        <v>District Office</v>
      </c>
      <c r="L4358" s="3" t="str">
        <f t="shared" si="541"/>
        <v>7711</v>
      </c>
      <c r="M4358" s="10">
        <v>7711</v>
      </c>
      <c r="N4358" s="3" t="str">
        <f t="shared" ref="N4358:N4421" si="544">+MID(B4358,16,4)</f>
        <v>2210</v>
      </c>
      <c r="O4358" s="3" t="str">
        <f t="shared" ref="O4358:O4421" si="545">+RIGHT(B4358,3)</f>
        <v>245</v>
      </c>
      <c r="P4358" s="3" t="str">
        <f t="shared" si="542"/>
        <v>2</v>
      </c>
      <c r="Q4358" s="11">
        <f>+VLOOKUP(M4358,'Dimension descriptions'!K:M,2,FALSE)</f>
        <v>7710</v>
      </c>
      <c r="R4358" s="33">
        <v>7710</v>
      </c>
      <c r="S4358" s="11" t="str">
        <f>+VLOOKUP(R4358,'Dimension descriptions'!K:M,3)</f>
        <v>GEAR UP</v>
      </c>
      <c r="T4358" s="3" t="str">
        <f t="shared" si="543"/>
        <v>Y</v>
      </c>
      <c r="U4358" t="e">
        <f>+VLOOKUP(R4358,'FY21 P13 Allotment memo'!O:O,1,FALSE)</f>
        <v>#N/A</v>
      </c>
      <c r="V4358"/>
      <c r="W4358"/>
      <c r="X4358"/>
      <c r="Y4358"/>
      <c r="Z4358"/>
    </row>
    <row r="4359" spans="1:26">
      <c r="A4359">
        <v>10</v>
      </c>
      <c r="B4359" t="s">
        <v>5738</v>
      </c>
      <c r="C4359" t="s">
        <v>5739</v>
      </c>
      <c r="D4359">
        <v>91</v>
      </c>
      <c r="E4359">
        <v>15368.53</v>
      </c>
      <c r="F4359">
        <v>0</v>
      </c>
      <c r="G4359" s="2">
        <f t="shared" ref="G4359:G4422" si="546">+E4359-F4359</f>
        <v>15368.53</v>
      </c>
      <c r="H4359" s="3" t="str">
        <f t="shared" ref="H4359:H4422" si="547">+LEFT(B4359,2)</f>
        <v>10</v>
      </c>
      <c r="I4359" s="3" t="str">
        <f t="shared" ref="I4359:I4422" si="548">+MID(B4359,4,3)</f>
        <v>500</v>
      </c>
      <c r="J4359" s="3">
        <v>500</v>
      </c>
      <c r="K4359" s="3" t="str">
        <f>+VLOOKUP(J4359,'Dimension descriptions'!P:R,3,FALSE)</f>
        <v>District Office</v>
      </c>
      <c r="L4359" s="3" t="str">
        <f t="shared" ref="L4359:L4422" si="549">+MID(B4359,11,4)</f>
        <v>7711</v>
      </c>
      <c r="M4359" s="10">
        <v>7711</v>
      </c>
      <c r="N4359" s="3" t="str">
        <f t="shared" si="544"/>
        <v>7000</v>
      </c>
      <c r="O4359" s="3" t="str">
        <f t="shared" si="545"/>
        <v>870</v>
      </c>
      <c r="P4359" s="3" t="str">
        <f t="shared" ref="P4359:P4422" si="550">+LEFT(O4359,1)</f>
        <v>8</v>
      </c>
      <c r="Q4359" s="11">
        <f>+VLOOKUP(M4359,'Dimension descriptions'!K:M,2,FALSE)</f>
        <v>7710</v>
      </c>
      <c r="R4359" s="33">
        <v>7710</v>
      </c>
      <c r="S4359" s="11" t="str">
        <f>+VLOOKUP(R4359,'Dimension descriptions'!K:M,3)</f>
        <v>GEAR UP</v>
      </c>
      <c r="T4359" s="3" t="str">
        <f t="shared" ref="T4359:T4422" si="551">+IF(Q4359=M4359,"N","Y")</f>
        <v>Y</v>
      </c>
      <c r="U4359" t="e">
        <f>+VLOOKUP(R4359,'FY21 P13 Allotment memo'!O:O,1,FALSE)</f>
        <v>#N/A</v>
      </c>
      <c r="V4359"/>
      <c r="W4359"/>
      <c r="X4359"/>
      <c r="Y4359"/>
      <c r="Z4359"/>
    </row>
    <row r="4360" spans="1:26">
      <c r="A4360">
        <v>10</v>
      </c>
      <c r="B4360" t="s">
        <v>5740</v>
      </c>
      <c r="C4360" t="s">
        <v>1250</v>
      </c>
      <c r="D4360">
        <v>91</v>
      </c>
      <c r="E4360">
        <v>0</v>
      </c>
      <c r="F4360">
        <v>0</v>
      </c>
      <c r="G4360" s="2">
        <f t="shared" si="546"/>
        <v>0</v>
      </c>
      <c r="H4360" s="3" t="str">
        <f t="shared" si="547"/>
        <v>10</v>
      </c>
      <c r="I4360" s="3" t="str">
        <f t="shared" si="548"/>
        <v>500</v>
      </c>
      <c r="J4360" s="3">
        <v>500</v>
      </c>
      <c r="K4360" s="3" t="str">
        <f>+VLOOKUP(J4360,'Dimension descriptions'!P:R,3,FALSE)</f>
        <v>District Office</v>
      </c>
      <c r="L4360" s="3" t="str">
        <f t="shared" si="549"/>
        <v>7712</v>
      </c>
      <c r="M4360" s="10">
        <v>7712</v>
      </c>
      <c r="N4360" s="3" t="str">
        <f t="shared" si="544"/>
        <v>1000</v>
      </c>
      <c r="O4360" s="3" t="str">
        <f t="shared" si="545"/>
        <v>245</v>
      </c>
      <c r="P4360" s="3" t="str">
        <f t="shared" si="550"/>
        <v>2</v>
      </c>
      <c r="Q4360" s="11">
        <f>+VLOOKUP(M4360,'Dimension descriptions'!K:M,2,FALSE)</f>
        <v>7710</v>
      </c>
      <c r="R4360" s="33">
        <v>7710</v>
      </c>
      <c r="S4360" s="11" t="str">
        <f>+VLOOKUP(R4360,'Dimension descriptions'!K:M,3)</f>
        <v>GEAR UP</v>
      </c>
      <c r="T4360" s="3" t="str">
        <f t="shared" si="551"/>
        <v>Y</v>
      </c>
      <c r="U4360" t="e">
        <f>+VLOOKUP(R4360,'FY21 P13 Allotment memo'!O:O,1,FALSE)</f>
        <v>#N/A</v>
      </c>
      <c r="V4360"/>
      <c r="W4360"/>
      <c r="X4360"/>
      <c r="Y4360"/>
      <c r="Z4360"/>
    </row>
    <row r="4361" spans="1:26">
      <c r="A4361">
        <v>10</v>
      </c>
      <c r="B4361" t="s">
        <v>5741</v>
      </c>
      <c r="C4361" t="s">
        <v>1618</v>
      </c>
      <c r="D4361">
        <v>91</v>
      </c>
      <c r="E4361">
        <v>150</v>
      </c>
      <c r="F4361">
        <v>0</v>
      </c>
      <c r="G4361" s="2">
        <f t="shared" si="546"/>
        <v>150</v>
      </c>
      <c r="H4361" s="3" t="str">
        <f t="shared" si="547"/>
        <v>10</v>
      </c>
      <c r="I4361" s="3" t="str">
        <f t="shared" si="548"/>
        <v>500</v>
      </c>
      <c r="J4361" s="3">
        <v>500</v>
      </c>
      <c r="K4361" s="3" t="str">
        <f>+VLOOKUP(J4361,'Dimension descriptions'!P:R,3,FALSE)</f>
        <v>District Office</v>
      </c>
      <c r="L4361" s="3" t="str">
        <f t="shared" si="549"/>
        <v>7712</v>
      </c>
      <c r="M4361" s="10">
        <v>7712</v>
      </c>
      <c r="N4361" s="3" t="str">
        <f t="shared" si="544"/>
        <v>1000</v>
      </c>
      <c r="O4361" s="3" t="str">
        <f t="shared" si="545"/>
        <v>580</v>
      </c>
      <c r="P4361" s="3" t="str">
        <f t="shared" si="550"/>
        <v>5</v>
      </c>
      <c r="Q4361" s="11">
        <f>+VLOOKUP(M4361,'Dimension descriptions'!K:M,2,FALSE)</f>
        <v>7710</v>
      </c>
      <c r="R4361" s="33">
        <v>7710</v>
      </c>
      <c r="S4361" s="11" t="str">
        <f>+VLOOKUP(R4361,'Dimension descriptions'!K:M,3)</f>
        <v>GEAR UP</v>
      </c>
      <c r="T4361" s="3" t="str">
        <f t="shared" si="551"/>
        <v>Y</v>
      </c>
      <c r="U4361" t="e">
        <f>+VLOOKUP(R4361,'FY21 P13 Allotment memo'!O:O,1,FALSE)</f>
        <v>#N/A</v>
      </c>
      <c r="V4361"/>
      <c r="W4361"/>
      <c r="X4361"/>
      <c r="Y4361"/>
      <c r="Z4361"/>
    </row>
    <row r="4362" spans="1:26">
      <c r="A4362">
        <v>10</v>
      </c>
      <c r="B4362" t="s">
        <v>5742</v>
      </c>
      <c r="C4362" t="s">
        <v>5743</v>
      </c>
      <c r="D4362">
        <v>91</v>
      </c>
      <c r="E4362">
        <v>10173.24</v>
      </c>
      <c r="F4362">
        <v>0</v>
      </c>
      <c r="G4362" s="2">
        <f t="shared" si="546"/>
        <v>10173.24</v>
      </c>
      <c r="H4362" s="3" t="str">
        <f t="shared" si="547"/>
        <v>10</v>
      </c>
      <c r="I4362" s="3" t="str">
        <f t="shared" si="548"/>
        <v>500</v>
      </c>
      <c r="J4362" s="3">
        <v>500</v>
      </c>
      <c r="K4362" s="3" t="str">
        <f>+VLOOKUP(J4362,'Dimension descriptions'!P:R,3,FALSE)</f>
        <v>District Office</v>
      </c>
      <c r="L4362" s="3" t="str">
        <f t="shared" si="549"/>
        <v>7712</v>
      </c>
      <c r="M4362" s="10">
        <v>7712</v>
      </c>
      <c r="N4362" s="3" t="str">
        <f t="shared" si="544"/>
        <v>2210</v>
      </c>
      <c r="O4362" s="3" t="str">
        <f t="shared" si="545"/>
        <v>152</v>
      </c>
      <c r="P4362" s="3" t="str">
        <f t="shared" si="550"/>
        <v>1</v>
      </c>
      <c r="Q4362" s="11">
        <f>+VLOOKUP(M4362,'Dimension descriptions'!K:M,2,FALSE)</f>
        <v>7710</v>
      </c>
      <c r="R4362" s="33">
        <v>7710</v>
      </c>
      <c r="S4362" s="11" t="str">
        <f>+VLOOKUP(R4362,'Dimension descriptions'!K:M,3)</f>
        <v>GEAR UP</v>
      </c>
      <c r="T4362" s="3" t="str">
        <f t="shared" si="551"/>
        <v>Y</v>
      </c>
      <c r="U4362" t="e">
        <f>+VLOOKUP(R4362,'FY21 P13 Allotment memo'!O:O,1,FALSE)</f>
        <v>#N/A</v>
      </c>
      <c r="V4362"/>
      <c r="W4362"/>
      <c r="X4362"/>
      <c r="Y4362"/>
      <c r="Z4362"/>
    </row>
    <row r="4363" spans="1:26">
      <c r="A4363">
        <v>10</v>
      </c>
      <c r="B4363" t="s">
        <v>5744</v>
      </c>
      <c r="C4363" t="s">
        <v>1279</v>
      </c>
      <c r="D4363">
        <v>91</v>
      </c>
      <c r="E4363">
        <v>2410.2600000000002</v>
      </c>
      <c r="F4363">
        <v>0</v>
      </c>
      <c r="G4363" s="2">
        <f t="shared" si="546"/>
        <v>2410.2600000000002</v>
      </c>
      <c r="H4363" s="3" t="str">
        <f t="shared" si="547"/>
        <v>10</v>
      </c>
      <c r="I4363" s="3" t="str">
        <f t="shared" si="548"/>
        <v>500</v>
      </c>
      <c r="J4363" s="3">
        <v>500</v>
      </c>
      <c r="K4363" s="3" t="str">
        <f>+VLOOKUP(J4363,'Dimension descriptions'!P:R,3,FALSE)</f>
        <v>District Office</v>
      </c>
      <c r="L4363" s="3" t="str">
        <f t="shared" si="549"/>
        <v>7712</v>
      </c>
      <c r="M4363" s="10">
        <v>7712</v>
      </c>
      <c r="N4363" s="3" t="str">
        <f t="shared" si="544"/>
        <v>2210</v>
      </c>
      <c r="O4363" s="3" t="str">
        <f t="shared" si="545"/>
        <v>210</v>
      </c>
      <c r="P4363" s="3" t="str">
        <f t="shared" si="550"/>
        <v>2</v>
      </c>
      <c r="Q4363" s="11">
        <f>+VLOOKUP(M4363,'Dimension descriptions'!K:M,2,FALSE)</f>
        <v>7710</v>
      </c>
      <c r="R4363" s="33">
        <v>7710</v>
      </c>
      <c r="S4363" s="11" t="str">
        <f>+VLOOKUP(R4363,'Dimension descriptions'!K:M,3)</f>
        <v>GEAR UP</v>
      </c>
      <c r="T4363" s="3" t="str">
        <f t="shared" si="551"/>
        <v>Y</v>
      </c>
      <c r="U4363" t="e">
        <f>+VLOOKUP(R4363,'FY21 P13 Allotment memo'!O:O,1,FALSE)</f>
        <v>#N/A</v>
      </c>
      <c r="V4363"/>
      <c r="W4363"/>
      <c r="X4363"/>
      <c r="Y4363"/>
      <c r="Z4363"/>
    </row>
    <row r="4364" spans="1:26">
      <c r="A4364">
        <v>10</v>
      </c>
      <c r="B4364" t="s">
        <v>5745</v>
      </c>
      <c r="C4364" t="s">
        <v>1246</v>
      </c>
      <c r="D4364">
        <v>91</v>
      </c>
      <c r="E4364">
        <v>777.44</v>
      </c>
      <c r="F4364">
        <v>0</v>
      </c>
      <c r="G4364" s="2">
        <f t="shared" si="546"/>
        <v>777.44</v>
      </c>
      <c r="H4364" s="3" t="str">
        <f t="shared" si="547"/>
        <v>10</v>
      </c>
      <c r="I4364" s="3" t="str">
        <f t="shared" si="548"/>
        <v>500</v>
      </c>
      <c r="J4364" s="3">
        <v>500</v>
      </c>
      <c r="K4364" s="3" t="str">
        <f>+VLOOKUP(J4364,'Dimension descriptions'!P:R,3,FALSE)</f>
        <v>District Office</v>
      </c>
      <c r="L4364" s="3" t="str">
        <f t="shared" si="549"/>
        <v>7712</v>
      </c>
      <c r="M4364" s="10">
        <v>7712</v>
      </c>
      <c r="N4364" s="3" t="str">
        <f t="shared" si="544"/>
        <v>2210</v>
      </c>
      <c r="O4364" s="3" t="str">
        <f t="shared" si="545"/>
        <v>220</v>
      </c>
      <c r="P4364" s="3" t="str">
        <f t="shared" si="550"/>
        <v>2</v>
      </c>
      <c r="Q4364" s="11">
        <f>+VLOOKUP(M4364,'Dimension descriptions'!K:M,2,FALSE)</f>
        <v>7710</v>
      </c>
      <c r="R4364" s="33">
        <v>7710</v>
      </c>
      <c r="S4364" s="11" t="str">
        <f>+VLOOKUP(R4364,'Dimension descriptions'!K:M,3)</f>
        <v>GEAR UP</v>
      </c>
      <c r="T4364" s="3" t="str">
        <f t="shared" si="551"/>
        <v>Y</v>
      </c>
      <c r="U4364" t="e">
        <f>+VLOOKUP(R4364,'FY21 P13 Allotment memo'!O:O,1,FALSE)</f>
        <v>#N/A</v>
      </c>
      <c r="V4364"/>
      <c r="W4364"/>
      <c r="X4364"/>
      <c r="Y4364"/>
      <c r="Z4364"/>
    </row>
    <row r="4365" spans="1:26">
      <c r="A4365">
        <v>10</v>
      </c>
      <c r="B4365" t="s">
        <v>5746</v>
      </c>
      <c r="C4365" t="s">
        <v>1346</v>
      </c>
      <c r="D4365">
        <v>91</v>
      </c>
      <c r="E4365">
        <v>49.74</v>
      </c>
      <c r="F4365">
        <v>0</v>
      </c>
      <c r="G4365" s="2">
        <f t="shared" si="546"/>
        <v>49.74</v>
      </c>
      <c r="H4365" s="3" t="str">
        <f t="shared" si="547"/>
        <v>10</v>
      </c>
      <c r="I4365" s="3" t="str">
        <f t="shared" si="548"/>
        <v>500</v>
      </c>
      <c r="J4365" s="3">
        <v>500</v>
      </c>
      <c r="K4365" s="3" t="str">
        <f>+VLOOKUP(J4365,'Dimension descriptions'!P:R,3,FALSE)</f>
        <v>District Office</v>
      </c>
      <c r="L4365" s="3" t="str">
        <f t="shared" si="549"/>
        <v>7712</v>
      </c>
      <c r="M4365" s="10">
        <v>7712</v>
      </c>
      <c r="N4365" s="3" t="str">
        <f t="shared" si="544"/>
        <v>2210</v>
      </c>
      <c r="O4365" s="3" t="str">
        <f t="shared" si="545"/>
        <v>241</v>
      </c>
      <c r="P4365" s="3" t="str">
        <f t="shared" si="550"/>
        <v>2</v>
      </c>
      <c r="Q4365" s="11">
        <f>+VLOOKUP(M4365,'Dimension descriptions'!K:M,2,FALSE)</f>
        <v>7710</v>
      </c>
      <c r="R4365" s="33">
        <v>7710</v>
      </c>
      <c r="S4365" s="11" t="str">
        <f>+VLOOKUP(R4365,'Dimension descriptions'!K:M,3)</f>
        <v>GEAR UP</v>
      </c>
      <c r="T4365" s="3" t="str">
        <f t="shared" si="551"/>
        <v>Y</v>
      </c>
      <c r="U4365" t="e">
        <f>+VLOOKUP(R4365,'FY21 P13 Allotment memo'!O:O,1,FALSE)</f>
        <v>#N/A</v>
      </c>
      <c r="V4365"/>
      <c r="W4365"/>
      <c r="X4365"/>
      <c r="Y4365"/>
      <c r="Z4365"/>
    </row>
    <row r="4366" spans="1:26">
      <c r="A4366">
        <v>10</v>
      </c>
      <c r="B4366" t="s">
        <v>5747</v>
      </c>
      <c r="C4366" t="s">
        <v>1250</v>
      </c>
      <c r="D4366">
        <v>91</v>
      </c>
      <c r="E4366">
        <v>199.96</v>
      </c>
      <c r="F4366">
        <v>0</v>
      </c>
      <c r="G4366" s="2">
        <f t="shared" si="546"/>
        <v>199.96</v>
      </c>
      <c r="H4366" s="3" t="str">
        <f t="shared" si="547"/>
        <v>10</v>
      </c>
      <c r="I4366" s="3" t="str">
        <f t="shared" si="548"/>
        <v>500</v>
      </c>
      <c r="J4366" s="3">
        <v>500</v>
      </c>
      <c r="K4366" s="3" t="str">
        <f>+VLOOKUP(J4366,'Dimension descriptions'!P:R,3,FALSE)</f>
        <v>District Office</v>
      </c>
      <c r="L4366" s="3" t="str">
        <f t="shared" si="549"/>
        <v>7712</v>
      </c>
      <c r="M4366" s="10">
        <v>7712</v>
      </c>
      <c r="N4366" s="3" t="str">
        <f t="shared" si="544"/>
        <v>2210</v>
      </c>
      <c r="O4366" s="3" t="str">
        <f t="shared" si="545"/>
        <v>245</v>
      </c>
      <c r="P4366" s="3" t="str">
        <f t="shared" si="550"/>
        <v>2</v>
      </c>
      <c r="Q4366" s="11">
        <f>+VLOOKUP(M4366,'Dimension descriptions'!K:M,2,FALSE)</f>
        <v>7710</v>
      </c>
      <c r="R4366" s="33">
        <v>7710</v>
      </c>
      <c r="S4366" s="11" t="str">
        <f>+VLOOKUP(R4366,'Dimension descriptions'!K:M,3)</f>
        <v>GEAR UP</v>
      </c>
      <c r="T4366" s="3" t="str">
        <f t="shared" si="551"/>
        <v>Y</v>
      </c>
      <c r="U4366" t="e">
        <f>+VLOOKUP(R4366,'FY21 P13 Allotment memo'!O:O,1,FALSE)</f>
        <v>#N/A</v>
      </c>
      <c r="V4366"/>
      <c r="W4366"/>
      <c r="X4366"/>
      <c r="Y4366"/>
      <c r="Z4366"/>
    </row>
    <row r="4367" spans="1:26">
      <c r="A4367">
        <v>10</v>
      </c>
      <c r="B4367" t="s">
        <v>5748</v>
      </c>
      <c r="C4367" t="s">
        <v>5749</v>
      </c>
      <c r="D4367">
        <v>91</v>
      </c>
      <c r="E4367">
        <v>14613.6</v>
      </c>
      <c r="F4367">
        <v>0</v>
      </c>
      <c r="G4367" s="2">
        <f t="shared" si="546"/>
        <v>14613.6</v>
      </c>
      <c r="H4367" s="3" t="str">
        <f t="shared" si="547"/>
        <v>10</v>
      </c>
      <c r="I4367" s="3" t="str">
        <f t="shared" si="548"/>
        <v>500</v>
      </c>
      <c r="J4367" s="3">
        <v>500</v>
      </c>
      <c r="K4367" s="3" t="str">
        <f>+VLOOKUP(J4367,'Dimension descriptions'!P:R,3,FALSE)</f>
        <v>District Office</v>
      </c>
      <c r="L4367" s="3" t="str">
        <f t="shared" si="549"/>
        <v>7712</v>
      </c>
      <c r="M4367" s="10">
        <v>7712</v>
      </c>
      <c r="N4367" s="3" t="str">
        <f t="shared" si="544"/>
        <v>7000</v>
      </c>
      <c r="O4367" s="3" t="str">
        <f t="shared" si="545"/>
        <v>870</v>
      </c>
      <c r="P4367" s="3" t="str">
        <f t="shared" si="550"/>
        <v>8</v>
      </c>
      <c r="Q4367" s="11">
        <f>+VLOOKUP(M4367,'Dimension descriptions'!K:M,2,FALSE)</f>
        <v>7710</v>
      </c>
      <c r="R4367" s="33">
        <v>7710</v>
      </c>
      <c r="S4367" s="11" t="str">
        <f>+VLOOKUP(R4367,'Dimension descriptions'!K:M,3)</f>
        <v>GEAR UP</v>
      </c>
      <c r="T4367" s="3" t="str">
        <f t="shared" si="551"/>
        <v>Y</v>
      </c>
      <c r="U4367" t="e">
        <f>+VLOOKUP(R4367,'FY21 P13 Allotment memo'!O:O,1,FALSE)</f>
        <v>#N/A</v>
      </c>
      <c r="V4367"/>
      <c r="W4367"/>
      <c r="X4367"/>
      <c r="Y4367"/>
      <c r="Z4367"/>
    </row>
    <row r="4368" spans="1:26">
      <c r="A4368">
        <v>10</v>
      </c>
      <c r="B4368" t="s">
        <v>5750</v>
      </c>
      <c r="C4368" t="s">
        <v>5751</v>
      </c>
      <c r="D4368">
        <v>91</v>
      </c>
      <c r="E4368">
        <v>28386.41</v>
      </c>
      <c r="F4368">
        <v>0</v>
      </c>
      <c r="G4368" s="2">
        <f t="shared" si="546"/>
        <v>28386.41</v>
      </c>
      <c r="H4368" s="3" t="str">
        <f t="shared" si="547"/>
        <v>10</v>
      </c>
      <c r="I4368" s="3" t="str">
        <f t="shared" si="548"/>
        <v>500</v>
      </c>
      <c r="J4368" s="3">
        <v>500</v>
      </c>
      <c r="K4368" s="3" t="str">
        <f>+VLOOKUP(J4368,'Dimension descriptions'!P:R,3,FALSE)</f>
        <v>District Office</v>
      </c>
      <c r="L4368" s="3" t="str">
        <f t="shared" si="549"/>
        <v>7801</v>
      </c>
      <c r="M4368" s="10">
        <v>7801</v>
      </c>
      <c r="N4368" s="3" t="str">
        <f t="shared" si="544"/>
        <v>1000</v>
      </c>
      <c r="O4368" s="3" t="str">
        <f t="shared" si="545"/>
        <v>131</v>
      </c>
      <c r="P4368" s="3" t="str">
        <f t="shared" si="550"/>
        <v>1</v>
      </c>
      <c r="Q4368" s="11">
        <f>+VLOOKUP(M4368,'Dimension descriptions'!K:M,2,FALSE)</f>
        <v>7801</v>
      </c>
      <c r="R4368" s="33">
        <v>7801</v>
      </c>
      <c r="S4368" s="11" t="str">
        <f>+VLOOKUP(R4368,'Dimension descriptions'!K:M,3)</f>
        <v>TITLE I</v>
      </c>
      <c r="T4368" s="3" t="str">
        <f t="shared" si="551"/>
        <v>N</v>
      </c>
      <c r="U4368">
        <f>+VLOOKUP(R4368,'FY21 P13 Allotment memo'!O:O,1,FALSE)</f>
        <v>7801</v>
      </c>
      <c r="V4368"/>
      <c r="W4368"/>
      <c r="X4368"/>
      <c r="Y4368"/>
      <c r="Z4368"/>
    </row>
    <row r="4369" spans="1:26">
      <c r="A4369">
        <v>10</v>
      </c>
      <c r="B4369" t="s">
        <v>5752</v>
      </c>
      <c r="C4369" t="s">
        <v>1571</v>
      </c>
      <c r="D4369">
        <v>91</v>
      </c>
      <c r="E4369">
        <v>6600</v>
      </c>
      <c r="F4369">
        <v>0</v>
      </c>
      <c r="G4369" s="2">
        <f t="shared" si="546"/>
        <v>6600</v>
      </c>
      <c r="H4369" s="3" t="str">
        <f t="shared" si="547"/>
        <v>10</v>
      </c>
      <c r="I4369" s="3" t="str">
        <f t="shared" si="548"/>
        <v>500</v>
      </c>
      <c r="J4369" s="3">
        <v>500</v>
      </c>
      <c r="K4369" s="3" t="str">
        <f>+VLOOKUP(J4369,'Dimension descriptions'!P:R,3,FALSE)</f>
        <v>District Office</v>
      </c>
      <c r="L4369" s="3" t="str">
        <f t="shared" si="549"/>
        <v>7801</v>
      </c>
      <c r="M4369" s="10">
        <v>7801</v>
      </c>
      <c r="N4369" s="3" t="str">
        <f t="shared" si="544"/>
        <v>1000</v>
      </c>
      <c r="O4369" s="3" t="str">
        <f t="shared" si="545"/>
        <v>149</v>
      </c>
      <c r="P4369" s="3" t="str">
        <f t="shared" si="550"/>
        <v>1</v>
      </c>
      <c r="Q4369" s="11">
        <f>+VLOOKUP(M4369,'Dimension descriptions'!K:M,2,FALSE)</f>
        <v>7801</v>
      </c>
      <c r="R4369" s="33">
        <v>7801</v>
      </c>
      <c r="S4369" s="11" t="str">
        <f>+VLOOKUP(R4369,'Dimension descriptions'!K:M,3)</f>
        <v>TITLE I</v>
      </c>
      <c r="T4369" s="3" t="str">
        <f t="shared" si="551"/>
        <v>N</v>
      </c>
      <c r="U4369">
        <f>+VLOOKUP(R4369,'FY21 P13 Allotment memo'!O:O,1,FALSE)</f>
        <v>7801</v>
      </c>
      <c r="V4369"/>
      <c r="W4369"/>
      <c r="X4369"/>
      <c r="Y4369"/>
      <c r="Z4369"/>
    </row>
    <row r="4370" spans="1:26">
      <c r="A4370">
        <v>10</v>
      </c>
      <c r="B4370" t="s">
        <v>5753</v>
      </c>
      <c r="C4370" t="s">
        <v>1405</v>
      </c>
      <c r="D4370">
        <v>91</v>
      </c>
      <c r="E4370">
        <v>8955.1299999999992</v>
      </c>
      <c r="F4370">
        <v>0</v>
      </c>
      <c r="G4370" s="2">
        <f t="shared" si="546"/>
        <v>8955.1299999999992</v>
      </c>
      <c r="H4370" s="3" t="str">
        <f t="shared" si="547"/>
        <v>10</v>
      </c>
      <c r="I4370" s="3" t="str">
        <f t="shared" si="548"/>
        <v>500</v>
      </c>
      <c r="J4370" s="3">
        <v>500</v>
      </c>
      <c r="K4370" s="3" t="str">
        <f>+VLOOKUP(J4370,'Dimension descriptions'!P:R,3,FALSE)</f>
        <v>District Office</v>
      </c>
      <c r="L4370" s="3" t="str">
        <f t="shared" si="549"/>
        <v>7801</v>
      </c>
      <c r="M4370" s="10">
        <v>7801</v>
      </c>
      <c r="N4370" s="3" t="str">
        <f t="shared" si="544"/>
        <v>1000</v>
      </c>
      <c r="O4370" s="3" t="str">
        <f t="shared" si="545"/>
        <v>161</v>
      </c>
      <c r="P4370" s="3" t="str">
        <f t="shared" si="550"/>
        <v>1</v>
      </c>
      <c r="Q4370" s="11">
        <f>+VLOOKUP(M4370,'Dimension descriptions'!K:M,2,FALSE)</f>
        <v>7801</v>
      </c>
      <c r="R4370" s="33">
        <v>7801</v>
      </c>
      <c r="S4370" s="11" t="str">
        <f>+VLOOKUP(R4370,'Dimension descriptions'!K:M,3)</f>
        <v>TITLE I</v>
      </c>
      <c r="T4370" s="3" t="str">
        <f t="shared" si="551"/>
        <v>N</v>
      </c>
      <c r="U4370">
        <f>+VLOOKUP(R4370,'FY21 P13 Allotment memo'!O:O,1,FALSE)</f>
        <v>7801</v>
      </c>
      <c r="V4370"/>
      <c r="W4370"/>
      <c r="X4370"/>
      <c r="Y4370"/>
      <c r="Z4370"/>
    </row>
    <row r="4371" spans="1:26">
      <c r="A4371">
        <v>10</v>
      </c>
      <c r="B4371" t="s">
        <v>5754</v>
      </c>
      <c r="C4371" t="s">
        <v>5332</v>
      </c>
      <c r="D4371">
        <v>91</v>
      </c>
      <c r="E4371">
        <v>0</v>
      </c>
      <c r="F4371">
        <v>0</v>
      </c>
      <c r="G4371" s="2">
        <f t="shared" si="546"/>
        <v>0</v>
      </c>
      <c r="H4371" s="3" t="str">
        <f t="shared" si="547"/>
        <v>10</v>
      </c>
      <c r="I4371" s="3" t="str">
        <f t="shared" si="548"/>
        <v>500</v>
      </c>
      <c r="J4371" s="3">
        <v>500</v>
      </c>
      <c r="K4371" s="3" t="str">
        <f>+VLOOKUP(J4371,'Dimension descriptions'!P:R,3,FALSE)</f>
        <v>District Office</v>
      </c>
      <c r="L4371" s="3" t="str">
        <f t="shared" si="549"/>
        <v>7801</v>
      </c>
      <c r="M4371" s="10">
        <v>7801</v>
      </c>
      <c r="N4371" s="3" t="str">
        <f t="shared" si="544"/>
        <v>1000</v>
      </c>
      <c r="O4371" s="3" t="str">
        <f t="shared" si="545"/>
        <v>198</v>
      </c>
      <c r="P4371" s="3" t="str">
        <f t="shared" si="550"/>
        <v>1</v>
      </c>
      <c r="Q4371" s="11">
        <f>+VLOOKUP(M4371,'Dimension descriptions'!K:M,2,FALSE)</f>
        <v>7801</v>
      </c>
      <c r="R4371" s="33">
        <v>7801</v>
      </c>
      <c r="S4371" s="11" t="str">
        <f>+VLOOKUP(R4371,'Dimension descriptions'!K:M,3)</f>
        <v>TITLE I</v>
      </c>
      <c r="T4371" s="3" t="str">
        <f t="shared" si="551"/>
        <v>N</v>
      </c>
      <c r="U4371">
        <f>+VLOOKUP(R4371,'FY21 P13 Allotment memo'!O:O,1,FALSE)</f>
        <v>7801</v>
      </c>
      <c r="V4371"/>
      <c r="W4371"/>
      <c r="X4371"/>
      <c r="Y4371"/>
      <c r="Z4371"/>
    </row>
    <row r="4372" spans="1:26">
      <c r="A4372">
        <v>10</v>
      </c>
      <c r="B4372" t="s">
        <v>5755</v>
      </c>
      <c r="C4372" t="s">
        <v>1244</v>
      </c>
      <c r="D4372">
        <v>91</v>
      </c>
      <c r="E4372">
        <v>6890.06</v>
      </c>
      <c r="F4372">
        <v>0</v>
      </c>
      <c r="G4372" s="2">
        <f t="shared" si="546"/>
        <v>6890.06</v>
      </c>
      <c r="H4372" s="3" t="str">
        <f t="shared" si="547"/>
        <v>10</v>
      </c>
      <c r="I4372" s="3" t="str">
        <f t="shared" si="548"/>
        <v>500</v>
      </c>
      <c r="J4372" s="3">
        <v>500</v>
      </c>
      <c r="K4372" s="3" t="str">
        <f>+VLOOKUP(J4372,'Dimension descriptions'!P:R,3,FALSE)</f>
        <v>District Office</v>
      </c>
      <c r="L4372" s="3" t="str">
        <f t="shared" si="549"/>
        <v>7801</v>
      </c>
      <c r="M4372" s="10">
        <v>7801</v>
      </c>
      <c r="N4372" s="3" t="str">
        <f t="shared" si="544"/>
        <v>1000</v>
      </c>
      <c r="O4372" s="3" t="str">
        <f t="shared" si="545"/>
        <v>210</v>
      </c>
      <c r="P4372" s="3" t="str">
        <f t="shared" si="550"/>
        <v>2</v>
      </c>
      <c r="Q4372" s="11">
        <f>+VLOOKUP(M4372,'Dimension descriptions'!K:M,2,FALSE)</f>
        <v>7801</v>
      </c>
      <c r="R4372" s="33">
        <v>7801</v>
      </c>
      <c r="S4372" s="11" t="str">
        <f>+VLOOKUP(R4372,'Dimension descriptions'!K:M,3)</f>
        <v>TITLE I</v>
      </c>
      <c r="T4372" s="3" t="str">
        <f t="shared" si="551"/>
        <v>N</v>
      </c>
      <c r="U4372">
        <f>+VLOOKUP(R4372,'FY21 P13 Allotment memo'!O:O,1,FALSE)</f>
        <v>7801</v>
      </c>
      <c r="V4372"/>
      <c r="W4372"/>
      <c r="X4372"/>
      <c r="Y4372"/>
      <c r="Z4372"/>
    </row>
    <row r="4373" spans="1:26">
      <c r="A4373">
        <v>10</v>
      </c>
      <c r="B4373" t="s">
        <v>5756</v>
      </c>
      <c r="C4373" t="s">
        <v>1246</v>
      </c>
      <c r="D4373">
        <v>91</v>
      </c>
      <c r="E4373">
        <v>3208.29</v>
      </c>
      <c r="F4373">
        <v>0</v>
      </c>
      <c r="G4373" s="2">
        <f t="shared" si="546"/>
        <v>3208.29</v>
      </c>
      <c r="H4373" s="3" t="str">
        <f t="shared" si="547"/>
        <v>10</v>
      </c>
      <c r="I4373" s="3" t="str">
        <f t="shared" si="548"/>
        <v>500</v>
      </c>
      <c r="J4373" s="3">
        <v>500</v>
      </c>
      <c r="K4373" s="3" t="str">
        <f>+VLOOKUP(J4373,'Dimension descriptions'!P:R,3,FALSE)</f>
        <v>District Office</v>
      </c>
      <c r="L4373" s="3" t="str">
        <f t="shared" si="549"/>
        <v>7801</v>
      </c>
      <c r="M4373" s="10">
        <v>7801</v>
      </c>
      <c r="N4373" s="3" t="str">
        <f t="shared" si="544"/>
        <v>1000</v>
      </c>
      <c r="O4373" s="3" t="str">
        <f t="shared" si="545"/>
        <v>220</v>
      </c>
      <c r="P4373" s="3" t="str">
        <f t="shared" si="550"/>
        <v>2</v>
      </c>
      <c r="Q4373" s="11">
        <f>+VLOOKUP(M4373,'Dimension descriptions'!K:M,2,FALSE)</f>
        <v>7801</v>
      </c>
      <c r="R4373" s="33">
        <v>7801</v>
      </c>
      <c r="S4373" s="11" t="str">
        <f>+VLOOKUP(R4373,'Dimension descriptions'!K:M,3)</f>
        <v>TITLE I</v>
      </c>
      <c r="T4373" s="3" t="str">
        <f t="shared" si="551"/>
        <v>N</v>
      </c>
      <c r="U4373">
        <f>+VLOOKUP(R4373,'FY21 P13 Allotment memo'!O:O,1,FALSE)</f>
        <v>7801</v>
      </c>
      <c r="V4373"/>
      <c r="W4373"/>
      <c r="X4373"/>
      <c r="Y4373"/>
      <c r="Z4373"/>
    </row>
    <row r="4374" spans="1:26">
      <c r="A4374">
        <v>10</v>
      </c>
      <c r="B4374" t="s">
        <v>5757</v>
      </c>
      <c r="C4374" t="s">
        <v>1248</v>
      </c>
      <c r="D4374">
        <v>91</v>
      </c>
      <c r="E4374">
        <v>4694.9399999999996</v>
      </c>
      <c r="F4374">
        <v>0</v>
      </c>
      <c r="G4374" s="2">
        <f t="shared" si="546"/>
        <v>4694.9399999999996</v>
      </c>
      <c r="H4374" s="3" t="str">
        <f t="shared" si="547"/>
        <v>10</v>
      </c>
      <c r="I4374" s="3" t="str">
        <f t="shared" si="548"/>
        <v>500</v>
      </c>
      <c r="J4374" s="3">
        <v>500</v>
      </c>
      <c r="K4374" s="3" t="str">
        <f>+VLOOKUP(J4374,'Dimension descriptions'!P:R,3,FALSE)</f>
        <v>District Office</v>
      </c>
      <c r="L4374" s="3" t="str">
        <f t="shared" si="549"/>
        <v>7801</v>
      </c>
      <c r="M4374" s="10">
        <v>7801</v>
      </c>
      <c r="N4374" s="3" t="str">
        <f t="shared" si="544"/>
        <v>1000</v>
      </c>
      <c r="O4374" s="3" t="str">
        <f t="shared" si="545"/>
        <v>241</v>
      </c>
      <c r="P4374" s="3" t="str">
        <f t="shared" si="550"/>
        <v>2</v>
      </c>
      <c r="Q4374" s="11">
        <f>+VLOOKUP(M4374,'Dimension descriptions'!K:M,2,FALSE)</f>
        <v>7801</v>
      </c>
      <c r="R4374" s="33">
        <v>7801</v>
      </c>
      <c r="S4374" s="11" t="str">
        <f>+VLOOKUP(R4374,'Dimension descriptions'!K:M,3)</f>
        <v>TITLE I</v>
      </c>
      <c r="T4374" s="3" t="str">
        <f t="shared" si="551"/>
        <v>N</v>
      </c>
      <c r="U4374">
        <f>+VLOOKUP(R4374,'FY21 P13 Allotment memo'!O:O,1,FALSE)</f>
        <v>7801</v>
      </c>
      <c r="V4374"/>
      <c r="W4374"/>
      <c r="X4374"/>
      <c r="Y4374"/>
      <c r="Z4374"/>
    </row>
    <row r="4375" spans="1:26">
      <c r="A4375">
        <v>10</v>
      </c>
      <c r="B4375" t="s">
        <v>5758</v>
      </c>
      <c r="C4375" t="s">
        <v>4305</v>
      </c>
      <c r="D4375">
        <v>91</v>
      </c>
      <c r="E4375">
        <v>0</v>
      </c>
      <c r="F4375">
        <v>0</v>
      </c>
      <c r="G4375" s="2">
        <f t="shared" si="546"/>
        <v>0</v>
      </c>
      <c r="H4375" s="3" t="str">
        <f t="shared" si="547"/>
        <v>10</v>
      </c>
      <c r="I4375" s="3" t="str">
        <f t="shared" si="548"/>
        <v>500</v>
      </c>
      <c r="J4375" s="3">
        <v>500</v>
      </c>
      <c r="K4375" s="3" t="str">
        <f>+VLOOKUP(J4375,'Dimension descriptions'!P:R,3,FALSE)</f>
        <v>District Office</v>
      </c>
      <c r="L4375" s="3" t="str">
        <f t="shared" si="549"/>
        <v>7801</v>
      </c>
      <c r="M4375" s="10">
        <v>7801</v>
      </c>
      <c r="N4375" s="3" t="str">
        <f t="shared" si="544"/>
        <v>1000</v>
      </c>
      <c r="O4375" s="3" t="str">
        <f t="shared" si="545"/>
        <v>245</v>
      </c>
      <c r="P4375" s="3" t="str">
        <f t="shared" si="550"/>
        <v>2</v>
      </c>
      <c r="Q4375" s="11">
        <f>+VLOOKUP(M4375,'Dimension descriptions'!K:M,2,FALSE)</f>
        <v>7801</v>
      </c>
      <c r="R4375" s="33">
        <v>7801</v>
      </c>
      <c r="S4375" s="11" t="str">
        <f>+VLOOKUP(R4375,'Dimension descriptions'!K:M,3)</f>
        <v>TITLE I</v>
      </c>
      <c r="T4375" s="3" t="str">
        <f t="shared" si="551"/>
        <v>N</v>
      </c>
      <c r="U4375">
        <f>+VLOOKUP(R4375,'FY21 P13 Allotment memo'!O:O,1,FALSE)</f>
        <v>7801</v>
      </c>
      <c r="V4375"/>
      <c r="W4375"/>
      <c r="X4375"/>
      <c r="Y4375"/>
      <c r="Z4375"/>
    </row>
    <row r="4376" spans="1:26">
      <c r="A4376">
        <v>10</v>
      </c>
      <c r="B4376" t="s">
        <v>5759</v>
      </c>
      <c r="C4376" t="s">
        <v>1252</v>
      </c>
      <c r="D4376">
        <v>91</v>
      </c>
      <c r="E4376">
        <v>0</v>
      </c>
      <c r="F4376">
        <v>0</v>
      </c>
      <c r="G4376" s="2">
        <f t="shared" si="546"/>
        <v>0</v>
      </c>
      <c r="H4376" s="3" t="str">
        <f t="shared" si="547"/>
        <v>10</v>
      </c>
      <c r="I4376" s="3" t="str">
        <f t="shared" si="548"/>
        <v>500</v>
      </c>
      <c r="J4376" s="3">
        <v>500</v>
      </c>
      <c r="K4376" s="3" t="str">
        <f>+VLOOKUP(J4376,'Dimension descriptions'!P:R,3,FALSE)</f>
        <v>District Office</v>
      </c>
      <c r="L4376" s="3" t="str">
        <f t="shared" si="549"/>
        <v>7801</v>
      </c>
      <c r="M4376" s="10">
        <v>7801</v>
      </c>
      <c r="N4376" s="3" t="str">
        <f t="shared" si="544"/>
        <v>1000</v>
      </c>
      <c r="O4376" s="3" t="str">
        <f t="shared" si="545"/>
        <v>270</v>
      </c>
      <c r="P4376" s="3" t="str">
        <f t="shared" si="550"/>
        <v>2</v>
      </c>
      <c r="Q4376" s="11">
        <f>+VLOOKUP(M4376,'Dimension descriptions'!K:M,2,FALSE)</f>
        <v>7801</v>
      </c>
      <c r="R4376" s="33">
        <v>7801</v>
      </c>
      <c r="S4376" s="11" t="str">
        <f>+VLOOKUP(R4376,'Dimension descriptions'!K:M,3)</f>
        <v>TITLE I</v>
      </c>
      <c r="T4376" s="3" t="str">
        <f t="shared" si="551"/>
        <v>N</v>
      </c>
      <c r="U4376">
        <f>+VLOOKUP(R4376,'FY21 P13 Allotment memo'!O:O,1,FALSE)</f>
        <v>7801</v>
      </c>
      <c r="V4376"/>
      <c r="W4376"/>
      <c r="X4376"/>
      <c r="Y4376"/>
      <c r="Z4376"/>
    </row>
    <row r="4377" spans="1:26">
      <c r="A4377">
        <v>10</v>
      </c>
      <c r="B4377" t="s">
        <v>5760</v>
      </c>
      <c r="C4377" t="s">
        <v>1413</v>
      </c>
      <c r="D4377">
        <v>91</v>
      </c>
      <c r="E4377">
        <v>19376</v>
      </c>
      <c r="F4377">
        <v>0</v>
      </c>
      <c r="G4377" s="2">
        <f t="shared" si="546"/>
        <v>19376</v>
      </c>
      <c r="H4377" s="3" t="str">
        <f t="shared" si="547"/>
        <v>10</v>
      </c>
      <c r="I4377" s="3" t="str">
        <f t="shared" si="548"/>
        <v>500</v>
      </c>
      <c r="J4377" s="3">
        <v>500</v>
      </c>
      <c r="K4377" s="3" t="str">
        <f>+VLOOKUP(J4377,'Dimension descriptions'!P:R,3,FALSE)</f>
        <v>District Office</v>
      </c>
      <c r="L4377" s="3" t="str">
        <f t="shared" si="549"/>
        <v>7801</v>
      </c>
      <c r="M4377" s="10">
        <v>7801</v>
      </c>
      <c r="N4377" s="3" t="str">
        <f t="shared" si="544"/>
        <v>1000</v>
      </c>
      <c r="O4377" s="3" t="str">
        <f t="shared" si="545"/>
        <v>320</v>
      </c>
      <c r="P4377" s="3" t="str">
        <f t="shared" si="550"/>
        <v>3</v>
      </c>
      <c r="Q4377" s="11">
        <f>+VLOOKUP(M4377,'Dimension descriptions'!K:M,2,FALSE)</f>
        <v>7801</v>
      </c>
      <c r="R4377" s="33">
        <v>7801</v>
      </c>
      <c r="S4377" s="11" t="str">
        <f>+VLOOKUP(R4377,'Dimension descriptions'!K:M,3)</f>
        <v>TITLE I</v>
      </c>
      <c r="T4377" s="3" t="str">
        <f t="shared" si="551"/>
        <v>N</v>
      </c>
      <c r="U4377">
        <f>+VLOOKUP(R4377,'FY21 P13 Allotment memo'!O:O,1,FALSE)</f>
        <v>7801</v>
      </c>
      <c r="V4377"/>
      <c r="W4377"/>
      <c r="X4377"/>
      <c r="Y4377"/>
      <c r="Z4377"/>
    </row>
    <row r="4378" spans="1:26">
      <c r="A4378">
        <v>10</v>
      </c>
      <c r="B4378" t="s">
        <v>5761</v>
      </c>
      <c r="C4378" t="s">
        <v>1260</v>
      </c>
      <c r="D4378">
        <v>91</v>
      </c>
      <c r="E4378">
        <v>0</v>
      </c>
      <c r="F4378">
        <v>0</v>
      </c>
      <c r="G4378" s="2">
        <f t="shared" si="546"/>
        <v>0</v>
      </c>
      <c r="H4378" s="3" t="str">
        <f t="shared" si="547"/>
        <v>10</v>
      </c>
      <c r="I4378" s="3" t="str">
        <f t="shared" si="548"/>
        <v>500</v>
      </c>
      <c r="J4378" s="3">
        <v>500</v>
      </c>
      <c r="K4378" s="3" t="str">
        <f>+VLOOKUP(J4378,'Dimension descriptions'!P:R,3,FALSE)</f>
        <v>District Office</v>
      </c>
      <c r="L4378" s="3" t="str">
        <f t="shared" si="549"/>
        <v>7801</v>
      </c>
      <c r="M4378" s="10">
        <v>7801</v>
      </c>
      <c r="N4378" s="3" t="str">
        <f t="shared" si="544"/>
        <v>1000</v>
      </c>
      <c r="O4378" s="3" t="str">
        <f t="shared" si="545"/>
        <v>341</v>
      </c>
      <c r="P4378" s="3" t="str">
        <f t="shared" si="550"/>
        <v>3</v>
      </c>
      <c r="Q4378" s="11">
        <f>+VLOOKUP(M4378,'Dimension descriptions'!K:M,2,FALSE)</f>
        <v>7801</v>
      </c>
      <c r="R4378" s="33">
        <v>7801</v>
      </c>
      <c r="S4378" s="11" t="str">
        <f>+VLOOKUP(R4378,'Dimension descriptions'!K:M,3)</f>
        <v>TITLE I</v>
      </c>
      <c r="T4378" s="3" t="str">
        <f t="shared" si="551"/>
        <v>N</v>
      </c>
      <c r="U4378">
        <f>+VLOOKUP(R4378,'FY21 P13 Allotment memo'!O:O,1,FALSE)</f>
        <v>7801</v>
      </c>
      <c r="V4378"/>
      <c r="W4378"/>
      <c r="X4378"/>
      <c r="Y4378"/>
      <c r="Z4378"/>
    </row>
    <row r="4379" spans="1:26">
      <c r="A4379">
        <v>10</v>
      </c>
      <c r="B4379" t="s">
        <v>5762</v>
      </c>
      <c r="C4379" t="s">
        <v>5763</v>
      </c>
      <c r="D4379">
        <v>91</v>
      </c>
      <c r="E4379">
        <v>0</v>
      </c>
      <c r="F4379">
        <v>0</v>
      </c>
      <c r="G4379" s="2">
        <f t="shared" si="546"/>
        <v>0</v>
      </c>
      <c r="H4379" s="3" t="str">
        <f t="shared" si="547"/>
        <v>10</v>
      </c>
      <c r="I4379" s="3" t="str">
        <f t="shared" si="548"/>
        <v>500</v>
      </c>
      <c r="J4379" s="3">
        <v>500</v>
      </c>
      <c r="K4379" s="3" t="str">
        <f>+VLOOKUP(J4379,'Dimension descriptions'!P:R,3,FALSE)</f>
        <v>District Office</v>
      </c>
      <c r="L4379" s="3" t="str">
        <f t="shared" si="549"/>
        <v>7801</v>
      </c>
      <c r="M4379" s="10">
        <v>7801</v>
      </c>
      <c r="N4379" s="3" t="str">
        <f t="shared" si="544"/>
        <v>1000</v>
      </c>
      <c r="O4379" s="3" t="str">
        <f t="shared" si="545"/>
        <v>436</v>
      </c>
      <c r="P4379" s="3" t="str">
        <f t="shared" si="550"/>
        <v>4</v>
      </c>
      <c r="Q4379" s="11">
        <f>+VLOOKUP(M4379,'Dimension descriptions'!K:M,2,FALSE)</f>
        <v>7801</v>
      </c>
      <c r="R4379" s="33">
        <v>7801</v>
      </c>
      <c r="S4379" s="11" t="str">
        <f>+VLOOKUP(R4379,'Dimension descriptions'!K:M,3)</f>
        <v>TITLE I</v>
      </c>
      <c r="T4379" s="3" t="str">
        <f t="shared" si="551"/>
        <v>N</v>
      </c>
      <c r="U4379">
        <f>+VLOOKUP(R4379,'FY21 P13 Allotment memo'!O:O,1,FALSE)</f>
        <v>7801</v>
      </c>
      <c r="V4379"/>
      <c r="W4379"/>
      <c r="X4379"/>
      <c r="Y4379"/>
      <c r="Z4379"/>
    </row>
    <row r="4380" spans="1:26">
      <c r="A4380">
        <v>10</v>
      </c>
      <c r="B4380" t="s">
        <v>5764</v>
      </c>
      <c r="C4380" t="s">
        <v>2798</v>
      </c>
      <c r="D4380">
        <v>91</v>
      </c>
      <c r="E4380">
        <v>0</v>
      </c>
      <c r="F4380">
        <v>0</v>
      </c>
      <c r="G4380" s="2">
        <f t="shared" si="546"/>
        <v>0</v>
      </c>
      <c r="H4380" s="3" t="str">
        <f t="shared" si="547"/>
        <v>10</v>
      </c>
      <c r="I4380" s="3" t="str">
        <f t="shared" si="548"/>
        <v>500</v>
      </c>
      <c r="J4380" s="3">
        <v>500</v>
      </c>
      <c r="K4380" s="3" t="str">
        <f>+VLOOKUP(J4380,'Dimension descriptions'!P:R,3,FALSE)</f>
        <v>District Office</v>
      </c>
      <c r="L4380" s="3" t="str">
        <f t="shared" si="549"/>
        <v>7801</v>
      </c>
      <c r="M4380" s="10">
        <v>7801</v>
      </c>
      <c r="N4380" s="3" t="str">
        <f t="shared" si="544"/>
        <v>1000</v>
      </c>
      <c r="O4380" s="3" t="str">
        <f t="shared" si="545"/>
        <v>550</v>
      </c>
      <c r="P4380" s="3" t="str">
        <f t="shared" si="550"/>
        <v>5</v>
      </c>
      <c r="Q4380" s="11">
        <f>+VLOOKUP(M4380,'Dimension descriptions'!K:M,2,FALSE)</f>
        <v>7801</v>
      </c>
      <c r="R4380" s="33">
        <v>7801</v>
      </c>
      <c r="S4380" s="11" t="str">
        <f>+VLOOKUP(R4380,'Dimension descriptions'!K:M,3)</f>
        <v>TITLE I</v>
      </c>
      <c r="T4380" s="3" t="str">
        <f t="shared" si="551"/>
        <v>N</v>
      </c>
      <c r="U4380">
        <f>+VLOOKUP(R4380,'FY21 P13 Allotment memo'!O:O,1,FALSE)</f>
        <v>7801</v>
      </c>
      <c r="V4380"/>
      <c r="W4380"/>
      <c r="X4380"/>
      <c r="Y4380"/>
      <c r="Z4380"/>
    </row>
    <row r="4381" spans="1:26">
      <c r="A4381">
        <v>10</v>
      </c>
      <c r="B4381" t="s">
        <v>5765</v>
      </c>
      <c r="C4381" t="s">
        <v>5766</v>
      </c>
      <c r="D4381">
        <v>91</v>
      </c>
      <c r="E4381">
        <v>0</v>
      </c>
      <c r="F4381">
        <v>0</v>
      </c>
      <c r="G4381" s="2">
        <f t="shared" si="546"/>
        <v>0</v>
      </c>
      <c r="H4381" s="3" t="str">
        <f t="shared" si="547"/>
        <v>10</v>
      </c>
      <c r="I4381" s="3" t="str">
        <f t="shared" si="548"/>
        <v>500</v>
      </c>
      <c r="J4381" s="3">
        <v>500</v>
      </c>
      <c r="K4381" s="3" t="str">
        <f>+VLOOKUP(J4381,'Dimension descriptions'!P:R,3,FALSE)</f>
        <v>District Office</v>
      </c>
      <c r="L4381" s="3" t="str">
        <f t="shared" si="549"/>
        <v>7801</v>
      </c>
      <c r="M4381" s="10">
        <v>7801</v>
      </c>
      <c r="N4381" s="3" t="str">
        <f t="shared" si="544"/>
        <v>1000</v>
      </c>
      <c r="O4381" s="3" t="str">
        <f t="shared" si="545"/>
        <v>560</v>
      </c>
      <c r="P4381" s="3" t="str">
        <f t="shared" si="550"/>
        <v>5</v>
      </c>
      <c r="Q4381" s="11">
        <f>+VLOOKUP(M4381,'Dimension descriptions'!K:M,2,FALSE)</f>
        <v>7801</v>
      </c>
      <c r="R4381" s="33">
        <v>7801</v>
      </c>
      <c r="S4381" s="11" t="str">
        <f>+VLOOKUP(R4381,'Dimension descriptions'!K:M,3)</f>
        <v>TITLE I</v>
      </c>
      <c r="T4381" s="3" t="str">
        <f t="shared" si="551"/>
        <v>N</v>
      </c>
      <c r="U4381">
        <f>+VLOOKUP(R4381,'FY21 P13 Allotment memo'!O:O,1,FALSE)</f>
        <v>7801</v>
      </c>
      <c r="V4381"/>
      <c r="W4381"/>
      <c r="X4381"/>
      <c r="Y4381"/>
      <c r="Z4381"/>
    </row>
    <row r="4382" spans="1:26">
      <c r="A4382">
        <v>10</v>
      </c>
      <c r="B4382" t="s">
        <v>5767</v>
      </c>
      <c r="C4382" t="s">
        <v>1417</v>
      </c>
      <c r="D4382">
        <v>91</v>
      </c>
      <c r="E4382">
        <v>99</v>
      </c>
      <c r="F4382">
        <v>0</v>
      </c>
      <c r="G4382" s="2">
        <f t="shared" si="546"/>
        <v>99</v>
      </c>
      <c r="H4382" s="3" t="str">
        <f t="shared" si="547"/>
        <v>10</v>
      </c>
      <c r="I4382" s="3" t="str">
        <f t="shared" si="548"/>
        <v>500</v>
      </c>
      <c r="J4382" s="3">
        <v>500</v>
      </c>
      <c r="K4382" s="3" t="str">
        <f>+VLOOKUP(J4382,'Dimension descriptions'!P:R,3,FALSE)</f>
        <v>District Office</v>
      </c>
      <c r="L4382" s="3" t="str">
        <f t="shared" si="549"/>
        <v>7801</v>
      </c>
      <c r="M4382" s="10">
        <v>7801</v>
      </c>
      <c r="N4382" s="3" t="str">
        <f t="shared" si="544"/>
        <v>1000</v>
      </c>
      <c r="O4382" s="3" t="str">
        <f t="shared" si="545"/>
        <v>580</v>
      </c>
      <c r="P4382" s="3" t="str">
        <f t="shared" si="550"/>
        <v>5</v>
      </c>
      <c r="Q4382" s="11">
        <f>+VLOOKUP(M4382,'Dimension descriptions'!K:M,2,FALSE)</f>
        <v>7801</v>
      </c>
      <c r="R4382" s="33">
        <v>7801</v>
      </c>
      <c r="S4382" s="11" t="str">
        <f>+VLOOKUP(R4382,'Dimension descriptions'!K:M,3)</f>
        <v>TITLE I</v>
      </c>
      <c r="T4382" s="3" t="str">
        <f t="shared" si="551"/>
        <v>N</v>
      </c>
      <c r="U4382">
        <f>+VLOOKUP(R4382,'FY21 P13 Allotment memo'!O:O,1,FALSE)</f>
        <v>7801</v>
      </c>
      <c r="V4382"/>
      <c r="W4382"/>
      <c r="X4382"/>
      <c r="Y4382"/>
      <c r="Z4382"/>
    </row>
    <row r="4383" spans="1:26">
      <c r="A4383">
        <v>10</v>
      </c>
      <c r="B4383" t="s">
        <v>5768</v>
      </c>
      <c r="C4383" t="s">
        <v>1588</v>
      </c>
      <c r="D4383">
        <v>91</v>
      </c>
      <c r="E4383">
        <v>7751.28</v>
      </c>
      <c r="F4383">
        <v>0</v>
      </c>
      <c r="G4383" s="2">
        <f t="shared" si="546"/>
        <v>7751.28</v>
      </c>
      <c r="H4383" s="3" t="str">
        <f t="shared" si="547"/>
        <v>10</v>
      </c>
      <c r="I4383" s="3" t="str">
        <f t="shared" si="548"/>
        <v>500</v>
      </c>
      <c r="J4383" s="3">
        <v>500</v>
      </c>
      <c r="K4383" s="3" t="str">
        <f>+VLOOKUP(J4383,'Dimension descriptions'!P:R,3,FALSE)</f>
        <v>District Office</v>
      </c>
      <c r="L4383" s="3" t="str">
        <f t="shared" si="549"/>
        <v>7801</v>
      </c>
      <c r="M4383" s="10">
        <v>7801</v>
      </c>
      <c r="N4383" s="3" t="str">
        <f t="shared" si="544"/>
        <v>1000</v>
      </c>
      <c r="O4383" s="3" t="str">
        <f t="shared" si="545"/>
        <v>610</v>
      </c>
      <c r="P4383" s="3" t="str">
        <f t="shared" si="550"/>
        <v>6</v>
      </c>
      <c r="Q4383" s="11">
        <f>+VLOOKUP(M4383,'Dimension descriptions'!K:M,2,FALSE)</f>
        <v>7801</v>
      </c>
      <c r="R4383" s="33">
        <v>7801</v>
      </c>
      <c r="S4383" s="11" t="str">
        <f>+VLOOKUP(R4383,'Dimension descriptions'!K:M,3)</f>
        <v>TITLE I</v>
      </c>
      <c r="T4383" s="3" t="str">
        <f t="shared" si="551"/>
        <v>N</v>
      </c>
      <c r="U4383">
        <f>+VLOOKUP(R4383,'FY21 P13 Allotment memo'!O:O,1,FALSE)</f>
        <v>7801</v>
      </c>
      <c r="V4383"/>
      <c r="W4383"/>
      <c r="X4383"/>
      <c r="Y4383"/>
      <c r="Z4383"/>
    </row>
    <row r="4384" spans="1:26">
      <c r="A4384">
        <v>10</v>
      </c>
      <c r="B4384" t="s">
        <v>5769</v>
      </c>
      <c r="C4384" t="s">
        <v>5770</v>
      </c>
      <c r="D4384">
        <v>91</v>
      </c>
      <c r="E4384">
        <v>0</v>
      </c>
      <c r="F4384">
        <v>0</v>
      </c>
      <c r="G4384" s="2">
        <f t="shared" si="546"/>
        <v>0</v>
      </c>
      <c r="H4384" s="3" t="str">
        <f t="shared" si="547"/>
        <v>10</v>
      </c>
      <c r="I4384" s="3" t="str">
        <f t="shared" si="548"/>
        <v>500</v>
      </c>
      <c r="J4384" s="3">
        <v>500</v>
      </c>
      <c r="K4384" s="3" t="str">
        <f>+VLOOKUP(J4384,'Dimension descriptions'!P:R,3,FALSE)</f>
        <v>District Office</v>
      </c>
      <c r="L4384" s="3" t="str">
        <f t="shared" si="549"/>
        <v>7801</v>
      </c>
      <c r="M4384" s="10">
        <v>7801</v>
      </c>
      <c r="N4384" s="3" t="str">
        <f t="shared" si="544"/>
        <v>1000</v>
      </c>
      <c r="O4384" s="3" t="str">
        <f t="shared" si="545"/>
        <v>611</v>
      </c>
      <c r="P4384" s="3" t="str">
        <f t="shared" si="550"/>
        <v>6</v>
      </c>
      <c r="Q4384" s="11">
        <f>+VLOOKUP(M4384,'Dimension descriptions'!K:M,2,FALSE)</f>
        <v>7801</v>
      </c>
      <c r="R4384" s="33">
        <v>7801</v>
      </c>
      <c r="S4384" s="11" t="str">
        <f>+VLOOKUP(R4384,'Dimension descriptions'!K:M,3)</f>
        <v>TITLE I</v>
      </c>
      <c r="T4384" s="3" t="str">
        <f t="shared" si="551"/>
        <v>N</v>
      </c>
      <c r="U4384">
        <f>+VLOOKUP(R4384,'FY21 P13 Allotment memo'!O:O,1,FALSE)</f>
        <v>7801</v>
      </c>
      <c r="V4384"/>
      <c r="W4384"/>
      <c r="X4384"/>
      <c r="Y4384"/>
      <c r="Z4384"/>
    </row>
    <row r="4385" spans="1:26">
      <c r="A4385">
        <v>10</v>
      </c>
      <c r="B4385" t="s">
        <v>5771</v>
      </c>
      <c r="C4385" t="s">
        <v>1272</v>
      </c>
      <c r="D4385">
        <v>91</v>
      </c>
      <c r="E4385">
        <v>0</v>
      </c>
      <c r="F4385">
        <v>0</v>
      </c>
      <c r="G4385" s="2">
        <f t="shared" si="546"/>
        <v>0</v>
      </c>
      <c r="H4385" s="3" t="str">
        <f t="shared" si="547"/>
        <v>10</v>
      </c>
      <c r="I4385" s="3" t="str">
        <f t="shared" si="548"/>
        <v>500</v>
      </c>
      <c r="J4385" s="3">
        <v>500</v>
      </c>
      <c r="K4385" s="3" t="str">
        <f>+VLOOKUP(J4385,'Dimension descriptions'!P:R,3,FALSE)</f>
        <v>District Office</v>
      </c>
      <c r="L4385" s="3" t="str">
        <f t="shared" si="549"/>
        <v>7801</v>
      </c>
      <c r="M4385" s="10">
        <v>7801</v>
      </c>
      <c r="N4385" s="3" t="str">
        <f t="shared" si="544"/>
        <v>1000</v>
      </c>
      <c r="O4385" s="3" t="str">
        <f t="shared" si="545"/>
        <v>670</v>
      </c>
      <c r="P4385" s="3" t="str">
        <f t="shared" si="550"/>
        <v>6</v>
      </c>
      <c r="Q4385" s="11">
        <f>+VLOOKUP(M4385,'Dimension descriptions'!K:M,2,FALSE)</f>
        <v>7801</v>
      </c>
      <c r="R4385" s="33">
        <v>7801</v>
      </c>
      <c r="S4385" s="11" t="str">
        <f>+VLOOKUP(R4385,'Dimension descriptions'!K:M,3)</f>
        <v>TITLE I</v>
      </c>
      <c r="T4385" s="3" t="str">
        <f t="shared" si="551"/>
        <v>N</v>
      </c>
      <c r="U4385">
        <f>+VLOOKUP(R4385,'FY21 P13 Allotment memo'!O:O,1,FALSE)</f>
        <v>7801</v>
      </c>
      <c r="V4385"/>
      <c r="W4385"/>
      <c r="X4385"/>
      <c r="Y4385"/>
      <c r="Z4385"/>
    </row>
    <row r="4386" spans="1:26">
      <c r="A4386">
        <v>10</v>
      </c>
      <c r="B4386" t="s">
        <v>5772</v>
      </c>
      <c r="C4386" t="s">
        <v>1424</v>
      </c>
      <c r="D4386">
        <v>91</v>
      </c>
      <c r="E4386">
        <v>0</v>
      </c>
      <c r="F4386">
        <v>0</v>
      </c>
      <c r="G4386" s="2">
        <f t="shared" si="546"/>
        <v>0</v>
      </c>
      <c r="H4386" s="3" t="str">
        <f t="shared" si="547"/>
        <v>10</v>
      </c>
      <c r="I4386" s="3" t="str">
        <f t="shared" si="548"/>
        <v>500</v>
      </c>
      <c r="J4386" s="3">
        <v>500</v>
      </c>
      <c r="K4386" s="3" t="str">
        <f>+VLOOKUP(J4386,'Dimension descriptions'!P:R,3,FALSE)</f>
        <v>District Office</v>
      </c>
      <c r="L4386" s="3" t="str">
        <f t="shared" si="549"/>
        <v>7801</v>
      </c>
      <c r="M4386" s="10">
        <v>7801</v>
      </c>
      <c r="N4386" s="3" t="str">
        <f t="shared" si="544"/>
        <v>1000</v>
      </c>
      <c r="O4386" s="3" t="str">
        <f t="shared" si="545"/>
        <v>730</v>
      </c>
      <c r="P4386" s="3" t="str">
        <f t="shared" si="550"/>
        <v>7</v>
      </c>
      <c r="Q4386" s="11">
        <f>+VLOOKUP(M4386,'Dimension descriptions'!K:M,2,FALSE)</f>
        <v>7801</v>
      </c>
      <c r="R4386" s="33">
        <v>7801</v>
      </c>
      <c r="S4386" s="11" t="str">
        <f>+VLOOKUP(R4386,'Dimension descriptions'!K:M,3)</f>
        <v>TITLE I</v>
      </c>
      <c r="T4386" s="3" t="str">
        <f t="shared" si="551"/>
        <v>N</v>
      </c>
      <c r="U4386">
        <f>+VLOOKUP(R4386,'FY21 P13 Allotment memo'!O:O,1,FALSE)</f>
        <v>7801</v>
      </c>
      <c r="V4386"/>
      <c r="W4386"/>
      <c r="X4386"/>
      <c r="Y4386"/>
      <c r="Z4386"/>
    </row>
    <row r="4387" spans="1:26">
      <c r="A4387">
        <v>10</v>
      </c>
      <c r="B4387" t="s">
        <v>5773</v>
      </c>
      <c r="C4387" t="s">
        <v>1882</v>
      </c>
      <c r="D4387">
        <v>91</v>
      </c>
      <c r="E4387">
        <v>0</v>
      </c>
      <c r="F4387">
        <v>0</v>
      </c>
      <c r="G4387" s="2">
        <f t="shared" si="546"/>
        <v>0</v>
      </c>
      <c r="H4387" s="3" t="str">
        <f t="shared" si="547"/>
        <v>10</v>
      </c>
      <c r="I4387" s="3" t="str">
        <f t="shared" si="548"/>
        <v>500</v>
      </c>
      <c r="J4387" s="3">
        <v>500</v>
      </c>
      <c r="K4387" s="3" t="str">
        <f>+VLOOKUP(J4387,'Dimension descriptions'!P:R,3,FALSE)</f>
        <v>District Office</v>
      </c>
      <c r="L4387" s="3" t="str">
        <f t="shared" si="549"/>
        <v>7801</v>
      </c>
      <c r="M4387" s="10">
        <v>7801</v>
      </c>
      <c r="N4387" s="3" t="str">
        <f t="shared" si="544"/>
        <v>1000</v>
      </c>
      <c r="O4387" s="3" t="str">
        <f t="shared" si="545"/>
        <v>810</v>
      </c>
      <c r="P4387" s="3" t="str">
        <f t="shared" si="550"/>
        <v>8</v>
      </c>
      <c r="Q4387" s="11">
        <f>+VLOOKUP(M4387,'Dimension descriptions'!K:M,2,FALSE)</f>
        <v>7801</v>
      </c>
      <c r="R4387" s="33">
        <v>7801</v>
      </c>
      <c r="S4387" s="11" t="str">
        <f>+VLOOKUP(R4387,'Dimension descriptions'!K:M,3)</f>
        <v>TITLE I</v>
      </c>
      <c r="T4387" s="3" t="str">
        <f t="shared" si="551"/>
        <v>N</v>
      </c>
      <c r="U4387">
        <f>+VLOOKUP(R4387,'FY21 P13 Allotment memo'!O:O,1,FALSE)</f>
        <v>7801</v>
      </c>
      <c r="V4387"/>
      <c r="W4387"/>
      <c r="X4387"/>
      <c r="Y4387"/>
      <c r="Z4387"/>
    </row>
    <row r="4388" spans="1:26">
      <c r="A4388">
        <v>10</v>
      </c>
      <c r="B4388" t="s">
        <v>5774</v>
      </c>
      <c r="C4388" t="s">
        <v>5775</v>
      </c>
      <c r="D4388">
        <v>91</v>
      </c>
      <c r="E4388">
        <v>0</v>
      </c>
      <c r="F4388">
        <v>0</v>
      </c>
      <c r="G4388" s="2">
        <f t="shared" si="546"/>
        <v>0</v>
      </c>
      <c r="H4388" s="3" t="str">
        <f t="shared" si="547"/>
        <v>10</v>
      </c>
      <c r="I4388" s="3" t="str">
        <f t="shared" si="548"/>
        <v>500</v>
      </c>
      <c r="J4388" s="3">
        <v>500</v>
      </c>
      <c r="K4388" s="3" t="str">
        <f>+VLOOKUP(J4388,'Dimension descriptions'!P:R,3,FALSE)</f>
        <v>District Office</v>
      </c>
      <c r="L4388" s="3" t="str">
        <f t="shared" si="549"/>
        <v>7801</v>
      </c>
      <c r="M4388" s="10">
        <v>7801</v>
      </c>
      <c r="N4388" s="3" t="str">
        <f t="shared" si="544"/>
        <v>2190</v>
      </c>
      <c r="O4388" s="3" t="str">
        <f t="shared" si="545"/>
        <v>197</v>
      </c>
      <c r="P4388" s="3" t="str">
        <f t="shared" si="550"/>
        <v>1</v>
      </c>
      <c r="Q4388" s="11">
        <f>+VLOOKUP(M4388,'Dimension descriptions'!K:M,2,FALSE)</f>
        <v>7801</v>
      </c>
      <c r="R4388" s="33">
        <v>7801</v>
      </c>
      <c r="S4388" s="11" t="str">
        <f>+VLOOKUP(R4388,'Dimension descriptions'!K:M,3)</f>
        <v>TITLE I</v>
      </c>
      <c r="T4388" s="3" t="str">
        <f t="shared" si="551"/>
        <v>N</v>
      </c>
      <c r="U4388">
        <f>+VLOOKUP(R4388,'FY21 P13 Allotment memo'!O:O,1,FALSE)</f>
        <v>7801</v>
      </c>
      <c r="V4388"/>
      <c r="W4388"/>
      <c r="X4388"/>
      <c r="Y4388"/>
      <c r="Z4388"/>
    </row>
    <row r="4389" spans="1:26">
      <c r="A4389">
        <v>10</v>
      </c>
      <c r="B4389" t="s">
        <v>5776</v>
      </c>
      <c r="C4389" t="s">
        <v>5777</v>
      </c>
      <c r="D4389">
        <v>91</v>
      </c>
      <c r="E4389">
        <v>58736.79</v>
      </c>
      <c r="F4389">
        <v>0</v>
      </c>
      <c r="G4389" s="2">
        <f t="shared" si="546"/>
        <v>58736.79</v>
      </c>
      <c r="H4389" s="3" t="str">
        <f t="shared" si="547"/>
        <v>10</v>
      </c>
      <c r="I4389" s="3" t="str">
        <f t="shared" si="548"/>
        <v>500</v>
      </c>
      <c r="J4389" s="3">
        <v>500</v>
      </c>
      <c r="K4389" s="3" t="str">
        <f>+VLOOKUP(J4389,'Dimension descriptions'!P:R,3,FALSE)</f>
        <v>District Office</v>
      </c>
      <c r="L4389" s="3" t="str">
        <f t="shared" si="549"/>
        <v>7801</v>
      </c>
      <c r="M4389" s="10">
        <v>7801</v>
      </c>
      <c r="N4389" s="3" t="str">
        <f t="shared" si="544"/>
        <v>2210</v>
      </c>
      <c r="O4389" s="3" t="str">
        <f t="shared" si="545"/>
        <v>115</v>
      </c>
      <c r="P4389" s="3" t="str">
        <f t="shared" si="550"/>
        <v>1</v>
      </c>
      <c r="Q4389" s="11">
        <f>+VLOOKUP(M4389,'Dimension descriptions'!K:M,2,FALSE)</f>
        <v>7801</v>
      </c>
      <c r="R4389" s="33">
        <v>7801</v>
      </c>
      <c r="S4389" s="11" t="str">
        <f>+VLOOKUP(R4389,'Dimension descriptions'!K:M,3)</f>
        <v>TITLE I</v>
      </c>
      <c r="T4389" s="3" t="str">
        <f t="shared" si="551"/>
        <v>N</v>
      </c>
      <c r="U4389">
        <f>+VLOOKUP(R4389,'FY21 P13 Allotment memo'!O:O,1,FALSE)</f>
        <v>7801</v>
      </c>
      <c r="V4389"/>
      <c r="W4389"/>
      <c r="X4389"/>
      <c r="Y4389"/>
      <c r="Z4389"/>
    </row>
    <row r="4390" spans="1:26">
      <c r="A4390">
        <v>10</v>
      </c>
      <c r="B4390" t="s">
        <v>5778</v>
      </c>
      <c r="C4390" t="s">
        <v>5779</v>
      </c>
      <c r="D4390">
        <v>91</v>
      </c>
      <c r="E4390">
        <v>0</v>
      </c>
      <c r="F4390">
        <v>0</v>
      </c>
      <c r="G4390" s="2">
        <f t="shared" si="546"/>
        <v>0</v>
      </c>
      <c r="H4390" s="3" t="str">
        <f t="shared" si="547"/>
        <v>10</v>
      </c>
      <c r="I4390" s="3" t="str">
        <f t="shared" si="548"/>
        <v>500</v>
      </c>
      <c r="J4390" s="3">
        <v>500</v>
      </c>
      <c r="K4390" s="3" t="str">
        <f>+VLOOKUP(J4390,'Dimension descriptions'!P:R,3,FALSE)</f>
        <v>District Office</v>
      </c>
      <c r="L4390" s="3" t="str">
        <f t="shared" si="549"/>
        <v>7801</v>
      </c>
      <c r="M4390" s="10">
        <v>7801</v>
      </c>
      <c r="N4390" s="3" t="str">
        <f t="shared" si="544"/>
        <v>2210</v>
      </c>
      <c r="O4390" s="3" t="str">
        <f t="shared" si="545"/>
        <v>149</v>
      </c>
      <c r="P4390" s="3" t="str">
        <f t="shared" si="550"/>
        <v>1</v>
      </c>
      <c r="Q4390" s="11">
        <f>+VLOOKUP(M4390,'Dimension descriptions'!K:M,2,FALSE)</f>
        <v>7801</v>
      </c>
      <c r="R4390" s="33">
        <v>7801</v>
      </c>
      <c r="S4390" s="11" t="str">
        <f>+VLOOKUP(R4390,'Dimension descriptions'!K:M,3)</f>
        <v>TITLE I</v>
      </c>
      <c r="T4390" s="3" t="str">
        <f t="shared" si="551"/>
        <v>N</v>
      </c>
      <c r="U4390">
        <f>+VLOOKUP(R4390,'FY21 P13 Allotment memo'!O:O,1,FALSE)</f>
        <v>7801</v>
      </c>
      <c r="V4390"/>
      <c r="W4390"/>
      <c r="X4390"/>
      <c r="Y4390"/>
      <c r="Z4390"/>
    </row>
    <row r="4391" spans="1:26">
      <c r="A4391">
        <v>10</v>
      </c>
      <c r="B4391" t="s">
        <v>5780</v>
      </c>
      <c r="C4391" t="s">
        <v>4971</v>
      </c>
      <c r="D4391">
        <v>91</v>
      </c>
      <c r="E4391">
        <v>41984.06</v>
      </c>
      <c r="F4391">
        <v>0</v>
      </c>
      <c r="G4391" s="2">
        <f t="shared" si="546"/>
        <v>41984.06</v>
      </c>
      <c r="H4391" s="3" t="str">
        <f t="shared" si="547"/>
        <v>10</v>
      </c>
      <c r="I4391" s="3" t="str">
        <f t="shared" si="548"/>
        <v>500</v>
      </c>
      <c r="J4391" s="3">
        <v>500</v>
      </c>
      <c r="K4391" s="3" t="str">
        <f>+VLOOKUP(J4391,'Dimension descriptions'!P:R,3,FALSE)</f>
        <v>District Office</v>
      </c>
      <c r="L4391" s="3" t="str">
        <f t="shared" si="549"/>
        <v>7801</v>
      </c>
      <c r="M4391" s="10">
        <v>7801</v>
      </c>
      <c r="N4391" s="3" t="str">
        <f t="shared" si="544"/>
        <v>2210</v>
      </c>
      <c r="O4391" s="3" t="str">
        <f t="shared" si="545"/>
        <v>152</v>
      </c>
      <c r="P4391" s="3" t="str">
        <f t="shared" si="550"/>
        <v>1</v>
      </c>
      <c r="Q4391" s="11">
        <f>+VLOOKUP(M4391,'Dimension descriptions'!K:M,2,FALSE)</f>
        <v>7801</v>
      </c>
      <c r="R4391" s="33">
        <v>7801</v>
      </c>
      <c r="S4391" s="11" t="str">
        <f>+VLOOKUP(R4391,'Dimension descriptions'!K:M,3)</f>
        <v>TITLE I</v>
      </c>
      <c r="T4391" s="3" t="str">
        <f t="shared" si="551"/>
        <v>N</v>
      </c>
      <c r="U4391">
        <f>+VLOOKUP(R4391,'FY21 P13 Allotment memo'!O:O,1,FALSE)</f>
        <v>7801</v>
      </c>
      <c r="V4391"/>
      <c r="W4391"/>
      <c r="X4391"/>
      <c r="Y4391"/>
      <c r="Z4391"/>
    </row>
    <row r="4392" spans="1:26">
      <c r="A4392">
        <v>10</v>
      </c>
      <c r="B4392" t="s">
        <v>5781</v>
      </c>
      <c r="C4392" t="s">
        <v>5782</v>
      </c>
      <c r="D4392">
        <v>91</v>
      </c>
      <c r="E4392">
        <v>0</v>
      </c>
      <c r="F4392">
        <v>0</v>
      </c>
      <c r="G4392" s="2">
        <f t="shared" si="546"/>
        <v>0</v>
      </c>
      <c r="H4392" s="3" t="str">
        <f t="shared" si="547"/>
        <v>10</v>
      </c>
      <c r="I4392" s="3" t="str">
        <f t="shared" si="548"/>
        <v>500</v>
      </c>
      <c r="J4392" s="3">
        <v>500</v>
      </c>
      <c r="K4392" s="3" t="str">
        <f>+VLOOKUP(J4392,'Dimension descriptions'!P:R,3,FALSE)</f>
        <v>District Office</v>
      </c>
      <c r="L4392" s="3" t="str">
        <f t="shared" si="549"/>
        <v>7801</v>
      </c>
      <c r="M4392" s="10">
        <v>7801</v>
      </c>
      <c r="N4392" s="3" t="str">
        <f t="shared" si="544"/>
        <v>2210</v>
      </c>
      <c r="O4392" s="3" t="str">
        <f t="shared" si="545"/>
        <v>190</v>
      </c>
      <c r="P4392" s="3" t="str">
        <f t="shared" si="550"/>
        <v>1</v>
      </c>
      <c r="Q4392" s="11">
        <f>+VLOOKUP(M4392,'Dimension descriptions'!K:M,2,FALSE)</f>
        <v>7801</v>
      </c>
      <c r="R4392" s="33">
        <v>7801</v>
      </c>
      <c r="S4392" s="11" t="str">
        <f>+VLOOKUP(R4392,'Dimension descriptions'!K:M,3)</f>
        <v>TITLE I</v>
      </c>
      <c r="T4392" s="3" t="str">
        <f t="shared" si="551"/>
        <v>N</v>
      </c>
      <c r="U4392">
        <f>+VLOOKUP(R4392,'FY21 P13 Allotment memo'!O:O,1,FALSE)</f>
        <v>7801</v>
      </c>
      <c r="V4392"/>
      <c r="W4392"/>
      <c r="X4392"/>
      <c r="Y4392"/>
      <c r="Z4392"/>
    </row>
    <row r="4393" spans="1:26">
      <c r="A4393">
        <v>10</v>
      </c>
      <c r="B4393" t="s">
        <v>5783</v>
      </c>
      <c r="C4393" t="s">
        <v>1244</v>
      </c>
      <c r="D4393">
        <v>91</v>
      </c>
      <c r="E4393">
        <v>23794.65</v>
      </c>
      <c r="F4393">
        <v>0</v>
      </c>
      <c r="G4393" s="2">
        <f t="shared" si="546"/>
        <v>23794.65</v>
      </c>
      <c r="H4393" s="3" t="str">
        <f t="shared" si="547"/>
        <v>10</v>
      </c>
      <c r="I4393" s="3" t="str">
        <f t="shared" si="548"/>
        <v>500</v>
      </c>
      <c r="J4393" s="3">
        <v>500</v>
      </c>
      <c r="K4393" s="3" t="str">
        <f>+VLOOKUP(J4393,'Dimension descriptions'!P:R,3,FALSE)</f>
        <v>District Office</v>
      </c>
      <c r="L4393" s="3" t="str">
        <f t="shared" si="549"/>
        <v>7801</v>
      </c>
      <c r="M4393" s="10">
        <v>7801</v>
      </c>
      <c r="N4393" s="3" t="str">
        <f t="shared" si="544"/>
        <v>2210</v>
      </c>
      <c r="O4393" s="3" t="str">
        <f t="shared" si="545"/>
        <v>210</v>
      </c>
      <c r="P4393" s="3" t="str">
        <f t="shared" si="550"/>
        <v>2</v>
      </c>
      <c r="Q4393" s="11">
        <f>+VLOOKUP(M4393,'Dimension descriptions'!K:M,2,FALSE)</f>
        <v>7801</v>
      </c>
      <c r="R4393" s="33">
        <v>7801</v>
      </c>
      <c r="S4393" s="11" t="str">
        <f>+VLOOKUP(R4393,'Dimension descriptions'!K:M,3)</f>
        <v>TITLE I</v>
      </c>
      <c r="T4393" s="3" t="str">
        <f t="shared" si="551"/>
        <v>N</v>
      </c>
      <c r="U4393">
        <f>+VLOOKUP(R4393,'FY21 P13 Allotment memo'!O:O,1,FALSE)</f>
        <v>7801</v>
      </c>
      <c r="V4393"/>
      <c r="W4393"/>
      <c r="X4393"/>
      <c r="Y4393"/>
      <c r="Z4393"/>
    </row>
    <row r="4394" spans="1:26">
      <c r="A4394">
        <v>10</v>
      </c>
      <c r="B4394" t="s">
        <v>5784</v>
      </c>
      <c r="C4394" t="s">
        <v>1390</v>
      </c>
      <c r="D4394">
        <v>91</v>
      </c>
      <c r="E4394">
        <v>7579.63</v>
      </c>
      <c r="F4394">
        <v>0</v>
      </c>
      <c r="G4394" s="2">
        <f t="shared" si="546"/>
        <v>7579.63</v>
      </c>
      <c r="H4394" s="3" t="str">
        <f t="shared" si="547"/>
        <v>10</v>
      </c>
      <c r="I4394" s="3" t="str">
        <f t="shared" si="548"/>
        <v>500</v>
      </c>
      <c r="J4394" s="3">
        <v>500</v>
      </c>
      <c r="K4394" s="3" t="str">
        <f>+VLOOKUP(J4394,'Dimension descriptions'!P:R,3,FALSE)</f>
        <v>District Office</v>
      </c>
      <c r="L4394" s="3" t="str">
        <f t="shared" si="549"/>
        <v>7801</v>
      </c>
      <c r="M4394" s="10">
        <v>7801</v>
      </c>
      <c r="N4394" s="3" t="str">
        <f t="shared" si="544"/>
        <v>2210</v>
      </c>
      <c r="O4394" s="3" t="str">
        <f t="shared" si="545"/>
        <v>220</v>
      </c>
      <c r="P4394" s="3" t="str">
        <f t="shared" si="550"/>
        <v>2</v>
      </c>
      <c r="Q4394" s="11">
        <f>+VLOOKUP(M4394,'Dimension descriptions'!K:M,2,FALSE)</f>
        <v>7801</v>
      </c>
      <c r="R4394" s="33">
        <v>7801</v>
      </c>
      <c r="S4394" s="11" t="str">
        <f>+VLOOKUP(R4394,'Dimension descriptions'!K:M,3)</f>
        <v>TITLE I</v>
      </c>
      <c r="T4394" s="3" t="str">
        <f t="shared" si="551"/>
        <v>N</v>
      </c>
      <c r="U4394">
        <f>+VLOOKUP(R4394,'FY21 P13 Allotment memo'!O:O,1,FALSE)</f>
        <v>7801</v>
      </c>
      <c r="V4394"/>
      <c r="W4394"/>
      <c r="X4394"/>
      <c r="Y4394"/>
      <c r="Z4394"/>
    </row>
    <row r="4395" spans="1:26">
      <c r="A4395">
        <v>10</v>
      </c>
      <c r="B4395" t="s">
        <v>5785</v>
      </c>
      <c r="C4395" t="s">
        <v>1248</v>
      </c>
      <c r="D4395">
        <v>91</v>
      </c>
      <c r="E4395">
        <v>18588.72</v>
      </c>
      <c r="F4395">
        <v>0</v>
      </c>
      <c r="G4395" s="2">
        <f t="shared" si="546"/>
        <v>18588.72</v>
      </c>
      <c r="H4395" s="3" t="str">
        <f t="shared" si="547"/>
        <v>10</v>
      </c>
      <c r="I4395" s="3" t="str">
        <f t="shared" si="548"/>
        <v>500</v>
      </c>
      <c r="J4395" s="3">
        <v>500</v>
      </c>
      <c r="K4395" s="3" t="str">
        <f>+VLOOKUP(J4395,'Dimension descriptions'!P:R,3,FALSE)</f>
        <v>District Office</v>
      </c>
      <c r="L4395" s="3" t="str">
        <f t="shared" si="549"/>
        <v>7801</v>
      </c>
      <c r="M4395" s="10">
        <v>7801</v>
      </c>
      <c r="N4395" s="3" t="str">
        <f t="shared" si="544"/>
        <v>2210</v>
      </c>
      <c r="O4395" s="3" t="str">
        <f t="shared" si="545"/>
        <v>241</v>
      </c>
      <c r="P4395" s="3" t="str">
        <f t="shared" si="550"/>
        <v>2</v>
      </c>
      <c r="Q4395" s="11">
        <f>+VLOOKUP(M4395,'Dimension descriptions'!K:M,2,FALSE)</f>
        <v>7801</v>
      </c>
      <c r="R4395" s="33">
        <v>7801</v>
      </c>
      <c r="S4395" s="11" t="str">
        <f>+VLOOKUP(R4395,'Dimension descriptions'!K:M,3)</f>
        <v>TITLE I</v>
      </c>
      <c r="T4395" s="3" t="str">
        <f t="shared" si="551"/>
        <v>N</v>
      </c>
      <c r="U4395">
        <f>+VLOOKUP(R4395,'FY21 P13 Allotment memo'!O:O,1,FALSE)</f>
        <v>7801</v>
      </c>
      <c r="V4395"/>
      <c r="W4395"/>
      <c r="X4395"/>
      <c r="Y4395"/>
      <c r="Z4395"/>
    </row>
    <row r="4396" spans="1:26">
      <c r="A4396">
        <v>10</v>
      </c>
      <c r="B4396" t="s">
        <v>5786</v>
      </c>
      <c r="C4396" t="s">
        <v>1250</v>
      </c>
      <c r="D4396">
        <v>91</v>
      </c>
      <c r="E4396">
        <v>0</v>
      </c>
      <c r="F4396">
        <v>0</v>
      </c>
      <c r="G4396" s="2">
        <f t="shared" si="546"/>
        <v>0</v>
      </c>
      <c r="H4396" s="3" t="str">
        <f t="shared" si="547"/>
        <v>10</v>
      </c>
      <c r="I4396" s="3" t="str">
        <f t="shared" si="548"/>
        <v>500</v>
      </c>
      <c r="J4396" s="3">
        <v>500</v>
      </c>
      <c r="K4396" s="3" t="str">
        <f>+VLOOKUP(J4396,'Dimension descriptions'!P:R,3,FALSE)</f>
        <v>District Office</v>
      </c>
      <c r="L4396" s="3" t="str">
        <f t="shared" si="549"/>
        <v>7801</v>
      </c>
      <c r="M4396" s="10">
        <v>7801</v>
      </c>
      <c r="N4396" s="3" t="str">
        <f t="shared" si="544"/>
        <v>2210</v>
      </c>
      <c r="O4396" s="3" t="str">
        <f t="shared" si="545"/>
        <v>245</v>
      </c>
      <c r="P4396" s="3" t="str">
        <f t="shared" si="550"/>
        <v>2</v>
      </c>
      <c r="Q4396" s="11">
        <f>+VLOOKUP(M4396,'Dimension descriptions'!K:M,2,FALSE)</f>
        <v>7801</v>
      </c>
      <c r="R4396" s="33">
        <v>7801</v>
      </c>
      <c r="S4396" s="11" t="str">
        <f>+VLOOKUP(R4396,'Dimension descriptions'!K:M,3)</f>
        <v>TITLE I</v>
      </c>
      <c r="T4396" s="3" t="str">
        <f t="shared" si="551"/>
        <v>N</v>
      </c>
      <c r="U4396">
        <f>+VLOOKUP(R4396,'FY21 P13 Allotment memo'!O:O,1,FALSE)</f>
        <v>7801</v>
      </c>
      <c r="V4396"/>
      <c r="W4396"/>
      <c r="X4396"/>
      <c r="Y4396"/>
      <c r="Z4396"/>
    </row>
    <row r="4397" spans="1:26">
      <c r="A4397">
        <v>10</v>
      </c>
      <c r="B4397" t="s">
        <v>5787</v>
      </c>
      <c r="C4397" t="s">
        <v>1604</v>
      </c>
      <c r="D4397">
        <v>91</v>
      </c>
      <c r="E4397">
        <v>0</v>
      </c>
      <c r="F4397">
        <v>0</v>
      </c>
      <c r="G4397" s="2">
        <f t="shared" si="546"/>
        <v>0</v>
      </c>
      <c r="H4397" s="3" t="str">
        <f t="shared" si="547"/>
        <v>10</v>
      </c>
      <c r="I4397" s="3" t="str">
        <f t="shared" si="548"/>
        <v>500</v>
      </c>
      <c r="J4397" s="3">
        <v>500</v>
      </c>
      <c r="K4397" s="3" t="str">
        <f>+VLOOKUP(J4397,'Dimension descriptions'!P:R,3,FALSE)</f>
        <v>District Office</v>
      </c>
      <c r="L4397" s="3" t="str">
        <f t="shared" si="549"/>
        <v>7801</v>
      </c>
      <c r="M4397" s="10">
        <v>7801</v>
      </c>
      <c r="N4397" s="3" t="str">
        <f t="shared" si="544"/>
        <v>2210</v>
      </c>
      <c r="O4397" s="3" t="str">
        <f t="shared" si="545"/>
        <v>290</v>
      </c>
      <c r="P4397" s="3" t="str">
        <f t="shared" si="550"/>
        <v>2</v>
      </c>
      <c r="Q4397" s="11">
        <f>+VLOOKUP(M4397,'Dimension descriptions'!K:M,2,FALSE)</f>
        <v>7801</v>
      </c>
      <c r="R4397" s="33">
        <v>7801</v>
      </c>
      <c r="S4397" s="11" t="str">
        <f>+VLOOKUP(R4397,'Dimension descriptions'!K:M,3)</f>
        <v>TITLE I</v>
      </c>
      <c r="T4397" s="3" t="str">
        <f t="shared" si="551"/>
        <v>N</v>
      </c>
      <c r="U4397">
        <f>+VLOOKUP(R4397,'FY21 P13 Allotment memo'!O:O,1,FALSE)</f>
        <v>7801</v>
      </c>
      <c r="V4397"/>
      <c r="W4397"/>
      <c r="X4397"/>
      <c r="Y4397"/>
      <c r="Z4397"/>
    </row>
    <row r="4398" spans="1:26">
      <c r="A4398">
        <v>10</v>
      </c>
      <c r="B4398" t="s">
        <v>5788</v>
      </c>
      <c r="C4398" t="s">
        <v>5374</v>
      </c>
      <c r="D4398">
        <v>91</v>
      </c>
      <c r="E4398">
        <v>0</v>
      </c>
      <c r="F4398">
        <v>0</v>
      </c>
      <c r="G4398" s="2">
        <f t="shared" si="546"/>
        <v>0</v>
      </c>
      <c r="H4398" s="3" t="str">
        <f t="shared" si="547"/>
        <v>10</v>
      </c>
      <c r="I4398" s="3" t="str">
        <f t="shared" si="548"/>
        <v>500</v>
      </c>
      <c r="J4398" s="3">
        <v>500</v>
      </c>
      <c r="K4398" s="3" t="str">
        <f>+VLOOKUP(J4398,'Dimension descriptions'!P:R,3,FALSE)</f>
        <v>District Office</v>
      </c>
      <c r="L4398" s="3" t="str">
        <f t="shared" si="549"/>
        <v>7801</v>
      </c>
      <c r="M4398" s="10">
        <v>7801</v>
      </c>
      <c r="N4398" s="3" t="str">
        <f t="shared" si="544"/>
        <v>2210</v>
      </c>
      <c r="O4398" s="3" t="str">
        <f t="shared" si="545"/>
        <v>320</v>
      </c>
      <c r="P4398" s="3" t="str">
        <f t="shared" si="550"/>
        <v>3</v>
      </c>
      <c r="Q4398" s="11">
        <f>+VLOOKUP(M4398,'Dimension descriptions'!K:M,2,FALSE)</f>
        <v>7801</v>
      </c>
      <c r="R4398" s="33">
        <v>7801</v>
      </c>
      <c r="S4398" s="11" t="str">
        <f>+VLOOKUP(R4398,'Dimension descriptions'!K:M,3)</f>
        <v>TITLE I</v>
      </c>
      <c r="T4398" s="3" t="str">
        <f t="shared" si="551"/>
        <v>N</v>
      </c>
      <c r="U4398">
        <f>+VLOOKUP(R4398,'FY21 P13 Allotment memo'!O:O,1,FALSE)</f>
        <v>7801</v>
      </c>
      <c r="V4398"/>
      <c r="W4398"/>
      <c r="X4398"/>
      <c r="Y4398"/>
      <c r="Z4398"/>
    </row>
    <row r="4399" spans="1:26">
      <c r="A4399">
        <v>10</v>
      </c>
      <c r="B4399" t="s">
        <v>5789</v>
      </c>
      <c r="C4399" t="s">
        <v>1268</v>
      </c>
      <c r="D4399">
        <v>91</v>
      </c>
      <c r="E4399">
        <v>16.95</v>
      </c>
      <c r="F4399">
        <v>0</v>
      </c>
      <c r="G4399" s="2">
        <f t="shared" si="546"/>
        <v>16.95</v>
      </c>
      <c r="H4399" s="3" t="str">
        <f t="shared" si="547"/>
        <v>10</v>
      </c>
      <c r="I4399" s="3" t="str">
        <f t="shared" si="548"/>
        <v>500</v>
      </c>
      <c r="J4399" s="3">
        <v>500</v>
      </c>
      <c r="K4399" s="3" t="str">
        <f>+VLOOKUP(J4399,'Dimension descriptions'!P:R,3,FALSE)</f>
        <v>District Office</v>
      </c>
      <c r="L4399" s="3" t="str">
        <f t="shared" si="549"/>
        <v>7801</v>
      </c>
      <c r="M4399" s="10">
        <v>7801</v>
      </c>
      <c r="N4399" s="3" t="str">
        <f t="shared" si="544"/>
        <v>2210</v>
      </c>
      <c r="O4399" s="3" t="str">
        <f t="shared" si="545"/>
        <v>610</v>
      </c>
      <c r="P4399" s="3" t="str">
        <f t="shared" si="550"/>
        <v>6</v>
      </c>
      <c r="Q4399" s="11">
        <f>+VLOOKUP(M4399,'Dimension descriptions'!K:M,2,FALSE)</f>
        <v>7801</v>
      </c>
      <c r="R4399" s="33">
        <v>7801</v>
      </c>
      <c r="S4399" s="11" t="str">
        <f>+VLOOKUP(R4399,'Dimension descriptions'!K:M,3)</f>
        <v>TITLE I</v>
      </c>
      <c r="T4399" s="3" t="str">
        <f t="shared" si="551"/>
        <v>N</v>
      </c>
      <c r="U4399">
        <f>+VLOOKUP(R4399,'FY21 P13 Allotment memo'!O:O,1,FALSE)</f>
        <v>7801</v>
      </c>
      <c r="V4399"/>
      <c r="W4399"/>
      <c r="X4399"/>
      <c r="Y4399"/>
      <c r="Z4399"/>
    </row>
    <row r="4400" spans="1:26">
      <c r="A4400">
        <v>10</v>
      </c>
      <c r="B4400" t="s">
        <v>5790</v>
      </c>
      <c r="C4400" t="s">
        <v>1413</v>
      </c>
      <c r="D4400">
        <v>91</v>
      </c>
      <c r="E4400">
        <v>2765</v>
      </c>
      <c r="F4400">
        <v>0</v>
      </c>
      <c r="G4400" s="2">
        <f t="shared" si="546"/>
        <v>2765</v>
      </c>
      <c r="H4400" s="3" t="str">
        <f t="shared" si="547"/>
        <v>10</v>
      </c>
      <c r="I4400" s="3" t="str">
        <f t="shared" si="548"/>
        <v>500</v>
      </c>
      <c r="J4400" s="3">
        <v>500</v>
      </c>
      <c r="K4400" s="3" t="str">
        <f>+VLOOKUP(J4400,'Dimension descriptions'!P:R,3,FALSE)</f>
        <v>District Office</v>
      </c>
      <c r="L4400" s="3" t="str">
        <f t="shared" si="549"/>
        <v>7801</v>
      </c>
      <c r="M4400" s="10">
        <v>7801</v>
      </c>
      <c r="N4400" s="3" t="str">
        <f t="shared" si="544"/>
        <v>2213</v>
      </c>
      <c r="O4400" s="3" t="str">
        <f t="shared" si="545"/>
        <v>320</v>
      </c>
      <c r="P4400" s="3" t="str">
        <f t="shared" si="550"/>
        <v>3</v>
      </c>
      <c r="Q4400" s="11">
        <f>+VLOOKUP(M4400,'Dimension descriptions'!K:M,2,FALSE)</f>
        <v>7801</v>
      </c>
      <c r="R4400" s="33">
        <v>7801</v>
      </c>
      <c r="S4400" s="11" t="str">
        <f>+VLOOKUP(R4400,'Dimension descriptions'!K:M,3)</f>
        <v>TITLE I</v>
      </c>
      <c r="T4400" s="3" t="str">
        <f t="shared" si="551"/>
        <v>N</v>
      </c>
      <c r="U4400">
        <f>+VLOOKUP(R4400,'FY21 P13 Allotment memo'!O:O,1,FALSE)</f>
        <v>7801</v>
      </c>
      <c r="V4400"/>
      <c r="W4400"/>
      <c r="X4400"/>
      <c r="Y4400"/>
      <c r="Z4400"/>
    </row>
    <row r="4401" spans="1:26">
      <c r="A4401">
        <v>10</v>
      </c>
      <c r="B4401" t="s">
        <v>5791</v>
      </c>
      <c r="C4401" t="s">
        <v>4854</v>
      </c>
      <c r="D4401">
        <v>91</v>
      </c>
      <c r="E4401">
        <v>0</v>
      </c>
      <c r="F4401">
        <v>0</v>
      </c>
      <c r="G4401" s="2">
        <f t="shared" si="546"/>
        <v>0</v>
      </c>
      <c r="H4401" s="3" t="str">
        <f t="shared" si="547"/>
        <v>10</v>
      </c>
      <c r="I4401" s="3" t="str">
        <f t="shared" si="548"/>
        <v>500</v>
      </c>
      <c r="J4401" s="3">
        <v>500</v>
      </c>
      <c r="K4401" s="3" t="str">
        <f>+VLOOKUP(J4401,'Dimension descriptions'!P:R,3,FALSE)</f>
        <v>District Office</v>
      </c>
      <c r="L4401" s="3" t="str">
        <f t="shared" si="549"/>
        <v>7801</v>
      </c>
      <c r="M4401" s="10">
        <v>7801</v>
      </c>
      <c r="N4401" s="3" t="str">
        <f t="shared" si="544"/>
        <v>2213</v>
      </c>
      <c r="O4401" s="3" t="str">
        <f t="shared" si="545"/>
        <v>560</v>
      </c>
      <c r="P4401" s="3" t="str">
        <f t="shared" si="550"/>
        <v>5</v>
      </c>
      <c r="Q4401" s="11">
        <f>+VLOOKUP(M4401,'Dimension descriptions'!K:M,2,FALSE)</f>
        <v>7801</v>
      </c>
      <c r="R4401" s="33">
        <v>7801</v>
      </c>
      <c r="S4401" s="11" t="str">
        <f>+VLOOKUP(R4401,'Dimension descriptions'!K:M,3)</f>
        <v>TITLE I</v>
      </c>
      <c r="T4401" s="3" t="str">
        <f t="shared" si="551"/>
        <v>N</v>
      </c>
      <c r="U4401">
        <f>+VLOOKUP(R4401,'FY21 P13 Allotment memo'!O:O,1,FALSE)</f>
        <v>7801</v>
      </c>
      <c r="V4401"/>
      <c r="W4401"/>
      <c r="X4401"/>
      <c r="Y4401"/>
      <c r="Z4401"/>
    </row>
    <row r="4402" spans="1:26">
      <c r="A4402">
        <v>10</v>
      </c>
      <c r="B4402" t="s">
        <v>5792</v>
      </c>
      <c r="C4402" t="s">
        <v>1417</v>
      </c>
      <c r="D4402">
        <v>91</v>
      </c>
      <c r="E4402">
        <v>6323.46</v>
      </c>
      <c r="F4402">
        <v>0</v>
      </c>
      <c r="G4402" s="2">
        <f t="shared" si="546"/>
        <v>6323.46</v>
      </c>
      <c r="H4402" s="3" t="str">
        <f t="shared" si="547"/>
        <v>10</v>
      </c>
      <c r="I4402" s="3" t="str">
        <f t="shared" si="548"/>
        <v>500</v>
      </c>
      <c r="J4402" s="3">
        <v>500</v>
      </c>
      <c r="K4402" s="3" t="str">
        <f>+VLOOKUP(J4402,'Dimension descriptions'!P:R,3,FALSE)</f>
        <v>District Office</v>
      </c>
      <c r="L4402" s="3" t="str">
        <f t="shared" si="549"/>
        <v>7801</v>
      </c>
      <c r="M4402" s="10">
        <v>7801</v>
      </c>
      <c r="N4402" s="3" t="str">
        <f t="shared" si="544"/>
        <v>2213</v>
      </c>
      <c r="O4402" s="3" t="str">
        <f t="shared" si="545"/>
        <v>580</v>
      </c>
      <c r="P4402" s="3" t="str">
        <f t="shared" si="550"/>
        <v>5</v>
      </c>
      <c r="Q4402" s="11">
        <f>+VLOOKUP(M4402,'Dimension descriptions'!K:M,2,FALSE)</f>
        <v>7801</v>
      </c>
      <c r="R4402" s="33">
        <v>7801</v>
      </c>
      <c r="S4402" s="11" t="str">
        <f>+VLOOKUP(R4402,'Dimension descriptions'!K:M,3)</f>
        <v>TITLE I</v>
      </c>
      <c r="T4402" s="3" t="str">
        <f t="shared" si="551"/>
        <v>N</v>
      </c>
      <c r="U4402">
        <f>+VLOOKUP(R4402,'FY21 P13 Allotment memo'!O:O,1,FALSE)</f>
        <v>7801</v>
      </c>
      <c r="V4402"/>
      <c r="W4402"/>
      <c r="X4402"/>
      <c r="Y4402"/>
      <c r="Z4402"/>
    </row>
    <row r="4403" spans="1:26">
      <c r="A4403">
        <v>10</v>
      </c>
      <c r="B4403" t="s">
        <v>5793</v>
      </c>
      <c r="C4403" t="s">
        <v>5236</v>
      </c>
      <c r="D4403">
        <v>91</v>
      </c>
      <c r="E4403">
        <v>5676.99</v>
      </c>
      <c r="F4403">
        <v>0</v>
      </c>
      <c r="G4403" s="2">
        <f t="shared" si="546"/>
        <v>5676.99</v>
      </c>
      <c r="H4403" s="3" t="str">
        <f t="shared" si="547"/>
        <v>10</v>
      </c>
      <c r="I4403" s="3" t="str">
        <f t="shared" si="548"/>
        <v>500</v>
      </c>
      <c r="J4403" s="3">
        <v>500</v>
      </c>
      <c r="K4403" s="3" t="str">
        <f>+VLOOKUP(J4403,'Dimension descriptions'!P:R,3,FALSE)</f>
        <v>District Office</v>
      </c>
      <c r="L4403" s="3" t="str">
        <f t="shared" si="549"/>
        <v>7801</v>
      </c>
      <c r="M4403" s="10">
        <v>7801</v>
      </c>
      <c r="N4403" s="3" t="str">
        <f t="shared" si="544"/>
        <v>2213</v>
      </c>
      <c r="O4403" s="3" t="str">
        <f t="shared" si="545"/>
        <v>610</v>
      </c>
      <c r="P4403" s="3" t="str">
        <f t="shared" si="550"/>
        <v>6</v>
      </c>
      <c r="Q4403" s="11">
        <f>+VLOOKUP(M4403,'Dimension descriptions'!K:M,2,FALSE)</f>
        <v>7801</v>
      </c>
      <c r="R4403" s="33">
        <v>7801</v>
      </c>
      <c r="S4403" s="11" t="str">
        <f>+VLOOKUP(R4403,'Dimension descriptions'!K:M,3)</f>
        <v>TITLE I</v>
      </c>
      <c r="T4403" s="3" t="str">
        <f t="shared" si="551"/>
        <v>N</v>
      </c>
      <c r="U4403">
        <f>+VLOOKUP(R4403,'FY21 P13 Allotment memo'!O:O,1,FALSE)</f>
        <v>7801</v>
      </c>
      <c r="V4403"/>
      <c r="W4403"/>
      <c r="X4403"/>
      <c r="Y4403"/>
      <c r="Z4403"/>
    </row>
    <row r="4404" spans="1:26">
      <c r="A4404">
        <v>10</v>
      </c>
      <c r="B4404" t="s">
        <v>5794</v>
      </c>
      <c r="C4404" t="s">
        <v>5795</v>
      </c>
      <c r="D4404">
        <v>91</v>
      </c>
      <c r="E4404">
        <v>7940.05</v>
      </c>
      <c r="F4404">
        <v>0</v>
      </c>
      <c r="G4404" s="2">
        <f t="shared" si="546"/>
        <v>7940.05</v>
      </c>
      <c r="H4404" s="3" t="str">
        <f t="shared" si="547"/>
        <v>10</v>
      </c>
      <c r="I4404" s="3" t="str">
        <f t="shared" si="548"/>
        <v>500</v>
      </c>
      <c r="J4404" s="3">
        <v>500</v>
      </c>
      <c r="K4404" s="3" t="str">
        <f>+VLOOKUP(J4404,'Dimension descriptions'!P:R,3,FALSE)</f>
        <v>District Office</v>
      </c>
      <c r="L4404" s="3" t="str">
        <f t="shared" si="549"/>
        <v>7801</v>
      </c>
      <c r="M4404" s="10">
        <v>7801</v>
      </c>
      <c r="N4404" s="3" t="str">
        <f t="shared" si="544"/>
        <v>2230</v>
      </c>
      <c r="O4404" s="3" t="str">
        <f t="shared" si="545"/>
        <v>190</v>
      </c>
      <c r="P4404" s="3" t="str">
        <f t="shared" si="550"/>
        <v>1</v>
      </c>
      <c r="Q4404" s="11">
        <f>+VLOOKUP(M4404,'Dimension descriptions'!K:M,2,FALSE)</f>
        <v>7801</v>
      </c>
      <c r="R4404" s="33">
        <v>7801</v>
      </c>
      <c r="S4404" s="11" t="str">
        <f>+VLOOKUP(R4404,'Dimension descriptions'!K:M,3)</f>
        <v>TITLE I</v>
      </c>
      <c r="T4404" s="3" t="str">
        <f t="shared" si="551"/>
        <v>N</v>
      </c>
      <c r="U4404">
        <f>+VLOOKUP(R4404,'FY21 P13 Allotment memo'!O:O,1,FALSE)</f>
        <v>7801</v>
      </c>
      <c r="V4404"/>
      <c r="W4404"/>
      <c r="X4404"/>
      <c r="Y4404"/>
      <c r="Z4404"/>
    </row>
    <row r="4405" spans="1:26">
      <c r="A4405">
        <v>10</v>
      </c>
      <c r="B4405" t="s">
        <v>5796</v>
      </c>
      <c r="C4405" t="s">
        <v>1279</v>
      </c>
      <c r="D4405">
        <v>91</v>
      </c>
      <c r="E4405">
        <v>1590.15</v>
      </c>
      <c r="F4405">
        <v>0</v>
      </c>
      <c r="G4405" s="2">
        <f t="shared" si="546"/>
        <v>1590.15</v>
      </c>
      <c r="H4405" s="3" t="str">
        <f t="shared" si="547"/>
        <v>10</v>
      </c>
      <c r="I4405" s="3" t="str">
        <f t="shared" si="548"/>
        <v>500</v>
      </c>
      <c r="J4405" s="3">
        <v>500</v>
      </c>
      <c r="K4405" s="3" t="str">
        <f>+VLOOKUP(J4405,'Dimension descriptions'!P:R,3,FALSE)</f>
        <v>District Office</v>
      </c>
      <c r="L4405" s="3" t="str">
        <f t="shared" si="549"/>
        <v>7801</v>
      </c>
      <c r="M4405" s="10">
        <v>7801</v>
      </c>
      <c r="N4405" s="3" t="str">
        <f t="shared" si="544"/>
        <v>2230</v>
      </c>
      <c r="O4405" s="3" t="str">
        <f t="shared" si="545"/>
        <v>210</v>
      </c>
      <c r="P4405" s="3" t="str">
        <f t="shared" si="550"/>
        <v>2</v>
      </c>
      <c r="Q4405" s="11">
        <f>+VLOOKUP(M4405,'Dimension descriptions'!K:M,2,FALSE)</f>
        <v>7801</v>
      </c>
      <c r="R4405" s="33">
        <v>7801</v>
      </c>
      <c r="S4405" s="11" t="str">
        <f>+VLOOKUP(R4405,'Dimension descriptions'!K:M,3)</f>
        <v>TITLE I</v>
      </c>
      <c r="T4405" s="3" t="str">
        <f t="shared" si="551"/>
        <v>N</v>
      </c>
      <c r="U4405">
        <f>+VLOOKUP(R4405,'FY21 P13 Allotment memo'!O:O,1,FALSE)</f>
        <v>7801</v>
      </c>
      <c r="V4405"/>
      <c r="W4405"/>
      <c r="X4405"/>
      <c r="Y4405"/>
      <c r="Z4405"/>
    </row>
    <row r="4406" spans="1:26">
      <c r="A4406">
        <v>10</v>
      </c>
      <c r="B4406" t="s">
        <v>5797</v>
      </c>
      <c r="C4406" t="s">
        <v>1246</v>
      </c>
      <c r="D4406">
        <v>91</v>
      </c>
      <c r="E4406">
        <v>607.35</v>
      </c>
      <c r="F4406">
        <v>0</v>
      </c>
      <c r="G4406" s="2">
        <f t="shared" si="546"/>
        <v>607.35</v>
      </c>
      <c r="H4406" s="3" t="str">
        <f t="shared" si="547"/>
        <v>10</v>
      </c>
      <c r="I4406" s="3" t="str">
        <f t="shared" si="548"/>
        <v>500</v>
      </c>
      <c r="J4406" s="3">
        <v>500</v>
      </c>
      <c r="K4406" s="3" t="str">
        <f>+VLOOKUP(J4406,'Dimension descriptions'!P:R,3,FALSE)</f>
        <v>District Office</v>
      </c>
      <c r="L4406" s="3" t="str">
        <f t="shared" si="549"/>
        <v>7801</v>
      </c>
      <c r="M4406" s="10">
        <v>7801</v>
      </c>
      <c r="N4406" s="3" t="str">
        <f t="shared" si="544"/>
        <v>2230</v>
      </c>
      <c r="O4406" s="3" t="str">
        <f t="shared" si="545"/>
        <v>220</v>
      </c>
      <c r="P4406" s="3" t="str">
        <f t="shared" si="550"/>
        <v>2</v>
      </c>
      <c r="Q4406" s="11">
        <f>+VLOOKUP(M4406,'Dimension descriptions'!K:M,2,FALSE)</f>
        <v>7801</v>
      </c>
      <c r="R4406" s="33">
        <v>7801</v>
      </c>
      <c r="S4406" s="11" t="str">
        <f>+VLOOKUP(R4406,'Dimension descriptions'!K:M,3)</f>
        <v>TITLE I</v>
      </c>
      <c r="T4406" s="3" t="str">
        <f t="shared" si="551"/>
        <v>N</v>
      </c>
      <c r="U4406">
        <f>+VLOOKUP(R4406,'FY21 P13 Allotment memo'!O:O,1,FALSE)</f>
        <v>7801</v>
      </c>
      <c r="V4406"/>
      <c r="W4406"/>
      <c r="X4406"/>
      <c r="Y4406"/>
      <c r="Z4406"/>
    </row>
    <row r="4407" spans="1:26">
      <c r="A4407">
        <v>10</v>
      </c>
      <c r="B4407" t="s">
        <v>5798</v>
      </c>
      <c r="C4407" t="s">
        <v>3338</v>
      </c>
      <c r="D4407">
        <v>91</v>
      </c>
      <c r="E4407">
        <v>57.03</v>
      </c>
      <c r="F4407">
        <v>0</v>
      </c>
      <c r="G4407" s="2">
        <f t="shared" si="546"/>
        <v>57.03</v>
      </c>
      <c r="H4407" s="3" t="str">
        <f t="shared" si="547"/>
        <v>10</v>
      </c>
      <c r="I4407" s="3" t="str">
        <f t="shared" si="548"/>
        <v>500</v>
      </c>
      <c r="J4407" s="3">
        <v>500</v>
      </c>
      <c r="K4407" s="3" t="str">
        <f>+VLOOKUP(J4407,'Dimension descriptions'!P:R,3,FALSE)</f>
        <v>District Office</v>
      </c>
      <c r="L4407" s="3" t="str">
        <f t="shared" si="549"/>
        <v>7801</v>
      </c>
      <c r="M4407" s="10">
        <v>7801</v>
      </c>
      <c r="N4407" s="3" t="str">
        <f t="shared" si="544"/>
        <v>2230</v>
      </c>
      <c r="O4407" s="3" t="str">
        <f t="shared" si="545"/>
        <v>241</v>
      </c>
      <c r="P4407" s="3" t="str">
        <f t="shared" si="550"/>
        <v>2</v>
      </c>
      <c r="Q4407" s="11">
        <f>+VLOOKUP(M4407,'Dimension descriptions'!K:M,2,FALSE)</f>
        <v>7801</v>
      </c>
      <c r="R4407" s="33">
        <v>7801</v>
      </c>
      <c r="S4407" s="11" t="str">
        <f>+VLOOKUP(R4407,'Dimension descriptions'!K:M,3)</f>
        <v>TITLE I</v>
      </c>
      <c r="T4407" s="3" t="str">
        <f t="shared" si="551"/>
        <v>N</v>
      </c>
      <c r="U4407">
        <f>+VLOOKUP(R4407,'FY21 P13 Allotment memo'!O:O,1,FALSE)</f>
        <v>7801</v>
      </c>
      <c r="V4407"/>
      <c r="W4407"/>
      <c r="X4407"/>
      <c r="Y4407"/>
      <c r="Z4407"/>
    </row>
    <row r="4408" spans="1:26">
      <c r="A4408">
        <v>10</v>
      </c>
      <c r="B4408" t="s">
        <v>5799</v>
      </c>
      <c r="C4408" t="s">
        <v>5800</v>
      </c>
      <c r="D4408">
        <v>91</v>
      </c>
      <c r="E4408">
        <v>270</v>
      </c>
      <c r="F4408">
        <v>0</v>
      </c>
      <c r="G4408" s="2">
        <f t="shared" si="546"/>
        <v>270</v>
      </c>
      <c r="H4408" s="3" t="str">
        <f t="shared" si="547"/>
        <v>10</v>
      </c>
      <c r="I4408" s="3" t="str">
        <f t="shared" si="548"/>
        <v>500</v>
      </c>
      <c r="J4408" s="3">
        <v>500</v>
      </c>
      <c r="K4408" s="3" t="str">
        <f>+VLOOKUP(J4408,'Dimension descriptions'!P:R,3,FALSE)</f>
        <v>District Office</v>
      </c>
      <c r="L4408" s="3" t="str">
        <f t="shared" si="549"/>
        <v>7801</v>
      </c>
      <c r="M4408" s="10">
        <v>7801</v>
      </c>
      <c r="N4408" s="3" t="str">
        <f t="shared" si="544"/>
        <v>2230</v>
      </c>
      <c r="O4408" s="3" t="str">
        <f t="shared" si="545"/>
        <v>245</v>
      </c>
      <c r="P4408" s="3" t="str">
        <f t="shared" si="550"/>
        <v>2</v>
      </c>
      <c r="Q4408" s="11">
        <f>+VLOOKUP(M4408,'Dimension descriptions'!K:M,2,FALSE)</f>
        <v>7801</v>
      </c>
      <c r="R4408" s="33">
        <v>7801</v>
      </c>
      <c r="S4408" s="11" t="str">
        <f>+VLOOKUP(R4408,'Dimension descriptions'!K:M,3)</f>
        <v>TITLE I</v>
      </c>
      <c r="T4408" s="3" t="str">
        <f t="shared" si="551"/>
        <v>N</v>
      </c>
      <c r="U4408">
        <f>+VLOOKUP(R4408,'FY21 P13 Allotment memo'!O:O,1,FALSE)</f>
        <v>7801</v>
      </c>
      <c r="V4408"/>
      <c r="W4408"/>
      <c r="X4408"/>
      <c r="Y4408"/>
      <c r="Z4408"/>
    </row>
    <row r="4409" spans="1:26">
      <c r="A4409">
        <v>10</v>
      </c>
      <c r="B4409" t="s">
        <v>5801</v>
      </c>
      <c r="C4409" t="s">
        <v>1314</v>
      </c>
      <c r="D4409">
        <v>91</v>
      </c>
      <c r="E4409">
        <v>0</v>
      </c>
      <c r="F4409">
        <v>0</v>
      </c>
      <c r="G4409" s="2">
        <f t="shared" si="546"/>
        <v>0</v>
      </c>
      <c r="H4409" s="3" t="str">
        <f t="shared" si="547"/>
        <v>10</v>
      </c>
      <c r="I4409" s="3" t="str">
        <f t="shared" si="548"/>
        <v>500</v>
      </c>
      <c r="J4409" s="3">
        <v>500</v>
      </c>
      <c r="K4409" s="3" t="str">
        <f>+VLOOKUP(J4409,'Dimension descriptions'!P:R,3,FALSE)</f>
        <v>District Office</v>
      </c>
      <c r="L4409" s="3" t="str">
        <f t="shared" si="549"/>
        <v>7801</v>
      </c>
      <c r="M4409" s="10">
        <v>7801</v>
      </c>
      <c r="N4409" s="3" t="str">
        <f t="shared" si="544"/>
        <v>2500</v>
      </c>
      <c r="O4409" s="3" t="str">
        <f t="shared" si="545"/>
        <v>530</v>
      </c>
      <c r="P4409" s="3" t="str">
        <f t="shared" si="550"/>
        <v>5</v>
      </c>
      <c r="Q4409" s="11">
        <f>+VLOOKUP(M4409,'Dimension descriptions'!K:M,2,FALSE)</f>
        <v>7801</v>
      </c>
      <c r="R4409" s="33">
        <v>7801</v>
      </c>
      <c r="S4409" s="11" t="str">
        <f>+VLOOKUP(R4409,'Dimension descriptions'!K:M,3)</f>
        <v>TITLE I</v>
      </c>
      <c r="T4409" s="3" t="str">
        <f t="shared" si="551"/>
        <v>N</v>
      </c>
      <c r="U4409">
        <f>+VLOOKUP(R4409,'FY21 P13 Allotment memo'!O:O,1,FALSE)</f>
        <v>7801</v>
      </c>
      <c r="V4409"/>
      <c r="W4409"/>
      <c r="X4409"/>
      <c r="Y4409"/>
      <c r="Z4409"/>
    </row>
    <row r="4410" spans="1:26">
      <c r="A4410">
        <v>10</v>
      </c>
      <c r="B4410" t="s">
        <v>5802</v>
      </c>
      <c r="C4410" t="s">
        <v>1268</v>
      </c>
      <c r="D4410">
        <v>91</v>
      </c>
      <c r="E4410">
        <v>2199.6799999999998</v>
      </c>
      <c r="F4410">
        <v>0</v>
      </c>
      <c r="G4410" s="2">
        <f t="shared" si="546"/>
        <v>2199.6799999999998</v>
      </c>
      <c r="H4410" s="3" t="str">
        <f t="shared" si="547"/>
        <v>10</v>
      </c>
      <c r="I4410" s="3" t="str">
        <f t="shared" si="548"/>
        <v>500</v>
      </c>
      <c r="J4410" s="3">
        <v>500</v>
      </c>
      <c r="K4410" s="3" t="str">
        <f>+VLOOKUP(J4410,'Dimension descriptions'!P:R,3,FALSE)</f>
        <v>District Office</v>
      </c>
      <c r="L4410" s="3" t="str">
        <f t="shared" si="549"/>
        <v>7801</v>
      </c>
      <c r="M4410" s="10">
        <v>7801</v>
      </c>
      <c r="N4410" s="3" t="str">
        <f t="shared" si="544"/>
        <v>2500</v>
      </c>
      <c r="O4410" s="3" t="str">
        <f t="shared" si="545"/>
        <v>610</v>
      </c>
      <c r="P4410" s="3" t="str">
        <f t="shared" si="550"/>
        <v>6</v>
      </c>
      <c r="Q4410" s="11">
        <f>+VLOOKUP(M4410,'Dimension descriptions'!K:M,2,FALSE)</f>
        <v>7801</v>
      </c>
      <c r="R4410" s="33">
        <v>7801</v>
      </c>
      <c r="S4410" s="11" t="str">
        <f>+VLOOKUP(R4410,'Dimension descriptions'!K:M,3)</f>
        <v>TITLE I</v>
      </c>
      <c r="T4410" s="3" t="str">
        <f t="shared" si="551"/>
        <v>N</v>
      </c>
      <c r="U4410">
        <f>+VLOOKUP(R4410,'FY21 P13 Allotment memo'!O:O,1,FALSE)</f>
        <v>7801</v>
      </c>
      <c r="V4410"/>
      <c r="W4410"/>
      <c r="X4410"/>
      <c r="Y4410"/>
      <c r="Z4410"/>
    </row>
    <row r="4411" spans="1:26">
      <c r="A4411">
        <v>10</v>
      </c>
      <c r="B4411" t="s">
        <v>5803</v>
      </c>
      <c r="C4411" t="s">
        <v>1610</v>
      </c>
      <c r="D4411">
        <v>91</v>
      </c>
      <c r="E4411">
        <v>0</v>
      </c>
      <c r="F4411">
        <v>0</v>
      </c>
      <c r="G4411" s="2">
        <f t="shared" si="546"/>
        <v>0</v>
      </c>
      <c r="H4411" s="3" t="str">
        <f t="shared" si="547"/>
        <v>10</v>
      </c>
      <c r="I4411" s="3" t="str">
        <f t="shared" si="548"/>
        <v>500</v>
      </c>
      <c r="J4411" s="3">
        <v>500</v>
      </c>
      <c r="K4411" s="3" t="str">
        <f>+VLOOKUP(J4411,'Dimension descriptions'!P:R,3,FALSE)</f>
        <v>District Office</v>
      </c>
      <c r="L4411" s="3" t="str">
        <f t="shared" si="549"/>
        <v>7801</v>
      </c>
      <c r="M4411" s="10">
        <v>7801</v>
      </c>
      <c r="N4411" s="3" t="str">
        <f t="shared" si="544"/>
        <v>2650</v>
      </c>
      <c r="O4411" s="3" t="str">
        <f t="shared" si="545"/>
        <v>626</v>
      </c>
      <c r="P4411" s="3" t="str">
        <f t="shared" si="550"/>
        <v>6</v>
      </c>
      <c r="Q4411" s="11">
        <f>+VLOOKUP(M4411,'Dimension descriptions'!K:M,2,FALSE)</f>
        <v>7801</v>
      </c>
      <c r="R4411" s="33">
        <v>7801</v>
      </c>
      <c r="S4411" s="11" t="str">
        <f>+VLOOKUP(R4411,'Dimension descriptions'!K:M,3)</f>
        <v>TITLE I</v>
      </c>
      <c r="T4411" s="3" t="str">
        <f t="shared" si="551"/>
        <v>N</v>
      </c>
      <c r="U4411">
        <f>+VLOOKUP(R4411,'FY21 P13 Allotment memo'!O:O,1,FALSE)</f>
        <v>7801</v>
      </c>
      <c r="V4411"/>
      <c r="W4411"/>
      <c r="X4411"/>
      <c r="Y4411"/>
      <c r="Z4411"/>
    </row>
    <row r="4412" spans="1:26">
      <c r="A4412">
        <v>10</v>
      </c>
      <c r="B4412" t="s">
        <v>5804</v>
      </c>
      <c r="C4412" t="s">
        <v>3073</v>
      </c>
      <c r="D4412">
        <v>91</v>
      </c>
      <c r="E4412">
        <v>186.4</v>
      </c>
      <c r="F4412">
        <v>0</v>
      </c>
      <c r="G4412" s="2">
        <f t="shared" si="546"/>
        <v>186.4</v>
      </c>
      <c r="H4412" s="3" t="str">
        <f t="shared" si="547"/>
        <v>10</v>
      </c>
      <c r="I4412" s="3" t="str">
        <f t="shared" si="548"/>
        <v>500</v>
      </c>
      <c r="J4412" s="3">
        <v>500</v>
      </c>
      <c r="K4412" s="3" t="str">
        <f>+VLOOKUP(J4412,'Dimension descriptions'!P:R,3,FALSE)</f>
        <v>District Office</v>
      </c>
      <c r="L4412" s="3" t="str">
        <f t="shared" si="549"/>
        <v>7801</v>
      </c>
      <c r="M4412" s="10">
        <v>7801</v>
      </c>
      <c r="N4412" s="3" t="str">
        <f t="shared" si="544"/>
        <v>2700</v>
      </c>
      <c r="O4412" s="3" t="str">
        <f t="shared" si="545"/>
        <v>519</v>
      </c>
      <c r="P4412" s="3" t="str">
        <f t="shared" si="550"/>
        <v>5</v>
      </c>
      <c r="Q4412" s="11">
        <f>+VLOOKUP(M4412,'Dimension descriptions'!K:M,2,FALSE)</f>
        <v>7801</v>
      </c>
      <c r="R4412" s="33">
        <v>7801</v>
      </c>
      <c r="S4412" s="11" t="str">
        <f>+VLOOKUP(R4412,'Dimension descriptions'!K:M,3)</f>
        <v>TITLE I</v>
      </c>
      <c r="T4412" s="3" t="str">
        <f t="shared" si="551"/>
        <v>N</v>
      </c>
      <c r="U4412">
        <f>+VLOOKUP(R4412,'FY21 P13 Allotment memo'!O:O,1,FALSE)</f>
        <v>7801</v>
      </c>
      <c r="V4412"/>
      <c r="W4412"/>
      <c r="X4412"/>
      <c r="Y4412"/>
      <c r="Z4412"/>
    </row>
    <row r="4413" spans="1:26">
      <c r="A4413">
        <v>10</v>
      </c>
      <c r="B4413" t="s">
        <v>5805</v>
      </c>
      <c r="C4413" t="s">
        <v>5806</v>
      </c>
      <c r="D4413">
        <v>91</v>
      </c>
      <c r="E4413">
        <v>51173.3</v>
      </c>
      <c r="F4413">
        <v>0</v>
      </c>
      <c r="G4413" s="2">
        <f t="shared" si="546"/>
        <v>51173.3</v>
      </c>
      <c r="H4413" s="3" t="str">
        <f t="shared" si="547"/>
        <v>10</v>
      </c>
      <c r="I4413" s="3" t="str">
        <f t="shared" si="548"/>
        <v>500</v>
      </c>
      <c r="J4413" s="3">
        <v>500</v>
      </c>
      <c r="K4413" s="3" t="str">
        <f>+VLOOKUP(J4413,'Dimension descriptions'!P:R,3,FALSE)</f>
        <v>District Office</v>
      </c>
      <c r="L4413" s="3" t="str">
        <f t="shared" si="549"/>
        <v>7801</v>
      </c>
      <c r="M4413" s="10">
        <v>7801</v>
      </c>
      <c r="N4413" s="3" t="str">
        <f t="shared" si="544"/>
        <v>7000</v>
      </c>
      <c r="O4413" s="3" t="str">
        <f t="shared" si="545"/>
        <v>860</v>
      </c>
      <c r="P4413" s="3" t="str">
        <f t="shared" si="550"/>
        <v>8</v>
      </c>
      <c r="Q4413" s="11">
        <f>+VLOOKUP(M4413,'Dimension descriptions'!K:M,2,FALSE)</f>
        <v>7801</v>
      </c>
      <c r="R4413" s="33">
        <v>7801</v>
      </c>
      <c r="S4413" s="11" t="str">
        <f>+VLOOKUP(R4413,'Dimension descriptions'!K:M,3)</f>
        <v>TITLE I</v>
      </c>
      <c r="T4413" s="3" t="str">
        <f t="shared" si="551"/>
        <v>N</v>
      </c>
      <c r="U4413">
        <f>+VLOOKUP(R4413,'FY21 P13 Allotment memo'!O:O,1,FALSE)</f>
        <v>7801</v>
      </c>
      <c r="V4413"/>
      <c r="W4413"/>
      <c r="X4413"/>
      <c r="Y4413"/>
      <c r="Z4413"/>
    </row>
    <row r="4414" spans="1:26">
      <c r="A4414">
        <v>10</v>
      </c>
      <c r="B4414" t="s">
        <v>5807</v>
      </c>
      <c r="C4414" t="s">
        <v>4593</v>
      </c>
      <c r="D4414">
        <v>91</v>
      </c>
      <c r="E4414">
        <v>0</v>
      </c>
      <c r="F4414">
        <v>0</v>
      </c>
      <c r="G4414" s="2">
        <f t="shared" si="546"/>
        <v>0</v>
      </c>
      <c r="H4414" s="3" t="str">
        <f t="shared" si="547"/>
        <v>10</v>
      </c>
      <c r="I4414" s="3" t="str">
        <f t="shared" si="548"/>
        <v>500</v>
      </c>
      <c r="J4414" s="3">
        <v>500</v>
      </c>
      <c r="K4414" s="3" t="str">
        <f>+VLOOKUP(J4414,'Dimension descriptions'!P:R,3,FALSE)</f>
        <v>District Office</v>
      </c>
      <c r="L4414" s="3" t="str">
        <f t="shared" si="549"/>
        <v>7801</v>
      </c>
      <c r="M4414" s="10">
        <v>7801</v>
      </c>
      <c r="N4414" s="3" t="str">
        <f t="shared" si="544"/>
        <v>7000</v>
      </c>
      <c r="O4414" s="3" t="str">
        <f t="shared" si="545"/>
        <v>870</v>
      </c>
      <c r="P4414" s="3" t="str">
        <f t="shared" si="550"/>
        <v>8</v>
      </c>
      <c r="Q4414" s="11">
        <f>+VLOOKUP(M4414,'Dimension descriptions'!K:M,2,FALSE)</f>
        <v>7801</v>
      </c>
      <c r="R4414" s="33">
        <v>7801</v>
      </c>
      <c r="S4414" s="11" t="str">
        <f>+VLOOKUP(R4414,'Dimension descriptions'!K:M,3)</f>
        <v>TITLE I</v>
      </c>
      <c r="T4414" s="3" t="str">
        <f t="shared" si="551"/>
        <v>N</v>
      </c>
      <c r="U4414">
        <f>+VLOOKUP(R4414,'FY21 P13 Allotment memo'!O:O,1,FALSE)</f>
        <v>7801</v>
      </c>
      <c r="V4414"/>
      <c r="W4414"/>
      <c r="X4414"/>
      <c r="Y4414"/>
      <c r="Z4414"/>
    </row>
    <row r="4415" spans="1:26">
      <c r="A4415">
        <v>10</v>
      </c>
      <c r="B4415" t="s">
        <v>5808</v>
      </c>
      <c r="C4415" t="s">
        <v>5809</v>
      </c>
      <c r="D4415">
        <v>91</v>
      </c>
      <c r="E4415">
        <v>0</v>
      </c>
      <c r="F4415">
        <v>0</v>
      </c>
      <c r="G4415" s="2">
        <f t="shared" si="546"/>
        <v>0</v>
      </c>
      <c r="H4415" s="3" t="str">
        <f t="shared" si="547"/>
        <v>10</v>
      </c>
      <c r="I4415" s="3" t="str">
        <f t="shared" si="548"/>
        <v>500</v>
      </c>
      <c r="J4415" s="3">
        <v>500</v>
      </c>
      <c r="K4415" s="3" t="str">
        <f>+VLOOKUP(J4415,'Dimension descriptions'!P:R,3,FALSE)</f>
        <v>District Office</v>
      </c>
      <c r="L4415" s="3" t="str">
        <f t="shared" si="549"/>
        <v>7802</v>
      </c>
      <c r="M4415" s="10">
        <v>7802</v>
      </c>
      <c r="N4415" s="3" t="str">
        <f t="shared" si="544"/>
        <v>1000</v>
      </c>
      <c r="O4415" s="3" t="str">
        <f t="shared" si="545"/>
        <v>611</v>
      </c>
      <c r="P4415" s="3" t="str">
        <f t="shared" si="550"/>
        <v>6</v>
      </c>
      <c r="Q4415" s="11">
        <f>+VLOOKUP(M4415,'Dimension descriptions'!K:M,2,FALSE)</f>
        <v>7801</v>
      </c>
      <c r="R4415" s="33">
        <v>7801</v>
      </c>
      <c r="S4415" s="11" t="str">
        <f>+VLOOKUP(R4415,'Dimension descriptions'!K:M,3)</f>
        <v>TITLE I</v>
      </c>
      <c r="T4415" s="3" t="str">
        <f t="shared" si="551"/>
        <v>Y</v>
      </c>
      <c r="U4415">
        <f>+VLOOKUP(R4415,'FY21 P13 Allotment memo'!O:O,1,FALSE)</f>
        <v>7801</v>
      </c>
      <c r="V4415"/>
      <c r="W4415"/>
      <c r="X4415"/>
      <c r="Y4415"/>
      <c r="Z4415"/>
    </row>
    <row r="4416" spans="1:26">
      <c r="A4416">
        <v>10</v>
      </c>
      <c r="B4416" t="s">
        <v>5810</v>
      </c>
      <c r="C4416" t="s">
        <v>5811</v>
      </c>
      <c r="D4416">
        <v>91</v>
      </c>
      <c r="E4416">
        <v>4457.7</v>
      </c>
      <c r="F4416">
        <v>0</v>
      </c>
      <c r="G4416" s="2">
        <f t="shared" si="546"/>
        <v>4457.7</v>
      </c>
      <c r="H4416" s="3" t="str">
        <f t="shared" si="547"/>
        <v>10</v>
      </c>
      <c r="I4416" s="3" t="str">
        <f t="shared" si="548"/>
        <v>500</v>
      </c>
      <c r="J4416" s="3">
        <v>500</v>
      </c>
      <c r="K4416" s="3" t="str">
        <f>+VLOOKUP(J4416,'Dimension descriptions'!P:R,3,FALSE)</f>
        <v>District Office</v>
      </c>
      <c r="L4416" s="3" t="str">
        <f t="shared" si="549"/>
        <v>7804</v>
      </c>
      <c r="M4416" s="10">
        <v>7804</v>
      </c>
      <c r="N4416" s="3" t="str">
        <f t="shared" si="544"/>
        <v>1000</v>
      </c>
      <c r="O4416" s="3" t="str">
        <f t="shared" si="545"/>
        <v>149</v>
      </c>
      <c r="P4416" s="3" t="str">
        <f t="shared" si="550"/>
        <v>1</v>
      </c>
      <c r="Q4416" s="11">
        <f>+VLOOKUP(M4416,'Dimension descriptions'!K:M,2,FALSE)</f>
        <v>7801</v>
      </c>
      <c r="R4416" s="33">
        <v>7801</v>
      </c>
      <c r="S4416" s="11" t="str">
        <f>+VLOOKUP(R4416,'Dimension descriptions'!K:M,3)</f>
        <v>TITLE I</v>
      </c>
      <c r="T4416" s="3" t="str">
        <f t="shared" si="551"/>
        <v>Y</v>
      </c>
      <c r="U4416">
        <f>+VLOOKUP(R4416,'FY21 P13 Allotment memo'!O:O,1,FALSE)</f>
        <v>7801</v>
      </c>
      <c r="V4416"/>
      <c r="W4416"/>
      <c r="X4416"/>
      <c r="Y4416"/>
      <c r="Z4416"/>
    </row>
    <row r="4417" spans="1:26">
      <c r="A4417">
        <v>10</v>
      </c>
      <c r="B4417" t="s">
        <v>5812</v>
      </c>
      <c r="C4417" t="s">
        <v>2048</v>
      </c>
      <c r="D4417">
        <v>91</v>
      </c>
      <c r="E4417">
        <v>2190.44</v>
      </c>
      <c r="F4417">
        <v>0</v>
      </c>
      <c r="G4417" s="2">
        <f t="shared" si="546"/>
        <v>2190.44</v>
      </c>
      <c r="H4417" s="3" t="str">
        <f t="shared" si="547"/>
        <v>10</v>
      </c>
      <c r="I4417" s="3" t="str">
        <f t="shared" si="548"/>
        <v>500</v>
      </c>
      <c r="J4417" s="3">
        <v>500</v>
      </c>
      <c r="K4417" s="3" t="str">
        <f>+VLOOKUP(J4417,'Dimension descriptions'!P:R,3,FALSE)</f>
        <v>District Office</v>
      </c>
      <c r="L4417" s="3" t="str">
        <f t="shared" si="549"/>
        <v>7804</v>
      </c>
      <c r="M4417" s="10">
        <v>7804</v>
      </c>
      <c r="N4417" s="3" t="str">
        <f t="shared" si="544"/>
        <v>1000</v>
      </c>
      <c r="O4417" s="3" t="str">
        <f t="shared" si="545"/>
        <v>161</v>
      </c>
      <c r="P4417" s="3" t="str">
        <f t="shared" si="550"/>
        <v>1</v>
      </c>
      <c r="Q4417" s="11">
        <f>+VLOOKUP(M4417,'Dimension descriptions'!K:M,2,FALSE)</f>
        <v>7801</v>
      </c>
      <c r="R4417" s="33">
        <v>7801</v>
      </c>
      <c r="S4417" s="11" t="str">
        <f>+VLOOKUP(R4417,'Dimension descriptions'!K:M,3)</f>
        <v>TITLE I</v>
      </c>
      <c r="T4417" s="3" t="str">
        <f t="shared" si="551"/>
        <v>Y</v>
      </c>
      <c r="U4417">
        <f>+VLOOKUP(R4417,'FY21 P13 Allotment memo'!O:O,1,FALSE)</f>
        <v>7801</v>
      </c>
      <c r="V4417"/>
      <c r="W4417"/>
      <c r="X4417"/>
      <c r="Y4417"/>
      <c r="Z4417"/>
    </row>
    <row r="4418" spans="1:26">
      <c r="A4418">
        <v>10</v>
      </c>
      <c r="B4418" t="s">
        <v>5813</v>
      </c>
      <c r="C4418" t="s">
        <v>1279</v>
      </c>
      <c r="D4418">
        <v>91</v>
      </c>
      <c r="E4418">
        <v>528.01</v>
      </c>
      <c r="F4418">
        <v>0</v>
      </c>
      <c r="G4418" s="2">
        <f t="shared" si="546"/>
        <v>528.01</v>
      </c>
      <c r="H4418" s="3" t="str">
        <f t="shared" si="547"/>
        <v>10</v>
      </c>
      <c r="I4418" s="3" t="str">
        <f t="shared" si="548"/>
        <v>500</v>
      </c>
      <c r="J4418" s="3">
        <v>500</v>
      </c>
      <c r="K4418" s="3" t="str">
        <f>+VLOOKUP(J4418,'Dimension descriptions'!P:R,3,FALSE)</f>
        <v>District Office</v>
      </c>
      <c r="L4418" s="3" t="str">
        <f t="shared" si="549"/>
        <v>7804</v>
      </c>
      <c r="M4418" s="10">
        <v>7804</v>
      </c>
      <c r="N4418" s="3" t="str">
        <f t="shared" si="544"/>
        <v>1000</v>
      </c>
      <c r="O4418" s="3" t="str">
        <f t="shared" si="545"/>
        <v>210</v>
      </c>
      <c r="P4418" s="3" t="str">
        <f t="shared" si="550"/>
        <v>2</v>
      </c>
      <c r="Q4418" s="11">
        <f>+VLOOKUP(M4418,'Dimension descriptions'!K:M,2,FALSE)</f>
        <v>7801</v>
      </c>
      <c r="R4418" s="33">
        <v>7801</v>
      </c>
      <c r="S4418" s="11" t="str">
        <f>+VLOOKUP(R4418,'Dimension descriptions'!K:M,3)</f>
        <v>TITLE I</v>
      </c>
      <c r="T4418" s="3" t="str">
        <f t="shared" si="551"/>
        <v>Y</v>
      </c>
      <c r="U4418">
        <f>+VLOOKUP(R4418,'FY21 P13 Allotment memo'!O:O,1,FALSE)</f>
        <v>7801</v>
      </c>
      <c r="V4418"/>
      <c r="W4418"/>
      <c r="X4418"/>
      <c r="Y4418"/>
      <c r="Z4418"/>
    </row>
    <row r="4419" spans="1:26">
      <c r="A4419">
        <v>10</v>
      </c>
      <c r="B4419" t="s">
        <v>5814</v>
      </c>
      <c r="C4419" t="s">
        <v>1246</v>
      </c>
      <c r="D4419">
        <v>91</v>
      </c>
      <c r="E4419">
        <v>508.58</v>
      </c>
      <c r="F4419">
        <v>0</v>
      </c>
      <c r="G4419" s="2">
        <f t="shared" si="546"/>
        <v>508.58</v>
      </c>
      <c r="H4419" s="3" t="str">
        <f t="shared" si="547"/>
        <v>10</v>
      </c>
      <c r="I4419" s="3" t="str">
        <f t="shared" si="548"/>
        <v>500</v>
      </c>
      <c r="J4419" s="3">
        <v>500</v>
      </c>
      <c r="K4419" s="3" t="str">
        <f>+VLOOKUP(J4419,'Dimension descriptions'!P:R,3,FALSE)</f>
        <v>District Office</v>
      </c>
      <c r="L4419" s="3" t="str">
        <f t="shared" si="549"/>
        <v>7804</v>
      </c>
      <c r="M4419" s="10">
        <v>7804</v>
      </c>
      <c r="N4419" s="3" t="str">
        <f t="shared" si="544"/>
        <v>1000</v>
      </c>
      <c r="O4419" s="3" t="str">
        <f t="shared" si="545"/>
        <v>220</v>
      </c>
      <c r="P4419" s="3" t="str">
        <f t="shared" si="550"/>
        <v>2</v>
      </c>
      <c r="Q4419" s="11">
        <f>+VLOOKUP(M4419,'Dimension descriptions'!K:M,2,FALSE)</f>
        <v>7801</v>
      </c>
      <c r="R4419" s="33">
        <v>7801</v>
      </c>
      <c r="S4419" s="11" t="str">
        <f>+VLOOKUP(R4419,'Dimension descriptions'!K:M,3)</f>
        <v>TITLE I</v>
      </c>
      <c r="T4419" s="3" t="str">
        <f t="shared" si="551"/>
        <v>Y</v>
      </c>
      <c r="U4419">
        <f>+VLOOKUP(R4419,'FY21 P13 Allotment memo'!O:O,1,FALSE)</f>
        <v>7801</v>
      </c>
      <c r="V4419"/>
      <c r="W4419"/>
      <c r="X4419"/>
      <c r="Y4419"/>
      <c r="Z4419"/>
    </row>
    <row r="4420" spans="1:26">
      <c r="A4420">
        <v>10</v>
      </c>
      <c r="B4420" t="s">
        <v>5815</v>
      </c>
      <c r="C4420" t="s">
        <v>5816</v>
      </c>
      <c r="D4420">
        <v>91</v>
      </c>
      <c r="E4420">
        <v>0</v>
      </c>
      <c r="F4420">
        <v>0</v>
      </c>
      <c r="G4420" s="2">
        <f t="shared" si="546"/>
        <v>0</v>
      </c>
      <c r="H4420" s="3" t="str">
        <f t="shared" si="547"/>
        <v>10</v>
      </c>
      <c r="I4420" s="3" t="str">
        <f t="shared" si="548"/>
        <v>500</v>
      </c>
      <c r="J4420" s="3">
        <v>500</v>
      </c>
      <c r="K4420" s="3" t="str">
        <f>+VLOOKUP(J4420,'Dimension descriptions'!P:R,3,FALSE)</f>
        <v>District Office</v>
      </c>
      <c r="L4420" s="3" t="str">
        <f t="shared" si="549"/>
        <v>7804</v>
      </c>
      <c r="M4420" s="10">
        <v>7804</v>
      </c>
      <c r="N4420" s="3" t="str">
        <f t="shared" si="544"/>
        <v>1000</v>
      </c>
      <c r="O4420" s="3" t="str">
        <f t="shared" si="545"/>
        <v>241</v>
      </c>
      <c r="P4420" s="3" t="str">
        <f t="shared" si="550"/>
        <v>2</v>
      </c>
      <c r="Q4420" s="11">
        <f>+VLOOKUP(M4420,'Dimension descriptions'!K:M,2,FALSE)</f>
        <v>7801</v>
      </c>
      <c r="R4420" s="33">
        <v>7801</v>
      </c>
      <c r="S4420" s="11" t="str">
        <f>+VLOOKUP(R4420,'Dimension descriptions'!K:M,3)</f>
        <v>TITLE I</v>
      </c>
      <c r="T4420" s="3" t="str">
        <f t="shared" si="551"/>
        <v>Y</v>
      </c>
      <c r="U4420">
        <f>+VLOOKUP(R4420,'FY21 P13 Allotment memo'!O:O,1,FALSE)</f>
        <v>7801</v>
      </c>
      <c r="V4420"/>
      <c r="W4420"/>
      <c r="X4420"/>
      <c r="Y4420"/>
      <c r="Z4420"/>
    </row>
    <row r="4421" spans="1:26">
      <c r="A4421">
        <v>10</v>
      </c>
      <c r="B4421" t="s">
        <v>5817</v>
      </c>
      <c r="C4421" t="s">
        <v>1652</v>
      </c>
      <c r="D4421">
        <v>91</v>
      </c>
      <c r="E4421">
        <v>1201.8499999999999</v>
      </c>
      <c r="F4421">
        <v>0</v>
      </c>
      <c r="G4421" s="2">
        <f t="shared" si="546"/>
        <v>1201.8499999999999</v>
      </c>
      <c r="H4421" s="3" t="str">
        <f t="shared" si="547"/>
        <v>10</v>
      </c>
      <c r="I4421" s="3" t="str">
        <f t="shared" si="548"/>
        <v>500</v>
      </c>
      <c r="J4421" s="3">
        <v>500</v>
      </c>
      <c r="K4421" s="3" t="str">
        <f>+VLOOKUP(J4421,'Dimension descriptions'!P:R,3,FALSE)</f>
        <v>District Office</v>
      </c>
      <c r="L4421" s="3" t="str">
        <f t="shared" si="549"/>
        <v>7804</v>
      </c>
      <c r="M4421" s="10">
        <v>7804</v>
      </c>
      <c r="N4421" s="3" t="str">
        <f t="shared" si="544"/>
        <v>1000</v>
      </c>
      <c r="O4421" s="3" t="str">
        <f t="shared" si="545"/>
        <v>610</v>
      </c>
      <c r="P4421" s="3" t="str">
        <f t="shared" si="550"/>
        <v>6</v>
      </c>
      <c r="Q4421" s="11">
        <f>+VLOOKUP(M4421,'Dimension descriptions'!K:M,2,FALSE)</f>
        <v>7801</v>
      </c>
      <c r="R4421" s="33">
        <v>7801</v>
      </c>
      <c r="S4421" s="11" t="str">
        <f>+VLOOKUP(R4421,'Dimension descriptions'!K:M,3)</f>
        <v>TITLE I</v>
      </c>
      <c r="T4421" s="3" t="str">
        <f t="shared" si="551"/>
        <v>Y</v>
      </c>
      <c r="U4421">
        <f>+VLOOKUP(R4421,'FY21 P13 Allotment memo'!O:O,1,FALSE)</f>
        <v>7801</v>
      </c>
      <c r="V4421"/>
      <c r="W4421"/>
      <c r="X4421"/>
      <c r="Y4421"/>
      <c r="Z4421"/>
    </row>
    <row r="4422" spans="1:26">
      <c r="A4422">
        <v>10</v>
      </c>
      <c r="B4422" t="s">
        <v>5818</v>
      </c>
      <c r="C4422" t="s">
        <v>5819</v>
      </c>
      <c r="D4422">
        <v>91</v>
      </c>
      <c r="E4422">
        <v>563.42999999999995</v>
      </c>
      <c r="F4422">
        <v>0</v>
      </c>
      <c r="G4422" s="2">
        <f t="shared" si="546"/>
        <v>563.42999999999995</v>
      </c>
      <c r="H4422" s="3" t="str">
        <f t="shared" si="547"/>
        <v>10</v>
      </c>
      <c r="I4422" s="3" t="str">
        <f t="shared" si="548"/>
        <v>500</v>
      </c>
      <c r="J4422" s="3">
        <v>500</v>
      </c>
      <c r="K4422" s="3" t="str">
        <f>+VLOOKUP(J4422,'Dimension descriptions'!P:R,3,FALSE)</f>
        <v>District Office</v>
      </c>
      <c r="L4422" s="3" t="str">
        <f t="shared" si="549"/>
        <v>7804</v>
      </c>
      <c r="M4422" s="10">
        <v>7804</v>
      </c>
      <c r="N4422" s="3" t="str">
        <f t="shared" ref="N4422:N4485" si="552">+MID(B4422,16,4)</f>
        <v>7000</v>
      </c>
      <c r="O4422" s="3" t="str">
        <f t="shared" ref="O4422:O4485" si="553">+RIGHT(B4422,3)</f>
        <v>860</v>
      </c>
      <c r="P4422" s="3" t="str">
        <f t="shared" si="550"/>
        <v>8</v>
      </c>
      <c r="Q4422" s="11">
        <f>+VLOOKUP(M4422,'Dimension descriptions'!K:M,2,FALSE)</f>
        <v>7801</v>
      </c>
      <c r="R4422" s="33">
        <v>7801</v>
      </c>
      <c r="S4422" s="11" t="str">
        <f>+VLOOKUP(R4422,'Dimension descriptions'!K:M,3)</f>
        <v>TITLE I</v>
      </c>
      <c r="T4422" s="3" t="str">
        <f t="shared" si="551"/>
        <v>Y</v>
      </c>
      <c r="U4422">
        <f>+VLOOKUP(R4422,'FY21 P13 Allotment memo'!O:O,1,FALSE)</f>
        <v>7801</v>
      </c>
      <c r="V4422"/>
      <c r="W4422"/>
      <c r="X4422"/>
      <c r="Y4422"/>
      <c r="Z4422"/>
    </row>
    <row r="4423" spans="1:26">
      <c r="A4423">
        <v>10</v>
      </c>
      <c r="B4423" t="s">
        <v>5820</v>
      </c>
      <c r="C4423" t="s">
        <v>5821</v>
      </c>
      <c r="D4423">
        <v>91</v>
      </c>
      <c r="E4423">
        <v>0</v>
      </c>
      <c r="F4423">
        <v>0</v>
      </c>
      <c r="G4423" s="2">
        <f t="shared" ref="G4423:G4486" si="554">+E4423-F4423</f>
        <v>0</v>
      </c>
      <c r="H4423" s="3" t="str">
        <f t="shared" ref="H4423:H4486" si="555">+LEFT(B4423,2)</f>
        <v>10</v>
      </c>
      <c r="I4423" s="3" t="str">
        <f t="shared" ref="I4423:I4486" si="556">+MID(B4423,4,3)</f>
        <v>500</v>
      </c>
      <c r="J4423" s="3">
        <v>500</v>
      </c>
      <c r="K4423" s="3" t="str">
        <f>+VLOOKUP(J4423,'Dimension descriptions'!P:R,3,FALSE)</f>
        <v>District Office</v>
      </c>
      <c r="L4423" s="3" t="str">
        <f t="shared" ref="L4423:L4486" si="557">+MID(B4423,11,4)</f>
        <v>7804</v>
      </c>
      <c r="M4423" s="10">
        <v>7804</v>
      </c>
      <c r="N4423" s="3" t="str">
        <f t="shared" si="552"/>
        <v>7000</v>
      </c>
      <c r="O4423" s="3" t="str">
        <f t="shared" si="553"/>
        <v>870</v>
      </c>
      <c r="P4423" s="3" t="str">
        <f t="shared" ref="P4423:P4486" si="558">+LEFT(O4423,1)</f>
        <v>8</v>
      </c>
      <c r="Q4423" s="11">
        <f>+VLOOKUP(M4423,'Dimension descriptions'!K:M,2,FALSE)</f>
        <v>7801</v>
      </c>
      <c r="R4423" s="33">
        <v>7801</v>
      </c>
      <c r="S4423" s="11" t="str">
        <f>+VLOOKUP(R4423,'Dimension descriptions'!K:M,3)</f>
        <v>TITLE I</v>
      </c>
      <c r="T4423" s="3" t="str">
        <f t="shared" ref="T4423:T4486" si="559">+IF(Q4423=M4423,"N","Y")</f>
        <v>Y</v>
      </c>
      <c r="U4423">
        <f>+VLOOKUP(R4423,'FY21 P13 Allotment memo'!O:O,1,FALSE)</f>
        <v>7801</v>
      </c>
      <c r="V4423"/>
      <c r="W4423"/>
      <c r="X4423"/>
      <c r="Y4423"/>
      <c r="Z4423"/>
    </row>
    <row r="4424" spans="1:26">
      <c r="A4424">
        <v>10</v>
      </c>
      <c r="B4424" t="s">
        <v>5822</v>
      </c>
      <c r="C4424" t="s">
        <v>1618</v>
      </c>
      <c r="D4424">
        <v>91</v>
      </c>
      <c r="E4424">
        <v>350</v>
      </c>
      <c r="F4424">
        <v>0</v>
      </c>
      <c r="G4424" s="2">
        <f t="shared" si="554"/>
        <v>350</v>
      </c>
      <c r="H4424" s="3" t="str">
        <f t="shared" si="555"/>
        <v>10</v>
      </c>
      <c r="I4424" s="3" t="str">
        <f t="shared" si="556"/>
        <v>500</v>
      </c>
      <c r="J4424" s="3">
        <v>500</v>
      </c>
      <c r="K4424" s="3" t="str">
        <f>+VLOOKUP(J4424,'Dimension descriptions'!P:R,3,FALSE)</f>
        <v>District Office</v>
      </c>
      <c r="L4424" s="3" t="str">
        <f t="shared" si="557"/>
        <v>7830</v>
      </c>
      <c r="M4424" s="10">
        <v>7830</v>
      </c>
      <c r="N4424" s="3" t="str">
        <f t="shared" si="552"/>
        <v>1000</v>
      </c>
      <c r="O4424" s="3" t="str">
        <f t="shared" si="553"/>
        <v>580</v>
      </c>
      <c r="P4424" s="3" t="str">
        <f t="shared" si="558"/>
        <v>5</v>
      </c>
      <c r="Q4424" s="11">
        <f>+VLOOKUP(M4424,'Dimension descriptions'!K:M,2,FALSE)</f>
        <v>7830</v>
      </c>
      <c r="R4424" s="33">
        <v>7830</v>
      </c>
      <c r="S4424" s="11" t="str">
        <f>+VLOOKUP(R4424,'Dimension descriptions'!K:M,3)</f>
        <v>Fed NCLB Title I C  Migrant Children</v>
      </c>
      <c r="T4424" s="3" t="str">
        <f t="shared" si="559"/>
        <v>N</v>
      </c>
      <c r="U4424">
        <f>+VLOOKUP(R4424,'FY21 P13 Allotment memo'!O:O,1,FALSE)</f>
        <v>7830</v>
      </c>
      <c r="V4424"/>
      <c r="W4424"/>
      <c r="X4424"/>
      <c r="Y4424"/>
      <c r="Z4424"/>
    </row>
    <row r="4425" spans="1:26">
      <c r="A4425">
        <v>10</v>
      </c>
      <c r="B4425" t="s">
        <v>5823</v>
      </c>
      <c r="C4425" t="s">
        <v>5824</v>
      </c>
      <c r="D4425">
        <v>91</v>
      </c>
      <c r="E4425">
        <v>6898.58</v>
      </c>
      <c r="F4425">
        <v>0</v>
      </c>
      <c r="G4425" s="2">
        <f t="shared" si="554"/>
        <v>6898.58</v>
      </c>
      <c r="H4425" s="3" t="str">
        <f t="shared" si="555"/>
        <v>10</v>
      </c>
      <c r="I4425" s="3" t="str">
        <f t="shared" si="556"/>
        <v>500</v>
      </c>
      <c r="J4425" s="3">
        <v>500</v>
      </c>
      <c r="K4425" s="3" t="str">
        <f>+VLOOKUP(J4425,'Dimension descriptions'!P:R,3,FALSE)</f>
        <v>District Office</v>
      </c>
      <c r="L4425" s="3" t="str">
        <f t="shared" si="557"/>
        <v>7830</v>
      </c>
      <c r="M4425" s="10">
        <v>7830</v>
      </c>
      <c r="N4425" s="3" t="str">
        <f t="shared" si="552"/>
        <v>1000</v>
      </c>
      <c r="O4425" s="3" t="str">
        <f t="shared" si="553"/>
        <v>610</v>
      </c>
      <c r="P4425" s="3" t="str">
        <f t="shared" si="558"/>
        <v>6</v>
      </c>
      <c r="Q4425" s="11">
        <f>+VLOOKUP(M4425,'Dimension descriptions'!K:M,2,FALSE)</f>
        <v>7830</v>
      </c>
      <c r="R4425" s="33">
        <v>7830</v>
      </c>
      <c r="S4425" s="11" t="str">
        <f>+VLOOKUP(R4425,'Dimension descriptions'!K:M,3)</f>
        <v>Fed NCLB Title I C  Migrant Children</v>
      </c>
      <c r="T4425" s="3" t="str">
        <f t="shared" si="559"/>
        <v>N</v>
      </c>
      <c r="U4425">
        <f>+VLOOKUP(R4425,'FY21 P13 Allotment memo'!O:O,1,FALSE)</f>
        <v>7830</v>
      </c>
      <c r="V4425"/>
      <c r="W4425"/>
      <c r="X4425"/>
      <c r="Y4425"/>
      <c r="Z4425"/>
    </row>
    <row r="4426" spans="1:26">
      <c r="A4426">
        <v>10</v>
      </c>
      <c r="B4426" t="s">
        <v>5825</v>
      </c>
      <c r="C4426" t="s">
        <v>5826</v>
      </c>
      <c r="D4426">
        <v>91</v>
      </c>
      <c r="E4426">
        <v>13527.58</v>
      </c>
      <c r="F4426">
        <v>0</v>
      </c>
      <c r="G4426" s="2">
        <f t="shared" si="554"/>
        <v>13527.58</v>
      </c>
      <c r="H4426" s="3" t="str">
        <f t="shared" si="555"/>
        <v>10</v>
      </c>
      <c r="I4426" s="3" t="str">
        <f t="shared" si="556"/>
        <v>500</v>
      </c>
      <c r="J4426" s="3">
        <v>500</v>
      </c>
      <c r="K4426" s="3" t="str">
        <f>+VLOOKUP(J4426,'Dimension descriptions'!P:R,3,FALSE)</f>
        <v>District Office</v>
      </c>
      <c r="L4426" s="3" t="str">
        <f t="shared" si="557"/>
        <v>7830</v>
      </c>
      <c r="M4426" s="10">
        <v>7830</v>
      </c>
      <c r="N4426" s="3" t="str">
        <f t="shared" si="552"/>
        <v>2230</v>
      </c>
      <c r="O4426" s="3" t="str">
        <f t="shared" si="553"/>
        <v>190</v>
      </c>
      <c r="P4426" s="3" t="str">
        <f t="shared" si="558"/>
        <v>1</v>
      </c>
      <c r="Q4426" s="11">
        <f>+VLOOKUP(M4426,'Dimension descriptions'!K:M,2,FALSE)</f>
        <v>7830</v>
      </c>
      <c r="R4426" s="33">
        <v>7830</v>
      </c>
      <c r="S4426" s="11" t="str">
        <f>+VLOOKUP(R4426,'Dimension descriptions'!K:M,3)</f>
        <v>Fed NCLB Title I C  Migrant Children</v>
      </c>
      <c r="T4426" s="3" t="str">
        <f t="shared" si="559"/>
        <v>N</v>
      </c>
      <c r="U4426">
        <f>+VLOOKUP(R4426,'FY21 P13 Allotment memo'!O:O,1,FALSE)</f>
        <v>7830</v>
      </c>
      <c r="V4426"/>
      <c r="W4426"/>
      <c r="X4426"/>
      <c r="Y4426"/>
      <c r="Z4426"/>
    </row>
    <row r="4427" spans="1:26">
      <c r="A4427">
        <v>10</v>
      </c>
      <c r="B4427" t="s">
        <v>5827</v>
      </c>
      <c r="C4427" t="s">
        <v>1279</v>
      </c>
      <c r="D4427">
        <v>91</v>
      </c>
      <c r="E4427">
        <v>2709.1</v>
      </c>
      <c r="F4427">
        <v>0</v>
      </c>
      <c r="G4427" s="2">
        <f t="shared" si="554"/>
        <v>2709.1</v>
      </c>
      <c r="H4427" s="3" t="str">
        <f t="shared" si="555"/>
        <v>10</v>
      </c>
      <c r="I4427" s="3" t="str">
        <f t="shared" si="556"/>
        <v>500</v>
      </c>
      <c r="J4427" s="3">
        <v>500</v>
      </c>
      <c r="K4427" s="3" t="str">
        <f>+VLOOKUP(J4427,'Dimension descriptions'!P:R,3,FALSE)</f>
        <v>District Office</v>
      </c>
      <c r="L4427" s="3" t="str">
        <f t="shared" si="557"/>
        <v>7830</v>
      </c>
      <c r="M4427" s="10">
        <v>7830</v>
      </c>
      <c r="N4427" s="3" t="str">
        <f t="shared" si="552"/>
        <v>2230</v>
      </c>
      <c r="O4427" s="3" t="str">
        <f t="shared" si="553"/>
        <v>210</v>
      </c>
      <c r="P4427" s="3" t="str">
        <f t="shared" si="558"/>
        <v>2</v>
      </c>
      <c r="Q4427" s="11">
        <f>+VLOOKUP(M4427,'Dimension descriptions'!K:M,2,FALSE)</f>
        <v>7830</v>
      </c>
      <c r="R4427" s="33">
        <v>7830</v>
      </c>
      <c r="S4427" s="11" t="str">
        <f>+VLOOKUP(R4427,'Dimension descriptions'!K:M,3)</f>
        <v>Fed NCLB Title I C  Migrant Children</v>
      </c>
      <c r="T4427" s="3" t="str">
        <f t="shared" si="559"/>
        <v>N</v>
      </c>
      <c r="U4427">
        <f>+VLOOKUP(R4427,'FY21 P13 Allotment memo'!O:O,1,FALSE)</f>
        <v>7830</v>
      </c>
      <c r="V4427"/>
      <c r="W4427"/>
      <c r="X4427"/>
      <c r="Y4427"/>
      <c r="Z4427"/>
    </row>
    <row r="4428" spans="1:26">
      <c r="A4428">
        <v>10</v>
      </c>
      <c r="B4428" t="s">
        <v>5828</v>
      </c>
      <c r="C4428" t="s">
        <v>1246</v>
      </c>
      <c r="D4428">
        <v>91</v>
      </c>
      <c r="E4428">
        <v>1035</v>
      </c>
      <c r="F4428">
        <v>0</v>
      </c>
      <c r="G4428" s="2">
        <f t="shared" si="554"/>
        <v>1035</v>
      </c>
      <c r="H4428" s="3" t="str">
        <f t="shared" si="555"/>
        <v>10</v>
      </c>
      <c r="I4428" s="3" t="str">
        <f t="shared" si="556"/>
        <v>500</v>
      </c>
      <c r="J4428" s="3">
        <v>500</v>
      </c>
      <c r="K4428" s="3" t="str">
        <f>+VLOOKUP(J4428,'Dimension descriptions'!P:R,3,FALSE)</f>
        <v>District Office</v>
      </c>
      <c r="L4428" s="3" t="str">
        <f t="shared" si="557"/>
        <v>7830</v>
      </c>
      <c r="M4428" s="10">
        <v>7830</v>
      </c>
      <c r="N4428" s="3" t="str">
        <f t="shared" si="552"/>
        <v>2230</v>
      </c>
      <c r="O4428" s="3" t="str">
        <f t="shared" si="553"/>
        <v>220</v>
      </c>
      <c r="P4428" s="3" t="str">
        <f t="shared" si="558"/>
        <v>2</v>
      </c>
      <c r="Q4428" s="11">
        <f>+VLOOKUP(M4428,'Dimension descriptions'!K:M,2,FALSE)</f>
        <v>7830</v>
      </c>
      <c r="R4428" s="33">
        <v>7830</v>
      </c>
      <c r="S4428" s="11" t="str">
        <f>+VLOOKUP(R4428,'Dimension descriptions'!K:M,3)</f>
        <v>Fed NCLB Title I C  Migrant Children</v>
      </c>
      <c r="T4428" s="3" t="str">
        <f t="shared" si="559"/>
        <v>N</v>
      </c>
      <c r="U4428">
        <f>+VLOOKUP(R4428,'FY21 P13 Allotment memo'!O:O,1,FALSE)</f>
        <v>7830</v>
      </c>
      <c r="V4428"/>
      <c r="W4428"/>
      <c r="X4428"/>
      <c r="Y4428"/>
      <c r="Z4428"/>
    </row>
    <row r="4429" spans="1:26">
      <c r="A4429">
        <v>10</v>
      </c>
      <c r="B4429" t="s">
        <v>5829</v>
      </c>
      <c r="C4429" t="s">
        <v>1346</v>
      </c>
      <c r="D4429">
        <v>91</v>
      </c>
      <c r="E4429">
        <v>97.24</v>
      </c>
      <c r="F4429">
        <v>0</v>
      </c>
      <c r="G4429" s="2">
        <f t="shared" si="554"/>
        <v>97.24</v>
      </c>
      <c r="H4429" s="3" t="str">
        <f t="shared" si="555"/>
        <v>10</v>
      </c>
      <c r="I4429" s="3" t="str">
        <f t="shared" si="556"/>
        <v>500</v>
      </c>
      <c r="J4429" s="3">
        <v>500</v>
      </c>
      <c r="K4429" s="3" t="str">
        <f>+VLOOKUP(J4429,'Dimension descriptions'!P:R,3,FALSE)</f>
        <v>District Office</v>
      </c>
      <c r="L4429" s="3" t="str">
        <f t="shared" si="557"/>
        <v>7830</v>
      </c>
      <c r="M4429" s="10">
        <v>7830</v>
      </c>
      <c r="N4429" s="3" t="str">
        <f t="shared" si="552"/>
        <v>2230</v>
      </c>
      <c r="O4429" s="3" t="str">
        <f t="shared" si="553"/>
        <v>241</v>
      </c>
      <c r="P4429" s="3" t="str">
        <f t="shared" si="558"/>
        <v>2</v>
      </c>
      <c r="Q4429" s="11">
        <f>+VLOOKUP(M4429,'Dimension descriptions'!K:M,2,FALSE)</f>
        <v>7830</v>
      </c>
      <c r="R4429" s="33">
        <v>7830</v>
      </c>
      <c r="S4429" s="11" t="str">
        <f>+VLOOKUP(R4429,'Dimension descriptions'!K:M,3)</f>
        <v>Fed NCLB Title I C  Migrant Children</v>
      </c>
      <c r="T4429" s="3" t="str">
        <f t="shared" si="559"/>
        <v>N</v>
      </c>
      <c r="U4429">
        <f>+VLOOKUP(R4429,'FY21 P13 Allotment memo'!O:O,1,FALSE)</f>
        <v>7830</v>
      </c>
      <c r="V4429"/>
      <c r="W4429"/>
      <c r="X4429"/>
      <c r="Y4429"/>
      <c r="Z4429"/>
    </row>
    <row r="4430" spans="1:26">
      <c r="A4430">
        <v>10</v>
      </c>
      <c r="B4430" t="s">
        <v>5830</v>
      </c>
      <c r="C4430" t="s">
        <v>1250</v>
      </c>
      <c r="D4430">
        <v>91</v>
      </c>
      <c r="E4430">
        <v>460</v>
      </c>
      <c r="F4430">
        <v>0</v>
      </c>
      <c r="G4430" s="2">
        <f t="shared" si="554"/>
        <v>460</v>
      </c>
      <c r="H4430" s="3" t="str">
        <f t="shared" si="555"/>
        <v>10</v>
      </c>
      <c r="I4430" s="3" t="str">
        <f t="shared" si="556"/>
        <v>500</v>
      </c>
      <c r="J4430" s="3">
        <v>500</v>
      </c>
      <c r="K4430" s="3" t="str">
        <f>+VLOOKUP(J4430,'Dimension descriptions'!P:R,3,FALSE)</f>
        <v>District Office</v>
      </c>
      <c r="L4430" s="3" t="str">
        <f t="shared" si="557"/>
        <v>7830</v>
      </c>
      <c r="M4430" s="10">
        <v>7830</v>
      </c>
      <c r="N4430" s="3" t="str">
        <f t="shared" si="552"/>
        <v>2230</v>
      </c>
      <c r="O4430" s="3" t="str">
        <f t="shared" si="553"/>
        <v>245</v>
      </c>
      <c r="P4430" s="3" t="str">
        <f t="shared" si="558"/>
        <v>2</v>
      </c>
      <c r="Q4430" s="11">
        <f>+VLOOKUP(M4430,'Dimension descriptions'!K:M,2,FALSE)</f>
        <v>7830</v>
      </c>
      <c r="R4430" s="33">
        <v>7830</v>
      </c>
      <c r="S4430" s="11" t="str">
        <f>+VLOOKUP(R4430,'Dimension descriptions'!K:M,3)</f>
        <v>Fed NCLB Title I C  Migrant Children</v>
      </c>
      <c r="T4430" s="3" t="str">
        <f t="shared" si="559"/>
        <v>N</v>
      </c>
      <c r="U4430">
        <f>+VLOOKUP(R4430,'FY21 P13 Allotment memo'!O:O,1,FALSE)</f>
        <v>7830</v>
      </c>
      <c r="V4430"/>
      <c r="W4430"/>
      <c r="X4430"/>
      <c r="Y4430"/>
      <c r="Z4430"/>
    </row>
    <row r="4431" spans="1:26">
      <c r="A4431">
        <v>10</v>
      </c>
      <c r="B4431" t="s">
        <v>5831</v>
      </c>
      <c r="C4431" t="s">
        <v>5832</v>
      </c>
      <c r="D4431">
        <v>91</v>
      </c>
      <c r="E4431">
        <v>990.56</v>
      </c>
      <c r="F4431">
        <v>0</v>
      </c>
      <c r="G4431" s="2">
        <f t="shared" si="554"/>
        <v>990.56</v>
      </c>
      <c r="H4431" s="3" t="str">
        <f t="shared" si="555"/>
        <v>10</v>
      </c>
      <c r="I4431" s="3" t="str">
        <f t="shared" si="556"/>
        <v>500</v>
      </c>
      <c r="J4431" s="3">
        <v>500</v>
      </c>
      <c r="K4431" s="3" t="str">
        <f>+VLOOKUP(J4431,'Dimension descriptions'!P:R,3,FALSE)</f>
        <v>District Office</v>
      </c>
      <c r="L4431" s="3" t="str">
        <f t="shared" si="557"/>
        <v>7830</v>
      </c>
      <c r="M4431" s="10">
        <v>7830</v>
      </c>
      <c r="N4431" s="3" t="str">
        <f t="shared" si="552"/>
        <v>7000</v>
      </c>
      <c r="O4431" s="3" t="str">
        <f t="shared" si="553"/>
        <v>860</v>
      </c>
      <c r="P4431" s="3" t="str">
        <f t="shared" si="558"/>
        <v>8</v>
      </c>
      <c r="Q4431" s="11">
        <f>+VLOOKUP(M4431,'Dimension descriptions'!K:M,2,FALSE)</f>
        <v>7830</v>
      </c>
      <c r="R4431" s="33">
        <v>7830</v>
      </c>
      <c r="S4431" s="11" t="str">
        <f>+VLOOKUP(R4431,'Dimension descriptions'!K:M,3)</f>
        <v>Fed NCLB Title I C  Migrant Children</v>
      </c>
      <c r="T4431" s="3" t="str">
        <f t="shared" si="559"/>
        <v>N</v>
      </c>
      <c r="U4431">
        <f>+VLOOKUP(R4431,'FY21 P13 Allotment memo'!O:O,1,FALSE)</f>
        <v>7830</v>
      </c>
      <c r="V4431"/>
      <c r="W4431"/>
      <c r="X4431"/>
      <c r="Y4431"/>
      <c r="Z4431"/>
    </row>
    <row r="4432" spans="1:26">
      <c r="A4432">
        <v>10</v>
      </c>
      <c r="B4432" t="s">
        <v>5833</v>
      </c>
      <c r="C4432" t="s">
        <v>5834</v>
      </c>
      <c r="D4432">
        <v>91</v>
      </c>
      <c r="E4432">
        <v>0</v>
      </c>
      <c r="F4432">
        <v>0</v>
      </c>
      <c r="G4432" s="2">
        <f t="shared" si="554"/>
        <v>0</v>
      </c>
      <c r="H4432" s="3" t="str">
        <f t="shared" si="555"/>
        <v>10</v>
      </c>
      <c r="I4432" s="3" t="str">
        <f t="shared" si="556"/>
        <v>500</v>
      </c>
      <c r="J4432" s="3">
        <v>500</v>
      </c>
      <c r="K4432" s="3" t="str">
        <f>+VLOOKUP(J4432,'Dimension descriptions'!P:R,3,FALSE)</f>
        <v>District Office</v>
      </c>
      <c r="L4432" s="3" t="str">
        <f t="shared" si="557"/>
        <v>7830</v>
      </c>
      <c r="M4432" s="10">
        <v>7830</v>
      </c>
      <c r="N4432" s="3" t="str">
        <f t="shared" si="552"/>
        <v>7000</v>
      </c>
      <c r="O4432" s="3" t="str">
        <f t="shared" si="553"/>
        <v>870</v>
      </c>
      <c r="P4432" s="3" t="str">
        <f t="shared" si="558"/>
        <v>8</v>
      </c>
      <c r="Q4432" s="11">
        <f>+VLOOKUP(M4432,'Dimension descriptions'!K:M,2,FALSE)</f>
        <v>7830</v>
      </c>
      <c r="R4432" s="33">
        <v>7830</v>
      </c>
      <c r="S4432" s="11" t="str">
        <f>+VLOOKUP(R4432,'Dimension descriptions'!K:M,3)</f>
        <v>Fed NCLB Title I C  Migrant Children</v>
      </c>
      <c r="T4432" s="3" t="str">
        <f t="shared" si="559"/>
        <v>N</v>
      </c>
      <c r="U4432">
        <f>+VLOOKUP(R4432,'FY21 P13 Allotment memo'!O:O,1,FALSE)</f>
        <v>7830</v>
      </c>
      <c r="V4432"/>
      <c r="W4432"/>
      <c r="X4432"/>
      <c r="Y4432"/>
      <c r="Z4432"/>
    </row>
    <row r="4433" spans="1:26">
      <c r="A4433">
        <v>10</v>
      </c>
      <c r="B4433" t="s">
        <v>5835</v>
      </c>
      <c r="C4433" t="s">
        <v>1234</v>
      </c>
      <c r="D4433">
        <v>91</v>
      </c>
      <c r="E4433">
        <v>0</v>
      </c>
      <c r="F4433">
        <v>0</v>
      </c>
      <c r="G4433" s="2">
        <f t="shared" si="554"/>
        <v>0</v>
      </c>
      <c r="H4433" s="3" t="str">
        <f t="shared" si="555"/>
        <v>10</v>
      </c>
      <c r="I4433" s="3" t="str">
        <f t="shared" si="556"/>
        <v>500</v>
      </c>
      <c r="J4433" s="3">
        <v>500</v>
      </c>
      <c r="K4433" s="3" t="str">
        <f>+VLOOKUP(J4433,'Dimension descriptions'!P:R,3,FALSE)</f>
        <v>District Office</v>
      </c>
      <c r="L4433" s="3" t="str">
        <f t="shared" si="557"/>
        <v>7840</v>
      </c>
      <c r="M4433" s="10">
        <v>7840</v>
      </c>
      <c r="N4433" s="3" t="str">
        <f t="shared" si="552"/>
        <v>1000</v>
      </c>
      <c r="O4433" s="3" t="str">
        <f t="shared" si="553"/>
        <v>131</v>
      </c>
      <c r="P4433" s="3" t="str">
        <f t="shared" si="558"/>
        <v>1</v>
      </c>
      <c r="Q4433" s="11">
        <f>+VLOOKUP(M4433,'Dimension descriptions'!K:M,2,FALSE)</f>
        <v>7840</v>
      </c>
      <c r="R4433" s="33">
        <v>7840</v>
      </c>
      <c r="S4433" s="11" t="str">
        <f>+VLOOKUP(R4433,'Dimension descriptions'!K:M,3)</f>
        <v>FEDERAL NCLB TITLE I D YIC</v>
      </c>
      <c r="T4433" s="3" t="str">
        <f t="shared" si="559"/>
        <v>N</v>
      </c>
      <c r="U4433" t="e">
        <f>+VLOOKUP(R4433,'FY21 P13 Allotment memo'!O:O,1,FALSE)</f>
        <v>#N/A</v>
      </c>
      <c r="V4433"/>
      <c r="W4433"/>
      <c r="X4433"/>
      <c r="Y4433"/>
      <c r="Z4433"/>
    </row>
    <row r="4434" spans="1:26">
      <c r="A4434">
        <v>10</v>
      </c>
      <c r="B4434" t="s">
        <v>5836</v>
      </c>
      <c r="C4434" t="s">
        <v>1571</v>
      </c>
      <c r="D4434">
        <v>91</v>
      </c>
      <c r="E4434">
        <v>0</v>
      </c>
      <c r="F4434">
        <v>0</v>
      </c>
      <c r="G4434" s="2">
        <f t="shared" si="554"/>
        <v>0</v>
      </c>
      <c r="H4434" s="3" t="str">
        <f t="shared" si="555"/>
        <v>10</v>
      </c>
      <c r="I4434" s="3" t="str">
        <f t="shared" si="556"/>
        <v>500</v>
      </c>
      <c r="J4434" s="3">
        <v>500</v>
      </c>
      <c r="K4434" s="3" t="str">
        <f>+VLOOKUP(J4434,'Dimension descriptions'!P:R,3,FALSE)</f>
        <v>District Office</v>
      </c>
      <c r="L4434" s="3" t="str">
        <f t="shared" si="557"/>
        <v>7840</v>
      </c>
      <c r="M4434" s="10">
        <v>7840</v>
      </c>
      <c r="N4434" s="3" t="str">
        <f t="shared" si="552"/>
        <v>1000</v>
      </c>
      <c r="O4434" s="3" t="str">
        <f t="shared" si="553"/>
        <v>149</v>
      </c>
      <c r="P4434" s="3" t="str">
        <f t="shared" si="558"/>
        <v>1</v>
      </c>
      <c r="Q4434" s="11">
        <f>+VLOOKUP(M4434,'Dimension descriptions'!K:M,2,FALSE)</f>
        <v>7840</v>
      </c>
      <c r="R4434" s="33">
        <v>7840</v>
      </c>
      <c r="S4434" s="11" t="str">
        <f>+VLOOKUP(R4434,'Dimension descriptions'!K:M,3)</f>
        <v>FEDERAL NCLB TITLE I D YIC</v>
      </c>
      <c r="T4434" s="3" t="str">
        <f t="shared" si="559"/>
        <v>N</v>
      </c>
      <c r="U4434" t="e">
        <f>+VLOOKUP(R4434,'FY21 P13 Allotment memo'!O:O,1,FALSE)</f>
        <v>#N/A</v>
      </c>
      <c r="V4434"/>
      <c r="W4434"/>
      <c r="X4434"/>
      <c r="Y4434"/>
      <c r="Z4434"/>
    </row>
    <row r="4435" spans="1:26">
      <c r="A4435">
        <v>10</v>
      </c>
      <c r="B4435" t="s">
        <v>5837</v>
      </c>
      <c r="C4435" t="s">
        <v>1671</v>
      </c>
      <c r="D4435">
        <v>91</v>
      </c>
      <c r="E4435">
        <v>0</v>
      </c>
      <c r="F4435">
        <v>0</v>
      </c>
      <c r="G4435" s="2">
        <f t="shared" si="554"/>
        <v>0</v>
      </c>
      <c r="H4435" s="3" t="str">
        <f t="shared" si="555"/>
        <v>10</v>
      </c>
      <c r="I4435" s="3" t="str">
        <f t="shared" si="556"/>
        <v>500</v>
      </c>
      <c r="J4435" s="3">
        <v>500</v>
      </c>
      <c r="K4435" s="3" t="str">
        <f>+VLOOKUP(J4435,'Dimension descriptions'!P:R,3,FALSE)</f>
        <v>District Office</v>
      </c>
      <c r="L4435" s="3" t="str">
        <f t="shared" si="557"/>
        <v>7840</v>
      </c>
      <c r="M4435" s="10">
        <v>7840</v>
      </c>
      <c r="N4435" s="3" t="str">
        <f t="shared" si="552"/>
        <v>1000</v>
      </c>
      <c r="O4435" s="3" t="str">
        <f t="shared" si="553"/>
        <v>530</v>
      </c>
      <c r="P4435" s="3" t="str">
        <f t="shared" si="558"/>
        <v>5</v>
      </c>
      <c r="Q4435" s="11">
        <f>+VLOOKUP(M4435,'Dimension descriptions'!K:M,2,FALSE)</f>
        <v>7840</v>
      </c>
      <c r="R4435" s="33">
        <v>7840</v>
      </c>
      <c r="S4435" s="11" t="str">
        <f>+VLOOKUP(R4435,'Dimension descriptions'!K:M,3)</f>
        <v>FEDERAL NCLB TITLE I D YIC</v>
      </c>
      <c r="T4435" s="3" t="str">
        <f t="shared" si="559"/>
        <v>N</v>
      </c>
      <c r="U4435" t="e">
        <f>+VLOOKUP(R4435,'FY21 P13 Allotment memo'!O:O,1,FALSE)</f>
        <v>#N/A</v>
      </c>
      <c r="V4435"/>
      <c r="W4435"/>
      <c r="X4435"/>
      <c r="Y4435"/>
      <c r="Z4435"/>
    </row>
    <row r="4436" spans="1:26">
      <c r="A4436">
        <v>10</v>
      </c>
      <c r="B4436" t="s">
        <v>5838</v>
      </c>
      <c r="C4436" t="s">
        <v>1417</v>
      </c>
      <c r="D4436">
        <v>91</v>
      </c>
      <c r="E4436">
        <v>0</v>
      </c>
      <c r="F4436">
        <v>0</v>
      </c>
      <c r="G4436" s="2">
        <f t="shared" si="554"/>
        <v>0</v>
      </c>
      <c r="H4436" s="3" t="str">
        <f t="shared" si="555"/>
        <v>10</v>
      </c>
      <c r="I4436" s="3" t="str">
        <f t="shared" si="556"/>
        <v>500</v>
      </c>
      <c r="J4436" s="3">
        <v>500</v>
      </c>
      <c r="K4436" s="3" t="str">
        <f>+VLOOKUP(J4436,'Dimension descriptions'!P:R,3,FALSE)</f>
        <v>District Office</v>
      </c>
      <c r="L4436" s="3" t="str">
        <f t="shared" si="557"/>
        <v>7840</v>
      </c>
      <c r="M4436" s="10">
        <v>7840</v>
      </c>
      <c r="N4436" s="3" t="str">
        <f t="shared" si="552"/>
        <v>1000</v>
      </c>
      <c r="O4436" s="3" t="str">
        <f t="shared" si="553"/>
        <v>580</v>
      </c>
      <c r="P4436" s="3" t="str">
        <f t="shared" si="558"/>
        <v>5</v>
      </c>
      <c r="Q4436" s="11">
        <f>+VLOOKUP(M4436,'Dimension descriptions'!K:M,2,FALSE)</f>
        <v>7840</v>
      </c>
      <c r="R4436" s="33">
        <v>7840</v>
      </c>
      <c r="S4436" s="11" t="str">
        <f>+VLOOKUP(R4436,'Dimension descriptions'!K:M,3)</f>
        <v>FEDERAL NCLB TITLE I D YIC</v>
      </c>
      <c r="T4436" s="3" t="str">
        <f t="shared" si="559"/>
        <v>N</v>
      </c>
      <c r="U4436" t="e">
        <f>+VLOOKUP(R4436,'FY21 P13 Allotment memo'!O:O,1,FALSE)</f>
        <v>#N/A</v>
      </c>
      <c r="V4436"/>
      <c r="W4436"/>
      <c r="X4436"/>
      <c r="Y4436"/>
      <c r="Z4436"/>
    </row>
    <row r="4437" spans="1:26">
      <c r="A4437">
        <v>10</v>
      </c>
      <c r="B4437" t="s">
        <v>5839</v>
      </c>
      <c r="C4437" t="s">
        <v>1588</v>
      </c>
      <c r="D4437">
        <v>91</v>
      </c>
      <c r="E4437">
        <v>0</v>
      </c>
      <c r="F4437">
        <v>0</v>
      </c>
      <c r="G4437" s="2">
        <f t="shared" si="554"/>
        <v>0</v>
      </c>
      <c r="H4437" s="3" t="str">
        <f t="shared" si="555"/>
        <v>10</v>
      </c>
      <c r="I4437" s="3" t="str">
        <f t="shared" si="556"/>
        <v>500</v>
      </c>
      <c r="J4437" s="3">
        <v>500</v>
      </c>
      <c r="K4437" s="3" t="str">
        <f>+VLOOKUP(J4437,'Dimension descriptions'!P:R,3,FALSE)</f>
        <v>District Office</v>
      </c>
      <c r="L4437" s="3" t="str">
        <f t="shared" si="557"/>
        <v>7840</v>
      </c>
      <c r="M4437" s="10">
        <v>7840</v>
      </c>
      <c r="N4437" s="3" t="str">
        <f t="shared" si="552"/>
        <v>1000</v>
      </c>
      <c r="O4437" s="3" t="str">
        <f t="shared" si="553"/>
        <v>610</v>
      </c>
      <c r="P4437" s="3" t="str">
        <f t="shared" si="558"/>
        <v>6</v>
      </c>
      <c r="Q4437" s="11">
        <f>+VLOOKUP(M4437,'Dimension descriptions'!K:M,2,FALSE)</f>
        <v>7840</v>
      </c>
      <c r="R4437" s="33">
        <v>7840</v>
      </c>
      <c r="S4437" s="11" t="str">
        <f>+VLOOKUP(R4437,'Dimension descriptions'!K:M,3)</f>
        <v>FEDERAL NCLB TITLE I D YIC</v>
      </c>
      <c r="T4437" s="3" t="str">
        <f t="shared" si="559"/>
        <v>N</v>
      </c>
      <c r="U4437" t="e">
        <f>+VLOOKUP(R4437,'FY21 P13 Allotment memo'!O:O,1,FALSE)</f>
        <v>#N/A</v>
      </c>
      <c r="V4437"/>
      <c r="W4437"/>
      <c r="X4437"/>
      <c r="Y4437"/>
      <c r="Z4437"/>
    </row>
    <row r="4438" spans="1:26">
      <c r="A4438">
        <v>10</v>
      </c>
      <c r="B4438" t="s">
        <v>5840</v>
      </c>
      <c r="C4438" t="s">
        <v>5841</v>
      </c>
      <c r="D4438">
        <v>91</v>
      </c>
      <c r="E4438">
        <v>0</v>
      </c>
      <c r="F4438">
        <v>0</v>
      </c>
      <c r="G4438" s="2">
        <f t="shared" si="554"/>
        <v>0</v>
      </c>
      <c r="H4438" s="3" t="str">
        <f t="shared" si="555"/>
        <v>10</v>
      </c>
      <c r="I4438" s="3" t="str">
        <f t="shared" si="556"/>
        <v>500</v>
      </c>
      <c r="J4438" s="3">
        <v>500</v>
      </c>
      <c r="K4438" s="3" t="str">
        <f>+VLOOKUP(J4438,'Dimension descriptions'!P:R,3,FALSE)</f>
        <v>District Office</v>
      </c>
      <c r="L4438" s="3" t="str">
        <f t="shared" si="557"/>
        <v>7840</v>
      </c>
      <c r="M4438" s="10">
        <v>7840</v>
      </c>
      <c r="N4438" s="3" t="str">
        <f t="shared" si="552"/>
        <v>2120</v>
      </c>
      <c r="O4438" s="3" t="str">
        <f t="shared" si="553"/>
        <v>142</v>
      </c>
      <c r="P4438" s="3" t="str">
        <f t="shared" si="558"/>
        <v>1</v>
      </c>
      <c r="Q4438" s="11">
        <f>+VLOOKUP(M4438,'Dimension descriptions'!K:M,2,FALSE)</f>
        <v>7840</v>
      </c>
      <c r="R4438" s="33">
        <v>7840</v>
      </c>
      <c r="S4438" s="11" t="str">
        <f>+VLOOKUP(R4438,'Dimension descriptions'!K:M,3)</f>
        <v>FEDERAL NCLB TITLE I D YIC</v>
      </c>
      <c r="T4438" s="3" t="str">
        <f t="shared" si="559"/>
        <v>N</v>
      </c>
      <c r="U4438" t="e">
        <f>+VLOOKUP(R4438,'FY21 P13 Allotment memo'!O:O,1,FALSE)</f>
        <v>#N/A</v>
      </c>
      <c r="V4438"/>
      <c r="W4438"/>
      <c r="X4438"/>
      <c r="Y4438"/>
      <c r="Z4438"/>
    </row>
    <row r="4439" spans="1:26">
      <c r="A4439">
        <v>10</v>
      </c>
      <c r="B4439" t="s">
        <v>5842</v>
      </c>
      <c r="C4439" t="s">
        <v>1941</v>
      </c>
      <c r="D4439">
        <v>91</v>
      </c>
      <c r="E4439">
        <v>0</v>
      </c>
      <c r="F4439">
        <v>0</v>
      </c>
      <c r="G4439" s="2">
        <f t="shared" si="554"/>
        <v>0</v>
      </c>
      <c r="H4439" s="3" t="str">
        <f t="shared" si="555"/>
        <v>10</v>
      </c>
      <c r="I4439" s="3" t="str">
        <f t="shared" si="556"/>
        <v>500</v>
      </c>
      <c r="J4439" s="3">
        <v>500</v>
      </c>
      <c r="K4439" s="3" t="str">
        <f>+VLOOKUP(J4439,'Dimension descriptions'!P:R,3,FALSE)</f>
        <v>District Office</v>
      </c>
      <c r="L4439" s="3" t="str">
        <f t="shared" si="557"/>
        <v>7840</v>
      </c>
      <c r="M4439" s="10">
        <v>7840</v>
      </c>
      <c r="N4439" s="3" t="str">
        <f t="shared" si="552"/>
        <v>2540</v>
      </c>
      <c r="O4439" s="3" t="str">
        <f t="shared" si="553"/>
        <v>320</v>
      </c>
      <c r="P4439" s="3" t="str">
        <f t="shared" si="558"/>
        <v>3</v>
      </c>
      <c r="Q4439" s="11">
        <f>+VLOOKUP(M4439,'Dimension descriptions'!K:M,2,FALSE)</f>
        <v>7840</v>
      </c>
      <c r="R4439" s="33">
        <v>7840</v>
      </c>
      <c r="S4439" s="11" t="str">
        <f>+VLOOKUP(R4439,'Dimension descriptions'!K:M,3)</f>
        <v>FEDERAL NCLB TITLE I D YIC</v>
      </c>
      <c r="T4439" s="3" t="str">
        <f t="shared" si="559"/>
        <v>N</v>
      </c>
      <c r="U4439" t="e">
        <f>+VLOOKUP(R4439,'FY21 P13 Allotment memo'!O:O,1,FALSE)</f>
        <v>#N/A</v>
      </c>
      <c r="V4439"/>
      <c r="W4439"/>
      <c r="X4439"/>
      <c r="Y4439"/>
      <c r="Z4439"/>
    </row>
    <row r="4440" spans="1:26">
      <c r="A4440">
        <v>10</v>
      </c>
      <c r="B4440" t="s">
        <v>5843</v>
      </c>
      <c r="C4440" t="s">
        <v>4593</v>
      </c>
      <c r="D4440">
        <v>91</v>
      </c>
      <c r="E4440">
        <v>0</v>
      </c>
      <c r="F4440">
        <v>0</v>
      </c>
      <c r="G4440" s="2">
        <f t="shared" si="554"/>
        <v>0</v>
      </c>
      <c r="H4440" s="3" t="str">
        <f t="shared" si="555"/>
        <v>10</v>
      </c>
      <c r="I4440" s="3" t="str">
        <f t="shared" si="556"/>
        <v>500</v>
      </c>
      <c r="J4440" s="3">
        <v>500</v>
      </c>
      <c r="K4440" s="3" t="str">
        <f>+VLOOKUP(J4440,'Dimension descriptions'!P:R,3,FALSE)</f>
        <v>District Office</v>
      </c>
      <c r="L4440" s="3" t="str">
        <f t="shared" si="557"/>
        <v>7840</v>
      </c>
      <c r="M4440" s="10">
        <v>7840</v>
      </c>
      <c r="N4440" s="3" t="str">
        <f t="shared" si="552"/>
        <v>7000</v>
      </c>
      <c r="O4440" s="3" t="str">
        <f t="shared" si="553"/>
        <v>870</v>
      </c>
      <c r="P4440" s="3" t="str">
        <f t="shared" si="558"/>
        <v>8</v>
      </c>
      <c r="Q4440" s="11">
        <f>+VLOOKUP(M4440,'Dimension descriptions'!K:M,2,FALSE)</f>
        <v>7840</v>
      </c>
      <c r="R4440" s="33">
        <v>7840</v>
      </c>
      <c r="S4440" s="11" t="str">
        <f>+VLOOKUP(R4440,'Dimension descriptions'!K:M,3)</f>
        <v>FEDERAL NCLB TITLE I D YIC</v>
      </c>
      <c r="T4440" s="3" t="str">
        <f t="shared" si="559"/>
        <v>N</v>
      </c>
      <c r="U4440" t="e">
        <f>+VLOOKUP(R4440,'FY21 P13 Allotment memo'!O:O,1,FALSE)</f>
        <v>#N/A</v>
      </c>
      <c r="V4440"/>
      <c r="W4440"/>
      <c r="X4440"/>
      <c r="Y4440"/>
      <c r="Z4440"/>
    </row>
    <row r="4441" spans="1:26">
      <c r="A4441">
        <v>10</v>
      </c>
      <c r="B4441" t="s">
        <v>5844</v>
      </c>
      <c r="C4441" t="s">
        <v>5845</v>
      </c>
      <c r="D4441">
        <v>91</v>
      </c>
      <c r="E4441">
        <v>29472.06</v>
      </c>
      <c r="F4441">
        <v>0</v>
      </c>
      <c r="G4441" s="2">
        <f t="shared" si="554"/>
        <v>29472.06</v>
      </c>
      <c r="H4441" s="3" t="str">
        <f t="shared" si="555"/>
        <v>10</v>
      </c>
      <c r="I4441" s="3" t="str">
        <f t="shared" si="556"/>
        <v>500</v>
      </c>
      <c r="J4441" s="3">
        <v>500</v>
      </c>
      <c r="K4441" s="3" t="str">
        <f>+VLOOKUP(J4441,'Dimension descriptions'!P:R,3,FALSE)</f>
        <v>District Office</v>
      </c>
      <c r="L4441" s="3" t="str">
        <f t="shared" si="557"/>
        <v>7860</v>
      </c>
      <c r="M4441" s="10">
        <v>7860</v>
      </c>
      <c r="N4441" s="3" t="str">
        <f t="shared" si="552"/>
        <v>1000</v>
      </c>
      <c r="O4441" s="3" t="str">
        <f t="shared" si="553"/>
        <v>131</v>
      </c>
      <c r="P4441" s="3" t="str">
        <f t="shared" si="558"/>
        <v>1</v>
      </c>
      <c r="Q4441" s="11">
        <f>+VLOOKUP(M4441,'Dimension descriptions'!K:M,2,FALSE)</f>
        <v>7860</v>
      </c>
      <c r="R4441" s="33">
        <v>7860</v>
      </c>
      <c r="S4441" s="11" t="str">
        <f>+VLOOKUP(R4441,'Dimension descriptions'!K:M,3)</f>
        <v>TITLE IIA TEACHER QUALITY</v>
      </c>
      <c r="T4441" s="3" t="str">
        <f t="shared" si="559"/>
        <v>N</v>
      </c>
      <c r="U4441">
        <f>+VLOOKUP(R4441,'FY21 P13 Allotment memo'!O:O,1,FALSE)</f>
        <v>7860</v>
      </c>
      <c r="V4441"/>
      <c r="W4441"/>
      <c r="X4441"/>
      <c r="Y4441"/>
      <c r="Z4441"/>
    </row>
    <row r="4442" spans="1:26">
      <c r="A4442">
        <v>10</v>
      </c>
      <c r="B4442" t="s">
        <v>5846</v>
      </c>
      <c r="C4442" t="s">
        <v>1571</v>
      </c>
      <c r="D4442">
        <v>91</v>
      </c>
      <c r="E4442">
        <v>37839.39</v>
      </c>
      <c r="F4442">
        <v>0</v>
      </c>
      <c r="G4442" s="2">
        <f t="shared" si="554"/>
        <v>37839.39</v>
      </c>
      <c r="H4442" s="3" t="str">
        <f t="shared" si="555"/>
        <v>10</v>
      </c>
      <c r="I4442" s="3" t="str">
        <f t="shared" si="556"/>
        <v>500</v>
      </c>
      <c r="J4442" s="3">
        <v>500</v>
      </c>
      <c r="K4442" s="3" t="str">
        <f>+VLOOKUP(J4442,'Dimension descriptions'!P:R,3,FALSE)</f>
        <v>District Office</v>
      </c>
      <c r="L4442" s="3" t="str">
        <f t="shared" si="557"/>
        <v>7860</v>
      </c>
      <c r="M4442" s="10">
        <v>7860</v>
      </c>
      <c r="N4442" s="3" t="str">
        <f t="shared" si="552"/>
        <v>1000</v>
      </c>
      <c r="O4442" s="3" t="str">
        <f t="shared" si="553"/>
        <v>149</v>
      </c>
      <c r="P4442" s="3" t="str">
        <f t="shared" si="558"/>
        <v>1</v>
      </c>
      <c r="Q4442" s="11">
        <f>+VLOOKUP(M4442,'Dimension descriptions'!K:M,2,FALSE)</f>
        <v>7860</v>
      </c>
      <c r="R4442" s="33">
        <v>7860</v>
      </c>
      <c r="S4442" s="11" t="str">
        <f>+VLOOKUP(R4442,'Dimension descriptions'!K:M,3)</f>
        <v>TITLE IIA TEACHER QUALITY</v>
      </c>
      <c r="T4442" s="3" t="str">
        <f t="shared" si="559"/>
        <v>N</v>
      </c>
      <c r="U4442">
        <f>+VLOOKUP(R4442,'FY21 P13 Allotment memo'!O:O,1,FALSE)</f>
        <v>7860</v>
      </c>
      <c r="V4442"/>
      <c r="W4442"/>
      <c r="X4442"/>
      <c r="Y4442"/>
      <c r="Z4442"/>
    </row>
    <row r="4443" spans="1:26">
      <c r="A4443">
        <v>10</v>
      </c>
      <c r="B4443" t="s">
        <v>5847</v>
      </c>
      <c r="C4443" t="s">
        <v>5213</v>
      </c>
      <c r="D4443">
        <v>91</v>
      </c>
      <c r="E4443">
        <v>0</v>
      </c>
      <c r="F4443">
        <v>0</v>
      </c>
      <c r="G4443" s="2">
        <f t="shared" si="554"/>
        <v>0</v>
      </c>
      <c r="H4443" s="3" t="str">
        <f t="shared" si="555"/>
        <v>10</v>
      </c>
      <c r="I4443" s="3" t="str">
        <f t="shared" si="556"/>
        <v>500</v>
      </c>
      <c r="J4443" s="3">
        <v>500</v>
      </c>
      <c r="K4443" s="3" t="str">
        <f>+VLOOKUP(J4443,'Dimension descriptions'!P:R,3,FALSE)</f>
        <v>District Office</v>
      </c>
      <c r="L4443" s="3" t="str">
        <f t="shared" si="557"/>
        <v>7860</v>
      </c>
      <c r="M4443" s="10">
        <v>7860</v>
      </c>
      <c r="N4443" s="3" t="str">
        <f t="shared" si="552"/>
        <v>1000</v>
      </c>
      <c r="O4443" s="3" t="str">
        <f t="shared" si="553"/>
        <v>198</v>
      </c>
      <c r="P4443" s="3" t="str">
        <f t="shared" si="558"/>
        <v>1</v>
      </c>
      <c r="Q4443" s="11">
        <f>+VLOOKUP(M4443,'Dimension descriptions'!K:M,2,FALSE)</f>
        <v>7860</v>
      </c>
      <c r="R4443" s="33">
        <v>7860</v>
      </c>
      <c r="S4443" s="11" t="str">
        <f>+VLOOKUP(R4443,'Dimension descriptions'!K:M,3)</f>
        <v>TITLE IIA TEACHER QUALITY</v>
      </c>
      <c r="T4443" s="3" t="str">
        <f t="shared" si="559"/>
        <v>N</v>
      </c>
      <c r="U4443">
        <f>+VLOOKUP(R4443,'FY21 P13 Allotment memo'!O:O,1,FALSE)</f>
        <v>7860</v>
      </c>
      <c r="V4443"/>
      <c r="W4443"/>
      <c r="X4443"/>
      <c r="Y4443"/>
      <c r="Z4443"/>
    </row>
    <row r="4444" spans="1:26">
      <c r="A4444">
        <v>10</v>
      </c>
      <c r="B4444" t="s">
        <v>5848</v>
      </c>
      <c r="C4444" t="s">
        <v>1244</v>
      </c>
      <c r="D4444">
        <v>91</v>
      </c>
      <c r="E4444">
        <v>15308.22</v>
      </c>
      <c r="F4444">
        <v>0</v>
      </c>
      <c r="G4444" s="2">
        <f t="shared" si="554"/>
        <v>15308.22</v>
      </c>
      <c r="H4444" s="3" t="str">
        <f t="shared" si="555"/>
        <v>10</v>
      </c>
      <c r="I4444" s="3" t="str">
        <f t="shared" si="556"/>
        <v>500</v>
      </c>
      <c r="J4444" s="3">
        <v>500</v>
      </c>
      <c r="K4444" s="3" t="str">
        <f>+VLOOKUP(J4444,'Dimension descriptions'!P:R,3,FALSE)</f>
        <v>District Office</v>
      </c>
      <c r="L4444" s="3" t="str">
        <f t="shared" si="557"/>
        <v>7860</v>
      </c>
      <c r="M4444" s="10">
        <v>7860</v>
      </c>
      <c r="N4444" s="3" t="str">
        <f t="shared" si="552"/>
        <v>1000</v>
      </c>
      <c r="O4444" s="3" t="str">
        <f t="shared" si="553"/>
        <v>210</v>
      </c>
      <c r="P4444" s="3" t="str">
        <f t="shared" si="558"/>
        <v>2</v>
      </c>
      <c r="Q4444" s="11">
        <f>+VLOOKUP(M4444,'Dimension descriptions'!K:M,2,FALSE)</f>
        <v>7860</v>
      </c>
      <c r="R4444" s="33">
        <v>7860</v>
      </c>
      <c r="S4444" s="11" t="str">
        <f>+VLOOKUP(R4444,'Dimension descriptions'!K:M,3)</f>
        <v>TITLE IIA TEACHER QUALITY</v>
      </c>
      <c r="T4444" s="3" t="str">
        <f t="shared" si="559"/>
        <v>N</v>
      </c>
      <c r="U4444">
        <f>+VLOOKUP(R4444,'FY21 P13 Allotment memo'!O:O,1,FALSE)</f>
        <v>7860</v>
      </c>
      <c r="V4444"/>
      <c r="W4444"/>
      <c r="X4444"/>
      <c r="Y4444"/>
      <c r="Z4444"/>
    </row>
    <row r="4445" spans="1:26">
      <c r="A4445">
        <v>10</v>
      </c>
      <c r="B4445" t="s">
        <v>5849</v>
      </c>
      <c r="C4445" t="s">
        <v>1246</v>
      </c>
      <c r="D4445">
        <v>91</v>
      </c>
      <c r="E4445">
        <v>5062.18</v>
      </c>
      <c r="F4445">
        <v>0</v>
      </c>
      <c r="G4445" s="2">
        <f t="shared" si="554"/>
        <v>5062.18</v>
      </c>
      <c r="H4445" s="3" t="str">
        <f t="shared" si="555"/>
        <v>10</v>
      </c>
      <c r="I4445" s="3" t="str">
        <f t="shared" si="556"/>
        <v>500</v>
      </c>
      <c r="J4445" s="3">
        <v>500</v>
      </c>
      <c r="K4445" s="3" t="str">
        <f>+VLOOKUP(J4445,'Dimension descriptions'!P:R,3,FALSE)</f>
        <v>District Office</v>
      </c>
      <c r="L4445" s="3" t="str">
        <f t="shared" si="557"/>
        <v>7860</v>
      </c>
      <c r="M4445" s="10">
        <v>7860</v>
      </c>
      <c r="N4445" s="3" t="str">
        <f t="shared" si="552"/>
        <v>1000</v>
      </c>
      <c r="O4445" s="3" t="str">
        <f t="shared" si="553"/>
        <v>220</v>
      </c>
      <c r="P4445" s="3" t="str">
        <f t="shared" si="558"/>
        <v>2</v>
      </c>
      <c r="Q4445" s="11">
        <f>+VLOOKUP(M4445,'Dimension descriptions'!K:M,2,FALSE)</f>
        <v>7860</v>
      </c>
      <c r="R4445" s="33">
        <v>7860</v>
      </c>
      <c r="S4445" s="11" t="str">
        <f>+VLOOKUP(R4445,'Dimension descriptions'!K:M,3)</f>
        <v>TITLE IIA TEACHER QUALITY</v>
      </c>
      <c r="T4445" s="3" t="str">
        <f t="shared" si="559"/>
        <v>N</v>
      </c>
      <c r="U4445">
        <f>+VLOOKUP(R4445,'FY21 P13 Allotment memo'!O:O,1,FALSE)</f>
        <v>7860</v>
      </c>
      <c r="V4445"/>
      <c r="W4445"/>
      <c r="X4445"/>
      <c r="Y4445"/>
      <c r="Z4445"/>
    </row>
    <row r="4446" spans="1:26">
      <c r="A4446">
        <v>10</v>
      </c>
      <c r="B4446" t="s">
        <v>5850</v>
      </c>
      <c r="C4446" t="s">
        <v>1248</v>
      </c>
      <c r="D4446">
        <v>91</v>
      </c>
      <c r="E4446">
        <v>2740.82</v>
      </c>
      <c r="F4446">
        <v>0</v>
      </c>
      <c r="G4446" s="2">
        <f t="shared" si="554"/>
        <v>2740.82</v>
      </c>
      <c r="H4446" s="3" t="str">
        <f t="shared" si="555"/>
        <v>10</v>
      </c>
      <c r="I4446" s="3" t="str">
        <f t="shared" si="556"/>
        <v>500</v>
      </c>
      <c r="J4446" s="3">
        <v>500</v>
      </c>
      <c r="K4446" s="3" t="str">
        <f>+VLOOKUP(J4446,'Dimension descriptions'!P:R,3,FALSE)</f>
        <v>District Office</v>
      </c>
      <c r="L4446" s="3" t="str">
        <f t="shared" si="557"/>
        <v>7860</v>
      </c>
      <c r="M4446" s="10">
        <v>7860</v>
      </c>
      <c r="N4446" s="3" t="str">
        <f t="shared" si="552"/>
        <v>1000</v>
      </c>
      <c r="O4446" s="3" t="str">
        <f t="shared" si="553"/>
        <v>241</v>
      </c>
      <c r="P4446" s="3" t="str">
        <f t="shared" si="558"/>
        <v>2</v>
      </c>
      <c r="Q4446" s="11">
        <f>+VLOOKUP(M4446,'Dimension descriptions'!K:M,2,FALSE)</f>
        <v>7860</v>
      </c>
      <c r="R4446" s="33">
        <v>7860</v>
      </c>
      <c r="S4446" s="11" t="str">
        <f>+VLOOKUP(R4446,'Dimension descriptions'!K:M,3)</f>
        <v>TITLE IIA TEACHER QUALITY</v>
      </c>
      <c r="T4446" s="3" t="str">
        <f t="shared" si="559"/>
        <v>N</v>
      </c>
      <c r="U4446">
        <f>+VLOOKUP(R4446,'FY21 P13 Allotment memo'!O:O,1,FALSE)</f>
        <v>7860</v>
      </c>
      <c r="V4446"/>
      <c r="W4446"/>
      <c r="X4446"/>
      <c r="Y4446"/>
      <c r="Z4446"/>
    </row>
    <row r="4447" spans="1:26">
      <c r="A4447">
        <v>10</v>
      </c>
      <c r="B4447" t="s">
        <v>5851</v>
      </c>
      <c r="C4447" t="s">
        <v>4305</v>
      </c>
      <c r="D4447">
        <v>91</v>
      </c>
      <c r="E4447">
        <v>0</v>
      </c>
      <c r="F4447">
        <v>0</v>
      </c>
      <c r="G4447" s="2">
        <f t="shared" si="554"/>
        <v>0</v>
      </c>
      <c r="H4447" s="3" t="str">
        <f t="shared" si="555"/>
        <v>10</v>
      </c>
      <c r="I4447" s="3" t="str">
        <f t="shared" si="556"/>
        <v>500</v>
      </c>
      <c r="J4447" s="3">
        <v>500</v>
      </c>
      <c r="K4447" s="3" t="str">
        <f>+VLOOKUP(J4447,'Dimension descriptions'!P:R,3,FALSE)</f>
        <v>District Office</v>
      </c>
      <c r="L4447" s="3" t="str">
        <f t="shared" si="557"/>
        <v>7860</v>
      </c>
      <c r="M4447" s="10">
        <v>7860</v>
      </c>
      <c r="N4447" s="3" t="str">
        <f t="shared" si="552"/>
        <v>1000</v>
      </c>
      <c r="O4447" s="3" t="str">
        <f t="shared" si="553"/>
        <v>245</v>
      </c>
      <c r="P4447" s="3" t="str">
        <f t="shared" si="558"/>
        <v>2</v>
      </c>
      <c r="Q4447" s="11">
        <f>+VLOOKUP(M4447,'Dimension descriptions'!K:M,2,FALSE)</f>
        <v>7860</v>
      </c>
      <c r="R4447" s="33">
        <v>7860</v>
      </c>
      <c r="S4447" s="11" t="str">
        <f>+VLOOKUP(R4447,'Dimension descriptions'!K:M,3)</f>
        <v>TITLE IIA TEACHER QUALITY</v>
      </c>
      <c r="T4447" s="3" t="str">
        <f t="shared" si="559"/>
        <v>N</v>
      </c>
      <c r="U4447">
        <f>+VLOOKUP(R4447,'FY21 P13 Allotment memo'!O:O,1,FALSE)</f>
        <v>7860</v>
      </c>
      <c r="V4447"/>
      <c r="W4447"/>
      <c r="X4447"/>
      <c r="Y4447"/>
      <c r="Z4447"/>
    </row>
    <row r="4448" spans="1:26">
      <c r="A4448">
        <v>10</v>
      </c>
      <c r="B4448" t="s">
        <v>5852</v>
      </c>
      <c r="C4448" t="s">
        <v>1941</v>
      </c>
      <c r="D4448">
        <v>91</v>
      </c>
      <c r="E4448">
        <v>3500</v>
      </c>
      <c r="F4448">
        <v>0</v>
      </c>
      <c r="G4448" s="2">
        <f t="shared" si="554"/>
        <v>3500</v>
      </c>
      <c r="H4448" s="3" t="str">
        <f t="shared" si="555"/>
        <v>10</v>
      </c>
      <c r="I4448" s="3" t="str">
        <f t="shared" si="556"/>
        <v>500</v>
      </c>
      <c r="J4448" s="3">
        <v>500</v>
      </c>
      <c r="K4448" s="3" t="str">
        <f>+VLOOKUP(J4448,'Dimension descriptions'!P:R,3,FALSE)</f>
        <v>District Office</v>
      </c>
      <c r="L4448" s="3" t="str">
        <f t="shared" si="557"/>
        <v>7860</v>
      </c>
      <c r="M4448" s="10">
        <v>7860</v>
      </c>
      <c r="N4448" s="3" t="str">
        <f t="shared" si="552"/>
        <v>1000</v>
      </c>
      <c r="O4448" s="3" t="str">
        <f t="shared" si="553"/>
        <v>320</v>
      </c>
      <c r="P4448" s="3" t="str">
        <f t="shared" si="558"/>
        <v>3</v>
      </c>
      <c r="Q4448" s="11">
        <f>+VLOOKUP(M4448,'Dimension descriptions'!K:M,2,FALSE)</f>
        <v>7860</v>
      </c>
      <c r="R4448" s="33">
        <v>7860</v>
      </c>
      <c r="S4448" s="11" t="str">
        <f>+VLOOKUP(R4448,'Dimension descriptions'!K:M,3)</f>
        <v>TITLE IIA TEACHER QUALITY</v>
      </c>
      <c r="T4448" s="3" t="str">
        <f t="shared" si="559"/>
        <v>N</v>
      </c>
      <c r="U4448">
        <f>+VLOOKUP(R4448,'FY21 P13 Allotment memo'!O:O,1,FALSE)</f>
        <v>7860</v>
      </c>
      <c r="V4448"/>
      <c r="W4448"/>
      <c r="X4448"/>
      <c r="Y4448"/>
      <c r="Z4448"/>
    </row>
    <row r="4449" spans="1:26">
      <c r="A4449">
        <v>10</v>
      </c>
      <c r="B4449" t="s">
        <v>5853</v>
      </c>
      <c r="C4449" t="s">
        <v>5854</v>
      </c>
      <c r="D4449">
        <v>91</v>
      </c>
      <c r="E4449">
        <v>0</v>
      </c>
      <c r="F4449">
        <v>0</v>
      </c>
      <c r="G4449" s="2">
        <f t="shared" si="554"/>
        <v>0</v>
      </c>
      <c r="H4449" s="3" t="str">
        <f t="shared" si="555"/>
        <v>10</v>
      </c>
      <c r="I4449" s="3" t="str">
        <f t="shared" si="556"/>
        <v>500</v>
      </c>
      <c r="J4449" s="3">
        <v>500</v>
      </c>
      <c r="K4449" s="3" t="str">
        <f>+VLOOKUP(J4449,'Dimension descriptions'!P:R,3,FALSE)</f>
        <v>District Office</v>
      </c>
      <c r="L4449" s="3" t="str">
        <f t="shared" si="557"/>
        <v>7860</v>
      </c>
      <c r="M4449" s="10">
        <v>7860</v>
      </c>
      <c r="N4449" s="3" t="str">
        <f t="shared" si="552"/>
        <v>1000</v>
      </c>
      <c r="O4449" s="3" t="str">
        <f t="shared" si="553"/>
        <v>341</v>
      </c>
      <c r="P4449" s="3" t="str">
        <f t="shared" si="558"/>
        <v>3</v>
      </c>
      <c r="Q4449" s="11">
        <f>+VLOOKUP(M4449,'Dimension descriptions'!K:M,2,FALSE)</f>
        <v>7860</v>
      </c>
      <c r="R4449" s="33">
        <v>7860</v>
      </c>
      <c r="S4449" s="11" t="str">
        <f>+VLOOKUP(R4449,'Dimension descriptions'!K:M,3)</f>
        <v>TITLE IIA TEACHER QUALITY</v>
      </c>
      <c r="T4449" s="3" t="str">
        <f t="shared" si="559"/>
        <v>N</v>
      </c>
      <c r="U4449">
        <f>+VLOOKUP(R4449,'FY21 P13 Allotment memo'!O:O,1,FALSE)</f>
        <v>7860</v>
      </c>
      <c r="V4449"/>
      <c r="W4449"/>
      <c r="X4449"/>
      <c r="Y4449"/>
      <c r="Z4449"/>
    </row>
    <row r="4450" spans="1:26">
      <c r="A4450">
        <v>10</v>
      </c>
      <c r="B4450" t="s">
        <v>5855</v>
      </c>
      <c r="C4450" t="s">
        <v>1588</v>
      </c>
      <c r="D4450">
        <v>91</v>
      </c>
      <c r="E4450">
        <v>242.5</v>
      </c>
      <c r="F4450">
        <v>0</v>
      </c>
      <c r="G4450" s="2">
        <f t="shared" si="554"/>
        <v>242.5</v>
      </c>
      <c r="H4450" s="3" t="str">
        <f t="shared" si="555"/>
        <v>10</v>
      </c>
      <c r="I4450" s="3" t="str">
        <f t="shared" si="556"/>
        <v>500</v>
      </c>
      <c r="J4450" s="3">
        <v>500</v>
      </c>
      <c r="K4450" s="3" t="str">
        <f>+VLOOKUP(J4450,'Dimension descriptions'!P:R,3,FALSE)</f>
        <v>District Office</v>
      </c>
      <c r="L4450" s="3" t="str">
        <f t="shared" si="557"/>
        <v>7860</v>
      </c>
      <c r="M4450" s="10">
        <v>7860</v>
      </c>
      <c r="N4450" s="3" t="str">
        <f t="shared" si="552"/>
        <v>2210</v>
      </c>
      <c r="O4450" s="3" t="str">
        <f t="shared" si="553"/>
        <v>610</v>
      </c>
      <c r="P4450" s="3" t="str">
        <f t="shared" si="558"/>
        <v>6</v>
      </c>
      <c r="Q4450" s="11">
        <f>+VLOOKUP(M4450,'Dimension descriptions'!K:M,2,FALSE)</f>
        <v>7860</v>
      </c>
      <c r="R4450" s="33">
        <v>7860</v>
      </c>
      <c r="S4450" s="11" t="str">
        <f>+VLOOKUP(R4450,'Dimension descriptions'!K:M,3)</f>
        <v>TITLE IIA TEACHER QUALITY</v>
      </c>
      <c r="T4450" s="3" t="str">
        <f t="shared" si="559"/>
        <v>N</v>
      </c>
      <c r="U4450">
        <f>+VLOOKUP(R4450,'FY21 P13 Allotment memo'!O:O,1,FALSE)</f>
        <v>7860</v>
      </c>
      <c r="V4450"/>
      <c r="W4450"/>
      <c r="X4450"/>
      <c r="Y4450"/>
      <c r="Z4450"/>
    </row>
    <row r="4451" spans="1:26">
      <c r="A4451">
        <v>10</v>
      </c>
      <c r="B4451" t="s">
        <v>5856</v>
      </c>
      <c r="C4451" t="s">
        <v>5857</v>
      </c>
      <c r="D4451">
        <v>91</v>
      </c>
      <c r="E4451">
        <v>0</v>
      </c>
      <c r="F4451">
        <v>0</v>
      </c>
      <c r="G4451" s="2">
        <f t="shared" si="554"/>
        <v>0</v>
      </c>
      <c r="H4451" s="3" t="str">
        <f t="shared" si="555"/>
        <v>10</v>
      </c>
      <c r="I4451" s="3" t="str">
        <f t="shared" si="556"/>
        <v>500</v>
      </c>
      <c r="J4451" s="3">
        <v>500</v>
      </c>
      <c r="K4451" s="3" t="str">
        <f>+VLOOKUP(J4451,'Dimension descriptions'!P:R,3,FALSE)</f>
        <v>District Office</v>
      </c>
      <c r="L4451" s="3" t="str">
        <f t="shared" si="557"/>
        <v>7860</v>
      </c>
      <c r="M4451" s="10">
        <v>7860</v>
      </c>
      <c r="N4451" s="3" t="str">
        <f t="shared" si="552"/>
        <v>2213</v>
      </c>
      <c r="O4451" s="3" t="str">
        <f t="shared" si="553"/>
        <v>131</v>
      </c>
      <c r="P4451" s="3" t="str">
        <f t="shared" si="558"/>
        <v>1</v>
      </c>
      <c r="Q4451" s="11">
        <f>+VLOOKUP(M4451,'Dimension descriptions'!K:M,2,FALSE)</f>
        <v>7860</v>
      </c>
      <c r="R4451" s="33">
        <v>7860</v>
      </c>
      <c r="S4451" s="11" t="str">
        <f>+VLOOKUP(R4451,'Dimension descriptions'!K:M,3)</f>
        <v>TITLE IIA TEACHER QUALITY</v>
      </c>
      <c r="T4451" s="3" t="str">
        <f t="shared" si="559"/>
        <v>N</v>
      </c>
      <c r="U4451">
        <f>+VLOOKUP(R4451,'FY21 P13 Allotment memo'!O:O,1,FALSE)</f>
        <v>7860</v>
      </c>
      <c r="V4451"/>
      <c r="W4451"/>
      <c r="X4451"/>
      <c r="Y4451"/>
      <c r="Z4451"/>
    </row>
    <row r="4452" spans="1:26">
      <c r="A4452">
        <v>10</v>
      </c>
      <c r="B4452" t="s">
        <v>5858</v>
      </c>
      <c r="C4452" t="s">
        <v>2060</v>
      </c>
      <c r="D4452">
        <v>91</v>
      </c>
      <c r="E4452">
        <v>0</v>
      </c>
      <c r="F4452">
        <v>0</v>
      </c>
      <c r="G4452" s="2">
        <f t="shared" si="554"/>
        <v>0</v>
      </c>
      <c r="H4452" s="3" t="str">
        <f t="shared" si="555"/>
        <v>10</v>
      </c>
      <c r="I4452" s="3" t="str">
        <f t="shared" si="556"/>
        <v>500</v>
      </c>
      <c r="J4452" s="3">
        <v>500</v>
      </c>
      <c r="K4452" s="3" t="str">
        <f>+VLOOKUP(J4452,'Dimension descriptions'!P:R,3,FALSE)</f>
        <v>District Office</v>
      </c>
      <c r="L4452" s="3" t="str">
        <f t="shared" si="557"/>
        <v>7860</v>
      </c>
      <c r="M4452" s="10">
        <v>7860</v>
      </c>
      <c r="N4452" s="3" t="str">
        <f t="shared" si="552"/>
        <v>2213</v>
      </c>
      <c r="O4452" s="3" t="str">
        <f t="shared" si="553"/>
        <v>149</v>
      </c>
      <c r="P4452" s="3" t="str">
        <f t="shared" si="558"/>
        <v>1</v>
      </c>
      <c r="Q4452" s="11">
        <f>+VLOOKUP(M4452,'Dimension descriptions'!K:M,2,FALSE)</f>
        <v>7860</v>
      </c>
      <c r="R4452" s="33">
        <v>7860</v>
      </c>
      <c r="S4452" s="11" t="str">
        <f>+VLOOKUP(R4452,'Dimension descriptions'!K:M,3)</f>
        <v>TITLE IIA TEACHER QUALITY</v>
      </c>
      <c r="T4452" s="3" t="str">
        <f t="shared" si="559"/>
        <v>N</v>
      </c>
      <c r="U4452">
        <f>+VLOOKUP(R4452,'FY21 P13 Allotment memo'!O:O,1,FALSE)</f>
        <v>7860</v>
      </c>
      <c r="V4452"/>
      <c r="W4452"/>
      <c r="X4452"/>
      <c r="Y4452"/>
      <c r="Z4452"/>
    </row>
    <row r="4453" spans="1:26">
      <c r="A4453">
        <v>10</v>
      </c>
      <c r="B4453" t="s">
        <v>5859</v>
      </c>
      <c r="C4453" t="s">
        <v>5860</v>
      </c>
      <c r="D4453">
        <v>91</v>
      </c>
      <c r="E4453">
        <v>0</v>
      </c>
      <c r="F4453">
        <v>0</v>
      </c>
      <c r="G4453" s="2">
        <f t="shared" si="554"/>
        <v>0</v>
      </c>
      <c r="H4453" s="3" t="str">
        <f t="shared" si="555"/>
        <v>10</v>
      </c>
      <c r="I4453" s="3" t="str">
        <f t="shared" si="556"/>
        <v>500</v>
      </c>
      <c r="J4453" s="3">
        <v>500</v>
      </c>
      <c r="K4453" s="3" t="str">
        <f>+VLOOKUP(J4453,'Dimension descriptions'!P:R,3,FALSE)</f>
        <v>District Office</v>
      </c>
      <c r="L4453" s="3" t="str">
        <f t="shared" si="557"/>
        <v>7860</v>
      </c>
      <c r="M4453" s="10">
        <v>7860</v>
      </c>
      <c r="N4453" s="3" t="str">
        <f t="shared" si="552"/>
        <v>2213</v>
      </c>
      <c r="O4453" s="3" t="str">
        <f t="shared" si="553"/>
        <v>198</v>
      </c>
      <c r="P4453" s="3" t="str">
        <f t="shared" si="558"/>
        <v>1</v>
      </c>
      <c r="Q4453" s="11">
        <f>+VLOOKUP(M4453,'Dimension descriptions'!K:M,2,FALSE)</f>
        <v>7860</v>
      </c>
      <c r="R4453" s="33">
        <v>7860</v>
      </c>
      <c r="S4453" s="11" t="str">
        <f>+VLOOKUP(R4453,'Dimension descriptions'!K:M,3)</f>
        <v>TITLE IIA TEACHER QUALITY</v>
      </c>
      <c r="T4453" s="3" t="str">
        <f t="shared" si="559"/>
        <v>N</v>
      </c>
      <c r="U4453">
        <f>+VLOOKUP(R4453,'FY21 P13 Allotment memo'!O:O,1,FALSE)</f>
        <v>7860</v>
      </c>
      <c r="V4453"/>
      <c r="W4453"/>
      <c r="X4453"/>
      <c r="Y4453"/>
      <c r="Z4453"/>
    </row>
    <row r="4454" spans="1:26">
      <c r="A4454">
        <v>10</v>
      </c>
      <c r="B4454" t="s">
        <v>5861</v>
      </c>
      <c r="C4454" t="s">
        <v>5862</v>
      </c>
      <c r="D4454">
        <v>91</v>
      </c>
      <c r="E4454">
        <v>0</v>
      </c>
      <c r="F4454">
        <v>0</v>
      </c>
      <c r="G4454" s="2">
        <f t="shared" si="554"/>
        <v>0</v>
      </c>
      <c r="H4454" s="3" t="str">
        <f t="shared" si="555"/>
        <v>10</v>
      </c>
      <c r="I4454" s="3" t="str">
        <f t="shared" si="556"/>
        <v>500</v>
      </c>
      <c r="J4454" s="3">
        <v>500</v>
      </c>
      <c r="K4454" s="3" t="str">
        <f>+VLOOKUP(J4454,'Dimension descriptions'!P:R,3,FALSE)</f>
        <v>District Office</v>
      </c>
      <c r="L4454" s="3" t="str">
        <f t="shared" si="557"/>
        <v>7860</v>
      </c>
      <c r="M4454" s="10">
        <v>7860</v>
      </c>
      <c r="N4454" s="3" t="str">
        <f t="shared" si="552"/>
        <v>2213</v>
      </c>
      <c r="O4454" s="3" t="str">
        <f t="shared" si="553"/>
        <v>199</v>
      </c>
      <c r="P4454" s="3" t="str">
        <f t="shared" si="558"/>
        <v>1</v>
      </c>
      <c r="Q4454" s="11">
        <f>+VLOOKUP(M4454,'Dimension descriptions'!K:M,2,FALSE)</f>
        <v>7860</v>
      </c>
      <c r="R4454" s="33">
        <v>7860</v>
      </c>
      <c r="S4454" s="11" t="str">
        <f>+VLOOKUP(R4454,'Dimension descriptions'!K:M,3)</f>
        <v>TITLE IIA TEACHER QUALITY</v>
      </c>
      <c r="T4454" s="3" t="str">
        <f t="shared" si="559"/>
        <v>N</v>
      </c>
      <c r="U4454">
        <f>+VLOOKUP(R4454,'FY21 P13 Allotment memo'!O:O,1,FALSE)</f>
        <v>7860</v>
      </c>
      <c r="V4454"/>
      <c r="W4454"/>
      <c r="X4454"/>
      <c r="Y4454"/>
      <c r="Z4454"/>
    </row>
    <row r="4455" spans="1:26">
      <c r="A4455">
        <v>10</v>
      </c>
      <c r="B4455" t="s">
        <v>5863</v>
      </c>
      <c r="C4455" t="s">
        <v>1244</v>
      </c>
      <c r="D4455">
        <v>91</v>
      </c>
      <c r="E4455">
        <v>0</v>
      </c>
      <c r="F4455">
        <v>0</v>
      </c>
      <c r="G4455" s="2">
        <f t="shared" si="554"/>
        <v>0</v>
      </c>
      <c r="H4455" s="3" t="str">
        <f t="shared" si="555"/>
        <v>10</v>
      </c>
      <c r="I4455" s="3" t="str">
        <f t="shared" si="556"/>
        <v>500</v>
      </c>
      <c r="J4455" s="3">
        <v>500</v>
      </c>
      <c r="K4455" s="3" t="str">
        <f>+VLOOKUP(J4455,'Dimension descriptions'!P:R,3,FALSE)</f>
        <v>District Office</v>
      </c>
      <c r="L4455" s="3" t="str">
        <f t="shared" si="557"/>
        <v>7860</v>
      </c>
      <c r="M4455" s="10">
        <v>7860</v>
      </c>
      <c r="N4455" s="3" t="str">
        <f t="shared" si="552"/>
        <v>2213</v>
      </c>
      <c r="O4455" s="3" t="str">
        <f t="shared" si="553"/>
        <v>210</v>
      </c>
      <c r="P4455" s="3" t="str">
        <f t="shared" si="558"/>
        <v>2</v>
      </c>
      <c r="Q4455" s="11">
        <f>+VLOOKUP(M4455,'Dimension descriptions'!K:M,2,FALSE)</f>
        <v>7860</v>
      </c>
      <c r="R4455" s="33">
        <v>7860</v>
      </c>
      <c r="S4455" s="11" t="str">
        <f>+VLOOKUP(R4455,'Dimension descriptions'!K:M,3)</f>
        <v>TITLE IIA TEACHER QUALITY</v>
      </c>
      <c r="T4455" s="3" t="str">
        <f t="shared" si="559"/>
        <v>N</v>
      </c>
      <c r="U4455">
        <f>+VLOOKUP(R4455,'FY21 P13 Allotment memo'!O:O,1,FALSE)</f>
        <v>7860</v>
      </c>
      <c r="V4455"/>
      <c r="W4455"/>
      <c r="X4455"/>
      <c r="Y4455"/>
      <c r="Z4455"/>
    </row>
    <row r="4456" spans="1:26">
      <c r="A4456">
        <v>10</v>
      </c>
      <c r="B4456" t="s">
        <v>5864</v>
      </c>
      <c r="C4456" t="s">
        <v>1246</v>
      </c>
      <c r="D4456">
        <v>91</v>
      </c>
      <c r="E4456">
        <v>0</v>
      </c>
      <c r="F4456">
        <v>0</v>
      </c>
      <c r="G4456" s="2">
        <f t="shared" si="554"/>
        <v>0</v>
      </c>
      <c r="H4456" s="3" t="str">
        <f t="shared" si="555"/>
        <v>10</v>
      </c>
      <c r="I4456" s="3" t="str">
        <f t="shared" si="556"/>
        <v>500</v>
      </c>
      <c r="J4456" s="3">
        <v>500</v>
      </c>
      <c r="K4456" s="3" t="str">
        <f>+VLOOKUP(J4456,'Dimension descriptions'!P:R,3,FALSE)</f>
        <v>District Office</v>
      </c>
      <c r="L4456" s="3" t="str">
        <f t="shared" si="557"/>
        <v>7860</v>
      </c>
      <c r="M4456" s="10">
        <v>7860</v>
      </c>
      <c r="N4456" s="3" t="str">
        <f t="shared" si="552"/>
        <v>2213</v>
      </c>
      <c r="O4456" s="3" t="str">
        <f t="shared" si="553"/>
        <v>220</v>
      </c>
      <c r="P4456" s="3" t="str">
        <f t="shared" si="558"/>
        <v>2</v>
      </c>
      <c r="Q4456" s="11">
        <f>+VLOOKUP(M4456,'Dimension descriptions'!K:M,2,FALSE)</f>
        <v>7860</v>
      </c>
      <c r="R4456" s="33">
        <v>7860</v>
      </c>
      <c r="S4456" s="11" t="str">
        <f>+VLOOKUP(R4456,'Dimension descriptions'!K:M,3)</f>
        <v>TITLE IIA TEACHER QUALITY</v>
      </c>
      <c r="T4456" s="3" t="str">
        <f t="shared" si="559"/>
        <v>N</v>
      </c>
      <c r="U4456">
        <f>+VLOOKUP(R4456,'FY21 P13 Allotment memo'!O:O,1,FALSE)</f>
        <v>7860</v>
      </c>
      <c r="V4456"/>
      <c r="W4456"/>
      <c r="X4456"/>
      <c r="Y4456"/>
      <c r="Z4456"/>
    </row>
    <row r="4457" spans="1:26">
      <c r="A4457">
        <v>10</v>
      </c>
      <c r="B4457" t="s">
        <v>5865</v>
      </c>
      <c r="C4457" t="s">
        <v>1248</v>
      </c>
      <c r="D4457">
        <v>91</v>
      </c>
      <c r="E4457">
        <v>0</v>
      </c>
      <c r="F4457">
        <v>0</v>
      </c>
      <c r="G4457" s="2">
        <f t="shared" si="554"/>
        <v>0</v>
      </c>
      <c r="H4457" s="3" t="str">
        <f t="shared" si="555"/>
        <v>10</v>
      </c>
      <c r="I4457" s="3" t="str">
        <f t="shared" si="556"/>
        <v>500</v>
      </c>
      <c r="J4457" s="3">
        <v>500</v>
      </c>
      <c r="K4457" s="3" t="str">
        <f>+VLOOKUP(J4457,'Dimension descriptions'!P:R,3,FALSE)</f>
        <v>District Office</v>
      </c>
      <c r="L4457" s="3" t="str">
        <f t="shared" si="557"/>
        <v>7860</v>
      </c>
      <c r="M4457" s="10">
        <v>7860</v>
      </c>
      <c r="N4457" s="3" t="str">
        <f t="shared" si="552"/>
        <v>2213</v>
      </c>
      <c r="O4457" s="3" t="str">
        <f t="shared" si="553"/>
        <v>241</v>
      </c>
      <c r="P4457" s="3" t="str">
        <f t="shared" si="558"/>
        <v>2</v>
      </c>
      <c r="Q4457" s="11">
        <f>+VLOOKUP(M4457,'Dimension descriptions'!K:M,2,FALSE)</f>
        <v>7860</v>
      </c>
      <c r="R4457" s="33">
        <v>7860</v>
      </c>
      <c r="S4457" s="11" t="str">
        <f>+VLOOKUP(R4457,'Dimension descriptions'!K:M,3)</f>
        <v>TITLE IIA TEACHER QUALITY</v>
      </c>
      <c r="T4457" s="3" t="str">
        <f t="shared" si="559"/>
        <v>N</v>
      </c>
      <c r="U4457">
        <f>+VLOOKUP(R4457,'FY21 P13 Allotment memo'!O:O,1,FALSE)</f>
        <v>7860</v>
      </c>
      <c r="V4457"/>
      <c r="W4457"/>
      <c r="X4457"/>
      <c r="Y4457"/>
      <c r="Z4457"/>
    </row>
    <row r="4458" spans="1:26">
      <c r="A4458">
        <v>10</v>
      </c>
      <c r="B4458" t="s">
        <v>5866</v>
      </c>
      <c r="C4458" t="s">
        <v>5867</v>
      </c>
      <c r="D4458">
        <v>91</v>
      </c>
      <c r="E4458">
        <v>18485.900000000001</v>
      </c>
      <c r="F4458">
        <v>0</v>
      </c>
      <c r="G4458" s="2">
        <f t="shared" si="554"/>
        <v>18485.900000000001</v>
      </c>
      <c r="H4458" s="3" t="str">
        <f t="shared" si="555"/>
        <v>10</v>
      </c>
      <c r="I4458" s="3" t="str">
        <f t="shared" si="556"/>
        <v>500</v>
      </c>
      <c r="J4458" s="3">
        <v>500</v>
      </c>
      <c r="K4458" s="3" t="str">
        <f>+VLOOKUP(J4458,'Dimension descriptions'!P:R,3,FALSE)</f>
        <v>District Office</v>
      </c>
      <c r="L4458" s="3" t="str">
        <f t="shared" si="557"/>
        <v>7860</v>
      </c>
      <c r="M4458" s="10">
        <v>7860</v>
      </c>
      <c r="N4458" s="3" t="str">
        <f t="shared" si="552"/>
        <v>2213</v>
      </c>
      <c r="O4458" s="3" t="str">
        <f t="shared" si="553"/>
        <v>320</v>
      </c>
      <c r="P4458" s="3" t="str">
        <f t="shared" si="558"/>
        <v>3</v>
      </c>
      <c r="Q4458" s="11">
        <f>+VLOOKUP(M4458,'Dimension descriptions'!K:M,2,FALSE)</f>
        <v>7860</v>
      </c>
      <c r="R4458" s="33">
        <v>7860</v>
      </c>
      <c r="S4458" s="11" t="str">
        <f>+VLOOKUP(R4458,'Dimension descriptions'!K:M,3)</f>
        <v>TITLE IIA TEACHER QUALITY</v>
      </c>
      <c r="T4458" s="3" t="str">
        <f t="shared" si="559"/>
        <v>N</v>
      </c>
      <c r="U4458">
        <f>+VLOOKUP(R4458,'FY21 P13 Allotment memo'!O:O,1,FALSE)</f>
        <v>7860</v>
      </c>
      <c r="V4458"/>
      <c r="W4458"/>
      <c r="X4458"/>
      <c r="Y4458"/>
      <c r="Z4458"/>
    </row>
    <row r="4459" spans="1:26">
      <c r="A4459">
        <v>10</v>
      </c>
      <c r="B4459" t="s">
        <v>5868</v>
      </c>
      <c r="C4459" t="s">
        <v>5869</v>
      </c>
      <c r="D4459">
        <v>91</v>
      </c>
      <c r="E4459">
        <v>5666.2</v>
      </c>
      <c r="F4459">
        <v>0</v>
      </c>
      <c r="G4459" s="2">
        <f t="shared" si="554"/>
        <v>5666.2</v>
      </c>
      <c r="H4459" s="3" t="str">
        <f t="shared" si="555"/>
        <v>10</v>
      </c>
      <c r="I4459" s="3" t="str">
        <f t="shared" si="556"/>
        <v>500</v>
      </c>
      <c r="J4459" s="3">
        <v>500</v>
      </c>
      <c r="K4459" s="3" t="str">
        <f>+VLOOKUP(J4459,'Dimension descriptions'!P:R,3,FALSE)</f>
        <v>District Office</v>
      </c>
      <c r="L4459" s="3" t="str">
        <f t="shared" si="557"/>
        <v>7860</v>
      </c>
      <c r="M4459" s="10">
        <v>7860</v>
      </c>
      <c r="N4459" s="3" t="str">
        <f t="shared" si="552"/>
        <v>2213</v>
      </c>
      <c r="O4459" s="3" t="str">
        <f t="shared" si="553"/>
        <v>340</v>
      </c>
      <c r="P4459" s="3" t="str">
        <f t="shared" si="558"/>
        <v>3</v>
      </c>
      <c r="Q4459" s="11">
        <f>+VLOOKUP(M4459,'Dimension descriptions'!K:M,2,FALSE)</f>
        <v>7860</v>
      </c>
      <c r="R4459" s="33">
        <v>7860</v>
      </c>
      <c r="S4459" s="11" t="str">
        <f>+VLOOKUP(R4459,'Dimension descriptions'!K:M,3)</f>
        <v>TITLE IIA TEACHER QUALITY</v>
      </c>
      <c r="T4459" s="3" t="str">
        <f t="shared" si="559"/>
        <v>N</v>
      </c>
      <c r="U4459">
        <f>+VLOOKUP(R4459,'FY21 P13 Allotment memo'!O:O,1,FALSE)</f>
        <v>7860</v>
      </c>
      <c r="V4459"/>
      <c r="W4459"/>
      <c r="X4459"/>
      <c r="Y4459"/>
      <c r="Z4459"/>
    </row>
    <row r="4460" spans="1:26">
      <c r="A4460">
        <v>10</v>
      </c>
      <c r="B4460" t="s">
        <v>5870</v>
      </c>
      <c r="C4460" t="s">
        <v>5871</v>
      </c>
      <c r="D4460">
        <v>91</v>
      </c>
      <c r="E4460">
        <v>0</v>
      </c>
      <c r="F4460">
        <v>0</v>
      </c>
      <c r="G4460" s="2">
        <f t="shared" si="554"/>
        <v>0</v>
      </c>
      <c r="H4460" s="3" t="str">
        <f t="shared" si="555"/>
        <v>10</v>
      </c>
      <c r="I4460" s="3" t="str">
        <f t="shared" si="556"/>
        <v>500</v>
      </c>
      <c r="J4460" s="3">
        <v>500</v>
      </c>
      <c r="K4460" s="3" t="str">
        <f>+VLOOKUP(J4460,'Dimension descriptions'!P:R,3,FALSE)</f>
        <v>District Office</v>
      </c>
      <c r="L4460" s="3" t="str">
        <f t="shared" si="557"/>
        <v>7860</v>
      </c>
      <c r="M4460" s="10">
        <v>7860</v>
      </c>
      <c r="N4460" s="3" t="str">
        <f t="shared" si="552"/>
        <v>2213</v>
      </c>
      <c r="O4460" s="3" t="str">
        <f t="shared" si="553"/>
        <v>560</v>
      </c>
      <c r="P4460" s="3" t="str">
        <f t="shared" si="558"/>
        <v>5</v>
      </c>
      <c r="Q4460" s="11">
        <f>+VLOOKUP(M4460,'Dimension descriptions'!K:M,2,FALSE)</f>
        <v>7860</v>
      </c>
      <c r="R4460" s="33">
        <v>7860</v>
      </c>
      <c r="S4460" s="11" t="str">
        <f>+VLOOKUP(R4460,'Dimension descriptions'!K:M,3)</f>
        <v>TITLE IIA TEACHER QUALITY</v>
      </c>
      <c r="T4460" s="3" t="str">
        <f t="shared" si="559"/>
        <v>N</v>
      </c>
      <c r="U4460">
        <f>+VLOOKUP(R4460,'FY21 P13 Allotment memo'!O:O,1,FALSE)</f>
        <v>7860</v>
      </c>
      <c r="V4460"/>
      <c r="W4460"/>
      <c r="X4460"/>
      <c r="Y4460"/>
      <c r="Z4460"/>
    </row>
    <row r="4461" spans="1:26">
      <c r="A4461">
        <v>10</v>
      </c>
      <c r="B4461" t="s">
        <v>5872</v>
      </c>
      <c r="C4461" t="s">
        <v>5873</v>
      </c>
      <c r="D4461">
        <v>91</v>
      </c>
      <c r="E4461">
        <v>0</v>
      </c>
      <c r="F4461">
        <v>1947</v>
      </c>
      <c r="G4461" s="2">
        <f t="shared" si="554"/>
        <v>-1947</v>
      </c>
      <c r="H4461" s="3" t="str">
        <f t="shared" si="555"/>
        <v>10</v>
      </c>
      <c r="I4461" s="3" t="str">
        <f t="shared" si="556"/>
        <v>500</v>
      </c>
      <c r="J4461" s="3">
        <v>500</v>
      </c>
      <c r="K4461" s="3" t="str">
        <f>+VLOOKUP(J4461,'Dimension descriptions'!P:R,3,FALSE)</f>
        <v>District Office</v>
      </c>
      <c r="L4461" s="3" t="str">
        <f t="shared" si="557"/>
        <v>7860</v>
      </c>
      <c r="M4461" s="10">
        <v>7860</v>
      </c>
      <c r="N4461" s="3" t="str">
        <f t="shared" si="552"/>
        <v>2213</v>
      </c>
      <c r="O4461" s="3" t="str">
        <f t="shared" si="553"/>
        <v>580</v>
      </c>
      <c r="P4461" s="3" t="str">
        <f t="shared" si="558"/>
        <v>5</v>
      </c>
      <c r="Q4461" s="11">
        <f>+VLOOKUP(M4461,'Dimension descriptions'!K:M,2,FALSE)</f>
        <v>7860</v>
      </c>
      <c r="R4461" s="33">
        <v>7860</v>
      </c>
      <c r="S4461" s="11" t="str">
        <f>+VLOOKUP(R4461,'Dimension descriptions'!K:M,3)</f>
        <v>TITLE IIA TEACHER QUALITY</v>
      </c>
      <c r="T4461" s="3" t="str">
        <f t="shared" si="559"/>
        <v>N</v>
      </c>
      <c r="U4461">
        <f>+VLOOKUP(R4461,'FY21 P13 Allotment memo'!O:O,1,FALSE)</f>
        <v>7860</v>
      </c>
      <c r="V4461"/>
      <c r="W4461"/>
      <c r="X4461"/>
      <c r="Y4461"/>
      <c r="Z4461"/>
    </row>
    <row r="4462" spans="1:26">
      <c r="A4462">
        <v>10</v>
      </c>
      <c r="B4462" t="s">
        <v>5874</v>
      </c>
      <c r="C4462" t="s">
        <v>1588</v>
      </c>
      <c r="D4462">
        <v>91</v>
      </c>
      <c r="E4462">
        <v>4865.6899999999996</v>
      </c>
      <c r="F4462">
        <v>0</v>
      </c>
      <c r="G4462" s="2">
        <f t="shared" si="554"/>
        <v>4865.6899999999996</v>
      </c>
      <c r="H4462" s="3" t="str">
        <f t="shared" si="555"/>
        <v>10</v>
      </c>
      <c r="I4462" s="3" t="str">
        <f t="shared" si="556"/>
        <v>500</v>
      </c>
      <c r="J4462" s="3">
        <v>500</v>
      </c>
      <c r="K4462" s="3" t="str">
        <f>+VLOOKUP(J4462,'Dimension descriptions'!P:R,3,FALSE)</f>
        <v>District Office</v>
      </c>
      <c r="L4462" s="3" t="str">
        <f t="shared" si="557"/>
        <v>7860</v>
      </c>
      <c r="M4462" s="10">
        <v>7860</v>
      </c>
      <c r="N4462" s="3" t="str">
        <f t="shared" si="552"/>
        <v>2213</v>
      </c>
      <c r="O4462" s="3" t="str">
        <f t="shared" si="553"/>
        <v>610</v>
      </c>
      <c r="P4462" s="3" t="str">
        <f t="shared" si="558"/>
        <v>6</v>
      </c>
      <c r="Q4462" s="11">
        <f>+VLOOKUP(M4462,'Dimension descriptions'!K:M,2,FALSE)</f>
        <v>7860</v>
      </c>
      <c r="R4462" s="33">
        <v>7860</v>
      </c>
      <c r="S4462" s="11" t="str">
        <f>+VLOOKUP(R4462,'Dimension descriptions'!K:M,3)</f>
        <v>TITLE IIA TEACHER QUALITY</v>
      </c>
      <c r="T4462" s="3" t="str">
        <f t="shared" si="559"/>
        <v>N</v>
      </c>
      <c r="U4462">
        <f>+VLOOKUP(R4462,'FY21 P13 Allotment memo'!O:O,1,FALSE)</f>
        <v>7860</v>
      </c>
      <c r="V4462"/>
      <c r="W4462"/>
      <c r="X4462"/>
      <c r="Y4462"/>
      <c r="Z4462"/>
    </row>
    <row r="4463" spans="1:26">
      <c r="A4463">
        <v>10</v>
      </c>
      <c r="B4463" t="s">
        <v>5875</v>
      </c>
      <c r="C4463" t="s">
        <v>5876</v>
      </c>
      <c r="D4463">
        <v>91</v>
      </c>
      <c r="E4463">
        <v>0</v>
      </c>
      <c r="F4463">
        <v>0</v>
      </c>
      <c r="G4463" s="2">
        <f t="shared" si="554"/>
        <v>0</v>
      </c>
      <c r="H4463" s="3" t="str">
        <f t="shared" si="555"/>
        <v>10</v>
      </c>
      <c r="I4463" s="3" t="str">
        <f t="shared" si="556"/>
        <v>500</v>
      </c>
      <c r="J4463" s="3">
        <v>500</v>
      </c>
      <c r="K4463" s="3" t="str">
        <f>+VLOOKUP(J4463,'Dimension descriptions'!P:R,3,FALSE)</f>
        <v>District Office</v>
      </c>
      <c r="L4463" s="3" t="str">
        <f t="shared" si="557"/>
        <v>7860</v>
      </c>
      <c r="M4463" s="10">
        <v>7860</v>
      </c>
      <c r="N4463" s="3" t="str">
        <f t="shared" si="552"/>
        <v>2213</v>
      </c>
      <c r="O4463" s="3" t="str">
        <f t="shared" si="553"/>
        <v>810</v>
      </c>
      <c r="P4463" s="3" t="str">
        <f t="shared" si="558"/>
        <v>8</v>
      </c>
      <c r="Q4463" s="11">
        <f>+VLOOKUP(M4463,'Dimension descriptions'!K:M,2,FALSE)</f>
        <v>7860</v>
      </c>
      <c r="R4463" s="33">
        <v>7860</v>
      </c>
      <c r="S4463" s="11" t="str">
        <f>+VLOOKUP(R4463,'Dimension descriptions'!K:M,3)</f>
        <v>TITLE IIA TEACHER QUALITY</v>
      </c>
      <c r="T4463" s="3" t="str">
        <f t="shared" si="559"/>
        <v>N</v>
      </c>
      <c r="U4463">
        <f>+VLOOKUP(R4463,'FY21 P13 Allotment memo'!O:O,1,FALSE)</f>
        <v>7860</v>
      </c>
      <c r="V4463"/>
      <c r="W4463"/>
      <c r="X4463"/>
      <c r="Y4463"/>
      <c r="Z4463"/>
    </row>
    <row r="4464" spans="1:26">
      <c r="A4464">
        <v>10</v>
      </c>
      <c r="B4464" t="s">
        <v>5877</v>
      </c>
      <c r="C4464" t="s">
        <v>5878</v>
      </c>
      <c r="D4464">
        <v>91</v>
      </c>
      <c r="E4464">
        <v>0</v>
      </c>
      <c r="F4464">
        <v>0</v>
      </c>
      <c r="G4464" s="2">
        <f t="shared" si="554"/>
        <v>0</v>
      </c>
      <c r="H4464" s="3" t="str">
        <f t="shared" si="555"/>
        <v>10</v>
      </c>
      <c r="I4464" s="3" t="str">
        <f t="shared" si="556"/>
        <v>500</v>
      </c>
      <c r="J4464" s="3">
        <v>500</v>
      </c>
      <c r="K4464" s="3" t="str">
        <f>+VLOOKUP(J4464,'Dimension descriptions'!P:R,3,FALSE)</f>
        <v>District Office</v>
      </c>
      <c r="L4464" s="3" t="str">
        <f t="shared" si="557"/>
        <v>7860</v>
      </c>
      <c r="M4464" s="10">
        <v>7860</v>
      </c>
      <c r="N4464" s="3" t="str">
        <f t="shared" si="552"/>
        <v>2570</v>
      </c>
      <c r="O4464" s="3" t="str">
        <f t="shared" si="553"/>
        <v>320</v>
      </c>
      <c r="P4464" s="3" t="str">
        <f t="shared" si="558"/>
        <v>3</v>
      </c>
      <c r="Q4464" s="11">
        <f>+VLOOKUP(M4464,'Dimension descriptions'!K:M,2,FALSE)</f>
        <v>7860</v>
      </c>
      <c r="R4464" s="33">
        <v>7860</v>
      </c>
      <c r="S4464" s="11" t="str">
        <f>+VLOOKUP(R4464,'Dimension descriptions'!K:M,3)</f>
        <v>TITLE IIA TEACHER QUALITY</v>
      </c>
      <c r="T4464" s="3" t="str">
        <f t="shared" si="559"/>
        <v>N</v>
      </c>
      <c r="U4464">
        <f>+VLOOKUP(R4464,'FY21 P13 Allotment memo'!O:O,1,FALSE)</f>
        <v>7860</v>
      </c>
      <c r="V4464"/>
      <c r="W4464"/>
      <c r="X4464"/>
      <c r="Y4464"/>
      <c r="Z4464"/>
    </row>
    <row r="4465" spans="1:26">
      <c r="A4465">
        <v>10</v>
      </c>
      <c r="B4465" t="s">
        <v>5879</v>
      </c>
      <c r="C4465" t="s">
        <v>2062</v>
      </c>
      <c r="D4465">
        <v>91</v>
      </c>
      <c r="E4465">
        <v>0</v>
      </c>
      <c r="F4465">
        <v>0</v>
      </c>
      <c r="G4465" s="2">
        <f t="shared" si="554"/>
        <v>0</v>
      </c>
      <c r="H4465" s="3" t="str">
        <f t="shared" si="555"/>
        <v>10</v>
      </c>
      <c r="I4465" s="3" t="str">
        <f t="shared" si="556"/>
        <v>500</v>
      </c>
      <c r="J4465" s="3">
        <v>500</v>
      </c>
      <c r="K4465" s="3" t="str">
        <f>+VLOOKUP(J4465,'Dimension descriptions'!P:R,3,FALSE)</f>
        <v>District Office</v>
      </c>
      <c r="L4465" s="3" t="str">
        <f t="shared" si="557"/>
        <v>7860</v>
      </c>
      <c r="M4465" s="10">
        <v>7860</v>
      </c>
      <c r="N4465" s="3" t="str">
        <f t="shared" si="552"/>
        <v>2650</v>
      </c>
      <c r="O4465" s="3" t="str">
        <f t="shared" si="553"/>
        <v>626</v>
      </c>
      <c r="P4465" s="3" t="str">
        <f t="shared" si="558"/>
        <v>6</v>
      </c>
      <c r="Q4465" s="11">
        <f>+VLOOKUP(M4465,'Dimension descriptions'!K:M,2,FALSE)</f>
        <v>7860</v>
      </c>
      <c r="R4465" s="33">
        <v>7860</v>
      </c>
      <c r="S4465" s="11" t="str">
        <f>+VLOOKUP(R4465,'Dimension descriptions'!K:M,3)</f>
        <v>TITLE IIA TEACHER QUALITY</v>
      </c>
      <c r="T4465" s="3" t="str">
        <f t="shared" si="559"/>
        <v>N</v>
      </c>
      <c r="U4465">
        <f>+VLOOKUP(R4465,'FY21 P13 Allotment memo'!O:O,1,FALSE)</f>
        <v>7860</v>
      </c>
      <c r="V4465"/>
      <c r="W4465"/>
      <c r="X4465"/>
      <c r="Y4465"/>
      <c r="Z4465"/>
    </row>
    <row r="4466" spans="1:26">
      <c r="A4466">
        <v>10</v>
      </c>
      <c r="B4466" t="s">
        <v>5880</v>
      </c>
      <c r="C4466" t="s">
        <v>519</v>
      </c>
      <c r="D4466">
        <v>91</v>
      </c>
      <c r="E4466">
        <v>0</v>
      </c>
      <c r="F4466">
        <v>0</v>
      </c>
      <c r="G4466" s="2">
        <f t="shared" si="554"/>
        <v>0</v>
      </c>
      <c r="H4466" s="3" t="str">
        <f t="shared" si="555"/>
        <v>10</v>
      </c>
      <c r="I4466" s="3" t="str">
        <f t="shared" si="556"/>
        <v>500</v>
      </c>
      <c r="J4466" s="3">
        <v>500</v>
      </c>
      <c r="K4466" s="3" t="str">
        <f>+VLOOKUP(J4466,'Dimension descriptions'!P:R,3,FALSE)</f>
        <v>District Office</v>
      </c>
      <c r="L4466" s="3" t="str">
        <f t="shared" si="557"/>
        <v>7860</v>
      </c>
      <c r="M4466" s="10">
        <v>7860</v>
      </c>
      <c r="N4466" s="3" t="str">
        <f t="shared" si="552"/>
        <v>2700</v>
      </c>
      <c r="O4466" s="3" t="str">
        <f t="shared" si="553"/>
        <v>519</v>
      </c>
      <c r="P4466" s="3" t="str">
        <f t="shared" si="558"/>
        <v>5</v>
      </c>
      <c r="Q4466" s="11">
        <f>+VLOOKUP(M4466,'Dimension descriptions'!K:M,2,FALSE)</f>
        <v>7860</v>
      </c>
      <c r="R4466" s="33">
        <v>7860</v>
      </c>
      <c r="S4466" s="11" t="str">
        <f>+VLOOKUP(R4466,'Dimension descriptions'!K:M,3)</f>
        <v>TITLE IIA TEACHER QUALITY</v>
      </c>
      <c r="T4466" s="3" t="str">
        <f t="shared" si="559"/>
        <v>N</v>
      </c>
      <c r="U4466">
        <f>+VLOOKUP(R4466,'FY21 P13 Allotment memo'!O:O,1,FALSE)</f>
        <v>7860</v>
      </c>
      <c r="V4466"/>
      <c r="W4466"/>
      <c r="X4466"/>
      <c r="Y4466"/>
      <c r="Z4466"/>
    </row>
    <row r="4467" spans="1:26">
      <c r="A4467">
        <v>10</v>
      </c>
      <c r="B4467" t="s">
        <v>5881</v>
      </c>
      <c r="C4467" t="s">
        <v>5882</v>
      </c>
      <c r="D4467">
        <v>91</v>
      </c>
      <c r="E4467">
        <v>8298.61</v>
      </c>
      <c r="F4467">
        <v>0</v>
      </c>
      <c r="G4467" s="2">
        <f t="shared" si="554"/>
        <v>8298.61</v>
      </c>
      <c r="H4467" s="3" t="str">
        <f t="shared" si="555"/>
        <v>10</v>
      </c>
      <c r="I4467" s="3" t="str">
        <f t="shared" si="556"/>
        <v>500</v>
      </c>
      <c r="J4467" s="3">
        <v>500</v>
      </c>
      <c r="K4467" s="3" t="str">
        <f>+VLOOKUP(J4467,'Dimension descriptions'!P:R,3,FALSE)</f>
        <v>District Office</v>
      </c>
      <c r="L4467" s="3" t="str">
        <f t="shared" si="557"/>
        <v>7860</v>
      </c>
      <c r="M4467" s="10">
        <v>7860</v>
      </c>
      <c r="N4467" s="3" t="str">
        <f t="shared" si="552"/>
        <v>7000</v>
      </c>
      <c r="O4467" s="3" t="str">
        <f t="shared" si="553"/>
        <v>860</v>
      </c>
      <c r="P4467" s="3" t="str">
        <f t="shared" si="558"/>
        <v>8</v>
      </c>
      <c r="Q4467" s="11">
        <f>+VLOOKUP(M4467,'Dimension descriptions'!K:M,2,FALSE)</f>
        <v>7860</v>
      </c>
      <c r="R4467" s="33">
        <v>7860</v>
      </c>
      <c r="S4467" s="11" t="str">
        <f>+VLOOKUP(R4467,'Dimension descriptions'!K:M,3)</f>
        <v>TITLE IIA TEACHER QUALITY</v>
      </c>
      <c r="T4467" s="3" t="str">
        <f t="shared" si="559"/>
        <v>N</v>
      </c>
      <c r="U4467">
        <f>+VLOOKUP(R4467,'FY21 P13 Allotment memo'!O:O,1,FALSE)</f>
        <v>7860</v>
      </c>
      <c r="V4467"/>
      <c r="W4467"/>
      <c r="X4467"/>
      <c r="Y4467"/>
      <c r="Z4467"/>
    </row>
    <row r="4468" spans="1:26">
      <c r="A4468">
        <v>10</v>
      </c>
      <c r="B4468" t="s">
        <v>5883</v>
      </c>
      <c r="C4468" t="s">
        <v>4593</v>
      </c>
      <c r="D4468">
        <v>91</v>
      </c>
      <c r="E4468">
        <v>0</v>
      </c>
      <c r="F4468">
        <v>0</v>
      </c>
      <c r="G4468" s="2">
        <f t="shared" si="554"/>
        <v>0</v>
      </c>
      <c r="H4468" s="3" t="str">
        <f t="shared" si="555"/>
        <v>10</v>
      </c>
      <c r="I4468" s="3" t="str">
        <f t="shared" si="556"/>
        <v>500</v>
      </c>
      <c r="J4468" s="3">
        <v>500</v>
      </c>
      <c r="K4468" s="3" t="str">
        <f>+VLOOKUP(J4468,'Dimension descriptions'!P:R,3,FALSE)</f>
        <v>District Office</v>
      </c>
      <c r="L4468" s="3" t="str">
        <f t="shared" si="557"/>
        <v>7860</v>
      </c>
      <c r="M4468" s="10">
        <v>7860</v>
      </c>
      <c r="N4468" s="3" t="str">
        <f t="shared" si="552"/>
        <v>7000</v>
      </c>
      <c r="O4468" s="3" t="str">
        <f t="shared" si="553"/>
        <v>870</v>
      </c>
      <c r="P4468" s="3" t="str">
        <f t="shared" si="558"/>
        <v>8</v>
      </c>
      <c r="Q4468" s="11">
        <f>+VLOOKUP(M4468,'Dimension descriptions'!K:M,2,FALSE)</f>
        <v>7860</v>
      </c>
      <c r="R4468" s="33">
        <v>7860</v>
      </c>
      <c r="S4468" s="11" t="str">
        <f>+VLOOKUP(R4468,'Dimension descriptions'!K:M,3)</f>
        <v>TITLE IIA TEACHER QUALITY</v>
      </c>
      <c r="T4468" s="3" t="str">
        <f t="shared" si="559"/>
        <v>N</v>
      </c>
      <c r="U4468">
        <f>+VLOOKUP(R4468,'FY21 P13 Allotment memo'!O:O,1,FALSE)</f>
        <v>7860</v>
      </c>
      <c r="V4468"/>
      <c r="W4468"/>
      <c r="X4468"/>
      <c r="Y4468"/>
      <c r="Z4468"/>
    </row>
    <row r="4469" spans="1:26">
      <c r="A4469">
        <v>10</v>
      </c>
      <c r="B4469" t="s">
        <v>5884</v>
      </c>
      <c r="C4469" t="s">
        <v>5885</v>
      </c>
      <c r="D4469">
        <v>91</v>
      </c>
      <c r="E4469">
        <v>0</v>
      </c>
      <c r="F4469">
        <v>0</v>
      </c>
      <c r="G4469" s="2">
        <f t="shared" si="554"/>
        <v>0</v>
      </c>
      <c r="H4469" s="3" t="str">
        <f t="shared" si="555"/>
        <v>10</v>
      </c>
      <c r="I4469" s="3" t="str">
        <f t="shared" si="556"/>
        <v>500</v>
      </c>
      <c r="J4469" s="3">
        <v>500</v>
      </c>
      <c r="K4469" s="3" t="str">
        <f>+VLOOKUP(J4469,'Dimension descriptions'!P:R,3,FALSE)</f>
        <v>District Office</v>
      </c>
      <c r="L4469" s="3" t="str">
        <f t="shared" si="557"/>
        <v>7870</v>
      </c>
      <c r="M4469" s="10">
        <v>7870</v>
      </c>
      <c r="N4469" s="3" t="str">
        <f t="shared" si="552"/>
        <v>2580</v>
      </c>
      <c r="O4469" s="3" t="str">
        <f t="shared" si="553"/>
        <v>191</v>
      </c>
      <c r="P4469" s="3" t="str">
        <f t="shared" si="558"/>
        <v>1</v>
      </c>
      <c r="Q4469" s="11">
        <f>+VLOOKUP(M4469,'Dimension descriptions'!K:M,2,FALSE)</f>
        <v>7870</v>
      </c>
      <c r="R4469" s="33">
        <v>7870</v>
      </c>
      <c r="S4469" s="11" t="str">
        <f>+VLOOKUP(R4469,'Dimension descriptions'!K:M,3)</f>
        <v>NCLB TITLE II D</v>
      </c>
      <c r="T4469" s="3" t="str">
        <f t="shared" si="559"/>
        <v>N</v>
      </c>
      <c r="U4469" t="e">
        <f>+VLOOKUP(R4469,'FY21 P13 Allotment memo'!O:O,1,FALSE)</f>
        <v>#N/A</v>
      </c>
      <c r="V4469"/>
      <c r="W4469"/>
      <c r="X4469"/>
      <c r="Y4469"/>
      <c r="Z4469"/>
    </row>
    <row r="4470" spans="1:26">
      <c r="A4470">
        <v>10</v>
      </c>
      <c r="B4470" t="s">
        <v>5886</v>
      </c>
      <c r="C4470" t="s">
        <v>1417</v>
      </c>
      <c r="D4470">
        <v>91</v>
      </c>
      <c r="E4470">
        <v>0</v>
      </c>
      <c r="F4470">
        <v>0</v>
      </c>
      <c r="G4470" s="2">
        <f t="shared" si="554"/>
        <v>0</v>
      </c>
      <c r="H4470" s="3" t="str">
        <f t="shared" si="555"/>
        <v>10</v>
      </c>
      <c r="I4470" s="3" t="str">
        <f t="shared" si="556"/>
        <v>500</v>
      </c>
      <c r="J4470" s="3">
        <v>500</v>
      </c>
      <c r="K4470" s="3" t="str">
        <f>+VLOOKUP(J4470,'Dimension descriptions'!P:R,3,FALSE)</f>
        <v>District Office</v>
      </c>
      <c r="L4470" s="3" t="str">
        <f t="shared" si="557"/>
        <v>7870</v>
      </c>
      <c r="M4470" s="10">
        <v>7870</v>
      </c>
      <c r="N4470" s="3" t="str">
        <f t="shared" si="552"/>
        <v>2580</v>
      </c>
      <c r="O4470" s="3" t="str">
        <f t="shared" si="553"/>
        <v>580</v>
      </c>
      <c r="P4470" s="3" t="str">
        <f t="shared" si="558"/>
        <v>5</v>
      </c>
      <c r="Q4470" s="11">
        <f>+VLOOKUP(M4470,'Dimension descriptions'!K:M,2,FALSE)</f>
        <v>7870</v>
      </c>
      <c r="R4470" s="33">
        <v>7870</v>
      </c>
      <c r="S4470" s="11" t="str">
        <f>+VLOOKUP(R4470,'Dimension descriptions'!K:M,3)</f>
        <v>NCLB TITLE II D</v>
      </c>
      <c r="T4470" s="3" t="str">
        <f t="shared" si="559"/>
        <v>N</v>
      </c>
      <c r="U4470" t="e">
        <f>+VLOOKUP(R4470,'FY21 P13 Allotment memo'!O:O,1,FALSE)</f>
        <v>#N/A</v>
      </c>
      <c r="V4470"/>
      <c r="W4470"/>
      <c r="X4470"/>
      <c r="Y4470"/>
      <c r="Z4470"/>
    </row>
    <row r="4471" spans="1:26">
      <c r="A4471">
        <v>10</v>
      </c>
      <c r="B4471" t="s">
        <v>5887</v>
      </c>
      <c r="C4471" t="s">
        <v>4593</v>
      </c>
      <c r="D4471">
        <v>91</v>
      </c>
      <c r="E4471">
        <v>0</v>
      </c>
      <c r="F4471">
        <v>0</v>
      </c>
      <c r="G4471" s="2">
        <f t="shared" si="554"/>
        <v>0</v>
      </c>
      <c r="H4471" s="3" t="str">
        <f t="shared" si="555"/>
        <v>10</v>
      </c>
      <c r="I4471" s="3" t="str">
        <f t="shared" si="556"/>
        <v>500</v>
      </c>
      <c r="J4471" s="3">
        <v>500</v>
      </c>
      <c r="K4471" s="3" t="str">
        <f>+VLOOKUP(J4471,'Dimension descriptions'!P:R,3,FALSE)</f>
        <v>District Office</v>
      </c>
      <c r="L4471" s="3" t="str">
        <f t="shared" si="557"/>
        <v>7870</v>
      </c>
      <c r="M4471" s="10">
        <v>7870</v>
      </c>
      <c r="N4471" s="3" t="str">
        <f t="shared" si="552"/>
        <v>7000</v>
      </c>
      <c r="O4471" s="3" t="str">
        <f t="shared" si="553"/>
        <v>870</v>
      </c>
      <c r="P4471" s="3" t="str">
        <f t="shared" si="558"/>
        <v>8</v>
      </c>
      <c r="Q4471" s="11">
        <f>+VLOOKUP(M4471,'Dimension descriptions'!K:M,2,FALSE)</f>
        <v>7870</v>
      </c>
      <c r="R4471" s="33">
        <v>7870</v>
      </c>
      <c r="S4471" s="11" t="str">
        <f>+VLOOKUP(R4471,'Dimension descriptions'!K:M,3)</f>
        <v>NCLB TITLE II D</v>
      </c>
      <c r="T4471" s="3" t="str">
        <f t="shared" si="559"/>
        <v>N</v>
      </c>
      <c r="U4471" t="e">
        <f>+VLOOKUP(R4471,'FY21 P13 Allotment memo'!O:O,1,FALSE)</f>
        <v>#N/A</v>
      </c>
      <c r="V4471"/>
      <c r="W4471"/>
      <c r="X4471"/>
      <c r="Y4471"/>
      <c r="Z4471"/>
    </row>
    <row r="4472" spans="1:26">
      <c r="A4472">
        <v>10</v>
      </c>
      <c r="B4472" t="s">
        <v>5888</v>
      </c>
      <c r="C4472" t="s">
        <v>5889</v>
      </c>
      <c r="D4472">
        <v>91</v>
      </c>
      <c r="E4472">
        <v>0</v>
      </c>
      <c r="F4472">
        <v>0</v>
      </c>
      <c r="G4472" s="2">
        <f t="shared" si="554"/>
        <v>0</v>
      </c>
      <c r="H4472" s="3" t="str">
        <f t="shared" si="555"/>
        <v>10</v>
      </c>
      <c r="I4472" s="3" t="str">
        <f t="shared" si="556"/>
        <v>500</v>
      </c>
      <c r="J4472" s="3">
        <v>500</v>
      </c>
      <c r="K4472" s="3" t="str">
        <f>+VLOOKUP(J4472,'Dimension descriptions'!P:R,3,FALSE)</f>
        <v>District Office</v>
      </c>
      <c r="L4472" s="3" t="str">
        <f t="shared" si="557"/>
        <v>7880</v>
      </c>
      <c r="M4472" s="10">
        <v>7880</v>
      </c>
      <c r="N4472" s="3" t="str">
        <f t="shared" si="552"/>
        <v>1000</v>
      </c>
      <c r="O4472" s="3" t="str">
        <f t="shared" si="553"/>
        <v>131</v>
      </c>
      <c r="P4472" s="3" t="str">
        <f t="shared" si="558"/>
        <v>1</v>
      </c>
      <c r="Q4472" s="11">
        <f>+VLOOKUP(M4472,'Dimension descriptions'!K:M,2,FALSE)</f>
        <v>7880</v>
      </c>
      <c r="R4472" s="33">
        <v>7880</v>
      </c>
      <c r="S4472" s="11" t="str">
        <f>+VLOOKUP(R4472,'Dimension descriptions'!K:M,3)</f>
        <v>TITLE III A FEDERAL - ELL</v>
      </c>
      <c r="T4472" s="3" t="str">
        <f t="shared" si="559"/>
        <v>N</v>
      </c>
      <c r="U4472">
        <f>+VLOOKUP(R4472,'FY21 P13 Allotment memo'!O:O,1,FALSE)</f>
        <v>7880</v>
      </c>
      <c r="V4472"/>
      <c r="W4472"/>
      <c r="X4472"/>
      <c r="Y4472"/>
      <c r="Z4472"/>
    </row>
    <row r="4473" spans="1:26">
      <c r="A4473">
        <v>10</v>
      </c>
      <c r="B4473" t="s">
        <v>5890</v>
      </c>
      <c r="C4473" t="s">
        <v>1571</v>
      </c>
      <c r="D4473">
        <v>91</v>
      </c>
      <c r="E4473">
        <v>0</v>
      </c>
      <c r="F4473">
        <v>0</v>
      </c>
      <c r="G4473" s="2">
        <f t="shared" si="554"/>
        <v>0</v>
      </c>
      <c r="H4473" s="3" t="str">
        <f t="shared" si="555"/>
        <v>10</v>
      </c>
      <c r="I4473" s="3" t="str">
        <f t="shared" si="556"/>
        <v>500</v>
      </c>
      <c r="J4473" s="3">
        <v>500</v>
      </c>
      <c r="K4473" s="3" t="str">
        <f>+VLOOKUP(J4473,'Dimension descriptions'!P:R,3,FALSE)</f>
        <v>District Office</v>
      </c>
      <c r="L4473" s="3" t="str">
        <f t="shared" si="557"/>
        <v>7880</v>
      </c>
      <c r="M4473" s="10">
        <v>7880</v>
      </c>
      <c r="N4473" s="3" t="str">
        <f t="shared" si="552"/>
        <v>1000</v>
      </c>
      <c r="O4473" s="3" t="str">
        <f t="shared" si="553"/>
        <v>149</v>
      </c>
      <c r="P4473" s="3" t="str">
        <f t="shared" si="558"/>
        <v>1</v>
      </c>
      <c r="Q4473" s="11">
        <f>+VLOOKUP(M4473,'Dimension descriptions'!K:M,2,FALSE)</f>
        <v>7880</v>
      </c>
      <c r="R4473" s="33">
        <v>7880</v>
      </c>
      <c r="S4473" s="11" t="str">
        <f>+VLOOKUP(R4473,'Dimension descriptions'!K:M,3)</f>
        <v>TITLE III A FEDERAL - ELL</v>
      </c>
      <c r="T4473" s="3" t="str">
        <f t="shared" si="559"/>
        <v>N</v>
      </c>
      <c r="U4473">
        <f>+VLOOKUP(R4473,'FY21 P13 Allotment memo'!O:O,1,FALSE)</f>
        <v>7880</v>
      </c>
      <c r="V4473"/>
      <c r="W4473"/>
      <c r="X4473"/>
      <c r="Y4473"/>
      <c r="Z4473"/>
    </row>
    <row r="4474" spans="1:26">
      <c r="A4474">
        <v>10</v>
      </c>
      <c r="B4474" t="s">
        <v>5891</v>
      </c>
      <c r="C4474" t="s">
        <v>1535</v>
      </c>
      <c r="D4474">
        <v>91</v>
      </c>
      <c r="E4474">
        <v>0</v>
      </c>
      <c r="F4474">
        <v>0</v>
      </c>
      <c r="G4474" s="2">
        <f t="shared" si="554"/>
        <v>0</v>
      </c>
      <c r="H4474" s="3" t="str">
        <f t="shared" si="555"/>
        <v>10</v>
      </c>
      <c r="I4474" s="3" t="str">
        <f t="shared" si="556"/>
        <v>500</v>
      </c>
      <c r="J4474" s="3">
        <v>500</v>
      </c>
      <c r="K4474" s="3" t="str">
        <f>+VLOOKUP(J4474,'Dimension descriptions'!P:R,3,FALSE)</f>
        <v>District Office</v>
      </c>
      <c r="L4474" s="3" t="str">
        <f t="shared" si="557"/>
        <v>7880</v>
      </c>
      <c r="M4474" s="10">
        <v>7880</v>
      </c>
      <c r="N4474" s="3" t="str">
        <f t="shared" si="552"/>
        <v>1000</v>
      </c>
      <c r="O4474" s="3" t="str">
        <f t="shared" si="553"/>
        <v>161</v>
      </c>
      <c r="P4474" s="3" t="str">
        <f t="shared" si="558"/>
        <v>1</v>
      </c>
      <c r="Q4474" s="11">
        <f>+VLOOKUP(M4474,'Dimension descriptions'!K:M,2,FALSE)</f>
        <v>7880</v>
      </c>
      <c r="R4474" s="33">
        <v>7880</v>
      </c>
      <c r="S4474" s="11" t="str">
        <f>+VLOOKUP(R4474,'Dimension descriptions'!K:M,3)</f>
        <v>TITLE III A FEDERAL - ELL</v>
      </c>
      <c r="T4474" s="3" t="str">
        <f t="shared" si="559"/>
        <v>N</v>
      </c>
      <c r="U4474">
        <f>+VLOOKUP(R4474,'FY21 P13 Allotment memo'!O:O,1,FALSE)</f>
        <v>7880</v>
      </c>
      <c r="V4474"/>
      <c r="W4474"/>
      <c r="X4474"/>
      <c r="Y4474"/>
      <c r="Z4474"/>
    </row>
    <row r="4475" spans="1:26">
      <c r="A4475">
        <v>10</v>
      </c>
      <c r="B4475" t="s">
        <v>5892</v>
      </c>
      <c r="C4475" t="s">
        <v>5893</v>
      </c>
      <c r="D4475">
        <v>91</v>
      </c>
      <c r="E4475">
        <v>0</v>
      </c>
      <c r="F4475">
        <v>0</v>
      </c>
      <c r="G4475" s="2">
        <f t="shared" si="554"/>
        <v>0</v>
      </c>
      <c r="H4475" s="3" t="str">
        <f t="shared" si="555"/>
        <v>10</v>
      </c>
      <c r="I4475" s="3" t="str">
        <f t="shared" si="556"/>
        <v>500</v>
      </c>
      <c r="J4475" s="3">
        <v>500</v>
      </c>
      <c r="K4475" s="3" t="str">
        <f>+VLOOKUP(J4475,'Dimension descriptions'!P:R,3,FALSE)</f>
        <v>District Office</v>
      </c>
      <c r="L4475" s="3" t="str">
        <f t="shared" si="557"/>
        <v>7880</v>
      </c>
      <c r="M4475" s="10">
        <v>7880</v>
      </c>
      <c r="N4475" s="3" t="str">
        <f t="shared" si="552"/>
        <v>1000</v>
      </c>
      <c r="O4475" s="3" t="str">
        <f t="shared" si="553"/>
        <v>198</v>
      </c>
      <c r="P4475" s="3" t="str">
        <f t="shared" si="558"/>
        <v>1</v>
      </c>
      <c r="Q4475" s="11">
        <f>+VLOOKUP(M4475,'Dimension descriptions'!K:M,2,FALSE)</f>
        <v>7880</v>
      </c>
      <c r="R4475" s="33">
        <v>7880</v>
      </c>
      <c r="S4475" s="11" t="str">
        <f>+VLOOKUP(R4475,'Dimension descriptions'!K:M,3)</f>
        <v>TITLE III A FEDERAL - ELL</v>
      </c>
      <c r="T4475" s="3" t="str">
        <f t="shared" si="559"/>
        <v>N</v>
      </c>
      <c r="U4475">
        <f>+VLOOKUP(R4475,'FY21 P13 Allotment memo'!O:O,1,FALSE)</f>
        <v>7880</v>
      </c>
      <c r="V4475"/>
      <c r="W4475"/>
      <c r="X4475"/>
      <c r="Y4475"/>
      <c r="Z4475"/>
    </row>
    <row r="4476" spans="1:26">
      <c r="A4476">
        <v>10</v>
      </c>
      <c r="B4476" t="s">
        <v>5894</v>
      </c>
      <c r="C4476" t="s">
        <v>1244</v>
      </c>
      <c r="D4476">
        <v>91</v>
      </c>
      <c r="E4476">
        <v>0</v>
      </c>
      <c r="F4476">
        <v>0</v>
      </c>
      <c r="G4476" s="2">
        <f t="shared" si="554"/>
        <v>0</v>
      </c>
      <c r="H4476" s="3" t="str">
        <f t="shared" si="555"/>
        <v>10</v>
      </c>
      <c r="I4476" s="3" t="str">
        <f t="shared" si="556"/>
        <v>500</v>
      </c>
      <c r="J4476" s="3">
        <v>500</v>
      </c>
      <c r="K4476" s="3" t="str">
        <f>+VLOOKUP(J4476,'Dimension descriptions'!P:R,3,FALSE)</f>
        <v>District Office</v>
      </c>
      <c r="L4476" s="3" t="str">
        <f t="shared" si="557"/>
        <v>7880</v>
      </c>
      <c r="M4476" s="10">
        <v>7880</v>
      </c>
      <c r="N4476" s="3" t="str">
        <f t="shared" si="552"/>
        <v>1000</v>
      </c>
      <c r="O4476" s="3" t="str">
        <f t="shared" si="553"/>
        <v>210</v>
      </c>
      <c r="P4476" s="3" t="str">
        <f t="shared" si="558"/>
        <v>2</v>
      </c>
      <c r="Q4476" s="11">
        <f>+VLOOKUP(M4476,'Dimension descriptions'!K:M,2,FALSE)</f>
        <v>7880</v>
      </c>
      <c r="R4476" s="33">
        <v>7880</v>
      </c>
      <c r="S4476" s="11" t="str">
        <f>+VLOOKUP(R4476,'Dimension descriptions'!K:M,3)</f>
        <v>TITLE III A FEDERAL - ELL</v>
      </c>
      <c r="T4476" s="3" t="str">
        <f t="shared" si="559"/>
        <v>N</v>
      </c>
      <c r="U4476">
        <f>+VLOOKUP(R4476,'FY21 P13 Allotment memo'!O:O,1,FALSE)</f>
        <v>7880</v>
      </c>
      <c r="V4476"/>
      <c r="W4476"/>
      <c r="X4476"/>
      <c r="Y4476"/>
      <c r="Z4476"/>
    </row>
    <row r="4477" spans="1:26">
      <c r="A4477">
        <v>10</v>
      </c>
      <c r="B4477" t="s">
        <v>5895</v>
      </c>
      <c r="C4477" t="s">
        <v>1246</v>
      </c>
      <c r="D4477">
        <v>91</v>
      </c>
      <c r="E4477">
        <v>0</v>
      </c>
      <c r="F4477">
        <v>0</v>
      </c>
      <c r="G4477" s="2">
        <f t="shared" si="554"/>
        <v>0</v>
      </c>
      <c r="H4477" s="3" t="str">
        <f t="shared" si="555"/>
        <v>10</v>
      </c>
      <c r="I4477" s="3" t="str">
        <f t="shared" si="556"/>
        <v>500</v>
      </c>
      <c r="J4477" s="3">
        <v>500</v>
      </c>
      <c r="K4477" s="3" t="str">
        <f>+VLOOKUP(J4477,'Dimension descriptions'!P:R,3,FALSE)</f>
        <v>District Office</v>
      </c>
      <c r="L4477" s="3" t="str">
        <f t="shared" si="557"/>
        <v>7880</v>
      </c>
      <c r="M4477" s="10">
        <v>7880</v>
      </c>
      <c r="N4477" s="3" t="str">
        <f t="shared" si="552"/>
        <v>1000</v>
      </c>
      <c r="O4477" s="3" t="str">
        <f t="shared" si="553"/>
        <v>220</v>
      </c>
      <c r="P4477" s="3" t="str">
        <f t="shared" si="558"/>
        <v>2</v>
      </c>
      <c r="Q4477" s="11">
        <f>+VLOOKUP(M4477,'Dimension descriptions'!K:M,2,FALSE)</f>
        <v>7880</v>
      </c>
      <c r="R4477" s="33">
        <v>7880</v>
      </c>
      <c r="S4477" s="11" t="str">
        <f>+VLOOKUP(R4477,'Dimension descriptions'!K:M,3)</f>
        <v>TITLE III A FEDERAL - ELL</v>
      </c>
      <c r="T4477" s="3" t="str">
        <f t="shared" si="559"/>
        <v>N</v>
      </c>
      <c r="U4477">
        <f>+VLOOKUP(R4477,'FY21 P13 Allotment memo'!O:O,1,FALSE)</f>
        <v>7880</v>
      </c>
      <c r="V4477"/>
      <c r="W4477"/>
      <c r="X4477"/>
      <c r="Y4477"/>
      <c r="Z4477"/>
    </row>
    <row r="4478" spans="1:26">
      <c r="A4478">
        <v>10</v>
      </c>
      <c r="B4478" t="s">
        <v>5896</v>
      </c>
      <c r="C4478" t="s">
        <v>1346</v>
      </c>
      <c r="D4478">
        <v>91</v>
      </c>
      <c r="E4478">
        <v>0</v>
      </c>
      <c r="F4478">
        <v>0</v>
      </c>
      <c r="G4478" s="2">
        <f t="shared" si="554"/>
        <v>0</v>
      </c>
      <c r="H4478" s="3" t="str">
        <f t="shared" si="555"/>
        <v>10</v>
      </c>
      <c r="I4478" s="3" t="str">
        <f t="shared" si="556"/>
        <v>500</v>
      </c>
      <c r="J4478" s="3">
        <v>500</v>
      </c>
      <c r="K4478" s="3" t="str">
        <f>+VLOOKUP(J4478,'Dimension descriptions'!P:R,3,FALSE)</f>
        <v>District Office</v>
      </c>
      <c r="L4478" s="3" t="str">
        <f t="shared" si="557"/>
        <v>7880</v>
      </c>
      <c r="M4478" s="10">
        <v>7880</v>
      </c>
      <c r="N4478" s="3" t="str">
        <f t="shared" si="552"/>
        <v>1000</v>
      </c>
      <c r="O4478" s="3" t="str">
        <f t="shared" si="553"/>
        <v>241</v>
      </c>
      <c r="P4478" s="3" t="str">
        <f t="shared" si="558"/>
        <v>2</v>
      </c>
      <c r="Q4478" s="11">
        <f>+VLOOKUP(M4478,'Dimension descriptions'!K:M,2,FALSE)</f>
        <v>7880</v>
      </c>
      <c r="R4478" s="33">
        <v>7880</v>
      </c>
      <c r="S4478" s="11" t="str">
        <f>+VLOOKUP(R4478,'Dimension descriptions'!K:M,3)</f>
        <v>TITLE III A FEDERAL - ELL</v>
      </c>
      <c r="T4478" s="3" t="str">
        <f t="shared" si="559"/>
        <v>N</v>
      </c>
      <c r="U4478">
        <f>+VLOOKUP(R4478,'FY21 P13 Allotment memo'!O:O,1,FALSE)</f>
        <v>7880</v>
      </c>
      <c r="V4478"/>
      <c r="W4478"/>
      <c r="X4478"/>
      <c r="Y4478"/>
      <c r="Z4478"/>
    </row>
    <row r="4479" spans="1:26">
      <c r="A4479">
        <v>10</v>
      </c>
      <c r="B4479" t="s">
        <v>5897</v>
      </c>
      <c r="C4479" t="s">
        <v>1413</v>
      </c>
      <c r="D4479">
        <v>91</v>
      </c>
      <c r="E4479">
        <v>14643.75</v>
      </c>
      <c r="F4479">
        <v>0</v>
      </c>
      <c r="G4479" s="2">
        <f t="shared" si="554"/>
        <v>14643.75</v>
      </c>
      <c r="H4479" s="3" t="str">
        <f t="shared" si="555"/>
        <v>10</v>
      </c>
      <c r="I4479" s="3" t="str">
        <f t="shared" si="556"/>
        <v>500</v>
      </c>
      <c r="J4479" s="3">
        <v>500</v>
      </c>
      <c r="K4479" s="3" t="str">
        <f>+VLOOKUP(J4479,'Dimension descriptions'!P:R,3,FALSE)</f>
        <v>District Office</v>
      </c>
      <c r="L4479" s="3" t="str">
        <f t="shared" si="557"/>
        <v>7880</v>
      </c>
      <c r="M4479" s="10">
        <v>7880</v>
      </c>
      <c r="N4479" s="3" t="str">
        <f t="shared" si="552"/>
        <v>1000</v>
      </c>
      <c r="O4479" s="3" t="str">
        <f t="shared" si="553"/>
        <v>320</v>
      </c>
      <c r="P4479" s="3" t="str">
        <f t="shared" si="558"/>
        <v>3</v>
      </c>
      <c r="Q4479" s="11">
        <f>+VLOOKUP(M4479,'Dimension descriptions'!K:M,2,FALSE)</f>
        <v>7880</v>
      </c>
      <c r="R4479" s="33">
        <v>7880</v>
      </c>
      <c r="S4479" s="11" t="str">
        <f>+VLOOKUP(R4479,'Dimension descriptions'!K:M,3)</f>
        <v>TITLE III A FEDERAL - ELL</v>
      </c>
      <c r="T4479" s="3" t="str">
        <f t="shared" si="559"/>
        <v>N</v>
      </c>
      <c r="U4479">
        <f>+VLOOKUP(R4479,'FY21 P13 Allotment memo'!O:O,1,FALSE)</f>
        <v>7880</v>
      </c>
      <c r="V4479"/>
      <c r="W4479"/>
      <c r="X4479"/>
      <c r="Y4479"/>
      <c r="Z4479"/>
    </row>
    <row r="4480" spans="1:26">
      <c r="A4480">
        <v>10</v>
      </c>
      <c r="B4480" t="s">
        <v>5898</v>
      </c>
      <c r="C4480" t="s">
        <v>1260</v>
      </c>
      <c r="D4480">
        <v>91</v>
      </c>
      <c r="E4480">
        <v>0</v>
      </c>
      <c r="F4480">
        <v>0</v>
      </c>
      <c r="G4480" s="2">
        <f t="shared" si="554"/>
        <v>0</v>
      </c>
      <c r="H4480" s="3" t="str">
        <f t="shared" si="555"/>
        <v>10</v>
      </c>
      <c r="I4480" s="3" t="str">
        <f t="shared" si="556"/>
        <v>500</v>
      </c>
      <c r="J4480" s="3">
        <v>500</v>
      </c>
      <c r="K4480" s="3" t="str">
        <f>+VLOOKUP(J4480,'Dimension descriptions'!P:R,3,FALSE)</f>
        <v>District Office</v>
      </c>
      <c r="L4480" s="3" t="str">
        <f t="shared" si="557"/>
        <v>7880</v>
      </c>
      <c r="M4480" s="10">
        <v>7880</v>
      </c>
      <c r="N4480" s="3" t="str">
        <f t="shared" si="552"/>
        <v>1000</v>
      </c>
      <c r="O4480" s="3" t="str">
        <f t="shared" si="553"/>
        <v>341</v>
      </c>
      <c r="P4480" s="3" t="str">
        <f t="shared" si="558"/>
        <v>3</v>
      </c>
      <c r="Q4480" s="11">
        <f>+VLOOKUP(M4480,'Dimension descriptions'!K:M,2,FALSE)</f>
        <v>7880</v>
      </c>
      <c r="R4480" s="33">
        <v>7880</v>
      </c>
      <c r="S4480" s="11" t="str">
        <f>+VLOOKUP(R4480,'Dimension descriptions'!K:M,3)</f>
        <v>TITLE III A FEDERAL - ELL</v>
      </c>
      <c r="T4480" s="3" t="str">
        <f t="shared" si="559"/>
        <v>N</v>
      </c>
      <c r="U4480">
        <f>+VLOOKUP(R4480,'FY21 P13 Allotment memo'!O:O,1,FALSE)</f>
        <v>7880</v>
      </c>
      <c r="V4480"/>
      <c r="W4480"/>
      <c r="X4480"/>
      <c r="Y4480"/>
      <c r="Z4480"/>
    </row>
    <row r="4481" spans="1:26">
      <c r="A4481">
        <v>10</v>
      </c>
      <c r="B4481" t="s">
        <v>5899</v>
      </c>
      <c r="C4481" t="s">
        <v>1417</v>
      </c>
      <c r="D4481">
        <v>91</v>
      </c>
      <c r="E4481">
        <v>0</v>
      </c>
      <c r="F4481">
        <v>0</v>
      </c>
      <c r="G4481" s="2">
        <f t="shared" si="554"/>
        <v>0</v>
      </c>
      <c r="H4481" s="3" t="str">
        <f t="shared" si="555"/>
        <v>10</v>
      </c>
      <c r="I4481" s="3" t="str">
        <f t="shared" si="556"/>
        <v>500</v>
      </c>
      <c r="J4481" s="3">
        <v>500</v>
      </c>
      <c r="K4481" s="3" t="str">
        <f>+VLOOKUP(J4481,'Dimension descriptions'!P:R,3,FALSE)</f>
        <v>District Office</v>
      </c>
      <c r="L4481" s="3" t="str">
        <f t="shared" si="557"/>
        <v>7880</v>
      </c>
      <c r="M4481" s="10">
        <v>7880</v>
      </c>
      <c r="N4481" s="3" t="str">
        <f t="shared" si="552"/>
        <v>1000</v>
      </c>
      <c r="O4481" s="3" t="str">
        <f t="shared" si="553"/>
        <v>580</v>
      </c>
      <c r="P4481" s="3" t="str">
        <f t="shared" si="558"/>
        <v>5</v>
      </c>
      <c r="Q4481" s="11">
        <f>+VLOOKUP(M4481,'Dimension descriptions'!K:M,2,FALSE)</f>
        <v>7880</v>
      </c>
      <c r="R4481" s="33">
        <v>7880</v>
      </c>
      <c r="S4481" s="11" t="str">
        <f>+VLOOKUP(R4481,'Dimension descriptions'!K:M,3)</f>
        <v>TITLE III A FEDERAL - ELL</v>
      </c>
      <c r="T4481" s="3" t="str">
        <f t="shared" si="559"/>
        <v>N</v>
      </c>
      <c r="U4481">
        <f>+VLOOKUP(R4481,'FY21 P13 Allotment memo'!O:O,1,FALSE)</f>
        <v>7880</v>
      </c>
      <c r="V4481"/>
      <c r="W4481"/>
      <c r="X4481"/>
      <c r="Y4481"/>
      <c r="Z4481"/>
    </row>
    <row r="4482" spans="1:26">
      <c r="A4482">
        <v>10</v>
      </c>
      <c r="B4482" t="s">
        <v>5900</v>
      </c>
      <c r="C4482" t="s">
        <v>1268</v>
      </c>
      <c r="D4482">
        <v>91</v>
      </c>
      <c r="E4482">
        <v>104</v>
      </c>
      <c r="F4482">
        <v>0</v>
      </c>
      <c r="G4482" s="2">
        <f t="shared" si="554"/>
        <v>104</v>
      </c>
      <c r="H4482" s="3" t="str">
        <f t="shared" si="555"/>
        <v>10</v>
      </c>
      <c r="I4482" s="3" t="str">
        <f t="shared" si="556"/>
        <v>500</v>
      </c>
      <c r="J4482" s="3">
        <v>500</v>
      </c>
      <c r="K4482" s="3" t="str">
        <f>+VLOOKUP(J4482,'Dimension descriptions'!P:R,3,FALSE)</f>
        <v>District Office</v>
      </c>
      <c r="L4482" s="3" t="str">
        <f t="shared" si="557"/>
        <v>7880</v>
      </c>
      <c r="M4482" s="10">
        <v>7880</v>
      </c>
      <c r="N4482" s="3" t="str">
        <f t="shared" si="552"/>
        <v>1000</v>
      </c>
      <c r="O4482" s="3" t="str">
        <f t="shared" si="553"/>
        <v>610</v>
      </c>
      <c r="P4482" s="3" t="str">
        <f t="shared" si="558"/>
        <v>6</v>
      </c>
      <c r="Q4482" s="11">
        <f>+VLOOKUP(M4482,'Dimension descriptions'!K:M,2,FALSE)</f>
        <v>7880</v>
      </c>
      <c r="R4482" s="33">
        <v>7880</v>
      </c>
      <c r="S4482" s="11" t="str">
        <f>+VLOOKUP(R4482,'Dimension descriptions'!K:M,3)</f>
        <v>TITLE III A FEDERAL - ELL</v>
      </c>
      <c r="T4482" s="3" t="str">
        <f t="shared" si="559"/>
        <v>N</v>
      </c>
      <c r="U4482">
        <f>+VLOOKUP(R4482,'FY21 P13 Allotment memo'!O:O,1,FALSE)</f>
        <v>7880</v>
      </c>
      <c r="V4482"/>
      <c r="W4482"/>
      <c r="X4482"/>
      <c r="Y4482"/>
      <c r="Z4482"/>
    </row>
    <row r="4483" spans="1:26">
      <c r="A4483">
        <v>10</v>
      </c>
      <c r="B4483" t="s">
        <v>5901</v>
      </c>
      <c r="C4483" t="s">
        <v>1276</v>
      </c>
      <c r="D4483">
        <v>91</v>
      </c>
      <c r="E4483">
        <v>0</v>
      </c>
      <c r="F4483">
        <v>0</v>
      </c>
      <c r="G4483" s="2">
        <f t="shared" si="554"/>
        <v>0</v>
      </c>
      <c r="H4483" s="3" t="str">
        <f t="shared" si="555"/>
        <v>10</v>
      </c>
      <c r="I4483" s="3" t="str">
        <f t="shared" si="556"/>
        <v>500</v>
      </c>
      <c r="J4483" s="3">
        <v>500</v>
      </c>
      <c r="K4483" s="3" t="str">
        <f>+VLOOKUP(J4483,'Dimension descriptions'!P:R,3,FALSE)</f>
        <v>District Office</v>
      </c>
      <c r="L4483" s="3" t="str">
        <f t="shared" si="557"/>
        <v>7880</v>
      </c>
      <c r="M4483" s="10">
        <v>7880</v>
      </c>
      <c r="N4483" s="3" t="str">
        <f t="shared" si="552"/>
        <v>1000</v>
      </c>
      <c r="O4483" s="3" t="str">
        <f t="shared" si="553"/>
        <v>810</v>
      </c>
      <c r="P4483" s="3" t="str">
        <f t="shared" si="558"/>
        <v>8</v>
      </c>
      <c r="Q4483" s="11">
        <f>+VLOOKUP(M4483,'Dimension descriptions'!K:M,2,FALSE)</f>
        <v>7880</v>
      </c>
      <c r="R4483" s="33">
        <v>7880</v>
      </c>
      <c r="S4483" s="11" t="str">
        <f>+VLOOKUP(R4483,'Dimension descriptions'!K:M,3)</f>
        <v>TITLE III A FEDERAL - ELL</v>
      </c>
      <c r="T4483" s="3" t="str">
        <f t="shared" si="559"/>
        <v>N</v>
      </c>
      <c r="U4483">
        <f>+VLOOKUP(R4483,'FY21 P13 Allotment memo'!O:O,1,FALSE)</f>
        <v>7880</v>
      </c>
      <c r="V4483"/>
      <c r="W4483"/>
      <c r="X4483"/>
      <c r="Y4483"/>
      <c r="Z4483"/>
    </row>
    <row r="4484" spans="1:26">
      <c r="A4484">
        <v>10</v>
      </c>
      <c r="B4484" t="s">
        <v>5902</v>
      </c>
      <c r="C4484" t="s">
        <v>4943</v>
      </c>
      <c r="D4484">
        <v>91</v>
      </c>
      <c r="E4484">
        <v>0</v>
      </c>
      <c r="F4484">
        <v>0</v>
      </c>
      <c r="G4484" s="2">
        <f t="shared" si="554"/>
        <v>0</v>
      </c>
      <c r="H4484" s="3" t="str">
        <f t="shared" si="555"/>
        <v>10</v>
      </c>
      <c r="I4484" s="3" t="str">
        <f t="shared" si="556"/>
        <v>500</v>
      </c>
      <c r="J4484" s="3">
        <v>500</v>
      </c>
      <c r="K4484" s="3" t="str">
        <f>+VLOOKUP(J4484,'Dimension descriptions'!P:R,3,FALSE)</f>
        <v>District Office</v>
      </c>
      <c r="L4484" s="3" t="str">
        <f t="shared" si="557"/>
        <v>7880</v>
      </c>
      <c r="M4484" s="10">
        <v>7880</v>
      </c>
      <c r="N4484" s="3" t="str">
        <f t="shared" si="552"/>
        <v>2210</v>
      </c>
      <c r="O4484" s="3" t="str">
        <f t="shared" si="553"/>
        <v>115</v>
      </c>
      <c r="P4484" s="3" t="str">
        <f t="shared" si="558"/>
        <v>1</v>
      </c>
      <c r="Q4484" s="11">
        <f>+VLOOKUP(M4484,'Dimension descriptions'!K:M,2,FALSE)</f>
        <v>7880</v>
      </c>
      <c r="R4484" s="33">
        <v>7880</v>
      </c>
      <c r="S4484" s="11" t="str">
        <f>+VLOOKUP(R4484,'Dimension descriptions'!K:M,3)</f>
        <v>TITLE III A FEDERAL - ELL</v>
      </c>
      <c r="T4484" s="3" t="str">
        <f t="shared" si="559"/>
        <v>N</v>
      </c>
      <c r="U4484">
        <f>+VLOOKUP(R4484,'FY21 P13 Allotment memo'!O:O,1,FALSE)</f>
        <v>7880</v>
      </c>
      <c r="V4484"/>
      <c r="W4484"/>
      <c r="X4484"/>
      <c r="Y4484"/>
      <c r="Z4484"/>
    </row>
    <row r="4485" spans="1:26">
      <c r="A4485">
        <v>10</v>
      </c>
      <c r="B4485" t="s">
        <v>5903</v>
      </c>
      <c r="C4485" t="s">
        <v>4971</v>
      </c>
      <c r="D4485">
        <v>91</v>
      </c>
      <c r="E4485">
        <v>24045.57</v>
      </c>
      <c r="F4485">
        <v>0</v>
      </c>
      <c r="G4485" s="2">
        <f t="shared" si="554"/>
        <v>24045.57</v>
      </c>
      <c r="H4485" s="3" t="str">
        <f t="shared" si="555"/>
        <v>10</v>
      </c>
      <c r="I4485" s="3" t="str">
        <f t="shared" si="556"/>
        <v>500</v>
      </c>
      <c r="J4485" s="3">
        <v>500</v>
      </c>
      <c r="K4485" s="3" t="str">
        <f>+VLOOKUP(J4485,'Dimension descriptions'!P:R,3,FALSE)</f>
        <v>District Office</v>
      </c>
      <c r="L4485" s="3" t="str">
        <f t="shared" si="557"/>
        <v>7880</v>
      </c>
      <c r="M4485" s="10">
        <v>7880</v>
      </c>
      <c r="N4485" s="3" t="str">
        <f t="shared" si="552"/>
        <v>2210</v>
      </c>
      <c r="O4485" s="3" t="str">
        <f t="shared" si="553"/>
        <v>152</v>
      </c>
      <c r="P4485" s="3" t="str">
        <f t="shared" si="558"/>
        <v>1</v>
      </c>
      <c r="Q4485" s="11">
        <f>+VLOOKUP(M4485,'Dimension descriptions'!K:M,2,FALSE)</f>
        <v>7880</v>
      </c>
      <c r="R4485" s="33">
        <v>7880</v>
      </c>
      <c r="S4485" s="11" t="str">
        <f>+VLOOKUP(R4485,'Dimension descriptions'!K:M,3)</f>
        <v>TITLE III A FEDERAL - ELL</v>
      </c>
      <c r="T4485" s="3" t="str">
        <f t="shared" si="559"/>
        <v>N</v>
      </c>
      <c r="U4485">
        <f>+VLOOKUP(R4485,'FY21 P13 Allotment memo'!O:O,1,FALSE)</f>
        <v>7880</v>
      </c>
      <c r="V4485"/>
      <c r="W4485"/>
      <c r="X4485"/>
      <c r="Y4485"/>
      <c r="Z4485"/>
    </row>
    <row r="4486" spans="1:26">
      <c r="A4486">
        <v>10</v>
      </c>
      <c r="B4486" t="s">
        <v>5904</v>
      </c>
      <c r="C4486" t="s">
        <v>1244</v>
      </c>
      <c r="D4486">
        <v>91</v>
      </c>
      <c r="E4486">
        <v>5003.2</v>
      </c>
      <c r="F4486">
        <v>0</v>
      </c>
      <c r="G4486" s="2">
        <f t="shared" si="554"/>
        <v>5003.2</v>
      </c>
      <c r="H4486" s="3" t="str">
        <f t="shared" si="555"/>
        <v>10</v>
      </c>
      <c r="I4486" s="3" t="str">
        <f t="shared" si="556"/>
        <v>500</v>
      </c>
      <c r="J4486" s="3">
        <v>500</v>
      </c>
      <c r="K4486" s="3" t="str">
        <f>+VLOOKUP(J4486,'Dimension descriptions'!P:R,3,FALSE)</f>
        <v>District Office</v>
      </c>
      <c r="L4486" s="3" t="str">
        <f t="shared" si="557"/>
        <v>7880</v>
      </c>
      <c r="M4486" s="10">
        <v>7880</v>
      </c>
      <c r="N4486" s="3" t="str">
        <f t="shared" ref="N4486:N4549" si="560">+MID(B4486,16,4)</f>
        <v>2210</v>
      </c>
      <c r="O4486" s="3" t="str">
        <f t="shared" ref="O4486:O4549" si="561">+RIGHT(B4486,3)</f>
        <v>210</v>
      </c>
      <c r="P4486" s="3" t="str">
        <f t="shared" si="558"/>
        <v>2</v>
      </c>
      <c r="Q4486" s="11">
        <f>+VLOOKUP(M4486,'Dimension descriptions'!K:M,2,FALSE)</f>
        <v>7880</v>
      </c>
      <c r="R4486" s="33">
        <v>7880</v>
      </c>
      <c r="S4486" s="11" t="str">
        <f>+VLOOKUP(R4486,'Dimension descriptions'!K:M,3)</f>
        <v>TITLE III A FEDERAL - ELL</v>
      </c>
      <c r="T4486" s="3" t="str">
        <f t="shared" si="559"/>
        <v>N</v>
      </c>
      <c r="U4486">
        <f>+VLOOKUP(R4486,'FY21 P13 Allotment memo'!O:O,1,FALSE)</f>
        <v>7880</v>
      </c>
      <c r="V4486"/>
      <c r="W4486"/>
      <c r="X4486"/>
      <c r="Y4486"/>
      <c r="Z4486"/>
    </row>
    <row r="4487" spans="1:26">
      <c r="A4487">
        <v>10</v>
      </c>
      <c r="B4487" t="s">
        <v>5905</v>
      </c>
      <c r="C4487" t="s">
        <v>1390</v>
      </c>
      <c r="D4487">
        <v>91</v>
      </c>
      <c r="E4487">
        <v>1785.9</v>
      </c>
      <c r="F4487">
        <v>0</v>
      </c>
      <c r="G4487" s="2">
        <f t="shared" ref="G4487:G4550" si="562">+E4487-F4487</f>
        <v>1785.9</v>
      </c>
      <c r="H4487" s="3" t="str">
        <f t="shared" ref="H4487:H4550" si="563">+LEFT(B4487,2)</f>
        <v>10</v>
      </c>
      <c r="I4487" s="3" t="str">
        <f t="shared" ref="I4487:I4550" si="564">+MID(B4487,4,3)</f>
        <v>500</v>
      </c>
      <c r="J4487" s="3">
        <v>500</v>
      </c>
      <c r="K4487" s="3" t="str">
        <f>+VLOOKUP(J4487,'Dimension descriptions'!P:R,3,FALSE)</f>
        <v>District Office</v>
      </c>
      <c r="L4487" s="3" t="str">
        <f t="shared" ref="L4487:L4550" si="565">+MID(B4487,11,4)</f>
        <v>7880</v>
      </c>
      <c r="M4487" s="10">
        <v>7880</v>
      </c>
      <c r="N4487" s="3" t="str">
        <f t="shared" si="560"/>
        <v>2210</v>
      </c>
      <c r="O4487" s="3" t="str">
        <f t="shared" si="561"/>
        <v>220</v>
      </c>
      <c r="P4487" s="3" t="str">
        <f t="shared" ref="P4487:P4550" si="566">+LEFT(O4487,1)</f>
        <v>2</v>
      </c>
      <c r="Q4487" s="11">
        <f>+VLOOKUP(M4487,'Dimension descriptions'!K:M,2,FALSE)</f>
        <v>7880</v>
      </c>
      <c r="R4487" s="33">
        <v>7880</v>
      </c>
      <c r="S4487" s="11" t="str">
        <f>+VLOOKUP(R4487,'Dimension descriptions'!K:M,3)</f>
        <v>TITLE III A FEDERAL - ELL</v>
      </c>
      <c r="T4487" s="3" t="str">
        <f t="shared" ref="T4487:T4550" si="567">+IF(Q4487=M4487,"N","Y")</f>
        <v>N</v>
      </c>
      <c r="U4487">
        <f>+VLOOKUP(R4487,'FY21 P13 Allotment memo'!O:O,1,FALSE)</f>
        <v>7880</v>
      </c>
      <c r="V4487"/>
      <c r="W4487"/>
      <c r="X4487"/>
      <c r="Y4487"/>
      <c r="Z4487"/>
    </row>
    <row r="4488" spans="1:26">
      <c r="A4488">
        <v>10</v>
      </c>
      <c r="B4488" t="s">
        <v>5906</v>
      </c>
      <c r="C4488" t="s">
        <v>1248</v>
      </c>
      <c r="D4488">
        <v>91</v>
      </c>
      <c r="E4488">
        <v>6949.38</v>
      </c>
      <c r="F4488">
        <v>0</v>
      </c>
      <c r="G4488" s="2">
        <f t="shared" si="562"/>
        <v>6949.38</v>
      </c>
      <c r="H4488" s="3" t="str">
        <f t="shared" si="563"/>
        <v>10</v>
      </c>
      <c r="I4488" s="3" t="str">
        <f t="shared" si="564"/>
        <v>500</v>
      </c>
      <c r="J4488" s="3">
        <v>500</v>
      </c>
      <c r="K4488" s="3" t="str">
        <f>+VLOOKUP(J4488,'Dimension descriptions'!P:R,3,FALSE)</f>
        <v>District Office</v>
      </c>
      <c r="L4488" s="3" t="str">
        <f t="shared" si="565"/>
        <v>7880</v>
      </c>
      <c r="M4488" s="10">
        <v>7880</v>
      </c>
      <c r="N4488" s="3" t="str">
        <f t="shared" si="560"/>
        <v>2210</v>
      </c>
      <c r="O4488" s="3" t="str">
        <f t="shared" si="561"/>
        <v>241</v>
      </c>
      <c r="P4488" s="3" t="str">
        <f t="shared" si="566"/>
        <v>2</v>
      </c>
      <c r="Q4488" s="11">
        <f>+VLOOKUP(M4488,'Dimension descriptions'!K:M,2,FALSE)</f>
        <v>7880</v>
      </c>
      <c r="R4488" s="33">
        <v>7880</v>
      </c>
      <c r="S4488" s="11" t="str">
        <f>+VLOOKUP(R4488,'Dimension descriptions'!K:M,3)</f>
        <v>TITLE III A FEDERAL - ELL</v>
      </c>
      <c r="T4488" s="3" t="str">
        <f t="shared" si="567"/>
        <v>N</v>
      </c>
      <c r="U4488">
        <f>+VLOOKUP(R4488,'FY21 P13 Allotment memo'!O:O,1,FALSE)</f>
        <v>7880</v>
      </c>
      <c r="V4488"/>
      <c r="W4488"/>
      <c r="X4488"/>
      <c r="Y4488"/>
      <c r="Z4488"/>
    </row>
    <row r="4489" spans="1:26">
      <c r="A4489">
        <v>10</v>
      </c>
      <c r="B4489" t="s">
        <v>5907</v>
      </c>
      <c r="C4489" t="s">
        <v>1250</v>
      </c>
      <c r="D4489">
        <v>91</v>
      </c>
      <c r="E4489">
        <v>0</v>
      </c>
      <c r="F4489">
        <v>0</v>
      </c>
      <c r="G4489" s="2">
        <f t="shared" si="562"/>
        <v>0</v>
      </c>
      <c r="H4489" s="3" t="str">
        <f t="shared" si="563"/>
        <v>10</v>
      </c>
      <c r="I4489" s="3" t="str">
        <f t="shared" si="564"/>
        <v>500</v>
      </c>
      <c r="J4489" s="3">
        <v>500</v>
      </c>
      <c r="K4489" s="3" t="str">
        <f>+VLOOKUP(J4489,'Dimension descriptions'!P:R,3,FALSE)</f>
        <v>District Office</v>
      </c>
      <c r="L4489" s="3" t="str">
        <f t="shared" si="565"/>
        <v>7880</v>
      </c>
      <c r="M4489" s="10">
        <v>7880</v>
      </c>
      <c r="N4489" s="3" t="str">
        <f t="shared" si="560"/>
        <v>2210</v>
      </c>
      <c r="O4489" s="3" t="str">
        <f t="shared" si="561"/>
        <v>245</v>
      </c>
      <c r="P4489" s="3" t="str">
        <f t="shared" si="566"/>
        <v>2</v>
      </c>
      <c r="Q4489" s="11">
        <f>+VLOOKUP(M4489,'Dimension descriptions'!K:M,2,FALSE)</f>
        <v>7880</v>
      </c>
      <c r="R4489" s="33">
        <v>7880</v>
      </c>
      <c r="S4489" s="11" t="str">
        <f>+VLOOKUP(R4489,'Dimension descriptions'!K:M,3)</f>
        <v>TITLE III A FEDERAL - ELL</v>
      </c>
      <c r="T4489" s="3" t="str">
        <f t="shared" si="567"/>
        <v>N</v>
      </c>
      <c r="U4489">
        <f>+VLOOKUP(R4489,'FY21 P13 Allotment memo'!O:O,1,FALSE)</f>
        <v>7880</v>
      </c>
      <c r="V4489"/>
      <c r="W4489"/>
      <c r="X4489"/>
      <c r="Y4489"/>
      <c r="Z4489"/>
    </row>
    <row r="4490" spans="1:26">
      <c r="A4490">
        <v>10</v>
      </c>
      <c r="B4490" t="s">
        <v>5908</v>
      </c>
      <c r="C4490" t="s">
        <v>5374</v>
      </c>
      <c r="D4490">
        <v>91</v>
      </c>
      <c r="E4490">
        <v>0</v>
      </c>
      <c r="F4490">
        <v>0</v>
      </c>
      <c r="G4490" s="2">
        <f t="shared" si="562"/>
        <v>0</v>
      </c>
      <c r="H4490" s="3" t="str">
        <f t="shared" si="563"/>
        <v>10</v>
      </c>
      <c r="I4490" s="3" t="str">
        <f t="shared" si="564"/>
        <v>500</v>
      </c>
      <c r="J4490" s="3">
        <v>500</v>
      </c>
      <c r="K4490" s="3" t="str">
        <f>+VLOOKUP(J4490,'Dimension descriptions'!P:R,3,FALSE)</f>
        <v>District Office</v>
      </c>
      <c r="L4490" s="3" t="str">
        <f t="shared" si="565"/>
        <v>7880</v>
      </c>
      <c r="M4490" s="10">
        <v>7880</v>
      </c>
      <c r="N4490" s="3" t="str">
        <f t="shared" si="560"/>
        <v>2210</v>
      </c>
      <c r="O4490" s="3" t="str">
        <f t="shared" si="561"/>
        <v>320</v>
      </c>
      <c r="P4490" s="3" t="str">
        <f t="shared" si="566"/>
        <v>3</v>
      </c>
      <c r="Q4490" s="11">
        <f>+VLOOKUP(M4490,'Dimension descriptions'!K:M,2,FALSE)</f>
        <v>7880</v>
      </c>
      <c r="R4490" s="33">
        <v>7880</v>
      </c>
      <c r="S4490" s="11" t="str">
        <f>+VLOOKUP(R4490,'Dimension descriptions'!K:M,3)</f>
        <v>TITLE III A FEDERAL - ELL</v>
      </c>
      <c r="T4490" s="3" t="str">
        <f t="shared" si="567"/>
        <v>N</v>
      </c>
      <c r="U4490">
        <f>+VLOOKUP(R4490,'FY21 P13 Allotment memo'!O:O,1,FALSE)</f>
        <v>7880</v>
      </c>
      <c r="V4490"/>
      <c r="W4490"/>
      <c r="X4490"/>
      <c r="Y4490"/>
      <c r="Z4490"/>
    </row>
    <row r="4491" spans="1:26">
      <c r="A4491">
        <v>10</v>
      </c>
      <c r="B4491" t="s">
        <v>5909</v>
      </c>
      <c r="C4491" t="s">
        <v>4836</v>
      </c>
      <c r="D4491">
        <v>91</v>
      </c>
      <c r="E4491">
        <v>0</v>
      </c>
      <c r="F4491">
        <v>0</v>
      </c>
      <c r="G4491" s="2">
        <f t="shared" si="562"/>
        <v>0</v>
      </c>
      <c r="H4491" s="3" t="str">
        <f t="shared" si="563"/>
        <v>10</v>
      </c>
      <c r="I4491" s="3" t="str">
        <f t="shared" si="564"/>
        <v>500</v>
      </c>
      <c r="J4491" s="3">
        <v>500</v>
      </c>
      <c r="K4491" s="3" t="str">
        <f>+VLOOKUP(J4491,'Dimension descriptions'!P:R,3,FALSE)</f>
        <v>District Office</v>
      </c>
      <c r="L4491" s="3" t="str">
        <f t="shared" si="565"/>
        <v>7880</v>
      </c>
      <c r="M4491" s="10">
        <v>7880</v>
      </c>
      <c r="N4491" s="3" t="str">
        <f t="shared" si="560"/>
        <v>2210</v>
      </c>
      <c r="O4491" s="3" t="str">
        <f t="shared" si="561"/>
        <v>560</v>
      </c>
      <c r="P4491" s="3" t="str">
        <f t="shared" si="566"/>
        <v>5</v>
      </c>
      <c r="Q4491" s="11">
        <f>+VLOOKUP(M4491,'Dimension descriptions'!K:M,2,FALSE)</f>
        <v>7880</v>
      </c>
      <c r="R4491" s="33">
        <v>7880</v>
      </c>
      <c r="S4491" s="11" t="str">
        <f>+VLOOKUP(R4491,'Dimension descriptions'!K:M,3)</f>
        <v>TITLE III A FEDERAL - ELL</v>
      </c>
      <c r="T4491" s="3" t="str">
        <f t="shared" si="567"/>
        <v>N</v>
      </c>
      <c r="U4491">
        <f>+VLOOKUP(R4491,'FY21 P13 Allotment memo'!O:O,1,FALSE)</f>
        <v>7880</v>
      </c>
      <c r="V4491"/>
      <c r="W4491"/>
      <c r="X4491"/>
      <c r="Y4491"/>
      <c r="Z4491"/>
    </row>
    <row r="4492" spans="1:26">
      <c r="A4492">
        <v>10</v>
      </c>
      <c r="B4492" t="s">
        <v>5910</v>
      </c>
      <c r="C4492" t="s">
        <v>1417</v>
      </c>
      <c r="D4492">
        <v>91</v>
      </c>
      <c r="E4492">
        <v>0</v>
      </c>
      <c r="F4492">
        <v>0</v>
      </c>
      <c r="G4492" s="2">
        <f t="shared" si="562"/>
        <v>0</v>
      </c>
      <c r="H4492" s="3" t="str">
        <f t="shared" si="563"/>
        <v>10</v>
      </c>
      <c r="I4492" s="3" t="str">
        <f t="shared" si="564"/>
        <v>500</v>
      </c>
      <c r="J4492" s="3">
        <v>500</v>
      </c>
      <c r="K4492" s="3" t="str">
        <f>+VLOOKUP(J4492,'Dimension descriptions'!P:R,3,FALSE)</f>
        <v>District Office</v>
      </c>
      <c r="L4492" s="3" t="str">
        <f t="shared" si="565"/>
        <v>7880</v>
      </c>
      <c r="M4492" s="10">
        <v>7880</v>
      </c>
      <c r="N4492" s="3" t="str">
        <f t="shared" si="560"/>
        <v>2210</v>
      </c>
      <c r="O4492" s="3" t="str">
        <f t="shared" si="561"/>
        <v>580</v>
      </c>
      <c r="P4492" s="3" t="str">
        <f t="shared" si="566"/>
        <v>5</v>
      </c>
      <c r="Q4492" s="11">
        <f>+VLOOKUP(M4492,'Dimension descriptions'!K:M,2,FALSE)</f>
        <v>7880</v>
      </c>
      <c r="R4492" s="33">
        <v>7880</v>
      </c>
      <c r="S4492" s="11" t="str">
        <f>+VLOOKUP(R4492,'Dimension descriptions'!K:M,3)</f>
        <v>TITLE III A FEDERAL - ELL</v>
      </c>
      <c r="T4492" s="3" t="str">
        <f t="shared" si="567"/>
        <v>N</v>
      </c>
      <c r="U4492">
        <f>+VLOOKUP(R4492,'FY21 P13 Allotment memo'!O:O,1,FALSE)</f>
        <v>7880</v>
      </c>
      <c r="V4492"/>
      <c r="W4492"/>
      <c r="X4492"/>
      <c r="Y4492"/>
      <c r="Z4492"/>
    </row>
    <row r="4493" spans="1:26">
      <c r="A4493">
        <v>10</v>
      </c>
      <c r="B4493" t="s">
        <v>5911</v>
      </c>
      <c r="C4493" t="s">
        <v>5912</v>
      </c>
      <c r="D4493">
        <v>91</v>
      </c>
      <c r="E4493">
        <v>0</v>
      </c>
      <c r="F4493">
        <v>0</v>
      </c>
      <c r="G4493" s="2">
        <f t="shared" si="562"/>
        <v>0</v>
      </c>
      <c r="H4493" s="3" t="str">
        <f t="shared" si="563"/>
        <v>10</v>
      </c>
      <c r="I4493" s="3" t="str">
        <f t="shared" si="564"/>
        <v>500</v>
      </c>
      <c r="J4493" s="3">
        <v>500</v>
      </c>
      <c r="K4493" s="3" t="str">
        <f>+VLOOKUP(J4493,'Dimension descriptions'!P:R,3,FALSE)</f>
        <v>District Office</v>
      </c>
      <c r="L4493" s="3" t="str">
        <f t="shared" si="565"/>
        <v>7880</v>
      </c>
      <c r="M4493" s="10">
        <v>7880</v>
      </c>
      <c r="N4493" s="3" t="str">
        <f t="shared" si="560"/>
        <v>2650</v>
      </c>
      <c r="O4493" s="3" t="str">
        <f t="shared" si="561"/>
        <v>626</v>
      </c>
      <c r="P4493" s="3" t="str">
        <f t="shared" si="566"/>
        <v>6</v>
      </c>
      <c r="Q4493" s="11">
        <f>+VLOOKUP(M4493,'Dimension descriptions'!K:M,2,FALSE)</f>
        <v>7880</v>
      </c>
      <c r="R4493" s="33">
        <v>7880</v>
      </c>
      <c r="S4493" s="11" t="str">
        <f>+VLOOKUP(R4493,'Dimension descriptions'!K:M,3)</f>
        <v>TITLE III A FEDERAL - ELL</v>
      </c>
      <c r="T4493" s="3" t="str">
        <f t="shared" si="567"/>
        <v>N</v>
      </c>
      <c r="U4493">
        <f>+VLOOKUP(R4493,'FY21 P13 Allotment memo'!O:O,1,FALSE)</f>
        <v>7880</v>
      </c>
      <c r="V4493"/>
      <c r="W4493"/>
      <c r="X4493"/>
      <c r="Y4493"/>
      <c r="Z4493"/>
    </row>
    <row r="4494" spans="1:26">
      <c r="A4494">
        <v>10</v>
      </c>
      <c r="B4494" t="s">
        <v>5913</v>
      </c>
      <c r="C4494" t="s">
        <v>5914</v>
      </c>
      <c r="D4494">
        <v>91</v>
      </c>
      <c r="E4494">
        <v>0</v>
      </c>
      <c r="F4494">
        <v>0</v>
      </c>
      <c r="G4494" s="2">
        <f t="shared" si="562"/>
        <v>0</v>
      </c>
      <c r="H4494" s="3" t="str">
        <f t="shared" si="563"/>
        <v>10</v>
      </c>
      <c r="I4494" s="3" t="str">
        <f t="shared" si="564"/>
        <v>500</v>
      </c>
      <c r="J4494" s="3">
        <v>500</v>
      </c>
      <c r="K4494" s="3" t="str">
        <f>+VLOOKUP(J4494,'Dimension descriptions'!P:R,3,FALSE)</f>
        <v>District Office</v>
      </c>
      <c r="L4494" s="3" t="str">
        <f t="shared" si="565"/>
        <v>7880</v>
      </c>
      <c r="M4494" s="10">
        <v>7880</v>
      </c>
      <c r="N4494" s="3" t="str">
        <f t="shared" si="560"/>
        <v>2700</v>
      </c>
      <c r="O4494" s="3" t="str">
        <f t="shared" si="561"/>
        <v>511</v>
      </c>
      <c r="P4494" s="3" t="str">
        <f t="shared" si="566"/>
        <v>5</v>
      </c>
      <c r="Q4494" s="11">
        <f>+VLOOKUP(M4494,'Dimension descriptions'!K:M,2,FALSE)</f>
        <v>7880</v>
      </c>
      <c r="R4494" s="33">
        <v>7880</v>
      </c>
      <c r="S4494" s="11" t="str">
        <f>+VLOOKUP(R4494,'Dimension descriptions'!K:M,3)</f>
        <v>TITLE III A FEDERAL - ELL</v>
      </c>
      <c r="T4494" s="3" t="str">
        <f t="shared" si="567"/>
        <v>N</v>
      </c>
      <c r="U4494">
        <f>+VLOOKUP(R4494,'FY21 P13 Allotment memo'!O:O,1,FALSE)</f>
        <v>7880</v>
      </c>
      <c r="V4494"/>
      <c r="W4494"/>
      <c r="X4494"/>
      <c r="Y4494"/>
      <c r="Z4494"/>
    </row>
    <row r="4495" spans="1:26">
      <c r="A4495">
        <v>10</v>
      </c>
      <c r="B4495" t="s">
        <v>5915</v>
      </c>
      <c r="C4495" t="s">
        <v>5916</v>
      </c>
      <c r="D4495">
        <v>91</v>
      </c>
      <c r="E4495">
        <v>2696.66</v>
      </c>
      <c r="F4495">
        <v>0</v>
      </c>
      <c r="G4495" s="2">
        <f t="shared" si="562"/>
        <v>2696.66</v>
      </c>
      <c r="H4495" s="3" t="str">
        <f t="shared" si="563"/>
        <v>10</v>
      </c>
      <c r="I4495" s="3" t="str">
        <f t="shared" si="564"/>
        <v>500</v>
      </c>
      <c r="J4495" s="3">
        <v>500</v>
      </c>
      <c r="K4495" s="3" t="str">
        <f>+VLOOKUP(J4495,'Dimension descriptions'!P:R,3,FALSE)</f>
        <v>District Office</v>
      </c>
      <c r="L4495" s="3" t="str">
        <f t="shared" si="565"/>
        <v>7880</v>
      </c>
      <c r="M4495" s="10">
        <v>7880</v>
      </c>
      <c r="N4495" s="3" t="str">
        <f t="shared" si="560"/>
        <v>7000</v>
      </c>
      <c r="O4495" s="3" t="str">
        <f t="shared" si="561"/>
        <v>860</v>
      </c>
      <c r="P4495" s="3" t="str">
        <f t="shared" si="566"/>
        <v>8</v>
      </c>
      <c r="Q4495" s="11">
        <f>+VLOOKUP(M4495,'Dimension descriptions'!K:M,2,FALSE)</f>
        <v>7880</v>
      </c>
      <c r="R4495" s="33">
        <v>7880</v>
      </c>
      <c r="S4495" s="11" t="str">
        <f>+VLOOKUP(R4495,'Dimension descriptions'!K:M,3)</f>
        <v>TITLE III A FEDERAL - ELL</v>
      </c>
      <c r="T4495" s="3" t="str">
        <f t="shared" si="567"/>
        <v>N</v>
      </c>
      <c r="U4495">
        <f>+VLOOKUP(R4495,'FY21 P13 Allotment memo'!O:O,1,FALSE)</f>
        <v>7880</v>
      </c>
      <c r="V4495"/>
      <c r="W4495"/>
      <c r="X4495"/>
      <c r="Y4495"/>
      <c r="Z4495"/>
    </row>
    <row r="4496" spans="1:26">
      <c r="A4496">
        <v>10</v>
      </c>
      <c r="B4496" t="s">
        <v>5917</v>
      </c>
      <c r="C4496" t="s">
        <v>4593</v>
      </c>
      <c r="D4496">
        <v>91</v>
      </c>
      <c r="E4496">
        <v>0</v>
      </c>
      <c r="F4496">
        <v>0</v>
      </c>
      <c r="G4496" s="2">
        <f t="shared" si="562"/>
        <v>0</v>
      </c>
      <c r="H4496" s="3" t="str">
        <f t="shared" si="563"/>
        <v>10</v>
      </c>
      <c r="I4496" s="3" t="str">
        <f t="shared" si="564"/>
        <v>500</v>
      </c>
      <c r="J4496" s="3">
        <v>500</v>
      </c>
      <c r="K4496" s="3" t="str">
        <f>+VLOOKUP(J4496,'Dimension descriptions'!P:R,3,FALSE)</f>
        <v>District Office</v>
      </c>
      <c r="L4496" s="3" t="str">
        <f t="shared" si="565"/>
        <v>7880</v>
      </c>
      <c r="M4496" s="10">
        <v>7880</v>
      </c>
      <c r="N4496" s="3" t="str">
        <f t="shared" si="560"/>
        <v>7000</v>
      </c>
      <c r="O4496" s="3" t="str">
        <f t="shared" si="561"/>
        <v>870</v>
      </c>
      <c r="P4496" s="3" t="str">
        <f t="shared" si="566"/>
        <v>8</v>
      </c>
      <c r="Q4496" s="11">
        <f>+VLOOKUP(M4496,'Dimension descriptions'!K:M,2,FALSE)</f>
        <v>7880</v>
      </c>
      <c r="R4496" s="33">
        <v>7880</v>
      </c>
      <c r="S4496" s="11" t="str">
        <f>+VLOOKUP(R4496,'Dimension descriptions'!K:M,3)</f>
        <v>TITLE III A FEDERAL - ELL</v>
      </c>
      <c r="T4496" s="3" t="str">
        <f t="shared" si="567"/>
        <v>N</v>
      </c>
      <c r="U4496">
        <f>+VLOOKUP(R4496,'FY21 P13 Allotment memo'!O:O,1,FALSE)</f>
        <v>7880</v>
      </c>
      <c r="V4496"/>
      <c r="W4496"/>
      <c r="X4496"/>
      <c r="Y4496"/>
      <c r="Z4496"/>
    </row>
    <row r="4497" spans="1:26">
      <c r="A4497">
        <v>10</v>
      </c>
      <c r="B4497" t="s">
        <v>5918</v>
      </c>
      <c r="C4497" t="s">
        <v>1403</v>
      </c>
      <c r="D4497">
        <v>91</v>
      </c>
      <c r="E4497">
        <v>0</v>
      </c>
      <c r="F4497">
        <v>0</v>
      </c>
      <c r="G4497" s="2">
        <f t="shared" si="562"/>
        <v>0</v>
      </c>
      <c r="H4497" s="3" t="str">
        <f t="shared" si="563"/>
        <v>10</v>
      </c>
      <c r="I4497" s="3" t="str">
        <f t="shared" si="564"/>
        <v>500</v>
      </c>
      <c r="J4497" s="3">
        <v>500</v>
      </c>
      <c r="K4497" s="3" t="str">
        <f>+VLOOKUP(J4497,'Dimension descriptions'!P:R,3,FALSE)</f>
        <v>District Office</v>
      </c>
      <c r="L4497" s="3" t="str">
        <f t="shared" si="565"/>
        <v>7881</v>
      </c>
      <c r="M4497" s="10">
        <v>7881</v>
      </c>
      <c r="N4497" s="3" t="str">
        <f t="shared" si="560"/>
        <v>1000</v>
      </c>
      <c r="O4497" s="3" t="str">
        <f t="shared" si="561"/>
        <v>149</v>
      </c>
      <c r="P4497" s="3" t="str">
        <f t="shared" si="566"/>
        <v>1</v>
      </c>
      <c r="Q4497" s="11">
        <f>+VLOOKUP(M4497,'Dimension descriptions'!K:M,2,FALSE)</f>
        <v>7880</v>
      </c>
      <c r="R4497" s="33">
        <v>7880</v>
      </c>
      <c r="S4497" s="11" t="str">
        <f>+VLOOKUP(R4497,'Dimension descriptions'!K:M,3)</f>
        <v>TITLE III A FEDERAL - ELL</v>
      </c>
      <c r="T4497" s="3" t="str">
        <f t="shared" si="567"/>
        <v>Y</v>
      </c>
      <c r="U4497">
        <f>+VLOOKUP(R4497,'FY21 P13 Allotment memo'!O:O,1,FALSE)</f>
        <v>7880</v>
      </c>
      <c r="V4497"/>
      <c r="W4497"/>
      <c r="X4497"/>
      <c r="Y4497"/>
      <c r="Z4497"/>
    </row>
    <row r="4498" spans="1:26">
      <c r="A4498">
        <v>10</v>
      </c>
      <c r="B4498" t="s">
        <v>5919</v>
      </c>
      <c r="C4498" t="s">
        <v>1652</v>
      </c>
      <c r="D4498">
        <v>91</v>
      </c>
      <c r="E4498">
        <v>0</v>
      </c>
      <c r="F4498">
        <v>0</v>
      </c>
      <c r="G4498" s="2">
        <f t="shared" si="562"/>
        <v>0</v>
      </c>
      <c r="H4498" s="3" t="str">
        <f t="shared" si="563"/>
        <v>10</v>
      </c>
      <c r="I4498" s="3" t="str">
        <f t="shared" si="564"/>
        <v>500</v>
      </c>
      <c r="J4498" s="3">
        <v>500</v>
      </c>
      <c r="K4498" s="3" t="str">
        <f>+VLOOKUP(J4498,'Dimension descriptions'!P:R,3,FALSE)</f>
        <v>District Office</v>
      </c>
      <c r="L4498" s="3" t="str">
        <f t="shared" si="565"/>
        <v>7881</v>
      </c>
      <c r="M4498" s="10">
        <v>7881</v>
      </c>
      <c r="N4498" s="3" t="str">
        <f t="shared" si="560"/>
        <v>1000</v>
      </c>
      <c r="O4498" s="3" t="str">
        <f t="shared" si="561"/>
        <v>610</v>
      </c>
      <c r="P4498" s="3" t="str">
        <f t="shared" si="566"/>
        <v>6</v>
      </c>
      <c r="Q4498" s="11">
        <f>+VLOOKUP(M4498,'Dimension descriptions'!K:M,2,FALSE)</f>
        <v>7880</v>
      </c>
      <c r="R4498" s="33">
        <v>7880</v>
      </c>
      <c r="S4498" s="11" t="str">
        <f>+VLOOKUP(R4498,'Dimension descriptions'!K:M,3)</f>
        <v>TITLE III A FEDERAL - ELL</v>
      </c>
      <c r="T4498" s="3" t="str">
        <f t="shared" si="567"/>
        <v>Y</v>
      </c>
      <c r="U4498">
        <f>+VLOOKUP(R4498,'FY21 P13 Allotment memo'!O:O,1,FALSE)</f>
        <v>7880</v>
      </c>
      <c r="V4498"/>
      <c r="W4498"/>
      <c r="X4498"/>
      <c r="Y4498"/>
      <c r="Z4498"/>
    </row>
    <row r="4499" spans="1:26">
      <c r="A4499">
        <v>10</v>
      </c>
      <c r="B4499" t="s">
        <v>5920</v>
      </c>
      <c r="C4499" t="s">
        <v>1403</v>
      </c>
      <c r="D4499">
        <v>91</v>
      </c>
      <c r="E4499">
        <v>0</v>
      </c>
      <c r="F4499">
        <v>0</v>
      </c>
      <c r="G4499" s="2">
        <f t="shared" si="562"/>
        <v>0</v>
      </c>
      <c r="H4499" s="3" t="str">
        <f t="shared" si="563"/>
        <v>10</v>
      </c>
      <c r="I4499" s="3" t="str">
        <f t="shared" si="564"/>
        <v>500</v>
      </c>
      <c r="J4499" s="3">
        <v>500</v>
      </c>
      <c r="K4499" s="3" t="str">
        <f>+VLOOKUP(J4499,'Dimension descriptions'!P:R,3,FALSE)</f>
        <v>District Office</v>
      </c>
      <c r="L4499" s="3" t="str">
        <f t="shared" si="565"/>
        <v>7881</v>
      </c>
      <c r="M4499" s="10">
        <v>7881</v>
      </c>
      <c r="N4499" s="3" t="str">
        <f t="shared" si="560"/>
        <v>2210</v>
      </c>
      <c r="O4499" s="3" t="str">
        <f t="shared" si="561"/>
        <v>149</v>
      </c>
      <c r="P4499" s="3" t="str">
        <f t="shared" si="566"/>
        <v>1</v>
      </c>
      <c r="Q4499" s="11">
        <f>+VLOOKUP(M4499,'Dimension descriptions'!K:M,2,FALSE)</f>
        <v>7880</v>
      </c>
      <c r="R4499" s="33">
        <v>7880</v>
      </c>
      <c r="S4499" s="11" t="str">
        <f>+VLOOKUP(R4499,'Dimension descriptions'!K:M,3)</f>
        <v>TITLE III A FEDERAL - ELL</v>
      </c>
      <c r="T4499" s="3" t="str">
        <f t="shared" si="567"/>
        <v>Y</v>
      </c>
      <c r="U4499">
        <f>+VLOOKUP(R4499,'FY21 P13 Allotment memo'!O:O,1,FALSE)</f>
        <v>7880</v>
      </c>
      <c r="V4499"/>
      <c r="W4499"/>
      <c r="X4499"/>
      <c r="Y4499"/>
      <c r="Z4499"/>
    </row>
    <row r="4500" spans="1:26">
      <c r="A4500">
        <v>10</v>
      </c>
      <c r="B4500" t="s">
        <v>5921</v>
      </c>
      <c r="C4500" t="s">
        <v>1417</v>
      </c>
      <c r="D4500">
        <v>91</v>
      </c>
      <c r="E4500">
        <v>0</v>
      </c>
      <c r="F4500">
        <v>0</v>
      </c>
      <c r="G4500" s="2">
        <f t="shared" si="562"/>
        <v>0</v>
      </c>
      <c r="H4500" s="3" t="str">
        <f t="shared" si="563"/>
        <v>10</v>
      </c>
      <c r="I4500" s="3" t="str">
        <f t="shared" si="564"/>
        <v>500</v>
      </c>
      <c r="J4500" s="3">
        <v>500</v>
      </c>
      <c r="K4500" s="3" t="str">
        <f>+VLOOKUP(J4500,'Dimension descriptions'!P:R,3,FALSE)</f>
        <v>District Office</v>
      </c>
      <c r="L4500" s="3" t="str">
        <f t="shared" si="565"/>
        <v>7881</v>
      </c>
      <c r="M4500" s="10">
        <v>7881</v>
      </c>
      <c r="N4500" s="3" t="str">
        <f t="shared" si="560"/>
        <v>2210</v>
      </c>
      <c r="O4500" s="3" t="str">
        <f t="shared" si="561"/>
        <v>580</v>
      </c>
      <c r="P4500" s="3" t="str">
        <f t="shared" si="566"/>
        <v>5</v>
      </c>
      <c r="Q4500" s="11">
        <f>+VLOOKUP(M4500,'Dimension descriptions'!K:M,2,FALSE)</f>
        <v>7880</v>
      </c>
      <c r="R4500" s="33">
        <v>7880</v>
      </c>
      <c r="S4500" s="11" t="str">
        <f>+VLOOKUP(R4500,'Dimension descriptions'!K:M,3)</f>
        <v>TITLE III A FEDERAL - ELL</v>
      </c>
      <c r="T4500" s="3" t="str">
        <f t="shared" si="567"/>
        <v>Y</v>
      </c>
      <c r="U4500">
        <f>+VLOOKUP(R4500,'FY21 P13 Allotment memo'!O:O,1,FALSE)</f>
        <v>7880</v>
      </c>
      <c r="V4500"/>
      <c r="W4500"/>
      <c r="X4500"/>
      <c r="Y4500"/>
      <c r="Z4500"/>
    </row>
    <row r="4501" spans="1:26">
      <c r="A4501">
        <v>10</v>
      </c>
      <c r="B4501" t="s">
        <v>5922</v>
      </c>
      <c r="C4501" t="s">
        <v>1268</v>
      </c>
      <c r="D4501">
        <v>91</v>
      </c>
      <c r="E4501">
        <v>0</v>
      </c>
      <c r="F4501">
        <v>0</v>
      </c>
      <c r="G4501" s="2">
        <f t="shared" si="562"/>
        <v>0</v>
      </c>
      <c r="H4501" s="3" t="str">
        <f t="shared" si="563"/>
        <v>10</v>
      </c>
      <c r="I4501" s="3" t="str">
        <f t="shared" si="564"/>
        <v>500</v>
      </c>
      <c r="J4501" s="3">
        <v>500</v>
      </c>
      <c r="K4501" s="3" t="str">
        <f>+VLOOKUP(J4501,'Dimension descriptions'!P:R,3,FALSE)</f>
        <v>District Office</v>
      </c>
      <c r="L4501" s="3" t="str">
        <f t="shared" si="565"/>
        <v>7881</v>
      </c>
      <c r="M4501" s="10">
        <v>7881</v>
      </c>
      <c r="N4501" s="3" t="str">
        <f t="shared" si="560"/>
        <v>2210</v>
      </c>
      <c r="O4501" s="3" t="str">
        <f t="shared" si="561"/>
        <v>610</v>
      </c>
      <c r="P4501" s="3" t="str">
        <f t="shared" si="566"/>
        <v>6</v>
      </c>
      <c r="Q4501" s="11">
        <f>+VLOOKUP(M4501,'Dimension descriptions'!K:M,2,FALSE)</f>
        <v>7880</v>
      </c>
      <c r="R4501" s="33">
        <v>7880</v>
      </c>
      <c r="S4501" s="11" t="str">
        <f>+VLOOKUP(R4501,'Dimension descriptions'!K:M,3)</f>
        <v>TITLE III A FEDERAL - ELL</v>
      </c>
      <c r="T4501" s="3" t="str">
        <f t="shared" si="567"/>
        <v>Y</v>
      </c>
      <c r="U4501">
        <f>+VLOOKUP(R4501,'FY21 P13 Allotment memo'!O:O,1,FALSE)</f>
        <v>7880</v>
      </c>
      <c r="V4501"/>
      <c r="W4501"/>
      <c r="X4501"/>
      <c r="Y4501"/>
      <c r="Z4501"/>
    </row>
    <row r="4502" spans="1:26">
      <c r="A4502">
        <v>10</v>
      </c>
      <c r="B4502" t="s">
        <v>5923</v>
      </c>
      <c r="C4502" t="s">
        <v>1234</v>
      </c>
      <c r="D4502">
        <v>91</v>
      </c>
      <c r="E4502">
        <v>0</v>
      </c>
      <c r="F4502">
        <v>0</v>
      </c>
      <c r="G4502" s="2">
        <f t="shared" si="562"/>
        <v>0</v>
      </c>
      <c r="H4502" s="3" t="str">
        <f t="shared" si="563"/>
        <v>10</v>
      </c>
      <c r="I4502" s="3" t="str">
        <f t="shared" si="564"/>
        <v>500</v>
      </c>
      <c r="J4502" s="3">
        <v>500</v>
      </c>
      <c r="K4502" s="3" t="str">
        <f>+VLOOKUP(J4502,'Dimension descriptions'!P:R,3,FALSE)</f>
        <v>District Office</v>
      </c>
      <c r="L4502" s="3" t="str">
        <f t="shared" si="565"/>
        <v>7890</v>
      </c>
      <c r="M4502" s="10">
        <v>7890</v>
      </c>
      <c r="N4502" s="3" t="str">
        <f t="shared" si="560"/>
        <v>1000</v>
      </c>
      <c r="O4502" s="3" t="str">
        <f t="shared" si="561"/>
        <v>131</v>
      </c>
      <c r="P4502" s="3" t="str">
        <f t="shared" si="566"/>
        <v>1</v>
      </c>
      <c r="Q4502" s="11">
        <f>+VLOOKUP(M4502,'Dimension descriptions'!K:M,2,FALSE)</f>
        <v>7890</v>
      </c>
      <c r="R4502" s="33">
        <v>7890</v>
      </c>
      <c r="S4502" s="11" t="str">
        <f>+VLOOKUP(R4502,'Dimension descriptions'!K:M,3)</f>
        <v>TITLE IV A - SAFE &amp; DRUG FREE</v>
      </c>
      <c r="T4502" s="3" t="str">
        <f t="shared" si="567"/>
        <v>N</v>
      </c>
      <c r="U4502" t="e">
        <f>+VLOOKUP(R4502,'FY21 P13 Allotment memo'!O:O,1,FALSE)</f>
        <v>#N/A</v>
      </c>
      <c r="V4502"/>
      <c r="W4502"/>
      <c r="X4502"/>
      <c r="Y4502"/>
      <c r="Z4502"/>
    </row>
    <row r="4503" spans="1:26">
      <c r="A4503">
        <v>10</v>
      </c>
      <c r="B4503" t="s">
        <v>5924</v>
      </c>
      <c r="C4503" t="s">
        <v>1258</v>
      </c>
      <c r="D4503">
        <v>91</v>
      </c>
      <c r="E4503">
        <v>0</v>
      </c>
      <c r="F4503">
        <v>0</v>
      </c>
      <c r="G4503" s="2">
        <f t="shared" si="562"/>
        <v>0</v>
      </c>
      <c r="H4503" s="3" t="str">
        <f t="shared" si="563"/>
        <v>10</v>
      </c>
      <c r="I4503" s="3" t="str">
        <f t="shared" si="564"/>
        <v>500</v>
      </c>
      <c r="J4503" s="3">
        <v>500</v>
      </c>
      <c r="K4503" s="3" t="str">
        <f>+VLOOKUP(J4503,'Dimension descriptions'!P:R,3,FALSE)</f>
        <v>District Office</v>
      </c>
      <c r="L4503" s="3" t="str">
        <f t="shared" si="565"/>
        <v>7890</v>
      </c>
      <c r="M4503" s="10">
        <v>7890</v>
      </c>
      <c r="N4503" s="3" t="str">
        <f t="shared" si="560"/>
        <v>1000</v>
      </c>
      <c r="O4503" s="3" t="str">
        <f t="shared" si="561"/>
        <v>300</v>
      </c>
      <c r="P4503" s="3" t="str">
        <f t="shared" si="566"/>
        <v>3</v>
      </c>
      <c r="Q4503" s="11">
        <f>+VLOOKUP(M4503,'Dimension descriptions'!K:M,2,FALSE)</f>
        <v>7890</v>
      </c>
      <c r="R4503" s="33">
        <v>7890</v>
      </c>
      <c r="S4503" s="11" t="str">
        <f>+VLOOKUP(R4503,'Dimension descriptions'!K:M,3)</f>
        <v>TITLE IV A - SAFE &amp; DRUG FREE</v>
      </c>
      <c r="T4503" s="3" t="str">
        <f t="shared" si="567"/>
        <v>N</v>
      </c>
      <c r="U4503" t="e">
        <f>+VLOOKUP(R4503,'FY21 P13 Allotment memo'!O:O,1,FALSE)</f>
        <v>#N/A</v>
      </c>
      <c r="V4503"/>
      <c r="W4503"/>
      <c r="X4503"/>
      <c r="Y4503"/>
      <c r="Z4503"/>
    </row>
    <row r="4504" spans="1:26">
      <c r="A4504">
        <v>10</v>
      </c>
      <c r="B4504" t="s">
        <v>5925</v>
      </c>
      <c r="C4504" t="s">
        <v>1417</v>
      </c>
      <c r="D4504">
        <v>91</v>
      </c>
      <c r="E4504">
        <v>0</v>
      </c>
      <c r="F4504">
        <v>0</v>
      </c>
      <c r="G4504" s="2">
        <f t="shared" si="562"/>
        <v>0</v>
      </c>
      <c r="H4504" s="3" t="str">
        <f t="shared" si="563"/>
        <v>10</v>
      </c>
      <c r="I4504" s="3" t="str">
        <f t="shared" si="564"/>
        <v>500</v>
      </c>
      <c r="J4504" s="3">
        <v>500</v>
      </c>
      <c r="K4504" s="3" t="str">
        <f>+VLOOKUP(J4504,'Dimension descriptions'!P:R,3,FALSE)</f>
        <v>District Office</v>
      </c>
      <c r="L4504" s="3" t="str">
        <f t="shared" si="565"/>
        <v>7890</v>
      </c>
      <c r="M4504" s="10">
        <v>7890</v>
      </c>
      <c r="N4504" s="3" t="str">
        <f t="shared" si="560"/>
        <v>1000</v>
      </c>
      <c r="O4504" s="3" t="str">
        <f t="shared" si="561"/>
        <v>580</v>
      </c>
      <c r="P4504" s="3" t="str">
        <f t="shared" si="566"/>
        <v>5</v>
      </c>
      <c r="Q4504" s="11">
        <f>+VLOOKUP(M4504,'Dimension descriptions'!K:M,2,FALSE)</f>
        <v>7890</v>
      </c>
      <c r="R4504" s="33">
        <v>7890</v>
      </c>
      <c r="S4504" s="11" t="str">
        <f>+VLOOKUP(R4504,'Dimension descriptions'!K:M,3)</f>
        <v>TITLE IV A - SAFE &amp; DRUG FREE</v>
      </c>
      <c r="T4504" s="3" t="str">
        <f t="shared" si="567"/>
        <v>N</v>
      </c>
      <c r="U4504" t="e">
        <f>+VLOOKUP(R4504,'FY21 P13 Allotment memo'!O:O,1,FALSE)</f>
        <v>#N/A</v>
      </c>
      <c r="V4504"/>
      <c r="W4504"/>
      <c r="X4504"/>
      <c r="Y4504"/>
      <c r="Z4504"/>
    </row>
    <row r="4505" spans="1:26">
      <c r="A4505">
        <v>10</v>
      </c>
      <c r="B4505" t="s">
        <v>5926</v>
      </c>
      <c r="C4505" t="s">
        <v>5927</v>
      </c>
      <c r="D4505">
        <v>91</v>
      </c>
      <c r="E4505">
        <v>0</v>
      </c>
      <c r="F4505">
        <v>0</v>
      </c>
      <c r="G4505" s="2">
        <f t="shared" si="562"/>
        <v>0</v>
      </c>
      <c r="H4505" s="3" t="str">
        <f t="shared" si="563"/>
        <v>10</v>
      </c>
      <c r="I4505" s="3" t="str">
        <f t="shared" si="564"/>
        <v>500</v>
      </c>
      <c r="J4505" s="3">
        <v>500</v>
      </c>
      <c r="K4505" s="3" t="str">
        <f>+VLOOKUP(J4505,'Dimension descriptions'!P:R,3,FALSE)</f>
        <v>District Office</v>
      </c>
      <c r="L4505" s="3" t="str">
        <f t="shared" si="565"/>
        <v>7890</v>
      </c>
      <c r="M4505" s="10">
        <v>7890</v>
      </c>
      <c r="N4505" s="3" t="str">
        <f t="shared" si="560"/>
        <v>1000</v>
      </c>
      <c r="O4505" s="3" t="str">
        <f t="shared" si="561"/>
        <v>610</v>
      </c>
      <c r="P4505" s="3" t="str">
        <f t="shared" si="566"/>
        <v>6</v>
      </c>
      <c r="Q4505" s="11">
        <f>+VLOOKUP(M4505,'Dimension descriptions'!K:M,2,FALSE)</f>
        <v>7890</v>
      </c>
      <c r="R4505" s="33">
        <v>7890</v>
      </c>
      <c r="S4505" s="11" t="str">
        <f>+VLOOKUP(R4505,'Dimension descriptions'!K:M,3)</f>
        <v>TITLE IV A - SAFE &amp; DRUG FREE</v>
      </c>
      <c r="T4505" s="3" t="str">
        <f t="shared" si="567"/>
        <v>N</v>
      </c>
      <c r="U4505" t="e">
        <f>+VLOOKUP(R4505,'FY21 P13 Allotment memo'!O:O,1,FALSE)</f>
        <v>#N/A</v>
      </c>
      <c r="V4505"/>
      <c r="W4505"/>
      <c r="X4505"/>
      <c r="Y4505"/>
      <c r="Z4505"/>
    </row>
    <row r="4506" spans="1:26">
      <c r="A4506">
        <v>10</v>
      </c>
      <c r="B4506" t="s">
        <v>5928</v>
      </c>
      <c r="C4506" t="s">
        <v>1413</v>
      </c>
      <c r="D4506">
        <v>91</v>
      </c>
      <c r="E4506">
        <v>0</v>
      </c>
      <c r="F4506">
        <v>0</v>
      </c>
      <c r="G4506" s="2">
        <f t="shared" si="562"/>
        <v>0</v>
      </c>
      <c r="H4506" s="3" t="str">
        <f t="shared" si="563"/>
        <v>10</v>
      </c>
      <c r="I4506" s="3" t="str">
        <f t="shared" si="564"/>
        <v>500</v>
      </c>
      <c r="J4506" s="3">
        <v>500</v>
      </c>
      <c r="K4506" s="3" t="str">
        <f>+VLOOKUP(J4506,'Dimension descriptions'!P:R,3,FALSE)</f>
        <v>District Office</v>
      </c>
      <c r="L4506" s="3" t="str">
        <f t="shared" si="565"/>
        <v>7890</v>
      </c>
      <c r="M4506" s="10">
        <v>7890</v>
      </c>
      <c r="N4506" s="3" t="str">
        <f t="shared" si="560"/>
        <v>2120</v>
      </c>
      <c r="O4506" s="3" t="str">
        <f t="shared" si="561"/>
        <v>320</v>
      </c>
      <c r="P4506" s="3" t="str">
        <f t="shared" si="566"/>
        <v>3</v>
      </c>
      <c r="Q4506" s="11">
        <f>+VLOOKUP(M4506,'Dimension descriptions'!K:M,2,FALSE)</f>
        <v>7890</v>
      </c>
      <c r="R4506" s="33">
        <v>7890</v>
      </c>
      <c r="S4506" s="11" t="str">
        <f>+VLOOKUP(R4506,'Dimension descriptions'!K:M,3)</f>
        <v>TITLE IV A - SAFE &amp; DRUG FREE</v>
      </c>
      <c r="T4506" s="3" t="str">
        <f t="shared" si="567"/>
        <v>N</v>
      </c>
      <c r="U4506" t="e">
        <f>+VLOOKUP(R4506,'FY21 P13 Allotment memo'!O:O,1,FALSE)</f>
        <v>#N/A</v>
      </c>
      <c r="V4506"/>
      <c r="W4506"/>
      <c r="X4506"/>
      <c r="Y4506"/>
      <c r="Z4506"/>
    </row>
    <row r="4507" spans="1:26">
      <c r="A4507">
        <v>10</v>
      </c>
      <c r="B4507" t="s">
        <v>5929</v>
      </c>
      <c r="C4507" t="s">
        <v>1588</v>
      </c>
      <c r="D4507">
        <v>91</v>
      </c>
      <c r="E4507">
        <v>0</v>
      </c>
      <c r="F4507">
        <v>0</v>
      </c>
      <c r="G4507" s="2">
        <f t="shared" si="562"/>
        <v>0</v>
      </c>
      <c r="H4507" s="3" t="str">
        <f t="shared" si="563"/>
        <v>10</v>
      </c>
      <c r="I4507" s="3" t="str">
        <f t="shared" si="564"/>
        <v>500</v>
      </c>
      <c r="J4507" s="3">
        <v>500</v>
      </c>
      <c r="K4507" s="3" t="str">
        <f>+VLOOKUP(J4507,'Dimension descriptions'!P:R,3,FALSE)</f>
        <v>District Office</v>
      </c>
      <c r="L4507" s="3" t="str">
        <f t="shared" si="565"/>
        <v>7890</v>
      </c>
      <c r="M4507" s="10">
        <v>7890</v>
      </c>
      <c r="N4507" s="3" t="str">
        <f t="shared" si="560"/>
        <v>2213</v>
      </c>
      <c r="O4507" s="3" t="str">
        <f t="shared" si="561"/>
        <v>610</v>
      </c>
      <c r="P4507" s="3" t="str">
        <f t="shared" si="566"/>
        <v>6</v>
      </c>
      <c r="Q4507" s="11">
        <f>+VLOOKUP(M4507,'Dimension descriptions'!K:M,2,FALSE)</f>
        <v>7890</v>
      </c>
      <c r="R4507" s="33">
        <v>7890</v>
      </c>
      <c r="S4507" s="11" t="str">
        <f>+VLOOKUP(R4507,'Dimension descriptions'!K:M,3)</f>
        <v>TITLE IV A - SAFE &amp; DRUG FREE</v>
      </c>
      <c r="T4507" s="3" t="str">
        <f t="shared" si="567"/>
        <v>N</v>
      </c>
      <c r="U4507" t="e">
        <f>+VLOOKUP(R4507,'FY21 P13 Allotment memo'!O:O,1,FALSE)</f>
        <v>#N/A</v>
      </c>
      <c r="V4507"/>
      <c r="W4507"/>
      <c r="X4507"/>
      <c r="Y4507"/>
      <c r="Z4507"/>
    </row>
    <row r="4508" spans="1:26">
      <c r="A4508">
        <v>10</v>
      </c>
      <c r="B4508" t="s">
        <v>5930</v>
      </c>
      <c r="C4508" t="s">
        <v>1032</v>
      </c>
      <c r="D4508">
        <v>91</v>
      </c>
      <c r="E4508">
        <v>0</v>
      </c>
      <c r="F4508">
        <v>0</v>
      </c>
      <c r="G4508" s="2">
        <f t="shared" si="562"/>
        <v>0</v>
      </c>
      <c r="H4508" s="3" t="str">
        <f t="shared" si="563"/>
        <v>10</v>
      </c>
      <c r="I4508" s="3" t="str">
        <f t="shared" si="564"/>
        <v>500</v>
      </c>
      <c r="J4508" s="3">
        <v>500</v>
      </c>
      <c r="K4508" s="3" t="str">
        <f>+VLOOKUP(J4508,'Dimension descriptions'!P:R,3,FALSE)</f>
        <v>District Office</v>
      </c>
      <c r="L4508" s="3" t="str">
        <f t="shared" si="565"/>
        <v>7890</v>
      </c>
      <c r="M4508" s="10">
        <v>7890</v>
      </c>
      <c r="N4508" s="3" t="str">
        <f t="shared" si="560"/>
        <v>5210</v>
      </c>
      <c r="O4508" s="3" t="str">
        <f t="shared" si="561"/>
        <v>901</v>
      </c>
      <c r="P4508" s="3" t="str">
        <f t="shared" si="566"/>
        <v>9</v>
      </c>
      <c r="Q4508" s="11">
        <f>+VLOOKUP(M4508,'Dimension descriptions'!K:M,2,FALSE)</f>
        <v>7890</v>
      </c>
      <c r="R4508" s="33">
        <v>7890</v>
      </c>
      <c r="S4508" s="11" t="str">
        <f>+VLOOKUP(R4508,'Dimension descriptions'!K:M,3)</f>
        <v>TITLE IV A - SAFE &amp; DRUG FREE</v>
      </c>
      <c r="T4508" s="3" t="str">
        <f t="shared" si="567"/>
        <v>N</v>
      </c>
      <c r="U4508" t="e">
        <f>+VLOOKUP(R4508,'FY21 P13 Allotment memo'!O:O,1,FALSE)</f>
        <v>#N/A</v>
      </c>
      <c r="V4508"/>
      <c r="W4508"/>
      <c r="X4508"/>
      <c r="Y4508"/>
      <c r="Z4508"/>
    </row>
    <row r="4509" spans="1:26">
      <c r="A4509">
        <v>10</v>
      </c>
      <c r="B4509" t="s">
        <v>5931</v>
      </c>
      <c r="C4509" t="s">
        <v>4593</v>
      </c>
      <c r="D4509">
        <v>91</v>
      </c>
      <c r="E4509">
        <v>0</v>
      </c>
      <c r="F4509">
        <v>0</v>
      </c>
      <c r="G4509" s="2">
        <f t="shared" si="562"/>
        <v>0</v>
      </c>
      <c r="H4509" s="3" t="str">
        <f t="shared" si="563"/>
        <v>10</v>
      </c>
      <c r="I4509" s="3" t="str">
        <f t="shared" si="564"/>
        <v>500</v>
      </c>
      <c r="J4509" s="3">
        <v>500</v>
      </c>
      <c r="K4509" s="3" t="str">
        <f>+VLOOKUP(J4509,'Dimension descriptions'!P:R,3,FALSE)</f>
        <v>District Office</v>
      </c>
      <c r="L4509" s="3" t="str">
        <f t="shared" si="565"/>
        <v>7890</v>
      </c>
      <c r="M4509" s="10">
        <v>7890</v>
      </c>
      <c r="N4509" s="3" t="str">
        <f t="shared" si="560"/>
        <v>7000</v>
      </c>
      <c r="O4509" s="3" t="str">
        <f t="shared" si="561"/>
        <v>870</v>
      </c>
      <c r="P4509" s="3" t="str">
        <f t="shared" si="566"/>
        <v>8</v>
      </c>
      <c r="Q4509" s="11">
        <f>+VLOOKUP(M4509,'Dimension descriptions'!K:M,2,FALSE)</f>
        <v>7890</v>
      </c>
      <c r="R4509" s="33">
        <v>7890</v>
      </c>
      <c r="S4509" s="11" t="str">
        <f>+VLOOKUP(R4509,'Dimension descriptions'!K:M,3)</f>
        <v>TITLE IV A - SAFE &amp; DRUG FREE</v>
      </c>
      <c r="T4509" s="3" t="str">
        <f t="shared" si="567"/>
        <v>N</v>
      </c>
      <c r="U4509" t="e">
        <f>+VLOOKUP(R4509,'FY21 P13 Allotment memo'!O:O,1,FALSE)</f>
        <v>#N/A</v>
      </c>
      <c r="V4509"/>
      <c r="W4509"/>
      <c r="X4509"/>
      <c r="Y4509"/>
      <c r="Z4509"/>
    </row>
    <row r="4510" spans="1:26">
      <c r="A4510">
        <v>10</v>
      </c>
      <c r="B4510" t="s">
        <v>5932</v>
      </c>
      <c r="C4510" t="s">
        <v>5933</v>
      </c>
      <c r="D4510">
        <v>91</v>
      </c>
      <c r="E4510">
        <v>4761.87</v>
      </c>
      <c r="F4510">
        <v>0</v>
      </c>
      <c r="G4510" s="2">
        <f t="shared" si="562"/>
        <v>4761.87</v>
      </c>
      <c r="H4510" s="3" t="str">
        <f t="shared" si="563"/>
        <v>10</v>
      </c>
      <c r="I4510" s="3" t="str">
        <f t="shared" si="564"/>
        <v>500</v>
      </c>
      <c r="J4510" s="3">
        <v>500</v>
      </c>
      <c r="K4510" s="3" t="str">
        <f>+VLOOKUP(J4510,'Dimension descriptions'!P:R,3,FALSE)</f>
        <v>District Office</v>
      </c>
      <c r="L4510" s="3" t="str">
        <f t="shared" si="565"/>
        <v>7905</v>
      </c>
      <c r="M4510" s="10">
        <v>7905</v>
      </c>
      <c r="N4510" s="3" t="str">
        <f t="shared" si="560"/>
        <v>7000</v>
      </c>
      <c r="O4510" s="3" t="str">
        <f t="shared" si="561"/>
        <v>860</v>
      </c>
      <c r="P4510" s="3" t="str">
        <f t="shared" si="566"/>
        <v>8</v>
      </c>
      <c r="Q4510" s="11">
        <f>+VLOOKUP(M4510,'Dimension descriptions'!K:M,2,FALSE)</f>
        <v>7905</v>
      </c>
      <c r="R4510" s="33">
        <v>7905</v>
      </c>
      <c r="S4510" s="11" t="str">
        <f>+VLOOKUP(R4510,'Dimension descriptions'!K:M,3)</f>
        <v>Student Support Services Program</v>
      </c>
      <c r="T4510" s="3" t="str">
        <f t="shared" si="567"/>
        <v>N</v>
      </c>
      <c r="U4510">
        <f>+VLOOKUP(R4510,'FY21 P13 Allotment memo'!O:O,1,FALSE)</f>
        <v>7905</v>
      </c>
      <c r="V4510"/>
      <c r="W4510"/>
      <c r="X4510"/>
      <c r="Y4510"/>
      <c r="Z4510"/>
    </row>
    <row r="4511" spans="1:26">
      <c r="A4511">
        <v>10</v>
      </c>
      <c r="B4511" t="s">
        <v>5934</v>
      </c>
      <c r="C4511" t="s">
        <v>1234</v>
      </c>
      <c r="D4511">
        <v>91</v>
      </c>
      <c r="E4511">
        <v>0</v>
      </c>
      <c r="F4511">
        <v>0</v>
      </c>
      <c r="G4511" s="2">
        <f t="shared" si="562"/>
        <v>0</v>
      </c>
      <c r="H4511" s="3" t="str">
        <f t="shared" si="563"/>
        <v>10</v>
      </c>
      <c r="I4511" s="3" t="str">
        <f t="shared" si="564"/>
        <v>500</v>
      </c>
      <c r="J4511" s="3">
        <v>500</v>
      </c>
      <c r="K4511" s="3" t="str">
        <f>+VLOOKUP(J4511,'Dimension descriptions'!P:R,3,FALSE)</f>
        <v>District Office</v>
      </c>
      <c r="L4511" s="3" t="str">
        <f t="shared" si="565"/>
        <v>7910</v>
      </c>
      <c r="M4511" s="10">
        <v>7910</v>
      </c>
      <c r="N4511" s="3" t="str">
        <f t="shared" si="560"/>
        <v>1000</v>
      </c>
      <c r="O4511" s="3" t="str">
        <f t="shared" si="561"/>
        <v>131</v>
      </c>
      <c r="P4511" s="3" t="str">
        <f t="shared" si="566"/>
        <v>1</v>
      </c>
      <c r="Q4511" s="11">
        <f>+VLOOKUP(M4511,'Dimension descriptions'!K:M,2,FALSE)</f>
        <v>7910</v>
      </c>
      <c r="R4511" s="33">
        <v>7910</v>
      </c>
      <c r="S4511" s="11" t="str">
        <f>+VLOOKUP(R4511,'Dimension descriptions'!K:M,3)</f>
        <v>21ST CENTURY GRANT</v>
      </c>
      <c r="T4511" s="3" t="str">
        <f t="shared" si="567"/>
        <v>N</v>
      </c>
      <c r="U4511">
        <f>+VLOOKUP(R4511,'FY21 P13 Allotment memo'!O:O,1,FALSE)</f>
        <v>7910</v>
      </c>
      <c r="V4511"/>
      <c r="W4511"/>
      <c r="X4511"/>
      <c r="Y4511"/>
      <c r="Z4511"/>
    </row>
    <row r="4512" spans="1:26">
      <c r="A4512">
        <v>10</v>
      </c>
      <c r="B4512" t="s">
        <v>5935</v>
      </c>
      <c r="C4512" t="s">
        <v>1403</v>
      </c>
      <c r="D4512">
        <v>91</v>
      </c>
      <c r="E4512">
        <v>0</v>
      </c>
      <c r="F4512">
        <v>0</v>
      </c>
      <c r="G4512" s="2">
        <f t="shared" si="562"/>
        <v>0</v>
      </c>
      <c r="H4512" s="3" t="str">
        <f t="shared" si="563"/>
        <v>10</v>
      </c>
      <c r="I4512" s="3" t="str">
        <f t="shared" si="564"/>
        <v>500</v>
      </c>
      <c r="J4512" s="3">
        <v>500</v>
      </c>
      <c r="K4512" s="3" t="str">
        <f>+VLOOKUP(J4512,'Dimension descriptions'!P:R,3,FALSE)</f>
        <v>District Office</v>
      </c>
      <c r="L4512" s="3" t="str">
        <f t="shared" si="565"/>
        <v>7910</v>
      </c>
      <c r="M4512" s="10">
        <v>7910</v>
      </c>
      <c r="N4512" s="3" t="str">
        <f t="shared" si="560"/>
        <v>1000</v>
      </c>
      <c r="O4512" s="3" t="str">
        <f t="shared" si="561"/>
        <v>149</v>
      </c>
      <c r="P4512" s="3" t="str">
        <f t="shared" si="566"/>
        <v>1</v>
      </c>
      <c r="Q4512" s="11">
        <f>+VLOOKUP(M4512,'Dimension descriptions'!K:M,2,FALSE)</f>
        <v>7910</v>
      </c>
      <c r="R4512" s="33">
        <v>7910</v>
      </c>
      <c r="S4512" s="11" t="str">
        <f>+VLOOKUP(R4512,'Dimension descriptions'!K:M,3)</f>
        <v>21ST CENTURY GRANT</v>
      </c>
      <c r="T4512" s="3" t="str">
        <f t="shared" si="567"/>
        <v>N</v>
      </c>
      <c r="U4512">
        <f>+VLOOKUP(R4512,'FY21 P13 Allotment memo'!O:O,1,FALSE)</f>
        <v>7910</v>
      </c>
      <c r="V4512"/>
      <c r="W4512"/>
      <c r="X4512"/>
      <c r="Y4512"/>
      <c r="Z4512"/>
    </row>
    <row r="4513" spans="1:26">
      <c r="A4513">
        <v>10</v>
      </c>
      <c r="B4513" t="s">
        <v>5936</v>
      </c>
      <c r="C4513" t="s">
        <v>1632</v>
      </c>
      <c r="D4513">
        <v>91</v>
      </c>
      <c r="E4513">
        <v>0</v>
      </c>
      <c r="F4513">
        <v>0</v>
      </c>
      <c r="G4513" s="2">
        <f t="shared" si="562"/>
        <v>0</v>
      </c>
      <c r="H4513" s="3" t="str">
        <f t="shared" si="563"/>
        <v>10</v>
      </c>
      <c r="I4513" s="3" t="str">
        <f t="shared" si="564"/>
        <v>500</v>
      </c>
      <c r="J4513" s="3">
        <v>500</v>
      </c>
      <c r="K4513" s="3" t="str">
        <f>+VLOOKUP(J4513,'Dimension descriptions'!P:R,3,FALSE)</f>
        <v>District Office</v>
      </c>
      <c r="L4513" s="3" t="str">
        <f t="shared" si="565"/>
        <v>7910</v>
      </c>
      <c r="M4513" s="10">
        <v>7910</v>
      </c>
      <c r="N4513" s="3" t="str">
        <f t="shared" si="560"/>
        <v>1000</v>
      </c>
      <c r="O4513" s="3" t="str">
        <f t="shared" si="561"/>
        <v>161</v>
      </c>
      <c r="P4513" s="3" t="str">
        <f t="shared" si="566"/>
        <v>1</v>
      </c>
      <c r="Q4513" s="11">
        <f>+VLOOKUP(M4513,'Dimension descriptions'!K:M,2,FALSE)</f>
        <v>7910</v>
      </c>
      <c r="R4513" s="33">
        <v>7910</v>
      </c>
      <c r="S4513" s="11" t="str">
        <f>+VLOOKUP(R4513,'Dimension descriptions'!K:M,3)</f>
        <v>21ST CENTURY GRANT</v>
      </c>
      <c r="T4513" s="3" t="str">
        <f t="shared" si="567"/>
        <v>N</v>
      </c>
      <c r="U4513">
        <f>+VLOOKUP(R4513,'FY21 P13 Allotment memo'!O:O,1,FALSE)</f>
        <v>7910</v>
      </c>
      <c r="V4513"/>
      <c r="W4513"/>
      <c r="X4513"/>
      <c r="Y4513"/>
      <c r="Z4513"/>
    </row>
    <row r="4514" spans="1:26">
      <c r="A4514">
        <v>10</v>
      </c>
      <c r="B4514" t="s">
        <v>5937</v>
      </c>
      <c r="C4514" t="s">
        <v>1634</v>
      </c>
      <c r="D4514">
        <v>91</v>
      </c>
      <c r="E4514">
        <v>0</v>
      </c>
      <c r="F4514">
        <v>0</v>
      </c>
      <c r="G4514" s="2">
        <f t="shared" si="562"/>
        <v>0</v>
      </c>
      <c r="H4514" s="3" t="str">
        <f t="shared" si="563"/>
        <v>10</v>
      </c>
      <c r="I4514" s="3" t="str">
        <f t="shared" si="564"/>
        <v>500</v>
      </c>
      <c r="J4514" s="3">
        <v>500</v>
      </c>
      <c r="K4514" s="3" t="str">
        <f>+VLOOKUP(J4514,'Dimension descriptions'!P:R,3,FALSE)</f>
        <v>District Office</v>
      </c>
      <c r="L4514" s="3" t="str">
        <f t="shared" si="565"/>
        <v>7910</v>
      </c>
      <c r="M4514" s="10">
        <v>7910</v>
      </c>
      <c r="N4514" s="3" t="str">
        <f t="shared" si="560"/>
        <v>1000</v>
      </c>
      <c r="O4514" s="3" t="str">
        <f t="shared" si="561"/>
        <v>198</v>
      </c>
      <c r="P4514" s="3" t="str">
        <f t="shared" si="566"/>
        <v>1</v>
      </c>
      <c r="Q4514" s="11">
        <f>+VLOOKUP(M4514,'Dimension descriptions'!K:M,2,FALSE)</f>
        <v>7910</v>
      </c>
      <c r="R4514" s="33">
        <v>7910</v>
      </c>
      <c r="S4514" s="11" t="str">
        <f>+VLOOKUP(R4514,'Dimension descriptions'!K:M,3)</f>
        <v>21ST CENTURY GRANT</v>
      </c>
      <c r="T4514" s="3" t="str">
        <f t="shared" si="567"/>
        <v>N</v>
      </c>
      <c r="U4514">
        <f>+VLOOKUP(R4514,'FY21 P13 Allotment memo'!O:O,1,FALSE)</f>
        <v>7910</v>
      </c>
      <c r="V4514"/>
      <c r="W4514"/>
      <c r="X4514"/>
      <c r="Y4514"/>
      <c r="Z4514"/>
    </row>
    <row r="4515" spans="1:26">
      <c r="A4515">
        <v>10</v>
      </c>
      <c r="B4515" t="s">
        <v>5938</v>
      </c>
      <c r="C4515" t="s">
        <v>1244</v>
      </c>
      <c r="D4515">
        <v>91</v>
      </c>
      <c r="E4515">
        <v>0</v>
      </c>
      <c r="F4515">
        <v>0</v>
      </c>
      <c r="G4515" s="2">
        <f t="shared" si="562"/>
        <v>0</v>
      </c>
      <c r="H4515" s="3" t="str">
        <f t="shared" si="563"/>
        <v>10</v>
      </c>
      <c r="I4515" s="3" t="str">
        <f t="shared" si="564"/>
        <v>500</v>
      </c>
      <c r="J4515" s="3">
        <v>500</v>
      </c>
      <c r="K4515" s="3" t="str">
        <f>+VLOOKUP(J4515,'Dimension descriptions'!P:R,3,FALSE)</f>
        <v>District Office</v>
      </c>
      <c r="L4515" s="3" t="str">
        <f t="shared" si="565"/>
        <v>7910</v>
      </c>
      <c r="M4515" s="10">
        <v>7910</v>
      </c>
      <c r="N4515" s="3" t="str">
        <f t="shared" si="560"/>
        <v>1000</v>
      </c>
      <c r="O4515" s="3" t="str">
        <f t="shared" si="561"/>
        <v>210</v>
      </c>
      <c r="P4515" s="3" t="str">
        <f t="shared" si="566"/>
        <v>2</v>
      </c>
      <c r="Q4515" s="11">
        <f>+VLOOKUP(M4515,'Dimension descriptions'!K:M,2,FALSE)</f>
        <v>7910</v>
      </c>
      <c r="R4515" s="33">
        <v>7910</v>
      </c>
      <c r="S4515" s="11" t="str">
        <f>+VLOOKUP(R4515,'Dimension descriptions'!K:M,3)</f>
        <v>21ST CENTURY GRANT</v>
      </c>
      <c r="T4515" s="3" t="str">
        <f t="shared" si="567"/>
        <v>N</v>
      </c>
      <c r="U4515">
        <f>+VLOOKUP(R4515,'FY21 P13 Allotment memo'!O:O,1,FALSE)</f>
        <v>7910</v>
      </c>
      <c r="V4515"/>
      <c r="W4515"/>
      <c r="X4515"/>
      <c r="Y4515"/>
      <c r="Z4515"/>
    </row>
    <row r="4516" spans="1:26">
      <c r="A4516">
        <v>10</v>
      </c>
      <c r="B4516" t="s">
        <v>5939</v>
      </c>
      <c r="C4516" t="s">
        <v>1246</v>
      </c>
      <c r="D4516">
        <v>91</v>
      </c>
      <c r="E4516">
        <v>0</v>
      </c>
      <c r="F4516">
        <v>0</v>
      </c>
      <c r="G4516" s="2">
        <f t="shared" si="562"/>
        <v>0</v>
      </c>
      <c r="H4516" s="3" t="str">
        <f t="shared" si="563"/>
        <v>10</v>
      </c>
      <c r="I4516" s="3" t="str">
        <f t="shared" si="564"/>
        <v>500</v>
      </c>
      <c r="J4516" s="3">
        <v>500</v>
      </c>
      <c r="K4516" s="3" t="str">
        <f>+VLOOKUP(J4516,'Dimension descriptions'!P:R,3,FALSE)</f>
        <v>District Office</v>
      </c>
      <c r="L4516" s="3" t="str">
        <f t="shared" si="565"/>
        <v>7910</v>
      </c>
      <c r="M4516" s="10">
        <v>7910</v>
      </c>
      <c r="N4516" s="3" t="str">
        <f t="shared" si="560"/>
        <v>1000</v>
      </c>
      <c r="O4516" s="3" t="str">
        <f t="shared" si="561"/>
        <v>220</v>
      </c>
      <c r="P4516" s="3" t="str">
        <f t="shared" si="566"/>
        <v>2</v>
      </c>
      <c r="Q4516" s="11">
        <f>+VLOOKUP(M4516,'Dimension descriptions'!K:M,2,FALSE)</f>
        <v>7910</v>
      </c>
      <c r="R4516" s="33">
        <v>7910</v>
      </c>
      <c r="S4516" s="11" t="str">
        <f>+VLOOKUP(R4516,'Dimension descriptions'!K:M,3)</f>
        <v>21ST CENTURY GRANT</v>
      </c>
      <c r="T4516" s="3" t="str">
        <f t="shared" si="567"/>
        <v>N</v>
      </c>
      <c r="U4516">
        <f>+VLOOKUP(R4516,'FY21 P13 Allotment memo'!O:O,1,FALSE)</f>
        <v>7910</v>
      </c>
      <c r="V4516"/>
      <c r="W4516"/>
      <c r="X4516"/>
      <c r="Y4516"/>
      <c r="Z4516"/>
    </row>
    <row r="4517" spans="1:26">
      <c r="A4517">
        <v>10</v>
      </c>
      <c r="B4517" t="s">
        <v>5940</v>
      </c>
      <c r="C4517" t="s">
        <v>1248</v>
      </c>
      <c r="D4517">
        <v>91</v>
      </c>
      <c r="E4517">
        <v>0</v>
      </c>
      <c r="F4517">
        <v>0</v>
      </c>
      <c r="G4517" s="2">
        <f t="shared" si="562"/>
        <v>0</v>
      </c>
      <c r="H4517" s="3" t="str">
        <f t="shared" si="563"/>
        <v>10</v>
      </c>
      <c r="I4517" s="3" t="str">
        <f t="shared" si="564"/>
        <v>500</v>
      </c>
      <c r="J4517" s="3">
        <v>500</v>
      </c>
      <c r="K4517" s="3" t="str">
        <f>+VLOOKUP(J4517,'Dimension descriptions'!P:R,3,FALSE)</f>
        <v>District Office</v>
      </c>
      <c r="L4517" s="3" t="str">
        <f t="shared" si="565"/>
        <v>7910</v>
      </c>
      <c r="M4517" s="10">
        <v>7910</v>
      </c>
      <c r="N4517" s="3" t="str">
        <f t="shared" si="560"/>
        <v>1000</v>
      </c>
      <c r="O4517" s="3" t="str">
        <f t="shared" si="561"/>
        <v>241</v>
      </c>
      <c r="P4517" s="3" t="str">
        <f t="shared" si="566"/>
        <v>2</v>
      </c>
      <c r="Q4517" s="11">
        <f>+VLOOKUP(M4517,'Dimension descriptions'!K:M,2,FALSE)</f>
        <v>7910</v>
      </c>
      <c r="R4517" s="33">
        <v>7910</v>
      </c>
      <c r="S4517" s="11" t="str">
        <f>+VLOOKUP(R4517,'Dimension descriptions'!K:M,3)</f>
        <v>21ST CENTURY GRANT</v>
      </c>
      <c r="T4517" s="3" t="str">
        <f t="shared" si="567"/>
        <v>N</v>
      </c>
      <c r="U4517">
        <f>+VLOOKUP(R4517,'FY21 P13 Allotment memo'!O:O,1,FALSE)</f>
        <v>7910</v>
      </c>
      <c r="V4517"/>
      <c r="W4517"/>
      <c r="X4517"/>
      <c r="Y4517"/>
      <c r="Z4517"/>
    </row>
    <row r="4518" spans="1:26">
      <c r="A4518">
        <v>10</v>
      </c>
      <c r="B4518" t="s">
        <v>5941</v>
      </c>
      <c r="C4518" t="s">
        <v>4305</v>
      </c>
      <c r="D4518">
        <v>91</v>
      </c>
      <c r="E4518">
        <v>0</v>
      </c>
      <c r="F4518">
        <v>0</v>
      </c>
      <c r="G4518" s="2">
        <f t="shared" si="562"/>
        <v>0</v>
      </c>
      <c r="H4518" s="3" t="str">
        <f t="shared" si="563"/>
        <v>10</v>
      </c>
      <c r="I4518" s="3" t="str">
        <f t="shared" si="564"/>
        <v>500</v>
      </c>
      <c r="J4518" s="3">
        <v>500</v>
      </c>
      <c r="K4518" s="3" t="str">
        <f>+VLOOKUP(J4518,'Dimension descriptions'!P:R,3,FALSE)</f>
        <v>District Office</v>
      </c>
      <c r="L4518" s="3" t="str">
        <f t="shared" si="565"/>
        <v>7910</v>
      </c>
      <c r="M4518" s="10">
        <v>7910</v>
      </c>
      <c r="N4518" s="3" t="str">
        <f t="shared" si="560"/>
        <v>1000</v>
      </c>
      <c r="O4518" s="3" t="str">
        <f t="shared" si="561"/>
        <v>245</v>
      </c>
      <c r="P4518" s="3" t="str">
        <f t="shared" si="566"/>
        <v>2</v>
      </c>
      <c r="Q4518" s="11">
        <f>+VLOOKUP(M4518,'Dimension descriptions'!K:M,2,FALSE)</f>
        <v>7910</v>
      </c>
      <c r="R4518" s="33">
        <v>7910</v>
      </c>
      <c r="S4518" s="11" t="str">
        <f>+VLOOKUP(R4518,'Dimension descriptions'!K:M,3)</f>
        <v>21ST CENTURY GRANT</v>
      </c>
      <c r="T4518" s="3" t="str">
        <f t="shared" si="567"/>
        <v>N</v>
      </c>
      <c r="U4518">
        <f>+VLOOKUP(R4518,'FY21 P13 Allotment memo'!O:O,1,FALSE)</f>
        <v>7910</v>
      </c>
      <c r="V4518"/>
      <c r="W4518"/>
      <c r="X4518"/>
      <c r="Y4518"/>
      <c r="Z4518"/>
    </row>
    <row r="4519" spans="1:26">
      <c r="A4519">
        <v>10</v>
      </c>
      <c r="B4519" t="s">
        <v>5942</v>
      </c>
      <c r="C4519" t="s">
        <v>1413</v>
      </c>
      <c r="D4519">
        <v>91</v>
      </c>
      <c r="E4519">
        <v>0</v>
      </c>
      <c r="F4519">
        <v>0</v>
      </c>
      <c r="G4519" s="2">
        <f t="shared" si="562"/>
        <v>0</v>
      </c>
      <c r="H4519" s="3" t="str">
        <f t="shared" si="563"/>
        <v>10</v>
      </c>
      <c r="I4519" s="3" t="str">
        <f t="shared" si="564"/>
        <v>500</v>
      </c>
      <c r="J4519" s="3">
        <v>500</v>
      </c>
      <c r="K4519" s="3" t="str">
        <f>+VLOOKUP(J4519,'Dimension descriptions'!P:R,3,FALSE)</f>
        <v>District Office</v>
      </c>
      <c r="L4519" s="3" t="str">
        <f t="shared" si="565"/>
        <v>7910</v>
      </c>
      <c r="M4519" s="10">
        <v>7910</v>
      </c>
      <c r="N4519" s="3" t="str">
        <f t="shared" si="560"/>
        <v>1000</v>
      </c>
      <c r="O4519" s="3" t="str">
        <f t="shared" si="561"/>
        <v>320</v>
      </c>
      <c r="P4519" s="3" t="str">
        <f t="shared" si="566"/>
        <v>3</v>
      </c>
      <c r="Q4519" s="11">
        <f>+VLOOKUP(M4519,'Dimension descriptions'!K:M,2,FALSE)</f>
        <v>7910</v>
      </c>
      <c r="R4519" s="33">
        <v>7910</v>
      </c>
      <c r="S4519" s="11" t="str">
        <f>+VLOOKUP(R4519,'Dimension descriptions'!K:M,3)</f>
        <v>21ST CENTURY GRANT</v>
      </c>
      <c r="T4519" s="3" t="str">
        <f t="shared" si="567"/>
        <v>N</v>
      </c>
      <c r="U4519">
        <f>+VLOOKUP(R4519,'FY21 P13 Allotment memo'!O:O,1,FALSE)</f>
        <v>7910</v>
      </c>
      <c r="V4519"/>
      <c r="W4519"/>
      <c r="X4519"/>
      <c r="Y4519"/>
      <c r="Z4519"/>
    </row>
    <row r="4520" spans="1:26">
      <c r="A4520">
        <v>10</v>
      </c>
      <c r="B4520" t="s">
        <v>5943</v>
      </c>
      <c r="C4520" t="s">
        <v>5878</v>
      </c>
      <c r="D4520">
        <v>91</v>
      </c>
      <c r="E4520">
        <v>0</v>
      </c>
      <c r="F4520">
        <v>0</v>
      </c>
      <c r="G4520" s="2">
        <f t="shared" si="562"/>
        <v>0</v>
      </c>
      <c r="H4520" s="3" t="str">
        <f t="shared" si="563"/>
        <v>10</v>
      </c>
      <c r="I4520" s="3" t="str">
        <f t="shared" si="564"/>
        <v>500</v>
      </c>
      <c r="J4520" s="3">
        <v>500</v>
      </c>
      <c r="K4520" s="3" t="str">
        <f>+VLOOKUP(J4520,'Dimension descriptions'!P:R,3,FALSE)</f>
        <v>District Office</v>
      </c>
      <c r="L4520" s="3" t="str">
        <f t="shared" si="565"/>
        <v>7910</v>
      </c>
      <c r="M4520" s="10">
        <v>7910</v>
      </c>
      <c r="N4520" s="3" t="str">
        <f t="shared" si="560"/>
        <v>1000</v>
      </c>
      <c r="O4520" s="3" t="str">
        <f t="shared" si="561"/>
        <v>321</v>
      </c>
      <c r="P4520" s="3" t="str">
        <f t="shared" si="566"/>
        <v>3</v>
      </c>
      <c r="Q4520" s="11">
        <f>+VLOOKUP(M4520,'Dimension descriptions'!K:M,2,FALSE)</f>
        <v>7910</v>
      </c>
      <c r="R4520" s="33">
        <v>7910</v>
      </c>
      <c r="S4520" s="11" t="str">
        <f>+VLOOKUP(R4520,'Dimension descriptions'!K:M,3)</f>
        <v>21ST CENTURY GRANT</v>
      </c>
      <c r="T4520" s="3" t="str">
        <f t="shared" si="567"/>
        <v>N</v>
      </c>
      <c r="U4520">
        <f>+VLOOKUP(R4520,'FY21 P13 Allotment memo'!O:O,1,FALSE)</f>
        <v>7910</v>
      </c>
      <c r="V4520"/>
      <c r="W4520"/>
      <c r="X4520"/>
      <c r="Y4520"/>
      <c r="Z4520"/>
    </row>
    <row r="4521" spans="1:26">
      <c r="A4521">
        <v>10</v>
      </c>
      <c r="B4521" t="s">
        <v>5944</v>
      </c>
      <c r="C4521" t="s">
        <v>1417</v>
      </c>
      <c r="D4521">
        <v>91</v>
      </c>
      <c r="E4521">
        <v>0</v>
      </c>
      <c r="F4521">
        <v>0</v>
      </c>
      <c r="G4521" s="2">
        <f t="shared" si="562"/>
        <v>0</v>
      </c>
      <c r="H4521" s="3" t="str">
        <f t="shared" si="563"/>
        <v>10</v>
      </c>
      <c r="I4521" s="3" t="str">
        <f t="shared" si="564"/>
        <v>500</v>
      </c>
      <c r="J4521" s="3">
        <v>500</v>
      </c>
      <c r="K4521" s="3" t="str">
        <f>+VLOOKUP(J4521,'Dimension descriptions'!P:R,3,FALSE)</f>
        <v>District Office</v>
      </c>
      <c r="L4521" s="3" t="str">
        <f t="shared" si="565"/>
        <v>7910</v>
      </c>
      <c r="M4521" s="10">
        <v>7910</v>
      </c>
      <c r="N4521" s="3" t="str">
        <f t="shared" si="560"/>
        <v>1000</v>
      </c>
      <c r="O4521" s="3" t="str">
        <f t="shared" si="561"/>
        <v>580</v>
      </c>
      <c r="P4521" s="3" t="str">
        <f t="shared" si="566"/>
        <v>5</v>
      </c>
      <c r="Q4521" s="11">
        <f>+VLOOKUP(M4521,'Dimension descriptions'!K:M,2,FALSE)</f>
        <v>7910</v>
      </c>
      <c r="R4521" s="33">
        <v>7910</v>
      </c>
      <c r="S4521" s="11" t="str">
        <f>+VLOOKUP(R4521,'Dimension descriptions'!K:M,3)</f>
        <v>21ST CENTURY GRANT</v>
      </c>
      <c r="T4521" s="3" t="str">
        <f t="shared" si="567"/>
        <v>N</v>
      </c>
      <c r="U4521">
        <f>+VLOOKUP(R4521,'FY21 P13 Allotment memo'!O:O,1,FALSE)</f>
        <v>7910</v>
      </c>
      <c r="V4521"/>
      <c r="W4521"/>
      <c r="X4521"/>
      <c r="Y4521"/>
      <c r="Z4521"/>
    </row>
    <row r="4522" spans="1:26">
      <c r="A4522">
        <v>10</v>
      </c>
      <c r="B4522" t="s">
        <v>5945</v>
      </c>
      <c r="C4522" t="s">
        <v>1588</v>
      </c>
      <c r="D4522">
        <v>91</v>
      </c>
      <c r="E4522">
        <v>0</v>
      </c>
      <c r="F4522">
        <v>0</v>
      </c>
      <c r="G4522" s="2">
        <f t="shared" si="562"/>
        <v>0</v>
      </c>
      <c r="H4522" s="3" t="str">
        <f t="shared" si="563"/>
        <v>10</v>
      </c>
      <c r="I4522" s="3" t="str">
        <f t="shared" si="564"/>
        <v>500</v>
      </c>
      <c r="J4522" s="3">
        <v>500</v>
      </c>
      <c r="K4522" s="3" t="str">
        <f>+VLOOKUP(J4522,'Dimension descriptions'!P:R,3,FALSE)</f>
        <v>District Office</v>
      </c>
      <c r="L4522" s="3" t="str">
        <f t="shared" si="565"/>
        <v>7910</v>
      </c>
      <c r="M4522" s="10">
        <v>7910</v>
      </c>
      <c r="N4522" s="3" t="str">
        <f t="shared" si="560"/>
        <v>1000</v>
      </c>
      <c r="O4522" s="3" t="str">
        <f t="shared" si="561"/>
        <v>610</v>
      </c>
      <c r="P4522" s="3" t="str">
        <f t="shared" si="566"/>
        <v>6</v>
      </c>
      <c r="Q4522" s="11">
        <f>+VLOOKUP(M4522,'Dimension descriptions'!K:M,2,FALSE)</f>
        <v>7910</v>
      </c>
      <c r="R4522" s="33">
        <v>7910</v>
      </c>
      <c r="S4522" s="11" t="str">
        <f>+VLOOKUP(R4522,'Dimension descriptions'!K:M,3)</f>
        <v>21ST CENTURY GRANT</v>
      </c>
      <c r="T4522" s="3" t="str">
        <f t="shared" si="567"/>
        <v>N</v>
      </c>
      <c r="U4522">
        <f>+VLOOKUP(R4522,'FY21 P13 Allotment memo'!O:O,1,FALSE)</f>
        <v>7910</v>
      </c>
      <c r="V4522"/>
      <c r="W4522"/>
      <c r="X4522"/>
      <c r="Y4522"/>
      <c r="Z4522"/>
    </row>
    <row r="4523" spans="1:26">
      <c r="A4523">
        <v>10</v>
      </c>
      <c r="B4523" t="s">
        <v>5946</v>
      </c>
      <c r="C4523" t="s">
        <v>5947</v>
      </c>
      <c r="D4523">
        <v>91</v>
      </c>
      <c r="E4523">
        <v>0</v>
      </c>
      <c r="F4523">
        <v>0</v>
      </c>
      <c r="G4523" s="2">
        <f t="shared" si="562"/>
        <v>0</v>
      </c>
      <c r="H4523" s="3" t="str">
        <f t="shared" si="563"/>
        <v>10</v>
      </c>
      <c r="I4523" s="3" t="str">
        <f t="shared" si="564"/>
        <v>500</v>
      </c>
      <c r="J4523" s="3">
        <v>500</v>
      </c>
      <c r="K4523" s="3" t="str">
        <f>+VLOOKUP(J4523,'Dimension descriptions'!P:R,3,FALSE)</f>
        <v>District Office</v>
      </c>
      <c r="L4523" s="3" t="str">
        <f t="shared" si="565"/>
        <v>7910</v>
      </c>
      <c r="M4523" s="10">
        <v>7910</v>
      </c>
      <c r="N4523" s="3" t="str">
        <f t="shared" si="560"/>
        <v>1000</v>
      </c>
      <c r="O4523" s="3" t="str">
        <f t="shared" si="561"/>
        <v>630</v>
      </c>
      <c r="P4523" s="3" t="str">
        <f t="shared" si="566"/>
        <v>6</v>
      </c>
      <c r="Q4523" s="11">
        <f>+VLOOKUP(M4523,'Dimension descriptions'!K:M,2,FALSE)</f>
        <v>7910</v>
      </c>
      <c r="R4523" s="33">
        <v>7910</v>
      </c>
      <c r="S4523" s="11" t="str">
        <f>+VLOOKUP(R4523,'Dimension descriptions'!K:M,3)</f>
        <v>21ST CENTURY GRANT</v>
      </c>
      <c r="T4523" s="3" t="str">
        <f t="shared" si="567"/>
        <v>N</v>
      </c>
      <c r="U4523">
        <f>+VLOOKUP(R4523,'FY21 P13 Allotment memo'!O:O,1,FALSE)</f>
        <v>7910</v>
      </c>
      <c r="V4523"/>
      <c r="W4523"/>
      <c r="X4523"/>
      <c r="Y4523"/>
      <c r="Z4523"/>
    </row>
    <row r="4524" spans="1:26">
      <c r="A4524">
        <v>10</v>
      </c>
      <c r="B4524" t="s">
        <v>5948</v>
      </c>
      <c r="C4524" t="s">
        <v>5949</v>
      </c>
      <c r="D4524">
        <v>91</v>
      </c>
      <c r="E4524">
        <v>0</v>
      </c>
      <c r="F4524">
        <v>0</v>
      </c>
      <c r="G4524" s="2">
        <f t="shared" si="562"/>
        <v>0</v>
      </c>
      <c r="H4524" s="3" t="str">
        <f t="shared" si="563"/>
        <v>10</v>
      </c>
      <c r="I4524" s="3" t="str">
        <f t="shared" si="564"/>
        <v>500</v>
      </c>
      <c r="J4524" s="3">
        <v>500</v>
      </c>
      <c r="K4524" s="3" t="str">
        <f>+VLOOKUP(J4524,'Dimension descriptions'!P:R,3,FALSE)</f>
        <v>District Office</v>
      </c>
      <c r="L4524" s="3" t="str">
        <f t="shared" si="565"/>
        <v>7910</v>
      </c>
      <c r="M4524" s="10">
        <v>7910</v>
      </c>
      <c r="N4524" s="3" t="str">
        <f t="shared" si="560"/>
        <v>1000</v>
      </c>
      <c r="O4524" s="3" t="str">
        <f t="shared" si="561"/>
        <v>730</v>
      </c>
      <c r="P4524" s="3" t="str">
        <f t="shared" si="566"/>
        <v>7</v>
      </c>
      <c r="Q4524" s="11">
        <f>+VLOOKUP(M4524,'Dimension descriptions'!K:M,2,FALSE)</f>
        <v>7910</v>
      </c>
      <c r="R4524" s="33">
        <v>7910</v>
      </c>
      <c r="S4524" s="11" t="str">
        <f>+VLOOKUP(R4524,'Dimension descriptions'!K:M,3)</f>
        <v>21ST CENTURY GRANT</v>
      </c>
      <c r="T4524" s="3" t="str">
        <f t="shared" si="567"/>
        <v>N</v>
      </c>
      <c r="U4524">
        <f>+VLOOKUP(R4524,'FY21 P13 Allotment memo'!O:O,1,FALSE)</f>
        <v>7910</v>
      </c>
      <c r="V4524"/>
      <c r="W4524"/>
      <c r="X4524"/>
      <c r="Y4524"/>
      <c r="Z4524"/>
    </row>
    <row r="4525" spans="1:26">
      <c r="A4525">
        <v>10</v>
      </c>
      <c r="B4525" t="s">
        <v>5950</v>
      </c>
      <c r="C4525" t="s">
        <v>5951</v>
      </c>
      <c r="D4525">
        <v>91</v>
      </c>
      <c r="E4525">
        <v>0</v>
      </c>
      <c r="F4525">
        <v>0</v>
      </c>
      <c r="G4525" s="2">
        <f t="shared" si="562"/>
        <v>0</v>
      </c>
      <c r="H4525" s="3" t="str">
        <f t="shared" si="563"/>
        <v>10</v>
      </c>
      <c r="I4525" s="3" t="str">
        <f t="shared" si="564"/>
        <v>500</v>
      </c>
      <c r="J4525" s="3">
        <v>500</v>
      </c>
      <c r="K4525" s="3" t="str">
        <f>+VLOOKUP(J4525,'Dimension descriptions'!P:R,3,FALSE)</f>
        <v>District Office</v>
      </c>
      <c r="L4525" s="3" t="str">
        <f t="shared" si="565"/>
        <v>7910</v>
      </c>
      <c r="M4525" s="10">
        <v>7910</v>
      </c>
      <c r="N4525" s="3" t="str">
        <f t="shared" si="560"/>
        <v>1000</v>
      </c>
      <c r="O4525" s="3" t="str">
        <f t="shared" si="561"/>
        <v>734</v>
      </c>
      <c r="P4525" s="3" t="str">
        <f t="shared" si="566"/>
        <v>7</v>
      </c>
      <c r="Q4525" s="11">
        <f>+VLOOKUP(M4525,'Dimension descriptions'!K:M,2,FALSE)</f>
        <v>7910</v>
      </c>
      <c r="R4525" s="33">
        <v>7910</v>
      </c>
      <c r="S4525" s="11" t="str">
        <f>+VLOOKUP(R4525,'Dimension descriptions'!K:M,3)</f>
        <v>21ST CENTURY GRANT</v>
      </c>
      <c r="T4525" s="3" t="str">
        <f t="shared" si="567"/>
        <v>N</v>
      </c>
      <c r="U4525">
        <f>+VLOOKUP(R4525,'FY21 P13 Allotment memo'!O:O,1,FALSE)</f>
        <v>7910</v>
      </c>
      <c r="V4525"/>
      <c r="W4525"/>
      <c r="X4525"/>
      <c r="Y4525"/>
      <c r="Z4525"/>
    </row>
    <row r="4526" spans="1:26">
      <c r="A4526">
        <v>10</v>
      </c>
      <c r="B4526" t="s">
        <v>5952</v>
      </c>
      <c r="C4526" t="s">
        <v>1276</v>
      </c>
      <c r="D4526">
        <v>91</v>
      </c>
      <c r="E4526">
        <v>0</v>
      </c>
      <c r="F4526">
        <v>0</v>
      </c>
      <c r="G4526" s="2">
        <f t="shared" si="562"/>
        <v>0</v>
      </c>
      <c r="H4526" s="3" t="str">
        <f t="shared" si="563"/>
        <v>10</v>
      </c>
      <c r="I4526" s="3" t="str">
        <f t="shared" si="564"/>
        <v>500</v>
      </c>
      <c r="J4526" s="3">
        <v>500</v>
      </c>
      <c r="K4526" s="3" t="str">
        <f>+VLOOKUP(J4526,'Dimension descriptions'!P:R,3,FALSE)</f>
        <v>District Office</v>
      </c>
      <c r="L4526" s="3" t="str">
        <f t="shared" si="565"/>
        <v>7910</v>
      </c>
      <c r="M4526" s="10">
        <v>7910</v>
      </c>
      <c r="N4526" s="3" t="str">
        <f t="shared" si="560"/>
        <v>1000</v>
      </c>
      <c r="O4526" s="3" t="str">
        <f t="shared" si="561"/>
        <v>810</v>
      </c>
      <c r="P4526" s="3" t="str">
        <f t="shared" si="566"/>
        <v>8</v>
      </c>
      <c r="Q4526" s="11">
        <f>+VLOOKUP(M4526,'Dimension descriptions'!K:M,2,FALSE)</f>
        <v>7910</v>
      </c>
      <c r="R4526" s="33">
        <v>7910</v>
      </c>
      <c r="S4526" s="11" t="str">
        <f>+VLOOKUP(R4526,'Dimension descriptions'!K:M,3)</f>
        <v>21ST CENTURY GRANT</v>
      </c>
      <c r="T4526" s="3" t="str">
        <f t="shared" si="567"/>
        <v>N</v>
      </c>
      <c r="U4526">
        <f>+VLOOKUP(R4526,'FY21 P13 Allotment memo'!O:O,1,FALSE)</f>
        <v>7910</v>
      </c>
      <c r="V4526"/>
      <c r="W4526"/>
      <c r="X4526"/>
      <c r="Y4526"/>
      <c r="Z4526"/>
    </row>
    <row r="4527" spans="1:26">
      <c r="A4527">
        <v>10</v>
      </c>
      <c r="B4527" t="s">
        <v>5953</v>
      </c>
      <c r="C4527" t="s">
        <v>5717</v>
      </c>
      <c r="D4527">
        <v>91</v>
      </c>
      <c r="E4527">
        <v>0</v>
      </c>
      <c r="F4527">
        <v>0</v>
      </c>
      <c r="G4527" s="2">
        <f t="shared" si="562"/>
        <v>0</v>
      </c>
      <c r="H4527" s="3" t="str">
        <f t="shared" si="563"/>
        <v>10</v>
      </c>
      <c r="I4527" s="3" t="str">
        <f t="shared" si="564"/>
        <v>500</v>
      </c>
      <c r="J4527" s="3">
        <v>500</v>
      </c>
      <c r="K4527" s="3" t="str">
        <f>+VLOOKUP(J4527,'Dimension descriptions'!P:R,3,FALSE)</f>
        <v>District Office</v>
      </c>
      <c r="L4527" s="3" t="str">
        <f t="shared" si="565"/>
        <v>7910</v>
      </c>
      <c r="M4527" s="10">
        <v>7910</v>
      </c>
      <c r="N4527" s="3" t="str">
        <f t="shared" si="560"/>
        <v>2210</v>
      </c>
      <c r="O4527" s="3" t="str">
        <f t="shared" si="561"/>
        <v>115</v>
      </c>
      <c r="P4527" s="3" t="str">
        <f t="shared" si="566"/>
        <v>1</v>
      </c>
      <c r="Q4527" s="11">
        <f>+VLOOKUP(M4527,'Dimension descriptions'!K:M,2,FALSE)</f>
        <v>7910</v>
      </c>
      <c r="R4527" s="33">
        <v>7910</v>
      </c>
      <c r="S4527" s="11" t="str">
        <f>+VLOOKUP(R4527,'Dimension descriptions'!K:M,3)</f>
        <v>21ST CENTURY GRANT</v>
      </c>
      <c r="T4527" s="3" t="str">
        <f t="shared" si="567"/>
        <v>N</v>
      </c>
      <c r="U4527">
        <f>+VLOOKUP(R4527,'FY21 P13 Allotment memo'!O:O,1,FALSE)</f>
        <v>7910</v>
      </c>
      <c r="V4527"/>
      <c r="W4527"/>
      <c r="X4527"/>
      <c r="Y4527"/>
      <c r="Z4527"/>
    </row>
    <row r="4528" spans="1:26">
      <c r="A4528">
        <v>10</v>
      </c>
      <c r="B4528" t="s">
        <v>5954</v>
      </c>
      <c r="C4528" t="s">
        <v>4760</v>
      </c>
      <c r="D4528">
        <v>91</v>
      </c>
      <c r="E4528">
        <v>0</v>
      </c>
      <c r="F4528">
        <v>0</v>
      </c>
      <c r="G4528" s="2">
        <f t="shared" si="562"/>
        <v>0</v>
      </c>
      <c r="H4528" s="3" t="str">
        <f t="shared" si="563"/>
        <v>10</v>
      </c>
      <c r="I4528" s="3" t="str">
        <f t="shared" si="564"/>
        <v>500</v>
      </c>
      <c r="J4528" s="3">
        <v>500</v>
      </c>
      <c r="K4528" s="3" t="str">
        <f>+VLOOKUP(J4528,'Dimension descriptions'!P:R,3,FALSE)</f>
        <v>District Office</v>
      </c>
      <c r="L4528" s="3" t="str">
        <f t="shared" si="565"/>
        <v>7910</v>
      </c>
      <c r="M4528" s="10">
        <v>7910</v>
      </c>
      <c r="N4528" s="3" t="str">
        <f t="shared" si="560"/>
        <v>2400</v>
      </c>
      <c r="O4528" s="3" t="str">
        <f t="shared" si="561"/>
        <v>152</v>
      </c>
      <c r="P4528" s="3" t="str">
        <f t="shared" si="566"/>
        <v>1</v>
      </c>
      <c r="Q4528" s="11">
        <f>+VLOOKUP(M4528,'Dimension descriptions'!K:M,2,FALSE)</f>
        <v>7910</v>
      </c>
      <c r="R4528" s="33">
        <v>7910</v>
      </c>
      <c r="S4528" s="11" t="str">
        <f>+VLOOKUP(R4528,'Dimension descriptions'!K:M,3)</f>
        <v>21ST CENTURY GRANT</v>
      </c>
      <c r="T4528" s="3" t="str">
        <f t="shared" si="567"/>
        <v>N</v>
      </c>
      <c r="U4528">
        <f>+VLOOKUP(R4528,'FY21 P13 Allotment memo'!O:O,1,FALSE)</f>
        <v>7910</v>
      </c>
      <c r="V4528"/>
      <c r="W4528"/>
      <c r="X4528"/>
      <c r="Y4528"/>
      <c r="Z4528"/>
    </row>
    <row r="4529" spans="1:26">
      <c r="A4529">
        <v>10</v>
      </c>
      <c r="B4529" t="s">
        <v>5955</v>
      </c>
      <c r="C4529" t="s">
        <v>5956</v>
      </c>
      <c r="D4529">
        <v>91</v>
      </c>
      <c r="E4529">
        <v>0</v>
      </c>
      <c r="F4529">
        <v>0</v>
      </c>
      <c r="G4529" s="2">
        <f t="shared" si="562"/>
        <v>0</v>
      </c>
      <c r="H4529" s="3" t="str">
        <f t="shared" si="563"/>
        <v>10</v>
      </c>
      <c r="I4529" s="3" t="str">
        <f t="shared" si="564"/>
        <v>500</v>
      </c>
      <c r="J4529" s="3">
        <v>500</v>
      </c>
      <c r="K4529" s="3" t="str">
        <f>+VLOOKUP(J4529,'Dimension descriptions'!P:R,3,FALSE)</f>
        <v>District Office</v>
      </c>
      <c r="L4529" s="3" t="str">
        <f t="shared" si="565"/>
        <v>7910</v>
      </c>
      <c r="M4529" s="10">
        <v>7910</v>
      </c>
      <c r="N4529" s="3" t="str">
        <f t="shared" si="560"/>
        <v>2650</v>
      </c>
      <c r="O4529" s="3" t="str">
        <f t="shared" si="561"/>
        <v>626</v>
      </c>
      <c r="P4529" s="3" t="str">
        <f t="shared" si="566"/>
        <v>6</v>
      </c>
      <c r="Q4529" s="11">
        <f>+VLOOKUP(M4529,'Dimension descriptions'!K:M,2,FALSE)</f>
        <v>7910</v>
      </c>
      <c r="R4529" s="33">
        <v>7910</v>
      </c>
      <c r="S4529" s="11" t="str">
        <f>+VLOOKUP(R4529,'Dimension descriptions'!K:M,3)</f>
        <v>21ST CENTURY GRANT</v>
      </c>
      <c r="T4529" s="3" t="str">
        <f t="shared" si="567"/>
        <v>N</v>
      </c>
      <c r="U4529">
        <f>+VLOOKUP(R4529,'FY21 P13 Allotment memo'!O:O,1,FALSE)</f>
        <v>7910</v>
      </c>
      <c r="V4529"/>
      <c r="W4529"/>
      <c r="X4529"/>
      <c r="Y4529"/>
      <c r="Z4529"/>
    </row>
    <row r="4530" spans="1:26">
      <c r="A4530">
        <v>10</v>
      </c>
      <c r="B4530" t="s">
        <v>5957</v>
      </c>
      <c r="C4530" t="s">
        <v>5958</v>
      </c>
      <c r="D4530">
        <v>91</v>
      </c>
      <c r="E4530">
        <v>0</v>
      </c>
      <c r="F4530">
        <v>0</v>
      </c>
      <c r="G4530" s="2">
        <f t="shared" si="562"/>
        <v>0</v>
      </c>
      <c r="H4530" s="3" t="str">
        <f t="shared" si="563"/>
        <v>10</v>
      </c>
      <c r="I4530" s="3" t="str">
        <f t="shared" si="564"/>
        <v>500</v>
      </c>
      <c r="J4530" s="3">
        <v>500</v>
      </c>
      <c r="K4530" s="3" t="str">
        <f>+VLOOKUP(J4530,'Dimension descriptions'!P:R,3,FALSE)</f>
        <v>District Office</v>
      </c>
      <c r="L4530" s="3" t="str">
        <f t="shared" si="565"/>
        <v>7910</v>
      </c>
      <c r="M4530" s="10">
        <v>7910</v>
      </c>
      <c r="N4530" s="3" t="str">
        <f t="shared" si="560"/>
        <v>2700</v>
      </c>
      <c r="O4530" s="3" t="str">
        <f t="shared" si="561"/>
        <v>511</v>
      </c>
      <c r="P4530" s="3" t="str">
        <f t="shared" si="566"/>
        <v>5</v>
      </c>
      <c r="Q4530" s="11">
        <f>+VLOOKUP(M4530,'Dimension descriptions'!K:M,2,FALSE)</f>
        <v>7910</v>
      </c>
      <c r="R4530" s="33">
        <v>7910</v>
      </c>
      <c r="S4530" s="11" t="str">
        <f>+VLOOKUP(R4530,'Dimension descriptions'!K:M,3)</f>
        <v>21ST CENTURY GRANT</v>
      </c>
      <c r="T4530" s="3" t="str">
        <f t="shared" si="567"/>
        <v>N</v>
      </c>
      <c r="U4530">
        <f>+VLOOKUP(R4530,'FY21 P13 Allotment memo'!O:O,1,FALSE)</f>
        <v>7910</v>
      </c>
      <c r="V4530"/>
      <c r="W4530"/>
      <c r="X4530"/>
      <c r="Y4530"/>
      <c r="Z4530"/>
    </row>
    <row r="4531" spans="1:26">
      <c r="A4531">
        <v>10</v>
      </c>
      <c r="B4531" t="s">
        <v>5959</v>
      </c>
      <c r="C4531" t="s">
        <v>5960</v>
      </c>
      <c r="D4531">
        <v>91</v>
      </c>
      <c r="E4531">
        <v>0</v>
      </c>
      <c r="F4531">
        <v>0</v>
      </c>
      <c r="G4531" s="2">
        <f t="shared" si="562"/>
        <v>0</v>
      </c>
      <c r="H4531" s="3" t="str">
        <f t="shared" si="563"/>
        <v>10</v>
      </c>
      <c r="I4531" s="3" t="str">
        <f t="shared" si="564"/>
        <v>500</v>
      </c>
      <c r="J4531" s="3">
        <v>500</v>
      </c>
      <c r="K4531" s="3" t="str">
        <f>+VLOOKUP(J4531,'Dimension descriptions'!P:R,3,FALSE)</f>
        <v>District Office</v>
      </c>
      <c r="L4531" s="3" t="str">
        <f t="shared" si="565"/>
        <v>7910</v>
      </c>
      <c r="M4531" s="10">
        <v>7910</v>
      </c>
      <c r="N4531" s="3" t="str">
        <f t="shared" si="560"/>
        <v>2700</v>
      </c>
      <c r="O4531" s="3" t="str">
        <f t="shared" si="561"/>
        <v>519</v>
      </c>
      <c r="P4531" s="3" t="str">
        <f t="shared" si="566"/>
        <v>5</v>
      </c>
      <c r="Q4531" s="11">
        <f>+VLOOKUP(M4531,'Dimension descriptions'!K:M,2,FALSE)</f>
        <v>7910</v>
      </c>
      <c r="R4531" s="33">
        <v>7910</v>
      </c>
      <c r="S4531" s="11" t="str">
        <f>+VLOOKUP(R4531,'Dimension descriptions'!K:M,3)</f>
        <v>21ST CENTURY GRANT</v>
      </c>
      <c r="T4531" s="3" t="str">
        <f t="shared" si="567"/>
        <v>N</v>
      </c>
      <c r="U4531">
        <f>+VLOOKUP(R4531,'FY21 P13 Allotment memo'!O:O,1,FALSE)</f>
        <v>7910</v>
      </c>
      <c r="V4531"/>
      <c r="W4531"/>
      <c r="X4531"/>
      <c r="Y4531"/>
      <c r="Z4531"/>
    </row>
    <row r="4532" spans="1:26">
      <c r="A4532">
        <v>10</v>
      </c>
      <c r="B4532" t="s">
        <v>5961</v>
      </c>
      <c r="C4532" t="s">
        <v>1032</v>
      </c>
      <c r="D4532">
        <v>91</v>
      </c>
      <c r="E4532">
        <v>0</v>
      </c>
      <c r="F4532">
        <v>0</v>
      </c>
      <c r="G4532" s="2">
        <f t="shared" si="562"/>
        <v>0</v>
      </c>
      <c r="H4532" s="3" t="str">
        <f t="shared" si="563"/>
        <v>10</v>
      </c>
      <c r="I4532" s="3" t="str">
        <f t="shared" si="564"/>
        <v>500</v>
      </c>
      <c r="J4532" s="3">
        <v>500</v>
      </c>
      <c r="K4532" s="3" t="str">
        <f>+VLOOKUP(J4532,'Dimension descriptions'!P:R,3,FALSE)</f>
        <v>District Office</v>
      </c>
      <c r="L4532" s="3" t="str">
        <f t="shared" si="565"/>
        <v>7910</v>
      </c>
      <c r="M4532" s="10">
        <v>7910</v>
      </c>
      <c r="N4532" s="3" t="str">
        <f t="shared" si="560"/>
        <v>5210</v>
      </c>
      <c r="O4532" s="3" t="str">
        <f t="shared" si="561"/>
        <v>901</v>
      </c>
      <c r="P4532" s="3" t="str">
        <f t="shared" si="566"/>
        <v>9</v>
      </c>
      <c r="Q4532" s="11">
        <f>+VLOOKUP(M4532,'Dimension descriptions'!K:M,2,FALSE)</f>
        <v>7910</v>
      </c>
      <c r="R4532" s="33">
        <v>7910</v>
      </c>
      <c r="S4532" s="11" t="str">
        <f>+VLOOKUP(R4532,'Dimension descriptions'!K:M,3)</f>
        <v>21ST CENTURY GRANT</v>
      </c>
      <c r="T4532" s="3" t="str">
        <f t="shared" si="567"/>
        <v>N</v>
      </c>
      <c r="U4532">
        <f>+VLOOKUP(R4532,'FY21 P13 Allotment memo'!O:O,1,FALSE)</f>
        <v>7910</v>
      </c>
      <c r="V4532"/>
      <c r="W4532"/>
      <c r="X4532"/>
      <c r="Y4532"/>
      <c r="Z4532"/>
    </row>
    <row r="4533" spans="1:26">
      <c r="A4533">
        <v>10</v>
      </c>
      <c r="B4533" t="s">
        <v>5962</v>
      </c>
      <c r="C4533" t="s">
        <v>4593</v>
      </c>
      <c r="D4533">
        <v>91</v>
      </c>
      <c r="E4533">
        <v>97.8</v>
      </c>
      <c r="F4533">
        <v>0</v>
      </c>
      <c r="G4533" s="2">
        <f t="shared" si="562"/>
        <v>97.8</v>
      </c>
      <c r="H4533" s="3" t="str">
        <f t="shared" si="563"/>
        <v>10</v>
      </c>
      <c r="I4533" s="3" t="str">
        <f t="shared" si="564"/>
        <v>500</v>
      </c>
      <c r="J4533" s="3">
        <v>500</v>
      </c>
      <c r="K4533" s="3" t="str">
        <f>+VLOOKUP(J4533,'Dimension descriptions'!P:R,3,FALSE)</f>
        <v>District Office</v>
      </c>
      <c r="L4533" s="3" t="str">
        <f t="shared" si="565"/>
        <v>7910</v>
      </c>
      <c r="M4533" s="10">
        <v>7910</v>
      </c>
      <c r="N4533" s="3" t="str">
        <f t="shared" si="560"/>
        <v>7000</v>
      </c>
      <c r="O4533" s="3" t="str">
        <f t="shared" si="561"/>
        <v>860</v>
      </c>
      <c r="P4533" s="3" t="str">
        <f t="shared" si="566"/>
        <v>8</v>
      </c>
      <c r="Q4533" s="11">
        <f>+VLOOKUP(M4533,'Dimension descriptions'!K:M,2,FALSE)</f>
        <v>7910</v>
      </c>
      <c r="R4533" s="33">
        <v>7910</v>
      </c>
      <c r="S4533" s="11" t="str">
        <f>+VLOOKUP(R4533,'Dimension descriptions'!K:M,3)</f>
        <v>21ST CENTURY GRANT</v>
      </c>
      <c r="T4533" s="3" t="str">
        <f t="shared" si="567"/>
        <v>N</v>
      </c>
      <c r="U4533">
        <f>+VLOOKUP(R4533,'FY21 P13 Allotment memo'!O:O,1,FALSE)</f>
        <v>7910</v>
      </c>
      <c r="V4533"/>
      <c r="W4533"/>
      <c r="X4533"/>
      <c r="Y4533"/>
      <c r="Z4533"/>
    </row>
    <row r="4534" spans="1:26">
      <c r="A4534">
        <v>10</v>
      </c>
      <c r="B4534" t="s">
        <v>5963</v>
      </c>
      <c r="C4534" t="s">
        <v>4912</v>
      </c>
      <c r="D4534">
        <v>91</v>
      </c>
      <c r="E4534">
        <v>0</v>
      </c>
      <c r="F4534">
        <v>0</v>
      </c>
      <c r="G4534" s="2">
        <f t="shared" si="562"/>
        <v>0</v>
      </c>
      <c r="H4534" s="3" t="str">
        <f t="shared" si="563"/>
        <v>10</v>
      </c>
      <c r="I4534" s="3" t="str">
        <f t="shared" si="564"/>
        <v>500</v>
      </c>
      <c r="J4534" s="3">
        <v>500</v>
      </c>
      <c r="K4534" s="3" t="str">
        <f>+VLOOKUP(J4534,'Dimension descriptions'!P:R,3,FALSE)</f>
        <v>District Office</v>
      </c>
      <c r="L4534" s="3" t="str">
        <f t="shared" si="565"/>
        <v>7910</v>
      </c>
      <c r="M4534" s="10">
        <v>7910</v>
      </c>
      <c r="N4534" s="3" t="str">
        <f t="shared" si="560"/>
        <v>7000</v>
      </c>
      <c r="O4534" s="3" t="str">
        <f t="shared" si="561"/>
        <v>870</v>
      </c>
      <c r="P4534" s="3" t="str">
        <f t="shared" si="566"/>
        <v>8</v>
      </c>
      <c r="Q4534" s="11">
        <f>+VLOOKUP(M4534,'Dimension descriptions'!K:M,2,FALSE)</f>
        <v>7910</v>
      </c>
      <c r="R4534" s="33">
        <v>7910</v>
      </c>
      <c r="S4534" s="11" t="str">
        <f>+VLOOKUP(R4534,'Dimension descriptions'!K:M,3)</f>
        <v>21ST CENTURY GRANT</v>
      </c>
      <c r="T4534" s="3" t="str">
        <f t="shared" si="567"/>
        <v>N</v>
      </c>
      <c r="U4534">
        <f>+VLOOKUP(R4534,'FY21 P13 Allotment memo'!O:O,1,FALSE)</f>
        <v>7910</v>
      </c>
      <c r="V4534"/>
      <c r="W4534"/>
      <c r="X4534"/>
      <c r="Y4534"/>
      <c r="Z4534"/>
    </row>
    <row r="4535" spans="1:26">
      <c r="A4535">
        <v>10</v>
      </c>
      <c r="B4535" t="s">
        <v>5964</v>
      </c>
      <c r="C4535" t="s">
        <v>1403</v>
      </c>
      <c r="D4535">
        <v>91</v>
      </c>
      <c r="E4535">
        <v>0</v>
      </c>
      <c r="F4535">
        <v>0</v>
      </c>
      <c r="G4535" s="2">
        <f t="shared" si="562"/>
        <v>0</v>
      </c>
      <c r="H4535" s="3" t="str">
        <f t="shared" si="563"/>
        <v>10</v>
      </c>
      <c r="I4535" s="3" t="str">
        <f t="shared" si="564"/>
        <v>500</v>
      </c>
      <c r="J4535" s="3">
        <v>500</v>
      </c>
      <c r="K4535" s="3" t="str">
        <f>+VLOOKUP(J4535,'Dimension descriptions'!P:R,3,FALSE)</f>
        <v>District Office</v>
      </c>
      <c r="L4535" s="3" t="str">
        <f t="shared" si="565"/>
        <v>7911</v>
      </c>
      <c r="M4535" s="10">
        <v>7911</v>
      </c>
      <c r="N4535" s="3" t="str">
        <f t="shared" si="560"/>
        <v>1000</v>
      </c>
      <c r="O4535" s="3" t="str">
        <f t="shared" si="561"/>
        <v>149</v>
      </c>
      <c r="P4535" s="3" t="str">
        <f t="shared" si="566"/>
        <v>1</v>
      </c>
      <c r="Q4535" s="11">
        <f>+VLOOKUP(M4535,'Dimension descriptions'!K:M,2,FALSE)</f>
        <v>7910</v>
      </c>
      <c r="R4535" s="33">
        <v>7910</v>
      </c>
      <c r="S4535" s="11" t="str">
        <f>+VLOOKUP(R4535,'Dimension descriptions'!K:M,3)</f>
        <v>21ST CENTURY GRANT</v>
      </c>
      <c r="T4535" s="3" t="str">
        <f t="shared" si="567"/>
        <v>Y</v>
      </c>
      <c r="U4535">
        <f>+VLOOKUP(R4535,'FY21 P13 Allotment memo'!O:O,1,FALSE)</f>
        <v>7910</v>
      </c>
      <c r="V4535"/>
      <c r="W4535"/>
      <c r="X4535"/>
      <c r="Y4535"/>
      <c r="Z4535"/>
    </row>
    <row r="4536" spans="1:26">
      <c r="A4536">
        <v>10</v>
      </c>
      <c r="B4536" t="s">
        <v>5965</v>
      </c>
      <c r="C4536" t="s">
        <v>5966</v>
      </c>
      <c r="D4536">
        <v>91</v>
      </c>
      <c r="E4536">
        <v>0</v>
      </c>
      <c r="F4536">
        <v>0</v>
      </c>
      <c r="G4536" s="2">
        <f t="shared" si="562"/>
        <v>0</v>
      </c>
      <c r="H4536" s="3" t="str">
        <f t="shared" si="563"/>
        <v>10</v>
      </c>
      <c r="I4536" s="3" t="str">
        <f t="shared" si="564"/>
        <v>500</v>
      </c>
      <c r="J4536" s="3">
        <v>500</v>
      </c>
      <c r="K4536" s="3" t="str">
        <f>+VLOOKUP(J4536,'Dimension descriptions'!P:R,3,FALSE)</f>
        <v>District Office</v>
      </c>
      <c r="L4536" s="3" t="str">
        <f t="shared" si="565"/>
        <v>7911</v>
      </c>
      <c r="M4536" s="10">
        <v>7911</v>
      </c>
      <c r="N4536" s="3" t="str">
        <f t="shared" si="560"/>
        <v>1000</v>
      </c>
      <c r="O4536" s="3" t="str">
        <f t="shared" si="561"/>
        <v>198</v>
      </c>
      <c r="P4536" s="3" t="str">
        <f t="shared" si="566"/>
        <v>1</v>
      </c>
      <c r="Q4536" s="11">
        <f>+VLOOKUP(M4536,'Dimension descriptions'!K:M,2,FALSE)</f>
        <v>7910</v>
      </c>
      <c r="R4536" s="33">
        <v>7910</v>
      </c>
      <c r="S4536" s="11" t="str">
        <f>+VLOOKUP(R4536,'Dimension descriptions'!K:M,3)</f>
        <v>21ST CENTURY GRANT</v>
      </c>
      <c r="T4536" s="3" t="str">
        <f t="shared" si="567"/>
        <v>Y</v>
      </c>
      <c r="U4536">
        <f>+VLOOKUP(R4536,'FY21 P13 Allotment memo'!O:O,1,FALSE)</f>
        <v>7910</v>
      </c>
      <c r="V4536"/>
      <c r="W4536"/>
      <c r="X4536"/>
      <c r="Y4536"/>
      <c r="Z4536"/>
    </row>
    <row r="4537" spans="1:26">
      <c r="A4537">
        <v>10</v>
      </c>
      <c r="B4537" t="s">
        <v>5967</v>
      </c>
      <c r="C4537" t="s">
        <v>1244</v>
      </c>
      <c r="D4537">
        <v>91</v>
      </c>
      <c r="E4537">
        <v>0</v>
      </c>
      <c r="F4537">
        <v>0</v>
      </c>
      <c r="G4537" s="2">
        <f t="shared" si="562"/>
        <v>0</v>
      </c>
      <c r="H4537" s="3" t="str">
        <f t="shared" si="563"/>
        <v>10</v>
      </c>
      <c r="I4537" s="3" t="str">
        <f t="shared" si="564"/>
        <v>500</v>
      </c>
      <c r="J4537" s="3">
        <v>500</v>
      </c>
      <c r="K4537" s="3" t="str">
        <f>+VLOOKUP(J4537,'Dimension descriptions'!P:R,3,FALSE)</f>
        <v>District Office</v>
      </c>
      <c r="L4537" s="3" t="str">
        <f t="shared" si="565"/>
        <v>7911</v>
      </c>
      <c r="M4537" s="10">
        <v>7911</v>
      </c>
      <c r="N4537" s="3" t="str">
        <f t="shared" si="560"/>
        <v>1000</v>
      </c>
      <c r="O4537" s="3" t="str">
        <f t="shared" si="561"/>
        <v>210</v>
      </c>
      <c r="P4537" s="3" t="str">
        <f t="shared" si="566"/>
        <v>2</v>
      </c>
      <c r="Q4537" s="11">
        <f>+VLOOKUP(M4537,'Dimension descriptions'!K:M,2,FALSE)</f>
        <v>7910</v>
      </c>
      <c r="R4537" s="33">
        <v>7910</v>
      </c>
      <c r="S4537" s="11" t="str">
        <f>+VLOOKUP(R4537,'Dimension descriptions'!K:M,3)</f>
        <v>21ST CENTURY GRANT</v>
      </c>
      <c r="T4537" s="3" t="str">
        <f t="shared" si="567"/>
        <v>Y</v>
      </c>
      <c r="U4537">
        <f>+VLOOKUP(R4537,'FY21 P13 Allotment memo'!O:O,1,FALSE)</f>
        <v>7910</v>
      </c>
      <c r="V4537"/>
      <c r="W4537"/>
      <c r="X4537"/>
      <c r="Y4537"/>
      <c r="Z4537"/>
    </row>
    <row r="4538" spans="1:26">
      <c r="A4538">
        <v>10</v>
      </c>
      <c r="B4538" t="s">
        <v>5968</v>
      </c>
      <c r="C4538" t="s">
        <v>1246</v>
      </c>
      <c r="D4538">
        <v>91</v>
      </c>
      <c r="E4538">
        <v>0</v>
      </c>
      <c r="F4538">
        <v>0</v>
      </c>
      <c r="G4538" s="2">
        <f t="shared" si="562"/>
        <v>0</v>
      </c>
      <c r="H4538" s="3" t="str">
        <f t="shared" si="563"/>
        <v>10</v>
      </c>
      <c r="I4538" s="3" t="str">
        <f t="shared" si="564"/>
        <v>500</v>
      </c>
      <c r="J4538" s="3">
        <v>500</v>
      </c>
      <c r="K4538" s="3" t="str">
        <f>+VLOOKUP(J4538,'Dimension descriptions'!P:R,3,FALSE)</f>
        <v>District Office</v>
      </c>
      <c r="L4538" s="3" t="str">
        <f t="shared" si="565"/>
        <v>7911</v>
      </c>
      <c r="M4538" s="10">
        <v>7911</v>
      </c>
      <c r="N4538" s="3" t="str">
        <f t="shared" si="560"/>
        <v>1000</v>
      </c>
      <c r="O4538" s="3" t="str">
        <f t="shared" si="561"/>
        <v>220</v>
      </c>
      <c r="P4538" s="3" t="str">
        <f t="shared" si="566"/>
        <v>2</v>
      </c>
      <c r="Q4538" s="11">
        <f>+VLOOKUP(M4538,'Dimension descriptions'!K:M,2,FALSE)</f>
        <v>7910</v>
      </c>
      <c r="R4538" s="33">
        <v>7910</v>
      </c>
      <c r="S4538" s="11" t="str">
        <f>+VLOOKUP(R4538,'Dimension descriptions'!K:M,3)</f>
        <v>21ST CENTURY GRANT</v>
      </c>
      <c r="T4538" s="3" t="str">
        <f t="shared" si="567"/>
        <v>Y</v>
      </c>
      <c r="U4538">
        <f>+VLOOKUP(R4538,'FY21 P13 Allotment memo'!O:O,1,FALSE)</f>
        <v>7910</v>
      </c>
      <c r="V4538"/>
      <c r="W4538"/>
      <c r="X4538"/>
      <c r="Y4538"/>
      <c r="Z4538"/>
    </row>
    <row r="4539" spans="1:26">
      <c r="A4539">
        <v>10</v>
      </c>
      <c r="B4539" t="s">
        <v>5969</v>
      </c>
      <c r="C4539" t="s">
        <v>1248</v>
      </c>
      <c r="D4539">
        <v>91</v>
      </c>
      <c r="E4539">
        <v>0</v>
      </c>
      <c r="F4539">
        <v>0</v>
      </c>
      <c r="G4539" s="2">
        <f t="shared" si="562"/>
        <v>0</v>
      </c>
      <c r="H4539" s="3" t="str">
        <f t="shared" si="563"/>
        <v>10</v>
      </c>
      <c r="I4539" s="3" t="str">
        <f t="shared" si="564"/>
        <v>500</v>
      </c>
      <c r="J4539" s="3">
        <v>500</v>
      </c>
      <c r="K4539" s="3" t="str">
        <f>+VLOOKUP(J4539,'Dimension descriptions'!P:R,3,FALSE)</f>
        <v>District Office</v>
      </c>
      <c r="L4539" s="3" t="str">
        <f t="shared" si="565"/>
        <v>7911</v>
      </c>
      <c r="M4539" s="10">
        <v>7911</v>
      </c>
      <c r="N4539" s="3" t="str">
        <f t="shared" si="560"/>
        <v>1000</v>
      </c>
      <c r="O4539" s="3" t="str">
        <f t="shared" si="561"/>
        <v>241</v>
      </c>
      <c r="P4539" s="3" t="str">
        <f t="shared" si="566"/>
        <v>2</v>
      </c>
      <c r="Q4539" s="11">
        <f>+VLOOKUP(M4539,'Dimension descriptions'!K:M,2,FALSE)</f>
        <v>7910</v>
      </c>
      <c r="R4539" s="33">
        <v>7910</v>
      </c>
      <c r="S4539" s="11" t="str">
        <f>+VLOOKUP(R4539,'Dimension descriptions'!K:M,3)</f>
        <v>21ST CENTURY GRANT</v>
      </c>
      <c r="T4539" s="3" t="str">
        <f t="shared" si="567"/>
        <v>Y</v>
      </c>
      <c r="U4539">
        <f>+VLOOKUP(R4539,'FY21 P13 Allotment memo'!O:O,1,FALSE)</f>
        <v>7910</v>
      </c>
      <c r="V4539"/>
      <c r="W4539"/>
      <c r="X4539"/>
      <c r="Y4539"/>
      <c r="Z4539"/>
    </row>
    <row r="4540" spans="1:26">
      <c r="A4540">
        <v>10</v>
      </c>
      <c r="B4540" t="s">
        <v>5970</v>
      </c>
      <c r="C4540" t="s">
        <v>5092</v>
      </c>
      <c r="D4540">
        <v>91</v>
      </c>
      <c r="E4540">
        <v>0</v>
      </c>
      <c r="F4540">
        <v>0</v>
      </c>
      <c r="G4540" s="2">
        <f t="shared" si="562"/>
        <v>0</v>
      </c>
      <c r="H4540" s="3" t="str">
        <f t="shared" si="563"/>
        <v>10</v>
      </c>
      <c r="I4540" s="3" t="str">
        <f t="shared" si="564"/>
        <v>500</v>
      </c>
      <c r="J4540" s="3">
        <v>500</v>
      </c>
      <c r="K4540" s="3" t="str">
        <f>+VLOOKUP(J4540,'Dimension descriptions'!P:R,3,FALSE)</f>
        <v>District Office</v>
      </c>
      <c r="L4540" s="3" t="str">
        <f t="shared" si="565"/>
        <v>7911</v>
      </c>
      <c r="M4540" s="10">
        <v>7911</v>
      </c>
      <c r="N4540" s="3" t="str">
        <f t="shared" si="560"/>
        <v>1000</v>
      </c>
      <c r="O4540" s="3" t="str">
        <f t="shared" si="561"/>
        <v>320</v>
      </c>
      <c r="P4540" s="3" t="str">
        <f t="shared" si="566"/>
        <v>3</v>
      </c>
      <c r="Q4540" s="11">
        <f>+VLOOKUP(M4540,'Dimension descriptions'!K:M,2,FALSE)</f>
        <v>7910</v>
      </c>
      <c r="R4540" s="33">
        <v>7910</v>
      </c>
      <c r="S4540" s="11" t="str">
        <f>+VLOOKUP(R4540,'Dimension descriptions'!K:M,3)</f>
        <v>21ST CENTURY GRANT</v>
      </c>
      <c r="T4540" s="3" t="str">
        <f t="shared" si="567"/>
        <v>Y</v>
      </c>
      <c r="U4540">
        <f>+VLOOKUP(R4540,'FY21 P13 Allotment memo'!O:O,1,FALSE)</f>
        <v>7910</v>
      </c>
      <c r="V4540"/>
      <c r="W4540"/>
      <c r="X4540"/>
      <c r="Y4540"/>
      <c r="Z4540"/>
    </row>
    <row r="4541" spans="1:26">
      <c r="A4541">
        <v>10</v>
      </c>
      <c r="B4541" t="s">
        <v>5971</v>
      </c>
      <c r="C4541" t="s">
        <v>1417</v>
      </c>
      <c r="D4541">
        <v>91</v>
      </c>
      <c r="E4541">
        <v>0</v>
      </c>
      <c r="F4541">
        <v>0</v>
      </c>
      <c r="G4541" s="2">
        <f t="shared" si="562"/>
        <v>0</v>
      </c>
      <c r="H4541" s="3" t="str">
        <f t="shared" si="563"/>
        <v>10</v>
      </c>
      <c r="I4541" s="3" t="str">
        <f t="shared" si="564"/>
        <v>500</v>
      </c>
      <c r="J4541" s="3">
        <v>500</v>
      </c>
      <c r="K4541" s="3" t="str">
        <f>+VLOOKUP(J4541,'Dimension descriptions'!P:R,3,FALSE)</f>
        <v>District Office</v>
      </c>
      <c r="L4541" s="3" t="str">
        <f t="shared" si="565"/>
        <v>7911</v>
      </c>
      <c r="M4541" s="10">
        <v>7911</v>
      </c>
      <c r="N4541" s="3" t="str">
        <f t="shared" si="560"/>
        <v>1000</v>
      </c>
      <c r="O4541" s="3" t="str">
        <f t="shared" si="561"/>
        <v>580</v>
      </c>
      <c r="P4541" s="3" t="str">
        <f t="shared" si="566"/>
        <v>5</v>
      </c>
      <c r="Q4541" s="11">
        <f>+VLOOKUP(M4541,'Dimension descriptions'!K:M,2,FALSE)</f>
        <v>7910</v>
      </c>
      <c r="R4541" s="33">
        <v>7910</v>
      </c>
      <c r="S4541" s="11" t="str">
        <f>+VLOOKUP(R4541,'Dimension descriptions'!K:M,3)</f>
        <v>21ST CENTURY GRANT</v>
      </c>
      <c r="T4541" s="3" t="str">
        <f t="shared" si="567"/>
        <v>Y</v>
      </c>
      <c r="U4541">
        <f>+VLOOKUP(R4541,'FY21 P13 Allotment memo'!O:O,1,FALSE)</f>
        <v>7910</v>
      </c>
      <c r="V4541"/>
      <c r="W4541"/>
      <c r="X4541"/>
      <c r="Y4541"/>
      <c r="Z4541"/>
    </row>
    <row r="4542" spans="1:26">
      <c r="A4542">
        <v>10</v>
      </c>
      <c r="B4542" t="s">
        <v>5972</v>
      </c>
      <c r="C4542" t="s">
        <v>5973</v>
      </c>
      <c r="D4542">
        <v>91</v>
      </c>
      <c r="E4542">
        <v>0</v>
      </c>
      <c r="F4542">
        <v>0</v>
      </c>
      <c r="G4542" s="2">
        <f t="shared" si="562"/>
        <v>0</v>
      </c>
      <c r="H4542" s="3" t="str">
        <f t="shared" si="563"/>
        <v>10</v>
      </c>
      <c r="I4542" s="3" t="str">
        <f t="shared" si="564"/>
        <v>500</v>
      </c>
      <c r="J4542" s="3">
        <v>500</v>
      </c>
      <c r="K4542" s="3" t="str">
        <f>+VLOOKUP(J4542,'Dimension descriptions'!P:R,3,FALSE)</f>
        <v>District Office</v>
      </c>
      <c r="L4542" s="3" t="str">
        <f t="shared" si="565"/>
        <v>7911</v>
      </c>
      <c r="M4542" s="10">
        <v>7911</v>
      </c>
      <c r="N4542" s="3" t="str">
        <f t="shared" si="560"/>
        <v>1000</v>
      </c>
      <c r="O4542" s="3" t="str">
        <f t="shared" si="561"/>
        <v>610</v>
      </c>
      <c r="P4542" s="3" t="str">
        <f t="shared" si="566"/>
        <v>6</v>
      </c>
      <c r="Q4542" s="11">
        <f>+VLOOKUP(M4542,'Dimension descriptions'!K:M,2,FALSE)</f>
        <v>7910</v>
      </c>
      <c r="R4542" s="33">
        <v>7910</v>
      </c>
      <c r="S4542" s="11" t="str">
        <f>+VLOOKUP(R4542,'Dimension descriptions'!K:M,3)</f>
        <v>21ST CENTURY GRANT</v>
      </c>
      <c r="T4542" s="3" t="str">
        <f t="shared" si="567"/>
        <v>Y</v>
      </c>
      <c r="U4542">
        <f>+VLOOKUP(R4542,'FY21 P13 Allotment memo'!O:O,1,FALSE)</f>
        <v>7910</v>
      </c>
      <c r="V4542"/>
      <c r="W4542"/>
      <c r="X4542"/>
      <c r="Y4542"/>
      <c r="Z4542"/>
    </row>
    <row r="4543" spans="1:26">
      <c r="A4543">
        <v>10</v>
      </c>
      <c r="B4543" t="s">
        <v>5974</v>
      </c>
      <c r="C4543" t="s">
        <v>1424</v>
      </c>
      <c r="D4543">
        <v>91</v>
      </c>
      <c r="E4543">
        <v>0</v>
      </c>
      <c r="F4543">
        <v>0</v>
      </c>
      <c r="G4543" s="2">
        <f t="shared" si="562"/>
        <v>0</v>
      </c>
      <c r="H4543" s="3" t="str">
        <f t="shared" si="563"/>
        <v>10</v>
      </c>
      <c r="I4543" s="3" t="str">
        <f t="shared" si="564"/>
        <v>500</v>
      </c>
      <c r="J4543" s="3">
        <v>500</v>
      </c>
      <c r="K4543" s="3" t="str">
        <f>+VLOOKUP(J4543,'Dimension descriptions'!P:R,3,FALSE)</f>
        <v>District Office</v>
      </c>
      <c r="L4543" s="3" t="str">
        <f t="shared" si="565"/>
        <v>7911</v>
      </c>
      <c r="M4543" s="10">
        <v>7911</v>
      </c>
      <c r="N4543" s="3" t="str">
        <f t="shared" si="560"/>
        <v>1000</v>
      </c>
      <c r="O4543" s="3" t="str">
        <f t="shared" si="561"/>
        <v>730</v>
      </c>
      <c r="P4543" s="3" t="str">
        <f t="shared" si="566"/>
        <v>7</v>
      </c>
      <c r="Q4543" s="11">
        <f>+VLOOKUP(M4543,'Dimension descriptions'!K:M,2,FALSE)</f>
        <v>7910</v>
      </c>
      <c r="R4543" s="33">
        <v>7910</v>
      </c>
      <c r="S4543" s="11" t="str">
        <f>+VLOOKUP(R4543,'Dimension descriptions'!K:M,3)</f>
        <v>21ST CENTURY GRANT</v>
      </c>
      <c r="T4543" s="3" t="str">
        <f t="shared" si="567"/>
        <v>Y</v>
      </c>
      <c r="U4543">
        <f>+VLOOKUP(R4543,'FY21 P13 Allotment memo'!O:O,1,FALSE)</f>
        <v>7910</v>
      </c>
      <c r="V4543"/>
      <c r="W4543"/>
      <c r="X4543"/>
      <c r="Y4543"/>
      <c r="Z4543"/>
    </row>
    <row r="4544" spans="1:26">
      <c r="A4544">
        <v>10</v>
      </c>
      <c r="B4544" t="s">
        <v>5975</v>
      </c>
      <c r="C4544" t="s">
        <v>5976</v>
      </c>
      <c r="D4544">
        <v>91</v>
      </c>
      <c r="E4544">
        <v>0</v>
      </c>
      <c r="F4544">
        <v>0</v>
      </c>
      <c r="G4544" s="2">
        <f t="shared" si="562"/>
        <v>0</v>
      </c>
      <c r="H4544" s="3" t="str">
        <f t="shared" si="563"/>
        <v>10</v>
      </c>
      <c r="I4544" s="3" t="str">
        <f t="shared" si="564"/>
        <v>500</v>
      </c>
      <c r="J4544" s="3">
        <v>500</v>
      </c>
      <c r="K4544" s="3" t="str">
        <f>+VLOOKUP(J4544,'Dimension descriptions'!P:R,3,FALSE)</f>
        <v>District Office</v>
      </c>
      <c r="L4544" s="3" t="str">
        <f t="shared" si="565"/>
        <v>7911</v>
      </c>
      <c r="M4544" s="10">
        <v>7911</v>
      </c>
      <c r="N4544" s="3" t="str">
        <f t="shared" si="560"/>
        <v>2210</v>
      </c>
      <c r="O4544" s="3" t="str">
        <f t="shared" si="561"/>
        <v>115</v>
      </c>
      <c r="P4544" s="3" t="str">
        <f t="shared" si="566"/>
        <v>1</v>
      </c>
      <c r="Q4544" s="11">
        <f>+VLOOKUP(M4544,'Dimension descriptions'!K:M,2,FALSE)</f>
        <v>7910</v>
      </c>
      <c r="R4544" s="33">
        <v>7910</v>
      </c>
      <c r="S4544" s="11" t="str">
        <f>+VLOOKUP(R4544,'Dimension descriptions'!K:M,3)</f>
        <v>21ST CENTURY GRANT</v>
      </c>
      <c r="T4544" s="3" t="str">
        <f t="shared" si="567"/>
        <v>Y</v>
      </c>
      <c r="U4544">
        <f>+VLOOKUP(R4544,'FY21 P13 Allotment memo'!O:O,1,FALSE)</f>
        <v>7910</v>
      </c>
      <c r="V4544"/>
      <c r="W4544"/>
      <c r="X4544"/>
      <c r="Y4544"/>
      <c r="Z4544"/>
    </row>
    <row r="4545" spans="1:26">
      <c r="A4545">
        <v>10</v>
      </c>
      <c r="B4545" t="s">
        <v>5977</v>
      </c>
      <c r="C4545" t="s">
        <v>5978</v>
      </c>
      <c r="D4545">
        <v>91</v>
      </c>
      <c r="E4545">
        <v>0</v>
      </c>
      <c r="F4545">
        <v>0</v>
      </c>
      <c r="G4545" s="2">
        <f t="shared" si="562"/>
        <v>0</v>
      </c>
      <c r="H4545" s="3" t="str">
        <f t="shared" si="563"/>
        <v>10</v>
      </c>
      <c r="I4545" s="3" t="str">
        <f t="shared" si="564"/>
        <v>500</v>
      </c>
      <c r="J4545" s="3">
        <v>500</v>
      </c>
      <c r="K4545" s="3" t="str">
        <f>+VLOOKUP(J4545,'Dimension descriptions'!P:R,3,FALSE)</f>
        <v>District Office</v>
      </c>
      <c r="L4545" s="3" t="str">
        <f t="shared" si="565"/>
        <v>7911</v>
      </c>
      <c r="M4545" s="10">
        <v>7911</v>
      </c>
      <c r="N4545" s="3" t="str">
        <f t="shared" si="560"/>
        <v>2210</v>
      </c>
      <c r="O4545" s="3" t="str">
        <f t="shared" si="561"/>
        <v>580</v>
      </c>
      <c r="P4545" s="3" t="str">
        <f t="shared" si="566"/>
        <v>5</v>
      </c>
      <c r="Q4545" s="11">
        <f>+VLOOKUP(M4545,'Dimension descriptions'!K:M,2,FALSE)</f>
        <v>7910</v>
      </c>
      <c r="R4545" s="33">
        <v>7910</v>
      </c>
      <c r="S4545" s="11" t="str">
        <f>+VLOOKUP(R4545,'Dimension descriptions'!K:M,3)</f>
        <v>21ST CENTURY GRANT</v>
      </c>
      <c r="T4545" s="3" t="str">
        <f t="shared" si="567"/>
        <v>Y</v>
      </c>
      <c r="U4545">
        <f>+VLOOKUP(R4545,'FY21 P13 Allotment memo'!O:O,1,FALSE)</f>
        <v>7910</v>
      </c>
      <c r="V4545"/>
      <c r="W4545"/>
      <c r="X4545"/>
      <c r="Y4545"/>
      <c r="Z4545"/>
    </row>
    <row r="4546" spans="1:26">
      <c r="A4546">
        <v>10</v>
      </c>
      <c r="B4546" t="s">
        <v>5979</v>
      </c>
      <c r="C4546" t="s">
        <v>5956</v>
      </c>
      <c r="D4546">
        <v>91</v>
      </c>
      <c r="E4546">
        <v>0</v>
      </c>
      <c r="F4546">
        <v>0</v>
      </c>
      <c r="G4546" s="2">
        <f t="shared" si="562"/>
        <v>0</v>
      </c>
      <c r="H4546" s="3" t="str">
        <f t="shared" si="563"/>
        <v>10</v>
      </c>
      <c r="I4546" s="3" t="str">
        <f t="shared" si="564"/>
        <v>500</v>
      </c>
      <c r="J4546" s="3">
        <v>500</v>
      </c>
      <c r="K4546" s="3" t="str">
        <f>+VLOOKUP(J4546,'Dimension descriptions'!P:R,3,FALSE)</f>
        <v>District Office</v>
      </c>
      <c r="L4546" s="3" t="str">
        <f t="shared" si="565"/>
        <v>7911</v>
      </c>
      <c r="M4546" s="10">
        <v>7911</v>
      </c>
      <c r="N4546" s="3" t="str">
        <f t="shared" si="560"/>
        <v>2650</v>
      </c>
      <c r="O4546" s="3" t="str">
        <f t="shared" si="561"/>
        <v>626</v>
      </c>
      <c r="P4546" s="3" t="str">
        <f t="shared" si="566"/>
        <v>6</v>
      </c>
      <c r="Q4546" s="11">
        <f>+VLOOKUP(M4546,'Dimension descriptions'!K:M,2,FALSE)</f>
        <v>7910</v>
      </c>
      <c r="R4546" s="33">
        <v>7910</v>
      </c>
      <c r="S4546" s="11" t="str">
        <f>+VLOOKUP(R4546,'Dimension descriptions'!K:M,3)</f>
        <v>21ST CENTURY GRANT</v>
      </c>
      <c r="T4546" s="3" t="str">
        <f t="shared" si="567"/>
        <v>Y</v>
      </c>
      <c r="U4546">
        <f>+VLOOKUP(R4546,'FY21 P13 Allotment memo'!O:O,1,FALSE)</f>
        <v>7910</v>
      </c>
      <c r="V4546"/>
      <c r="W4546"/>
      <c r="X4546"/>
      <c r="Y4546"/>
      <c r="Z4546"/>
    </row>
    <row r="4547" spans="1:26">
      <c r="A4547">
        <v>10</v>
      </c>
      <c r="B4547" t="s">
        <v>5980</v>
      </c>
      <c r="C4547" t="s">
        <v>1647</v>
      </c>
      <c r="D4547">
        <v>91</v>
      </c>
      <c r="E4547">
        <v>0</v>
      </c>
      <c r="F4547">
        <v>0</v>
      </c>
      <c r="G4547" s="2">
        <f t="shared" si="562"/>
        <v>0</v>
      </c>
      <c r="H4547" s="3" t="str">
        <f t="shared" si="563"/>
        <v>10</v>
      </c>
      <c r="I4547" s="3" t="str">
        <f t="shared" si="564"/>
        <v>500</v>
      </c>
      <c r="J4547" s="3">
        <v>500</v>
      </c>
      <c r="K4547" s="3" t="str">
        <f>+VLOOKUP(J4547,'Dimension descriptions'!P:R,3,FALSE)</f>
        <v>District Office</v>
      </c>
      <c r="L4547" s="3" t="str">
        <f t="shared" si="565"/>
        <v>7911</v>
      </c>
      <c r="M4547" s="10">
        <v>7911</v>
      </c>
      <c r="N4547" s="3" t="str">
        <f t="shared" si="560"/>
        <v>2700</v>
      </c>
      <c r="O4547" s="3" t="str">
        <f t="shared" si="561"/>
        <v>519</v>
      </c>
      <c r="P4547" s="3" t="str">
        <f t="shared" si="566"/>
        <v>5</v>
      </c>
      <c r="Q4547" s="11">
        <f>+VLOOKUP(M4547,'Dimension descriptions'!K:M,2,FALSE)</f>
        <v>7910</v>
      </c>
      <c r="R4547" s="33">
        <v>7910</v>
      </c>
      <c r="S4547" s="11" t="str">
        <f>+VLOOKUP(R4547,'Dimension descriptions'!K:M,3)</f>
        <v>21ST CENTURY GRANT</v>
      </c>
      <c r="T4547" s="3" t="str">
        <f t="shared" si="567"/>
        <v>Y</v>
      </c>
      <c r="U4547">
        <f>+VLOOKUP(R4547,'FY21 P13 Allotment memo'!O:O,1,FALSE)</f>
        <v>7910</v>
      </c>
      <c r="V4547"/>
      <c r="W4547"/>
      <c r="X4547"/>
      <c r="Y4547"/>
      <c r="Z4547"/>
    </row>
    <row r="4548" spans="1:26">
      <c r="A4548">
        <v>10</v>
      </c>
      <c r="B4548" t="s">
        <v>5981</v>
      </c>
      <c r="C4548" t="s">
        <v>4593</v>
      </c>
      <c r="D4548">
        <v>91</v>
      </c>
      <c r="E4548">
        <v>0</v>
      </c>
      <c r="F4548">
        <v>0</v>
      </c>
      <c r="G4548" s="2">
        <f t="shared" si="562"/>
        <v>0</v>
      </c>
      <c r="H4548" s="3" t="str">
        <f t="shared" si="563"/>
        <v>10</v>
      </c>
      <c r="I4548" s="3" t="str">
        <f t="shared" si="564"/>
        <v>500</v>
      </c>
      <c r="J4548" s="3">
        <v>500</v>
      </c>
      <c r="K4548" s="3" t="str">
        <f>+VLOOKUP(J4548,'Dimension descriptions'!P:R,3,FALSE)</f>
        <v>District Office</v>
      </c>
      <c r="L4548" s="3" t="str">
        <f t="shared" si="565"/>
        <v>7911</v>
      </c>
      <c r="M4548" s="10">
        <v>7911</v>
      </c>
      <c r="N4548" s="3" t="str">
        <f t="shared" si="560"/>
        <v>7000</v>
      </c>
      <c r="O4548" s="3" t="str">
        <f t="shared" si="561"/>
        <v>870</v>
      </c>
      <c r="P4548" s="3" t="str">
        <f t="shared" si="566"/>
        <v>8</v>
      </c>
      <c r="Q4548" s="11">
        <f>+VLOOKUP(M4548,'Dimension descriptions'!K:M,2,FALSE)</f>
        <v>7910</v>
      </c>
      <c r="R4548" s="33">
        <v>7910</v>
      </c>
      <c r="S4548" s="11" t="str">
        <f>+VLOOKUP(R4548,'Dimension descriptions'!K:M,3)</f>
        <v>21ST CENTURY GRANT</v>
      </c>
      <c r="T4548" s="3" t="str">
        <f t="shared" si="567"/>
        <v>Y</v>
      </c>
      <c r="U4548">
        <f>+VLOOKUP(R4548,'FY21 P13 Allotment memo'!O:O,1,FALSE)</f>
        <v>7910</v>
      </c>
      <c r="V4548"/>
      <c r="W4548"/>
      <c r="X4548"/>
      <c r="Y4548"/>
      <c r="Z4548"/>
    </row>
    <row r="4549" spans="1:26">
      <c r="A4549">
        <v>10</v>
      </c>
      <c r="B4549" t="s">
        <v>5982</v>
      </c>
      <c r="C4549" t="s">
        <v>1652</v>
      </c>
      <c r="D4549">
        <v>91</v>
      </c>
      <c r="E4549">
        <v>0</v>
      </c>
      <c r="F4549">
        <v>0</v>
      </c>
      <c r="G4549" s="2">
        <f t="shared" si="562"/>
        <v>0</v>
      </c>
      <c r="H4549" s="3" t="str">
        <f t="shared" si="563"/>
        <v>10</v>
      </c>
      <c r="I4549" s="3" t="str">
        <f t="shared" si="564"/>
        <v>500</v>
      </c>
      <c r="J4549" s="3">
        <v>500</v>
      </c>
      <c r="K4549" s="3" t="str">
        <f>+VLOOKUP(J4549,'Dimension descriptions'!P:R,3,FALSE)</f>
        <v>District Office</v>
      </c>
      <c r="L4549" s="3" t="str">
        <f t="shared" si="565"/>
        <v>7912</v>
      </c>
      <c r="M4549" s="10">
        <v>7912</v>
      </c>
      <c r="N4549" s="3" t="str">
        <f t="shared" si="560"/>
        <v>1000</v>
      </c>
      <c r="O4549" s="3" t="str">
        <f t="shared" si="561"/>
        <v>610</v>
      </c>
      <c r="P4549" s="3" t="str">
        <f t="shared" si="566"/>
        <v>6</v>
      </c>
      <c r="Q4549" s="11">
        <f>+VLOOKUP(M4549,'Dimension descriptions'!K:M,2,FALSE)</f>
        <v>7910</v>
      </c>
      <c r="R4549" s="33">
        <v>7910</v>
      </c>
      <c r="S4549" s="11" t="str">
        <f>+VLOOKUP(R4549,'Dimension descriptions'!K:M,3)</f>
        <v>21ST CENTURY GRANT</v>
      </c>
      <c r="T4549" s="3" t="str">
        <f t="shared" si="567"/>
        <v>Y</v>
      </c>
      <c r="U4549">
        <f>+VLOOKUP(R4549,'FY21 P13 Allotment memo'!O:O,1,FALSE)</f>
        <v>7910</v>
      </c>
      <c r="V4549"/>
      <c r="W4549"/>
      <c r="X4549"/>
      <c r="Y4549"/>
      <c r="Z4549"/>
    </row>
    <row r="4550" spans="1:26">
      <c r="A4550">
        <v>10</v>
      </c>
      <c r="B4550" t="s">
        <v>5983</v>
      </c>
      <c r="C4550" t="s">
        <v>1652</v>
      </c>
      <c r="D4550">
        <v>91</v>
      </c>
      <c r="E4550">
        <v>0</v>
      </c>
      <c r="F4550">
        <v>0</v>
      </c>
      <c r="G4550" s="2">
        <f t="shared" si="562"/>
        <v>0</v>
      </c>
      <c r="H4550" s="3" t="str">
        <f t="shared" si="563"/>
        <v>10</v>
      </c>
      <c r="I4550" s="3" t="str">
        <f t="shared" si="564"/>
        <v>500</v>
      </c>
      <c r="J4550" s="3">
        <v>500</v>
      </c>
      <c r="K4550" s="3" t="str">
        <f>+VLOOKUP(J4550,'Dimension descriptions'!P:R,3,FALSE)</f>
        <v>District Office</v>
      </c>
      <c r="L4550" s="3" t="str">
        <f t="shared" si="565"/>
        <v>7913</v>
      </c>
      <c r="M4550" s="10">
        <v>7913</v>
      </c>
      <c r="N4550" s="3" t="str">
        <f t="shared" ref="N4550:N4613" si="568">+MID(B4550,16,4)</f>
        <v>1000</v>
      </c>
      <c r="O4550" s="3" t="str">
        <f t="shared" ref="O4550:O4613" si="569">+RIGHT(B4550,3)</f>
        <v>610</v>
      </c>
      <c r="P4550" s="3" t="str">
        <f t="shared" si="566"/>
        <v>6</v>
      </c>
      <c r="Q4550" s="11">
        <f>+VLOOKUP(M4550,'Dimension descriptions'!K:M,2,FALSE)</f>
        <v>7910</v>
      </c>
      <c r="R4550" s="33">
        <v>7910</v>
      </c>
      <c r="S4550" s="11" t="str">
        <f>+VLOOKUP(R4550,'Dimension descriptions'!K:M,3)</f>
        <v>21ST CENTURY GRANT</v>
      </c>
      <c r="T4550" s="3" t="str">
        <f t="shared" si="567"/>
        <v>Y</v>
      </c>
      <c r="U4550">
        <f>+VLOOKUP(R4550,'FY21 P13 Allotment memo'!O:O,1,FALSE)</f>
        <v>7910</v>
      </c>
      <c r="V4550"/>
      <c r="W4550"/>
      <c r="X4550"/>
      <c r="Y4550"/>
      <c r="Z4550"/>
    </row>
    <row r="4551" spans="1:26">
      <c r="A4551">
        <v>10</v>
      </c>
      <c r="B4551" t="s">
        <v>5984</v>
      </c>
      <c r="C4551" t="s">
        <v>1639</v>
      </c>
      <c r="D4551">
        <v>91</v>
      </c>
      <c r="E4551">
        <v>52671.519999999997</v>
      </c>
      <c r="F4551">
        <v>0</v>
      </c>
      <c r="G4551" s="2">
        <f t="shared" ref="G4551:G4614" si="570">+E4551-F4551</f>
        <v>52671.519999999997</v>
      </c>
      <c r="H4551" s="3" t="str">
        <f t="shared" ref="H4551:H4614" si="571">+LEFT(B4551,2)</f>
        <v>10</v>
      </c>
      <c r="I4551" s="3" t="str">
        <f t="shared" ref="I4551:I4614" si="572">+MID(B4551,4,3)</f>
        <v>500</v>
      </c>
      <c r="J4551" s="3">
        <v>500</v>
      </c>
      <c r="K4551" s="3" t="str">
        <f>+VLOOKUP(J4551,'Dimension descriptions'!P:R,3,FALSE)</f>
        <v>District Office</v>
      </c>
      <c r="L4551" s="3" t="str">
        <f t="shared" ref="L4551:L4614" si="573">+MID(B4551,11,4)</f>
        <v>7914</v>
      </c>
      <c r="M4551" s="10">
        <v>7914</v>
      </c>
      <c r="N4551" s="3" t="str">
        <f t="shared" si="568"/>
        <v>1000</v>
      </c>
      <c r="O4551" s="3" t="str">
        <f t="shared" si="569"/>
        <v>320</v>
      </c>
      <c r="P4551" s="3" t="str">
        <f t="shared" ref="P4551:P4614" si="574">+LEFT(O4551,1)</f>
        <v>3</v>
      </c>
      <c r="Q4551" s="11">
        <f>+VLOOKUP(M4551,'Dimension descriptions'!K:M,2,FALSE)</f>
        <v>7910</v>
      </c>
      <c r="R4551" s="33">
        <v>7910</v>
      </c>
      <c r="S4551" s="11" t="str">
        <f>+VLOOKUP(R4551,'Dimension descriptions'!K:M,3)</f>
        <v>21ST CENTURY GRANT</v>
      </c>
      <c r="T4551" s="3" t="str">
        <f t="shared" ref="T4551:T4614" si="575">+IF(Q4551=M4551,"N","Y")</f>
        <v>Y</v>
      </c>
      <c r="U4551">
        <f>+VLOOKUP(R4551,'FY21 P13 Allotment memo'!O:O,1,FALSE)</f>
        <v>7910</v>
      </c>
      <c r="V4551"/>
      <c r="W4551"/>
      <c r="X4551"/>
      <c r="Y4551"/>
      <c r="Z4551"/>
    </row>
    <row r="4552" spans="1:26">
      <c r="A4552">
        <v>10</v>
      </c>
      <c r="B4552" t="s">
        <v>5985</v>
      </c>
      <c r="C4552" t="s">
        <v>1652</v>
      </c>
      <c r="D4552">
        <v>91</v>
      </c>
      <c r="E4552">
        <v>22.81</v>
      </c>
      <c r="F4552">
        <v>0</v>
      </c>
      <c r="G4552" s="2">
        <f t="shared" si="570"/>
        <v>22.81</v>
      </c>
      <c r="H4552" s="3" t="str">
        <f t="shared" si="571"/>
        <v>10</v>
      </c>
      <c r="I4552" s="3" t="str">
        <f t="shared" si="572"/>
        <v>500</v>
      </c>
      <c r="J4552" s="3">
        <v>500</v>
      </c>
      <c r="K4552" s="3" t="str">
        <f>+VLOOKUP(J4552,'Dimension descriptions'!P:R,3,FALSE)</f>
        <v>District Office</v>
      </c>
      <c r="L4552" s="3" t="str">
        <f t="shared" si="573"/>
        <v>7914</v>
      </c>
      <c r="M4552" s="10">
        <v>7914</v>
      </c>
      <c r="N4552" s="3" t="str">
        <f t="shared" si="568"/>
        <v>1000</v>
      </c>
      <c r="O4552" s="3" t="str">
        <f t="shared" si="569"/>
        <v>610</v>
      </c>
      <c r="P4552" s="3" t="str">
        <f t="shared" si="574"/>
        <v>6</v>
      </c>
      <c r="Q4552" s="11">
        <f>+VLOOKUP(M4552,'Dimension descriptions'!K:M,2,FALSE)</f>
        <v>7910</v>
      </c>
      <c r="R4552" s="33">
        <v>7910</v>
      </c>
      <c r="S4552" s="11" t="str">
        <f>+VLOOKUP(R4552,'Dimension descriptions'!K:M,3)</f>
        <v>21ST CENTURY GRANT</v>
      </c>
      <c r="T4552" s="3" t="str">
        <f t="shared" si="575"/>
        <v>Y</v>
      </c>
      <c r="U4552">
        <f>+VLOOKUP(R4552,'FY21 P13 Allotment memo'!O:O,1,FALSE)</f>
        <v>7910</v>
      </c>
      <c r="V4552"/>
      <c r="W4552"/>
      <c r="X4552"/>
      <c r="Y4552"/>
      <c r="Z4552"/>
    </row>
    <row r="4553" spans="1:26">
      <c r="A4553">
        <v>10</v>
      </c>
      <c r="B4553" t="s">
        <v>5986</v>
      </c>
      <c r="C4553" t="s">
        <v>5987</v>
      </c>
      <c r="D4553">
        <v>91</v>
      </c>
      <c r="E4553">
        <v>5585</v>
      </c>
      <c r="F4553">
        <v>0</v>
      </c>
      <c r="G4553" s="2">
        <f t="shared" si="570"/>
        <v>5585</v>
      </c>
      <c r="H4553" s="3" t="str">
        <f t="shared" si="571"/>
        <v>10</v>
      </c>
      <c r="I4553" s="3" t="str">
        <f t="shared" si="572"/>
        <v>500</v>
      </c>
      <c r="J4553" s="3">
        <v>500</v>
      </c>
      <c r="K4553" s="3" t="str">
        <f>+VLOOKUP(J4553,'Dimension descriptions'!P:R,3,FALSE)</f>
        <v>District Office</v>
      </c>
      <c r="L4553" s="3" t="str">
        <f t="shared" si="573"/>
        <v>7914</v>
      </c>
      <c r="M4553" s="10">
        <v>7914</v>
      </c>
      <c r="N4553" s="3" t="str">
        <f t="shared" si="568"/>
        <v>7000</v>
      </c>
      <c r="O4553" s="3" t="str">
        <f t="shared" si="569"/>
        <v>860</v>
      </c>
      <c r="P4553" s="3" t="str">
        <f t="shared" si="574"/>
        <v>8</v>
      </c>
      <c r="Q4553" s="11">
        <f>+VLOOKUP(M4553,'Dimension descriptions'!K:M,2,FALSE)</f>
        <v>7910</v>
      </c>
      <c r="R4553" s="33">
        <v>7910</v>
      </c>
      <c r="S4553" s="11" t="str">
        <f>+VLOOKUP(R4553,'Dimension descriptions'!K:M,3)</f>
        <v>21ST CENTURY GRANT</v>
      </c>
      <c r="T4553" s="3" t="str">
        <f t="shared" si="575"/>
        <v>Y</v>
      </c>
      <c r="U4553">
        <f>+VLOOKUP(R4553,'FY21 P13 Allotment memo'!O:O,1,FALSE)</f>
        <v>7910</v>
      </c>
      <c r="V4553"/>
      <c r="W4553"/>
      <c r="X4553"/>
      <c r="Y4553"/>
      <c r="Z4553"/>
    </row>
    <row r="4554" spans="1:26">
      <c r="A4554">
        <v>10</v>
      </c>
      <c r="B4554" t="s">
        <v>5988</v>
      </c>
      <c r="C4554" t="s">
        <v>5989</v>
      </c>
      <c r="D4554">
        <v>91</v>
      </c>
      <c r="E4554">
        <v>192.48</v>
      </c>
      <c r="F4554">
        <v>0</v>
      </c>
      <c r="G4554" s="2">
        <f t="shared" si="570"/>
        <v>192.48</v>
      </c>
      <c r="H4554" s="3" t="str">
        <f t="shared" si="571"/>
        <v>10</v>
      </c>
      <c r="I4554" s="3" t="str">
        <f t="shared" si="572"/>
        <v>500</v>
      </c>
      <c r="J4554" s="3">
        <v>500</v>
      </c>
      <c r="K4554" s="3" t="str">
        <f>+VLOOKUP(J4554,'Dimension descriptions'!P:R,3,FALSE)</f>
        <v>District Office</v>
      </c>
      <c r="L4554" s="3" t="str">
        <f t="shared" si="573"/>
        <v>7940</v>
      </c>
      <c r="M4554" s="10">
        <v>7940</v>
      </c>
      <c r="N4554" s="3" t="str">
        <f t="shared" si="568"/>
        <v>7000</v>
      </c>
      <c r="O4554" s="3" t="str">
        <f t="shared" si="569"/>
        <v>860</v>
      </c>
      <c r="P4554" s="3" t="str">
        <f t="shared" si="574"/>
        <v>8</v>
      </c>
      <c r="Q4554" s="11">
        <f>+VLOOKUP(M4554,'Dimension descriptions'!K:M,2,FALSE)</f>
        <v>7940</v>
      </c>
      <c r="R4554" s="33">
        <v>7940</v>
      </c>
      <c r="S4554" s="11" t="str">
        <f>+VLOOKUP(R4554,'Dimension descriptions'!K:M,3)</f>
        <v>Fed NCLB Title VI B  Rural and Low Income Schools</v>
      </c>
      <c r="T4554" s="3" t="str">
        <f t="shared" si="575"/>
        <v>N</v>
      </c>
      <c r="U4554">
        <f>+VLOOKUP(R4554,'FY21 P13 Allotment memo'!O:O,1,FALSE)</f>
        <v>7940</v>
      </c>
      <c r="V4554"/>
      <c r="W4554"/>
      <c r="X4554"/>
      <c r="Y4554"/>
      <c r="Z4554"/>
    </row>
    <row r="4555" spans="1:26">
      <c r="A4555">
        <v>10</v>
      </c>
      <c r="B4555" t="s">
        <v>5990</v>
      </c>
      <c r="C4555" t="s">
        <v>4593</v>
      </c>
      <c r="D4555">
        <v>91</v>
      </c>
      <c r="E4555">
        <v>0</v>
      </c>
      <c r="F4555">
        <v>0</v>
      </c>
      <c r="G4555" s="2">
        <f t="shared" si="570"/>
        <v>0</v>
      </c>
      <c r="H4555" s="3" t="str">
        <f t="shared" si="571"/>
        <v>10</v>
      </c>
      <c r="I4555" s="3" t="str">
        <f t="shared" si="572"/>
        <v>500</v>
      </c>
      <c r="J4555" s="3">
        <v>500</v>
      </c>
      <c r="K4555" s="3" t="str">
        <f>+VLOOKUP(J4555,'Dimension descriptions'!P:R,3,FALSE)</f>
        <v>District Office</v>
      </c>
      <c r="L4555" s="3" t="str">
        <f t="shared" si="573"/>
        <v>7940</v>
      </c>
      <c r="M4555" s="10">
        <v>7940</v>
      </c>
      <c r="N4555" s="3" t="str">
        <f t="shared" si="568"/>
        <v>7000</v>
      </c>
      <c r="O4555" s="3" t="str">
        <f t="shared" si="569"/>
        <v>870</v>
      </c>
      <c r="P4555" s="3" t="str">
        <f t="shared" si="574"/>
        <v>8</v>
      </c>
      <c r="Q4555" s="11">
        <f>+VLOOKUP(M4555,'Dimension descriptions'!K:M,2,FALSE)</f>
        <v>7940</v>
      </c>
      <c r="R4555" s="33">
        <v>7940</v>
      </c>
      <c r="S4555" s="11" t="str">
        <f>+VLOOKUP(R4555,'Dimension descriptions'!K:M,3)</f>
        <v>Fed NCLB Title VI B  Rural and Low Income Schools</v>
      </c>
      <c r="T4555" s="3" t="str">
        <f t="shared" si="575"/>
        <v>N</v>
      </c>
      <c r="U4555">
        <f>+VLOOKUP(R4555,'FY21 P13 Allotment memo'!O:O,1,FALSE)</f>
        <v>7940</v>
      </c>
      <c r="V4555"/>
      <c r="W4555"/>
      <c r="X4555"/>
      <c r="Y4555"/>
      <c r="Z4555"/>
    </row>
    <row r="4556" spans="1:26">
      <c r="A4556">
        <v>10</v>
      </c>
      <c r="B4556" t="s">
        <v>5991</v>
      </c>
      <c r="C4556" t="s">
        <v>1234</v>
      </c>
      <c r="D4556">
        <v>91</v>
      </c>
      <c r="E4556">
        <v>0</v>
      </c>
      <c r="F4556">
        <v>0</v>
      </c>
      <c r="G4556" s="2">
        <f t="shared" si="570"/>
        <v>0</v>
      </c>
      <c r="H4556" s="3" t="str">
        <f t="shared" si="571"/>
        <v>10</v>
      </c>
      <c r="I4556" s="3" t="str">
        <f t="shared" si="572"/>
        <v>500</v>
      </c>
      <c r="J4556" s="3">
        <v>500</v>
      </c>
      <c r="K4556" s="3" t="str">
        <f>+VLOOKUP(J4556,'Dimension descriptions'!P:R,3,FALSE)</f>
        <v>District Office</v>
      </c>
      <c r="L4556" s="3" t="str">
        <f t="shared" si="573"/>
        <v>7950</v>
      </c>
      <c r="M4556" s="10">
        <v>7950</v>
      </c>
      <c r="N4556" s="3" t="str">
        <f t="shared" si="568"/>
        <v>1000</v>
      </c>
      <c r="O4556" s="3" t="str">
        <f t="shared" si="569"/>
        <v>131</v>
      </c>
      <c r="P4556" s="3" t="str">
        <f t="shared" si="574"/>
        <v>1</v>
      </c>
      <c r="Q4556" s="11">
        <f>+VLOOKUP(M4556,'Dimension descriptions'!K:M,2,FALSE)</f>
        <v>7950</v>
      </c>
      <c r="R4556" s="33">
        <v>7950</v>
      </c>
      <c r="S4556" s="11" t="str">
        <f>+VLOOKUP(R4556,'Dimension descriptions'!K:M,3)</f>
        <v>NCLB TITLE X C HOMELESS CHILDREN</v>
      </c>
      <c r="T4556" s="3" t="str">
        <f t="shared" si="575"/>
        <v>N</v>
      </c>
      <c r="U4556">
        <f>+VLOOKUP(R4556,'FY21 P13 Allotment memo'!O:O,1,FALSE)</f>
        <v>7950</v>
      </c>
      <c r="V4556"/>
      <c r="W4556"/>
      <c r="X4556"/>
      <c r="Y4556"/>
      <c r="Z4556"/>
    </row>
    <row r="4557" spans="1:26">
      <c r="A4557">
        <v>10</v>
      </c>
      <c r="B4557" t="s">
        <v>5992</v>
      </c>
      <c r="C4557" t="s">
        <v>1238</v>
      </c>
      <c r="D4557">
        <v>91</v>
      </c>
      <c r="E4557">
        <v>0</v>
      </c>
      <c r="F4557">
        <v>0</v>
      </c>
      <c r="G4557" s="2">
        <f t="shared" si="570"/>
        <v>0</v>
      </c>
      <c r="H4557" s="3" t="str">
        <f t="shared" si="571"/>
        <v>10</v>
      </c>
      <c r="I4557" s="3" t="str">
        <f t="shared" si="572"/>
        <v>500</v>
      </c>
      <c r="J4557" s="3">
        <v>500</v>
      </c>
      <c r="K4557" s="3" t="str">
        <f>+VLOOKUP(J4557,'Dimension descriptions'!P:R,3,FALSE)</f>
        <v>District Office</v>
      </c>
      <c r="L4557" s="3" t="str">
        <f t="shared" si="573"/>
        <v>7950</v>
      </c>
      <c r="M4557" s="10">
        <v>7950</v>
      </c>
      <c r="N4557" s="3" t="str">
        <f t="shared" si="568"/>
        <v>1000</v>
      </c>
      <c r="O4557" s="3" t="str">
        <f t="shared" si="569"/>
        <v>161</v>
      </c>
      <c r="P4557" s="3" t="str">
        <f t="shared" si="574"/>
        <v>1</v>
      </c>
      <c r="Q4557" s="11">
        <f>+VLOOKUP(M4557,'Dimension descriptions'!K:M,2,FALSE)</f>
        <v>7950</v>
      </c>
      <c r="R4557" s="33">
        <v>7950</v>
      </c>
      <c r="S4557" s="11" t="str">
        <f>+VLOOKUP(R4557,'Dimension descriptions'!K:M,3)</f>
        <v>NCLB TITLE X C HOMELESS CHILDREN</v>
      </c>
      <c r="T4557" s="3" t="str">
        <f t="shared" si="575"/>
        <v>N</v>
      </c>
      <c r="U4557">
        <f>+VLOOKUP(R4557,'FY21 P13 Allotment memo'!O:O,1,FALSE)</f>
        <v>7950</v>
      </c>
      <c r="V4557"/>
      <c r="W4557"/>
      <c r="X4557"/>
      <c r="Y4557"/>
      <c r="Z4557"/>
    </row>
    <row r="4558" spans="1:26">
      <c r="A4558">
        <v>10</v>
      </c>
      <c r="B4558" t="s">
        <v>5993</v>
      </c>
      <c r="C4558" t="s">
        <v>4698</v>
      </c>
      <c r="D4558">
        <v>91</v>
      </c>
      <c r="E4558">
        <v>0</v>
      </c>
      <c r="F4558">
        <v>0</v>
      </c>
      <c r="G4558" s="2">
        <f t="shared" si="570"/>
        <v>0</v>
      </c>
      <c r="H4558" s="3" t="str">
        <f t="shared" si="571"/>
        <v>10</v>
      </c>
      <c r="I4558" s="3" t="str">
        <f t="shared" si="572"/>
        <v>500</v>
      </c>
      <c r="J4558" s="3">
        <v>500</v>
      </c>
      <c r="K4558" s="3" t="str">
        <f>+VLOOKUP(J4558,'Dimension descriptions'!P:R,3,FALSE)</f>
        <v>District Office</v>
      </c>
      <c r="L4558" s="3" t="str">
        <f t="shared" si="573"/>
        <v>7950</v>
      </c>
      <c r="M4558" s="10">
        <v>7950</v>
      </c>
      <c r="N4558" s="3" t="str">
        <f t="shared" si="568"/>
        <v>1000</v>
      </c>
      <c r="O4558" s="3" t="str">
        <f t="shared" si="569"/>
        <v>195</v>
      </c>
      <c r="P4558" s="3" t="str">
        <f t="shared" si="574"/>
        <v>1</v>
      </c>
      <c r="Q4558" s="11">
        <f>+VLOOKUP(M4558,'Dimension descriptions'!K:M,2,FALSE)</f>
        <v>7950</v>
      </c>
      <c r="R4558" s="33">
        <v>7950</v>
      </c>
      <c r="S4558" s="11" t="str">
        <f>+VLOOKUP(R4558,'Dimension descriptions'!K:M,3)</f>
        <v>NCLB TITLE X C HOMELESS CHILDREN</v>
      </c>
      <c r="T4558" s="3" t="str">
        <f t="shared" si="575"/>
        <v>N</v>
      </c>
      <c r="U4558">
        <f>+VLOOKUP(R4558,'FY21 P13 Allotment memo'!O:O,1,FALSE)</f>
        <v>7950</v>
      </c>
      <c r="V4558"/>
      <c r="W4558"/>
      <c r="X4558"/>
      <c r="Y4558"/>
      <c r="Z4558"/>
    </row>
    <row r="4559" spans="1:26">
      <c r="A4559">
        <v>10</v>
      </c>
      <c r="B4559" t="s">
        <v>5994</v>
      </c>
      <c r="C4559" t="s">
        <v>1588</v>
      </c>
      <c r="D4559">
        <v>91</v>
      </c>
      <c r="E4559">
        <v>3713.1</v>
      </c>
      <c r="F4559">
        <v>0</v>
      </c>
      <c r="G4559" s="2">
        <f t="shared" si="570"/>
        <v>3713.1</v>
      </c>
      <c r="H4559" s="3" t="str">
        <f t="shared" si="571"/>
        <v>10</v>
      </c>
      <c r="I4559" s="3" t="str">
        <f t="shared" si="572"/>
        <v>500</v>
      </c>
      <c r="J4559" s="3">
        <v>500</v>
      </c>
      <c r="K4559" s="3" t="str">
        <f>+VLOOKUP(J4559,'Dimension descriptions'!P:R,3,FALSE)</f>
        <v>District Office</v>
      </c>
      <c r="L4559" s="3" t="str">
        <f t="shared" si="573"/>
        <v>7950</v>
      </c>
      <c r="M4559" s="10">
        <v>7950</v>
      </c>
      <c r="N4559" s="3" t="str">
        <f t="shared" si="568"/>
        <v>1000</v>
      </c>
      <c r="O4559" s="3" t="str">
        <f t="shared" si="569"/>
        <v>610</v>
      </c>
      <c r="P4559" s="3" t="str">
        <f t="shared" si="574"/>
        <v>6</v>
      </c>
      <c r="Q4559" s="11">
        <f>+VLOOKUP(M4559,'Dimension descriptions'!K:M,2,FALSE)</f>
        <v>7950</v>
      </c>
      <c r="R4559" s="33">
        <v>7950</v>
      </c>
      <c r="S4559" s="11" t="str">
        <f>+VLOOKUP(R4559,'Dimension descriptions'!K:M,3)</f>
        <v>NCLB TITLE X C HOMELESS CHILDREN</v>
      </c>
      <c r="T4559" s="3" t="str">
        <f t="shared" si="575"/>
        <v>N</v>
      </c>
      <c r="U4559">
        <f>+VLOOKUP(R4559,'FY21 P13 Allotment memo'!O:O,1,FALSE)</f>
        <v>7950</v>
      </c>
      <c r="V4559"/>
      <c r="W4559"/>
      <c r="X4559"/>
      <c r="Y4559"/>
      <c r="Z4559"/>
    </row>
    <row r="4560" spans="1:26">
      <c r="A4560">
        <v>10</v>
      </c>
      <c r="B4560" t="s">
        <v>5995</v>
      </c>
      <c r="C4560" t="s">
        <v>1417</v>
      </c>
      <c r="D4560">
        <v>91</v>
      </c>
      <c r="E4560">
        <v>0</v>
      </c>
      <c r="F4560">
        <v>0</v>
      </c>
      <c r="G4560" s="2">
        <f t="shared" si="570"/>
        <v>0</v>
      </c>
      <c r="H4560" s="3" t="str">
        <f t="shared" si="571"/>
        <v>10</v>
      </c>
      <c r="I4560" s="3" t="str">
        <f t="shared" si="572"/>
        <v>500</v>
      </c>
      <c r="J4560" s="3">
        <v>500</v>
      </c>
      <c r="K4560" s="3" t="str">
        <f>+VLOOKUP(J4560,'Dimension descriptions'!P:R,3,FALSE)</f>
        <v>District Office</v>
      </c>
      <c r="L4560" s="3" t="str">
        <f t="shared" si="573"/>
        <v>7950</v>
      </c>
      <c r="M4560" s="10">
        <v>7950</v>
      </c>
      <c r="N4560" s="3" t="str">
        <f t="shared" si="568"/>
        <v>2210</v>
      </c>
      <c r="O4560" s="3" t="str">
        <f t="shared" si="569"/>
        <v>580</v>
      </c>
      <c r="P4560" s="3" t="str">
        <f t="shared" si="574"/>
        <v>5</v>
      </c>
      <c r="Q4560" s="11">
        <f>+VLOOKUP(M4560,'Dimension descriptions'!K:M,2,FALSE)</f>
        <v>7950</v>
      </c>
      <c r="R4560" s="33">
        <v>7950</v>
      </c>
      <c r="S4560" s="11" t="str">
        <f>+VLOOKUP(R4560,'Dimension descriptions'!K:M,3)</f>
        <v>NCLB TITLE X C HOMELESS CHILDREN</v>
      </c>
      <c r="T4560" s="3" t="str">
        <f t="shared" si="575"/>
        <v>N</v>
      </c>
      <c r="U4560">
        <f>+VLOOKUP(R4560,'FY21 P13 Allotment memo'!O:O,1,FALSE)</f>
        <v>7950</v>
      </c>
      <c r="V4560"/>
      <c r="W4560"/>
      <c r="X4560"/>
      <c r="Y4560"/>
      <c r="Z4560"/>
    </row>
    <row r="4561" spans="1:26">
      <c r="A4561">
        <v>10</v>
      </c>
      <c r="B4561" t="s">
        <v>5996</v>
      </c>
      <c r="C4561" t="s">
        <v>1588</v>
      </c>
      <c r="D4561">
        <v>91</v>
      </c>
      <c r="E4561">
        <v>0</v>
      </c>
      <c r="F4561">
        <v>0</v>
      </c>
      <c r="G4561" s="2">
        <f t="shared" si="570"/>
        <v>0</v>
      </c>
      <c r="H4561" s="3" t="str">
        <f t="shared" si="571"/>
        <v>10</v>
      </c>
      <c r="I4561" s="3" t="str">
        <f t="shared" si="572"/>
        <v>500</v>
      </c>
      <c r="J4561" s="3">
        <v>500</v>
      </c>
      <c r="K4561" s="3" t="str">
        <f>+VLOOKUP(J4561,'Dimension descriptions'!P:R,3,FALSE)</f>
        <v>District Office</v>
      </c>
      <c r="L4561" s="3" t="str">
        <f t="shared" si="573"/>
        <v>7950</v>
      </c>
      <c r="M4561" s="10">
        <v>7950</v>
      </c>
      <c r="N4561" s="3" t="str">
        <f t="shared" si="568"/>
        <v>2210</v>
      </c>
      <c r="O4561" s="3" t="str">
        <f t="shared" si="569"/>
        <v>610</v>
      </c>
      <c r="P4561" s="3" t="str">
        <f t="shared" si="574"/>
        <v>6</v>
      </c>
      <c r="Q4561" s="11">
        <f>+VLOOKUP(M4561,'Dimension descriptions'!K:M,2,FALSE)</f>
        <v>7950</v>
      </c>
      <c r="R4561" s="33">
        <v>7950</v>
      </c>
      <c r="S4561" s="11" t="str">
        <f>+VLOOKUP(R4561,'Dimension descriptions'!K:M,3)</f>
        <v>NCLB TITLE X C HOMELESS CHILDREN</v>
      </c>
      <c r="T4561" s="3" t="str">
        <f t="shared" si="575"/>
        <v>N</v>
      </c>
      <c r="U4561">
        <f>+VLOOKUP(R4561,'FY21 P13 Allotment memo'!O:O,1,FALSE)</f>
        <v>7950</v>
      </c>
      <c r="V4561"/>
      <c r="W4561"/>
      <c r="X4561"/>
      <c r="Y4561"/>
      <c r="Z4561"/>
    </row>
    <row r="4562" spans="1:26">
      <c r="A4562">
        <v>10</v>
      </c>
      <c r="B4562" t="s">
        <v>5997</v>
      </c>
      <c r="C4562" t="s">
        <v>1326</v>
      </c>
      <c r="D4562">
        <v>91</v>
      </c>
      <c r="E4562">
        <v>0</v>
      </c>
      <c r="F4562">
        <v>0</v>
      </c>
      <c r="G4562" s="2">
        <f t="shared" si="570"/>
        <v>0</v>
      </c>
      <c r="H4562" s="3" t="str">
        <f t="shared" si="571"/>
        <v>10</v>
      </c>
      <c r="I4562" s="3" t="str">
        <f t="shared" si="572"/>
        <v>500</v>
      </c>
      <c r="J4562" s="3">
        <v>500</v>
      </c>
      <c r="K4562" s="3" t="str">
        <f>+VLOOKUP(J4562,'Dimension descriptions'!P:R,3,FALSE)</f>
        <v>District Office</v>
      </c>
      <c r="L4562" s="3" t="str">
        <f t="shared" si="573"/>
        <v>7950</v>
      </c>
      <c r="M4562" s="10">
        <v>7950</v>
      </c>
      <c r="N4562" s="3" t="str">
        <f t="shared" si="568"/>
        <v>2650</v>
      </c>
      <c r="O4562" s="3" t="str">
        <f t="shared" si="569"/>
        <v>626</v>
      </c>
      <c r="P4562" s="3" t="str">
        <f t="shared" si="574"/>
        <v>6</v>
      </c>
      <c r="Q4562" s="11">
        <f>+VLOOKUP(M4562,'Dimension descriptions'!K:M,2,FALSE)</f>
        <v>7950</v>
      </c>
      <c r="R4562" s="33">
        <v>7950</v>
      </c>
      <c r="S4562" s="11" t="str">
        <f>+VLOOKUP(R4562,'Dimension descriptions'!K:M,3)</f>
        <v>NCLB TITLE X C HOMELESS CHILDREN</v>
      </c>
      <c r="T4562" s="3" t="str">
        <f t="shared" si="575"/>
        <v>N</v>
      </c>
      <c r="U4562">
        <f>+VLOOKUP(R4562,'FY21 P13 Allotment memo'!O:O,1,FALSE)</f>
        <v>7950</v>
      </c>
      <c r="V4562"/>
      <c r="W4562"/>
      <c r="X4562"/>
      <c r="Y4562"/>
      <c r="Z4562"/>
    </row>
    <row r="4563" spans="1:26">
      <c r="A4563">
        <v>10</v>
      </c>
      <c r="B4563" t="s">
        <v>5998</v>
      </c>
      <c r="C4563" t="s">
        <v>5999</v>
      </c>
      <c r="D4563">
        <v>91</v>
      </c>
      <c r="E4563">
        <v>146.66999999999999</v>
      </c>
      <c r="F4563">
        <v>0</v>
      </c>
      <c r="G4563" s="2">
        <f t="shared" si="570"/>
        <v>146.66999999999999</v>
      </c>
      <c r="H4563" s="3" t="str">
        <f t="shared" si="571"/>
        <v>10</v>
      </c>
      <c r="I4563" s="3" t="str">
        <f t="shared" si="572"/>
        <v>500</v>
      </c>
      <c r="J4563" s="3">
        <v>500</v>
      </c>
      <c r="K4563" s="3" t="str">
        <f>+VLOOKUP(J4563,'Dimension descriptions'!P:R,3,FALSE)</f>
        <v>District Office</v>
      </c>
      <c r="L4563" s="3" t="str">
        <f t="shared" si="573"/>
        <v>7950</v>
      </c>
      <c r="M4563" s="10">
        <v>7950</v>
      </c>
      <c r="N4563" s="3" t="str">
        <f t="shared" si="568"/>
        <v>7000</v>
      </c>
      <c r="O4563" s="3" t="str">
        <f t="shared" si="569"/>
        <v>860</v>
      </c>
      <c r="P4563" s="3" t="str">
        <f t="shared" si="574"/>
        <v>8</v>
      </c>
      <c r="Q4563" s="11">
        <f>+VLOOKUP(M4563,'Dimension descriptions'!K:M,2,FALSE)</f>
        <v>7950</v>
      </c>
      <c r="R4563" s="33">
        <v>7950</v>
      </c>
      <c r="S4563" s="11" t="str">
        <f>+VLOOKUP(R4563,'Dimension descriptions'!K:M,3)</f>
        <v>NCLB TITLE X C HOMELESS CHILDREN</v>
      </c>
      <c r="T4563" s="3" t="str">
        <f t="shared" si="575"/>
        <v>N</v>
      </c>
      <c r="U4563">
        <f>+VLOOKUP(R4563,'FY21 P13 Allotment memo'!O:O,1,FALSE)</f>
        <v>7950</v>
      </c>
      <c r="V4563"/>
      <c r="W4563"/>
      <c r="X4563"/>
      <c r="Y4563"/>
      <c r="Z4563"/>
    </row>
    <row r="4564" spans="1:26">
      <c r="A4564">
        <v>10</v>
      </c>
      <c r="B4564" t="s">
        <v>6000</v>
      </c>
      <c r="C4564" t="s">
        <v>4593</v>
      </c>
      <c r="D4564">
        <v>91</v>
      </c>
      <c r="E4564">
        <v>0</v>
      </c>
      <c r="F4564">
        <v>0</v>
      </c>
      <c r="G4564" s="2">
        <f t="shared" si="570"/>
        <v>0</v>
      </c>
      <c r="H4564" s="3" t="str">
        <f t="shared" si="571"/>
        <v>10</v>
      </c>
      <c r="I4564" s="3" t="str">
        <f t="shared" si="572"/>
        <v>500</v>
      </c>
      <c r="J4564" s="3">
        <v>500</v>
      </c>
      <c r="K4564" s="3" t="str">
        <f>+VLOOKUP(J4564,'Dimension descriptions'!P:R,3,FALSE)</f>
        <v>District Office</v>
      </c>
      <c r="L4564" s="3" t="str">
        <f t="shared" si="573"/>
        <v>7950</v>
      </c>
      <c r="M4564" s="10">
        <v>7950</v>
      </c>
      <c r="N4564" s="3" t="str">
        <f t="shared" si="568"/>
        <v>7000</v>
      </c>
      <c r="O4564" s="3" t="str">
        <f t="shared" si="569"/>
        <v>870</v>
      </c>
      <c r="P4564" s="3" t="str">
        <f t="shared" si="574"/>
        <v>8</v>
      </c>
      <c r="Q4564" s="11">
        <f>+VLOOKUP(M4564,'Dimension descriptions'!K:M,2,FALSE)</f>
        <v>7950</v>
      </c>
      <c r="R4564" s="33">
        <v>7950</v>
      </c>
      <c r="S4564" s="11" t="str">
        <f>+VLOOKUP(R4564,'Dimension descriptions'!K:M,3)</f>
        <v>NCLB TITLE X C HOMELESS CHILDREN</v>
      </c>
      <c r="T4564" s="3" t="str">
        <f t="shared" si="575"/>
        <v>N</v>
      </c>
      <c r="U4564">
        <f>+VLOOKUP(R4564,'FY21 P13 Allotment memo'!O:O,1,FALSE)</f>
        <v>7950</v>
      </c>
      <c r="V4564"/>
      <c r="W4564"/>
      <c r="X4564"/>
      <c r="Y4564"/>
      <c r="Z4564"/>
    </row>
    <row r="4565" spans="1:26">
      <c r="A4565">
        <v>10</v>
      </c>
      <c r="B4565" t="s">
        <v>6001</v>
      </c>
      <c r="C4565" t="s">
        <v>6002</v>
      </c>
      <c r="D4565">
        <v>91</v>
      </c>
      <c r="E4565">
        <v>0</v>
      </c>
      <c r="F4565">
        <v>0</v>
      </c>
      <c r="G4565" s="2">
        <f t="shared" si="570"/>
        <v>0</v>
      </c>
      <c r="H4565" s="3" t="str">
        <f t="shared" si="571"/>
        <v>10</v>
      </c>
      <c r="I4565" s="3" t="str">
        <f t="shared" si="572"/>
        <v>500</v>
      </c>
      <c r="J4565" s="3">
        <v>500</v>
      </c>
      <c r="K4565" s="3" t="str">
        <f>+VLOOKUP(J4565,'Dimension descriptions'!P:R,3,FALSE)</f>
        <v>District Office</v>
      </c>
      <c r="L4565" s="3" t="str">
        <f t="shared" si="573"/>
        <v>8300</v>
      </c>
      <c r="M4565" s="10">
        <v>8300</v>
      </c>
      <c r="N4565" s="3" t="str">
        <f t="shared" si="568"/>
        <v>3300</v>
      </c>
      <c r="O4565" s="3" t="str">
        <f t="shared" si="569"/>
        <v>182</v>
      </c>
      <c r="P4565" s="3" t="str">
        <f t="shared" si="574"/>
        <v>1</v>
      </c>
      <c r="Q4565" s="11">
        <f>+VLOOKUP(M4565,'Dimension descriptions'!K:M,2,FALSE)</f>
        <v>8500</v>
      </c>
      <c r="R4565" s="33">
        <v>8500</v>
      </c>
      <c r="S4565" s="11" t="str">
        <f>+VLOOKUP(R4565,'Dimension descriptions'!K:M,3)</f>
        <v>UNIQUE LOCAL ENTERPRISE</v>
      </c>
      <c r="T4565" s="3" t="str">
        <f t="shared" si="575"/>
        <v>Y</v>
      </c>
      <c r="U4565" t="e">
        <f>+VLOOKUP(R4565,'FY21 P13 Allotment memo'!O:O,1,FALSE)</f>
        <v>#N/A</v>
      </c>
      <c r="V4565"/>
      <c r="W4565"/>
      <c r="X4565"/>
      <c r="Y4565"/>
      <c r="Z4565"/>
    </row>
    <row r="4566" spans="1:26">
      <c r="A4566">
        <v>10</v>
      </c>
      <c r="B4566" t="s">
        <v>6003</v>
      </c>
      <c r="C4566" t="s">
        <v>6004</v>
      </c>
      <c r="D4566">
        <v>91</v>
      </c>
      <c r="E4566">
        <v>0</v>
      </c>
      <c r="F4566">
        <v>0</v>
      </c>
      <c r="G4566" s="2">
        <f t="shared" si="570"/>
        <v>0</v>
      </c>
      <c r="H4566" s="3" t="str">
        <f t="shared" si="571"/>
        <v>10</v>
      </c>
      <c r="I4566" s="3" t="str">
        <f t="shared" si="572"/>
        <v>500</v>
      </c>
      <c r="J4566" s="3">
        <v>500</v>
      </c>
      <c r="K4566" s="3" t="str">
        <f>+VLOOKUP(J4566,'Dimension descriptions'!P:R,3,FALSE)</f>
        <v>District Office</v>
      </c>
      <c r="L4566" s="3" t="str">
        <f t="shared" si="573"/>
        <v>8300</v>
      </c>
      <c r="M4566" s="10">
        <v>8300</v>
      </c>
      <c r="N4566" s="3" t="str">
        <f t="shared" si="568"/>
        <v>3300</v>
      </c>
      <c r="O4566" s="3" t="str">
        <f t="shared" si="569"/>
        <v>183</v>
      </c>
      <c r="P4566" s="3" t="str">
        <f t="shared" si="574"/>
        <v>1</v>
      </c>
      <c r="Q4566" s="11">
        <f>+VLOOKUP(M4566,'Dimension descriptions'!K:M,2,FALSE)</f>
        <v>8500</v>
      </c>
      <c r="R4566" s="33">
        <v>8500</v>
      </c>
      <c r="S4566" s="11" t="str">
        <f>+VLOOKUP(R4566,'Dimension descriptions'!K:M,3)</f>
        <v>UNIQUE LOCAL ENTERPRISE</v>
      </c>
      <c r="T4566" s="3" t="str">
        <f t="shared" si="575"/>
        <v>Y</v>
      </c>
      <c r="U4566" t="e">
        <f>+VLOOKUP(R4566,'FY21 P13 Allotment memo'!O:O,1,FALSE)</f>
        <v>#N/A</v>
      </c>
      <c r="V4566"/>
      <c r="W4566"/>
      <c r="X4566"/>
      <c r="Y4566"/>
      <c r="Z4566"/>
    </row>
    <row r="4567" spans="1:26">
      <c r="A4567">
        <v>10</v>
      </c>
      <c r="B4567" t="s">
        <v>6005</v>
      </c>
      <c r="C4567" t="s">
        <v>1244</v>
      </c>
      <c r="D4567">
        <v>91</v>
      </c>
      <c r="E4567">
        <v>0</v>
      </c>
      <c r="F4567">
        <v>0</v>
      </c>
      <c r="G4567" s="2">
        <f t="shared" si="570"/>
        <v>0</v>
      </c>
      <c r="H4567" s="3" t="str">
        <f t="shared" si="571"/>
        <v>10</v>
      </c>
      <c r="I4567" s="3" t="str">
        <f t="shared" si="572"/>
        <v>500</v>
      </c>
      <c r="J4567" s="3">
        <v>500</v>
      </c>
      <c r="K4567" s="3" t="str">
        <f>+VLOOKUP(J4567,'Dimension descriptions'!P:R,3,FALSE)</f>
        <v>District Office</v>
      </c>
      <c r="L4567" s="3" t="str">
        <f t="shared" si="573"/>
        <v>8300</v>
      </c>
      <c r="M4567" s="10">
        <v>8300</v>
      </c>
      <c r="N4567" s="3" t="str">
        <f t="shared" si="568"/>
        <v>3300</v>
      </c>
      <c r="O4567" s="3" t="str">
        <f t="shared" si="569"/>
        <v>210</v>
      </c>
      <c r="P4567" s="3" t="str">
        <f t="shared" si="574"/>
        <v>2</v>
      </c>
      <c r="Q4567" s="11">
        <f>+VLOOKUP(M4567,'Dimension descriptions'!K:M,2,FALSE)</f>
        <v>8500</v>
      </c>
      <c r="R4567" s="33">
        <v>8500</v>
      </c>
      <c r="S4567" s="11" t="str">
        <f>+VLOOKUP(R4567,'Dimension descriptions'!K:M,3)</f>
        <v>UNIQUE LOCAL ENTERPRISE</v>
      </c>
      <c r="T4567" s="3" t="str">
        <f t="shared" si="575"/>
        <v>Y</v>
      </c>
      <c r="U4567" t="e">
        <f>+VLOOKUP(R4567,'FY21 P13 Allotment memo'!O:O,1,FALSE)</f>
        <v>#N/A</v>
      </c>
      <c r="V4567"/>
      <c r="W4567"/>
      <c r="X4567"/>
      <c r="Y4567"/>
      <c r="Z4567"/>
    </row>
    <row r="4568" spans="1:26">
      <c r="A4568">
        <v>10</v>
      </c>
      <c r="B4568" t="s">
        <v>6006</v>
      </c>
      <c r="C4568" t="s">
        <v>1246</v>
      </c>
      <c r="D4568">
        <v>91</v>
      </c>
      <c r="E4568">
        <v>0</v>
      </c>
      <c r="F4568">
        <v>0</v>
      </c>
      <c r="G4568" s="2">
        <f t="shared" si="570"/>
        <v>0</v>
      </c>
      <c r="H4568" s="3" t="str">
        <f t="shared" si="571"/>
        <v>10</v>
      </c>
      <c r="I4568" s="3" t="str">
        <f t="shared" si="572"/>
        <v>500</v>
      </c>
      <c r="J4568" s="3">
        <v>500</v>
      </c>
      <c r="K4568" s="3" t="str">
        <f>+VLOOKUP(J4568,'Dimension descriptions'!P:R,3,FALSE)</f>
        <v>District Office</v>
      </c>
      <c r="L4568" s="3" t="str">
        <f t="shared" si="573"/>
        <v>8300</v>
      </c>
      <c r="M4568" s="10">
        <v>8300</v>
      </c>
      <c r="N4568" s="3" t="str">
        <f t="shared" si="568"/>
        <v>3300</v>
      </c>
      <c r="O4568" s="3" t="str">
        <f t="shared" si="569"/>
        <v>220</v>
      </c>
      <c r="P4568" s="3" t="str">
        <f t="shared" si="574"/>
        <v>2</v>
      </c>
      <c r="Q4568" s="11">
        <f>+VLOOKUP(M4568,'Dimension descriptions'!K:M,2,FALSE)</f>
        <v>8500</v>
      </c>
      <c r="R4568" s="33">
        <v>8500</v>
      </c>
      <c r="S4568" s="11" t="str">
        <f>+VLOOKUP(R4568,'Dimension descriptions'!K:M,3)</f>
        <v>UNIQUE LOCAL ENTERPRISE</v>
      </c>
      <c r="T4568" s="3" t="str">
        <f t="shared" si="575"/>
        <v>Y</v>
      </c>
      <c r="U4568" t="e">
        <f>+VLOOKUP(R4568,'FY21 P13 Allotment memo'!O:O,1,FALSE)</f>
        <v>#N/A</v>
      </c>
      <c r="V4568"/>
      <c r="W4568"/>
      <c r="X4568"/>
      <c r="Y4568"/>
      <c r="Z4568"/>
    </row>
    <row r="4569" spans="1:26">
      <c r="A4569">
        <v>10</v>
      </c>
      <c r="B4569" t="s">
        <v>6007</v>
      </c>
      <c r="C4569" t="s">
        <v>1248</v>
      </c>
      <c r="D4569">
        <v>91</v>
      </c>
      <c r="E4569">
        <v>0</v>
      </c>
      <c r="F4569">
        <v>0</v>
      </c>
      <c r="G4569" s="2">
        <f t="shared" si="570"/>
        <v>0</v>
      </c>
      <c r="H4569" s="3" t="str">
        <f t="shared" si="571"/>
        <v>10</v>
      </c>
      <c r="I4569" s="3" t="str">
        <f t="shared" si="572"/>
        <v>500</v>
      </c>
      <c r="J4569" s="3">
        <v>500</v>
      </c>
      <c r="K4569" s="3" t="str">
        <f>+VLOOKUP(J4569,'Dimension descriptions'!P:R,3,FALSE)</f>
        <v>District Office</v>
      </c>
      <c r="L4569" s="3" t="str">
        <f t="shared" si="573"/>
        <v>8300</v>
      </c>
      <c r="M4569" s="10">
        <v>8300</v>
      </c>
      <c r="N4569" s="3" t="str">
        <f t="shared" si="568"/>
        <v>3300</v>
      </c>
      <c r="O4569" s="3" t="str">
        <f t="shared" si="569"/>
        <v>241</v>
      </c>
      <c r="P4569" s="3" t="str">
        <f t="shared" si="574"/>
        <v>2</v>
      </c>
      <c r="Q4569" s="11">
        <f>+VLOOKUP(M4569,'Dimension descriptions'!K:M,2,FALSE)</f>
        <v>8500</v>
      </c>
      <c r="R4569" s="33">
        <v>8500</v>
      </c>
      <c r="S4569" s="11" t="str">
        <f>+VLOOKUP(R4569,'Dimension descriptions'!K:M,3)</f>
        <v>UNIQUE LOCAL ENTERPRISE</v>
      </c>
      <c r="T4569" s="3" t="str">
        <f t="shared" si="575"/>
        <v>Y</v>
      </c>
      <c r="U4569" t="e">
        <f>+VLOOKUP(R4569,'FY21 P13 Allotment memo'!O:O,1,FALSE)</f>
        <v>#N/A</v>
      </c>
      <c r="V4569"/>
      <c r="W4569"/>
      <c r="X4569"/>
      <c r="Y4569"/>
      <c r="Z4569"/>
    </row>
    <row r="4570" spans="1:26">
      <c r="A4570">
        <v>10</v>
      </c>
      <c r="B4570" t="s">
        <v>6008</v>
      </c>
      <c r="C4570" t="s">
        <v>6009</v>
      </c>
      <c r="D4570">
        <v>91</v>
      </c>
      <c r="E4570">
        <v>353188</v>
      </c>
      <c r="F4570">
        <v>0</v>
      </c>
      <c r="G4570" s="2">
        <f t="shared" si="570"/>
        <v>353188</v>
      </c>
      <c r="H4570" s="3" t="str">
        <f t="shared" si="571"/>
        <v>10</v>
      </c>
      <c r="I4570" s="3" t="str">
        <f t="shared" si="572"/>
        <v>500</v>
      </c>
      <c r="J4570" s="3">
        <v>500</v>
      </c>
      <c r="K4570" s="3" t="str">
        <f>+VLOOKUP(J4570,'Dimension descriptions'!P:R,3,FALSE)</f>
        <v>District Office</v>
      </c>
      <c r="L4570" s="3" t="str">
        <f t="shared" si="573"/>
        <v>8300</v>
      </c>
      <c r="M4570" s="10">
        <v>8300</v>
      </c>
      <c r="N4570" s="3" t="str">
        <f t="shared" si="568"/>
        <v>3300</v>
      </c>
      <c r="O4570" s="3" t="str">
        <f t="shared" si="569"/>
        <v>320</v>
      </c>
      <c r="P4570" s="3" t="str">
        <f t="shared" si="574"/>
        <v>3</v>
      </c>
      <c r="Q4570" s="11">
        <f>+VLOOKUP(M4570,'Dimension descriptions'!K:M,2,FALSE)</f>
        <v>8500</v>
      </c>
      <c r="R4570" s="33">
        <v>8500</v>
      </c>
      <c r="S4570" s="11" t="str">
        <f>+VLOOKUP(R4570,'Dimension descriptions'!K:M,3)</f>
        <v>UNIQUE LOCAL ENTERPRISE</v>
      </c>
      <c r="T4570" s="3" t="str">
        <f t="shared" si="575"/>
        <v>Y</v>
      </c>
      <c r="U4570" t="e">
        <f>+VLOOKUP(R4570,'FY21 P13 Allotment memo'!O:O,1,FALSE)</f>
        <v>#N/A</v>
      </c>
      <c r="V4570"/>
      <c r="W4570"/>
      <c r="X4570"/>
      <c r="Y4570"/>
      <c r="Z4570"/>
    </row>
    <row r="4571" spans="1:26">
      <c r="A4571">
        <v>10</v>
      </c>
      <c r="B4571" t="s">
        <v>6010</v>
      </c>
      <c r="C4571" t="s">
        <v>1665</v>
      </c>
      <c r="D4571">
        <v>91</v>
      </c>
      <c r="E4571">
        <v>0</v>
      </c>
      <c r="F4571">
        <v>0</v>
      </c>
      <c r="G4571" s="2">
        <f t="shared" si="570"/>
        <v>0</v>
      </c>
      <c r="H4571" s="3" t="str">
        <f t="shared" si="571"/>
        <v>10</v>
      </c>
      <c r="I4571" s="3" t="str">
        <f t="shared" si="572"/>
        <v>500</v>
      </c>
      <c r="J4571" s="3">
        <v>500</v>
      </c>
      <c r="K4571" s="3" t="str">
        <f>+VLOOKUP(J4571,'Dimension descriptions'!P:R,3,FALSE)</f>
        <v>District Office</v>
      </c>
      <c r="L4571" s="3" t="str">
        <f t="shared" si="573"/>
        <v>8300</v>
      </c>
      <c r="M4571" s="10">
        <v>8300</v>
      </c>
      <c r="N4571" s="3" t="str">
        <f t="shared" si="568"/>
        <v>3300</v>
      </c>
      <c r="O4571" s="3" t="str">
        <f t="shared" si="569"/>
        <v>430</v>
      </c>
      <c r="P4571" s="3" t="str">
        <f t="shared" si="574"/>
        <v>4</v>
      </c>
      <c r="Q4571" s="11">
        <f>+VLOOKUP(M4571,'Dimension descriptions'!K:M,2,FALSE)</f>
        <v>8500</v>
      </c>
      <c r="R4571" s="33">
        <v>8500</v>
      </c>
      <c r="S4571" s="11" t="str">
        <f>+VLOOKUP(R4571,'Dimension descriptions'!K:M,3)</f>
        <v>UNIQUE LOCAL ENTERPRISE</v>
      </c>
      <c r="T4571" s="3" t="str">
        <f t="shared" si="575"/>
        <v>Y</v>
      </c>
      <c r="U4571" t="e">
        <f>+VLOOKUP(R4571,'FY21 P13 Allotment memo'!O:O,1,FALSE)</f>
        <v>#N/A</v>
      </c>
      <c r="V4571"/>
      <c r="W4571"/>
      <c r="X4571"/>
      <c r="Y4571"/>
      <c r="Z4571"/>
    </row>
    <row r="4572" spans="1:26">
      <c r="A4572">
        <v>10</v>
      </c>
      <c r="B4572" t="s">
        <v>6011</v>
      </c>
      <c r="C4572" t="s">
        <v>6012</v>
      </c>
      <c r="D4572">
        <v>91</v>
      </c>
      <c r="E4572">
        <v>0</v>
      </c>
      <c r="F4572">
        <v>0</v>
      </c>
      <c r="G4572" s="2">
        <f t="shared" si="570"/>
        <v>0</v>
      </c>
      <c r="H4572" s="3" t="str">
        <f t="shared" si="571"/>
        <v>10</v>
      </c>
      <c r="I4572" s="3" t="str">
        <f t="shared" si="572"/>
        <v>500</v>
      </c>
      <c r="J4572" s="3">
        <v>500</v>
      </c>
      <c r="K4572" s="3" t="str">
        <f>+VLOOKUP(J4572,'Dimension descriptions'!P:R,3,FALSE)</f>
        <v>District Office</v>
      </c>
      <c r="L4572" s="3" t="str">
        <f t="shared" si="573"/>
        <v>8300</v>
      </c>
      <c r="M4572" s="10">
        <v>8300</v>
      </c>
      <c r="N4572" s="3" t="str">
        <f t="shared" si="568"/>
        <v>3300</v>
      </c>
      <c r="O4572" s="3" t="str">
        <f t="shared" si="569"/>
        <v>440</v>
      </c>
      <c r="P4572" s="3" t="str">
        <f t="shared" si="574"/>
        <v>4</v>
      </c>
      <c r="Q4572" s="11">
        <f>+VLOOKUP(M4572,'Dimension descriptions'!K:M,2,FALSE)</f>
        <v>8500</v>
      </c>
      <c r="R4572" s="33">
        <v>8500</v>
      </c>
      <c r="S4572" s="11" t="str">
        <f>+VLOOKUP(R4572,'Dimension descriptions'!K:M,3)</f>
        <v>UNIQUE LOCAL ENTERPRISE</v>
      </c>
      <c r="T4572" s="3" t="str">
        <f t="shared" si="575"/>
        <v>Y</v>
      </c>
      <c r="U4572" t="e">
        <f>+VLOOKUP(R4572,'FY21 P13 Allotment memo'!O:O,1,FALSE)</f>
        <v>#N/A</v>
      </c>
      <c r="V4572"/>
      <c r="W4572"/>
      <c r="X4572"/>
      <c r="Y4572"/>
      <c r="Z4572"/>
    </row>
    <row r="4573" spans="1:26">
      <c r="A4573">
        <v>10</v>
      </c>
      <c r="B4573" t="s">
        <v>6013</v>
      </c>
      <c r="C4573" t="s">
        <v>6014</v>
      </c>
      <c r="D4573">
        <v>91</v>
      </c>
      <c r="E4573">
        <v>525</v>
      </c>
      <c r="F4573">
        <v>0</v>
      </c>
      <c r="G4573" s="2">
        <f t="shared" si="570"/>
        <v>525</v>
      </c>
      <c r="H4573" s="3" t="str">
        <f t="shared" si="571"/>
        <v>10</v>
      </c>
      <c r="I4573" s="3" t="str">
        <f t="shared" si="572"/>
        <v>500</v>
      </c>
      <c r="J4573" s="3">
        <v>500</v>
      </c>
      <c r="K4573" s="3" t="str">
        <f>+VLOOKUP(J4573,'Dimension descriptions'!P:R,3,FALSE)</f>
        <v>District Office</v>
      </c>
      <c r="L4573" s="3" t="str">
        <f t="shared" si="573"/>
        <v>8300</v>
      </c>
      <c r="M4573" s="10">
        <v>8300</v>
      </c>
      <c r="N4573" s="3" t="str">
        <f t="shared" si="568"/>
        <v>3300</v>
      </c>
      <c r="O4573" s="3" t="str">
        <f t="shared" si="569"/>
        <v>594</v>
      </c>
      <c r="P4573" s="3" t="str">
        <f t="shared" si="574"/>
        <v>5</v>
      </c>
      <c r="Q4573" s="11">
        <f>+VLOOKUP(M4573,'Dimension descriptions'!K:M,2,FALSE)</f>
        <v>8500</v>
      </c>
      <c r="R4573" s="33">
        <v>8500</v>
      </c>
      <c r="S4573" s="11" t="str">
        <f>+VLOOKUP(R4573,'Dimension descriptions'!K:M,3)</f>
        <v>UNIQUE LOCAL ENTERPRISE</v>
      </c>
      <c r="T4573" s="3" t="str">
        <f t="shared" si="575"/>
        <v>Y</v>
      </c>
      <c r="U4573" t="e">
        <f>+VLOOKUP(R4573,'FY21 P13 Allotment memo'!O:O,1,FALSE)</f>
        <v>#N/A</v>
      </c>
      <c r="V4573"/>
      <c r="W4573"/>
      <c r="X4573"/>
      <c r="Y4573"/>
      <c r="Z4573"/>
    </row>
    <row r="4574" spans="1:26">
      <c r="A4574">
        <v>10</v>
      </c>
      <c r="B4574" t="s">
        <v>6015</v>
      </c>
      <c r="C4574" t="s">
        <v>6016</v>
      </c>
      <c r="D4574">
        <v>91</v>
      </c>
      <c r="E4574">
        <v>0</v>
      </c>
      <c r="F4574">
        <v>0</v>
      </c>
      <c r="G4574" s="2">
        <f t="shared" si="570"/>
        <v>0</v>
      </c>
      <c r="H4574" s="3" t="str">
        <f t="shared" si="571"/>
        <v>10</v>
      </c>
      <c r="I4574" s="3" t="str">
        <f t="shared" si="572"/>
        <v>500</v>
      </c>
      <c r="J4574" s="3">
        <v>500</v>
      </c>
      <c r="K4574" s="3" t="str">
        <f>+VLOOKUP(J4574,'Dimension descriptions'!P:R,3,FALSE)</f>
        <v>District Office</v>
      </c>
      <c r="L4574" s="3" t="str">
        <f t="shared" si="573"/>
        <v>8300</v>
      </c>
      <c r="M4574" s="10">
        <v>8300</v>
      </c>
      <c r="N4574" s="3" t="str">
        <f t="shared" si="568"/>
        <v>3300</v>
      </c>
      <c r="O4574" s="3" t="str">
        <f t="shared" si="569"/>
        <v>810</v>
      </c>
      <c r="P4574" s="3" t="str">
        <f t="shared" si="574"/>
        <v>8</v>
      </c>
      <c r="Q4574" s="11">
        <f>+VLOOKUP(M4574,'Dimension descriptions'!K:M,2,FALSE)</f>
        <v>8500</v>
      </c>
      <c r="R4574" s="33">
        <v>8500</v>
      </c>
      <c r="S4574" s="11" t="str">
        <f>+VLOOKUP(R4574,'Dimension descriptions'!K:M,3)</f>
        <v>UNIQUE LOCAL ENTERPRISE</v>
      </c>
      <c r="T4574" s="3" t="str">
        <f t="shared" si="575"/>
        <v>Y</v>
      </c>
      <c r="U4574" t="e">
        <f>+VLOOKUP(R4574,'FY21 P13 Allotment memo'!O:O,1,FALSE)</f>
        <v>#N/A</v>
      </c>
      <c r="V4574"/>
      <c r="W4574"/>
      <c r="X4574"/>
      <c r="Y4574"/>
      <c r="Z4574"/>
    </row>
    <row r="4575" spans="1:26">
      <c r="A4575">
        <v>10</v>
      </c>
      <c r="B4575" t="s">
        <v>6017</v>
      </c>
      <c r="C4575" t="s">
        <v>1654</v>
      </c>
      <c r="D4575">
        <v>91</v>
      </c>
      <c r="E4575">
        <v>0</v>
      </c>
      <c r="F4575">
        <v>0</v>
      </c>
      <c r="G4575" s="2">
        <f t="shared" si="570"/>
        <v>0</v>
      </c>
      <c r="H4575" s="3" t="str">
        <f t="shared" si="571"/>
        <v>10</v>
      </c>
      <c r="I4575" s="3" t="str">
        <f t="shared" si="572"/>
        <v>500</v>
      </c>
      <c r="J4575" s="3">
        <v>500</v>
      </c>
      <c r="K4575" s="3" t="str">
        <f>+VLOOKUP(J4575,'Dimension descriptions'!P:R,3,FALSE)</f>
        <v>District Office</v>
      </c>
      <c r="L4575" s="3" t="str">
        <f t="shared" si="573"/>
        <v>9600</v>
      </c>
      <c r="M4575" s="10">
        <v>9600</v>
      </c>
      <c r="N4575" s="3" t="str">
        <f t="shared" si="568"/>
        <v>2610</v>
      </c>
      <c r="O4575" s="3" t="str">
        <f t="shared" si="569"/>
        <v>182</v>
      </c>
      <c r="P4575" s="3" t="str">
        <f t="shared" si="574"/>
        <v>1</v>
      </c>
      <c r="Q4575" s="11">
        <f>+VLOOKUP(M4575,'Dimension descriptions'!K:M,2,FALSE)</f>
        <v>9000</v>
      </c>
      <c r="R4575" s="33">
        <v>9000</v>
      </c>
      <c r="S4575" s="11" t="str">
        <f>+VLOOKUP(R4575,'Dimension descriptions'!K:M,3)</f>
        <v>SUPPORT SERVICES PROGRAM</v>
      </c>
      <c r="T4575" s="3" t="str">
        <f t="shared" si="575"/>
        <v>Y</v>
      </c>
      <c r="U4575" t="e">
        <f>+VLOOKUP(R4575,'FY21 P13 Allotment memo'!O:O,1,FALSE)</f>
        <v>#N/A</v>
      </c>
      <c r="V4575"/>
      <c r="W4575"/>
      <c r="X4575"/>
      <c r="Y4575"/>
      <c r="Z4575"/>
    </row>
    <row r="4576" spans="1:26">
      <c r="A4576">
        <v>10</v>
      </c>
      <c r="B4576" t="s">
        <v>6018</v>
      </c>
      <c r="C4576" t="s">
        <v>6019</v>
      </c>
      <c r="D4576">
        <v>91</v>
      </c>
      <c r="E4576">
        <v>0</v>
      </c>
      <c r="F4576">
        <v>0</v>
      </c>
      <c r="G4576" s="2">
        <f t="shared" si="570"/>
        <v>0</v>
      </c>
      <c r="H4576" s="3" t="str">
        <f t="shared" si="571"/>
        <v>10</v>
      </c>
      <c r="I4576" s="3" t="str">
        <f t="shared" si="572"/>
        <v>500</v>
      </c>
      <c r="J4576" s="3">
        <v>500</v>
      </c>
      <c r="K4576" s="3" t="str">
        <f>+VLOOKUP(J4576,'Dimension descriptions'!P:R,3,FALSE)</f>
        <v>District Office</v>
      </c>
      <c r="L4576" s="3" t="str">
        <f t="shared" si="573"/>
        <v>9600</v>
      </c>
      <c r="M4576" s="10">
        <v>9600</v>
      </c>
      <c r="N4576" s="3" t="str">
        <f t="shared" si="568"/>
        <v>2610</v>
      </c>
      <c r="O4576" s="3" t="str">
        <f t="shared" si="569"/>
        <v>184</v>
      </c>
      <c r="P4576" s="3" t="str">
        <f t="shared" si="574"/>
        <v>1</v>
      </c>
      <c r="Q4576" s="11">
        <f>+VLOOKUP(M4576,'Dimension descriptions'!K:M,2,FALSE)</f>
        <v>9000</v>
      </c>
      <c r="R4576" s="33">
        <v>9000</v>
      </c>
      <c r="S4576" s="11" t="str">
        <f>+VLOOKUP(R4576,'Dimension descriptions'!K:M,3)</f>
        <v>SUPPORT SERVICES PROGRAM</v>
      </c>
      <c r="T4576" s="3" t="str">
        <f t="shared" si="575"/>
        <v>Y</v>
      </c>
      <c r="U4576" t="e">
        <f>+VLOOKUP(R4576,'FY21 P13 Allotment memo'!O:O,1,FALSE)</f>
        <v>#N/A</v>
      </c>
      <c r="V4576"/>
      <c r="W4576"/>
      <c r="X4576"/>
      <c r="Y4576"/>
      <c r="Z4576"/>
    </row>
    <row r="4577" spans="1:26">
      <c r="A4577">
        <v>10</v>
      </c>
      <c r="B4577" t="s">
        <v>6020</v>
      </c>
      <c r="C4577" t="s">
        <v>1279</v>
      </c>
      <c r="D4577">
        <v>91</v>
      </c>
      <c r="E4577">
        <v>0</v>
      </c>
      <c r="F4577">
        <v>0</v>
      </c>
      <c r="G4577" s="2">
        <f t="shared" si="570"/>
        <v>0</v>
      </c>
      <c r="H4577" s="3" t="str">
        <f t="shared" si="571"/>
        <v>10</v>
      </c>
      <c r="I4577" s="3" t="str">
        <f t="shared" si="572"/>
        <v>500</v>
      </c>
      <c r="J4577" s="3">
        <v>500</v>
      </c>
      <c r="K4577" s="3" t="str">
        <f>+VLOOKUP(J4577,'Dimension descriptions'!P:R,3,FALSE)</f>
        <v>District Office</v>
      </c>
      <c r="L4577" s="3" t="str">
        <f t="shared" si="573"/>
        <v>9600</v>
      </c>
      <c r="M4577" s="10">
        <v>9600</v>
      </c>
      <c r="N4577" s="3" t="str">
        <f t="shared" si="568"/>
        <v>2610</v>
      </c>
      <c r="O4577" s="3" t="str">
        <f t="shared" si="569"/>
        <v>210</v>
      </c>
      <c r="P4577" s="3" t="str">
        <f t="shared" si="574"/>
        <v>2</v>
      </c>
      <c r="Q4577" s="11">
        <f>+VLOOKUP(M4577,'Dimension descriptions'!K:M,2,FALSE)</f>
        <v>9000</v>
      </c>
      <c r="R4577" s="33">
        <v>9000</v>
      </c>
      <c r="S4577" s="11" t="str">
        <f>+VLOOKUP(R4577,'Dimension descriptions'!K:M,3)</f>
        <v>SUPPORT SERVICES PROGRAM</v>
      </c>
      <c r="T4577" s="3" t="str">
        <f t="shared" si="575"/>
        <v>Y</v>
      </c>
      <c r="U4577" t="e">
        <f>+VLOOKUP(R4577,'FY21 P13 Allotment memo'!O:O,1,FALSE)</f>
        <v>#N/A</v>
      </c>
      <c r="V4577"/>
      <c r="W4577"/>
      <c r="X4577"/>
      <c r="Y4577"/>
      <c r="Z4577"/>
    </row>
    <row r="4578" spans="1:26">
      <c r="A4578">
        <v>10</v>
      </c>
      <c r="B4578" t="s">
        <v>6021</v>
      </c>
      <c r="C4578" t="s">
        <v>1246</v>
      </c>
      <c r="D4578">
        <v>91</v>
      </c>
      <c r="E4578">
        <v>0</v>
      </c>
      <c r="F4578">
        <v>0</v>
      </c>
      <c r="G4578" s="2">
        <f t="shared" si="570"/>
        <v>0</v>
      </c>
      <c r="H4578" s="3" t="str">
        <f t="shared" si="571"/>
        <v>10</v>
      </c>
      <c r="I4578" s="3" t="str">
        <f t="shared" si="572"/>
        <v>500</v>
      </c>
      <c r="J4578" s="3">
        <v>500</v>
      </c>
      <c r="K4578" s="3" t="str">
        <f>+VLOOKUP(J4578,'Dimension descriptions'!P:R,3,FALSE)</f>
        <v>District Office</v>
      </c>
      <c r="L4578" s="3" t="str">
        <f t="shared" si="573"/>
        <v>9600</v>
      </c>
      <c r="M4578" s="10">
        <v>9600</v>
      </c>
      <c r="N4578" s="3" t="str">
        <f t="shared" si="568"/>
        <v>2610</v>
      </c>
      <c r="O4578" s="3" t="str">
        <f t="shared" si="569"/>
        <v>220</v>
      </c>
      <c r="P4578" s="3" t="str">
        <f t="shared" si="574"/>
        <v>2</v>
      </c>
      <c r="Q4578" s="11">
        <f>+VLOOKUP(M4578,'Dimension descriptions'!K:M,2,FALSE)</f>
        <v>9000</v>
      </c>
      <c r="R4578" s="33">
        <v>9000</v>
      </c>
      <c r="S4578" s="11" t="str">
        <f>+VLOOKUP(R4578,'Dimension descriptions'!K:M,3)</f>
        <v>SUPPORT SERVICES PROGRAM</v>
      </c>
      <c r="T4578" s="3" t="str">
        <f t="shared" si="575"/>
        <v>Y</v>
      </c>
      <c r="U4578" t="e">
        <f>+VLOOKUP(R4578,'FY21 P13 Allotment memo'!O:O,1,FALSE)</f>
        <v>#N/A</v>
      </c>
      <c r="V4578"/>
      <c r="W4578"/>
      <c r="X4578"/>
      <c r="Y4578"/>
      <c r="Z4578"/>
    </row>
    <row r="4579" spans="1:26">
      <c r="A4579">
        <v>10</v>
      </c>
      <c r="B4579" t="s">
        <v>6022</v>
      </c>
      <c r="C4579" t="s">
        <v>1248</v>
      </c>
      <c r="D4579">
        <v>91</v>
      </c>
      <c r="E4579">
        <v>0</v>
      </c>
      <c r="F4579">
        <v>0</v>
      </c>
      <c r="G4579" s="2">
        <f t="shared" si="570"/>
        <v>0</v>
      </c>
      <c r="H4579" s="3" t="str">
        <f t="shared" si="571"/>
        <v>10</v>
      </c>
      <c r="I4579" s="3" t="str">
        <f t="shared" si="572"/>
        <v>500</v>
      </c>
      <c r="J4579" s="3">
        <v>500</v>
      </c>
      <c r="K4579" s="3" t="str">
        <f>+VLOOKUP(J4579,'Dimension descriptions'!P:R,3,FALSE)</f>
        <v>District Office</v>
      </c>
      <c r="L4579" s="3" t="str">
        <f t="shared" si="573"/>
        <v>9600</v>
      </c>
      <c r="M4579" s="10">
        <v>9600</v>
      </c>
      <c r="N4579" s="3" t="str">
        <f t="shared" si="568"/>
        <v>2610</v>
      </c>
      <c r="O4579" s="3" t="str">
        <f t="shared" si="569"/>
        <v>241</v>
      </c>
      <c r="P4579" s="3" t="str">
        <f t="shared" si="574"/>
        <v>2</v>
      </c>
      <c r="Q4579" s="11">
        <f>+VLOOKUP(M4579,'Dimension descriptions'!K:M,2,FALSE)</f>
        <v>9000</v>
      </c>
      <c r="R4579" s="33">
        <v>9000</v>
      </c>
      <c r="S4579" s="11" t="str">
        <f>+VLOOKUP(R4579,'Dimension descriptions'!K:M,3)</f>
        <v>SUPPORT SERVICES PROGRAM</v>
      </c>
      <c r="T4579" s="3" t="str">
        <f t="shared" si="575"/>
        <v>Y</v>
      </c>
      <c r="U4579" t="e">
        <f>+VLOOKUP(R4579,'FY21 P13 Allotment memo'!O:O,1,FALSE)</f>
        <v>#N/A</v>
      </c>
      <c r="V4579"/>
      <c r="W4579"/>
      <c r="X4579"/>
      <c r="Y4579"/>
      <c r="Z4579"/>
    </row>
    <row r="4580" spans="1:26">
      <c r="A4580">
        <v>10</v>
      </c>
      <c r="B4580" t="s">
        <v>6023</v>
      </c>
      <c r="C4580" t="s">
        <v>1250</v>
      </c>
      <c r="D4580">
        <v>91</v>
      </c>
      <c r="E4580">
        <v>0</v>
      </c>
      <c r="F4580">
        <v>0</v>
      </c>
      <c r="G4580" s="2">
        <f t="shared" si="570"/>
        <v>0</v>
      </c>
      <c r="H4580" s="3" t="str">
        <f t="shared" si="571"/>
        <v>10</v>
      </c>
      <c r="I4580" s="3" t="str">
        <f t="shared" si="572"/>
        <v>500</v>
      </c>
      <c r="J4580" s="3">
        <v>500</v>
      </c>
      <c r="K4580" s="3" t="str">
        <f>+VLOOKUP(J4580,'Dimension descriptions'!P:R,3,FALSE)</f>
        <v>District Office</v>
      </c>
      <c r="L4580" s="3" t="str">
        <f t="shared" si="573"/>
        <v>9600</v>
      </c>
      <c r="M4580" s="10">
        <v>9600</v>
      </c>
      <c r="N4580" s="3" t="str">
        <f t="shared" si="568"/>
        <v>2610</v>
      </c>
      <c r="O4580" s="3" t="str">
        <f t="shared" si="569"/>
        <v>245</v>
      </c>
      <c r="P4580" s="3" t="str">
        <f t="shared" si="574"/>
        <v>2</v>
      </c>
      <c r="Q4580" s="11">
        <f>+VLOOKUP(M4580,'Dimension descriptions'!K:M,2,FALSE)</f>
        <v>9000</v>
      </c>
      <c r="R4580" s="33">
        <v>9000</v>
      </c>
      <c r="S4580" s="11" t="str">
        <f>+VLOOKUP(R4580,'Dimension descriptions'!K:M,3)</f>
        <v>SUPPORT SERVICES PROGRAM</v>
      </c>
      <c r="T4580" s="3" t="str">
        <f t="shared" si="575"/>
        <v>Y</v>
      </c>
      <c r="U4580" t="e">
        <f>+VLOOKUP(R4580,'FY21 P13 Allotment memo'!O:O,1,FALSE)</f>
        <v>#N/A</v>
      </c>
      <c r="V4580"/>
      <c r="W4580"/>
      <c r="X4580"/>
      <c r="Y4580"/>
      <c r="Z4580"/>
    </row>
    <row r="4581" spans="1:26">
      <c r="A4581">
        <v>10</v>
      </c>
      <c r="B4581" t="s">
        <v>6024</v>
      </c>
      <c r="C4581" t="s">
        <v>1661</v>
      </c>
      <c r="D4581">
        <v>91</v>
      </c>
      <c r="E4581">
        <v>0</v>
      </c>
      <c r="F4581">
        <v>0</v>
      </c>
      <c r="G4581" s="2">
        <f t="shared" si="570"/>
        <v>0</v>
      </c>
      <c r="H4581" s="3" t="str">
        <f t="shared" si="571"/>
        <v>10</v>
      </c>
      <c r="I4581" s="3" t="str">
        <f t="shared" si="572"/>
        <v>500</v>
      </c>
      <c r="J4581" s="3">
        <v>500</v>
      </c>
      <c r="K4581" s="3" t="str">
        <f>+VLOOKUP(J4581,'Dimension descriptions'!P:R,3,FALSE)</f>
        <v>District Office</v>
      </c>
      <c r="L4581" s="3" t="str">
        <f t="shared" si="573"/>
        <v>9600</v>
      </c>
      <c r="M4581" s="10">
        <v>9600</v>
      </c>
      <c r="N4581" s="3" t="str">
        <f t="shared" si="568"/>
        <v>2610</v>
      </c>
      <c r="O4581" s="3" t="str">
        <f t="shared" si="569"/>
        <v>270</v>
      </c>
      <c r="P4581" s="3" t="str">
        <f t="shared" si="574"/>
        <v>2</v>
      </c>
      <c r="Q4581" s="11">
        <f>+VLOOKUP(M4581,'Dimension descriptions'!K:M,2,FALSE)</f>
        <v>9000</v>
      </c>
      <c r="R4581" s="33">
        <v>9000</v>
      </c>
      <c r="S4581" s="11" t="str">
        <f>+VLOOKUP(R4581,'Dimension descriptions'!K:M,3)</f>
        <v>SUPPORT SERVICES PROGRAM</v>
      </c>
      <c r="T4581" s="3" t="str">
        <f t="shared" si="575"/>
        <v>Y</v>
      </c>
      <c r="U4581" t="e">
        <f>+VLOOKUP(R4581,'FY21 P13 Allotment memo'!O:O,1,FALSE)</f>
        <v>#N/A</v>
      </c>
      <c r="V4581"/>
      <c r="W4581"/>
      <c r="X4581"/>
      <c r="Y4581"/>
      <c r="Z4581"/>
    </row>
    <row r="4582" spans="1:26">
      <c r="A4582">
        <v>10</v>
      </c>
      <c r="B4582" t="s">
        <v>6025</v>
      </c>
      <c r="C4582" t="s">
        <v>1663</v>
      </c>
      <c r="D4582">
        <v>91</v>
      </c>
      <c r="E4582">
        <v>8152.24</v>
      </c>
      <c r="F4582">
        <v>0</v>
      </c>
      <c r="G4582" s="2">
        <f t="shared" si="570"/>
        <v>8152.24</v>
      </c>
      <c r="H4582" s="3" t="str">
        <f t="shared" si="571"/>
        <v>10</v>
      </c>
      <c r="I4582" s="3" t="str">
        <f t="shared" si="572"/>
        <v>500</v>
      </c>
      <c r="J4582" s="3">
        <v>500</v>
      </c>
      <c r="K4582" s="3" t="str">
        <f>+VLOOKUP(J4582,'Dimension descriptions'!P:R,3,FALSE)</f>
        <v>District Office</v>
      </c>
      <c r="L4582" s="3" t="str">
        <f t="shared" si="573"/>
        <v>9600</v>
      </c>
      <c r="M4582" s="10">
        <v>9600</v>
      </c>
      <c r="N4582" s="3" t="str">
        <f t="shared" si="568"/>
        <v>2610</v>
      </c>
      <c r="O4582" s="3" t="str">
        <f t="shared" si="569"/>
        <v>411</v>
      </c>
      <c r="P4582" s="3" t="str">
        <f t="shared" si="574"/>
        <v>4</v>
      </c>
      <c r="Q4582" s="11">
        <f>+VLOOKUP(M4582,'Dimension descriptions'!K:M,2,FALSE)</f>
        <v>9000</v>
      </c>
      <c r="R4582" s="33">
        <v>9000</v>
      </c>
      <c r="S4582" s="11" t="str">
        <f>+VLOOKUP(R4582,'Dimension descriptions'!K:M,3)</f>
        <v>SUPPORT SERVICES PROGRAM</v>
      </c>
      <c r="T4582" s="3" t="str">
        <f t="shared" si="575"/>
        <v>Y</v>
      </c>
      <c r="U4582" t="e">
        <f>+VLOOKUP(R4582,'FY21 P13 Allotment memo'!O:O,1,FALSE)</f>
        <v>#N/A</v>
      </c>
      <c r="V4582"/>
      <c r="W4582"/>
      <c r="X4582"/>
      <c r="Y4582"/>
      <c r="Z4582"/>
    </row>
    <row r="4583" spans="1:26">
      <c r="A4583">
        <v>10</v>
      </c>
      <c r="B4583" t="s">
        <v>6026</v>
      </c>
      <c r="C4583" t="s">
        <v>1665</v>
      </c>
      <c r="D4583">
        <v>91</v>
      </c>
      <c r="E4583">
        <v>0</v>
      </c>
      <c r="F4583">
        <v>0</v>
      </c>
      <c r="G4583" s="2">
        <f t="shared" si="570"/>
        <v>0</v>
      </c>
      <c r="H4583" s="3" t="str">
        <f t="shared" si="571"/>
        <v>10</v>
      </c>
      <c r="I4583" s="3" t="str">
        <f t="shared" si="572"/>
        <v>500</v>
      </c>
      <c r="J4583" s="3">
        <v>500</v>
      </c>
      <c r="K4583" s="3" t="str">
        <f>+VLOOKUP(J4583,'Dimension descriptions'!P:R,3,FALSE)</f>
        <v>District Office</v>
      </c>
      <c r="L4583" s="3" t="str">
        <f t="shared" si="573"/>
        <v>9600</v>
      </c>
      <c r="M4583" s="10">
        <v>9600</v>
      </c>
      <c r="N4583" s="3" t="str">
        <f t="shared" si="568"/>
        <v>2610</v>
      </c>
      <c r="O4583" s="3" t="str">
        <f t="shared" si="569"/>
        <v>430</v>
      </c>
      <c r="P4583" s="3" t="str">
        <f t="shared" si="574"/>
        <v>4</v>
      </c>
      <c r="Q4583" s="11">
        <f>+VLOOKUP(M4583,'Dimension descriptions'!K:M,2,FALSE)</f>
        <v>9000</v>
      </c>
      <c r="R4583" s="33">
        <v>9000</v>
      </c>
      <c r="S4583" s="11" t="str">
        <f>+VLOOKUP(R4583,'Dimension descriptions'!K:M,3)</f>
        <v>SUPPORT SERVICES PROGRAM</v>
      </c>
      <c r="T4583" s="3" t="str">
        <f t="shared" si="575"/>
        <v>Y</v>
      </c>
      <c r="U4583" t="e">
        <f>+VLOOKUP(R4583,'FY21 P13 Allotment memo'!O:O,1,FALSE)</f>
        <v>#N/A</v>
      </c>
      <c r="V4583"/>
      <c r="W4583"/>
      <c r="X4583"/>
      <c r="Y4583"/>
      <c r="Z4583"/>
    </row>
    <row r="4584" spans="1:26">
      <c r="A4584">
        <v>10</v>
      </c>
      <c r="B4584" t="s">
        <v>6027</v>
      </c>
      <c r="C4584" t="s">
        <v>1667</v>
      </c>
      <c r="D4584">
        <v>91</v>
      </c>
      <c r="E4584">
        <v>5014.43</v>
      </c>
      <c r="F4584">
        <v>0</v>
      </c>
      <c r="G4584" s="2">
        <f t="shared" si="570"/>
        <v>5014.43</v>
      </c>
      <c r="H4584" s="3" t="str">
        <f t="shared" si="571"/>
        <v>10</v>
      </c>
      <c r="I4584" s="3" t="str">
        <f t="shared" si="572"/>
        <v>500</v>
      </c>
      <c r="J4584" s="3">
        <v>500</v>
      </c>
      <c r="K4584" s="3" t="str">
        <f>+VLOOKUP(J4584,'Dimension descriptions'!P:R,3,FALSE)</f>
        <v>District Office</v>
      </c>
      <c r="L4584" s="3" t="str">
        <f t="shared" si="573"/>
        <v>9600</v>
      </c>
      <c r="M4584" s="10">
        <v>9600</v>
      </c>
      <c r="N4584" s="3" t="str">
        <f t="shared" si="568"/>
        <v>2610</v>
      </c>
      <c r="O4584" s="3" t="str">
        <f t="shared" si="569"/>
        <v>431</v>
      </c>
      <c r="P4584" s="3" t="str">
        <f t="shared" si="574"/>
        <v>4</v>
      </c>
      <c r="Q4584" s="11">
        <f>+VLOOKUP(M4584,'Dimension descriptions'!K:M,2,FALSE)</f>
        <v>9000</v>
      </c>
      <c r="R4584" s="33">
        <v>9000</v>
      </c>
      <c r="S4584" s="11" t="str">
        <f>+VLOOKUP(R4584,'Dimension descriptions'!K:M,3)</f>
        <v>SUPPORT SERVICES PROGRAM</v>
      </c>
      <c r="T4584" s="3" t="str">
        <f t="shared" si="575"/>
        <v>Y</v>
      </c>
      <c r="U4584" t="e">
        <f>+VLOOKUP(R4584,'FY21 P13 Allotment memo'!O:O,1,FALSE)</f>
        <v>#N/A</v>
      </c>
      <c r="V4584"/>
      <c r="W4584"/>
      <c r="X4584"/>
      <c r="Y4584"/>
      <c r="Z4584"/>
    </row>
    <row r="4585" spans="1:26">
      <c r="A4585">
        <v>10</v>
      </c>
      <c r="B4585" t="s">
        <v>6028</v>
      </c>
      <c r="C4585" t="s">
        <v>6029</v>
      </c>
      <c r="D4585">
        <v>91</v>
      </c>
      <c r="E4585">
        <v>33340.11</v>
      </c>
      <c r="F4585">
        <v>0</v>
      </c>
      <c r="G4585" s="2">
        <f t="shared" si="570"/>
        <v>33340.11</v>
      </c>
      <c r="H4585" s="3" t="str">
        <f t="shared" si="571"/>
        <v>10</v>
      </c>
      <c r="I4585" s="3" t="str">
        <f t="shared" si="572"/>
        <v>500</v>
      </c>
      <c r="J4585" s="3">
        <v>500</v>
      </c>
      <c r="K4585" s="3" t="str">
        <f>+VLOOKUP(J4585,'Dimension descriptions'!P:R,3,FALSE)</f>
        <v>District Office</v>
      </c>
      <c r="L4585" s="3" t="str">
        <f t="shared" si="573"/>
        <v>9600</v>
      </c>
      <c r="M4585" s="10">
        <v>9600</v>
      </c>
      <c r="N4585" s="3" t="str">
        <f t="shared" si="568"/>
        <v>2610</v>
      </c>
      <c r="O4585" s="3" t="str">
        <f t="shared" si="569"/>
        <v>433</v>
      </c>
      <c r="P4585" s="3" t="str">
        <f t="shared" si="574"/>
        <v>4</v>
      </c>
      <c r="Q4585" s="11">
        <f>+VLOOKUP(M4585,'Dimension descriptions'!K:M,2,FALSE)</f>
        <v>9000</v>
      </c>
      <c r="R4585" s="33">
        <v>9000</v>
      </c>
      <c r="S4585" s="11" t="str">
        <f>+VLOOKUP(R4585,'Dimension descriptions'!K:M,3)</f>
        <v>SUPPORT SERVICES PROGRAM</v>
      </c>
      <c r="T4585" s="3" t="str">
        <f t="shared" si="575"/>
        <v>Y</v>
      </c>
      <c r="U4585" t="e">
        <f>+VLOOKUP(R4585,'FY21 P13 Allotment memo'!O:O,1,FALSE)</f>
        <v>#N/A</v>
      </c>
      <c r="V4585"/>
      <c r="W4585"/>
      <c r="X4585"/>
      <c r="Y4585"/>
      <c r="Z4585"/>
    </row>
    <row r="4586" spans="1:26">
      <c r="A4586">
        <v>10</v>
      </c>
      <c r="B4586" t="s">
        <v>6030</v>
      </c>
      <c r="C4586" t="s">
        <v>1669</v>
      </c>
      <c r="D4586">
        <v>91</v>
      </c>
      <c r="E4586">
        <v>0</v>
      </c>
      <c r="F4586">
        <v>0</v>
      </c>
      <c r="G4586" s="2">
        <f t="shared" si="570"/>
        <v>0</v>
      </c>
      <c r="H4586" s="3" t="str">
        <f t="shared" si="571"/>
        <v>10</v>
      </c>
      <c r="I4586" s="3" t="str">
        <f t="shared" si="572"/>
        <v>500</v>
      </c>
      <c r="J4586" s="3">
        <v>500</v>
      </c>
      <c r="K4586" s="3" t="str">
        <f>+VLOOKUP(J4586,'Dimension descriptions'!P:R,3,FALSE)</f>
        <v>District Office</v>
      </c>
      <c r="L4586" s="3" t="str">
        <f t="shared" si="573"/>
        <v>9600</v>
      </c>
      <c r="M4586" s="10">
        <v>9600</v>
      </c>
      <c r="N4586" s="3" t="str">
        <f t="shared" si="568"/>
        <v>2610</v>
      </c>
      <c r="O4586" s="3" t="str">
        <f t="shared" si="569"/>
        <v>441</v>
      </c>
      <c r="P4586" s="3" t="str">
        <f t="shared" si="574"/>
        <v>4</v>
      </c>
      <c r="Q4586" s="11">
        <f>+VLOOKUP(M4586,'Dimension descriptions'!K:M,2,FALSE)</f>
        <v>9000</v>
      </c>
      <c r="R4586" s="33">
        <v>9000</v>
      </c>
      <c r="S4586" s="11" t="str">
        <f>+VLOOKUP(R4586,'Dimension descriptions'!K:M,3)</f>
        <v>SUPPORT SERVICES PROGRAM</v>
      </c>
      <c r="T4586" s="3" t="str">
        <f t="shared" si="575"/>
        <v>Y</v>
      </c>
      <c r="U4586" t="e">
        <f>+VLOOKUP(R4586,'FY21 P13 Allotment memo'!O:O,1,FALSE)</f>
        <v>#N/A</v>
      </c>
      <c r="V4586"/>
      <c r="W4586"/>
      <c r="X4586"/>
      <c r="Y4586"/>
      <c r="Z4586"/>
    </row>
    <row r="4587" spans="1:26">
      <c r="A4587">
        <v>10</v>
      </c>
      <c r="B4587" t="s">
        <v>6031</v>
      </c>
      <c r="C4587" t="s">
        <v>1671</v>
      </c>
      <c r="D4587">
        <v>91</v>
      </c>
      <c r="E4587">
        <v>8464.24</v>
      </c>
      <c r="F4587">
        <v>0</v>
      </c>
      <c r="G4587" s="2">
        <f t="shared" si="570"/>
        <v>8464.24</v>
      </c>
      <c r="H4587" s="3" t="str">
        <f t="shared" si="571"/>
        <v>10</v>
      </c>
      <c r="I4587" s="3" t="str">
        <f t="shared" si="572"/>
        <v>500</v>
      </c>
      <c r="J4587" s="3">
        <v>500</v>
      </c>
      <c r="K4587" s="3" t="str">
        <f>+VLOOKUP(J4587,'Dimension descriptions'!P:R,3,FALSE)</f>
        <v>District Office</v>
      </c>
      <c r="L4587" s="3" t="str">
        <f t="shared" si="573"/>
        <v>9600</v>
      </c>
      <c r="M4587" s="10">
        <v>9600</v>
      </c>
      <c r="N4587" s="3" t="str">
        <f t="shared" si="568"/>
        <v>2610</v>
      </c>
      <c r="O4587" s="3" t="str">
        <f t="shared" si="569"/>
        <v>530</v>
      </c>
      <c r="P4587" s="3" t="str">
        <f t="shared" si="574"/>
        <v>5</v>
      </c>
      <c r="Q4587" s="11">
        <f>+VLOOKUP(M4587,'Dimension descriptions'!K:M,2,FALSE)</f>
        <v>9000</v>
      </c>
      <c r="R4587" s="33">
        <v>9000</v>
      </c>
      <c r="S4587" s="11" t="str">
        <f>+VLOOKUP(R4587,'Dimension descriptions'!K:M,3)</f>
        <v>SUPPORT SERVICES PROGRAM</v>
      </c>
      <c r="T4587" s="3" t="str">
        <f t="shared" si="575"/>
        <v>Y</v>
      </c>
      <c r="U4587" t="e">
        <f>+VLOOKUP(R4587,'FY21 P13 Allotment memo'!O:O,1,FALSE)</f>
        <v>#N/A</v>
      </c>
      <c r="V4587"/>
      <c r="W4587"/>
      <c r="X4587"/>
      <c r="Y4587"/>
      <c r="Z4587"/>
    </row>
    <row r="4588" spans="1:26">
      <c r="A4588">
        <v>10</v>
      </c>
      <c r="B4588" t="s">
        <v>6032</v>
      </c>
      <c r="C4588" t="s">
        <v>6033</v>
      </c>
      <c r="D4588">
        <v>91</v>
      </c>
      <c r="E4588">
        <v>0</v>
      </c>
      <c r="F4588">
        <v>0</v>
      </c>
      <c r="G4588" s="2">
        <f t="shared" si="570"/>
        <v>0</v>
      </c>
      <c r="H4588" s="3" t="str">
        <f t="shared" si="571"/>
        <v>10</v>
      </c>
      <c r="I4588" s="3" t="str">
        <f t="shared" si="572"/>
        <v>500</v>
      </c>
      <c r="J4588" s="3">
        <v>500</v>
      </c>
      <c r="K4588" s="3" t="str">
        <f>+VLOOKUP(J4588,'Dimension descriptions'!P:R,3,FALSE)</f>
        <v>District Office</v>
      </c>
      <c r="L4588" s="3" t="str">
        <f t="shared" si="573"/>
        <v>9600</v>
      </c>
      <c r="M4588" s="10">
        <v>9600</v>
      </c>
      <c r="N4588" s="3" t="str">
        <f t="shared" si="568"/>
        <v>2610</v>
      </c>
      <c r="O4588" s="3" t="str">
        <f t="shared" si="569"/>
        <v>532</v>
      </c>
      <c r="P4588" s="3" t="str">
        <f t="shared" si="574"/>
        <v>5</v>
      </c>
      <c r="Q4588" s="11">
        <f>+VLOOKUP(M4588,'Dimension descriptions'!K:M,2,FALSE)</f>
        <v>9000</v>
      </c>
      <c r="R4588" s="33">
        <v>9000</v>
      </c>
      <c r="S4588" s="11" t="str">
        <f>+VLOOKUP(R4588,'Dimension descriptions'!K:M,3)</f>
        <v>SUPPORT SERVICES PROGRAM</v>
      </c>
      <c r="T4588" s="3" t="str">
        <f t="shared" si="575"/>
        <v>Y</v>
      </c>
      <c r="U4588" t="e">
        <f>+VLOOKUP(R4588,'FY21 P13 Allotment memo'!O:O,1,FALSE)</f>
        <v>#N/A</v>
      </c>
      <c r="V4588"/>
      <c r="W4588"/>
      <c r="X4588"/>
      <c r="Y4588"/>
      <c r="Z4588"/>
    </row>
    <row r="4589" spans="1:26">
      <c r="A4589">
        <v>10</v>
      </c>
      <c r="B4589" t="s">
        <v>6034</v>
      </c>
      <c r="C4589" t="s">
        <v>1673</v>
      </c>
      <c r="D4589">
        <v>91</v>
      </c>
      <c r="E4589">
        <v>0</v>
      </c>
      <c r="F4589">
        <v>0</v>
      </c>
      <c r="G4589" s="2">
        <f t="shared" si="570"/>
        <v>0</v>
      </c>
      <c r="H4589" s="3" t="str">
        <f t="shared" si="571"/>
        <v>10</v>
      </c>
      <c r="I4589" s="3" t="str">
        <f t="shared" si="572"/>
        <v>500</v>
      </c>
      <c r="J4589" s="3">
        <v>500</v>
      </c>
      <c r="K4589" s="3" t="str">
        <f>+VLOOKUP(J4589,'Dimension descriptions'!P:R,3,FALSE)</f>
        <v>District Office</v>
      </c>
      <c r="L4589" s="3" t="str">
        <f t="shared" si="573"/>
        <v>9600</v>
      </c>
      <c r="M4589" s="10">
        <v>9600</v>
      </c>
      <c r="N4589" s="3" t="str">
        <f t="shared" si="568"/>
        <v>2610</v>
      </c>
      <c r="O4589" s="3" t="str">
        <f t="shared" si="569"/>
        <v>580</v>
      </c>
      <c r="P4589" s="3" t="str">
        <f t="shared" si="574"/>
        <v>5</v>
      </c>
      <c r="Q4589" s="11">
        <f>+VLOOKUP(M4589,'Dimension descriptions'!K:M,2,FALSE)</f>
        <v>9000</v>
      </c>
      <c r="R4589" s="33">
        <v>9000</v>
      </c>
      <c r="S4589" s="11" t="str">
        <f>+VLOOKUP(R4589,'Dimension descriptions'!K:M,3)</f>
        <v>SUPPORT SERVICES PROGRAM</v>
      </c>
      <c r="T4589" s="3" t="str">
        <f t="shared" si="575"/>
        <v>Y</v>
      </c>
      <c r="U4589" t="e">
        <f>+VLOOKUP(R4589,'FY21 P13 Allotment memo'!O:O,1,FALSE)</f>
        <v>#N/A</v>
      </c>
      <c r="V4589"/>
      <c r="W4589"/>
      <c r="X4589"/>
      <c r="Y4589"/>
      <c r="Z4589"/>
    </row>
    <row r="4590" spans="1:26">
      <c r="A4590">
        <v>10</v>
      </c>
      <c r="B4590" t="s">
        <v>6035</v>
      </c>
      <c r="C4590" t="s">
        <v>1675</v>
      </c>
      <c r="D4590">
        <v>91</v>
      </c>
      <c r="E4590">
        <v>7788.81</v>
      </c>
      <c r="F4590">
        <v>0</v>
      </c>
      <c r="G4590" s="2">
        <f t="shared" si="570"/>
        <v>7788.81</v>
      </c>
      <c r="H4590" s="3" t="str">
        <f t="shared" si="571"/>
        <v>10</v>
      </c>
      <c r="I4590" s="3" t="str">
        <f t="shared" si="572"/>
        <v>500</v>
      </c>
      <c r="J4590" s="3">
        <v>500</v>
      </c>
      <c r="K4590" s="3" t="str">
        <f>+VLOOKUP(J4590,'Dimension descriptions'!P:R,3,FALSE)</f>
        <v>District Office</v>
      </c>
      <c r="L4590" s="3" t="str">
        <f t="shared" si="573"/>
        <v>9600</v>
      </c>
      <c r="M4590" s="10">
        <v>9600</v>
      </c>
      <c r="N4590" s="3" t="str">
        <f t="shared" si="568"/>
        <v>2610</v>
      </c>
      <c r="O4590" s="3" t="str">
        <f t="shared" si="569"/>
        <v>621</v>
      </c>
      <c r="P4590" s="3" t="str">
        <f t="shared" si="574"/>
        <v>6</v>
      </c>
      <c r="Q4590" s="11">
        <f>+VLOOKUP(M4590,'Dimension descriptions'!K:M,2,FALSE)</f>
        <v>9000</v>
      </c>
      <c r="R4590" s="33">
        <v>9000</v>
      </c>
      <c r="S4590" s="11" t="str">
        <f>+VLOOKUP(R4590,'Dimension descriptions'!K:M,3)</f>
        <v>SUPPORT SERVICES PROGRAM</v>
      </c>
      <c r="T4590" s="3" t="str">
        <f t="shared" si="575"/>
        <v>Y</v>
      </c>
      <c r="U4590" t="e">
        <f>+VLOOKUP(R4590,'FY21 P13 Allotment memo'!O:O,1,FALSE)</f>
        <v>#N/A</v>
      </c>
      <c r="V4590"/>
      <c r="W4590"/>
      <c r="X4590"/>
      <c r="Y4590"/>
      <c r="Z4590"/>
    </row>
    <row r="4591" spans="1:26">
      <c r="A4591">
        <v>10</v>
      </c>
      <c r="B4591" t="s">
        <v>6036</v>
      </c>
      <c r="C4591" t="s">
        <v>1677</v>
      </c>
      <c r="D4591">
        <v>91</v>
      </c>
      <c r="E4591">
        <v>34547.980000000003</v>
      </c>
      <c r="F4591">
        <v>0</v>
      </c>
      <c r="G4591" s="2">
        <f t="shared" si="570"/>
        <v>34547.980000000003</v>
      </c>
      <c r="H4591" s="3" t="str">
        <f t="shared" si="571"/>
        <v>10</v>
      </c>
      <c r="I4591" s="3" t="str">
        <f t="shared" si="572"/>
        <v>500</v>
      </c>
      <c r="J4591" s="3">
        <v>500</v>
      </c>
      <c r="K4591" s="3" t="str">
        <f>+VLOOKUP(J4591,'Dimension descriptions'!P:R,3,FALSE)</f>
        <v>District Office</v>
      </c>
      <c r="L4591" s="3" t="str">
        <f t="shared" si="573"/>
        <v>9600</v>
      </c>
      <c r="M4591" s="10">
        <v>9600</v>
      </c>
      <c r="N4591" s="3" t="str">
        <f t="shared" si="568"/>
        <v>2610</v>
      </c>
      <c r="O4591" s="3" t="str">
        <f t="shared" si="569"/>
        <v>622</v>
      </c>
      <c r="P4591" s="3" t="str">
        <f t="shared" si="574"/>
        <v>6</v>
      </c>
      <c r="Q4591" s="11">
        <f>+VLOOKUP(M4591,'Dimension descriptions'!K:M,2,FALSE)</f>
        <v>9000</v>
      </c>
      <c r="R4591" s="33">
        <v>9000</v>
      </c>
      <c r="S4591" s="11" t="str">
        <f>+VLOOKUP(R4591,'Dimension descriptions'!K:M,3)</f>
        <v>SUPPORT SERVICES PROGRAM</v>
      </c>
      <c r="T4591" s="3" t="str">
        <f t="shared" si="575"/>
        <v>Y</v>
      </c>
      <c r="U4591" t="e">
        <f>+VLOOKUP(R4591,'FY21 P13 Allotment memo'!O:O,1,FALSE)</f>
        <v>#N/A</v>
      </c>
      <c r="V4591"/>
      <c r="W4591"/>
      <c r="X4591"/>
      <c r="Y4591"/>
      <c r="Z4591"/>
    </row>
    <row r="4592" spans="1:26">
      <c r="A4592">
        <v>10</v>
      </c>
      <c r="B4592" t="s">
        <v>6037</v>
      </c>
      <c r="C4592" t="s">
        <v>1679</v>
      </c>
      <c r="D4592">
        <v>91</v>
      </c>
      <c r="E4592">
        <v>1877.78</v>
      </c>
      <c r="F4592">
        <v>0</v>
      </c>
      <c r="G4592" s="2">
        <f t="shared" si="570"/>
        <v>1877.78</v>
      </c>
      <c r="H4592" s="3" t="str">
        <f t="shared" si="571"/>
        <v>10</v>
      </c>
      <c r="I4592" s="3" t="str">
        <f t="shared" si="572"/>
        <v>500</v>
      </c>
      <c r="J4592" s="3">
        <v>500</v>
      </c>
      <c r="K4592" s="3" t="str">
        <f>+VLOOKUP(J4592,'Dimension descriptions'!P:R,3,FALSE)</f>
        <v>District Office</v>
      </c>
      <c r="L4592" s="3" t="str">
        <f t="shared" si="573"/>
        <v>9600</v>
      </c>
      <c r="M4592" s="10">
        <v>9600</v>
      </c>
      <c r="N4592" s="3" t="str">
        <f t="shared" si="568"/>
        <v>2610</v>
      </c>
      <c r="O4592" s="3" t="str">
        <f t="shared" si="569"/>
        <v>680</v>
      </c>
      <c r="P4592" s="3" t="str">
        <f t="shared" si="574"/>
        <v>6</v>
      </c>
      <c r="Q4592" s="11">
        <f>+VLOOKUP(M4592,'Dimension descriptions'!K:M,2,FALSE)</f>
        <v>9000</v>
      </c>
      <c r="R4592" s="33">
        <v>9000</v>
      </c>
      <c r="S4592" s="11" t="str">
        <f>+VLOOKUP(R4592,'Dimension descriptions'!K:M,3)</f>
        <v>SUPPORT SERVICES PROGRAM</v>
      </c>
      <c r="T4592" s="3" t="str">
        <f t="shared" si="575"/>
        <v>Y</v>
      </c>
      <c r="U4592" t="e">
        <f>+VLOOKUP(R4592,'FY21 P13 Allotment memo'!O:O,1,FALSE)</f>
        <v>#N/A</v>
      </c>
      <c r="V4592"/>
      <c r="W4592"/>
      <c r="X4592"/>
      <c r="Y4592"/>
      <c r="Z4592"/>
    </row>
    <row r="4593" spans="1:26">
      <c r="A4593">
        <v>10</v>
      </c>
      <c r="B4593" t="s">
        <v>6038</v>
      </c>
      <c r="C4593" t="s">
        <v>1681</v>
      </c>
      <c r="D4593">
        <v>91</v>
      </c>
      <c r="E4593">
        <v>0</v>
      </c>
      <c r="F4593">
        <v>0</v>
      </c>
      <c r="G4593" s="2">
        <f t="shared" si="570"/>
        <v>0</v>
      </c>
      <c r="H4593" s="3" t="str">
        <f t="shared" si="571"/>
        <v>10</v>
      </c>
      <c r="I4593" s="3" t="str">
        <f t="shared" si="572"/>
        <v>500</v>
      </c>
      <c r="J4593" s="3">
        <v>500</v>
      </c>
      <c r="K4593" s="3" t="str">
        <f>+VLOOKUP(J4593,'Dimension descriptions'!P:R,3,FALSE)</f>
        <v>District Office</v>
      </c>
      <c r="L4593" s="3" t="str">
        <f t="shared" si="573"/>
        <v>9600</v>
      </c>
      <c r="M4593" s="10">
        <v>9600</v>
      </c>
      <c r="N4593" s="3" t="str">
        <f t="shared" si="568"/>
        <v>2610</v>
      </c>
      <c r="O4593" s="3" t="str">
        <f t="shared" si="569"/>
        <v>689</v>
      </c>
      <c r="P4593" s="3" t="str">
        <f t="shared" si="574"/>
        <v>6</v>
      </c>
      <c r="Q4593" s="11">
        <f>+VLOOKUP(M4593,'Dimension descriptions'!K:M,2,FALSE)</f>
        <v>9000</v>
      </c>
      <c r="R4593" s="33">
        <v>9000</v>
      </c>
      <c r="S4593" s="11" t="str">
        <f>+VLOOKUP(R4593,'Dimension descriptions'!K:M,3)</f>
        <v>SUPPORT SERVICES PROGRAM</v>
      </c>
      <c r="T4593" s="3" t="str">
        <f t="shared" si="575"/>
        <v>Y</v>
      </c>
      <c r="U4593" t="e">
        <f>+VLOOKUP(R4593,'FY21 P13 Allotment memo'!O:O,1,FALSE)</f>
        <v>#N/A</v>
      </c>
      <c r="V4593"/>
      <c r="W4593"/>
      <c r="X4593"/>
      <c r="Y4593"/>
      <c r="Z4593"/>
    </row>
    <row r="4594" spans="1:26">
      <c r="A4594">
        <v>10</v>
      </c>
      <c r="B4594" t="s">
        <v>6039</v>
      </c>
      <c r="C4594" t="s">
        <v>6040</v>
      </c>
      <c r="D4594">
        <v>91</v>
      </c>
      <c r="E4594">
        <v>0</v>
      </c>
      <c r="F4594">
        <v>0</v>
      </c>
      <c r="G4594" s="2">
        <f t="shared" si="570"/>
        <v>0</v>
      </c>
      <c r="H4594" s="3" t="str">
        <f t="shared" si="571"/>
        <v>10</v>
      </c>
      <c r="I4594" s="3" t="str">
        <f t="shared" si="572"/>
        <v>500</v>
      </c>
      <c r="J4594" s="3">
        <v>500</v>
      </c>
      <c r="K4594" s="3" t="str">
        <f>+VLOOKUP(J4594,'Dimension descriptions'!P:R,3,FALSE)</f>
        <v>District Office</v>
      </c>
      <c r="L4594" s="3" t="str">
        <f t="shared" si="573"/>
        <v>9600</v>
      </c>
      <c r="M4594" s="10">
        <v>9600</v>
      </c>
      <c r="N4594" s="3" t="str">
        <f t="shared" si="568"/>
        <v>2610</v>
      </c>
      <c r="O4594" s="3" t="str">
        <f t="shared" si="569"/>
        <v>890</v>
      </c>
      <c r="P4594" s="3" t="str">
        <f t="shared" si="574"/>
        <v>8</v>
      </c>
      <c r="Q4594" s="11">
        <f>+VLOOKUP(M4594,'Dimension descriptions'!K:M,2,FALSE)</f>
        <v>9000</v>
      </c>
      <c r="R4594" s="33">
        <v>9000</v>
      </c>
      <c r="S4594" s="11" t="str">
        <f>+VLOOKUP(R4594,'Dimension descriptions'!K:M,3)</f>
        <v>SUPPORT SERVICES PROGRAM</v>
      </c>
      <c r="T4594" s="3" t="str">
        <f t="shared" si="575"/>
        <v>Y</v>
      </c>
      <c r="U4594" t="e">
        <f>+VLOOKUP(R4594,'FY21 P13 Allotment memo'!O:O,1,FALSE)</f>
        <v>#N/A</v>
      </c>
      <c r="V4594"/>
      <c r="W4594"/>
      <c r="X4594"/>
      <c r="Y4594"/>
      <c r="Z4594"/>
    </row>
    <row r="4595" spans="1:26">
      <c r="A4595">
        <v>10</v>
      </c>
      <c r="B4595" t="s">
        <v>6041</v>
      </c>
      <c r="C4595" t="s">
        <v>6042</v>
      </c>
      <c r="D4595">
        <v>91</v>
      </c>
      <c r="E4595">
        <v>331575.23</v>
      </c>
      <c r="F4595">
        <v>0</v>
      </c>
      <c r="G4595" s="2">
        <f t="shared" si="570"/>
        <v>331575.23</v>
      </c>
      <c r="H4595" s="3" t="str">
        <f t="shared" si="571"/>
        <v>10</v>
      </c>
      <c r="I4595" s="3" t="str">
        <f t="shared" si="572"/>
        <v>500</v>
      </c>
      <c r="J4595" s="3">
        <v>500</v>
      </c>
      <c r="K4595" s="3" t="str">
        <f>+VLOOKUP(J4595,'Dimension descriptions'!P:R,3,FALSE)</f>
        <v>District Office</v>
      </c>
      <c r="L4595" s="3" t="str">
        <f t="shared" si="573"/>
        <v>9600</v>
      </c>
      <c r="M4595" s="10">
        <v>9600</v>
      </c>
      <c r="N4595" s="3" t="str">
        <f t="shared" si="568"/>
        <v>2620</v>
      </c>
      <c r="O4595" s="3" t="str">
        <f t="shared" si="569"/>
        <v>182</v>
      </c>
      <c r="P4595" s="3" t="str">
        <f t="shared" si="574"/>
        <v>1</v>
      </c>
      <c r="Q4595" s="11">
        <f>+VLOOKUP(M4595,'Dimension descriptions'!K:M,2,FALSE)</f>
        <v>9000</v>
      </c>
      <c r="R4595" s="33">
        <v>9000</v>
      </c>
      <c r="S4595" s="11" t="str">
        <f>+VLOOKUP(R4595,'Dimension descriptions'!K:M,3)</f>
        <v>SUPPORT SERVICES PROGRAM</v>
      </c>
      <c r="T4595" s="3" t="str">
        <f t="shared" si="575"/>
        <v>Y</v>
      </c>
      <c r="U4595" t="e">
        <f>+VLOOKUP(R4595,'FY21 P13 Allotment memo'!O:O,1,FALSE)</f>
        <v>#N/A</v>
      </c>
      <c r="V4595"/>
      <c r="W4595"/>
      <c r="X4595"/>
      <c r="Y4595"/>
      <c r="Z4595"/>
    </row>
    <row r="4596" spans="1:26">
      <c r="A4596">
        <v>10</v>
      </c>
      <c r="B4596" t="s">
        <v>6043</v>
      </c>
      <c r="C4596" t="s">
        <v>6044</v>
      </c>
      <c r="D4596">
        <v>91</v>
      </c>
      <c r="E4596">
        <v>4590.84</v>
      </c>
      <c r="F4596">
        <v>0</v>
      </c>
      <c r="G4596" s="2">
        <f t="shared" si="570"/>
        <v>4590.84</v>
      </c>
      <c r="H4596" s="3" t="str">
        <f t="shared" si="571"/>
        <v>10</v>
      </c>
      <c r="I4596" s="3" t="str">
        <f t="shared" si="572"/>
        <v>500</v>
      </c>
      <c r="J4596" s="3">
        <v>500</v>
      </c>
      <c r="K4596" s="3" t="str">
        <f>+VLOOKUP(J4596,'Dimension descriptions'!P:R,3,FALSE)</f>
        <v>District Office</v>
      </c>
      <c r="L4596" s="3" t="str">
        <f t="shared" si="573"/>
        <v>9600</v>
      </c>
      <c r="M4596" s="10">
        <v>9600</v>
      </c>
      <c r="N4596" s="3" t="str">
        <f t="shared" si="568"/>
        <v>2620</v>
      </c>
      <c r="O4596" s="3" t="str">
        <f t="shared" si="569"/>
        <v>187</v>
      </c>
      <c r="P4596" s="3" t="str">
        <f t="shared" si="574"/>
        <v>1</v>
      </c>
      <c r="Q4596" s="11">
        <f>+VLOOKUP(M4596,'Dimension descriptions'!K:M,2,FALSE)</f>
        <v>9000</v>
      </c>
      <c r="R4596" s="33">
        <v>9000</v>
      </c>
      <c r="S4596" s="11" t="str">
        <f>+VLOOKUP(R4596,'Dimension descriptions'!K:M,3)</f>
        <v>SUPPORT SERVICES PROGRAM</v>
      </c>
      <c r="T4596" s="3" t="str">
        <f t="shared" si="575"/>
        <v>Y</v>
      </c>
      <c r="U4596" t="e">
        <f>+VLOOKUP(R4596,'FY21 P13 Allotment memo'!O:O,1,FALSE)</f>
        <v>#N/A</v>
      </c>
      <c r="V4596"/>
      <c r="W4596"/>
      <c r="X4596"/>
      <c r="Y4596"/>
      <c r="Z4596"/>
    </row>
    <row r="4597" spans="1:26">
      <c r="A4597">
        <v>10</v>
      </c>
      <c r="B4597" t="s">
        <v>6045</v>
      </c>
      <c r="C4597" t="s">
        <v>1279</v>
      </c>
      <c r="D4597">
        <v>91</v>
      </c>
      <c r="E4597">
        <v>69311.22</v>
      </c>
      <c r="F4597">
        <v>0</v>
      </c>
      <c r="G4597" s="2">
        <f t="shared" si="570"/>
        <v>69311.22</v>
      </c>
      <c r="H4597" s="3" t="str">
        <f t="shared" si="571"/>
        <v>10</v>
      </c>
      <c r="I4597" s="3" t="str">
        <f t="shared" si="572"/>
        <v>500</v>
      </c>
      <c r="J4597" s="3">
        <v>500</v>
      </c>
      <c r="K4597" s="3" t="str">
        <f>+VLOOKUP(J4597,'Dimension descriptions'!P:R,3,FALSE)</f>
        <v>District Office</v>
      </c>
      <c r="L4597" s="3" t="str">
        <f t="shared" si="573"/>
        <v>9600</v>
      </c>
      <c r="M4597" s="10">
        <v>9600</v>
      </c>
      <c r="N4597" s="3" t="str">
        <f t="shared" si="568"/>
        <v>2620</v>
      </c>
      <c r="O4597" s="3" t="str">
        <f t="shared" si="569"/>
        <v>210</v>
      </c>
      <c r="P4597" s="3" t="str">
        <f t="shared" si="574"/>
        <v>2</v>
      </c>
      <c r="Q4597" s="11">
        <f>+VLOOKUP(M4597,'Dimension descriptions'!K:M,2,FALSE)</f>
        <v>9000</v>
      </c>
      <c r="R4597" s="33">
        <v>9000</v>
      </c>
      <c r="S4597" s="11" t="str">
        <f>+VLOOKUP(R4597,'Dimension descriptions'!K:M,3)</f>
        <v>SUPPORT SERVICES PROGRAM</v>
      </c>
      <c r="T4597" s="3" t="str">
        <f t="shared" si="575"/>
        <v>Y</v>
      </c>
      <c r="U4597" t="e">
        <f>+VLOOKUP(R4597,'FY21 P13 Allotment memo'!O:O,1,FALSE)</f>
        <v>#N/A</v>
      </c>
      <c r="V4597"/>
      <c r="W4597"/>
      <c r="X4597"/>
      <c r="Y4597"/>
      <c r="Z4597"/>
    </row>
    <row r="4598" spans="1:26">
      <c r="A4598">
        <v>10</v>
      </c>
      <c r="B4598" t="s">
        <v>6046</v>
      </c>
      <c r="C4598" t="s">
        <v>1246</v>
      </c>
      <c r="D4598">
        <v>91</v>
      </c>
      <c r="E4598">
        <v>24968.959999999999</v>
      </c>
      <c r="F4598">
        <v>0</v>
      </c>
      <c r="G4598" s="2">
        <f t="shared" si="570"/>
        <v>24968.959999999999</v>
      </c>
      <c r="H4598" s="3" t="str">
        <f t="shared" si="571"/>
        <v>10</v>
      </c>
      <c r="I4598" s="3" t="str">
        <f t="shared" si="572"/>
        <v>500</v>
      </c>
      <c r="J4598" s="3">
        <v>500</v>
      </c>
      <c r="K4598" s="3" t="str">
        <f>+VLOOKUP(J4598,'Dimension descriptions'!P:R,3,FALSE)</f>
        <v>District Office</v>
      </c>
      <c r="L4598" s="3" t="str">
        <f t="shared" si="573"/>
        <v>9600</v>
      </c>
      <c r="M4598" s="10">
        <v>9600</v>
      </c>
      <c r="N4598" s="3" t="str">
        <f t="shared" si="568"/>
        <v>2620</v>
      </c>
      <c r="O4598" s="3" t="str">
        <f t="shared" si="569"/>
        <v>220</v>
      </c>
      <c r="P4598" s="3" t="str">
        <f t="shared" si="574"/>
        <v>2</v>
      </c>
      <c r="Q4598" s="11">
        <f>+VLOOKUP(M4598,'Dimension descriptions'!K:M,2,FALSE)</f>
        <v>9000</v>
      </c>
      <c r="R4598" s="33">
        <v>9000</v>
      </c>
      <c r="S4598" s="11" t="str">
        <f>+VLOOKUP(R4598,'Dimension descriptions'!K:M,3)</f>
        <v>SUPPORT SERVICES PROGRAM</v>
      </c>
      <c r="T4598" s="3" t="str">
        <f t="shared" si="575"/>
        <v>Y</v>
      </c>
      <c r="U4598" t="e">
        <f>+VLOOKUP(R4598,'FY21 P13 Allotment memo'!O:O,1,FALSE)</f>
        <v>#N/A</v>
      </c>
      <c r="V4598"/>
      <c r="W4598"/>
      <c r="X4598"/>
      <c r="Y4598"/>
      <c r="Z4598"/>
    </row>
    <row r="4599" spans="1:26">
      <c r="A4599">
        <v>10</v>
      </c>
      <c r="B4599" t="s">
        <v>6047</v>
      </c>
      <c r="C4599" t="s">
        <v>1346</v>
      </c>
      <c r="D4599">
        <v>91</v>
      </c>
      <c r="E4599">
        <v>63616.67</v>
      </c>
      <c r="F4599">
        <v>0</v>
      </c>
      <c r="G4599" s="2">
        <f t="shared" si="570"/>
        <v>63616.67</v>
      </c>
      <c r="H4599" s="3" t="str">
        <f t="shared" si="571"/>
        <v>10</v>
      </c>
      <c r="I4599" s="3" t="str">
        <f t="shared" si="572"/>
        <v>500</v>
      </c>
      <c r="J4599" s="3">
        <v>500</v>
      </c>
      <c r="K4599" s="3" t="str">
        <f>+VLOOKUP(J4599,'Dimension descriptions'!P:R,3,FALSE)</f>
        <v>District Office</v>
      </c>
      <c r="L4599" s="3" t="str">
        <f t="shared" si="573"/>
        <v>9600</v>
      </c>
      <c r="M4599" s="10">
        <v>9600</v>
      </c>
      <c r="N4599" s="3" t="str">
        <f t="shared" si="568"/>
        <v>2620</v>
      </c>
      <c r="O4599" s="3" t="str">
        <f t="shared" si="569"/>
        <v>241</v>
      </c>
      <c r="P4599" s="3" t="str">
        <f t="shared" si="574"/>
        <v>2</v>
      </c>
      <c r="Q4599" s="11">
        <f>+VLOOKUP(M4599,'Dimension descriptions'!K:M,2,FALSE)</f>
        <v>9000</v>
      </c>
      <c r="R4599" s="33">
        <v>9000</v>
      </c>
      <c r="S4599" s="11" t="str">
        <f>+VLOOKUP(R4599,'Dimension descriptions'!K:M,3)</f>
        <v>SUPPORT SERVICES PROGRAM</v>
      </c>
      <c r="T4599" s="3" t="str">
        <f t="shared" si="575"/>
        <v>Y</v>
      </c>
      <c r="U4599" t="e">
        <f>+VLOOKUP(R4599,'FY21 P13 Allotment memo'!O:O,1,FALSE)</f>
        <v>#N/A</v>
      </c>
      <c r="V4599"/>
      <c r="W4599"/>
      <c r="X4599"/>
      <c r="Y4599"/>
      <c r="Z4599"/>
    </row>
    <row r="4600" spans="1:26">
      <c r="A4600">
        <v>10</v>
      </c>
      <c r="B4600" t="s">
        <v>6048</v>
      </c>
      <c r="C4600" t="s">
        <v>4305</v>
      </c>
      <c r="D4600">
        <v>91</v>
      </c>
      <c r="E4600">
        <v>2000</v>
      </c>
      <c r="F4600">
        <v>0</v>
      </c>
      <c r="G4600" s="2">
        <f t="shared" si="570"/>
        <v>2000</v>
      </c>
      <c r="H4600" s="3" t="str">
        <f t="shared" si="571"/>
        <v>10</v>
      </c>
      <c r="I4600" s="3" t="str">
        <f t="shared" si="572"/>
        <v>500</v>
      </c>
      <c r="J4600" s="3">
        <v>500</v>
      </c>
      <c r="K4600" s="3" t="str">
        <f>+VLOOKUP(J4600,'Dimension descriptions'!P:R,3,FALSE)</f>
        <v>District Office</v>
      </c>
      <c r="L4600" s="3" t="str">
        <f t="shared" si="573"/>
        <v>9600</v>
      </c>
      <c r="M4600" s="10">
        <v>9600</v>
      </c>
      <c r="N4600" s="3" t="str">
        <f t="shared" si="568"/>
        <v>2620</v>
      </c>
      <c r="O4600" s="3" t="str">
        <f t="shared" si="569"/>
        <v>245</v>
      </c>
      <c r="P4600" s="3" t="str">
        <f t="shared" si="574"/>
        <v>2</v>
      </c>
      <c r="Q4600" s="11">
        <f>+VLOOKUP(M4600,'Dimension descriptions'!K:M,2,FALSE)</f>
        <v>9000</v>
      </c>
      <c r="R4600" s="33">
        <v>9000</v>
      </c>
      <c r="S4600" s="11" t="str">
        <f>+VLOOKUP(R4600,'Dimension descriptions'!K:M,3)</f>
        <v>SUPPORT SERVICES PROGRAM</v>
      </c>
      <c r="T4600" s="3" t="str">
        <f t="shared" si="575"/>
        <v>Y</v>
      </c>
      <c r="U4600" t="e">
        <f>+VLOOKUP(R4600,'FY21 P13 Allotment memo'!O:O,1,FALSE)</f>
        <v>#N/A</v>
      </c>
      <c r="V4600"/>
      <c r="W4600"/>
      <c r="X4600"/>
      <c r="Y4600"/>
      <c r="Z4600"/>
    </row>
    <row r="4601" spans="1:26">
      <c r="A4601">
        <v>10</v>
      </c>
      <c r="B4601" t="s">
        <v>6049</v>
      </c>
      <c r="C4601" t="s">
        <v>1324</v>
      </c>
      <c r="D4601">
        <v>91</v>
      </c>
      <c r="E4601">
        <v>0</v>
      </c>
      <c r="F4601">
        <v>0</v>
      </c>
      <c r="G4601" s="2">
        <f t="shared" si="570"/>
        <v>0</v>
      </c>
      <c r="H4601" s="3" t="str">
        <f t="shared" si="571"/>
        <v>10</v>
      </c>
      <c r="I4601" s="3" t="str">
        <f t="shared" si="572"/>
        <v>500</v>
      </c>
      <c r="J4601" s="3">
        <v>500</v>
      </c>
      <c r="K4601" s="3" t="str">
        <f>+VLOOKUP(J4601,'Dimension descriptions'!P:R,3,FALSE)</f>
        <v>District Office</v>
      </c>
      <c r="L4601" s="3" t="str">
        <f t="shared" si="573"/>
        <v>9600</v>
      </c>
      <c r="M4601" s="10">
        <v>9600</v>
      </c>
      <c r="N4601" s="3" t="str">
        <f t="shared" si="568"/>
        <v>2620</v>
      </c>
      <c r="O4601" s="3" t="str">
        <f t="shared" si="569"/>
        <v>270</v>
      </c>
      <c r="P4601" s="3" t="str">
        <f t="shared" si="574"/>
        <v>2</v>
      </c>
      <c r="Q4601" s="11">
        <f>+VLOOKUP(M4601,'Dimension descriptions'!K:M,2,FALSE)</f>
        <v>9000</v>
      </c>
      <c r="R4601" s="33">
        <v>9000</v>
      </c>
      <c r="S4601" s="11" t="str">
        <f>+VLOOKUP(R4601,'Dimension descriptions'!K:M,3)</f>
        <v>SUPPORT SERVICES PROGRAM</v>
      </c>
      <c r="T4601" s="3" t="str">
        <f t="shared" si="575"/>
        <v>Y</v>
      </c>
      <c r="U4601" t="e">
        <f>+VLOOKUP(R4601,'FY21 P13 Allotment memo'!O:O,1,FALSE)</f>
        <v>#N/A</v>
      </c>
      <c r="V4601"/>
      <c r="W4601"/>
      <c r="X4601"/>
      <c r="Y4601"/>
      <c r="Z4601"/>
    </row>
    <row r="4602" spans="1:26">
      <c r="A4602">
        <v>10</v>
      </c>
      <c r="B4602" t="s">
        <v>6050</v>
      </c>
      <c r="C4602" t="s">
        <v>6051</v>
      </c>
      <c r="D4602">
        <v>91</v>
      </c>
      <c r="E4602">
        <v>0</v>
      </c>
      <c r="F4602">
        <v>0</v>
      </c>
      <c r="G4602" s="2">
        <f t="shared" si="570"/>
        <v>0</v>
      </c>
      <c r="H4602" s="3" t="str">
        <f t="shared" si="571"/>
        <v>10</v>
      </c>
      <c r="I4602" s="3" t="str">
        <f t="shared" si="572"/>
        <v>500</v>
      </c>
      <c r="J4602" s="3">
        <v>500</v>
      </c>
      <c r="K4602" s="3" t="str">
        <f>+VLOOKUP(J4602,'Dimension descriptions'!P:R,3,FALSE)</f>
        <v>District Office</v>
      </c>
      <c r="L4602" s="3" t="str">
        <f t="shared" si="573"/>
        <v>9600</v>
      </c>
      <c r="M4602" s="10">
        <v>9600</v>
      </c>
      <c r="N4602" s="3" t="str">
        <f t="shared" si="568"/>
        <v>2620</v>
      </c>
      <c r="O4602" s="3" t="str">
        <f t="shared" si="569"/>
        <v>412</v>
      </c>
      <c r="P4602" s="3" t="str">
        <f t="shared" si="574"/>
        <v>4</v>
      </c>
      <c r="Q4602" s="11">
        <f>+VLOOKUP(M4602,'Dimension descriptions'!K:M,2,FALSE)</f>
        <v>9000</v>
      </c>
      <c r="R4602" s="33">
        <v>9000</v>
      </c>
      <c r="S4602" s="11" t="str">
        <f>+VLOOKUP(R4602,'Dimension descriptions'!K:M,3)</f>
        <v>SUPPORT SERVICES PROGRAM</v>
      </c>
      <c r="T4602" s="3" t="str">
        <f t="shared" si="575"/>
        <v>Y</v>
      </c>
      <c r="U4602" t="e">
        <f>+VLOOKUP(R4602,'FY21 P13 Allotment memo'!O:O,1,FALSE)</f>
        <v>#N/A</v>
      </c>
      <c r="V4602"/>
      <c r="W4602"/>
      <c r="X4602"/>
      <c r="Y4602"/>
      <c r="Z4602"/>
    </row>
    <row r="4603" spans="1:26">
      <c r="A4603">
        <v>10</v>
      </c>
      <c r="B4603" t="s">
        <v>6052</v>
      </c>
      <c r="C4603" t="s">
        <v>6053</v>
      </c>
      <c r="D4603">
        <v>91</v>
      </c>
      <c r="E4603">
        <v>348</v>
      </c>
      <c r="F4603">
        <v>0</v>
      </c>
      <c r="G4603" s="2">
        <f t="shared" si="570"/>
        <v>348</v>
      </c>
      <c r="H4603" s="3" t="str">
        <f t="shared" si="571"/>
        <v>10</v>
      </c>
      <c r="I4603" s="3" t="str">
        <f t="shared" si="572"/>
        <v>500</v>
      </c>
      <c r="J4603" s="3">
        <v>500</v>
      </c>
      <c r="K4603" s="3" t="str">
        <f>+VLOOKUP(J4603,'Dimension descriptions'!P:R,3,FALSE)</f>
        <v>District Office</v>
      </c>
      <c r="L4603" s="3" t="str">
        <f t="shared" si="573"/>
        <v>9600</v>
      </c>
      <c r="M4603" s="10">
        <v>9600</v>
      </c>
      <c r="N4603" s="3" t="str">
        <f t="shared" si="568"/>
        <v>2620</v>
      </c>
      <c r="O4603" s="3" t="str">
        <f t="shared" si="569"/>
        <v>422</v>
      </c>
      <c r="P4603" s="3" t="str">
        <f t="shared" si="574"/>
        <v>4</v>
      </c>
      <c r="Q4603" s="11">
        <f>+VLOOKUP(M4603,'Dimension descriptions'!K:M,2,FALSE)</f>
        <v>9000</v>
      </c>
      <c r="R4603" s="33">
        <v>9000</v>
      </c>
      <c r="S4603" s="11" t="str">
        <f>+VLOOKUP(R4603,'Dimension descriptions'!K:M,3)</f>
        <v>SUPPORT SERVICES PROGRAM</v>
      </c>
      <c r="T4603" s="3" t="str">
        <f t="shared" si="575"/>
        <v>Y</v>
      </c>
      <c r="U4603" t="e">
        <f>+VLOOKUP(R4603,'FY21 P13 Allotment memo'!O:O,1,FALSE)</f>
        <v>#N/A</v>
      </c>
      <c r="V4603"/>
      <c r="W4603"/>
      <c r="X4603"/>
      <c r="Y4603"/>
      <c r="Z4603"/>
    </row>
    <row r="4604" spans="1:26">
      <c r="A4604">
        <v>10</v>
      </c>
      <c r="B4604" t="s">
        <v>6054</v>
      </c>
      <c r="C4604" t="s">
        <v>6055</v>
      </c>
      <c r="D4604">
        <v>91</v>
      </c>
      <c r="E4604">
        <v>512.52</v>
      </c>
      <c r="F4604">
        <v>0</v>
      </c>
      <c r="G4604" s="2">
        <f t="shared" si="570"/>
        <v>512.52</v>
      </c>
      <c r="H4604" s="3" t="str">
        <f t="shared" si="571"/>
        <v>10</v>
      </c>
      <c r="I4604" s="3" t="str">
        <f t="shared" si="572"/>
        <v>500</v>
      </c>
      <c r="J4604" s="3">
        <v>500</v>
      </c>
      <c r="K4604" s="3" t="str">
        <f>+VLOOKUP(J4604,'Dimension descriptions'!P:R,3,FALSE)</f>
        <v>District Office</v>
      </c>
      <c r="L4604" s="3" t="str">
        <f t="shared" si="573"/>
        <v>9600</v>
      </c>
      <c r="M4604" s="10">
        <v>9600</v>
      </c>
      <c r="N4604" s="3" t="str">
        <f t="shared" si="568"/>
        <v>2620</v>
      </c>
      <c r="O4604" s="3" t="str">
        <f t="shared" si="569"/>
        <v>423</v>
      </c>
      <c r="P4604" s="3" t="str">
        <f t="shared" si="574"/>
        <v>4</v>
      </c>
      <c r="Q4604" s="11">
        <f>+VLOOKUP(M4604,'Dimension descriptions'!K:M,2,FALSE)</f>
        <v>9000</v>
      </c>
      <c r="R4604" s="33">
        <v>9000</v>
      </c>
      <c r="S4604" s="11" t="str">
        <f>+VLOOKUP(R4604,'Dimension descriptions'!K:M,3)</f>
        <v>SUPPORT SERVICES PROGRAM</v>
      </c>
      <c r="T4604" s="3" t="str">
        <f t="shared" si="575"/>
        <v>Y</v>
      </c>
      <c r="U4604" t="e">
        <f>+VLOOKUP(R4604,'FY21 P13 Allotment memo'!O:O,1,FALSE)</f>
        <v>#N/A</v>
      </c>
      <c r="V4604"/>
      <c r="W4604"/>
      <c r="X4604"/>
      <c r="Y4604"/>
      <c r="Z4604"/>
    </row>
    <row r="4605" spans="1:26">
      <c r="A4605">
        <v>10</v>
      </c>
      <c r="B4605" t="s">
        <v>6056</v>
      </c>
      <c r="C4605" t="s">
        <v>6057</v>
      </c>
      <c r="D4605">
        <v>91</v>
      </c>
      <c r="E4605">
        <v>13217</v>
      </c>
      <c r="F4605">
        <v>0</v>
      </c>
      <c r="G4605" s="2">
        <f t="shared" si="570"/>
        <v>13217</v>
      </c>
      <c r="H4605" s="3" t="str">
        <f t="shared" si="571"/>
        <v>10</v>
      </c>
      <c r="I4605" s="3" t="str">
        <f t="shared" si="572"/>
        <v>500</v>
      </c>
      <c r="J4605" s="3">
        <v>500</v>
      </c>
      <c r="K4605" s="3" t="str">
        <f>+VLOOKUP(J4605,'Dimension descriptions'!P:R,3,FALSE)</f>
        <v>District Office</v>
      </c>
      <c r="L4605" s="3" t="str">
        <f t="shared" si="573"/>
        <v>9600</v>
      </c>
      <c r="M4605" s="10">
        <v>9600</v>
      </c>
      <c r="N4605" s="3" t="str">
        <f t="shared" si="568"/>
        <v>2620</v>
      </c>
      <c r="O4605" s="3" t="str">
        <f t="shared" si="569"/>
        <v>432</v>
      </c>
      <c r="P4605" s="3" t="str">
        <f t="shared" si="574"/>
        <v>4</v>
      </c>
      <c r="Q4605" s="11">
        <f>+VLOOKUP(M4605,'Dimension descriptions'!K:M,2,FALSE)</f>
        <v>9000</v>
      </c>
      <c r="R4605" s="33">
        <v>9000</v>
      </c>
      <c r="S4605" s="11" t="str">
        <f>+VLOOKUP(R4605,'Dimension descriptions'!K:M,3)</f>
        <v>SUPPORT SERVICES PROGRAM</v>
      </c>
      <c r="T4605" s="3" t="str">
        <f t="shared" si="575"/>
        <v>Y</v>
      </c>
      <c r="U4605" t="e">
        <f>+VLOOKUP(R4605,'FY21 P13 Allotment memo'!O:O,1,FALSE)</f>
        <v>#N/A</v>
      </c>
      <c r="V4605"/>
      <c r="W4605"/>
      <c r="X4605"/>
      <c r="Y4605"/>
      <c r="Z4605"/>
    </row>
    <row r="4606" spans="1:26">
      <c r="A4606">
        <v>10</v>
      </c>
      <c r="B4606" t="s">
        <v>6058</v>
      </c>
      <c r="C4606" t="s">
        <v>6059</v>
      </c>
      <c r="D4606">
        <v>91</v>
      </c>
      <c r="E4606">
        <v>0</v>
      </c>
      <c r="F4606">
        <v>0</v>
      </c>
      <c r="G4606" s="2">
        <f t="shared" si="570"/>
        <v>0</v>
      </c>
      <c r="H4606" s="3" t="str">
        <f t="shared" si="571"/>
        <v>10</v>
      </c>
      <c r="I4606" s="3" t="str">
        <f t="shared" si="572"/>
        <v>500</v>
      </c>
      <c r="J4606" s="3">
        <v>500</v>
      </c>
      <c r="K4606" s="3" t="str">
        <f>+VLOOKUP(J4606,'Dimension descriptions'!P:R,3,FALSE)</f>
        <v>District Office</v>
      </c>
      <c r="L4606" s="3" t="str">
        <f t="shared" si="573"/>
        <v>9600</v>
      </c>
      <c r="M4606" s="10">
        <v>9600</v>
      </c>
      <c r="N4606" s="3" t="str">
        <f t="shared" si="568"/>
        <v>2620</v>
      </c>
      <c r="O4606" s="3" t="str">
        <f t="shared" si="569"/>
        <v>532</v>
      </c>
      <c r="P4606" s="3" t="str">
        <f t="shared" si="574"/>
        <v>5</v>
      </c>
      <c r="Q4606" s="11">
        <f>+VLOOKUP(M4606,'Dimension descriptions'!K:M,2,FALSE)</f>
        <v>9000</v>
      </c>
      <c r="R4606" s="33">
        <v>9000</v>
      </c>
      <c r="S4606" s="11" t="str">
        <f>+VLOOKUP(R4606,'Dimension descriptions'!K:M,3)</f>
        <v>SUPPORT SERVICES PROGRAM</v>
      </c>
      <c r="T4606" s="3" t="str">
        <f t="shared" si="575"/>
        <v>Y</v>
      </c>
      <c r="U4606" t="e">
        <f>+VLOOKUP(R4606,'FY21 P13 Allotment memo'!O:O,1,FALSE)</f>
        <v>#N/A</v>
      </c>
      <c r="V4606"/>
      <c r="W4606"/>
      <c r="X4606"/>
      <c r="Y4606"/>
      <c r="Z4606"/>
    </row>
    <row r="4607" spans="1:26">
      <c r="A4607">
        <v>10</v>
      </c>
      <c r="B4607" t="s">
        <v>6060</v>
      </c>
      <c r="C4607" t="s">
        <v>6061</v>
      </c>
      <c r="D4607">
        <v>91</v>
      </c>
      <c r="E4607">
        <v>0</v>
      </c>
      <c r="F4607">
        <v>0</v>
      </c>
      <c r="G4607" s="2">
        <f t="shared" si="570"/>
        <v>0</v>
      </c>
      <c r="H4607" s="3" t="str">
        <f t="shared" si="571"/>
        <v>10</v>
      </c>
      <c r="I4607" s="3" t="str">
        <f t="shared" si="572"/>
        <v>500</v>
      </c>
      <c r="J4607" s="3">
        <v>500</v>
      </c>
      <c r="K4607" s="3" t="str">
        <f>+VLOOKUP(J4607,'Dimension descriptions'!P:R,3,FALSE)</f>
        <v>District Office</v>
      </c>
      <c r="L4607" s="3" t="str">
        <f t="shared" si="573"/>
        <v>9600</v>
      </c>
      <c r="M4607" s="10">
        <v>9600</v>
      </c>
      <c r="N4607" s="3" t="str">
        <f t="shared" si="568"/>
        <v>2620</v>
      </c>
      <c r="O4607" s="3" t="str">
        <f t="shared" si="569"/>
        <v>580</v>
      </c>
      <c r="P4607" s="3" t="str">
        <f t="shared" si="574"/>
        <v>5</v>
      </c>
      <c r="Q4607" s="11">
        <f>+VLOOKUP(M4607,'Dimension descriptions'!K:M,2,FALSE)</f>
        <v>9000</v>
      </c>
      <c r="R4607" s="33">
        <v>9000</v>
      </c>
      <c r="S4607" s="11" t="str">
        <f>+VLOOKUP(R4607,'Dimension descriptions'!K:M,3)</f>
        <v>SUPPORT SERVICES PROGRAM</v>
      </c>
      <c r="T4607" s="3" t="str">
        <f t="shared" si="575"/>
        <v>Y</v>
      </c>
      <c r="U4607" t="e">
        <f>+VLOOKUP(R4607,'FY21 P13 Allotment memo'!O:O,1,FALSE)</f>
        <v>#N/A</v>
      </c>
      <c r="V4607"/>
      <c r="W4607"/>
      <c r="X4607"/>
      <c r="Y4607"/>
      <c r="Z4607"/>
    </row>
    <row r="4608" spans="1:26">
      <c r="A4608">
        <v>10</v>
      </c>
      <c r="B4608" t="s">
        <v>6062</v>
      </c>
      <c r="C4608" t="s">
        <v>6063</v>
      </c>
      <c r="D4608">
        <v>91</v>
      </c>
      <c r="E4608">
        <v>225.46</v>
      </c>
      <c r="F4608">
        <v>0</v>
      </c>
      <c r="G4608" s="2">
        <f t="shared" si="570"/>
        <v>225.46</v>
      </c>
      <c r="H4608" s="3" t="str">
        <f t="shared" si="571"/>
        <v>10</v>
      </c>
      <c r="I4608" s="3" t="str">
        <f t="shared" si="572"/>
        <v>500</v>
      </c>
      <c r="J4608" s="3">
        <v>500</v>
      </c>
      <c r="K4608" s="3" t="str">
        <f>+VLOOKUP(J4608,'Dimension descriptions'!P:R,3,FALSE)</f>
        <v>District Office</v>
      </c>
      <c r="L4608" s="3" t="str">
        <f t="shared" si="573"/>
        <v>9600</v>
      </c>
      <c r="M4608" s="10">
        <v>9600</v>
      </c>
      <c r="N4608" s="3" t="str">
        <f t="shared" si="568"/>
        <v>2620</v>
      </c>
      <c r="O4608" s="3" t="str">
        <f t="shared" si="569"/>
        <v>629</v>
      </c>
      <c r="P4608" s="3" t="str">
        <f t="shared" si="574"/>
        <v>6</v>
      </c>
      <c r="Q4608" s="11">
        <f>+VLOOKUP(M4608,'Dimension descriptions'!K:M,2,FALSE)</f>
        <v>9000</v>
      </c>
      <c r="R4608" s="33">
        <v>9000</v>
      </c>
      <c r="S4608" s="11" t="str">
        <f>+VLOOKUP(R4608,'Dimension descriptions'!K:M,3)</f>
        <v>SUPPORT SERVICES PROGRAM</v>
      </c>
      <c r="T4608" s="3" t="str">
        <f t="shared" si="575"/>
        <v>Y</v>
      </c>
      <c r="U4608" t="e">
        <f>+VLOOKUP(R4608,'FY21 P13 Allotment memo'!O:O,1,FALSE)</f>
        <v>#N/A</v>
      </c>
      <c r="V4608"/>
      <c r="W4608"/>
      <c r="X4608"/>
      <c r="Y4608"/>
      <c r="Z4608"/>
    </row>
    <row r="4609" spans="1:26">
      <c r="A4609">
        <v>10</v>
      </c>
      <c r="B4609" t="s">
        <v>6064</v>
      </c>
      <c r="C4609" t="s">
        <v>1684</v>
      </c>
      <c r="D4609">
        <v>91</v>
      </c>
      <c r="E4609">
        <v>55677.25</v>
      </c>
      <c r="F4609">
        <v>0</v>
      </c>
      <c r="G4609" s="2">
        <f t="shared" si="570"/>
        <v>55677.25</v>
      </c>
      <c r="H4609" s="3" t="str">
        <f t="shared" si="571"/>
        <v>10</v>
      </c>
      <c r="I4609" s="3" t="str">
        <f t="shared" si="572"/>
        <v>500</v>
      </c>
      <c r="J4609" s="3">
        <v>500</v>
      </c>
      <c r="K4609" s="3" t="str">
        <f>+VLOOKUP(J4609,'Dimension descriptions'!P:R,3,FALSE)</f>
        <v>District Office</v>
      </c>
      <c r="L4609" s="3" t="str">
        <f t="shared" si="573"/>
        <v>9600</v>
      </c>
      <c r="M4609" s="10">
        <v>9600</v>
      </c>
      <c r="N4609" s="3" t="str">
        <f t="shared" si="568"/>
        <v>2620</v>
      </c>
      <c r="O4609" s="3" t="str">
        <f t="shared" si="569"/>
        <v>680</v>
      </c>
      <c r="P4609" s="3" t="str">
        <f t="shared" si="574"/>
        <v>6</v>
      </c>
      <c r="Q4609" s="11">
        <f>+VLOOKUP(M4609,'Dimension descriptions'!K:M,2,FALSE)</f>
        <v>9000</v>
      </c>
      <c r="R4609" s="33">
        <v>9000</v>
      </c>
      <c r="S4609" s="11" t="str">
        <f>+VLOOKUP(R4609,'Dimension descriptions'!K:M,3)</f>
        <v>SUPPORT SERVICES PROGRAM</v>
      </c>
      <c r="T4609" s="3" t="str">
        <f t="shared" si="575"/>
        <v>Y</v>
      </c>
      <c r="U4609" t="e">
        <f>+VLOOKUP(R4609,'FY21 P13 Allotment memo'!O:O,1,FALSE)</f>
        <v>#N/A</v>
      </c>
      <c r="V4609"/>
      <c r="W4609"/>
      <c r="X4609"/>
      <c r="Y4609"/>
      <c r="Z4609"/>
    </row>
    <row r="4610" spans="1:26">
      <c r="A4610">
        <v>10</v>
      </c>
      <c r="B4610" t="s">
        <v>6065</v>
      </c>
      <c r="C4610" t="s">
        <v>4801</v>
      </c>
      <c r="D4610">
        <v>91</v>
      </c>
      <c r="E4610">
        <v>9600</v>
      </c>
      <c r="F4610">
        <v>0</v>
      </c>
      <c r="G4610" s="2">
        <f t="shared" si="570"/>
        <v>9600</v>
      </c>
      <c r="H4610" s="3" t="str">
        <f t="shared" si="571"/>
        <v>10</v>
      </c>
      <c r="I4610" s="3" t="str">
        <f t="shared" si="572"/>
        <v>500</v>
      </c>
      <c r="J4610" s="3">
        <v>500</v>
      </c>
      <c r="K4610" s="3" t="str">
        <f>+VLOOKUP(J4610,'Dimension descriptions'!P:R,3,FALSE)</f>
        <v>District Office</v>
      </c>
      <c r="L4610" s="3" t="str">
        <f t="shared" si="573"/>
        <v>9600</v>
      </c>
      <c r="M4610" s="10">
        <v>9600</v>
      </c>
      <c r="N4610" s="3" t="str">
        <f t="shared" si="568"/>
        <v>2620</v>
      </c>
      <c r="O4610" s="3" t="str">
        <f t="shared" si="569"/>
        <v>736</v>
      </c>
      <c r="P4610" s="3" t="str">
        <f t="shared" si="574"/>
        <v>7</v>
      </c>
      <c r="Q4610" s="11">
        <f>+VLOOKUP(M4610,'Dimension descriptions'!K:M,2,FALSE)</f>
        <v>9000</v>
      </c>
      <c r="R4610" s="33">
        <v>9000</v>
      </c>
      <c r="S4610" s="11" t="str">
        <f>+VLOOKUP(R4610,'Dimension descriptions'!K:M,3)</f>
        <v>SUPPORT SERVICES PROGRAM</v>
      </c>
      <c r="T4610" s="3" t="str">
        <f t="shared" si="575"/>
        <v>Y</v>
      </c>
      <c r="U4610" t="e">
        <f>+VLOOKUP(R4610,'FY21 P13 Allotment memo'!O:O,1,FALSE)</f>
        <v>#N/A</v>
      </c>
      <c r="V4610"/>
      <c r="W4610"/>
      <c r="X4610"/>
      <c r="Y4610"/>
      <c r="Z4610"/>
    </row>
    <row r="4611" spans="1:26">
      <c r="A4611">
        <v>10</v>
      </c>
      <c r="B4611" t="s">
        <v>6066</v>
      </c>
      <c r="C4611" t="s">
        <v>1882</v>
      </c>
      <c r="D4611">
        <v>91</v>
      </c>
      <c r="E4611">
        <v>4530</v>
      </c>
      <c r="F4611">
        <v>0</v>
      </c>
      <c r="G4611" s="2">
        <f t="shared" si="570"/>
        <v>4530</v>
      </c>
      <c r="H4611" s="3" t="str">
        <f t="shared" si="571"/>
        <v>10</v>
      </c>
      <c r="I4611" s="3" t="str">
        <f t="shared" si="572"/>
        <v>500</v>
      </c>
      <c r="J4611" s="3">
        <v>500</v>
      </c>
      <c r="K4611" s="3" t="str">
        <f>+VLOOKUP(J4611,'Dimension descriptions'!P:R,3,FALSE)</f>
        <v>District Office</v>
      </c>
      <c r="L4611" s="3" t="str">
        <f t="shared" si="573"/>
        <v>9600</v>
      </c>
      <c r="M4611" s="10">
        <v>9600</v>
      </c>
      <c r="N4611" s="3" t="str">
        <f t="shared" si="568"/>
        <v>2620</v>
      </c>
      <c r="O4611" s="3" t="str">
        <f t="shared" si="569"/>
        <v>890</v>
      </c>
      <c r="P4611" s="3" t="str">
        <f t="shared" si="574"/>
        <v>8</v>
      </c>
      <c r="Q4611" s="11">
        <f>+VLOOKUP(M4611,'Dimension descriptions'!K:M,2,FALSE)</f>
        <v>9000</v>
      </c>
      <c r="R4611" s="33">
        <v>9000</v>
      </c>
      <c r="S4611" s="11" t="str">
        <f>+VLOOKUP(R4611,'Dimension descriptions'!K:M,3)</f>
        <v>SUPPORT SERVICES PROGRAM</v>
      </c>
      <c r="T4611" s="3" t="str">
        <f t="shared" si="575"/>
        <v>Y</v>
      </c>
      <c r="U4611" t="e">
        <f>+VLOOKUP(R4611,'FY21 P13 Allotment memo'!O:O,1,FALSE)</f>
        <v>#N/A</v>
      </c>
      <c r="V4611"/>
      <c r="W4611"/>
      <c r="X4611"/>
      <c r="Y4611"/>
      <c r="Z4611"/>
    </row>
    <row r="4612" spans="1:26">
      <c r="A4612">
        <v>10</v>
      </c>
      <c r="B4612" t="s">
        <v>6067</v>
      </c>
      <c r="C4612" t="s">
        <v>6068</v>
      </c>
      <c r="D4612">
        <v>91</v>
      </c>
      <c r="E4612">
        <v>40</v>
      </c>
      <c r="F4612">
        <v>0</v>
      </c>
      <c r="G4612" s="2">
        <f t="shared" si="570"/>
        <v>40</v>
      </c>
      <c r="H4612" s="3" t="str">
        <f t="shared" si="571"/>
        <v>10</v>
      </c>
      <c r="I4612" s="3" t="str">
        <f t="shared" si="572"/>
        <v>500</v>
      </c>
      <c r="J4612" s="3">
        <v>500</v>
      </c>
      <c r="K4612" s="3" t="str">
        <f>+VLOOKUP(J4612,'Dimension descriptions'!P:R,3,FALSE)</f>
        <v>District Office</v>
      </c>
      <c r="L4612" s="3" t="str">
        <f t="shared" si="573"/>
        <v>9600</v>
      </c>
      <c r="M4612" s="10">
        <v>9600</v>
      </c>
      <c r="N4612" s="3" t="str">
        <f t="shared" si="568"/>
        <v>2650</v>
      </c>
      <c r="O4612" s="3" t="str">
        <f t="shared" si="569"/>
        <v>420</v>
      </c>
      <c r="P4612" s="3" t="str">
        <f t="shared" si="574"/>
        <v>4</v>
      </c>
      <c r="Q4612" s="11">
        <f>+VLOOKUP(M4612,'Dimension descriptions'!K:M,2,FALSE)</f>
        <v>9000</v>
      </c>
      <c r="R4612" s="33">
        <v>9000</v>
      </c>
      <c r="S4612" s="11" t="str">
        <f>+VLOOKUP(R4612,'Dimension descriptions'!K:M,3)</f>
        <v>SUPPORT SERVICES PROGRAM</v>
      </c>
      <c r="T4612" s="3" t="str">
        <f t="shared" si="575"/>
        <v>Y</v>
      </c>
      <c r="U4612" t="e">
        <f>+VLOOKUP(R4612,'FY21 P13 Allotment memo'!O:O,1,FALSE)</f>
        <v>#N/A</v>
      </c>
      <c r="V4612"/>
      <c r="W4612"/>
      <c r="X4612"/>
      <c r="Y4612"/>
      <c r="Z4612"/>
    </row>
    <row r="4613" spans="1:26">
      <c r="A4613">
        <v>10</v>
      </c>
      <c r="B4613" t="s">
        <v>6069</v>
      </c>
      <c r="C4613" t="s">
        <v>6070</v>
      </c>
      <c r="D4613">
        <v>91</v>
      </c>
      <c r="E4613">
        <v>12537.19</v>
      </c>
      <c r="F4613">
        <v>0</v>
      </c>
      <c r="G4613" s="2">
        <f t="shared" si="570"/>
        <v>12537.19</v>
      </c>
      <c r="H4613" s="3" t="str">
        <f t="shared" si="571"/>
        <v>10</v>
      </c>
      <c r="I4613" s="3" t="str">
        <f t="shared" si="572"/>
        <v>500</v>
      </c>
      <c r="J4613" s="3">
        <v>500</v>
      </c>
      <c r="K4613" s="3" t="str">
        <f>+VLOOKUP(J4613,'Dimension descriptions'!P:R,3,FALSE)</f>
        <v>District Office</v>
      </c>
      <c r="L4613" s="3" t="str">
        <f t="shared" si="573"/>
        <v>9600</v>
      </c>
      <c r="M4613" s="10">
        <v>9600</v>
      </c>
      <c r="N4613" s="3" t="str">
        <f t="shared" si="568"/>
        <v>2650</v>
      </c>
      <c r="O4613" s="3" t="str">
        <f t="shared" si="569"/>
        <v>441</v>
      </c>
      <c r="P4613" s="3" t="str">
        <f t="shared" si="574"/>
        <v>4</v>
      </c>
      <c r="Q4613" s="11">
        <f>+VLOOKUP(M4613,'Dimension descriptions'!K:M,2,FALSE)</f>
        <v>9000</v>
      </c>
      <c r="R4613" s="33">
        <v>9000</v>
      </c>
      <c r="S4613" s="11" t="str">
        <f>+VLOOKUP(R4613,'Dimension descriptions'!K:M,3)</f>
        <v>SUPPORT SERVICES PROGRAM</v>
      </c>
      <c r="T4613" s="3" t="str">
        <f t="shared" si="575"/>
        <v>Y</v>
      </c>
      <c r="U4613" t="e">
        <f>+VLOOKUP(R4613,'FY21 P13 Allotment memo'!O:O,1,FALSE)</f>
        <v>#N/A</v>
      </c>
      <c r="V4613"/>
      <c r="W4613"/>
      <c r="X4613"/>
      <c r="Y4613"/>
      <c r="Z4613"/>
    </row>
    <row r="4614" spans="1:26">
      <c r="A4614">
        <v>10</v>
      </c>
      <c r="B4614" t="s">
        <v>6071</v>
      </c>
      <c r="C4614" t="s">
        <v>4658</v>
      </c>
      <c r="D4614">
        <v>91</v>
      </c>
      <c r="E4614">
        <v>8606.15</v>
      </c>
      <c r="F4614">
        <v>0</v>
      </c>
      <c r="G4614" s="2">
        <f t="shared" si="570"/>
        <v>8606.15</v>
      </c>
      <c r="H4614" s="3" t="str">
        <f t="shared" si="571"/>
        <v>10</v>
      </c>
      <c r="I4614" s="3" t="str">
        <f t="shared" si="572"/>
        <v>500</v>
      </c>
      <c r="J4614" s="3">
        <v>500</v>
      </c>
      <c r="K4614" s="3" t="str">
        <f>+VLOOKUP(J4614,'Dimension descriptions'!P:R,3,FALSE)</f>
        <v>District Office</v>
      </c>
      <c r="L4614" s="3" t="str">
        <f t="shared" si="573"/>
        <v>9600</v>
      </c>
      <c r="M4614" s="10">
        <v>9600</v>
      </c>
      <c r="N4614" s="3" t="str">
        <f t="shared" ref="N4614:N4677" si="576">+MID(B4614,16,4)</f>
        <v>2650</v>
      </c>
      <c r="O4614" s="3" t="str">
        <f t="shared" ref="O4614:O4677" si="577">+RIGHT(B4614,3)</f>
        <v>626</v>
      </c>
      <c r="P4614" s="3" t="str">
        <f t="shared" si="574"/>
        <v>6</v>
      </c>
      <c r="Q4614" s="11">
        <f>+VLOOKUP(M4614,'Dimension descriptions'!K:M,2,FALSE)</f>
        <v>9000</v>
      </c>
      <c r="R4614" s="33">
        <v>9000</v>
      </c>
      <c r="S4614" s="11" t="str">
        <f>+VLOOKUP(R4614,'Dimension descriptions'!K:M,3)</f>
        <v>SUPPORT SERVICES PROGRAM</v>
      </c>
      <c r="T4614" s="3" t="str">
        <f t="shared" si="575"/>
        <v>Y</v>
      </c>
      <c r="U4614" t="e">
        <f>+VLOOKUP(R4614,'FY21 P13 Allotment memo'!O:O,1,FALSE)</f>
        <v>#N/A</v>
      </c>
      <c r="V4614"/>
      <c r="W4614"/>
      <c r="X4614"/>
      <c r="Y4614"/>
      <c r="Z4614"/>
    </row>
    <row r="4615" spans="1:26">
      <c r="A4615">
        <v>10</v>
      </c>
      <c r="B4615" t="s">
        <v>6072</v>
      </c>
      <c r="C4615" t="s">
        <v>6073</v>
      </c>
      <c r="D4615">
        <v>91</v>
      </c>
      <c r="E4615">
        <v>0</v>
      </c>
      <c r="F4615">
        <v>0</v>
      </c>
      <c r="G4615" s="2">
        <f t="shared" ref="G4615:G4678" si="578">+E4615-F4615</f>
        <v>0</v>
      </c>
      <c r="H4615" s="3" t="str">
        <f t="shared" ref="H4615:H4678" si="579">+LEFT(B4615,2)</f>
        <v>10</v>
      </c>
      <c r="I4615" s="3" t="str">
        <f t="shared" ref="I4615:I4678" si="580">+MID(B4615,4,3)</f>
        <v>500</v>
      </c>
      <c r="J4615" s="3">
        <v>500</v>
      </c>
      <c r="K4615" s="3" t="str">
        <f>+VLOOKUP(J4615,'Dimension descriptions'!P:R,3,FALSE)</f>
        <v>District Office</v>
      </c>
      <c r="L4615" s="3" t="str">
        <f t="shared" ref="L4615:L4678" si="581">+MID(B4615,11,4)</f>
        <v>9600</v>
      </c>
      <c r="M4615" s="10">
        <v>9600</v>
      </c>
      <c r="N4615" s="3" t="str">
        <f t="shared" si="576"/>
        <v>2650</v>
      </c>
      <c r="O4615" s="3" t="str">
        <f t="shared" si="577"/>
        <v>682</v>
      </c>
      <c r="P4615" s="3" t="str">
        <f t="shared" ref="P4615:P4678" si="582">+LEFT(O4615,1)</f>
        <v>6</v>
      </c>
      <c r="Q4615" s="11">
        <f>+VLOOKUP(M4615,'Dimension descriptions'!K:M,2,FALSE)</f>
        <v>9000</v>
      </c>
      <c r="R4615" s="33">
        <v>9000</v>
      </c>
      <c r="S4615" s="11" t="str">
        <f>+VLOOKUP(R4615,'Dimension descriptions'!K:M,3)</f>
        <v>SUPPORT SERVICES PROGRAM</v>
      </c>
      <c r="T4615" s="3" t="str">
        <f t="shared" ref="T4615:T4678" si="583">+IF(Q4615=M4615,"N","Y")</f>
        <v>Y</v>
      </c>
      <c r="U4615" t="e">
        <f>+VLOOKUP(R4615,'FY21 P13 Allotment memo'!O:O,1,FALSE)</f>
        <v>#N/A</v>
      </c>
      <c r="V4615"/>
      <c r="W4615"/>
      <c r="X4615"/>
      <c r="Y4615"/>
      <c r="Z4615"/>
    </row>
    <row r="4616" spans="1:26">
      <c r="A4616">
        <v>10</v>
      </c>
      <c r="B4616" t="s">
        <v>6074</v>
      </c>
      <c r="C4616" t="s">
        <v>6075</v>
      </c>
      <c r="D4616">
        <v>91</v>
      </c>
      <c r="E4616">
        <v>811.5</v>
      </c>
      <c r="F4616">
        <v>0</v>
      </c>
      <c r="G4616" s="2">
        <f t="shared" si="578"/>
        <v>811.5</v>
      </c>
      <c r="H4616" s="3" t="str">
        <f t="shared" si="579"/>
        <v>10</v>
      </c>
      <c r="I4616" s="3" t="str">
        <f t="shared" si="580"/>
        <v>500</v>
      </c>
      <c r="J4616" s="3">
        <v>500</v>
      </c>
      <c r="K4616" s="3" t="str">
        <f>+VLOOKUP(J4616,'Dimension descriptions'!P:R,3,FALSE)</f>
        <v>District Office</v>
      </c>
      <c r="L4616" s="3" t="str">
        <f t="shared" si="581"/>
        <v>9600</v>
      </c>
      <c r="M4616" s="10">
        <v>9600</v>
      </c>
      <c r="N4616" s="3" t="str">
        <f t="shared" si="576"/>
        <v>2650</v>
      </c>
      <c r="O4616" s="3" t="str">
        <f t="shared" si="577"/>
        <v>683</v>
      </c>
      <c r="P4616" s="3" t="str">
        <f t="shared" si="582"/>
        <v>6</v>
      </c>
      <c r="Q4616" s="11">
        <f>+VLOOKUP(M4616,'Dimension descriptions'!K:M,2,FALSE)</f>
        <v>9000</v>
      </c>
      <c r="R4616" s="33">
        <v>9000</v>
      </c>
      <c r="S4616" s="11" t="str">
        <f>+VLOOKUP(R4616,'Dimension descriptions'!K:M,3)</f>
        <v>SUPPORT SERVICES PROGRAM</v>
      </c>
      <c r="T4616" s="3" t="str">
        <f t="shared" si="583"/>
        <v>Y</v>
      </c>
      <c r="U4616" t="e">
        <f>+VLOOKUP(R4616,'FY21 P13 Allotment memo'!O:O,1,FALSE)</f>
        <v>#N/A</v>
      </c>
      <c r="V4616"/>
      <c r="W4616"/>
      <c r="X4616"/>
      <c r="Y4616"/>
      <c r="Z4616"/>
    </row>
    <row r="4617" spans="1:26">
      <c r="A4617">
        <v>10</v>
      </c>
      <c r="B4617" t="s">
        <v>6076</v>
      </c>
      <c r="C4617" t="s">
        <v>6077</v>
      </c>
      <c r="D4617">
        <v>91</v>
      </c>
      <c r="E4617">
        <v>0</v>
      </c>
      <c r="F4617">
        <v>0</v>
      </c>
      <c r="G4617" s="2">
        <f t="shared" si="578"/>
        <v>0</v>
      </c>
      <c r="H4617" s="3" t="str">
        <f t="shared" si="579"/>
        <v>10</v>
      </c>
      <c r="I4617" s="3" t="str">
        <f t="shared" si="580"/>
        <v>500</v>
      </c>
      <c r="J4617" s="3">
        <v>500</v>
      </c>
      <c r="K4617" s="3" t="str">
        <f>+VLOOKUP(J4617,'Dimension descriptions'!P:R,3,FALSE)</f>
        <v>District Office</v>
      </c>
      <c r="L4617" s="3" t="str">
        <f t="shared" si="581"/>
        <v>9600</v>
      </c>
      <c r="M4617" s="10">
        <v>9600</v>
      </c>
      <c r="N4617" s="3" t="str">
        <f t="shared" si="576"/>
        <v>2670</v>
      </c>
      <c r="O4617" s="3" t="str">
        <f t="shared" si="577"/>
        <v>689</v>
      </c>
      <c r="P4617" s="3" t="str">
        <f t="shared" si="582"/>
        <v>6</v>
      </c>
      <c r="Q4617" s="11">
        <f>+VLOOKUP(M4617,'Dimension descriptions'!K:M,2,FALSE)</f>
        <v>9000</v>
      </c>
      <c r="R4617" s="33">
        <v>9000</v>
      </c>
      <c r="S4617" s="11" t="str">
        <f>+VLOOKUP(R4617,'Dimension descriptions'!K:M,3)</f>
        <v>SUPPORT SERVICES PROGRAM</v>
      </c>
      <c r="T4617" s="3" t="str">
        <f t="shared" si="583"/>
        <v>Y</v>
      </c>
      <c r="U4617" t="e">
        <f>+VLOOKUP(R4617,'FY21 P13 Allotment memo'!O:O,1,FALSE)</f>
        <v>#N/A</v>
      </c>
      <c r="V4617"/>
      <c r="W4617"/>
      <c r="X4617"/>
      <c r="Y4617"/>
      <c r="Z4617"/>
    </row>
    <row r="4618" spans="1:26">
      <c r="A4618">
        <v>10</v>
      </c>
      <c r="B4618" t="s">
        <v>6078</v>
      </c>
      <c r="C4618" t="s">
        <v>6079</v>
      </c>
      <c r="D4618">
        <v>91</v>
      </c>
      <c r="E4618">
        <v>0</v>
      </c>
      <c r="F4618">
        <v>0</v>
      </c>
      <c r="G4618" s="2">
        <f t="shared" si="578"/>
        <v>0</v>
      </c>
      <c r="H4618" s="3" t="str">
        <f t="shared" si="579"/>
        <v>10</v>
      </c>
      <c r="I4618" s="3" t="str">
        <f t="shared" si="580"/>
        <v>500</v>
      </c>
      <c r="J4618" s="3">
        <v>500</v>
      </c>
      <c r="K4618" s="3" t="str">
        <f>+VLOOKUP(J4618,'Dimension descriptions'!P:R,3,FALSE)</f>
        <v>District Office</v>
      </c>
      <c r="L4618" s="3" t="str">
        <f t="shared" si="581"/>
        <v>9600</v>
      </c>
      <c r="M4618" s="10">
        <v>9600</v>
      </c>
      <c r="N4618" s="3" t="str">
        <f t="shared" si="576"/>
        <v>2690</v>
      </c>
      <c r="O4618" s="3" t="str">
        <f t="shared" si="577"/>
        <v>899</v>
      </c>
      <c r="P4618" s="3" t="str">
        <f t="shared" si="582"/>
        <v>8</v>
      </c>
      <c r="Q4618" s="11">
        <f>+VLOOKUP(M4618,'Dimension descriptions'!K:M,2,FALSE)</f>
        <v>9000</v>
      </c>
      <c r="R4618" s="33">
        <v>9000</v>
      </c>
      <c r="S4618" s="11" t="str">
        <f>+VLOOKUP(R4618,'Dimension descriptions'!K:M,3)</f>
        <v>SUPPORT SERVICES PROGRAM</v>
      </c>
      <c r="T4618" s="3" t="str">
        <f t="shared" si="583"/>
        <v>Y</v>
      </c>
      <c r="U4618" t="e">
        <f>+VLOOKUP(R4618,'FY21 P13 Allotment memo'!O:O,1,FALSE)</f>
        <v>#N/A</v>
      </c>
      <c r="V4618"/>
      <c r="W4618"/>
      <c r="X4618"/>
      <c r="Y4618"/>
      <c r="Z4618"/>
    </row>
    <row r="4619" spans="1:26">
      <c r="A4619">
        <v>10</v>
      </c>
      <c r="B4619" t="s">
        <v>6080</v>
      </c>
      <c r="C4619" t="s">
        <v>6081</v>
      </c>
      <c r="D4619">
        <v>91</v>
      </c>
      <c r="E4619">
        <v>0</v>
      </c>
      <c r="F4619">
        <v>0</v>
      </c>
      <c r="G4619" s="2">
        <f t="shared" si="578"/>
        <v>0</v>
      </c>
      <c r="H4619" s="3" t="str">
        <f t="shared" si="579"/>
        <v>10</v>
      </c>
      <c r="I4619" s="3" t="str">
        <f t="shared" si="580"/>
        <v>500</v>
      </c>
      <c r="J4619" s="3">
        <v>500</v>
      </c>
      <c r="K4619" s="3" t="str">
        <f>+VLOOKUP(J4619,'Dimension descriptions'!P:R,3,FALSE)</f>
        <v>District Office</v>
      </c>
      <c r="L4619" s="3" t="str">
        <f t="shared" si="581"/>
        <v>9999</v>
      </c>
      <c r="M4619" s="10">
        <v>9999</v>
      </c>
      <c r="N4619" s="3" t="str">
        <f t="shared" si="576"/>
        <v>1000</v>
      </c>
      <c r="O4619" s="3" t="str">
        <f t="shared" si="577"/>
        <v>199</v>
      </c>
      <c r="P4619" s="3" t="str">
        <f t="shared" si="582"/>
        <v>1</v>
      </c>
      <c r="Q4619" s="11">
        <f>+VLOOKUP(M4619,'Dimension descriptions'!K:M,2,FALSE)</f>
        <v>9999</v>
      </c>
      <c r="R4619" s="33">
        <v>9999</v>
      </c>
      <c r="S4619" s="11" t="str">
        <f>+VLOOKUP(R4619,'Dimension descriptions'!K:M,3)</f>
        <v>UNDISTRIBUTED BY PROGRAM</v>
      </c>
      <c r="T4619" s="3" t="str">
        <f t="shared" si="583"/>
        <v>N</v>
      </c>
      <c r="U4619" t="e">
        <f>+VLOOKUP(R4619,'FY21 P13 Allotment memo'!O:O,1,FALSE)</f>
        <v>#N/A</v>
      </c>
      <c r="V4619"/>
      <c r="W4619"/>
      <c r="X4619"/>
      <c r="Y4619"/>
      <c r="Z4619"/>
    </row>
    <row r="4620" spans="1:26">
      <c r="A4620">
        <v>10</v>
      </c>
      <c r="B4620" t="s">
        <v>6082</v>
      </c>
      <c r="C4620" t="s">
        <v>1003</v>
      </c>
      <c r="D4620">
        <v>91</v>
      </c>
      <c r="E4620">
        <v>0</v>
      </c>
      <c r="F4620">
        <v>0</v>
      </c>
      <c r="G4620" s="2">
        <f t="shared" si="578"/>
        <v>0</v>
      </c>
      <c r="H4620" s="3" t="str">
        <f t="shared" si="579"/>
        <v>10</v>
      </c>
      <c r="I4620" s="3" t="str">
        <f t="shared" si="580"/>
        <v>500</v>
      </c>
      <c r="J4620" s="3">
        <v>500</v>
      </c>
      <c r="K4620" s="3" t="str">
        <f>+VLOOKUP(J4620,'Dimension descriptions'!P:R,3,FALSE)</f>
        <v>District Office</v>
      </c>
      <c r="L4620" s="3" t="str">
        <f t="shared" si="581"/>
        <v>9999</v>
      </c>
      <c r="M4620" s="10">
        <v>9999</v>
      </c>
      <c r="N4620" s="3" t="str">
        <f t="shared" si="576"/>
        <v>1000</v>
      </c>
      <c r="O4620" s="3" t="str">
        <f t="shared" si="577"/>
        <v>300</v>
      </c>
      <c r="P4620" s="3" t="str">
        <f t="shared" si="582"/>
        <v>3</v>
      </c>
      <c r="Q4620" s="11">
        <f>+VLOOKUP(M4620,'Dimension descriptions'!K:M,2,FALSE)</f>
        <v>9999</v>
      </c>
      <c r="R4620" s="33">
        <v>9999</v>
      </c>
      <c r="S4620" s="11" t="str">
        <f>+VLOOKUP(R4620,'Dimension descriptions'!K:M,3)</f>
        <v>UNDISTRIBUTED BY PROGRAM</v>
      </c>
      <c r="T4620" s="3" t="str">
        <f t="shared" si="583"/>
        <v>N</v>
      </c>
      <c r="U4620" t="e">
        <f>+VLOOKUP(R4620,'FY21 P13 Allotment memo'!O:O,1,FALSE)</f>
        <v>#N/A</v>
      </c>
      <c r="V4620"/>
      <c r="W4620"/>
      <c r="X4620"/>
      <c r="Y4620"/>
      <c r="Z4620"/>
    </row>
    <row r="4621" spans="1:26">
      <c r="A4621">
        <v>10</v>
      </c>
      <c r="B4621" t="s">
        <v>6083</v>
      </c>
      <c r="C4621" t="s">
        <v>1003</v>
      </c>
      <c r="D4621">
        <v>91</v>
      </c>
      <c r="E4621">
        <v>0</v>
      </c>
      <c r="F4621">
        <v>0</v>
      </c>
      <c r="G4621" s="2">
        <f t="shared" si="578"/>
        <v>0</v>
      </c>
      <c r="H4621" s="3" t="str">
        <f t="shared" si="579"/>
        <v>10</v>
      </c>
      <c r="I4621" s="3" t="str">
        <f t="shared" si="580"/>
        <v>500</v>
      </c>
      <c r="J4621" s="3">
        <v>500</v>
      </c>
      <c r="K4621" s="3" t="str">
        <f>+VLOOKUP(J4621,'Dimension descriptions'!P:R,3,FALSE)</f>
        <v>District Office</v>
      </c>
      <c r="L4621" s="3" t="str">
        <f t="shared" si="581"/>
        <v>9999</v>
      </c>
      <c r="M4621" s="10">
        <v>9999</v>
      </c>
      <c r="N4621" s="3" t="str">
        <f t="shared" si="576"/>
        <v>1000</v>
      </c>
      <c r="O4621" s="3" t="str">
        <f t="shared" si="577"/>
        <v>400</v>
      </c>
      <c r="P4621" s="3" t="str">
        <f t="shared" si="582"/>
        <v>4</v>
      </c>
      <c r="Q4621" s="11">
        <f>+VLOOKUP(M4621,'Dimension descriptions'!K:M,2,FALSE)</f>
        <v>9999</v>
      </c>
      <c r="R4621" s="33">
        <v>9999</v>
      </c>
      <c r="S4621" s="11" t="str">
        <f>+VLOOKUP(R4621,'Dimension descriptions'!K:M,3)</f>
        <v>UNDISTRIBUTED BY PROGRAM</v>
      </c>
      <c r="T4621" s="3" t="str">
        <f t="shared" si="583"/>
        <v>N</v>
      </c>
      <c r="U4621" t="e">
        <f>+VLOOKUP(R4621,'FY21 P13 Allotment memo'!O:O,1,FALSE)</f>
        <v>#N/A</v>
      </c>
      <c r="V4621"/>
      <c r="W4621"/>
      <c r="X4621"/>
      <c r="Y4621"/>
      <c r="Z4621"/>
    </row>
    <row r="4622" spans="1:26">
      <c r="A4622">
        <v>10</v>
      </c>
      <c r="B4622" t="s">
        <v>6084</v>
      </c>
      <c r="C4622" t="s">
        <v>1003</v>
      </c>
      <c r="D4622">
        <v>91</v>
      </c>
      <c r="E4622">
        <v>0</v>
      </c>
      <c r="F4622">
        <v>0</v>
      </c>
      <c r="G4622" s="2">
        <f t="shared" si="578"/>
        <v>0</v>
      </c>
      <c r="H4622" s="3" t="str">
        <f t="shared" si="579"/>
        <v>10</v>
      </c>
      <c r="I4622" s="3" t="str">
        <f t="shared" si="580"/>
        <v>500</v>
      </c>
      <c r="J4622" s="3">
        <v>500</v>
      </c>
      <c r="K4622" s="3" t="str">
        <f>+VLOOKUP(J4622,'Dimension descriptions'!P:R,3,FALSE)</f>
        <v>District Office</v>
      </c>
      <c r="L4622" s="3" t="str">
        <f t="shared" si="581"/>
        <v>9999</v>
      </c>
      <c r="M4622" s="10">
        <v>9999</v>
      </c>
      <c r="N4622" s="3" t="str">
        <f t="shared" si="576"/>
        <v>1000</v>
      </c>
      <c r="O4622" s="3" t="str">
        <f t="shared" si="577"/>
        <v>500</v>
      </c>
      <c r="P4622" s="3" t="str">
        <f t="shared" si="582"/>
        <v>5</v>
      </c>
      <c r="Q4622" s="11">
        <f>+VLOOKUP(M4622,'Dimension descriptions'!K:M,2,FALSE)</f>
        <v>9999</v>
      </c>
      <c r="R4622" s="33">
        <v>9999</v>
      </c>
      <c r="S4622" s="11" t="str">
        <f>+VLOOKUP(R4622,'Dimension descriptions'!K:M,3)</f>
        <v>UNDISTRIBUTED BY PROGRAM</v>
      </c>
      <c r="T4622" s="3" t="str">
        <f t="shared" si="583"/>
        <v>N</v>
      </c>
      <c r="U4622" t="e">
        <f>+VLOOKUP(R4622,'FY21 P13 Allotment memo'!O:O,1,FALSE)</f>
        <v>#N/A</v>
      </c>
      <c r="V4622"/>
      <c r="W4622"/>
      <c r="X4622"/>
      <c r="Y4622"/>
      <c r="Z4622"/>
    </row>
    <row r="4623" spans="1:26">
      <c r="A4623">
        <v>10</v>
      </c>
      <c r="B4623" t="s">
        <v>6085</v>
      </c>
      <c r="C4623" t="s">
        <v>1003</v>
      </c>
      <c r="D4623">
        <v>91</v>
      </c>
      <c r="E4623">
        <v>0</v>
      </c>
      <c r="F4623">
        <v>0</v>
      </c>
      <c r="G4623" s="2">
        <f t="shared" si="578"/>
        <v>0</v>
      </c>
      <c r="H4623" s="3" t="str">
        <f t="shared" si="579"/>
        <v>10</v>
      </c>
      <c r="I4623" s="3" t="str">
        <f t="shared" si="580"/>
        <v>500</v>
      </c>
      <c r="J4623" s="3">
        <v>500</v>
      </c>
      <c r="K4623" s="3" t="str">
        <f>+VLOOKUP(J4623,'Dimension descriptions'!P:R,3,FALSE)</f>
        <v>District Office</v>
      </c>
      <c r="L4623" s="3" t="str">
        <f t="shared" si="581"/>
        <v>9999</v>
      </c>
      <c r="M4623" s="10">
        <v>9999</v>
      </c>
      <c r="N4623" s="3" t="str">
        <f t="shared" si="576"/>
        <v>1000</v>
      </c>
      <c r="O4623" s="3" t="str">
        <f t="shared" si="577"/>
        <v>600</v>
      </c>
      <c r="P4623" s="3" t="str">
        <f t="shared" si="582"/>
        <v>6</v>
      </c>
      <c r="Q4623" s="11">
        <f>+VLOOKUP(M4623,'Dimension descriptions'!K:M,2,FALSE)</f>
        <v>9999</v>
      </c>
      <c r="R4623" s="33">
        <v>9999</v>
      </c>
      <c r="S4623" s="11" t="str">
        <f>+VLOOKUP(R4623,'Dimension descriptions'!K:M,3)</f>
        <v>UNDISTRIBUTED BY PROGRAM</v>
      </c>
      <c r="T4623" s="3" t="str">
        <f t="shared" si="583"/>
        <v>N</v>
      </c>
      <c r="U4623" t="e">
        <f>+VLOOKUP(R4623,'FY21 P13 Allotment memo'!O:O,1,FALSE)</f>
        <v>#N/A</v>
      </c>
      <c r="V4623"/>
      <c r="W4623"/>
      <c r="X4623"/>
      <c r="Y4623"/>
      <c r="Z4623"/>
    </row>
    <row r="4624" spans="1:26">
      <c r="A4624">
        <v>10</v>
      </c>
      <c r="B4624" t="s">
        <v>6086</v>
      </c>
      <c r="C4624" t="s">
        <v>1003</v>
      </c>
      <c r="D4624">
        <v>91</v>
      </c>
      <c r="E4624">
        <v>0</v>
      </c>
      <c r="F4624">
        <v>0</v>
      </c>
      <c r="G4624" s="2">
        <f t="shared" si="578"/>
        <v>0</v>
      </c>
      <c r="H4624" s="3" t="str">
        <f t="shared" si="579"/>
        <v>10</v>
      </c>
      <c r="I4624" s="3" t="str">
        <f t="shared" si="580"/>
        <v>500</v>
      </c>
      <c r="J4624" s="3">
        <v>500</v>
      </c>
      <c r="K4624" s="3" t="str">
        <f>+VLOOKUP(J4624,'Dimension descriptions'!P:R,3,FALSE)</f>
        <v>District Office</v>
      </c>
      <c r="L4624" s="3" t="str">
        <f t="shared" si="581"/>
        <v>9999</v>
      </c>
      <c r="M4624" s="10">
        <v>9999</v>
      </c>
      <c r="N4624" s="3" t="str">
        <f t="shared" si="576"/>
        <v>1000</v>
      </c>
      <c r="O4624" s="3" t="str">
        <f t="shared" si="577"/>
        <v>800</v>
      </c>
      <c r="P4624" s="3" t="str">
        <f t="shared" si="582"/>
        <v>8</v>
      </c>
      <c r="Q4624" s="11">
        <f>+VLOOKUP(M4624,'Dimension descriptions'!K:M,2,FALSE)</f>
        <v>9999</v>
      </c>
      <c r="R4624" s="33">
        <v>9999</v>
      </c>
      <c r="S4624" s="11" t="str">
        <f>+VLOOKUP(R4624,'Dimension descriptions'!K:M,3)</f>
        <v>UNDISTRIBUTED BY PROGRAM</v>
      </c>
      <c r="T4624" s="3" t="str">
        <f t="shared" si="583"/>
        <v>N</v>
      </c>
      <c r="U4624" t="e">
        <f>+VLOOKUP(R4624,'FY21 P13 Allotment memo'!O:O,1,FALSE)</f>
        <v>#N/A</v>
      </c>
      <c r="V4624"/>
      <c r="W4624"/>
      <c r="X4624"/>
      <c r="Y4624"/>
      <c r="Z4624"/>
    </row>
    <row r="4625" spans="1:26">
      <c r="A4625">
        <v>10</v>
      </c>
      <c r="B4625" t="s">
        <v>6087</v>
      </c>
      <c r="C4625" t="s">
        <v>6088</v>
      </c>
      <c r="D4625">
        <v>91</v>
      </c>
      <c r="E4625">
        <v>0</v>
      </c>
      <c r="F4625">
        <v>0</v>
      </c>
      <c r="G4625" s="2">
        <f t="shared" si="578"/>
        <v>0</v>
      </c>
      <c r="H4625" s="3" t="str">
        <f t="shared" si="579"/>
        <v>10</v>
      </c>
      <c r="I4625" s="3" t="str">
        <f t="shared" si="580"/>
        <v>500</v>
      </c>
      <c r="J4625" s="3">
        <v>500</v>
      </c>
      <c r="K4625" s="3" t="str">
        <f>+VLOOKUP(J4625,'Dimension descriptions'!P:R,3,FALSE)</f>
        <v>District Office</v>
      </c>
      <c r="L4625" s="3" t="str">
        <f t="shared" si="581"/>
        <v>9999</v>
      </c>
      <c r="M4625" s="10">
        <v>9999</v>
      </c>
      <c r="N4625" s="3" t="str">
        <f t="shared" si="576"/>
        <v>1000</v>
      </c>
      <c r="O4625" s="3" t="str">
        <f t="shared" si="577"/>
        <v>899</v>
      </c>
      <c r="P4625" s="3" t="str">
        <f t="shared" si="582"/>
        <v>8</v>
      </c>
      <c r="Q4625" s="11">
        <f>+VLOOKUP(M4625,'Dimension descriptions'!K:M,2,FALSE)</f>
        <v>9999</v>
      </c>
      <c r="R4625" s="33">
        <v>9999</v>
      </c>
      <c r="S4625" s="11" t="str">
        <f>+VLOOKUP(R4625,'Dimension descriptions'!K:M,3)</f>
        <v>UNDISTRIBUTED BY PROGRAM</v>
      </c>
      <c r="T4625" s="3" t="str">
        <f t="shared" si="583"/>
        <v>N</v>
      </c>
      <c r="U4625" t="e">
        <f>+VLOOKUP(R4625,'FY21 P13 Allotment memo'!O:O,1,FALSE)</f>
        <v>#N/A</v>
      </c>
      <c r="V4625"/>
      <c r="W4625"/>
      <c r="X4625"/>
      <c r="Y4625"/>
      <c r="Z4625"/>
    </row>
    <row r="4626" spans="1:26">
      <c r="A4626">
        <v>10</v>
      </c>
      <c r="B4626" t="s">
        <v>6089</v>
      </c>
      <c r="C4626" t="s">
        <v>1003</v>
      </c>
      <c r="D4626">
        <v>91</v>
      </c>
      <c r="E4626">
        <v>0</v>
      </c>
      <c r="F4626">
        <v>0</v>
      </c>
      <c r="G4626" s="2">
        <f t="shared" si="578"/>
        <v>0</v>
      </c>
      <c r="H4626" s="3" t="str">
        <f t="shared" si="579"/>
        <v>10</v>
      </c>
      <c r="I4626" s="3" t="str">
        <f t="shared" si="580"/>
        <v>500</v>
      </c>
      <c r="J4626" s="3">
        <v>500</v>
      </c>
      <c r="K4626" s="3" t="str">
        <f>+VLOOKUP(J4626,'Dimension descriptions'!P:R,3,FALSE)</f>
        <v>District Office</v>
      </c>
      <c r="L4626" s="3" t="str">
        <f t="shared" si="581"/>
        <v>9999</v>
      </c>
      <c r="M4626" s="10">
        <v>9999</v>
      </c>
      <c r="N4626" s="3" t="str">
        <f t="shared" si="576"/>
        <v>2100</v>
      </c>
      <c r="O4626" s="3" t="str">
        <f t="shared" si="577"/>
        <v>300</v>
      </c>
      <c r="P4626" s="3" t="str">
        <f t="shared" si="582"/>
        <v>3</v>
      </c>
      <c r="Q4626" s="11">
        <f>+VLOOKUP(M4626,'Dimension descriptions'!K:M,2,FALSE)</f>
        <v>9999</v>
      </c>
      <c r="R4626" s="33">
        <v>9999</v>
      </c>
      <c r="S4626" s="11" t="str">
        <f>+VLOOKUP(R4626,'Dimension descriptions'!K:M,3)</f>
        <v>UNDISTRIBUTED BY PROGRAM</v>
      </c>
      <c r="T4626" s="3" t="str">
        <f t="shared" si="583"/>
        <v>N</v>
      </c>
      <c r="U4626" t="e">
        <f>+VLOOKUP(R4626,'FY21 P13 Allotment memo'!O:O,1,FALSE)</f>
        <v>#N/A</v>
      </c>
      <c r="V4626"/>
      <c r="W4626"/>
      <c r="X4626"/>
      <c r="Y4626"/>
      <c r="Z4626"/>
    </row>
    <row r="4627" spans="1:26">
      <c r="A4627">
        <v>10</v>
      </c>
      <c r="B4627" t="s">
        <v>6090</v>
      </c>
      <c r="C4627" t="s">
        <v>1003</v>
      </c>
      <c r="D4627">
        <v>91</v>
      </c>
      <c r="E4627">
        <v>0</v>
      </c>
      <c r="F4627">
        <v>0</v>
      </c>
      <c r="G4627" s="2">
        <f t="shared" si="578"/>
        <v>0</v>
      </c>
      <c r="H4627" s="3" t="str">
        <f t="shared" si="579"/>
        <v>10</v>
      </c>
      <c r="I4627" s="3" t="str">
        <f t="shared" si="580"/>
        <v>500</v>
      </c>
      <c r="J4627" s="3">
        <v>500</v>
      </c>
      <c r="K4627" s="3" t="str">
        <f>+VLOOKUP(J4627,'Dimension descriptions'!P:R,3,FALSE)</f>
        <v>District Office</v>
      </c>
      <c r="L4627" s="3" t="str">
        <f t="shared" si="581"/>
        <v>9999</v>
      </c>
      <c r="M4627" s="10">
        <v>9999</v>
      </c>
      <c r="N4627" s="3" t="str">
        <f t="shared" si="576"/>
        <v>2100</v>
      </c>
      <c r="O4627" s="3" t="str">
        <f t="shared" si="577"/>
        <v>500</v>
      </c>
      <c r="P4627" s="3" t="str">
        <f t="shared" si="582"/>
        <v>5</v>
      </c>
      <c r="Q4627" s="11">
        <f>+VLOOKUP(M4627,'Dimension descriptions'!K:M,2,FALSE)</f>
        <v>9999</v>
      </c>
      <c r="R4627" s="33">
        <v>9999</v>
      </c>
      <c r="S4627" s="11" t="str">
        <f>+VLOOKUP(R4627,'Dimension descriptions'!K:M,3)</f>
        <v>UNDISTRIBUTED BY PROGRAM</v>
      </c>
      <c r="T4627" s="3" t="str">
        <f t="shared" si="583"/>
        <v>N</v>
      </c>
      <c r="U4627" t="e">
        <f>+VLOOKUP(R4627,'FY21 P13 Allotment memo'!O:O,1,FALSE)</f>
        <v>#N/A</v>
      </c>
      <c r="V4627"/>
      <c r="W4627"/>
      <c r="X4627"/>
      <c r="Y4627"/>
      <c r="Z4627"/>
    </row>
    <row r="4628" spans="1:26">
      <c r="A4628">
        <v>10</v>
      </c>
      <c r="B4628" t="s">
        <v>6091</v>
      </c>
      <c r="C4628" t="s">
        <v>1003</v>
      </c>
      <c r="D4628">
        <v>91</v>
      </c>
      <c r="E4628">
        <v>0</v>
      </c>
      <c r="F4628">
        <v>0</v>
      </c>
      <c r="G4628" s="2">
        <f t="shared" si="578"/>
        <v>0</v>
      </c>
      <c r="H4628" s="3" t="str">
        <f t="shared" si="579"/>
        <v>10</v>
      </c>
      <c r="I4628" s="3" t="str">
        <f t="shared" si="580"/>
        <v>500</v>
      </c>
      <c r="J4628" s="3">
        <v>500</v>
      </c>
      <c r="K4628" s="3" t="str">
        <f>+VLOOKUP(J4628,'Dimension descriptions'!P:R,3,FALSE)</f>
        <v>District Office</v>
      </c>
      <c r="L4628" s="3" t="str">
        <f t="shared" si="581"/>
        <v>9999</v>
      </c>
      <c r="M4628" s="10">
        <v>9999</v>
      </c>
      <c r="N4628" s="3" t="str">
        <f t="shared" si="576"/>
        <v>2100</v>
      </c>
      <c r="O4628" s="3" t="str">
        <f t="shared" si="577"/>
        <v>600</v>
      </c>
      <c r="P4628" s="3" t="str">
        <f t="shared" si="582"/>
        <v>6</v>
      </c>
      <c r="Q4628" s="11">
        <f>+VLOOKUP(M4628,'Dimension descriptions'!K:M,2,FALSE)</f>
        <v>9999</v>
      </c>
      <c r="R4628" s="33">
        <v>9999</v>
      </c>
      <c r="S4628" s="11" t="str">
        <f>+VLOOKUP(R4628,'Dimension descriptions'!K:M,3)</f>
        <v>UNDISTRIBUTED BY PROGRAM</v>
      </c>
      <c r="T4628" s="3" t="str">
        <f t="shared" si="583"/>
        <v>N</v>
      </c>
      <c r="U4628" t="e">
        <f>+VLOOKUP(R4628,'FY21 P13 Allotment memo'!O:O,1,FALSE)</f>
        <v>#N/A</v>
      </c>
      <c r="V4628"/>
      <c r="W4628"/>
      <c r="X4628"/>
      <c r="Y4628"/>
      <c r="Z4628"/>
    </row>
    <row r="4629" spans="1:26">
      <c r="A4629">
        <v>10</v>
      </c>
      <c r="B4629" t="s">
        <v>6092</v>
      </c>
      <c r="C4629" t="s">
        <v>1003</v>
      </c>
      <c r="D4629">
        <v>91</v>
      </c>
      <c r="E4629">
        <v>0</v>
      </c>
      <c r="F4629">
        <v>0</v>
      </c>
      <c r="G4629" s="2">
        <f t="shared" si="578"/>
        <v>0</v>
      </c>
      <c r="H4629" s="3" t="str">
        <f t="shared" si="579"/>
        <v>10</v>
      </c>
      <c r="I4629" s="3" t="str">
        <f t="shared" si="580"/>
        <v>500</v>
      </c>
      <c r="J4629" s="3">
        <v>500</v>
      </c>
      <c r="K4629" s="3" t="str">
        <f>+VLOOKUP(J4629,'Dimension descriptions'!P:R,3,FALSE)</f>
        <v>District Office</v>
      </c>
      <c r="L4629" s="3" t="str">
        <f t="shared" si="581"/>
        <v>9999</v>
      </c>
      <c r="M4629" s="10">
        <v>9999</v>
      </c>
      <c r="N4629" s="3" t="str">
        <f t="shared" si="576"/>
        <v>2100</v>
      </c>
      <c r="O4629" s="3" t="str">
        <f t="shared" si="577"/>
        <v>800</v>
      </c>
      <c r="P4629" s="3" t="str">
        <f t="shared" si="582"/>
        <v>8</v>
      </c>
      <c r="Q4629" s="11">
        <f>+VLOOKUP(M4629,'Dimension descriptions'!K:M,2,FALSE)</f>
        <v>9999</v>
      </c>
      <c r="R4629" s="33">
        <v>9999</v>
      </c>
      <c r="S4629" s="11" t="str">
        <f>+VLOOKUP(R4629,'Dimension descriptions'!K:M,3)</f>
        <v>UNDISTRIBUTED BY PROGRAM</v>
      </c>
      <c r="T4629" s="3" t="str">
        <f t="shared" si="583"/>
        <v>N</v>
      </c>
      <c r="U4629" t="e">
        <f>+VLOOKUP(R4629,'FY21 P13 Allotment memo'!O:O,1,FALSE)</f>
        <v>#N/A</v>
      </c>
      <c r="V4629"/>
      <c r="W4629"/>
      <c r="X4629"/>
      <c r="Y4629"/>
      <c r="Z4629"/>
    </row>
    <row r="4630" spans="1:26">
      <c r="A4630">
        <v>10</v>
      </c>
      <c r="B4630" t="s">
        <v>6093</v>
      </c>
      <c r="C4630" t="s">
        <v>1003</v>
      </c>
      <c r="D4630">
        <v>91</v>
      </c>
      <c r="E4630">
        <v>0</v>
      </c>
      <c r="F4630">
        <v>0</v>
      </c>
      <c r="G4630" s="2">
        <f t="shared" si="578"/>
        <v>0</v>
      </c>
      <c r="H4630" s="3" t="str">
        <f t="shared" si="579"/>
        <v>10</v>
      </c>
      <c r="I4630" s="3" t="str">
        <f t="shared" si="580"/>
        <v>500</v>
      </c>
      <c r="J4630" s="3">
        <v>500</v>
      </c>
      <c r="K4630" s="3" t="str">
        <f>+VLOOKUP(J4630,'Dimension descriptions'!P:R,3,FALSE)</f>
        <v>District Office</v>
      </c>
      <c r="L4630" s="3" t="str">
        <f t="shared" si="581"/>
        <v>9999</v>
      </c>
      <c r="M4630" s="10">
        <v>9999</v>
      </c>
      <c r="N4630" s="3" t="str">
        <f t="shared" si="576"/>
        <v>2200</v>
      </c>
      <c r="O4630" s="3" t="str">
        <f t="shared" si="577"/>
        <v>300</v>
      </c>
      <c r="P4630" s="3" t="str">
        <f t="shared" si="582"/>
        <v>3</v>
      </c>
      <c r="Q4630" s="11">
        <f>+VLOOKUP(M4630,'Dimension descriptions'!K:M,2,FALSE)</f>
        <v>9999</v>
      </c>
      <c r="R4630" s="33">
        <v>9999</v>
      </c>
      <c r="S4630" s="11" t="str">
        <f>+VLOOKUP(R4630,'Dimension descriptions'!K:M,3)</f>
        <v>UNDISTRIBUTED BY PROGRAM</v>
      </c>
      <c r="T4630" s="3" t="str">
        <f t="shared" si="583"/>
        <v>N</v>
      </c>
      <c r="U4630" t="e">
        <f>+VLOOKUP(R4630,'FY21 P13 Allotment memo'!O:O,1,FALSE)</f>
        <v>#N/A</v>
      </c>
      <c r="V4630"/>
      <c r="W4630"/>
      <c r="X4630"/>
      <c r="Y4630"/>
      <c r="Z4630"/>
    </row>
    <row r="4631" spans="1:26">
      <c r="A4631">
        <v>10</v>
      </c>
      <c r="B4631" t="s">
        <v>6094</v>
      </c>
      <c r="C4631" t="s">
        <v>1003</v>
      </c>
      <c r="D4631">
        <v>91</v>
      </c>
      <c r="E4631">
        <v>0</v>
      </c>
      <c r="F4631">
        <v>0</v>
      </c>
      <c r="G4631" s="2">
        <f t="shared" si="578"/>
        <v>0</v>
      </c>
      <c r="H4631" s="3" t="str">
        <f t="shared" si="579"/>
        <v>10</v>
      </c>
      <c r="I4631" s="3" t="str">
        <f t="shared" si="580"/>
        <v>500</v>
      </c>
      <c r="J4631" s="3">
        <v>500</v>
      </c>
      <c r="K4631" s="3" t="str">
        <f>+VLOOKUP(J4631,'Dimension descriptions'!P:R,3,FALSE)</f>
        <v>District Office</v>
      </c>
      <c r="L4631" s="3" t="str">
        <f t="shared" si="581"/>
        <v>9999</v>
      </c>
      <c r="M4631" s="10">
        <v>9999</v>
      </c>
      <c r="N4631" s="3" t="str">
        <f t="shared" si="576"/>
        <v>2200</v>
      </c>
      <c r="O4631" s="3" t="str">
        <f t="shared" si="577"/>
        <v>400</v>
      </c>
      <c r="P4631" s="3" t="str">
        <f t="shared" si="582"/>
        <v>4</v>
      </c>
      <c r="Q4631" s="11">
        <f>+VLOOKUP(M4631,'Dimension descriptions'!K:M,2,FALSE)</f>
        <v>9999</v>
      </c>
      <c r="R4631" s="33">
        <v>9999</v>
      </c>
      <c r="S4631" s="11" t="str">
        <f>+VLOOKUP(R4631,'Dimension descriptions'!K:M,3)</f>
        <v>UNDISTRIBUTED BY PROGRAM</v>
      </c>
      <c r="T4631" s="3" t="str">
        <f t="shared" si="583"/>
        <v>N</v>
      </c>
      <c r="U4631" t="e">
        <f>+VLOOKUP(R4631,'FY21 P13 Allotment memo'!O:O,1,FALSE)</f>
        <v>#N/A</v>
      </c>
      <c r="V4631"/>
      <c r="W4631"/>
      <c r="X4631"/>
      <c r="Y4631"/>
      <c r="Z4631"/>
    </row>
    <row r="4632" spans="1:26">
      <c r="A4632">
        <v>10</v>
      </c>
      <c r="B4632" t="s">
        <v>6095</v>
      </c>
      <c r="C4632" t="s">
        <v>1003</v>
      </c>
      <c r="D4632">
        <v>91</v>
      </c>
      <c r="E4632">
        <v>0</v>
      </c>
      <c r="F4632">
        <v>0</v>
      </c>
      <c r="G4632" s="2">
        <f t="shared" si="578"/>
        <v>0</v>
      </c>
      <c r="H4632" s="3" t="str">
        <f t="shared" si="579"/>
        <v>10</v>
      </c>
      <c r="I4632" s="3" t="str">
        <f t="shared" si="580"/>
        <v>500</v>
      </c>
      <c r="J4632" s="3">
        <v>500</v>
      </c>
      <c r="K4632" s="3" t="str">
        <f>+VLOOKUP(J4632,'Dimension descriptions'!P:R,3,FALSE)</f>
        <v>District Office</v>
      </c>
      <c r="L4632" s="3" t="str">
        <f t="shared" si="581"/>
        <v>9999</v>
      </c>
      <c r="M4632" s="10">
        <v>9999</v>
      </c>
      <c r="N4632" s="3" t="str">
        <f t="shared" si="576"/>
        <v>2200</v>
      </c>
      <c r="O4632" s="3" t="str">
        <f t="shared" si="577"/>
        <v>500</v>
      </c>
      <c r="P4632" s="3" t="str">
        <f t="shared" si="582"/>
        <v>5</v>
      </c>
      <c r="Q4632" s="11">
        <f>+VLOOKUP(M4632,'Dimension descriptions'!K:M,2,FALSE)</f>
        <v>9999</v>
      </c>
      <c r="R4632" s="33">
        <v>9999</v>
      </c>
      <c r="S4632" s="11" t="str">
        <f>+VLOOKUP(R4632,'Dimension descriptions'!K:M,3)</f>
        <v>UNDISTRIBUTED BY PROGRAM</v>
      </c>
      <c r="T4632" s="3" t="str">
        <f t="shared" si="583"/>
        <v>N</v>
      </c>
      <c r="U4632" t="e">
        <f>+VLOOKUP(R4632,'FY21 P13 Allotment memo'!O:O,1,FALSE)</f>
        <v>#N/A</v>
      </c>
      <c r="V4632"/>
      <c r="W4632"/>
      <c r="X4632"/>
      <c r="Y4632"/>
      <c r="Z4632"/>
    </row>
    <row r="4633" spans="1:26">
      <c r="A4633">
        <v>10</v>
      </c>
      <c r="B4633" t="s">
        <v>6096</v>
      </c>
      <c r="C4633" t="s">
        <v>1003</v>
      </c>
      <c r="D4633">
        <v>91</v>
      </c>
      <c r="E4633">
        <v>0</v>
      </c>
      <c r="F4633">
        <v>0</v>
      </c>
      <c r="G4633" s="2">
        <f t="shared" si="578"/>
        <v>0</v>
      </c>
      <c r="H4633" s="3" t="str">
        <f t="shared" si="579"/>
        <v>10</v>
      </c>
      <c r="I4633" s="3" t="str">
        <f t="shared" si="580"/>
        <v>500</v>
      </c>
      <c r="J4633" s="3">
        <v>500</v>
      </c>
      <c r="K4633" s="3" t="str">
        <f>+VLOOKUP(J4633,'Dimension descriptions'!P:R,3,FALSE)</f>
        <v>District Office</v>
      </c>
      <c r="L4633" s="3" t="str">
        <f t="shared" si="581"/>
        <v>9999</v>
      </c>
      <c r="M4633" s="10">
        <v>9999</v>
      </c>
      <c r="N4633" s="3" t="str">
        <f t="shared" si="576"/>
        <v>2200</v>
      </c>
      <c r="O4633" s="3" t="str">
        <f t="shared" si="577"/>
        <v>600</v>
      </c>
      <c r="P4633" s="3" t="str">
        <f t="shared" si="582"/>
        <v>6</v>
      </c>
      <c r="Q4633" s="11">
        <f>+VLOOKUP(M4633,'Dimension descriptions'!K:M,2,FALSE)</f>
        <v>9999</v>
      </c>
      <c r="R4633" s="33">
        <v>9999</v>
      </c>
      <c r="S4633" s="11" t="str">
        <f>+VLOOKUP(R4633,'Dimension descriptions'!K:M,3)</f>
        <v>UNDISTRIBUTED BY PROGRAM</v>
      </c>
      <c r="T4633" s="3" t="str">
        <f t="shared" si="583"/>
        <v>N</v>
      </c>
      <c r="U4633" t="e">
        <f>+VLOOKUP(R4633,'FY21 P13 Allotment memo'!O:O,1,FALSE)</f>
        <v>#N/A</v>
      </c>
      <c r="V4633"/>
      <c r="W4633"/>
      <c r="X4633"/>
      <c r="Y4633"/>
      <c r="Z4633"/>
    </row>
    <row r="4634" spans="1:26">
      <c r="A4634">
        <v>10</v>
      </c>
      <c r="B4634" t="s">
        <v>6097</v>
      </c>
      <c r="C4634" t="s">
        <v>1003</v>
      </c>
      <c r="D4634">
        <v>91</v>
      </c>
      <c r="E4634">
        <v>0</v>
      </c>
      <c r="F4634">
        <v>0</v>
      </c>
      <c r="G4634" s="2">
        <f t="shared" si="578"/>
        <v>0</v>
      </c>
      <c r="H4634" s="3" t="str">
        <f t="shared" si="579"/>
        <v>10</v>
      </c>
      <c r="I4634" s="3" t="str">
        <f t="shared" si="580"/>
        <v>500</v>
      </c>
      <c r="J4634" s="3">
        <v>500</v>
      </c>
      <c r="K4634" s="3" t="str">
        <f>+VLOOKUP(J4634,'Dimension descriptions'!P:R,3,FALSE)</f>
        <v>District Office</v>
      </c>
      <c r="L4634" s="3" t="str">
        <f t="shared" si="581"/>
        <v>9999</v>
      </c>
      <c r="M4634" s="10">
        <v>9999</v>
      </c>
      <c r="N4634" s="3" t="str">
        <f t="shared" si="576"/>
        <v>2200</v>
      </c>
      <c r="O4634" s="3" t="str">
        <f t="shared" si="577"/>
        <v>800</v>
      </c>
      <c r="P4634" s="3" t="str">
        <f t="shared" si="582"/>
        <v>8</v>
      </c>
      <c r="Q4634" s="11">
        <f>+VLOOKUP(M4634,'Dimension descriptions'!K:M,2,FALSE)</f>
        <v>9999</v>
      </c>
      <c r="R4634" s="33">
        <v>9999</v>
      </c>
      <c r="S4634" s="11" t="str">
        <f>+VLOOKUP(R4634,'Dimension descriptions'!K:M,3)</f>
        <v>UNDISTRIBUTED BY PROGRAM</v>
      </c>
      <c r="T4634" s="3" t="str">
        <f t="shared" si="583"/>
        <v>N</v>
      </c>
      <c r="U4634" t="e">
        <f>+VLOOKUP(R4634,'FY21 P13 Allotment memo'!O:O,1,FALSE)</f>
        <v>#N/A</v>
      </c>
      <c r="V4634"/>
      <c r="W4634"/>
      <c r="X4634"/>
      <c r="Y4634"/>
      <c r="Z4634"/>
    </row>
    <row r="4635" spans="1:26">
      <c r="A4635">
        <v>10</v>
      </c>
      <c r="B4635" t="s">
        <v>6098</v>
      </c>
      <c r="C4635" t="s">
        <v>1003</v>
      </c>
      <c r="D4635">
        <v>91</v>
      </c>
      <c r="E4635">
        <v>0</v>
      </c>
      <c r="F4635">
        <v>0</v>
      </c>
      <c r="G4635" s="2">
        <f t="shared" si="578"/>
        <v>0</v>
      </c>
      <c r="H4635" s="3" t="str">
        <f t="shared" si="579"/>
        <v>10</v>
      </c>
      <c r="I4635" s="3" t="str">
        <f t="shared" si="580"/>
        <v>500</v>
      </c>
      <c r="J4635" s="3">
        <v>500</v>
      </c>
      <c r="K4635" s="3" t="str">
        <f>+VLOOKUP(J4635,'Dimension descriptions'!P:R,3,FALSE)</f>
        <v>District Office</v>
      </c>
      <c r="L4635" s="3" t="str">
        <f t="shared" si="581"/>
        <v>9999</v>
      </c>
      <c r="M4635" s="10">
        <v>9999</v>
      </c>
      <c r="N4635" s="3" t="str">
        <f t="shared" si="576"/>
        <v>2300</v>
      </c>
      <c r="O4635" s="3" t="str">
        <f t="shared" si="577"/>
        <v>300</v>
      </c>
      <c r="P4635" s="3" t="str">
        <f t="shared" si="582"/>
        <v>3</v>
      </c>
      <c r="Q4635" s="11">
        <f>+VLOOKUP(M4635,'Dimension descriptions'!K:M,2,FALSE)</f>
        <v>9999</v>
      </c>
      <c r="R4635" s="33">
        <v>9999</v>
      </c>
      <c r="S4635" s="11" t="str">
        <f>+VLOOKUP(R4635,'Dimension descriptions'!K:M,3)</f>
        <v>UNDISTRIBUTED BY PROGRAM</v>
      </c>
      <c r="T4635" s="3" t="str">
        <f t="shared" si="583"/>
        <v>N</v>
      </c>
      <c r="U4635" t="e">
        <f>+VLOOKUP(R4635,'FY21 P13 Allotment memo'!O:O,1,FALSE)</f>
        <v>#N/A</v>
      </c>
      <c r="V4635"/>
      <c r="W4635"/>
      <c r="X4635"/>
      <c r="Y4635"/>
      <c r="Z4635"/>
    </row>
    <row r="4636" spans="1:26">
      <c r="A4636">
        <v>10</v>
      </c>
      <c r="B4636" t="s">
        <v>6099</v>
      </c>
      <c r="C4636" t="s">
        <v>1003</v>
      </c>
      <c r="D4636">
        <v>91</v>
      </c>
      <c r="E4636">
        <v>0</v>
      </c>
      <c r="F4636">
        <v>0</v>
      </c>
      <c r="G4636" s="2">
        <f t="shared" si="578"/>
        <v>0</v>
      </c>
      <c r="H4636" s="3" t="str">
        <f t="shared" si="579"/>
        <v>10</v>
      </c>
      <c r="I4636" s="3" t="str">
        <f t="shared" si="580"/>
        <v>500</v>
      </c>
      <c r="J4636" s="3">
        <v>500</v>
      </c>
      <c r="K4636" s="3" t="str">
        <f>+VLOOKUP(J4636,'Dimension descriptions'!P:R,3,FALSE)</f>
        <v>District Office</v>
      </c>
      <c r="L4636" s="3" t="str">
        <f t="shared" si="581"/>
        <v>9999</v>
      </c>
      <c r="M4636" s="10">
        <v>9999</v>
      </c>
      <c r="N4636" s="3" t="str">
        <f t="shared" si="576"/>
        <v>2300</v>
      </c>
      <c r="O4636" s="3" t="str">
        <f t="shared" si="577"/>
        <v>500</v>
      </c>
      <c r="P4636" s="3" t="str">
        <f t="shared" si="582"/>
        <v>5</v>
      </c>
      <c r="Q4636" s="11">
        <f>+VLOOKUP(M4636,'Dimension descriptions'!K:M,2,FALSE)</f>
        <v>9999</v>
      </c>
      <c r="R4636" s="33">
        <v>9999</v>
      </c>
      <c r="S4636" s="11" t="str">
        <f>+VLOOKUP(R4636,'Dimension descriptions'!K:M,3)</f>
        <v>UNDISTRIBUTED BY PROGRAM</v>
      </c>
      <c r="T4636" s="3" t="str">
        <f t="shared" si="583"/>
        <v>N</v>
      </c>
      <c r="U4636" t="e">
        <f>+VLOOKUP(R4636,'FY21 P13 Allotment memo'!O:O,1,FALSE)</f>
        <v>#N/A</v>
      </c>
      <c r="V4636"/>
      <c r="W4636"/>
      <c r="X4636"/>
      <c r="Y4636"/>
      <c r="Z4636"/>
    </row>
    <row r="4637" spans="1:26">
      <c r="A4637">
        <v>10</v>
      </c>
      <c r="B4637" t="s">
        <v>6100</v>
      </c>
      <c r="C4637" t="s">
        <v>1003</v>
      </c>
      <c r="D4637">
        <v>91</v>
      </c>
      <c r="E4637">
        <v>0</v>
      </c>
      <c r="F4637">
        <v>0</v>
      </c>
      <c r="G4637" s="2">
        <f t="shared" si="578"/>
        <v>0</v>
      </c>
      <c r="H4637" s="3" t="str">
        <f t="shared" si="579"/>
        <v>10</v>
      </c>
      <c r="I4637" s="3" t="str">
        <f t="shared" si="580"/>
        <v>500</v>
      </c>
      <c r="J4637" s="3">
        <v>500</v>
      </c>
      <c r="K4637" s="3" t="str">
        <f>+VLOOKUP(J4637,'Dimension descriptions'!P:R,3,FALSE)</f>
        <v>District Office</v>
      </c>
      <c r="L4637" s="3" t="str">
        <f t="shared" si="581"/>
        <v>9999</v>
      </c>
      <c r="M4637" s="10">
        <v>9999</v>
      </c>
      <c r="N4637" s="3" t="str">
        <f t="shared" si="576"/>
        <v>2300</v>
      </c>
      <c r="O4637" s="3" t="str">
        <f t="shared" si="577"/>
        <v>600</v>
      </c>
      <c r="P4637" s="3" t="str">
        <f t="shared" si="582"/>
        <v>6</v>
      </c>
      <c r="Q4637" s="11">
        <f>+VLOOKUP(M4637,'Dimension descriptions'!K:M,2,FALSE)</f>
        <v>9999</v>
      </c>
      <c r="R4637" s="33">
        <v>9999</v>
      </c>
      <c r="S4637" s="11" t="str">
        <f>+VLOOKUP(R4637,'Dimension descriptions'!K:M,3)</f>
        <v>UNDISTRIBUTED BY PROGRAM</v>
      </c>
      <c r="T4637" s="3" t="str">
        <f t="shared" si="583"/>
        <v>N</v>
      </c>
      <c r="U4637" t="e">
        <f>+VLOOKUP(R4637,'FY21 P13 Allotment memo'!O:O,1,FALSE)</f>
        <v>#N/A</v>
      </c>
      <c r="V4637"/>
      <c r="W4637"/>
      <c r="X4637"/>
      <c r="Y4637"/>
      <c r="Z4637"/>
    </row>
    <row r="4638" spans="1:26">
      <c r="A4638">
        <v>10</v>
      </c>
      <c r="B4638" t="s">
        <v>6101</v>
      </c>
      <c r="C4638" t="s">
        <v>1003</v>
      </c>
      <c r="D4638">
        <v>91</v>
      </c>
      <c r="E4638">
        <v>0</v>
      </c>
      <c r="F4638">
        <v>0</v>
      </c>
      <c r="G4638" s="2">
        <f t="shared" si="578"/>
        <v>0</v>
      </c>
      <c r="H4638" s="3" t="str">
        <f t="shared" si="579"/>
        <v>10</v>
      </c>
      <c r="I4638" s="3" t="str">
        <f t="shared" si="580"/>
        <v>500</v>
      </c>
      <c r="J4638" s="3">
        <v>500</v>
      </c>
      <c r="K4638" s="3" t="str">
        <f>+VLOOKUP(J4638,'Dimension descriptions'!P:R,3,FALSE)</f>
        <v>District Office</v>
      </c>
      <c r="L4638" s="3" t="str">
        <f t="shared" si="581"/>
        <v>9999</v>
      </c>
      <c r="M4638" s="10">
        <v>9999</v>
      </c>
      <c r="N4638" s="3" t="str">
        <f t="shared" si="576"/>
        <v>2300</v>
      </c>
      <c r="O4638" s="3" t="str">
        <f t="shared" si="577"/>
        <v>800</v>
      </c>
      <c r="P4638" s="3" t="str">
        <f t="shared" si="582"/>
        <v>8</v>
      </c>
      <c r="Q4638" s="11">
        <f>+VLOOKUP(M4638,'Dimension descriptions'!K:M,2,FALSE)</f>
        <v>9999</v>
      </c>
      <c r="R4638" s="33">
        <v>9999</v>
      </c>
      <c r="S4638" s="11" t="str">
        <f>+VLOOKUP(R4638,'Dimension descriptions'!K:M,3)</f>
        <v>UNDISTRIBUTED BY PROGRAM</v>
      </c>
      <c r="T4638" s="3" t="str">
        <f t="shared" si="583"/>
        <v>N</v>
      </c>
      <c r="U4638" t="e">
        <f>+VLOOKUP(R4638,'FY21 P13 Allotment memo'!O:O,1,FALSE)</f>
        <v>#N/A</v>
      </c>
      <c r="V4638"/>
      <c r="W4638"/>
      <c r="X4638"/>
      <c r="Y4638"/>
      <c r="Z4638"/>
    </row>
    <row r="4639" spans="1:26">
      <c r="A4639">
        <v>10</v>
      </c>
      <c r="B4639" t="s">
        <v>6102</v>
      </c>
      <c r="C4639" t="s">
        <v>1003</v>
      </c>
      <c r="D4639">
        <v>91</v>
      </c>
      <c r="E4639">
        <v>0</v>
      </c>
      <c r="F4639">
        <v>0</v>
      </c>
      <c r="G4639" s="2">
        <f t="shared" si="578"/>
        <v>0</v>
      </c>
      <c r="H4639" s="3" t="str">
        <f t="shared" si="579"/>
        <v>10</v>
      </c>
      <c r="I4639" s="3" t="str">
        <f t="shared" si="580"/>
        <v>500</v>
      </c>
      <c r="J4639" s="3">
        <v>500</v>
      </c>
      <c r="K4639" s="3" t="str">
        <f>+VLOOKUP(J4639,'Dimension descriptions'!P:R,3,FALSE)</f>
        <v>District Office</v>
      </c>
      <c r="L4639" s="3" t="str">
        <f t="shared" si="581"/>
        <v>9999</v>
      </c>
      <c r="M4639" s="10">
        <v>9999</v>
      </c>
      <c r="N4639" s="3" t="str">
        <f t="shared" si="576"/>
        <v>2400</v>
      </c>
      <c r="O4639" s="3" t="str">
        <f t="shared" si="577"/>
        <v>300</v>
      </c>
      <c r="P4639" s="3" t="str">
        <f t="shared" si="582"/>
        <v>3</v>
      </c>
      <c r="Q4639" s="11">
        <f>+VLOOKUP(M4639,'Dimension descriptions'!K:M,2,FALSE)</f>
        <v>9999</v>
      </c>
      <c r="R4639" s="33">
        <v>9999</v>
      </c>
      <c r="S4639" s="11" t="str">
        <f>+VLOOKUP(R4639,'Dimension descriptions'!K:M,3)</f>
        <v>UNDISTRIBUTED BY PROGRAM</v>
      </c>
      <c r="T4639" s="3" t="str">
        <f t="shared" si="583"/>
        <v>N</v>
      </c>
      <c r="U4639" t="e">
        <f>+VLOOKUP(R4639,'FY21 P13 Allotment memo'!O:O,1,FALSE)</f>
        <v>#N/A</v>
      </c>
      <c r="V4639"/>
      <c r="W4639"/>
      <c r="X4639"/>
      <c r="Y4639"/>
      <c r="Z4639"/>
    </row>
    <row r="4640" spans="1:26">
      <c r="A4640">
        <v>10</v>
      </c>
      <c r="B4640" t="s">
        <v>6103</v>
      </c>
      <c r="C4640" t="s">
        <v>1003</v>
      </c>
      <c r="D4640">
        <v>91</v>
      </c>
      <c r="E4640">
        <v>0</v>
      </c>
      <c r="F4640">
        <v>0</v>
      </c>
      <c r="G4640" s="2">
        <f t="shared" si="578"/>
        <v>0</v>
      </c>
      <c r="H4640" s="3" t="str">
        <f t="shared" si="579"/>
        <v>10</v>
      </c>
      <c r="I4640" s="3" t="str">
        <f t="shared" si="580"/>
        <v>500</v>
      </c>
      <c r="J4640" s="3">
        <v>500</v>
      </c>
      <c r="K4640" s="3" t="str">
        <f>+VLOOKUP(J4640,'Dimension descriptions'!P:R,3,FALSE)</f>
        <v>District Office</v>
      </c>
      <c r="L4640" s="3" t="str">
        <f t="shared" si="581"/>
        <v>9999</v>
      </c>
      <c r="M4640" s="10">
        <v>9999</v>
      </c>
      <c r="N4640" s="3" t="str">
        <f t="shared" si="576"/>
        <v>2400</v>
      </c>
      <c r="O4640" s="3" t="str">
        <f t="shared" si="577"/>
        <v>500</v>
      </c>
      <c r="P4640" s="3" t="str">
        <f t="shared" si="582"/>
        <v>5</v>
      </c>
      <c r="Q4640" s="11">
        <f>+VLOOKUP(M4640,'Dimension descriptions'!K:M,2,FALSE)</f>
        <v>9999</v>
      </c>
      <c r="R4640" s="33">
        <v>9999</v>
      </c>
      <c r="S4640" s="11" t="str">
        <f>+VLOOKUP(R4640,'Dimension descriptions'!K:M,3)</f>
        <v>UNDISTRIBUTED BY PROGRAM</v>
      </c>
      <c r="T4640" s="3" t="str">
        <f t="shared" si="583"/>
        <v>N</v>
      </c>
      <c r="U4640" t="e">
        <f>+VLOOKUP(R4640,'FY21 P13 Allotment memo'!O:O,1,FALSE)</f>
        <v>#N/A</v>
      </c>
      <c r="V4640"/>
      <c r="W4640"/>
      <c r="X4640"/>
      <c r="Y4640"/>
      <c r="Z4640"/>
    </row>
    <row r="4641" spans="1:26">
      <c r="A4641">
        <v>10</v>
      </c>
      <c r="B4641" t="s">
        <v>6104</v>
      </c>
      <c r="C4641" t="s">
        <v>1003</v>
      </c>
      <c r="D4641">
        <v>91</v>
      </c>
      <c r="E4641">
        <v>0</v>
      </c>
      <c r="F4641">
        <v>0</v>
      </c>
      <c r="G4641" s="2">
        <f t="shared" si="578"/>
        <v>0</v>
      </c>
      <c r="H4641" s="3" t="str">
        <f t="shared" si="579"/>
        <v>10</v>
      </c>
      <c r="I4641" s="3" t="str">
        <f t="shared" si="580"/>
        <v>500</v>
      </c>
      <c r="J4641" s="3">
        <v>500</v>
      </c>
      <c r="K4641" s="3" t="str">
        <f>+VLOOKUP(J4641,'Dimension descriptions'!P:R,3,FALSE)</f>
        <v>District Office</v>
      </c>
      <c r="L4641" s="3" t="str">
        <f t="shared" si="581"/>
        <v>9999</v>
      </c>
      <c r="M4641" s="10">
        <v>9999</v>
      </c>
      <c r="N4641" s="3" t="str">
        <f t="shared" si="576"/>
        <v>2400</v>
      </c>
      <c r="O4641" s="3" t="str">
        <f t="shared" si="577"/>
        <v>600</v>
      </c>
      <c r="P4641" s="3" t="str">
        <f t="shared" si="582"/>
        <v>6</v>
      </c>
      <c r="Q4641" s="11">
        <f>+VLOOKUP(M4641,'Dimension descriptions'!K:M,2,FALSE)</f>
        <v>9999</v>
      </c>
      <c r="R4641" s="33">
        <v>9999</v>
      </c>
      <c r="S4641" s="11" t="str">
        <f>+VLOOKUP(R4641,'Dimension descriptions'!K:M,3)</f>
        <v>UNDISTRIBUTED BY PROGRAM</v>
      </c>
      <c r="T4641" s="3" t="str">
        <f t="shared" si="583"/>
        <v>N</v>
      </c>
      <c r="U4641" t="e">
        <f>+VLOOKUP(R4641,'FY21 P13 Allotment memo'!O:O,1,FALSE)</f>
        <v>#N/A</v>
      </c>
      <c r="V4641"/>
      <c r="W4641"/>
      <c r="X4641"/>
      <c r="Y4641"/>
      <c r="Z4641"/>
    </row>
    <row r="4642" spans="1:26">
      <c r="A4642">
        <v>10</v>
      </c>
      <c r="B4642" t="s">
        <v>6105</v>
      </c>
      <c r="C4642" t="s">
        <v>1003</v>
      </c>
      <c r="D4642">
        <v>91</v>
      </c>
      <c r="E4642">
        <v>0</v>
      </c>
      <c r="F4642">
        <v>0</v>
      </c>
      <c r="G4642" s="2">
        <f t="shared" si="578"/>
        <v>0</v>
      </c>
      <c r="H4642" s="3" t="str">
        <f t="shared" si="579"/>
        <v>10</v>
      </c>
      <c r="I4642" s="3" t="str">
        <f t="shared" si="580"/>
        <v>500</v>
      </c>
      <c r="J4642" s="3">
        <v>500</v>
      </c>
      <c r="K4642" s="3" t="str">
        <f>+VLOOKUP(J4642,'Dimension descriptions'!P:R,3,FALSE)</f>
        <v>District Office</v>
      </c>
      <c r="L4642" s="3" t="str">
        <f t="shared" si="581"/>
        <v>9999</v>
      </c>
      <c r="M4642" s="10">
        <v>9999</v>
      </c>
      <c r="N4642" s="3" t="str">
        <f t="shared" si="576"/>
        <v>2400</v>
      </c>
      <c r="O4642" s="3" t="str">
        <f t="shared" si="577"/>
        <v>800</v>
      </c>
      <c r="P4642" s="3" t="str">
        <f t="shared" si="582"/>
        <v>8</v>
      </c>
      <c r="Q4642" s="11">
        <f>+VLOOKUP(M4642,'Dimension descriptions'!K:M,2,FALSE)</f>
        <v>9999</v>
      </c>
      <c r="R4642" s="33">
        <v>9999</v>
      </c>
      <c r="S4642" s="11" t="str">
        <f>+VLOOKUP(R4642,'Dimension descriptions'!K:M,3)</f>
        <v>UNDISTRIBUTED BY PROGRAM</v>
      </c>
      <c r="T4642" s="3" t="str">
        <f t="shared" si="583"/>
        <v>N</v>
      </c>
      <c r="U4642" t="e">
        <f>+VLOOKUP(R4642,'FY21 P13 Allotment memo'!O:O,1,FALSE)</f>
        <v>#N/A</v>
      </c>
      <c r="V4642"/>
      <c r="W4642"/>
      <c r="X4642"/>
      <c r="Y4642"/>
      <c r="Z4642"/>
    </row>
    <row r="4643" spans="1:26">
      <c r="A4643">
        <v>10</v>
      </c>
      <c r="B4643" t="s">
        <v>6106</v>
      </c>
      <c r="C4643" t="s">
        <v>1003</v>
      </c>
      <c r="D4643">
        <v>91</v>
      </c>
      <c r="E4643">
        <v>0</v>
      </c>
      <c r="F4643">
        <v>0</v>
      </c>
      <c r="G4643" s="2">
        <f t="shared" si="578"/>
        <v>0</v>
      </c>
      <c r="H4643" s="3" t="str">
        <f t="shared" si="579"/>
        <v>10</v>
      </c>
      <c r="I4643" s="3" t="str">
        <f t="shared" si="580"/>
        <v>500</v>
      </c>
      <c r="J4643" s="3">
        <v>500</v>
      </c>
      <c r="K4643" s="3" t="str">
        <f>+VLOOKUP(J4643,'Dimension descriptions'!P:R,3,FALSE)</f>
        <v>District Office</v>
      </c>
      <c r="L4643" s="3" t="str">
        <f t="shared" si="581"/>
        <v>9999</v>
      </c>
      <c r="M4643" s="10">
        <v>9999</v>
      </c>
      <c r="N4643" s="3" t="str">
        <f t="shared" si="576"/>
        <v>2500</v>
      </c>
      <c r="O4643" s="3" t="str">
        <f t="shared" si="577"/>
        <v>300</v>
      </c>
      <c r="P4643" s="3" t="str">
        <f t="shared" si="582"/>
        <v>3</v>
      </c>
      <c r="Q4643" s="11">
        <f>+VLOOKUP(M4643,'Dimension descriptions'!K:M,2,FALSE)</f>
        <v>9999</v>
      </c>
      <c r="R4643" s="33">
        <v>9999</v>
      </c>
      <c r="S4643" s="11" t="str">
        <f>+VLOOKUP(R4643,'Dimension descriptions'!K:M,3)</f>
        <v>UNDISTRIBUTED BY PROGRAM</v>
      </c>
      <c r="T4643" s="3" t="str">
        <f t="shared" si="583"/>
        <v>N</v>
      </c>
      <c r="U4643" t="e">
        <f>+VLOOKUP(R4643,'FY21 P13 Allotment memo'!O:O,1,FALSE)</f>
        <v>#N/A</v>
      </c>
      <c r="V4643"/>
      <c r="W4643"/>
      <c r="X4643"/>
      <c r="Y4643"/>
      <c r="Z4643"/>
    </row>
    <row r="4644" spans="1:26">
      <c r="A4644">
        <v>10</v>
      </c>
      <c r="B4644" t="s">
        <v>6107</v>
      </c>
      <c r="C4644" t="s">
        <v>1003</v>
      </c>
      <c r="D4644">
        <v>91</v>
      </c>
      <c r="E4644">
        <v>0</v>
      </c>
      <c r="F4644">
        <v>0</v>
      </c>
      <c r="G4644" s="2">
        <f t="shared" si="578"/>
        <v>0</v>
      </c>
      <c r="H4644" s="3" t="str">
        <f t="shared" si="579"/>
        <v>10</v>
      </c>
      <c r="I4644" s="3" t="str">
        <f t="shared" si="580"/>
        <v>500</v>
      </c>
      <c r="J4644" s="3">
        <v>500</v>
      </c>
      <c r="K4644" s="3" t="str">
        <f>+VLOOKUP(J4644,'Dimension descriptions'!P:R,3,FALSE)</f>
        <v>District Office</v>
      </c>
      <c r="L4644" s="3" t="str">
        <f t="shared" si="581"/>
        <v>9999</v>
      </c>
      <c r="M4644" s="10">
        <v>9999</v>
      </c>
      <c r="N4644" s="3" t="str">
        <f t="shared" si="576"/>
        <v>2500</v>
      </c>
      <c r="O4644" s="3" t="str">
        <f t="shared" si="577"/>
        <v>400</v>
      </c>
      <c r="P4644" s="3" t="str">
        <f t="shared" si="582"/>
        <v>4</v>
      </c>
      <c r="Q4644" s="11">
        <f>+VLOOKUP(M4644,'Dimension descriptions'!K:M,2,FALSE)</f>
        <v>9999</v>
      </c>
      <c r="R4644" s="33">
        <v>9999</v>
      </c>
      <c r="S4644" s="11" t="str">
        <f>+VLOOKUP(R4644,'Dimension descriptions'!K:M,3)</f>
        <v>UNDISTRIBUTED BY PROGRAM</v>
      </c>
      <c r="T4644" s="3" t="str">
        <f t="shared" si="583"/>
        <v>N</v>
      </c>
      <c r="U4644" t="e">
        <f>+VLOOKUP(R4644,'FY21 P13 Allotment memo'!O:O,1,FALSE)</f>
        <v>#N/A</v>
      </c>
      <c r="V4644"/>
      <c r="W4644"/>
      <c r="X4644"/>
      <c r="Y4644"/>
      <c r="Z4644"/>
    </row>
    <row r="4645" spans="1:26">
      <c r="A4645">
        <v>10</v>
      </c>
      <c r="B4645" t="s">
        <v>6108</v>
      </c>
      <c r="C4645" t="s">
        <v>1003</v>
      </c>
      <c r="D4645">
        <v>91</v>
      </c>
      <c r="E4645">
        <v>0</v>
      </c>
      <c r="F4645">
        <v>0</v>
      </c>
      <c r="G4645" s="2">
        <f t="shared" si="578"/>
        <v>0</v>
      </c>
      <c r="H4645" s="3" t="str">
        <f t="shared" si="579"/>
        <v>10</v>
      </c>
      <c r="I4645" s="3" t="str">
        <f t="shared" si="580"/>
        <v>500</v>
      </c>
      <c r="J4645" s="3">
        <v>500</v>
      </c>
      <c r="K4645" s="3" t="str">
        <f>+VLOOKUP(J4645,'Dimension descriptions'!P:R,3,FALSE)</f>
        <v>District Office</v>
      </c>
      <c r="L4645" s="3" t="str">
        <f t="shared" si="581"/>
        <v>9999</v>
      </c>
      <c r="M4645" s="10">
        <v>9999</v>
      </c>
      <c r="N4645" s="3" t="str">
        <f t="shared" si="576"/>
        <v>2500</v>
      </c>
      <c r="O4645" s="3" t="str">
        <f t="shared" si="577"/>
        <v>500</v>
      </c>
      <c r="P4645" s="3" t="str">
        <f t="shared" si="582"/>
        <v>5</v>
      </c>
      <c r="Q4645" s="11">
        <f>+VLOOKUP(M4645,'Dimension descriptions'!K:M,2,FALSE)</f>
        <v>9999</v>
      </c>
      <c r="R4645" s="33">
        <v>9999</v>
      </c>
      <c r="S4645" s="11" t="str">
        <f>+VLOOKUP(R4645,'Dimension descriptions'!K:M,3)</f>
        <v>UNDISTRIBUTED BY PROGRAM</v>
      </c>
      <c r="T4645" s="3" t="str">
        <f t="shared" si="583"/>
        <v>N</v>
      </c>
      <c r="U4645" t="e">
        <f>+VLOOKUP(R4645,'FY21 P13 Allotment memo'!O:O,1,FALSE)</f>
        <v>#N/A</v>
      </c>
      <c r="V4645"/>
      <c r="W4645"/>
      <c r="X4645"/>
      <c r="Y4645"/>
      <c r="Z4645"/>
    </row>
    <row r="4646" spans="1:26">
      <c r="A4646">
        <v>10</v>
      </c>
      <c r="B4646" t="s">
        <v>6109</v>
      </c>
      <c r="C4646" t="s">
        <v>1003</v>
      </c>
      <c r="D4646">
        <v>91</v>
      </c>
      <c r="E4646">
        <v>0</v>
      </c>
      <c r="F4646">
        <v>0</v>
      </c>
      <c r="G4646" s="2">
        <f t="shared" si="578"/>
        <v>0</v>
      </c>
      <c r="H4646" s="3" t="str">
        <f t="shared" si="579"/>
        <v>10</v>
      </c>
      <c r="I4646" s="3" t="str">
        <f t="shared" si="580"/>
        <v>500</v>
      </c>
      <c r="J4646" s="3">
        <v>500</v>
      </c>
      <c r="K4646" s="3" t="str">
        <f>+VLOOKUP(J4646,'Dimension descriptions'!P:R,3,FALSE)</f>
        <v>District Office</v>
      </c>
      <c r="L4646" s="3" t="str">
        <f t="shared" si="581"/>
        <v>9999</v>
      </c>
      <c r="M4646" s="10">
        <v>9999</v>
      </c>
      <c r="N4646" s="3" t="str">
        <f t="shared" si="576"/>
        <v>2500</v>
      </c>
      <c r="O4646" s="3" t="str">
        <f t="shared" si="577"/>
        <v>600</v>
      </c>
      <c r="P4646" s="3" t="str">
        <f t="shared" si="582"/>
        <v>6</v>
      </c>
      <c r="Q4646" s="11">
        <f>+VLOOKUP(M4646,'Dimension descriptions'!K:M,2,FALSE)</f>
        <v>9999</v>
      </c>
      <c r="R4646" s="33">
        <v>9999</v>
      </c>
      <c r="S4646" s="11" t="str">
        <f>+VLOOKUP(R4646,'Dimension descriptions'!K:M,3)</f>
        <v>UNDISTRIBUTED BY PROGRAM</v>
      </c>
      <c r="T4646" s="3" t="str">
        <f t="shared" si="583"/>
        <v>N</v>
      </c>
      <c r="U4646" t="e">
        <f>+VLOOKUP(R4646,'FY21 P13 Allotment memo'!O:O,1,FALSE)</f>
        <v>#N/A</v>
      </c>
      <c r="V4646"/>
      <c r="W4646"/>
      <c r="X4646"/>
      <c r="Y4646"/>
      <c r="Z4646"/>
    </row>
    <row r="4647" spans="1:26">
      <c r="A4647">
        <v>10</v>
      </c>
      <c r="B4647" t="s">
        <v>6110</v>
      </c>
      <c r="C4647" t="s">
        <v>1003</v>
      </c>
      <c r="D4647">
        <v>91</v>
      </c>
      <c r="E4647">
        <v>0</v>
      </c>
      <c r="F4647">
        <v>0</v>
      </c>
      <c r="G4647" s="2">
        <f t="shared" si="578"/>
        <v>0</v>
      </c>
      <c r="H4647" s="3" t="str">
        <f t="shared" si="579"/>
        <v>10</v>
      </c>
      <c r="I4647" s="3" t="str">
        <f t="shared" si="580"/>
        <v>500</v>
      </c>
      <c r="J4647" s="3">
        <v>500</v>
      </c>
      <c r="K4647" s="3" t="str">
        <f>+VLOOKUP(J4647,'Dimension descriptions'!P:R,3,FALSE)</f>
        <v>District Office</v>
      </c>
      <c r="L4647" s="3" t="str">
        <f t="shared" si="581"/>
        <v>9999</v>
      </c>
      <c r="M4647" s="10">
        <v>9999</v>
      </c>
      <c r="N4647" s="3" t="str">
        <f t="shared" si="576"/>
        <v>2500</v>
      </c>
      <c r="O4647" s="3" t="str">
        <f t="shared" si="577"/>
        <v>800</v>
      </c>
      <c r="P4647" s="3" t="str">
        <f t="shared" si="582"/>
        <v>8</v>
      </c>
      <c r="Q4647" s="11">
        <f>+VLOOKUP(M4647,'Dimension descriptions'!K:M,2,FALSE)</f>
        <v>9999</v>
      </c>
      <c r="R4647" s="33">
        <v>9999</v>
      </c>
      <c r="S4647" s="11" t="str">
        <f>+VLOOKUP(R4647,'Dimension descriptions'!K:M,3)</f>
        <v>UNDISTRIBUTED BY PROGRAM</v>
      </c>
      <c r="T4647" s="3" t="str">
        <f t="shared" si="583"/>
        <v>N</v>
      </c>
      <c r="U4647" t="e">
        <f>+VLOOKUP(R4647,'FY21 P13 Allotment memo'!O:O,1,FALSE)</f>
        <v>#N/A</v>
      </c>
      <c r="V4647"/>
      <c r="W4647"/>
      <c r="X4647"/>
      <c r="Y4647"/>
      <c r="Z4647"/>
    </row>
    <row r="4648" spans="1:26">
      <c r="A4648">
        <v>10</v>
      </c>
      <c r="B4648" t="s">
        <v>6111</v>
      </c>
      <c r="C4648" t="s">
        <v>1003</v>
      </c>
      <c r="D4648">
        <v>91</v>
      </c>
      <c r="E4648">
        <v>0</v>
      </c>
      <c r="F4648">
        <v>0</v>
      </c>
      <c r="G4648" s="2">
        <f t="shared" si="578"/>
        <v>0</v>
      </c>
      <c r="H4648" s="3" t="str">
        <f t="shared" si="579"/>
        <v>10</v>
      </c>
      <c r="I4648" s="3" t="str">
        <f t="shared" si="580"/>
        <v>500</v>
      </c>
      <c r="J4648" s="3">
        <v>500</v>
      </c>
      <c r="K4648" s="3" t="str">
        <f>+VLOOKUP(J4648,'Dimension descriptions'!P:R,3,FALSE)</f>
        <v>District Office</v>
      </c>
      <c r="L4648" s="3" t="str">
        <f t="shared" si="581"/>
        <v>9999</v>
      </c>
      <c r="M4648" s="10">
        <v>9999</v>
      </c>
      <c r="N4648" s="3" t="str">
        <f t="shared" si="576"/>
        <v>2700</v>
      </c>
      <c r="O4648" s="3" t="str">
        <f t="shared" si="577"/>
        <v>500</v>
      </c>
      <c r="P4648" s="3" t="str">
        <f t="shared" si="582"/>
        <v>5</v>
      </c>
      <c r="Q4648" s="11">
        <f>+VLOOKUP(M4648,'Dimension descriptions'!K:M,2,FALSE)</f>
        <v>9999</v>
      </c>
      <c r="R4648" s="33">
        <v>9999</v>
      </c>
      <c r="S4648" s="11" t="str">
        <f>+VLOOKUP(R4648,'Dimension descriptions'!K:M,3)</f>
        <v>UNDISTRIBUTED BY PROGRAM</v>
      </c>
      <c r="T4648" s="3" t="str">
        <f t="shared" si="583"/>
        <v>N</v>
      </c>
      <c r="U4648" t="e">
        <f>+VLOOKUP(R4648,'FY21 P13 Allotment memo'!O:O,1,FALSE)</f>
        <v>#N/A</v>
      </c>
      <c r="V4648"/>
      <c r="W4648"/>
      <c r="X4648"/>
      <c r="Y4648"/>
      <c r="Z4648"/>
    </row>
    <row r="4649" spans="1:26">
      <c r="A4649">
        <v>10</v>
      </c>
      <c r="B4649" t="s">
        <v>6112</v>
      </c>
      <c r="C4649" t="s">
        <v>1003</v>
      </c>
      <c r="D4649">
        <v>91</v>
      </c>
      <c r="E4649">
        <v>0</v>
      </c>
      <c r="F4649">
        <v>0</v>
      </c>
      <c r="G4649" s="2">
        <f t="shared" si="578"/>
        <v>0</v>
      </c>
      <c r="H4649" s="3" t="str">
        <f t="shared" si="579"/>
        <v>10</v>
      </c>
      <c r="I4649" s="3" t="str">
        <f t="shared" si="580"/>
        <v>500</v>
      </c>
      <c r="J4649" s="3">
        <v>500</v>
      </c>
      <c r="K4649" s="3" t="str">
        <f>+VLOOKUP(J4649,'Dimension descriptions'!P:R,3,FALSE)</f>
        <v>District Office</v>
      </c>
      <c r="L4649" s="3" t="str">
        <f t="shared" si="581"/>
        <v>9999</v>
      </c>
      <c r="M4649" s="10">
        <v>9999</v>
      </c>
      <c r="N4649" s="3" t="str">
        <f t="shared" si="576"/>
        <v>3300</v>
      </c>
      <c r="O4649" s="3" t="str">
        <f t="shared" si="577"/>
        <v>100</v>
      </c>
      <c r="P4649" s="3" t="str">
        <f t="shared" si="582"/>
        <v>1</v>
      </c>
      <c r="Q4649" s="11">
        <f>+VLOOKUP(M4649,'Dimension descriptions'!K:M,2,FALSE)</f>
        <v>9999</v>
      </c>
      <c r="R4649" s="33">
        <v>9999</v>
      </c>
      <c r="S4649" s="11" t="str">
        <f>+VLOOKUP(R4649,'Dimension descriptions'!K:M,3)</f>
        <v>UNDISTRIBUTED BY PROGRAM</v>
      </c>
      <c r="T4649" s="3" t="str">
        <f t="shared" si="583"/>
        <v>N</v>
      </c>
      <c r="U4649" t="e">
        <f>+VLOOKUP(R4649,'FY21 P13 Allotment memo'!O:O,1,FALSE)</f>
        <v>#N/A</v>
      </c>
      <c r="V4649"/>
      <c r="W4649"/>
      <c r="X4649"/>
      <c r="Y4649"/>
      <c r="Z4649"/>
    </row>
    <row r="4650" spans="1:26">
      <c r="A4650">
        <v>10</v>
      </c>
      <c r="B4650" t="s">
        <v>6113</v>
      </c>
      <c r="C4650" t="s">
        <v>1003</v>
      </c>
      <c r="D4650">
        <v>91</v>
      </c>
      <c r="E4650">
        <v>0</v>
      </c>
      <c r="F4650">
        <v>0</v>
      </c>
      <c r="G4650" s="2">
        <f t="shared" si="578"/>
        <v>0</v>
      </c>
      <c r="H4650" s="3" t="str">
        <f t="shared" si="579"/>
        <v>10</v>
      </c>
      <c r="I4650" s="3" t="str">
        <f t="shared" si="580"/>
        <v>500</v>
      </c>
      <c r="J4650" s="3">
        <v>500</v>
      </c>
      <c r="K4650" s="3" t="str">
        <f>+VLOOKUP(J4650,'Dimension descriptions'!P:R,3,FALSE)</f>
        <v>District Office</v>
      </c>
      <c r="L4650" s="3" t="str">
        <f t="shared" si="581"/>
        <v>9999</v>
      </c>
      <c r="M4650" s="10">
        <v>9999</v>
      </c>
      <c r="N4650" s="3" t="str">
        <f t="shared" si="576"/>
        <v>3300</v>
      </c>
      <c r="O4650" s="3" t="str">
        <f t="shared" si="577"/>
        <v>400</v>
      </c>
      <c r="P4650" s="3" t="str">
        <f t="shared" si="582"/>
        <v>4</v>
      </c>
      <c r="Q4650" s="11">
        <f>+VLOOKUP(M4650,'Dimension descriptions'!K:M,2,FALSE)</f>
        <v>9999</v>
      </c>
      <c r="R4650" s="33">
        <v>9999</v>
      </c>
      <c r="S4650" s="11" t="str">
        <f>+VLOOKUP(R4650,'Dimension descriptions'!K:M,3)</f>
        <v>UNDISTRIBUTED BY PROGRAM</v>
      </c>
      <c r="T4650" s="3" t="str">
        <f t="shared" si="583"/>
        <v>N</v>
      </c>
      <c r="U4650" t="e">
        <f>+VLOOKUP(R4650,'FY21 P13 Allotment memo'!O:O,1,FALSE)</f>
        <v>#N/A</v>
      </c>
      <c r="V4650"/>
      <c r="W4650"/>
      <c r="X4650"/>
      <c r="Y4650"/>
      <c r="Z4650"/>
    </row>
    <row r="4651" spans="1:26">
      <c r="A4651">
        <v>10</v>
      </c>
      <c r="B4651" t="s">
        <v>6114</v>
      </c>
      <c r="C4651" t="s">
        <v>1003</v>
      </c>
      <c r="D4651">
        <v>91</v>
      </c>
      <c r="E4651">
        <v>0</v>
      </c>
      <c r="F4651">
        <v>0</v>
      </c>
      <c r="G4651" s="2">
        <f t="shared" si="578"/>
        <v>0</v>
      </c>
      <c r="H4651" s="3" t="str">
        <f t="shared" si="579"/>
        <v>10</v>
      </c>
      <c r="I4651" s="3" t="str">
        <f t="shared" si="580"/>
        <v>500</v>
      </c>
      <c r="J4651" s="3">
        <v>500</v>
      </c>
      <c r="K4651" s="3" t="str">
        <f>+VLOOKUP(J4651,'Dimension descriptions'!P:R,3,FALSE)</f>
        <v>District Office</v>
      </c>
      <c r="L4651" s="3" t="str">
        <f t="shared" si="581"/>
        <v>9999</v>
      </c>
      <c r="M4651" s="10">
        <v>9999</v>
      </c>
      <c r="N4651" s="3" t="str">
        <f t="shared" si="576"/>
        <v>3300</v>
      </c>
      <c r="O4651" s="3" t="str">
        <f t="shared" si="577"/>
        <v>500</v>
      </c>
      <c r="P4651" s="3" t="str">
        <f t="shared" si="582"/>
        <v>5</v>
      </c>
      <c r="Q4651" s="11">
        <f>+VLOOKUP(M4651,'Dimension descriptions'!K:M,2,FALSE)</f>
        <v>9999</v>
      </c>
      <c r="R4651" s="33">
        <v>9999</v>
      </c>
      <c r="S4651" s="11" t="str">
        <f>+VLOOKUP(R4651,'Dimension descriptions'!K:M,3)</f>
        <v>UNDISTRIBUTED BY PROGRAM</v>
      </c>
      <c r="T4651" s="3" t="str">
        <f t="shared" si="583"/>
        <v>N</v>
      </c>
      <c r="U4651" t="e">
        <f>+VLOOKUP(R4651,'FY21 P13 Allotment memo'!O:O,1,FALSE)</f>
        <v>#N/A</v>
      </c>
      <c r="V4651"/>
      <c r="W4651"/>
      <c r="X4651"/>
      <c r="Y4651"/>
      <c r="Z4651"/>
    </row>
    <row r="4652" spans="1:26">
      <c r="A4652">
        <v>10</v>
      </c>
      <c r="B4652" t="s">
        <v>6115</v>
      </c>
      <c r="C4652" t="s">
        <v>1003</v>
      </c>
      <c r="D4652">
        <v>91</v>
      </c>
      <c r="E4652">
        <v>0</v>
      </c>
      <c r="F4652">
        <v>0</v>
      </c>
      <c r="G4652" s="2">
        <f t="shared" si="578"/>
        <v>0</v>
      </c>
      <c r="H4652" s="3" t="str">
        <f t="shared" si="579"/>
        <v>10</v>
      </c>
      <c r="I4652" s="3" t="str">
        <f t="shared" si="580"/>
        <v>500</v>
      </c>
      <c r="J4652" s="3">
        <v>500</v>
      </c>
      <c r="K4652" s="3" t="str">
        <f>+VLOOKUP(J4652,'Dimension descriptions'!P:R,3,FALSE)</f>
        <v>District Office</v>
      </c>
      <c r="L4652" s="3" t="str">
        <f t="shared" si="581"/>
        <v>9999</v>
      </c>
      <c r="M4652" s="10">
        <v>9999</v>
      </c>
      <c r="N4652" s="3" t="str">
        <f t="shared" si="576"/>
        <v>3300</v>
      </c>
      <c r="O4652" s="3" t="str">
        <f t="shared" si="577"/>
        <v>600</v>
      </c>
      <c r="P4652" s="3" t="str">
        <f t="shared" si="582"/>
        <v>6</v>
      </c>
      <c r="Q4652" s="11">
        <f>+VLOOKUP(M4652,'Dimension descriptions'!K:M,2,FALSE)</f>
        <v>9999</v>
      </c>
      <c r="R4652" s="33">
        <v>9999</v>
      </c>
      <c r="S4652" s="11" t="str">
        <f>+VLOOKUP(R4652,'Dimension descriptions'!K:M,3)</f>
        <v>UNDISTRIBUTED BY PROGRAM</v>
      </c>
      <c r="T4652" s="3" t="str">
        <f t="shared" si="583"/>
        <v>N</v>
      </c>
      <c r="U4652" t="e">
        <f>+VLOOKUP(R4652,'FY21 P13 Allotment memo'!O:O,1,FALSE)</f>
        <v>#N/A</v>
      </c>
      <c r="V4652"/>
      <c r="W4652"/>
      <c r="X4652"/>
      <c r="Y4652"/>
      <c r="Z4652"/>
    </row>
    <row r="4653" spans="1:26">
      <c r="A4653">
        <v>10</v>
      </c>
      <c r="B4653" t="s">
        <v>6116</v>
      </c>
      <c r="C4653" t="s">
        <v>1003</v>
      </c>
      <c r="D4653">
        <v>91</v>
      </c>
      <c r="E4653">
        <v>0</v>
      </c>
      <c r="F4653">
        <v>0</v>
      </c>
      <c r="G4653" s="2">
        <f t="shared" si="578"/>
        <v>0</v>
      </c>
      <c r="H4653" s="3" t="str">
        <f t="shared" si="579"/>
        <v>10</v>
      </c>
      <c r="I4653" s="3" t="str">
        <f t="shared" si="580"/>
        <v>500</v>
      </c>
      <c r="J4653" s="3">
        <v>500</v>
      </c>
      <c r="K4653" s="3" t="str">
        <f>+VLOOKUP(J4653,'Dimension descriptions'!P:R,3,FALSE)</f>
        <v>District Office</v>
      </c>
      <c r="L4653" s="3" t="str">
        <f t="shared" si="581"/>
        <v>9999</v>
      </c>
      <c r="M4653" s="10">
        <v>9999</v>
      </c>
      <c r="N4653" s="3" t="str">
        <f t="shared" si="576"/>
        <v>3300</v>
      </c>
      <c r="O4653" s="3" t="str">
        <f t="shared" si="577"/>
        <v>800</v>
      </c>
      <c r="P4653" s="3" t="str">
        <f t="shared" si="582"/>
        <v>8</v>
      </c>
      <c r="Q4653" s="11">
        <f>+VLOOKUP(M4653,'Dimension descriptions'!K:M,2,FALSE)</f>
        <v>9999</v>
      </c>
      <c r="R4653" s="33">
        <v>9999</v>
      </c>
      <c r="S4653" s="11" t="str">
        <f>+VLOOKUP(R4653,'Dimension descriptions'!K:M,3)</f>
        <v>UNDISTRIBUTED BY PROGRAM</v>
      </c>
      <c r="T4653" s="3" t="str">
        <f t="shared" si="583"/>
        <v>N</v>
      </c>
      <c r="U4653" t="e">
        <f>+VLOOKUP(R4653,'FY21 P13 Allotment memo'!O:O,1,FALSE)</f>
        <v>#N/A</v>
      </c>
      <c r="V4653"/>
      <c r="W4653"/>
      <c r="X4653"/>
      <c r="Y4653"/>
      <c r="Z4653"/>
    </row>
    <row r="4654" spans="1:26">
      <c r="A4654">
        <v>10</v>
      </c>
      <c r="B4654" t="s">
        <v>6117</v>
      </c>
      <c r="C4654" t="s">
        <v>1032</v>
      </c>
      <c r="D4654">
        <v>91</v>
      </c>
      <c r="E4654">
        <v>0</v>
      </c>
      <c r="F4654">
        <v>0</v>
      </c>
      <c r="G4654" s="2">
        <f t="shared" si="578"/>
        <v>0</v>
      </c>
      <c r="H4654" s="3" t="str">
        <f t="shared" si="579"/>
        <v>10</v>
      </c>
      <c r="I4654" s="3" t="str">
        <f t="shared" si="580"/>
        <v>500</v>
      </c>
      <c r="J4654" s="3">
        <v>500</v>
      </c>
      <c r="K4654" s="3" t="str">
        <f>+VLOOKUP(J4654,'Dimension descriptions'!P:R,3,FALSE)</f>
        <v>District Office</v>
      </c>
      <c r="L4654" s="3" t="str">
        <f t="shared" si="581"/>
        <v>9999</v>
      </c>
      <c r="M4654" s="10">
        <v>9999</v>
      </c>
      <c r="N4654" s="3" t="str">
        <f t="shared" si="576"/>
        <v>5210</v>
      </c>
      <c r="O4654" s="3" t="str">
        <f t="shared" si="577"/>
        <v>901</v>
      </c>
      <c r="P4654" s="3" t="str">
        <f t="shared" si="582"/>
        <v>9</v>
      </c>
      <c r="Q4654" s="11">
        <f>+VLOOKUP(M4654,'Dimension descriptions'!K:M,2,FALSE)</f>
        <v>9999</v>
      </c>
      <c r="R4654" s="33">
        <v>9999</v>
      </c>
      <c r="S4654" s="11" t="str">
        <f>+VLOOKUP(R4654,'Dimension descriptions'!K:M,3)</f>
        <v>UNDISTRIBUTED BY PROGRAM</v>
      </c>
      <c r="T4654" s="3" t="str">
        <f t="shared" si="583"/>
        <v>N</v>
      </c>
      <c r="U4654" t="e">
        <f>+VLOOKUP(R4654,'FY21 P13 Allotment memo'!O:O,1,FALSE)</f>
        <v>#N/A</v>
      </c>
      <c r="V4654"/>
      <c r="W4654"/>
      <c r="X4654"/>
      <c r="Y4654"/>
      <c r="Z4654"/>
    </row>
    <row r="4655" spans="1:26">
      <c r="A4655">
        <v>10</v>
      </c>
      <c r="B4655" t="s">
        <v>6118</v>
      </c>
      <c r="C4655" t="s">
        <v>1003</v>
      </c>
      <c r="D4655">
        <v>91</v>
      </c>
      <c r="E4655">
        <v>0</v>
      </c>
      <c r="F4655">
        <v>0</v>
      </c>
      <c r="G4655" s="2">
        <f t="shared" si="578"/>
        <v>0</v>
      </c>
      <c r="H4655" s="3" t="str">
        <f t="shared" si="579"/>
        <v>10</v>
      </c>
      <c r="I4655" s="3" t="str">
        <f t="shared" si="580"/>
        <v>500</v>
      </c>
      <c r="J4655" s="3">
        <v>500</v>
      </c>
      <c r="K4655" s="3" t="str">
        <f>+VLOOKUP(J4655,'Dimension descriptions'!P:R,3,FALSE)</f>
        <v>District Office</v>
      </c>
      <c r="L4655" s="3" t="str">
        <f t="shared" si="581"/>
        <v>9999</v>
      </c>
      <c r="M4655" s="10">
        <v>9999</v>
      </c>
      <c r="N4655" s="3" t="str">
        <f t="shared" si="576"/>
        <v>6000</v>
      </c>
      <c r="O4655" s="3" t="str">
        <f t="shared" si="577"/>
        <v>900</v>
      </c>
      <c r="P4655" s="3" t="str">
        <f t="shared" si="582"/>
        <v>9</v>
      </c>
      <c r="Q4655" s="11">
        <f>+VLOOKUP(M4655,'Dimension descriptions'!K:M,2,FALSE)</f>
        <v>9999</v>
      </c>
      <c r="R4655" s="33">
        <v>9999</v>
      </c>
      <c r="S4655" s="11" t="str">
        <f>+VLOOKUP(R4655,'Dimension descriptions'!K:M,3)</f>
        <v>UNDISTRIBUTED BY PROGRAM</v>
      </c>
      <c r="T4655" s="3" t="str">
        <f t="shared" si="583"/>
        <v>N</v>
      </c>
      <c r="U4655" t="e">
        <f>+VLOOKUP(R4655,'FY21 P13 Allotment memo'!O:O,1,FALSE)</f>
        <v>#N/A</v>
      </c>
      <c r="V4655"/>
      <c r="W4655"/>
      <c r="X4655"/>
      <c r="Y4655"/>
      <c r="Z4655"/>
    </row>
    <row r="4656" spans="1:26">
      <c r="A4656">
        <v>10</v>
      </c>
      <c r="B4656" t="s">
        <v>6119</v>
      </c>
      <c r="C4656" t="s">
        <v>4593</v>
      </c>
      <c r="D4656">
        <v>91</v>
      </c>
      <c r="E4656">
        <v>0</v>
      </c>
      <c r="F4656">
        <v>0</v>
      </c>
      <c r="G4656" s="2">
        <f t="shared" si="578"/>
        <v>0</v>
      </c>
      <c r="H4656" s="3" t="str">
        <f t="shared" si="579"/>
        <v>10</v>
      </c>
      <c r="I4656" s="3" t="str">
        <f t="shared" si="580"/>
        <v>500</v>
      </c>
      <c r="J4656" s="3">
        <v>500</v>
      </c>
      <c r="K4656" s="3" t="str">
        <f>+VLOOKUP(J4656,'Dimension descriptions'!P:R,3,FALSE)</f>
        <v>District Office</v>
      </c>
      <c r="L4656" s="3" t="str">
        <f t="shared" si="581"/>
        <v>9999</v>
      </c>
      <c r="M4656" s="10">
        <v>9999</v>
      </c>
      <c r="N4656" s="3" t="str">
        <f t="shared" si="576"/>
        <v>7000</v>
      </c>
      <c r="O4656" s="3" t="str">
        <f t="shared" si="577"/>
        <v>860</v>
      </c>
      <c r="P4656" s="3" t="str">
        <f t="shared" si="582"/>
        <v>8</v>
      </c>
      <c r="Q4656" s="11">
        <f>+VLOOKUP(M4656,'Dimension descriptions'!K:M,2,FALSE)</f>
        <v>9999</v>
      </c>
      <c r="R4656" s="33">
        <v>9999</v>
      </c>
      <c r="S4656" s="11" t="str">
        <f>+VLOOKUP(R4656,'Dimension descriptions'!K:M,3)</f>
        <v>UNDISTRIBUTED BY PROGRAM</v>
      </c>
      <c r="T4656" s="3" t="str">
        <f t="shared" si="583"/>
        <v>N</v>
      </c>
      <c r="U4656" t="e">
        <f>+VLOOKUP(R4656,'FY21 P13 Allotment memo'!O:O,1,FALSE)</f>
        <v>#N/A</v>
      </c>
      <c r="V4656"/>
      <c r="W4656"/>
      <c r="X4656"/>
      <c r="Y4656"/>
      <c r="Z4656"/>
    </row>
    <row r="4657" spans="1:26">
      <c r="A4657">
        <v>10</v>
      </c>
      <c r="B4657" t="s">
        <v>6120</v>
      </c>
      <c r="C4657" t="s">
        <v>1222</v>
      </c>
      <c r="D4657">
        <v>91</v>
      </c>
      <c r="E4657">
        <v>0</v>
      </c>
      <c r="F4657">
        <v>0</v>
      </c>
      <c r="G4657" s="2">
        <f t="shared" si="578"/>
        <v>0</v>
      </c>
      <c r="H4657" s="3" t="str">
        <f t="shared" si="579"/>
        <v>10</v>
      </c>
      <c r="I4657" s="3" t="str">
        <f t="shared" si="580"/>
        <v>500</v>
      </c>
      <c r="J4657" s="3">
        <v>500</v>
      </c>
      <c r="K4657" s="3" t="str">
        <f>+VLOOKUP(J4657,'Dimension descriptions'!P:R,3,FALSE)</f>
        <v>District Office</v>
      </c>
      <c r="L4657" s="3" t="str">
        <f t="shared" si="581"/>
        <v>9999</v>
      </c>
      <c r="M4657" s="10">
        <v>9999</v>
      </c>
      <c r="N4657" s="3" t="str">
        <f t="shared" si="576"/>
        <v>7000</v>
      </c>
      <c r="O4657" s="3" t="str">
        <f t="shared" si="577"/>
        <v>870</v>
      </c>
      <c r="P4657" s="3" t="str">
        <f t="shared" si="582"/>
        <v>8</v>
      </c>
      <c r="Q4657" s="11">
        <f>+VLOOKUP(M4657,'Dimension descriptions'!K:M,2,FALSE)</f>
        <v>9999</v>
      </c>
      <c r="R4657" s="33">
        <v>9999</v>
      </c>
      <c r="S4657" s="11" t="str">
        <f>+VLOOKUP(R4657,'Dimension descriptions'!K:M,3)</f>
        <v>UNDISTRIBUTED BY PROGRAM</v>
      </c>
      <c r="T4657" s="3" t="str">
        <f t="shared" si="583"/>
        <v>N</v>
      </c>
      <c r="U4657" t="e">
        <f>+VLOOKUP(R4657,'FY21 P13 Allotment memo'!O:O,1,FALSE)</f>
        <v>#N/A</v>
      </c>
      <c r="V4657"/>
      <c r="W4657"/>
      <c r="X4657"/>
      <c r="Y4657"/>
      <c r="Z4657"/>
    </row>
    <row r="4658" spans="1:26">
      <c r="A4658">
        <v>10</v>
      </c>
      <c r="B4658" t="s">
        <v>6121</v>
      </c>
      <c r="C4658" t="s">
        <v>6122</v>
      </c>
      <c r="D4658">
        <v>91</v>
      </c>
      <c r="E4658">
        <v>0</v>
      </c>
      <c r="F4658">
        <v>0</v>
      </c>
      <c r="G4658" s="2">
        <f t="shared" si="578"/>
        <v>0</v>
      </c>
      <c r="H4658" s="3" t="str">
        <f t="shared" si="579"/>
        <v>10</v>
      </c>
      <c r="I4658" s="3" t="str">
        <f t="shared" si="580"/>
        <v>704</v>
      </c>
      <c r="J4658" s="3">
        <v>704</v>
      </c>
      <c r="K4658" s="3" t="str">
        <f>+VLOOKUP(J4658,'Dimension descriptions'!P:R,3,FALSE)</f>
        <v>Logan High School</v>
      </c>
      <c r="L4658" s="3" t="str">
        <f t="shared" si="581"/>
        <v>0180</v>
      </c>
      <c r="M4658" s="10">
        <v>180</v>
      </c>
      <c r="N4658" s="3" t="str">
        <f t="shared" si="576"/>
        <v>1000</v>
      </c>
      <c r="O4658" s="3" t="str">
        <f t="shared" si="577"/>
        <v>430</v>
      </c>
      <c r="P4658" s="3" t="str">
        <f t="shared" si="582"/>
        <v>4</v>
      </c>
      <c r="Q4658" s="11">
        <f>+VLOOKUP(M4658,'Dimension descriptions'!K:M,2,FALSE)</f>
        <v>181</v>
      </c>
      <c r="R4658" s="33">
        <v>181</v>
      </c>
      <c r="S4658" s="11" t="str">
        <f>+VLOOKUP(R4658,'Dimension descriptions'!K:M,3)</f>
        <v>BAND PROGRAMS</v>
      </c>
      <c r="T4658" s="3" t="str">
        <f t="shared" si="583"/>
        <v>Y</v>
      </c>
      <c r="U4658" t="e">
        <f>+VLOOKUP(R4658,'FY21 P13 Allotment memo'!O:O,1,FALSE)</f>
        <v>#N/A</v>
      </c>
      <c r="V4658"/>
      <c r="W4658"/>
      <c r="X4658"/>
      <c r="Y4658"/>
      <c r="Z4658"/>
    </row>
    <row r="4659" spans="1:26">
      <c r="A4659">
        <v>10</v>
      </c>
      <c r="B4659" t="s">
        <v>6123</v>
      </c>
      <c r="C4659" t="s">
        <v>1618</v>
      </c>
      <c r="D4659">
        <v>91</v>
      </c>
      <c r="E4659">
        <v>0</v>
      </c>
      <c r="F4659">
        <v>0</v>
      </c>
      <c r="G4659" s="2">
        <f t="shared" si="578"/>
        <v>0</v>
      </c>
      <c r="H4659" s="3" t="str">
        <f t="shared" si="579"/>
        <v>10</v>
      </c>
      <c r="I4659" s="3" t="str">
        <f t="shared" si="580"/>
        <v>704</v>
      </c>
      <c r="J4659" s="3">
        <v>704</v>
      </c>
      <c r="K4659" s="3" t="str">
        <f>+VLOOKUP(J4659,'Dimension descriptions'!P:R,3,FALSE)</f>
        <v>Logan High School</v>
      </c>
      <c r="L4659" s="3" t="str">
        <f t="shared" si="581"/>
        <v>0180</v>
      </c>
      <c r="M4659" s="10">
        <v>180</v>
      </c>
      <c r="N4659" s="3" t="str">
        <f t="shared" si="576"/>
        <v>1000</v>
      </c>
      <c r="O4659" s="3" t="str">
        <f t="shared" si="577"/>
        <v>580</v>
      </c>
      <c r="P4659" s="3" t="str">
        <f t="shared" si="582"/>
        <v>5</v>
      </c>
      <c r="Q4659" s="11">
        <f>+VLOOKUP(M4659,'Dimension descriptions'!K:M,2,FALSE)</f>
        <v>181</v>
      </c>
      <c r="R4659" s="33">
        <v>181</v>
      </c>
      <c r="S4659" s="11" t="str">
        <f>+VLOOKUP(R4659,'Dimension descriptions'!K:M,3)</f>
        <v>BAND PROGRAMS</v>
      </c>
      <c r="T4659" s="3" t="str">
        <f t="shared" si="583"/>
        <v>Y</v>
      </c>
      <c r="U4659" t="e">
        <f>+VLOOKUP(R4659,'FY21 P13 Allotment memo'!O:O,1,FALSE)</f>
        <v>#N/A</v>
      </c>
      <c r="V4659"/>
      <c r="W4659"/>
      <c r="X4659"/>
      <c r="Y4659"/>
      <c r="Z4659"/>
    </row>
    <row r="4660" spans="1:26">
      <c r="A4660">
        <v>10</v>
      </c>
      <c r="B4660" t="s">
        <v>6124</v>
      </c>
      <c r="C4660" t="s">
        <v>1652</v>
      </c>
      <c r="D4660">
        <v>91</v>
      </c>
      <c r="E4660">
        <v>0</v>
      </c>
      <c r="F4660">
        <v>0</v>
      </c>
      <c r="G4660" s="2">
        <f t="shared" si="578"/>
        <v>0</v>
      </c>
      <c r="H4660" s="3" t="str">
        <f t="shared" si="579"/>
        <v>10</v>
      </c>
      <c r="I4660" s="3" t="str">
        <f t="shared" si="580"/>
        <v>704</v>
      </c>
      <c r="J4660" s="3">
        <v>704</v>
      </c>
      <c r="K4660" s="3" t="str">
        <f>+VLOOKUP(J4660,'Dimension descriptions'!P:R,3,FALSE)</f>
        <v>Logan High School</v>
      </c>
      <c r="L4660" s="3" t="str">
        <f t="shared" si="581"/>
        <v>0180</v>
      </c>
      <c r="M4660" s="10">
        <v>180</v>
      </c>
      <c r="N4660" s="3" t="str">
        <f t="shared" si="576"/>
        <v>1000</v>
      </c>
      <c r="O4660" s="3" t="str">
        <f t="shared" si="577"/>
        <v>610</v>
      </c>
      <c r="P4660" s="3" t="str">
        <f t="shared" si="582"/>
        <v>6</v>
      </c>
      <c r="Q4660" s="11">
        <f>+VLOOKUP(M4660,'Dimension descriptions'!K:M,2,FALSE)</f>
        <v>181</v>
      </c>
      <c r="R4660" s="33">
        <v>181</v>
      </c>
      <c r="S4660" s="11" t="str">
        <f>+VLOOKUP(R4660,'Dimension descriptions'!K:M,3)</f>
        <v>BAND PROGRAMS</v>
      </c>
      <c r="T4660" s="3" t="str">
        <f t="shared" si="583"/>
        <v>Y</v>
      </c>
      <c r="U4660" t="e">
        <f>+VLOOKUP(R4660,'FY21 P13 Allotment memo'!O:O,1,FALSE)</f>
        <v>#N/A</v>
      </c>
      <c r="V4660"/>
      <c r="W4660"/>
      <c r="X4660"/>
      <c r="Y4660"/>
      <c r="Z4660"/>
    </row>
    <row r="4661" spans="1:26">
      <c r="A4661">
        <v>10</v>
      </c>
      <c r="B4661" t="s">
        <v>6125</v>
      </c>
      <c r="C4661" t="s">
        <v>6126</v>
      </c>
      <c r="D4661">
        <v>91</v>
      </c>
      <c r="E4661">
        <v>12119.22</v>
      </c>
      <c r="F4661">
        <v>0</v>
      </c>
      <c r="G4661" s="2">
        <f t="shared" si="578"/>
        <v>12119.22</v>
      </c>
      <c r="H4661" s="3" t="str">
        <f t="shared" si="579"/>
        <v>10</v>
      </c>
      <c r="I4661" s="3" t="str">
        <f t="shared" si="580"/>
        <v>704</v>
      </c>
      <c r="J4661" s="3">
        <v>704</v>
      </c>
      <c r="K4661" s="3" t="str">
        <f>+VLOOKUP(J4661,'Dimension descriptions'!P:R,3,FALSE)</f>
        <v>Logan High School</v>
      </c>
      <c r="L4661" s="3" t="str">
        <f t="shared" si="581"/>
        <v>0181</v>
      </c>
      <c r="M4661" s="10">
        <v>181</v>
      </c>
      <c r="N4661" s="3" t="str">
        <f t="shared" si="576"/>
        <v>1000</v>
      </c>
      <c r="O4661" s="3" t="str">
        <f t="shared" si="577"/>
        <v>161</v>
      </c>
      <c r="P4661" s="3" t="str">
        <f t="shared" si="582"/>
        <v>1</v>
      </c>
      <c r="Q4661" s="11">
        <f>+VLOOKUP(M4661,'Dimension descriptions'!K:M,2,FALSE)</f>
        <v>181</v>
      </c>
      <c r="R4661" s="33">
        <v>181</v>
      </c>
      <c r="S4661" s="11" t="str">
        <f>+VLOOKUP(R4661,'Dimension descriptions'!K:M,3)</f>
        <v>BAND PROGRAMS</v>
      </c>
      <c r="T4661" s="3" t="str">
        <f t="shared" si="583"/>
        <v>N</v>
      </c>
      <c r="U4661" t="e">
        <f>+VLOOKUP(R4661,'FY21 P13 Allotment memo'!O:O,1,FALSE)</f>
        <v>#N/A</v>
      </c>
      <c r="V4661"/>
      <c r="W4661"/>
      <c r="X4661"/>
      <c r="Y4661"/>
      <c r="Z4661"/>
    </row>
    <row r="4662" spans="1:26">
      <c r="A4662">
        <v>10</v>
      </c>
      <c r="B4662" t="s">
        <v>6127</v>
      </c>
      <c r="C4662" t="s">
        <v>1246</v>
      </c>
      <c r="D4662">
        <v>91</v>
      </c>
      <c r="E4662">
        <v>927.1</v>
      </c>
      <c r="F4662">
        <v>0</v>
      </c>
      <c r="G4662" s="2">
        <f t="shared" si="578"/>
        <v>927.1</v>
      </c>
      <c r="H4662" s="3" t="str">
        <f t="shared" si="579"/>
        <v>10</v>
      </c>
      <c r="I4662" s="3" t="str">
        <f t="shared" si="580"/>
        <v>704</v>
      </c>
      <c r="J4662" s="3">
        <v>704</v>
      </c>
      <c r="K4662" s="3" t="str">
        <f>+VLOOKUP(J4662,'Dimension descriptions'!P:R,3,FALSE)</f>
        <v>Logan High School</v>
      </c>
      <c r="L4662" s="3" t="str">
        <f t="shared" si="581"/>
        <v>0181</v>
      </c>
      <c r="M4662" s="10">
        <v>181</v>
      </c>
      <c r="N4662" s="3" t="str">
        <f t="shared" si="576"/>
        <v>1000</v>
      </c>
      <c r="O4662" s="3" t="str">
        <f t="shared" si="577"/>
        <v>220</v>
      </c>
      <c r="P4662" s="3" t="str">
        <f t="shared" si="582"/>
        <v>2</v>
      </c>
      <c r="Q4662" s="11">
        <f>+VLOOKUP(M4662,'Dimension descriptions'!K:M,2,FALSE)</f>
        <v>181</v>
      </c>
      <c r="R4662" s="33">
        <v>181</v>
      </c>
      <c r="S4662" s="11" t="str">
        <f>+VLOOKUP(R4662,'Dimension descriptions'!K:M,3)</f>
        <v>BAND PROGRAMS</v>
      </c>
      <c r="T4662" s="3" t="str">
        <f t="shared" si="583"/>
        <v>N</v>
      </c>
      <c r="U4662" t="e">
        <f>+VLOOKUP(R4662,'FY21 P13 Allotment memo'!O:O,1,FALSE)</f>
        <v>#N/A</v>
      </c>
      <c r="V4662"/>
      <c r="W4662"/>
      <c r="X4662"/>
      <c r="Y4662"/>
      <c r="Z4662"/>
    </row>
    <row r="4663" spans="1:26">
      <c r="A4663">
        <v>10</v>
      </c>
      <c r="B4663" t="s">
        <v>6128</v>
      </c>
      <c r="C4663" t="s">
        <v>6129</v>
      </c>
      <c r="D4663">
        <v>91</v>
      </c>
      <c r="E4663">
        <v>0</v>
      </c>
      <c r="F4663">
        <v>0</v>
      </c>
      <c r="G4663" s="2">
        <f t="shared" si="578"/>
        <v>0</v>
      </c>
      <c r="H4663" s="3" t="str">
        <f t="shared" si="579"/>
        <v>10</v>
      </c>
      <c r="I4663" s="3" t="str">
        <f t="shared" si="580"/>
        <v>704</v>
      </c>
      <c r="J4663" s="3">
        <v>704</v>
      </c>
      <c r="K4663" s="3" t="str">
        <f>+VLOOKUP(J4663,'Dimension descriptions'!P:R,3,FALSE)</f>
        <v>Logan High School</v>
      </c>
      <c r="L4663" s="3" t="str">
        <f t="shared" si="581"/>
        <v>0181</v>
      </c>
      <c r="M4663" s="10">
        <v>181</v>
      </c>
      <c r="N4663" s="3" t="str">
        <f t="shared" si="576"/>
        <v>1000</v>
      </c>
      <c r="O4663" s="3" t="str">
        <f t="shared" si="577"/>
        <v>430</v>
      </c>
      <c r="P4663" s="3" t="str">
        <f t="shared" si="582"/>
        <v>4</v>
      </c>
      <c r="Q4663" s="11">
        <f>+VLOOKUP(M4663,'Dimension descriptions'!K:M,2,FALSE)</f>
        <v>181</v>
      </c>
      <c r="R4663" s="33">
        <v>181</v>
      </c>
      <c r="S4663" s="11" t="str">
        <f>+VLOOKUP(R4663,'Dimension descriptions'!K:M,3)</f>
        <v>BAND PROGRAMS</v>
      </c>
      <c r="T4663" s="3" t="str">
        <f t="shared" si="583"/>
        <v>N</v>
      </c>
      <c r="U4663" t="e">
        <f>+VLOOKUP(R4663,'FY21 P13 Allotment memo'!O:O,1,FALSE)</f>
        <v>#N/A</v>
      </c>
      <c r="V4663"/>
      <c r="W4663"/>
      <c r="X4663"/>
      <c r="Y4663"/>
      <c r="Z4663"/>
    </row>
    <row r="4664" spans="1:26">
      <c r="A4664">
        <v>10</v>
      </c>
      <c r="B4664" t="s">
        <v>6130</v>
      </c>
      <c r="C4664" t="s">
        <v>1618</v>
      </c>
      <c r="D4664">
        <v>91</v>
      </c>
      <c r="E4664">
        <v>0</v>
      </c>
      <c r="F4664">
        <v>0</v>
      </c>
      <c r="G4664" s="2">
        <f t="shared" si="578"/>
        <v>0</v>
      </c>
      <c r="H4664" s="3" t="str">
        <f t="shared" si="579"/>
        <v>10</v>
      </c>
      <c r="I4664" s="3" t="str">
        <f t="shared" si="580"/>
        <v>704</v>
      </c>
      <c r="J4664" s="3">
        <v>704</v>
      </c>
      <c r="K4664" s="3" t="str">
        <f>+VLOOKUP(J4664,'Dimension descriptions'!P:R,3,FALSE)</f>
        <v>Logan High School</v>
      </c>
      <c r="L4664" s="3" t="str">
        <f t="shared" si="581"/>
        <v>0181</v>
      </c>
      <c r="M4664" s="10">
        <v>181</v>
      </c>
      <c r="N4664" s="3" t="str">
        <f t="shared" si="576"/>
        <v>1000</v>
      </c>
      <c r="O4664" s="3" t="str">
        <f t="shared" si="577"/>
        <v>580</v>
      </c>
      <c r="P4664" s="3" t="str">
        <f t="shared" si="582"/>
        <v>5</v>
      </c>
      <c r="Q4664" s="11">
        <f>+VLOOKUP(M4664,'Dimension descriptions'!K:M,2,FALSE)</f>
        <v>181</v>
      </c>
      <c r="R4664" s="33">
        <v>181</v>
      </c>
      <c r="S4664" s="11" t="str">
        <f>+VLOOKUP(R4664,'Dimension descriptions'!K:M,3)</f>
        <v>BAND PROGRAMS</v>
      </c>
      <c r="T4664" s="3" t="str">
        <f t="shared" si="583"/>
        <v>N</v>
      </c>
      <c r="U4664" t="e">
        <f>+VLOOKUP(R4664,'FY21 P13 Allotment memo'!O:O,1,FALSE)</f>
        <v>#N/A</v>
      </c>
      <c r="V4664"/>
      <c r="W4664"/>
      <c r="X4664"/>
      <c r="Y4664"/>
      <c r="Z4664"/>
    </row>
    <row r="4665" spans="1:26">
      <c r="A4665">
        <v>10</v>
      </c>
      <c r="B4665" t="s">
        <v>6131</v>
      </c>
      <c r="C4665" t="s">
        <v>1652</v>
      </c>
      <c r="D4665">
        <v>91</v>
      </c>
      <c r="E4665">
        <v>0</v>
      </c>
      <c r="F4665">
        <v>0</v>
      </c>
      <c r="G4665" s="2">
        <f t="shared" si="578"/>
        <v>0</v>
      </c>
      <c r="H4665" s="3" t="str">
        <f t="shared" si="579"/>
        <v>10</v>
      </c>
      <c r="I4665" s="3" t="str">
        <f t="shared" si="580"/>
        <v>704</v>
      </c>
      <c r="J4665" s="3">
        <v>704</v>
      </c>
      <c r="K4665" s="3" t="str">
        <f>+VLOOKUP(J4665,'Dimension descriptions'!P:R,3,FALSE)</f>
        <v>Logan High School</v>
      </c>
      <c r="L4665" s="3" t="str">
        <f t="shared" si="581"/>
        <v>0181</v>
      </c>
      <c r="M4665" s="10">
        <v>181</v>
      </c>
      <c r="N4665" s="3" t="str">
        <f t="shared" si="576"/>
        <v>1000</v>
      </c>
      <c r="O4665" s="3" t="str">
        <f t="shared" si="577"/>
        <v>610</v>
      </c>
      <c r="P4665" s="3" t="str">
        <f t="shared" si="582"/>
        <v>6</v>
      </c>
      <c r="Q4665" s="11">
        <f>+VLOOKUP(M4665,'Dimension descriptions'!K:M,2,FALSE)</f>
        <v>181</v>
      </c>
      <c r="R4665" s="33">
        <v>181</v>
      </c>
      <c r="S4665" s="11" t="str">
        <f>+VLOOKUP(R4665,'Dimension descriptions'!K:M,3)</f>
        <v>BAND PROGRAMS</v>
      </c>
      <c r="T4665" s="3" t="str">
        <f t="shared" si="583"/>
        <v>N</v>
      </c>
      <c r="U4665" t="e">
        <f>+VLOOKUP(R4665,'FY21 P13 Allotment memo'!O:O,1,FALSE)</f>
        <v>#N/A</v>
      </c>
      <c r="V4665"/>
      <c r="W4665"/>
      <c r="X4665"/>
      <c r="Y4665"/>
      <c r="Z4665"/>
    </row>
    <row r="4666" spans="1:26">
      <c r="A4666">
        <v>10</v>
      </c>
      <c r="B4666" t="s">
        <v>6132</v>
      </c>
      <c r="C4666" t="s">
        <v>1326</v>
      </c>
      <c r="D4666">
        <v>91</v>
      </c>
      <c r="E4666">
        <v>0</v>
      </c>
      <c r="F4666">
        <v>0</v>
      </c>
      <c r="G4666" s="2">
        <f t="shared" si="578"/>
        <v>0</v>
      </c>
      <c r="H4666" s="3" t="str">
        <f t="shared" si="579"/>
        <v>10</v>
      </c>
      <c r="I4666" s="3" t="str">
        <f t="shared" si="580"/>
        <v>704</v>
      </c>
      <c r="J4666" s="3">
        <v>704</v>
      </c>
      <c r="K4666" s="3" t="str">
        <f>+VLOOKUP(J4666,'Dimension descriptions'!P:R,3,FALSE)</f>
        <v>Logan High School</v>
      </c>
      <c r="L4666" s="3" t="str">
        <f t="shared" si="581"/>
        <v>0181</v>
      </c>
      <c r="M4666" s="10">
        <v>181</v>
      </c>
      <c r="N4666" s="3" t="str">
        <f t="shared" si="576"/>
        <v>2650</v>
      </c>
      <c r="O4666" s="3" t="str">
        <f t="shared" si="577"/>
        <v>626</v>
      </c>
      <c r="P4666" s="3" t="str">
        <f t="shared" si="582"/>
        <v>6</v>
      </c>
      <c r="Q4666" s="11">
        <f>+VLOOKUP(M4666,'Dimension descriptions'!K:M,2,FALSE)</f>
        <v>181</v>
      </c>
      <c r="R4666" s="33">
        <v>181</v>
      </c>
      <c r="S4666" s="11" t="str">
        <f>+VLOOKUP(R4666,'Dimension descriptions'!K:M,3)</f>
        <v>BAND PROGRAMS</v>
      </c>
      <c r="T4666" s="3" t="str">
        <f t="shared" si="583"/>
        <v>N</v>
      </c>
      <c r="U4666" t="e">
        <f>+VLOOKUP(R4666,'FY21 P13 Allotment memo'!O:O,1,FALSE)</f>
        <v>#N/A</v>
      </c>
      <c r="V4666"/>
      <c r="W4666"/>
      <c r="X4666"/>
      <c r="Y4666"/>
      <c r="Z4666"/>
    </row>
    <row r="4667" spans="1:26">
      <c r="A4667">
        <v>10</v>
      </c>
      <c r="B4667" t="s">
        <v>6133</v>
      </c>
      <c r="C4667" t="s">
        <v>6134</v>
      </c>
      <c r="D4667">
        <v>91</v>
      </c>
      <c r="E4667">
        <v>20868</v>
      </c>
      <c r="F4667">
        <v>0</v>
      </c>
      <c r="G4667" s="2">
        <f t="shared" si="578"/>
        <v>20868</v>
      </c>
      <c r="H4667" s="3" t="str">
        <f t="shared" si="579"/>
        <v>10</v>
      </c>
      <c r="I4667" s="3" t="str">
        <f t="shared" si="580"/>
        <v>704</v>
      </c>
      <c r="J4667" s="3">
        <v>704</v>
      </c>
      <c r="K4667" s="3" t="str">
        <f>+VLOOKUP(J4667,'Dimension descriptions'!P:R,3,FALSE)</f>
        <v>Logan High School</v>
      </c>
      <c r="L4667" s="3" t="str">
        <f t="shared" si="581"/>
        <v>0230</v>
      </c>
      <c r="M4667" s="10">
        <v>230</v>
      </c>
      <c r="N4667" s="3" t="str">
        <f t="shared" si="576"/>
        <v>2130</v>
      </c>
      <c r="O4667" s="3" t="str">
        <f t="shared" si="577"/>
        <v>199</v>
      </c>
      <c r="P4667" s="3" t="str">
        <f t="shared" si="582"/>
        <v>1</v>
      </c>
      <c r="Q4667" s="11">
        <f>+VLOOKUP(M4667,'Dimension descriptions'!K:M,2,FALSE)</f>
        <v>230</v>
      </c>
      <c r="R4667" s="33">
        <v>230</v>
      </c>
      <c r="S4667" s="11" t="str">
        <f>+VLOOKUP(R4667,'Dimension descriptions'!K:M,3)</f>
        <v>SPORTS</v>
      </c>
      <c r="T4667" s="3" t="str">
        <f t="shared" si="583"/>
        <v>N</v>
      </c>
      <c r="U4667" t="e">
        <f>+VLOOKUP(R4667,'FY21 P13 Allotment memo'!O:O,1,FALSE)</f>
        <v>#N/A</v>
      </c>
      <c r="V4667"/>
      <c r="W4667"/>
      <c r="X4667"/>
      <c r="Y4667"/>
      <c r="Z4667"/>
    </row>
    <row r="4668" spans="1:26">
      <c r="A4668">
        <v>10</v>
      </c>
      <c r="B4668" t="s">
        <v>6135</v>
      </c>
      <c r="C4668" t="s">
        <v>1244</v>
      </c>
      <c r="D4668">
        <v>91</v>
      </c>
      <c r="E4668">
        <v>4943.6400000000003</v>
      </c>
      <c r="F4668">
        <v>0</v>
      </c>
      <c r="G4668" s="2">
        <f t="shared" si="578"/>
        <v>4943.6400000000003</v>
      </c>
      <c r="H4668" s="3" t="str">
        <f t="shared" si="579"/>
        <v>10</v>
      </c>
      <c r="I4668" s="3" t="str">
        <f t="shared" si="580"/>
        <v>704</v>
      </c>
      <c r="J4668" s="3">
        <v>704</v>
      </c>
      <c r="K4668" s="3" t="str">
        <f>+VLOOKUP(J4668,'Dimension descriptions'!P:R,3,FALSE)</f>
        <v>Logan High School</v>
      </c>
      <c r="L4668" s="3" t="str">
        <f t="shared" si="581"/>
        <v>0230</v>
      </c>
      <c r="M4668" s="10">
        <v>230</v>
      </c>
      <c r="N4668" s="3" t="str">
        <f t="shared" si="576"/>
        <v>2130</v>
      </c>
      <c r="O4668" s="3" t="str">
        <f t="shared" si="577"/>
        <v>210</v>
      </c>
      <c r="P4668" s="3" t="str">
        <f t="shared" si="582"/>
        <v>2</v>
      </c>
      <c r="Q4668" s="11">
        <f>+VLOOKUP(M4668,'Dimension descriptions'!K:M,2,FALSE)</f>
        <v>230</v>
      </c>
      <c r="R4668" s="33">
        <v>230</v>
      </c>
      <c r="S4668" s="11" t="str">
        <f>+VLOOKUP(R4668,'Dimension descriptions'!K:M,3)</f>
        <v>SPORTS</v>
      </c>
      <c r="T4668" s="3" t="str">
        <f t="shared" si="583"/>
        <v>N</v>
      </c>
      <c r="U4668" t="e">
        <f>+VLOOKUP(R4668,'FY21 P13 Allotment memo'!O:O,1,FALSE)</f>
        <v>#N/A</v>
      </c>
      <c r="V4668"/>
      <c r="W4668"/>
      <c r="X4668"/>
      <c r="Y4668"/>
      <c r="Z4668"/>
    </row>
    <row r="4669" spans="1:26">
      <c r="A4669">
        <v>10</v>
      </c>
      <c r="B4669" t="s">
        <v>6136</v>
      </c>
      <c r="C4669" t="s">
        <v>1246</v>
      </c>
      <c r="D4669">
        <v>91</v>
      </c>
      <c r="E4669">
        <v>1588.85</v>
      </c>
      <c r="F4669">
        <v>0</v>
      </c>
      <c r="G4669" s="2">
        <f t="shared" si="578"/>
        <v>1588.85</v>
      </c>
      <c r="H4669" s="3" t="str">
        <f t="shared" si="579"/>
        <v>10</v>
      </c>
      <c r="I4669" s="3" t="str">
        <f t="shared" si="580"/>
        <v>704</v>
      </c>
      <c r="J4669" s="3">
        <v>704</v>
      </c>
      <c r="K4669" s="3" t="str">
        <f>+VLOOKUP(J4669,'Dimension descriptions'!P:R,3,FALSE)</f>
        <v>Logan High School</v>
      </c>
      <c r="L4669" s="3" t="str">
        <f t="shared" si="581"/>
        <v>0230</v>
      </c>
      <c r="M4669" s="10">
        <v>230</v>
      </c>
      <c r="N4669" s="3" t="str">
        <f t="shared" si="576"/>
        <v>2130</v>
      </c>
      <c r="O4669" s="3" t="str">
        <f t="shared" si="577"/>
        <v>220</v>
      </c>
      <c r="P4669" s="3" t="str">
        <f t="shared" si="582"/>
        <v>2</v>
      </c>
      <c r="Q4669" s="11">
        <f>+VLOOKUP(M4669,'Dimension descriptions'!K:M,2,FALSE)</f>
        <v>230</v>
      </c>
      <c r="R4669" s="33">
        <v>230</v>
      </c>
      <c r="S4669" s="11" t="str">
        <f>+VLOOKUP(R4669,'Dimension descriptions'!K:M,3)</f>
        <v>SPORTS</v>
      </c>
      <c r="T4669" s="3" t="str">
        <f t="shared" si="583"/>
        <v>N</v>
      </c>
      <c r="U4669" t="e">
        <f>+VLOOKUP(R4669,'FY21 P13 Allotment memo'!O:O,1,FALSE)</f>
        <v>#N/A</v>
      </c>
      <c r="V4669"/>
      <c r="W4669"/>
      <c r="X4669"/>
      <c r="Y4669"/>
      <c r="Z4669"/>
    </row>
    <row r="4670" spans="1:26">
      <c r="A4670">
        <v>10</v>
      </c>
      <c r="B4670" t="s">
        <v>6137</v>
      </c>
      <c r="C4670" t="s">
        <v>1346</v>
      </c>
      <c r="D4670">
        <v>91</v>
      </c>
      <c r="E4670">
        <v>59.24</v>
      </c>
      <c r="F4670">
        <v>0</v>
      </c>
      <c r="G4670" s="2">
        <f t="shared" si="578"/>
        <v>59.24</v>
      </c>
      <c r="H4670" s="3" t="str">
        <f t="shared" si="579"/>
        <v>10</v>
      </c>
      <c r="I4670" s="3" t="str">
        <f t="shared" si="580"/>
        <v>704</v>
      </c>
      <c r="J4670" s="3">
        <v>704</v>
      </c>
      <c r="K4670" s="3" t="str">
        <f>+VLOOKUP(J4670,'Dimension descriptions'!P:R,3,FALSE)</f>
        <v>Logan High School</v>
      </c>
      <c r="L4670" s="3" t="str">
        <f t="shared" si="581"/>
        <v>0230</v>
      </c>
      <c r="M4670" s="10">
        <v>230</v>
      </c>
      <c r="N4670" s="3" t="str">
        <f t="shared" si="576"/>
        <v>2130</v>
      </c>
      <c r="O4670" s="3" t="str">
        <f t="shared" si="577"/>
        <v>241</v>
      </c>
      <c r="P4670" s="3" t="str">
        <f t="shared" si="582"/>
        <v>2</v>
      </c>
      <c r="Q4670" s="11">
        <f>+VLOOKUP(M4670,'Dimension descriptions'!K:M,2,FALSE)</f>
        <v>230</v>
      </c>
      <c r="R4670" s="33">
        <v>230</v>
      </c>
      <c r="S4670" s="11" t="str">
        <f>+VLOOKUP(R4670,'Dimension descriptions'!K:M,3)</f>
        <v>SPORTS</v>
      </c>
      <c r="T4670" s="3" t="str">
        <f t="shared" si="583"/>
        <v>N</v>
      </c>
      <c r="U4670" t="e">
        <f>+VLOOKUP(R4670,'FY21 P13 Allotment memo'!O:O,1,FALSE)</f>
        <v>#N/A</v>
      </c>
      <c r="V4670"/>
      <c r="W4670"/>
      <c r="X4670"/>
      <c r="Y4670"/>
      <c r="Z4670"/>
    </row>
    <row r="4671" spans="1:26">
      <c r="A4671">
        <v>10</v>
      </c>
      <c r="B4671" t="s">
        <v>6138</v>
      </c>
      <c r="C4671" t="s">
        <v>6139</v>
      </c>
      <c r="D4671">
        <v>91</v>
      </c>
      <c r="E4671">
        <v>0</v>
      </c>
      <c r="F4671">
        <v>0</v>
      </c>
      <c r="G4671" s="2">
        <f t="shared" si="578"/>
        <v>0</v>
      </c>
      <c r="H4671" s="3" t="str">
        <f t="shared" si="579"/>
        <v>10</v>
      </c>
      <c r="I4671" s="3" t="str">
        <f t="shared" si="580"/>
        <v>704</v>
      </c>
      <c r="J4671" s="3">
        <v>704</v>
      </c>
      <c r="K4671" s="3" t="str">
        <f>+VLOOKUP(J4671,'Dimension descriptions'!P:R,3,FALSE)</f>
        <v>Logan High School</v>
      </c>
      <c r="L4671" s="3" t="str">
        <f t="shared" si="581"/>
        <v>0230</v>
      </c>
      <c r="M4671" s="10">
        <v>230</v>
      </c>
      <c r="N4671" s="3" t="str">
        <f t="shared" si="576"/>
        <v>2130</v>
      </c>
      <c r="O4671" s="3" t="str">
        <f t="shared" si="577"/>
        <v>340</v>
      </c>
      <c r="P4671" s="3" t="str">
        <f t="shared" si="582"/>
        <v>3</v>
      </c>
      <c r="Q4671" s="11">
        <f>+VLOOKUP(M4671,'Dimension descriptions'!K:M,2,FALSE)</f>
        <v>230</v>
      </c>
      <c r="R4671" s="33">
        <v>230</v>
      </c>
      <c r="S4671" s="11" t="str">
        <f>+VLOOKUP(R4671,'Dimension descriptions'!K:M,3)</f>
        <v>SPORTS</v>
      </c>
      <c r="T4671" s="3" t="str">
        <f t="shared" si="583"/>
        <v>N</v>
      </c>
      <c r="U4671" t="e">
        <f>+VLOOKUP(R4671,'FY21 P13 Allotment memo'!O:O,1,FALSE)</f>
        <v>#N/A</v>
      </c>
      <c r="V4671"/>
      <c r="W4671"/>
      <c r="X4671"/>
      <c r="Y4671"/>
      <c r="Z4671"/>
    </row>
    <row r="4672" spans="1:26">
      <c r="A4672">
        <v>10</v>
      </c>
      <c r="B4672" t="s">
        <v>6140</v>
      </c>
      <c r="C4672" t="s">
        <v>6141</v>
      </c>
      <c r="D4672">
        <v>91</v>
      </c>
      <c r="E4672">
        <v>5977.89</v>
      </c>
      <c r="F4672">
        <v>0</v>
      </c>
      <c r="G4672" s="2">
        <f t="shared" si="578"/>
        <v>5977.89</v>
      </c>
      <c r="H4672" s="3" t="str">
        <f t="shared" si="579"/>
        <v>10</v>
      </c>
      <c r="I4672" s="3" t="str">
        <f t="shared" si="580"/>
        <v>704</v>
      </c>
      <c r="J4672" s="3">
        <v>704</v>
      </c>
      <c r="K4672" s="3" t="str">
        <f>+VLOOKUP(J4672,'Dimension descriptions'!P:R,3,FALSE)</f>
        <v>Logan High School</v>
      </c>
      <c r="L4672" s="3" t="str">
        <f t="shared" si="581"/>
        <v>0230</v>
      </c>
      <c r="M4672" s="10">
        <v>230</v>
      </c>
      <c r="N4672" s="3" t="str">
        <f t="shared" si="576"/>
        <v>2400</v>
      </c>
      <c r="O4672" s="3" t="str">
        <f t="shared" si="577"/>
        <v>152</v>
      </c>
      <c r="P4672" s="3" t="str">
        <f t="shared" si="582"/>
        <v>1</v>
      </c>
      <c r="Q4672" s="11">
        <f>+VLOOKUP(M4672,'Dimension descriptions'!K:M,2,FALSE)</f>
        <v>230</v>
      </c>
      <c r="R4672" s="33">
        <v>230</v>
      </c>
      <c r="S4672" s="11" t="str">
        <f>+VLOOKUP(R4672,'Dimension descriptions'!K:M,3)</f>
        <v>SPORTS</v>
      </c>
      <c r="T4672" s="3" t="str">
        <f t="shared" si="583"/>
        <v>N</v>
      </c>
      <c r="U4672" t="e">
        <f>+VLOOKUP(R4672,'FY21 P13 Allotment memo'!O:O,1,FALSE)</f>
        <v>#N/A</v>
      </c>
      <c r="V4672"/>
      <c r="W4672"/>
      <c r="X4672"/>
      <c r="Y4672"/>
      <c r="Z4672"/>
    </row>
    <row r="4673" spans="1:26">
      <c r="A4673">
        <v>10</v>
      </c>
      <c r="B4673" t="s">
        <v>6142</v>
      </c>
      <c r="C4673" t="s">
        <v>1244</v>
      </c>
      <c r="D4673">
        <v>91</v>
      </c>
      <c r="E4673">
        <v>1416.22</v>
      </c>
      <c r="F4673">
        <v>0</v>
      </c>
      <c r="G4673" s="2">
        <f t="shared" si="578"/>
        <v>1416.22</v>
      </c>
      <c r="H4673" s="3" t="str">
        <f t="shared" si="579"/>
        <v>10</v>
      </c>
      <c r="I4673" s="3" t="str">
        <f t="shared" si="580"/>
        <v>704</v>
      </c>
      <c r="J4673" s="3">
        <v>704</v>
      </c>
      <c r="K4673" s="3" t="str">
        <f>+VLOOKUP(J4673,'Dimension descriptions'!P:R,3,FALSE)</f>
        <v>Logan High School</v>
      </c>
      <c r="L4673" s="3" t="str">
        <f t="shared" si="581"/>
        <v>0230</v>
      </c>
      <c r="M4673" s="10">
        <v>230</v>
      </c>
      <c r="N4673" s="3" t="str">
        <f t="shared" si="576"/>
        <v>2400</v>
      </c>
      <c r="O4673" s="3" t="str">
        <f t="shared" si="577"/>
        <v>210</v>
      </c>
      <c r="P4673" s="3" t="str">
        <f t="shared" si="582"/>
        <v>2</v>
      </c>
      <c r="Q4673" s="11">
        <f>+VLOOKUP(M4673,'Dimension descriptions'!K:M,2,FALSE)</f>
        <v>230</v>
      </c>
      <c r="R4673" s="33">
        <v>230</v>
      </c>
      <c r="S4673" s="11" t="str">
        <f>+VLOOKUP(R4673,'Dimension descriptions'!K:M,3)</f>
        <v>SPORTS</v>
      </c>
      <c r="T4673" s="3" t="str">
        <f t="shared" si="583"/>
        <v>N</v>
      </c>
      <c r="U4673" t="e">
        <f>+VLOOKUP(R4673,'FY21 P13 Allotment memo'!O:O,1,FALSE)</f>
        <v>#N/A</v>
      </c>
      <c r="V4673"/>
      <c r="W4673"/>
      <c r="X4673"/>
      <c r="Y4673"/>
      <c r="Z4673"/>
    </row>
    <row r="4674" spans="1:26">
      <c r="A4674">
        <v>10</v>
      </c>
      <c r="B4674" t="s">
        <v>6143</v>
      </c>
      <c r="C4674" t="s">
        <v>1246</v>
      </c>
      <c r="D4674">
        <v>91</v>
      </c>
      <c r="E4674">
        <v>440.37</v>
      </c>
      <c r="F4674">
        <v>0</v>
      </c>
      <c r="G4674" s="2">
        <f t="shared" si="578"/>
        <v>440.37</v>
      </c>
      <c r="H4674" s="3" t="str">
        <f t="shared" si="579"/>
        <v>10</v>
      </c>
      <c r="I4674" s="3" t="str">
        <f t="shared" si="580"/>
        <v>704</v>
      </c>
      <c r="J4674" s="3">
        <v>704</v>
      </c>
      <c r="K4674" s="3" t="str">
        <f>+VLOOKUP(J4674,'Dimension descriptions'!P:R,3,FALSE)</f>
        <v>Logan High School</v>
      </c>
      <c r="L4674" s="3" t="str">
        <f t="shared" si="581"/>
        <v>0230</v>
      </c>
      <c r="M4674" s="10">
        <v>230</v>
      </c>
      <c r="N4674" s="3" t="str">
        <f t="shared" si="576"/>
        <v>2400</v>
      </c>
      <c r="O4674" s="3" t="str">
        <f t="shared" si="577"/>
        <v>220</v>
      </c>
      <c r="P4674" s="3" t="str">
        <f t="shared" si="582"/>
        <v>2</v>
      </c>
      <c r="Q4674" s="11">
        <f>+VLOOKUP(M4674,'Dimension descriptions'!K:M,2,FALSE)</f>
        <v>230</v>
      </c>
      <c r="R4674" s="33">
        <v>230</v>
      </c>
      <c r="S4674" s="11" t="str">
        <f>+VLOOKUP(R4674,'Dimension descriptions'!K:M,3)</f>
        <v>SPORTS</v>
      </c>
      <c r="T4674" s="3" t="str">
        <f t="shared" si="583"/>
        <v>N</v>
      </c>
      <c r="U4674" t="e">
        <f>+VLOOKUP(R4674,'FY21 P13 Allotment memo'!O:O,1,FALSE)</f>
        <v>#N/A</v>
      </c>
      <c r="V4674"/>
      <c r="W4674"/>
      <c r="X4674"/>
      <c r="Y4674"/>
      <c r="Z4674"/>
    </row>
    <row r="4675" spans="1:26">
      <c r="A4675">
        <v>10</v>
      </c>
      <c r="B4675" t="s">
        <v>6144</v>
      </c>
      <c r="C4675" t="s">
        <v>1248</v>
      </c>
      <c r="D4675">
        <v>91</v>
      </c>
      <c r="E4675">
        <v>2164.84</v>
      </c>
      <c r="F4675">
        <v>0</v>
      </c>
      <c r="G4675" s="2">
        <f t="shared" si="578"/>
        <v>2164.84</v>
      </c>
      <c r="H4675" s="3" t="str">
        <f t="shared" si="579"/>
        <v>10</v>
      </c>
      <c r="I4675" s="3" t="str">
        <f t="shared" si="580"/>
        <v>704</v>
      </c>
      <c r="J4675" s="3">
        <v>704</v>
      </c>
      <c r="K4675" s="3" t="str">
        <f>+VLOOKUP(J4675,'Dimension descriptions'!P:R,3,FALSE)</f>
        <v>Logan High School</v>
      </c>
      <c r="L4675" s="3" t="str">
        <f t="shared" si="581"/>
        <v>0230</v>
      </c>
      <c r="M4675" s="10">
        <v>230</v>
      </c>
      <c r="N4675" s="3" t="str">
        <f t="shared" si="576"/>
        <v>2400</v>
      </c>
      <c r="O4675" s="3" t="str">
        <f t="shared" si="577"/>
        <v>241</v>
      </c>
      <c r="P4675" s="3" t="str">
        <f t="shared" si="582"/>
        <v>2</v>
      </c>
      <c r="Q4675" s="11">
        <f>+VLOOKUP(M4675,'Dimension descriptions'!K:M,2,FALSE)</f>
        <v>230</v>
      </c>
      <c r="R4675" s="33">
        <v>230</v>
      </c>
      <c r="S4675" s="11" t="str">
        <f>+VLOOKUP(R4675,'Dimension descriptions'!K:M,3)</f>
        <v>SPORTS</v>
      </c>
      <c r="T4675" s="3" t="str">
        <f t="shared" si="583"/>
        <v>N</v>
      </c>
      <c r="U4675" t="e">
        <f>+VLOOKUP(R4675,'FY21 P13 Allotment memo'!O:O,1,FALSE)</f>
        <v>#N/A</v>
      </c>
      <c r="V4675"/>
      <c r="W4675"/>
      <c r="X4675"/>
      <c r="Y4675"/>
      <c r="Z4675"/>
    </row>
    <row r="4676" spans="1:26">
      <c r="A4676">
        <v>10</v>
      </c>
      <c r="B4676" t="s">
        <v>6145</v>
      </c>
      <c r="C4676" t="s">
        <v>6146</v>
      </c>
      <c r="D4676">
        <v>91</v>
      </c>
      <c r="E4676">
        <v>0</v>
      </c>
      <c r="F4676">
        <v>0</v>
      </c>
      <c r="G4676" s="2">
        <f t="shared" si="578"/>
        <v>0</v>
      </c>
      <c r="H4676" s="3" t="str">
        <f t="shared" si="579"/>
        <v>10</v>
      </c>
      <c r="I4676" s="3" t="str">
        <f t="shared" si="580"/>
        <v>704</v>
      </c>
      <c r="J4676" s="3">
        <v>704</v>
      </c>
      <c r="K4676" s="3" t="str">
        <f>+VLOOKUP(J4676,'Dimension descriptions'!P:R,3,FALSE)</f>
        <v>Logan High School</v>
      </c>
      <c r="L4676" s="3" t="str">
        <f t="shared" si="581"/>
        <v>0230</v>
      </c>
      <c r="M4676" s="10">
        <v>230</v>
      </c>
      <c r="N4676" s="3" t="str">
        <f t="shared" si="576"/>
        <v>2660</v>
      </c>
      <c r="O4676" s="3" t="str">
        <f t="shared" si="577"/>
        <v>340</v>
      </c>
      <c r="P4676" s="3" t="str">
        <f t="shared" si="582"/>
        <v>3</v>
      </c>
      <c r="Q4676" s="11">
        <f>+VLOOKUP(M4676,'Dimension descriptions'!K:M,2,FALSE)</f>
        <v>230</v>
      </c>
      <c r="R4676" s="33">
        <v>230</v>
      </c>
      <c r="S4676" s="11" t="str">
        <f>+VLOOKUP(R4676,'Dimension descriptions'!K:M,3)</f>
        <v>SPORTS</v>
      </c>
      <c r="T4676" s="3" t="str">
        <f t="shared" si="583"/>
        <v>N</v>
      </c>
      <c r="U4676" t="e">
        <f>+VLOOKUP(R4676,'FY21 P13 Allotment memo'!O:O,1,FALSE)</f>
        <v>#N/A</v>
      </c>
      <c r="V4676"/>
      <c r="W4676"/>
      <c r="X4676"/>
      <c r="Y4676"/>
      <c r="Z4676"/>
    </row>
    <row r="4677" spans="1:26">
      <c r="A4677">
        <v>10</v>
      </c>
      <c r="B4677" t="s">
        <v>6147</v>
      </c>
      <c r="C4677" t="s">
        <v>1032</v>
      </c>
      <c r="D4677">
        <v>91</v>
      </c>
      <c r="E4677">
        <v>0</v>
      </c>
      <c r="F4677">
        <v>0</v>
      </c>
      <c r="G4677" s="2">
        <f t="shared" si="578"/>
        <v>0</v>
      </c>
      <c r="H4677" s="3" t="str">
        <f t="shared" si="579"/>
        <v>10</v>
      </c>
      <c r="I4677" s="3" t="str">
        <f t="shared" si="580"/>
        <v>704</v>
      </c>
      <c r="J4677" s="3">
        <v>704</v>
      </c>
      <c r="K4677" s="3" t="str">
        <f>+VLOOKUP(J4677,'Dimension descriptions'!P:R,3,FALSE)</f>
        <v>Logan High School</v>
      </c>
      <c r="L4677" s="3" t="str">
        <f t="shared" si="581"/>
        <v>0230</v>
      </c>
      <c r="M4677" s="10">
        <v>230</v>
      </c>
      <c r="N4677" s="3" t="str">
        <f t="shared" si="576"/>
        <v>5210</v>
      </c>
      <c r="O4677" s="3" t="str">
        <f t="shared" si="577"/>
        <v>901</v>
      </c>
      <c r="P4677" s="3" t="str">
        <f t="shared" si="582"/>
        <v>9</v>
      </c>
      <c r="Q4677" s="11">
        <f>+VLOOKUP(M4677,'Dimension descriptions'!K:M,2,FALSE)</f>
        <v>230</v>
      </c>
      <c r="R4677" s="33">
        <v>230</v>
      </c>
      <c r="S4677" s="11" t="str">
        <f>+VLOOKUP(R4677,'Dimension descriptions'!K:M,3)</f>
        <v>SPORTS</v>
      </c>
      <c r="T4677" s="3" t="str">
        <f t="shared" si="583"/>
        <v>N</v>
      </c>
      <c r="U4677" t="e">
        <f>+VLOOKUP(R4677,'FY21 P13 Allotment memo'!O:O,1,FALSE)</f>
        <v>#N/A</v>
      </c>
      <c r="V4677"/>
      <c r="W4677"/>
      <c r="X4677"/>
      <c r="Y4677"/>
      <c r="Z4677"/>
    </row>
    <row r="4678" spans="1:26">
      <c r="A4678">
        <v>10</v>
      </c>
      <c r="B4678" t="s">
        <v>6148</v>
      </c>
      <c r="C4678" t="s">
        <v>4838</v>
      </c>
      <c r="D4678">
        <v>91</v>
      </c>
      <c r="E4678">
        <v>0</v>
      </c>
      <c r="F4678">
        <v>0</v>
      </c>
      <c r="G4678" s="2">
        <f t="shared" si="578"/>
        <v>0</v>
      </c>
      <c r="H4678" s="3" t="str">
        <f t="shared" si="579"/>
        <v>10</v>
      </c>
      <c r="I4678" s="3" t="str">
        <f t="shared" si="580"/>
        <v>704</v>
      </c>
      <c r="J4678" s="3">
        <v>704</v>
      </c>
      <c r="K4678" s="3" t="str">
        <f>+VLOOKUP(J4678,'Dimension descriptions'!P:R,3,FALSE)</f>
        <v>Logan High School</v>
      </c>
      <c r="L4678" s="3" t="str">
        <f t="shared" si="581"/>
        <v>0230</v>
      </c>
      <c r="M4678" s="10">
        <v>230</v>
      </c>
      <c r="N4678" s="3" t="str">
        <f t="shared" ref="N4678:N4741" si="584">+MID(B4678,16,4)</f>
        <v>6000</v>
      </c>
      <c r="O4678" s="3" t="str">
        <f t="shared" ref="O4678:O4741" si="585">+RIGHT(B4678,3)</f>
        <v>901</v>
      </c>
      <c r="P4678" s="3" t="str">
        <f t="shared" si="582"/>
        <v>9</v>
      </c>
      <c r="Q4678" s="11">
        <f>+VLOOKUP(M4678,'Dimension descriptions'!K:M,2,FALSE)</f>
        <v>230</v>
      </c>
      <c r="R4678" s="33">
        <v>230</v>
      </c>
      <c r="S4678" s="11" t="str">
        <f>+VLOOKUP(R4678,'Dimension descriptions'!K:M,3)</f>
        <v>SPORTS</v>
      </c>
      <c r="T4678" s="3" t="str">
        <f t="shared" si="583"/>
        <v>N</v>
      </c>
      <c r="U4678" t="e">
        <f>+VLOOKUP(R4678,'FY21 P13 Allotment memo'!O:O,1,FALSE)</f>
        <v>#N/A</v>
      </c>
      <c r="V4678"/>
      <c r="W4678"/>
      <c r="X4678"/>
      <c r="Y4678"/>
      <c r="Z4678"/>
    </row>
    <row r="4679" spans="1:26">
      <c r="A4679">
        <v>10</v>
      </c>
      <c r="B4679" t="s">
        <v>6149</v>
      </c>
      <c r="C4679" t="s">
        <v>6150</v>
      </c>
      <c r="D4679">
        <v>91</v>
      </c>
      <c r="E4679">
        <v>8000</v>
      </c>
      <c r="F4679">
        <v>0</v>
      </c>
      <c r="G4679" s="2">
        <f t="shared" ref="G4679:G4742" si="586">+E4679-F4679</f>
        <v>8000</v>
      </c>
      <c r="H4679" s="3" t="str">
        <f t="shared" ref="H4679:H4742" si="587">+LEFT(B4679,2)</f>
        <v>10</v>
      </c>
      <c r="I4679" s="3" t="str">
        <f t="shared" ref="I4679:I4742" si="588">+MID(B4679,4,3)</f>
        <v>704</v>
      </c>
      <c r="J4679" s="3">
        <v>704</v>
      </c>
      <c r="K4679" s="3" t="str">
        <f>+VLOOKUP(J4679,'Dimension descriptions'!P:R,3,FALSE)</f>
        <v>Logan High School</v>
      </c>
      <c r="L4679" s="3" t="str">
        <f t="shared" ref="L4679:L4742" si="589">+MID(B4679,11,4)</f>
        <v>0247</v>
      </c>
      <c r="M4679" s="10">
        <v>247</v>
      </c>
      <c r="N4679" s="3" t="str">
        <f t="shared" si="584"/>
        <v>3300</v>
      </c>
      <c r="O4679" s="3" t="str">
        <f t="shared" si="585"/>
        <v>440</v>
      </c>
      <c r="P4679" s="3" t="str">
        <f t="shared" ref="P4679:P4742" si="590">+LEFT(O4679,1)</f>
        <v>4</v>
      </c>
      <c r="Q4679" s="11">
        <f>+VLOOKUP(M4679,'Dimension descriptions'!K:M,2,FALSE)</f>
        <v>247</v>
      </c>
      <c r="R4679" s="33">
        <v>247</v>
      </c>
      <c r="S4679" s="11" t="str">
        <f>+VLOOKUP(R4679,'Dimension descriptions'!K:M,3)</f>
        <v>SWIMMING</v>
      </c>
      <c r="T4679" s="3" t="str">
        <f t="shared" ref="T4679:T4742" si="591">+IF(Q4679=M4679,"N","Y")</f>
        <v>N</v>
      </c>
      <c r="U4679" t="e">
        <f>+VLOOKUP(R4679,'FY21 P13 Allotment memo'!O:O,1,FALSE)</f>
        <v>#N/A</v>
      </c>
      <c r="V4679"/>
      <c r="W4679"/>
      <c r="X4679"/>
      <c r="Y4679"/>
      <c r="Z4679"/>
    </row>
    <row r="4680" spans="1:26">
      <c r="A4680">
        <v>10</v>
      </c>
      <c r="B4680" t="s">
        <v>6151</v>
      </c>
      <c r="C4680" t="s">
        <v>6152</v>
      </c>
      <c r="D4680">
        <v>91</v>
      </c>
      <c r="E4680">
        <v>0</v>
      </c>
      <c r="F4680">
        <v>0</v>
      </c>
      <c r="G4680" s="2">
        <f t="shared" si="586"/>
        <v>0</v>
      </c>
      <c r="H4680" s="3" t="str">
        <f t="shared" si="587"/>
        <v>10</v>
      </c>
      <c r="I4680" s="3" t="str">
        <f t="shared" si="588"/>
        <v>704</v>
      </c>
      <c r="J4680" s="3">
        <v>704</v>
      </c>
      <c r="K4680" s="3" t="str">
        <f>+VLOOKUP(J4680,'Dimension descriptions'!P:R,3,FALSE)</f>
        <v>Logan High School</v>
      </c>
      <c r="L4680" s="3" t="str">
        <f t="shared" si="589"/>
        <v>0290</v>
      </c>
      <c r="M4680" s="10">
        <v>290</v>
      </c>
      <c r="N4680" s="3" t="str">
        <f t="shared" si="584"/>
        <v>1000</v>
      </c>
      <c r="O4680" s="3" t="str">
        <f t="shared" si="585"/>
        <v>198</v>
      </c>
      <c r="P4680" s="3" t="str">
        <f t="shared" si="590"/>
        <v>1</v>
      </c>
      <c r="Q4680" s="11">
        <f>+VLOOKUP(M4680,'Dimension descriptions'!K:M,2,FALSE)</f>
        <v>290</v>
      </c>
      <c r="R4680" s="33">
        <v>290</v>
      </c>
      <c r="S4680" s="11" t="str">
        <f>+VLOOKUP(R4680,'Dimension descriptions'!K:M,3)</f>
        <v>TESTING &amp; STUDENT ASSESSMENT</v>
      </c>
      <c r="T4680" s="3" t="str">
        <f t="shared" si="591"/>
        <v>N</v>
      </c>
      <c r="U4680" t="e">
        <f>+VLOOKUP(R4680,'FY21 P13 Allotment memo'!O:O,1,FALSE)</f>
        <v>#N/A</v>
      </c>
      <c r="V4680"/>
      <c r="W4680"/>
      <c r="X4680"/>
      <c r="Y4680"/>
      <c r="Z4680"/>
    </row>
    <row r="4681" spans="1:26">
      <c r="A4681">
        <v>10</v>
      </c>
      <c r="B4681" t="s">
        <v>6153</v>
      </c>
      <c r="C4681" t="s">
        <v>3809</v>
      </c>
      <c r="D4681">
        <v>91</v>
      </c>
      <c r="E4681">
        <v>0</v>
      </c>
      <c r="F4681">
        <v>0</v>
      </c>
      <c r="G4681" s="2">
        <f t="shared" si="586"/>
        <v>0</v>
      </c>
      <c r="H4681" s="3" t="str">
        <f t="shared" si="587"/>
        <v>10</v>
      </c>
      <c r="I4681" s="3" t="str">
        <f t="shared" si="588"/>
        <v>704</v>
      </c>
      <c r="J4681" s="3">
        <v>704</v>
      </c>
      <c r="K4681" s="3" t="str">
        <f>+VLOOKUP(J4681,'Dimension descriptions'!P:R,3,FALSE)</f>
        <v>Logan High School</v>
      </c>
      <c r="L4681" s="3" t="str">
        <f t="shared" si="589"/>
        <v>0290</v>
      </c>
      <c r="M4681" s="10">
        <v>290</v>
      </c>
      <c r="N4681" s="3" t="str">
        <f t="shared" si="584"/>
        <v>2240</v>
      </c>
      <c r="O4681" s="3" t="str">
        <f t="shared" si="585"/>
        <v>320</v>
      </c>
      <c r="P4681" s="3" t="str">
        <f t="shared" si="590"/>
        <v>3</v>
      </c>
      <c r="Q4681" s="11">
        <f>+VLOOKUP(M4681,'Dimension descriptions'!K:M,2,FALSE)</f>
        <v>290</v>
      </c>
      <c r="R4681" s="33">
        <v>290</v>
      </c>
      <c r="S4681" s="11" t="str">
        <f>+VLOOKUP(R4681,'Dimension descriptions'!K:M,3)</f>
        <v>TESTING &amp; STUDENT ASSESSMENT</v>
      </c>
      <c r="T4681" s="3" t="str">
        <f t="shared" si="591"/>
        <v>N</v>
      </c>
      <c r="U4681" t="e">
        <f>+VLOOKUP(R4681,'FY21 P13 Allotment memo'!O:O,1,FALSE)</f>
        <v>#N/A</v>
      </c>
      <c r="V4681"/>
      <c r="W4681"/>
      <c r="X4681"/>
      <c r="Y4681"/>
      <c r="Z4681"/>
    </row>
    <row r="4682" spans="1:26">
      <c r="A4682">
        <v>10</v>
      </c>
      <c r="B4682" t="s">
        <v>6154</v>
      </c>
      <c r="C4682" t="s">
        <v>3811</v>
      </c>
      <c r="D4682">
        <v>91</v>
      </c>
      <c r="E4682">
        <v>0</v>
      </c>
      <c r="F4682">
        <v>0</v>
      </c>
      <c r="G4682" s="2">
        <f t="shared" si="586"/>
        <v>0</v>
      </c>
      <c r="H4682" s="3" t="str">
        <f t="shared" si="587"/>
        <v>10</v>
      </c>
      <c r="I4682" s="3" t="str">
        <f t="shared" si="588"/>
        <v>704</v>
      </c>
      <c r="J4682" s="3">
        <v>704</v>
      </c>
      <c r="K4682" s="3" t="str">
        <f>+VLOOKUP(J4682,'Dimension descriptions'!P:R,3,FALSE)</f>
        <v>Logan High School</v>
      </c>
      <c r="L4682" s="3" t="str">
        <f t="shared" si="589"/>
        <v>0290</v>
      </c>
      <c r="M4682" s="10">
        <v>290</v>
      </c>
      <c r="N4682" s="3" t="str">
        <f t="shared" si="584"/>
        <v>2240</v>
      </c>
      <c r="O4682" s="3" t="str">
        <f t="shared" si="585"/>
        <v>610</v>
      </c>
      <c r="P4682" s="3" t="str">
        <f t="shared" si="590"/>
        <v>6</v>
      </c>
      <c r="Q4682" s="11">
        <f>+VLOOKUP(M4682,'Dimension descriptions'!K:M,2,FALSE)</f>
        <v>290</v>
      </c>
      <c r="R4682" s="33">
        <v>290</v>
      </c>
      <c r="S4682" s="11" t="str">
        <f>+VLOOKUP(R4682,'Dimension descriptions'!K:M,3)</f>
        <v>TESTING &amp; STUDENT ASSESSMENT</v>
      </c>
      <c r="T4682" s="3" t="str">
        <f t="shared" si="591"/>
        <v>N</v>
      </c>
      <c r="U4682" t="e">
        <f>+VLOOKUP(R4682,'FY21 P13 Allotment memo'!O:O,1,FALSE)</f>
        <v>#N/A</v>
      </c>
      <c r="V4682"/>
      <c r="W4682"/>
      <c r="X4682"/>
      <c r="Y4682"/>
      <c r="Z4682"/>
    </row>
    <row r="4683" spans="1:26">
      <c r="A4683">
        <v>10</v>
      </c>
      <c r="B4683" t="s">
        <v>6155</v>
      </c>
      <c r="C4683" t="s">
        <v>1032</v>
      </c>
      <c r="D4683">
        <v>91</v>
      </c>
      <c r="E4683">
        <v>0</v>
      </c>
      <c r="F4683">
        <v>0</v>
      </c>
      <c r="G4683" s="2">
        <f t="shared" si="586"/>
        <v>0</v>
      </c>
      <c r="H4683" s="3" t="str">
        <f t="shared" si="587"/>
        <v>10</v>
      </c>
      <c r="I4683" s="3" t="str">
        <f t="shared" si="588"/>
        <v>704</v>
      </c>
      <c r="J4683" s="3">
        <v>704</v>
      </c>
      <c r="K4683" s="3" t="str">
        <f>+VLOOKUP(J4683,'Dimension descriptions'!P:R,3,FALSE)</f>
        <v>Logan High School</v>
      </c>
      <c r="L4683" s="3" t="str">
        <f t="shared" si="589"/>
        <v>0290</v>
      </c>
      <c r="M4683" s="10">
        <v>290</v>
      </c>
      <c r="N4683" s="3" t="str">
        <f t="shared" si="584"/>
        <v>5200</v>
      </c>
      <c r="O4683" s="3" t="str">
        <f t="shared" si="585"/>
        <v>901</v>
      </c>
      <c r="P4683" s="3" t="str">
        <f t="shared" si="590"/>
        <v>9</v>
      </c>
      <c r="Q4683" s="11">
        <f>+VLOOKUP(M4683,'Dimension descriptions'!K:M,2,FALSE)</f>
        <v>290</v>
      </c>
      <c r="R4683" s="33">
        <v>290</v>
      </c>
      <c r="S4683" s="11" t="str">
        <f>+VLOOKUP(R4683,'Dimension descriptions'!K:M,3)</f>
        <v>TESTING &amp; STUDENT ASSESSMENT</v>
      </c>
      <c r="T4683" s="3" t="str">
        <f t="shared" si="591"/>
        <v>N</v>
      </c>
      <c r="U4683" t="e">
        <f>+VLOOKUP(R4683,'FY21 P13 Allotment memo'!O:O,1,FALSE)</f>
        <v>#N/A</v>
      </c>
      <c r="V4683"/>
      <c r="W4683"/>
      <c r="X4683"/>
      <c r="Y4683"/>
      <c r="Z4683"/>
    </row>
    <row r="4684" spans="1:26">
      <c r="A4684">
        <v>10</v>
      </c>
      <c r="B4684" t="s">
        <v>6156</v>
      </c>
      <c r="C4684" t="s">
        <v>6157</v>
      </c>
      <c r="D4684">
        <v>91</v>
      </c>
      <c r="E4684">
        <v>0</v>
      </c>
      <c r="F4684">
        <v>0</v>
      </c>
      <c r="G4684" s="2">
        <f t="shared" si="586"/>
        <v>0</v>
      </c>
      <c r="H4684" s="3" t="str">
        <f t="shared" si="587"/>
        <v>10</v>
      </c>
      <c r="I4684" s="3" t="str">
        <f t="shared" si="588"/>
        <v>704</v>
      </c>
      <c r="J4684" s="3">
        <v>704</v>
      </c>
      <c r="K4684" s="3" t="str">
        <f>+VLOOKUP(J4684,'Dimension descriptions'!P:R,3,FALSE)</f>
        <v>Logan High School</v>
      </c>
      <c r="L4684" s="3" t="str">
        <f t="shared" si="589"/>
        <v>0504</v>
      </c>
      <c r="M4684" s="10">
        <v>504</v>
      </c>
      <c r="N4684" s="3" t="str">
        <f t="shared" si="584"/>
        <v>1000</v>
      </c>
      <c r="O4684" s="3" t="str">
        <f t="shared" si="585"/>
        <v>149</v>
      </c>
      <c r="P4684" s="3" t="str">
        <f t="shared" si="590"/>
        <v>1</v>
      </c>
      <c r="Q4684" s="11">
        <f>+VLOOKUP(M4684,'Dimension descriptions'!K:M,2,FALSE)</f>
        <v>500</v>
      </c>
      <c r="R4684" s="33">
        <v>500</v>
      </c>
      <c r="S4684" s="11" t="str">
        <f>+VLOOKUP(R4684,'Dimension descriptions'!K:M,3)</f>
        <v>UNIQUE LOCAL REGULAR PROGRAMS</v>
      </c>
      <c r="T4684" s="3" t="str">
        <f t="shared" si="591"/>
        <v>Y</v>
      </c>
      <c r="U4684" t="e">
        <f>+VLOOKUP(R4684,'FY21 P13 Allotment memo'!O:O,1,FALSE)</f>
        <v>#N/A</v>
      </c>
      <c r="V4684"/>
      <c r="W4684"/>
      <c r="X4684"/>
      <c r="Y4684"/>
      <c r="Z4684"/>
    </row>
    <row r="4685" spans="1:26">
      <c r="A4685">
        <v>10</v>
      </c>
      <c r="B4685" t="s">
        <v>6158</v>
      </c>
      <c r="C4685" t="s">
        <v>6159</v>
      </c>
      <c r="D4685">
        <v>91</v>
      </c>
      <c r="E4685">
        <v>0</v>
      </c>
      <c r="F4685">
        <v>0</v>
      </c>
      <c r="G4685" s="2">
        <f t="shared" si="586"/>
        <v>0</v>
      </c>
      <c r="H4685" s="3" t="str">
        <f t="shared" si="587"/>
        <v>10</v>
      </c>
      <c r="I4685" s="3" t="str">
        <f t="shared" si="588"/>
        <v>704</v>
      </c>
      <c r="J4685" s="3">
        <v>704</v>
      </c>
      <c r="K4685" s="3" t="str">
        <f>+VLOOKUP(J4685,'Dimension descriptions'!P:R,3,FALSE)</f>
        <v>Logan High School</v>
      </c>
      <c r="L4685" s="3" t="str">
        <f t="shared" si="589"/>
        <v>0504</v>
      </c>
      <c r="M4685" s="10">
        <v>504</v>
      </c>
      <c r="N4685" s="3" t="str">
        <f t="shared" si="584"/>
        <v>1000</v>
      </c>
      <c r="O4685" s="3" t="str">
        <f t="shared" si="585"/>
        <v>161</v>
      </c>
      <c r="P4685" s="3" t="str">
        <f t="shared" si="590"/>
        <v>1</v>
      </c>
      <c r="Q4685" s="11">
        <f>+VLOOKUP(M4685,'Dimension descriptions'!K:M,2,FALSE)</f>
        <v>500</v>
      </c>
      <c r="R4685" s="33">
        <v>500</v>
      </c>
      <c r="S4685" s="11" t="str">
        <f>+VLOOKUP(R4685,'Dimension descriptions'!K:M,3)</f>
        <v>UNIQUE LOCAL REGULAR PROGRAMS</v>
      </c>
      <c r="T4685" s="3" t="str">
        <f t="shared" si="591"/>
        <v>Y</v>
      </c>
      <c r="U4685" t="e">
        <f>+VLOOKUP(R4685,'FY21 P13 Allotment memo'!O:O,1,FALSE)</f>
        <v>#N/A</v>
      </c>
      <c r="V4685"/>
      <c r="W4685"/>
      <c r="X4685"/>
      <c r="Y4685"/>
      <c r="Z4685"/>
    </row>
    <row r="4686" spans="1:26">
      <c r="A4686">
        <v>10</v>
      </c>
      <c r="B4686" t="s">
        <v>6160</v>
      </c>
      <c r="C4686" t="s">
        <v>1246</v>
      </c>
      <c r="D4686">
        <v>91</v>
      </c>
      <c r="E4686">
        <v>0</v>
      </c>
      <c r="F4686">
        <v>0</v>
      </c>
      <c r="G4686" s="2">
        <f t="shared" si="586"/>
        <v>0</v>
      </c>
      <c r="H4686" s="3" t="str">
        <f t="shared" si="587"/>
        <v>10</v>
      </c>
      <c r="I4686" s="3" t="str">
        <f t="shared" si="588"/>
        <v>704</v>
      </c>
      <c r="J4686" s="3">
        <v>704</v>
      </c>
      <c r="K4686" s="3" t="str">
        <f>+VLOOKUP(J4686,'Dimension descriptions'!P:R,3,FALSE)</f>
        <v>Logan High School</v>
      </c>
      <c r="L4686" s="3" t="str">
        <f t="shared" si="589"/>
        <v>0504</v>
      </c>
      <c r="M4686" s="10">
        <v>504</v>
      </c>
      <c r="N4686" s="3" t="str">
        <f t="shared" si="584"/>
        <v>1000</v>
      </c>
      <c r="O4686" s="3" t="str">
        <f t="shared" si="585"/>
        <v>220</v>
      </c>
      <c r="P4686" s="3" t="str">
        <f t="shared" si="590"/>
        <v>2</v>
      </c>
      <c r="Q4686" s="11">
        <f>+VLOOKUP(M4686,'Dimension descriptions'!K:M,2,FALSE)</f>
        <v>500</v>
      </c>
      <c r="R4686" s="33">
        <v>500</v>
      </c>
      <c r="S4686" s="11" t="str">
        <f>+VLOOKUP(R4686,'Dimension descriptions'!K:M,3)</f>
        <v>UNIQUE LOCAL REGULAR PROGRAMS</v>
      </c>
      <c r="T4686" s="3" t="str">
        <f t="shared" si="591"/>
        <v>Y</v>
      </c>
      <c r="U4686" t="e">
        <f>+VLOOKUP(R4686,'FY21 P13 Allotment memo'!O:O,1,FALSE)</f>
        <v>#N/A</v>
      </c>
      <c r="V4686"/>
      <c r="W4686"/>
      <c r="X4686"/>
      <c r="Y4686"/>
      <c r="Z4686"/>
    </row>
    <row r="4687" spans="1:26">
      <c r="A4687">
        <v>10</v>
      </c>
      <c r="B4687" t="s">
        <v>6161</v>
      </c>
      <c r="C4687" t="s">
        <v>3818</v>
      </c>
      <c r="D4687">
        <v>91</v>
      </c>
      <c r="E4687">
        <v>0</v>
      </c>
      <c r="F4687">
        <v>0</v>
      </c>
      <c r="G4687" s="2">
        <f t="shared" si="586"/>
        <v>0</v>
      </c>
      <c r="H4687" s="3" t="str">
        <f t="shared" si="587"/>
        <v>10</v>
      </c>
      <c r="I4687" s="3" t="str">
        <f t="shared" si="588"/>
        <v>704</v>
      </c>
      <c r="J4687" s="3">
        <v>704</v>
      </c>
      <c r="K4687" s="3" t="str">
        <f>+VLOOKUP(J4687,'Dimension descriptions'!P:R,3,FALSE)</f>
        <v>Logan High School</v>
      </c>
      <c r="L4687" s="3" t="str">
        <f t="shared" si="589"/>
        <v>0505</v>
      </c>
      <c r="M4687" s="10">
        <v>505</v>
      </c>
      <c r="N4687" s="3" t="str">
        <f t="shared" si="584"/>
        <v>1000</v>
      </c>
      <c r="O4687" s="3" t="str">
        <f t="shared" si="585"/>
        <v>149</v>
      </c>
      <c r="P4687" s="3" t="str">
        <f t="shared" si="590"/>
        <v>1</v>
      </c>
      <c r="Q4687" s="11">
        <f>+VLOOKUP(M4687,'Dimension descriptions'!K:M,2,FALSE)</f>
        <v>500</v>
      </c>
      <c r="R4687" s="33">
        <v>500</v>
      </c>
      <c r="S4687" s="11" t="str">
        <f>+VLOOKUP(R4687,'Dimension descriptions'!K:M,3)</f>
        <v>UNIQUE LOCAL REGULAR PROGRAMS</v>
      </c>
      <c r="T4687" s="3" t="str">
        <f t="shared" si="591"/>
        <v>Y</v>
      </c>
      <c r="U4687" t="e">
        <f>+VLOOKUP(R4687,'FY21 P13 Allotment memo'!O:O,1,FALSE)</f>
        <v>#N/A</v>
      </c>
      <c r="V4687"/>
      <c r="W4687"/>
      <c r="X4687"/>
      <c r="Y4687"/>
      <c r="Z4687"/>
    </row>
    <row r="4688" spans="1:26">
      <c r="A4688">
        <v>10</v>
      </c>
      <c r="B4688" t="s">
        <v>6162</v>
      </c>
      <c r="C4688" t="s">
        <v>1279</v>
      </c>
      <c r="D4688">
        <v>91</v>
      </c>
      <c r="E4688">
        <v>0</v>
      </c>
      <c r="F4688">
        <v>0</v>
      </c>
      <c r="G4688" s="2">
        <f t="shared" si="586"/>
        <v>0</v>
      </c>
      <c r="H4688" s="3" t="str">
        <f t="shared" si="587"/>
        <v>10</v>
      </c>
      <c r="I4688" s="3" t="str">
        <f t="shared" si="588"/>
        <v>704</v>
      </c>
      <c r="J4688" s="3">
        <v>704</v>
      </c>
      <c r="K4688" s="3" t="str">
        <f>+VLOOKUP(J4688,'Dimension descriptions'!P:R,3,FALSE)</f>
        <v>Logan High School</v>
      </c>
      <c r="L4688" s="3" t="str">
        <f t="shared" si="589"/>
        <v>0505</v>
      </c>
      <c r="M4688" s="10">
        <v>505</v>
      </c>
      <c r="N4688" s="3" t="str">
        <f t="shared" si="584"/>
        <v>1000</v>
      </c>
      <c r="O4688" s="3" t="str">
        <f t="shared" si="585"/>
        <v>210</v>
      </c>
      <c r="P4688" s="3" t="str">
        <f t="shared" si="590"/>
        <v>2</v>
      </c>
      <c r="Q4688" s="11">
        <f>+VLOOKUP(M4688,'Dimension descriptions'!K:M,2,FALSE)</f>
        <v>500</v>
      </c>
      <c r="R4688" s="33">
        <v>500</v>
      </c>
      <c r="S4688" s="11" t="str">
        <f>+VLOOKUP(R4688,'Dimension descriptions'!K:M,3)</f>
        <v>UNIQUE LOCAL REGULAR PROGRAMS</v>
      </c>
      <c r="T4688" s="3" t="str">
        <f t="shared" si="591"/>
        <v>Y</v>
      </c>
      <c r="U4688" t="e">
        <f>+VLOOKUP(R4688,'FY21 P13 Allotment memo'!O:O,1,FALSE)</f>
        <v>#N/A</v>
      </c>
      <c r="V4688"/>
      <c r="W4688"/>
      <c r="X4688"/>
      <c r="Y4688"/>
      <c r="Z4688"/>
    </row>
    <row r="4689" spans="1:26">
      <c r="A4689">
        <v>10</v>
      </c>
      <c r="B4689" t="s">
        <v>6163</v>
      </c>
      <c r="C4689" t="s">
        <v>1246</v>
      </c>
      <c r="D4689">
        <v>91</v>
      </c>
      <c r="E4689">
        <v>0</v>
      </c>
      <c r="F4689">
        <v>0</v>
      </c>
      <c r="G4689" s="2">
        <f t="shared" si="586"/>
        <v>0</v>
      </c>
      <c r="H4689" s="3" t="str">
        <f t="shared" si="587"/>
        <v>10</v>
      </c>
      <c r="I4689" s="3" t="str">
        <f t="shared" si="588"/>
        <v>704</v>
      </c>
      <c r="J4689" s="3">
        <v>704</v>
      </c>
      <c r="K4689" s="3" t="str">
        <f>+VLOOKUP(J4689,'Dimension descriptions'!P:R,3,FALSE)</f>
        <v>Logan High School</v>
      </c>
      <c r="L4689" s="3" t="str">
        <f t="shared" si="589"/>
        <v>0505</v>
      </c>
      <c r="M4689" s="10">
        <v>505</v>
      </c>
      <c r="N4689" s="3" t="str">
        <f t="shared" si="584"/>
        <v>1000</v>
      </c>
      <c r="O4689" s="3" t="str">
        <f t="shared" si="585"/>
        <v>220</v>
      </c>
      <c r="P4689" s="3" t="str">
        <f t="shared" si="590"/>
        <v>2</v>
      </c>
      <c r="Q4689" s="11">
        <f>+VLOOKUP(M4689,'Dimension descriptions'!K:M,2,FALSE)</f>
        <v>500</v>
      </c>
      <c r="R4689" s="33">
        <v>500</v>
      </c>
      <c r="S4689" s="11" t="str">
        <f>+VLOOKUP(R4689,'Dimension descriptions'!K:M,3)</f>
        <v>UNIQUE LOCAL REGULAR PROGRAMS</v>
      </c>
      <c r="T4689" s="3" t="str">
        <f t="shared" si="591"/>
        <v>Y</v>
      </c>
      <c r="U4689" t="e">
        <f>+VLOOKUP(R4689,'FY21 P13 Allotment memo'!O:O,1,FALSE)</f>
        <v>#N/A</v>
      </c>
      <c r="V4689"/>
      <c r="W4689"/>
      <c r="X4689"/>
      <c r="Y4689"/>
      <c r="Z4689"/>
    </row>
    <row r="4690" spans="1:26">
      <c r="A4690">
        <v>10</v>
      </c>
      <c r="B4690" t="s">
        <v>6164</v>
      </c>
      <c r="C4690" t="s">
        <v>1362</v>
      </c>
      <c r="D4690">
        <v>91</v>
      </c>
      <c r="E4690">
        <v>0</v>
      </c>
      <c r="F4690">
        <v>0</v>
      </c>
      <c r="G4690" s="2">
        <f t="shared" si="586"/>
        <v>0</v>
      </c>
      <c r="H4690" s="3" t="str">
        <f t="shared" si="587"/>
        <v>10</v>
      </c>
      <c r="I4690" s="3" t="str">
        <f t="shared" si="588"/>
        <v>704</v>
      </c>
      <c r="J4690" s="3">
        <v>704</v>
      </c>
      <c r="K4690" s="3" t="str">
        <f>+VLOOKUP(J4690,'Dimension descriptions'!P:R,3,FALSE)</f>
        <v>Logan High School</v>
      </c>
      <c r="L4690" s="3" t="str">
        <f t="shared" si="589"/>
        <v>0575</v>
      </c>
      <c r="M4690" s="10">
        <v>575</v>
      </c>
      <c r="N4690" s="3" t="str">
        <f t="shared" si="584"/>
        <v>1000</v>
      </c>
      <c r="O4690" s="3" t="str">
        <f t="shared" si="585"/>
        <v>161</v>
      </c>
      <c r="P4690" s="3" t="str">
        <f t="shared" si="590"/>
        <v>1</v>
      </c>
      <c r="Q4690" s="11">
        <f>+VLOOKUP(M4690,'Dimension descriptions'!K:M,2,FALSE)</f>
        <v>500</v>
      </c>
      <c r="R4690" s="33">
        <v>500</v>
      </c>
      <c r="S4690" s="11" t="str">
        <f>+VLOOKUP(R4690,'Dimension descriptions'!K:M,3)</f>
        <v>UNIQUE LOCAL REGULAR PROGRAMS</v>
      </c>
      <c r="T4690" s="3" t="str">
        <f t="shared" si="591"/>
        <v>Y</v>
      </c>
      <c r="U4690" t="e">
        <f>+VLOOKUP(R4690,'FY21 P13 Allotment memo'!O:O,1,FALSE)</f>
        <v>#N/A</v>
      </c>
      <c r="V4690"/>
      <c r="W4690"/>
      <c r="X4690"/>
      <c r="Y4690"/>
      <c r="Z4690"/>
    </row>
    <row r="4691" spans="1:26">
      <c r="A4691">
        <v>10</v>
      </c>
      <c r="B4691" t="s">
        <v>6165</v>
      </c>
      <c r="C4691" t="s">
        <v>1244</v>
      </c>
      <c r="D4691">
        <v>91</v>
      </c>
      <c r="E4691">
        <v>0</v>
      </c>
      <c r="F4691">
        <v>0</v>
      </c>
      <c r="G4691" s="2">
        <f t="shared" si="586"/>
        <v>0</v>
      </c>
      <c r="H4691" s="3" t="str">
        <f t="shared" si="587"/>
        <v>10</v>
      </c>
      <c r="I4691" s="3" t="str">
        <f t="shared" si="588"/>
        <v>704</v>
      </c>
      <c r="J4691" s="3">
        <v>704</v>
      </c>
      <c r="K4691" s="3" t="str">
        <f>+VLOOKUP(J4691,'Dimension descriptions'!P:R,3,FALSE)</f>
        <v>Logan High School</v>
      </c>
      <c r="L4691" s="3" t="str">
        <f t="shared" si="589"/>
        <v>0575</v>
      </c>
      <c r="M4691" s="10">
        <v>575</v>
      </c>
      <c r="N4691" s="3" t="str">
        <f t="shared" si="584"/>
        <v>1000</v>
      </c>
      <c r="O4691" s="3" t="str">
        <f t="shared" si="585"/>
        <v>210</v>
      </c>
      <c r="P4691" s="3" t="str">
        <f t="shared" si="590"/>
        <v>2</v>
      </c>
      <c r="Q4691" s="11">
        <f>+VLOOKUP(M4691,'Dimension descriptions'!K:M,2,FALSE)</f>
        <v>500</v>
      </c>
      <c r="R4691" s="33">
        <v>500</v>
      </c>
      <c r="S4691" s="11" t="str">
        <f>+VLOOKUP(R4691,'Dimension descriptions'!K:M,3)</f>
        <v>UNIQUE LOCAL REGULAR PROGRAMS</v>
      </c>
      <c r="T4691" s="3" t="str">
        <f t="shared" si="591"/>
        <v>Y</v>
      </c>
      <c r="U4691" t="e">
        <f>+VLOOKUP(R4691,'FY21 P13 Allotment memo'!O:O,1,FALSE)</f>
        <v>#N/A</v>
      </c>
      <c r="V4691"/>
      <c r="W4691"/>
      <c r="X4691"/>
      <c r="Y4691"/>
      <c r="Z4691"/>
    </row>
    <row r="4692" spans="1:26">
      <c r="A4692">
        <v>10</v>
      </c>
      <c r="B4692" t="s">
        <v>6166</v>
      </c>
      <c r="C4692" t="s">
        <v>1246</v>
      </c>
      <c r="D4692">
        <v>91</v>
      </c>
      <c r="E4692">
        <v>0</v>
      </c>
      <c r="F4692">
        <v>0</v>
      </c>
      <c r="G4692" s="2">
        <f t="shared" si="586"/>
        <v>0</v>
      </c>
      <c r="H4692" s="3" t="str">
        <f t="shared" si="587"/>
        <v>10</v>
      </c>
      <c r="I4692" s="3" t="str">
        <f t="shared" si="588"/>
        <v>704</v>
      </c>
      <c r="J4692" s="3">
        <v>704</v>
      </c>
      <c r="K4692" s="3" t="str">
        <f>+VLOOKUP(J4692,'Dimension descriptions'!P:R,3,FALSE)</f>
        <v>Logan High School</v>
      </c>
      <c r="L4692" s="3" t="str">
        <f t="shared" si="589"/>
        <v>0575</v>
      </c>
      <c r="M4692" s="10">
        <v>575</v>
      </c>
      <c r="N4692" s="3" t="str">
        <f t="shared" si="584"/>
        <v>1000</v>
      </c>
      <c r="O4692" s="3" t="str">
        <f t="shared" si="585"/>
        <v>220</v>
      </c>
      <c r="P4692" s="3" t="str">
        <f t="shared" si="590"/>
        <v>2</v>
      </c>
      <c r="Q4692" s="11">
        <f>+VLOOKUP(M4692,'Dimension descriptions'!K:M,2,FALSE)</f>
        <v>500</v>
      </c>
      <c r="R4692" s="33">
        <v>500</v>
      </c>
      <c r="S4692" s="11" t="str">
        <f>+VLOOKUP(R4692,'Dimension descriptions'!K:M,3)</f>
        <v>UNIQUE LOCAL REGULAR PROGRAMS</v>
      </c>
      <c r="T4692" s="3" t="str">
        <f t="shared" si="591"/>
        <v>Y</v>
      </c>
      <c r="U4692" t="e">
        <f>+VLOOKUP(R4692,'FY21 P13 Allotment memo'!O:O,1,FALSE)</f>
        <v>#N/A</v>
      </c>
      <c r="V4692"/>
      <c r="W4692"/>
      <c r="X4692"/>
      <c r="Y4692"/>
      <c r="Z4692"/>
    </row>
    <row r="4693" spans="1:26">
      <c r="A4693">
        <v>10</v>
      </c>
      <c r="B4693" t="s">
        <v>6167</v>
      </c>
      <c r="C4693" t="s">
        <v>6168</v>
      </c>
      <c r="D4693">
        <v>91</v>
      </c>
      <c r="E4693">
        <v>11510.48</v>
      </c>
      <c r="F4693">
        <v>0</v>
      </c>
      <c r="G4693" s="2">
        <f t="shared" si="586"/>
        <v>11510.48</v>
      </c>
      <c r="H4693" s="3" t="str">
        <f t="shared" si="587"/>
        <v>10</v>
      </c>
      <c r="I4693" s="3" t="str">
        <f t="shared" si="588"/>
        <v>704</v>
      </c>
      <c r="J4693" s="3">
        <v>704</v>
      </c>
      <c r="K4693" s="3" t="str">
        <f>+VLOOKUP(J4693,'Dimension descriptions'!P:R,3,FALSE)</f>
        <v>Logan High School</v>
      </c>
      <c r="L4693" s="3" t="str">
        <f t="shared" si="589"/>
        <v>0575</v>
      </c>
      <c r="M4693" s="10">
        <v>575</v>
      </c>
      <c r="N4693" s="3" t="str">
        <f t="shared" si="584"/>
        <v>2400</v>
      </c>
      <c r="O4693" s="3" t="str">
        <f t="shared" si="585"/>
        <v>152</v>
      </c>
      <c r="P4693" s="3" t="str">
        <f t="shared" si="590"/>
        <v>1</v>
      </c>
      <c r="Q4693" s="11">
        <f>+VLOOKUP(M4693,'Dimension descriptions'!K:M,2,FALSE)</f>
        <v>500</v>
      </c>
      <c r="R4693" s="33">
        <v>500</v>
      </c>
      <c r="S4693" s="11" t="str">
        <f>+VLOOKUP(R4693,'Dimension descriptions'!K:M,3)</f>
        <v>UNIQUE LOCAL REGULAR PROGRAMS</v>
      </c>
      <c r="T4693" s="3" t="str">
        <f t="shared" si="591"/>
        <v>Y</v>
      </c>
      <c r="U4693" t="e">
        <f>+VLOOKUP(R4693,'FY21 P13 Allotment memo'!O:O,1,FALSE)</f>
        <v>#N/A</v>
      </c>
      <c r="V4693"/>
      <c r="W4693"/>
      <c r="X4693"/>
      <c r="Y4693"/>
      <c r="Z4693"/>
    </row>
    <row r="4694" spans="1:26">
      <c r="A4694">
        <v>10</v>
      </c>
      <c r="B4694" t="s">
        <v>6169</v>
      </c>
      <c r="C4694" t="s">
        <v>1244</v>
      </c>
      <c r="D4694">
        <v>91</v>
      </c>
      <c r="E4694">
        <v>274.08999999999997</v>
      </c>
      <c r="F4694">
        <v>0</v>
      </c>
      <c r="G4694" s="2">
        <f t="shared" si="586"/>
        <v>274.08999999999997</v>
      </c>
      <c r="H4694" s="3" t="str">
        <f t="shared" si="587"/>
        <v>10</v>
      </c>
      <c r="I4694" s="3" t="str">
        <f t="shared" si="588"/>
        <v>704</v>
      </c>
      <c r="J4694" s="3">
        <v>704</v>
      </c>
      <c r="K4694" s="3" t="str">
        <f>+VLOOKUP(J4694,'Dimension descriptions'!P:R,3,FALSE)</f>
        <v>Logan High School</v>
      </c>
      <c r="L4694" s="3" t="str">
        <f t="shared" si="589"/>
        <v>0575</v>
      </c>
      <c r="M4694" s="10">
        <v>575</v>
      </c>
      <c r="N4694" s="3" t="str">
        <f t="shared" si="584"/>
        <v>2400</v>
      </c>
      <c r="O4694" s="3" t="str">
        <f t="shared" si="585"/>
        <v>210</v>
      </c>
      <c r="P4694" s="3" t="str">
        <f t="shared" si="590"/>
        <v>2</v>
      </c>
      <c r="Q4694" s="11">
        <f>+VLOOKUP(M4694,'Dimension descriptions'!K:M,2,FALSE)</f>
        <v>500</v>
      </c>
      <c r="R4694" s="33">
        <v>500</v>
      </c>
      <c r="S4694" s="11" t="str">
        <f>+VLOOKUP(R4694,'Dimension descriptions'!K:M,3)</f>
        <v>UNIQUE LOCAL REGULAR PROGRAMS</v>
      </c>
      <c r="T4694" s="3" t="str">
        <f t="shared" si="591"/>
        <v>Y</v>
      </c>
      <c r="U4694" t="e">
        <f>+VLOOKUP(R4694,'FY21 P13 Allotment memo'!O:O,1,FALSE)</f>
        <v>#N/A</v>
      </c>
      <c r="V4694"/>
      <c r="W4694"/>
      <c r="X4694"/>
      <c r="Y4694"/>
      <c r="Z4694"/>
    </row>
    <row r="4695" spans="1:26">
      <c r="A4695">
        <v>10</v>
      </c>
      <c r="B4695" t="s">
        <v>6170</v>
      </c>
      <c r="C4695" t="s">
        <v>1246</v>
      </c>
      <c r="D4695">
        <v>91</v>
      </c>
      <c r="E4695">
        <v>880.49</v>
      </c>
      <c r="F4695">
        <v>0</v>
      </c>
      <c r="G4695" s="2">
        <f t="shared" si="586"/>
        <v>880.49</v>
      </c>
      <c r="H4695" s="3" t="str">
        <f t="shared" si="587"/>
        <v>10</v>
      </c>
      <c r="I4695" s="3" t="str">
        <f t="shared" si="588"/>
        <v>704</v>
      </c>
      <c r="J4695" s="3">
        <v>704</v>
      </c>
      <c r="K4695" s="3" t="str">
        <f>+VLOOKUP(J4695,'Dimension descriptions'!P:R,3,FALSE)</f>
        <v>Logan High School</v>
      </c>
      <c r="L4695" s="3" t="str">
        <f t="shared" si="589"/>
        <v>0575</v>
      </c>
      <c r="M4695" s="10">
        <v>575</v>
      </c>
      <c r="N4695" s="3" t="str">
        <f t="shared" si="584"/>
        <v>2400</v>
      </c>
      <c r="O4695" s="3" t="str">
        <f t="shared" si="585"/>
        <v>220</v>
      </c>
      <c r="P4695" s="3" t="str">
        <f t="shared" si="590"/>
        <v>2</v>
      </c>
      <c r="Q4695" s="11">
        <f>+VLOOKUP(M4695,'Dimension descriptions'!K:M,2,FALSE)</f>
        <v>500</v>
      </c>
      <c r="R4695" s="33">
        <v>500</v>
      </c>
      <c r="S4695" s="11" t="str">
        <f>+VLOOKUP(R4695,'Dimension descriptions'!K:M,3)</f>
        <v>UNIQUE LOCAL REGULAR PROGRAMS</v>
      </c>
      <c r="T4695" s="3" t="str">
        <f t="shared" si="591"/>
        <v>Y</v>
      </c>
      <c r="U4695" t="e">
        <f>+VLOOKUP(R4695,'FY21 P13 Allotment memo'!O:O,1,FALSE)</f>
        <v>#N/A</v>
      </c>
      <c r="V4695"/>
      <c r="W4695"/>
      <c r="X4695"/>
      <c r="Y4695"/>
      <c r="Z4695"/>
    </row>
    <row r="4696" spans="1:26">
      <c r="A4696">
        <v>10</v>
      </c>
      <c r="B4696" t="s">
        <v>6171</v>
      </c>
      <c r="C4696" t="s">
        <v>1346</v>
      </c>
      <c r="D4696">
        <v>91</v>
      </c>
      <c r="E4696">
        <v>0</v>
      </c>
      <c r="F4696">
        <v>0</v>
      </c>
      <c r="G4696" s="2">
        <f t="shared" si="586"/>
        <v>0</v>
      </c>
      <c r="H4696" s="3" t="str">
        <f t="shared" si="587"/>
        <v>10</v>
      </c>
      <c r="I4696" s="3" t="str">
        <f t="shared" si="588"/>
        <v>704</v>
      </c>
      <c r="J4696" s="3">
        <v>704</v>
      </c>
      <c r="K4696" s="3" t="str">
        <f>+VLOOKUP(J4696,'Dimension descriptions'!P:R,3,FALSE)</f>
        <v>Logan High School</v>
      </c>
      <c r="L4696" s="3" t="str">
        <f t="shared" si="589"/>
        <v>0575</v>
      </c>
      <c r="M4696" s="10">
        <v>575</v>
      </c>
      <c r="N4696" s="3" t="str">
        <f t="shared" si="584"/>
        <v>2400</v>
      </c>
      <c r="O4696" s="3" t="str">
        <f t="shared" si="585"/>
        <v>241</v>
      </c>
      <c r="P4696" s="3" t="str">
        <f t="shared" si="590"/>
        <v>2</v>
      </c>
      <c r="Q4696" s="11">
        <f>+VLOOKUP(M4696,'Dimension descriptions'!K:M,2,FALSE)</f>
        <v>500</v>
      </c>
      <c r="R4696" s="33">
        <v>500</v>
      </c>
      <c r="S4696" s="11" t="str">
        <f>+VLOOKUP(R4696,'Dimension descriptions'!K:M,3)</f>
        <v>UNIQUE LOCAL REGULAR PROGRAMS</v>
      </c>
      <c r="T4696" s="3" t="str">
        <f t="shared" si="591"/>
        <v>Y</v>
      </c>
      <c r="U4696" t="e">
        <f>+VLOOKUP(R4696,'FY21 P13 Allotment memo'!O:O,1,FALSE)</f>
        <v>#N/A</v>
      </c>
      <c r="V4696"/>
      <c r="W4696"/>
      <c r="X4696"/>
      <c r="Y4696"/>
      <c r="Z4696"/>
    </row>
    <row r="4697" spans="1:26">
      <c r="A4697">
        <v>10</v>
      </c>
      <c r="B4697" t="s">
        <v>6172</v>
      </c>
      <c r="C4697" t="s">
        <v>1250</v>
      </c>
      <c r="D4697">
        <v>91</v>
      </c>
      <c r="E4697">
        <v>0</v>
      </c>
      <c r="F4697">
        <v>0</v>
      </c>
      <c r="G4697" s="2">
        <f t="shared" si="586"/>
        <v>0</v>
      </c>
      <c r="H4697" s="3" t="str">
        <f t="shared" si="587"/>
        <v>10</v>
      </c>
      <c r="I4697" s="3" t="str">
        <f t="shared" si="588"/>
        <v>704</v>
      </c>
      <c r="J4697" s="3">
        <v>704</v>
      </c>
      <c r="K4697" s="3" t="str">
        <f>+VLOOKUP(J4697,'Dimension descriptions'!P:R,3,FALSE)</f>
        <v>Logan High School</v>
      </c>
      <c r="L4697" s="3" t="str">
        <f t="shared" si="589"/>
        <v>0575</v>
      </c>
      <c r="M4697" s="10">
        <v>575</v>
      </c>
      <c r="N4697" s="3" t="str">
        <f t="shared" si="584"/>
        <v>2400</v>
      </c>
      <c r="O4697" s="3" t="str">
        <f t="shared" si="585"/>
        <v>245</v>
      </c>
      <c r="P4697" s="3" t="str">
        <f t="shared" si="590"/>
        <v>2</v>
      </c>
      <c r="Q4697" s="11">
        <f>+VLOOKUP(M4697,'Dimension descriptions'!K:M,2,FALSE)</f>
        <v>500</v>
      </c>
      <c r="R4697" s="33">
        <v>500</v>
      </c>
      <c r="S4697" s="11" t="str">
        <f>+VLOOKUP(R4697,'Dimension descriptions'!K:M,3)</f>
        <v>UNIQUE LOCAL REGULAR PROGRAMS</v>
      </c>
      <c r="T4697" s="3" t="str">
        <f t="shared" si="591"/>
        <v>Y</v>
      </c>
      <c r="U4697" t="e">
        <f>+VLOOKUP(R4697,'FY21 P13 Allotment memo'!O:O,1,FALSE)</f>
        <v>#N/A</v>
      </c>
      <c r="V4697"/>
      <c r="W4697"/>
      <c r="X4697"/>
      <c r="Y4697"/>
      <c r="Z4697"/>
    </row>
    <row r="4698" spans="1:26">
      <c r="A4698">
        <v>10</v>
      </c>
      <c r="B4698" t="s">
        <v>6173</v>
      </c>
      <c r="C4698" t="s">
        <v>1230</v>
      </c>
      <c r="D4698">
        <v>91</v>
      </c>
      <c r="E4698">
        <v>2431.3200000000002</v>
      </c>
      <c r="F4698">
        <v>0</v>
      </c>
      <c r="G4698" s="2">
        <f t="shared" si="586"/>
        <v>2431.3200000000002</v>
      </c>
      <c r="H4698" s="3" t="str">
        <f t="shared" si="587"/>
        <v>10</v>
      </c>
      <c r="I4698" s="3" t="str">
        <f t="shared" si="588"/>
        <v>704</v>
      </c>
      <c r="J4698" s="3">
        <v>704</v>
      </c>
      <c r="K4698" s="3" t="str">
        <f>+VLOOKUP(J4698,'Dimension descriptions'!P:R,3,FALSE)</f>
        <v>Logan High School</v>
      </c>
      <c r="L4698" s="3" t="str">
        <f t="shared" si="589"/>
        <v>0600</v>
      </c>
      <c r="M4698" s="10">
        <v>600</v>
      </c>
      <c r="N4698" s="3" t="str">
        <f t="shared" si="584"/>
        <v>2700</v>
      </c>
      <c r="O4698" s="3" t="str">
        <f t="shared" si="585"/>
        <v>511</v>
      </c>
      <c r="P4698" s="3" t="str">
        <f t="shared" si="590"/>
        <v>5</v>
      </c>
      <c r="Q4698" s="11">
        <f>+VLOOKUP(M4698,'Dimension descriptions'!K:M,2,FALSE)</f>
        <v>5315</v>
      </c>
      <c r="R4698" s="33">
        <v>5315</v>
      </c>
      <c r="S4698" s="11" t="str">
        <f>+VLOOKUP(R4698,'Dimension descriptions'!K:M,3)</f>
        <v>PUPIL TRANSPORTATION</v>
      </c>
      <c r="T4698" s="3" t="str">
        <f t="shared" si="591"/>
        <v>Y</v>
      </c>
      <c r="U4698">
        <f>+VLOOKUP(R4698,'FY21 P13 Allotment memo'!O:O,1,FALSE)</f>
        <v>5315</v>
      </c>
      <c r="V4698"/>
      <c r="W4698"/>
      <c r="X4698"/>
      <c r="Y4698"/>
      <c r="Z4698"/>
    </row>
    <row r="4699" spans="1:26">
      <c r="A4699">
        <v>10</v>
      </c>
      <c r="B4699" t="s">
        <v>6174</v>
      </c>
      <c r="C4699" t="s">
        <v>6175</v>
      </c>
      <c r="D4699">
        <v>91</v>
      </c>
      <c r="E4699">
        <v>97975.26</v>
      </c>
      <c r="F4699">
        <v>0</v>
      </c>
      <c r="G4699" s="2">
        <f t="shared" si="586"/>
        <v>97975.26</v>
      </c>
      <c r="H4699" s="3" t="str">
        <f t="shared" si="587"/>
        <v>10</v>
      </c>
      <c r="I4699" s="3" t="str">
        <f t="shared" si="588"/>
        <v>704</v>
      </c>
      <c r="J4699" s="3">
        <v>704</v>
      </c>
      <c r="K4699" s="3" t="str">
        <f>+VLOOKUP(J4699,'Dimension descriptions'!P:R,3,FALSE)</f>
        <v>Logan High School</v>
      </c>
      <c r="L4699" s="3" t="str">
        <f t="shared" si="589"/>
        <v>0600</v>
      </c>
      <c r="M4699" s="10">
        <v>600</v>
      </c>
      <c r="N4699" s="3" t="str">
        <f t="shared" si="584"/>
        <v>2700</v>
      </c>
      <c r="O4699" s="3" t="str">
        <f t="shared" si="585"/>
        <v>519</v>
      </c>
      <c r="P4699" s="3" t="str">
        <f t="shared" si="590"/>
        <v>5</v>
      </c>
      <c r="Q4699" s="11">
        <f>+VLOOKUP(M4699,'Dimension descriptions'!K:M,2,FALSE)</f>
        <v>5315</v>
      </c>
      <c r="R4699" s="33">
        <v>5315</v>
      </c>
      <c r="S4699" s="11" t="str">
        <f>+VLOOKUP(R4699,'Dimension descriptions'!K:M,3)</f>
        <v>PUPIL TRANSPORTATION</v>
      </c>
      <c r="T4699" s="3" t="str">
        <f t="shared" si="591"/>
        <v>Y</v>
      </c>
      <c r="U4699">
        <f>+VLOOKUP(R4699,'FY21 P13 Allotment memo'!O:O,1,FALSE)</f>
        <v>5315</v>
      </c>
      <c r="V4699"/>
      <c r="W4699"/>
      <c r="X4699"/>
      <c r="Y4699"/>
      <c r="Z4699"/>
    </row>
    <row r="4700" spans="1:26">
      <c r="A4700">
        <v>10</v>
      </c>
      <c r="B4700" t="s">
        <v>6176</v>
      </c>
      <c r="C4700" t="s">
        <v>6177</v>
      </c>
      <c r="D4700">
        <v>91</v>
      </c>
      <c r="E4700">
        <v>0</v>
      </c>
      <c r="F4700">
        <v>0</v>
      </c>
      <c r="G4700" s="2">
        <f t="shared" si="586"/>
        <v>0</v>
      </c>
      <c r="H4700" s="3" t="str">
        <f t="shared" si="587"/>
        <v>10</v>
      </c>
      <c r="I4700" s="3" t="str">
        <f t="shared" si="588"/>
        <v>704</v>
      </c>
      <c r="J4700" s="3">
        <v>704</v>
      </c>
      <c r="K4700" s="3" t="str">
        <f>+VLOOKUP(J4700,'Dimension descriptions'!P:R,3,FALSE)</f>
        <v>Logan High School</v>
      </c>
      <c r="L4700" s="3" t="str">
        <f t="shared" si="589"/>
        <v>0600</v>
      </c>
      <c r="M4700" s="10">
        <v>600</v>
      </c>
      <c r="N4700" s="3" t="str">
        <f t="shared" si="584"/>
        <v>2700</v>
      </c>
      <c r="O4700" s="3" t="str">
        <f t="shared" si="585"/>
        <v>580</v>
      </c>
      <c r="P4700" s="3" t="str">
        <f t="shared" si="590"/>
        <v>5</v>
      </c>
      <c r="Q4700" s="11">
        <f>+VLOOKUP(M4700,'Dimension descriptions'!K:M,2,FALSE)</f>
        <v>5315</v>
      </c>
      <c r="R4700" s="33">
        <v>5315</v>
      </c>
      <c r="S4700" s="11" t="str">
        <f>+VLOOKUP(R4700,'Dimension descriptions'!K:M,3)</f>
        <v>PUPIL TRANSPORTATION</v>
      </c>
      <c r="T4700" s="3" t="str">
        <f t="shared" si="591"/>
        <v>Y</v>
      </c>
      <c r="U4700">
        <f>+VLOOKUP(R4700,'FY21 P13 Allotment memo'!O:O,1,FALSE)</f>
        <v>5315</v>
      </c>
      <c r="V4700"/>
      <c r="W4700"/>
      <c r="X4700"/>
      <c r="Y4700"/>
      <c r="Z4700"/>
    </row>
    <row r="4701" spans="1:26">
      <c r="A4701">
        <v>10</v>
      </c>
      <c r="B4701" t="s">
        <v>6178</v>
      </c>
      <c r="C4701" t="s">
        <v>1234</v>
      </c>
      <c r="D4701">
        <v>91</v>
      </c>
      <c r="E4701">
        <v>2604968.69</v>
      </c>
      <c r="F4701">
        <v>0</v>
      </c>
      <c r="G4701" s="2">
        <f t="shared" si="586"/>
        <v>2604968.69</v>
      </c>
      <c r="H4701" s="3" t="str">
        <f t="shared" si="587"/>
        <v>10</v>
      </c>
      <c r="I4701" s="3" t="str">
        <f t="shared" si="588"/>
        <v>704</v>
      </c>
      <c r="J4701" s="3">
        <v>704</v>
      </c>
      <c r="K4701" s="3" t="str">
        <f>+VLOOKUP(J4701,'Dimension descriptions'!P:R,3,FALSE)</f>
        <v>Logan High School</v>
      </c>
      <c r="L4701" s="3" t="str">
        <f t="shared" si="589"/>
        <v>1050</v>
      </c>
      <c r="M4701" s="10">
        <v>1050</v>
      </c>
      <c r="N4701" s="3" t="str">
        <f t="shared" si="584"/>
        <v>1000</v>
      </c>
      <c r="O4701" s="3" t="str">
        <f t="shared" si="585"/>
        <v>131</v>
      </c>
      <c r="P4701" s="3" t="str">
        <f t="shared" si="590"/>
        <v>1</v>
      </c>
      <c r="Q4701" s="11">
        <f>+VLOOKUP(M4701,'Dimension descriptions'!K:M,2,FALSE)</f>
        <v>50</v>
      </c>
      <c r="R4701" s="33">
        <v>50</v>
      </c>
      <c r="S4701" s="11" t="str">
        <f>+VLOOKUP(R4701,'Dimension descriptions'!K:M,3)</f>
        <v>CLASSROOM-GENERAL</v>
      </c>
      <c r="T4701" s="3" t="str">
        <f t="shared" si="591"/>
        <v>Y</v>
      </c>
      <c r="U4701" t="e">
        <f>+VLOOKUP(R4701,'FY21 P13 Allotment memo'!O:O,1,FALSE)</f>
        <v>#N/A</v>
      </c>
      <c r="V4701"/>
      <c r="W4701"/>
      <c r="X4701"/>
      <c r="Y4701"/>
      <c r="Z4701"/>
    </row>
    <row r="4702" spans="1:26">
      <c r="A4702">
        <v>10</v>
      </c>
      <c r="B4702" t="s">
        <v>6179</v>
      </c>
      <c r="C4702" t="s">
        <v>3827</v>
      </c>
      <c r="D4702">
        <v>91</v>
      </c>
      <c r="E4702">
        <v>144608.74</v>
      </c>
      <c r="F4702">
        <v>0</v>
      </c>
      <c r="G4702" s="2">
        <f t="shared" si="586"/>
        <v>144608.74</v>
      </c>
      <c r="H4702" s="3" t="str">
        <f t="shared" si="587"/>
        <v>10</v>
      </c>
      <c r="I4702" s="3" t="str">
        <f t="shared" si="588"/>
        <v>704</v>
      </c>
      <c r="J4702" s="3">
        <v>704</v>
      </c>
      <c r="K4702" s="3" t="str">
        <f>+VLOOKUP(J4702,'Dimension descriptions'!P:R,3,FALSE)</f>
        <v>Logan High School</v>
      </c>
      <c r="L4702" s="3" t="str">
        <f t="shared" si="589"/>
        <v>1050</v>
      </c>
      <c r="M4702" s="10">
        <v>1050</v>
      </c>
      <c r="N4702" s="3" t="str">
        <f t="shared" si="584"/>
        <v>1000</v>
      </c>
      <c r="O4702" s="3" t="str">
        <f t="shared" si="585"/>
        <v>136</v>
      </c>
      <c r="P4702" s="3" t="str">
        <f t="shared" si="590"/>
        <v>1</v>
      </c>
      <c r="Q4702" s="11">
        <f>+VLOOKUP(M4702,'Dimension descriptions'!K:M,2,FALSE)</f>
        <v>50</v>
      </c>
      <c r="R4702" s="33">
        <v>50</v>
      </c>
      <c r="S4702" s="11" t="str">
        <f>+VLOOKUP(R4702,'Dimension descriptions'!K:M,3)</f>
        <v>CLASSROOM-GENERAL</v>
      </c>
      <c r="T4702" s="3" t="str">
        <f t="shared" si="591"/>
        <v>Y</v>
      </c>
      <c r="U4702" t="e">
        <f>+VLOOKUP(R4702,'FY21 P13 Allotment memo'!O:O,1,FALSE)</f>
        <v>#N/A</v>
      </c>
      <c r="V4702"/>
      <c r="W4702"/>
      <c r="X4702"/>
      <c r="Y4702"/>
      <c r="Z4702"/>
    </row>
    <row r="4703" spans="1:26">
      <c r="A4703">
        <v>10</v>
      </c>
      <c r="B4703" t="s">
        <v>6180</v>
      </c>
      <c r="C4703" t="s">
        <v>6181</v>
      </c>
      <c r="D4703">
        <v>91</v>
      </c>
      <c r="E4703">
        <v>0</v>
      </c>
      <c r="F4703">
        <v>0</v>
      </c>
      <c r="G4703" s="2">
        <f t="shared" si="586"/>
        <v>0</v>
      </c>
      <c r="H4703" s="3" t="str">
        <f t="shared" si="587"/>
        <v>10</v>
      </c>
      <c r="I4703" s="3" t="str">
        <f t="shared" si="588"/>
        <v>704</v>
      </c>
      <c r="J4703" s="3">
        <v>704</v>
      </c>
      <c r="K4703" s="3" t="str">
        <f>+VLOOKUP(J4703,'Dimension descriptions'!P:R,3,FALSE)</f>
        <v>Logan High School</v>
      </c>
      <c r="L4703" s="3" t="str">
        <f t="shared" si="589"/>
        <v>1050</v>
      </c>
      <c r="M4703" s="10">
        <v>1050</v>
      </c>
      <c r="N4703" s="3" t="str">
        <f t="shared" si="584"/>
        <v>1000</v>
      </c>
      <c r="O4703" s="3" t="str">
        <f t="shared" si="585"/>
        <v>137</v>
      </c>
      <c r="P4703" s="3" t="str">
        <f t="shared" si="590"/>
        <v>1</v>
      </c>
      <c r="Q4703" s="11">
        <f>+VLOOKUP(M4703,'Dimension descriptions'!K:M,2,FALSE)</f>
        <v>50</v>
      </c>
      <c r="R4703" s="33">
        <v>50</v>
      </c>
      <c r="S4703" s="11" t="str">
        <f>+VLOOKUP(R4703,'Dimension descriptions'!K:M,3)</f>
        <v>CLASSROOM-GENERAL</v>
      </c>
      <c r="T4703" s="3" t="str">
        <f t="shared" si="591"/>
        <v>Y</v>
      </c>
      <c r="U4703" t="e">
        <f>+VLOOKUP(R4703,'FY21 P13 Allotment memo'!O:O,1,FALSE)</f>
        <v>#N/A</v>
      </c>
      <c r="V4703"/>
      <c r="W4703"/>
      <c r="X4703"/>
      <c r="Y4703"/>
      <c r="Z4703"/>
    </row>
    <row r="4704" spans="1:26">
      <c r="A4704">
        <v>10</v>
      </c>
      <c r="B4704" t="s">
        <v>6182</v>
      </c>
      <c r="C4704" t="s">
        <v>1689</v>
      </c>
      <c r="D4704">
        <v>91</v>
      </c>
      <c r="E4704">
        <v>76686.080000000002</v>
      </c>
      <c r="F4704">
        <v>0</v>
      </c>
      <c r="G4704" s="2">
        <f t="shared" si="586"/>
        <v>76686.080000000002</v>
      </c>
      <c r="H4704" s="3" t="str">
        <f t="shared" si="587"/>
        <v>10</v>
      </c>
      <c r="I4704" s="3" t="str">
        <f t="shared" si="588"/>
        <v>704</v>
      </c>
      <c r="J4704" s="3">
        <v>704</v>
      </c>
      <c r="K4704" s="3" t="str">
        <f>+VLOOKUP(J4704,'Dimension descriptions'!P:R,3,FALSE)</f>
        <v>Logan High School</v>
      </c>
      <c r="L4704" s="3" t="str">
        <f t="shared" si="589"/>
        <v>1050</v>
      </c>
      <c r="M4704" s="10">
        <v>1050</v>
      </c>
      <c r="N4704" s="3" t="str">
        <f t="shared" si="584"/>
        <v>1000</v>
      </c>
      <c r="O4704" s="3" t="str">
        <f t="shared" si="585"/>
        <v>149</v>
      </c>
      <c r="P4704" s="3" t="str">
        <f t="shared" si="590"/>
        <v>1</v>
      </c>
      <c r="Q4704" s="11">
        <f>+VLOOKUP(M4704,'Dimension descriptions'!K:M,2,FALSE)</f>
        <v>50</v>
      </c>
      <c r="R4704" s="33">
        <v>50</v>
      </c>
      <c r="S4704" s="11" t="str">
        <f>+VLOOKUP(R4704,'Dimension descriptions'!K:M,3)</f>
        <v>CLASSROOM-GENERAL</v>
      </c>
      <c r="T4704" s="3" t="str">
        <f t="shared" si="591"/>
        <v>Y</v>
      </c>
      <c r="U4704" t="e">
        <f>+VLOOKUP(R4704,'FY21 P13 Allotment memo'!O:O,1,FALSE)</f>
        <v>#N/A</v>
      </c>
      <c r="V4704"/>
      <c r="W4704"/>
      <c r="X4704"/>
      <c r="Y4704"/>
      <c r="Z4704"/>
    </row>
    <row r="4705" spans="1:26">
      <c r="A4705">
        <v>10</v>
      </c>
      <c r="B4705" t="s">
        <v>6183</v>
      </c>
      <c r="C4705" t="s">
        <v>1238</v>
      </c>
      <c r="D4705">
        <v>91</v>
      </c>
      <c r="E4705">
        <v>11406.54</v>
      </c>
      <c r="F4705">
        <v>0</v>
      </c>
      <c r="G4705" s="2">
        <f t="shared" si="586"/>
        <v>11406.54</v>
      </c>
      <c r="H4705" s="3" t="str">
        <f t="shared" si="587"/>
        <v>10</v>
      </c>
      <c r="I4705" s="3" t="str">
        <f t="shared" si="588"/>
        <v>704</v>
      </c>
      <c r="J4705" s="3">
        <v>704</v>
      </c>
      <c r="K4705" s="3" t="str">
        <f>+VLOOKUP(J4705,'Dimension descriptions'!P:R,3,FALSE)</f>
        <v>Logan High School</v>
      </c>
      <c r="L4705" s="3" t="str">
        <f t="shared" si="589"/>
        <v>1050</v>
      </c>
      <c r="M4705" s="10">
        <v>1050</v>
      </c>
      <c r="N4705" s="3" t="str">
        <f t="shared" si="584"/>
        <v>1000</v>
      </c>
      <c r="O4705" s="3" t="str">
        <f t="shared" si="585"/>
        <v>161</v>
      </c>
      <c r="P4705" s="3" t="str">
        <f t="shared" si="590"/>
        <v>1</v>
      </c>
      <c r="Q4705" s="11">
        <f>+VLOOKUP(M4705,'Dimension descriptions'!K:M,2,FALSE)</f>
        <v>50</v>
      </c>
      <c r="R4705" s="33">
        <v>50</v>
      </c>
      <c r="S4705" s="11" t="str">
        <f>+VLOOKUP(R4705,'Dimension descriptions'!K:M,3)</f>
        <v>CLASSROOM-GENERAL</v>
      </c>
      <c r="T4705" s="3" t="str">
        <f t="shared" si="591"/>
        <v>Y</v>
      </c>
      <c r="U4705" t="e">
        <f>+VLOOKUP(R4705,'FY21 P13 Allotment memo'!O:O,1,FALSE)</f>
        <v>#N/A</v>
      </c>
      <c r="V4705"/>
      <c r="W4705"/>
      <c r="X4705"/>
      <c r="Y4705"/>
      <c r="Z4705"/>
    </row>
    <row r="4706" spans="1:26">
      <c r="A4706">
        <v>10</v>
      </c>
      <c r="B4706" t="s">
        <v>6184</v>
      </c>
      <c r="C4706" t="s">
        <v>1240</v>
      </c>
      <c r="D4706">
        <v>91</v>
      </c>
      <c r="E4706">
        <v>0</v>
      </c>
      <c r="F4706">
        <v>0</v>
      </c>
      <c r="G4706" s="2">
        <f t="shared" si="586"/>
        <v>0</v>
      </c>
      <c r="H4706" s="3" t="str">
        <f t="shared" si="587"/>
        <v>10</v>
      </c>
      <c r="I4706" s="3" t="str">
        <f t="shared" si="588"/>
        <v>704</v>
      </c>
      <c r="J4706" s="3">
        <v>704</v>
      </c>
      <c r="K4706" s="3" t="str">
        <f>+VLOOKUP(J4706,'Dimension descriptions'!P:R,3,FALSE)</f>
        <v>Logan High School</v>
      </c>
      <c r="L4706" s="3" t="str">
        <f t="shared" si="589"/>
        <v>1050</v>
      </c>
      <c r="M4706" s="10">
        <v>1050</v>
      </c>
      <c r="N4706" s="3" t="str">
        <f t="shared" si="584"/>
        <v>1000</v>
      </c>
      <c r="O4706" s="3" t="str">
        <f t="shared" si="585"/>
        <v>163</v>
      </c>
      <c r="P4706" s="3" t="str">
        <f t="shared" si="590"/>
        <v>1</v>
      </c>
      <c r="Q4706" s="11">
        <f>+VLOOKUP(M4706,'Dimension descriptions'!K:M,2,FALSE)</f>
        <v>50</v>
      </c>
      <c r="R4706" s="33">
        <v>50</v>
      </c>
      <c r="S4706" s="11" t="str">
        <f>+VLOOKUP(R4706,'Dimension descriptions'!K:M,3)</f>
        <v>CLASSROOM-GENERAL</v>
      </c>
      <c r="T4706" s="3" t="str">
        <f t="shared" si="591"/>
        <v>Y</v>
      </c>
      <c r="U4706" t="e">
        <f>+VLOOKUP(R4706,'FY21 P13 Allotment memo'!O:O,1,FALSE)</f>
        <v>#N/A</v>
      </c>
      <c r="V4706"/>
      <c r="W4706"/>
      <c r="X4706"/>
      <c r="Y4706"/>
      <c r="Z4706"/>
    </row>
    <row r="4707" spans="1:26">
      <c r="A4707">
        <v>10</v>
      </c>
      <c r="B4707" t="s">
        <v>6185</v>
      </c>
      <c r="C4707" t="s">
        <v>1244</v>
      </c>
      <c r="D4707">
        <v>91</v>
      </c>
      <c r="E4707">
        <v>651335.30000000005</v>
      </c>
      <c r="F4707">
        <v>0</v>
      </c>
      <c r="G4707" s="2">
        <f t="shared" si="586"/>
        <v>651335.30000000005</v>
      </c>
      <c r="H4707" s="3" t="str">
        <f t="shared" si="587"/>
        <v>10</v>
      </c>
      <c r="I4707" s="3" t="str">
        <f t="shared" si="588"/>
        <v>704</v>
      </c>
      <c r="J4707" s="3">
        <v>704</v>
      </c>
      <c r="K4707" s="3" t="str">
        <f>+VLOOKUP(J4707,'Dimension descriptions'!P:R,3,FALSE)</f>
        <v>Logan High School</v>
      </c>
      <c r="L4707" s="3" t="str">
        <f t="shared" si="589"/>
        <v>1050</v>
      </c>
      <c r="M4707" s="10">
        <v>1050</v>
      </c>
      <c r="N4707" s="3" t="str">
        <f t="shared" si="584"/>
        <v>1000</v>
      </c>
      <c r="O4707" s="3" t="str">
        <f t="shared" si="585"/>
        <v>210</v>
      </c>
      <c r="P4707" s="3" t="str">
        <f t="shared" si="590"/>
        <v>2</v>
      </c>
      <c r="Q4707" s="11">
        <f>+VLOOKUP(M4707,'Dimension descriptions'!K:M,2,FALSE)</f>
        <v>50</v>
      </c>
      <c r="R4707" s="33">
        <v>50</v>
      </c>
      <c r="S4707" s="11" t="str">
        <f>+VLOOKUP(R4707,'Dimension descriptions'!K:M,3)</f>
        <v>CLASSROOM-GENERAL</v>
      </c>
      <c r="T4707" s="3" t="str">
        <f t="shared" si="591"/>
        <v>Y</v>
      </c>
      <c r="U4707" t="e">
        <f>+VLOOKUP(R4707,'FY21 P13 Allotment memo'!O:O,1,FALSE)</f>
        <v>#N/A</v>
      </c>
      <c r="V4707"/>
      <c r="W4707"/>
      <c r="X4707"/>
      <c r="Y4707"/>
      <c r="Z4707"/>
    </row>
    <row r="4708" spans="1:26">
      <c r="A4708">
        <v>10</v>
      </c>
      <c r="B4708" t="s">
        <v>6186</v>
      </c>
      <c r="C4708" t="s">
        <v>1246</v>
      </c>
      <c r="D4708">
        <v>91</v>
      </c>
      <c r="E4708">
        <v>185178.6</v>
      </c>
      <c r="F4708">
        <v>0</v>
      </c>
      <c r="G4708" s="2">
        <f t="shared" si="586"/>
        <v>185178.6</v>
      </c>
      <c r="H4708" s="3" t="str">
        <f t="shared" si="587"/>
        <v>10</v>
      </c>
      <c r="I4708" s="3" t="str">
        <f t="shared" si="588"/>
        <v>704</v>
      </c>
      <c r="J4708" s="3">
        <v>704</v>
      </c>
      <c r="K4708" s="3" t="str">
        <f>+VLOOKUP(J4708,'Dimension descriptions'!P:R,3,FALSE)</f>
        <v>Logan High School</v>
      </c>
      <c r="L4708" s="3" t="str">
        <f t="shared" si="589"/>
        <v>1050</v>
      </c>
      <c r="M4708" s="10">
        <v>1050</v>
      </c>
      <c r="N4708" s="3" t="str">
        <f t="shared" si="584"/>
        <v>1000</v>
      </c>
      <c r="O4708" s="3" t="str">
        <f t="shared" si="585"/>
        <v>220</v>
      </c>
      <c r="P4708" s="3" t="str">
        <f t="shared" si="590"/>
        <v>2</v>
      </c>
      <c r="Q4708" s="11">
        <f>+VLOOKUP(M4708,'Dimension descriptions'!K:M,2,FALSE)</f>
        <v>50</v>
      </c>
      <c r="R4708" s="33">
        <v>50</v>
      </c>
      <c r="S4708" s="11" t="str">
        <f>+VLOOKUP(R4708,'Dimension descriptions'!K:M,3)</f>
        <v>CLASSROOM-GENERAL</v>
      </c>
      <c r="T4708" s="3" t="str">
        <f t="shared" si="591"/>
        <v>Y</v>
      </c>
      <c r="U4708" t="e">
        <f>+VLOOKUP(R4708,'FY21 P13 Allotment memo'!O:O,1,FALSE)</f>
        <v>#N/A</v>
      </c>
      <c r="V4708"/>
      <c r="W4708"/>
      <c r="X4708"/>
      <c r="Y4708"/>
      <c r="Z4708"/>
    </row>
    <row r="4709" spans="1:26">
      <c r="A4709">
        <v>10</v>
      </c>
      <c r="B4709" t="s">
        <v>6187</v>
      </c>
      <c r="C4709" t="s">
        <v>1248</v>
      </c>
      <c r="D4709">
        <v>91</v>
      </c>
      <c r="E4709">
        <v>443057.23</v>
      </c>
      <c r="F4709">
        <v>0</v>
      </c>
      <c r="G4709" s="2">
        <f t="shared" si="586"/>
        <v>443057.23</v>
      </c>
      <c r="H4709" s="3" t="str">
        <f t="shared" si="587"/>
        <v>10</v>
      </c>
      <c r="I4709" s="3" t="str">
        <f t="shared" si="588"/>
        <v>704</v>
      </c>
      <c r="J4709" s="3">
        <v>704</v>
      </c>
      <c r="K4709" s="3" t="str">
        <f>+VLOOKUP(J4709,'Dimension descriptions'!P:R,3,FALSE)</f>
        <v>Logan High School</v>
      </c>
      <c r="L4709" s="3" t="str">
        <f t="shared" si="589"/>
        <v>1050</v>
      </c>
      <c r="M4709" s="10">
        <v>1050</v>
      </c>
      <c r="N4709" s="3" t="str">
        <f t="shared" si="584"/>
        <v>1000</v>
      </c>
      <c r="O4709" s="3" t="str">
        <f t="shared" si="585"/>
        <v>241</v>
      </c>
      <c r="P4709" s="3" t="str">
        <f t="shared" si="590"/>
        <v>2</v>
      </c>
      <c r="Q4709" s="11">
        <f>+VLOOKUP(M4709,'Dimension descriptions'!K:M,2,FALSE)</f>
        <v>50</v>
      </c>
      <c r="R4709" s="33">
        <v>50</v>
      </c>
      <c r="S4709" s="11" t="str">
        <f>+VLOOKUP(R4709,'Dimension descriptions'!K:M,3)</f>
        <v>CLASSROOM-GENERAL</v>
      </c>
      <c r="T4709" s="3" t="str">
        <f t="shared" si="591"/>
        <v>Y</v>
      </c>
      <c r="U4709" t="e">
        <f>+VLOOKUP(R4709,'FY21 P13 Allotment memo'!O:O,1,FALSE)</f>
        <v>#N/A</v>
      </c>
      <c r="V4709"/>
      <c r="W4709"/>
      <c r="X4709"/>
      <c r="Y4709"/>
      <c r="Z4709"/>
    </row>
    <row r="4710" spans="1:26">
      <c r="A4710">
        <v>10</v>
      </c>
      <c r="B4710" t="s">
        <v>6188</v>
      </c>
      <c r="C4710" t="s">
        <v>1250</v>
      </c>
      <c r="D4710">
        <v>91</v>
      </c>
      <c r="E4710">
        <v>9449.4699999999993</v>
      </c>
      <c r="F4710">
        <v>0</v>
      </c>
      <c r="G4710" s="2">
        <f t="shared" si="586"/>
        <v>9449.4699999999993</v>
      </c>
      <c r="H4710" s="3" t="str">
        <f t="shared" si="587"/>
        <v>10</v>
      </c>
      <c r="I4710" s="3" t="str">
        <f t="shared" si="588"/>
        <v>704</v>
      </c>
      <c r="J4710" s="3">
        <v>704</v>
      </c>
      <c r="K4710" s="3" t="str">
        <f>+VLOOKUP(J4710,'Dimension descriptions'!P:R,3,FALSE)</f>
        <v>Logan High School</v>
      </c>
      <c r="L4710" s="3" t="str">
        <f t="shared" si="589"/>
        <v>1050</v>
      </c>
      <c r="M4710" s="10">
        <v>1050</v>
      </c>
      <c r="N4710" s="3" t="str">
        <f t="shared" si="584"/>
        <v>1000</v>
      </c>
      <c r="O4710" s="3" t="str">
        <f t="shared" si="585"/>
        <v>245</v>
      </c>
      <c r="P4710" s="3" t="str">
        <f t="shared" si="590"/>
        <v>2</v>
      </c>
      <c r="Q4710" s="11">
        <f>+VLOOKUP(M4710,'Dimension descriptions'!K:M,2,FALSE)</f>
        <v>50</v>
      </c>
      <c r="R4710" s="33">
        <v>50</v>
      </c>
      <c r="S4710" s="11" t="str">
        <f>+VLOOKUP(R4710,'Dimension descriptions'!K:M,3)</f>
        <v>CLASSROOM-GENERAL</v>
      </c>
      <c r="T4710" s="3" t="str">
        <f t="shared" si="591"/>
        <v>Y</v>
      </c>
      <c r="U4710" t="e">
        <f>+VLOOKUP(R4710,'FY21 P13 Allotment memo'!O:O,1,FALSE)</f>
        <v>#N/A</v>
      </c>
      <c r="V4710"/>
      <c r="W4710"/>
      <c r="X4710"/>
      <c r="Y4710"/>
      <c r="Z4710"/>
    </row>
    <row r="4711" spans="1:26">
      <c r="A4711">
        <v>10</v>
      </c>
      <c r="B4711" t="s">
        <v>6189</v>
      </c>
      <c r="C4711" t="s">
        <v>1252</v>
      </c>
      <c r="D4711">
        <v>91</v>
      </c>
      <c r="E4711">
        <v>0</v>
      </c>
      <c r="F4711">
        <v>0</v>
      </c>
      <c r="G4711" s="2">
        <f t="shared" si="586"/>
        <v>0</v>
      </c>
      <c r="H4711" s="3" t="str">
        <f t="shared" si="587"/>
        <v>10</v>
      </c>
      <c r="I4711" s="3" t="str">
        <f t="shared" si="588"/>
        <v>704</v>
      </c>
      <c r="J4711" s="3">
        <v>704</v>
      </c>
      <c r="K4711" s="3" t="str">
        <f>+VLOOKUP(J4711,'Dimension descriptions'!P:R,3,FALSE)</f>
        <v>Logan High School</v>
      </c>
      <c r="L4711" s="3" t="str">
        <f t="shared" si="589"/>
        <v>1050</v>
      </c>
      <c r="M4711" s="10">
        <v>1050</v>
      </c>
      <c r="N4711" s="3" t="str">
        <f t="shared" si="584"/>
        <v>1000</v>
      </c>
      <c r="O4711" s="3" t="str">
        <f t="shared" si="585"/>
        <v>270</v>
      </c>
      <c r="P4711" s="3" t="str">
        <f t="shared" si="590"/>
        <v>2</v>
      </c>
      <c r="Q4711" s="11">
        <f>+VLOOKUP(M4711,'Dimension descriptions'!K:M,2,FALSE)</f>
        <v>50</v>
      </c>
      <c r="R4711" s="33">
        <v>50</v>
      </c>
      <c r="S4711" s="11" t="str">
        <f>+VLOOKUP(R4711,'Dimension descriptions'!K:M,3)</f>
        <v>CLASSROOM-GENERAL</v>
      </c>
      <c r="T4711" s="3" t="str">
        <f t="shared" si="591"/>
        <v>Y</v>
      </c>
      <c r="U4711" t="e">
        <f>+VLOOKUP(R4711,'FY21 P13 Allotment memo'!O:O,1,FALSE)</f>
        <v>#N/A</v>
      </c>
      <c r="V4711"/>
      <c r="W4711"/>
      <c r="X4711"/>
      <c r="Y4711"/>
      <c r="Z4711"/>
    </row>
    <row r="4712" spans="1:26">
      <c r="A4712">
        <v>10</v>
      </c>
      <c r="B4712" t="s">
        <v>6190</v>
      </c>
      <c r="C4712" t="s">
        <v>1254</v>
      </c>
      <c r="D4712">
        <v>91</v>
      </c>
      <c r="E4712">
        <v>0</v>
      </c>
      <c r="F4712">
        <v>0</v>
      </c>
      <c r="G4712" s="2">
        <f t="shared" si="586"/>
        <v>0</v>
      </c>
      <c r="H4712" s="3" t="str">
        <f t="shared" si="587"/>
        <v>10</v>
      </c>
      <c r="I4712" s="3" t="str">
        <f t="shared" si="588"/>
        <v>704</v>
      </c>
      <c r="J4712" s="3">
        <v>704</v>
      </c>
      <c r="K4712" s="3" t="str">
        <f>+VLOOKUP(J4712,'Dimension descriptions'!P:R,3,FALSE)</f>
        <v>Logan High School</v>
      </c>
      <c r="L4712" s="3" t="str">
        <f t="shared" si="589"/>
        <v>1050</v>
      </c>
      <c r="M4712" s="10">
        <v>1050</v>
      </c>
      <c r="N4712" s="3" t="str">
        <f t="shared" si="584"/>
        <v>1000</v>
      </c>
      <c r="O4712" s="3" t="str">
        <f t="shared" si="585"/>
        <v>280</v>
      </c>
      <c r="P4712" s="3" t="str">
        <f t="shared" si="590"/>
        <v>2</v>
      </c>
      <c r="Q4712" s="11">
        <f>+VLOOKUP(M4712,'Dimension descriptions'!K:M,2,FALSE)</f>
        <v>50</v>
      </c>
      <c r="R4712" s="33">
        <v>50</v>
      </c>
      <c r="S4712" s="11" t="str">
        <f>+VLOOKUP(R4712,'Dimension descriptions'!K:M,3)</f>
        <v>CLASSROOM-GENERAL</v>
      </c>
      <c r="T4712" s="3" t="str">
        <f t="shared" si="591"/>
        <v>Y</v>
      </c>
      <c r="U4712" t="e">
        <f>+VLOOKUP(R4712,'FY21 P13 Allotment memo'!O:O,1,FALSE)</f>
        <v>#N/A</v>
      </c>
      <c r="V4712"/>
      <c r="W4712"/>
      <c r="X4712"/>
      <c r="Y4712"/>
      <c r="Z4712"/>
    </row>
    <row r="4713" spans="1:26">
      <c r="A4713">
        <v>10</v>
      </c>
      <c r="B4713" t="s">
        <v>6191</v>
      </c>
      <c r="C4713" t="s">
        <v>1256</v>
      </c>
      <c r="D4713">
        <v>91</v>
      </c>
      <c r="E4713">
        <v>0</v>
      </c>
      <c r="F4713">
        <v>0</v>
      </c>
      <c r="G4713" s="2">
        <f t="shared" si="586"/>
        <v>0</v>
      </c>
      <c r="H4713" s="3" t="str">
        <f t="shared" si="587"/>
        <v>10</v>
      </c>
      <c r="I4713" s="3" t="str">
        <f t="shared" si="588"/>
        <v>704</v>
      </c>
      <c r="J4713" s="3">
        <v>704</v>
      </c>
      <c r="K4713" s="3" t="str">
        <f>+VLOOKUP(J4713,'Dimension descriptions'!P:R,3,FALSE)</f>
        <v>Logan High School</v>
      </c>
      <c r="L4713" s="3" t="str">
        <f t="shared" si="589"/>
        <v>1050</v>
      </c>
      <c r="M4713" s="10">
        <v>1050</v>
      </c>
      <c r="N4713" s="3" t="str">
        <f t="shared" si="584"/>
        <v>1000</v>
      </c>
      <c r="O4713" s="3" t="str">
        <f t="shared" si="585"/>
        <v>290</v>
      </c>
      <c r="P4713" s="3" t="str">
        <f t="shared" si="590"/>
        <v>2</v>
      </c>
      <c r="Q4713" s="11">
        <f>+VLOOKUP(M4713,'Dimension descriptions'!K:M,2,FALSE)</f>
        <v>50</v>
      </c>
      <c r="R4713" s="33">
        <v>50</v>
      </c>
      <c r="S4713" s="11" t="str">
        <f>+VLOOKUP(R4713,'Dimension descriptions'!K:M,3)</f>
        <v>CLASSROOM-GENERAL</v>
      </c>
      <c r="T4713" s="3" t="str">
        <f t="shared" si="591"/>
        <v>Y</v>
      </c>
      <c r="U4713" t="e">
        <f>+VLOOKUP(R4713,'FY21 P13 Allotment memo'!O:O,1,FALSE)</f>
        <v>#N/A</v>
      </c>
      <c r="V4713"/>
      <c r="W4713"/>
      <c r="X4713"/>
      <c r="Y4713"/>
      <c r="Z4713"/>
    </row>
    <row r="4714" spans="1:26">
      <c r="A4714">
        <v>10</v>
      </c>
      <c r="B4714" t="s">
        <v>6192</v>
      </c>
      <c r="C4714" t="s">
        <v>1258</v>
      </c>
      <c r="D4714">
        <v>91</v>
      </c>
      <c r="E4714">
        <v>0</v>
      </c>
      <c r="F4714">
        <v>0</v>
      </c>
      <c r="G4714" s="2">
        <f t="shared" si="586"/>
        <v>0</v>
      </c>
      <c r="H4714" s="3" t="str">
        <f t="shared" si="587"/>
        <v>10</v>
      </c>
      <c r="I4714" s="3" t="str">
        <f t="shared" si="588"/>
        <v>704</v>
      </c>
      <c r="J4714" s="3">
        <v>704</v>
      </c>
      <c r="K4714" s="3" t="str">
        <f>+VLOOKUP(J4714,'Dimension descriptions'!P:R,3,FALSE)</f>
        <v>Logan High School</v>
      </c>
      <c r="L4714" s="3" t="str">
        <f t="shared" si="589"/>
        <v>1050</v>
      </c>
      <c r="M4714" s="10">
        <v>1050</v>
      </c>
      <c r="N4714" s="3" t="str">
        <f t="shared" si="584"/>
        <v>1000</v>
      </c>
      <c r="O4714" s="3" t="str">
        <f t="shared" si="585"/>
        <v>300</v>
      </c>
      <c r="P4714" s="3" t="str">
        <f t="shared" si="590"/>
        <v>3</v>
      </c>
      <c r="Q4714" s="11">
        <f>+VLOOKUP(M4714,'Dimension descriptions'!K:M,2,FALSE)</f>
        <v>50</v>
      </c>
      <c r="R4714" s="33">
        <v>50</v>
      </c>
      <c r="S4714" s="11" t="str">
        <f>+VLOOKUP(R4714,'Dimension descriptions'!K:M,3)</f>
        <v>CLASSROOM-GENERAL</v>
      </c>
      <c r="T4714" s="3" t="str">
        <f t="shared" si="591"/>
        <v>Y</v>
      </c>
      <c r="U4714" t="e">
        <f>+VLOOKUP(R4714,'FY21 P13 Allotment memo'!O:O,1,FALSE)</f>
        <v>#N/A</v>
      </c>
      <c r="V4714"/>
      <c r="W4714"/>
      <c r="X4714"/>
      <c r="Y4714"/>
      <c r="Z4714"/>
    </row>
    <row r="4715" spans="1:26">
      <c r="A4715">
        <v>10</v>
      </c>
      <c r="B4715" t="s">
        <v>6193</v>
      </c>
      <c r="C4715" t="s">
        <v>6194</v>
      </c>
      <c r="D4715">
        <v>91</v>
      </c>
      <c r="E4715">
        <v>0</v>
      </c>
      <c r="F4715">
        <v>0</v>
      </c>
      <c r="G4715" s="2">
        <f t="shared" si="586"/>
        <v>0</v>
      </c>
      <c r="H4715" s="3" t="str">
        <f t="shared" si="587"/>
        <v>10</v>
      </c>
      <c r="I4715" s="3" t="str">
        <f t="shared" si="588"/>
        <v>704</v>
      </c>
      <c r="J4715" s="3">
        <v>704</v>
      </c>
      <c r="K4715" s="3" t="str">
        <f>+VLOOKUP(J4715,'Dimension descriptions'!P:R,3,FALSE)</f>
        <v>Logan High School</v>
      </c>
      <c r="L4715" s="3" t="str">
        <f t="shared" si="589"/>
        <v>1050</v>
      </c>
      <c r="M4715" s="10">
        <v>1050</v>
      </c>
      <c r="N4715" s="3" t="str">
        <f t="shared" si="584"/>
        <v>1000</v>
      </c>
      <c r="O4715" s="3" t="str">
        <f t="shared" si="585"/>
        <v>340</v>
      </c>
      <c r="P4715" s="3" t="str">
        <f t="shared" si="590"/>
        <v>3</v>
      </c>
      <c r="Q4715" s="11">
        <f>+VLOOKUP(M4715,'Dimension descriptions'!K:M,2,FALSE)</f>
        <v>50</v>
      </c>
      <c r="R4715" s="33">
        <v>50</v>
      </c>
      <c r="S4715" s="11" t="str">
        <f>+VLOOKUP(R4715,'Dimension descriptions'!K:M,3)</f>
        <v>CLASSROOM-GENERAL</v>
      </c>
      <c r="T4715" s="3" t="str">
        <f t="shared" si="591"/>
        <v>Y</v>
      </c>
      <c r="U4715" t="e">
        <f>+VLOOKUP(R4715,'FY21 P13 Allotment memo'!O:O,1,FALSE)</f>
        <v>#N/A</v>
      </c>
      <c r="V4715"/>
      <c r="W4715"/>
      <c r="X4715"/>
      <c r="Y4715"/>
      <c r="Z4715"/>
    </row>
    <row r="4716" spans="1:26">
      <c r="A4716">
        <v>10</v>
      </c>
      <c r="B4716" t="s">
        <v>6195</v>
      </c>
      <c r="C4716" t="s">
        <v>1260</v>
      </c>
      <c r="D4716">
        <v>91</v>
      </c>
      <c r="E4716">
        <v>70113</v>
      </c>
      <c r="F4716">
        <v>0</v>
      </c>
      <c r="G4716" s="2">
        <f t="shared" si="586"/>
        <v>70113</v>
      </c>
      <c r="H4716" s="3" t="str">
        <f t="shared" si="587"/>
        <v>10</v>
      </c>
      <c r="I4716" s="3" t="str">
        <f t="shared" si="588"/>
        <v>704</v>
      </c>
      <c r="J4716" s="3">
        <v>704</v>
      </c>
      <c r="K4716" s="3" t="str">
        <f>+VLOOKUP(J4716,'Dimension descriptions'!P:R,3,FALSE)</f>
        <v>Logan High School</v>
      </c>
      <c r="L4716" s="3" t="str">
        <f t="shared" si="589"/>
        <v>1050</v>
      </c>
      <c r="M4716" s="10">
        <v>1050</v>
      </c>
      <c r="N4716" s="3" t="str">
        <f t="shared" si="584"/>
        <v>1000</v>
      </c>
      <c r="O4716" s="3" t="str">
        <f t="shared" si="585"/>
        <v>341</v>
      </c>
      <c r="P4716" s="3" t="str">
        <f t="shared" si="590"/>
        <v>3</v>
      </c>
      <c r="Q4716" s="11">
        <f>+VLOOKUP(M4716,'Dimension descriptions'!K:M,2,FALSE)</f>
        <v>50</v>
      </c>
      <c r="R4716" s="33">
        <v>50</v>
      </c>
      <c r="S4716" s="11" t="str">
        <f>+VLOOKUP(R4716,'Dimension descriptions'!K:M,3)</f>
        <v>CLASSROOM-GENERAL</v>
      </c>
      <c r="T4716" s="3" t="str">
        <f t="shared" si="591"/>
        <v>Y</v>
      </c>
      <c r="U4716" t="e">
        <f>+VLOOKUP(R4716,'FY21 P13 Allotment memo'!O:O,1,FALSE)</f>
        <v>#N/A</v>
      </c>
      <c r="V4716"/>
      <c r="W4716"/>
      <c r="X4716"/>
      <c r="Y4716"/>
      <c r="Z4716"/>
    </row>
    <row r="4717" spans="1:26">
      <c r="A4717">
        <v>10</v>
      </c>
      <c r="B4717" t="s">
        <v>6196</v>
      </c>
      <c r="C4717" t="s">
        <v>1262</v>
      </c>
      <c r="D4717">
        <v>91</v>
      </c>
      <c r="E4717">
        <v>0</v>
      </c>
      <c r="F4717">
        <v>0</v>
      </c>
      <c r="G4717" s="2">
        <f t="shared" si="586"/>
        <v>0</v>
      </c>
      <c r="H4717" s="3" t="str">
        <f t="shared" si="587"/>
        <v>10</v>
      </c>
      <c r="I4717" s="3" t="str">
        <f t="shared" si="588"/>
        <v>704</v>
      </c>
      <c r="J4717" s="3">
        <v>704</v>
      </c>
      <c r="K4717" s="3" t="str">
        <f>+VLOOKUP(J4717,'Dimension descriptions'!P:R,3,FALSE)</f>
        <v>Logan High School</v>
      </c>
      <c r="L4717" s="3" t="str">
        <f t="shared" si="589"/>
        <v>1050</v>
      </c>
      <c r="M4717" s="10">
        <v>1050</v>
      </c>
      <c r="N4717" s="3" t="str">
        <f t="shared" si="584"/>
        <v>1000</v>
      </c>
      <c r="O4717" s="3" t="str">
        <f t="shared" si="585"/>
        <v>430</v>
      </c>
      <c r="P4717" s="3" t="str">
        <f t="shared" si="590"/>
        <v>4</v>
      </c>
      <c r="Q4717" s="11">
        <f>+VLOOKUP(M4717,'Dimension descriptions'!K:M,2,FALSE)</f>
        <v>50</v>
      </c>
      <c r="R4717" s="33">
        <v>50</v>
      </c>
      <c r="S4717" s="11" t="str">
        <f>+VLOOKUP(R4717,'Dimension descriptions'!K:M,3)</f>
        <v>CLASSROOM-GENERAL</v>
      </c>
      <c r="T4717" s="3" t="str">
        <f t="shared" si="591"/>
        <v>Y</v>
      </c>
      <c r="U4717" t="e">
        <f>+VLOOKUP(R4717,'FY21 P13 Allotment memo'!O:O,1,FALSE)</f>
        <v>#N/A</v>
      </c>
      <c r="V4717"/>
      <c r="W4717"/>
      <c r="X4717"/>
      <c r="Y4717"/>
      <c r="Z4717"/>
    </row>
    <row r="4718" spans="1:26">
      <c r="A4718">
        <v>10</v>
      </c>
      <c r="B4718" t="s">
        <v>6197</v>
      </c>
      <c r="C4718" t="s">
        <v>478</v>
      </c>
      <c r="D4718">
        <v>91</v>
      </c>
      <c r="E4718">
        <v>0</v>
      </c>
      <c r="F4718">
        <v>0</v>
      </c>
      <c r="G4718" s="2">
        <f t="shared" si="586"/>
        <v>0</v>
      </c>
      <c r="H4718" s="3" t="str">
        <f t="shared" si="587"/>
        <v>10</v>
      </c>
      <c r="I4718" s="3" t="str">
        <f t="shared" si="588"/>
        <v>704</v>
      </c>
      <c r="J4718" s="3">
        <v>704</v>
      </c>
      <c r="K4718" s="3" t="str">
        <f>+VLOOKUP(J4718,'Dimension descriptions'!P:R,3,FALSE)</f>
        <v>Logan High School</v>
      </c>
      <c r="L4718" s="3" t="str">
        <f t="shared" si="589"/>
        <v>1050</v>
      </c>
      <c r="M4718" s="10">
        <v>1050</v>
      </c>
      <c r="N4718" s="3" t="str">
        <f t="shared" si="584"/>
        <v>1000</v>
      </c>
      <c r="O4718" s="3" t="str">
        <f t="shared" si="585"/>
        <v>440</v>
      </c>
      <c r="P4718" s="3" t="str">
        <f t="shared" si="590"/>
        <v>4</v>
      </c>
      <c r="Q4718" s="11">
        <f>+VLOOKUP(M4718,'Dimension descriptions'!K:M,2,FALSE)</f>
        <v>50</v>
      </c>
      <c r="R4718" s="33">
        <v>50</v>
      </c>
      <c r="S4718" s="11" t="str">
        <f>+VLOOKUP(R4718,'Dimension descriptions'!K:M,3)</f>
        <v>CLASSROOM-GENERAL</v>
      </c>
      <c r="T4718" s="3" t="str">
        <f t="shared" si="591"/>
        <v>Y</v>
      </c>
      <c r="U4718" t="e">
        <f>+VLOOKUP(R4718,'FY21 P13 Allotment memo'!O:O,1,FALSE)</f>
        <v>#N/A</v>
      </c>
      <c r="V4718"/>
      <c r="W4718"/>
      <c r="X4718"/>
      <c r="Y4718"/>
      <c r="Z4718"/>
    </row>
    <row r="4719" spans="1:26">
      <c r="A4719">
        <v>10</v>
      </c>
      <c r="B4719" t="s">
        <v>6198</v>
      </c>
      <c r="C4719" t="s">
        <v>1264</v>
      </c>
      <c r="D4719">
        <v>91</v>
      </c>
      <c r="E4719">
        <v>602.20000000000005</v>
      </c>
      <c r="F4719">
        <v>0</v>
      </c>
      <c r="G4719" s="2">
        <f t="shared" si="586"/>
        <v>602.20000000000005</v>
      </c>
      <c r="H4719" s="3" t="str">
        <f t="shared" si="587"/>
        <v>10</v>
      </c>
      <c r="I4719" s="3" t="str">
        <f t="shared" si="588"/>
        <v>704</v>
      </c>
      <c r="J4719" s="3">
        <v>704</v>
      </c>
      <c r="K4719" s="3" t="str">
        <f>+VLOOKUP(J4719,'Dimension descriptions'!P:R,3,FALSE)</f>
        <v>Logan High School</v>
      </c>
      <c r="L4719" s="3" t="str">
        <f t="shared" si="589"/>
        <v>1050</v>
      </c>
      <c r="M4719" s="10">
        <v>1050</v>
      </c>
      <c r="N4719" s="3" t="str">
        <f t="shared" si="584"/>
        <v>1000</v>
      </c>
      <c r="O4719" s="3" t="str">
        <f t="shared" si="585"/>
        <v>580</v>
      </c>
      <c r="P4719" s="3" t="str">
        <f t="shared" si="590"/>
        <v>5</v>
      </c>
      <c r="Q4719" s="11">
        <f>+VLOOKUP(M4719,'Dimension descriptions'!K:M,2,FALSE)</f>
        <v>50</v>
      </c>
      <c r="R4719" s="33">
        <v>50</v>
      </c>
      <c r="S4719" s="11" t="str">
        <f>+VLOOKUP(R4719,'Dimension descriptions'!K:M,3)</f>
        <v>CLASSROOM-GENERAL</v>
      </c>
      <c r="T4719" s="3" t="str">
        <f t="shared" si="591"/>
        <v>Y</v>
      </c>
      <c r="U4719" t="e">
        <f>+VLOOKUP(R4719,'FY21 P13 Allotment memo'!O:O,1,FALSE)</f>
        <v>#N/A</v>
      </c>
      <c r="V4719"/>
      <c r="W4719"/>
      <c r="X4719"/>
      <c r="Y4719"/>
      <c r="Z4719"/>
    </row>
    <row r="4720" spans="1:26">
      <c r="A4720">
        <v>10</v>
      </c>
      <c r="B4720" t="s">
        <v>6199</v>
      </c>
      <c r="C4720" t="s">
        <v>1266</v>
      </c>
      <c r="D4720">
        <v>91</v>
      </c>
      <c r="E4720">
        <v>0</v>
      </c>
      <c r="F4720">
        <v>0</v>
      </c>
      <c r="G4720" s="2">
        <f t="shared" si="586"/>
        <v>0</v>
      </c>
      <c r="H4720" s="3" t="str">
        <f t="shared" si="587"/>
        <v>10</v>
      </c>
      <c r="I4720" s="3" t="str">
        <f t="shared" si="588"/>
        <v>704</v>
      </c>
      <c r="J4720" s="3">
        <v>704</v>
      </c>
      <c r="K4720" s="3" t="str">
        <f>+VLOOKUP(J4720,'Dimension descriptions'!P:R,3,FALSE)</f>
        <v>Logan High School</v>
      </c>
      <c r="L4720" s="3" t="str">
        <f t="shared" si="589"/>
        <v>1050</v>
      </c>
      <c r="M4720" s="10">
        <v>1050</v>
      </c>
      <c r="N4720" s="3" t="str">
        <f t="shared" si="584"/>
        <v>1000</v>
      </c>
      <c r="O4720" s="3" t="str">
        <f t="shared" si="585"/>
        <v>594</v>
      </c>
      <c r="P4720" s="3" t="str">
        <f t="shared" si="590"/>
        <v>5</v>
      </c>
      <c r="Q4720" s="11">
        <f>+VLOOKUP(M4720,'Dimension descriptions'!K:M,2,FALSE)</f>
        <v>50</v>
      </c>
      <c r="R4720" s="33">
        <v>50</v>
      </c>
      <c r="S4720" s="11" t="str">
        <f>+VLOOKUP(R4720,'Dimension descriptions'!K:M,3)</f>
        <v>CLASSROOM-GENERAL</v>
      </c>
      <c r="T4720" s="3" t="str">
        <f t="shared" si="591"/>
        <v>Y</v>
      </c>
      <c r="U4720" t="e">
        <f>+VLOOKUP(R4720,'FY21 P13 Allotment memo'!O:O,1,FALSE)</f>
        <v>#N/A</v>
      </c>
      <c r="V4720"/>
      <c r="W4720"/>
      <c r="X4720"/>
      <c r="Y4720"/>
      <c r="Z4720"/>
    </row>
    <row r="4721" spans="1:26">
      <c r="A4721">
        <v>10</v>
      </c>
      <c r="B4721" t="s">
        <v>6200</v>
      </c>
      <c r="C4721" t="s">
        <v>1268</v>
      </c>
      <c r="D4721">
        <v>91</v>
      </c>
      <c r="E4721">
        <v>22459.73</v>
      </c>
      <c r="F4721">
        <v>0</v>
      </c>
      <c r="G4721" s="2">
        <f t="shared" si="586"/>
        <v>22459.73</v>
      </c>
      <c r="H4721" s="3" t="str">
        <f t="shared" si="587"/>
        <v>10</v>
      </c>
      <c r="I4721" s="3" t="str">
        <f t="shared" si="588"/>
        <v>704</v>
      </c>
      <c r="J4721" s="3">
        <v>704</v>
      </c>
      <c r="K4721" s="3" t="str">
        <f>+VLOOKUP(J4721,'Dimension descriptions'!P:R,3,FALSE)</f>
        <v>Logan High School</v>
      </c>
      <c r="L4721" s="3" t="str">
        <f t="shared" si="589"/>
        <v>1050</v>
      </c>
      <c r="M4721" s="10">
        <v>1050</v>
      </c>
      <c r="N4721" s="3" t="str">
        <f t="shared" si="584"/>
        <v>1000</v>
      </c>
      <c r="O4721" s="3" t="str">
        <f t="shared" si="585"/>
        <v>610</v>
      </c>
      <c r="P4721" s="3" t="str">
        <f t="shared" si="590"/>
        <v>6</v>
      </c>
      <c r="Q4721" s="11">
        <f>+VLOOKUP(M4721,'Dimension descriptions'!K:M,2,FALSE)</f>
        <v>50</v>
      </c>
      <c r="R4721" s="33">
        <v>50</v>
      </c>
      <c r="S4721" s="11" t="str">
        <f>+VLOOKUP(R4721,'Dimension descriptions'!K:M,3)</f>
        <v>CLASSROOM-GENERAL</v>
      </c>
      <c r="T4721" s="3" t="str">
        <f t="shared" si="591"/>
        <v>Y</v>
      </c>
      <c r="U4721" t="e">
        <f>+VLOOKUP(R4721,'FY21 P13 Allotment memo'!O:O,1,FALSE)</f>
        <v>#N/A</v>
      </c>
      <c r="V4721"/>
      <c r="W4721"/>
      <c r="X4721"/>
      <c r="Y4721"/>
      <c r="Z4721"/>
    </row>
    <row r="4722" spans="1:26">
      <c r="A4722">
        <v>10</v>
      </c>
      <c r="B4722" t="s">
        <v>6201</v>
      </c>
      <c r="C4722" t="s">
        <v>1270</v>
      </c>
      <c r="D4722">
        <v>91</v>
      </c>
      <c r="E4722">
        <v>0</v>
      </c>
      <c r="F4722">
        <v>0</v>
      </c>
      <c r="G4722" s="2">
        <f t="shared" si="586"/>
        <v>0</v>
      </c>
      <c r="H4722" s="3" t="str">
        <f t="shared" si="587"/>
        <v>10</v>
      </c>
      <c r="I4722" s="3" t="str">
        <f t="shared" si="588"/>
        <v>704</v>
      </c>
      <c r="J4722" s="3">
        <v>704</v>
      </c>
      <c r="K4722" s="3" t="str">
        <f>+VLOOKUP(J4722,'Dimension descriptions'!P:R,3,FALSE)</f>
        <v>Logan High School</v>
      </c>
      <c r="L4722" s="3" t="str">
        <f t="shared" si="589"/>
        <v>1050</v>
      </c>
      <c r="M4722" s="10">
        <v>1050</v>
      </c>
      <c r="N4722" s="3" t="str">
        <f t="shared" si="584"/>
        <v>1000</v>
      </c>
      <c r="O4722" s="3" t="str">
        <f t="shared" si="585"/>
        <v>641</v>
      </c>
      <c r="P4722" s="3" t="str">
        <f t="shared" si="590"/>
        <v>6</v>
      </c>
      <c r="Q4722" s="11">
        <f>+VLOOKUP(M4722,'Dimension descriptions'!K:M,2,FALSE)</f>
        <v>50</v>
      </c>
      <c r="R4722" s="33">
        <v>50</v>
      </c>
      <c r="S4722" s="11" t="str">
        <f>+VLOOKUP(R4722,'Dimension descriptions'!K:M,3)</f>
        <v>CLASSROOM-GENERAL</v>
      </c>
      <c r="T4722" s="3" t="str">
        <f t="shared" si="591"/>
        <v>Y</v>
      </c>
      <c r="U4722" t="e">
        <f>+VLOOKUP(R4722,'FY21 P13 Allotment memo'!O:O,1,FALSE)</f>
        <v>#N/A</v>
      </c>
      <c r="V4722"/>
      <c r="W4722"/>
      <c r="X4722"/>
      <c r="Y4722"/>
      <c r="Z4722"/>
    </row>
    <row r="4723" spans="1:26">
      <c r="A4723">
        <v>10</v>
      </c>
      <c r="B4723" t="s">
        <v>6202</v>
      </c>
      <c r="C4723" t="s">
        <v>1272</v>
      </c>
      <c r="D4723">
        <v>91</v>
      </c>
      <c r="E4723">
        <v>0</v>
      </c>
      <c r="F4723">
        <v>0</v>
      </c>
      <c r="G4723" s="2">
        <f t="shared" si="586"/>
        <v>0</v>
      </c>
      <c r="H4723" s="3" t="str">
        <f t="shared" si="587"/>
        <v>10</v>
      </c>
      <c r="I4723" s="3" t="str">
        <f t="shared" si="588"/>
        <v>704</v>
      </c>
      <c r="J4723" s="3">
        <v>704</v>
      </c>
      <c r="K4723" s="3" t="str">
        <f>+VLOOKUP(J4723,'Dimension descriptions'!P:R,3,FALSE)</f>
        <v>Logan High School</v>
      </c>
      <c r="L4723" s="3" t="str">
        <f t="shared" si="589"/>
        <v>1050</v>
      </c>
      <c r="M4723" s="10">
        <v>1050</v>
      </c>
      <c r="N4723" s="3" t="str">
        <f t="shared" si="584"/>
        <v>1000</v>
      </c>
      <c r="O4723" s="3" t="str">
        <f t="shared" si="585"/>
        <v>670</v>
      </c>
      <c r="P4723" s="3" t="str">
        <f t="shared" si="590"/>
        <v>6</v>
      </c>
      <c r="Q4723" s="11">
        <f>+VLOOKUP(M4723,'Dimension descriptions'!K:M,2,FALSE)</f>
        <v>50</v>
      </c>
      <c r="R4723" s="33">
        <v>50</v>
      </c>
      <c r="S4723" s="11" t="str">
        <f>+VLOOKUP(R4723,'Dimension descriptions'!K:M,3)</f>
        <v>CLASSROOM-GENERAL</v>
      </c>
      <c r="T4723" s="3" t="str">
        <f t="shared" si="591"/>
        <v>Y</v>
      </c>
      <c r="U4723" t="e">
        <f>+VLOOKUP(R4723,'FY21 P13 Allotment memo'!O:O,1,FALSE)</f>
        <v>#N/A</v>
      </c>
      <c r="V4723"/>
      <c r="W4723"/>
      <c r="X4723"/>
      <c r="Y4723"/>
      <c r="Z4723"/>
    </row>
    <row r="4724" spans="1:26">
      <c r="A4724">
        <v>10</v>
      </c>
      <c r="B4724" t="s">
        <v>6203</v>
      </c>
      <c r="C4724" t="s">
        <v>1274</v>
      </c>
      <c r="D4724">
        <v>91</v>
      </c>
      <c r="E4724">
        <v>0</v>
      </c>
      <c r="F4724">
        <v>0</v>
      </c>
      <c r="G4724" s="2">
        <f t="shared" si="586"/>
        <v>0</v>
      </c>
      <c r="H4724" s="3" t="str">
        <f t="shared" si="587"/>
        <v>10</v>
      </c>
      <c r="I4724" s="3" t="str">
        <f t="shared" si="588"/>
        <v>704</v>
      </c>
      <c r="J4724" s="3">
        <v>704</v>
      </c>
      <c r="K4724" s="3" t="str">
        <f>+VLOOKUP(J4724,'Dimension descriptions'!P:R,3,FALSE)</f>
        <v>Logan High School</v>
      </c>
      <c r="L4724" s="3" t="str">
        <f t="shared" si="589"/>
        <v>1050</v>
      </c>
      <c r="M4724" s="10">
        <v>1050</v>
      </c>
      <c r="N4724" s="3" t="str">
        <f t="shared" si="584"/>
        <v>1000</v>
      </c>
      <c r="O4724" s="3" t="str">
        <f t="shared" si="585"/>
        <v>730</v>
      </c>
      <c r="P4724" s="3" t="str">
        <f t="shared" si="590"/>
        <v>7</v>
      </c>
      <c r="Q4724" s="11">
        <f>+VLOOKUP(M4724,'Dimension descriptions'!K:M,2,FALSE)</f>
        <v>50</v>
      </c>
      <c r="R4724" s="33">
        <v>50</v>
      </c>
      <c r="S4724" s="11" t="str">
        <f>+VLOOKUP(R4724,'Dimension descriptions'!K:M,3)</f>
        <v>CLASSROOM-GENERAL</v>
      </c>
      <c r="T4724" s="3" t="str">
        <f t="shared" si="591"/>
        <v>Y</v>
      </c>
      <c r="U4724" t="e">
        <f>+VLOOKUP(R4724,'FY21 P13 Allotment memo'!O:O,1,FALSE)</f>
        <v>#N/A</v>
      </c>
      <c r="V4724"/>
      <c r="W4724"/>
      <c r="X4724"/>
      <c r="Y4724"/>
      <c r="Z4724"/>
    </row>
    <row r="4725" spans="1:26">
      <c r="A4725">
        <v>10</v>
      </c>
      <c r="B4725" t="s">
        <v>6204</v>
      </c>
      <c r="C4725" t="s">
        <v>1276</v>
      </c>
      <c r="D4725">
        <v>91</v>
      </c>
      <c r="E4725">
        <v>0</v>
      </c>
      <c r="F4725">
        <v>0</v>
      </c>
      <c r="G4725" s="2">
        <f t="shared" si="586"/>
        <v>0</v>
      </c>
      <c r="H4725" s="3" t="str">
        <f t="shared" si="587"/>
        <v>10</v>
      </c>
      <c r="I4725" s="3" t="str">
        <f t="shared" si="588"/>
        <v>704</v>
      </c>
      <c r="J4725" s="3">
        <v>704</v>
      </c>
      <c r="K4725" s="3" t="str">
        <f>+VLOOKUP(J4725,'Dimension descriptions'!P:R,3,FALSE)</f>
        <v>Logan High School</v>
      </c>
      <c r="L4725" s="3" t="str">
        <f t="shared" si="589"/>
        <v>1050</v>
      </c>
      <c r="M4725" s="10">
        <v>1050</v>
      </c>
      <c r="N4725" s="3" t="str">
        <f t="shared" si="584"/>
        <v>1000</v>
      </c>
      <c r="O4725" s="3" t="str">
        <f t="shared" si="585"/>
        <v>810</v>
      </c>
      <c r="P4725" s="3" t="str">
        <f t="shared" si="590"/>
        <v>8</v>
      </c>
      <c r="Q4725" s="11">
        <f>+VLOOKUP(M4725,'Dimension descriptions'!K:M,2,FALSE)</f>
        <v>50</v>
      </c>
      <c r="R4725" s="33">
        <v>50</v>
      </c>
      <c r="S4725" s="11" t="str">
        <f>+VLOOKUP(R4725,'Dimension descriptions'!K:M,3)</f>
        <v>CLASSROOM-GENERAL</v>
      </c>
      <c r="T4725" s="3" t="str">
        <f t="shared" si="591"/>
        <v>Y</v>
      </c>
      <c r="U4725" t="e">
        <f>+VLOOKUP(R4725,'FY21 P13 Allotment memo'!O:O,1,FALSE)</f>
        <v>#N/A</v>
      </c>
      <c r="V4725"/>
      <c r="W4725"/>
      <c r="X4725"/>
      <c r="Y4725"/>
      <c r="Z4725"/>
    </row>
    <row r="4726" spans="1:26">
      <c r="A4726">
        <v>10</v>
      </c>
      <c r="B4726" t="s">
        <v>6205</v>
      </c>
      <c r="C4726" t="s">
        <v>1252</v>
      </c>
      <c r="D4726">
        <v>91</v>
      </c>
      <c r="E4726">
        <v>0</v>
      </c>
      <c r="F4726">
        <v>0</v>
      </c>
      <c r="G4726" s="2">
        <f t="shared" si="586"/>
        <v>0</v>
      </c>
      <c r="H4726" s="3" t="str">
        <f t="shared" si="587"/>
        <v>10</v>
      </c>
      <c r="I4726" s="3" t="str">
        <f t="shared" si="588"/>
        <v>704</v>
      </c>
      <c r="J4726" s="3">
        <v>704</v>
      </c>
      <c r="K4726" s="3" t="str">
        <f>+VLOOKUP(J4726,'Dimension descriptions'!P:R,3,FALSE)</f>
        <v>Logan High School</v>
      </c>
      <c r="L4726" s="3" t="str">
        <f t="shared" si="589"/>
        <v>1050</v>
      </c>
      <c r="M4726" s="10">
        <v>1050</v>
      </c>
      <c r="N4726" s="3" t="str">
        <f t="shared" si="584"/>
        <v>2100</v>
      </c>
      <c r="O4726" s="3" t="str">
        <f t="shared" si="585"/>
        <v>270</v>
      </c>
      <c r="P4726" s="3" t="str">
        <f t="shared" si="590"/>
        <v>2</v>
      </c>
      <c r="Q4726" s="11">
        <f>+VLOOKUP(M4726,'Dimension descriptions'!K:M,2,FALSE)</f>
        <v>50</v>
      </c>
      <c r="R4726" s="33">
        <v>50</v>
      </c>
      <c r="S4726" s="11" t="str">
        <f>+VLOOKUP(R4726,'Dimension descriptions'!K:M,3)</f>
        <v>CLASSROOM-GENERAL</v>
      </c>
      <c r="T4726" s="3" t="str">
        <f t="shared" si="591"/>
        <v>Y</v>
      </c>
      <c r="U4726" t="e">
        <f>+VLOOKUP(R4726,'FY21 P13 Allotment memo'!O:O,1,FALSE)</f>
        <v>#N/A</v>
      </c>
      <c r="V4726"/>
      <c r="W4726"/>
      <c r="X4726"/>
      <c r="Y4726"/>
      <c r="Z4726"/>
    </row>
    <row r="4727" spans="1:26">
      <c r="A4727">
        <v>10</v>
      </c>
      <c r="B4727" t="s">
        <v>6206</v>
      </c>
      <c r="C4727" t="s">
        <v>3854</v>
      </c>
      <c r="D4727">
        <v>91</v>
      </c>
      <c r="E4727">
        <v>24630.77</v>
      </c>
      <c r="F4727">
        <v>0</v>
      </c>
      <c r="G4727" s="2">
        <f t="shared" si="586"/>
        <v>24630.77</v>
      </c>
      <c r="H4727" s="3" t="str">
        <f t="shared" si="587"/>
        <v>10</v>
      </c>
      <c r="I4727" s="3" t="str">
        <f t="shared" si="588"/>
        <v>704</v>
      </c>
      <c r="J4727" s="3">
        <v>704</v>
      </c>
      <c r="K4727" s="3" t="str">
        <f>+VLOOKUP(J4727,'Dimension descriptions'!P:R,3,FALSE)</f>
        <v>Logan High School</v>
      </c>
      <c r="L4727" s="3" t="str">
        <f t="shared" si="589"/>
        <v>1050</v>
      </c>
      <c r="M4727" s="10">
        <v>1050</v>
      </c>
      <c r="N4727" s="3" t="str">
        <f t="shared" si="584"/>
        <v>2110</v>
      </c>
      <c r="O4727" s="3" t="str">
        <f t="shared" si="585"/>
        <v>153</v>
      </c>
      <c r="P4727" s="3" t="str">
        <f t="shared" si="590"/>
        <v>1</v>
      </c>
      <c r="Q4727" s="11">
        <f>+VLOOKUP(M4727,'Dimension descriptions'!K:M,2,FALSE)</f>
        <v>50</v>
      </c>
      <c r="R4727" s="33">
        <v>50</v>
      </c>
      <c r="S4727" s="11" t="str">
        <f>+VLOOKUP(R4727,'Dimension descriptions'!K:M,3)</f>
        <v>CLASSROOM-GENERAL</v>
      </c>
      <c r="T4727" s="3" t="str">
        <f t="shared" si="591"/>
        <v>Y</v>
      </c>
      <c r="U4727" t="e">
        <f>+VLOOKUP(R4727,'FY21 P13 Allotment memo'!O:O,1,FALSE)</f>
        <v>#N/A</v>
      </c>
      <c r="V4727"/>
      <c r="W4727"/>
      <c r="X4727"/>
      <c r="Y4727"/>
      <c r="Z4727"/>
    </row>
    <row r="4728" spans="1:26">
      <c r="A4728">
        <v>10</v>
      </c>
      <c r="B4728" t="s">
        <v>6207</v>
      </c>
      <c r="C4728" t="s">
        <v>1244</v>
      </c>
      <c r="D4728">
        <v>91</v>
      </c>
      <c r="E4728">
        <v>4972.37</v>
      </c>
      <c r="F4728">
        <v>0</v>
      </c>
      <c r="G4728" s="2">
        <f t="shared" si="586"/>
        <v>4972.37</v>
      </c>
      <c r="H4728" s="3" t="str">
        <f t="shared" si="587"/>
        <v>10</v>
      </c>
      <c r="I4728" s="3" t="str">
        <f t="shared" si="588"/>
        <v>704</v>
      </c>
      <c r="J4728" s="3">
        <v>704</v>
      </c>
      <c r="K4728" s="3" t="str">
        <f>+VLOOKUP(J4728,'Dimension descriptions'!P:R,3,FALSE)</f>
        <v>Logan High School</v>
      </c>
      <c r="L4728" s="3" t="str">
        <f t="shared" si="589"/>
        <v>1050</v>
      </c>
      <c r="M4728" s="10">
        <v>1050</v>
      </c>
      <c r="N4728" s="3" t="str">
        <f t="shared" si="584"/>
        <v>2110</v>
      </c>
      <c r="O4728" s="3" t="str">
        <f t="shared" si="585"/>
        <v>210</v>
      </c>
      <c r="P4728" s="3" t="str">
        <f t="shared" si="590"/>
        <v>2</v>
      </c>
      <c r="Q4728" s="11">
        <f>+VLOOKUP(M4728,'Dimension descriptions'!K:M,2,FALSE)</f>
        <v>50</v>
      </c>
      <c r="R4728" s="33">
        <v>50</v>
      </c>
      <c r="S4728" s="11" t="str">
        <f>+VLOOKUP(R4728,'Dimension descriptions'!K:M,3)</f>
        <v>CLASSROOM-GENERAL</v>
      </c>
      <c r="T4728" s="3" t="str">
        <f t="shared" si="591"/>
        <v>Y</v>
      </c>
      <c r="U4728" t="e">
        <f>+VLOOKUP(R4728,'FY21 P13 Allotment memo'!O:O,1,FALSE)</f>
        <v>#N/A</v>
      </c>
      <c r="V4728"/>
      <c r="W4728"/>
      <c r="X4728"/>
      <c r="Y4728"/>
      <c r="Z4728"/>
    </row>
    <row r="4729" spans="1:26">
      <c r="A4729">
        <v>10</v>
      </c>
      <c r="B4729" t="s">
        <v>6208</v>
      </c>
      <c r="C4729" t="s">
        <v>1246</v>
      </c>
      <c r="D4729">
        <v>91</v>
      </c>
      <c r="E4729">
        <v>1354.42</v>
      </c>
      <c r="F4729">
        <v>0</v>
      </c>
      <c r="G4729" s="2">
        <f t="shared" si="586"/>
        <v>1354.42</v>
      </c>
      <c r="H4729" s="3" t="str">
        <f t="shared" si="587"/>
        <v>10</v>
      </c>
      <c r="I4729" s="3" t="str">
        <f t="shared" si="588"/>
        <v>704</v>
      </c>
      <c r="J4729" s="3">
        <v>704</v>
      </c>
      <c r="K4729" s="3" t="str">
        <f>+VLOOKUP(J4729,'Dimension descriptions'!P:R,3,FALSE)</f>
        <v>Logan High School</v>
      </c>
      <c r="L4729" s="3" t="str">
        <f t="shared" si="589"/>
        <v>1050</v>
      </c>
      <c r="M4729" s="10">
        <v>1050</v>
      </c>
      <c r="N4729" s="3" t="str">
        <f t="shared" si="584"/>
        <v>2110</v>
      </c>
      <c r="O4729" s="3" t="str">
        <f t="shared" si="585"/>
        <v>220</v>
      </c>
      <c r="P4729" s="3" t="str">
        <f t="shared" si="590"/>
        <v>2</v>
      </c>
      <c r="Q4729" s="11">
        <f>+VLOOKUP(M4729,'Dimension descriptions'!K:M,2,FALSE)</f>
        <v>50</v>
      </c>
      <c r="R4729" s="33">
        <v>50</v>
      </c>
      <c r="S4729" s="11" t="str">
        <f>+VLOOKUP(R4729,'Dimension descriptions'!K:M,3)</f>
        <v>CLASSROOM-GENERAL</v>
      </c>
      <c r="T4729" s="3" t="str">
        <f t="shared" si="591"/>
        <v>Y</v>
      </c>
      <c r="U4729" t="e">
        <f>+VLOOKUP(R4729,'FY21 P13 Allotment memo'!O:O,1,FALSE)</f>
        <v>#N/A</v>
      </c>
      <c r="V4729"/>
      <c r="W4729"/>
      <c r="X4729"/>
      <c r="Y4729"/>
      <c r="Z4729"/>
    </row>
    <row r="4730" spans="1:26">
      <c r="A4730">
        <v>10</v>
      </c>
      <c r="B4730" t="s">
        <v>6209</v>
      </c>
      <c r="C4730" t="s">
        <v>1248</v>
      </c>
      <c r="D4730">
        <v>91</v>
      </c>
      <c r="E4730">
        <v>16581.37</v>
      </c>
      <c r="F4730">
        <v>0</v>
      </c>
      <c r="G4730" s="2">
        <f t="shared" si="586"/>
        <v>16581.37</v>
      </c>
      <c r="H4730" s="3" t="str">
        <f t="shared" si="587"/>
        <v>10</v>
      </c>
      <c r="I4730" s="3" t="str">
        <f t="shared" si="588"/>
        <v>704</v>
      </c>
      <c r="J4730" s="3">
        <v>704</v>
      </c>
      <c r="K4730" s="3" t="str">
        <f>+VLOOKUP(J4730,'Dimension descriptions'!P:R,3,FALSE)</f>
        <v>Logan High School</v>
      </c>
      <c r="L4730" s="3" t="str">
        <f t="shared" si="589"/>
        <v>1050</v>
      </c>
      <c r="M4730" s="10">
        <v>1050</v>
      </c>
      <c r="N4730" s="3" t="str">
        <f t="shared" si="584"/>
        <v>2110</v>
      </c>
      <c r="O4730" s="3" t="str">
        <f t="shared" si="585"/>
        <v>241</v>
      </c>
      <c r="P4730" s="3" t="str">
        <f t="shared" si="590"/>
        <v>2</v>
      </c>
      <c r="Q4730" s="11">
        <f>+VLOOKUP(M4730,'Dimension descriptions'!K:M,2,FALSE)</f>
        <v>50</v>
      </c>
      <c r="R4730" s="33">
        <v>50</v>
      </c>
      <c r="S4730" s="11" t="str">
        <f>+VLOOKUP(R4730,'Dimension descriptions'!K:M,3)</f>
        <v>CLASSROOM-GENERAL</v>
      </c>
      <c r="T4730" s="3" t="str">
        <f t="shared" si="591"/>
        <v>Y</v>
      </c>
      <c r="U4730" t="e">
        <f>+VLOOKUP(R4730,'FY21 P13 Allotment memo'!O:O,1,FALSE)</f>
        <v>#N/A</v>
      </c>
      <c r="V4730"/>
      <c r="W4730"/>
      <c r="X4730"/>
      <c r="Y4730"/>
      <c r="Z4730"/>
    </row>
    <row r="4731" spans="1:26">
      <c r="A4731">
        <v>10</v>
      </c>
      <c r="B4731" t="s">
        <v>6210</v>
      </c>
      <c r="C4731" t="s">
        <v>2609</v>
      </c>
      <c r="D4731">
        <v>91</v>
      </c>
      <c r="E4731">
        <v>271727.42</v>
      </c>
      <c r="F4731">
        <v>0</v>
      </c>
      <c r="G4731" s="2">
        <f t="shared" si="586"/>
        <v>271727.42</v>
      </c>
      <c r="H4731" s="3" t="str">
        <f t="shared" si="587"/>
        <v>10</v>
      </c>
      <c r="I4731" s="3" t="str">
        <f t="shared" si="588"/>
        <v>704</v>
      </c>
      <c r="J4731" s="3">
        <v>704</v>
      </c>
      <c r="K4731" s="3" t="str">
        <f>+VLOOKUP(J4731,'Dimension descriptions'!P:R,3,FALSE)</f>
        <v>Logan High School</v>
      </c>
      <c r="L4731" s="3" t="str">
        <f t="shared" si="589"/>
        <v>1050</v>
      </c>
      <c r="M4731" s="10">
        <v>1050</v>
      </c>
      <c r="N4731" s="3" t="str">
        <f t="shared" si="584"/>
        <v>2120</v>
      </c>
      <c r="O4731" s="3" t="str">
        <f t="shared" si="585"/>
        <v>142</v>
      </c>
      <c r="P4731" s="3" t="str">
        <f t="shared" si="590"/>
        <v>1</v>
      </c>
      <c r="Q4731" s="11">
        <f>+VLOOKUP(M4731,'Dimension descriptions'!K:M,2,FALSE)</f>
        <v>50</v>
      </c>
      <c r="R4731" s="33">
        <v>50</v>
      </c>
      <c r="S4731" s="11" t="str">
        <f>+VLOOKUP(R4731,'Dimension descriptions'!K:M,3)</f>
        <v>CLASSROOM-GENERAL</v>
      </c>
      <c r="T4731" s="3" t="str">
        <f t="shared" si="591"/>
        <v>Y</v>
      </c>
      <c r="U4731" t="e">
        <f>+VLOOKUP(R4731,'FY21 P13 Allotment memo'!O:O,1,FALSE)</f>
        <v>#N/A</v>
      </c>
      <c r="V4731"/>
      <c r="W4731"/>
      <c r="X4731"/>
      <c r="Y4731"/>
      <c r="Z4731"/>
    </row>
    <row r="4732" spans="1:26">
      <c r="A4732">
        <v>10</v>
      </c>
      <c r="B4732" t="s">
        <v>6211</v>
      </c>
      <c r="C4732" t="s">
        <v>3861</v>
      </c>
      <c r="D4732">
        <v>91</v>
      </c>
      <c r="E4732">
        <v>35514.74</v>
      </c>
      <c r="F4732">
        <v>0</v>
      </c>
      <c r="G4732" s="2">
        <f t="shared" si="586"/>
        <v>35514.74</v>
      </c>
      <c r="H4732" s="3" t="str">
        <f t="shared" si="587"/>
        <v>10</v>
      </c>
      <c r="I4732" s="3" t="str">
        <f t="shared" si="588"/>
        <v>704</v>
      </c>
      <c r="J4732" s="3">
        <v>704</v>
      </c>
      <c r="K4732" s="3" t="str">
        <f>+VLOOKUP(J4732,'Dimension descriptions'!P:R,3,FALSE)</f>
        <v>Logan High School</v>
      </c>
      <c r="L4732" s="3" t="str">
        <f t="shared" si="589"/>
        <v>1050</v>
      </c>
      <c r="M4732" s="10">
        <v>1050</v>
      </c>
      <c r="N4732" s="3" t="str">
        <f t="shared" si="584"/>
        <v>2120</v>
      </c>
      <c r="O4732" s="3" t="str">
        <f t="shared" si="585"/>
        <v>152</v>
      </c>
      <c r="P4732" s="3" t="str">
        <f t="shared" si="590"/>
        <v>1</v>
      </c>
      <c r="Q4732" s="11">
        <f>+VLOOKUP(M4732,'Dimension descriptions'!K:M,2,FALSE)</f>
        <v>50</v>
      </c>
      <c r="R4732" s="33">
        <v>50</v>
      </c>
      <c r="S4732" s="11" t="str">
        <f>+VLOOKUP(R4732,'Dimension descriptions'!K:M,3)</f>
        <v>CLASSROOM-GENERAL</v>
      </c>
      <c r="T4732" s="3" t="str">
        <f t="shared" si="591"/>
        <v>Y</v>
      </c>
      <c r="U4732" t="e">
        <f>+VLOOKUP(R4732,'FY21 P13 Allotment memo'!O:O,1,FALSE)</f>
        <v>#N/A</v>
      </c>
      <c r="V4732"/>
      <c r="W4732"/>
      <c r="X4732"/>
      <c r="Y4732"/>
      <c r="Z4732"/>
    </row>
    <row r="4733" spans="1:26">
      <c r="A4733">
        <v>10</v>
      </c>
      <c r="B4733" t="s">
        <v>6212</v>
      </c>
      <c r="C4733" t="s">
        <v>1244</v>
      </c>
      <c r="D4733">
        <v>91</v>
      </c>
      <c r="E4733">
        <v>68696.08</v>
      </c>
      <c r="F4733">
        <v>0</v>
      </c>
      <c r="G4733" s="2">
        <f t="shared" si="586"/>
        <v>68696.08</v>
      </c>
      <c r="H4733" s="3" t="str">
        <f t="shared" si="587"/>
        <v>10</v>
      </c>
      <c r="I4733" s="3" t="str">
        <f t="shared" si="588"/>
        <v>704</v>
      </c>
      <c r="J4733" s="3">
        <v>704</v>
      </c>
      <c r="K4733" s="3" t="str">
        <f>+VLOOKUP(J4733,'Dimension descriptions'!P:R,3,FALSE)</f>
        <v>Logan High School</v>
      </c>
      <c r="L4733" s="3" t="str">
        <f t="shared" si="589"/>
        <v>1050</v>
      </c>
      <c r="M4733" s="10">
        <v>1050</v>
      </c>
      <c r="N4733" s="3" t="str">
        <f t="shared" si="584"/>
        <v>2120</v>
      </c>
      <c r="O4733" s="3" t="str">
        <f t="shared" si="585"/>
        <v>210</v>
      </c>
      <c r="P4733" s="3" t="str">
        <f t="shared" si="590"/>
        <v>2</v>
      </c>
      <c r="Q4733" s="11">
        <f>+VLOOKUP(M4733,'Dimension descriptions'!K:M,2,FALSE)</f>
        <v>50</v>
      </c>
      <c r="R4733" s="33">
        <v>50</v>
      </c>
      <c r="S4733" s="11" t="str">
        <f>+VLOOKUP(R4733,'Dimension descriptions'!K:M,3)</f>
        <v>CLASSROOM-GENERAL</v>
      </c>
      <c r="T4733" s="3" t="str">
        <f t="shared" si="591"/>
        <v>Y</v>
      </c>
      <c r="U4733" t="e">
        <f>+VLOOKUP(R4733,'FY21 P13 Allotment memo'!O:O,1,FALSE)</f>
        <v>#N/A</v>
      </c>
      <c r="V4733"/>
      <c r="W4733"/>
      <c r="X4733"/>
      <c r="Y4733"/>
      <c r="Z4733"/>
    </row>
    <row r="4734" spans="1:26">
      <c r="A4734">
        <v>10</v>
      </c>
      <c r="B4734" t="s">
        <v>6213</v>
      </c>
      <c r="C4734" t="s">
        <v>1246</v>
      </c>
      <c r="D4734">
        <v>91</v>
      </c>
      <c r="E4734">
        <v>22490.65</v>
      </c>
      <c r="F4734">
        <v>0</v>
      </c>
      <c r="G4734" s="2">
        <f t="shared" si="586"/>
        <v>22490.65</v>
      </c>
      <c r="H4734" s="3" t="str">
        <f t="shared" si="587"/>
        <v>10</v>
      </c>
      <c r="I4734" s="3" t="str">
        <f t="shared" si="588"/>
        <v>704</v>
      </c>
      <c r="J4734" s="3">
        <v>704</v>
      </c>
      <c r="K4734" s="3" t="str">
        <f>+VLOOKUP(J4734,'Dimension descriptions'!P:R,3,FALSE)</f>
        <v>Logan High School</v>
      </c>
      <c r="L4734" s="3" t="str">
        <f t="shared" si="589"/>
        <v>1050</v>
      </c>
      <c r="M4734" s="10">
        <v>1050</v>
      </c>
      <c r="N4734" s="3" t="str">
        <f t="shared" si="584"/>
        <v>2120</v>
      </c>
      <c r="O4734" s="3" t="str">
        <f t="shared" si="585"/>
        <v>220</v>
      </c>
      <c r="P4734" s="3" t="str">
        <f t="shared" si="590"/>
        <v>2</v>
      </c>
      <c r="Q4734" s="11">
        <f>+VLOOKUP(M4734,'Dimension descriptions'!K:M,2,FALSE)</f>
        <v>50</v>
      </c>
      <c r="R4734" s="33">
        <v>50</v>
      </c>
      <c r="S4734" s="11" t="str">
        <f>+VLOOKUP(R4734,'Dimension descriptions'!K:M,3)</f>
        <v>CLASSROOM-GENERAL</v>
      </c>
      <c r="T4734" s="3" t="str">
        <f t="shared" si="591"/>
        <v>Y</v>
      </c>
      <c r="U4734" t="e">
        <f>+VLOOKUP(R4734,'FY21 P13 Allotment memo'!O:O,1,FALSE)</f>
        <v>#N/A</v>
      </c>
      <c r="V4734"/>
      <c r="W4734"/>
      <c r="X4734"/>
      <c r="Y4734"/>
      <c r="Z4734"/>
    </row>
    <row r="4735" spans="1:26">
      <c r="A4735">
        <v>10</v>
      </c>
      <c r="B4735" t="s">
        <v>6214</v>
      </c>
      <c r="C4735" t="s">
        <v>1248</v>
      </c>
      <c r="D4735">
        <v>91</v>
      </c>
      <c r="E4735">
        <v>44086.35</v>
      </c>
      <c r="F4735">
        <v>0</v>
      </c>
      <c r="G4735" s="2">
        <f t="shared" si="586"/>
        <v>44086.35</v>
      </c>
      <c r="H4735" s="3" t="str">
        <f t="shared" si="587"/>
        <v>10</v>
      </c>
      <c r="I4735" s="3" t="str">
        <f t="shared" si="588"/>
        <v>704</v>
      </c>
      <c r="J4735" s="3">
        <v>704</v>
      </c>
      <c r="K4735" s="3" t="str">
        <f>+VLOOKUP(J4735,'Dimension descriptions'!P:R,3,FALSE)</f>
        <v>Logan High School</v>
      </c>
      <c r="L4735" s="3" t="str">
        <f t="shared" si="589"/>
        <v>1050</v>
      </c>
      <c r="M4735" s="10">
        <v>1050</v>
      </c>
      <c r="N4735" s="3" t="str">
        <f t="shared" si="584"/>
        <v>2120</v>
      </c>
      <c r="O4735" s="3" t="str">
        <f t="shared" si="585"/>
        <v>241</v>
      </c>
      <c r="P4735" s="3" t="str">
        <f t="shared" si="590"/>
        <v>2</v>
      </c>
      <c r="Q4735" s="11">
        <f>+VLOOKUP(M4735,'Dimension descriptions'!K:M,2,FALSE)</f>
        <v>50</v>
      </c>
      <c r="R4735" s="33">
        <v>50</v>
      </c>
      <c r="S4735" s="11" t="str">
        <f>+VLOOKUP(R4735,'Dimension descriptions'!K:M,3)</f>
        <v>CLASSROOM-GENERAL</v>
      </c>
      <c r="T4735" s="3" t="str">
        <f t="shared" si="591"/>
        <v>Y</v>
      </c>
      <c r="U4735" t="e">
        <f>+VLOOKUP(R4735,'FY21 P13 Allotment memo'!O:O,1,FALSE)</f>
        <v>#N/A</v>
      </c>
      <c r="V4735"/>
      <c r="W4735"/>
      <c r="X4735"/>
      <c r="Y4735"/>
      <c r="Z4735"/>
    </row>
    <row r="4736" spans="1:26">
      <c r="A4736">
        <v>10</v>
      </c>
      <c r="B4736" t="s">
        <v>6215</v>
      </c>
      <c r="C4736" t="s">
        <v>2014</v>
      </c>
      <c r="D4736">
        <v>91</v>
      </c>
      <c r="E4736">
        <v>950</v>
      </c>
      <c r="F4736">
        <v>0</v>
      </c>
      <c r="G4736" s="2">
        <f t="shared" si="586"/>
        <v>950</v>
      </c>
      <c r="H4736" s="3" t="str">
        <f t="shared" si="587"/>
        <v>10</v>
      </c>
      <c r="I4736" s="3" t="str">
        <f t="shared" si="588"/>
        <v>704</v>
      </c>
      <c r="J4736" s="3">
        <v>704</v>
      </c>
      <c r="K4736" s="3" t="str">
        <f>+VLOOKUP(J4736,'Dimension descriptions'!P:R,3,FALSE)</f>
        <v>Logan High School</v>
      </c>
      <c r="L4736" s="3" t="str">
        <f t="shared" si="589"/>
        <v>1050</v>
      </c>
      <c r="M4736" s="10">
        <v>1050</v>
      </c>
      <c r="N4736" s="3" t="str">
        <f t="shared" si="584"/>
        <v>2120</v>
      </c>
      <c r="O4736" s="3" t="str">
        <f t="shared" si="585"/>
        <v>245</v>
      </c>
      <c r="P4736" s="3" t="str">
        <f t="shared" si="590"/>
        <v>2</v>
      </c>
      <c r="Q4736" s="11">
        <f>+VLOOKUP(M4736,'Dimension descriptions'!K:M,2,FALSE)</f>
        <v>50</v>
      </c>
      <c r="R4736" s="33">
        <v>50</v>
      </c>
      <c r="S4736" s="11" t="str">
        <f>+VLOOKUP(R4736,'Dimension descriptions'!K:M,3)</f>
        <v>CLASSROOM-GENERAL</v>
      </c>
      <c r="T4736" s="3" t="str">
        <f t="shared" si="591"/>
        <v>Y</v>
      </c>
      <c r="U4736" t="e">
        <f>+VLOOKUP(R4736,'FY21 P13 Allotment memo'!O:O,1,FALSE)</f>
        <v>#N/A</v>
      </c>
      <c r="V4736"/>
      <c r="W4736"/>
      <c r="X4736"/>
      <c r="Y4736"/>
      <c r="Z4736"/>
    </row>
    <row r="4737" spans="1:26">
      <c r="A4737">
        <v>10</v>
      </c>
      <c r="B4737" t="s">
        <v>6216</v>
      </c>
      <c r="C4737" t="s">
        <v>2611</v>
      </c>
      <c r="D4737">
        <v>91</v>
      </c>
      <c r="E4737">
        <v>0</v>
      </c>
      <c r="F4737">
        <v>0</v>
      </c>
      <c r="G4737" s="2">
        <f t="shared" si="586"/>
        <v>0</v>
      </c>
      <c r="H4737" s="3" t="str">
        <f t="shared" si="587"/>
        <v>10</v>
      </c>
      <c r="I4737" s="3" t="str">
        <f t="shared" si="588"/>
        <v>704</v>
      </c>
      <c r="J4737" s="3">
        <v>704</v>
      </c>
      <c r="K4737" s="3" t="str">
        <f>+VLOOKUP(J4737,'Dimension descriptions'!P:R,3,FALSE)</f>
        <v>Logan High School</v>
      </c>
      <c r="L4737" s="3" t="str">
        <f t="shared" si="589"/>
        <v>1050</v>
      </c>
      <c r="M4737" s="10">
        <v>1050</v>
      </c>
      <c r="N4737" s="3" t="str">
        <f t="shared" si="584"/>
        <v>2120</v>
      </c>
      <c r="O4737" s="3" t="str">
        <f t="shared" si="585"/>
        <v>580</v>
      </c>
      <c r="P4737" s="3" t="str">
        <f t="shared" si="590"/>
        <v>5</v>
      </c>
      <c r="Q4737" s="11">
        <f>+VLOOKUP(M4737,'Dimension descriptions'!K:M,2,FALSE)</f>
        <v>50</v>
      </c>
      <c r="R4737" s="33">
        <v>50</v>
      </c>
      <c r="S4737" s="11" t="str">
        <f>+VLOOKUP(R4737,'Dimension descriptions'!K:M,3)</f>
        <v>CLASSROOM-GENERAL</v>
      </c>
      <c r="T4737" s="3" t="str">
        <f t="shared" si="591"/>
        <v>Y</v>
      </c>
      <c r="U4737" t="e">
        <f>+VLOOKUP(R4737,'FY21 P13 Allotment memo'!O:O,1,FALSE)</f>
        <v>#N/A</v>
      </c>
      <c r="V4737"/>
      <c r="W4737"/>
      <c r="X4737"/>
      <c r="Y4737"/>
      <c r="Z4737"/>
    </row>
    <row r="4738" spans="1:26">
      <c r="A4738">
        <v>10</v>
      </c>
      <c r="B4738" t="s">
        <v>6217</v>
      </c>
      <c r="C4738" t="s">
        <v>2613</v>
      </c>
      <c r="D4738">
        <v>91</v>
      </c>
      <c r="E4738">
        <v>0</v>
      </c>
      <c r="F4738">
        <v>0</v>
      </c>
      <c r="G4738" s="2">
        <f t="shared" si="586"/>
        <v>0</v>
      </c>
      <c r="H4738" s="3" t="str">
        <f t="shared" si="587"/>
        <v>10</v>
      </c>
      <c r="I4738" s="3" t="str">
        <f t="shared" si="588"/>
        <v>704</v>
      </c>
      <c r="J4738" s="3">
        <v>704</v>
      </c>
      <c r="K4738" s="3" t="str">
        <f>+VLOOKUP(J4738,'Dimension descriptions'!P:R,3,FALSE)</f>
        <v>Logan High School</v>
      </c>
      <c r="L4738" s="3" t="str">
        <f t="shared" si="589"/>
        <v>1050</v>
      </c>
      <c r="M4738" s="10">
        <v>1050</v>
      </c>
      <c r="N4738" s="3" t="str">
        <f t="shared" si="584"/>
        <v>2120</v>
      </c>
      <c r="O4738" s="3" t="str">
        <f t="shared" si="585"/>
        <v>610</v>
      </c>
      <c r="P4738" s="3" t="str">
        <f t="shared" si="590"/>
        <v>6</v>
      </c>
      <c r="Q4738" s="11">
        <f>+VLOOKUP(M4738,'Dimension descriptions'!K:M,2,FALSE)</f>
        <v>50</v>
      </c>
      <c r="R4738" s="33">
        <v>50</v>
      </c>
      <c r="S4738" s="11" t="str">
        <f>+VLOOKUP(R4738,'Dimension descriptions'!K:M,3)</f>
        <v>CLASSROOM-GENERAL</v>
      </c>
      <c r="T4738" s="3" t="str">
        <f t="shared" si="591"/>
        <v>Y</v>
      </c>
      <c r="U4738" t="e">
        <f>+VLOOKUP(R4738,'FY21 P13 Allotment memo'!O:O,1,FALSE)</f>
        <v>#N/A</v>
      </c>
      <c r="V4738"/>
      <c r="W4738"/>
      <c r="X4738"/>
      <c r="Y4738"/>
      <c r="Z4738"/>
    </row>
    <row r="4739" spans="1:26">
      <c r="A4739">
        <v>10</v>
      </c>
      <c r="B4739" t="s">
        <v>6218</v>
      </c>
      <c r="C4739" t="s">
        <v>2615</v>
      </c>
      <c r="D4739">
        <v>91</v>
      </c>
      <c r="E4739">
        <v>0</v>
      </c>
      <c r="F4739">
        <v>0</v>
      </c>
      <c r="G4739" s="2">
        <f t="shared" si="586"/>
        <v>0</v>
      </c>
      <c r="H4739" s="3" t="str">
        <f t="shared" si="587"/>
        <v>10</v>
      </c>
      <c r="I4739" s="3" t="str">
        <f t="shared" si="588"/>
        <v>704</v>
      </c>
      <c r="J4739" s="3">
        <v>704</v>
      </c>
      <c r="K4739" s="3" t="str">
        <f>+VLOOKUP(J4739,'Dimension descriptions'!P:R,3,FALSE)</f>
        <v>Logan High School</v>
      </c>
      <c r="L4739" s="3" t="str">
        <f t="shared" si="589"/>
        <v>1050</v>
      </c>
      <c r="M4739" s="10">
        <v>1050</v>
      </c>
      <c r="N4739" s="3" t="str">
        <f t="shared" si="584"/>
        <v>2120</v>
      </c>
      <c r="O4739" s="3" t="str">
        <f t="shared" si="585"/>
        <v>730</v>
      </c>
      <c r="P4739" s="3" t="str">
        <f t="shared" si="590"/>
        <v>7</v>
      </c>
      <c r="Q4739" s="11">
        <f>+VLOOKUP(M4739,'Dimension descriptions'!K:M,2,FALSE)</f>
        <v>50</v>
      </c>
      <c r="R4739" s="33">
        <v>50</v>
      </c>
      <c r="S4739" s="11" t="str">
        <f>+VLOOKUP(R4739,'Dimension descriptions'!K:M,3)</f>
        <v>CLASSROOM-GENERAL</v>
      </c>
      <c r="T4739" s="3" t="str">
        <f t="shared" si="591"/>
        <v>Y</v>
      </c>
      <c r="U4739" t="e">
        <f>+VLOOKUP(R4739,'FY21 P13 Allotment memo'!O:O,1,FALSE)</f>
        <v>#N/A</v>
      </c>
      <c r="V4739"/>
      <c r="W4739"/>
      <c r="X4739"/>
      <c r="Y4739"/>
      <c r="Z4739"/>
    </row>
    <row r="4740" spans="1:26">
      <c r="A4740">
        <v>10</v>
      </c>
      <c r="B4740" t="s">
        <v>6219</v>
      </c>
      <c r="C4740" t="s">
        <v>1276</v>
      </c>
      <c r="D4740">
        <v>91</v>
      </c>
      <c r="E4740">
        <v>0</v>
      </c>
      <c r="F4740">
        <v>0</v>
      </c>
      <c r="G4740" s="2">
        <f t="shared" si="586"/>
        <v>0</v>
      </c>
      <c r="H4740" s="3" t="str">
        <f t="shared" si="587"/>
        <v>10</v>
      </c>
      <c r="I4740" s="3" t="str">
        <f t="shared" si="588"/>
        <v>704</v>
      </c>
      <c r="J4740" s="3">
        <v>704</v>
      </c>
      <c r="K4740" s="3" t="str">
        <f>+VLOOKUP(J4740,'Dimension descriptions'!P:R,3,FALSE)</f>
        <v>Logan High School</v>
      </c>
      <c r="L4740" s="3" t="str">
        <f t="shared" si="589"/>
        <v>1050</v>
      </c>
      <c r="M4740" s="10">
        <v>1050</v>
      </c>
      <c r="N4740" s="3" t="str">
        <f t="shared" si="584"/>
        <v>2120</v>
      </c>
      <c r="O4740" s="3" t="str">
        <f t="shared" si="585"/>
        <v>810</v>
      </c>
      <c r="P4740" s="3" t="str">
        <f t="shared" si="590"/>
        <v>8</v>
      </c>
      <c r="Q4740" s="11">
        <f>+VLOOKUP(M4740,'Dimension descriptions'!K:M,2,FALSE)</f>
        <v>50</v>
      </c>
      <c r="R4740" s="33">
        <v>50</v>
      </c>
      <c r="S4740" s="11" t="str">
        <f>+VLOOKUP(R4740,'Dimension descriptions'!K:M,3)</f>
        <v>CLASSROOM-GENERAL</v>
      </c>
      <c r="T4740" s="3" t="str">
        <f t="shared" si="591"/>
        <v>Y</v>
      </c>
      <c r="U4740" t="e">
        <f>+VLOOKUP(R4740,'FY21 P13 Allotment memo'!O:O,1,FALSE)</f>
        <v>#N/A</v>
      </c>
      <c r="V4740"/>
      <c r="W4740"/>
      <c r="X4740"/>
      <c r="Y4740"/>
      <c r="Z4740"/>
    </row>
    <row r="4741" spans="1:26">
      <c r="A4741">
        <v>10</v>
      </c>
      <c r="B4741" t="s">
        <v>6220</v>
      </c>
      <c r="C4741" t="s">
        <v>6221</v>
      </c>
      <c r="D4741">
        <v>91</v>
      </c>
      <c r="E4741">
        <v>83512.570000000007</v>
      </c>
      <c r="F4741">
        <v>0</v>
      </c>
      <c r="G4741" s="2">
        <f t="shared" si="586"/>
        <v>83512.570000000007</v>
      </c>
      <c r="H4741" s="3" t="str">
        <f t="shared" si="587"/>
        <v>10</v>
      </c>
      <c r="I4741" s="3" t="str">
        <f t="shared" si="588"/>
        <v>704</v>
      </c>
      <c r="J4741" s="3">
        <v>704</v>
      </c>
      <c r="K4741" s="3" t="str">
        <f>+VLOOKUP(J4741,'Dimension descriptions'!P:R,3,FALSE)</f>
        <v>Logan High School</v>
      </c>
      <c r="L4741" s="3" t="str">
        <f t="shared" si="589"/>
        <v>1050</v>
      </c>
      <c r="M4741" s="10">
        <v>1050</v>
      </c>
      <c r="N4741" s="3" t="str">
        <f t="shared" si="584"/>
        <v>2190</v>
      </c>
      <c r="O4741" s="3" t="str">
        <f t="shared" si="585"/>
        <v>142</v>
      </c>
      <c r="P4741" s="3" t="str">
        <f t="shared" si="590"/>
        <v>1</v>
      </c>
      <c r="Q4741" s="11">
        <f>+VLOOKUP(M4741,'Dimension descriptions'!K:M,2,FALSE)</f>
        <v>50</v>
      </c>
      <c r="R4741" s="33">
        <v>50</v>
      </c>
      <c r="S4741" s="11" t="str">
        <f>+VLOOKUP(R4741,'Dimension descriptions'!K:M,3)</f>
        <v>CLASSROOM-GENERAL</v>
      </c>
      <c r="T4741" s="3" t="str">
        <f t="shared" si="591"/>
        <v>Y</v>
      </c>
      <c r="U4741" t="e">
        <f>+VLOOKUP(R4741,'FY21 P13 Allotment memo'!O:O,1,FALSE)</f>
        <v>#N/A</v>
      </c>
      <c r="V4741"/>
      <c r="W4741"/>
      <c r="X4741"/>
      <c r="Y4741"/>
      <c r="Z4741"/>
    </row>
    <row r="4742" spans="1:26">
      <c r="A4742">
        <v>10</v>
      </c>
      <c r="B4742" t="s">
        <v>6222</v>
      </c>
      <c r="C4742" t="s">
        <v>1244</v>
      </c>
      <c r="D4742">
        <v>91</v>
      </c>
      <c r="E4742">
        <v>19784.22</v>
      </c>
      <c r="F4742">
        <v>0</v>
      </c>
      <c r="G4742" s="2">
        <f t="shared" si="586"/>
        <v>19784.22</v>
      </c>
      <c r="H4742" s="3" t="str">
        <f t="shared" si="587"/>
        <v>10</v>
      </c>
      <c r="I4742" s="3" t="str">
        <f t="shared" si="588"/>
        <v>704</v>
      </c>
      <c r="J4742" s="3">
        <v>704</v>
      </c>
      <c r="K4742" s="3" t="str">
        <f>+VLOOKUP(J4742,'Dimension descriptions'!P:R,3,FALSE)</f>
        <v>Logan High School</v>
      </c>
      <c r="L4742" s="3" t="str">
        <f t="shared" si="589"/>
        <v>1050</v>
      </c>
      <c r="M4742" s="10">
        <v>1050</v>
      </c>
      <c r="N4742" s="3" t="str">
        <f t="shared" ref="N4742:N4805" si="592">+MID(B4742,16,4)</f>
        <v>2190</v>
      </c>
      <c r="O4742" s="3" t="str">
        <f t="shared" ref="O4742:O4805" si="593">+RIGHT(B4742,3)</f>
        <v>210</v>
      </c>
      <c r="P4742" s="3" t="str">
        <f t="shared" si="590"/>
        <v>2</v>
      </c>
      <c r="Q4742" s="11">
        <f>+VLOOKUP(M4742,'Dimension descriptions'!K:M,2,FALSE)</f>
        <v>50</v>
      </c>
      <c r="R4742" s="33">
        <v>50</v>
      </c>
      <c r="S4742" s="11" t="str">
        <f>+VLOOKUP(R4742,'Dimension descriptions'!K:M,3)</f>
        <v>CLASSROOM-GENERAL</v>
      </c>
      <c r="T4742" s="3" t="str">
        <f t="shared" si="591"/>
        <v>Y</v>
      </c>
      <c r="U4742" t="e">
        <f>+VLOOKUP(R4742,'FY21 P13 Allotment memo'!O:O,1,FALSE)</f>
        <v>#N/A</v>
      </c>
      <c r="V4742"/>
      <c r="W4742"/>
      <c r="X4742"/>
      <c r="Y4742"/>
      <c r="Z4742"/>
    </row>
    <row r="4743" spans="1:26">
      <c r="A4743">
        <v>10</v>
      </c>
      <c r="B4743" t="s">
        <v>6223</v>
      </c>
      <c r="C4743" t="s">
        <v>1390</v>
      </c>
      <c r="D4743">
        <v>91</v>
      </c>
      <c r="E4743">
        <v>6039.89</v>
      </c>
      <c r="F4743">
        <v>0</v>
      </c>
      <c r="G4743" s="2">
        <f t="shared" ref="G4743:G4806" si="594">+E4743-F4743</f>
        <v>6039.89</v>
      </c>
      <c r="H4743" s="3" t="str">
        <f t="shared" ref="H4743:H4806" si="595">+LEFT(B4743,2)</f>
        <v>10</v>
      </c>
      <c r="I4743" s="3" t="str">
        <f t="shared" ref="I4743:I4806" si="596">+MID(B4743,4,3)</f>
        <v>704</v>
      </c>
      <c r="J4743" s="3">
        <v>704</v>
      </c>
      <c r="K4743" s="3" t="str">
        <f>+VLOOKUP(J4743,'Dimension descriptions'!P:R,3,FALSE)</f>
        <v>Logan High School</v>
      </c>
      <c r="L4743" s="3" t="str">
        <f t="shared" ref="L4743:L4806" si="597">+MID(B4743,11,4)</f>
        <v>1050</v>
      </c>
      <c r="M4743" s="10">
        <v>1050</v>
      </c>
      <c r="N4743" s="3" t="str">
        <f t="shared" si="592"/>
        <v>2190</v>
      </c>
      <c r="O4743" s="3" t="str">
        <f t="shared" si="593"/>
        <v>220</v>
      </c>
      <c r="P4743" s="3" t="str">
        <f t="shared" ref="P4743:P4806" si="598">+LEFT(O4743,1)</f>
        <v>2</v>
      </c>
      <c r="Q4743" s="11">
        <f>+VLOOKUP(M4743,'Dimension descriptions'!K:M,2,FALSE)</f>
        <v>50</v>
      </c>
      <c r="R4743" s="33">
        <v>50</v>
      </c>
      <c r="S4743" s="11" t="str">
        <f>+VLOOKUP(R4743,'Dimension descriptions'!K:M,3)</f>
        <v>CLASSROOM-GENERAL</v>
      </c>
      <c r="T4743" s="3" t="str">
        <f t="shared" ref="T4743:T4806" si="599">+IF(Q4743=M4743,"N","Y")</f>
        <v>Y</v>
      </c>
      <c r="U4743" t="e">
        <f>+VLOOKUP(R4743,'FY21 P13 Allotment memo'!O:O,1,FALSE)</f>
        <v>#N/A</v>
      </c>
      <c r="V4743"/>
      <c r="W4743"/>
      <c r="X4743"/>
      <c r="Y4743"/>
      <c r="Z4743"/>
    </row>
    <row r="4744" spans="1:26">
      <c r="A4744">
        <v>10</v>
      </c>
      <c r="B4744" t="s">
        <v>6224</v>
      </c>
      <c r="C4744" t="s">
        <v>1248</v>
      </c>
      <c r="D4744">
        <v>91</v>
      </c>
      <c r="E4744">
        <v>11043.9</v>
      </c>
      <c r="F4744">
        <v>0</v>
      </c>
      <c r="G4744" s="2">
        <f t="shared" si="594"/>
        <v>11043.9</v>
      </c>
      <c r="H4744" s="3" t="str">
        <f t="shared" si="595"/>
        <v>10</v>
      </c>
      <c r="I4744" s="3" t="str">
        <f t="shared" si="596"/>
        <v>704</v>
      </c>
      <c r="J4744" s="3">
        <v>704</v>
      </c>
      <c r="K4744" s="3" t="str">
        <f>+VLOOKUP(J4744,'Dimension descriptions'!P:R,3,FALSE)</f>
        <v>Logan High School</v>
      </c>
      <c r="L4744" s="3" t="str">
        <f t="shared" si="597"/>
        <v>1050</v>
      </c>
      <c r="M4744" s="10">
        <v>1050</v>
      </c>
      <c r="N4744" s="3" t="str">
        <f t="shared" si="592"/>
        <v>2190</v>
      </c>
      <c r="O4744" s="3" t="str">
        <f t="shared" si="593"/>
        <v>241</v>
      </c>
      <c r="P4744" s="3" t="str">
        <f t="shared" si="598"/>
        <v>2</v>
      </c>
      <c r="Q4744" s="11">
        <f>+VLOOKUP(M4744,'Dimension descriptions'!K:M,2,FALSE)</f>
        <v>50</v>
      </c>
      <c r="R4744" s="33">
        <v>50</v>
      </c>
      <c r="S4744" s="11" t="str">
        <f>+VLOOKUP(R4744,'Dimension descriptions'!K:M,3)</f>
        <v>CLASSROOM-GENERAL</v>
      </c>
      <c r="T4744" s="3" t="str">
        <f t="shared" si="599"/>
        <v>Y</v>
      </c>
      <c r="U4744" t="e">
        <f>+VLOOKUP(R4744,'FY21 P13 Allotment memo'!O:O,1,FALSE)</f>
        <v>#N/A</v>
      </c>
      <c r="V4744"/>
      <c r="W4744"/>
      <c r="X4744"/>
      <c r="Y4744"/>
      <c r="Z4744"/>
    </row>
    <row r="4745" spans="1:26">
      <c r="A4745">
        <v>10</v>
      </c>
      <c r="B4745" t="s">
        <v>6225</v>
      </c>
      <c r="C4745" t="s">
        <v>6226</v>
      </c>
      <c r="D4745">
        <v>91</v>
      </c>
      <c r="E4745">
        <v>1932.62</v>
      </c>
      <c r="F4745">
        <v>0</v>
      </c>
      <c r="G4745" s="2">
        <f t="shared" si="594"/>
        <v>1932.62</v>
      </c>
      <c r="H4745" s="3" t="str">
        <f t="shared" si="595"/>
        <v>10</v>
      </c>
      <c r="I4745" s="3" t="str">
        <f t="shared" si="596"/>
        <v>704</v>
      </c>
      <c r="J4745" s="3">
        <v>704</v>
      </c>
      <c r="K4745" s="3" t="str">
        <f>+VLOOKUP(J4745,'Dimension descriptions'!P:R,3,FALSE)</f>
        <v>Logan High School</v>
      </c>
      <c r="L4745" s="3" t="str">
        <f t="shared" si="597"/>
        <v>1050</v>
      </c>
      <c r="M4745" s="10">
        <v>1050</v>
      </c>
      <c r="N4745" s="3" t="str">
        <f t="shared" si="592"/>
        <v>2190</v>
      </c>
      <c r="O4745" s="3" t="str">
        <f t="shared" si="593"/>
        <v>320</v>
      </c>
      <c r="P4745" s="3" t="str">
        <f t="shared" si="598"/>
        <v>3</v>
      </c>
      <c r="Q4745" s="11">
        <f>+VLOOKUP(M4745,'Dimension descriptions'!K:M,2,FALSE)</f>
        <v>50</v>
      </c>
      <c r="R4745" s="33">
        <v>50</v>
      </c>
      <c r="S4745" s="11" t="str">
        <f>+VLOOKUP(R4745,'Dimension descriptions'!K:M,3)</f>
        <v>CLASSROOM-GENERAL</v>
      </c>
      <c r="T4745" s="3" t="str">
        <f t="shared" si="599"/>
        <v>Y</v>
      </c>
      <c r="U4745" t="e">
        <f>+VLOOKUP(R4745,'FY21 P13 Allotment memo'!O:O,1,FALSE)</f>
        <v>#N/A</v>
      </c>
      <c r="V4745"/>
      <c r="W4745"/>
      <c r="X4745"/>
      <c r="Y4745"/>
      <c r="Z4745"/>
    </row>
    <row r="4746" spans="1:26">
      <c r="A4746">
        <v>10</v>
      </c>
      <c r="B4746" t="s">
        <v>6227</v>
      </c>
      <c r="C4746" t="s">
        <v>6228</v>
      </c>
      <c r="D4746">
        <v>91</v>
      </c>
      <c r="E4746">
        <v>99465</v>
      </c>
      <c r="F4746">
        <v>0</v>
      </c>
      <c r="G4746" s="2">
        <f t="shared" si="594"/>
        <v>99465</v>
      </c>
      <c r="H4746" s="3" t="str">
        <f t="shared" si="595"/>
        <v>10</v>
      </c>
      <c r="I4746" s="3" t="str">
        <f t="shared" si="596"/>
        <v>704</v>
      </c>
      <c r="J4746" s="3">
        <v>704</v>
      </c>
      <c r="K4746" s="3" t="str">
        <f>+VLOOKUP(J4746,'Dimension descriptions'!P:R,3,FALSE)</f>
        <v>Logan High School</v>
      </c>
      <c r="L4746" s="3" t="str">
        <f t="shared" si="597"/>
        <v>1050</v>
      </c>
      <c r="M4746" s="10">
        <v>1050</v>
      </c>
      <c r="N4746" s="3" t="str">
        <f t="shared" si="592"/>
        <v>2190</v>
      </c>
      <c r="O4746" s="3" t="str">
        <f t="shared" si="593"/>
        <v>340</v>
      </c>
      <c r="P4746" s="3" t="str">
        <f t="shared" si="598"/>
        <v>3</v>
      </c>
      <c r="Q4746" s="11">
        <f>+VLOOKUP(M4746,'Dimension descriptions'!K:M,2,FALSE)</f>
        <v>50</v>
      </c>
      <c r="R4746" s="33">
        <v>50</v>
      </c>
      <c r="S4746" s="11" t="str">
        <f>+VLOOKUP(R4746,'Dimension descriptions'!K:M,3)</f>
        <v>CLASSROOM-GENERAL</v>
      </c>
      <c r="T4746" s="3" t="str">
        <f t="shared" si="599"/>
        <v>Y</v>
      </c>
      <c r="U4746" t="e">
        <f>+VLOOKUP(R4746,'FY21 P13 Allotment memo'!O:O,1,FALSE)</f>
        <v>#N/A</v>
      </c>
      <c r="V4746"/>
      <c r="W4746"/>
      <c r="X4746"/>
      <c r="Y4746"/>
      <c r="Z4746"/>
    </row>
    <row r="4747" spans="1:26">
      <c r="A4747">
        <v>10</v>
      </c>
      <c r="B4747" t="s">
        <v>6229</v>
      </c>
      <c r="C4747" t="s">
        <v>1252</v>
      </c>
      <c r="D4747">
        <v>91</v>
      </c>
      <c r="E4747">
        <v>0</v>
      </c>
      <c r="F4747">
        <v>0</v>
      </c>
      <c r="G4747" s="2">
        <f t="shared" si="594"/>
        <v>0</v>
      </c>
      <c r="H4747" s="3" t="str">
        <f t="shared" si="595"/>
        <v>10</v>
      </c>
      <c r="I4747" s="3" t="str">
        <f t="shared" si="596"/>
        <v>704</v>
      </c>
      <c r="J4747" s="3">
        <v>704</v>
      </c>
      <c r="K4747" s="3" t="str">
        <f>+VLOOKUP(J4747,'Dimension descriptions'!P:R,3,FALSE)</f>
        <v>Logan High School</v>
      </c>
      <c r="L4747" s="3" t="str">
        <f t="shared" si="597"/>
        <v>1050</v>
      </c>
      <c r="M4747" s="10">
        <v>1050</v>
      </c>
      <c r="N4747" s="3" t="str">
        <f t="shared" si="592"/>
        <v>2200</v>
      </c>
      <c r="O4747" s="3" t="str">
        <f t="shared" si="593"/>
        <v>270</v>
      </c>
      <c r="P4747" s="3" t="str">
        <f t="shared" si="598"/>
        <v>2</v>
      </c>
      <c r="Q4747" s="11">
        <f>+VLOOKUP(M4747,'Dimension descriptions'!K:M,2,FALSE)</f>
        <v>50</v>
      </c>
      <c r="R4747" s="33">
        <v>50</v>
      </c>
      <c r="S4747" s="11" t="str">
        <f>+VLOOKUP(R4747,'Dimension descriptions'!K:M,3)</f>
        <v>CLASSROOM-GENERAL</v>
      </c>
      <c r="T4747" s="3" t="str">
        <f t="shared" si="599"/>
        <v>Y</v>
      </c>
      <c r="U4747" t="e">
        <f>+VLOOKUP(R4747,'FY21 P13 Allotment memo'!O:O,1,FALSE)</f>
        <v>#N/A</v>
      </c>
      <c r="V4747"/>
      <c r="W4747"/>
      <c r="X4747"/>
      <c r="Y4747"/>
      <c r="Z4747"/>
    </row>
    <row r="4748" spans="1:26">
      <c r="A4748">
        <v>10</v>
      </c>
      <c r="B4748" t="s">
        <v>6230</v>
      </c>
      <c r="C4748" t="s">
        <v>3871</v>
      </c>
      <c r="D4748">
        <v>91</v>
      </c>
      <c r="E4748">
        <v>68252.08</v>
      </c>
      <c r="F4748">
        <v>0</v>
      </c>
      <c r="G4748" s="2">
        <f t="shared" si="594"/>
        <v>68252.08</v>
      </c>
      <c r="H4748" s="3" t="str">
        <f t="shared" si="595"/>
        <v>10</v>
      </c>
      <c r="I4748" s="3" t="str">
        <f t="shared" si="596"/>
        <v>704</v>
      </c>
      <c r="J4748" s="3">
        <v>704</v>
      </c>
      <c r="K4748" s="3" t="str">
        <f>+VLOOKUP(J4748,'Dimension descriptions'!P:R,3,FALSE)</f>
        <v>Logan High School</v>
      </c>
      <c r="L4748" s="3" t="str">
        <f t="shared" si="597"/>
        <v>1050</v>
      </c>
      <c r="M4748" s="10">
        <v>1050</v>
      </c>
      <c r="N4748" s="3" t="str">
        <f t="shared" si="592"/>
        <v>2220</v>
      </c>
      <c r="O4748" s="3" t="str">
        <f t="shared" si="593"/>
        <v>145</v>
      </c>
      <c r="P4748" s="3" t="str">
        <f t="shared" si="598"/>
        <v>1</v>
      </c>
      <c r="Q4748" s="11">
        <f>+VLOOKUP(M4748,'Dimension descriptions'!K:M,2,FALSE)</f>
        <v>50</v>
      </c>
      <c r="R4748" s="33">
        <v>50</v>
      </c>
      <c r="S4748" s="11" t="str">
        <f>+VLOOKUP(R4748,'Dimension descriptions'!K:M,3)</f>
        <v>CLASSROOM-GENERAL</v>
      </c>
      <c r="T4748" s="3" t="str">
        <f t="shared" si="599"/>
        <v>Y</v>
      </c>
      <c r="U4748" t="e">
        <f>+VLOOKUP(R4748,'FY21 P13 Allotment memo'!O:O,1,FALSE)</f>
        <v>#N/A</v>
      </c>
      <c r="V4748"/>
      <c r="W4748"/>
      <c r="X4748"/>
      <c r="Y4748"/>
      <c r="Z4748"/>
    </row>
    <row r="4749" spans="1:26">
      <c r="A4749">
        <v>10</v>
      </c>
      <c r="B4749" t="s">
        <v>6231</v>
      </c>
      <c r="C4749" t="s">
        <v>1285</v>
      </c>
      <c r="D4749">
        <v>91</v>
      </c>
      <c r="E4749">
        <v>0</v>
      </c>
      <c r="F4749">
        <v>0</v>
      </c>
      <c r="G4749" s="2">
        <f t="shared" si="594"/>
        <v>0</v>
      </c>
      <c r="H4749" s="3" t="str">
        <f t="shared" si="595"/>
        <v>10</v>
      </c>
      <c r="I4749" s="3" t="str">
        <f t="shared" si="596"/>
        <v>704</v>
      </c>
      <c r="J4749" s="3">
        <v>704</v>
      </c>
      <c r="K4749" s="3" t="str">
        <f>+VLOOKUP(J4749,'Dimension descriptions'!P:R,3,FALSE)</f>
        <v>Logan High School</v>
      </c>
      <c r="L4749" s="3" t="str">
        <f t="shared" si="597"/>
        <v>1050</v>
      </c>
      <c r="M4749" s="10">
        <v>1050</v>
      </c>
      <c r="N4749" s="3" t="str">
        <f t="shared" si="592"/>
        <v>2220</v>
      </c>
      <c r="O4749" s="3" t="str">
        <f t="shared" si="593"/>
        <v>162</v>
      </c>
      <c r="P4749" s="3" t="str">
        <f t="shared" si="598"/>
        <v>1</v>
      </c>
      <c r="Q4749" s="11">
        <f>+VLOOKUP(M4749,'Dimension descriptions'!K:M,2,FALSE)</f>
        <v>50</v>
      </c>
      <c r="R4749" s="33">
        <v>50</v>
      </c>
      <c r="S4749" s="11" t="str">
        <f>+VLOOKUP(R4749,'Dimension descriptions'!K:M,3)</f>
        <v>CLASSROOM-GENERAL</v>
      </c>
      <c r="T4749" s="3" t="str">
        <f t="shared" si="599"/>
        <v>Y</v>
      </c>
      <c r="U4749" t="e">
        <f>+VLOOKUP(R4749,'FY21 P13 Allotment memo'!O:O,1,FALSE)</f>
        <v>#N/A</v>
      </c>
      <c r="V4749"/>
      <c r="W4749"/>
      <c r="X4749"/>
      <c r="Y4749"/>
      <c r="Z4749"/>
    </row>
    <row r="4750" spans="1:26">
      <c r="A4750">
        <v>10</v>
      </c>
      <c r="B4750" t="s">
        <v>6232</v>
      </c>
      <c r="C4750" t="s">
        <v>1244</v>
      </c>
      <c r="D4750">
        <v>91</v>
      </c>
      <c r="E4750">
        <v>16168.96</v>
      </c>
      <c r="F4750">
        <v>0</v>
      </c>
      <c r="G4750" s="2">
        <f t="shared" si="594"/>
        <v>16168.96</v>
      </c>
      <c r="H4750" s="3" t="str">
        <f t="shared" si="595"/>
        <v>10</v>
      </c>
      <c r="I4750" s="3" t="str">
        <f t="shared" si="596"/>
        <v>704</v>
      </c>
      <c r="J4750" s="3">
        <v>704</v>
      </c>
      <c r="K4750" s="3" t="str">
        <f>+VLOOKUP(J4750,'Dimension descriptions'!P:R,3,FALSE)</f>
        <v>Logan High School</v>
      </c>
      <c r="L4750" s="3" t="str">
        <f t="shared" si="597"/>
        <v>1050</v>
      </c>
      <c r="M4750" s="10">
        <v>1050</v>
      </c>
      <c r="N4750" s="3" t="str">
        <f t="shared" si="592"/>
        <v>2220</v>
      </c>
      <c r="O4750" s="3" t="str">
        <f t="shared" si="593"/>
        <v>210</v>
      </c>
      <c r="P4750" s="3" t="str">
        <f t="shared" si="598"/>
        <v>2</v>
      </c>
      <c r="Q4750" s="11">
        <f>+VLOOKUP(M4750,'Dimension descriptions'!K:M,2,FALSE)</f>
        <v>50</v>
      </c>
      <c r="R4750" s="33">
        <v>50</v>
      </c>
      <c r="S4750" s="11" t="str">
        <f>+VLOOKUP(R4750,'Dimension descriptions'!K:M,3)</f>
        <v>CLASSROOM-GENERAL</v>
      </c>
      <c r="T4750" s="3" t="str">
        <f t="shared" si="599"/>
        <v>Y</v>
      </c>
      <c r="U4750" t="e">
        <f>+VLOOKUP(R4750,'FY21 P13 Allotment memo'!O:O,1,FALSE)</f>
        <v>#N/A</v>
      </c>
      <c r="V4750"/>
      <c r="W4750"/>
      <c r="X4750"/>
      <c r="Y4750"/>
      <c r="Z4750"/>
    </row>
    <row r="4751" spans="1:26">
      <c r="A4751">
        <v>10</v>
      </c>
      <c r="B4751" t="s">
        <v>6233</v>
      </c>
      <c r="C4751" t="s">
        <v>1246</v>
      </c>
      <c r="D4751">
        <v>91</v>
      </c>
      <c r="E4751">
        <v>5040.29</v>
      </c>
      <c r="F4751">
        <v>0</v>
      </c>
      <c r="G4751" s="2">
        <f t="shared" si="594"/>
        <v>5040.29</v>
      </c>
      <c r="H4751" s="3" t="str">
        <f t="shared" si="595"/>
        <v>10</v>
      </c>
      <c r="I4751" s="3" t="str">
        <f t="shared" si="596"/>
        <v>704</v>
      </c>
      <c r="J4751" s="3">
        <v>704</v>
      </c>
      <c r="K4751" s="3" t="str">
        <f>+VLOOKUP(J4751,'Dimension descriptions'!P:R,3,FALSE)</f>
        <v>Logan High School</v>
      </c>
      <c r="L4751" s="3" t="str">
        <f t="shared" si="597"/>
        <v>1050</v>
      </c>
      <c r="M4751" s="10">
        <v>1050</v>
      </c>
      <c r="N4751" s="3" t="str">
        <f t="shared" si="592"/>
        <v>2220</v>
      </c>
      <c r="O4751" s="3" t="str">
        <f t="shared" si="593"/>
        <v>220</v>
      </c>
      <c r="P4751" s="3" t="str">
        <f t="shared" si="598"/>
        <v>2</v>
      </c>
      <c r="Q4751" s="11">
        <f>+VLOOKUP(M4751,'Dimension descriptions'!K:M,2,FALSE)</f>
        <v>50</v>
      </c>
      <c r="R4751" s="33">
        <v>50</v>
      </c>
      <c r="S4751" s="11" t="str">
        <f>+VLOOKUP(R4751,'Dimension descriptions'!K:M,3)</f>
        <v>CLASSROOM-GENERAL</v>
      </c>
      <c r="T4751" s="3" t="str">
        <f t="shared" si="599"/>
        <v>Y</v>
      </c>
      <c r="U4751" t="e">
        <f>+VLOOKUP(R4751,'FY21 P13 Allotment memo'!O:O,1,FALSE)</f>
        <v>#N/A</v>
      </c>
      <c r="V4751"/>
      <c r="W4751"/>
      <c r="X4751"/>
      <c r="Y4751"/>
      <c r="Z4751"/>
    </row>
    <row r="4752" spans="1:26">
      <c r="A4752">
        <v>10</v>
      </c>
      <c r="B4752" t="s">
        <v>6234</v>
      </c>
      <c r="C4752" t="s">
        <v>1248</v>
      </c>
      <c r="D4752">
        <v>91</v>
      </c>
      <c r="E4752">
        <v>242.92</v>
      </c>
      <c r="F4752">
        <v>0</v>
      </c>
      <c r="G4752" s="2">
        <f t="shared" si="594"/>
        <v>242.92</v>
      </c>
      <c r="H4752" s="3" t="str">
        <f t="shared" si="595"/>
        <v>10</v>
      </c>
      <c r="I4752" s="3" t="str">
        <f t="shared" si="596"/>
        <v>704</v>
      </c>
      <c r="J4752" s="3">
        <v>704</v>
      </c>
      <c r="K4752" s="3" t="str">
        <f>+VLOOKUP(J4752,'Dimension descriptions'!P:R,3,FALSE)</f>
        <v>Logan High School</v>
      </c>
      <c r="L4752" s="3" t="str">
        <f t="shared" si="597"/>
        <v>1050</v>
      </c>
      <c r="M4752" s="10">
        <v>1050</v>
      </c>
      <c r="N4752" s="3" t="str">
        <f t="shared" si="592"/>
        <v>2220</v>
      </c>
      <c r="O4752" s="3" t="str">
        <f t="shared" si="593"/>
        <v>241</v>
      </c>
      <c r="P4752" s="3" t="str">
        <f t="shared" si="598"/>
        <v>2</v>
      </c>
      <c r="Q4752" s="11">
        <f>+VLOOKUP(M4752,'Dimension descriptions'!K:M,2,FALSE)</f>
        <v>50</v>
      </c>
      <c r="R4752" s="33">
        <v>50</v>
      </c>
      <c r="S4752" s="11" t="str">
        <f>+VLOOKUP(R4752,'Dimension descriptions'!K:M,3)</f>
        <v>CLASSROOM-GENERAL</v>
      </c>
      <c r="T4752" s="3" t="str">
        <f t="shared" si="599"/>
        <v>Y</v>
      </c>
      <c r="U4752" t="e">
        <f>+VLOOKUP(R4752,'FY21 P13 Allotment memo'!O:O,1,FALSE)</f>
        <v>#N/A</v>
      </c>
      <c r="V4752"/>
      <c r="W4752"/>
      <c r="X4752"/>
      <c r="Y4752"/>
      <c r="Z4752"/>
    </row>
    <row r="4753" spans="1:26">
      <c r="A4753">
        <v>10</v>
      </c>
      <c r="B4753" t="s">
        <v>6235</v>
      </c>
      <c r="C4753" t="s">
        <v>1250</v>
      </c>
      <c r="D4753">
        <v>91</v>
      </c>
      <c r="E4753">
        <v>1000</v>
      </c>
      <c r="F4753">
        <v>0</v>
      </c>
      <c r="G4753" s="2">
        <f t="shared" si="594"/>
        <v>1000</v>
      </c>
      <c r="H4753" s="3" t="str">
        <f t="shared" si="595"/>
        <v>10</v>
      </c>
      <c r="I4753" s="3" t="str">
        <f t="shared" si="596"/>
        <v>704</v>
      </c>
      <c r="J4753" s="3">
        <v>704</v>
      </c>
      <c r="K4753" s="3" t="str">
        <f>+VLOOKUP(J4753,'Dimension descriptions'!P:R,3,FALSE)</f>
        <v>Logan High School</v>
      </c>
      <c r="L4753" s="3" t="str">
        <f t="shared" si="597"/>
        <v>1050</v>
      </c>
      <c r="M4753" s="10">
        <v>1050</v>
      </c>
      <c r="N4753" s="3" t="str">
        <f t="shared" si="592"/>
        <v>2220</v>
      </c>
      <c r="O4753" s="3" t="str">
        <f t="shared" si="593"/>
        <v>245</v>
      </c>
      <c r="P4753" s="3" t="str">
        <f t="shared" si="598"/>
        <v>2</v>
      </c>
      <c r="Q4753" s="11">
        <f>+VLOOKUP(M4753,'Dimension descriptions'!K:M,2,FALSE)</f>
        <v>50</v>
      </c>
      <c r="R4753" s="33">
        <v>50</v>
      </c>
      <c r="S4753" s="11" t="str">
        <f>+VLOOKUP(R4753,'Dimension descriptions'!K:M,3)</f>
        <v>CLASSROOM-GENERAL</v>
      </c>
      <c r="T4753" s="3" t="str">
        <f t="shared" si="599"/>
        <v>Y</v>
      </c>
      <c r="U4753" t="e">
        <f>+VLOOKUP(R4753,'FY21 P13 Allotment memo'!O:O,1,FALSE)</f>
        <v>#N/A</v>
      </c>
      <c r="V4753"/>
      <c r="W4753"/>
      <c r="X4753"/>
      <c r="Y4753"/>
      <c r="Z4753"/>
    </row>
    <row r="4754" spans="1:26">
      <c r="A4754">
        <v>10</v>
      </c>
      <c r="B4754" t="s">
        <v>6236</v>
      </c>
      <c r="C4754" t="s">
        <v>1291</v>
      </c>
      <c r="D4754">
        <v>91</v>
      </c>
      <c r="E4754">
        <v>839.95</v>
      </c>
      <c r="F4754">
        <v>0</v>
      </c>
      <c r="G4754" s="2">
        <f t="shared" si="594"/>
        <v>839.95</v>
      </c>
      <c r="H4754" s="3" t="str">
        <f t="shared" si="595"/>
        <v>10</v>
      </c>
      <c r="I4754" s="3" t="str">
        <f t="shared" si="596"/>
        <v>704</v>
      </c>
      <c r="J4754" s="3">
        <v>704</v>
      </c>
      <c r="K4754" s="3" t="str">
        <f>+VLOOKUP(J4754,'Dimension descriptions'!P:R,3,FALSE)</f>
        <v>Logan High School</v>
      </c>
      <c r="L4754" s="3" t="str">
        <f t="shared" si="597"/>
        <v>1050</v>
      </c>
      <c r="M4754" s="10">
        <v>1050</v>
      </c>
      <c r="N4754" s="3" t="str">
        <f t="shared" si="592"/>
        <v>2220</v>
      </c>
      <c r="O4754" s="3" t="str">
        <f t="shared" si="593"/>
        <v>430</v>
      </c>
      <c r="P4754" s="3" t="str">
        <f t="shared" si="598"/>
        <v>4</v>
      </c>
      <c r="Q4754" s="11">
        <f>+VLOOKUP(M4754,'Dimension descriptions'!K:M,2,FALSE)</f>
        <v>50</v>
      </c>
      <c r="R4754" s="33">
        <v>50</v>
      </c>
      <c r="S4754" s="11" t="str">
        <f>+VLOOKUP(R4754,'Dimension descriptions'!K:M,3)</f>
        <v>CLASSROOM-GENERAL</v>
      </c>
      <c r="T4754" s="3" t="str">
        <f t="shared" si="599"/>
        <v>Y</v>
      </c>
      <c r="U4754" t="e">
        <f>+VLOOKUP(R4754,'FY21 P13 Allotment memo'!O:O,1,FALSE)</f>
        <v>#N/A</v>
      </c>
      <c r="V4754"/>
      <c r="W4754"/>
      <c r="X4754"/>
      <c r="Y4754"/>
      <c r="Z4754"/>
    </row>
    <row r="4755" spans="1:26">
      <c r="A4755">
        <v>10</v>
      </c>
      <c r="B4755" t="s">
        <v>6237</v>
      </c>
      <c r="C4755" t="s">
        <v>1293</v>
      </c>
      <c r="D4755">
        <v>91</v>
      </c>
      <c r="E4755">
        <v>3753.46</v>
      </c>
      <c r="F4755">
        <v>0</v>
      </c>
      <c r="G4755" s="2">
        <f t="shared" si="594"/>
        <v>3753.46</v>
      </c>
      <c r="H4755" s="3" t="str">
        <f t="shared" si="595"/>
        <v>10</v>
      </c>
      <c r="I4755" s="3" t="str">
        <f t="shared" si="596"/>
        <v>704</v>
      </c>
      <c r="J4755" s="3">
        <v>704</v>
      </c>
      <c r="K4755" s="3" t="str">
        <f>+VLOOKUP(J4755,'Dimension descriptions'!P:R,3,FALSE)</f>
        <v>Logan High School</v>
      </c>
      <c r="L4755" s="3" t="str">
        <f t="shared" si="597"/>
        <v>1050</v>
      </c>
      <c r="M4755" s="10">
        <v>1050</v>
      </c>
      <c r="N4755" s="3" t="str">
        <f t="shared" si="592"/>
        <v>2220</v>
      </c>
      <c r="O4755" s="3" t="str">
        <f t="shared" si="593"/>
        <v>644</v>
      </c>
      <c r="P4755" s="3" t="str">
        <f t="shared" si="598"/>
        <v>6</v>
      </c>
      <c r="Q4755" s="11">
        <f>+VLOOKUP(M4755,'Dimension descriptions'!K:M,2,FALSE)</f>
        <v>50</v>
      </c>
      <c r="R4755" s="33">
        <v>50</v>
      </c>
      <c r="S4755" s="11" t="str">
        <f>+VLOOKUP(R4755,'Dimension descriptions'!K:M,3)</f>
        <v>CLASSROOM-GENERAL</v>
      </c>
      <c r="T4755" s="3" t="str">
        <f t="shared" si="599"/>
        <v>Y</v>
      </c>
      <c r="U4755" t="e">
        <f>+VLOOKUP(R4755,'FY21 P13 Allotment memo'!O:O,1,FALSE)</f>
        <v>#N/A</v>
      </c>
      <c r="V4755"/>
      <c r="W4755"/>
      <c r="X4755"/>
      <c r="Y4755"/>
      <c r="Z4755"/>
    </row>
    <row r="4756" spans="1:26">
      <c r="A4756">
        <v>10</v>
      </c>
      <c r="B4756" t="s">
        <v>6238</v>
      </c>
      <c r="C4756" t="s">
        <v>1295</v>
      </c>
      <c r="D4756">
        <v>91</v>
      </c>
      <c r="E4756">
        <v>1357.52</v>
      </c>
      <c r="F4756">
        <v>0</v>
      </c>
      <c r="G4756" s="2">
        <f t="shared" si="594"/>
        <v>1357.52</v>
      </c>
      <c r="H4756" s="3" t="str">
        <f t="shared" si="595"/>
        <v>10</v>
      </c>
      <c r="I4756" s="3" t="str">
        <f t="shared" si="596"/>
        <v>704</v>
      </c>
      <c r="J4756" s="3">
        <v>704</v>
      </c>
      <c r="K4756" s="3" t="str">
        <f>+VLOOKUP(J4756,'Dimension descriptions'!P:R,3,FALSE)</f>
        <v>Logan High School</v>
      </c>
      <c r="L4756" s="3" t="str">
        <f t="shared" si="597"/>
        <v>1050</v>
      </c>
      <c r="M4756" s="10">
        <v>1050</v>
      </c>
      <c r="N4756" s="3" t="str">
        <f t="shared" si="592"/>
        <v>2220</v>
      </c>
      <c r="O4756" s="3" t="str">
        <f t="shared" si="593"/>
        <v>645</v>
      </c>
      <c r="P4756" s="3" t="str">
        <f t="shared" si="598"/>
        <v>6</v>
      </c>
      <c r="Q4756" s="11">
        <f>+VLOOKUP(M4756,'Dimension descriptions'!K:M,2,FALSE)</f>
        <v>50</v>
      </c>
      <c r="R4756" s="33">
        <v>50</v>
      </c>
      <c r="S4756" s="11" t="str">
        <f>+VLOOKUP(R4756,'Dimension descriptions'!K:M,3)</f>
        <v>CLASSROOM-GENERAL</v>
      </c>
      <c r="T4756" s="3" t="str">
        <f t="shared" si="599"/>
        <v>Y</v>
      </c>
      <c r="U4756" t="e">
        <f>+VLOOKUP(R4756,'FY21 P13 Allotment memo'!O:O,1,FALSE)</f>
        <v>#N/A</v>
      </c>
      <c r="V4756"/>
      <c r="W4756"/>
      <c r="X4756"/>
      <c r="Y4756"/>
      <c r="Z4756"/>
    </row>
    <row r="4757" spans="1:26">
      <c r="A4757">
        <v>10</v>
      </c>
      <c r="B4757" t="s">
        <v>6239</v>
      </c>
      <c r="C4757" t="s">
        <v>1297</v>
      </c>
      <c r="D4757">
        <v>91</v>
      </c>
      <c r="E4757">
        <v>2104.59</v>
      </c>
      <c r="F4757">
        <v>0</v>
      </c>
      <c r="G4757" s="2">
        <f t="shared" si="594"/>
        <v>2104.59</v>
      </c>
      <c r="H4757" s="3" t="str">
        <f t="shared" si="595"/>
        <v>10</v>
      </c>
      <c r="I4757" s="3" t="str">
        <f t="shared" si="596"/>
        <v>704</v>
      </c>
      <c r="J4757" s="3">
        <v>704</v>
      </c>
      <c r="K4757" s="3" t="str">
        <f>+VLOOKUP(J4757,'Dimension descriptions'!P:R,3,FALSE)</f>
        <v>Logan High School</v>
      </c>
      <c r="L4757" s="3" t="str">
        <f t="shared" si="597"/>
        <v>1050</v>
      </c>
      <c r="M4757" s="10">
        <v>1050</v>
      </c>
      <c r="N4757" s="3" t="str">
        <f t="shared" si="592"/>
        <v>2220</v>
      </c>
      <c r="O4757" s="3" t="str">
        <f t="shared" si="593"/>
        <v>646</v>
      </c>
      <c r="P4757" s="3" t="str">
        <f t="shared" si="598"/>
        <v>6</v>
      </c>
      <c r="Q4757" s="11">
        <f>+VLOOKUP(M4757,'Dimension descriptions'!K:M,2,FALSE)</f>
        <v>50</v>
      </c>
      <c r="R4757" s="33">
        <v>50</v>
      </c>
      <c r="S4757" s="11" t="str">
        <f>+VLOOKUP(R4757,'Dimension descriptions'!K:M,3)</f>
        <v>CLASSROOM-GENERAL</v>
      </c>
      <c r="T4757" s="3" t="str">
        <f t="shared" si="599"/>
        <v>Y</v>
      </c>
      <c r="U4757" t="e">
        <f>+VLOOKUP(R4757,'FY21 P13 Allotment memo'!O:O,1,FALSE)</f>
        <v>#N/A</v>
      </c>
      <c r="V4757"/>
      <c r="W4757"/>
      <c r="X4757"/>
      <c r="Y4757"/>
      <c r="Z4757"/>
    </row>
    <row r="4758" spans="1:26">
      <c r="A4758">
        <v>10</v>
      </c>
      <c r="B4758" t="s">
        <v>6240</v>
      </c>
      <c r="C4758" t="s">
        <v>1731</v>
      </c>
      <c r="D4758">
        <v>91</v>
      </c>
      <c r="E4758">
        <v>48.25</v>
      </c>
      <c r="F4758">
        <v>0</v>
      </c>
      <c r="G4758" s="2">
        <f t="shared" si="594"/>
        <v>48.25</v>
      </c>
      <c r="H4758" s="3" t="str">
        <f t="shared" si="595"/>
        <v>10</v>
      </c>
      <c r="I4758" s="3" t="str">
        <f t="shared" si="596"/>
        <v>704</v>
      </c>
      <c r="J4758" s="3">
        <v>704</v>
      </c>
      <c r="K4758" s="3" t="str">
        <f>+VLOOKUP(J4758,'Dimension descriptions'!P:R,3,FALSE)</f>
        <v>Logan High School</v>
      </c>
      <c r="L4758" s="3" t="str">
        <f t="shared" si="597"/>
        <v>1050</v>
      </c>
      <c r="M4758" s="10">
        <v>1050</v>
      </c>
      <c r="N4758" s="3" t="str">
        <f t="shared" si="592"/>
        <v>2220</v>
      </c>
      <c r="O4758" s="3" t="str">
        <f t="shared" si="593"/>
        <v>734</v>
      </c>
      <c r="P4758" s="3" t="str">
        <f t="shared" si="598"/>
        <v>7</v>
      </c>
      <c r="Q4758" s="11">
        <f>+VLOOKUP(M4758,'Dimension descriptions'!K:M,2,FALSE)</f>
        <v>50</v>
      </c>
      <c r="R4758" s="33">
        <v>50</v>
      </c>
      <c r="S4758" s="11" t="str">
        <f>+VLOOKUP(R4758,'Dimension descriptions'!K:M,3)</f>
        <v>CLASSROOM-GENERAL</v>
      </c>
      <c r="T4758" s="3" t="str">
        <f t="shared" si="599"/>
        <v>Y</v>
      </c>
      <c r="U4758" t="e">
        <f>+VLOOKUP(R4758,'FY21 P13 Allotment memo'!O:O,1,FALSE)</f>
        <v>#N/A</v>
      </c>
      <c r="V4758"/>
      <c r="W4758"/>
      <c r="X4758"/>
      <c r="Y4758"/>
      <c r="Z4758"/>
    </row>
    <row r="4759" spans="1:26">
      <c r="A4759">
        <v>10</v>
      </c>
      <c r="B4759" t="s">
        <v>6241</v>
      </c>
      <c r="C4759" t="s">
        <v>6242</v>
      </c>
      <c r="D4759">
        <v>91</v>
      </c>
      <c r="E4759">
        <v>0</v>
      </c>
      <c r="F4759">
        <v>0</v>
      </c>
      <c r="G4759" s="2">
        <f t="shared" si="594"/>
        <v>0</v>
      </c>
      <c r="H4759" s="3" t="str">
        <f t="shared" si="595"/>
        <v>10</v>
      </c>
      <c r="I4759" s="3" t="str">
        <f t="shared" si="596"/>
        <v>704</v>
      </c>
      <c r="J4759" s="3">
        <v>704</v>
      </c>
      <c r="K4759" s="3" t="str">
        <f>+VLOOKUP(J4759,'Dimension descriptions'!P:R,3,FALSE)</f>
        <v>Logan High School</v>
      </c>
      <c r="L4759" s="3" t="str">
        <f t="shared" si="597"/>
        <v>1050</v>
      </c>
      <c r="M4759" s="10">
        <v>1050</v>
      </c>
      <c r="N4759" s="3" t="str">
        <f t="shared" si="592"/>
        <v>2240</v>
      </c>
      <c r="O4759" s="3" t="str">
        <f t="shared" si="593"/>
        <v>152</v>
      </c>
      <c r="P4759" s="3" t="str">
        <f t="shared" si="598"/>
        <v>1</v>
      </c>
      <c r="Q4759" s="11">
        <f>+VLOOKUP(M4759,'Dimension descriptions'!K:M,2,FALSE)</f>
        <v>50</v>
      </c>
      <c r="R4759" s="33">
        <v>50</v>
      </c>
      <c r="S4759" s="11" t="str">
        <f>+VLOOKUP(R4759,'Dimension descriptions'!K:M,3)</f>
        <v>CLASSROOM-GENERAL</v>
      </c>
      <c r="T4759" s="3" t="str">
        <f t="shared" si="599"/>
        <v>Y</v>
      </c>
      <c r="U4759" t="e">
        <f>+VLOOKUP(R4759,'FY21 P13 Allotment memo'!O:O,1,FALSE)</f>
        <v>#N/A</v>
      </c>
      <c r="V4759"/>
      <c r="W4759"/>
      <c r="X4759"/>
      <c r="Y4759"/>
      <c r="Z4759"/>
    </row>
    <row r="4760" spans="1:26">
      <c r="A4760">
        <v>10</v>
      </c>
      <c r="B4760" t="s">
        <v>6243</v>
      </c>
      <c r="C4760" t="s">
        <v>1301</v>
      </c>
      <c r="D4760">
        <v>91</v>
      </c>
      <c r="E4760">
        <v>0</v>
      </c>
      <c r="F4760">
        <v>0</v>
      </c>
      <c r="G4760" s="2">
        <f t="shared" si="594"/>
        <v>0</v>
      </c>
      <c r="H4760" s="3" t="str">
        <f t="shared" si="595"/>
        <v>10</v>
      </c>
      <c r="I4760" s="3" t="str">
        <f t="shared" si="596"/>
        <v>704</v>
      </c>
      <c r="J4760" s="3">
        <v>704</v>
      </c>
      <c r="K4760" s="3" t="str">
        <f>+VLOOKUP(J4760,'Dimension descriptions'!P:R,3,FALSE)</f>
        <v>Logan High School</v>
      </c>
      <c r="L4760" s="3" t="str">
        <f t="shared" si="597"/>
        <v>1050</v>
      </c>
      <c r="M4760" s="10">
        <v>1050</v>
      </c>
      <c r="N4760" s="3" t="str">
        <f t="shared" si="592"/>
        <v>2290</v>
      </c>
      <c r="O4760" s="3" t="str">
        <f t="shared" si="593"/>
        <v>610</v>
      </c>
      <c r="P4760" s="3" t="str">
        <f t="shared" si="598"/>
        <v>6</v>
      </c>
      <c r="Q4760" s="11">
        <f>+VLOOKUP(M4760,'Dimension descriptions'!K:M,2,FALSE)</f>
        <v>50</v>
      </c>
      <c r="R4760" s="33">
        <v>50</v>
      </c>
      <c r="S4760" s="11" t="str">
        <f>+VLOOKUP(R4760,'Dimension descriptions'!K:M,3)</f>
        <v>CLASSROOM-GENERAL</v>
      </c>
      <c r="T4760" s="3" t="str">
        <f t="shared" si="599"/>
        <v>Y</v>
      </c>
      <c r="U4760" t="e">
        <f>+VLOOKUP(R4760,'FY21 P13 Allotment memo'!O:O,1,FALSE)</f>
        <v>#N/A</v>
      </c>
      <c r="V4760"/>
      <c r="W4760"/>
      <c r="X4760"/>
      <c r="Y4760"/>
      <c r="Z4760"/>
    </row>
    <row r="4761" spans="1:26">
      <c r="A4761">
        <v>10</v>
      </c>
      <c r="B4761" t="s">
        <v>6244</v>
      </c>
      <c r="C4761" t="s">
        <v>1252</v>
      </c>
      <c r="D4761">
        <v>91</v>
      </c>
      <c r="E4761">
        <v>0</v>
      </c>
      <c r="F4761">
        <v>0</v>
      </c>
      <c r="G4761" s="2">
        <f t="shared" si="594"/>
        <v>0</v>
      </c>
      <c r="H4761" s="3" t="str">
        <f t="shared" si="595"/>
        <v>10</v>
      </c>
      <c r="I4761" s="3" t="str">
        <f t="shared" si="596"/>
        <v>704</v>
      </c>
      <c r="J4761" s="3">
        <v>704</v>
      </c>
      <c r="K4761" s="3" t="str">
        <f>+VLOOKUP(J4761,'Dimension descriptions'!P:R,3,FALSE)</f>
        <v>Logan High School</v>
      </c>
      <c r="L4761" s="3" t="str">
        <f t="shared" si="597"/>
        <v>1050</v>
      </c>
      <c r="M4761" s="10">
        <v>1050</v>
      </c>
      <c r="N4761" s="3" t="str">
        <f t="shared" si="592"/>
        <v>2300</v>
      </c>
      <c r="O4761" s="3" t="str">
        <f t="shared" si="593"/>
        <v>270</v>
      </c>
      <c r="P4761" s="3" t="str">
        <f t="shared" si="598"/>
        <v>2</v>
      </c>
      <c r="Q4761" s="11">
        <f>+VLOOKUP(M4761,'Dimension descriptions'!K:M,2,FALSE)</f>
        <v>50</v>
      </c>
      <c r="R4761" s="33">
        <v>50</v>
      </c>
      <c r="S4761" s="11" t="str">
        <f>+VLOOKUP(R4761,'Dimension descriptions'!K:M,3)</f>
        <v>CLASSROOM-GENERAL</v>
      </c>
      <c r="T4761" s="3" t="str">
        <f t="shared" si="599"/>
        <v>Y</v>
      </c>
      <c r="U4761" t="e">
        <f>+VLOOKUP(R4761,'FY21 P13 Allotment memo'!O:O,1,FALSE)</f>
        <v>#N/A</v>
      </c>
      <c r="V4761"/>
      <c r="W4761"/>
      <c r="X4761"/>
      <c r="Y4761"/>
      <c r="Z4761"/>
    </row>
    <row r="4762" spans="1:26">
      <c r="A4762">
        <v>10</v>
      </c>
      <c r="B4762" t="s">
        <v>6245</v>
      </c>
      <c r="C4762" t="s">
        <v>1304</v>
      </c>
      <c r="D4762">
        <v>91</v>
      </c>
      <c r="E4762">
        <v>232372.56</v>
      </c>
      <c r="F4762">
        <v>0</v>
      </c>
      <c r="G4762" s="2">
        <f t="shared" si="594"/>
        <v>232372.56</v>
      </c>
      <c r="H4762" s="3" t="str">
        <f t="shared" si="595"/>
        <v>10</v>
      </c>
      <c r="I4762" s="3" t="str">
        <f t="shared" si="596"/>
        <v>704</v>
      </c>
      <c r="J4762" s="3">
        <v>704</v>
      </c>
      <c r="K4762" s="3" t="str">
        <f>+VLOOKUP(J4762,'Dimension descriptions'!P:R,3,FALSE)</f>
        <v>Logan High School</v>
      </c>
      <c r="L4762" s="3" t="str">
        <f t="shared" si="597"/>
        <v>1050</v>
      </c>
      <c r="M4762" s="10">
        <v>1050</v>
      </c>
      <c r="N4762" s="3" t="str">
        <f t="shared" si="592"/>
        <v>2400</v>
      </c>
      <c r="O4762" s="3" t="str">
        <f t="shared" si="593"/>
        <v>121</v>
      </c>
      <c r="P4762" s="3" t="str">
        <f t="shared" si="598"/>
        <v>1</v>
      </c>
      <c r="Q4762" s="11">
        <f>+VLOOKUP(M4762,'Dimension descriptions'!K:M,2,FALSE)</f>
        <v>50</v>
      </c>
      <c r="R4762" s="33">
        <v>50</v>
      </c>
      <c r="S4762" s="11" t="str">
        <f>+VLOOKUP(R4762,'Dimension descriptions'!K:M,3)</f>
        <v>CLASSROOM-GENERAL</v>
      </c>
      <c r="T4762" s="3" t="str">
        <f t="shared" si="599"/>
        <v>Y</v>
      </c>
      <c r="U4762" t="e">
        <f>+VLOOKUP(R4762,'FY21 P13 Allotment memo'!O:O,1,FALSE)</f>
        <v>#N/A</v>
      </c>
      <c r="V4762"/>
      <c r="W4762"/>
      <c r="X4762"/>
      <c r="Y4762"/>
      <c r="Z4762"/>
    </row>
    <row r="4763" spans="1:26">
      <c r="A4763">
        <v>10</v>
      </c>
      <c r="B4763" t="s">
        <v>6246</v>
      </c>
      <c r="C4763" t="s">
        <v>3887</v>
      </c>
      <c r="D4763">
        <v>91</v>
      </c>
      <c r="E4763">
        <v>103841.12</v>
      </c>
      <c r="F4763">
        <v>0</v>
      </c>
      <c r="G4763" s="2">
        <f t="shared" si="594"/>
        <v>103841.12</v>
      </c>
      <c r="H4763" s="3" t="str">
        <f t="shared" si="595"/>
        <v>10</v>
      </c>
      <c r="I4763" s="3" t="str">
        <f t="shared" si="596"/>
        <v>704</v>
      </c>
      <c r="J4763" s="3">
        <v>704</v>
      </c>
      <c r="K4763" s="3" t="str">
        <f>+VLOOKUP(J4763,'Dimension descriptions'!P:R,3,FALSE)</f>
        <v>Logan High School</v>
      </c>
      <c r="L4763" s="3" t="str">
        <f t="shared" si="597"/>
        <v>1050</v>
      </c>
      <c r="M4763" s="10">
        <v>1050</v>
      </c>
      <c r="N4763" s="3" t="str">
        <f t="shared" si="592"/>
        <v>2400</v>
      </c>
      <c r="O4763" s="3" t="str">
        <f t="shared" si="593"/>
        <v>122</v>
      </c>
      <c r="P4763" s="3" t="str">
        <f t="shared" si="598"/>
        <v>1</v>
      </c>
      <c r="Q4763" s="11">
        <f>+VLOOKUP(M4763,'Dimension descriptions'!K:M,2,FALSE)</f>
        <v>50</v>
      </c>
      <c r="R4763" s="33">
        <v>50</v>
      </c>
      <c r="S4763" s="11" t="str">
        <f>+VLOOKUP(R4763,'Dimension descriptions'!K:M,3)</f>
        <v>CLASSROOM-GENERAL</v>
      </c>
      <c r="T4763" s="3" t="str">
        <f t="shared" si="599"/>
        <v>Y</v>
      </c>
      <c r="U4763" t="e">
        <f>+VLOOKUP(R4763,'FY21 P13 Allotment memo'!O:O,1,FALSE)</f>
        <v>#N/A</v>
      </c>
      <c r="V4763"/>
      <c r="W4763"/>
      <c r="X4763"/>
      <c r="Y4763"/>
      <c r="Z4763"/>
    </row>
    <row r="4764" spans="1:26">
      <c r="A4764">
        <v>10</v>
      </c>
      <c r="B4764" t="s">
        <v>6247</v>
      </c>
      <c r="C4764" t="s">
        <v>3889</v>
      </c>
      <c r="D4764">
        <v>91</v>
      </c>
      <c r="E4764">
        <v>74663.710000000006</v>
      </c>
      <c r="F4764">
        <v>0</v>
      </c>
      <c r="G4764" s="2">
        <f t="shared" si="594"/>
        <v>74663.710000000006</v>
      </c>
      <c r="H4764" s="3" t="str">
        <f t="shared" si="595"/>
        <v>10</v>
      </c>
      <c r="I4764" s="3" t="str">
        <f t="shared" si="596"/>
        <v>704</v>
      </c>
      <c r="J4764" s="3">
        <v>704</v>
      </c>
      <c r="K4764" s="3" t="str">
        <f>+VLOOKUP(J4764,'Dimension descriptions'!P:R,3,FALSE)</f>
        <v>Logan High School</v>
      </c>
      <c r="L4764" s="3" t="str">
        <f t="shared" si="597"/>
        <v>1050</v>
      </c>
      <c r="M4764" s="10">
        <v>1050</v>
      </c>
      <c r="N4764" s="3" t="str">
        <f t="shared" si="592"/>
        <v>2400</v>
      </c>
      <c r="O4764" s="3" t="str">
        <f t="shared" si="593"/>
        <v>151</v>
      </c>
      <c r="P4764" s="3" t="str">
        <f t="shared" si="598"/>
        <v>1</v>
      </c>
      <c r="Q4764" s="11">
        <f>+VLOOKUP(M4764,'Dimension descriptions'!K:M,2,FALSE)</f>
        <v>50</v>
      </c>
      <c r="R4764" s="33">
        <v>50</v>
      </c>
      <c r="S4764" s="11" t="str">
        <f>+VLOOKUP(R4764,'Dimension descriptions'!K:M,3)</f>
        <v>CLASSROOM-GENERAL</v>
      </c>
      <c r="T4764" s="3" t="str">
        <f t="shared" si="599"/>
        <v>Y</v>
      </c>
      <c r="U4764" t="e">
        <f>+VLOOKUP(R4764,'FY21 P13 Allotment memo'!O:O,1,FALSE)</f>
        <v>#N/A</v>
      </c>
      <c r="V4764"/>
      <c r="W4764"/>
      <c r="X4764"/>
      <c r="Y4764"/>
      <c r="Z4764"/>
    </row>
    <row r="4765" spans="1:26">
      <c r="A4765">
        <v>10</v>
      </c>
      <c r="B4765" t="s">
        <v>6248</v>
      </c>
      <c r="C4765" t="s">
        <v>1306</v>
      </c>
      <c r="D4765">
        <v>91</v>
      </c>
      <c r="E4765">
        <v>54380.86</v>
      </c>
      <c r="F4765">
        <v>0</v>
      </c>
      <c r="G4765" s="2">
        <f t="shared" si="594"/>
        <v>54380.86</v>
      </c>
      <c r="H4765" s="3" t="str">
        <f t="shared" si="595"/>
        <v>10</v>
      </c>
      <c r="I4765" s="3" t="str">
        <f t="shared" si="596"/>
        <v>704</v>
      </c>
      <c r="J4765" s="3">
        <v>704</v>
      </c>
      <c r="K4765" s="3" t="str">
        <f>+VLOOKUP(J4765,'Dimension descriptions'!P:R,3,FALSE)</f>
        <v>Logan High School</v>
      </c>
      <c r="L4765" s="3" t="str">
        <f t="shared" si="597"/>
        <v>1050</v>
      </c>
      <c r="M4765" s="10">
        <v>1050</v>
      </c>
      <c r="N4765" s="3" t="str">
        <f t="shared" si="592"/>
        <v>2400</v>
      </c>
      <c r="O4765" s="3" t="str">
        <f t="shared" si="593"/>
        <v>152</v>
      </c>
      <c r="P4765" s="3" t="str">
        <f t="shared" si="598"/>
        <v>1</v>
      </c>
      <c r="Q4765" s="11">
        <f>+VLOOKUP(M4765,'Dimension descriptions'!K:M,2,FALSE)</f>
        <v>50</v>
      </c>
      <c r="R4765" s="33">
        <v>50</v>
      </c>
      <c r="S4765" s="11" t="str">
        <f>+VLOOKUP(R4765,'Dimension descriptions'!K:M,3)</f>
        <v>CLASSROOM-GENERAL</v>
      </c>
      <c r="T4765" s="3" t="str">
        <f t="shared" si="599"/>
        <v>Y</v>
      </c>
      <c r="U4765" t="e">
        <f>+VLOOKUP(R4765,'FY21 P13 Allotment memo'!O:O,1,FALSE)</f>
        <v>#N/A</v>
      </c>
      <c r="V4765"/>
      <c r="W4765"/>
      <c r="X4765"/>
      <c r="Y4765"/>
      <c r="Z4765"/>
    </row>
    <row r="4766" spans="1:26">
      <c r="A4766">
        <v>10</v>
      </c>
      <c r="B4766" t="s">
        <v>6249</v>
      </c>
      <c r="C4766" t="s">
        <v>1244</v>
      </c>
      <c r="D4766">
        <v>91</v>
      </c>
      <c r="E4766">
        <v>102135.93</v>
      </c>
      <c r="F4766">
        <v>0</v>
      </c>
      <c r="G4766" s="2">
        <f t="shared" si="594"/>
        <v>102135.93</v>
      </c>
      <c r="H4766" s="3" t="str">
        <f t="shared" si="595"/>
        <v>10</v>
      </c>
      <c r="I4766" s="3" t="str">
        <f t="shared" si="596"/>
        <v>704</v>
      </c>
      <c r="J4766" s="3">
        <v>704</v>
      </c>
      <c r="K4766" s="3" t="str">
        <f>+VLOOKUP(J4766,'Dimension descriptions'!P:R,3,FALSE)</f>
        <v>Logan High School</v>
      </c>
      <c r="L4766" s="3" t="str">
        <f t="shared" si="597"/>
        <v>1050</v>
      </c>
      <c r="M4766" s="10">
        <v>1050</v>
      </c>
      <c r="N4766" s="3" t="str">
        <f t="shared" si="592"/>
        <v>2400</v>
      </c>
      <c r="O4766" s="3" t="str">
        <f t="shared" si="593"/>
        <v>210</v>
      </c>
      <c r="P4766" s="3" t="str">
        <f t="shared" si="598"/>
        <v>2</v>
      </c>
      <c r="Q4766" s="11">
        <f>+VLOOKUP(M4766,'Dimension descriptions'!K:M,2,FALSE)</f>
        <v>50</v>
      </c>
      <c r="R4766" s="33">
        <v>50</v>
      </c>
      <c r="S4766" s="11" t="str">
        <f>+VLOOKUP(R4766,'Dimension descriptions'!K:M,3)</f>
        <v>CLASSROOM-GENERAL</v>
      </c>
      <c r="T4766" s="3" t="str">
        <f t="shared" si="599"/>
        <v>Y</v>
      </c>
      <c r="U4766" t="e">
        <f>+VLOOKUP(R4766,'FY21 P13 Allotment memo'!O:O,1,FALSE)</f>
        <v>#N/A</v>
      </c>
      <c r="V4766"/>
      <c r="W4766"/>
      <c r="X4766"/>
      <c r="Y4766"/>
      <c r="Z4766"/>
    </row>
    <row r="4767" spans="1:26">
      <c r="A4767">
        <v>10</v>
      </c>
      <c r="B4767" t="s">
        <v>6250</v>
      </c>
      <c r="C4767" t="s">
        <v>1246</v>
      </c>
      <c r="D4767">
        <v>91</v>
      </c>
      <c r="E4767">
        <v>34907.72</v>
      </c>
      <c r="F4767">
        <v>0</v>
      </c>
      <c r="G4767" s="2">
        <f t="shared" si="594"/>
        <v>34907.72</v>
      </c>
      <c r="H4767" s="3" t="str">
        <f t="shared" si="595"/>
        <v>10</v>
      </c>
      <c r="I4767" s="3" t="str">
        <f t="shared" si="596"/>
        <v>704</v>
      </c>
      <c r="J4767" s="3">
        <v>704</v>
      </c>
      <c r="K4767" s="3" t="str">
        <f>+VLOOKUP(J4767,'Dimension descriptions'!P:R,3,FALSE)</f>
        <v>Logan High School</v>
      </c>
      <c r="L4767" s="3" t="str">
        <f t="shared" si="597"/>
        <v>1050</v>
      </c>
      <c r="M4767" s="10">
        <v>1050</v>
      </c>
      <c r="N4767" s="3" t="str">
        <f t="shared" si="592"/>
        <v>2400</v>
      </c>
      <c r="O4767" s="3" t="str">
        <f t="shared" si="593"/>
        <v>220</v>
      </c>
      <c r="P4767" s="3" t="str">
        <f t="shared" si="598"/>
        <v>2</v>
      </c>
      <c r="Q4767" s="11">
        <f>+VLOOKUP(M4767,'Dimension descriptions'!K:M,2,FALSE)</f>
        <v>50</v>
      </c>
      <c r="R4767" s="33">
        <v>50</v>
      </c>
      <c r="S4767" s="11" t="str">
        <f>+VLOOKUP(R4767,'Dimension descriptions'!K:M,3)</f>
        <v>CLASSROOM-GENERAL</v>
      </c>
      <c r="T4767" s="3" t="str">
        <f t="shared" si="599"/>
        <v>Y</v>
      </c>
      <c r="U4767" t="e">
        <f>+VLOOKUP(R4767,'FY21 P13 Allotment memo'!O:O,1,FALSE)</f>
        <v>#N/A</v>
      </c>
      <c r="V4767"/>
      <c r="W4767"/>
      <c r="X4767"/>
      <c r="Y4767"/>
      <c r="Z4767"/>
    </row>
    <row r="4768" spans="1:26">
      <c r="A4768">
        <v>10</v>
      </c>
      <c r="B4768" t="s">
        <v>6251</v>
      </c>
      <c r="C4768" t="s">
        <v>1248</v>
      </c>
      <c r="D4768">
        <v>91</v>
      </c>
      <c r="E4768">
        <v>71577.509999999995</v>
      </c>
      <c r="F4768">
        <v>0</v>
      </c>
      <c r="G4768" s="2">
        <f t="shared" si="594"/>
        <v>71577.509999999995</v>
      </c>
      <c r="H4768" s="3" t="str">
        <f t="shared" si="595"/>
        <v>10</v>
      </c>
      <c r="I4768" s="3" t="str">
        <f t="shared" si="596"/>
        <v>704</v>
      </c>
      <c r="J4768" s="3">
        <v>704</v>
      </c>
      <c r="K4768" s="3" t="str">
        <f>+VLOOKUP(J4768,'Dimension descriptions'!P:R,3,FALSE)</f>
        <v>Logan High School</v>
      </c>
      <c r="L4768" s="3" t="str">
        <f t="shared" si="597"/>
        <v>1050</v>
      </c>
      <c r="M4768" s="10">
        <v>1050</v>
      </c>
      <c r="N4768" s="3" t="str">
        <f t="shared" si="592"/>
        <v>2400</v>
      </c>
      <c r="O4768" s="3" t="str">
        <f t="shared" si="593"/>
        <v>241</v>
      </c>
      <c r="P4768" s="3" t="str">
        <f t="shared" si="598"/>
        <v>2</v>
      </c>
      <c r="Q4768" s="11">
        <f>+VLOOKUP(M4768,'Dimension descriptions'!K:M,2,FALSE)</f>
        <v>50</v>
      </c>
      <c r="R4768" s="33">
        <v>50</v>
      </c>
      <c r="S4768" s="11" t="str">
        <f>+VLOOKUP(R4768,'Dimension descriptions'!K:M,3)</f>
        <v>CLASSROOM-GENERAL</v>
      </c>
      <c r="T4768" s="3" t="str">
        <f t="shared" si="599"/>
        <v>Y</v>
      </c>
      <c r="U4768" t="e">
        <f>+VLOOKUP(R4768,'FY21 P13 Allotment memo'!O:O,1,FALSE)</f>
        <v>#N/A</v>
      </c>
      <c r="V4768"/>
      <c r="W4768"/>
      <c r="X4768"/>
      <c r="Y4768"/>
      <c r="Z4768"/>
    </row>
    <row r="4769" spans="1:26">
      <c r="A4769">
        <v>10</v>
      </c>
      <c r="B4769" t="s">
        <v>6252</v>
      </c>
      <c r="C4769" t="s">
        <v>1252</v>
      </c>
      <c r="D4769">
        <v>91</v>
      </c>
      <c r="E4769">
        <v>0</v>
      </c>
      <c r="F4769">
        <v>0</v>
      </c>
      <c r="G4769" s="2">
        <f t="shared" si="594"/>
        <v>0</v>
      </c>
      <c r="H4769" s="3" t="str">
        <f t="shared" si="595"/>
        <v>10</v>
      </c>
      <c r="I4769" s="3" t="str">
        <f t="shared" si="596"/>
        <v>704</v>
      </c>
      <c r="J4769" s="3">
        <v>704</v>
      </c>
      <c r="K4769" s="3" t="str">
        <f>+VLOOKUP(J4769,'Dimension descriptions'!P:R,3,FALSE)</f>
        <v>Logan High School</v>
      </c>
      <c r="L4769" s="3" t="str">
        <f t="shared" si="597"/>
        <v>1050</v>
      </c>
      <c r="M4769" s="10">
        <v>1050</v>
      </c>
      <c r="N4769" s="3" t="str">
        <f t="shared" si="592"/>
        <v>2400</v>
      </c>
      <c r="O4769" s="3" t="str">
        <f t="shared" si="593"/>
        <v>270</v>
      </c>
      <c r="P4769" s="3" t="str">
        <f t="shared" si="598"/>
        <v>2</v>
      </c>
      <c r="Q4769" s="11">
        <f>+VLOOKUP(M4769,'Dimension descriptions'!K:M,2,FALSE)</f>
        <v>50</v>
      </c>
      <c r="R4769" s="33">
        <v>50</v>
      </c>
      <c r="S4769" s="11" t="str">
        <f>+VLOOKUP(R4769,'Dimension descriptions'!K:M,3)</f>
        <v>CLASSROOM-GENERAL</v>
      </c>
      <c r="T4769" s="3" t="str">
        <f t="shared" si="599"/>
        <v>Y</v>
      </c>
      <c r="U4769" t="e">
        <f>+VLOOKUP(R4769,'FY21 P13 Allotment memo'!O:O,1,FALSE)</f>
        <v>#N/A</v>
      </c>
      <c r="V4769"/>
      <c r="W4769"/>
      <c r="X4769"/>
      <c r="Y4769"/>
      <c r="Z4769"/>
    </row>
    <row r="4770" spans="1:26">
      <c r="A4770">
        <v>10</v>
      </c>
      <c r="B4770" t="s">
        <v>6253</v>
      </c>
      <c r="C4770" t="s">
        <v>1258</v>
      </c>
      <c r="D4770">
        <v>91</v>
      </c>
      <c r="E4770">
        <v>0</v>
      </c>
      <c r="F4770">
        <v>0</v>
      </c>
      <c r="G4770" s="2">
        <f t="shared" si="594"/>
        <v>0</v>
      </c>
      <c r="H4770" s="3" t="str">
        <f t="shared" si="595"/>
        <v>10</v>
      </c>
      <c r="I4770" s="3" t="str">
        <f t="shared" si="596"/>
        <v>704</v>
      </c>
      <c r="J4770" s="3">
        <v>704</v>
      </c>
      <c r="K4770" s="3" t="str">
        <f>+VLOOKUP(J4770,'Dimension descriptions'!P:R,3,FALSE)</f>
        <v>Logan High School</v>
      </c>
      <c r="L4770" s="3" t="str">
        <f t="shared" si="597"/>
        <v>1050</v>
      </c>
      <c r="M4770" s="10">
        <v>1050</v>
      </c>
      <c r="N4770" s="3" t="str">
        <f t="shared" si="592"/>
        <v>2400</v>
      </c>
      <c r="O4770" s="3" t="str">
        <f t="shared" si="593"/>
        <v>300</v>
      </c>
      <c r="P4770" s="3" t="str">
        <f t="shared" si="598"/>
        <v>3</v>
      </c>
      <c r="Q4770" s="11">
        <f>+VLOOKUP(M4770,'Dimension descriptions'!K:M,2,FALSE)</f>
        <v>50</v>
      </c>
      <c r="R4770" s="33">
        <v>50</v>
      </c>
      <c r="S4770" s="11" t="str">
        <f>+VLOOKUP(R4770,'Dimension descriptions'!K:M,3)</f>
        <v>CLASSROOM-GENERAL</v>
      </c>
      <c r="T4770" s="3" t="str">
        <f t="shared" si="599"/>
        <v>Y</v>
      </c>
      <c r="U4770" t="e">
        <f>+VLOOKUP(R4770,'FY21 P13 Allotment memo'!O:O,1,FALSE)</f>
        <v>#N/A</v>
      </c>
      <c r="V4770"/>
      <c r="W4770"/>
      <c r="X4770"/>
      <c r="Y4770"/>
      <c r="Z4770"/>
    </row>
    <row r="4771" spans="1:26">
      <c r="A4771">
        <v>10</v>
      </c>
      <c r="B4771" t="s">
        <v>6254</v>
      </c>
      <c r="C4771" t="s">
        <v>1314</v>
      </c>
      <c r="D4771">
        <v>91</v>
      </c>
      <c r="E4771">
        <v>6636.27</v>
      </c>
      <c r="F4771">
        <v>0</v>
      </c>
      <c r="G4771" s="2">
        <f t="shared" si="594"/>
        <v>6636.27</v>
      </c>
      <c r="H4771" s="3" t="str">
        <f t="shared" si="595"/>
        <v>10</v>
      </c>
      <c r="I4771" s="3" t="str">
        <f t="shared" si="596"/>
        <v>704</v>
      </c>
      <c r="J4771" s="3">
        <v>704</v>
      </c>
      <c r="K4771" s="3" t="str">
        <f>+VLOOKUP(J4771,'Dimension descriptions'!P:R,3,FALSE)</f>
        <v>Logan High School</v>
      </c>
      <c r="L4771" s="3" t="str">
        <f t="shared" si="597"/>
        <v>1050</v>
      </c>
      <c r="M4771" s="10">
        <v>1050</v>
      </c>
      <c r="N4771" s="3" t="str">
        <f t="shared" si="592"/>
        <v>2400</v>
      </c>
      <c r="O4771" s="3" t="str">
        <f t="shared" si="593"/>
        <v>530</v>
      </c>
      <c r="P4771" s="3" t="str">
        <f t="shared" si="598"/>
        <v>5</v>
      </c>
      <c r="Q4771" s="11">
        <f>+VLOOKUP(M4771,'Dimension descriptions'!K:M,2,FALSE)</f>
        <v>50</v>
      </c>
      <c r="R4771" s="33">
        <v>50</v>
      </c>
      <c r="S4771" s="11" t="str">
        <f>+VLOOKUP(R4771,'Dimension descriptions'!K:M,3)</f>
        <v>CLASSROOM-GENERAL</v>
      </c>
      <c r="T4771" s="3" t="str">
        <f t="shared" si="599"/>
        <v>Y</v>
      </c>
      <c r="U4771" t="e">
        <f>+VLOOKUP(R4771,'FY21 P13 Allotment memo'!O:O,1,FALSE)</f>
        <v>#N/A</v>
      </c>
      <c r="V4771"/>
      <c r="W4771"/>
      <c r="X4771"/>
      <c r="Y4771"/>
      <c r="Z4771"/>
    </row>
    <row r="4772" spans="1:26">
      <c r="A4772">
        <v>10</v>
      </c>
      <c r="B4772" t="s">
        <v>6255</v>
      </c>
      <c r="C4772" t="s">
        <v>1316</v>
      </c>
      <c r="D4772">
        <v>91</v>
      </c>
      <c r="E4772">
        <v>2250</v>
      </c>
      <c r="F4772">
        <v>0</v>
      </c>
      <c r="G4772" s="2">
        <f t="shared" si="594"/>
        <v>2250</v>
      </c>
      <c r="H4772" s="3" t="str">
        <f t="shared" si="595"/>
        <v>10</v>
      </c>
      <c r="I4772" s="3" t="str">
        <f t="shared" si="596"/>
        <v>704</v>
      </c>
      <c r="J4772" s="3">
        <v>704</v>
      </c>
      <c r="K4772" s="3" t="str">
        <f>+VLOOKUP(J4772,'Dimension descriptions'!P:R,3,FALSE)</f>
        <v>Logan High School</v>
      </c>
      <c r="L4772" s="3" t="str">
        <f t="shared" si="597"/>
        <v>1050</v>
      </c>
      <c r="M4772" s="10">
        <v>1050</v>
      </c>
      <c r="N4772" s="3" t="str">
        <f t="shared" si="592"/>
        <v>2400</v>
      </c>
      <c r="O4772" s="3" t="str">
        <f t="shared" si="593"/>
        <v>580</v>
      </c>
      <c r="P4772" s="3" t="str">
        <f t="shared" si="598"/>
        <v>5</v>
      </c>
      <c r="Q4772" s="11">
        <f>+VLOOKUP(M4772,'Dimension descriptions'!K:M,2,FALSE)</f>
        <v>50</v>
      </c>
      <c r="R4772" s="33">
        <v>50</v>
      </c>
      <c r="S4772" s="11" t="str">
        <f>+VLOOKUP(R4772,'Dimension descriptions'!K:M,3)</f>
        <v>CLASSROOM-GENERAL</v>
      </c>
      <c r="T4772" s="3" t="str">
        <f t="shared" si="599"/>
        <v>Y</v>
      </c>
      <c r="U4772" t="e">
        <f>+VLOOKUP(R4772,'FY21 P13 Allotment memo'!O:O,1,FALSE)</f>
        <v>#N/A</v>
      </c>
      <c r="V4772"/>
      <c r="W4772"/>
      <c r="X4772"/>
      <c r="Y4772"/>
      <c r="Z4772"/>
    </row>
    <row r="4773" spans="1:26">
      <c r="A4773">
        <v>10</v>
      </c>
      <c r="B4773" t="s">
        <v>6256</v>
      </c>
      <c r="C4773" t="s">
        <v>1318</v>
      </c>
      <c r="D4773">
        <v>91</v>
      </c>
      <c r="E4773">
        <v>0</v>
      </c>
      <c r="F4773">
        <v>0</v>
      </c>
      <c r="G4773" s="2">
        <f t="shared" si="594"/>
        <v>0</v>
      </c>
      <c r="H4773" s="3" t="str">
        <f t="shared" si="595"/>
        <v>10</v>
      </c>
      <c r="I4773" s="3" t="str">
        <f t="shared" si="596"/>
        <v>704</v>
      </c>
      <c r="J4773" s="3">
        <v>704</v>
      </c>
      <c r="K4773" s="3" t="str">
        <f>+VLOOKUP(J4773,'Dimension descriptions'!P:R,3,FALSE)</f>
        <v>Logan High School</v>
      </c>
      <c r="L4773" s="3" t="str">
        <f t="shared" si="597"/>
        <v>1050</v>
      </c>
      <c r="M4773" s="10">
        <v>1050</v>
      </c>
      <c r="N4773" s="3" t="str">
        <f t="shared" si="592"/>
        <v>2400</v>
      </c>
      <c r="O4773" s="3" t="str">
        <f t="shared" si="593"/>
        <v>610</v>
      </c>
      <c r="P4773" s="3" t="str">
        <f t="shared" si="598"/>
        <v>6</v>
      </c>
      <c r="Q4773" s="11">
        <f>+VLOOKUP(M4773,'Dimension descriptions'!K:M,2,FALSE)</f>
        <v>50</v>
      </c>
      <c r="R4773" s="33">
        <v>50</v>
      </c>
      <c r="S4773" s="11" t="str">
        <f>+VLOOKUP(R4773,'Dimension descriptions'!K:M,3)</f>
        <v>CLASSROOM-GENERAL</v>
      </c>
      <c r="T4773" s="3" t="str">
        <f t="shared" si="599"/>
        <v>Y</v>
      </c>
      <c r="U4773" t="e">
        <f>+VLOOKUP(R4773,'FY21 P13 Allotment memo'!O:O,1,FALSE)</f>
        <v>#N/A</v>
      </c>
      <c r="V4773"/>
      <c r="W4773"/>
      <c r="X4773"/>
      <c r="Y4773"/>
      <c r="Z4773"/>
    </row>
    <row r="4774" spans="1:26">
      <c r="A4774">
        <v>10</v>
      </c>
      <c r="B4774" t="s">
        <v>6257</v>
      </c>
      <c r="C4774" t="s">
        <v>1424</v>
      </c>
      <c r="D4774">
        <v>91</v>
      </c>
      <c r="E4774">
        <v>0</v>
      </c>
      <c r="F4774">
        <v>0</v>
      </c>
      <c r="G4774" s="2">
        <f t="shared" si="594"/>
        <v>0</v>
      </c>
      <c r="H4774" s="3" t="str">
        <f t="shared" si="595"/>
        <v>10</v>
      </c>
      <c r="I4774" s="3" t="str">
        <f t="shared" si="596"/>
        <v>704</v>
      </c>
      <c r="J4774" s="3">
        <v>704</v>
      </c>
      <c r="K4774" s="3" t="str">
        <f>+VLOOKUP(J4774,'Dimension descriptions'!P:R,3,FALSE)</f>
        <v>Logan High School</v>
      </c>
      <c r="L4774" s="3" t="str">
        <f t="shared" si="597"/>
        <v>1050</v>
      </c>
      <c r="M4774" s="10">
        <v>1050</v>
      </c>
      <c r="N4774" s="3" t="str">
        <f t="shared" si="592"/>
        <v>2400</v>
      </c>
      <c r="O4774" s="3" t="str">
        <f t="shared" si="593"/>
        <v>730</v>
      </c>
      <c r="P4774" s="3" t="str">
        <f t="shared" si="598"/>
        <v>7</v>
      </c>
      <c r="Q4774" s="11">
        <f>+VLOOKUP(M4774,'Dimension descriptions'!K:M,2,FALSE)</f>
        <v>50</v>
      </c>
      <c r="R4774" s="33">
        <v>50</v>
      </c>
      <c r="S4774" s="11" t="str">
        <f>+VLOOKUP(R4774,'Dimension descriptions'!K:M,3)</f>
        <v>CLASSROOM-GENERAL</v>
      </c>
      <c r="T4774" s="3" t="str">
        <f t="shared" si="599"/>
        <v>Y</v>
      </c>
      <c r="U4774" t="e">
        <f>+VLOOKUP(R4774,'FY21 P13 Allotment memo'!O:O,1,FALSE)</f>
        <v>#N/A</v>
      </c>
      <c r="V4774"/>
      <c r="W4774"/>
      <c r="X4774"/>
      <c r="Y4774"/>
      <c r="Z4774"/>
    </row>
    <row r="4775" spans="1:26">
      <c r="A4775">
        <v>10</v>
      </c>
      <c r="B4775" t="s">
        <v>6258</v>
      </c>
      <c r="C4775" t="s">
        <v>1276</v>
      </c>
      <c r="D4775">
        <v>91</v>
      </c>
      <c r="E4775">
        <v>0</v>
      </c>
      <c r="F4775">
        <v>0</v>
      </c>
      <c r="G4775" s="2">
        <f t="shared" si="594"/>
        <v>0</v>
      </c>
      <c r="H4775" s="3" t="str">
        <f t="shared" si="595"/>
        <v>10</v>
      </c>
      <c r="I4775" s="3" t="str">
        <f t="shared" si="596"/>
        <v>704</v>
      </c>
      <c r="J4775" s="3">
        <v>704</v>
      </c>
      <c r="K4775" s="3" t="str">
        <f>+VLOOKUP(J4775,'Dimension descriptions'!P:R,3,FALSE)</f>
        <v>Logan High School</v>
      </c>
      <c r="L4775" s="3" t="str">
        <f t="shared" si="597"/>
        <v>1050</v>
      </c>
      <c r="M4775" s="10">
        <v>1050</v>
      </c>
      <c r="N4775" s="3" t="str">
        <f t="shared" si="592"/>
        <v>2400</v>
      </c>
      <c r="O4775" s="3" t="str">
        <f t="shared" si="593"/>
        <v>810</v>
      </c>
      <c r="P4775" s="3" t="str">
        <f t="shared" si="598"/>
        <v>8</v>
      </c>
      <c r="Q4775" s="11">
        <f>+VLOOKUP(M4775,'Dimension descriptions'!K:M,2,FALSE)</f>
        <v>50</v>
      </c>
      <c r="R4775" s="33">
        <v>50</v>
      </c>
      <c r="S4775" s="11" t="str">
        <f>+VLOOKUP(R4775,'Dimension descriptions'!K:M,3)</f>
        <v>CLASSROOM-GENERAL</v>
      </c>
      <c r="T4775" s="3" t="str">
        <f t="shared" si="599"/>
        <v>Y</v>
      </c>
      <c r="U4775" t="e">
        <f>+VLOOKUP(R4775,'FY21 P13 Allotment memo'!O:O,1,FALSE)</f>
        <v>#N/A</v>
      </c>
      <c r="V4775"/>
      <c r="W4775"/>
      <c r="X4775"/>
      <c r="Y4775"/>
      <c r="Z4775"/>
    </row>
    <row r="4776" spans="1:26">
      <c r="A4776">
        <v>10</v>
      </c>
      <c r="B4776" t="s">
        <v>6259</v>
      </c>
      <c r="C4776" t="s">
        <v>1252</v>
      </c>
      <c r="D4776">
        <v>91</v>
      </c>
      <c r="E4776">
        <v>0</v>
      </c>
      <c r="F4776">
        <v>0</v>
      </c>
      <c r="G4776" s="2">
        <f t="shared" si="594"/>
        <v>0</v>
      </c>
      <c r="H4776" s="3" t="str">
        <f t="shared" si="595"/>
        <v>10</v>
      </c>
      <c r="I4776" s="3" t="str">
        <f t="shared" si="596"/>
        <v>704</v>
      </c>
      <c r="J4776" s="3">
        <v>704</v>
      </c>
      <c r="K4776" s="3" t="str">
        <f>+VLOOKUP(J4776,'Dimension descriptions'!P:R,3,FALSE)</f>
        <v>Logan High School</v>
      </c>
      <c r="L4776" s="3" t="str">
        <f t="shared" si="597"/>
        <v>1050</v>
      </c>
      <c r="M4776" s="10">
        <v>1050</v>
      </c>
      <c r="N4776" s="3" t="str">
        <f t="shared" si="592"/>
        <v>2500</v>
      </c>
      <c r="O4776" s="3" t="str">
        <f t="shared" si="593"/>
        <v>270</v>
      </c>
      <c r="P4776" s="3" t="str">
        <f t="shared" si="598"/>
        <v>2</v>
      </c>
      <c r="Q4776" s="11">
        <f>+VLOOKUP(M4776,'Dimension descriptions'!K:M,2,FALSE)</f>
        <v>50</v>
      </c>
      <c r="R4776" s="33">
        <v>50</v>
      </c>
      <c r="S4776" s="11" t="str">
        <f>+VLOOKUP(R4776,'Dimension descriptions'!K:M,3)</f>
        <v>CLASSROOM-GENERAL</v>
      </c>
      <c r="T4776" s="3" t="str">
        <f t="shared" si="599"/>
        <v>Y</v>
      </c>
      <c r="U4776" t="e">
        <f>+VLOOKUP(R4776,'FY21 P13 Allotment memo'!O:O,1,FALSE)</f>
        <v>#N/A</v>
      </c>
      <c r="V4776"/>
      <c r="W4776"/>
      <c r="X4776"/>
      <c r="Y4776"/>
      <c r="Z4776"/>
    </row>
    <row r="4777" spans="1:26">
      <c r="A4777">
        <v>10</v>
      </c>
      <c r="B4777" t="s">
        <v>6260</v>
      </c>
      <c r="C4777" t="s">
        <v>1322</v>
      </c>
      <c r="D4777">
        <v>91</v>
      </c>
      <c r="E4777">
        <v>0</v>
      </c>
      <c r="F4777">
        <v>0</v>
      </c>
      <c r="G4777" s="2">
        <f t="shared" si="594"/>
        <v>0</v>
      </c>
      <c r="H4777" s="3" t="str">
        <f t="shared" si="595"/>
        <v>10</v>
      </c>
      <c r="I4777" s="3" t="str">
        <f t="shared" si="596"/>
        <v>704</v>
      </c>
      <c r="J4777" s="3">
        <v>704</v>
      </c>
      <c r="K4777" s="3" t="str">
        <f>+VLOOKUP(J4777,'Dimension descriptions'!P:R,3,FALSE)</f>
        <v>Logan High School</v>
      </c>
      <c r="L4777" s="3" t="str">
        <f t="shared" si="597"/>
        <v>1050</v>
      </c>
      <c r="M4777" s="10">
        <v>1050</v>
      </c>
      <c r="N4777" s="3" t="str">
        <f t="shared" si="592"/>
        <v>2500</v>
      </c>
      <c r="O4777" s="3" t="str">
        <f t="shared" si="593"/>
        <v>290</v>
      </c>
      <c r="P4777" s="3" t="str">
        <f t="shared" si="598"/>
        <v>2</v>
      </c>
      <c r="Q4777" s="11">
        <f>+VLOOKUP(M4777,'Dimension descriptions'!K:M,2,FALSE)</f>
        <v>50</v>
      </c>
      <c r="R4777" s="33">
        <v>50</v>
      </c>
      <c r="S4777" s="11" t="str">
        <f>+VLOOKUP(R4777,'Dimension descriptions'!K:M,3)</f>
        <v>CLASSROOM-GENERAL</v>
      </c>
      <c r="T4777" s="3" t="str">
        <f t="shared" si="599"/>
        <v>Y</v>
      </c>
      <c r="U4777" t="e">
        <f>+VLOOKUP(R4777,'FY21 P13 Allotment memo'!O:O,1,FALSE)</f>
        <v>#N/A</v>
      </c>
      <c r="V4777"/>
      <c r="W4777"/>
      <c r="X4777"/>
      <c r="Y4777"/>
      <c r="Z4777"/>
    </row>
    <row r="4778" spans="1:26">
      <c r="A4778">
        <v>10</v>
      </c>
      <c r="B4778" t="s">
        <v>6261</v>
      </c>
      <c r="C4778" t="s">
        <v>1324</v>
      </c>
      <c r="D4778">
        <v>91</v>
      </c>
      <c r="E4778">
        <v>0</v>
      </c>
      <c r="F4778">
        <v>0</v>
      </c>
      <c r="G4778" s="2">
        <f t="shared" si="594"/>
        <v>0</v>
      </c>
      <c r="H4778" s="3" t="str">
        <f t="shared" si="595"/>
        <v>10</v>
      </c>
      <c r="I4778" s="3" t="str">
        <f t="shared" si="596"/>
        <v>704</v>
      </c>
      <c r="J4778" s="3">
        <v>704</v>
      </c>
      <c r="K4778" s="3" t="str">
        <f>+VLOOKUP(J4778,'Dimension descriptions'!P:R,3,FALSE)</f>
        <v>Logan High School</v>
      </c>
      <c r="L4778" s="3" t="str">
        <f t="shared" si="597"/>
        <v>1050</v>
      </c>
      <c r="M4778" s="10">
        <v>1050</v>
      </c>
      <c r="N4778" s="3" t="str">
        <f t="shared" si="592"/>
        <v>2600</v>
      </c>
      <c r="O4778" s="3" t="str">
        <f t="shared" si="593"/>
        <v>270</v>
      </c>
      <c r="P4778" s="3" t="str">
        <f t="shared" si="598"/>
        <v>2</v>
      </c>
      <c r="Q4778" s="11">
        <f>+VLOOKUP(M4778,'Dimension descriptions'!K:M,2,FALSE)</f>
        <v>50</v>
      </c>
      <c r="R4778" s="33">
        <v>50</v>
      </c>
      <c r="S4778" s="11" t="str">
        <f>+VLOOKUP(R4778,'Dimension descriptions'!K:M,3)</f>
        <v>CLASSROOM-GENERAL</v>
      </c>
      <c r="T4778" s="3" t="str">
        <f t="shared" si="599"/>
        <v>Y</v>
      </c>
      <c r="U4778" t="e">
        <f>+VLOOKUP(R4778,'FY21 P13 Allotment memo'!O:O,1,FALSE)</f>
        <v>#N/A</v>
      </c>
      <c r="V4778"/>
      <c r="W4778"/>
      <c r="X4778"/>
      <c r="Y4778"/>
      <c r="Z4778"/>
    </row>
    <row r="4779" spans="1:26">
      <c r="A4779">
        <v>10</v>
      </c>
      <c r="B4779" t="s">
        <v>6262</v>
      </c>
      <c r="C4779" t="s">
        <v>1324</v>
      </c>
      <c r="D4779">
        <v>91</v>
      </c>
      <c r="E4779">
        <v>0</v>
      </c>
      <c r="F4779">
        <v>0</v>
      </c>
      <c r="G4779" s="2">
        <f t="shared" si="594"/>
        <v>0</v>
      </c>
      <c r="H4779" s="3" t="str">
        <f t="shared" si="595"/>
        <v>10</v>
      </c>
      <c r="I4779" s="3" t="str">
        <f t="shared" si="596"/>
        <v>704</v>
      </c>
      <c r="J4779" s="3">
        <v>704</v>
      </c>
      <c r="K4779" s="3" t="str">
        <f>+VLOOKUP(J4779,'Dimension descriptions'!P:R,3,FALSE)</f>
        <v>Logan High School</v>
      </c>
      <c r="L4779" s="3" t="str">
        <f t="shared" si="597"/>
        <v>1050</v>
      </c>
      <c r="M4779" s="10">
        <v>1050</v>
      </c>
      <c r="N4779" s="3" t="str">
        <f t="shared" si="592"/>
        <v>3300</v>
      </c>
      <c r="O4779" s="3" t="str">
        <f t="shared" si="593"/>
        <v>270</v>
      </c>
      <c r="P4779" s="3" t="str">
        <f t="shared" si="598"/>
        <v>2</v>
      </c>
      <c r="Q4779" s="11">
        <f>+VLOOKUP(M4779,'Dimension descriptions'!K:M,2,FALSE)</f>
        <v>50</v>
      </c>
      <c r="R4779" s="33">
        <v>50</v>
      </c>
      <c r="S4779" s="11" t="str">
        <f>+VLOOKUP(R4779,'Dimension descriptions'!K:M,3)</f>
        <v>CLASSROOM-GENERAL</v>
      </c>
      <c r="T4779" s="3" t="str">
        <f t="shared" si="599"/>
        <v>Y</v>
      </c>
      <c r="U4779" t="e">
        <f>+VLOOKUP(R4779,'FY21 P13 Allotment memo'!O:O,1,FALSE)</f>
        <v>#N/A</v>
      </c>
      <c r="V4779"/>
      <c r="W4779"/>
      <c r="X4779"/>
      <c r="Y4779"/>
      <c r="Z4779"/>
    </row>
    <row r="4780" spans="1:26">
      <c r="A4780">
        <v>10</v>
      </c>
      <c r="B4780" t="s">
        <v>6263</v>
      </c>
      <c r="C4780" t="s">
        <v>1270</v>
      </c>
      <c r="D4780">
        <v>91</v>
      </c>
      <c r="E4780">
        <v>0</v>
      </c>
      <c r="F4780">
        <v>0</v>
      </c>
      <c r="G4780" s="2">
        <f t="shared" si="594"/>
        <v>0</v>
      </c>
      <c r="H4780" s="3" t="str">
        <f t="shared" si="595"/>
        <v>10</v>
      </c>
      <c r="I4780" s="3" t="str">
        <f t="shared" si="596"/>
        <v>704</v>
      </c>
      <c r="J4780" s="3">
        <v>704</v>
      </c>
      <c r="K4780" s="3" t="str">
        <f>+VLOOKUP(J4780,'Dimension descriptions'!P:R,3,FALSE)</f>
        <v>Logan High School</v>
      </c>
      <c r="L4780" s="3" t="str">
        <f t="shared" si="597"/>
        <v>1051</v>
      </c>
      <c r="M4780" s="10">
        <v>1051</v>
      </c>
      <c r="N4780" s="3" t="str">
        <f t="shared" si="592"/>
        <v>1000</v>
      </c>
      <c r="O4780" s="3" t="str">
        <f t="shared" si="593"/>
        <v>641</v>
      </c>
      <c r="P4780" s="3" t="str">
        <f t="shared" si="598"/>
        <v>6</v>
      </c>
      <c r="Q4780" s="11">
        <f>+VLOOKUP(M4780,'Dimension descriptions'!K:M,2,FALSE)</f>
        <v>50</v>
      </c>
      <c r="R4780" s="33">
        <v>50</v>
      </c>
      <c r="S4780" s="11" t="str">
        <f>+VLOOKUP(R4780,'Dimension descriptions'!K:M,3)</f>
        <v>CLASSROOM-GENERAL</v>
      </c>
      <c r="T4780" s="3" t="str">
        <f t="shared" si="599"/>
        <v>Y</v>
      </c>
      <c r="U4780" t="e">
        <f>+VLOOKUP(R4780,'FY21 P13 Allotment memo'!O:O,1,FALSE)</f>
        <v>#N/A</v>
      </c>
      <c r="V4780"/>
      <c r="W4780"/>
      <c r="X4780"/>
      <c r="Y4780"/>
      <c r="Z4780"/>
    </row>
    <row r="4781" spans="1:26">
      <c r="A4781">
        <v>10</v>
      </c>
      <c r="B4781" t="s">
        <v>6264</v>
      </c>
      <c r="C4781" t="s">
        <v>6265</v>
      </c>
      <c r="D4781">
        <v>91</v>
      </c>
      <c r="E4781">
        <v>0</v>
      </c>
      <c r="F4781">
        <v>0</v>
      </c>
      <c r="G4781" s="2">
        <f t="shared" si="594"/>
        <v>0</v>
      </c>
      <c r="H4781" s="3" t="str">
        <f t="shared" si="595"/>
        <v>10</v>
      </c>
      <c r="I4781" s="3" t="str">
        <f t="shared" si="596"/>
        <v>704</v>
      </c>
      <c r="J4781" s="3">
        <v>704</v>
      </c>
      <c r="K4781" s="3" t="str">
        <f>+VLOOKUP(J4781,'Dimension descriptions'!P:R,3,FALSE)</f>
        <v>Logan High School</v>
      </c>
      <c r="L4781" s="3" t="str">
        <f t="shared" si="597"/>
        <v>1052</v>
      </c>
      <c r="M4781" s="10">
        <v>1052</v>
      </c>
      <c r="N4781" s="3" t="str">
        <f t="shared" si="592"/>
        <v>1000</v>
      </c>
      <c r="O4781" s="3" t="str">
        <f t="shared" si="593"/>
        <v>131</v>
      </c>
      <c r="P4781" s="3" t="str">
        <f t="shared" si="598"/>
        <v>1</v>
      </c>
      <c r="Q4781" s="11">
        <f>+VLOOKUP(M4781,'Dimension descriptions'!K:M,2,FALSE)</f>
        <v>50</v>
      </c>
      <c r="R4781" s="33">
        <v>50</v>
      </c>
      <c r="S4781" s="11" t="str">
        <f>+VLOOKUP(R4781,'Dimension descriptions'!K:M,3)</f>
        <v>CLASSROOM-GENERAL</v>
      </c>
      <c r="T4781" s="3" t="str">
        <f t="shared" si="599"/>
        <v>Y</v>
      </c>
      <c r="U4781" t="e">
        <f>+VLOOKUP(R4781,'FY21 P13 Allotment memo'!O:O,1,FALSE)</f>
        <v>#N/A</v>
      </c>
      <c r="V4781"/>
      <c r="W4781"/>
      <c r="X4781"/>
      <c r="Y4781"/>
      <c r="Z4781"/>
    </row>
    <row r="4782" spans="1:26">
      <c r="A4782">
        <v>10</v>
      </c>
      <c r="B4782" t="s">
        <v>6266</v>
      </c>
      <c r="C4782" t="s">
        <v>6267</v>
      </c>
      <c r="D4782">
        <v>91</v>
      </c>
      <c r="E4782">
        <v>0</v>
      </c>
      <c r="F4782">
        <v>0</v>
      </c>
      <c r="G4782" s="2">
        <f t="shared" si="594"/>
        <v>0</v>
      </c>
      <c r="H4782" s="3" t="str">
        <f t="shared" si="595"/>
        <v>10</v>
      </c>
      <c r="I4782" s="3" t="str">
        <f t="shared" si="596"/>
        <v>704</v>
      </c>
      <c r="J4782" s="3">
        <v>704</v>
      </c>
      <c r="K4782" s="3" t="str">
        <f>+VLOOKUP(J4782,'Dimension descriptions'!P:R,3,FALSE)</f>
        <v>Logan High School</v>
      </c>
      <c r="L4782" s="3" t="str">
        <f t="shared" si="597"/>
        <v>1052</v>
      </c>
      <c r="M4782" s="10">
        <v>1052</v>
      </c>
      <c r="N4782" s="3" t="str">
        <f t="shared" si="592"/>
        <v>1000</v>
      </c>
      <c r="O4782" s="3" t="str">
        <f t="shared" si="593"/>
        <v>149</v>
      </c>
      <c r="P4782" s="3" t="str">
        <f t="shared" si="598"/>
        <v>1</v>
      </c>
      <c r="Q4782" s="11">
        <f>+VLOOKUP(M4782,'Dimension descriptions'!K:M,2,FALSE)</f>
        <v>50</v>
      </c>
      <c r="R4782" s="33">
        <v>50</v>
      </c>
      <c r="S4782" s="11" t="str">
        <f>+VLOOKUP(R4782,'Dimension descriptions'!K:M,3)</f>
        <v>CLASSROOM-GENERAL</v>
      </c>
      <c r="T4782" s="3" t="str">
        <f t="shared" si="599"/>
        <v>Y</v>
      </c>
      <c r="U4782" t="e">
        <f>+VLOOKUP(R4782,'FY21 P13 Allotment memo'!O:O,1,FALSE)</f>
        <v>#N/A</v>
      </c>
      <c r="V4782"/>
      <c r="W4782"/>
      <c r="X4782"/>
      <c r="Y4782"/>
      <c r="Z4782"/>
    </row>
    <row r="4783" spans="1:26">
      <c r="A4783">
        <v>10</v>
      </c>
      <c r="B4783" t="s">
        <v>6268</v>
      </c>
      <c r="C4783" t="s">
        <v>3446</v>
      </c>
      <c r="D4783">
        <v>91</v>
      </c>
      <c r="E4783">
        <v>0</v>
      </c>
      <c r="F4783">
        <v>0</v>
      </c>
      <c r="G4783" s="2">
        <f t="shared" si="594"/>
        <v>0</v>
      </c>
      <c r="H4783" s="3" t="str">
        <f t="shared" si="595"/>
        <v>10</v>
      </c>
      <c r="I4783" s="3" t="str">
        <f t="shared" si="596"/>
        <v>704</v>
      </c>
      <c r="J4783" s="3">
        <v>704</v>
      </c>
      <c r="K4783" s="3" t="str">
        <f>+VLOOKUP(J4783,'Dimension descriptions'!P:R,3,FALSE)</f>
        <v>Logan High School</v>
      </c>
      <c r="L4783" s="3" t="str">
        <f t="shared" si="597"/>
        <v>1052</v>
      </c>
      <c r="M4783" s="10">
        <v>1052</v>
      </c>
      <c r="N4783" s="3" t="str">
        <f t="shared" si="592"/>
        <v>1000</v>
      </c>
      <c r="O4783" s="3" t="str">
        <f t="shared" si="593"/>
        <v>198</v>
      </c>
      <c r="P4783" s="3" t="str">
        <f t="shared" si="598"/>
        <v>1</v>
      </c>
      <c r="Q4783" s="11">
        <f>+VLOOKUP(M4783,'Dimension descriptions'!K:M,2,FALSE)</f>
        <v>50</v>
      </c>
      <c r="R4783" s="33">
        <v>50</v>
      </c>
      <c r="S4783" s="11" t="str">
        <f>+VLOOKUP(R4783,'Dimension descriptions'!K:M,3)</f>
        <v>CLASSROOM-GENERAL</v>
      </c>
      <c r="T4783" s="3" t="str">
        <f t="shared" si="599"/>
        <v>Y</v>
      </c>
      <c r="U4783" t="e">
        <f>+VLOOKUP(R4783,'FY21 P13 Allotment memo'!O:O,1,FALSE)</f>
        <v>#N/A</v>
      </c>
      <c r="V4783"/>
      <c r="W4783"/>
      <c r="X4783"/>
      <c r="Y4783"/>
      <c r="Z4783"/>
    </row>
    <row r="4784" spans="1:26">
      <c r="A4784">
        <v>10</v>
      </c>
      <c r="B4784" t="s">
        <v>6269</v>
      </c>
      <c r="C4784" t="s">
        <v>6270</v>
      </c>
      <c r="D4784">
        <v>91</v>
      </c>
      <c r="E4784">
        <v>0</v>
      </c>
      <c r="F4784">
        <v>0</v>
      </c>
      <c r="G4784" s="2">
        <f t="shared" si="594"/>
        <v>0</v>
      </c>
      <c r="H4784" s="3" t="str">
        <f t="shared" si="595"/>
        <v>10</v>
      </c>
      <c r="I4784" s="3" t="str">
        <f t="shared" si="596"/>
        <v>704</v>
      </c>
      <c r="J4784" s="3">
        <v>704</v>
      </c>
      <c r="K4784" s="3" t="str">
        <f>+VLOOKUP(J4784,'Dimension descriptions'!P:R,3,FALSE)</f>
        <v>Logan High School</v>
      </c>
      <c r="L4784" s="3" t="str">
        <f t="shared" si="597"/>
        <v>1052</v>
      </c>
      <c r="M4784" s="10">
        <v>1052</v>
      </c>
      <c r="N4784" s="3" t="str">
        <f t="shared" si="592"/>
        <v>1000</v>
      </c>
      <c r="O4784" s="3" t="str">
        <f t="shared" si="593"/>
        <v>210</v>
      </c>
      <c r="P4784" s="3" t="str">
        <f t="shared" si="598"/>
        <v>2</v>
      </c>
      <c r="Q4784" s="11">
        <f>+VLOOKUP(M4784,'Dimension descriptions'!K:M,2,FALSE)</f>
        <v>50</v>
      </c>
      <c r="R4784" s="33">
        <v>50</v>
      </c>
      <c r="S4784" s="11" t="str">
        <f>+VLOOKUP(R4784,'Dimension descriptions'!K:M,3)</f>
        <v>CLASSROOM-GENERAL</v>
      </c>
      <c r="T4784" s="3" t="str">
        <f t="shared" si="599"/>
        <v>Y</v>
      </c>
      <c r="U4784" t="e">
        <f>+VLOOKUP(R4784,'FY21 P13 Allotment memo'!O:O,1,FALSE)</f>
        <v>#N/A</v>
      </c>
      <c r="V4784"/>
      <c r="W4784"/>
      <c r="X4784"/>
      <c r="Y4784"/>
      <c r="Z4784"/>
    </row>
    <row r="4785" spans="1:26">
      <c r="A4785">
        <v>10</v>
      </c>
      <c r="B4785" t="s">
        <v>6271</v>
      </c>
      <c r="C4785" t="s">
        <v>6272</v>
      </c>
      <c r="D4785">
        <v>91</v>
      </c>
      <c r="E4785">
        <v>0</v>
      </c>
      <c r="F4785">
        <v>0</v>
      </c>
      <c r="G4785" s="2">
        <f t="shared" si="594"/>
        <v>0</v>
      </c>
      <c r="H4785" s="3" t="str">
        <f t="shared" si="595"/>
        <v>10</v>
      </c>
      <c r="I4785" s="3" t="str">
        <f t="shared" si="596"/>
        <v>704</v>
      </c>
      <c r="J4785" s="3">
        <v>704</v>
      </c>
      <c r="K4785" s="3" t="str">
        <f>+VLOOKUP(J4785,'Dimension descriptions'!P:R,3,FALSE)</f>
        <v>Logan High School</v>
      </c>
      <c r="L4785" s="3" t="str">
        <f t="shared" si="597"/>
        <v>1052</v>
      </c>
      <c r="M4785" s="10">
        <v>1052</v>
      </c>
      <c r="N4785" s="3" t="str">
        <f t="shared" si="592"/>
        <v>1000</v>
      </c>
      <c r="O4785" s="3" t="str">
        <f t="shared" si="593"/>
        <v>220</v>
      </c>
      <c r="P4785" s="3" t="str">
        <f t="shared" si="598"/>
        <v>2</v>
      </c>
      <c r="Q4785" s="11">
        <f>+VLOOKUP(M4785,'Dimension descriptions'!K:M,2,FALSE)</f>
        <v>50</v>
      </c>
      <c r="R4785" s="33">
        <v>50</v>
      </c>
      <c r="S4785" s="11" t="str">
        <f>+VLOOKUP(R4785,'Dimension descriptions'!K:M,3)</f>
        <v>CLASSROOM-GENERAL</v>
      </c>
      <c r="T4785" s="3" t="str">
        <f t="shared" si="599"/>
        <v>Y</v>
      </c>
      <c r="U4785" t="e">
        <f>+VLOOKUP(R4785,'FY21 P13 Allotment memo'!O:O,1,FALSE)</f>
        <v>#N/A</v>
      </c>
      <c r="V4785"/>
      <c r="W4785"/>
      <c r="X4785"/>
      <c r="Y4785"/>
      <c r="Z4785"/>
    </row>
    <row r="4786" spans="1:26">
      <c r="A4786">
        <v>10</v>
      </c>
      <c r="B4786" t="s">
        <v>6273</v>
      </c>
      <c r="C4786" t="s">
        <v>6274</v>
      </c>
      <c r="D4786">
        <v>91</v>
      </c>
      <c r="E4786">
        <v>0</v>
      </c>
      <c r="F4786">
        <v>0</v>
      </c>
      <c r="G4786" s="2">
        <f t="shared" si="594"/>
        <v>0</v>
      </c>
      <c r="H4786" s="3" t="str">
        <f t="shared" si="595"/>
        <v>10</v>
      </c>
      <c r="I4786" s="3" t="str">
        <f t="shared" si="596"/>
        <v>704</v>
      </c>
      <c r="J4786" s="3">
        <v>704</v>
      </c>
      <c r="K4786" s="3" t="str">
        <f>+VLOOKUP(J4786,'Dimension descriptions'!P:R,3,FALSE)</f>
        <v>Logan High School</v>
      </c>
      <c r="L4786" s="3" t="str">
        <f t="shared" si="597"/>
        <v>1052</v>
      </c>
      <c r="M4786" s="10">
        <v>1052</v>
      </c>
      <c r="N4786" s="3" t="str">
        <f t="shared" si="592"/>
        <v>1000</v>
      </c>
      <c r="O4786" s="3" t="str">
        <f t="shared" si="593"/>
        <v>241</v>
      </c>
      <c r="P4786" s="3" t="str">
        <f t="shared" si="598"/>
        <v>2</v>
      </c>
      <c r="Q4786" s="11">
        <f>+VLOOKUP(M4786,'Dimension descriptions'!K:M,2,FALSE)</f>
        <v>50</v>
      </c>
      <c r="R4786" s="33">
        <v>50</v>
      </c>
      <c r="S4786" s="11" t="str">
        <f>+VLOOKUP(R4786,'Dimension descriptions'!K:M,3)</f>
        <v>CLASSROOM-GENERAL</v>
      </c>
      <c r="T4786" s="3" t="str">
        <f t="shared" si="599"/>
        <v>Y</v>
      </c>
      <c r="U4786" t="e">
        <f>+VLOOKUP(R4786,'FY21 P13 Allotment memo'!O:O,1,FALSE)</f>
        <v>#N/A</v>
      </c>
      <c r="V4786"/>
      <c r="W4786"/>
      <c r="X4786"/>
      <c r="Y4786"/>
      <c r="Z4786"/>
    </row>
    <row r="4787" spans="1:26">
      <c r="A4787">
        <v>10</v>
      </c>
      <c r="B4787" t="s">
        <v>6275</v>
      </c>
      <c r="C4787" t="s">
        <v>1652</v>
      </c>
      <c r="D4787">
        <v>91</v>
      </c>
      <c r="E4787">
        <v>16262.89</v>
      </c>
      <c r="F4787">
        <v>0</v>
      </c>
      <c r="G4787" s="2">
        <f t="shared" si="594"/>
        <v>16262.89</v>
      </c>
      <c r="H4787" s="3" t="str">
        <f t="shared" si="595"/>
        <v>10</v>
      </c>
      <c r="I4787" s="3" t="str">
        <f t="shared" si="596"/>
        <v>704</v>
      </c>
      <c r="J4787" s="3">
        <v>704</v>
      </c>
      <c r="K4787" s="3" t="str">
        <f>+VLOOKUP(J4787,'Dimension descriptions'!P:R,3,FALSE)</f>
        <v>Logan High School</v>
      </c>
      <c r="L4787" s="3" t="str">
        <f t="shared" si="597"/>
        <v>1052</v>
      </c>
      <c r="M4787" s="10">
        <v>1052</v>
      </c>
      <c r="N4787" s="3" t="str">
        <f t="shared" si="592"/>
        <v>1000</v>
      </c>
      <c r="O4787" s="3" t="str">
        <f t="shared" si="593"/>
        <v>610</v>
      </c>
      <c r="P4787" s="3" t="str">
        <f t="shared" si="598"/>
        <v>6</v>
      </c>
      <c r="Q4787" s="11">
        <f>+VLOOKUP(M4787,'Dimension descriptions'!K:M,2,FALSE)</f>
        <v>50</v>
      </c>
      <c r="R4787" s="33">
        <v>50</v>
      </c>
      <c r="S4787" s="11" t="str">
        <f>+VLOOKUP(R4787,'Dimension descriptions'!K:M,3)</f>
        <v>CLASSROOM-GENERAL</v>
      </c>
      <c r="T4787" s="3" t="str">
        <f t="shared" si="599"/>
        <v>Y</v>
      </c>
      <c r="U4787" t="e">
        <f>+VLOOKUP(R4787,'FY21 P13 Allotment memo'!O:O,1,FALSE)</f>
        <v>#N/A</v>
      </c>
      <c r="V4787"/>
      <c r="W4787"/>
      <c r="X4787"/>
      <c r="Y4787"/>
      <c r="Z4787"/>
    </row>
    <row r="4788" spans="1:26">
      <c r="A4788">
        <v>10</v>
      </c>
      <c r="B4788" t="s">
        <v>6276</v>
      </c>
      <c r="C4788" t="s">
        <v>1330</v>
      </c>
      <c r="D4788">
        <v>91</v>
      </c>
      <c r="E4788">
        <v>294496.15000000002</v>
      </c>
      <c r="F4788">
        <v>0</v>
      </c>
      <c r="G4788" s="2">
        <f t="shared" si="594"/>
        <v>294496.15000000002</v>
      </c>
      <c r="H4788" s="3" t="str">
        <f t="shared" si="595"/>
        <v>10</v>
      </c>
      <c r="I4788" s="3" t="str">
        <f t="shared" si="596"/>
        <v>704</v>
      </c>
      <c r="J4788" s="3">
        <v>704</v>
      </c>
      <c r="K4788" s="3" t="str">
        <f>+VLOOKUP(J4788,'Dimension descriptions'!P:R,3,FALSE)</f>
        <v>Logan High School</v>
      </c>
      <c r="L4788" s="3" t="str">
        <f t="shared" si="597"/>
        <v>1205</v>
      </c>
      <c r="M4788" s="10">
        <v>1205</v>
      </c>
      <c r="N4788" s="3" t="str">
        <f t="shared" si="592"/>
        <v>1000</v>
      </c>
      <c r="O4788" s="3" t="str">
        <f t="shared" si="593"/>
        <v>131</v>
      </c>
      <c r="P4788" s="3" t="str">
        <f t="shared" si="598"/>
        <v>1</v>
      </c>
      <c r="Q4788" s="11">
        <f>+VLOOKUP(M4788,'Dimension descriptions'!K:M,2,FALSE)</f>
        <v>1205</v>
      </c>
      <c r="R4788" s="33">
        <v>1205</v>
      </c>
      <c r="S4788" s="11" t="str">
        <f>+VLOOKUP(R4788,'Dimension descriptions'!K:M,3)</f>
        <v>SPECIAL EDUCATION</v>
      </c>
      <c r="T4788" s="3" t="str">
        <f t="shared" si="599"/>
        <v>N</v>
      </c>
      <c r="U4788">
        <f>+VLOOKUP(R4788,'FY21 P13 Allotment memo'!O:O,1,FALSE)</f>
        <v>1205</v>
      </c>
      <c r="V4788"/>
      <c r="W4788"/>
      <c r="X4788"/>
      <c r="Y4788"/>
      <c r="Z4788"/>
    </row>
    <row r="4789" spans="1:26">
      <c r="A4789">
        <v>10</v>
      </c>
      <c r="B4789" t="s">
        <v>6277</v>
      </c>
      <c r="C4789" t="s">
        <v>1236</v>
      </c>
      <c r="D4789">
        <v>91</v>
      </c>
      <c r="E4789">
        <v>897.94</v>
      </c>
      <c r="F4789">
        <v>0</v>
      </c>
      <c r="G4789" s="2">
        <f t="shared" si="594"/>
        <v>897.94</v>
      </c>
      <c r="H4789" s="3" t="str">
        <f t="shared" si="595"/>
        <v>10</v>
      </c>
      <c r="I4789" s="3" t="str">
        <f t="shared" si="596"/>
        <v>704</v>
      </c>
      <c r="J4789" s="3">
        <v>704</v>
      </c>
      <c r="K4789" s="3" t="str">
        <f>+VLOOKUP(J4789,'Dimension descriptions'!P:R,3,FALSE)</f>
        <v>Logan High School</v>
      </c>
      <c r="L4789" s="3" t="str">
        <f t="shared" si="597"/>
        <v>1205</v>
      </c>
      <c r="M4789" s="10">
        <v>1205</v>
      </c>
      <c r="N4789" s="3" t="str">
        <f t="shared" si="592"/>
        <v>1000</v>
      </c>
      <c r="O4789" s="3" t="str">
        <f t="shared" si="593"/>
        <v>149</v>
      </c>
      <c r="P4789" s="3" t="str">
        <f t="shared" si="598"/>
        <v>1</v>
      </c>
      <c r="Q4789" s="11">
        <f>+VLOOKUP(M4789,'Dimension descriptions'!K:M,2,FALSE)</f>
        <v>1205</v>
      </c>
      <c r="R4789" s="33">
        <v>1205</v>
      </c>
      <c r="S4789" s="11" t="str">
        <f>+VLOOKUP(R4789,'Dimension descriptions'!K:M,3)</f>
        <v>SPECIAL EDUCATION</v>
      </c>
      <c r="T4789" s="3" t="str">
        <f t="shared" si="599"/>
        <v>N</v>
      </c>
      <c r="U4789">
        <f>+VLOOKUP(R4789,'FY21 P13 Allotment memo'!O:O,1,FALSE)</f>
        <v>1205</v>
      </c>
      <c r="V4789"/>
      <c r="W4789"/>
      <c r="X4789"/>
      <c r="Y4789"/>
      <c r="Z4789"/>
    </row>
    <row r="4790" spans="1:26">
      <c r="A4790">
        <v>10</v>
      </c>
      <c r="B4790" t="s">
        <v>6278</v>
      </c>
      <c r="C4790" t="s">
        <v>1238</v>
      </c>
      <c r="D4790">
        <v>91</v>
      </c>
      <c r="E4790">
        <v>77669.06</v>
      </c>
      <c r="F4790">
        <v>0</v>
      </c>
      <c r="G4790" s="2">
        <f t="shared" si="594"/>
        <v>77669.06</v>
      </c>
      <c r="H4790" s="3" t="str">
        <f t="shared" si="595"/>
        <v>10</v>
      </c>
      <c r="I4790" s="3" t="str">
        <f t="shared" si="596"/>
        <v>704</v>
      </c>
      <c r="J4790" s="3">
        <v>704</v>
      </c>
      <c r="K4790" s="3" t="str">
        <f>+VLOOKUP(J4790,'Dimension descriptions'!P:R,3,FALSE)</f>
        <v>Logan High School</v>
      </c>
      <c r="L4790" s="3" t="str">
        <f t="shared" si="597"/>
        <v>1205</v>
      </c>
      <c r="M4790" s="10">
        <v>1205</v>
      </c>
      <c r="N4790" s="3" t="str">
        <f t="shared" si="592"/>
        <v>1000</v>
      </c>
      <c r="O4790" s="3" t="str">
        <f t="shared" si="593"/>
        <v>161</v>
      </c>
      <c r="P4790" s="3" t="str">
        <f t="shared" si="598"/>
        <v>1</v>
      </c>
      <c r="Q4790" s="11">
        <f>+VLOOKUP(M4790,'Dimension descriptions'!K:M,2,FALSE)</f>
        <v>1205</v>
      </c>
      <c r="R4790" s="33">
        <v>1205</v>
      </c>
      <c r="S4790" s="11" t="str">
        <f>+VLOOKUP(R4790,'Dimension descriptions'!K:M,3)</f>
        <v>SPECIAL EDUCATION</v>
      </c>
      <c r="T4790" s="3" t="str">
        <f t="shared" si="599"/>
        <v>N</v>
      </c>
      <c r="U4790">
        <f>+VLOOKUP(R4790,'FY21 P13 Allotment memo'!O:O,1,FALSE)</f>
        <v>1205</v>
      </c>
      <c r="V4790"/>
      <c r="W4790"/>
      <c r="X4790"/>
      <c r="Y4790"/>
      <c r="Z4790"/>
    </row>
    <row r="4791" spans="1:26">
      <c r="A4791">
        <v>10</v>
      </c>
      <c r="B4791" t="s">
        <v>6279</v>
      </c>
      <c r="C4791" t="s">
        <v>1244</v>
      </c>
      <c r="D4791">
        <v>91</v>
      </c>
      <c r="E4791">
        <v>65185.7</v>
      </c>
      <c r="F4791">
        <v>0</v>
      </c>
      <c r="G4791" s="2">
        <f t="shared" si="594"/>
        <v>65185.7</v>
      </c>
      <c r="H4791" s="3" t="str">
        <f t="shared" si="595"/>
        <v>10</v>
      </c>
      <c r="I4791" s="3" t="str">
        <f t="shared" si="596"/>
        <v>704</v>
      </c>
      <c r="J4791" s="3">
        <v>704</v>
      </c>
      <c r="K4791" s="3" t="str">
        <f>+VLOOKUP(J4791,'Dimension descriptions'!P:R,3,FALSE)</f>
        <v>Logan High School</v>
      </c>
      <c r="L4791" s="3" t="str">
        <f t="shared" si="597"/>
        <v>1205</v>
      </c>
      <c r="M4791" s="10">
        <v>1205</v>
      </c>
      <c r="N4791" s="3" t="str">
        <f t="shared" si="592"/>
        <v>1000</v>
      </c>
      <c r="O4791" s="3" t="str">
        <f t="shared" si="593"/>
        <v>210</v>
      </c>
      <c r="P4791" s="3" t="str">
        <f t="shared" si="598"/>
        <v>2</v>
      </c>
      <c r="Q4791" s="11">
        <f>+VLOOKUP(M4791,'Dimension descriptions'!K:M,2,FALSE)</f>
        <v>1205</v>
      </c>
      <c r="R4791" s="33">
        <v>1205</v>
      </c>
      <c r="S4791" s="11" t="str">
        <f>+VLOOKUP(R4791,'Dimension descriptions'!K:M,3)</f>
        <v>SPECIAL EDUCATION</v>
      </c>
      <c r="T4791" s="3" t="str">
        <f t="shared" si="599"/>
        <v>N</v>
      </c>
      <c r="U4791">
        <f>+VLOOKUP(R4791,'FY21 P13 Allotment memo'!O:O,1,FALSE)</f>
        <v>1205</v>
      </c>
      <c r="V4791"/>
      <c r="W4791"/>
      <c r="X4791"/>
      <c r="Y4791"/>
      <c r="Z4791"/>
    </row>
    <row r="4792" spans="1:26">
      <c r="A4792">
        <v>10</v>
      </c>
      <c r="B4792" t="s">
        <v>6280</v>
      </c>
      <c r="C4792" t="s">
        <v>1246</v>
      </c>
      <c r="D4792">
        <v>91</v>
      </c>
      <c r="E4792">
        <v>27707.94</v>
      </c>
      <c r="F4792">
        <v>0</v>
      </c>
      <c r="G4792" s="2">
        <f t="shared" si="594"/>
        <v>27707.94</v>
      </c>
      <c r="H4792" s="3" t="str">
        <f t="shared" si="595"/>
        <v>10</v>
      </c>
      <c r="I4792" s="3" t="str">
        <f t="shared" si="596"/>
        <v>704</v>
      </c>
      <c r="J4792" s="3">
        <v>704</v>
      </c>
      <c r="K4792" s="3" t="str">
        <f>+VLOOKUP(J4792,'Dimension descriptions'!P:R,3,FALSE)</f>
        <v>Logan High School</v>
      </c>
      <c r="L4792" s="3" t="str">
        <f t="shared" si="597"/>
        <v>1205</v>
      </c>
      <c r="M4792" s="10">
        <v>1205</v>
      </c>
      <c r="N4792" s="3" t="str">
        <f t="shared" si="592"/>
        <v>1000</v>
      </c>
      <c r="O4792" s="3" t="str">
        <f t="shared" si="593"/>
        <v>220</v>
      </c>
      <c r="P4792" s="3" t="str">
        <f t="shared" si="598"/>
        <v>2</v>
      </c>
      <c r="Q4792" s="11">
        <f>+VLOOKUP(M4792,'Dimension descriptions'!K:M,2,FALSE)</f>
        <v>1205</v>
      </c>
      <c r="R4792" s="33">
        <v>1205</v>
      </c>
      <c r="S4792" s="11" t="str">
        <f>+VLOOKUP(R4792,'Dimension descriptions'!K:M,3)</f>
        <v>SPECIAL EDUCATION</v>
      </c>
      <c r="T4792" s="3" t="str">
        <f t="shared" si="599"/>
        <v>N</v>
      </c>
      <c r="U4792">
        <f>+VLOOKUP(R4792,'FY21 P13 Allotment memo'!O:O,1,FALSE)</f>
        <v>1205</v>
      </c>
      <c r="V4792"/>
      <c r="W4792"/>
      <c r="X4792"/>
      <c r="Y4792"/>
      <c r="Z4792"/>
    </row>
    <row r="4793" spans="1:26">
      <c r="A4793">
        <v>10</v>
      </c>
      <c r="B4793" t="s">
        <v>6281</v>
      </c>
      <c r="C4793" t="s">
        <v>1248</v>
      </c>
      <c r="D4793">
        <v>91</v>
      </c>
      <c r="E4793">
        <v>63988.37</v>
      </c>
      <c r="F4793">
        <v>0</v>
      </c>
      <c r="G4793" s="2">
        <f t="shared" si="594"/>
        <v>63988.37</v>
      </c>
      <c r="H4793" s="3" t="str">
        <f t="shared" si="595"/>
        <v>10</v>
      </c>
      <c r="I4793" s="3" t="str">
        <f t="shared" si="596"/>
        <v>704</v>
      </c>
      <c r="J4793" s="3">
        <v>704</v>
      </c>
      <c r="K4793" s="3" t="str">
        <f>+VLOOKUP(J4793,'Dimension descriptions'!P:R,3,FALSE)</f>
        <v>Logan High School</v>
      </c>
      <c r="L4793" s="3" t="str">
        <f t="shared" si="597"/>
        <v>1205</v>
      </c>
      <c r="M4793" s="10">
        <v>1205</v>
      </c>
      <c r="N4793" s="3" t="str">
        <f t="shared" si="592"/>
        <v>1000</v>
      </c>
      <c r="O4793" s="3" t="str">
        <f t="shared" si="593"/>
        <v>241</v>
      </c>
      <c r="P4793" s="3" t="str">
        <f t="shared" si="598"/>
        <v>2</v>
      </c>
      <c r="Q4793" s="11">
        <f>+VLOOKUP(M4793,'Dimension descriptions'!K:M,2,FALSE)</f>
        <v>1205</v>
      </c>
      <c r="R4793" s="33">
        <v>1205</v>
      </c>
      <c r="S4793" s="11" t="str">
        <f>+VLOOKUP(R4793,'Dimension descriptions'!K:M,3)</f>
        <v>SPECIAL EDUCATION</v>
      </c>
      <c r="T4793" s="3" t="str">
        <f t="shared" si="599"/>
        <v>N</v>
      </c>
      <c r="U4793">
        <f>+VLOOKUP(R4793,'FY21 P13 Allotment memo'!O:O,1,FALSE)</f>
        <v>1205</v>
      </c>
      <c r="V4793"/>
      <c r="W4793"/>
      <c r="X4793"/>
      <c r="Y4793"/>
      <c r="Z4793"/>
    </row>
    <row r="4794" spans="1:26">
      <c r="A4794">
        <v>10</v>
      </c>
      <c r="B4794" t="s">
        <v>6282</v>
      </c>
      <c r="C4794" t="s">
        <v>1250</v>
      </c>
      <c r="D4794">
        <v>91</v>
      </c>
      <c r="E4794">
        <v>0</v>
      </c>
      <c r="F4794">
        <v>0</v>
      </c>
      <c r="G4794" s="2">
        <f t="shared" si="594"/>
        <v>0</v>
      </c>
      <c r="H4794" s="3" t="str">
        <f t="shared" si="595"/>
        <v>10</v>
      </c>
      <c r="I4794" s="3" t="str">
        <f t="shared" si="596"/>
        <v>704</v>
      </c>
      <c r="J4794" s="3">
        <v>704</v>
      </c>
      <c r="K4794" s="3" t="str">
        <f>+VLOOKUP(J4794,'Dimension descriptions'!P:R,3,FALSE)</f>
        <v>Logan High School</v>
      </c>
      <c r="L4794" s="3" t="str">
        <f t="shared" si="597"/>
        <v>1205</v>
      </c>
      <c r="M4794" s="10">
        <v>1205</v>
      </c>
      <c r="N4794" s="3" t="str">
        <f t="shared" si="592"/>
        <v>1000</v>
      </c>
      <c r="O4794" s="3" t="str">
        <f t="shared" si="593"/>
        <v>245</v>
      </c>
      <c r="P4794" s="3" t="str">
        <f t="shared" si="598"/>
        <v>2</v>
      </c>
      <c r="Q4794" s="11">
        <f>+VLOOKUP(M4794,'Dimension descriptions'!K:M,2,FALSE)</f>
        <v>1205</v>
      </c>
      <c r="R4794" s="33">
        <v>1205</v>
      </c>
      <c r="S4794" s="11" t="str">
        <f>+VLOOKUP(R4794,'Dimension descriptions'!K:M,3)</f>
        <v>SPECIAL EDUCATION</v>
      </c>
      <c r="T4794" s="3" t="str">
        <f t="shared" si="599"/>
        <v>N</v>
      </c>
      <c r="U4794">
        <f>+VLOOKUP(R4794,'FY21 P13 Allotment memo'!O:O,1,FALSE)</f>
        <v>1205</v>
      </c>
      <c r="V4794"/>
      <c r="W4794"/>
      <c r="X4794"/>
      <c r="Y4794"/>
      <c r="Z4794"/>
    </row>
    <row r="4795" spans="1:26">
      <c r="A4795">
        <v>10</v>
      </c>
      <c r="B4795" t="s">
        <v>6283</v>
      </c>
      <c r="C4795" t="s">
        <v>1252</v>
      </c>
      <c r="D4795">
        <v>91</v>
      </c>
      <c r="E4795">
        <v>0</v>
      </c>
      <c r="F4795">
        <v>0</v>
      </c>
      <c r="G4795" s="2">
        <f t="shared" si="594"/>
        <v>0</v>
      </c>
      <c r="H4795" s="3" t="str">
        <f t="shared" si="595"/>
        <v>10</v>
      </c>
      <c r="I4795" s="3" t="str">
        <f t="shared" si="596"/>
        <v>704</v>
      </c>
      <c r="J4795" s="3">
        <v>704</v>
      </c>
      <c r="K4795" s="3" t="str">
        <f>+VLOOKUP(J4795,'Dimension descriptions'!P:R,3,FALSE)</f>
        <v>Logan High School</v>
      </c>
      <c r="L4795" s="3" t="str">
        <f t="shared" si="597"/>
        <v>1205</v>
      </c>
      <c r="M4795" s="10">
        <v>1205</v>
      </c>
      <c r="N4795" s="3" t="str">
        <f t="shared" si="592"/>
        <v>1000</v>
      </c>
      <c r="O4795" s="3" t="str">
        <f t="shared" si="593"/>
        <v>270</v>
      </c>
      <c r="P4795" s="3" t="str">
        <f t="shared" si="598"/>
        <v>2</v>
      </c>
      <c r="Q4795" s="11">
        <f>+VLOOKUP(M4795,'Dimension descriptions'!K:M,2,FALSE)</f>
        <v>1205</v>
      </c>
      <c r="R4795" s="33">
        <v>1205</v>
      </c>
      <c r="S4795" s="11" t="str">
        <f>+VLOOKUP(R4795,'Dimension descriptions'!K:M,3)</f>
        <v>SPECIAL EDUCATION</v>
      </c>
      <c r="T4795" s="3" t="str">
        <f t="shared" si="599"/>
        <v>N</v>
      </c>
      <c r="U4795">
        <f>+VLOOKUP(R4795,'FY21 P13 Allotment memo'!O:O,1,FALSE)</f>
        <v>1205</v>
      </c>
      <c r="V4795"/>
      <c r="W4795"/>
      <c r="X4795"/>
      <c r="Y4795"/>
      <c r="Z4795"/>
    </row>
    <row r="4796" spans="1:26">
      <c r="A4796">
        <v>10</v>
      </c>
      <c r="B4796" t="s">
        <v>6284</v>
      </c>
      <c r="C4796" t="s">
        <v>1348</v>
      </c>
      <c r="D4796">
        <v>91</v>
      </c>
      <c r="E4796">
        <v>14588.65</v>
      </c>
      <c r="F4796">
        <v>0</v>
      </c>
      <c r="G4796" s="2">
        <f t="shared" si="594"/>
        <v>14588.65</v>
      </c>
      <c r="H4796" s="3" t="str">
        <f t="shared" si="595"/>
        <v>10</v>
      </c>
      <c r="I4796" s="3" t="str">
        <f t="shared" si="596"/>
        <v>704</v>
      </c>
      <c r="J4796" s="3">
        <v>704</v>
      </c>
      <c r="K4796" s="3" t="str">
        <f>+VLOOKUP(J4796,'Dimension descriptions'!P:R,3,FALSE)</f>
        <v>Logan High School</v>
      </c>
      <c r="L4796" s="3" t="str">
        <f t="shared" si="597"/>
        <v>1205</v>
      </c>
      <c r="M4796" s="10">
        <v>1205</v>
      </c>
      <c r="N4796" s="3" t="str">
        <f t="shared" si="592"/>
        <v>1000</v>
      </c>
      <c r="O4796" s="3" t="str">
        <f t="shared" si="593"/>
        <v>341</v>
      </c>
      <c r="P4796" s="3" t="str">
        <f t="shared" si="598"/>
        <v>3</v>
      </c>
      <c r="Q4796" s="11">
        <f>+VLOOKUP(M4796,'Dimension descriptions'!K:M,2,FALSE)</f>
        <v>1205</v>
      </c>
      <c r="R4796" s="33">
        <v>1205</v>
      </c>
      <c r="S4796" s="11" t="str">
        <f>+VLOOKUP(R4796,'Dimension descriptions'!K:M,3)</f>
        <v>SPECIAL EDUCATION</v>
      </c>
      <c r="T4796" s="3" t="str">
        <f t="shared" si="599"/>
        <v>N</v>
      </c>
      <c r="U4796">
        <f>+VLOOKUP(R4796,'FY21 P13 Allotment memo'!O:O,1,FALSE)</f>
        <v>1205</v>
      </c>
      <c r="V4796"/>
      <c r="W4796"/>
      <c r="X4796"/>
      <c r="Y4796"/>
      <c r="Z4796"/>
    </row>
    <row r="4797" spans="1:26">
      <c r="A4797">
        <v>10</v>
      </c>
      <c r="B4797" t="s">
        <v>6285</v>
      </c>
      <c r="C4797" t="s">
        <v>1340</v>
      </c>
      <c r="D4797">
        <v>91</v>
      </c>
      <c r="E4797">
        <v>0</v>
      </c>
      <c r="F4797">
        <v>0</v>
      </c>
      <c r="G4797" s="2">
        <f t="shared" si="594"/>
        <v>0</v>
      </c>
      <c r="H4797" s="3" t="str">
        <f t="shared" si="595"/>
        <v>10</v>
      </c>
      <c r="I4797" s="3" t="str">
        <f t="shared" si="596"/>
        <v>704</v>
      </c>
      <c r="J4797" s="3">
        <v>704</v>
      </c>
      <c r="K4797" s="3" t="str">
        <f>+VLOOKUP(J4797,'Dimension descriptions'!P:R,3,FALSE)</f>
        <v>Logan High School</v>
      </c>
      <c r="L4797" s="3" t="str">
        <f t="shared" si="597"/>
        <v>1205</v>
      </c>
      <c r="M4797" s="10">
        <v>1205</v>
      </c>
      <c r="N4797" s="3" t="str">
        <f t="shared" si="592"/>
        <v>2150</v>
      </c>
      <c r="O4797" s="3" t="str">
        <f t="shared" si="593"/>
        <v>149</v>
      </c>
      <c r="P4797" s="3" t="str">
        <f t="shared" si="598"/>
        <v>1</v>
      </c>
      <c r="Q4797" s="11">
        <f>+VLOOKUP(M4797,'Dimension descriptions'!K:M,2,FALSE)</f>
        <v>1205</v>
      </c>
      <c r="R4797" s="33">
        <v>1205</v>
      </c>
      <c r="S4797" s="11" t="str">
        <f>+VLOOKUP(R4797,'Dimension descriptions'!K:M,3)</f>
        <v>SPECIAL EDUCATION</v>
      </c>
      <c r="T4797" s="3" t="str">
        <f t="shared" si="599"/>
        <v>N</v>
      </c>
      <c r="U4797">
        <f>+VLOOKUP(R4797,'FY21 P13 Allotment memo'!O:O,1,FALSE)</f>
        <v>1205</v>
      </c>
      <c r="V4797"/>
      <c r="W4797"/>
      <c r="X4797"/>
      <c r="Y4797"/>
      <c r="Z4797"/>
    </row>
    <row r="4798" spans="1:26">
      <c r="A4798">
        <v>10</v>
      </c>
      <c r="B4798" t="s">
        <v>6286</v>
      </c>
      <c r="C4798" t="s">
        <v>1342</v>
      </c>
      <c r="D4798">
        <v>91</v>
      </c>
      <c r="E4798">
        <v>48868.62</v>
      </c>
      <c r="F4798">
        <v>0</v>
      </c>
      <c r="G4798" s="2">
        <f t="shared" si="594"/>
        <v>48868.62</v>
      </c>
      <c r="H4798" s="3" t="str">
        <f t="shared" si="595"/>
        <v>10</v>
      </c>
      <c r="I4798" s="3" t="str">
        <f t="shared" si="596"/>
        <v>704</v>
      </c>
      <c r="J4798" s="3">
        <v>704</v>
      </c>
      <c r="K4798" s="3" t="str">
        <f>+VLOOKUP(J4798,'Dimension descriptions'!P:R,3,FALSE)</f>
        <v>Logan High School</v>
      </c>
      <c r="L4798" s="3" t="str">
        <f t="shared" si="597"/>
        <v>1205</v>
      </c>
      <c r="M4798" s="10">
        <v>1205</v>
      </c>
      <c r="N4798" s="3" t="str">
        <f t="shared" si="592"/>
        <v>2150</v>
      </c>
      <c r="O4798" s="3" t="str">
        <f t="shared" si="593"/>
        <v>199</v>
      </c>
      <c r="P4798" s="3" t="str">
        <f t="shared" si="598"/>
        <v>1</v>
      </c>
      <c r="Q4798" s="11">
        <f>+VLOOKUP(M4798,'Dimension descriptions'!K:M,2,FALSE)</f>
        <v>1205</v>
      </c>
      <c r="R4798" s="33">
        <v>1205</v>
      </c>
      <c r="S4798" s="11" t="str">
        <f>+VLOOKUP(R4798,'Dimension descriptions'!K:M,3)</f>
        <v>SPECIAL EDUCATION</v>
      </c>
      <c r="T4798" s="3" t="str">
        <f t="shared" si="599"/>
        <v>N</v>
      </c>
      <c r="U4798">
        <f>+VLOOKUP(R4798,'FY21 P13 Allotment memo'!O:O,1,FALSE)</f>
        <v>1205</v>
      </c>
      <c r="V4798"/>
      <c r="W4798"/>
      <c r="X4798"/>
      <c r="Y4798"/>
      <c r="Z4798"/>
    </row>
    <row r="4799" spans="1:26">
      <c r="A4799">
        <v>10</v>
      </c>
      <c r="B4799" t="s">
        <v>6287</v>
      </c>
      <c r="C4799" t="s">
        <v>1279</v>
      </c>
      <c r="D4799">
        <v>91</v>
      </c>
      <c r="E4799">
        <v>6028.69</v>
      </c>
      <c r="F4799">
        <v>0</v>
      </c>
      <c r="G4799" s="2">
        <f t="shared" si="594"/>
        <v>6028.69</v>
      </c>
      <c r="H4799" s="3" t="str">
        <f t="shared" si="595"/>
        <v>10</v>
      </c>
      <c r="I4799" s="3" t="str">
        <f t="shared" si="596"/>
        <v>704</v>
      </c>
      <c r="J4799" s="3">
        <v>704</v>
      </c>
      <c r="K4799" s="3" t="str">
        <f>+VLOOKUP(J4799,'Dimension descriptions'!P:R,3,FALSE)</f>
        <v>Logan High School</v>
      </c>
      <c r="L4799" s="3" t="str">
        <f t="shared" si="597"/>
        <v>1205</v>
      </c>
      <c r="M4799" s="10">
        <v>1205</v>
      </c>
      <c r="N4799" s="3" t="str">
        <f t="shared" si="592"/>
        <v>2150</v>
      </c>
      <c r="O4799" s="3" t="str">
        <f t="shared" si="593"/>
        <v>210</v>
      </c>
      <c r="P4799" s="3" t="str">
        <f t="shared" si="598"/>
        <v>2</v>
      </c>
      <c r="Q4799" s="11">
        <f>+VLOOKUP(M4799,'Dimension descriptions'!K:M,2,FALSE)</f>
        <v>1205</v>
      </c>
      <c r="R4799" s="33">
        <v>1205</v>
      </c>
      <c r="S4799" s="11" t="str">
        <f>+VLOOKUP(R4799,'Dimension descriptions'!K:M,3)</f>
        <v>SPECIAL EDUCATION</v>
      </c>
      <c r="T4799" s="3" t="str">
        <f t="shared" si="599"/>
        <v>N</v>
      </c>
      <c r="U4799">
        <f>+VLOOKUP(R4799,'FY21 P13 Allotment memo'!O:O,1,FALSE)</f>
        <v>1205</v>
      </c>
      <c r="V4799"/>
      <c r="W4799"/>
      <c r="X4799"/>
      <c r="Y4799"/>
      <c r="Z4799"/>
    </row>
    <row r="4800" spans="1:26">
      <c r="A4800">
        <v>10</v>
      </c>
      <c r="B4800" t="s">
        <v>6288</v>
      </c>
      <c r="C4800" t="s">
        <v>1246</v>
      </c>
      <c r="D4800">
        <v>91</v>
      </c>
      <c r="E4800">
        <v>3738.52</v>
      </c>
      <c r="F4800">
        <v>0</v>
      </c>
      <c r="G4800" s="2">
        <f t="shared" si="594"/>
        <v>3738.52</v>
      </c>
      <c r="H4800" s="3" t="str">
        <f t="shared" si="595"/>
        <v>10</v>
      </c>
      <c r="I4800" s="3" t="str">
        <f t="shared" si="596"/>
        <v>704</v>
      </c>
      <c r="J4800" s="3">
        <v>704</v>
      </c>
      <c r="K4800" s="3" t="str">
        <f>+VLOOKUP(J4800,'Dimension descriptions'!P:R,3,FALSE)</f>
        <v>Logan High School</v>
      </c>
      <c r="L4800" s="3" t="str">
        <f t="shared" si="597"/>
        <v>1205</v>
      </c>
      <c r="M4800" s="10">
        <v>1205</v>
      </c>
      <c r="N4800" s="3" t="str">
        <f t="shared" si="592"/>
        <v>2150</v>
      </c>
      <c r="O4800" s="3" t="str">
        <f t="shared" si="593"/>
        <v>220</v>
      </c>
      <c r="P4800" s="3" t="str">
        <f t="shared" si="598"/>
        <v>2</v>
      </c>
      <c r="Q4800" s="11">
        <f>+VLOOKUP(M4800,'Dimension descriptions'!K:M,2,FALSE)</f>
        <v>1205</v>
      </c>
      <c r="R4800" s="33">
        <v>1205</v>
      </c>
      <c r="S4800" s="11" t="str">
        <f>+VLOOKUP(R4800,'Dimension descriptions'!K:M,3)</f>
        <v>SPECIAL EDUCATION</v>
      </c>
      <c r="T4800" s="3" t="str">
        <f t="shared" si="599"/>
        <v>N</v>
      </c>
      <c r="U4800">
        <f>+VLOOKUP(R4800,'FY21 P13 Allotment memo'!O:O,1,FALSE)</f>
        <v>1205</v>
      </c>
      <c r="V4800"/>
      <c r="W4800"/>
      <c r="X4800"/>
      <c r="Y4800"/>
      <c r="Z4800"/>
    </row>
    <row r="4801" spans="1:26">
      <c r="A4801">
        <v>10</v>
      </c>
      <c r="B4801" t="s">
        <v>6289</v>
      </c>
      <c r="C4801" t="s">
        <v>1346</v>
      </c>
      <c r="D4801">
        <v>91</v>
      </c>
      <c r="E4801">
        <v>0</v>
      </c>
      <c r="F4801">
        <v>0</v>
      </c>
      <c r="G4801" s="2">
        <f t="shared" si="594"/>
        <v>0</v>
      </c>
      <c r="H4801" s="3" t="str">
        <f t="shared" si="595"/>
        <v>10</v>
      </c>
      <c r="I4801" s="3" t="str">
        <f t="shared" si="596"/>
        <v>704</v>
      </c>
      <c r="J4801" s="3">
        <v>704</v>
      </c>
      <c r="K4801" s="3" t="str">
        <f>+VLOOKUP(J4801,'Dimension descriptions'!P:R,3,FALSE)</f>
        <v>Logan High School</v>
      </c>
      <c r="L4801" s="3" t="str">
        <f t="shared" si="597"/>
        <v>1205</v>
      </c>
      <c r="M4801" s="10">
        <v>1205</v>
      </c>
      <c r="N4801" s="3" t="str">
        <f t="shared" si="592"/>
        <v>2150</v>
      </c>
      <c r="O4801" s="3" t="str">
        <f t="shared" si="593"/>
        <v>241</v>
      </c>
      <c r="P4801" s="3" t="str">
        <f t="shared" si="598"/>
        <v>2</v>
      </c>
      <c r="Q4801" s="11">
        <f>+VLOOKUP(M4801,'Dimension descriptions'!K:M,2,FALSE)</f>
        <v>1205</v>
      </c>
      <c r="R4801" s="33">
        <v>1205</v>
      </c>
      <c r="S4801" s="11" t="str">
        <f>+VLOOKUP(R4801,'Dimension descriptions'!K:M,3)</f>
        <v>SPECIAL EDUCATION</v>
      </c>
      <c r="T4801" s="3" t="str">
        <f t="shared" si="599"/>
        <v>N</v>
      </c>
      <c r="U4801">
        <f>+VLOOKUP(R4801,'FY21 P13 Allotment memo'!O:O,1,FALSE)</f>
        <v>1205</v>
      </c>
      <c r="V4801"/>
      <c r="W4801"/>
      <c r="X4801"/>
      <c r="Y4801"/>
      <c r="Z4801"/>
    </row>
    <row r="4802" spans="1:26">
      <c r="A4802">
        <v>10</v>
      </c>
      <c r="B4802" t="s">
        <v>6290</v>
      </c>
      <c r="C4802" t="s">
        <v>1250</v>
      </c>
      <c r="D4802">
        <v>91</v>
      </c>
      <c r="E4802">
        <v>0</v>
      </c>
      <c r="F4802">
        <v>0</v>
      </c>
      <c r="G4802" s="2">
        <f t="shared" si="594"/>
        <v>0</v>
      </c>
      <c r="H4802" s="3" t="str">
        <f t="shared" si="595"/>
        <v>10</v>
      </c>
      <c r="I4802" s="3" t="str">
        <f t="shared" si="596"/>
        <v>704</v>
      </c>
      <c r="J4802" s="3">
        <v>704</v>
      </c>
      <c r="K4802" s="3" t="str">
        <f>+VLOOKUP(J4802,'Dimension descriptions'!P:R,3,FALSE)</f>
        <v>Logan High School</v>
      </c>
      <c r="L4802" s="3" t="str">
        <f t="shared" si="597"/>
        <v>1205</v>
      </c>
      <c r="M4802" s="10">
        <v>1205</v>
      </c>
      <c r="N4802" s="3" t="str">
        <f t="shared" si="592"/>
        <v>2150</v>
      </c>
      <c r="O4802" s="3" t="str">
        <f t="shared" si="593"/>
        <v>245</v>
      </c>
      <c r="P4802" s="3" t="str">
        <f t="shared" si="598"/>
        <v>2</v>
      </c>
      <c r="Q4802" s="11">
        <f>+VLOOKUP(M4802,'Dimension descriptions'!K:M,2,FALSE)</f>
        <v>1205</v>
      </c>
      <c r="R4802" s="33">
        <v>1205</v>
      </c>
      <c r="S4802" s="11" t="str">
        <f>+VLOOKUP(R4802,'Dimension descriptions'!K:M,3)</f>
        <v>SPECIAL EDUCATION</v>
      </c>
      <c r="T4802" s="3" t="str">
        <f t="shared" si="599"/>
        <v>N</v>
      </c>
      <c r="U4802">
        <f>+VLOOKUP(R4802,'FY21 P13 Allotment memo'!O:O,1,FALSE)</f>
        <v>1205</v>
      </c>
      <c r="V4802"/>
      <c r="W4802"/>
      <c r="X4802"/>
      <c r="Y4802"/>
      <c r="Z4802"/>
    </row>
    <row r="4803" spans="1:26">
      <c r="A4803">
        <v>10</v>
      </c>
      <c r="B4803" t="s">
        <v>6291</v>
      </c>
      <c r="C4803" t="s">
        <v>2835</v>
      </c>
      <c r="D4803">
        <v>91</v>
      </c>
      <c r="E4803">
        <v>0</v>
      </c>
      <c r="F4803">
        <v>0</v>
      </c>
      <c r="G4803" s="2">
        <f t="shared" si="594"/>
        <v>0</v>
      </c>
      <c r="H4803" s="3" t="str">
        <f t="shared" si="595"/>
        <v>10</v>
      </c>
      <c r="I4803" s="3" t="str">
        <f t="shared" si="596"/>
        <v>704</v>
      </c>
      <c r="J4803" s="3">
        <v>704</v>
      </c>
      <c r="K4803" s="3" t="str">
        <f>+VLOOKUP(J4803,'Dimension descriptions'!P:R,3,FALSE)</f>
        <v>Logan High School</v>
      </c>
      <c r="L4803" s="3" t="str">
        <f t="shared" si="597"/>
        <v>1205</v>
      </c>
      <c r="M4803" s="10">
        <v>1205</v>
      </c>
      <c r="N4803" s="3" t="str">
        <f t="shared" si="592"/>
        <v>2190</v>
      </c>
      <c r="O4803" s="3" t="str">
        <f t="shared" si="593"/>
        <v>197</v>
      </c>
      <c r="P4803" s="3" t="str">
        <f t="shared" si="598"/>
        <v>1</v>
      </c>
      <c r="Q4803" s="11">
        <f>+VLOOKUP(M4803,'Dimension descriptions'!K:M,2,FALSE)</f>
        <v>1205</v>
      </c>
      <c r="R4803" s="33">
        <v>1205</v>
      </c>
      <c r="S4803" s="11" t="str">
        <f>+VLOOKUP(R4803,'Dimension descriptions'!K:M,3)</f>
        <v>SPECIAL EDUCATION</v>
      </c>
      <c r="T4803" s="3" t="str">
        <f t="shared" si="599"/>
        <v>N</v>
      </c>
      <c r="U4803">
        <f>+VLOOKUP(R4803,'FY21 P13 Allotment memo'!O:O,1,FALSE)</f>
        <v>1205</v>
      </c>
      <c r="V4803"/>
      <c r="W4803"/>
      <c r="X4803"/>
      <c r="Y4803"/>
      <c r="Z4803"/>
    </row>
    <row r="4804" spans="1:26">
      <c r="A4804">
        <v>10</v>
      </c>
      <c r="B4804" t="s">
        <v>6292</v>
      </c>
      <c r="C4804" t="s">
        <v>1340</v>
      </c>
      <c r="D4804">
        <v>91</v>
      </c>
      <c r="E4804">
        <v>0</v>
      </c>
      <c r="F4804">
        <v>0</v>
      </c>
      <c r="G4804" s="2">
        <f t="shared" si="594"/>
        <v>0</v>
      </c>
      <c r="H4804" s="3" t="str">
        <f t="shared" si="595"/>
        <v>10</v>
      </c>
      <c r="I4804" s="3" t="str">
        <f t="shared" si="596"/>
        <v>704</v>
      </c>
      <c r="J4804" s="3">
        <v>704</v>
      </c>
      <c r="K4804" s="3" t="str">
        <f>+VLOOKUP(J4804,'Dimension descriptions'!P:R,3,FALSE)</f>
        <v>Logan High School</v>
      </c>
      <c r="L4804" s="3" t="str">
        <f t="shared" si="597"/>
        <v>1206</v>
      </c>
      <c r="M4804" s="10">
        <v>1206</v>
      </c>
      <c r="N4804" s="3" t="str">
        <f t="shared" si="592"/>
        <v>2150</v>
      </c>
      <c r="O4804" s="3" t="str">
        <f t="shared" si="593"/>
        <v>149</v>
      </c>
      <c r="P4804" s="3" t="str">
        <f t="shared" si="598"/>
        <v>1</v>
      </c>
      <c r="Q4804" s="11">
        <f>+VLOOKUP(M4804,'Dimension descriptions'!K:M,2,FALSE)</f>
        <v>1295</v>
      </c>
      <c r="R4804" s="33">
        <v>1295</v>
      </c>
      <c r="S4804" s="11" t="str">
        <f>+VLOOKUP(R4804,'Dimension descriptions'!K:M,3)</f>
        <v>UNIQUE LOCAL SPECIAL ED PROGRA</v>
      </c>
      <c r="T4804" s="3" t="str">
        <f t="shared" si="599"/>
        <v>Y</v>
      </c>
      <c r="U4804" t="e">
        <f>+VLOOKUP(R4804,'FY21 P13 Allotment memo'!O:O,1,FALSE)</f>
        <v>#N/A</v>
      </c>
      <c r="V4804"/>
      <c r="W4804"/>
      <c r="X4804"/>
      <c r="Y4804"/>
      <c r="Z4804"/>
    </row>
    <row r="4805" spans="1:26">
      <c r="A4805">
        <v>10</v>
      </c>
      <c r="B4805" t="s">
        <v>6293</v>
      </c>
      <c r="C4805" t="s">
        <v>1342</v>
      </c>
      <c r="D4805">
        <v>91</v>
      </c>
      <c r="E4805">
        <v>0</v>
      </c>
      <c r="F4805">
        <v>0</v>
      </c>
      <c r="G4805" s="2">
        <f t="shared" si="594"/>
        <v>0</v>
      </c>
      <c r="H4805" s="3" t="str">
        <f t="shared" si="595"/>
        <v>10</v>
      </c>
      <c r="I4805" s="3" t="str">
        <f t="shared" si="596"/>
        <v>704</v>
      </c>
      <c r="J4805" s="3">
        <v>704</v>
      </c>
      <c r="K4805" s="3" t="str">
        <f>+VLOOKUP(J4805,'Dimension descriptions'!P:R,3,FALSE)</f>
        <v>Logan High School</v>
      </c>
      <c r="L4805" s="3" t="str">
        <f t="shared" si="597"/>
        <v>1206</v>
      </c>
      <c r="M4805" s="10">
        <v>1206</v>
      </c>
      <c r="N4805" s="3" t="str">
        <f t="shared" si="592"/>
        <v>2150</v>
      </c>
      <c r="O4805" s="3" t="str">
        <f t="shared" si="593"/>
        <v>199</v>
      </c>
      <c r="P4805" s="3" t="str">
        <f t="shared" si="598"/>
        <v>1</v>
      </c>
      <c r="Q4805" s="11">
        <f>+VLOOKUP(M4805,'Dimension descriptions'!K:M,2,FALSE)</f>
        <v>1295</v>
      </c>
      <c r="R4805" s="33">
        <v>1295</v>
      </c>
      <c r="S4805" s="11" t="str">
        <f>+VLOOKUP(R4805,'Dimension descriptions'!K:M,3)</f>
        <v>UNIQUE LOCAL SPECIAL ED PROGRA</v>
      </c>
      <c r="T4805" s="3" t="str">
        <f t="shared" si="599"/>
        <v>Y</v>
      </c>
      <c r="U4805" t="e">
        <f>+VLOOKUP(R4805,'FY21 P13 Allotment memo'!O:O,1,FALSE)</f>
        <v>#N/A</v>
      </c>
      <c r="V4805"/>
      <c r="W4805"/>
      <c r="X4805"/>
      <c r="Y4805"/>
      <c r="Z4805"/>
    </row>
    <row r="4806" spans="1:26">
      <c r="A4806">
        <v>10</v>
      </c>
      <c r="B4806" t="s">
        <v>6294</v>
      </c>
      <c r="C4806" t="s">
        <v>1246</v>
      </c>
      <c r="D4806">
        <v>91</v>
      </c>
      <c r="E4806">
        <v>0</v>
      </c>
      <c r="F4806">
        <v>0</v>
      </c>
      <c r="G4806" s="2">
        <f t="shared" si="594"/>
        <v>0</v>
      </c>
      <c r="H4806" s="3" t="str">
        <f t="shared" si="595"/>
        <v>10</v>
      </c>
      <c r="I4806" s="3" t="str">
        <f t="shared" si="596"/>
        <v>704</v>
      </c>
      <c r="J4806" s="3">
        <v>704</v>
      </c>
      <c r="K4806" s="3" t="str">
        <f>+VLOOKUP(J4806,'Dimension descriptions'!P:R,3,FALSE)</f>
        <v>Logan High School</v>
      </c>
      <c r="L4806" s="3" t="str">
        <f t="shared" si="597"/>
        <v>1206</v>
      </c>
      <c r="M4806" s="10">
        <v>1206</v>
      </c>
      <c r="N4806" s="3" t="str">
        <f t="shared" ref="N4806:N4869" si="600">+MID(B4806,16,4)</f>
        <v>2150</v>
      </c>
      <c r="O4806" s="3" t="str">
        <f t="shared" ref="O4806:O4869" si="601">+RIGHT(B4806,3)</f>
        <v>220</v>
      </c>
      <c r="P4806" s="3" t="str">
        <f t="shared" si="598"/>
        <v>2</v>
      </c>
      <c r="Q4806" s="11">
        <f>+VLOOKUP(M4806,'Dimension descriptions'!K:M,2,FALSE)</f>
        <v>1295</v>
      </c>
      <c r="R4806" s="33">
        <v>1295</v>
      </c>
      <c r="S4806" s="11" t="str">
        <f>+VLOOKUP(R4806,'Dimension descriptions'!K:M,3)</f>
        <v>UNIQUE LOCAL SPECIAL ED PROGRA</v>
      </c>
      <c r="T4806" s="3" t="str">
        <f t="shared" si="599"/>
        <v>Y</v>
      </c>
      <c r="U4806" t="e">
        <f>+VLOOKUP(R4806,'FY21 P13 Allotment memo'!O:O,1,FALSE)</f>
        <v>#N/A</v>
      </c>
      <c r="V4806"/>
      <c r="W4806"/>
      <c r="X4806"/>
      <c r="Y4806"/>
      <c r="Z4806"/>
    </row>
    <row r="4807" spans="1:26">
      <c r="A4807">
        <v>10</v>
      </c>
      <c r="B4807" t="s">
        <v>6295</v>
      </c>
      <c r="C4807" t="s">
        <v>2472</v>
      </c>
      <c r="D4807">
        <v>91</v>
      </c>
      <c r="E4807">
        <v>12840.11</v>
      </c>
      <c r="F4807">
        <v>0</v>
      </c>
      <c r="G4807" s="2">
        <f t="shared" ref="G4807:G4870" si="602">+E4807-F4807</f>
        <v>12840.11</v>
      </c>
      <c r="H4807" s="3" t="str">
        <f t="shared" ref="H4807:H4870" si="603">+LEFT(B4807,2)</f>
        <v>10</v>
      </c>
      <c r="I4807" s="3" t="str">
        <f t="shared" ref="I4807:I4870" si="604">+MID(B4807,4,3)</f>
        <v>704</v>
      </c>
      <c r="J4807" s="3">
        <v>704</v>
      </c>
      <c r="K4807" s="3" t="str">
        <f>+VLOOKUP(J4807,'Dimension descriptions'!P:R,3,FALSE)</f>
        <v>Logan High School</v>
      </c>
      <c r="L4807" s="3" t="str">
        <f t="shared" ref="L4807:L4870" si="605">+MID(B4807,11,4)</f>
        <v>1210</v>
      </c>
      <c r="M4807" s="10">
        <v>1210</v>
      </c>
      <c r="N4807" s="3" t="str">
        <f t="shared" si="600"/>
        <v>1000</v>
      </c>
      <c r="O4807" s="3" t="str">
        <f t="shared" si="601"/>
        <v>161</v>
      </c>
      <c r="P4807" s="3" t="str">
        <f t="shared" ref="P4807:P4870" si="606">+LEFT(O4807,1)</f>
        <v>1</v>
      </c>
      <c r="Q4807" s="11">
        <f>+VLOOKUP(M4807,'Dimension descriptions'!K:M,2,FALSE)</f>
        <v>1210</v>
      </c>
      <c r="R4807" s="33">
        <v>1210</v>
      </c>
      <c r="S4807" s="11" t="str">
        <f>+VLOOKUP(R4807,'Dimension descriptions'!K:M,3)</f>
        <v>SPECIAL EDUCATION -- SELF-CONT</v>
      </c>
      <c r="T4807" s="3" t="str">
        <f t="shared" ref="T4807:T4870" si="607">+IF(Q4807=M4807,"N","Y")</f>
        <v>N</v>
      </c>
      <c r="U4807">
        <f>+VLOOKUP(R4807,'FY21 P13 Allotment memo'!O:O,1,FALSE)</f>
        <v>1210</v>
      </c>
      <c r="V4807"/>
      <c r="W4807"/>
      <c r="X4807"/>
      <c r="Y4807"/>
      <c r="Z4807"/>
    </row>
    <row r="4808" spans="1:26">
      <c r="A4808">
        <v>10</v>
      </c>
      <c r="B4808" t="s">
        <v>6296</v>
      </c>
      <c r="C4808" t="s">
        <v>1244</v>
      </c>
      <c r="D4808">
        <v>91</v>
      </c>
      <c r="E4808">
        <v>0</v>
      </c>
      <c r="F4808">
        <v>0</v>
      </c>
      <c r="G4808" s="2">
        <f t="shared" si="602"/>
        <v>0</v>
      </c>
      <c r="H4808" s="3" t="str">
        <f t="shared" si="603"/>
        <v>10</v>
      </c>
      <c r="I4808" s="3" t="str">
        <f t="shared" si="604"/>
        <v>704</v>
      </c>
      <c r="J4808" s="3">
        <v>704</v>
      </c>
      <c r="K4808" s="3" t="str">
        <f>+VLOOKUP(J4808,'Dimension descriptions'!P:R,3,FALSE)</f>
        <v>Logan High School</v>
      </c>
      <c r="L4808" s="3" t="str">
        <f t="shared" si="605"/>
        <v>1210</v>
      </c>
      <c r="M4808" s="10">
        <v>1210</v>
      </c>
      <c r="N4808" s="3" t="str">
        <f t="shared" si="600"/>
        <v>1000</v>
      </c>
      <c r="O4808" s="3" t="str">
        <f t="shared" si="601"/>
        <v>210</v>
      </c>
      <c r="P4808" s="3" t="str">
        <f t="shared" si="606"/>
        <v>2</v>
      </c>
      <c r="Q4808" s="11">
        <f>+VLOOKUP(M4808,'Dimension descriptions'!K:M,2,FALSE)</f>
        <v>1210</v>
      </c>
      <c r="R4808" s="33">
        <v>1210</v>
      </c>
      <c r="S4808" s="11" t="str">
        <f>+VLOOKUP(R4808,'Dimension descriptions'!K:M,3)</f>
        <v>SPECIAL EDUCATION -- SELF-CONT</v>
      </c>
      <c r="T4808" s="3" t="str">
        <f t="shared" si="607"/>
        <v>N</v>
      </c>
      <c r="U4808">
        <f>+VLOOKUP(R4808,'FY21 P13 Allotment memo'!O:O,1,FALSE)</f>
        <v>1210</v>
      </c>
      <c r="V4808"/>
      <c r="W4808"/>
      <c r="X4808"/>
      <c r="Y4808"/>
      <c r="Z4808"/>
    </row>
    <row r="4809" spans="1:26">
      <c r="A4809">
        <v>10</v>
      </c>
      <c r="B4809" t="s">
        <v>6297</v>
      </c>
      <c r="C4809" t="s">
        <v>1246</v>
      </c>
      <c r="D4809">
        <v>91</v>
      </c>
      <c r="E4809">
        <v>982.28</v>
      </c>
      <c r="F4809">
        <v>0</v>
      </c>
      <c r="G4809" s="2">
        <f t="shared" si="602"/>
        <v>982.28</v>
      </c>
      <c r="H4809" s="3" t="str">
        <f t="shared" si="603"/>
        <v>10</v>
      </c>
      <c r="I4809" s="3" t="str">
        <f t="shared" si="604"/>
        <v>704</v>
      </c>
      <c r="J4809" s="3">
        <v>704</v>
      </c>
      <c r="K4809" s="3" t="str">
        <f>+VLOOKUP(J4809,'Dimension descriptions'!P:R,3,FALSE)</f>
        <v>Logan High School</v>
      </c>
      <c r="L4809" s="3" t="str">
        <f t="shared" si="605"/>
        <v>1210</v>
      </c>
      <c r="M4809" s="10">
        <v>1210</v>
      </c>
      <c r="N4809" s="3" t="str">
        <f t="shared" si="600"/>
        <v>1000</v>
      </c>
      <c r="O4809" s="3" t="str">
        <f t="shared" si="601"/>
        <v>220</v>
      </c>
      <c r="P4809" s="3" t="str">
        <f t="shared" si="606"/>
        <v>2</v>
      </c>
      <c r="Q4809" s="11">
        <f>+VLOOKUP(M4809,'Dimension descriptions'!K:M,2,FALSE)</f>
        <v>1210</v>
      </c>
      <c r="R4809" s="33">
        <v>1210</v>
      </c>
      <c r="S4809" s="11" t="str">
        <f>+VLOOKUP(R4809,'Dimension descriptions'!K:M,3)</f>
        <v>SPECIAL EDUCATION -- SELF-CONT</v>
      </c>
      <c r="T4809" s="3" t="str">
        <f t="shared" si="607"/>
        <v>N</v>
      </c>
      <c r="U4809">
        <f>+VLOOKUP(R4809,'FY21 P13 Allotment memo'!O:O,1,FALSE)</f>
        <v>1210</v>
      </c>
      <c r="V4809"/>
      <c r="W4809"/>
      <c r="X4809"/>
      <c r="Y4809"/>
      <c r="Z4809"/>
    </row>
    <row r="4810" spans="1:26">
      <c r="A4810">
        <v>10</v>
      </c>
      <c r="B4810" t="s">
        <v>6298</v>
      </c>
      <c r="C4810" t="s">
        <v>1248</v>
      </c>
      <c r="D4810">
        <v>91</v>
      </c>
      <c r="E4810">
        <v>0</v>
      </c>
      <c r="F4810">
        <v>0</v>
      </c>
      <c r="G4810" s="2">
        <f t="shared" si="602"/>
        <v>0</v>
      </c>
      <c r="H4810" s="3" t="str">
        <f t="shared" si="603"/>
        <v>10</v>
      </c>
      <c r="I4810" s="3" t="str">
        <f t="shared" si="604"/>
        <v>704</v>
      </c>
      <c r="J4810" s="3">
        <v>704</v>
      </c>
      <c r="K4810" s="3" t="str">
        <f>+VLOOKUP(J4810,'Dimension descriptions'!P:R,3,FALSE)</f>
        <v>Logan High School</v>
      </c>
      <c r="L4810" s="3" t="str">
        <f t="shared" si="605"/>
        <v>1210</v>
      </c>
      <c r="M4810" s="10">
        <v>1210</v>
      </c>
      <c r="N4810" s="3" t="str">
        <f t="shared" si="600"/>
        <v>1000</v>
      </c>
      <c r="O4810" s="3" t="str">
        <f t="shared" si="601"/>
        <v>241</v>
      </c>
      <c r="P4810" s="3" t="str">
        <f t="shared" si="606"/>
        <v>2</v>
      </c>
      <c r="Q4810" s="11">
        <f>+VLOOKUP(M4810,'Dimension descriptions'!K:M,2,FALSE)</f>
        <v>1210</v>
      </c>
      <c r="R4810" s="33">
        <v>1210</v>
      </c>
      <c r="S4810" s="11" t="str">
        <f>+VLOOKUP(R4810,'Dimension descriptions'!K:M,3)</f>
        <v>SPECIAL EDUCATION -- SELF-CONT</v>
      </c>
      <c r="T4810" s="3" t="str">
        <f t="shared" si="607"/>
        <v>N</v>
      </c>
      <c r="U4810">
        <f>+VLOOKUP(R4810,'FY21 P13 Allotment memo'!O:O,1,FALSE)</f>
        <v>1210</v>
      </c>
      <c r="V4810"/>
      <c r="W4810"/>
      <c r="X4810"/>
      <c r="Y4810"/>
      <c r="Z4810"/>
    </row>
    <row r="4811" spans="1:26">
      <c r="A4811">
        <v>10</v>
      </c>
      <c r="B4811" t="s">
        <v>6299</v>
      </c>
      <c r="C4811" t="s">
        <v>1772</v>
      </c>
      <c r="D4811">
        <v>91</v>
      </c>
      <c r="E4811">
        <v>85.39</v>
      </c>
      <c r="F4811">
        <v>0</v>
      </c>
      <c r="G4811" s="2">
        <f t="shared" si="602"/>
        <v>85.39</v>
      </c>
      <c r="H4811" s="3" t="str">
        <f t="shared" si="603"/>
        <v>10</v>
      </c>
      <c r="I4811" s="3" t="str">
        <f t="shared" si="604"/>
        <v>704</v>
      </c>
      <c r="J4811" s="3">
        <v>704</v>
      </c>
      <c r="K4811" s="3" t="str">
        <f>+VLOOKUP(J4811,'Dimension descriptions'!P:R,3,FALSE)</f>
        <v>Logan High School</v>
      </c>
      <c r="L4811" s="3" t="str">
        <f t="shared" si="605"/>
        <v>1210</v>
      </c>
      <c r="M4811" s="10">
        <v>1210</v>
      </c>
      <c r="N4811" s="3" t="str">
        <f t="shared" si="600"/>
        <v>1000</v>
      </c>
      <c r="O4811" s="3" t="str">
        <f t="shared" si="601"/>
        <v>341</v>
      </c>
      <c r="P4811" s="3" t="str">
        <f t="shared" si="606"/>
        <v>3</v>
      </c>
      <c r="Q4811" s="11">
        <f>+VLOOKUP(M4811,'Dimension descriptions'!K:M,2,FALSE)</f>
        <v>1210</v>
      </c>
      <c r="R4811" s="33">
        <v>1210</v>
      </c>
      <c r="S4811" s="11" t="str">
        <f>+VLOOKUP(R4811,'Dimension descriptions'!K:M,3)</f>
        <v>SPECIAL EDUCATION -- SELF-CONT</v>
      </c>
      <c r="T4811" s="3" t="str">
        <f t="shared" si="607"/>
        <v>N</v>
      </c>
      <c r="U4811">
        <f>+VLOOKUP(R4811,'FY21 P13 Allotment memo'!O:O,1,FALSE)</f>
        <v>1210</v>
      </c>
      <c r="V4811"/>
      <c r="W4811"/>
      <c r="X4811"/>
      <c r="Y4811"/>
      <c r="Z4811"/>
    </row>
    <row r="4812" spans="1:26">
      <c r="A4812">
        <v>10</v>
      </c>
      <c r="B4812" t="s">
        <v>6300</v>
      </c>
      <c r="C4812" t="s">
        <v>2495</v>
      </c>
      <c r="D4812">
        <v>91</v>
      </c>
      <c r="E4812">
        <v>0</v>
      </c>
      <c r="F4812">
        <v>0</v>
      </c>
      <c r="G4812" s="2">
        <f t="shared" si="602"/>
        <v>0</v>
      </c>
      <c r="H4812" s="3" t="str">
        <f t="shared" si="603"/>
        <v>10</v>
      </c>
      <c r="I4812" s="3" t="str">
        <f t="shared" si="604"/>
        <v>704</v>
      </c>
      <c r="J4812" s="3">
        <v>704</v>
      </c>
      <c r="K4812" s="3" t="str">
        <f>+VLOOKUP(J4812,'Dimension descriptions'!P:R,3,FALSE)</f>
        <v>Logan High School</v>
      </c>
      <c r="L4812" s="3" t="str">
        <f t="shared" si="605"/>
        <v>1220</v>
      </c>
      <c r="M4812" s="10">
        <v>1220</v>
      </c>
      <c r="N4812" s="3" t="str">
        <f t="shared" si="600"/>
        <v>1000</v>
      </c>
      <c r="O4812" s="3" t="str">
        <f t="shared" si="601"/>
        <v>149</v>
      </c>
      <c r="P4812" s="3" t="str">
        <f t="shared" si="606"/>
        <v>1</v>
      </c>
      <c r="Q4812" s="11">
        <f>+VLOOKUP(M4812,'Dimension descriptions'!K:M,2,FALSE)</f>
        <v>1220</v>
      </c>
      <c r="R4812" s="33">
        <v>1220</v>
      </c>
      <c r="S4812" s="11" t="str">
        <f>+VLOOKUP(R4812,'Dimension descriptions'!K:M,3)</f>
        <v>EXTENDED YEAR PROG FOR SEVERE</v>
      </c>
      <c r="T4812" s="3" t="str">
        <f t="shared" si="607"/>
        <v>N</v>
      </c>
      <c r="U4812">
        <f>+VLOOKUP(R4812,'FY21 P13 Allotment memo'!O:O,1,FALSE)</f>
        <v>1220</v>
      </c>
      <c r="V4812"/>
      <c r="W4812"/>
      <c r="X4812"/>
      <c r="Y4812"/>
      <c r="Z4812"/>
    </row>
    <row r="4813" spans="1:26">
      <c r="A4813">
        <v>10</v>
      </c>
      <c r="B4813" t="s">
        <v>6301</v>
      </c>
      <c r="C4813" t="s">
        <v>2497</v>
      </c>
      <c r="D4813">
        <v>91</v>
      </c>
      <c r="E4813">
        <v>0</v>
      </c>
      <c r="F4813">
        <v>0</v>
      </c>
      <c r="G4813" s="2">
        <f t="shared" si="602"/>
        <v>0</v>
      </c>
      <c r="H4813" s="3" t="str">
        <f t="shared" si="603"/>
        <v>10</v>
      </c>
      <c r="I4813" s="3" t="str">
        <f t="shared" si="604"/>
        <v>704</v>
      </c>
      <c r="J4813" s="3">
        <v>704</v>
      </c>
      <c r="K4813" s="3" t="str">
        <f>+VLOOKUP(J4813,'Dimension descriptions'!P:R,3,FALSE)</f>
        <v>Logan High School</v>
      </c>
      <c r="L4813" s="3" t="str">
        <f t="shared" si="605"/>
        <v>1220</v>
      </c>
      <c r="M4813" s="10">
        <v>1220</v>
      </c>
      <c r="N4813" s="3" t="str">
        <f t="shared" si="600"/>
        <v>1000</v>
      </c>
      <c r="O4813" s="3" t="str">
        <f t="shared" si="601"/>
        <v>161</v>
      </c>
      <c r="P4813" s="3" t="str">
        <f t="shared" si="606"/>
        <v>1</v>
      </c>
      <c r="Q4813" s="11">
        <f>+VLOOKUP(M4813,'Dimension descriptions'!K:M,2,FALSE)</f>
        <v>1220</v>
      </c>
      <c r="R4813" s="33">
        <v>1220</v>
      </c>
      <c r="S4813" s="11" t="str">
        <f>+VLOOKUP(R4813,'Dimension descriptions'!K:M,3)</f>
        <v>EXTENDED YEAR PROG FOR SEVERE</v>
      </c>
      <c r="T4813" s="3" t="str">
        <f t="shared" si="607"/>
        <v>N</v>
      </c>
      <c r="U4813">
        <f>+VLOOKUP(R4813,'FY21 P13 Allotment memo'!O:O,1,FALSE)</f>
        <v>1220</v>
      </c>
      <c r="V4813"/>
      <c r="W4813"/>
      <c r="X4813"/>
      <c r="Y4813"/>
      <c r="Z4813"/>
    </row>
    <row r="4814" spans="1:26">
      <c r="A4814">
        <v>10</v>
      </c>
      <c r="B4814" t="s">
        <v>6302</v>
      </c>
      <c r="C4814" t="s">
        <v>1476</v>
      </c>
      <c r="D4814">
        <v>91</v>
      </c>
      <c r="E4814">
        <v>0</v>
      </c>
      <c r="F4814">
        <v>0</v>
      </c>
      <c r="G4814" s="2">
        <f t="shared" si="602"/>
        <v>0</v>
      </c>
      <c r="H4814" s="3" t="str">
        <f t="shared" si="603"/>
        <v>10</v>
      </c>
      <c r="I4814" s="3" t="str">
        <f t="shared" si="604"/>
        <v>704</v>
      </c>
      <c r="J4814" s="3">
        <v>704</v>
      </c>
      <c r="K4814" s="3" t="str">
        <f>+VLOOKUP(J4814,'Dimension descriptions'!P:R,3,FALSE)</f>
        <v>Logan High School</v>
      </c>
      <c r="L4814" s="3" t="str">
        <f t="shared" si="605"/>
        <v>1220</v>
      </c>
      <c r="M4814" s="10">
        <v>1220</v>
      </c>
      <c r="N4814" s="3" t="str">
        <f t="shared" si="600"/>
        <v>1000</v>
      </c>
      <c r="O4814" s="3" t="str">
        <f t="shared" si="601"/>
        <v>210</v>
      </c>
      <c r="P4814" s="3" t="str">
        <f t="shared" si="606"/>
        <v>2</v>
      </c>
      <c r="Q4814" s="11">
        <f>+VLOOKUP(M4814,'Dimension descriptions'!K:M,2,FALSE)</f>
        <v>1220</v>
      </c>
      <c r="R4814" s="33">
        <v>1220</v>
      </c>
      <c r="S4814" s="11" t="str">
        <f>+VLOOKUP(R4814,'Dimension descriptions'!K:M,3)</f>
        <v>EXTENDED YEAR PROG FOR SEVERE</v>
      </c>
      <c r="T4814" s="3" t="str">
        <f t="shared" si="607"/>
        <v>N</v>
      </c>
      <c r="U4814">
        <f>+VLOOKUP(R4814,'FY21 P13 Allotment memo'!O:O,1,FALSE)</f>
        <v>1220</v>
      </c>
      <c r="V4814"/>
      <c r="W4814"/>
      <c r="X4814"/>
      <c r="Y4814"/>
      <c r="Z4814"/>
    </row>
    <row r="4815" spans="1:26">
      <c r="A4815">
        <v>10</v>
      </c>
      <c r="B4815" t="s">
        <v>6303</v>
      </c>
      <c r="C4815" t="s">
        <v>1246</v>
      </c>
      <c r="D4815">
        <v>91</v>
      </c>
      <c r="E4815">
        <v>0</v>
      </c>
      <c r="F4815">
        <v>0</v>
      </c>
      <c r="G4815" s="2">
        <f t="shared" si="602"/>
        <v>0</v>
      </c>
      <c r="H4815" s="3" t="str">
        <f t="shared" si="603"/>
        <v>10</v>
      </c>
      <c r="I4815" s="3" t="str">
        <f t="shared" si="604"/>
        <v>704</v>
      </c>
      <c r="J4815" s="3">
        <v>704</v>
      </c>
      <c r="K4815" s="3" t="str">
        <f>+VLOOKUP(J4815,'Dimension descriptions'!P:R,3,FALSE)</f>
        <v>Logan High School</v>
      </c>
      <c r="L4815" s="3" t="str">
        <f t="shared" si="605"/>
        <v>1220</v>
      </c>
      <c r="M4815" s="10">
        <v>1220</v>
      </c>
      <c r="N4815" s="3" t="str">
        <f t="shared" si="600"/>
        <v>1000</v>
      </c>
      <c r="O4815" s="3" t="str">
        <f t="shared" si="601"/>
        <v>220</v>
      </c>
      <c r="P4815" s="3" t="str">
        <f t="shared" si="606"/>
        <v>2</v>
      </c>
      <c r="Q4815" s="11">
        <f>+VLOOKUP(M4815,'Dimension descriptions'!K:M,2,FALSE)</f>
        <v>1220</v>
      </c>
      <c r="R4815" s="33">
        <v>1220</v>
      </c>
      <c r="S4815" s="11" t="str">
        <f>+VLOOKUP(R4815,'Dimension descriptions'!K:M,3)</f>
        <v>EXTENDED YEAR PROG FOR SEVERE</v>
      </c>
      <c r="T4815" s="3" t="str">
        <f t="shared" si="607"/>
        <v>N</v>
      </c>
      <c r="U4815">
        <f>+VLOOKUP(R4815,'FY21 P13 Allotment memo'!O:O,1,FALSE)</f>
        <v>1220</v>
      </c>
      <c r="V4815"/>
      <c r="W4815"/>
      <c r="X4815"/>
      <c r="Y4815"/>
      <c r="Z4815"/>
    </row>
    <row r="4816" spans="1:26">
      <c r="A4816">
        <v>10</v>
      </c>
      <c r="B4816" t="s">
        <v>6304</v>
      </c>
      <c r="C4816" t="s">
        <v>6305</v>
      </c>
      <c r="D4816">
        <v>91</v>
      </c>
      <c r="E4816">
        <v>43090.32</v>
      </c>
      <c r="F4816">
        <v>0</v>
      </c>
      <c r="G4816" s="2">
        <f t="shared" si="602"/>
        <v>43090.32</v>
      </c>
      <c r="H4816" s="3" t="str">
        <f t="shared" si="603"/>
        <v>10</v>
      </c>
      <c r="I4816" s="3" t="str">
        <f t="shared" si="604"/>
        <v>704</v>
      </c>
      <c r="J4816" s="3">
        <v>704</v>
      </c>
      <c r="K4816" s="3" t="str">
        <f>+VLOOKUP(J4816,'Dimension descriptions'!P:R,3,FALSE)</f>
        <v>Logan High School</v>
      </c>
      <c r="L4816" s="3" t="str">
        <f t="shared" si="605"/>
        <v>1225</v>
      </c>
      <c r="M4816" s="10">
        <v>1225</v>
      </c>
      <c r="N4816" s="3" t="str">
        <f t="shared" si="600"/>
        <v>1000</v>
      </c>
      <c r="O4816" s="3" t="str">
        <f t="shared" si="601"/>
        <v>161</v>
      </c>
      <c r="P4816" s="3" t="str">
        <f t="shared" si="606"/>
        <v>1</v>
      </c>
      <c r="Q4816" s="11">
        <f>+VLOOKUP(M4816,'Dimension descriptions'!K:M,2,FALSE)</f>
        <v>1225</v>
      </c>
      <c r="R4816" s="33">
        <v>1225</v>
      </c>
      <c r="S4816" s="11" t="str">
        <f>+VLOOKUP(R4816,'Dimension descriptions'!K:M,3)</f>
        <v>SPECIAL EDUCATION -- INST/IMPA</v>
      </c>
      <c r="T4816" s="3" t="str">
        <f t="shared" si="607"/>
        <v>N</v>
      </c>
      <c r="U4816">
        <f>+VLOOKUP(R4816,'FY21 P13 Allotment memo'!O:O,1,FALSE)</f>
        <v>1225</v>
      </c>
      <c r="V4816"/>
      <c r="W4816"/>
      <c r="X4816"/>
      <c r="Y4816"/>
      <c r="Z4816"/>
    </row>
    <row r="4817" spans="1:26">
      <c r="A4817">
        <v>10</v>
      </c>
      <c r="B4817" t="s">
        <v>6306</v>
      </c>
      <c r="C4817" t="s">
        <v>1244</v>
      </c>
      <c r="D4817">
        <v>91</v>
      </c>
      <c r="E4817">
        <v>0</v>
      </c>
      <c r="F4817">
        <v>0</v>
      </c>
      <c r="G4817" s="2">
        <f t="shared" si="602"/>
        <v>0</v>
      </c>
      <c r="H4817" s="3" t="str">
        <f t="shared" si="603"/>
        <v>10</v>
      </c>
      <c r="I4817" s="3" t="str">
        <f t="shared" si="604"/>
        <v>704</v>
      </c>
      <c r="J4817" s="3">
        <v>704</v>
      </c>
      <c r="K4817" s="3" t="str">
        <f>+VLOOKUP(J4817,'Dimension descriptions'!P:R,3,FALSE)</f>
        <v>Logan High School</v>
      </c>
      <c r="L4817" s="3" t="str">
        <f t="shared" si="605"/>
        <v>1225</v>
      </c>
      <c r="M4817" s="10">
        <v>1225</v>
      </c>
      <c r="N4817" s="3" t="str">
        <f t="shared" si="600"/>
        <v>1000</v>
      </c>
      <c r="O4817" s="3" t="str">
        <f t="shared" si="601"/>
        <v>210</v>
      </c>
      <c r="P4817" s="3" t="str">
        <f t="shared" si="606"/>
        <v>2</v>
      </c>
      <c r="Q4817" s="11">
        <f>+VLOOKUP(M4817,'Dimension descriptions'!K:M,2,FALSE)</f>
        <v>1225</v>
      </c>
      <c r="R4817" s="33">
        <v>1225</v>
      </c>
      <c r="S4817" s="11" t="str">
        <f>+VLOOKUP(R4817,'Dimension descriptions'!K:M,3)</f>
        <v>SPECIAL EDUCATION -- INST/IMPA</v>
      </c>
      <c r="T4817" s="3" t="str">
        <f t="shared" si="607"/>
        <v>N</v>
      </c>
      <c r="U4817">
        <f>+VLOOKUP(R4817,'FY21 P13 Allotment memo'!O:O,1,FALSE)</f>
        <v>1225</v>
      </c>
      <c r="V4817"/>
      <c r="W4817"/>
      <c r="X4817"/>
      <c r="Y4817"/>
      <c r="Z4817"/>
    </row>
    <row r="4818" spans="1:26">
      <c r="A4818">
        <v>10</v>
      </c>
      <c r="B4818" t="s">
        <v>6307</v>
      </c>
      <c r="C4818" t="s">
        <v>1246</v>
      </c>
      <c r="D4818">
        <v>91</v>
      </c>
      <c r="E4818">
        <v>3296.49</v>
      </c>
      <c r="F4818">
        <v>0</v>
      </c>
      <c r="G4818" s="2">
        <f t="shared" si="602"/>
        <v>3296.49</v>
      </c>
      <c r="H4818" s="3" t="str">
        <f t="shared" si="603"/>
        <v>10</v>
      </c>
      <c r="I4818" s="3" t="str">
        <f t="shared" si="604"/>
        <v>704</v>
      </c>
      <c r="J4818" s="3">
        <v>704</v>
      </c>
      <c r="K4818" s="3" t="str">
        <f>+VLOOKUP(J4818,'Dimension descriptions'!P:R,3,FALSE)</f>
        <v>Logan High School</v>
      </c>
      <c r="L4818" s="3" t="str">
        <f t="shared" si="605"/>
        <v>1225</v>
      </c>
      <c r="M4818" s="10">
        <v>1225</v>
      </c>
      <c r="N4818" s="3" t="str">
        <f t="shared" si="600"/>
        <v>1000</v>
      </c>
      <c r="O4818" s="3" t="str">
        <f t="shared" si="601"/>
        <v>220</v>
      </c>
      <c r="P4818" s="3" t="str">
        <f t="shared" si="606"/>
        <v>2</v>
      </c>
      <c r="Q4818" s="11">
        <f>+VLOOKUP(M4818,'Dimension descriptions'!K:M,2,FALSE)</f>
        <v>1225</v>
      </c>
      <c r="R4818" s="33">
        <v>1225</v>
      </c>
      <c r="S4818" s="11" t="str">
        <f>+VLOOKUP(R4818,'Dimension descriptions'!K:M,3)</f>
        <v>SPECIAL EDUCATION -- INST/IMPA</v>
      </c>
      <c r="T4818" s="3" t="str">
        <f t="shared" si="607"/>
        <v>N</v>
      </c>
      <c r="U4818">
        <f>+VLOOKUP(R4818,'FY21 P13 Allotment memo'!O:O,1,FALSE)</f>
        <v>1225</v>
      </c>
      <c r="V4818"/>
      <c r="W4818"/>
      <c r="X4818"/>
      <c r="Y4818"/>
      <c r="Z4818"/>
    </row>
    <row r="4819" spans="1:26">
      <c r="A4819">
        <v>10</v>
      </c>
      <c r="B4819" t="s">
        <v>6308</v>
      </c>
      <c r="C4819" t="s">
        <v>1248</v>
      </c>
      <c r="D4819">
        <v>91</v>
      </c>
      <c r="E4819">
        <v>0</v>
      </c>
      <c r="F4819">
        <v>0</v>
      </c>
      <c r="G4819" s="2">
        <f t="shared" si="602"/>
        <v>0</v>
      </c>
      <c r="H4819" s="3" t="str">
        <f t="shared" si="603"/>
        <v>10</v>
      </c>
      <c r="I4819" s="3" t="str">
        <f t="shared" si="604"/>
        <v>704</v>
      </c>
      <c r="J4819" s="3">
        <v>704</v>
      </c>
      <c r="K4819" s="3" t="str">
        <f>+VLOOKUP(J4819,'Dimension descriptions'!P:R,3,FALSE)</f>
        <v>Logan High School</v>
      </c>
      <c r="L4819" s="3" t="str">
        <f t="shared" si="605"/>
        <v>1225</v>
      </c>
      <c r="M4819" s="10">
        <v>1225</v>
      </c>
      <c r="N4819" s="3" t="str">
        <f t="shared" si="600"/>
        <v>1000</v>
      </c>
      <c r="O4819" s="3" t="str">
        <f t="shared" si="601"/>
        <v>241</v>
      </c>
      <c r="P4819" s="3" t="str">
        <f t="shared" si="606"/>
        <v>2</v>
      </c>
      <c r="Q4819" s="11">
        <f>+VLOOKUP(M4819,'Dimension descriptions'!K:M,2,FALSE)</f>
        <v>1225</v>
      </c>
      <c r="R4819" s="33">
        <v>1225</v>
      </c>
      <c r="S4819" s="11" t="str">
        <f>+VLOOKUP(R4819,'Dimension descriptions'!K:M,3)</f>
        <v>SPECIAL EDUCATION -- INST/IMPA</v>
      </c>
      <c r="T4819" s="3" t="str">
        <f t="shared" si="607"/>
        <v>N</v>
      </c>
      <c r="U4819">
        <f>+VLOOKUP(R4819,'FY21 P13 Allotment memo'!O:O,1,FALSE)</f>
        <v>1225</v>
      </c>
      <c r="V4819"/>
      <c r="W4819"/>
      <c r="X4819"/>
      <c r="Y4819"/>
      <c r="Z4819"/>
    </row>
    <row r="4820" spans="1:26">
      <c r="A4820">
        <v>10</v>
      </c>
      <c r="B4820" t="s">
        <v>6309</v>
      </c>
      <c r="C4820" t="s">
        <v>6310</v>
      </c>
      <c r="D4820">
        <v>91</v>
      </c>
      <c r="E4820">
        <v>60.75</v>
      </c>
      <c r="F4820">
        <v>0</v>
      </c>
      <c r="G4820" s="2">
        <f t="shared" si="602"/>
        <v>60.75</v>
      </c>
      <c r="H4820" s="3" t="str">
        <f t="shared" si="603"/>
        <v>10</v>
      </c>
      <c r="I4820" s="3" t="str">
        <f t="shared" si="604"/>
        <v>704</v>
      </c>
      <c r="J4820" s="3">
        <v>704</v>
      </c>
      <c r="K4820" s="3" t="str">
        <f>+VLOOKUP(J4820,'Dimension descriptions'!P:R,3,FALSE)</f>
        <v>Logan High School</v>
      </c>
      <c r="L4820" s="3" t="str">
        <f t="shared" si="605"/>
        <v>1225</v>
      </c>
      <c r="M4820" s="10">
        <v>1225</v>
      </c>
      <c r="N4820" s="3" t="str">
        <f t="shared" si="600"/>
        <v>1000</v>
      </c>
      <c r="O4820" s="3" t="str">
        <f t="shared" si="601"/>
        <v>341</v>
      </c>
      <c r="P4820" s="3" t="str">
        <f t="shared" si="606"/>
        <v>3</v>
      </c>
      <c r="Q4820" s="11">
        <f>+VLOOKUP(M4820,'Dimension descriptions'!K:M,2,FALSE)</f>
        <v>1225</v>
      </c>
      <c r="R4820" s="33">
        <v>1225</v>
      </c>
      <c r="S4820" s="11" t="str">
        <f>+VLOOKUP(R4820,'Dimension descriptions'!K:M,3)</f>
        <v>SPECIAL EDUCATION -- INST/IMPA</v>
      </c>
      <c r="T4820" s="3" t="str">
        <f t="shared" si="607"/>
        <v>N</v>
      </c>
      <c r="U4820">
        <f>+VLOOKUP(R4820,'FY21 P13 Allotment memo'!O:O,1,FALSE)</f>
        <v>1225</v>
      </c>
      <c r="V4820"/>
      <c r="W4820"/>
      <c r="X4820"/>
      <c r="Y4820"/>
      <c r="Z4820"/>
    </row>
    <row r="4821" spans="1:26">
      <c r="A4821">
        <v>10</v>
      </c>
      <c r="B4821" t="s">
        <v>6311</v>
      </c>
      <c r="C4821" t="s">
        <v>6312</v>
      </c>
      <c r="D4821">
        <v>91</v>
      </c>
      <c r="E4821">
        <v>0</v>
      </c>
      <c r="F4821">
        <v>0</v>
      </c>
      <c r="G4821" s="2">
        <f t="shared" si="602"/>
        <v>0</v>
      </c>
      <c r="H4821" s="3" t="str">
        <f t="shared" si="603"/>
        <v>10</v>
      </c>
      <c r="I4821" s="3" t="str">
        <f t="shared" si="604"/>
        <v>704</v>
      </c>
      <c r="J4821" s="3">
        <v>704</v>
      </c>
      <c r="K4821" s="3" t="str">
        <f>+VLOOKUP(J4821,'Dimension descriptions'!P:R,3,FALSE)</f>
        <v>Logan High School</v>
      </c>
      <c r="L4821" s="3" t="str">
        <f t="shared" si="605"/>
        <v>1609</v>
      </c>
      <c r="M4821" s="10">
        <v>1609</v>
      </c>
      <c r="N4821" s="3" t="str">
        <f t="shared" si="600"/>
        <v>2650</v>
      </c>
      <c r="O4821" s="3" t="str">
        <f t="shared" si="601"/>
        <v>626</v>
      </c>
      <c r="P4821" s="3" t="str">
        <f t="shared" si="606"/>
        <v>6</v>
      </c>
      <c r="Q4821" s="11">
        <f>+VLOOKUP(M4821,'Dimension descriptions'!K:M,2,FALSE)</f>
        <v>1609</v>
      </c>
      <c r="R4821" s="33">
        <v>1609</v>
      </c>
      <c r="S4821" s="11" t="str">
        <f>+VLOOKUP(R4821,'Dimension descriptions'!K:M,3)</f>
        <v>ADULT EDUCATION</v>
      </c>
      <c r="T4821" s="3" t="str">
        <f t="shared" si="607"/>
        <v>N</v>
      </c>
      <c r="U4821" t="e">
        <f>+VLOOKUP(R4821,'FY21 P13 Allotment memo'!O:O,1,FALSE)</f>
        <v>#N/A</v>
      </c>
      <c r="V4821"/>
      <c r="W4821"/>
      <c r="X4821"/>
      <c r="Y4821"/>
      <c r="Z4821"/>
    </row>
    <row r="4822" spans="1:26">
      <c r="A4822">
        <v>10</v>
      </c>
      <c r="B4822" t="s">
        <v>6313</v>
      </c>
      <c r="C4822" t="s">
        <v>2643</v>
      </c>
      <c r="D4822">
        <v>91</v>
      </c>
      <c r="E4822">
        <v>1519.91</v>
      </c>
      <c r="F4822">
        <v>0</v>
      </c>
      <c r="G4822" s="2">
        <f t="shared" si="602"/>
        <v>1519.91</v>
      </c>
      <c r="H4822" s="3" t="str">
        <f t="shared" si="603"/>
        <v>10</v>
      </c>
      <c r="I4822" s="3" t="str">
        <f t="shared" si="604"/>
        <v>704</v>
      </c>
      <c r="J4822" s="3">
        <v>704</v>
      </c>
      <c r="K4822" s="3" t="str">
        <f>+VLOOKUP(J4822,'Dimension descriptions'!P:R,3,FALSE)</f>
        <v>Logan High School</v>
      </c>
      <c r="L4822" s="3" t="str">
        <f t="shared" si="605"/>
        <v>2000</v>
      </c>
      <c r="M4822" s="10">
        <v>2000</v>
      </c>
      <c r="N4822" s="3" t="str">
        <f t="shared" si="600"/>
        <v>1000</v>
      </c>
      <c r="O4822" s="3" t="str">
        <f t="shared" si="601"/>
        <v>149</v>
      </c>
      <c r="P4822" s="3" t="str">
        <f t="shared" si="606"/>
        <v>1</v>
      </c>
      <c r="Q4822" s="11">
        <f>+VLOOKUP(M4822,'Dimension descriptions'!K:M,2,FALSE)</f>
        <v>50</v>
      </c>
      <c r="R4822" s="33">
        <v>50</v>
      </c>
      <c r="S4822" s="11" t="str">
        <f>+VLOOKUP(R4822,'Dimension descriptions'!K:M,3)</f>
        <v>CLASSROOM-GENERAL</v>
      </c>
      <c r="T4822" s="3" t="str">
        <f t="shared" si="607"/>
        <v>Y</v>
      </c>
      <c r="U4822" t="e">
        <f>+VLOOKUP(R4822,'FY21 P13 Allotment memo'!O:O,1,FALSE)</f>
        <v>#N/A</v>
      </c>
      <c r="V4822"/>
      <c r="W4822"/>
      <c r="X4822"/>
      <c r="Y4822"/>
      <c r="Z4822"/>
    </row>
    <row r="4823" spans="1:26">
      <c r="A4823">
        <v>10</v>
      </c>
      <c r="B4823" t="s">
        <v>6314</v>
      </c>
      <c r="C4823" t="s">
        <v>1279</v>
      </c>
      <c r="D4823">
        <v>91</v>
      </c>
      <c r="E4823">
        <v>351.46</v>
      </c>
      <c r="F4823">
        <v>0</v>
      </c>
      <c r="G4823" s="2">
        <f t="shared" si="602"/>
        <v>351.46</v>
      </c>
      <c r="H4823" s="3" t="str">
        <f t="shared" si="603"/>
        <v>10</v>
      </c>
      <c r="I4823" s="3" t="str">
        <f t="shared" si="604"/>
        <v>704</v>
      </c>
      <c r="J4823" s="3">
        <v>704</v>
      </c>
      <c r="K4823" s="3" t="str">
        <f>+VLOOKUP(J4823,'Dimension descriptions'!P:R,3,FALSE)</f>
        <v>Logan High School</v>
      </c>
      <c r="L4823" s="3" t="str">
        <f t="shared" si="605"/>
        <v>2000</v>
      </c>
      <c r="M4823" s="10">
        <v>2000</v>
      </c>
      <c r="N4823" s="3" t="str">
        <f t="shared" si="600"/>
        <v>1000</v>
      </c>
      <c r="O4823" s="3" t="str">
        <f t="shared" si="601"/>
        <v>210</v>
      </c>
      <c r="P4823" s="3" t="str">
        <f t="shared" si="606"/>
        <v>2</v>
      </c>
      <c r="Q4823" s="11">
        <f>+VLOOKUP(M4823,'Dimension descriptions'!K:M,2,FALSE)</f>
        <v>50</v>
      </c>
      <c r="R4823" s="33">
        <v>50</v>
      </c>
      <c r="S4823" s="11" t="str">
        <f>+VLOOKUP(R4823,'Dimension descriptions'!K:M,3)</f>
        <v>CLASSROOM-GENERAL</v>
      </c>
      <c r="T4823" s="3" t="str">
        <f t="shared" si="607"/>
        <v>Y</v>
      </c>
      <c r="U4823" t="e">
        <f>+VLOOKUP(R4823,'FY21 P13 Allotment memo'!O:O,1,FALSE)</f>
        <v>#N/A</v>
      </c>
      <c r="V4823"/>
      <c r="W4823"/>
      <c r="X4823"/>
      <c r="Y4823"/>
      <c r="Z4823"/>
    </row>
    <row r="4824" spans="1:26">
      <c r="A4824">
        <v>10</v>
      </c>
      <c r="B4824" t="s">
        <v>6315</v>
      </c>
      <c r="C4824" t="s">
        <v>1246</v>
      </c>
      <c r="D4824">
        <v>91</v>
      </c>
      <c r="E4824">
        <v>116.27</v>
      </c>
      <c r="F4824">
        <v>0</v>
      </c>
      <c r="G4824" s="2">
        <f t="shared" si="602"/>
        <v>116.27</v>
      </c>
      <c r="H4824" s="3" t="str">
        <f t="shared" si="603"/>
        <v>10</v>
      </c>
      <c r="I4824" s="3" t="str">
        <f t="shared" si="604"/>
        <v>704</v>
      </c>
      <c r="J4824" s="3">
        <v>704</v>
      </c>
      <c r="K4824" s="3" t="str">
        <f>+VLOOKUP(J4824,'Dimension descriptions'!P:R,3,FALSE)</f>
        <v>Logan High School</v>
      </c>
      <c r="L4824" s="3" t="str">
        <f t="shared" si="605"/>
        <v>2000</v>
      </c>
      <c r="M4824" s="10">
        <v>2000</v>
      </c>
      <c r="N4824" s="3" t="str">
        <f t="shared" si="600"/>
        <v>1000</v>
      </c>
      <c r="O4824" s="3" t="str">
        <f t="shared" si="601"/>
        <v>220</v>
      </c>
      <c r="P4824" s="3" t="str">
        <f t="shared" si="606"/>
        <v>2</v>
      </c>
      <c r="Q4824" s="11">
        <f>+VLOOKUP(M4824,'Dimension descriptions'!K:M,2,FALSE)</f>
        <v>50</v>
      </c>
      <c r="R4824" s="33">
        <v>50</v>
      </c>
      <c r="S4824" s="11" t="str">
        <f>+VLOOKUP(R4824,'Dimension descriptions'!K:M,3)</f>
        <v>CLASSROOM-GENERAL</v>
      </c>
      <c r="T4824" s="3" t="str">
        <f t="shared" si="607"/>
        <v>Y</v>
      </c>
      <c r="U4824" t="e">
        <f>+VLOOKUP(R4824,'FY21 P13 Allotment memo'!O:O,1,FALSE)</f>
        <v>#N/A</v>
      </c>
      <c r="V4824"/>
      <c r="W4824"/>
      <c r="X4824"/>
      <c r="Y4824"/>
      <c r="Z4824"/>
    </row>
    <row r="4825" spans="1:26">
      <c r="A4825">
        <v>10</v>
      </c>
      <c r="B4825" t="s">
        <v>6316</v>
      </c>
      <c r="C4825" t="s">
        <v>6317</v>
      </c>
      <c r="D4825">
        <v>91</v>
      </c>
      <c r="E4825">
        <v>1758.55</v>
      </c>
      <c r="F4825">
        <v>0</v>
      </c>
      <c r="G4825" s="2">
        <f t="shared" si="602"/>
        <v>1758.55</v>
      </c>
      <c r="H4825" s="3" t="str">
        <f t="shared" si="603"/>
        <v>10</v>
      </c>
      <c r="I4825" s="3" t="str">
        <f t="shared" si="604"/>
        <v>704</v>
      </c>
      <c r="J4825" s="3">
        <v>704</v>
      </c>
      <c r="K4825" s="3" t="str">
        <f>+VLOOKUP(J4825,'Dimension descriptions'!P:R,3,FALSE)</f>
        <v>Logan High School</v>
      </c>
      <c r="L4825" s="3" t="str">
        <f t="shared" si="605"/>
        <v>2100</v>
      </c>
      <c r="M4825" s="10">
        <v>2100</v>
      </c>
      <c r="N4825" s="3" t="str">
        <f t="shared" si="600"/>
        <v>2650</v>
      </c>
      <c r="O4825" s="3" t="str">
        <f t="shared" si="601"/>
        <v>626</v>
      </c>
      <c r="P4825" s="3" t="str">
        <f t="shared" si="606"/>
        <v>6</v>
      </c>
      <c r="Q4825" s="11">
        <f>+VLOOKUP(M4825,'Dimension descriptions'!K:M,2,FALSE)</f>
        <v>50</v>
      </c>
      <c r="R4825" s="33">
        <v>50</v>
      </c>
      <c r="S4825" s="11" t="str">
        <f>+VLOOKUP(R4825,'Dimension descriptions'!K:M,3)</f>
        <v>CLASSROOM-GENERAL</v>
      </c>
      <c r="T4825" s="3" t="str">
        <f t="shared" si="607"/>
        <v>Y</v>
      </c>
      <c r="U4825" t="e">
        <f>+VLOOKUP(R4825,'FY21 P13 Allotment memo'!O:O,1,FALSE)</f>
        <v>#N/A</v>
      </c>
      <c r="V4825"/>
      <c r="W4825"/>
      <c r="X4825"/>
      <c r="Y4825"/>
      <c r="Z4825"/>
    </row>
    <row r="4826" spans="1:26">
      <c r="A4826">
        <v>10</v>
      </c>
      <c r="B4826" t="s">
        <v>6318</v>
      </c>
      <c r="C4826" t="s">
        <v>1330</v>
      </c>
      <c r="D4826">
        <v>91</v>
      </c>
      <c r="E4826">
        <v>81751.75</v>
      </c>
      <c r="F4826">
        <v>0</v>
      </c>
      <c r="G4826" s="2">
        <f t="shared" si="602"/>
        <v>81751.75</v>
      </c>
      <c r="H4826" s="3" t="str">
        <f t="shared" si="603"/>
        <v>10</v>
      </c>
      <c r="I4826" s="3" t="str">
        <f t="shared" si="604"/>
        <v>704</v>
      </c>
      <c r="J4826" s="3">
        <v>704</v>
      </c>
      <c r="K4826" s="3" t="str">
        <f>+VLOOKUP(J4826,'Dimension descriptions'!P:R,3,FALSE)</f>
        <v>Logan High School</v>
      </c>
      <c r="L4826" s="3" t="str">
        <f t="shared" si="605"/>
        <v>2101</v>
      </c>
      <c r="M4826" s="10">
        <v>2101</v>
      </c>
      <c r="N4826" s="3" t="str">
        <f t="shared" si="600"/>
        <v>1000</v>
      </c>
      <c r="O4826" s="3" t="str">
        <f t="shared" si="601"/>
        <v>131</v>
      </c>
      <c r="P4826" s="3" t="str">
        <f t="shared" si="606"/>
        <v>1</v>
      </c>
      <c r="Q4826" s="11">
        <f>+VLOOKUP(M4826,'Dimension descriptions'!K:M,2,FALSE)</f>
        <v>50</v>
      </c>
      <c r="R4826" s="33">
        <v>50</v>
      </c>
      <c r="S4826" s="11" t="str">
        <f>+VLOOKUP(R4826,'Dimension descriptions'!K:M,3)</f>
        <v>CLASSROOM-GENERAL</v>
      </c>
      <c r="T4826" s="3" t="str">
        <f t="shared" si="607"/>
        <v>Y</v>
      </c>
      <c r="U4826" t="e">
        <f>+VLOOKUP(R4826,'FY21 P13 Allotment memo'!O:O,1,FALSE)</f>
        <v>#N/A</v>
      </c>
      <c r="V4826"/>
      <c r="W4826"/>
      <c r="X4826"/>
      <c r="Y4826"/>
      <c r="Z4826"/>
    </row>
    <row r="4827" spans="1:26">
      <c r="A4827">
        <v>10</v>
      </c>
      <c r="B4827" t="s">
        <v>6319</v>
      </c>
      <c r="C4827" t="s">
        <v>1244</v>
      </c>
      <c r="D4827">
        <v>91</v>
      </c>
      <c r="E4827">
        <v>19366.990000000002</v>
      </c>
      <c r="F4827">
        <v>0</v>
      </c>
      <c r="G4827" s="2">
        <f t="shared" si="602"/>
        <v>19366.990000000002</v>
      </c>
      <c r="H4827" s="3" t="str">
        <f t="shared" si="603"/>
        <v>10</v>
      </c>
      <c r="I4827" s="3" t="str">
        <f t="shared" si="604"/>
        <v>704</v>
      </c>
      <c r="J4827" s="3">
        <v>704</v>
      </c>
      <c r="K4827" s="3" t="str">
        <f>+VLOOKUP(J4827,'Dimension descriptions'!P:R,3,FALSE)</f>
        <v>Logan High School</v>
      </c>
      <c r="L4827" s="3" t="str">
        <f t="shared" si="605"/>
        <v>2101</v>
      </c>
      <c r="M4827" s="10">
        <v>2101</v>
      </c>
      <c r="N4827" s="3" t="str">
        <f t="shared" si="600"/>
        <v>1000</v>
      </c>
      <c r="O4827" s="3" t="str">
        <f t="shared" si="601"/>
        <v>210</v>
      </c>
      <c r="P4827" s="3" t="str">
        <f t="shared" si="606"/>
        <v>2</v>
      </c>
      <c r="Q4827" s="11">
        <f>+VLOOKUP(M4827,'Dimension descriptions'!K:M,2,FALSE)</f>
        <v>50</v>
      </c>
      <c r="R4827" s="33">
        <v>50</v>
      </c>
      <c r="S4827" s="11" t="str">
        <f>+VLOOKUP(R4827,'Dimension descriptions'!K:M,3)</f>
        <v>CLASSROOM-GENERAL</v>
      </c>
      <c r="T4827" s="3" t="str">
        <f t="shared" si="607"/>
        <v>Y</v>
      </c>
      <c r="U4827" t="e">
        <f>+VLOOKUP(R4827,'FY21 P13 Allotment memo'!O:O,1,FALSE)</f>
        <v>#N/A</v>
      </c>
      <c r="V4827"/>
      <c r="W4827"/>
      <c r="X4827"/>
      <c r="Y4827"/>
      <c r="Z4827"/>
    </row>
    <row r="4828" spans="1:26">
      <c r="A4828">
        <v>10</v>
      </c>
      <c r="B4828" t="s">
        <v>6320</v>
      </c>
      <c r="C4828" t="s">
        <v>1246</v>
      </c>
      <c r="D4828">
        <v>91</v>
      </c>
      <c r="E4828">
        <v>6053.61</v>
      </c>
      <c r="F4828">
        <v>0</v>
      </c>
      <c r="G4828" s="2">
        <f t="shared" si="602"/>
        <v>6053.61</v>
      </c>
      <c r="H4828" s="3" t="str">
        <f t="shared" si="603"/>
        <v>10</v>
      </c>
      <c r="I4828" s="3" t="str">
        <f t="shared" si="604"/>
        <v>704</v>
      </c>
      <c r="J4828" s="3">
        <v>704</v>
      </c>
      <c r="K4828" s="3" t="str">
        <f>+VLOOKUP(J4828,'Dimension descriptions'!P:R,3,FALSE)</f>
        <v>Logan High School</v>
      </c>
      <c r="L4828" s="3" t="str">
        <f t="shared" si="605"/>
        <v>2101</v>
      </c>
      <c r="M4828" s="10">
        <v>2101</v>
      </c>
      <c r="N4828" s="3" t="str">
        <f t="shared" si="600"/>
        <v>1000</v>
      </c>
      <c r="O4828" s="3" t="str">
        <f t="shared" si="601"/>
        <v>220</v>
      </c>
      <c r="P4828" s="3" t="str">
        <f t="shared" si="606"/>
        <v>2</v>
      </c>
      <c r="Q4828" s="11">
        <f>+VLOOKUP(M4828,'Dimension descriptions'!K:M,2,FALSE)</f>
        <v>50</v>
      </c>
      <c r="R4828" s="33">
        <v>50</v>
      </c>
      <c r="S4828" s="11" t="str">
        <f>+VLOOKUP(R4828,'Dimension descriptions'!K:M,3)</f>
        <v>CLASSROOM-GENERAL</v>
      </c>
      <c r="T4828" s="3" t="str">
        <f t="shared" si="607"/>
        <v>Y</v>
      </c>
      <c r="U4828" t="e">
        <f>+VLOOKUP(R4828,'FY21 P13 Allotment memo'!O:O,1,FALSE)</f>
        <v>#N/A</v>
      </c>
      <c r="V4828"/>
      <c r="W4828"/>
      <c r="X4828"/>
      <c r="Y4828"/>
      <c r="Z4828"/>
    </row>
    <row r="4829" spans="1:26">
      <c r="A4829">
        <v>10</v>
      </c>
      <c r="B4829" t="s">
        <v>6321</v>
      </c>
      <c r="C4829" t="s">
        <v>6322</v>
      </c>
      <c r="D4829">
        <v>91</v>
      </c>
      <c r="E4829">
        <v>219.59</v>
      </c>
      <c r="F4829">
        <v>0</v>
      </c>
      <c r="G4829" s="2">
        <f t="shared" si="602"/>
        <v>219.59</v>
      </c>
      <c r="H4829" s="3" t="str">
        <f t="shared" si="603"/>
        <v>10</v>
      </c>
      <c r="I4829" s="3" t="str">
        <f t="shared" si="604"/>
        <v>704</v>
      </c>
      <c r="J4829" s="3">
        <v>704</v>
      </c>
      <c r="K4829" s="3" t="str">
        <f>+VLOOKUP(J4829,'Dimension descriptions'!P:R,3,FALSE)</f>
        <v>Logan High School</v>
      </c>
      <c r="L4829" s="3" t="str">
        <f t="shared" si="605"/>
        <v>2101</v>
      </c>
      <c r="M4829" s="10">
        <v>2101</v>
      </c>
      <c r="N4829" s="3" t="str">
        <f t="shared" si="600"/>
        <v>1000</v>
      </c>
      <c r="O4829" s="3" t="str">
        <f t="shared" si="601"/>
        <v>241</v>
      </c>
      <c r="P4829" s="3" t="str">
        <f t="shared" si="606"/>
        <v>2</v>
      </c>
      <c r="Q4829" s="11">
        <f>+VLOOKUP(M4829,'Dimension descriptions'!K:M,2,FALSE)</f>
        <v>50</v>
      </c>
      <c r="R4829" s="33">
        <v>50</v>
      </c>
      <c r="S4829" s="11" t="str">
        <f>+VLOOKUP(R4829,'Dimension descriptions'!K:M,3)</f>
        <v>CLASSROOM-GENERAL</v>
      </c>
      <c r="T4829" s="3" t="str">
        <f t="shared" si="607"/>
        <v>Y</v>
      </c>
      <c r="U4829" t="e">
        <f>+VLOOKUP(R4829,'FY21 P13 Allotment memo'!O:O,1,FALSE)</f>
        <v>#N/A</v>
      </c>
      <c r="V4829"/>
      <c r="W4829"/>
      <c r="X4829"/>
      <c r="Y4829"/>
      <c r="Z4829"/>
    </row>
    <row r="4830" spans="1:26">
      <c r="A4830">
        <v>10</v>
      </c>
      <c r="B4830" t="s">
        <v>6323</v>
      </c>
      <c r="C4830" t="s">
        <v>1250</v>
      </c>
      <c r="D4830">
        <v>91</v>
      </c>
      <c r="E4830">
        <v>946.02</v>
      </c>
      <c r="F4830">
        <v>0</v>
      </c>
      <c r="G4830" s="2">
        <f t="shared" si="602"/>
        <v>946.02</v>
      </c>
      <c r="H4830" s="3" t="str">
        <f t="shared" si="603"/>
        <v>10</v>
      </c>
      <c r="I4830" s="3" t="str">
        <f t="shared" si="604"/>
        <v>704</v>
      </c>
      <c r="J4830" s="3">
        <v>704</v>
      </c>
      <c r="K4830" s="3" t="str">
        <f>+VLOOKUP(J4830,'Dimension descriptions'!P:R,3,FALSE)</f>
        <v>Logan High School</v>
      </c>
      <c r="L4830" s="3" t="str">
        <f t="shared" si="605"/>
        <v>2101</v>
      </c>
      <c r="M4830" s="10">
        <v>2101</v>
      </c>
      <c r="N4830" s="3" t="str">
        <f t="shared" si="600"/>
        <v>1000</v>
      </c>
      <c r="O4830" s="3" t="str">
        <f t="shared" si="601"/>
        <v>245</v>
      </c>
      <c r="P4830" s="3" t="str">
        <f t="shared" si="606"/>
        <v>2</v>
      </c>
      <c r="Q4830" s="11">
        <f>+VLOOKUP(M4830,'Dimension descriptions'!K:M,2,FALSE)</f>
        <v>50</v>
      </c>
      <c r="R4830" s="33">
        <v>50</v>
      </c>
      <c r="S4830" s="11" t="str">
        <f>+VLOOKUP(R4830,'Dimension descriptions'!K:M,3)</f>
        <v>CLASSROOM-GENERAL</v>
      </c>
      <c r="T4830" s="3" t="str">
        <f t="shared" si="607"/>
        <v>Y</v>
      </c>
      <c r="U4830" t="e">
        <f>+VLOOKUP(R4830,'FY21 P13 Allotment memo'!O:O,1,FALSE)</f>
        <v>#N/A</v>
      </c>
      <c r="V4830"/>
      <c r="W4830"/>
      <c r="X4830"/>
      <c r="Y4830"/>
      <c r="Z4830"/>
    </row>
    <row r="4831" spans="1:26">
      <c r="A4831">
        <v>10</v>
      </c>
      <c r="B4831" t="s">
        <v>6324</v>
      </c>
      <c r="C4831" t="s">
        <v>6325</v>
      </c>
      <c r="D4831">
        <v>91</v>
      </c>
      <c r="E4831">
        <v>786.42</v>
      </c>
      <c r="F4831">
        <v>0</v>
      </c>
      <c r="G4831" s="2">
        <f t="shared" si="602"/>
        <v>786.42</v>
      </c>
      <c r="H4831" s="3" t="str">
        <f t="shared" si="603"/>
        <v>10</v>
      </c>
      <c r="I4831" s="3" t="str">
        <f t="shared" si="604"/>
        <v>704</v>
      </c>
      <c r="J4831" s="3">
        <v>704</v>
      </c>
      <c r="K4831" s="3" t="str">
        <f>+VLOOKUP(J4831,'Dimension descriptions'!P:R,3,FALSE)</f>
        <v>Logan High School</v>
      </c>
      <c r="L4831" s="3" t="str">
        <f t="shared" si="605"/>
        <v>2101</v>
      </c>
      <c r="M4831" s="10">
        <v>2101</v>
      </c>
      <c r="N4831" s="3" t="str">
        <f t="shared" si="600"/>
        <v>1000</v>
      </c>
      <c r="O4831" s="3" t="str">
        <f t="shared" si="601"/>
        <v>341</v>
      </c>
      <c r="P4831" s="3" t="str">
        <f t="shared" si="606"/>
        <v>3</v>
      </c>
      <c r="Q4831" s="11">
        <f>+VLOOKUP(M4831,'Dimension descriptions'!K:M,2,FALSE)</f>
        <v>50</v>
      </c>
      <c r="R4831" s="33">
        <v>50</v>
      </c>
      <c r="S4831" s="11" t="str">
        <f>+VLOOKUP(R4831,'Dimension descriptions'!K:M,3)</f>
        <v>CLASSROOM-GENERAL</v>
      </c>
      <c r="T4831" s="3" t="str">
        <f t="shared" si="607"/>
        <v>Y</v>
      </c>
      <c r="U4831" t="e">
        <f>+VLOOKUP(R4831,'FY21 P13 Allotment memo'!O:O,1,FALSE)</f>
        <v>#N/A</v>
      </c>
      <c r="V4831"/>
      <c r="W4831"/>
      <c r="X4831"/>
      <c r="Y4831"/>
      <c r="Z4831"/>
    </row>
    <row r="4832" spans="1:26">
      <c r="A4832">
        <v>10</v>
      </c>
      <c r="B4832" t="s">
        <v>6326</v>
      </c>
      <c r="C4832" t="s">
        <v>6327</v>
      </c>
      <c r="D4832">
        <v>91</v>
      </c>
      <c r="E4832">
        <v>97157.34</v>
      </c>
      <c r="F4832">
        <v>0</v>
      </c>
      <c r="G4832" s="2">
        <f t="shared" si="602"/>
        <v>97157.34</v>
      </c>
      <c r="H4832" s="3" t="str">
        <f t="shared" si="603"/>
        <v>10</v>
      </c>
      <c r="I4832" s="3" t="str">
        <f t="shared" si="604"/>
        <v>704</v>
      </c>
      <c r="J4832" s="3">
        <v>704</v>
      </c>
      <c r="K4832" s="3" t="str">
        <f>+VLOOKUP(J4832,'Dimension descriptions'!P:R,3,FALSE)</f>
        <v>Logan High School</v>
      </c>
      <c r="L4832" s="3" t="str">
        <f t="shared" si="605"/>
        <v>2103</v>
      </c>
      <c r="M4832" s="10">
        <v>2103</v>
      </c>
      <c r="N4832" s="3" t="str">
        <f t="shared" si="600"/>
        <v>1000</v>
      </c>
      <c r="O4832" s="3" t="str">
        <f t="shared" si="601"/>
        <v>131</v>
      </c>
      <c r="P4832" s="3" t="str">
        <f t="shared" si="606"/>
        <v>1</v>
      </c>
      <c r="Q4832" s="11">
        <f>+VLOOKUP(M4832,'Dimension descriptions'!K:M,2,FALSE)</f>
        <v>50</v>
      </c>
      <c r="R4832" s="33">
        <v>50</v>
      </c>
      <c r="S4832" s="11" t="str">
        <f>+VLOOKUP(R4832,'Dimension descriptions'!K:M,3)</f>
        <v>CLASSROOM-GENERAL</v>
      </c>
      <c r="T4832" s="3" t="str">
        <f t="shared" si="607"/>
        <v>Y</v>
      </c>
      <c r="U4832" t="e">
        <f>+VLOOKUP(R4832,'FY21 P13 Allotment memo'!O:O,1,FALSE)</f>
        <v>#N/A</v>
      </c>
      <c r="V4832"/>
      <c r="W4832"/>
      <c r="X4832"/>
      <c r="Y4832"/>
      <c r="Z4832"/>
    </row>
    <row r="4833" spans="1:26">
      <c r="A4833">
        <v>10</v>
      </c>
      <c r="B4833" t="s">
        <v>6328</v>
      </c>
      <c r="C4833" t="s">
        <v>1279</v>
      </c>
      <c r="D4833">
        <v>91</v>
      </c>
      <c r="E4833">
        <v>23016.63</v>
      </c>
      <c r="F4833">
        <v>0</v>
      </c>
      <c r="G4833" s="2">
        <f t="shared" si="602"/>
        <v>23016.63</v>
      </c>
      <c r="H4833" s="3" t="str">
        <f t="shared" si="603"/>
        <v>10</v>
      </c>
      <c r="I4833" s="3" t="str">
        <f t="shared" si="604"/>
        <v>704</v>
      </c>
      <c r="J4833" s="3">
        <v>704</v>
      </c>
      <c r="K4833" s="3" t="str">
        <f>+VLOOKUP(J4833,'Dimension descriptions'!P:R,3,FALSE)</f>
        <v>Logan High School</v>
      </c>
      <c r="L4833" s="3" t="str">
        <f t="shared" si="605"/>
        <v>2103</v>
      </c>
      <c r="M4833" s="10">
        <v>2103</v>
      </c>
      <c r="N4833" s="3" t="str">
        <f t="shared" si="600"/>
        <v>1000</v>
      </c>
      <c r="O4833" s="3" t="str">
        <f t="shared" si="601"/>
        <v>210</v>
      </c>
      <c r="P4833" s="3" t="str">
        <f t="shared" si="606"/>
        <v>2</v>
      </c>
      <c r="Q4833" s="11">
        <f>+VLOOKUP(M4833,'Dimension descriptions'!K:M,2,FALSE)</f>
        <v>50</v>
      </c>
      <c r="R4833" s="33">
        <v>50</v>
      </c>
      <c r="S4833" s="11" t="str">
        <f>+VLOOKUP(R4833,'Dimension descriptions'!K:M,3)</f>
        <v>CLASSROOM-GENERAL</v>
      </c>
      <c r="T4833" s="3" t="str">
        <f t="shared" si="607"/>
        <v>Y</v>
      </c>
      <c r="U4833" t="e">
        <f>+VLOOKUP(R4833,'FY21 P13 Allotment memo'!O:O,1,FALSE)</f>
        <v>#N/A</v>
      </c>
      <c r="V4833"/>
      <c r="W4833"/>
      <c r="X4833"/>
      <c r="Y4833"/>
      <c r="Z4833"/>
    </row>
    <row r="4834" spans="1:26">
      <c r="A4834">
        <v>10</v>
      </c>
      <c r="B4834" t="s">
        <v>6329</v>
      </c>
      <c r="C4834" t="s">
        <v>1246</v>
      </c>
      <c r="D4834">
        <v>91</v>
      </c>
      <c r="E4834">
        <v>7399.06</v>
      </c>
      <c r="F4834">
        <v>0</v>
      </c>
      <c r="G4834" s="2">
        <f t="shared" si="602"/>
        <v>7399.06</v>
      </c>
      <c r="H4834" s="3" t="str">
        <f t="shared" si="603"/>
        <v>10</v>
      </c>
      <c r="I4834" s="3" t="str">
        <f t="shared" si="604"/>
        <v>704</v>
      </c>
      <c r="J4834" s="3">
        <v>704</v>
      </c>
      <c r="K4834" s="3" t="str">
        <f>+VLOOKUP(J4834,'Dimension descriptions'!P:R,3,FALSE)</f>
        <v>Logan High School</v>
      </c>
      <c r="L4834" s="3" t="str">
        <f t="shared" si="605"/>
        <v>2103</v>
      </c>
      <c r="M4834" s="10">
        <v>2103</v>
      </c>
      <c r="N4834" s="3" t="str">
        <f t="shared" si="600"/>
        <v>1000</v>
      </c>
      <c r="O4834" s="3" t="str">
        <f t="shared" si="601"/>
        <v>220</v>
      </c>
      <c r="P4834" s="3" t="str">
        <f t="shared" si="606"/>
        <v>2</v>
      </c>
      <c r="Q4834" s="11">
        <f>+VLOOKUP(M4834,'Dimension descriptions'!K:M,2,FALSE)</f>
        <v>50</v>
      </c>
      <c r="R4834" s="33">
        <v>50</v>
      </c>
      <c r="S4834" s="11" t="str">
        <f>+VLOOKUP(R4834,'Dimension descriptions'!K:M,3)</f>
        <v>CLASSROOM-GENERAL</v>
      </c>
      <c r="T4834" s="3" t="str">
        <f t="shared" si="607"/>
        <v>Y</v>
      </c>
      <c r="U4834" t="e">
        <f>+VLOOKUP(R4834,'FY21 P13 Allotment memo'!O:O,1,FALSE)</f>
        <v>#N/A</v>
      </c>
      <c r="V4834"/>
      <c r="W4834"/>
      <c r="X4834"/>
      <c r="Y4834"/>
      <c r="Z4834"/>
    </row>
    <row r="4835" spans="1:26">
      <c r="A4835">
        <v>10</v>
      </c>
      <c r="B4835" t="s">
        <v>6330</v>
      </c>
      <c r="C4835" t="s">
        <v>1346</v>
      </c>
      <c r="D4835">
        <v>91</v>
      </c>
      <c r="E4835">
        <v>7618.14</v>
      </c>
      <c r="F4835">
        <v>0</v>
      </c>
      <c r="G4835" s="2">
        <f t="shared" si="602"/>
        <v>7618.14</v>
      </c>
      <c r="H4835" s="3" t="str">
        <f t="shared" si="603"/>
        <v>10</v>
      </c>
      <c r="I4835" s="3" t="str">
        <f t="shared" si="604"/>
        <v>704</v>
      </c>
      <c r="J4835" s="3">
        <v>704</v>
      </c>
      <c r="K4835" s="3" t="str">
        <f>+VLOOKUP(J4835,'Dimension descriptions'!P:R,3,FALSE)</f>
        <v>Logan High School</v>
      </c>
      <c r="L4835" s="3" t="str">
        <f t="shared" si="605"/>
        <v>2103</v>
      </c>
      <c r="M4835" s="10">
        <v>2103</v>
      </c>
      <c r="N4835" s="3" t="str">
        <f t="shared" si="600"/>
        <v>1000</v>
      </c>
      <c r="O4835" s="3" t="str">
        <f t="shared" si="601"/>
        <v>241</v>
      </c>
      <c r="P4835" s="3" t="str">
        <f t="shared" si="606"/>
        <v>2</v>
      </c>
      <c r="Q4835" s="11">
        <f>+VLOOKUP(M4835,'Dimension descriptions'!K:M,2,FALSE)</f>
        <v>50</v>
      </c>
      <c r="R4835" s="33">
        <v>50</v>
      </c>
      <c r="S4835" s="11" t="str">
        <f>+VLOOKUP(R4835,'Dimension descriptions'!K:M,3)</f>
        <v>CLASSROOM-GENERAL</v>
      </c>
      <c r="T4835" s="3" t="str">
        <f t="shared" si="607"/>
        <v>Y</v>
      </c>
      <c r="U4835" t="e">
        <f>+VLOOKUP(R4835,'FY21 P13 Allotment memo'!O:O,1,FALSE)</f>
        <v>#N/A</v>
      </c>
      <c r="V4835"/>
      <c r="W4835"/>
      <c r="X4835"/>
      <c r="Y4835"/>
      <c r="Z4835"/>
    </row>
    <row r="4836" spans="1:26">
      <c r="A4836">
        <v>10</v>
      </c>
      <c r="B4836" t="s">
        <v>6331</v>
      </c>
      <c r="C4836" t="s">
        <v>2014</v>
      </c>
      <c r="D4836">
        <v>91</v>
      </c>
      <c r="E4836">
        <v>600</v>
      </c>
      <c r="F4836">
        <v>0</v>
      </c>
      <c r="G4836" s="2">
        <f t="shared" si="602"/>
        <v>600</v>
      </c>
      <c r="H4836" s="3" t="str">
        <f t="shared" si="603"/>
        <v>10</v>
      </c>
      <c r="I4836" s="3" t="str">
        <f t="shared" si="604"/>
        <v>704</v>
      </c>
      <c r="J4836" s="3">
        <v>704</v>
      </c>
      <c r="K4836" s="3" t="str">
        <f>+VLOOKUP(J4836,'Dimension descriptions'!P:R,3,FALSE)</f>
        <v>Logan High School</v>
      </c>
      <c r="L4836" s="3" t="str">
        <f t="shared" si="605"/>
        <v>2103</v>
      </c>
      <c r="M4836" s="10">
        <v>2103</v>
      </c>
      <c r="N4836" s="3" t="str">
        <f t="shared" si="600"/>
        <v>1000</v>
      </c>
      <c r="O4836" s="3" t="str">
        <f t="shared" si="601"/>
        <v>245</v>
      </c>
      <c r="P4836" s="3" t="str">
        <f t="shared" si="606"/>
        <v>2</v>
      </c>
      <c r="Q4836" s="11">
        <f>+VLOOKUP(M4836,'Dimension descriptions'!K:M,2,FALSE)</f>
        <v>50</v>
      </c>
      <c r="R4836" s="33">
        <v>50</v>
      </c>
      <c r="S4836" s="11" t="str">
        <f>+VLOOKUP(R4836,'Dimension descriptions'!K:M,3)</f>
        <v>CLASSROOM-GENERAL</v>
      </c>
      <c r="T4836" s="3" t="str">
        <f t="shared" si="607"/>
        <v>Y</v>
      </c>
      <c r="U4836" t="e">
        <f>+VLOOKUP(R4836,'FY21 P13 Allotment memo'!O:O,1,FALSE)</f>
        <v>#N/A</v>
      </c>
      <c r="V4836"/>
      <c r="W4836"/>
      <c r="X4836"/>
      <c r="Y4836"/>
      <c r="Z4836"/>
    </row>
    <row r="4837" spans="1:26">
      <c r="A4837">
        <v>10</v>
      </c>
      <c r="B4837" t="s">
        <v>6332</v>
      </c>
      <c r="C4837" t="s">
        <v>1772</v>
      </c>
      <c r="D4837">
        <v>91</v>
      </c>
      <c r="E4837">
        <v>1656.5</v>
      </c>
      <c r="F4837">
        <v>0</v>
      </c>
      <c r="G4837" s="2">
        <f t="shared" si="602"/>
        <v>1656.5</v>
      </c>
      <c r="H4837" s="3" t="str">
        <f t="shared" si="603"/>
        <v>10</v>
      </c>
      <c r="I4837" s="3" t="str">
        <f t="shared" si="604"/>
        <v>704</v>
      </c>
      <c r="J4837" s="3">
        <v>704</v>
      </c>
      <c r="K4837" s="3" t="str">
        <f>+VLOOKUP(J4837,'Dimension descriptions'!P:R,3,FALSE)</f>
        <v>Logan High School</v>
      </c>
      <c r="L4837" s="3" t="str">
        <f t="shared" si="605"/>
        <v>2103</v>
      </c>
      <c r="M4837" s="10">
        <v>2103</v>
      </c>
      <c r="N4837" s="3" t="str">
        <f t="shared" si="600"/>
        <v>1000</v>
      </c>
      <c r="O4837" s="3" t="str">
        <f t="shared" si="601"/>
        <v>341</v>
      </c>
      <c r="P4837" s="3" t="str">
        <f t="shared" si="606"/>
        <v>3</v>
      </c>
      <c r="Q4837" s="11">
        <f>+VLOOKUP(M4837,'Dimension descriptions'!K:M,2,FALSE)</f>
        <v>50</v>
      </c>
      <c r="R4837" s="33">
        <v>50</v>
      </c>
      <c r="S4837" s="11" t="str">
        <f>+VLOOKUP(R4837,'Dimension descriptions'!K:M,3)</f>
        <v>CLASSROOM-GENERAL</v>
      </c>
      <c r="T4837" s="3" t="str">
        <f t="shared" si="607"/>
        <v>Y</v>
      </c>
      <c r="U4837" t="e">
        <f>+VLOOKUP(R4837,'FY21 P13 Allotment memo'!O:O,1,FALSE)</f>
        <v>#N/A</v>
      </c>
      <c r="V4837"/>
      <c r="W4837"/>
      <c r="X4837"/>
      <c r="Y4837"/>
      <c r="Z4837"/>
    </row>
    <row r="4838" spans="1:26">
      <c r="A4838">
        <v>10</v>
      </c>
      <c r="B4838" t="s">
        <v>6333</v>
      </c>
      <c r="C4838" t="s">
        <v>1234</v>
      </c>
      <c r="D4838">
        <v>91</v>
      </c>
      <c r="E4838">
        <v>0</v>
      </c>
      <c r="F4838">
        <v>0</v>
      </c>
      <c r="G4838" s="2">
        <f t="shared" si="602"/>
        <v>0</v>
      </c>
      <c r="H4838" s="3" t="str">
        <f t="shared" si="603"/>
        <v>10</v>
      </c>
      <c r="I4838" s="3" t="str">
        <f t="shared" si="604"/>
        <v>704</v>
      </c>
      <c r="J4838" s="3">
        <v>704</v>
      </c>
      <c r="K4838" s="3" t="str">
        <f>+VLOOKUP(J4838,'Dimension descriptions'!P:R,3,FALSE)</f>
        <v>Logan High School</v>
      </c>
      <c r="L4838" s="3" t="str">
        <f t="shared" si="605"/>
        <v>2112</v>
      </c>
      <c r="M4838" s="10">
        <v>2112</v>
      </c>
      <c r="N4838" s="3" t="str">
        <f t="shared" si="600"/>
        <v>1000</v>
      </c>
      <c r="O4838" s="3" t="str">
        <f t="shared" si="601"/>
        <v>131</v>
      </c>
      <c r="P4838" s="3" t="str">
        <f t="shared" si="606"/>
        <v>1</v>
      </c>
      <c r="Q4838" s="11">
        <f>+VLOOKUP(M4838,'Dimension descriptions'!K:M,2,FALSE)</f>
        <v>50</v>
      </c>
      <c r="R4838" s="33">
        <v>50</v>
      </c>
      <c r="S4838" s="11" t="str">
        <f>+VLOOKUP(R4838,'Dimension descriptions'!K:M,3)</f>
        <v>CLASSROOM-GENERAL</v>
      </c>
      <c r="T4838" s="3" t="str">
        <f t="shared" si="607"/>
        <v>Y</v>
      </c>
      <c r="U4838" t="e">
        <f>+VLOOKUP(R4838,'FY21 P13 Allotment memo'!O:O,1,FALSE)</f>
        <v>#N/A</v>
      </c>
      <c r="V4838"/>
      <c r="W4838"/>
      <c r="X4838"/>
      <c r="Y4838"/>
      <c r="Z4838"/>
    </row>
    <row r="4839" spans="1:26">
      <c r="A4839">
        <v>10</v>
      </c>
      <c r="B4839" t="s">
        <v>6334</v>
      </c>
      <c r="C4839" t="s">
        <v>2300</v>
      </c>
      <c r="D4839">
        <v>91</v>
      </c>
      <c r="E4839">
        <v>0</v>
      </c>
      <c r="F4839">
        <v>0</v>
      </c>
      <c r="G4839" s="2">
        <f t="shared" si="602"/>
        <v>0</v>
      </c>
      <c r="H4839" s="3" t="str">
        <f t="shared" si="603"/>
        <v>10</v>
      </c>
      <c r="I4839" s="3" t="str">
        <f t="shared" si="604"/>
        <v>704</v>
      </c>
      <c r="J4839" s="3">
        <v>704</v>
      </c>
      <c r="K4839" s="3" t="str">
        <f>+VLOOKUP(J4839,'Dimension descriptions'!P:R,3,FALSE)</f>
        <v>Logan High School</v>
      </c>
      <c r="L4839" s="3" t="str">
        <f t="shared" si="605"/>
        <v>2112</v>
      </c>
      <c r="M4839" s="10">
        <v>2112</v>
      </c>
      <c r="N4839" s="3" t="str">
        <f t="shared" si="600"/>
        <v>1000</v>
      </c>
      <c r="O4839" s="3" t="str">
        <f t="shared" si="601"/>
        <v>161</v>
      </c>
      <c r="P4839" s="3" t="str">
        <f t="shared" si="606"/>
        <v>1</v>
      </c>
      <c r="Q4839" s="11">
        <f>+VLOOKUP(M4839,'Dimension descriptions'!K:M,2,FALSE)</f>
        <v>50</v>
      </c>
      <c r="R4839" s="33">
        <v>50</v>
      </c>
      <c r="S4839" s="11" t="str">
        <f>+VLOOKUP(R4839,'Dimension descriptions'!K:M,3)</f>
        <v>CLASSROOM-GENERAL</v>
      </c>
      <c r="T4839" s="3" t="str">
        <f t="shared" si="607"/>
        <v>Y</v>
      </c>
      <c r="U4839" t="e">
        <f>+VLOOKUP(R4839,'FY21 P13 Allotment memo'!O:O,1,FALSE)</f>
        <v>#N/A</v>
      </c>
      <c r="V4839"/>
      <c r="W4839"/>
      <c r="X4839"/>
      <c r="Y4839"/>
      <c r="Z4839"/>
    </row>
    <row r="4840" spans="1:26">
      <c r="A4840">
        <v>10</v>
      </c>
      <c r="B4840" t="s">
        <v>6335</v>
      </c>
      <c r="C4840" t="s">
        <v>1348</v>
      </c>
      <c r="D4840">
        <v>91</v>
      </c>
      <c r="E4840">
        <v>105.3</v>
      </c>
      <c r="F4840">
        <v>0</v>
      </c>
      <c r="G4840" s="2">
        <f t="shared" si="602"/>
        <v>105.3</v>
      </c>
      <c r="H4840" s="3" t="str">
        <f t="shared" si="603"/>
        <v>10</v>
      </c>
      <c r="I4840" s="3" t="str">
        <f t="shared" si="604"/>
        <v>704</v>
      </c>
      <c r="J4840" s="3">
        <v>704</v>
      </c>
      <c r="K4840" s="3" t="str">
        <f>+VLOOKUP(J4840,'Dimension descriptions'!P:R,3,FALSE)</f>
        <v>Logan High School</v>
      </c>
      <c r="L4840" s="3" t="str">
        <f t="shared" si="605"/>
        <v>2112</v>
      </c>
      <c r="M4840" s="10">
        <v>2112</v>
      </c>
      <c r="N4840" s="3" t="str">
        <f t="shared" si="600"/>
        <v>1000</v>
      </c>
      <c r="O4840" s="3" t="str">
        <f t="shared" si="601"/>
        <v>341</v>
      </c>
      <c r="P4840" s="3" t="str">
        <f t="shared" si="606"/>
        <v>3</v>
      </c>
      <c r="Q4840" s="11">
        <f>+VLOOKUP(M4840,'Dimension descriptions'!K:M,2,FALSE)</f>
        <v>50</v>
      </c>
      <c r="R4840" s="33">
        <v>50</v>
      </c>
      <c r="S4840" s="11" t="str">
        <f>+VLOOKUP(R4840,'Dimension descriptions'!K:M,3)</f>
        <v>CLASSROOM-GENERAL</v>
      </c>
      <c r="T4840" s="3" t="str">
        <f t="shared" si="607"/>
        <v>Y</v>
      </c>
      <c r="U4840" t="e">
        <f>+VLOOKUP(R4840,'FY21 P13 Allotment memo'!O:O,1,FALSE)</f>
        <v>#N/A</v>
      </c>
      <c r="V4840"/>
      <c r="W4840"/>
      <c r="X4840"/>
      <c r="Y4840"/>
      <c r="Z4840"/>
    </row>
    <row r="4841" spans="1:26">
      <c r="A4841">
        <v>10</v>
      </c>
      <c r="B4841" t="s">
        <v>6336</v>
      </c>
      <c r="C4841" t="s">
        <v>6337</v>
      </c>
      <c r="D4841">
        <v>91</v>
      </c>
      <c r="E4841">
        <v>14773.6</v>
      </c>
      <c r="F4841">
        <v>0</v>
      </c>
      <c r="G4841" s="2">
        <f t="shared" si="602"/>
        <v>14773.6</v>
      </c>
      <c r="H4841" s="3" t="str">
        <f t="shared" si="603"/>
        <v>10</v>
      </c>
      <c r="I4841" s="3" t="str">
        <f t="shared" si="604"/>
        <v>704</v>
      </c>
      <c r="J4841" s="3">
        <v>704</v>
      </c>
      <c r="K4841" s="3" t="str">
        <f>+VLOOKUP(J4841,'Dimension descriptions'!P:R,3,FALSE)</f>
        <v>Logan High School</v>
      </c>
      <c r="L4841" s="3" t="str">
        <f t="shared" si="605"/>
        <v>2132</v>
      </c>
      <c r="M4841" s="10">
        <v>2132</v>
      </c>
      <c r="N4841" s="3" t="str">
        <f t="shared" si="600"/>
        <v>1000</v>
      </c>
      <c r="O4841" s="3" t="str">
        <f t="shared" si="601"/>
        <v>131</v>
      </c>
      <c r="P4841" s="3" t="str">
        <f t="shared" si="606"/>
        <v>1</v>
      </c>
      <c r="Q4841" s="11">
        <f>+VLOOKUP(M4841,'Dimension descriptions'!K:M,2,FALSE)</f>
        <v>50</v>
      </c>
      <c r="R4841" s="33">
        <v>50</v>
      </c>
      <c r="S4841" s="11" t="str">
        <f>+VLOOKUP(R4841,'Dimension descriptions'!K:M,3)</f>
        <v>CLASSROOM-GENERAL</v>
      </c>
      <c r="T4841" s="3" t="str">
        <f t="shared" si="607"/>
        <v>Y</v>
      </c>
      <c r="U4841" t="e">
        <f>+VLOOKUP(R4841,'FY21 P13 Allotment memo'!O:O,1,FALSE)</f>
        <v>#N/A</v>
      </c>
      <c r="V4841"/>
      <c r="W4841"/>
      <c r="X4841"/>
      <c r="Y4841"/>
      <c r="Z4841"/>
    </row>
    <row r="4842" spans="1:26">
      <c r="A4842">
        <v>10</v>
      </c>
      <c r="B4842" t="s">
        <v>6338</v>
      </c>
      <c r="C4842" t="s">
        <v>1279</v>
      </c>
      <c r="D4842">
        <v>91</v>
      </c>
      <c r="E4842">
        <v>3499.94</v>
      </c>
      <c r="F4842">
        <v>0</v>
      </c>
      <c r="G4842" s="2">
        <f t="shared" si="602"/>
        <v>3499.94</v>
      </c>
      <c r="H4842" s="3" t="str">
        <f t="shared" si="603"/>
        <v>10</v>
      </c>
      <c r="I4842" s="3" t="str">
        <f t="shared" si="604"/>
        <v>704</v>
      </c>
      <c r="J4842" s="3">
        <v>704</v>
      </c>
      <c r="K4842" s="3" t="str">
        <f>+VLOOKUP(J4842,'Dimension descriptions'!P:R,3,FALSE)</f>
        <v>Logan High School</v>
      </c>
      <c r="L4842" s="3" t="str">
        <f t="shared" si="605"/>
        <v>2132</v>
      </c>
      <c r="M4842" s="10">
        <v>2132</v>
      </c>
      <c r="N4842" s="3" t="str">
        <f t="shared" si="600"/>
        <v>1000</v>
      </c>
      <c r="O4842" s="3" t="str">
        <f t="shared" si="601"/>
        <v>210</v>
      </c>
      <c r="P4842" s="3" t="str">
        <f t="shared" si="606"/>
        <v>2</v>
      </c>
      <c r="Q4842" s="11">
        <f>+VLOOKUP(M4842,'Dimension descriptions'!K:M,2,FALSE)</f>
        <v>50</v>
      </c>
      <c r="R4842" s="33">
        <v>50</v>
      </c>
      <c r="S4842" s="11" t="str">
        <f>+VLOOKUP(R4842,'Dimension descriptions'!K:M,3)</f>
        <v>CLASSROOM-GENERAL</v>
      </c>
      <c r="T4842" s="3" t="str">
        <f t="shared" si="607"/>
        <v>Y</v>
      </c>
      <c r="U4842" t="e">
        <f>+VLOOKUP(R4842,'FY21 P13 Allotment memo'!O:O,1,FALSE)</f>
        <v>#N/A</v>
      </c>
      <c r="V4842"/>
      <c r="W4842"/>
      <c r="X4842"/>
      <c r="Y4842"/>
      <c r="Z4842"/>
    </row>
    <row r="4843" spans="1:26">
      <c r="A4843">
        <v>10</v>
      </c>
      <c r="B4843" t="s">
        <v>6339</v>
      </c>
      <c r="C4843" t="s">
        <v>1246</v>
      </c>
      <c r="D4843">
        <v>91</v>
      </c>
      <c r="E4843">
        <v>1057.56</v>
      </c>
      <c r="F4843">
        <v>0</v>
      </c>
      <c r="G4843" s="2">
        <f t="shared" si="602"/>
        <v>1057.56</v>
      </c>
      <c r="H4843" s="3" t="str">
        <f t="shared" si="603"/>
        <v>10</v>
      </c>
      <c r="I4843" s="3" t="str">
        <f t="shared" si="604"/>
        <v>704</v>
      </c>
      <c r="J4843" s="3">
        <v>704</v>
      </c>
      <c r="K4843" s="3" t="str">
        <f>+VLOOKUP(J4843,'Dimension descriptions'!P:R,3,FALSE)</f>
        <v>Logan High School</v>
      </c>
      <c r="L4843" s="3" t="str">
        <f t="shared" si="605"/>
        <v>2132</v>
      </c>
      <c r="M4843" s="10">
        <v>2132</v>
      </c>
      <c r="N4843" s="3" t="str">
        <f t="shared" si="600"/>
        <v>1000</v>
      </c>
      <c r="O4843" s="3" t="str">
        <f t="shared" si="601"/>
        <v>220</v>
      </c>
      <c r="P4843" s="3" t="str">
        <f t="shared" si="606"/>
        <v>2</v>
      </c>
      <c r="Q4843" s="11">
        <f>+VLOOKUP(M4843,'Dimension descriptions'!K:M,2,FALSE)</f>
        <v>50</v>
      </c>
      <c r="R4843" s="33">
        <v>50</v>
      </c>
      <c r="S4843" s="11" t="str">
        <f>+VLOOKUP(R4843,'Dimension descriptions'!K:M,3)</f>
        <v>CLASSROOM-GENERAL</v>
      </c>
      <c r="T4843" s="3" t="str">
        <f t="shared" si="607"/>
        <v>Y</v>
      </c>
      <c r="U4843" t="e">
        <f>+VLOOKUP(R4843,'FY21 P13 Allotment memo'!O:O,1,FALSE)</f>
        <v>#N/A</v>
      </c>
      <c r="V4843"/>
      <c r="W4843"/>
      <c r="X4843"/>
      <c r="Y4843"/>
      <c r="Z4843"/>
    </row>
    <row r="4844" spans="1:26">
      <c r="A4844">
        <v>10</v>
      </c>
      <c r="B4844" t="s">
        <v>6340</v>
      </c>
      <c r="C4844" t="s">
        <v>1346</v>
      </c>
      <c r="D4844">
        <v>91</v>
      </c>
      <c r="E4844">
        <v>3313.11</v>
      </c>
      <c r="F4844">
        <v>0</v>
      </c>
      <c r="G4844" s="2">
        <f t="shared" si="602"/>
        <v>3313.11</v>
      </c>
      <c r="H4844" s="3" t="str">
        <f t="shared" si="603"/>
        <v>10</v>
      </c>
      <c r="I4844" s="3" t="str">
        <f t="shared" si="604"/>
        <v>704</v>
      </c>
      <c r="J4844" s="3">
        <v>704</v>
      </c>
      <c r="K4844" s="3" t="str">
        <f>+VLOOKUP(J4844,'Dimension descriptions'!P:R,3,FALSE)</f>
        <v>Logan High School</v>
      </c>
      <c r="L4844" s="3" t="str">
        <f t="shared" si="605"/>
        <v>2132</v>
      </c>
      <c r="M4844" s="10">
        <v>2132</v>
      </c>
      <c r="N4844" s="3" t="str">
        <f t="shared" si="600"/>
        <v>1000</v>
      </c>
      <c r="O4844" s="3" t="str">
        <f t="shared" si="601"/>
        <v>241</v>
      </c>
      <c r="P4844" s="3" t="str">
        <f t="shared" si="606"/>
        <v>2</v>
      </c>
      <c r="Q4844" s="11">
        <f>+VLOOKUP(M4844,'Dimension descriptions'!K:M,2,FALSE)</f>
        <v>50</v>
      </c>
      <c r="R4844" s="33">
        <v>50</v>
      </c>
      <c r="S4844" s="11" t="str">
        <f>+VLOOKUP(R4844,'Dimension descriptions'!K:M,3)</f>
        <v>CLASSROOM-GENERAL</v>
      </c>
      <c r="T4844" s="3" t="str">
        <f t="shared" si="607"/>
        <v>Y</v>
      </c>
      <c r="U4844" t="e">
        <f>+VLOOKUP(R4844,'FY21 P13 Allotment memo'!O:O,1,FALSE)</f>
        <v>#N/A</v>
      </c>
      <c r="V4844"/>
      <c r="W4844"/>
      <c r="X4844"/>
      <c r="Y4844"/>
      <c r="Z4844"/>
    </row>
    <row r="4845" spans="1:26">
      <c r="A4845">
        <v>10</v>
      </c>
      <c r="B4845" t="s">
        <v>6341</v>
      </c>
      <c r="C4845" t="s">
        <v>1772</v>
      </c>
      <c r="D4845">
        <v>91</v>
      </c>
      <c r="E4845">
        <v>1034.0999999999999</v>
      </c>
      <c r="F4845">
        <v>0</v>
      </c>
      <c r="G4845" s="2">
        <f t="shared" si="602"/>
        <v>1034.0999999999999</v>
      </c>
      <c r="H4845" s="3" t="str">
        <f t="shared" si="603"/>
        <v>10</v>
      </c>
      <c r="I4845" s="3" t="str">
        <f t="shared" si="604"/>
        <v>704</v>
      </c>
      <c r="J4845" s="3">
        <v>704</v>
      </c>
      <c r="K4845" s="3" t="str">
        <f>+VLOOKUP(J4845,'Dimension descriptions'!P:R,3,FALSE)</f>
        <v>Logan High School</v>
      </c>
      <c r="L4845" s="3" t="str">
        <f t="shared" si="605"/>
        <v>2132</v>
      </c>
      <c r="M4845" s="10">
        <v>2132</v>
      </c>
      <c r="N4845" s="3" t="str">
        <f t="shared" si="600"/>
        <v>1000</v>
      </c>
      <c r="O4845" s="3" t="str">
        <f t="shared" si="601"/>
        <v>341</v>
      </c>
      <c r="P4845" s="3" t="str">
        <f t="shared" si="606"/>
        <v>3</v>
      </c>
      <c r="Q4845" s="11">
        <f>+VLOOKUP(M4845,'Dimension descriptions'!K:M,2,FALSE)</f>
        <v>50</v>
      </c>
      <c r="R4845" s="33">
        <v>50</v>
      </c>
      <c r="S4845" s="11" t="str">
        <f>+VLOOKUP(R4845,'Dimension descriptions'!K:M,3)</f>
        <v>CLASSROOM-GENERAL</v>
      </c>
      <c r="T4845" s="3" t="str">
        <f t="shared" si="607"/>
        <v>Y</v>
      </c>
      <c r="U4845" t="e">
        <f>+VLOOKUP(R4845,'FY21 P13 Allotment memo'!O:O,1,FALSE)</f>
        <v>#N/A</v>
      </c>
      <c r="V4845"/>
      <c r="W4845"/>
      <c r="X4845"/>
      <c r="Y4845"/>
      <c r="Z4845"/>
    </row>
    <row r="4846" spans="1:26">
      <c r="A4846">
        <v>10</v>
      </c>
      <c r="B4846" t="s">
        <v>6342</v>
      </c>
      <c r="C4846" t="s">
        <v>1368</v>
      </c>
      <c r="D4846">
        <v>91</v>
      </c>
      <c r="E4846">
        <v>3410.5</v>
      </c>
      <c r="F4846">
        <v>0</v>
      </c>
      <c r="G4846" s="2">
        <f t="shared" si="602"/>
        <v>3410.5</v>
      </c>
      <c r="H4846" s="3" t="str">
        <f t="shared" si="603"/>
        <v>10</v>
      </c>
      <c r="I4846" s="3" t="str">
        <f t="shared" si="604"/>
        <v>704</v>
      </c>
      <c r="J4846" s="3">
        <v>704</v>
      </c>
      <c r="K4846" s="3" t="str">
        <f>+VLOOKUP(J4846,'Dimension descriptions'!P:R,3,FALSE)</f>
        <v>Logan High School</v>
      </c>
      <c r="L4846" s="3" t="str">
        <f t="shared" si="605"/>
        <v>3450</v>
      </c>
      <c r="M4846" s="10">
        <v>3450</v>
      </c>
      <c r="N4846" s="3" t="str">
        <f t="shared" si="600"/>
        <v>1000</v>
      </c>
      <c r="O4846" s="3" t="str">
        <f t="shared" si="601"/>
        <v>430</v>
      </c>
      <c r="P4846" s="3" t="str">
        <f t="shared" si="606"/>
        <v>4</v>
      </c>
      <c r="Q4846" s="11">
        <f>+VLOOKUP(M4846,'Dimension descriptions'!K:M,2,FALSE)</f>
        <v>3450</v>
      </c>
      <c r="R4846" s="33">
        <v>3450</v>
      </c>
      <c r="S4846" s="11" t="str">
        <f>+VLOOKUP(R4846,'Dimension descriptions'!K:M,3)</f>
        <v>PRINTING SERVICES</v>
      </c>
      <c r="T4846" s="3" t="str">
        <f t="shared" si="607"/>
        <v>N</v>
      </c>
      <c r="U4846" t="e">
        <f>+VLOOKUP(R4846,'FY21 P13 Allotment memo'!O:O,1,FALSE)</f>
        <v>#N/A</v>
      </c>
      <c r="V4846"/>
      <c r="W4846"/>
      <c r="X4846"/>
      <c r="Y4846"/>
      <c r="Z4846"/>
    </row>
    <row r="4847" spans="1:26">
      <c r="A4847">
        <v>10</v>
      </c>
      <c r="B4847" t="s">
        <v>6343</v>
      </c>
      <c r="C4847" t="s">
        <v>1370</v>
      </c>
      <c r="D4847">
        <v>91</v>
      </c>
      <c r="E4847">
        <v>0</v>
      </c>
      <c r="F4847">
        <v>0</v>
      </c>
      <c r="G4847" s="2">
        <f t="shared" si="602"/>
        <v>0</v>
      </c>
      <c r="H4847" s="3" t="str">
        <f t="shared" si="603"/>
        <v>10</v>
      </c>
      <c r="I4847" s="3" t="str">
        <f t="shared" si="604"/>
        <v>704</v>
      </c>
      <c r="J4847" s="3">
        <v>704</v>
      </c>
      <c r="K4847" s="3" t="str">
        <f>+VLOOKUP(J4847,'Dimension descriptions'!P:R,3,FALSE)</f>
        <v>Logan High School</v>
      </c>
      <c r="L4847" s="3" t="str">
        <f t="shared" si="605"/>
        <v>3450</v>
      </c>
      <c r="M4847" s="10">
        <v>3450</v>
      </c>
      <c r="N4847" s="3" t="str">
        <f t="shared" si="600"/>
        <v>1000</v>
      </c>
      <c r="O4847" s="3" t="str">
        <f t="shared" si="601"/>
        <v>550</v>
      </c>
      <c r="P4847" s="3" t="str">
        <f t="shared" si="606"/>
        <v>5</v>
      </c>
      <c r="Q4847" s="11">
        <f>+VLOOKUP(M4847,'Dimension descriptions'!K:M,2,FALSE)</f>
        <v>3450</v>
      </c>
      <c r="R4847" s="33">
        <v>3450</v>
      </c>
      <c r="S4847" s="11" t="str">
        <f>+VLOOKUP(R4847,'Dimension descriptions'!K:M,3)</f>
        <v>PRINTING SERVICES</v>
      </c>
      <c r="T4847" s="3" t="str">
        <f t="shared" si="607"/>
        <v>N</v>
      </c>
      <c r="U4847" t="e">
        <f>+VLOOKUP(R4847,'FY21 P13 Allotment memo'!O:O,1,FALSE)</f>
        <v>#N/A</v>
      </c>
      <c r="V4847"/>
      <c r="W4847"/>
      <c r="X4847"/>
      <c r="Y4847"/>
      <c r="Z4847"/>
    </row>
    <row r="4848" spans="1:26">
      <c r="A4848">
        <v>10</v>
      </c>
      <c r="B4848" t="s">
        <v>6344</v>
      </c>
      <c r="C4848" t="s">
        <v>1372</v>
      </c>
      <c r="D4848">
        <v>91</v>
      </c>
      <c r="E4848">
        <v>27329.89</v>
      </c>
      <c r="F4848">
        <v>0</v>
      </c>
      <c r="G4848" s="2">
        <f t="shared" si="602"/>
        <v>27329.89</v>
      </c>
      <c r="H4848" s="3" t="str">
        <f t="shared" si="603"/>
        <v>10</v>
      </c>
      <c r="I4848" s="3" t="str">
        <f t="shared" si="604"/>
        <v>704</v>
      </c>
      <c r="J4848" s="3">
        <v>704</v>
      </c>
      <c r="K4848" s="3" t="str">
        <f>+VLOOKUP(J4848,'Dimension descriptions'!P:R,3,FALSE)</f>
        <v>Logan High School</v>
      </c>
      <c r="L4848" s="3" t="str">
        <f t="shared" si="605"/>
        <v>3450</v>
      </c>
      <c r="M4848" s="10">
        <v>3450</v>
      </c>
      <c r="N4848" s="3" t="str">
        <f t="shared" si="600"/>
        <v>1000</v>
      </c>
      <c r="O4848" s="3" t="str">
        <f t="shared" si="601"/>
        <v>610</v>
      </c>
      <c r="P4848" s="3" t="str">
        <f t="shared" si="606"/>
        <v>6</v>
      </c>
      <c r="Q4848" s="11">
        <f>+VLOOKUP(M4848,'Dimension descriptions'!K:M,2,FALSE)</f>
        <v>3450</v>
      </c>
      <c r="R4848" s="33">
        <v>3450</v>
      </c>
      <c r="S4848" s="11" t="str">
        <f>+VLOOKUP(R4848,'Dimension descriptions'!K:M,3)</f>
        <v>PRINTING SERVICES</v>
      </c>
      <c r="T4848" s="3" t="str">
        <f t="shared" si="607"/>
        <v>N</v>
      </c>
      <c r="U4848" t="e">
        <f>+VLOOKUP(R4848,'FY21 P13 Allotment memo'!O:O,1,FALSE)</f>
        <v>#N/A</v>
      </c>
      <c r="V4848"/>
      <c r="W4848"/>
      <c r="X4848"/>
      <c r="Y4848"/>
      <c r="Z4848"/>
    </row>
    <row r="4849" spans="1:26">
      <c r="A4849">
        <v>10</v>
      </c>
      <c r="B4849" t="s">
        <v>6345</v>
      </c>
      <c r="C4849" t="s">
        <v>6346</v>
      </c>
      <c r="D4849">
        <v>91</v>
      </c>
      <c r="E4849">
        <v>7722.9</v>
      </c>
      <c r="F4849">
        <v>0</v>
      </c>
      <c r="G4849" s="2">
        <f t="shared" si="602"/>
        <v>7722.9</v>
      </c>
      <c r="H4849" s="3" t="str">
        <f t="shared" si="603"/>
        <v>10</v>
      </c>
      <c r="I4849" s="3" t="str">
        <f t="shared" si="604"/>
        <v>704</v>
      </c>
      <c r="J4849" s="3">
        <v>704</v>
      </c>
      <c r="K4849" s="3" t="str">
        <f>+VLOOKUP(J4849,'Dimension descriptions'!P:R,3,FALSE)</f>
        <v>Logan High School</v>
      </c>
      <c r="L4849" s="3" t="str">
        <f t="shared" si="605"/>
        <v>3450</v>
      </c>
      <c r="M4849" s="10">
        <v>3450</v>
      </c>
      <c r="N4849" s="3" t="str">
        <f t="shared" si="600"/>
        <v>1000</v>
      </c>
      <c r="O4849" s="3" t="str">
        <f t="shared" si="601"/>
        <v>734</v>
      </c>
      <c r="P4849" s="3" t="str">
        <f t="shared" si="606"/>
        <v>7</v>
      </c>
      <c r="Q4849" s="11">
        <f>+VLOOKUP(M4849,'Dimension descriptions'!K:M,2,FALSE)</f>
        <v>3450</v>
      </c>
      <c r="R4849" s="33">
        <v>3450</v>
      </c>
      <c r="S4849" s="11" t="str">
        <f>+VLOOKUP(R4849,'Dimension descriptions'!K:M,3)</f>
        <v>PRINTING SERVICES</v>
      </c>
      <c r="T4849" s="3" t="str">
        <f t="shared" si="607"/>
        <v>N</v>
      </c>
      <c r="U4849" t="e">
        <f>+VLOOKUP(R4849,'FY21 P13 Allotment memo'!O:O,1,FALSE)</f>
        <v>#N/A</v>
      </c>
      <c r="V4849"/>
      <c r="W4849"/>
      <c r="X4849"/>
      <c r="Y4849"/>
      <c r="Z4849"/>
    </row>
    <row r="4850" spans="1:26">
      <c r="A4850">
        <v>10</v>
      </c>
      <c r="B4850" t="s">
        <v>6347</v>
      </c>
      <c r="C4850" t="s">
        <v>2133</v>
      </c>
      <c r="D4850">
        <v>91</v>
      </c>
      <c r="E4850">
        <v>0</v>
      </c>
      <c r="F4850">
        <v>0</v>
      </c>
      <c r="G4850" s="2">
        <f t="shared" si="602"/>
        <v>0</v>
      </c>
      <c r="H4850" s="3" t="str">
        <f t="shared" si="603"/>
        <v>10</v>
      </c>
      <c r="I4850" s="3" t="str">
        <f t="shared" si="604"/>
        <v>704</v>
      </c>
      <c r="J4850" s="3">
        <v>704</v>
      </c>
      <c r="K4850" s="3" t="str">
        <f>+VLOOKUP(J4850,'Dimension descriptions'!P:R,3,FALSE)</f>
        <v>Logan High School</v>
      </c>
      <c r="L4850" s="3" t="str">
        <f t="shared" si="605"/>
        <v>3880</v>
      </c>
      <c r="M4850" s="10">
        <v>3880</v>
      </c>
      <c r="N4850" s="3" t="str">
        <f t="shared" si="600"/>
        <v>3390</v>
      </c>
      <c r="O4850" s="3" t="str">
        <f t="shared" si="601"/>
        <v>198</v>
      </c>
      <c r="P4850" s="3" t="str">
        <f t="shared" si="606"/>
        <v>1</v>
      </c>
      <c r="Q4850" s="11">
        <f>+VLOOKUP(M4850,'Dimension descriptions'!K:M,2,FALSE)</f>
        <v>3400</v>
      </c>
      <c r="R4850" s="33">
        <v>3400</v>
      </c>
      <c r="S4850" s="11" t="str">
        <f>+VLOOKUP(R4850,'Dimension descriptions'!K:M,3)</f>
        <v>ELEMENTARY EXTRA DUTY/RESPONSIBILITY</v>
      </c>
      <c r="T4850" s="3" t="str">
        <f t="shared" si="607"/>
        <v>Y</v>
      </c>
      <c r="U4850" t="e">
        <f>+VLOOKUP(R4850,'FY21 P13 Allotment memo'!O:O,1,FALSE)</f>
        <v>#N/A</v>
      </c>
      <c r="V4850"/>
      <c r="W4850"/>
      <c r="X4850"/>
      <c r="Y4850"/>
      <c r="Z4850"/>
    </row>
    <row r="4851" spans="1:26">
      <c r="A4851">
        <v>10</v>
      </c>
      <c r="B4851" t="s">
        <v>6348</v>
      </c>
      <c r="C4851" t="s">
        <v>6349</v>
      </c>
      <c r="D4851">
        <v>91</v>
      </c>
      <c r="E4851">
        <v>0</v>
      </c>
      <c r="F4851">
        <v>0</v>
      </c>
      <c r="G4851" s="2">
        <f t="shared" si="602"/>
        <v>0</v>
      </c>
      <c r="H4851" s="3" t="str">
        <f t="shared" si="603"/>
        <v>10</v>
      </c>
      <c r="I4851" s="3" t="str">
        <f t="shared" si="604"/>
        <v>704</v>
      </c>
      <c r="J4851" s="3">
        <v>704</v>
      </c>
      <c r="K4851" s="3" t="str">
        <f>+VLOOKUP(J4851,'Dimension descriptions'!P:R,3,FALSE)</f>
        <v>Logan High School</v>
      </c>
      <c r="L4851" s="3" t="str">
        <f t="shared" si="605"/>
        <v>3880</v>
      </c>
      <c r="M4851" s="10">
        <v>3880</v>
      </c>
      <c r="N4851" s="3" t="str">
        <f t="shared" si="600"/>
        <v>3390</v>
      </c>
      <c r="O4851" s="3" t="str">
        <f t="shared" si="601"/>
        <v>560</v>
      </c>
      <c r="P4851" s="3" t="str">
        <f t="shared" si="606"/>
        <v>5</v>
      </c>
      <c r="Q4851" s="11">
        <f>+VLOOKUP(M4851,'Dimension descriptions'!K:M,2,FALSE)</f>
        <v>3400</v>
      </c>
      <c r="R4851" s="33">
        <v>3400</v>
      </c>
      <c r="S4851" s="11" t="str">
        <f>+VLOOKUP(R4851,'Dimension descriptions'!K:M,3)</f>
        <v>ELEMENTARY EXTRA DUTY/RESPONSIBILITY</v>
      </c>
      <c r="T4851" s="3" t="str">
        <f t="shared" si="607"/>
        <v>Y</v>
      </c>
      <c r="U4851" t="e">
        <f>+VLOOKUP(R4851,'FY21 P13 Allotment memo'!O:O,1,FALSE)</f>
        <v>#N/A</v>
      </c>
      <c r="V4851"/>
      <c r="W4851"/>
      <c r="X4851"/>
      <c r="Y4851"/>
      <c r="Z4851"/>
    </row>
    <row r="4852" spans="1:26">
      <c r="A4852">
        <v>10</v>
      </c>
      <c r="B4852" t="s">
        <v>6350</v>
      </c>
      <c r="C4852" t="s">
        <v>1383</v>
      </c>
      <c r="D4852">
        <v>91</v>
      </c>
      <c r="E4852">
        <v>0</v>
      </c>
      <c r="F4852">
        <v>0</v>
      </c>
      <c r="G4852" s="2">
        <f t="shared" si="602"/>
        <v>0</v>
      </c>
      <c r="H4852" s="3" t="str">
        <f t="shared" si="603"/>
        <v>10</v>
      </c>
      <c r="I4852" s="3" t="str">
        <f t="shared" si="604"/>
        <v>704</v>
      </c>
      <c r="J4852" s="3">
        <v>704</v>
      </c>
      <c r="K4852" s="3" t="str">
        <f>+VLOOKUP(J4852,'Dimension descriptions'!P:R,3,FALSE)</f>
        <v>Logan High School</v>
      </c>
      <c r="L4852" s="3" t="str">
        <f t="shared" si="605"/>
        <v>5270</v>
      </c>
      <c r="M4852" s="10">
        <v>5270</v>
      </c>
      <c r="N4852" s="3" t="str">
        <f t="shared" si="600"/>
        <v>1000</v>
      </c>
      <c r="O4852" s="3" t="str">
        <f t="shared" si="601"/>
        <v>131</v>
      </c>
      <c r="P4852" s="3" t="str">
        <f t="shared" si="606"/>
        <v>1</v>
      </c>
      <c r="Q4852" s="11">
        <f>+VLOOKUP(M4852,'Dimension descriptions'!K:M,2,FALSE)</f>
        <v>5270</v>
      </c>
      <c r="R4852" s="33">
        <v>5270</v>
      </c>
      <c r="S4852" s="11" t="str">
        <f>+VLOOKUP(R4852,'Dimension descriptions'!K:M,3)</f>
        <v>INTERVENTIONS FOR STUDENT SUCCESS</v>
      </c>
      <c r="T4852" s="3" t="str">
        <f t="shared" si="607"/>
        <v>N</v>
      </c>
      <c r="U4852" t="e">
        <f>+VLOOKUP(R4852,'FY21 P13 Allotment memo'!O:O,1,FALSE)</f>
        <v>#N/A</v>
      </c>
      <c r="V4852"/>
      <c r="W4852"/>
      <c r="X4852"/>
      <c r="Y4852"/>
      <c r="Z4852"/>
    </row>
    <row r="4853" spans="1:26">
      <c r="A4853">
        <v>10</v>
      </c>
      <c r="B4853" t="s">
        <v>6351</v>
      </c>
      <c r="C4853" t="s">
        <v>1772</v>
      </c>
      <c r="D4853">
        <v>91</v>
      </c>
      <c r="E4853">
        <v>0</v>
      </c>
      <c r="F4853">
        <v>0</v>
      </c>
      <c r="G4853" s="2">
        <f t="shared" si="602"/>
        <v>0</v>
      </c>
      <c r="H4853" s="3" t="str">
        <f t="shared" si="603"/>
        <v>10</v>
      </c>
      <c r="I4853" s="3" t="str">
        <f t="shared" si="604"/>
        <v>704</v>
      </c>
      <c r="J4853" s="3">
        <v>704</v>
      </c>
      <c r="K4853" s="3" t="str">
        <f>+VLOOKUP(J4853,'Dimension descriptions'!P:R,3,FALSE)</f>
        <v>Logan High School</v>
      </c>
      <c r="L4853" s="3" t="str">
        <f t="shared" si="605"/>
        <v>5270</v>
      </c>
      <c r="M4853" s="10">
        <v>5270</v>
      </c>
      <c r="N4853" s="3" t="str">
        <f t="shared" si="600"/>
        <v>1000</v>
      </c>
      <c r="O4853" s="3" t="str">
        <f t="shared" si="601"/>
        <v>341</v>
      </c>
      <c r="P4853" s="3" t="str">
        <f t="shared" si="606"/>
        <v>3</v>
      </c>
      <c r="Q4853" s="11">
        <f>+VLOOKUP(M4853,'Dimension descriptions'!K:M,2,FALSE)</f>
        <v>5270</v>
      </c>
      <c r="R4853" s="33">
        <v>5270</v>
      </c>
      <c r="S4853" s="11" t="str">
        <f>+VLOOKUP(R4853,'Dimension descriptions'!K:M,3)</f>
        <v>INTERVENTIONS FOR STUDENT SUCCESS</v>
      </c>
      <c r="T4853" s="3" t="str">
        <f t="shared" si="607"/>
        <v>N</v>
      </c>
      <c r="U4853" t="e">
        <f>+VLOOKUP(R4853,'FY21 P13 Allotment memo'!O:O,1,FALSE)</f>
        <v>#N/A</v>
      </c>
      <c r="V4853"/>
      <c r="W4853"/>
      <c r="X4853"/>
      <c r="Y4853"/>
      <c r="Z4853"/>
    </row>
    <row r="4854" spans="1:26">
      <c r="A4854">
        <v>10</v>
      </c>
      <c r="B4854" t="s">
        <v>6352</v>
      </c>
      <c r="C4854" t="s">
        <v>6353</v>
      </c>
      <c r="D4854">
        <v>91</v>
      </c>
      <c r="E4854">
        <v>241784.7</v>
      </c>
      <c r="F4854">
        <v>0</v>
      </c>
      <c r="G4854" s="2">
        <f t="shared" si="602"/>
        <v>241784.7</v>
      </c>
      <c r="H4854" s="3" t="str">
        <f t="shared" si="603"/>
        <v>10</v>
      </c>
      <c r="I4854" s="3" t="str">
        <f t="shared" si="604"/>
        <v>704</v>
      </c>
      <c r="J4854" s="3">
        <v>704</v>
      </c>
      <c r="K4854" s="3" t="str">
        <f>+VLOOKUP(J4854,'Dimension descriptions'!P:R,3,FALSE)</f>
        <v>Logan High School</v>
      </c>
      <c r="L4854" s="3" t="str">
        <f t="shared" si="605"/>
        <v>5332</v>
      </c>
      <c r="M4854" s="10">
        <v>5332</v>
      </c>
      <c r="N4854" s="3" t="str">
        <f t="shared" si="600"/>
        <v>1000</v>
      </c>
      <c r="O4854" s="3" t="str">
        <f t="shared" si="601"/>
        <v>131</v>
      </c>
      <c r="P4854" s="3" t="str">
        <f t="shared" si="606"/>
        <v>1</v>
      </c>
      <c r="Q4854" s="11">
        <f>+VLOOKUP(M4854,'Dimension descriptions'!K:M,2,FALSE)</f>
        <v>5332</v>
      </c>
      <c r="R4854" s="33">
        <v>5332</v>
      </c>
      <c r="S4854" s="11" t="str">
        <f>+VLOOKUP(R4854,'Dimension descriptions'!K:M,3)</f>
        <v>ADVANCED PLACEMENT</v>
      </c>
      <c r="T4854" s="3" t="str">
        <f t="shared" si="607"/>
        <v>N</v>
      </c>
      <c r="U4854">
        <f>+VLOOKUP(R4854,'FY21 P13 Allotment memo'!O:O,1,FALSE)</f>
        <v>5332</v>
      </c>
      <c r="V4854"/>
      <c r="W4854"/>
      <c r="X4854"/>
      <c r="Y4854"/>
      <c r="Z4854"/>
    </row>
    <row r="4855" spans="1:26">
      <c r="A4855">
        <v>10</v>
      </c>
      <c r="B4855" t="s">
        <v>6354</v>
      </c>
      <c r="C4855" t="s">
        <v>1403</v>
      </c>
      <c r="D4855">
        <v>91</v>
      </c>
      <c r="E4855">
        <v>0</v>
      </c>
      <c r="F4855">
        <v>0</v>
      </c>
      <c r="G4855" s="2">
        <f t="shared" si="602"/>
        <v>0</v>
      </c>
      <c r="H4855" s="3" t="str">
        <f t="shared" si="603"/>
        <v>10</v>
      </c>
      <c r="I4855" s="3" t="str">
        <f t="shared" si="604"/>
        <v>704</v>
      </c>
      <c r="J4855" s="3">
        <v>704</v>
      </c>
      <c r="K4855" s="3" t="str">
        <f>+VLOOKUP(J4855,'Dimension descriptions'!P:R,3,FALSE)</f>
        <v>Logan High School</v>
      </c>
      <c r="L4855" s="3" t="str">
        <f t="shared" si="605"/>
        <v>5332</v>
      </c>
      <c r="M4855" s="10">
        <v>5332</v>
      </c>
      <c r="N4855" s="3" t="str">
        <f t="shared" si="600"/>
        <v>1000</v>
      </c>
      <c r="O4855" s="3" t="str">
        <f t="shared" si="601"/>
        <v>149</v>
      </c>
      <c r="P4855" s="3" t="str">
        <f t="shared" si="606"/>
        <v>1</v>
      </c>
      <c r="Q4855" s="11">
        <f>+VLOOKUP(M4855,'Dimension descriptions'!K:M,2,FALSE)</f>
        <v>5332</v>
      </c>
      <c r="R4855" s="33">
        <v>5332</v>
      </c>
      <c r="S4855" s="11" t="str">
        <f>+VLOOKUP(R4855,'Dimension descriptions'!K:M,3)</f>
        <v>ADVANCED PLACEMENT</v>
      </c>
      <c r="T4855" s="3" t="str">
        <f t="shared" si="607"/>
        <v>N</v>
      </c>
      <c r="U4855">
        <f>+VLOOKUP(R4855,'FY21 P13 Allotment memo'!O:O,1,FALSE)</f>
        <v>5332</v>
      </c>
      <c r="V4855"/>
      <c r="W4855"/>
      <c r="X4855"/>
      <c r="Y4855"/>
      <c r="Z4855"/>
    </row>
    <row r="4856" spans="1:26">
      <c r="A4856">
        <v>10</v>
      </c>
      <c r="B4856" t="s">
        <v>6355</v>
      </c>
      <c r="C4856" t="s">
        <v>6356</v>
      </c>
      <c r="D4856">
        <v>91</v>
      </c>
      <c r="E4856">
        <v>0</v>
      </c>
      <c r="F4856">
        <v>0</v>
      </c>
      <c r="G4856" s="2">
        <f t="shared" si="602"/>
        <v>0</v>
      </c>
      <c r="H4856" s="3" t="str">
        <f t="shared" si="603"/>
        <v>10</v>
      </c>
      <c r="I4856" s="3" t="str">
        <f t="shared" si="604"/>
        <v>704</v>
      </c>
      <c r="J4856" s="3">
        <v>704</v>
      </c>
      <c r="K4856" s="3" t="str">
        <f>+VLOOKUP(J4856,'Dimension descriptions'!P:R,3,FALSE)</f>
        <v>Logan High School</v>
      </c>
      <c r="L4856" s="3" t="str">
        <f t="shared" si="605"/>
        <v>5332</v>
      </c>
      <c r="M4856" s="10">
        <v>5332</v>
      </c>
      <c r="N4856" s="3" t="str">
        <f t="shared" si="600"/>
        <v>1000</v>
      </c>
      <c r="O4856" s="3" t="str">
        <f t="shared" si="601"/>
        <v>161</v>
      </c>
      <c r="P4856" s="3" t="str">
        <f t="shared" si="606"/>
        <v>1</v>
      </c>
      <c r="Q4856" s="11">
        <f>+VLOOKUP(M4856,'Dimension descriptions'!K:M,2,FALSE)</f>
        <v>5332</v>
      </c>
      <c r="R4856" s="33">
        <v>5332</v>
      </c>
      <c r="S4856" s="11" t="str">
        <f>+VLOOKUP(R4856,'Dimension descriptions'!K:M,3)</f>
        <v>ADVANCED PLACEMENT</v>
      </c>
      <c r="T4856" s="3" t="str">
        <f t="shared" si="607"/>
        <v>N</v>
      </c>
      <c r="U4856">
        <f>+VLOOKUP(R4856,'FY21 P13 Allotment memo'!O:O,1,FALSE)</f>
        <v>5332</v>
      </c>
      <c r="V4856"/>
      <c r="W4856"/>
      <c r="X4856"/>
      <c r="Y4856"/>
      <c r="Z4856"/>
    </row>
    <row r="4857" spans="1:26">
      <c r="A4857">
        <v>10</v>
      </c>
      <c r="B4857" t="s">
        <v>6357</v>
      </c>
      <c r="C4857" t="s">
        <v>1244</v>
      </c>
      <c r="D4857">
        <v>91</v>
      </c>
      <c r="E4857">
        <v>56941.62</v>
      </c>
      <c r="F4857">
        <v>0</v>
      </c>
      <c r="G4857" s="2">
        <f t="shared" si="602"/>
        <v>56941.62</v>
      </c>
      <c r="H4857" s="3" t="str">
        <f t="shared" si="603"/>
        <v>10</v>
      </c>
      <c r="I4857" s="3" t="str">
        <f t="shared" si="604"/>
        <v>704</v>
      </c>
      <c r="J4857" s="3">
        <v>704</v>
      </c>
      <c r="K4857" s="3" t="str">
        <f>+VLOOKUP(J4857,'Dimension descriptions'!P:R,3,FALSE)</f>
        <v>Logan High School</v>
      </c>
      <c r="L4857" s="3" t="str">
        <f t="shared" si="605"/>
        <v>5332</v>
      </c>
      <c r="M4857" s="10">
        <v>5332</v>
      </c>
      <c r="N4857" s="3" t="str">
        <f t="shared" si="600"/>
        <v>1000</v>
      </c>
      <c r="O4857" s="3" t="str">
        <f t="shared" si="601"/>
        <v>210</v>
      </c>
      <c r="P4857" s="3" t="str">
        <f t="shared" si="606"/>
        <v>2</v>
      </c>
      <c r="Q4857" s="11">
        <f>+VLOOKUP(M4857,'Dimension descriptions'!K:M,2,FALSE)</f>
        <v>5332</v>
      </c>
      <c r="R4857" s="33">
        <v>5332</v>
      </c>
      <c r="S4857" s="11" t="str">
        <f>+VLOOKUP(R4857,'Dimension descriptions'!K:M,3)</f>
        <v>ADVANCED PLACEMENT</v>
      </c>
      <c r="T4857" s="3" t="str">
        <f t="shared" si="607"/>
        <v>N</v>
      </c>
      <c r="U4857">
        <f>+VLOOKUP(R4857,'FY21 P13 Allotment memo'!O:O,1,FALSE)</f>
        <v>5332</v>
      </c>
      <c r="V4857"/>
      <c r="W4857"/>
      <c r="X4857"/>
      <c r="Y4857"/>
      <c r="Z4857"/>
    </row>
    <row r="4858" spans="1:26">
      <c r="A4858">
        <v>10</v>
      </c>
      <c r="B4858" t="s">
        <v>6358</v>
      </c>
      <c r="C4858" t="s">
        <v>1390</v>
      </c>
      <c r="D4858">
        <v>91</v>
      </c>
      <c r="E4858">
        <v>18018.060000000001</v>
      </c>
      <c r="F4858">
        <v>0</v>
      </c>
      <c r="G4858" s="2">
        <f t="shared" si="602"/>
        <v>18018.060000000001</v>
      </c>
      <c r="H4858" s="3" t="str">
        <f t="shared" si="603"/>
        <v>10</v>
      </c>
      <c r="I4858" s="3" t="str">
        <f t="shared" si="604"/>
        <v>704</v>
      </c>
      <c r="J4858" s="3">
        <v>704</v>
      </c>
      <c r="K4858" s="3" t="str">
        <f>+VLOOKUP(J4858,'Dimension descriptions'!P:R,3,FALSE)</f>
        <v>Logan High School</v>
      </c>
      <c r="L4858" s="3" t="str">
        <f t="shared" si="605"/>
        <v>5332</v>
      </c>
      <c r="M4858" s="10">
        <v>5332</v>
      </c>
      <c r="N4858" s="3" t="str">
        <f t="shared" si="600"/>
        <v>1000</v>
      </c>
      <c r="O4858" s="3" t="str">
        <f t="shared" si="601"/>
        <v>220</v>
      </c>
      <c r="P4858" s="3" t="str">
        <f t="shared" si="606"/>
        <v>2</v>
      </c>
      <c r="Q4858" s="11">
        <f>+VLOOKUP(M4858,'Dimension descriptions'!K:M,2,FALSE)</f>
        <v>5332</v>
      </c>
      <c r="R4858" s="33">
        <v>5332</v>
      </c>
      <c r="S4858" s="11" t="str">
        <f>+VLOOKUP(R4858,'Dimension descriptions'!K:M,3)</f>
        <v>ADVANCED PLACEMENT</v>
      </c>
      <c r="T4858" s="3" t="str">
        <f t="shared" si="607"/>
        <v>N</v>
      </c>
      <c r="U4858">
        <f>+VLOOKUP(R4858,'FY21 P13 Allotment memo'!O:O,1,FALSE)</f>
        <v>5332</v>
      </c>
      <c r="V4858"/>
      <c r="W4858"/>
      <c r="X4858"/>
      <c r="Y4858"/>
      <c r="Z4858"/>
    </row>
    <row r="4859" spans="1:26">
      <c r="A4859">
        <v>10</v>
      </c>
      <c r="B4859" t="s">
        <v>6359</v>
      </c>
      <c r="C4859" t="s">
        <v>1248</v>
      </c>
      <c r="D4859">
        <v>91</v>
      </c>
      <c r="E4859">
        <v>26899.27</v>
      </c>
      <c r="F4859">
        <v>0</v>
      </c>
      <c r="G4859" s="2">
        <f t="shared" si="602"/>
        <v>26899.27</v>
      </c>
      <c r="H4859" s="3" t="str">
        <f t="shared" si="603"/>
        <v>10</v>
      </c>
      <c r="I4859" s="3" t="str">
        <f t="shared" si="604"/>
        <v>704</v>
      </c>
      <c r="J4859" s="3">
        <v>704</v>
      </c>
      <c r="K4859" s="3" t="str">
        <f>+VLOOKUP(J4859,'Dimension descriptions'!P:R,3,FALSE)</f>
        <v>Logan High School</v>
      </c>
      <c r="L4859" s="3" t="str">
        <f t="shared" si="605"/>
        <v>5332</v>
      </c>
      <c r="M4859" s="10">
        <v>5332</v>
      </c>
      <c r="N4859" s="3" t="str">
        <f t="shared" si="600"/>
        <v>1000</v>
      </c>
      <c r="O4859" s="3" t="str">
        <f t="shared" si="601"/>
        <v>241</v>
      </c>
      <c r="P4859" s="3" t="str">
        <f t="shared" si="606"/>
        <v>2</v>
      </c>
      <c r="Q4859" s="11">
        <f>+VLOOKUP(M4859,'Dimension descriptions'!K:M,2,FALSE)</f>
        <v>5332</v>
      </c>
      <c r="R4859" s="33">
        <v>5332</v>
      </c>
      <c r="S4859" s="11" t="str">
        <f>+VLOOKUP(R4859,'Dimension descriptions'!K:M,3)</f>
        <v>ADVANCED PLACEMENT</v>
      </c>
      <c r="T4859" s="3" t="str">
        <f t="shared" si="607"/>
        <v>N</v>
      </c>
      <c r="U4859">
        <f>+VLOOKUP(R4859,'FY21 P13 Allotment memo'!O:O,1,FALSE)</f>
        <v>5332</v>
      </c>
      <c r="V4859"/>
      <c r="W4859"/>
      <c r="X4859"/>
      <c r="Y4859"/>
      <c r="Z4859"/>
    </row>
    <row r="4860" spans="1:26">
      <c r="A4860">
        <v>10</v>
      </c>
      <c r="B4860" t="s">
        <v>6360</v>
      </c>
      <c r="C4860" t="s">
        <v>1250</v>
      </c>
      <c r="D4860">
        <v>91</v>
      </c>
      <c r="E4860">
        <v>1776.05</v>
      </c>
      <c r="F4860">
        <v>0</v>
      </c>
      <c r="G4860" s="2">
        <f t="shared" si="602"/>
        <v>1776.05</v>
      </c>
      <c r="H4860" s="3" t="str">
        <f t="shared" si="603"/>
        <v>10</v>
      </c>
      <c r="I4860" s="3" t="str">
        <f t="shared" si="604"/>
        <v>704</v>
      </c>
      <c r="J4860" s="3">
        <v>704</v>
      </c>
      <c r="K4860" s="3" t="str">
        <f>+VLOOKUP(J4860,'Dimension descriptions'!P:R,3,FALSE)</f>
        <v>Logan High School</v>
      </c>
      <c r="L4860" s="3" t="str">
        <f t="shared" si="605"/>
        <v>5332</v>
      </c>
      <c r="M4860" s="10">
        <v>5332</v>
      </c>
      <c r="N4860" s="3" t="str">
        <f t="shared" si="600"/>
        <v>1000</v>
      </c>
      <c r="O4860" s="3" t="str">
        <f t="shared" si="601"/>
        <v>245</v>
      </c>
      <c r="P4860" s="3" t="str">
        <f t="shared" si="606"/>
        <v>2</v>
      </c>
      <c r="Q4860" s="11">
        <f>+VLOOKUP(M4860,'Dimension descriptions'!K:M,2,FALSE)</f>
        <v>5332</v>
      </c>
      <c r="R4860" s="33">
        <v>5332</v>
      </c>
      <c r="S4860" s="11" t="str">
        <f>+VLOOKUP(R4860,'Dimension descriptions'!K:M,3)</f>
        <v>ADVANCED PLACEMENT</v>
      </c>
      <c r="T4860" s="3" t="str">
        <f t="shared" si="607"/>
        <v>N</v>
      </c>
      <c r="U4860">
        <f>+VLOOKUP(R4860,'FY21 P13 Allotment memo'!O:O,1,FALSE)</f>
        <v>5332</v>
      </c>
      <c r="V4860"/>
      <c r="W4860"/>
      <c r="X4860"/>
      <c r="Y4860"/>
      <c r="Z4860"/>
    </row>
    <row r="4861" spans="1:26">
      <c r="A4861">
        <v>10</v>
      </c>
      <c r="B4861" t="s">
        <v>6361</v>
      </c>
      <c r="C4861" t="s">
        <v>6362</v>
      </c>
      <c r="D4861">
        <v>91</v>
      </c>
      <c r="E4861">
        <v>5989.88</v>
      </c>
      <c r="F4861">
        <v>0</v>
      </c>
      <c r="G4861" s="2">
        <f t="shared" si="602"/>
        <v>5989.88</v>
      </c>
      <c r="H4861" s="3" t="str">
        <f t="shared" si="603"/>
        <v>10</v>
      </c>
      <c r="I4861" s="3" t="str">
        <f t="shared" si="604"/>
        <v>704</v>
      </c>
      <c r="J4861" s="3">
        <v>704</v>
      </c>
      <c r="K4861" s="3" t="str">
        <f>+VLOOKUP(J4861,'Dimension descriptions'!P:R,3,FALSE)</f>
        <v>Logan High School</v>
      </c>
      <c r="L4861" s="3" t="str">
        <f t="shared" si="605"/>
        <v>5332</v>
      </c>
      <c r="M4861" s="10">
        <v>5332</v>
      </c>
      <c r="N4861" s="3" t="str">
        <f t="shared" si="600"/>
        <v>1000</v>
      </c>
      <c r="O4861" s="3" t="str">
        <f t="shared" si="601"/>
        <v>341</v>
      </c>
      <c r="P4861" s="3" t="str">
        <f t="shared" si="606"/>
        <v>3</v>
      </c>
      <c r="Q4861" s="11">
        <f>+VLOOKUP(M4861,'Dimension descriptions'!K:M,2,FALSE)</f>
        <v>5332</v>
      </c>
      <c r="R4861" s="33">
        <v>5332</v>
      </c>
      <c r="S4861" s="11" t="str">
        <f>+VLOOKUP(R4861,'Dimension descriptions'!K:M,3)</f>
        <v>ADVANCED PLACEMENT</v>
      </c>
      <c r="T4861" s="3" t="str">
        <f t="shared" si="607"/>
        <v>N</v>
      </c>
      <c r="U4861">
        <f>+VLOOKUP(R4861,'FY21 P13 Allotment memo'!O:O,1,FALSE)</f>
        <v>5332</v>
      </c>
      <c r="V4861"/>
      <c r="W4861"/>
      <c r="X4861"/>
      <c r="Y4861"/>
      <c r="Z4861"/>
    </row>
    <row r="4862" spans="1:26">
      <c r="A4862">
        <v>10</v>
      </c>
      <c r="B4862" t="s">
        <v>6363</v>
      </c>
      <c r="C4862" t="s">
        <v>6364</v>
      </c>
      <c r="D4862">
        <v>91</v>
      </c>
      <c r="E4862">
        <v>0</v>
      </c>
      <c r="F4862">
        <v>0</v>
      </c>
      <c r="G4862" s="2">
        <f t="shared" si="602"/>
        <v>0</v>
      </c>
      <c r="H4862" s="3" t="str">
        <f t="shared" si="603"/>
        <v>10</v>
      </c>
      <c r="I4862" s="3" t="str">
        <f t="shared" si="604"/>
        <v>704</v>
      </c>
      <c r="J4862" s="3">
        <v>704</v>
      </c>
      <c r="K4862" s="3" t="str">
        <f>+VLOOKUP(J4862,'Dimension descriptions'!P:R,3,FALSE)</f>
        <v>Logan High School</v>
      </c>
      <c r="L4862" s="3" t="str">
        <f t="shared" si="605"/>
        <v>5332</v>
      </c>
      <c r="M4862" s="10">
        <v>5332</v>
      </c>
      <c r="N4862" s="3" t="str">
        <f t="shared" si="600"/>
        <v>1000</v>
      </c>
      <c r="O4862" s="3" t="str">
        <f t="shared" si="601"/>
        <v>580</v>
      </c>
      <c r="P4862" s="3" t="str">
        <f t="shared" si="606"/>
        <v>5</v>
      </c>
      <c r="Q4862" s="11">
        <f>+VLOOKUP(M4862,'Dimension descriptions'!K:M,2,FALSE)</f>
        <v>5332</v>
      </c>
      <c r="R4862" s="33">
        <v>5332</v>
      </c>
      <c r="S4862" s="11" t="str">
        <f>+VLOOKUP(R4862,'Dimension descriptions'!K:M,3)</f>
        <v>ADVANCED PLACEMENT</v>
      </c>
      <c r="T4862" s="3" t="str">
        <f t="shared" si="607"/>
        <v>N</v>
      </c>
      <c r="U4862">
        <f>+VLOOKUP(R4862,'FY21 P13 Allotment memo'!O:O,1,FALSE)</f>
        <v>5332</v>
      </c>
      <c r="V4862"/>
      <c r="W4862"/>
      <c r="X4862"/>
      <c r="Y4862"/>
      <c r="Z4862"/>
    </row>
    <row r="4863" spans="1:26">
      <c r="A4863">
        <v>10</v>
      </c>
      <c r="B4863" t="s">
        <v>6365</v>
      </c>
      <c r="C4863" t="s">
        <v>6366</v>
      </c>
      <c r="D4863">
        <v>91</v>
      </c>
      <c r="E4863">
        <v>0</v>
      </c>
      <c r="F4863">
        <v>0</v>
      </c>
      <c r="G4863" s="2">
        <f t="shared" si="602"/>
        <v>0</v>
      </c>
      <c r="H4863" s="3" t="str">
        <f t="shared" si="603"/>
        <v>10</v>
      </c>
      <c r="I4863" s="3" t="str">
        <f t="shared" si="604"/>
        <v>704</v>
      </c>
      <c r="J4863" s="3">
        <v>704</v>
      </c>
      <c r="K4863" s="3" t="str">
        <f>+VLOOKUP(J4863,'Dimension descriptions'!P:R,3,FALSE)</f>
        <v>Logan High School</v>
      </c>
      <c r="L4863" s="3" t="str">
        <f t="shared" si="605"/>
        <v>5332</v>
      </c>
      <c r="M4863" s="10">
        <v>5332</v>
      </c>
      <c r="N4863" s="3" t="str">
        <f t="shared" si="600"/>
        <v>1000</v>
      </c>
      <c r="O4863" s="3" t="str">
        <f t="shared" si="601"/>
        <v>610</v>
      </c>
      <c r="P4863" s="3" t="str">
        <f t="shared" si="606"/>
        <v>6</v>
      </c>
      <c r="Q4863" s="11">
        <f>+VLOOKUP(M4863,'Dimension descriptions'!K:M,2,FALSE)</f>
        <v>5332</v>
      </c>
      <c r="R4863" s="33">
        <v>5332</v>
      </c>
      <c r="S4863" s="11" t="str">
        <f>+VLOOKUP(R4863,'Dimension descriptions'!K:M,3)</f>
        <v>ADVANCED PLACEMENT</v>
      </c>
      <c r="T4863" s="3" t="str">
        <f t="shared" si="607"/>
        <v>N</v>
      </c>
      <c r="U4863">
        <f>+VLOOKUP(R4863,'FY21 P13 Allotment memo'!O:O,1,FALSE)</f>
        <v>5332</v>
      </c>
      <c r="V4863"/>
      <c r="W4863"/>
      <c r="X4863"/>
      <c r="Y4863"/>
      <c r="Z4863"/>
    </row>
    <row r="4864" spans="1:26">
      <c r="A4864">
        <v>10</v>
      </c>
      <c r="B4864" t="s">
        <v>6367</v>
      </c>
      <c r="C4864" t="s">
        <v>1270</v>
      </c>
      <c r="D4864">
        <v>91</v>
      </c>
      <c r="E4864">
        <v>0</v>
      </c>
      <c r="F4864">
        <v>0</v>
      </c>
      <c r="G4864" s="2">
        <f t="shared" si="602"/>
        <v>0</v>
      </c>
      <c r="H4864" s="3" t="str">
        <f t="shared" si="603"/>
        <v>10</v>
      </c>
      <c r="I4864" s="3" t="str">
        <f t="shared" si="604"/>
        <v>704</v>
      </c>
      <c r="J4864" s="3">
        <v>704</v>
      </c>
      <c r="K4864" s="3" t="str">
        <f>+VLOOKUP(J4864,'Dimension descriptions'!P:R,3,FALSE)</f>
        <v>Logan High School</v>
      </c>
      <c r="L4864" s="3" t="str">
        <f t="shared" si="605"/>
        <v>5332</v>
      </c>
      <c r="M4864" s="10">
        <v>5332</v>
      </c>
      <c r="N4864" s="3" t="str">
        <f t="shared" si="600"/>
        <v>1000</v>
      </c>
      <c r="O4864" s="3" t="str">
        <f t="shared" si="601"/>
        <v>641</v>
      </c>
      <c r="P4864" s="3" t="str">
        <f t="shared" si="606"/>
        <v>6</v>
      </c>
      <c r="Q4864" s="11">
        <f>+VLOOKUP(M4864,'Dimension descriptions'!K:M,2,FALSE)</f>
        <v>5332</v>
      </c>
      <c r="R4864" s="33">
        <v>5332</v>
      </c>
      <c r="S4864" s="11" t="str">
        <f>+VLOOKUP(R4864,'Dimension descriptions'!K:M,3)</f>
        <v>ADVANCED PLACEMENT</v>
      </c>
      <c r="T4864" s="3" t="str">
        <f t="shared" si="607"/>
        <v>N</v>
      </c>
      <c r="U4864">
        <f>+VLOOKUP(R4864,'FY21 P13 Allotment memo'!O:O,1,FALSE)</f>
        <v>5332</v>
      </c>
      <c r="V4864"/>
      <c r="W4864"/>
      <c r="X4864"/>
      <c r="Y4864"/>
      <c r="Z4864"/>
    </row>
    <row r="4865" spans="1:26">
      <c r="A4865">
        <v>10</v>
      </c>
      <c r="B4865" t="s">
        <v>6368</v>
      </c>
      <c r="C4865" t="s">
        <v>1424</v>
      </c>
      <c r="D4865">
        <v>91</v>
      </c>
      <c r="E4865">
        <v>0</v>
      </c>
      <c r="F4865">
        <v>0</v>
      </c>
      <c r="G4865" s="2">
        <f t="shared" si="602"/>
        <v>0</v>
      </c>
      <c r="H4865" s="3" t="str">
        <f t="shared" si="603"/>
        <v>10</v>
      </c>
      <c r="I4865" s="3" t="str">
        <f t="shared" si="604"/>
        <v>704</v>
      </c>
      <c r="J4865" s="3">
        <v>704</v>
      </c>
      <c r="K4865" s="3" t="str">
        <f>+VLOOKUP(J4865,'Dimension descriptions'!P:R,3,FALSE)</f>
        <v>Logan High School</v>
      </c>
      <c r="L4865" s="3" t="str">
        <f t="shared" si="605"/>
        <v>5332</v>
      </c>
      <c r="M4865" s="10">
        <v>5332</v>
      </c>
      <c r="N4865" s="3" t="str">
        <f t="shared" si="600"/>
        <v>1000</v>
      </c>
      <c r="O4865" s="3" t="str">
        <f t="shared" si="601"/>
        <v>730</v>
      </c>
      <c r="P4865" s="3" t="str">
        <f t="shared" si="606"/>
        <v>7</v>
      </c>
      <c r="Q4865" s="11">
        <f>+VLOOKUP(M4865,'Dimension descriptions'!K:M,2,FALSE)</f>
        <v>5332</v>
      </c>
      <c r="R4865" s="33">
        <v>5332</v>
      </c>
      <c r="S4865" s="11" t="str">
        <f>+VLOOKUP(R4865,'Dimension descriptions'!K:M,3)</f>
        <v>ADVANCED PLACEMENT</v>
      </c>
      <c r="T4865" s="3" t="str">
        <f t="shared" si="607"/>
        <v>N</v>
      </c>
      <c r="U4865">
        <f>+VLOOKUP(R4865,'FY21 P13 Allotment memo'!O:O,1,FALSE)</f>
        <v>5332</v>
      </c>
      <c r="V4865"/>
      <c r="W4865"/>
      <c r="X4865"/>
      <c r="Y4865"/>
      <c r="Z4865"/>
    </row>
    <row r="4866" spans="1:26">
      <c r="A4866">
        <v>10</v>
      </c>
      <c r="B4866" t="s">
        <v>6369</v>
      </c>
      <c r="C4866" t="s">
        <v>6370</v>
      </c>
      <c r="D4866">
        <v>91</v>
      </c>
      <c r="E4866">
        <v>0</v>
      </c>
      <c r="F4866">
        <v>0</v>
      </c>
      <c r="G4866" s="2">
        <f t="shared" si="602"/>
        <v>0</v>
      </c>
      <c r="H4866" s="3" t="str">
        <f t="shared" si="603"/>
        <v>10</v>
      </c>
      <c r="I4866" s="3" t="str">
        <f t="shared" si="604"/>
        <v>704</v>
      </c>
      <c r="J4866" s="3">
        <v>704</v>
      </c>
      <c r="K4866" s="3" t="str">
        <f>+VLOOKUP(J4866,'Dimension descriptions'!P:R,3,FALSE)</f>
        <v>Logan High School</v>
      </c>
      <c r="L4866" s="3" t="str">
        <f t="shared" si="605"/>
        <v>5332</v>
      </c>
      <c r="M4866" s="10">
        <v>5332</v>
      </c>
      <c r="N4866" s="3" t="str">
        <f t="shared" si="600"/>
        <v>2650</v>
      </c>
      <c r="O4866" s="3" t="str">
        <f t="shared" si="601"/>
        <v>626</v>
      </c>
      <c r="P4866" s="3" t="str">
        <f t="shared" si="606"/>
        <v>6</v>
      </c>
      <c r="Q4866" s="11">
        <f>+VLOOKUP(M4866,'Dimension descriptions'!K:M,2,FALSE)</f>
        <v>5332</v>
      </c>
      <c r="R4866" s="33">
        <v>5332</v>
      </c>
      <c r="S4866" s="11" t="str">
        <f>+VLOOKUP(R4866,'Dimension descriptions'!K:M,3)</f>
        <v>ADVANCED PLACEMENT</v>
      </c>
      <c r="T4866" s="3" t="str">
        <f t="shared" si="607"/>
        <v>N</v>
      </c>
      <c r="U4866">
        <f>+VLOOKUP(R4866,'FY21 P13 Allotment memo'!O:O,1,FALSE)</f>
        <v>5332</v>
      </c>
      <c r="V4866"/>
      <c r="W4866"/>
      <c r="X4866"/>
      <c r="Y4866"/>
      <c r="Z4866"/>
    </row>
    <row r="4867" spans="1:26">
      <c r="A4867">
        <v>10</v>
      </c>
      <c r="B4867" t="s">
        <v>6371</v>
      </c>
      <c r="C4867" t="s">
        <v>1234</v>
      </c>
      <c r="D4867">
        <v>91</v>
      </c>
      <c r="E4867">
        <v>69134.47</v>
      </c>
      <c r="F4867">
        <v>0</v>
      </c>
      <c r="G4867" s="2">
        <f t="shared" si="602"/>
        <v>69134.47</v>
      </c>
      <c r="H4867" s="3" t="str">
        <f t="shared" si="603"/>
        <v>10</v>
      </c>
      <c r="I4867" s="3" t="str">
        <f t="shared" si="604"/>
        <v>704</v>
      </c>
      <c r="J4867" s="3">
        <v>704</v>
      </c>
      <c r="K4867" s="3" t="str">
        <f>+VLOOKUP(J4867,'Dimension descriptions'!P:R,3,FALSE)</f>
        <v>Logan High School</v>
      </c>
      <c r="L4867" s="3" t="str">
        <f t="shared" si="605"/>
        <v>5333</v>
      </c>
      <c r="M4867" s="10">
        <v>5333</v>
      </c>
      <c r="N4867" s="3" t="str">
        <f t="shared" si="600"/>
        <v>1000</v>
      </c>
      <c r="O4867" s="3" t="str">
        <f t="shared" si="601"/>
        <v>131</v>
      </c>
      <c r="P4867" s="3" t="str">
        <f t="shared" si="606"/>
        <v>1</v>
      </c>
      <c r="Q4867" s="11">
        <f>+VLOOKUP(M4867,'Dimension descriptions'!K:M,2,FALSE)</f>
        <v>5333</v>
      </c>
      <c r="R4867" s="33">
        <v>5333</v>
      </c>
      <c r="S4867" s="11" t="str">
        <f>+VLOOKUP(R4867,'Dimension descriptions'!K:M,3)</f>
        <v>CONCURRENT ENROLLMENT</v>
      </c>
      <c r="T4867" s="3" t="str">
        <f t="shared" si="607"/>
        <v>N</v>
      </c>
      <c r="U4867">
        <f>+VLOOKUP(R4867,'FY21 P13 Allotment memo'!O:O,1,FALSE)</f>
        <v>5333</v>
      </c>
      <c r="V4867"/>
      <c r="W4867"/>
      <c r="X4867"/>
      <c r="Y4867"/>
      <c r="Z4867"/>
    </row>
    <row r="4868" spans="1:26">
      <c r="A4868">
        <v>10</v>
      </c>
      <c r="B4868" t="s">
        <v>6372</v>
      </c>
      <c r="C4868" t="s">
        <v>1244</v>
      </c>
      <c r="D4868">
        <v>91</v>
      </c>
      <c r="E4868">
        <v>15910.29</v>
      </c>
      <c r="F4868">
        <v>0</v>
      </c>
      <c r="G4868" s="2">
        <f t="shared" si="602"/>
        <v>15910.29</v>
      </c>
      <c r="H4868" s="3" t="str">
        <f t="shared" si="603"/>
        <v>10</v>
      </c>
      <c r="I4868" s="3" t="str">
        <f t="shared" si="604"/>
        <v>704</v>
      </c>
      <c r="J4868" s="3">
        <v>704</v>
      </c>
      <c r="K4868" s="3" t="str">
        <f>+VLOOKUP(J4868,'Dimension descriptions'!P:R,3,FALSE)</f>
        <v>Logan High School</v>
      </c>
      <c r="L4868" s="3" t="str">
        <f t="shared" si="605"/>
        <v>5333</v>
      </c>
      <c r="M4868" s="10">
        <v>5333</v>
      </c>
      <c r="N4868" s="3" t="str">
        <f t="shared" si="600"/>
        <v>1000</v>
      </c>
      <c r="O4868" s="3" t="str">
        <f t="shared" si="601"/>
        <v>210</v>
      </c>
      <c r="P4868" s="3" t="str">
        <f t="shared" si="606"/>
        <v>2</v>
      </c>
      <c r="Q4868" s="11">
        <f>+VLOOKUP(M4868,'Dimension descriptions'!K:M,2,FALSE)</f>
        <v>5333</v>
      </c>
      <c r="R4868" s="33">
        <v>5333</v>
      </c>
      <c r="S4868" s="11" t="str">
        <f>+VLOOKUP(R4868,'Dimension descriptions'!K:M,3)</f>
        <v>CONCURRENT ENROLLMENT</v>
      </c>
      <c r="T4868" s="3" t="str">
        <f t="shared" si="607"/>
        <v>N</v>
      </c>
      <c r="U4868">
        <f>+VLOOKUP(R4868,'FY21 P13 Allotment memo'!O:O,1,FALSE)</f>
        <v>5333</v>
      </c>
      <c r="V4868"/>
      <c r="W4868"/>
      <c r="X4868"/>
      <c r="Y4868"/>
      <c r="Z4868"/>
    </row>
    <row r="4869" spans="1:26">
      <c r="A4869">
        <v>10</v>
      </c>
      <c r="B4869" t="s">
        <v>6373</v>
      </c>
      <c r="C4869" t="s">
        <v>1246</v>
      </c>
      <c r="D4869">
        <v>91</v>
      </c>
      <c r="E4869">
        <v>4921.7700000000004</v>
      </c>
      <c r="F4869">
        <v>0</v>
      </c>
      <c r="G4869" s="2">
        <f t="shared" si="602"/>
        <v>4921.7700000000004</v>
      </c>
      <c r="H4869" s="3" t="str">
        <f t="shared" si="603"/>
        <v>10</v>
      </c>
      <c r="I4869" s="3" t="str">
        <f t="shared" si="604"/>
        <v>704</v>
      </c>
      <c r="J4869" s="3">
        <v>704</v>
      </c>
      <c r="K4869" s="3" t="str">
        <f>+VLOOKUP(J4869,'Dimension descriptions'!P:R,3,FALSE)</f>
        <v>Logan High School</v>
      </c>
      <c r="L4869" s="3" t="str">
        <f t="shared" si="605"/>
        <v>5333</v>
      </c>
      <c r="M4869" s="10">
        <v>5333</v>
      </c>
      <c r="N4869" s="3" t="str">
        <f t="shared" si="600"/>
        <v>1000</v>
      </c>
      <c r="O4869" s="3" t="str">
        <f t="shared" si="601"/>
        <v>220</v>
      </c>
      <c r="P4869" s="3" t="str">
        <f t="shared" si="606"/>
        <v>2</v>
      </c>
      <c r="Q4869" s="11">
        <f>+VLOOKUP(M4869,'Dimension descriptions'!K:M,2,FALSE)</f>
        <v>5333</v>
      </c>
      <c r="R4869" s="33">
        <v>5333</v>
      </c>
      <c r="S4869" s="11" t="str">
        <f>+VLOOKUP(R4869,'Dimension descriptions'!K:M,3)</f>
        <v>CONCURRENT ENROLLMENT</v>
      </c>
      <c r="T4869" s="3" t="str">
        <f t="shared" si="607"/>
        <v>N</v>
      </c>
      <c r="U4869">
        <f>+VLOOKUP(R4869,'FY21 P13 Allotment memo'!O:O,1,FALSE)</f>
        <v>5333</v>
      </c>
      <c r="V4869"/>
      <c r="W4869"/>
      <c r="X4869"/>
      <c r="Y4869"/>
      <c r="Z4869"/>
    </row>
    <row r="4870" spans="1:26">
      <c r="A4870">
        <v>10</v>
      </c>
      <c r="B4870" t="s">
        <v>6374</v>
      </c>
      <c r="C4870" t="s">
        <v>1248</v>
      </c>
      <c r="D4870">
        <v>91</v>
      </c>
      <c r="E4870">
        <v>11250.29</v>
      </c>
      <c r="F4870">
        <v>0</v>
      </c>
      <c r="G4870" s="2">
        <f t="shared" si="602"/>
        <v>11250.29</v>
      </c>
      <c r="H4870" s="3" t="str">
        <f t="shared" si="603"/>
        <v>10</v>
      </c>
      <c r="I4870" s="3" t="str">
        <f t="shared" si="604"/>
        <v>704</v>
      </c>
      <c r="J4870" s="3">
        <v>704</v>
      </c>
      <c r="K4870" s="3" t="str">
        <f>+VLOOKUP(J4870,'Dimension descriptions'!P:R,3,FALSE)</f>
        <v>Logan High School</v>
      </c>
      <c r="L4870" s="3" t="str">
        <f t="shared" si="605"/>
        <v>5333</v>
      </c>
      <c r="M4870" s="10">
        <v>5333</v>
      </c>
      <c r="N4870" s="3" t="str">
        <f t="shared" ref="N4870:N4933" si="608">+MID(B4870,16,4)</f>
        <v>1000</v>
      </c>
      <c r="O4870" s="3" t="str">
        <f t="shared" ref="O4870:O4933" si="609">+RIGHT(B4870,3)</f>
        <v>241</v>
      </c>
      <c r="P4870" s="3" t="str">
        <f t="shared" si="606"/>
        <v>2</v>
      </c>
      <c r="Q4870" s="11">
        <f>+VLOOKUP(M4870,'Dimension descriptions'!K:M,2,FALSE)</f>
        <v>5333</v>
      </c>
      <c r="R4870" s="33">
        <v>5333</v>
      </c>
      <c r="S4870" s="11" t="str">
        <f>+VLOOKUP(R4870,'Dimension descriptions'!K:M,3)</f>
        <v>CONCURRENT ENROLLMENT</v>
      </c>
      <c r="T4870" s="3" t="str">
        <f t="shared" si="607"/>
        <v>N</v>
      </c>
      <c r="U4870">
        <f>+VLOOKUP(R4870,'FY21 P13 Allotment memo'!O:O,1,FALSE)</f>
        <v>5333</v>
      </c>
      <c r="V4870"/>
      <c r="W4870"/>
      <c r="X4870"/>
      <c r="Y4870"/>
      <c r="Z4870"/>
    </row>
    <row r="4871" spans="1:26">
      <c r="A4871">
        <v>10</v>
      </c>
      <c r="B4871" t="s">
        <v>6375</v>
      </c>
      <c r="C4871" t="s">
        <v>6376</v>
      </c>
      <c r="D4871">
        <v>91</v>
      </c>
      <c r="E4871">
        <v>1169.6400000000001</v>
      </c>
      <c r="F4871">
        <v>0</v>
      </c>
      <c r="G4871" s="2">
        <f t="shared" ref="G4871:G4934" si="610">+E4871-F4871</f>
        <v>1169.6400000000001</v>
      </c>
      <c r="H4871" s="3" t="str">
        <f t="shared" ref="H4871:H4934" si="611">+LEFT(B4871,2)</f>
        <v>10</v>
      </c>
      <c r="I4871" s="3" t="str">
        <f t="shared" ref="I4871:I4934" si="612">+MID(B4871,4,3)</f>
        <v>704</v>
      </c>
      <c r="J4871" s="3">
        <v>704</v>
      </c>
      <c r="K4871" s="3" t="str">
        <f>+VLOOKUP(J4871,'Dimension descriptions'!P:R,3,FALSE)</f>
        <v>Logan High School</v>
      </c>
      <c r="L4871" s="3" t="str">
        <f t="shared" ref="L4871:L4934" si="613">+MID(B4871,11,4)</f>
        <v>5333</v>
      </c>
      <c r="M4871" s="10">
        <v>5333</v>
      </c>
      <c r="N4871" s="3" t="str">
        <f t="shared" si="608"/>
        <v>1000</v>
      </c>
      <c r="O4871" s="3" t="str">
        <f t="shared" si="609"/>
        <v>341</v>
      </c>
      <c r="P4871" s="3" t="str">
        <f t="shared" ref="P4871:P4934" si="614">+LEFT(O4871,1)</f>
        <v>3</v>
      </c>
      <c r="Q4871" s="11">
        <f>+VLOOKUP(M4871,'Dimension descriptions'!K:M,2,FALSE)</f>
        <v>5333</v>
      </c>
      <c r="R4871" s="33">
        <v>5333</v>
      </c>
      <c r="S4871" s="11" t="str">
        <f>+VLOOKUP(R4871,'Dimension descriptions'!K:M,3)</f>
        <v>CONCURRENT ENROLLMENT</v>
      </c>
      <c r="T4871" s="3" t="str">
        <f t="shared" ref="T4871:T4934" si="615">+IF(Q4871=M4871,"N","Y")</f>
        <v>N</v>
      </c>
      <c r="U4871">
        <f>+VLOOKUP(R4871,'FY21 P13 Allotment memo'!O:O,1,FALSE)</f>
        <v>5333</v>
      </c>
      <c r="V4871"/>
      <c r="W4871"/>
      <c r="X4871"/>
      <c r="Y4871"/>
      <c r="Z4871"/>
    </row>
    <row r="4872" spans="1:26">
      <c r="A4872">
        <v>10</v>
      </c>
      <c r="B4872" t="s">
        <v>6377</v>
      </c>
      <c r="C4872" t="s">
        <v>6366</v>
      </c>
      <c r="D4872">
        <v>91</v>
      </c>
      <c r="E4872">
        <v>0</v>
      </c>
      <c r="F4872">
        <v>0</v>
      </c>
      <c r="G4872" s="2">
        <f t="shared" si="610"/>
        <v>0</v>
      </c>
      <c r="H4872" s="3" t="str">
        <f t="shared" si="611"/>
        <v>10</v>
      </c>
      <c r="I4872" s="3" t="str">
        <f t="shared" si="612"/>
        <v>704</v>
      </c>
      <c r="J4872" s="3">
        <v>704</v>
      </c>
      <c r="K4872" s="3" t="str">
        <f>+VLOOKUP(J4872,'Dimension descriptions'!P:R,3,FALSE)</f>
        <v>Logan High School</v>
      </c>
      <c r="L4872" s="3" t="str">
        <f t="shared" si="613"/>
        <v>5333</v>
      </c>
      <c r="M4872" s="10">
        <v>5333</v>
      </c>
      <c r="N4872" s="3" t="str">
        <f t="shared" si="608"/>
        <v>1000</v>
      </c>
      <c r="O4872" s="3" t="str">
        <f t="shared" si="609"/>
        <v>610</v>
      </c>
      <c r="P4872" s="3" t="str">
        <f t="shared" si="614"/>
        <v>6</v>
      </c>
      <c r="Q4872" s="11">
        <f>+VLOOKUP(M4872,'Dimension descriptions'!K:M,2,FALSE)</f>
        <v>5333</v>
      </c>
      <c r="R4872" s="33">
        <v>5333</v>
      </c>
      <c r="S4872" s="11" t="str">
        <f>+VLOOKUP(R4872,'Dimension descriptions'!K:M,3)</f>
        <v>CONCURRENT ENROLLMENT</v>
      </c>
      <c r="T4872" s="3" t="str">
        <f t="shared" si="615"/>
        <v>N</v>
      </c>
      <c r="U4872">
        <f>+VLOOKUP(R4872,'FY21 P13 Allotment memo'!O:O,1,FALSE)</f>
        <v>5333</v>
      </c>
      <c r="V4872"/>
      <c r="W4872"/>
      <c r="X4872"/>
      <c r="Y4872"/>
      <c r="Z4872"/>
    </row>
    <row r="4873" spans="1:26">
      <c r="A4873">
        <v>10</v>
      </c>
      <c r="B4873" t="s">
        <v>6378</v>
      </c>
      <c r="C4873" t="s">
        <v>2681</v>
      </c>
      <c r="D4873">
        <v>91</v>
      </c>
      <c r="E4873">
        <v>0</v>
      </c>
      <c r="F4873">
        <v>0</v>
      </c>
      <c r="G4873" s="2">
        <f t="shared" si="610"/>
        <v>0</v>
      </c>
      <c r="H4873" s="3" t="str">
        <f t="shared" si="611"/>
        <v>10</v>
      </c>
      <c r="I4873" s="3" t="str">
        <f t="shared" si="612"/>
        <v>704</v>
      </c>
      <c r="J4873" s="3">
        <v>704</v>
      </c>
      <c r="K4873" s="3" t="str">
        <f>+VLOOKUP(J4873,'Dimension descriptions'!P:R,3,FALSE)</f>
        <v>Logan High School</v>
      </c>
      <c r="L4873" s="3" t="str">
        <f t="shared" si="613"/>
        <v>5333</v>
      </c>
      <c r="M4873" s="10">
        <v>5333</v>
      </c>
      <c r="N4873" s="3" t="str">
        <f t="shared" si="608"/>
        <v>1000</v>
      </c>
      <c r="O4873" s="3" t="str">
        <f t="shared" si="609"/>
        <v>641</v>
      </c>
      <c r="P4873" s="3" t="str">
        <f t="shared" si="614"/>
        <v>6</v>
      </c>
      <c r="Q4873" s="11">
        <f>+VLOOKUP(M4873,'Dimension descriptions'!K:M,2,FALSE)</f>
        <v>5333</v>
      </c>
      <c r="R4873" s="33">
        <v>5333</v>
      </c>
      <c r="S4873" s="11" t="str">
        <f>+VLOOKUP(R4873,'Dimension descriptions'!K:M,3)</f>
        <v>CONCURRENT ENROLLMENT</v>
      </c>
      <c r="T4873" s="3" t="str">
        <f t="shared" si="615"/>
        <v>N</v>
      </c>
      <c r="U4873">
        <f>+VLOOKUP(R4873,'FY21 P13 Allotment memo'!O:O,1,FALSE)</f>
        <v>5333</v>
      </c>
      <c r="V4873"/>
      <c r="W4873"/>
      <c r="X4873"/>
      <c r="Y4873"/>
      <c r="Z4873"/>
    </row>
    <row r="4874" spans="1:26">
      <c r="A4874">
        <v>10</v>
      </c>
      <c r="B4874" t="s">
        <v>6379</v>
      </c>
      <c r="C4874" t="s">
        <v>1424</v>
      </c>
      <c r="D4874">
        <v>91</v>
      </c>
      <c r="E4874">
        <v>0</v>
      </c>
      <c r="F4874">
        <v>0</v>
      </c>
      <c r="G4874" s="2">
        <f t="shared" si="610"/>
        <v>0</v>
      </c>
      <c r="H4874" s="3" t="str">
        <f t="shared" si="611"/>
        <v>10</v>
      </c>
      <c r="I4874" s="3" t="str">
        <f t="shared" si="612"/>
        <v>704</v>
      </c>
      <c r="J4874" s="3">
        <v>704</v>
      </c>
      <c r="K4874" s="3" t="str">
        <f>+VLOOKUP(J4874,'Dimension descriptions'!P:R,3,FALSE)</f>
        <v>Logan High School</v>
      </c>
      <c r="L4874" s="3" t="str">
        <f t="shared" si="613"/>
        <v>5333</v>
      </c>
      <c r="M4874" s="10">
        <v>5333</v>
      </c>
      <c r="N4874" s="3" t="str">
        <f t="shared" si="608"/>
        <v>1000</v>
      </c>
      <c r="O4874" s="3" t="str">
        <f t="shared" si="609"/>
        <v>730</v>
      </c>
      <c r="P4874" s="3" t="str">
        <f t="shared" si="614"/>
        <v>7</v>
      </c>
      <c r="Q4874" s="11">
        <f>+VLOOKUP(M4874,'Dimension descriptions'!K:M,2,FALSE)</f>
        <v>5333</v>
      </c>
      <c r="R4874" s="33">
        <v>5333</v>
      </c>
      <c r="S4874" s="11" t="str">
        <f>+VLOOKUP(R4874,'Dimension descriptions'!K:M,3)</f>
        <v>CONCURRENT ENROLLMENT</v>
      </c>
      <c r="T4874" s="3" t="str">
        <f t="shared" si="615"/>
        <v>N</v>
      </c>
      <c r="U4874">
        <f>+VLOOKUP(R4874,'FY21 P13 Allotment memo'!O:O,1,FALSE)</f>
        <v>5333</v>
      </c>
      <c r="V4874"/>
      <c r="W4874"/>
      <c r="X4874"/>
      <c r="Y4874"/>
      <c r="Z4874"/>
    </row>
    <row r="4875" spans="1:26">
      <c r="A4875">
        <v>10</v>
      </c>
      <c r="B4875" t="s">
        <v>6380</v>
      </c>
      <c r="C4875" t="s">
        <v>1392</v>
      </c>
      <c r="D4875">
        <v>91</v>
      </c>
      <c r="E4875">
        <v>52964.08</v>
      </c>
      <c r="F4875">
        <v>0</v>
      </c>
      <c r="G4875" s="2">
        <f t="shared" si="610"/>
        <v>52964.08</v>
      </c>
      <c r="H4875" s="3" t="str">
        <f t="shared" si="611"/>
        <v>10</v>
      </c>
      <c r="I4875" s="3" t="str">
        <f t="shared" si="612"/>
        <v>704</v>
      </c>
      <c r="J4875" s="3">
        <v>704</v>
      </c>
      <c r="K4875" s="3" t="str">
        <f>+VLOOKUP(J4875,'Dimension descriptions'!P:R,3,FALSE)</f>
        <v>Logan High School</v>
      </c>
      <c r="L4875" s="3" t="str">
        <f t="shared" si="613"/>
        <v>5336</v>
      </c>
      <c r="M4875" s="10">
        <v>5336</v>
      </c>
      <c r="N4875" s="3" t="str">
        <f t="shared" si="608"/>
        <v>1000</v>
      </c>
      <c r="O4875" s="3" t="str">
        <f t="shared" si="609"/>
        <v>131</v>
      </c>
      <c r="P4875" s="3" t="str">
        <f t="shared" si="614"/>
        <v>1</v>
      </c>
      <c r="Q4875" s="11">
        <f>+VLOOKUP(M4875,'Dimension descriptions'!K:M,2,FALSE)</f>
        <v>5336</v>
      </c>
      <c r="R4875" s="33">
        <v>5336</v>
      </c>
      <c r="S4875" s="11" t="str">
        <f>+VLOOKUP(R4875,'Dimension descriptions'!K:M,3)</f>
        <v>AT RISK - ENHANCEMENT</v>
      </c>
      <c r="T4875" s="3" t="str">
        <f t="shared" si="615"/>
        <v>N</v>
      </c>
      <c r="U4875">
        <f>+VLOOKUP(R4875,'FY21 P13 Allotment memo'!O:O,1,FALSE)</f>
        <v>5336</v>
      </c>
      <c r="V4875"/>
      <c r="W4875"/>
      <c r="X4875"/>
      <c r="Y4875"/>
      <c r="Z4875"/>
    </row>
    <row r="4876" spans="1:26">
      <c r="A4876">
        <v>10</v>
      </c>
      <c r="B4876" t="s">
        <v>6381</v>
      </c>
      <c r="C4876" t="s">
        <v>1279</v>
      </c>
      <c r="D4876">
        <v>91</v>
      </c>
      <c r="E4876">
        <v>10719.82</v>
      </c>
      <c r="F4876">
        <v>0</v>
      </c>
      <c r="G4876" s="2">
        <f t="shared" si="610"/>
        <v>10719.82</v>
      </c>
      <c r="H4876" s="3" t="str">
        <f t="shared" si="611"/>
        <v>10</v>
      </c>
      <c r="I4876" s="3" t="str">
        <f t="shared" si="612"/>
        <v>704</v>
      </c>
      <c r="J4876" s="3">
        <v>704</v>
      </c>
      <c r="K4876" s="3" t="str">
        <f>+VLOOKUP(J4876,'Dimension descriptions'!P:R,3,FALSE)</f>
        <v>Logan High School</v>
      </c>
      <c r="L4876" s="3" t="str">
        <f t="shared" si="613"/>
        <v>5336</v>
      </c>
      <c r="M4876" s="10">
        <v>5336</v>
      </c>
      <c r="N4876" s="3" t="str">
        <f t="shared" si="608"/>
        <v>1000</v>
      </c>
      <c r="O4876" s="3" t="str">
        <f t="shared" si="609"/>
        <v>210</v>
      </c>
      <c r="P4876" s="3" t="str">
        <f t="shared" si="614"/>
        <v>2</v>
      </c>
      <c r="Q4876" s="11">
        <f>+VLOOKUP(M4876,'Dimension descriptions'!K:M,2,FALSE)</f>
        <v>5336</v>
      </c>
      <c r="R4876" s="33">
        <v>5336</v>
      </c>
      <c r="S4876" s="11" t="str">
        <f>+VLOOKUP(R4876,'Dimension descriptions'!K:M,3)</f>
        <v>AT RISK - ENHANCEMENT</v>
      </c>
      <c r="T4876" s="3" t="str">
        <f t="shared" si="615"/>
        <v>N</v>
      </c>
      <c r="U4876">
        <f>+VLOOKUP(R4876,'FY21 P13 Allotment memo'!O:O,1,FALSE)</f>
        <v>5336</v>
      </c>
      <c r="V4876"/>
      <c r="W4876"/>
      <c r="X4876"/>
      <c r="Y4876"/>
      <c r="Z4876"/>
    </row>
    <row r="4877" spans="1:26">
      <c r="A4877">
        <v>10</v>
      </c>
      <c r="B4877" t="s">
        <v>6382</v>
      </c>
      <c r="C4877" t="s">
        <v>1246</v>
      </c>
      <c r="D4877">
        <v>91</v>
      </c>
      <c r="E4877">
        <v>4051.76</v>
      </c>
      <c r="F4877">
        <v>0</v>
      </c>
      <c r="G4877" s="2">
        <f t="shared" si="610"/>
        <v>4051.76</v>
      </c>
      <c r="H4877" s="3" t="str">
        <f t="shared" si="611"/>
        <v>10</v>
      </c>
      <c r="I4877" s="3" t="str">
        <f t="shared" si="612"/>
        <v>704</v>
      </c>
      <c r="J4877" s="3">
        <v>704</v>
      </c>
      <c r="K4877" s="3" t="str">
        <f>+VLOOKUP(J4877,'Dimension descriptions'!P:R,3,FALSE)</f>
        <v>Logan High School</v>
      </c>
      <c r="L4877" s="3" t="str">
        <f t="shared" si="613"/>
        <v>5336</v>
      </c>
      <c r="M4877" s="10">
        <v>5336</v>
      </c>
      <c r="N4877" s="3" t="str">
        <f t="shared" si="608"/>
        <v>1000</v>
      </c>
      <c r="O4877" s="3" t="str">
        <f t="shared" si="609"/>
        <v>220</v>
      </c>
      <c r="P4877" s="3" t="str">
        <f t="shared" si="614"/>
        <v>2</v>
      </c>
      <c r="Q4877" s="11">
        <f>+VLOOKUP(M4877,'Dimension descriptions'!K:M,2,FALSE)</f>
        <v>5336</v>
      </c>
      <c r="R4877" s="33">
        <v>5336</v>
      </c>
      <c r="S4877" s="11" t="str">
        <f>+VLOOKUP(R4877,'Dimension descriptions'!K:M,3)</f>
        <v>AT RISK - ENHANCEMENT</v>
      </c>
      <c r="T4877" s="3" t="str">
        <f t="shared" si="615"/>
        <v>N</v>
      </c>
      <c r="U4877">
        <f>+VLOOKUP(R4877,'FY21 P13 Allotment memo'!O:O,1,FALSE)</f>
        <v>5336</v>
      </c>
      <c r="V4877"/>
      <c r="W4877"/>
      <c r="X4877"/>
      <c r="Y4877"/>
      <c r="Z4877"/>
    </row>
    <row r="4878" spans="1:26">
      <c r="A4878">
        <v>10</v>
      </c>
      <c r="B4878" t="s">
        <v>6383</v>
      </c>
      <c r="C4878" t="s">
        <v>1346</v>
      </c>
      <c r="D4878">
        <v>91</v>
      </c>
      <c r="E4878">
        <v>220.17</v>
      </c>
      <c r="F4878">
        <v>0</v>
      </c>
      <c r="G4878" s="2">
        <f t="shared" si="610"/>
        <v>220.17</v>
      </c>
      <c r="H4878" s="3" t="str">
        <f t="shared" si="611"/>
        <v>10</v>
      </c>
      <c r="I4878" s="3" t="str">
        <f t="shared" si="612"/>
        <v>704</v>
      </c>
      <c r="J4878" s="3">
        <v>704</v>
      </c>
      <c r="K4878" s="3" t="str">
        <f>+VLOOKUP(J4878,'Dimension descriptions'!P:R,3,FALSE)</f>
        <v>Logan High School</v>
      </c>
      <c r="L4878" s="3" t="str">
        <f t="shared" si="613"/>
        <v>5336</v>
      </c>
      <c r="M4878" s="10">
        <v>5336</v>
      </c>
      <c r="N4878" s="3" t="str">
        <f t="shared" si="608"/>
        <v>1000</v>
      </c>
      <c r="O4878" s="3" t="str">
        <f t="shared" si="609"/>
        <v>241</v>
      </c>
      <c r="P4878" s="3" t="str">
        <f t="shared" si="614"/>
        <v>2</v>
      </c>
      <c r="Q4878" s="11">
        <f>+VLOOKUP(M4878,'Dimension descriptions'!K:M,2,FALSE)</f>
        <v>5336</v>
      </c>
      <c r="R4878" s="33">
        <v>5336</v>
      </c>
      <c r="S4878" s="11" t="str">
        <f>+VLOOKUP(R4878,'Dimension descriptions'!K:M,3)</f>
        <v>AT RISK - ENHANCEMENT</v>
      </c>
      <c r="T4878" s="3" t="str">
        <f t="shared" si="615"/>
        <v>N</v>
      </c>
      <c r="U4878">
        <f>+VLOOKUP(R4878,'FY21 P13 Allotment memo'!O:O,1,FALSE)</f>
        <v>5336</v>
      </c>
      <c r="V4878"/>
      <c r="W4878"/>
      <c r="X4878"/>
      <c r="Y4878"/>
      <c r="Z4878"/>
    </row>
    <row r="4879" spans="1:26">
      <c r="A4879">
        <v>10</v>
      </c>
      <c r="B4879" t="s">
        <v>6384</v>
      </c>
      <c r="C4879" t="s">
        <v>6385</v>
      </c>
      <c r="D4879">
        <v>91</v>
      </c>
      <c r="E4879">
        <v>1000</v>
      </c>
      <c r="F4879">
        <v>0</v>
      </c>
      <c r="G4879" s="2">
        <f t="shared" si="610"/>
        <v>1000</v>
      </c>
      <c r="H4879" s="3" t="str">
        <f t="shared" si="611"/>
        <v>10</v>
      </c>
      <c r="I4879" s="3" t="str">
        <f t="shared" si="612"/>
        <v>704</v>
      </c>
      <c r="J4879" s="3">
        <v>704</v>
      </c>
      <c r="K4879" s="3" t="str">
        <f>+VLOOKUP(J4879,'Dimension descriptions'!P:R,3,FALSE)</f>
        <v>Logan High School</v>
      </c>
      <c r="L4879" s="3" t="str">
        <f t="shared" si="613"/>
        <v>5336</v>
      </c>
      <c r="M4879" s="10">
        <v>5336</v>
      </c>
      <c r="N4879" s="3" t="str">
        <f t="shared" si="608"/>
        <v>1000</v>
      </c>
      <c r="O4879" s="3" t="str">
        <f t="shared" si="609"/>
        <v>245</v>
      </c>
      <c r="P4879" s="3" t="str">
        <f t="shared" si="614"/>
        <v>2</v>
      </c>
      <c r="Q4879" s="11">
        <f>+VLOOKUP(M4879,'Dimension descriptions'!K:M,2,FALSE)</f>
        <v>5336</v>
      </c>
      <c r="R4879" s="33">
        <v>5336</v>
      </c>
      <c r="S4879" s="11" t="str">
        <f>+VLOOKUP(R4879,'Dimension descriptions'!K:M,3)</f>
        <v>AT RISK - ENHANCEMENT</v>
      </c>
      <c r="T4879" s="3" t="str">
        <f t="shared" si="615"/>
        <v>N</v>
      </c>
      <c r="U4879">
        <f>+VLOOKUP(R4879,'FY21 P13 Allotment memo'!O:O,1,FALSE)</f>
        <v>5336</v>
      </c>
      <c r="V4879"/>
      <c r="W4879"/>
      <c r="X4879"/>
      <c r="Y4879"/>
      <c r="Z4879"/>
    </row>
    <row r="4880" spans="1:26">
      <c r="A4880">
        <v>10</v>
      </c>
      <c r="B4880" t="s">
        <v>6386</v>
      </c>
      <c r="C4880" t="s">
        <v>1772</v>
      </c>
      <c r="D4880">
        <v>91</v>
      </c>
      <c r="E4880">
        <v>101.25</v>
      </c>
      <c r="F4880">
        <v>0</v>
      </c>
      <c r="G4880" s="2">
        <f t="shared" si="610"/>
        <v>101.25</v>
      </c>
      <c r="H4880" s="3" t="str">
        <f t="shared" si="611"/>
        <v>10</v>
      </c>
      <c r="I4880" s="3" t="str">
        <f t="shared" si="612"/>
        <v>704</v>
      </c>
      <c r="J4880" s="3">
        <v>704</v>
      </c>
      <c r="K4880" s="3" t="str">
        <f>+VLOOKUP(J4880,'Dimension descriptions'!P:R,3,FALSE)</f>
        <v>Logan High School</v>
      </c>
      <c r="L4880" s="3" t="str">
        <f t="shared" si="613"/>
        <v>5336</v>
      </c>
      <c r="M4880" s="10">
        <v>5336</v>
      </c>
      <c r="N4880" s="3" t="str">
        <f t="shared" si="608"/>
        <v>1000</v>
      </c>
      <c r="O4880" s="3" t="str">
        <f t="shared" si="609"/>
        <v>341</v>
      </c>
      <c r="P4880" s="3" t="str">
        <f t="shared" si="614"/>
        <v>3</v>
      </c>
      <c r="Q4880" s="11">
        <f>+VLOOKUP(M4880,'Dimension descriptions'!K:M,2,FALSE)</f>
        <v>5336</v>
      </c>
      <c r="R4880" s="33">
        <v>5336</v>
      </c>
      <c r="S4880" s="11" t="str">
        <f>+VLOOKUP(R4880,'Dimension descriptions'!K:M,3)</f>
        <v>AT RISK - ENHANCEMENT</v>
      </c>
      <c r="T4880" s="3" t="str">
        <f t="shared" si="615"/>
        <v>N</v>
      </c>
      <c r="U4880">
        <f>+VLOOKUP(R4880,'FY21 P13 Allotment memo'!O:O,1,FALSE)</f>
        <v>5336</v>
      </c>
      <c r="V4880"/>
      <c r="W4880"/>
      <c r="X4880"/>
      <c r="Y4880"/>
      <c r="Z4880"/>
    </row>
    <row r="4881" spans="1:26">
      <c r="A4881">
        <v>10</v>
      </c>
      <c r="B4881" t="s">
        <v>6387</v>
      </c>
      <c r="C4881" t="s">
        <v>1032</v>
      </c>
      <c r="D4881">
        <v>91</v>
      </c>
      <c r="E4881">
        <v>0</v>
      </c>
      <c r="F4881">
        <v>0</v>
      </c>
      <c r="G4881" s="2">
        <f t="shared" si="610"/>
        <v>0</v>
      </c>
      <c r="H4881" s="3" t="str">
        <f t="shared" si="611"/>
        <v>10</v>
      </c>
      <c r="I4881" s="3" t="str">
        <f t="shared" si="612"/>
        <v>704</v>
      </c>
      <c r="J4881" s="3">
        <v>704</v>
      </c>
      <c r="K4881" s="3" t="str">
        <f>+VLOOKUP(J4881,'Dimension descriptions'!P:R,3,FALSE)</f>
        <v>Logan High School</v>
      </c>
      <c r="L4881" s="3" t="str">
        <f t="shared" si="613"/>
        <v>5336</v>
      </c>
      <c r="M4881" s="10">
        <v>5336</v>
      </c>
      <c r="N4881" s="3" t="str">
        <f t="shared" si="608"/>
        <v>5210</v>
      </c>
      <c r="O4881" s="3" t="str">
        <f t="shared" si="609"/>
        <v>901</v>
      </c>
      <c r="P4881" s="3" t="str">
        <f t="shared" si="614"/>
        <v>9</v>
      </c>
      <c r="Q4881" s="11">
        <f>+VLOOKUP(M4881,'Dimension descriptions'!K:M,2,FALSE)</f>
        <v>5336</v>
      </c>
      <c r="R4881" s="33">
        <v>5336</v>
      </c>
      <c r="S4881" s="11" t="str">
        <f>+VLOOKUP(R4881,'Dimension descriptions'!K:M,3)</f>
        <v>AT RISK - ENHANCEMENT</v>
      </c>
      <c r="T4881" s="3" t="str">
        <f t="shared" si="615"/>
        <v>N</v>
      </c>
      <c r="U4881">
        <f>+VLOOKUP(R4881,'FY21 P13 Allotment memo'!O:O,1,FALSE)</f>
        <v>5336</v>
      </c>
      <c r="V4881"/>
      <c r="W4881"/>
      <c r="X4881"/>
      <c r="Y4881"/>
      <c r="Z4881"/>
    </row>
    <row r="4882" spans="1:26">
      <c r="A4882">
        <v>10</v>
      </c>
      <c r="B4882" t="s">
        <v>6388</v>
      </c>
      <c r="C4882" t="s">
        <v>1772</v>
      </c>
      <c r="D4882">
        <v>91</v>
      </c>
      <c r="E4882">
        <v>10.46</v>
      </c>
      <c r="F4882">
        <v>0</v>
      </c>
      <c r="G4882" s="2">
        <f t="shared" si="610"/>
        <v>10.46</v>
      </c>
      <c r="H4882" s="3" t="str">
        <f t="shared" si="611"/>
        <v>10</v>
      </c>
      <c r="I4882" s="3" t="str">
        <f t="shared" si="612"/>
        <v>704</v>
      </c>
      <c r="J4882" s="3">
        <v>704</v>
      </c>
      <c r="K4882" s="3" t="str">
        <f>+VLOOKUP(J4882,'Dimension descriptions'!P:R,3,FALSE)</f>
        <v>Logan High School</v>
      </c>
      <c r="L4882" s="3" t="str">
        <f t="shared" si="613"/>
        <v>5340</v>
      </c>
      <c r="M4882" s="10">
        <v>5340</v>
      </c>
      <c r="N4882" s="3" t="str">
        <f t="shared" si="608"/>
        <v>1000</v>
      </c>
      <c r="O4882" s="3" t="str">
        <f t="shared" si="609"/>
        <v>341</v>
      </c>
      <c r="P4882" s="3" t="str">
        <f t="shared" si="614"/>
        <v>3</v>
      </c>
      <c r="Q4882" s="11">
        <f>+VLOOKUP(M4882,'Dimension descriptions'!K:M,2,FALSE)</f>
        <v>5340</v>
      </c>
      <c r="R4882" s="33">
        <v>5340</v>
      </c>
      <c r="S4882" s="11" t="str">
        <f>+VLOOKUP(R4882,'Dimension descriptions'!K:M,3)</f>
        <v>AT RISK - YOUTH IN CUSTODY</v>
      </c>
      <c r="T4882" s="3" t="str">
        <f t="shared" si="615"/>
        <v>N</v>
      </c>
      <c r="U4882">
        <f>+VLOOKUP(R4882,'FY21 P13 Allotment memo'!O:O,1,FALSE)</f>
        <v>5340</v>
      </c>
      <c r="V4882"/>
      <c r="W4882"/>
      <c r="X4882"/>
      <c r="Y4882"/>
      <c r="Z4882"/>
    </row>
    <row r="4883" spans="1:26">
      <c r="A4883">
        <v>10</v>
      </c>
      <c r="B4883" t="s">
        <v>6389</v>
      </c>
      <c r="C4883" t="s">
        <v>3976</v>
      </c>
      <c r="D4883">
        <v>91</v>
      </c>
      <c r="E4883">
        <v>14251.02</v>
      </c>
      <c r="F4883">
        <v>0</v>
      </c>
      <c r="G4883" s="2">
        <f t="shared" si="610"/>
        <v>14251.02</v>
      </c>
      <c r="H4883" s="3" t="str">
        <f t="shared" si="611"/>
        <v>10</v>
      </c>
      <c r="I4883" s="3" t="str">
        <f t="shared" si="612"/>
        <v>704</v>
      </c>
      <c r="J4883" s="3">
        <v>704</v>
      </c>
      <c r="K4883" s="3" t="str">
        <f>+VLOOKUP(J4883,'Dimension descriptions'!P:R,3,FALSE)</f>
        <v>Logan High School</v>
      </c>
      <c r="L4883" s="3" t="str">
        <f t="shared" si="613"/>
        <v>5340</v>
      </c>
      <c r="M4883" s="10">
        <v>5340</v>
      </c>
      <c r="N4883" s="3" t="str">
        <f t="shared" si="608"/>
        <v>2120</v>
      </c>
      <c r="O4883" s="3" t="str">
        <f t="shared" si="609"/>
        <v>142</v>
      </c>
      <c r="P4883" s="3" t="str">
        <f t="shared" si="614"/>
        <v>1</v>
      </c>
      <c r="Q4883" s="11">
        <f>+VLOOKUP(M4883,'Dimension descriptions'!K:M,2,FALSE)</f>
        <v>5340</v>
      </c>
      <c r="R4883" s="33">
        <v>5340</v>
      </c>
      <c r="S4883" s="11" t="str">
        <f>+VLOOKUP(R4883,'Dimension descriptions'!K:M,3)</f>
        <v>AT RISK - YOUTH IN CUSTODY</v>
      </c>
      <c r="T4883" s="3" t="str">
        <f t="shared" si="615"/>
        <v>N</v>
      </c>
      <c r="U4883">
        <f>+VLOOKUP(R4883,'FY21 P13 Allotment memo'!O:O,1,FALSE)</f>
        <v>5340</v>
      </c>
      <c r="V4883"/>
      <c r="W4883"/>
      <c r="X4883"/>
      <c r="Y4883"/>
      <c r="Z4883"/>
    </row>
    <row r="4884" spans="1:26">
      <c r="A4884">
        <v>10</v>
      </c>
      <c r="B4884" t="s">
        <v>6390</v>
      </c>
      <c r="C4884" t="s">
        <v>1244</v>
      </c>
      <c r="D4884">
        <v>91</v>
      </c>
      <c r="E4884">
        <v>3293.14</v>
      </c>
      <c r="F4884">
        <v>0</v>
      </c>
      <c r="G4884" s="2">
        <f t="shared" si="610"/>
        <v>3293.14</v>
      </c>
      <c r="H4884" s="3" t="str">
        <f t="shared" si="611"/>
        <v>10</v>
      </c>
      <c r="I4884" s="3" t="str">
        <f t="shared" si="612"/>
        <v>704</v>
      </c>
      <c r="J4884" s="3">
        <v>704</v>
      </c>
      <c r="K4884" s="3" t="str">
        <f>+VLOOKUP(J4884,'Dimension descriptions'!P:R,3,FALSE)</f>
        <v>Logan High School</v>
      </c>
      <c r="L4884" s="3" t="str">
        <f t="shared" si="613"/>
        <v>5340</v>
      </c>
      <c r="M4884" s="10">
        <v>5340</v>
      </c>
      <c r="N4884" s="3" t="str">
        <f t="shared" si="608"/>
        <v>2120</v>
      </c>
      <c r="O4884" s="3" t="str">
        <f t="shared" si="609"/>
        <v>210</v>
      </c>
      <c r="P4884" s="3" t="str">
        <f t="shared" si="614"/>
        <v>2</v>
      </c>
      <c r="Q4884" s="11">
        <f>+VLOOKUP(M4884,'Dimension descriptions'!K:M,2,FALSE)</f>
        <v>5340</v>
      </c>
      <c r="R4884" s="33">
        <v>5340</v>
      </c>
      <c r="S4884" s="11" t="str">
        <f>+VLOOKUP(R4884,'Dimension descriptions'!K:M,3)</f>
        <v>AT RISK - YOUTH IN CUSTODY</v>
      </c>
      <c r="T4884" s="3" t="str">
        <f t="shared" si="615"/>
        <v>N</v>
      </c>
      <c r="U4884">
        <f>+VLOOKUP(R4884,'FY21 P13 Allotment memo'!O:O,1,FALSE)</f>
        <v>5340</v>
      </c>
      <c r="V4884"/>
      <c r="W4884"/>
      <c r="X4884"/>
      <c r="Y4884"/>
      <c r="Z4884"/>
    </row>
    <row r="4885" spans="1:26">
      <c r="A4885">
        <v>10</v>
      </c>
      <c r="B4885" t="s">
        <v>6391</v>
      </c>
      <c r="C4885" t="s">
        <v>1246</v>
      </c>
      <c r="D4885">
        <v>91</v>
      </c>
      <c r="E4885">
        <v>1054.04</v>
      </c>
      <c r="F4885">
        <v>0</v>
      </c>
      <c r="G4885" s="2">
        <f t="shared" si="610"/>
        <v>1054.04</v>
      </c>
      <c r="H4885" s="3" t="str">
        <f t="shared" si="611"/>
        <v>10</v>
      </c>
      <c r="I4885" s="3" t="str">
        <f t="shared" si="612"/>
        <v>704</v>
      </c>
      <c r="J4885" s="3">
        <v>704</v>
      </c>
      <c r="K4885" s="3" t="str">
        <f>+VLOOKUP(J4885,'Dimension descriptions'!P:R,3,FALSE)</f>
        <v>Logan High School</v>
      </c>
      <c r="L4885" s="3" t="str">
        <f t="shared" si="613"/>
        <v>5340</v>
      </c>
      <c r="M4885" s="10">
        <v>5340</v>
      </c>
      <c r="N4885" s="3" t="str">
        <f t="shared" si="608"/>
        <v>2120</v>
      </c>
      <c r="O4885" s="3" t="str">
        <f t="shared" si="609"/>
        <v>220</v>
      </c>
      <c r="P4885" s="3" t="str">
        <f t="shared" si="614"/>
        <v>2</v>
      </c>
      <c r="Q4885" s="11">
        <f>+VLOOKUP(M4885,'Dimension descriptions'!K:M,2,FALSE)</f>
        <v>5340</v>
      </c>
      <c r="R4885" s="33">
        <v>5340</v>
      </c>
      <c r="S4885" s="11" t="str">
        <f>+VLOOKUP(R4885,'Dimension descriptions'!K:M,3)</f>
        <v>AT RISK - YOUTH IN CUSTODY</v>
      </c>
      <c r="T4885" s="3" t="str">
        <f t="shared" si="615"/>
        <v>N</v>
      </c>
      <c r="U4885">
        <f>+VLOOKUP(R4885,'FY21 P13 Allotment memo'!O:O,1,FALSE)</f>
        <v>5340</v>
      </c>
      <c r="V4885"/>
      <c r="W4885"/>
      <c r="X4885"/>
      <c r="Y4885"/>
      <c r="Z4885"/>
    </row>
    <row r="4886" spans="1:26">
      <c r="A4886">
        <v>10</v>
      </c>
      <c r="B4886" t="s">
        <v>6392</v>
      </c>
      <c r="C4886" t="s">
        <v>1248</v>
      </c>
      <c r="D4886">
        <v>91</v>
      </c>
      <c r="E4886">
        <v>1432.2</v>
      </c>
      <c r="F4886">
        <v>0</v>
      </c>
      <c r="G4886" s="2">
        <f t="shared" si="610"/>
        <v>1432.2</v>
      </c>
      <c r="H4886" s="3" t="str">
        <f t="shared" si="611"/>
        <v>10</v>
      </c>
      <c r="I4886" s="3" t="str">
        <f t="shared" si="612"/>
        <v>704</v>
      </c>
      <c r="J4886" s="3">
        <v>704</v>
      </c>
      <c r="K4886" s="3" t="str">
        <f>+VLOOKUP(J4886,'Dimension descriptions'!P:R,3,FALSE)</f>
        <v>Logan High School</v>
      </c>
      <c r="L4886" s="3" t="str">
        <f t="shared" si="613"/>
        <v>5340</v>
      </c>
      <c r="M4886" s="10">
        <v>5340</v>
      </c>
      <c r="N4886" s="3" t="str">
        <f t="shared" si="608"/>
        <v>2120</v>
      </c>
      <c r="O4886" s="3" t="str">
        <f t="shared" si="609"/>
        <v>241</v>
      </c>
      <c r="P4886" s="3" t="str">
        <f t="shared" si="614"/>
        <v>2</v>
      </c>
      <c r="Q4886" s="11">
        <f>+VLOOKUP(M4886,'Dimension descriptions'!K:M,2,FALSE)</f>
        <v>5340</v>
      </c>
      <c r="R4886" s="33">
        <v>5340</v>
      </c>
      <c r="S4886" s="11" t="str">
        <f>+VLOOKUP(R4886,'Dimension descriptions'!K:M,3)</f>
        <v>AT RISK - YOUTH IN CUSTODY</v>
      </c>
      <c r="T4886" s="3" t="str">
        <f t="shared" si="615"/>
        <v>N</v>
      </c>
      <c r="U4886">
        <f>+VLOOKUP(R4886,'FY21 P13 Allotment memo'!O:O,1,FALSE)</f>
        <v>5340</v>
      </c>
      <c r="V4886"/>
      <c r="W4886"/>
      <c r="X4886"/>
      <c r="Y4886"/>
      <c r="Z4886"/>
    </row>
    <row r="4887" spans="1:26">
      <c r="A4887">
        <v>10</v>
      </c>
      <c r="B4887" t="s">
        <v>6393</v>
      </c>
      <c r="C4887" t="s">
        <v>1250</v>
      </c>
      <c r="D4887">
        <v>91</v>
      </c>
      <c r="E4887">
        <v>100</v>
      </c>
      <c r="F4887">
        <v>0</v>
      </c>
      <c r="G4887" s="2">
        <f t="shared" si="610"/>
        <v>100</v>
      </c>
      <c r="H4887" s="3" t="str">
        <f t="shared" si="611"/>
        <v>10</v>
      </c>
      <c r="I4887" s="3" t="str">
        <f t="shared" si="612"/>
        <v>704</v>
      </c>
      <c r="J4887" s="3">
        <v>704</v>
      </c>
      <c r="K4887" s="3" t="str">
        <f>+VLOOKUP(J4887,'Dimension descriptions'!P:R,3,FALSE)</f>
        <v>Logan High School</v>
      </c>
      <c r="L4887" s="3" t="str">
        <f t="shared" si="613"/>
        <v>5340</v>
      </c>
      <c r="M4887" s="10">
        <v>5340</v>
      </c>
      <c r="N4887" s="3" t="str">
        <f t="shared" si="608"/>
        <v>2120</v>
      </c>
      <c r="O4887" s="3" t="str">
        <f t="shared" si="609"/>
        <v>245</v>
      </c>
      <c r="P4887" s="3" t="str">
        <f t="shared" si="614"/>
        <v>2</v>
      </c>
      <c r="Q4887" s="11">
        <f>+VLOOKUP(M4887,'Dimension descriptions'!K:M,2,FALSE)</f>
        <v>5340</v>
      </c>
      <c r="R4887" s="33">
        <v>5340</v>
      </c>
      <c r="S4887" s="11" t="str">
        <f>+VLOOKUP(R4887,'Dimension descriptions'!K:M,3)</f>
        <v>AT RISK - YOUTH IN CUSTODY</v>
      </c>
      <c r="T4887" s="3" t="str">
        <f t="shared" si="615"/>
        <v>N</v>
      </c>
      <c r="U4887">
        <f>+VLOOKUP(R4887,'FY21 P13 Allotment memo'!O:O,1,FALSE)</f>
        <v>5340</v>
      </c>
      <c r="V4887"/>
      <c r="W4887"/>
      <c r="X4887"/>
      <c r="Y4887"/>
      <c r="Z4887"/>
    </row>
    <row r="4888" spans="1:26">
      <c r="A4888">
        <v>10</v>
      </c>
      <c r="B4888" t="s">
        <v>6394</v>
      </c>
      <c r="C4888" t="s">
        <v>1772</v>
      </c>
      <c r="D4888">
        <v>91</v>
      </c>
      <c r="E4888">
        <v>0</v>
      </c>
      <c r="F4888">
        <v>0</v>
      </c>
      <c r="G4888" s="2">
        <f t="shared" si="610"/>
        <v>0</v>
      </c>
      <c r="H4888" s="3" t="str">
        <f t="shared" si="611"/>
        <v>10</v>
      </c>
      <c r="I4888" s="3" t="str">
        <f t="shared" si="612"/>
        <v>704</v>
      </c>
      <c r="J4888" s="3">
        <v>704</v>
      </c>
      <c r="K4888" s="3" t="str">
        <f>+VLOOKUP(J4888,'Dimension descriptions'!P:R,3,FALSE)</f>
        <v>Logan High School</v>
      </c>
      <c r="L4888" s="3" t="str">
        <f t="shared" si="613"/>
        <v>5360</v>
      </c>
      <c r="M4888" s="10">
        <v>5360</v>
      </c>
      <c r="N4888" s="3" t="str">
        <f t="shared" si="608"/>
        <v>1000</v>
      </c>
      <c r="O4888" s="3" t="str">
        <f t="shared" si="609"/>
        <v>341</v>
      </c>
      <c r="P4888" s="3" t="str">
        <f t="shared" si="614"/>
        <v>3</v>
      </c>
      <c r="Q4888" s="11">
        <f>+VLOOKUP(M4888,'Dimension descriptions'!K:M,2,FALSE)</f>
        <v>5360</v>
      </c>
      <c r="R4888" s="33">
        <v>5360</v>
      </c>
      <c r="S4888" s="11" t="str">
        <f>+VLOOKUP(R4888,'Dimension descriptions'!K:M,3)</f>
        <v>EDUCATIONAL TECHNOLOGY INITIAT</v>
      </c>
      <c r="T4888" s="3" t="str">
        <f t="shared" si="615"/>
        <v>N</v>
      </c>
      <c r="U4888" t="e">
        <f>+VLOOKUP(R4888,'FY21 P13 Allotment memo'!O:O,1,FALSE)</f>
        <v>#N/A</v>
      </c>
      <c r="V4888"/>
      <c r="W4888"/>
      <c r="X4888"/>
      <c r="Y4888"/>
      <c r="Z4888"/>
    </row>
    <row r="4889" spans="1:26">
      <c r="A4889">
        <v>10</v>
      </c>
      <c r="B4889" t="s">
        <v>6395</v>
      </c>
      <c r="C4889" t="s">
        <v>4992</v>
      </c>
      <c r="D4889">
        <v>91</v>
      </c>
      <c r="E4889">
        <v>0</v>
      </c>
      <c r="F4889">
        <v>0</v>
      </c>
      <c r="G4889" s="2">
        <f t="shared" si="610"/>
        <v>0</v>
      </c>
      <c r="H4889" s="3" t="str">
        <f t="shared" si="611"/>
        <v>10</v>
      </c>
      <c r="I4889" s="3" t="str">
        <f t="shared" si="612"/>
        <v>704</v>
      </c>
      <c r="J4889" s="3">
        <v>704</v>
      </c>
      <c r="K4889" s="3" t="str">
        <f>+VLOOKUP(J4889,'Dimension descriptions'!P:R,3,FALSE)</f>
        <v>Logan High School</v>
      </c>
      <c r="L4889" s="3" t="str">
        <f t="shared" si="613"/>
        <v>5360</v>
      </c>
      <c r="M4889" s="10">
        <v>5360</v>
      </c>
      <c r="N4889" s="3" t="str">
        <f t="shared" si="608"/>
        <v>2580</v>
      </c>
      <c r="O4889" s="3" t="str">
        <f t="shared" si="609"/>
        <v>610</v>
      </c>
      <c r="P4889" s="3" t="str">
        <f t="shared" si="614"/>
        <v>6</v>
      </c>
      <c r="Q4889" s="11">
        <f>+VLOOKUP(M4889,'Dimension descriptions'!K:M,2,FALSE)</f>
        <v>5360</v>
      </c>
      <c r="R4889" s="33">
        <v>5360</v>
      </c>
      <c r="S4889" s="11" t="str">
        <f>+VLOOKUP(R4889,'Dimension descriptions'!K:M,3)</f>
        <v>EDUCATIONAL TECHNOLOGY INITIAT</v>
      </c>
      <c r="T4889" s="3" t="str">
        <f t="shared" si="615"/>
        <v>N</v>
      </c>
      <c r="U4889" t="e">
        <f>+VLOOKUP(R4889,'FY21 P13 Allotment memo'!O:O,1,FALSE)</f>
        <v>#N/A</v>
      </c>
      <c r="V4889"/>
      <c r="W4889"/>
      <c r="X4889"/>
      <c r="Y4889"/>
      <c r="Z4889"/>
    </row>
    <row r="4890" spans="1:26">
      <c r="A4890">
        <v>10</v>
      </c>
      <c r="B4890" t="s">
        <v>6396</v>
      </c>
      <c r="C4890" t="s">
        <v>5854</v>
      </c>
      <c r="D4890">
        <v>91</v>
      </c>
      <c r="E4890">
        <v>0</v>
      </c>
      <c r="F4890">
        <v>0</v>
      </c>
      <c r="G4890" s="2">
        <f t="shared" si="610"/>
        <v>0</v>
      </c>
      <c r="H4890" s="3" t="str">
        <f t="shared" si="611"/>
        <v>10</v>
      </c>
      <c r="I4890" s="3" t="str">
        <f t="shared" si="612"/>
        <v>704</v>
      </c>
      <c r="J4890" s="3">
        <v>704</v>
      </c>
      <c r="K4890" s="3" t="str">
        <f>+VLOOKUP(J4890,'Dimension descriptions'!P:R,3,FALSE)</f>
        <v>Logan High School</v>
      </c>
      <c r="L4890" s="3" t="str">
        <f t="shared" si="613"/>
        <v>5361</v>
      </c>
      <c r="M4890" s="10">
        <v>5361</v>
      </c>
      <c r="N4890" s="3" t="str">
        <f t="shared" si="608"/>
        <v>1000</v>
      </c>
      <c r="O4890" s="3" t="str">
        <f t="shared" si="609"/>
        <v>341</v>
      </c>
      <c r="P4890" s="3" t="str">
        <f t="shared" si="614"/>
        <v>3</v>
      </c>
      <c r="Q4890" s="11">
        <f>+VLOOKUP(M4890,'Dimension descriptions'!K:M,2,FALSE)</f>
        <v>5360</v>
      </c>
      <c r="R4890" s="33">
        <v>5360</v>
      </c>
      <c r="S4890" s="11" t="str">
        <f>+VLOOKUP(R4890,'Dimension descriptions'!K:M,3)</f>
        <v>EDUCATIONAL TECHNOLOGY INITIAT</v>
      </c>
      <c r="T4890" s="3" t="str">
        <f t="shared" si="615"/>
        <v>Y</v>
      </c>
      <c r="U4890" t="e">
        <f>+VLOOKUP(R4890,'FY21 P13 Allotment memo'!O:O,1,FALSE)</f>
        <v>#N/A</v>
      </c>
      <c r="V4890"/>
      <c r="W4890"/>
      <c r="X4890"/>
      <c r="Y4890"/>
      <c r="Z4890"/>
    </row>
    <row r="4891" spans="1:26">
      <c r="A4891">
        <v>10</v>
      </c>
      <c r="B4891" t="s">
        <v>6397</v>
      </c>
      <c r="C4891" t="s">
        <v>1268</v>
      </c>
      <c r="D4891">
        <v>91</v>
      </c>
      <c r="E4891">
        <v>0</v>
      </c>
      <c r="F4891">
        <v>0</v>
      </c>
      <c r="G4891" s="2">
        <f t="shared" si="610"/>
        <v>0</v>
      </c>
      <c r="H4891" s="3" t="str">
        <f t="shared" si="611"/>
        <v>10</v>
      </c>
      <c r="I4891" s="3" t="str">
        <f t="shared" si="612"/>
        <v>704</v>
      </c>
      <c r="J4891" s="3">
        <v>704</v>
      </c>
      <c r="K4891" s="3" t="str">
        <f>+VLOOKUP(J4891,'Dimension descriptions'!P:R,3,FALSE)</f>
        <v>Logan High School</v>
      </c>
      <c r="L4891" s="3" t="str">
        <f t="shared" si="613"/>
        <v>5361</v>
      </c>
      <c r="M4891" s="10">
        <v>5361</v>
      </c>
      <c r="N4891" s="3" t="str">
        <f t="shared" si="608"/>
        <v>2200</v>
      </c>
      <c r="O4891" s="3" t="str">
        <f t="shared" si="609"/>
        <v>610</v>
      </c>
      <c r="P4891" s="3" t="str">
        <f t="shared" si="614"/>
        <v>6</v>
      </c>
      <c r="Q4891" s="11">
        <f>+VLOOKUP(M4891,'Dimension descriptions'!K:M,2,FALSE)</f>
        <v>5360</v>
      </c>
      <c r="R4891" s="33">
        <v>5360</v>
      </c>
      <c r="S4891" s="11" t="str">
        <f>+VLOOKUP(R4891,'Dimension descriptions'!K:M,3)</f>
        <v>EDUCATIONAL TECHNOLOGY INITIAT</v>
      </c>
      <c r="T4891" s="3" t="str">
        <f t="shared" si="615"/>
        <v>Y</v>
      </c>
      <c r="U4891" t="e">
        <f>+VLOOKUP(R4891,'FY21 P13 Allotment memo'!O:O,1,FALSE)</f>
        <v>#N/A</v>
      </c>
      <c r="V4891"/>
      <c r="W4891"/>
      <c r="X4891"/>
      <c r="Y4891"/>
      <c r="Z4891"/>
    </row>
    <row r="4892" spans="1:26">
      <c r="A4892">
        <v>10</v>
      </c>
      <c r="B4892" t="s">
        <v>6398</v>
      </c>
      <c r="C4892" t="s">
        <v>1234</v>
      </c>
      <c r="D4892">
        <v>91</v>
      </c>
      <c r="E4892">
        <v>65268.66</v>
      </c>
      <c r="F4892">
        <v>0</v>
      </c>
      <c r="G4892" s="2">
        <f t="shared" si="610"/>
        <v>65268.66</v>
      </c>
      <c r="H4892" s="3" t="str">
        <f t="shared" si="611"/>
        <v>10</v>
      </c>
      <c r="I4892" s="3" t="str">
        <f t="shared" si="612"/>
        <v>704</v>
      </c>
      <c r="J4892" s="3">
        <v>704</v>
      </c>
      <c r="K4892" s="3" t="str">
        <f>+VLOOKUP(J4892,'Dimension descriptions'!P:R,3,FALSE)</f>
        <v>Logan High School</v>
      </c>
      <c r="L4892" s="3" t="str">
        <f t="shared" si="613"/>
        <v>5420</v>
      </c>
      <c r="M4892" s="10">
        <v>5420</v>
      </c>
      <c r="N4892" s="3" t="str">
        <f t="shared" si="608"/>
        <v>1000</v>
      </c>
      <c r="O4892" s="3" t="str">
        <f t="shared" si="609"/>
        <v>131</v>
      </c>
      <c r="P4892" s="3" t="str">
        <f t="shared" si="614"/>
        <v>1</v>
      </c>
      <c r="Q4892" s="11">
        <f>+VLOOKUP(M4892,'Dimension descriptions'!K:M,2,FALSE)</f>
        <v>5420</v>
      </c>
      <c r="R4892" s="33">
        <v>5420</v>
      </c>
      <c r="S4892" s="11" t="str">
        <f>+VLOOKUP(R4892,'Dimension descriptions'!K:M,3)</f>
        <v>SCHOOL TRUST LANDS</v>
      </c>
      <c r="T4892" s="3" t="str">
        <f t="shared" si="615"/>
        <v>N</v>
      </c>
      <c r="U4892">
        <f>+VLOOKUP(R4892,'FY21 P13 Allotment memo'!O:O,1,FALSE)</f>
        <v>5420</v>
      </c>
      <c r="V4892"/>
      <c r="W4892"/>
      <c r="X4892"/>
      <c r="Y4892"/>
      <c r="Z4892"/>
    </row>
    <row r="4893" spans="1:26">
      <c r="A4893">
        <v>10</v>
      </c>
      <c r="B4893" t="s">
        <v>6399</v>
      </c>
      <c r="C4893" t="s">
        <v>6400</v>
      </c>
      <c r="D4893">
        <v>91</v>
      </c>
      <c r="E4893">
        <v>0</v>
      </c>
      <c r="F4893">
        <v>0</v>
      </c>
      <c r="G4893" s="2">
        <f t="shared" si="610"/>
        <v>0</v>
      </c>
      <c r="H4893" s="3" t="str">
        <f t="shared" si="611"/>
        <v>10</v>
      </c>
      <c r="I4893" s="3" t="str">
        <f t="shared" si="612"/>
        <v>704</v>
      </c>
      <c r="J4893" s="3">
        <v>704</v>
      </c>
      <c r="K4893" s="3" t="str">
        <f>+VLOOKUP(J4893,'Dimension descriptions'!P:R,3,FALSE)</f>
        <v>Logan High School</v>
      </c>
      <c r="L4893" s="3" t="str">
        <f t="shared" si="613"/>
        <v>5420</v>
      </c>
      <c r="M4893" s="10">
        <v>5420</v>
      </c>
      <c r="N4893" s="3" t="str">
        <f t="shared" si="608"/>
        <v>1000</v>
      </c>
      <c r="O4893" s="3" t="str">
        <f t="shared" si="609"/>
        <v>149</v>
      </c>
      <c r="P4893" s="3" t="str">
        <f t="shared" si="614"/>
        <v>1</v>
      </c>
      <c r="Q4893" s="11">
        <f>+VLOOKUP(M4893,'Dimension descriptions'!K:M,2,FALSE)</f>
        <v>5420</v>
      </c>
      <c r="R4893" s="33">
        <v>5420</v>
      </c>
      <c r="S4893" s="11" t="str">
        <f>+VLOOKUP(R4893,'Dimension descriptions'!K:M,3)</f>
        <v>SCHOOL TRUST LANDS</v>
      </c>
      <c r="T4893" s="3" t="str">
        <f t="shared" si="615"/>
        <v>N</v>
      </c>
      <c r="U4893">
        <f>+VLOOKUP(R4893,'FY21 P13 Allotment memo'!O:O,1,FALSE)</f>
        <v>5420</v>
      </c>
      <c r="V4893"/>
      <c r="W4893"/>
      <c r="X4893"/>
      <c r="Y4893"/>
      <c r="Z4893"/>
    </row>
    <row r="4894" spans="1:26">
      <c r="A4894">
        <v>10</v>
      </c>
      <c r="B4894" t="s">
        <v>6401</v>
      </c>
      <c r="C4894" t="s">
        <v>1405</v>
      </c>
      <c r="D4894">
        <v>91</v>
      </c>
      <c r="E4894">
        <v>44997.57</v>
      </c>
      <c r="F4894">
        <v>0</v>
      </c>
      <c r="G4894" s="2">
        <f t="shared" si="610"/>
        <v>44997.57</v>
      </c>
      <c r="H4894" s="3" t="str">
        <f t="shared" si="611"/>
        <v>10</v>
      </c>
      <c r="I4894" s="3" t="str">
        <f t="shared" si="612"/>
        <v>704</v>
      </c>
      <c r="J4894" s="3">
        <v>704</v>
      </c>
      <c r="K4894" s="3" t="str">
        <f>+VLOOKUP(J4894,'Dimension descriptions'!P:R,3,FALSE)</f>
        <v>Logan High School</v>
      </c>
      <c r="L4894" s="3" t="str">
        <f t="shared" si="613"/>
        <v>5420</v>
      </c>
      <c r="M4894" s="10">
        <v>5420</v>
      </c>
      <c r="N4894" s="3" t="str">
        <f t="shared" si="608"/>
        <v>1000</v>
      </c>
      <c r="O4894" s="3" t="str">
        <f t="shared" si="609"/>
        <v>161</v>
      </c>
      <c r="P4894" s="3" t="str">
        <f t="shared" si="614"/>
        <v>1</v>
      </c>
      <c r="Q4894" s="11">
        <f>+VLOOKUP(M4894,'Dimension descriptions'!K:M,2,FALSE)</f>
        <v>5420</v>
      </c>
      <c r="R4894" s="33">
        <v>5420</v>
      </c>
      <c r="S4894" s="11" t="str">
        <f>+VLOOKUP(R4894,'Dimension descriptions'!K:M,3)</f>
        <v>SCHOOL TRUST LANDS</v>
      </c>
      <c r="T4894" s="3" t="str">
        <f t="shared" si="615"/>
        <v>N</v>
      </c>
      <c r="U4894">
        <f>+VLOOKUP(R4894,'FY21 P13 Allotment memo'!O:O,1,FALSE)</f>
        <v>5420</v>
      </c>
      <c r="V4894"/>
      <c r="W4894"/>
      <c r="X4894"/>
      <c r="Y4894"/>
      <c r="Z4894"/>
    </row>
    <row r="4895" spans="1:26">
      <c r="A4895">
        <v>10</v>
      </c>
      <c r="B4895" t="s">
        <v>6402</v>
      </c>
      <c r="C4895" t="s">
        <v>1407</v>
      </c>
      <c r="D4895">
        <v>91</v>
      </c>
      <c r="E4895">
        <v>0</v>
      </c>
      <c r="F4895">
        <v>0</v>
      </c>
      <c r="G4895" s="2">
        <f t="shared" si="610"/>
        <v>0</v>
      </c>
      <c r="H4895" s="3" t="str">
        <f t="shared" si="611"/>
        <v>10</v>
      </c>
      <c r="I4895" s="3" t="str">
        <f t="shared" si="612"/>
        <v>704</v>
      </c>
      <c r="J4895" s="3">
        <v>704</v>
      </c>
      <c r="K4895" s="3" t="str">
        <f>+VLOOKUP(J4895,'Dimension descriptions'!P:R,3,FALSE)</f>
        <v>Logan High School</v>
      </c>
      <c r="L4895" s="3" t="str">
        <f t="shared" si="613"/>
        <v>5420</v>
      </c>
      <c r="M4895" s="10">
        <v>5420</v>
      </c>
      <c r="N4895" s="3" t="str">
        <f t="shared" si="608"/>
        <v>1000</v>
      </c>
      <c r="O4895" s="3" t="str">
        <f t="shared" si="609"/>
        <v>198</v>
      </c>
      <c r="P4895" s="3" t="str">
        <f t="shared" si="614"/>
        <v>1</v>
      </c>
      <c r="Q4895" s="11">
        <f>+VLOOKUP(M4895,'Dimension descriptions'!K:M,2,FALSE)</f>
        <v>5420</v>
      </c>
      <c r="R4895" s="33">
        <v>5420</v>
      </c>
      <c r="S4895" s="11" t="str">
        <f>+VLOOKUP(R4895,'Dimension descriptions'!K:M,3)</f>
        <v>SCHOOL TRUST LANDS</v>
      </c>
      <c r="T4895" s="3" t="str">
        <f t="shared" si="615"/>
        <v>N</v>
      </c>
      <c r="U4895">
        <f>+VLOOKUP(R4895,'FY21 P13 Allotment memo'!O:O,1,FALSE)</f>
        <v>5420</v>
      </c>
      <c r="V4895"/>
      <c r="W4895"/>
      <c r="X4895"/>
      <c r="Y4895"/>
      <c r="Z4895"/>
    </row>
    <row r="4896" spans="1:26">
      <c r="A4896">
        <v>10</v>
      </c>
      <c r="B4896" t="s">
        <v>6403</v>
      </c>
      <c r="C4896" t="s">
        <v>1244</v>
      </c>
      <c r="D4896">
        <v>91</v>
      </c>
      <c r="E4896">
        <v>14757.9</v>
      </c>
      <c r="F4896">
        <v>0</v>
      </c>
      <c r="G4896" s="2">
        <f t="shared" si="610"/>
        <v>14757.9</v>
      </c>
      <c r="H4896" s="3" t="str">
        <f t="shared" si="611"/>
        <v>10</v>
      </c>
      <c r="I4896" s="3" t="str">
        <f t="shared" si="612"/>
        <v>704</v>
      </c>
      <c r="J4896" s="3">
        <v>704</v>
      </c>
      <c r="K4896" s="3" t="str">
        <f>+VLOOKUP(J4896,'Dimension descriptions'!P:R,3,FALSE)</f>
        <v>Logan High School</v>
      </c>
      <c r="L4896" s="3" t="str">
        <f t="shared" si="613"/>
        <v>5420</v>
      </c>
      <c r="M4896" s="10">
        <v>5420</v>
      </c>
      <c r="N4896" s="3" t="str">
        <f t="shared" si="608"/>
        <v>1000</v>
      </c>
      <c r="O4896" s="3" t="str">
        <f t="shared" si="609"/>
        <v>210</v>
      </c>
      <c r="P4896" s="3" t="str">
        <f t="shared" si="614"/>
        <v>2</v>
      </c>
      <c r="Q4896" s="11">
        <f>+VLOOKUP(M4896,'Dimension descriptions'!K:M,2,FALSE)</f>
        <v>5420</v>
      </c>
      <c r="R4896" s="33">
        <v>5420</v>
      </c>
      <c r="S4896" s="11" t="str">
        <f>+VLOOKUP(R4896,'Dimension descriptions'!K:M,3)</f>
        <v>SCHOOL TRUST LANDS</v>
      </c>
      <c r="T4896" s="3" t="str">
        <f t="shared" si="615"/>
        <v>N</v>
      </c>
      <c r="U4896">
        <f>+VLOOKUP(R4896,'FY21 P13 Allotment memo'!O:O,1,FALSE)</f>
        <v>5420</v>
      </c>
      <c r="V4896"/>
      <c r="W4896"/>
      <c r="X4896"/>
      <c r="Y4896"/>
      <c r="Z4896"/>
    </row>
    <row r="4897" spans="1:26">
      <c r="A4897">
        <v>10</v>
      </c>
      <c r="B4897" t="s">
        <v>6404</v>
      </c>
      <c r="C4897" t="s">
        <v>1246</v>
      </c>
      <c r="D4897">
        <v>91</v>
      </c>
      <c r="E4897">
        <v>8528.89</v>
      </c>
      <c r="F4897">
        <v>0</v>
      </c>
      <c r="G4897" s="2">
        <f t="shared" si="610"/>
        <v>8528.89</v>
      </c>
      <c r="H4897" s="3" t="str">
        <f t="shared" si="611"/>
        <v>10</v>
      </c>
      <c r="I4897" s="3" t="str">
        <f t="shared" si="612"/>
        <v>704</v>
      </c>
      <c r="J4897" s="3">
        <v>704</v>
      </c>
      <c r="K4897" s="3" t="str">
        <f>+VLOOKUP(J4897,'Dimension descriptions'!P:R,3,FALSE)</f>
        <v>Logan High School</v>
      </c>
      <c r="L4897" s="3" t="str">
        <f t="shared" si="613"/>
        <v>5420</v>
      </c>
      <c r="M4897" s="10">
        <v>5420</v>
      </c>
      <c r="N4897" s="3" t="str">
        <f t="shared" si="608"/>
        <v>1000</v>
      </c>
      <c r="O4897" s="3" t="str">
        <f t="shared" si="609"/>
        <v>220</v>
      </c>
      <c r="P4897" s="3" t="str">
        <f t="shared" si="614"/>
        <v>2</v>
      </c>
      <c r="Q4897" s="11">
        <f>+VLOOKUP(M4897,'Dimension descriptions'!K:M,2,FALSE)</f>
        <v>5420</v>
      </c>
      <c r="R4897" s="33">
        <v>5420</v>
      </c>
      <c r="S4897" s="11" t="str">
        <f>+VLOOKUP(R4897,'Dimension descriptions'!K:M,3)</f>
        <v>SCHOOL TRUST LANDS</v>
      </c>
      <c r="T4897" s="3" t="str">
        <f t="shared" si="615"/>
        <v>N</v>
      </c>
      <c r="U4897">
        <f>+VLOOKUP(R4897,'FY21 P13 Allotment memo'!O:O,1,FALSE)</f>
        <v>5420</v>
      </c>
      <c r="V4897"/>
      <c r="W4897"/>
      <c r="X4897"/>
      <c r="Y4897"/>
      <c r="Z4897"/>
    </row>
    <row r="4898" spans="1:26">
      <c r="A4898">
        <v>10</v>
      </c>
      <c r="B4898" t="s">
        <v>6405</v>
      </c>
      <c r="C4898" t="s">
        <v>1346</v>
      </c>
      <c r="D4898">
        <v>91</v>
      </c>
      <c r="E4898">
        <v>11448.05</v>
      </c>
      <c r="F4898">
        <v>0</v>
      </c>
      <c r="G4898" s="2">
        <f t="shared" si="610"/>
        <v>11448.05</v>
      </c>
      <c r="H4898" s="3" t="str">
        <f t="shared" si="611"/>
        <v>10</v>
      </c>
      <c r="I4898" s="3" t="str">
        <f t="shared" si="612"/>
        <v>704</v>
      </c>
      <c r="J4898" s="3">
        <v>704</v>
      </c>
      <c r="K4898" s="3" t="str">
        <f>+VLOOKUP(J4898,'Dimension descriptions'!P:R,3,FALSE)</f>
        <v>Logan High School</v>
      </c>
      <c r="L4898" s="3" t="str">
        <f t="shared" si="613"/>
        <v>5420</v>
      </c>
      <c r="M4898" s="10">
        <v>5420</v>
      </c>
      <c r="N4898" s="3" t="str">
        <f t="shared" si="608"/>
        <v>1000</v>
      </c>
      <c r="O4898" s="3" t="str">
        <f t="shared" si="609"/>
        <v>241</v>
      </c>
      <c r="P4898" s="3" t="str">
        <f t="shared" si="614"/>
        <v>2</v>
      </c>
      <c r="Q4898" s="11">
        <f>+VLOOKUP(M4898,'Dimension descriptions'!K:M,2,FALSE)</f>
        <v>5420</v>
      </c>
      <c r="R4898" s="33">
        <v>5420</v>
      </c>
      <c r="S4898" s="11" t="str">
        <f>+VLOOKUP(R4898,'Dimension descriptions'!K:M,3)</f>
        <v>SCHOOL TRUST LANDS</v>
      </c>
      <c r="T4898" s="3" t="str">
        <f t="shared" si="615"/>
        <v>N</v>
      </c>
      <c r="U4898">
        <f>+VLOOKUP(R4898,'FY21 P13 Allotment memo'!O:O,1,FALSE)</f>
        <v>5420</v>
      </c>
      <c r="V4898"/>
      <c r="W4898"/>
      <c r="X4898"/>
      <c r="Y4898"/>
      <c r="Z4898"/>
    </row>
    <row r="4899" spans="1:26">
      <c r="A4899">
        <v>10</v>
      </c>
      <c r="B4899" t="s">
        <v>6406</v>
      </c>
      <c r="C4899" t="s">
        <v>1250</v>
      </c>
      <c r="D4899">
        <v>91</v>
      </c>
      <c r="E4899">
        <v>250</v>
      </c>
      <c r="F4899">
        <v>0</v>
      </c>
      <c r="G4899" s="2">
        <f t="shared" si="610"/>
        <v>250</v>
      </c>
      <c r="H4899" s="3" t="str">
        <f t="shared" si="611"/>
        <v>10</v>
      </c>
      <c r="I4899" s="3" t="str">
        <f t="shared" si="612"/>
        <v>704</v>
      </c>
      <c r="J4899" s="3">
        <v>704</v>
      </c>
      <c r="K4899" s="3" t="str">
        <f>+VLOOKUP(J4899,'Dimension descriptions'!P:R,3,FALSE)</f>
        <v>Logan High School</v>
      </c>
      <c r="L4899" s="3" t="str">
        <f t="shared" si="613"/>
        <v>5420</v>
      </c>
      <c r="M4899" s="10">
        <v>5420</v>
      </c>
      <c r="N4899" s="3" t="str">
        <f t="shared" si="608"/>
        <v>1000</v>
      </c>
      <c r="O4899" s="3" t="str">
        <f t="shared" si="609"/>
        <v>245</v>
      </c>
      <c r="P4899" s="3" t="str">
        <f t="shared" si="614"/>
        <v>2</v>
      </c>
      <c r="Q4899" s="11">
        <f>+VLOOKUP(M4899,'Dimension descriptions'!K:M,2,FALSE)</f>
        <v>5420</v>
      </c>
      <c r="R4899" s="33">
        <v>5420</v>
      </c>
      <c r="S4899" s="11" t="str">
        <f>+VLOOKUP(R4899,'Dimension descriptions'!K:M,3)</f>
        <v>SCHOOL TRUST LANDS</v>
      </c>
      <c r="T4899" s="3" t="str">
        <f t="shared" si="615"/>
        <v>N</v>
      </c>
      <c r="U4899">
        <f>+VLOOKUP(R4899,'FY21 P13 Allotment memo'!O:O,1,FALSE)</f>
        <v>5420</v>
      </c>
      <c r="V4899"/>
      <c r="W4899"/>
      <c r="X4899"/>
      <c r="Y4899"/>
      <c r="Z4899"/>
    </row>
    <row r="4900" spans="1:26">
      <c r="A4900">
        <v>10</v>
      </c>
      <c r="B4900" t="s">
        <v>6407</v>
      </c>
      <c r="C4900" t="s">
        <v>1413</v>
      </c>
      <c r="D4900">
        <v>91</v>
      </c>
      <c r="E4900">
        <v>0</v>
      </c>
      <c r="F4900">
        <v>0</v>
      </c>
      <c r="G4900" s="2">
        <f t="shared" si="610"/>
        <v>0</v>
      </c>
      <c r="H4900" s="3" t="str">
        <f t="shared" si="611"/>
        <v>10</v>
      </c>
      <c r="I4900" s="3" t="str">
        <f t="shared" si="612"/>
        <v>704</v>
      </c>
      <c r="J4900" s="3">
        <v>704</v>
      </c>
      <c r="K4900" s="3" t="str">
        <f>+VLOOKUP(J4900,'Dimension descriptions'!P:R,3,FALSE)</f>
        <v>Logan High School</v>
      </c>
      <c r="L4900" s="3" t="str">
        <f t="shared" si="613"/>
        <v>5420</v>
      </c>
      <c r="M4900" s="10">
        <v>5420</v>
      </c>
      <c r="N4900" s="3" t="str">
        <f t="shared" si="608"/>
        <v>1000</v>
      </c>
      <c r="O4900" s="3" t="str">
        <f t="shared" si="609"/>
        <v>320</v>
      </c>
      <c r="P4900" s="3" t="str">
        <f t="shared" si="614"/>
        <v>3</v>
      </c>
      <c r="Q4900" s="11">
        <f>+VLOOKUP(M4900,'Dimension descriptions'!K:M,2,FALSE)</f>
        <v>5420</v>
      </c>
      <c r="R4900" s="33">
        <v>5420</v>
      </c>
      <c r="S4900" s="11" t="str">
        <f>+VLOOKUP(R4900,'Dimension descriptions'!K:M,3)</f>
        <v>SCHOOL TRUST LANDS</v>
      </c>
      <c r="T4900" s="3" t="str">
        <f t="shared" si="615"/>
        <v>N</v>
      </c>
      <c r="U4900">
        <f>+VLOOKUP(R4900,'FY21 P13 Allotment memo'!O:O,1,FALSE)</f>
        <v>5420</v>
      </c>
      <c r="V4900"/>
      <c r="W4900"/>
      <c r="X4900"/>
      <c r="Y4900"/>
      <c r="Z4900"/>
    </row>
    <row r="4901" spans="1:26">
      <c r="A4901">
        <v>10</v>
      </c>
      <c r="B4901" t="s">
        <v>6408</v>
      </c>
      <c r="C4901" t="s">
        <v>1415</v>
      </c>
      <c r="D4901">
        <v>91</v>
      </c>
      <c r="E4901">
        <v>101.27</v>
      </c>
      <c r="F4901">
        <v>0</v>
      </c>
      <c r="G4901" s="2">
        <f t="shared" si="610"/>
        <v>101.27</v>
      </c>
      <c r="H4901" s="3" t="str">
        <f t="shared" si="611"/>
        <v>10</v>
      </c>
      <c r="I4901" s="3" t="str">
        <f t="shared" si="612"/>
        <v>704</v>
      </c>
      <c r="J4901" s="3">
        <v>704</v>
      </c>
      <c r="K4901" s="3" t="str">
        <f>+VLOOKUP(J4901,'Dimension descriptions'!P:R,3,FALSE)</f>
        <v>Logan High School</v>
      </c>
      <c r="L4901" s="3" t="str">
        <f t="shared" si="613"/>
        <v>5420</v>
      </c>
      <c r="M4901" s="10">
        <v>5420</v>
      </c>
      <c r="N4901" s="3" t="str">
        <f t="shared" si="608"/>
        <v>1000</v>
      </c>
      <c r="O4901" s="3" t="str">
        <f t="shared" si="609"/>
        <v>341</v>
      </c>
      <c r="P4901" s="3" t="str">
        <f t="shared" si="614"/>
        <v>3</v>
      </c>
      <c r="Q4901" s="11">
        <f>+VLOOKUP(M4901,'Dimension descriptions'!K:M,2,FALSE)</f>
        <v>5420</v>
      </c>
      <c r="R4901" s="33">
        <v>5420</v>
      </c>
      <c r="S4901" s="11" t="str">
        <f>+VLOOKUP(R4901,'Dimension descriptions'!K:M,3)</f>
        <v>SCHOOL TRUST LANDS</v>
      </c>
      <c r="T4901" s="3" t="str">
        <f t="shared" si="615"/>
        <v>N</v>
      </c>
      <c r="U4901">
        <f>+VLOOKUP(R4901,'FY21 P13 Allotment memo'!O:O,1,FALSE)</f>
        <v>5420</v>
      </c>
      <c r="V4901"/>
      <c r="W4901"/>
      <c r="X4901"/>
      <c r="Y4901"/>
      <c r="Z4901"/>
    </row>
    <row r="4902" spans="1:26">
      <c r="A4902">
        <v>10</v>
      </c>
      <c r="B4902" t="s">
        <v>6409</v>
      </c>
      <c r="C4902" t="s">
        <v>1417</v>
      </c>
      <c r="D4902">
        <v>91</v>
      </c>
      <c r="E4902">
        <v>0</v>
      </c>
      <c r="F4902">
        <v>0</v>
      </c>
      <c r="G4902" s="2">
        <f t="shared" si="610"/>
        <v>0</v>
      </c>
      <c r="H4902" s="3" t="str">
        <f t="shared" si="611"/>
        <v>10</v>
      </c>
      <c r="I4902" s="3" t="str">
        <f t="shared" si="612"/>
        <v>704</v>
      </c>
      <c r="J4902" s="3">
        <v>704</v>
      </c>
      <c r="K4902" s="3" t="str">
        <f>+VLOOKUP(J4902,'Dimension descriptions'!P:R,3,FALSE)</f>
        <v>Logan High School</v>
      </c>
      <c r="L4902" s="3" t="str">
        <f t="shared" si="613"/>
        <v>5420</v>
      </c>
      <c r="M4902" s="10">
        <v>5420</v>
      </c>
      <c r="N4902" s="3" t="str">
        <f t="shared" si="608"/>
        <v>1000</v>
      </c>
      <c r="O4902" s="3" t="str">
        <f t="shared" si="609"/>
        <v>580</v>
      </c>
      <c r="P4902" s="3" t="str">
        <f t="shared" si="614"/>
        <v>5</v>
      </c>
      <c r="Q4902" s="11">
        <f>+VLOOKUP(M4902,'Dimension descriptions'!K:M,2,FALSE)</f>
        <v>5420</v>
      </c>
      <c r="R4902" s="33">
        <v>5420</v>
      </c>
      <c r="S4902" s="11" t="str">
        <f>+VLOOKUP(R4902,'Dimension descriptions'!K:M,3)</f>
        <v>SCHOOL TRUST LANDS</v>
      </c>
      <c r="T4902" s="3" t="str">
        <f t="shared" si="615"/>
        <v>N</v>
      </c>
      <c r="U4902">
        <f>+VLOOKUP(R4902,'FY21 P13 Allotment memo'!O:O,1,FALSE)</f>
        <v>5420</v>
      </c>
      <c r="V4902"/>
      <c r="W4902"/>
      <c r="X4902"/>
      <c r="Y4902"/>
      <c r="Z4902"/>
    </row>
    <row r="4903" spans="1:26">
      <c r="A4903">
        <v>10</v>
      </c>
      <c r="B4903" t="s">
        <v>6410</v>
      </c>
      <c r="C4903" t="s">
        <v>1268</v>
      </c>
      <c r="D4903">
        <v>91</v>
      </c>
      <c r="E4903">
        <v>2169.75</v>
      </c>
      <c r="F4903">
        <v>0</v>
      </c>
      <c r="G4903" s="2">
        <f t="shared" si="610"/>
        <v>2169.75</v>
      </c>
      <c r="H4903" s="3" t="str">
        <f t="shared" si="611"/>
        <v>10</v>
      </c>
      <c r="I4903" s="3" t="str">
        <f t="shared" si="612"/>
        <v>704</v>
      </c>
      <c r="J4903" s="3">
        <v>704</v>
      </c>
      <c r="K4903" s="3" t="str">
        <f>+VLOOKUP(J4903,'Dimension descriptions'!P:R,3,FALSE)</f>
        <v>Logan High School</v>
      </c>
      <c r="L4903" s="3" t="str">
        <f t="shared" si="613"/>
        <v>5420</v>
      </c>
      <c r="M4903" s="10">
        <v>5420</v>
      </c>
      <c r="N4903" s="3" t="str">
        <f t="shared" si="608"/>
        <v>1000</v>
      </c>
      <c r="O4903" s="3" t="str">
        <f t="shared" si="609"/>
        <v>610</v>
      </c>
      <c r="P4903" s="3" t="str">
        <f t="shared" si="614"/>
        <v>6</v>
      </c>
      <c r="Q4903" s="11">
        <f>+VLOOKUP(M4903,'Dimension descriptions'!K:M,2,FALSE)</f>
        <v>5420</v>
      </c>
      <c r="R4903" s="33">
        <v>5420</v>
      </c>
      <c r="S4903" s="11" t="str">
        <f>+VLOOKUP(R4903,'Dimension descriptions'!K:M,3)</f>
        <v>SCHOOL TRUST LANDS</v>
      </c>
      <c r="T4903" s="3" t="str">
        <f t="shared" si="615"/>
        <v>N</v>
      </c>
      <c r="U4903">
        <f>+VLOOKUP(R4903,'FY21 P13 Allotment memo'!O:O,1,FALSE)</f>
        <v>5420</v>
      </c>
      <c r="V4903"/>
      <c r="W4903"/>
      <c r="X4903"/>
      <c r="Y4903"/>
      <c r="Z4903"/>
    </row>
    <row r="4904" spans="1:26">
      <c r="A4904">
        <v>10</v>
      </c>
      <c r="B4904" t="s">
        <v>6411</v>
      </c>
      <c r="C4904" t="s">
        <v>1272</v>
      </c>
      <c r="D4904">
        <v>91</v>
      </c>
      <c r="E4904">
        <v>0</v>
      </c>
      <c r="F4904">
        <v>0</v>
      </c>
      <c r="G4904" s="2">
        <f t="shared" si="610"/>
        <v>0</v>
      </c>
      <c r="H4904" s="3" t="str">
        <f t="shared" si="611"/>
        <v>10</v>
      </c>
      <c r="I4904" s="3" t="str">
        <f t="shared" si="612"/>
        <v>704</v>
      </c>
      <c r="J4904" s="3">
        <v>704</v>
      </c>
      <c r="K4904" s="3" t="str">
        <f>+VLOOKUP(J4904,'Dimension descriptions'!P:R,3,FALSE)</f>
        <v>Logan High School</v>
      </c>
      <c r="L4904" s="3" t="str">
        <f t="shared" si="613"/>
        <v>5420</v>
      </c>
      <c r="M4904" s="10">
        <v>5420</v>
      </c>
      <c r="N4904" s="3" t="str">
        <f t="shared" si="608"/>
        <v>1000</v>
      </c>
      <c r="O4904" s="3" t="str">
        <f t="shared" si="609"/>
        <v>670</v>
      </c>
      <c r="P4904" s="3" t="str">
        <f t="shared" si="614"/>
        <v>6</v>
      </c>
      <c r="Q4904" s="11">
        <f>+VLOOKUP(M4904,'Dimension descriptions'!K:M,2,FALSE)</f>
        <v>5420</v>
      </c>
      <c r="R4904" s="33">
        <v>5420</v>
      </c>
      <c r="S4904" s="11" t="str">
        <f>+VLOOKUP(R4904,'Dimension descriptions'!K:M,3)</f>
        <v>SCHOOL TRUST LANDS</v>
      </c>
      <c r="T4904" s="3" t="str">
        <f t="shared" si="615"/>
        <v>N</v>
      </c>
      <c r="U4904">
        <f>+VLOOKUP(R4904,'FY21 P13 Allotment memo'!O:O,1,FALSE)</f>
        <v>5420</v>
      </c>
      <c r="V4904"/>
      <c r="W4904"/>
      <c r="X4904"/>
      <c r="Y4904"/>
      <c r="Z4904"/>
    </row>
    <row r="4905" spans="1:26">
      <c r="A4905">
        <v>10</v>
      </c>
      <c r="B4905" t="s">
        <v>6412</v>
      </c>
      <c r="C4905" t="s">
        <v>1424</v>
      </c>
      <c r="D4905">
        <v>91</v>
      </c>
      <c r="E4905">
        <v>100000</v>
      </c>
      <c r="F4905">
        <v>0</v>
      </c>
      <c r="G4905" s="2">
        <f t="shared" si="610"/>
        <v>100000</v>
      </c>
      <c r="H4905" s="3" t="str">
        <f t="shared" si="611"/>
        <v>10</v>
      </c>
      <c r="I4905" s="3" t="str">
        <f t="shared" si="612"/>
        <v>704</v>
      </c>
      <c r="J4905" s="3">
        <v>704</v>
      </c>
      <c r="K4905" s="3" t="str">
        <f>+VLOOKUP(J4905,'Dimension descriptions'!P:R,3,FALSE)</f>
        <v>Logan High School</v>
      </c>
      <c r="L4905" s="3" t="str">
        <f t="shared" si="613"/>
        <v>5420</v>
      </c>
      <c r="M4905" s="10">
        <v>5420</v>
      </c>
      <c r="N4905" s="3" t="str">
        <f t="shared" si="608"/>
        <v>1000</v>
      </c>
      <c r="O4905" s="3" t="str">
        <f t="shared" si="609"/>
        <v>730</v>
      </c>
      <c r="P4905" s="3" t="str">
        <f t="shared" si="614"/>
        <v>7</v>
      </c>
      <c r="Q4905" s="11">
        <f>+VLOOKUP(M4905,'Dimension descriptions'!K:M,2,FALSE)</f>
        <v>5420</v>
      </c>
      <c r="R4905" s="33">
        <v>5420</v>
      </c>
      <c r="S4905" s="11" t="str">
        <f>+VLOOKUP(R4905,'Dimension descriptions'!K:M,3)</f>
        <v>SCHOOL TRUST LANDS</v>
      </c>
      <c r="T4905" s="3" t="str">
        <f t="shared" si="615"/>
        <v>N</v>
      </c>
      <c r="U4905">
        <f>+VLOOKUP(R4905,'FY21 P13 Allotment memo'!O:O,1,FALSE)</f>
        <v>5420</v>
      </c>
      <c r="V4905"/>
      <c r="W4905"/>
      <c r="X4905"/>
      <c r="Y4905"/>
      <c r="Z4905"/>
    </row>
    <row r="4906" spans="1:26">
      <c r="A4906">
        <v>10</v>
      </c>
      <c r="B4906" t="s">
        <v>6413</v>
      </c>
      <c r="C4906" t="s">
        <v>6414</v>
      </c>
      <c r="D4906">
        <v>91</v>
      </c>
      <c r="E4906">
        <v>0</v>
      </c>
      <c r="F4906">
        <v>0</v>
      </c>
      <c r="G4906" s="2">
        <f t="shared" si="610"/>
        <v>0</v>
      </c>
      <c r="H4906" s="3" t="str">
        <f t="shared" si="611"/>
        <v>10</v>
      </c>
      <c r="I4906" s="3" t="str">
        <f t="shared" si="612"/>
        <v>704</v>
      </c>
      <c r="J4906" s="3">
        <v>704</v>
      </c>
      <c r="K4906" s="3" t="str">
        <f>+VLOOKUP(J4906,'Dimension descriptions'!P:R,3,FALSE)</f>
        <v>Logan High School</v>
      </c>
      <c r="L4906" s="3" t="str">
        <f t="shared" si="613"/>
        <v>5420</v>
      </c>
      <c r="M4906" s="10">
        <v>5420</v>
      </c>
      <c r="N4906" s="3" t="str">
        <f t="shared" si="608"/>
        <v>1000</v>
      </c>
      <c r="O4906" s="3" t="str">
        <f t="shared" si="609"/>
        <v>895</v>
      </c>
      <c r="P4906" s="3" t="str">
        <f t="shared" si="614"/>
        <v>8</v>
      </c>
      <c r="Q4906" s="11">
        <f>+VLOOKUP(M4906,'Dimension descriptions'!K:M,2,FALSE)</f>
        <v>5420</v>
      </c>
      <c r="R4906" s="33">
        <v>5420</v>
      </c>
      <c r="S4906" s="11" t="str">
        <f>+VLOOKUP(R4906,'Dimension descriptions'!K:M,3)</f>
        <v>SCHOOL TRUST LANDS</v>
      </c>
      <c r="T4906" s="3" t="str">
        <f t="shared" si="615"/>
        <v>N</v>
      </c>
      <c r="U4906">
        <f>+VLOOKUP(R4906,'FY21 P13 Allotment memo'!O:O,1,FALSE)</f>
        <v>5420</v>
      </c>
      <c r="V4906"/>
      <c r="W4906"/>
      <c r="X4906"/>
      <c r="Y4906"/>
      <c r="Z4906"/>
    </row>
    <row r="4907" spans="1:26">
      <c r="A4907">
        <v>10</v>
      </c>
      <c r="B4907" t="s">
        <v>6415</v>
      </c>
      <c r="C4907" t="s">
        <v>6416</v>
      </c>
      <c r="D4907">
        <v>91</v>
      </c>
      <c r="E4907">
        <v>18880.86</v>
      </c>
      <c r="F4907">
        <v>0</v>
      </c>
      <c r="G4907" s="2">
        <f t="shared" si="610"/>
        <v>18880.86</v>
      </c>
      <c r="H4907" s="3" t="str">
        <f t="shared" si="611"/>
        <v>10</v>
      </c>
      <c r="I4907" s="3" t="str">
        <f t="shared" si="612"/>
        <v>704</v>
      </c>
      <c r="J4907" s="3">
        <v>704</v>
      </c>
      <c r="K4907" s="3" t="str">
        <f>+VLOOKUP(J4907,'Dimension descriptions'!P:R,3,FALSE)</f>
        <v>Logan High School</v>
      </c>
      <c r="L4907" s="3" t="str">
        <f t="shared" si="613"/>
        <v>5420</v>
      </c>
      <c r="M4907" s="10">
        <v>5420</v>
      </c>
      <c r="N4907" s="3" t="str">
        <f t="shared" si="608"/>
        <v>2100</v>
      </c>
      <c r="O4907" s="3" t="str">
        <f t="shared" si="609"/>
        <v>142</v>
      </c>
      <c r="P4907" s="3" t="str">
        <f t="shared" si="614"/>
        <v>1</v>
      </c>
      <c r="Q4907" s="11">
        <f>+VLOOKUP(M4907,'Dimension descriptions'!K:M,2,FALSE)</f>
        <v>5420</v>
      </c>
      <c r="R4907" s="33">
        <v>5420</v>
      </c>
      <c r="S4907" s="11" t="str">
        <f>+VLOOKUP(R4907,'Dimension descriptions'!K:M,3)</f>
        <v>SCHOOL TRUST LANDS</v>
      </c>
      <c r="T4907" s="3" t="str">
        <f t="shared" si="615"/>
        <v>N</v>
      </c>
      <c r="U4907">
        <f>+VLOOKUP(R4907,'FY21 P13 Allotment memo'!O:O,1,FALSE)</f>
        <v>5420</v>
      </c>
      <c r="V4907"/>
      <c r="W4907"/>
      <c r="X4907"/>
      <c r="Y4907"/>
      <c r="Z4907"/>
    </row>
    <row r="4908" spans="1:26">
      <c r="A4908">
        <v>10</v>
      </c>
      <c r="B4908" t="s">
        <v>6417</v>
      </c>
      <c r="C4908" t="s">
        <v>6418</v>
      </c>
      <c r="D4908">
        <v>91</v>
      </c>
      <c r="E4908">
        <v>0</v>
      </c>
      <c r="F4908">
        <v>0</v>
      </c>
      <c r="G4908" s="2">
        <f t="shared" si="610"/>
        <v>0</v>
      </c>
      <c r="H4908" s="3" t="str">
        <f t="shared" si="611"/>
        <v>10</v>
      </c>
      <c r="I4908" s="3" t="str">
        <f t="shared" si="612"/>
        <v>704</v>
      </c>
      <c r="J4908" s="3">
        <v>704</v>
      </c>
      <c r="K4908" s="3" t="str">
        <f>+VLOOKUP(J4908,'Dimension descriptions'!P:R,3,FALSE)</f>
        <v>Logan High School</v>
      </c>
      <c r="L4908" s="3" t="str">
        <f t="shared" si="613"/>
        <v>5420</v>
      </c>
      <c r="M4908" s="10">
        <v>5420</v>
      </c>
      <c r="N4908" s="3" t="str">
        <f t="shared" si="608"/>
        <v>2190</v>
      </c>
      <c r="O4908" s="3" t="str">
        <f t="shared" si="609"/>
        <v>149</v>
      </c>
      <c r="P4908" s="3" t="str">
        <f t="shared" si="614"/>
        <v>1</v>
      </c>
      <c r="Q4908" s="11">
        <f>+VLOOKUP(M4908,'Dimension descriptions'!K:M,2,FALSE)</f>
        <v>5420</v>
      </c>
      <c r="R4908" s="33">
        <v>5420</v>
      </c>
      <c r="S4908" s="11" t="str">
        <f>+VLOOKUP(R4908,'Dimension descriptions'!K:M,3)</f>
        <v>SCHOOL TRUST LANDS</v>
      </c>
      <c r="T4908" s="3" t="str">
        <f t="shared" si="615"/>
        <v>N</v>
      </c>
      <c r="U4908">
        <f>+VLOOKUP(R4908,'FY21 P13 Allotment memo'!O:O,1,FALSE)</f>
        <v>5420</v>
      </c>
      <c r="V4908"/>
      <c r="W4908"/>
      <c r="X4908"/>
      <c r="Y4908"/>
      <c r="Z4908"/>
    </row>
    <row r="4909" spans="1:26">
      <c r="A4909">
        <v>10</v>
      </c>
      <c r="B4909" t="s">
        <v>6419</v>
      </c>
      <c r="C4909" t="s">
        <v>6420</v>
      </c>
      <c r="D4909">
        <v>91</v>
      </c>
      <c r="E4909">
        <v>4166.59</v>
      </c>
      <c r="F4909">
        <v>0</v>
      </c>
      <c r="G4909" s="2">
        <f t="shared" si="610"/>
        <v>4166.59</v>
      </c>
      <c r="H4909" s="3" t="str">
        <f t="shared" si="611"/>
        <v>10</v>
      </c>
      <c r="I4909" s="3" t="str">
        <f t="shared" si="612"/>
        <v>704</v>
      </c>
      <c r="J4909" s="3">
        <v>704</v>
      </c>
      <c r="K4909" s="3" t="str">
        <f>+VLOOKUP(J4909,'Dimension descriptions'!P:R,3,FALSE)</f>
        <v>Logan High School</v>
      </c>
      <c r="L4909" s="3" t="str">
        <f t="shared" si="613"/>
        <v>5420</v>
      </c>
      <c r="M4909" s="10">
        <v>5420</v>
      </c>
      <c r="N4909" s="3" t="str">
        <f t="shared" si="608"/>
        <v>2210</v>
      </c>
      <c r="O4909" s="3" t="str">
        <f t="shared" si="609"/>
        <v>152</v>
      </c>
      <c r="P4909" s="3" t="str">
        <f t="shared" si="614"/>
        <v>1</v>
      </c>
      <c r="Q4909" s="11">
        <f>+VLOOKUP(M4909,'Dimension descriptions'!K:M,2,FALSE)</f>
        <v>5420</v>
      </c>
      <c r="R4909" s="33">
        <v>5420</v>
      </c>
      <c r="S4909" s="11" t="str">
        <f>+VLOOKUP(R4909,'Dimension descriptions'!K:M,3)</f>
        <v>SCHOOL TRUST LANDS</v>
      </c>
      <c r="T4909" s="3" t="str">
        <f t="shared" si="615"/>
        <v>N</v>
      </c>
      <c r="U4909">
        <f>+VLOOKUP(R4909,'FY21 P13 Allotment memo'!O:O,1,FALSE)</f>
        <v>5420</v>
      </c>
      <c r="V4909"/>
      <c r="W4909"/>
      <c r="X4909"/>
      <c r="Y4909"/>
      <c r="Z4909"/>
    </row>
    <row r="4910" spans="1:26">
      <c r="A4910">
        <v>10</v>
      </c>
      <c r="B4910" t="s">
        <v>6421</v>
      </c>
      <c r="C4910" t="s">
        <v>1645</v>
      </c>
      <c r="D4910">
        <v>91</v>
      </c>
      <c r="E4910">
        <v>0</v>
      </c>
      <c r="F4910">
        <v>0</v>
      </c>
      <c r="G4910" s="2">
        <f t="shared" si="610"/>
        <v>0</v>
      </c>
      <c r="H4910" s="3" t="str">
        <f t="shared" si="611"/>
        <v>10</v>
      </c>
      <c r="I4910" s="3" t="str">
        <f t="shared" si="612"/>
        <v>704</v>
      </c>
      <c r="J4910" s="3">
        <v>704</v>
      </c>
      <c r="K4910" s="3" t="str">
        <f>+VLOOKUP(J4910,'Dimension descriptions'!P:R,3,FALSE)</f>
        <v>Logan High School</v>
      </c>
      <c r="L4910" s="3" t="str">
        <f t="shared" si="613"/>
        <v>5420</v>
      </c>
      <c r="M4910" s="10">
        <v>5420</v>
      </c>
      <c r="N4910" s="3" t="str">
        <f t="shared" si="608"/>
        <v>2650</v>
      </c>
      <c r="O4910" s="3" t="str">
        <f t="shared" si="609"/>
        <v>626</v>
      </c>
      <c r="P4910" s="3" t="str">
        <f t="shared" si="614"/>
        <v>6</v>
      </c>
      <c r="Q4910" s="11">
        <f>+VLOOKUP(M4910,'Dimension descriptions'!K:M,2,FALSE)</f>
        <v>5420</v>
      </c>
      <c r="R4910" s="33">
        <v>5420</v>
      </c>
      <c r="S4910" s="11" t="str">
        <f>+VLOOKUP(R4910,'Dimension descriptions'!K:M,3)</f>
        <v>SCHOOL TRUST LANDS</v>
      </c>
      <c r="T4910" s="3" t="str">
        <f t="shared" si="615"/>
        <v>N</v>
      </c>
      <c r="U4910">
        <f>+VLOOKUP(R4910,'FY21 P13 Allotment memo'!O:O,1,FALSE)</f>
        <v>5420</v>
      </c>
      <c r="V4910"/>
      <c r="W4910"/>
      <c r="X4910"/>
      <c r="Y4910"/>
      <c r="Z4910"/>
    </row>
    <row r="4911" spans="1:26">
      <c r="A4911">
        <v>10</v>
      </c>
      <c r="B4911" t="s">
        <v>6422</v>
      </c>
      <c r="C4911" t="s">
        <v>1260</v>
      </c>
      <c r="D4911">
        <v>91</v>
      </c>
      <c r="E4911">
        <v>0</v>
      </c>
      <c r="F4911">
        <v>0</v>
      </c>
      <c r="G4911" s="2">
        <f t="shared" si="610"/>
        <v>0</v>
      </c>
      <c r="H4911" s="3" t="str">
        <f t="shared" si="611"/>
        <v>10</v>
      </c>
      <c r="I4911" s="3" t="str">
        <f t="shared" si="612"/>
        <v>704</v>
      </c>
      <c r="J4911" s="3">
        <v>704</v>
      </c>
      <c r="K4911" s="3" t="str">
        <f>+VLOOKUP(J4911,'Dimension descriptions'!P:R,3,FALSE)</f>
        <v>Logan High School</v>
      </c>
      <c r="L4911" s="3" t="str">
        <f t="shared" si="613"/>
        <v>5610</v>
      </c>
      <c r="M4911" s="10">
        <v>5610</v>
      </c>
      <c r="N4911" s="3" t="str">
        <f t="shared" si="608"/>
        <v>1000</v>
      </c>
      <c r="O4911" s="3" t="str">
        <f t="shared" si="609"/>
        <v>341</v>
      </c>
      <c r="P4911" s="3" t="str">
        <f t="shared" si="614"/>
        <v>3</v>
      </c>
      <c r="Q4911" s="11">
        <f>+VLOOKUP(M4911,'Dimension descriptions'!K:M,2,FALSE)</f>
        <v>5610</v>
      </c>
      <c r="R4911" s="33">
        <v>5610</v>
      </c>
      <c r="S4911" s="11" t="str">
        <f>+VLOOKUP(R4911,'Dimension descriptions'!K:M,3)</f>
        <v>DRIVERS EDUCATION</v>
      </c>
      <c r="T4911" s="3" t="str">
        <f t="shared" si="615"/>
        <v>N</v>
      </c>
      <c r="U4911">
        <f>+VLOOKUP(R4911,'FY21 P13 Allotment memo'!O:O,1,FALSE)</f>
        <v>5610</v>
      </c>
      <c r="V4911"/>
      <c r="W4911"/>
      <c r="X4911"/>
      <c r="Y4911"/>
      <c r="Z4911"/>
    </row>
    <row r="4912" spans="1:26">
      <c r="A4912">
        <v>10</v>
      </c>
      <c r="B4912" t="s">
        <v>6423</v>
      </c>
      <c r="C4912" t="s">
        <v>1417</v>
      </c>
      <c r="D4912">
        <v>91</v>
      </c>
      <c r="E4912">
        <v>0</v>
      </c>
      <c r="F4912">
        <v>0</v>
      </c>
      <c r="G4912" s="2">
        <f t="shared" si="610"/>
        <v>0</v>
      </c>
      <c r="H4912" s="3" t="str">
        <f t="shared" si="611"/>
        <v>10</v>
      </c>
      <c r="I4912" s="3" t="str">
        <f t="shared" si="612"/>
        <v>704</v>
      </c>
      <c r="J4912" s="3">
        <v>704</v>
      </c>
      <c r="K4912" s="3" t="str">
        <f>+VLOOKUP(J4912,'Dimension descriptions'!P:R,3,FALSE)</f>
        <v>Logan High School</v>
      </c>
      <c r="L4912" s="3" t="str">
        <f t="shared" si="613"/>
        <v>5610</v>
      </c>
      <c r="M4912" s="10">
        <v>5610</v>
      </c>
      <c r="N4912" s="3" t="str">
        <f t="shared" si="608"/>
        <v>1000</v>
      </c>
      <c r="O4912" s="3" t="str">
        <f t="shared" si="609"/>
        <v>580</v>
      </c>
      <c r="P4912" s="3" t="str">
        <f t="shared" si="614"/>
        <v>5</v>
      </c>
      <c r="Q4912" s="11">
        <f>+VLOOKUP(M4912,'Dimension descriptions'!K:M,2,FALSE)</f>
        <v>5610</v>
      </c>
      <c r="R4912" s="33">
        <v>5610</v>
      </c>
      <c r="S4912" s="11" t="str">
        <f>+VLOOKUP(R4912,'Dimension descriptions'!K:M,3)</f>
        <v>DRIVERS EDUCATION</v>
      </c>
      <c r="T4912" s="3" t="str">
        <f t="shared" si="615"/>
        <v>N</v>
      </c>
      <c r="U4912">
        <f>+VLOOKUP(R4912,'FY21 P13 Allotment memo'!O:O,1,FALSE)</f>
        <v>5610</v>
      </c>
      <c r="V4912"/>
      <c r="W4912"/>
      <c r="X4912"/>
      <c r="Y4912"/>
      <c r="Z4912"/>
    </row>
    <row r="4913" spans="1:26">
      <c r="A4913">
        <v>10</v>
      </c>
      <c r="B4913" t="s">
        <v>6424</v>
      </c>
      <c r="C4913" t="s">
        <v>4658</v>
      </c>
      <c r="D4913">
        <v>91</v>
      </c>
      <c r="E4913">
        <v>3747.21</v>
      </c>
      <c r="F4913">
        <v>0</v>
      </c>
      <c r="G4913" s="2">
        <f t="shared" si="610"/>
        <v>3747.21</v>
      </c>
      <c r="H4913" s="3" t="str">
        <f t="shared" si="611"/>
        <v>10</v>
      </c>
      <c r="I4913" s="3" t="str">
        <f t="shared" si="612"/>
        <v>704</v>
      </c>
      <c r="J4913" s="3">
        <v>704</v>
      </c>
      <c r="K4913" s="3" t="str">
        <f>+VLOOKUP(J4913,'Dimension descriptions'!P:R,3,FALSE)</f>
        <v>Logan High School</v>
      </c>
      <c r="L4913" s="3" t="str">
        <f t="shared" si="613"/>
        <v>5610</v>
      </c>
      <c r="M4913" s="10">
        <v>5610</v>
      </c>
      <c r="N4913" s="3" t="str">
        <f t="shared" si="608"/>
        <v>2650</v>
      </c>
      <c r="O4913" s="3" t="str">
        <f t="shared" si="609"/>
        <v>626</v>
      </c>
      <c r="P4913" s="3" t="str">
        <f t="shared" si="614"/>
        <v>6</v>
      </c>
      <c r="Q4913" s="11">
        <f>+VLOOKUP(M4913,'Dimension descriptions'!K:M,2,FALSE)</f>
        <v>5610</v>
      </c>
      <c r="R4913" s="33">
        <v>5610</v>
      </c>
      <c r="S4913" s="11" t="str">
        <f>+VLOOKUP(R4913,'Dimension descriptions'!K:M,3)</f>
        <v>DRIVERS EDUCATION</v>
      </c>
      <c r="T4913" s="3" t="str">
        <f t="shared" si="615"/>
        <v>N</v>
      </c>
      <c r="U4913">
        <f>+VLOOKUP(R4913,'FY21 P13 Allotment memo'!O:O,1,FALSE)</f>
        <v>5610</v>
      </c>
      <c r="V4913"/>
      <c r="W4913"/>
      <c r="X4913"/>
      <c r="Y4913"/>
      <c r="Z4913"/>
    </row>
    <row r="4914" spans="1:26">
      <c r="A4914">
        <v>10</v>
      </c>
      <c r="B4914" t="s">
        <v>6425</v>
      </c>
      <c r="C4914" t="s">
        <v>6426</v>
      </c>
      <c r="D4914">
        <v>91</v>
      </c>
      <c r="E4914">
        <v>0</v>
      </c>
      <c r="F4914">
        <v>0</v>
      </c>
      <c r="G4914" s="2">
        <f t="shared" si="610"/>
        <v>0</v>
      </c>
      <c r="H4914" s="3" t="str">
        <f t="shared" si="611"/>
        <v>10</v>
      </c>
      <c r="I4914" s="3" t="str">
        <f t="shared" si="612"/>
        <v>704</v>
      </c>
      <c r="J4914" s="3">
        <v>704</v>
      </c>
      <c r="K4914" s="3" t="str">
        <f>+VLOOKUP(J4914,'Dimension descriptions'!P:R,3,FALSE)</f>
        <v>Logan High School</v>
      </c>
      <c r="L4914" s="3" t="str">
        <f t="shared" si="613"/>
        <v>5635</v>
      </c>
      <c r="M4914" s="10">
        <v>5635</v>
      </c>
      <c r="N4914" s="3" t="str">
        <f t="shared" si="608"/>
        <v>1000</v>
      </c>
      <c r="O4914" s="3" t="str">
        <f t="shared" si="609"/>
        <v>131</v>
      </c>
      <c r="P4914" s="3" t="str">
        <f t="shared" si="614"/>
        <v>1</v>
      </c>
      <c r="Q4914" s="11">
        <f>+VLOOKUP(M4914,'Dimension descriptions'!K:M,2,FALSE)</f>
        <v>5635</v>
      </c>
      <c r="R4914" s="33">
        <v>5635</v>
      </c>
      <c r="S4914" s="11" t="str">
        <f>+VLOOKUP(R4914,'Dimension descriptions'!K:M,3)</f>
        <v>CHINESE EDUCATION</v>
      </c>
      <c r="T4914" s="3" t="str">
        <f t="shared" si="615"/>
        <v>N</v>
      </c>
      <c r="U4914" t="e">
        <f>+VLOOKUP(R4914,'FY21 P13 Allotment memo'!O:O,1,FALSE)</f>
        <v>#N/A</v>
      </c>
      <c r="V4914"/>
      <c r="W4914"/>
      <c r="X4914"/>
      <c r="Y4914"/>
      <c r="Z4914"/>
    </row>
    <row r="4915" spans="1:26">
      <c r="A4915">
        <v>10</v>
      </c>
      <c r="B4915" t="s">
        <v>6427</v>
      </c>
      <c r="C4915" t="s">
        <v>1270</v>
      </c>
      <c r="D4915">
        <v>91</v>
      </c>
      <c r="E4915">
        <v>0</v>
      </c>
      <c r="F4915">
        <v>0</v>
      </c>
      <c r="G4915" s="2">
        <f t="shared" si="610"/>
        <v>0</v>
      </c>
      <c r="H4915" s="3" t="str">
        <f t="shared" si="611"/>
        <v>10</v>
      </c>
      <c r="I4915" s="3" t="str">
        <f t="shared" si="612"/>
        <v>704</v>
      </c>
      <c r="J4915" s="3">
        <v>704</v>
      </c>
      <c r="K4915" s="3" t="str">
        <f>+VLOOKUP(J4915,'Dimension descriptions'!P:R,3,FALSE)</f>
        <v>Logan High School</v>
      </c>
      <c r="L4915" s="3" t="str">
        <f t="shared" si="613"/>
        <v>5635</v>
      </c>
      <c r="M4915" s="10">
        <v>5635</v>
      </c>
      <c r="N4915" s="3" t="str">
        <f t="shared" si="608"/>
        <v>1000</v>
      </c>
      <c r="O4915" s="3" t="str">
        <f t="shared" si="609"/>
        <v>641</v>
      </c>
      <c r="P4915" s="3" t="str">
        <f t="shared" si="614"/>
        <v>6</v>
      </c>
      <c r="Q4915" s="11">
        <f>+VLOOKUP(M4915,'Dimension descriptions'!K:M,2,FALSE)</f>
        <v>5635</v>
      </c>
      <c r="R4915" s="33">
        <v>5635</v>
      </c>
      <c r="S4915" s="11" t="str">
        <f>+VLOOKUP(R4915,'Dimension descriptions'!K:M,3)</f>
        <v>CHINESE EDUCATION</v>
      </c>
      <c r="T4915" s="3" t="str">
        <f t="shared" si="615"/>
        <v>N</v>
      </c>
      <c r="U4915" t="e">
        <f>+VLOOKUP(R4915,'FY21 P13 Allotment memo'!O:O,1,FALSE)</f>
        <v>#N/A</v>
      </c>
      <c r="V4915"/>
      <c r="W4915"/>
      <c r="X4915"/>
      <c r="Y4915"/>
      <c r="Z4915"/>
    </row>
    <row r="4916" spans="1:26">
      <c r="A4916">
        <v>10</v>
      </c>
      <c r="B4916" t="s">
        <v>6428</v>
      </c>
      <c r="C4916" t="s">
        <v>1437</v>
      </c>
      <c r="D4916">
        <v>91</v>
      </c>
      <c r="E4916">
        <v>0</v>
      </c>
      <c r="F4916">
        <v>0</v>
      </c>
      <c r="G4916" s="2">
        <f t="shared" si="610"/>
        <v>0</v>
      </c>
      <c r="H4916" s="3" t="str">
        <f t="shared" si="611"/>
        <v>10</v>
      </c>
      <c r="I4916" s="3" t="str">
        <f t="shared" si="612"/>
        <v>704</v>
      </c>
      <c r="J4916" s="3">
        <v>704</v>
      </c>
      <c r="K4916" s="3" t="str">
        <f>+VLOOKUP(J4916,'Dimension descriptions'!P:R,3,FALSE)</f>
        <v>Logan High School</v>
      </c>
      <c r="L4916" s="3" t="str">
        <f t="shared" si="613"/>
        <v>5655</v>
      </c>
      <c r="M4916" s="10">
        <v>5655</v>
      </c>
      <c r="N4916" s="3" t="str">
        <f t="shared" si="608"/>
        <v>2580</v>
      </c>
      <c r="O4916" s="3" t="str">
        <f t="shared" si="609"/>
        <v>610</v>
      </c>
      <c r="P4916" s="3" t="str">
        <f t="shared" si="614"/>
        <v>6</v>
      </c>
      <c r="Q4916" s="11">
        <f>+VLOOKUP(M4916,'Dimension descriptions'!K:M,2,FALSE)</f>
        <v>5655</v>
      </c>
      <c r="R4916" s="33">
        <v>5655</v>
      </c>
      <c r="S4916" s="11" t="str">
        <f>+VLOOKUP(R4916,'Dimension descriptions'!K:M,3)</f>
        <v>DIGITAL TEACHING &amp; LEARNING</v>
      </c>
      <c r="T4916" s="3" t="str">
        <f t="shared" si="615"/>
        <v>N</v>
      </c>
      <c r="U4916">
        <f>+VLOOKUP(R4916,'FY21 P13 Allotment memo'!O:O,1,FALSE)</f>
        <v>5655</v>
      </c>
      <c r="V4916"/>
      <c r="W4916"/>
      <c r="X4916"/>
      <c r="Y4916"/>
      <c r="Z4916"/>
    </row>
    <row r="4917" spans="1:26">
      <c r="A4917">
        <v>10</v>
      </c>
      <c r="B4917" t="s">
        <v>6429</v>
      </c>
      <c r="C4917" t="s">
        <v>6430</v>
      </c>
      <c r="D4917">
        <v>91</v>
      </c>
      <c r="E4917">
        <v>0</v>
      </c>
      <c r="F4917">
        <v>0</v>
      </c>
      <c r="G4917" s="2">
        <f t="shared" si="610"/>
        <v>0</v>
      </c>
      <c r="H4917" s="3" t="str">
        <f t="shared" si="611"/>
        <v>10</v>
      </c>
      <c r="I4917" s="3" t="str">
        <f t="shared" si="612"/>
        <v>704</v>
      </c>
      <c r="J4917" s="3">
        <v>704</v>
      </c>
      <c r="K4917" s="3" t="str">
        <f>+VLOOKUP(J4917,'Dimension descriptions'!P:R,3,FALSE)</f>
        <v>Logan High School</v>
      </c>
      <c r="L4917" s="3" t="str">
        <f t="shared" si="613"/>
        <v>5670</v>
      </c>
      <c r="M4917" s="10">
        <v>5670</v>
      </c>
      <c r="N4917" s="3" t="str">
        <f t="shared" si="608"/>
        <v>1000</v>
      </c>
      <c r="O4917" s="3" t="str">
        <f t="shared" si="609"/>
        <v>131</v>
      </c>
      <c r="P4917" s="3" t="str">
        <f t="shared" si="614"/>
        <v>1</v>
      </c>
      <c r="Q4917" s="11">
        <f>+VLOOKUP(M4917,'Dimension descriptions'!K:M,2,FALSE)</f>
        <v>5902</v>
      </c>
      <c r="R4917" s="33">
        <v>5902</v>
      </c>
      <c r="S4917" s="11" t="str">
        <f>+VLOOKUP(R4917,'Dimension descriptions'!K:M,3)</f>
        <v>Work Based Learning – K12</v>
      </c>
      <c r="T4917" s="3" t="str">
        <f t="shared" si="615"/>
        <v>Y</v>
      </c>
      <c r="U4917">
        <f>+VLOOKUP(R4917,'FY21 P13 Allotment memo'!O:O,1,FALSE)</f>
        <v>5902</v>
      </c>
      <c r="V4917"/>
      <c r="W4917"/>
      <c r="X4917"/>
      <c r="Y4917"/>
      <c r="Z4917"/>
    </row>
    <row r="4918" spans="1:26">
      <c r="A4918">
        <v>10</v>
      </c>
      <c r="B4918" t="s">
        <v>6431</v>
      </c>
      <c r="C4918" t="s">
        <v>6432</v>
      </c>
      <c r="D4918">
        <v>91</v>
      </c>
      <c r="E4918">
        <v>0</v>
      </c>
      <c r="F4918">
        <v>0</v>
      </c>
      <c r="G4918" s="2">
        <f t="shared" si="610"/>
        <v>0</v>
      </c>
      <c r="H4918" s="3" t="str">
        <f t="shared" si="611"/>
        <v>10</v>
      </c>
      <c r="I4918" s="3" t="str">
        <f t="shared" si="612"/>
        <v>704</v>
      </c>
      <c r="J4918" s="3">
        <v>704</v>
      </c>
      <c r="K4918" s="3" t="str">
        <f>+VLOOKUP(J4918,'Dimension descriptions'!P:R,3,FALSE)</f>
        <v>Logan High School</v>
      </c>
      <c r="L4918" s="3" t="str">
        <f t="shared" si="613"/>
        <v>5670</v>
      </c>
      <c r="M4918" s="10">
        <v>5670</v>
      </c>
      <c r="N4918" s="3" t="str">
        <f t="shared" si="608"/>
        <v>1000</v>
      </c>
      <c r="O4918" s="3" t="str">
        <f t="shared" si="609"/>
        <v>149</v>
      </c>
      <c r="P4918" s="3" t="str">
        <f t="shared" si="614"/>
        <v>1</v>
      </c>
      <c r="Q4918" s="11">
        <f>+VLOOKUP(M4918,'Dimension descriptions'!K:M,2,FALSE)</f>
        <v>5902</v>
      </c>
      <c r="R4918" s="33">
        <v>5902</v>
      </c>
      <c r="S4918" s="11" t="str">
        <f>+VLOOKUP(R4918,'Dimension descriptions'!K:M,3)</f>
        <v>Work Based Learning – K12</v>
      </c>
      <c r="T4918" s="3" t="str">
        <f t="shared" si="615"/>
        <v>Y</v>
      </c>
      <c r="U4918">
        <f>+VLOOKUP(R4918,'FY21 P13 Allotment memo'!O:O,1,FALSE)</f>
        <v>5902</v>
      </c>
      <c r="V4918"/>
      <c r="W4918"/>
      <c r="X4918"/>
      <c r="Y4918"/>
      <c r="Z4918"/>
    </row>
    <row r="4919" spans="1:26">
      <c r="A4919">
        <v>10</v>
      </c>
      <c r="B4919" t="s">
        <v>6433</v>
      </c>
      <c r="C4919" t="s">
        <v>6434</v>
      </c>
      <c r="D4919">
        <v>91</v>
      </c>
      <c r="E4919">
        <v>0</v>
      </c>
      <c r="F4919">
        <v>0</v>
      </c>
      <c r="G4919" s="2">
        <f t="shared" si="610"/>
        <v>0</v>
      </c>
      <c r="H4919" s="3" t="str">
        <f t="shared" si="611"/>
        <v>10</v>
      </c>
      <c r="I4919" s="3" t="str">
        <f t="shared" si="612"/>
        <v>704</v>
      </c>
      <c r="J4919" s="3">
        <v>704</v>
      </c>
      <c r="K4919" s="3" t="str">
        <f>+VLOOKUP(J4919,'Dimension descriptions'!P:R,3,FALSE)</f>
        <v>Logan High School</v>
      </c>
      <c r="L4919" s="3" t="str">
        <f t="shared" si="613"/>
        <v>5670</v>
      </c>
      <c r="M4919" s="10">
        <v>5670</v>
      </c>
      <c r="N4919" s="3" t="str">
        <f t="shared" si="608"/>
        <v>1000</v>
      </c>
      <c r="O4919" s="3" t="str">
        <f t="shared" si="609"/>
        <v>161</v>
      </c>
      <c r="P4919" s="3" t="str">
        <f t="shared" si="614"/>
        <v>1</v>
      </c>
      <c r="Q4919" s="11">
        <f>+VLOOKUP(M4919,'Dimension descriptions'!K:M,2,FALSE)</f>
        <v>5902</v>
      </c>
      <c r="R4919" s="33">
        <v>5902</v>
      </c>
      <c r="S4919" s="11" t="str">
        <f>+VLOOKUP(R4919,'Dimension descriptions'!K:M,3)</f>
        <v>Work Based Learning – K12</v>
      </c>
      <c r="T4919" s="3" t="str">
        <f t="shared" si="615"/>
        <v>Y</v>
      </c>
      <c r="U4919">
        <f>+VLOOKUP(R4919,'FY21 P13 Allotment memo'!O:O,1,FALSE)</f>
        <v>5902</v>
      </c>
      <c r="V4919"/>
      <c r="W4919"/>
      <c r="X4919"/>
      <c r="Y4919"/>
      <c r="Z4919"/>
    </row>
    <row r="4920" spans="1:26">
      <c r="A4920">
        <v>10</v>
      </c>
      <c r="B4920" t="s">
        <v>6435</v>
      </c>
      <c r="C4920" t="s">
        <v>6436</v>
      </c>
      <c r="D4920">
        <v>91</v>
      </c>
      <c r="E4920">
        <v>0</v>
      </c>
      <c r="F4920">
        <v>0</v>
      </c>
      <c r="G4920" s="2">
        <f t="shared" si="610"/>
        <v>0</v>
      </c>
      <c r="H4920" s="3" t="str">
        <f t="shared" si="611"/>
        <v>10</v>
      </c>
      <c r="I4920" s="3" t="str">
        <f t="shared" si="612"/>
        <v>704</v>
      </c>
      <c r="J4920" s="3">
        <v>704</v>
      </c>
      <c r="K4920" s="3" t="str">
        <f>+VLOOKUP(J4920,'Dimension descriptions'!P:R,3,FALSE)</f>
        <v>Logan High School</v>
      </c>
      <c r="L4920" s="3" t="str">
        <f t="shared" si="613"/>
        <v>5670</v>
      </c>
      <c r="M4920" s="10">
        <v>5670</v>
      </c>
      <c r="N4920" s="3" t="str">
        <f t="shared" si="608"/>
        <v>1000</v>
      </c>
      <c r="O4920" s="3" t="str">
        <f t="shared" si="609"/>
        <v>210</v>
      </c>
      <c r="P4920" s="3" t="str">
        <f t="shared" si="614"/>
        <v>2</v>
      </c>
      <c r="Q4920" s="11">
        <f>+VLOOKUP(M4920,'Dimension descriptions'!K:M,2,FALSE)</f>
        <v>5902</v>
      </c>
      <c r="R4920" s="33">
        <v>5902</v>
      </c>
      <c r="S4920" s="11" t="str">
        <f>+VLOOKUP(R4920,'Dimension descriptions'!K:M,3)</f>
        <v>Work Based Learning – K12</v>
      </c>
      <c r="T4920" s="3" t="str">
        <f t="shared" si="615"/>
        <v>Y</v>
      </c>
      <c r="U4920">
        <f>+VLOOKUP(R4920,'FY21 P13 Allotment memo'!O:O,1,FALSE)</f>
        <v>5902</v>
      </c>
      <c r="V4920"/>
      <c r="W4920"/>
      <c r="X4920"/>
      <c r="Y4920"/>
      <c r="Z4920"/>
    </row>
    <row r="4921" spans="1:26">
      <c r="A4921">
        <v>10</v>
      </c>
      <c r="B4921" t="s">
        <v>6437</v>
      </c>
      <c r="C4921" t="s">
        <v>6438</v>
      </c>
      <c r="D4921">
        <v>91</v>
      </c>
      <c r="E4921">
        <v>0</v>
      </c>
      <c r="F4921">
        <v>0</v>
      </c>
      <c r="G4921" s="2">
        <f t="shared" si="610"/>
        <v>0</v>
      </c>
      <c r="H4921" s="3" t="str">
        <f t="shared" si="611"/>
        <v>10</v>
      </c>
      <c r="I4921" s="3" t="str">
        <f t="shared" si="612"/>
        <v>704</v>
      </c>
      <c r="J4921" s="3">
        <v>704</v>
      </c>
      <c r="K4921" s="3" t="str">
        <f>+VLOOKUP(J4921,'Dimension descriptions'!P:R,3,FALSE)</f>
        <v>Logan High School</v>
      </c>
      <c r="L4921" s="3" t="str">
        <f t="shared" si="613"/>
        <v>5670</v>
      </c>
      <c r="M4921" s="10">
        <v>5670</v>
      </c>
      <c r="N4921" s="3" t="str">
        <f t="shared" si="608"/>
        <v>1000</v>
      </c>
      <c r="O4921" s="3" t="str">
        <f t="shared" si="609"/>
        <v>220</v>
      </c>
      <c r="P4921" s="3" t="str">
        <f t="shared" si="614"/>
        <v>2</v>
      </c>
      <c r="Q4921" s="11">
        <f>+VLOOKUP(M4921,'Dimension descriptions'!K:M,2,FALSE)</f>
        <v>5902</v>
      </c>
      <c r="R4921" s="33">
        <v>5902</v>
      </c>
      <c r="S4921" s="11" t="str">
        <f>+VLOOKUP(R4921,'Dimension descriptions'!K:M,3)</f>
        <v>Work Based Learning – K12</v>
      </c>
      <c r="T4921" s="3" t="str">
        <f t="shared" si="615"/>
        <v>Y</v>
      </c>
      <c r="U4921">
        <f>+VLOOKUP(R4921,'FY21 P13 Allotment memo'!O:O,1,FALSE)</f>
        <v>5902</v>
      </c>
      <c r="V4921"/>
      <c r="W4921"/>
      <c r="X4921"/>
      <c r="Y4921"/>
      <c r="Z4921"/>
    </row>
    <row r="4922" spans="1:26">
      <c r="A4922">
        <v>10</v>
      </c>
      <c r="B4922" t="s">
        <v>6439</v>
      </c>
      <c r="C4922" t="s">
        <v>6440</v>
      </c>
      <c r="D4922">
        <v>91</v>
      </c>
      <c r="E4922">
        <v>0</v>
      </c>
      <c r="F4922">
        <v>0</v>
      </c>
      <c r="G4922" s="2">
        <f t="shared" si="610"/>
        <v>0</v>
      </c>
      <c r="H4922" s="3" t="str">
        <f t="shared" si="611"/>
        <v>10</v>
      </c>
      <c r="I4922" s="3" t="str">
        <f t="shared" si="612"/>
        <v>704</v>
      </c>
      <c r="J4922" s="3">
        <v>704</v>
      </c>
      <c r="K4922" s="3" t="str">
        <f>+VLOOKUP(J4922,'Dimension descriptions'!P:R,3,FALSE)</f>
        <v>Logan High School</v>
      </c>
      <c r="L4922" s="3" t="str">
        <f t="shared" si="613"/>
        <v>5670</v>
      </c>
      <c r="M4922" s="10">
        <v>5670</v>
      </c>
      <c r="N4922" s="3" t="str">
        <f t="shared" si="608"/>
        <v>1000</v>
      </c>
      <c r="O4922" s="3" t="str">
        <f t="shared" si="609"/>
        <v>241</v>
      </c>
      <c r="P4922" s="3" t="str">
        <f t="shared" si="614"/>
        <v>2</v>
      </c>
      <c r="Q4922" s="11">
        <f>+VLOOKUP(M4922,'Dimension descriptions'!K:M,2,FALSE)</f>
        <v>5902</v>
      </c>
      <c r="R4922" s="33">
        <v>5902</v>
      </c>
      <c r="S4922" s="11" t="str">
        <f>+VLOOKUP(R4922,'Dimension descriptions'!K:M,3)</f>
        <v>Work Based Learning – K12</v>
      </c>
      <c r="T4922" s="3" t="str">
        <f t="shared" si="615"/>
        <v>Y</v>
      </c>
      <c r="U4922">
        <f>+VLOOKUP(R4922,'FY21 P13 Allotment memo'!O:O,1,FALSE)</f>
        <v>5902</v>
      </c>
      <c r="V4922"/>
      <c r="W4922"/>
      <c r="X4922"/>
      <c r="Y4922"/>
      <c r="Z4922"/>
    </row>
    <row r="4923" spans="1:26">
      <c r="A4923">
        <v>10</v>
      </c>
      <c r="B4923" t="s">
        <v>6441</v>
      </c>
      <c r="C4923" t="s">
        <v>2014</v>
      </c>
      <c r="D4923">
        <v>91</v>
      </c>
      <c r="E4923">
        <v>0</v>
      </c>
      <c r="F4923">
        <v>0</v>
      </c>
      <c r="G4923" s="2">
        <f t="shared" si="610"/>
        <v>0</v>
      </c>
      <c r="H4923" s="3" t="str">
        <f t="shared" si="611"/>
        <v>10</v>
      </c>
      <c r="I4923" s="3" t="str">
        <f t="shared" si="612"/>
        <v>704</v>
      </c>
      <c r="J4923" s="3">
        <v>704</v>
      </c>
      <c r="K4923" s="3" t="str">
        <f>+VLOOKUP(J4923,'Dimension descriptions'!P:R,3,FALSE)</f>
        <v>Logan High School</v>
      </c>
      <c r="L4923" s="3" t="str">
        <f t="shared" si="613"/>
        <v>5670</v>
      </c>
      <c r="M4923" s="10">
        <v>5670</v>
      </c>
      <c r="N4923" s="3" t="str">
        <f t="shared" si="608"/>
        <v>1000</v>
      </c>
      <c r="O4923" s="3" t="str">
        <f t="shared" si="609"/>
        <v>245</v>
      </c>
      <c r="P4923" s="3" t="str">
        <f t="shared" si="614"/>
        <v>2</v>
      </c>
      <c r="Q4923" s="11">
        <f>+VLOOKUP(M4923,'Dimension descriptions'!K:M,2,FALSE)</f>
        <v>5902</v>
      </c>
      <c r="R4923" s="33">
        <v>5902</v>
      </c>
      <c r="S4923" s="11" t="str">
        <f>+VLOOKUP(R4923,'Dimension descriptions'!K:M,3)</f>
        <v>Work Based Learning – K12</v>
      </c>
      <c r="T4923" s="3" t="str">
        <f t="shared" si="615"/>
        <v>Y</v>
      </c>
      <c r="U4923">
        <f>+VLOOKUP(R4923,'FY21 P13 Allotment memo'!O:O,1,FALSE)</f>
        <v>5902</v>
      </c>
      <c r="V4923"/>
      <c r="W4923"/>
      <c r="X4923"/>
      <c r="Y4923"/>
      <c r="Z4923"/>
    </row>
    <row r="4924" spans="1:26">
      <c r="A4924">
        <v>10</v>
      </c>
      <c r="B4924" t="s">
        <v>6442</v>
      </c>
      <c r="C4924" t="s">
        <v>6443</v>
      </c>
      <c r="D4924">
        <v>91</v>
      </c>
      <c r="E4924">
        <v>0</v>
      </c>
      <c r="F4924">
        <v>0</v>
      </c>
      <c r="G4924" s="2">
        <f t="shared" si="610"/>
        <v>0</v>
      </c>
      <c r="H4924" s="3" t="str">
        <f t="shared" si="611"/>
        <v>10</v>
      </c>
      <c r="I4924" s="3" t="str">
        <f t="shared" si="612"/>
        <v>704</v>
      </c>
      <c r="J4924" s="3">
        <v>704</v>
      </c>
      <c r="K4924" s="3" t="str">
        <f>+VLOOKUP(J4924,'Dimension descriptions'!P:R,3,FALSE)</f>
        <v>Logan High School</v>
      </c>
      <c r="L4924" s="3" t="str">
        <f t="shared" si="613"/>
        <v>5670</v>
      </c>
      <c r="M4924" s="10">
        <v>5670</v>
      </c>
      <c r="N4924" s="3" t="str">
        <f t="shared" si="608"/>
        <v>1000</v>
      </c>
      <c r="O4924" s="3" t="str">
        <f t="shared" si="609"/>
        <v>320</v>
      </c>
      <c r="P4924" s="3" t="str">
        <f t="shared" si="614"/>
        <v>3</v>
      </c>
      <c r="Q4924" s="11">
        <f>+VLOOKUP(M4924,'Dimension descriptions'!K:M,2,FALSE)</f>
        <v>5902</v>
      </c>
      <c r="R4924" s="33">
        <v>5902</v>
      </c>
      <c r="S4924" s="11" t="str">
        <f>+VLOOKUP(R4924,'Dimension descriptions'!K:M,3)</f>
        <v>Work Based Learning – K12</v>
      </c>
      <c r="T4924" s="3" t="str">
        <f t="shared" si="615"/>
        <v>Y</v>
      </c>
      <c r="U4924">
        <f>+VLOOKUP(R4924,'FY21 P13 Allotment memo'!O:O,1,FALSE)</f>
        <v>5902</v>
      </c>
      <c r="V4924"/>
      <c r="W4924"/>
      <c r="X4924"/>
      <c r="Y4924"/>
      <c r="Z4924"/>
    </row>
    <row r="4925" spans="1:26">
      <c r="A4925">
        <v>10</v>
      </c>
      <c r="B4925" t="s">
        <v>6444</v>
      </c>
      <c r="C4925" t="s">
        <v>1652</v>
      </c>
      <c r="D4925">
        <v>91</v>
      </c>
      <c r="E4925">
        <v>0</v>
      </c>
      <c r="F4925">
        <v>0</v>
      </c>
      <c r="G4925" s="2">
        <f t="shared" si="610"/>
        <v>0</v>
      </c>
      <c r="H4925" s="3" t="str">
        <f t="shared" si="611"/>
        <v>10</v>
      </c>
      <c r="I4925" s="3" t="str">
        <f t="shared" si="612"/>
        <v>704</v>
      </c>
      <c r="J4925" s="3">
        <v>704</v>
      </c>
      <c r="K4925" s="3" t="str">
        <f>+VLOOKUP(J4925,'Dimension descriptions'!P:R,3,FALSE)</f>
        <v>Logan High School</v>
      </c>
      <c r="L4925" s="3" t="str">
        <f t="shared" si="613"/>
        <v>5670</v>
      </c>
      <c r="M4925" s="10">
        <v>5670</v>
      </c>
      <c r="N4925" s="3" t="str">
        <f t="shared" si="608"/>
        <v>1000</v>
      </c>
      <c r="O4925" s="3" t="str">
        <f t="shared" si="609"/>
        <v>610</v>
      </c>
      <c r="P4925" s="3" t="str">
        <f t="shared" si="614"/>
        <v>6</v>
      </c>
      <c r="Q4925" s="11">
        <f>+VLOOKUP(M4925,'Dimension descriptions'!K:M,2,FALSE)</f>
        <v>5902</v>
      </c>
      <c r="R4925" s="33">
        <v>5902</v>
      </c>
      <c r="S4925" s="11" t="str">
        <f>+VLOOKUP(R4925,'Dimension descriptions'!K:M,3)</f>
        <v>Work Based Learning – K12</v>
      </c>
      <c r="T4925" s="3" t="str">
        <f t="shared" si="615"/>
        <v>Y</v>
      </c>
      <c r="U4925">
        <f>+VLOOKUP(R4925,'FY21 P13 Allotment memo'!O:O,1,FALSE)</f>
        <v>5902</v>
      </c>
      <c r="V4925"/>
      <c r="W4925"/>
      <c r="X4925"/>
      <c r="Y4925"/>
      <c r="Z4925"/>
    </row>
    <row r="4926" spans="1:26">
      <c r="A4926">
        <v>10</v>
      </c>
      <c r="B4926" t="s">
        <v>6445</v>
      </c>
      <c r="C4926" t="s">
        <v>1032</v>
      </c>
      <c r="D4926">
        <v>91</v>
      </c>
      <c r="E4926">
        <v>0</v>
      </c>
      <c r="F4926">
        <v>0</v>
      </c>
      <c r="G4926" s="2">
        <f t="shared" si="610"/>
        <v>0</v>
      </c>
      <c r="H4926" s="3" t="str">
        <f t="shared" si="611"/>
        <v>10</v>
      </c>
      <c r="I4926" s="3" t="str">
        <f t="shared" si="612"/>
        <v>704</v>
      </c>
      <c r="J4926" s="3">
        <v>704</v>
      </c>
      <c r="K4926" s="3" t="str">
        <f>+VLOOKUP(J4926,'Dimension descriptions'!P:R,3,FALSE)</f>
        <v>Logan High School</v>
      </c>
      <c r="L4926" s="3" t="str">
        <f t="shared" si="613"/>
        <v>5672</v>
      </c>
      <c r="M4926" s="10">
        <v>5672</v>
      </c>
      <c r="N4926" s="3" t="str">
        <f t="shared" si="608"/>
        <v>5210</v>
      </c>
      <c r="O4926" s="3" t="str">
        <f t="shared" si="609"/>
        <v>901</v>
      </c>
      <c r="P4926" s="3" t="str">
        <f t="shared" si="614"/>
        <v>9</v>
      </c>
      <c r="Q4926" s="11">
        <f>+VLOOKUP(M4926,'Dimension descriptions'!K:M,2,FALSE)</f>
        <v>5672</v>
      </c>
      <c r="R4926" s="33">
        <v>5672</v>
      </c>
      <c r="S4926" s="11" t="str">
        <f>+VLOOKUP(R4926,'Dimension descriptions'!K:M,3)</f>
        <v>STATE SUBSTANCE ABUSE-FEE ON FINES</v>
      </c>
      <c r="T4926" s="3" t="str">
        <f t="shared" si="615"/>
        <v>N</v>
      </c>
      <c r="U4926" t="e">
        <f>+VLOOKUP(R4926,'FY21 P13 Allotment memo'!O:O,1,FALSE)</f>
        <v>#N/A</v>
      </c>
      <c r="V4926"/>
      <c r="W4926"/>
      <c r="X4926"/>
      <c r="Y4926"/>
      <c r="Z4926"/>
    </row>
    <row r="4927" spans="1:26">
      <c r="A4927">
        <v>10</v>
      </c>
      <c r="B4927" t="s">
        <v>6446</v>
      </c>
      <c r="C4927" t="s">
        <v>1618</v>
      </c>
      <c r="D4927">
        <v>91</v>
      </c>
      <c r="E4927">
        <v>0</v>
      </c>
      <c r="F4927">
        <v>0</v>
      </c>
      <c r="G4927" s="2">
        <f t="shared" si="610"/>
        <v>0</v>
      </c>
      <c r="H4927" s="3" t="str">
        <f t="shared" si="611"/>
        <v>10</v>
      </c>
      <c r="I4927" s="3" t="str">
        <f t="shared" si="612"/>
        <v>704</v>
      </c>
      <c r="J4927" s="3">
        <v>704</v>
      </c>
      <c r="K4927" s="3" t="str">
        <f>+VLOOKUP(J4927,'Dimension descriptions'!P:R,3,FALSE)</f>
        <v>Logan High School</v>
      </c>
      <c r="L4927" s="3" t="str">
        <f t="shared" si="613"/>
        <v>5674</v>
      </c>
      <c r="M4927" s="10">
        <v>5674</v>
      </c>
      <c r="N4927" s="3" t="str">
        <f t="shared" si="608"/>
        <v>1000</v>
      </c>
      <c r="O4927" s="3" t="str">
        <f t="shared" si="609"/>
        <v>580</v>
      </c>
      <c r="P4927" s="3" t="str">
        <f t="shared" si="614"/>
        <v>5</v>
      </c>
      <c r="Q4927" s="11">
        <f>+VLOOKUP(M4927,'Dimension descriptions'!K:M,2,FALSE)</f>
        <v>5674</v>
      </c>
      <c r="R4927" s="33">
        <v>5674</v>
      </c>
      <c r="S4927" s="11" t="str">
        <f>+VLOOKUP(R4927,'Dimension descriptions'!K:M,3)</f>
        <v>SUICIDE PREVENTION</v>
      </c>
      <c r="T4927" s="3" t="str">
        <f t="shared" si="615"/>
        <v>N</v>
      </c>
      <c r="U4927">
        <f>+VLOOKUP(R4927,'FY21 P13 Allotment memo'!O:O,1,FALSE)</f>
        <v>5674</v>
      </c>
      <c r="V4927"/>
      <c r="W4927"/>
      <c r="X4927"/>
      <c r="Y4927"/>
      <c r="Z4927"/>
    </row>
    <row r="4928" spans="1:26">
      <c r="A4928">
        <v>10</v>
      </c>
      <c r="B4928" t="s">
        <v>6447</v>
      </c>
      <c r="C4928" t="s">
        <v>1652</v>
      </c>
      <c r="D4928">
        <v>91</v>
      </c>
      <c r="E4928">
        <v>500</v>
      </c>
      <c r="F4928">
        <v>0</v>
      </c>
      <c r="G4928" s="2">
        <f t="shared" si="610"/>
        <v>500</v>
      </c>
      <c r="H4928" s="3" t="str">
        <f t="shared" si="611"/>
        <v>10</v>
      </c>
      <c r="I4928" s="3" t="str">
        <f t="shared" si="612"/>
        <v>704</v>
      </c>
      <c r="J4928" s="3">
        <v>704</v>
      </c>
      <c r="K4928" s="3" t="str">
        <f>+VLOOKUP(J4928,'Dimension descriptions'!P:R,3,FALSE)</f>
        <v>Logan High School</v>
      </c>
      <c r="L4928" s="3" t="str">
        <f t="shared" si="613"/>
        <v>5674</v>
      </c>
      <c r="M4928" s="10">
        <v>5674</v>
      </c>
      <c r="N4928" s="3" t="str">
        <f t="shared" si="608"/>
        <v>1000</v>
      </c>
      <c r="O4928" s="3" t="str">
        <f t="shared" si="609"/>
        <v>610</v>
      </c>
      <c r="P4928" s="3" t="str">
        <f t="shared" si="614"/>
        <v>6</v>
      </c>
      <c r="Q4928" s="11">
        <f>+VLOOKUP(M4928,'Dimension descriptions'!K:M,2,FALSE)</f>
        <v>5674</v>
      </c>
      <c r="R4928" s="33">
        <v>5674</v>
      </c>
      <c r="S4928" s="11" t="str">
        <f>+VLOOKUP(R4928,'Dimension descriptions'!K:M,3)</f>
        <v>SUICIDE PREVENTION</v>
      </c>
      <c r="T4928" s="3" t="str">
        <f t="shared" si="615"/>
        <v>N</v>
      </c>
      <c r="U4928">
        <f>+VLOOKUP(R4928,'FY21 P13 Allotment memo'!O:O,1,FALSE)</f>
        <v>5674</v>
      </c>
      <c r="V4928"/>
      <c r="W4928"/>
      <c r="X4928"/>
      <c r="Y4928"/>
      <c r="Z4928"/>
    </row>
    <row r="4929" spans="1:26">
      <c r="A4929">
        <v>10</v>
      </c>
      <c r="B4929" t="s">
        <v>6448</v>
      </c>
      <c r="C4929" t="s">
        <v>6449</v>
      </c>
      <c r="D4929">
        <v>91</v>
      </c>
      <c r="E4929">
        <v>95581</v>
      </c>
      <c r="F4929">
        <v>0</v>
      </c>
      <c r="G4929" s="2">
        <f t="shared" si="610"/>
        <v>95581</v>
      </c>
      <c r="H4929" s="3" t="str">
        <f t="shared" si="611"/>
        <v>10</v>
      </c>
      <c r="I4929" s="3" t="str">
        <f t="shared" si="612"/>
        <v>704</v>
      </c>
      <c r="J4929" s="3">
        <v>704</v>
      </c>
      <c r="K4929" s="3" t="str">
        <f>+VLOOKUP(J4929,'Dimension descriptions'!P:R,3,FALSE)</f>
        <v>Logan High School</v>
      </c>
      <c r="L4929" s="3" t="str">
        <f t="shared" si="613"/>
        <v>5678</v>
      </c>
      <c r="M4929" s="10">
        <v>5678</v>
      </c>
      <c r="N4929" s="3" t="str">
        <f t="shared" si="608"/>
        <v>1000</v>
      </c>
      <c r="O4929" s="3" t="str">
        <f t="shared" si="609"/>
        <v>131</v>
      </c>
      <c r="P4929" s="3" t="str">
        <f t="shared" si="614"/>
        <v>1</v>
      </c>
      <c r="Q4929" s="11">
        <f>+VLOOKUP(M4929,'Dimension descriptions'!K:M,2,FALSE)</f>
        <v>5678</v>
      </c>
      <c r="R4929" s="33">
        <v>5678</v>
      </c>
      <c r="S4929" s="11" t="str">
        <f>+VLOOKUP(R4929,'Dimension descriptions'!K:M,3)</f>
        <v>Teacher and Student Success Program</v>
      </c>
      <c r="T4929" s="3" t="str">
        <f t="shared" si="615"/>
        <v>N</v>
      </c>
      <c r="U4929">
        <f>+VLOOKUP(R4929,'FY21 P13 Allotment memo'!O:O,1,FALSE)</f>
        <v>5678</v>
      </c>
      <c r="V4929"/>
      <c r="W4929"/>
      <c r="X4929"/>
      <c r="Y4929"/>
      <c r="Z4929"/>
    </row>
    <row r="4930" spans="1:26">
      <c r="A4930">
        <v>10</v>
      </c>
      <c r="B4930" t="s">
        <v>6450</v>
      </c>
      <c r="C4930" t="s">
        <v>6451</v>
      </c>
      <c r="D4930">
        <v>91</v>
      </c>
      <c r="E4930">
        <v>81574.27</v>
      </c>
      <c r="F4930">
        <v>0</v>
      </c>
      <c r="G4930" s="2">
        <f t="shared" si="610"/>
        <v>81574.27</v>
      </c>
      <c r="H4930" s="3" t="str">
        <f t="shared" si="611"/>
        <v>10</v>
      </c>
      <c r="I4930" s="3" t="str">
        <f t="shared" si="612"/>
        <v>704</v>
      </c>
      <c r="J4930" s="3">
        <v>704</v>
      </c>
      <c r="K4930" s="3" t="str">
        <f>+VLOOKUP(J4930,'Dimension descriptions'!P:R,3,FALSE)</f>
        <v>Logan High School</v>
      </c>
      <c r="L4930" s="3" t="str">
        <f t="shared" si="613"/>
        <v>5678</v>
      </c>
      <c r="M4930" s="10">
        <v>5678</v>
      </c>
      <c r="N4930" s="3" t="str">
        <f t="shared" si="608"/>
        <v>1000</v>
      </c>
      <c r="O4930" s="3" t="str">
        <f t="shared" si="609"/>
        <v>149</v>
      </c>
      <c r="P4930" s="3" t="str">
        <f t="shared" si="614"/>
        <v>1</v>
      </c>
      <c r="Q4930" s="11">
        <f>+VLOOKUP(M4930,'Dimension descriptions'!K:M,2,FALSE)</f>
        <v>5678</v>
      </c>
      <c r="R4930" s="33">
        <v>5678</v>
      </c>
      <c r="S4930" s="11" t="str">
        <f>+VLOOKUP(R4930,'Dimension descriptions'!K:M,3)</f>
        <v>Teacher and Student Success Program</v>
      </c>
      <c r="T4930" s="3" t="str">
        <f t="shared" si="615"/>
        <v>N</v>
      </c>
      <c r="U4930">
        <f>+VLOOKUP(R4930,'FY21 P13 Allotment memo'!O:O,1,FALSE)</f>
        <v>5678</v>
      </c>
      <c r="V4930"/>
      <c r="W4930"/>
      <c r="X4930"/>
      <c r="Y4930"/>
      <c r="Z4930"/>
    </row>
    <row r="4931" spans="1:26">
      <c r="A4931">
        <v>10</v>
      </c>
      <c r="B4931" t="s">
        <v>6452</v>
      </c>
      <c r="C4931" t="s">
        <v>6453</v>
      </c>
      <c r="D4931">
        <v>91</v>
      </c>
      <c r="E4931">
        <v>18590.560000000001</v>
      </c>
      <c r="F4931">
        <v>0</v>
      </c>
      <c r="G4931" s="2">
        <f t="shared" si="610"/>
        <v>18590.560000000001</v>
      </c>
      <c r="H4931" s="3" t="str">
        <f t="shared" si="611"/>
        <v>10</v>
      </c>
      <c r="I4931" s="3" t="str">
        <f t="shared" si="612"/>
        <v>704</v>
      </c>
      <c r="J4931" s="3">
        <v>704</v>
      </c>
      <c r="K4931" s="3" t="str">
        <f>+VLOOKUP(J4931,'Dimension descriptions'!P:R,3,FALSE)</f>
        <v>Logan High School</v>
      </c>
      <c r="L4931" s="3" t="str">
        <f t="shared" si="613"/>
        <v>5678</v>
      </c>
      <c r="M4931" s="10">
        <v>5678</v>
      </c>
      <c r="N4931" s="3" t="str">
        <f t="shared" si="608"/>
        <v>1000</v>
      </c>
      <c r="O4931" s="3" t="str">
        <f t="shared" si="609"/>
        <v>210</v>
      </c>
      <c r="P4931" s="3" t="str">
        <f t="shared" si="614"/>
        <v>2</v>
      </c>
      <c r="Q4931" s="11">
        <f>+VLOOKUP(M4931,'Dimension descriptions'!K:M,2,FALSE)</f>
        <v>5678</v>
      </c>
      <c r="R4931" s="33">
        <v>5678</v>
      </c>
      <c r="S4931" s="11" t="str">
        <f>+VLOOKUP(R4931,'Dimension descriptions'!K:M,3)</f>
        <v>Teacher and Student Success Program</v>
      </c>
      <c r="T4931" s="3" t="str">
        <f t="shared" si="615"/>
        <v>N</v>
      </c>
      <c r="U4931">
        <f>+VLOOKUP(R4931,'FY21 P13 Allotment memo'!O:O,1,FALSE)</f>
        <v>5678</v>
      </c>
      <c r="V4931"/>
      <c r="W4931"/>
      <c r="X4931"/>
      <c r="Y4931"/>
      <c r="Z4931"/>
    </row>
    <row r="4932" spans="1:26">
      <c r="A4932">
        <v>10</v>
      </c>
      <c r="B4932" t="s">
        <v>6454</v>
      </c>
      <c r="C4932" t="s">
        <v>6455</v>
      </c>
      <c r="D4932">
        <v>91</v>
      </c>
      <c r="E4932">
        <v>6078.68</v>
      </c>
      <c r="F4932">
        <v>0</v>
      </c>
      <c r="G4932" s="2">
        <f t="shared" si="610"/>
        <v>6078.68</v>
      </c>
      <c r="H4932" s="3" t="str">
        <f t="shared" si="611"/>
        <v>10</v>
      </c>
      <c r="I4932" s="3" t="str">
        <f t="shared" si="612"/>
        <v>704</v>
      </c>
      <c r="J4932" s="3">
        <v>704</v>
      </c>
      <c r="K4932" s="3" t="str">
        <f>+VLOOKUP(J4932,'Dimension descriptions'!P:R,3,FALSE)</f>
        <v>Logan High School</v>
      </c>
      <c r="L4932" s="3" t="str">
        <f t="shared" si="613"/>
        <v>5678</v>
      </c>
      <c r="M4932" s="10">
        <v>5678</v>
      </c>
      <c r="N4932" s="3" t="str">
        <f t="shared" si="608"/>
        <v>1000</v>
      </c>
      <c r="O4932" s="3" t="str">
        <f t="shared" si="609"/>
        <v>220</v>
      </c>
      <c r="P4932" s="3" t="str">
        <f t="shared" si="614"/>
        <v>2</v>
      </c>
      <c r="Q4932" s="11">
        <f>+VLOOKUP(M4932,'Dimension descriptions'!K:M,2,FALSE)</f>
        <v>5678</v>
      </c>
      <c r="R4932" s="33">
        <v>5678</v>
      </c>
      <c r="S4932" s="11" t="str">
        <f>+VLOOKUP(R4932,'Dimension descriptions'!K:M,3)</f>
        <v>Teacher and Student Success Program</v>
      </c>
      <c r="T4932" s="3" t="str">
        <f t="shared" si="615"/>
        <v>N</v>
      </c>
      <c r="U4932">
        <f>+VLOOKUP(R4932,'FY21 P13 Allotment memo'!O:O,1,FALSE)</f>
        <v>5678</v>
      </c>
      <c r="V4932"/>
      <c r="W4932"/>
      <c r="X4932"/>
      <c r="Y4932"/>
      <c r="Z4932"/>
    </row>
    <row r="4933" spans="1:26">
      <c r="A4933">
        <v>10</v>
      </c>
      <c r="B4933" t="s">
        <v>6456</v>
      </c>
      <c r="C4933" t="s">
        <v>6457</v>
      </c>
      <c r="D4933">
        <v>91</v>
      </c>
      <c r="E4933">
        <v>191.82</v>
      </c>
      <c r="F4933">
        <v>0</v>
      </c>
      <c r="G4933" s="2">
        <f t="shared" si="610"/>
        <v>191.82</v>
      </c>
      <c r="H4933" s="3" t="str">
        <f t="shared" si="611"/>
        <v>10</v>
      </c>
      <c r="I4933" s="3" t="str">
        <f t="shared" si="612"/>
        <v>704</v>
      </c>
      <c r="J4933" s="3">
        <v>704</v>
      </c>
      <c r="K4933" s="3" t="str">
        <f>+VLOOKUP(J4933,'Dimension descriptions'!P:R,3,FALSE)</f>
        <v>Logan High School</v>
      </c>
      <c r="L4933" s="3" t="str">
        <f t="shared" si="613"/>
        <v>5678</v>
      </c>
      <c r="M4933" s="10">
        <v>5678</v>
      </c>
      <c r="N4933" s="3" t="str">
        <f t="shared" si="608"/>
        <v>1000</v>
      </c>
      <c r="O4933" s="3" t="str">
        <f t="shared" si="609"/>
        <v>241</v>
      </c>
      <c r="P4933" s="3" t="str">
        <f t="shared" si="614"/>
        <v>2</v>
      </c>
      <c r="Q4933" s="11">
        <f>+VLOOKUP(M4933,'Dimension descriptions'!K:M,2,FALSE)</f>
        <v>5678</v>
      </c>
      <c r="R4933" s="33">
        <v>5678</v>
      </c>
      <c r="S4933" s="11" t="str">
        <f>+VLOOKUP(R4933,'Dimension descriptions'!K:M,3)</f>
        <v>Teacher and Student Success Program</v>
      </c>
      <c r="T4933" s="3" t="str">
        <f t="shared" si="615"/>
        <v>N</v>
      </c>
      <c r="U4933">
        <f>+VLOOKUP(R4933,'FY21 P13 Allotment memo'!O:O,1,FALSE)</f>
        <v>5678</v>
      </c>
      <c r="V4933"/>
      <c r="W4933"/>
      <c r="X4933"/>
      <c r="Y4933"/>
      <c r="Z4933"/>
    </row>
    <row r="4934" spans="1:26">
      <c r="A4934">
        <v>10</v>
      </c>
      <c r="B4934" t="s">
        <v>6458</v>
      </c>
      <c r="C4934" t="s">
        <v>6459</v>
      </c>
      <c r="D4934">
        <v>91</v>
      </c>
      <c r="E4934">
        <v>5200</v>
      </c>
      <c r="F4934">
        <v>0</v>
      </c>
      <c r="G4934" s="2">
        <f t="shared" si="610"/>
        <v>5200</v>
      </c>
      <c r="H4934" s="3" t="str">
        <f t="shared" si="611"/>
        <v>10</v>
      </c>
      <c r="I4934" s="3" t="str">
        <f t="shared" si="612"/>
        <v>704</v>
      </c>
      <c r="J4934" s="3">
        <v>704</v>
      </c>
      <c r="K4934" s="3" t="str">
        <f>+VLOOKUP(J4934,'Dimension descriptions'!P:R,3,FALSE)</f>
        <v>Logan High School</v>
      </c>
      <c r="L4934" s="3" t="str">
        <f t="shared" si="613"/>
        <v>5678</v>
      </c>
      <c r="M4934" s="10">
        <v>5678</v>
      </c>
      <c r="N4934" s="3" t="str">
        <f t="shared" ref="N4934:N4997" si="616">+MID(B4934,16,4)</f>
        <v>1000</v>
      </c>
      <c r="O4934" s="3" t="str">
        <f t="shared" ref="O4934:O4997" si="617">+RIGHT(B4934,3)</f>
        <v>320</v>
      </c>
      <c r="P4934" s="3" t="str">
        <f t="shared" si="614"/>
        <v>3</v>
      </c>
      <c r="Q4934" s="11">
        <f>+VLOOKUP(M4934,'Dimension descriptions'!K:M,2,FALSE)</f>
        <v>5678</v>
      </c>
      <c r="R4934" s="33">
        <v>5678</v>
      </c>
      <c r="S4934" s="11" t="str">
        <f>+VLOOKUP(R4934,'Dimension descriptions'!K:M,3)</f>
        <v>Teacher and Student Success Program</v>
      </c>
      <c r="T4934" s="3" t="str">
        <f t="shared" si="615"/>
        <v>N</v>
      </c>
      <c r="U4934">
        <f>+VLOOKUP(R4934,'FY21 P13 Allotment memo'!O:O,1,FALSE)</f>
        <v>5678</v>
      </c>
      <c r="V4934"/>
      <c r="W4934"/>
      <c r="X4934"/>
      <c r="Y4934"/>
      <c r="Z4934"/>
    </row>
    <row r="4935" spans="1:26">
      <c r="A4935">
        <v>10</v>
      </c>
      <c r="B4935" t="s">
        <v>6460</v>
      </c>
      <c r="C4935" t="s">
        <v>6461</v>
      </c>
      <c r="D4935">
        <v>91</v>
      </c>
      <c r="E4935">
        <v>3400</v>
      </c>
      <c r="F4935">
        <v>0</v>
      </c>
      <c r="G4935" s="2">
        <f t="shared" ref="G4935:G4998" si="618">+E4935-F4935</f>
        <v>3400</v>
      </c>
      <c r="H4935" s="3" t="str">
        <f t="shared" ref="H4935:H4998" si="619">+LEFT(B4935,2)</f>
        <v>10</v>
      </c>
      <c r="I4935" s="3" t="str">
        <f t="shared" ref="I4935:I4998" si="620">+MID(B4935,4,3)</f>
        <v>704</v>
      </c>
      <c r="J4935" s="3">
        <v>704</v>
      </c>
      <c r="K4935" s="3" t="str">
        <f>+VLOOKUP(J4935,'Dimension descriptions'!P:R,3,FALSE)</f>
        <v>Logan High School</v>
      </c>
      <c r="L4935" s="3" t="str">
        <f t="shared" ref="L4935:L4998" si="621">+MID(B4935,11,4)</f>
        <v>5678</v>
      </c>
      <c r="M4935" s="10">
        <v>5678</v>
      </c>
      <c r="N4935" s="3" t="str">
        <f t="shared" si="616"/>
        <v>1000</v>
      </c>
      <c r="O4935" s="3" t="str">
        <f t="shared" si="617"/>
        <v>580</v>
      </c>
      <c r="P4935" s="3" t="str">
        <f t="shared" ref="P4935:P4998" si="622">+LEFT(O4935,1)</f>
        <v>5</v>
      </c>
      <c r="Q4935" s="11">
        <f>+VLOOKUP(M4935,'Dimension descriptions'!K:M,2,FALSE)</f>
        <v>5678</v>
      </c>
      <c r="R4935" s="33">
        <v>5678</v>
      </c>
      <c r="S4935" s="11" t="str">
        <f>+VLOOKUP(R4935,'Dimension descriptions'!K:M,3)</f>
        <v>Teacher and Student Success Program</v>
      </c>
      <c r="T4935" s="3" t="str">
        <f t="shared" ref="T4935:T4998" si="623">+IF(Q4935=M4935,"N","Y")</f>
        <v>N</v>
      </c>
      <c r="U4935">
        <f>+VLOOKUP(R4935,'FY21 P13 Allotment memo'!O:O,1,FALSE)</f>
        <v>5678</v>
      </c>
      <c r="V4935"/>
      <c r="W4935"/>
      <c r="X4935"/>
      <c r="Y4935"/>
      <c r="Z4935"/>
    </row>
    <row r="4936" spans="1:26">
      <c r="A4936">
        <v>10</v>
      </c>
      <c r="B4936" t="s">
        <v>6462</v>
      </c>
      <c r="C4936" t="s">
        <v>6463</v>
      </c>
      <c r="D4936">
        <v>91</v>
      </c>
      <c r="E4936">
        <v>0</v>
      </c>
      <c r="F4936">
        <v>0</v>
      </c>
      <c r="G4936" s="2">
        <f t="shared" si="618"/>
        <v>0</v>
      </c>
      <c r="H4936" s="3" t="str">
        <f t="shared" si="619"/>
        <v>10</v>
      </c>
      <c r="I4936" s="3" t="str">
        <f t="shared" si="620"/>
        <v>704</v>
      </c>
      <c r="J4936" s="3">
        <v>704</v>
      </c>
      <c r="K4936" s="3" t="str">
        <f>+VLOOKUP(J4936,'Dimension descriptions'!P:R,3,FALSE)</f>
        <v>Logan High School</v>
      </c>
      <c r="L4936" s="3" t="str">
        <f t="shared" si="621"/>
        <v>5801</v>
      </c>
      <c r="M4936" s="10">
        <v>5801</v>
      </c>
      <c r="N4936" s="3" t="str">
        <f t="shared" si="616"/>
        <v>1000</v>
      </c>
      <c r="O4936" s="3" t="str">
        <f t="shared" si="617"/>
        <v>131</v>
      </c>
      <c r="P4936" s="3" t="str">
        <f t="shared" si="622"/>
        <v>1</v>
      </c>
      <c r="Q4936" s="11">
        <f>+VLOOKUP(M4936,'Dimension descriptions'!K:M,2,FALSE)</f>
        <v>5807</v>
      </c>
      <c r="R4936" s="33">
        <v>5807</v>
      </c>
      <c r="S4936" s="11" t="str">
        <f>+VLOOKUP(R4936,'Dimension descriptions'!K:M,3)</f>
        <v>TSSP</v>
      </c>
      <c r="T4936" s="3" t="str">
        <f t="shared" si="623"/>
        <v>Y</v>
      </c>
      <c r="U4936">
        <f>+VLOOKUP(R4936,'FY21 P13 Allotment memo'!O:O,1,FALSE)</f>
        <v>5807</v>
      </c>
      <c r="V4936"/>
      <c r="W4936"/>
      <c r="X4936"/>
      <c r="Y4936"/>
      <c r="Z4936"/>
    </row>
    <row r="4937" spans="1:26">
      <c r="A4937">
        <v>10</v>
      </c>
      <c r="B4937" t="s">
        <v>6464</v>
      </c>
      <c r="C4937" t="s">
        <v>1279</v>
      </c>
      <c r="D4937">
        <v>91</v>
      </c>
      <c r="E4937">
        <v>0</v>
      </c>
      <c r="F4937">
        <v>0</v>
      </c>
      <c r="G4937" s="2">
        <f t="shared" si="618"/>
        <v>0</v>
      </c>
      <c r="H4937" s="3" t="str">
        <f t="shared" si="619"/>
        <v>10</v>
      </c>
      <c r="I4937" s="3" t="str">
        <f t="shared" si="620"/>
        <v>704</v>
      </c>
      <c r="J4937" s="3">
        <v>704</v>
      </c>
      <c r="K4937" s="3" t="str">
        <f>+VLOOKUP(J4937,'Dimension descriptions'!P:R,3,FALSE)</f>
        <v>Logan High School</v>
      </c>
      <c r="L4937" s="3" t="str">
        <f t="shared" si="621"/>
        <v>5801</v>
      </c>
      <c r="M4937" s="10">
        <v>5801</v>
      </c>
      <c r="N4937" s="3" t="str">
        <f t="shared" si="616"/>
        <v>1000</v>
      </c>
      <c r="O4937" s="3" t="str">
        <f t="shared" si="617"/>
        <v>210</v>
      </c>
      <c r="P4937" s="3" t="str">
        <f t="shared" si="622"/>
        <v>2</v>
      </c>
      <c r="Q4937" s="11">
        <f>+VLOOKUP(M4937,'Dimension descriptions'!K:M,2,FALSE)</f>
        <v>5807</v>
      </c>
      <c r="R4937" s="33">
        <v>5807</v>
      </c>
      <c r="S4937" s="11" t="str">
        <f>+VLOOKUP(R4937,'Dimension descriptions'!K:M,3)</f>
        <v>TSSP</v>
      </c>
      <c r="T4937" s="3" t="str">
        <f t="shared" si="623"/>
        <v>Y</v>
      </c>
      <c r="U4937">
        <f>+VLOOKUP(R4937,'FY21 P13 Allotment memo'!O:O,1,FALSE)</f>
        <v>5807</v>
      </c>
      <c r="V4937"/>
      <c r="W4937"/>
      <c r="X4937"/>
      <c r="Y4937"/>
      <c r="Z4937"/>
    </row>
    <row r="4938" spans="1:26">
      <c r="A4938">
        <v>10</v>
      </c>
      <c r="B4938" t="s">
        <v>6465</v>
      </c>
      <c r="C4938" t="s">
        <v>1246</v>
      </c>
      <c r="D4938">
        <v>91</v>
      </c>
      <c r="E4938">
        <v>0</v>
      </c>
      <c r="F4938">
        <v>0</v>
      </c>
      <c r="G4938" s="2">
        <f t="shared" si="618"/>
        <v>0</v>
      </c>
      <c r="H4938" s="3" t="str">
        <f t="shared" si="619"/>
        <v>10</v>
      </c>
      <c r="I4938" s="3" t="str">
        <f t="shared" si="620"/>
        <v>704</v>
      </c>
      <c r="J4938" s="3">
        <v>704</v>
      </c>
      <c r="K4938" s="3" t="str">
        <f>+VLOOKUP(J4938,'Dimension descriptions'!P:R,3,FALSE)</f>
        <v>Logan High School</v>
      </c>
      <c r="L4938" s="3" t="str">
        <f t="shared" si="621"/>
        <v>5801</v>
      </c>
      <c r="M4938" s="10">
        <v>5801</v>
      </c>
      <c r="N4938" s="3" t="str">
        <f t="shared" si="616"/>
        <v>1000</v>
      </c>
      <c r="O4938" s="3" t="str">
        <f t="shared" si="617"/>
        <v>220</v>
      </c>
      <c r="P4938" s="3" t="str">
        <f t="shared" si="622"/>
        <v>2</v>
      </c>
      <c r="Q4938" s="11">
        <f>+VLOOKUP(M4938,'Dimension descriptions'!K:M,2,FALSE)</f>
        <v>5807</v>
      </c>
      <c r="R4938" s="33">
        <v>5807</v>
      </c>
      <c r="S4938" s="11" t="str">
        <f>+VLOOKUP(R4938,'Dimension descriptions'!K:M,3)</f>
        <v>TSSP</v>
      </c>
      <c r="T4938" s="3" t="str">
        <f t="shared" si="623"/>
        <v>Y</v>
      </c>
      <c r="U4938">
        <f>+VLOOKUP(R4938,'FY21 P13 Allotment memo'!O:O,1,FALSE)</f>
        <v>5807</v>
      </c>
      <c r="V4938"/>
      <c r="W4938"/>
      <c r="X4938"/>
      <c r="Y4938"/>
      <c r="Z4938"/>
    </row>
    <row r="4939" spans="1:26">
      <c r="A4939">
        <v>10</v>
      </c>
      <c r="B4939" t="s">
        <v>6466</v>
      </c>
      <c r="C4939" t="s">
        <v>6467</v>
      </c>
      <c r="D4939">
        <v>91</v>
      </c>
      <c r="E4939">
        <v>32158</v>
      </c>
      <c r="F4939">
        <v>0</v>
      </c>
      <c r="G4939" s="2">
        <f t="shared" si="618"/>
        <v>32158</v>
      </c>
      <c r="H4939" s="3" t="str">
        <f t="shared" si="619"/>
        <v>10</v>
      </c>
      <c r="I4939" s="3" t="str">
        <f t="shared" si="620"/>
        <v>704</v>
      </c>
      <c r="J4939" s="3">
        <v>704</v>
      </c>
      <c r="K4939" s="3" t="str">
        <f>+VLOOKUP(J4939,'Dimension descriptions'!P:R,3,FALSE)</f>
        <v>Logan High School</v>
      </c>
      <c r="L4939" s="3" t="str">
        <f t="shared" si="621"/>
        <v>5807</v>
      </c>
      <c r="M4939" s="10">
        <v>5807</v>
      </c>
      <c r="N4939" s="3" t="str">
        <f t="shared" si="616"/>
        <v>1000</v>
      </c>
      <c r="O4939" s="3" t="str">
        <f t="shared" si="617"/>
        <v>131</v>
      </c>
      <c r="P4939" s="3" t="str">
        <f t="shared" si="622"/>
        <v>1</v>
      </c>
      <c r="Q4939" s="11">
        <f>+VLOOKUP(M4939,'Dimension descriptions'!K:M,2,FALSE)</f>
        <v>5807</v>
      </c>
      <c r="R4939" s="33">
        <v>5807</v>
      </c>
      <c r="S4939" s="11" t="str">
        <f>+VLOOKUP(R4939,'Dimension descriptions'!K:M,3)</f>
        <v>TSSP</v>
      </c>
      <c r="T4939" s="3" t="str">
        <f t="shared" si="623"/>
        <v>N</v>
      </c>
      <c r="U4939">
        <f>+VLOOKUP(R4939,'FY21 P13 Allotment memo'!O:O,1,FALSE)</f>
        <v>5807</v>
      </c>
      <c r="V4939"/>
      <c r="W4939"/>
      <c r="X4939"/>
      <c r="Y4939"/>
      <c r="Z4939"/>
    </row>
    <row r="4940" spans="1:26">
      <c r="A4940">
        <v>10</v>
      </c>
      <c r="B4940" t="s">
        <v>6468</v>
      </c>
      <c r="C4940" t="s">
        <v>1474</v>
      </c>
      <c r="D4940">
        <v>91</v>
      </c>
      <c r="E4940">
        <v>20761.82</v>
      </c>
      <c r="F4940">
        <v>0</v>
      </c>
      <c r="G4940" s="2">
        <f t="shared" si="618"/>
        <v>20761.82</v>
      </c>
      <c r="H4940" s="3" t="str">
        <f t="shared" si="619"/>
        <v>10</v>
      </c>
      <c r="I4940" s="3" t="str">
        <f t="shared" si="620"/>
        <v>704</v>
      </c>
      <c r="J4940" s="3">
        <v>704</v>
      </c>
      <c r="K4940" s="3" t="str">
        <f>+VLOOKUP(J4940,'Dimension descriptions'!P:R,3,FALSE)</f>
        <v>Logan High School</v>
      </c>
      <c r="L4940" s="3" t="str">
        <f t="shared" si="621"/>
        <v>5807</v>
      </c>
      <c r="M4940" s="10">
        <v>5807</v>
      </c>
      <c r="N4940" s="3" t="str">
        <f t="shared" si="616"/>
        <v>1000</v>
      </c>
      <c r="O4940" s="3" t="str">
        <f t="shared" si="617"/>
        <v>149</v>
      </c>
      <c r="P4940" s="3" t="str">
        <f t="shared" si="622"/>
        <v>1</v>
      </c>
      <c r="Q4940" s="11">
        <f>+VLOOKUP(M4940,'Dimension descriptions'!K:M,2,FALSE)</f>
        <v>5807</v>
      </c>
      <c r="R4940" s="33">
        <v>5807</v>
      </c>
      <c r="S4940" s="11" t="str">
        <f>+VLOOKUP(R4940,'Dimension descriptions'!K:M,3)</f>
        <v>TSSP</v>
      </c>
      <c r="T4940" s="3" t="str">
        <f t="shared" si="623"/>
        <v>N</v>
      </c>
      <c r="U4940">
        <f>+VLOOKUP(R4940,'FY21 P13 Allotment memo'!O:O,1,FALSE)</f>
        <v>5807</v>
      </c>
      <c r="V4940"/>
      <c r="W4940"/>
      <c r="X4940"/>
      <c r="Y4940"/>
      <c r="Z4940"/>
    </row>
    <row r="4941" spans="1:26">
      <c r="A4941">
        <v>10</v>
      </c>
      <c r="B4941" t="s">
        <v>6469</v>
      </c>
      <c r="C4941" t="s">
        <v>1279</v>
      </c>
      <c r="D4941">
        <v>91</v>
      </c>
      <c r="E4941">
        <v>11478.01</v>
      </c>
      <c r="F4941">
        <v>0</v>
      </c>
      <c r="G4941" s="2">
        <f t="shared" si="618"/>
        <v>11478.01</v>
      </c>
      <c r="H4941" s="3" t="str">
        <f t="shared" si="619"/>
        <v>10</v>
      </c>
      <c r="I4941" s="3" t="str">
        <f t="shared" si="620"/>
        <v>704</v>
      </c>
      <c r="J4941" s="3">
        <v>704</v>
      </c>
      <c r="K4941" s="3" t="str">
        <f>+VLOOKUP(J4941,'Dimension descriptions'!P:R,3,FALSE)</f>
        <v>Logan High School</v>
      </c>
      <c r="L4941" s="3" t="str">
        <f t="shared" si="621"/>
        <v>5807</v>
      </c>
      <c r="M4941" s="10">
        <v>5807</v>
      </c>
      <c r="N4941" s="3" t="str">
        <f t="shared" si="616"/>
        <v>1000</v>
      </c>
      <c r="O4941" s="3" t="str">
        <f t="shared" si="617"/>
        <v>210</v>
      </c>
      <c r="P4941" s="3" t="str">
        <f t="shared" si="622"/>
        <v>2</v>
      </c>
      <c r="Q4941" s="11">
        <f>+VLOOKUP(M4941,'Dimension descriptions'!K:M,2,FALSE)</f>
        <v>5807</v>
      </c>
      <c r="R4941" s="33">
        <v>5807</v>
      </c>
      <c r="S4941" s="11" t="str">
        <f>+VLOOKUP(R4941,'Dimension descriptions'!K:M,3)</f>
        <v>TSSP</v>
      </c>
      <c r="T4941" s="3" t="str">
        <f t="shared" si="623"/>
        <v>N</v>
      </c>
      <c r="U4941">
        <f>+VLOOKUP(R4941,'FY21 P13 Allotment memo'!O:O,1,FALSE)</f>
        <v>5807</v>
      </c>
      <c r="V4941"/>
      <c r="W4941"/>
      <c r="X4941"/>
      <c r="Y4941"/>
      <c r="Z4941"/>
    </row>
    <row r="4942" spans="1:26">
      <c r="A4942">
        <v>10</v>
      </c>
      <c r="B4942" t="s">
        <v>6470</v>
      </c>
      <c r="C4942" t="s">
        <v>1246</v>
      </c>
      <c r="D4942">
        <v>91</v>
      </c>
      <c r="E4942">
        <v>3982.15</v>
      </c>
      <c r="F4942">
        <v>0</v>
      </c>
      <c r="G4942" s="2">
        <f t="shared" si="618"/>
        <v>3982.15</v>
      </c>
      <c r="H4942" s="3" t="str">
        <f t="shared" si="619"/>
        <v>10</v>
      </c>
      <c r="I4942" s="3" t="str">
        <f t="shared" si="620"/>
        <v>704</v>
      </c>
      <c r="J4942" s="3">
        <v>704</v>
      </c>
      <c r="K4942" s="3" t="str">
        <f>+VLOOKUP(J4942,'Dimension descriptions'!P:R,3,FALSE)</f>
        <v>Logan High School</v>
      </c>
      <c r="L4942" s="3" t="str">
        <f t="shared" si="621"/>
        <v>5807</v>
      </c>
      <c r="M4942" s="10">
        <v>5807</v>
      </c>
      <c r="N4942" s="3" t="str">
        <f t="shared" si="616"/>
        <v>1000</v>
      </c>
      <c r="O4942" s="3" t="str">
        <f t="shared" si="617"/>
        <v>220</v>
      </c>
      <c r="P4942" s="3" t="str">
        <f t="shared" si="622"/>
        <v>2</v>
      </c>
      <c r="Q4942" s="11">
        <f>+VLOOKUP(M4942,'Dimension descriptions'!K:M,2,FALSE)</f>
        <v>5807</v>
      </c>
      <c r="R4942" s="33">
        <v>5807</v>
      </c>
      <c r="S4942" s="11" t="str">
        <f>+VLOOKUP(R4942,'Dimension descriptions'!K:M,3)</f>
        <v>TSSP</v>
      </c>
      <c r="T4942" s="3" t="str">
        <f t="shared" si="623"/>
        <v>N</v>
      </c>
      <c r="U4942">
        <f>+VLOOKUP(R4942,'FY21 P13 Allotment memo'!O:O,1,FALSE)</f>
        <v>5807</v>
      </c>
      <c r="V4942"/>
      <c r="W4942"/>
      <c r="X4942"/>
      <c r="Y4942"/>
      <c r="Z4942"/>
    </row>
    <row r="4943" spans="1:26">
      <c r="A4943">
        <v>10</v>
      </c>
      <c r="B4943" t="s">
        <v>6471</v>
      </c>
      <c r="C4943" t="s">
        <v>1248</v>
      </c>
      <c r="D4943">
        <v>91</v>
      </c>
      <c r="E4943">
        <v>70.37</v>
      </c>
      <c r="F4943">
        <v>0</v>
      </c>
      <c r="G4943" s="2">
        <f t="shared" si="618"/>
        <v>70.37</v>
      </c>
      <c r="H4943" s="3" t="str">
        <f t="shared" si="619"/>
        <v>10</v>
      </c>
      <c r="I4943" s="3" t="str">
        <f t="shared" si="620"/>
        <v>704</v>
      </c>
      <c r="J4943" s="3">
        <v>704</v>
      </c>
      <c r="K4943" s="3" t="str">
        <f>+VLOOKUP(J4943,'Dimension descriptions'!P:R,3,FALSE)</f>
        <v>Logan High School</v>
      </c>
      <c r="L4943" s="3" t="str">
        <f t="shared" si="621"/>
        <v>5807</v>
      </c>
      <c r="M4943" s="10">
        <v>5807</v>
      </c>
      <c r="N4943" s="3" t="str">
        <f t="shared" si="616"/>
        <v>1000</v>
      </c>
      <c r="O4943" s="3" t="str">
        <f t="shared" si="617"/>
        <v>241</v>
      </c>
      <c r="P4943" s="3" t="str">
        <f t="shared" si="622"/>
        <v>2</v>
      </c>
      <c r="Q4943" s="11">
        <f>+VLOOKUP(M4943,'Dimension descriptions'!K:M,2,FALSE)</f>
        <v>5807</v>
      </c>
      <c r="R4943" s="33">
        <v>5807</v>
      </c>
      <c r="S4943" s="11" t="str">
        <f>+VLOOKUP(R4943,'Dimension descriptions'!K:M,3)</f>
        <v>TSSP</v>
      </c>
      <c r="T4943" s="3" t="str">
        <f t="shared" si="623"/>
        <v>N</v>
      </c>
      <c r="U4943">
        <f>+VLOOKUP(R4943,'FY21 P13 Allotment memo'!O:O,1,FALSE)</f>
        <v>5807</v>
      </c>
      <c r="V4943"/>
      <c r="W4943"/>
      <c r="X4943"/>
      <c r="Y4943"/>
      <c r="Z4943"/>
    </row>
    <row r="4944" spans="1:26">
      <c r="A4944">
        <v>10</v>
      </c>
      <c r="B4944" t="s">
        <v>6472</v>
      </c>
      <c r="C4944" t="s">
        <v>1293</v>
      </c>
      <c r="D4944">
        <v>91</v>
      </c>
      <c r="E4944">
        <v>1962.46</v>
      </c>
      <c r="F4944">
        <v>0</v>
      </c>
      <c r="G4944" s="2">
        <f t="shared" si="618"/>
        <v>1962.46</v>
      </c>
      <c r="H4944" s="3" t="str">
        <f t="shared" si="619"/>
        <v>10</v>
      </c>
      <c r="I4944" s="3" t="str">
        <f t="shared" si="620"/>
        <v>704</v>
      </c>
      <c r="J4944" s="3">
        <v>704</v>
      </c>
      <c r="K4944" s="3" t="str">
        <f>+VLOOKUP(J4944,'Dimension descriptions'!P:R,3,FALSE)</f>
        <v>Logan High School</v>
      </c>
      <c r="L4944" s="3" t="str">
        <f t="shared" si="621"/>
        <v>5810</v>
      </c>
      <c r="M4944" s="10">
        <v>5810</v>
      </c>
      <c r="N4944" s="3" t="str">
        <f t="shared" si="616"/>
        <v>2220</v>
      </c>
      <c r="O4944" s="3" t="str">
        <f t="shared" si="617"/>
        <v>644</v>
      </c>
      <c r="P4944" s="3" t="str">
        <f t="shared" si="622"/>
        <v>6</v>
      </c>
      <c r="Q4944" s="11">
        <f>+VLOOKUP(M4944,'Dimension descriptions'!K:M,2,FALSE)</f>
        <v>5810</v>
      </c>
      <c r="R4944" s="33">
        <v>5810</v>
      </c>
      <c r="S4944" s="11" t="str">
        <f>+VLOOKUP(R4944,'Dimension descriptions'!K:M,3)</f>
        <v>MEDIA SUPPLEMENTAL</v>
      </c>
      <c r="T4944" s="3" t="str">
        <f t="shared" si="623"/>
        <v>N</v>
      </c>
      <c r="U4944">
        <f>+VLOOKUP(R4944,'FY21 P13 Allotment memo'!O:O,1,FALSE)</f>
        <v>5810</v>
      </c>
      <c r="V4944"/>
      <c r="W4944"/>
      <c r="X4944"/>
      <c r="Y4944"/>
      <c r="Z4944"/>
    </row>
    <row r="4945" spans="1:26">
      <c r="A4945">
        <v>10</v>
      </c>
      <c r="B4945" t="s">
        <v>6473</v>
      </c>
      <c r="C4945" t="s">
        <v>1297</v>
      </c>
      <c r="D4945">
        <v>91</v>
      </c>
      <c r="E4945">
        <v>0</v>
      </c>
      <c r="F4945">
        <v>0</v>
      </c>
      <c r="G4945" s="2">
        <f t="shared" si="618"/>
        <v>0</v>
      </c>
      <c r="H4945" s="3" t="str">
        <f t="shared" si="619"/>
        <v>10</v>
      </c>
      <c r="I4945" s="3" t="str">
        <f t="shared" si="620"/>
        <v>704</v>
      </c>
      <c r="J4945" s="3">
        <v>704</v>
      </c>
      <c r="K4945" s="3" t="str">
        <f>+VLOOKUP(J4945,'Dimension descriptions'!P:R,3,FALSE)</f>
        <v>Logan High School</v>
      </c>
      <c r="L4945" s="3" t="str">
        <f t="shared" si="621"/>
        <v>5810</v>
      </c>
      <c r="M4945" s="10">
        <v>5810</v>
      </c>
      <c r="N4945" s="3" t="str">
        <f t="shared" si="616"/>
        <v>2220</v>
      </c>
      <c r="O4945" s="3" t="str">
        <f t="shared" si="617"/>
        <v>646</v>
      </c>
      <c r="P4945" s="3" t="str">
        <f t="shared" si="622"/>
        <v>6</v>
      </c>
      <c r="Q4945" s="11">
        <f>+VLOOKUP(M4945,'Dimension descriptions'!K:M,2,FALSE)</f>
        <v>5810</v>
      </c>
      <c r="R4945" s="33">
        <v>5810</v>
      </c>
      <c r="S4945" s="11" t="str">
        <f>+VLOOKUP(R4945,'Dimension descriptions'!K:M,3)</f>
        <v>MEDIA SUPPLEMENTAL</v>
      </c>
      <c r="T4945" s="3" t="str">
        <f t="shared" si="623"/>
        <v>N</v>
      </c>
      <c r="U4945">
        <f>+VLOOKUP(R4945,'FY21 P13 Allotment memo'!O:O,1,FALSE)</f>
        <v>5810</v>
      </c>
      <c r="V4945"/>
      <c r="W4945"/>
      <c r="X4945"/>
      <c r="Y4945"/>
      <c r="Z4945"/>
    </row>
    <row r="4946" spans="1:26">
      <c r="A4946">
        <v>10</v>
      </c>
      <c r="B4946" t="s">
        <v>6474</v>
      </c>
      <c r="C4946" t="s">
        <v>1252</v>
      </c>
      <c r="D4946">
        <v>91</v>
      </c>
      <c r="E4946">
        <v>0</v>
      </c>
      <c r="F4946">
        <v>0</v>
      </c>
      <c r="G4946" s="2">
        <f t="shared" si="618"/>
        <v>0</v>
      </c>
      <c r="H4946" s="3" t="str">
        <f t="shared" si="619"/>
        <v>10</v>
      </c>
      <c r="I4946" s="3" t="str">
        <f t="shared" si="620"/>
        <v>704</v>
      </c>
      <c r="J4946" s="3">
        <v>704</v>
      </c>
      <c r="K4946" s="3" t="str">
        <f>+VLOOKUP(J4946,'Dimension descriptions'!P:R,3,FALSE)</f>
        <v>Logan High School</v>
      </c>
      <c r="L4946" s="3" t="str">
        <f t="shared" si="621"/>
        <v>5861</v>
      </c>
      <c r="M4946" s="10">
        <v>5861</v>
      </c>
      <c r="N4946" s="3" t="str">
        <f t="shared" si="616"/>
        <v>1000</v>
      </c>
      <c r="O4946" s="3" t="str">
        <f t="shared" si="617"/>
        <v>270</v>
      </c>
      <c r="P4946" s="3" t="str">
        <f t="shared" si="622"/>
        <v>2</v>
      </c>
      <c r="Q4946" s="11">
        <f>+VLOOKUP(M4946,'Dimension descriptions'!K:M,2,FALSE)</f>
        <v>5861</v>
      </c>
      <c r="R4946" s="33">
        <v>5861</v>
      </c>
      <c r="S4946" s="11" t="str">
        <f>+VLOOKUP(R4946,'Dimension descriptions'!K:M,3)</f>
        <v>MATH &amp; SCIENCE TSSP</v>
      </c>
      <c r="T4946" s="3" t="str">
        <f t="shared" si="623"/>
        <v>N</v>
      </c>
      <c r="U4946" t="e">
        <f>+VLOOKUP(R4946,'FY21 P13 Allotment memo'!O:O,1,FALSE)</f>
        <v>#N/A</v>
      </c>
      <c r="V4946"/>
      <c r="W4946"/>
      <c r="X4946"/>
      <c r="Y4946"/>
      <c r="Z4946"/>
    </row>
    <row r="4947" spans="1:26">
      <c r="A4947">
        <v>10</v>
      </c>
      <c r="B4947" t="s">
        <v>6475</v>
      </c>
      <c r="C4947" t="s">
        <v>1268</v>
      </c>
      <c r="D4947">
        <v>91</v>
      </c>
      <c r="E4947">
        <v>0</v>
      </c>
      <c r="F4947">
        <v>0</v>
      </c>
      <c r="G4947" s="2">
        <f t="shared" si="618"/>
        <v>0</v>
      </c>
      <c r="H4947" s="3" t="str">
        <f t="shared" si="619"/>
        <v>10</v>
      </c>
      <c r="I4947" s="3" t="str">
        <f t="shared" si="620"/>
        <v>704</v>
      </c>
      <c r="J4947" s="3">
        <v>704</v>
      </c>
      <c r="K4947" s="3" t="str">
        <f>+VLOOKUP(J4947,'Dimension descriptions'!P:R,3,FALSE)</f>
        <v>Logan High School</v>
      </c>
      <c r="L4947" s="3" t="str">
        <f t="shared" si="621"/>
        <v>5868</v>
      </c>
      <c r="M4947" s="10">
        <v>5868</v>
      </c>
      <c r="N4947" s="3" t="str">
        <f t="shared" si="616"/>
        <v>1000</v>
      </c>
      <c r="O4947" s="3" t="str">
        <f t="shared" si="617"/>
        <v>610</v>
      </c>
      <c r="P4947" s="3" t="str">
        <f t="shared" si="622"/>
        <v>6</v>
      </c>
      <c r="Q4947" s="11">
        <f>+VLOOKUP(M4947,'Dimension descriptions'!K:M,2,FALSE)</f>
        <v>5868</v>
      </c>
      <c r="R4947" s="33">
        <v>5868</v>
      </c>
      <c r="S4947" s="11" t="str">
        <f>+VLOOKUP(R4947,'Dimension descriptions'!K:M,3)</f>
        <v>TEACHER MATERIALS &amp; SUPPLIES</v>
      </c>
      <c r="T4947" s="3" t="str">
        <f t="shared" si="623"/>
        <v>N</v>
      </c>
      <c r="U4947">
        <f>+VLOOKUP(R4947,'FY21 P13 Allotment memo'!O:O,1,FALSE)</f>
        <v>5868</v>
      </c>
      <c r="V4947"/>
      <c r="W4947"/>
      <c r="X4947"/>
      <c r="Y4947"/>
      <c r="Z4947"/>
    </row>
    <row r="4948" spans="1:26">
      <c r="A4948">
        <v>10</v>
      </c>
      <c r="B4948" t="s">
        <v>6476</v>
      </c>
      <c r="C4948" t="s">
        <v>1491</v>
      </c>
      <c r="D4948">
        <v>91</v>
      </c>
      <c r="E4948">
        <v>0</v>
      </c>
      <c r="F4948">
        <v>0</v>
      </c>
      <c r="G4948" s="2">
        <f t="shared" si="618"/>
        <v>0</v>
      </c>
      <c r="H4948" s="3" t="str">
        <f t="shared" si="619"/>
        <v>10</v>
      </c>
      <c r="I4948" s="3" t="str">
        <f t="shared" si="620"/>
        <v>704</v>
      </c>
      <c r="J4948" s="3">
        <v>704</v>
      </c>
      <c r="K4948" s="3" t="str">
        <f>+VLOOKUP(J4948,'Dimension descriptions'!P:R,3,FALSE)</f>
        <v>Logan High School</v>
      </c>
      <c r="L4948" s="3" t="str">
        <f t="shared" si="621"/>
        <v>5876</v>
      </c>
      <c r="M4948" s="10">
        <v>5876</v>
      </c>
      <c r="N4948" s="3" t="str">
        <f t="shared" si="616"/>
        <v>1000</v>
      </c>
      <c r="O4948" s="3" t="str">
        <f t="shared" si="617"/>
        <v>131</v>
      </c>
      <c r="P4948" s="3" t="str">
        <f t="shared" si="622"/>
        <v>1</v>
      </c>
      <c r="Q4948" s="11">
        <f>+VLOOKUP(M4948,'Dimension descriptions'!K:M,2,FALSE)</f>
        <v>5876</v>
      </c>
      <c r="R4948" s="33">
        <v>5876</v>
      </c>
      <c r="S4948" s="11" t="str">
        <f>+VLOOKUP(R4948,'Dimension descriptions'!K:M,3)</f>
        <v>LEGISLATIVE SALARY ADJUSTMENT</v>
      </c>
      <c r="T4948" s="3" t="str">
        <f t="shared" si="623"/>
        <v>N</v>
      </c>
      <c r="U4948">
        <f>+VLOOKUP(R4948,'FY21 P13 Allotment memo'!O:O,1,FALSE)</f>
        <v>5876</v>
      </c>
      <c r="V4948"/>
      <c r="W4948"/>
      <c r="X4948"/>
      <c r="Y4948"/>
      <c r="Z4948"/>
    </row>
    <row r="4949" spans="1:26">
      <c r="A4949">
        <v>10</v>
      </c>
      <c r="B4949" t="s">
        <v>6477</v>
      </c>
      <c r="C4949" t="s">
        <v>1496</v>
      </c>
      <c r="D4949">
        <v>91</v>
      </c>
      <c r="E4949">
        <v>0</v>
      </c>
      <c r="F4949">
        <v>0</v>
      </c>
      <c r="G4949" s="2">
        <f t="shared" si="618"/>
        <v>0</v>
      </c>
      <c r="H4949" s="3" t="str">
        <f t="shared" si="619"/>
        <v>10</v>
      </c>
      <c r="I4949" s="3" t="str">
        <f t="shared" si="620"/>
        <v>704</v>
      </c>
      <c r="J4949" s="3">
        <v>704</v>
      </c>
      <c r="K4949" s="3" t="str">
        <f>+VLOOKUP(J4949,'Dimension descriptions'!P:R,3,FALSE)</f>
        <v>Logan High School</v>
      </c>
      <c r="L4949" s="3" t="str">
        <f t="shared" si="621"/>
        <v>5876</v>
      </c>
      <c r="M4949" s="10">
        <v>5876</v>
      </c>
      <c r="N4949" s="3" t="str">
        <f t="shared" si="616"/>
        <v>1000</v>
      </c>
      <c r="O4949" s="3" t="str">
        <f t="shared" si="617"/>
        <v>149</v>
      </c>
      <c r="P4949" s="3" t="str">
        <f t="shared" si="622"/>
        <v>1</v>
      </c>
      <c r="Q4949" s="11">
        <f>+VLOOKUP(M4949,'Dimension descriptions'!K:M,2,FALSE)</f>
        <v>5876</v>
      </c>
      <c r="R4949" s="33">
        <v>5876</v>
      </c>
      <c r="S4949" s="11" t="str">
        <f>+VLOOKUP(R4949,'Dimension descriptions'!K:M,3)</f>
        <v>LEGISLATIVE SALARY ADJUSTMENT</v>
      </c>
      <c r="T4949" s="3" t="str">
        <f t="shared" si="623"/>
        <v>N</v>
      </c>
      <c r="U4949">
        <f>+VLOOKUP(R4949,'FY21 P13 Allotment memo'!O:O,1,FALSE)</f>
        <v>5876</v>
      </c>
      <c r="V4949"/>
      <c r="W4949"/>
      <c r="X4949"/>
      <c r="Y4949"/>
      <c r="Z4949"/>
    </row>
    <row r="4950" spans="1:26">
      <c r="A4950">
        <v>10</v>
      </c>
      <c r="B4950" t="s">
        <v>6478</v>
      </c>
      <c r="C4950" t="s">
        <v>1244</v>
      </c>
      <c r="D4950">
        <v>91</v>
      </c>
      <c r="E4950">
        <v>0</v>
      </c>
      <c r="F4950">
        <v>0</v>
      </c>
      <c r="G4950" s="2">
        <f t="shared" si="618"/>
        <v>0</v>
      </c>
      <c r="H4950" s="3" t="str">
        <f t="shared" si="619"/>
        <v>10</v>
      </c>
      <c r="I4950" s="3" t="str">
        <f t="shared" si="620"/>
        <v>704</v>
      </c>
      <c r="J4950" s="3">
        <v>704</v>
      </c>
      <c r="K4950" s="3" t="str">
        <f>+VLOOKUP(J4950,'Dimension descriptions'!P:R,3,FALSE)</f>
        <v>Logan High School</v>
      </c>
      <c r="L4950" s="3" t="str">
        <f t="shared" si="621"/>
        <v>5876</v>
      </c>
      <c r="M4950" s="10">
        <v>5876</v>
      </c>
      <c r="N4950" s="3" t="str">
        <f t="shared" si="616"/>
        <v>1000</v>
      </c>
      <c r="O4950" s="3" t="str">
        <f t="shared" si="617"/>
        <v>210</v>
      </c>
      <c r="P4950" s="3" t="str">
        <f t="shared" si="622"/>
        <v>2</v>
      </c>
      <c r="Q4950" s="11">
        <f>+VLOOKUP(M4950,'Dimension descriptions'!K:M,2,FALSE)</f>
        <v>5876</v>
      </c>
      <c r="R4950" s="33">
        <v>5876</v>
      </c>
      <c r="S4950" s="11" t="str">
        <f>+VLOOKUP(R4950,'Dimension descriptions'!K:M,3)</f>
        <v>LEGISLATIVE SALARY ADJUSTMENT</v>
      </c>
      <c r="T4950" s="3" t="str">
        <f t="shared" si="623"/>
        <v>N</v>
      </c>
      <c r="U4950">
        <f>+VLOOKUP(R4950,'FY21 P13 Allotment memo'!O:O,1,FALSE)</f>
        <v>5876</v>
      </c>
      <c r="V4950"/>
      <c r="W4950"/>
      <c r="X4950"/>
      <c r="Y4950"/>
      <c r="Z4950"/>
    </row>
    <row r="4951" spans="1:26">
      <c r="A4951">
        <v>10</v>
      </c>
      <c r="B4951" t="s">
        <v>6479</v>
      </c>
      <c r="C4951" t="s">
        <v>1246</v>
      </c>
      <c r="D4951">
        <v>91</v>
      </c>
      <c r="E4951">
        <v>0</v>
      </c>
      <c r="F4951">
        <v>0</v>
      </c>
      <c r="G4951" s="2">
        <f t="shared" si="618"/>
        <v>0</v>
      </c>
      <c r="H4951" s="3" t="str">
        <f t="shared" si="619"/>
        <v>10</v>
      </c>
      <c r="I4951" s="3" t="str">
        <f t="shared" si="620"/>
        <v>704</v>
      </c>
      <c r="J4951" s="3">
        <v>704</v>
      </c>
      <c r="K4951" s="3" t="str">
        <f>+VLOOKUP(J4951,'Dimension descriptions'!P:R,3,FALSE)</f>
        <v>Logan High School</v>
      </c>
      <c r="L4951" s="3" t="str">
        <f t="shared" si="621"/>
        <v>5876</v>
      </c>
      <c r="M4951" s="10">
        <v>5876</v>
      </c>
      <c r="N4951" s="3" t="str">
        <f t="shared" si="616"/>
        <v>1000</v>
      </c>
      <c r="O4951" s="3" t="str">
        <f t="shared" si="617"/>
        <v>220</v>
      </c>
      <c r="P4951" s="3" t="str">
        <f t="shared" si="622"/>
        <v>2</v>
      </c>
      <c r="Q4951" s="11">
        <f>+VLOOKUP(M4951,'Dimension descriptions'!K:M,2,FALSE)</f>
        <v>5876</v>
      </c>
      <c r="R4951" s="33">
        <v>5876</v>
      </c>
      <c r="S4951" s="11" t="str">
        <f>+VLOOKUP(R4951,'Dimension descriptions'!K:M,3)</f>
        <v>LEGISLATIVE SALARY ADJUSTMENT</v>
      </c>
      <c r="T4951" s="3" t="str">
        <f t="shared" si="623"/>
        <v>N</v>
      </c>
      <c r="U4951">
        <f>+VLOOKUP(R4951,'FY21 P13 Allotment memo'!O:O,1,FALSE)</f>
        <v>5876</v>
      </c>
      <c r="V4951"/>
      <c r="W4951"/>
      <c r="X4951"/>
      <c r="Y4951"/>
      <c r="Z4951"/>
    </row>
    <row r="4952" spans="1:26">
      <c r="A4952">
        <v>10</v>
      </c>
      <c r="B4952" t="s">
        <v>6480</v>
      </c>
      <c r="C4952" t="s">
        <v>1496</v>
      </c>
      <c r="D4952">
        <v>91</v>
      </c>
      <c r="E4952">
        <v>0</v>
      </c>
      <c r="F4952">
        <v>0</v>
      </c>
      <c r="G4952" s="2">
        <f t="shared" si="618"/>
        <v>0</v>
      </c>
      <c r="H4952" s="3" t="str">
        <f t="shared" si="619"/>
        <v>10</v>
      </c>
      <c r="I4952" s="3" t="str">
        <f t="shared" si="620"/>
        <v>704</v>
      </c>
      <c r="J4952" s="3">
        <v>704</v>
      </c>
      <c r="K4952" s="3" t="str">
        <f>+VLOOKUP(J4952,'Dimension descriptions'!P:R,3,FALSE)</f>
        <v>Logan High School</v>
      </c>
      <c r="L4952" s="3" t="str">
        <f t="shared" si="621"/>
        <v>5876</v>
      </c>
      <c r="M4952" s="10">
        <v>5876</v>
      </c>
      <c r="N4952" s="3" t="str">
        <f t="shared" si="616"/>
        <v>2120</v>
      </c>
      <c r="O4952" s="3" t="str">
        <f t="shared" si="617"/>
        <v>142</v>
      </c>
      <c r="P4952" s="3" t="str">
        <f t="shared" si="622"/>
        <v>1</v>
      </c>
      <c r="Q4952" s="11">
        <f>+VLOOKUP(M4952,'Dimension descriptions'!K:M,2,FALSE)</f>
        <v>5876</v>
      </c>
      <c r="R4952" s="33">
        <v>5876</v>
      </c>
      <c r="S4952" s="11" t="str">
        <f>+VLOOKUP(R4952,'Dimension descriptions'!K:M,3)</f>
        <v>LEGISLATIVE SALARY ADJUSTMENT</v>
      </c>
      <c r="T4952" s="3" t="str">
        <f t="shared" si="623"/>
        <v>N</v>
      </c>
      <c r="U4952">
        <f>+VLOOKUP(R4952,'FY21 P13 Allotment memo'!O:O,1,FALSE)</f>
        <v>5876</v>
      </c>
      <c r="V4952"/>
      <c r="W4952"/>
      <c r="X4952"/>
      <c r="Y4952"/>
      <c r="Z4952"/>
    </row>
    <row r="4953" spans="1:26">
      <c r="A4953">
        <v>10</v>
      </c>
      <c r="B4953" t="s">
        <v>6481</v>
      </c>
      <c r="C4953" t="s">
        <v>1498</v>
      </c>
      <c r="D4953">
        <v>91</v>
      </c>
      <c r="E4953">
        <v>0</v>
      </c>
      <c r="F4953">
        <v>0</v>
      </c>
      <c r="G4953" s="2">
        <f t="shared" si="618"/>
        <v>0</v>
      </c>
      <c r="H4953" s="3" t="str">
        <f t="shared" si="619"/>
        <v>10</v>
      </c>
      <c r="I4953" s="3" t="str">
        <f t="shared" si="620"/>
        <v>704</v>
      </c>
      <c r="J4953" s="3">
        <v>704</v>
      </c>
      <c r="K4953" s="3" t="str">
        <f>+VLOOKUP(J4953,'Dimension descriptions'!P:R,3,FALSE)</f>
        <v>Logan High School</v>
      </c>
      <c r="L4953" s="3" t="str">
        <f t="shared" si="621"/>
        <v>5876</v>
      </c>
      <c r="M4953" s="10">
        <v>5876</v>
      </c>
      <c r="N4953" s="3" t="str">
        <f t="shared" si="616"/>
        <v>2120</v>
      </c>
      <c r="O4953" s="3" t="str">
        <f t="shared" si="617"/>
        <v>210</v>
      </c>
      <c r="P4953" s="3" t="str">
        <f t="shared" si="622"/>
        <v>2</v>
      </c>
      <c r="Q4953" s="11">
        <f>+VLOOKUP(M4953,'Dimension descriptions'!K:M,2,FALSE)</f>
        <v>5876</v>
      </c>
      <c r="R4953" s="33">
        <v>5876</v>
      </c>
      <c r="S4953" s="11" t="str">
        <f>+VLOOKUP(R4953,'Dimension descriptions'!K:M,3)</f>
        <v>LEGISLATIVE SALARY ADJUSTMENT</v>
      </c>
      <c r="T4953" s="3" t="str">
        <f t="shared" si="623"/>
        <v>N</v>
      </c>
      <c r="U4953">
        <f>+VLOOKUP(R4953,'FY21 P13 Allotment memo'!O:O,1,FALSE)</f>
        <v>5876</v>
      </c>
      <c r="V4953"/>
      <c r="W4953"/>
      <c r="X4953"/>
      <c r="Y4953"/>
      <c r="Z4953"/>
    </row>
    <row r="4954" spans="1:26">
      <c r="A4954">
        <v>10</v>
      </c>
      <c r="B4954" t="s">
        <v>6482</v>
      </c>
      <c r="C4954" t="s">
        <v>1500</v>
      </c>
      <c r="D4954">
        <v>91</v>
      </c>
      <c r="E4954">
        <v>0</v>
      </c>
      <c r="F4954">
        <v>0</v>
      </c>
      <c r="G4954" s="2">
        <f t="shared" si="618"/>
        <v>0</v>
      </c>
      <c r="H4954" s="3" t="str">
        <f t="shared" si="619"/>
        <v>10</v>
      </c>
      <c r="I4954" s="3" t="str">
        <f t="shared" si="620"/>
        <v>704</v>
      </c>
      <c r="J4954" s="3">
        <v>704</v>
      </c>
      <c r="K4954" s="3" t="str">
        <f>+VLOOKUP(J4954,'Dimension descriptions'!P:R,3,FALSE)</f>
        <v>Logan High School</v>
      </c>
      <c r="L4954" s="3" t="str">
        <f t="shared" si="621"/>
        <v>5876</v>
      </c>
      <c r="M4954" s="10">
        <v>5876</v>
      </c>
      <c r="N4954" s="3" t="str">
        <f t="shared" si="616"/>
        <v>2120</v>
      </c>
      <c r="O4954" s="3" t="str">
        <f t="shared" si="617"/>
        <v>220</v>
      </c>
      <c r="P4954" s="3" t="str">
        <f t="shared" si="622"/>
        <v>2</v>
      </c>
      <c r="Q4954" s="11">
        <f>+VLOOKUP(M4954,'Dimension descriptions'!K:M,2,FALSE)</f>
        <v>5876</v>
      </c>
      <c r="R4954" s="33">
        <v>5876</v>
      </c>
      <c r="S4954" s="11" t="str">
        <f>+VLOOKUP(R4954,'Dimension descriptions'!K:M,3)</f>
        <v>LEGISLATIVE SALARY ADJUSTMENT</v>
      </c>
      <c r="T4954" s="3" t="str">
        <f t="shared" si="623"/>
        <v>N</v>
      </c>
      <c r="U4954">
        <f>+VLOOKUP(R4954,'FY21 P13 Allotment memo'!O:O,1,FALSE)</f>
        <v>5876</v>
      </c>
      <c r="V4954"/>
      <c r="W4954"/>
      <c r="X4954"/>
      <c r="Y4954"/>
      <c r="Z4954"/>
    </row>
    <row r="4955" spans="1:26">
      <c r="A4955">
        <v>10</v>
      </c>
      <c r="B4955" t="s">
        <v>6483</v>
      </c>
      <c r="C4955" t="s">
        <v>1496</v>
      </c>
      <c r="D4955">
        <v>91</v>
      </c>
      <c r="E4955">
        <v>0</v>
      </c>
      <c r="F4955">
        <v>0</v>
      </c>
      <c r="G4955" s="2">
        <f t="shared" si="618"/>
        <v>0</v>
      </c>
      <c r="H4955" s="3" t="str">
        <f t="shared" si="619"/>
        <v>10</v>
      </c>
      <c r="I4955" s="3" t="str">
        <f t="shared" si="620"/>
        <v>704</v>
      </c>
      <c r="J4955" s="3">
        <v>704</v>
      </c>
      <c r="K4955" s="3" t="str">
        <f>+VLOOKUP(J4955,'Dimension descriptions'!P:R,3,FALSE)</f>
        <v>Logan High School</v>
      </c>
      <c r="L4955" s="3" t="str">
        <f t="shared" si="621"/>
        <v>5876</v>
      </c>
      <c r="M4955" s="10">
        <v>5876</v>
      </c>
      <c r="N4955" s="3" t="str">
        <f t="shared" si="616"/>
        <v>2150</v>
      </c>
      <c r="O4955" s="3" t="str">
        <f t="shared" si="617"/>
        <v>199</v>
      </c>
      <c r="P4955" s="3" t="str">
        <f t="shared" si="622"/>
        <v>1</v>
      </c>
      <c r="Q4955" s="11">
        <f>+VLOOKUP(M4955,'Dimension descriptions'!K:M,2,FALSE)</f>
        <v>5876</v>
      </c>
      <c r="R4955" s="33">
        <v>5876</v>
      </c>
      <c r="S4955" s="11" t="str">
        <f>+VLOOKUP(R4955,'Dimension descriptions'!K:M,3)</f>
        <v>LEGISLATIVE SALARY ADJUSTMENT</v>
      </c>
      <c r="T4955" s="3" t="str">
        <f t="shared" si="623"/>
        <v>N</v>
      </c>
      <c r="U4955">
        <f>+VLOOKUP(R4955,'FY21 P13 Allotment memo'!O:O,1,FALSE)</f>
        <v>5876</v>
      </c>
      <c r="V4955"/>
      <c r="W4955"/>
      <c r="X4955"/>
      <c r="Y4955"/>
      <c r="Z4955"/>
    </row>
    <row r="4956" spans="1:26">
      <c r="A4956">
        <v>10</v>
      </c>
      <c r="B4956" t="s">
        <v>6484</v>
      </c>
      <c r="C4956" t="s">
        <v>1498</v>
      </c>
      <c r="D4956">
        <v>91</v>
      </c>
      <c r="E4956">
        <v>0</v>
      </c>
      <c r="F4956">
        <v>0</v>
      </c>
      <c r="G4956" s="2">
        <f t="shared" si="618"/>
        <v>0</v>
      </c>
      <c r="H4956" s="3" t="str">
        <f t="shared" si="619"/>
        <v>10</v>
      </c>
      <c r="I4956" s="3" t="str">
        <f t="shared" si="620"/>
        <v>704</v>
      </c>
      <c r="J4956" s="3">
        <v>704</v>
      </c>
      <c r="K4956" s="3" t="str">
        <f>+VLOOKUP(J4956,'Dimension descriptions'!P:R,3,FALSE)</f>
        <v>Logan High School</v>
      </c>
      <c r="L4956" s="3" t="str">
        <f t="shared" si="621"/>
        <v>5876</v>
      </c>
      <c r="M4956" s="10">
        <v>5876</v>
      </c>
      <c r="N4956" s="3" t="str">
        <f t="shared" si="616"/>
        <v>2150</v>
      </c>
      <c r="O4956" s="3" t="str">
        <f t="shared" si="617"/>
        <v>210</v>
      </c>
      <c r="P4956" s="3" t="str">
        <f t="shared" si="622"/>
        <v>2</v>
      </c>
      <c r="Q4956" s="11">
        <f>+VLOOKUP(M4956,'Dimension descriptions'!K:M,2,FALSE)</f>
        <v>5876</v>
      </c>
      <c r="R4956" s="33">
        <v>5876</v>
      </c>
      <c r="S4956" s="11" t="str">
        <f>+VLOOKUP(R4956,'Dimension descriptions'!K:M,3)</f>
        <v>LEGISLATIVE SALARY ADJUSTMENT</v>
      </c>
      <c r="T4956" s="3" t="str">
        <f t="shared" si="623"/>
        <v>N</v>
      </c>
      <c r="U4956">
        <f>+VLOOKUP(R4956,'FY21 P13 Allotment memo'!O:O,1,FALSE)</f>
        <v>5876</v>
      </c>
      <c r="V4956"/>
      <c r="W4956"/>
      <c r="X4956"/>
      <c r="Y4956"/>
      <c r="Z4956"/>
    </row>
    <row r="4957" spans="1:26">
      <c r="A4957">
        <v>10</v>
      </c>
      <c r="B4957" t="s">
        <v>6485</v>
      </c>
      <c r="C4957" t="s">
        <v>1500</v>
      </c>
      <c r="D4957">
        <v>91</v>
      </c>
      <c r="E4957">
        <v>0</v>
      </c>
      <c r="F4957">
        <v>0</v>
      </c>
      <c r="G4957" s="2">
        <f t="shared" si="618"/>
        <v>0</v>
      </c>
      <c r="H4957" s="3" t="str">
        <f t="shared" si="619"/>
        <v>10</v>
      </c>
      <c r="I4957" s="3" t="str">
        <f t="shared" si="620"/>
        <v>704</v>
      </c>
      <c r="J4957" s="3">
        <v>704</v>
      </c>
      <c r="K4957" s="3" t="str">
        <f>+VLOOKUP(J4957,'Dimension descriptions'!P:R,3,FALSE)</f>
        <v>Logan High School</v>
      </c>
      <c r="L4957" s="3" t="str">
        <f t="shared" si="621"/>
        <v>5876</v>
      </c>
      <c r="M4957" s="10">
        <v>5876</v>
      </c>
      <c r="N4957" s="3" t="str">
        <f t="shared" si="616"/>
        <v>2150</v>
      </c>
      <c r="O4957" s="3" t="str">
        <f t="shared" si="617"/>
        <v>220</v>
      </c>
      <c r="P4957" s="3" t="str">
        <f t="shared" si="622"/>
        <v>2</v>
      </c>
      <c r="Q4957" s="11">
        <f>+VLOOKUP(M4957,'Dimension descriptions'!K:M,2,FALSE)</f>
        <v>5876</v>
      </c>
      <c r="R4957" s="33">
        <v>5876</v>
      </c>
      <c r="S4957" s="11" t="str">
        <f>+VLOOKUP(R4957,'Dimension descriptions'!K:M,3)</f>
        <v>LEGISLATIVE SALARY ADJUSTMENT</v>
      </c>
      <c r="T4957" s="3" t="str">
        <f t="shared" si="623"/>
        <v>N</v>
      </c>
      <c r="U4957">
        <f>+VLOOKUP(R4957,'FY21 P13 Allotment memo'!O:O,1,FALSE)</f>
        <v>5876</v>
      </c>
      <c r="V4957"/>
      <c r="W4957"/>
      <c r="X4957"/>
      <c r="Y4957"/>
      <c r="Z4957"/>
    </row>
    <row r="4958" spans="1:26">
      <c r="A4958">
        <v>10</v>
      </c>
      <c r="B4958" t="s">
        <v>6486</v>
      </c>
      <c r="C4958" t="s">
        <v>1496</v>
      </c>
      <c r="D4958">
        <v>91</v>
      </c>
      <c r="E4958">
        <v>0</v>
      </c>
      <c r="F4958">
        <v>0</v>
      </c>
      <c r="G4958" s="2">
        <f t="shared" si="618"/>
        <v>0</v>
      </c>
      <c r="H4958" s="3" t="str">
        <f t="shared" si="619"/>
        <v>10</v>
      </c>
      <c r="I4958" s="3" t="str">
        <f t="shared" si="620"/>
        <v>704</v>
      </c>
      <c r="J4958" s="3">
        <v>704</v>
      </c>
      <c r="K4958" s="3" t="str">
        <f>+VLOOKUP(J4958,'Dimension descriptions'!P:R,3,FALSE)</f>
        <v>Logan High School</v>
      </c>
      <c r="L4958" s="3" t="str">
        <f t="shared" si="621"/>
        <v>5876</v>
      </c>
      <c r="M4958" s="10">
        <v>5876</v>
      </c>
      <c r="N4958" s="3" t="str">
        <f t="shared" si="616"/>
        <v>2190</v>
      </c>
      <c r="O4958" s="3" t="str">
        <f t="shared" si="617"/>
        <v>149</v>
      </c>
      <c r="P4958" s="3" t="str">
        <f t="shared" si="622"/>
        <v>1</v>
      </c>
      <c r="Q4958" s="11">
        <f>+VLOOKUP(M4958,'Dimension descriptions'!K:M,2,FALSE)</f>
        <v>5876</v>
      </c>
      <c r="R4958" s="33">
        <v>5876</v>
      </c>
      <c r="S4958" s="11" t="str">
        <f>+VLOOKUP(R4958,'Dimension descriptions'!K:M,3)</f>
        <v>LEGISLATIVE SALARY ADJUSTMENT</v>
      </c>
      <c r="T4958" s="3" t="str">
        <f t="shared" si="623"/>
        <v>N</v>
      </c>
      <c r="U4958">
        <f>+VLOOKUP(R4958,'FY21 P13 Allotment memo'!O:O,1,FALSE)</f>
        <v>5876</v>
      </c>
      <c r="V4958"/>
      <c r="W4958"/>
      <c r="X4958"/>
      <c r="Y4958"/>
      <c r="Z4958"/>
    </row>
    <row r="4959" spans="1:26">
      <c r="A4959">
        <v>10</v>
      </c>
      <c r="B4959" t="s">
        <v>6487</v>
      </c>
      <c r="C4959" t="s">
        <v>1498</v>
      </c>
      <c r="D4959">
        <v>91</v>
      </c>
      <c r="E4959">
        <v>0</v>
      </c>
      <c r="F4959">
        <v>0</v>
      </c>
      <c r="G4959" s="2">
        <f t="shared" si="618"/>
        <v>0</v>
      </c>
      <c r="H4959" s="3" t="str">
        <f t="shared" si="619"/>
        <v>10</v>
      </c>
      <c r="I4959" s="3" t="str">
        <f t="shared" si="620"/>
        <v>704</v>
      </c>
      <c r="J4959" s="3">
        <v>704</v>
      </c>
      <c r="K4959" s="3" t="str">
        <f>+VLOOKUP(J4959,'Dimension descriptions'!P:R,3,FALSE)</f>
        <v>Logan High School</v>
      </c>
      <c r="L4959" s="3" t="str">
        <f t="shared" si="621"/>
        <v>5876</v>
      </c>
      <c r="M4959" s="10">
        <v>5876</v>
      </c>
      <c r="N4959" s="3" t="str">
        <f t="shared" si="616"/>
        <v>2190</v>
      </c>
      <c r="O4959" s="3" t="str">
        <f t="shared" si="617"/>
        <v>210</v>
      </c>
      <c r="P4959" s="3" t="str">
        <f t="shared" si="622"/>
        <v>2</v>
      </c>
      <c r="Q4959" s="11">
        <f>+VLOOKUP(M4959,'Dimension descriptions'!K:M,2,FALSE)</f>
        <v>5876</v>
      </c>
      <c r="R4959" s="33">
        <v>5876</v>
      </c>
      <c r="S4959" s="11" t="str">
        <f>+VLOOKUP(R4959,'Dimension descriptions'!K:M,3)</f>
        <v>LEGISLATIVE SALARY ADJUSTMENT</v>
      </c>
      <c r="T4959" s="3" t="str">
        <f t="shared" si="623"/>
        <v>N</v>
      </c>
      <c r="U4959">
        <f>+VLOOKUP(R4959,'FY21 P13 Allotment memo'!O:O,1,FALSE)</f>
        <v>5876</v>
      </c>
      <c r="V4959"/>
      <c r="W4959"/>
      <c r="X4959"/>
      <c r="Y4959"/>
      <c r="Z4959"/>
    </row>
    <row r="4960" spans="1:26">
      <c r="A4960">
        <v>10</v>
      </c>
      <c r="B4960" t="s">
        <v>6488</v>
      </c>
      <c r="C4960" t="s">
        <v>1500</v>
      </c>
      <c r="D4960">
        <v>91</v>
      </c>
      <c r="E4960">
        <v>0</v>
      </c>
      <c r="F4960">
        <v>0</v>
      </c>
      <c r="G4960" s="2">
        <f t="shared" si="618"/>
        <v>0</v>
      </c>
      <c r="H4960" s="3" t="str">
        <f t="shared" si="619"/>
        <v>10</v>
      </c>
      <c r="I4960" s="3" t="str">
        <f t="shared" si="620"/>
        <v>704</v>
      </c>
      <c r="J4960" s="3">
        <v>704</v>
      </c>
      <c r="K4960" s="3" t="str">
        <f>+VLOOKUP(J4960,'Dimension descriptions'!P:R,3,FALSE)</f>
        <v>Logan High School</v>
      </c>
      <c r="L4960" s="3" t="str">
        <f t="shared" si="621"/>
        <v>5876</v>
      </c>
      <c r="M4960" s="10">
        <v>5876</v>
      </c>
      <c r="N4960" s="3" t="str">
        <f t="shared" si="616"/>
        <v>2190</v>
      </c>
      <c r="O4960" s="3" t="str">
        <f t="shared" si="617"/>
        <v>220</v>
      </c>
      <c r="P4960" s="3" t="str">
        <f t="shared" si="622"/>
        <v>2</v>
      </c>
      <c r="Q4960" s="11">
        <f>+VLOOKUP(M4960,'Dimension descriptions'!K:M,2,FALSE)</f>
        <v>5876</v>
      </c>
      <c r="R4960" s="33">
        <v>5876</v>
      </c>
      <c r="S4960" s="11" t="str">
        <f>+VLOOKUP(R4960,'Dimension descriptions'!K:M,3)</f>
        <v>LEGISLATIVE SALARY ADJUSTMENT</v>
      </c>
      <c r="T4960" s="3" t="str">
        <f t="shared" si="623"/>
        <v>N</v>
      </c>
      <c r="U4960">
        <f>+VLOOKUP(R4960,'FY21 P13 Allotment memo'!O:O,1,FALSE)</f>
        <v>5876</v>
      </c>
      <c r="V4960"/>
      <c r="W4960"/>
      <c r="X4960"/>
      <c r="Y4960"/>
      <c r="Z4960"/>
    </row>
    <row r="4961" spans="1:26">
      <c r="A4961">
        <v>10</v>
      </c>
      <c r="B4961" t="s">
        <v>6489</v>
      </c>
      <c r="C4961" t="s">
        <v>1496</v>
      </c>
      <c r="D4961">
        <v>91</v>
      </c>
      <c r="E4961">
        <v>0</v>
      </c>
      <c r="F4961">
        <v>0</v>
      </c>
      <c r="G4961" s="2">
        <f t="shared" si="618"/>
        <v>0</v>
      </c>
      <c r="H4961" s="3" t="str">
        <f t="shared" si="619"/>
        <v>10</v>
      </c>
      <c r="I4961" s="3" t="str">
        <f t="shared" si="620"/>
        <v>704</v>
      </c>
      <c r="J4961" s="3">
        <v>704</v>
      </c>
      <c r="K4961" s="3" t="str">
        <f>+VLOOKUP(J4961,'Dimension descriptions'!P:R,3,FALSE)</f>
        <v>Logan High School</v>
      </c>
      <c r="L4961" s="3" t="str">
        <f t="shared" si="621"/>
        <v>5876</v>
      </c>
      <c r="M4961" s="10">
        <v>5876</v>
      </c>
      <c r="N4961" s="3" t="str">
        <f t="shared" si="616"/>
        <v>2220</v>
      </c>
      <c r="O4961" s="3" t="str">
        <f t="shared" si="617"/>
        <v>145</v>
      </c>
      <c r="P4961" s="3" t="str">
        <f t="shared" si="622"/>
        <v>1</v>
      </c>
      <c r="Q4961" s="11">
        <f>+VLOOKUP(M4961,'Dimension descriptions'!K:M,2,FALSE)</f>
        <v>5876</v>
      </c>
      <c r="R4961" s="33">
        <v>5876</v>
      </c>
      <c r="S4961" s="11" t="str">
        <f>+VLOOKUP(R4961,'Dimension descriptions'!K:M,3)</f>
        <v>LEGISLATIVE SALARY ADJUSTMENT</v>
      </c>
      <c r="T4961" s="3" t="str">
        <f t="shared" si="623"/>
        <v>N</v>
      </c>
      <c r="U4961">
        <f>+VLOOKUP(R4961,'FY21 P13 Allotment memo'!O:O,1,FALSE)</f>
        <v>5876</v>
      </c>
      <c r="V4961"/>
      <c r="W4961"/>
      <c r="X4961"/>
      <c r="Y4961"/>
      <c r="Z4961"/>
    </row>
    <row r="4962" spans="1:26">
      <c r="A4962">
        <v>10</v>
      </c>
      <c r="B4962" t="s">
        <v>6490</v>
      </c>
      <c r="C4962" t="s">
        <v>1498</v>
      </c>
      <c r="D4962">
        <v>91</v>
      </c>
      <c r="E4962">
        <v>0</v>
      </c>
      <c r="F4962">
        <v>0</v>
      </c>
      <c r="G4962" s="2">
        <f t="shared" si="618"/>
        <v>0</v>
      </c>
      <c r="H4962" s="3" t="str">
        <f t="shared" si="619"/>
        <v>10</v>
      </c>
      <c r="I4962" s="3" t="str">
        <f t="shared" si="620"/>
        <v>704</v>
      </c>
      <c r="J4962" s="3">
        <v>704</v>
      </c>
      <c r="K4962" s="3" t="str">
        <f>+VLOOKUP(J4962,'Dimension descriptions'!P:R,3,FALSE)</f>
        <v>Logan High School</v>
      </c>
      <c r="L4962" s="3" t="str">
        <f t="shared" si="621"/>
        <v>5876</v>
      </c>
      <c r="M4962" s="10">
        <v>5876</v>
      </c>
      <c r="N4962" s="3" t="str">
        <f t="shared" si="616"/>
        <v>2220</v>
      </c>
      <c r="O4962" s="3" t="str">
        <f t="shared" si="617"/>
        <v>210</v>
      </c>
      <c r="P4962" s="3" t="str">
        <f t="shared" si="622"/>
        <v>2</v>
      </c>
      <c r="Q4962" s="11">
        <f>+VLOOKUP(M4962,'Dimension descriptions'!K:M,2,FALSE)</f>
        <v>5876</v>
      </c>
      <c r="R4962" s="33">
        <v>5876</v>
      </c>
      <c r="S4962" s="11" t="str">
        <f>+VLOOKUP(R4962,'Dimension descriptions'!K:M,3)</f>
        <v>LEGISLATIVE SALARY ADJUSTMENT</v>
      </c>
      <c r="T4962" s="3" t="str">
        <f t="shared" si="623"/>
        <v>N</v>
      </c>
      <c r="U4962">
        <f>+VLOOKUP(R4962,'FY21 P13 Allotment memo'!O:O,1,FALSE)</f>
        <v>5876</v>
      </c>
      <c r="V4962"/>
      <c r="W4962"/>
      <c r="X4962"/>
      <c r="Y4962"/>
      <c r="Z4962"/>
    </row>
    <row r="4963" spans="1:26">
      <c r="A4963">
        <v>10</v>
      </c>
      <c r="B4963" t="s">
        <v>6491</v>
      </c>
      <c r="C4963" t="s">
        <v>1500</v>
      </c>
      <c r="D4963">
        <v>91</v>
      </c>
      <c r="E4963">
        <v>0</v>
      </c>
      <c r="F4963">
        <v>0</v>
      </c>
      <c r="G4963" s="2">
        <f t="shared" si="618"/>
        <v>0</v>
      </c>
      <c r="H4963" s="3" t="str">
        <f t="shared" si="619"/>
        <v>10</v>
      </c>
      <c r="I4963" s="3" t="str">
        <f t="shared" si="620"/>
        <v>704</v>
      </c>
      <c r="J4963" s="3">
        <v>704</v>
      </c>
      <c r="K4963" s="3" t="str">
        <f>+VLOOKUP(J4963,'Dimension descriptions'!P:R,3,FALSE)</f>
        <v>Logan High School</v>
      </c>
      <c r="L4963" s="3" t="str">
        <f t="shared" si="621"/>
        <v>5876</v>
      </c>
      <c r="M4963" s="10">
        <v>5876</v>
      </c>
      <c r="N4963" s="3" t="str">
        <f t="shared" si="616"/>
        <v>2220</v>
      </c>
      <c r="O4963" s="3" t="str">
        <f t="shared" si="617"/>
        <v>220</v>
      </c>
      <c r="P4963" s="3" t="str">
        <f t="shared" si="622"/>
        <v>2</v>
      </c>
      <c r="Q4963" s="11">
        <f>+VLOOKUP(M4963,'Dimension descriptions'!K:M,2,FALSE)</f>
        <v>5876</v>
      </c>
      <c r="R4963" s="33">
        <v>5876</v>
      </c>
      <c r="S4963" s="11" t="str">
        <f>+VLOOKUP(R4963,'Dimension descriptions'!K:M,3)</f>
        <v>LEGISLATIVE SALARY ADJUSTMENT</v>
      </c>
      <c r="T4963" s="3" t="str">
        <f t="shared" si="623"/>
        <v>N</v>
      </c>
      <c r="U4963">
        <f>+VLOOKUP(R4963,'FY21 P13 Allotment memo'!O:O,1,FALSE)</f>
        <v>5876</v>
      </c>
      <c r="V4963"/>
      <c r="W4963"/>
      <c r="X4963"/>
      <c r="Y4963"/>
      <c r="Z4963"/>
    </row>
    <row r="4964" spans="1:26">
      <c r="A4964">
        <v>10</v>
      </c>
      <c r="B4964" t="s">
        <v>6492</v>
      </c>
      <c r="C4964" t="s">
        <v>1496</v>
      </c>
      <c r="D4964">
        <v>91</v>
      </c>
      <c r="E4964">
        <v>0</v>
      </c>
      <c r="F4964">
        <v>0</v>
      </c>
      <c r="G4964" s="2">
        <f t="shared" si="618"/>
        <v>0</v>
      </c>
      <c r="H4964" s="3" t="str">
        <f t="shared" si="619"/>
        <v>10</v>
      </c>
      <c r="I4964" s="3" t="str">
        <f t="shared" si="620"/>
        <v>704</v>
      </c>
      <c r="J4964" s="3">
        <v>704</v>
      </c>
      <c r="K4964" s="3" t="str">
        <f>+VLOOKUP(J4964,'Dimension descriptions'!P:R,3,FALSE)</f>
        <v>Logan High School</v>
      </c>
      <c r="L4964" s="3" t="str">
        <f t="shared" si="621"/>
        <v>5876</v>
      </c>
      <c r="M4964" s="10">
        <v>5876</v>
      </c>
      <c r="N4964" s="3" t="str">
        <f t="shared" si="616"/>
        <v>2400</v>
      </c>
      <c r="O4964" s="3" t="str">
        <f t="shared" si="617"/>
        <v>121</v>
      </c>
      <c r="P4964" s="3" t="str">
        <f t="shared" si="622"/>
        <v>1</v>
      </c>
      <c r="Q4964" s="11">
        <f>+VLOOKUP(M4964,'Dimension descriptions'!K:M,2,FALSE)</f>
        <v>5876</v>
      </c>
      <c r="R4964" s="33">
        <v>5876</v>
      </c>
      <c r="S4964" s="11" t="str">
        <f>+VLOOKUP(R4964,'Dimension descriptions'!K:M,3)</f>
        <v>LEGISLATIVE SALARY ADJUSTMENT</v>
      </c>
      <c r="T4964" s="3" t="str">
        <f t="shared" si="623"/>
        <v>N</v>
      </c>
      <c r="U4964">
        <f>+VLOOKUP(R4964,'FY21 P13 Allotment memo'!O:O,1,FALSE)</f>
        <v>5876</v>
      </c>
      <c r="V4964"/>
      <c r="W4964"/>
      <c r="X4964"/>
      <c r="Y4964"/>
      <c r="Z4964"/>
    </row>
    <row r="4965" spans="1:26">
      <c r="A4965">
        <v>10</v>
      </c>
      <c r="B4965" t="s">
        <v>6493</v>
      </c>
      <c r="C4965" t="s">
        <v>1496</v>
      </c>
      <c r="D4965">
        <v>91</v>
      </c>
      <c r="E4965">
        <v>0</v>
      </c>
      <c r="F4965">
        <v>0</v>
      </c>
      <c r="G4965" s="2">
        <f t="shared" si="618"/>
        <v>0</v>
      </c>
      <c r="H4965" s="3" t="str">
        <f t="shared" si="619"/>
        <v>10</v>
      </c>
      <c r="I4965" s="3" t="str">
        <f t="shared" si="620"/>
        <v>704</v>
      </c>
      <c r="J4965" s="3">
        <v>704</v>
      </c>
      <c r="K4965" s="3" t="str">
        <f>+VLOOKUP(J4965,'Dimension descriptions'!P:R,3,FALSE)</f>
        <v>Logan High School</v>
      </c>
      <c r="L4965" s="3" t="str">
        <f t="shared" si="621"/>
        <v>5876</v>
      </c>
      <c r="M4965" s="10">
        <v>5876</v>
      </c>
      <c r="N4965" s="3" t="str">
        <f t="shared" si="616"/>
        <v>2400</v>
      </c>
      <c r="O4965" s="3" t="str">
        <f t="shared" si="617"/>
        <v>122</v>
      </c>
      <c r="P4965" s="3" t="str">
        <f t="shared" si="622"/>
        <v>1</v>
      </c>
      <c r="Q4965" s="11">
        <f>+VLOOKUP(M4965,'Dimension descriptions'!K:M,2,FALSE)</f>
        <v>5876</v>
      </c>
      <c r="R4965" s="33">
        <v>5876</v>
      </c>
      <c r="S4965" s="11" t="str">
        <f>+VLOOKUP(R4965,'Dimension descriptions'!K:M,3)</f>
        <v>LEGISLATIVE SALARY ADJUSTMENT</v>
      </c>
      <c r="T4965" s="3" t="str">
        <f t="shared" si="623"/>
        <v>N</v>
      </c>
      <c r="U4965">
        <f>+VLOOKUP(R4965,'FY21 P13 Allotment memo'!O:O,1,FALSE)</f>
        <v>5876</v>
      </c>
      <c r="V4965"/>
      <c r="W4965"/>
      <c r="X4965"/>
      <c r="Y4965"/>
      <c r="Z4965"/>
    </row>
    <row r="4966" spans="1:26">
      <c r="A4966">
        <v>10</v>
      </c>
      <c r="B4966" t="s">
        <v>6494</v>
      </c>
      <c r="C4966" t="s">
        <v>1498</v>
      </c>
      <c r="D4966">
        <v>91</v>
      </c>
      <c r="E4966">
        <v>0</v>
      </c>
      <c r="F4966">
        <v>0</v>
      </c>
      <c r="G4966" s="2">
        <f t="shared" si="618"/>
        <v>0</v>
      </c>
      <c r="H4966" s="3" t="str">
        <f t="shared" si="619"/>
        <v>10</v>
      </c>
      <c r="I4966" s="3" t="str">
        <f t="shared" si="620"/>
        <v>704</v>
      </c>
      <c r="J4966" s="3">
        <v>704</v>
      </c>
      <c r="K4966" s="3" t="str">
        <f>+VLOOKUP(J4966,'Dimension descriptions'!P:R,3,FALSE)</f>
        <v>Logan High School</v>
      </c>
      <c r="L4966" s="3" t="str">
        <f t="shared" si="621"/>
        <v>5876</v>
      </c>
      <c r="M4966" s="10">
        <v>5876</v>
      </c>
      <c r="N4966" s="3" t="str">
        <f t="shared" si="616"/>
        <v>2400</v>
      </c>
      <c r="O4966" s="3" t="str">
        <f t="shared" si="617"/>
        <v>210</v>
      </c>
      <c r="P4966" s="3" t="str">
        <f t="shared" si="622"/>
        <v>2</v>
      </c>
      <c r="Q4966" s="11">
        <f>+VLOOKUP(M4966,'Dimension descriptions'!K:M,2,FALSE)</f>
        <v>5876</v>
      </c>
      <c r="R4966" s="33">
        <v>5876</v>
      </c>
      <c r="S4966" s="11" t="str">
        <f>+VLOOKUP(R4966,'Dimension descriptions'!K:M,3)</f>
        <v>LEGISLATIVE SALARY ADJUSTMENT</v>
      </c>
      <c r="T4966" s="3" t="str">
        <f t="shared" si="623"/>
        <v>N</v>
      </c>
      <c r="U4966">
        <f>+VLOOKUP(R4966,'FY21 P13 Allotment memo'!O:O,1,FALSE)</f>
        <v>5876</v>
      </c>
      <c r="V4966"/>
      <c r="W4966"/>
      <c r="X4966"/>
      <c r="Y4966"/>
      <c r="Z4966"/>
    </row>
    <row r="4967" spans="1:26">
      <c r="A4967">
        <v>10</v>
      </c>
      <c r="B4967" t="s">
        <v>6495</v>
      </c>
      <c r="C4967" t="s">
        <v>1500</v>
      </c>
      <c r="D4967">
        <v>91</v>
      </c>
      <c r="E4967">
        <v>0</v>
      </c>
      <c r="F4967">
        <v>0</v>
      </c>
      <c r="G4967" s="2">
        <f t="shared" si="618"/>
        <v>0</v>
      </c>
      <c r="H4967" s="3" t="str">
        <f t="shared" si="619"/>
        <v>10</v>
      </c>
      <c r="I4967" s="3" t="str">
        <f t="shared" si="620"/>
        <v>704</v>
      </c>
      <c r="J4967" s="3">
        <v>704</v>
      </c>
      <c r="K4967" s="3" t="str">
        <f>+VLOOKUP(J4967,'Dimension descriptions'!P:R,3,FALSE)</f>
        <v>Logan High School</v>
      </c>
      <c r="L4967" s="3" t="str">
        <f t="shared" si="621"/>
        <v>5876</v>
      </c>
      <c r="M4967" s="10">
        <v>5876</v>
      </c>
      <c r="N4967" s="3" t="str">
        <f t="shared" si="616"/>
        <v>2400</v>
      </c>
      <c r="O4967" s="3" t="str">
        <f t="shared" si="617"/>
        <v>220</v>
      </c>
      <c r="P4967" s="3" t="str">
        <f t="shared" si="622"/>
        <v>2</v>
      </c>
      <c r="Q4967" s="11">
        <f>+VLOOKUP(M4967,'Dimension descriptions'!K:M,2,FALSE)</f>
        <v>5876</v>
      </c>
      <c r="R4967" s="33">
        <v>5876</v>
      </c>
      <c r="S4967" s="11" t="str">
        <f>+VLOOKUP(R4967,'Dimension descriptions'!K:M,3)</f>
        <v>LEGISLATIVE SALARY ADJUSTMENT</v>
      </c>
      <c r="T4967" s="3" t="str">
        <f t="shared" si="623"/>
        <v>N</v>
      </c>
      <c r="U4967">
        <f>+VLOOKUP(R4967,'FY21 P13 Allotment memo'!O:O,1,FALSE)</f>
        <v>5876</v>
      </c>
      <c r="V4967"/>
      <c r="W4967"/>
      <c r="X4967"/>
      <c r="Y4967"/>
      <c r="Z4967"/>
    </row>
    <row r="4968" spans="1:26">
      <c r="A4968">
        <v>10</v>
      </c>
      <c r="B4968" t="s">
        <v>6496</v>
      </c>
      <c r="C4968" t="s">
        <v>6497</v>
      </c>
      <c r="D4968">
        <v>91</v>
      </c>
      <c r="E4968">
        <v>0</v>
      </c>
      <c r="F4968">
        <v>0</v>
      </c>
      <c r="G4968" s="2">
        <f t="shared" si="618"/>
        <v>0</v>
      </c>
      <c r="H4968" s="3" t="str">
        <f t="shared" si="619"/>
        <v>10</v>
      </c>
      <c r="I4968" s="3" t="str">
        <f t="shared" si="620"/>
        <v>704</v>
      </c>
      <c r="J4968" s="3">
        <v>704</v>
      </c>
      <c r="K4968" s="3" t="str">
        <f>+VLOOKUP(J4968,'Dimension descriptions'!P:R,3,FALSE)</f>
        <v>Logan High School</v>
      </c>
      <c r="L4968" s="3" t="str">
        <f t="shared" si="621"/>
        <v>5881</v>
      </c>
      <c r="M4968" s="10">
        <v>5881</v>
      </c>
      <c r="N4968" s="3" t="str">
        <f t="shared" si="616"/>
        <v>1000</v>
      </c>
      <c r="O4968" s="3" t="str">
        <f t="shared" si="617"/>
        <v>131</v>
      </c>
      <c r="P4968" s="3" t="str">
        <f t="shared" si="622"/>
        <v>1</v>
      </c>
      <c r="Q4968" s="11">
        <f>+VLOOKUP(M4968,'Dimension descriptions'!K:M,2,FALSE)</f>
        <v>5881</v>
      </c>
      <c r="R4968" s="33">
        <v>5881</v>
      </c>
      <c r="S4968" s="11" t="str">
        <f>+VLOOKUP(R4968,'Dimension descriptions'!K:M,3)</f>
        <v>USTAR PROGRAM</v>
      </c>
      <c r="T4968" s="3" t="str">
        <f t="shared" si="623"/>
        <v>N</v>
      </c>
      <c r="U4968">
        <f>+VLOOKUP(R4968,'FY21 P13 Allotment memo'!O:O,1,FALSE)</f>
        <v>5881</v>
      </c>
      <c r="V4968"/>
      <c r="W4968"/>
      <c r="X4968"/>
      <c r="Y4968"/>
      <c r="Z4968"/>
    </row>
    <row r="4969" spans="1:26">
      <c r="A4969">
        <v>10</v>
      </c>
      <c r="B4969" t="s">
        <v>6498</v>
      </c>
      <c r="C4969" t="s">
        <v>4076</v>
      </c>
      <c r="D4969">
        <v>91</v>
      </c>
      <c r="E4969">
        <v>0</v>
      </c>
      <c r="F4969">
        <v>0</v>
      </c>
      <c r="G4969" s="2">
        <f t="shared" si="618"/>
        <v>0</v>
      </c>
      <c r="H4969" s="3" t="str">
        <f t="shared" si="619"/>
        <v>10</v>
      </c>
      <c r="I4969" s="3" t="str">
        <f t="shared" si="620"/>
        <v>704</v>
      </c>
      <c r="J4969" s="3">
        <v>704</v>
      </c>
      <c r="K4969" s="3" t="str">
        <f>+VLOOKUP(J4969,'Dimension descriptions'!P:R,3,FALSE)</f>
        <v>Logan High School</v>
      </c>
      <c r="L4969" s="3" t="str">
        <f t="shared" si="621"/>
        <v>5881</v>
      </c>
      <c r="M4969" s="10">
        <v>5881</v>
      </c>
      <c r="N4969" s="3" t="str">
        <f t="shared" si="616"/>
        <v>1000</v>
      </c>
      <c r="O4969" s="3" t="str">
        <f t="shared" si="617"/>
        <v>148</v>
      </c>
      <c r="P4969" s="3" t="str">
        <f t="shared" si="622"/>
        <v>1</v>
      </c>
      <c r="Q4969" s="11">
        <f>+VLOOKUP(M4969,'Dimension descriptions'!K:M,2,FALSE)</f>
        <v>5881</v>
      </c>
      <c r="R4969" s="33">
        <v>5881</v>
      </c>
      <c r="S4969" s="11" t="str">
        <f>+VLOOKUP(R4969,'Dimension descriptions'!K:M,3)</f>
        <v>USTAR PROGRAM</v>
      </c>
      <c r="T4969" s="3" t="str">
        <f t="shared" si="623"/>
        <v>N</v>
      </c>
      <c r="U4969">
        <f>+VLOOKUP(R4969,'FY21 P13 Allotment memo'!O:O,1,FALSE)</f>
        <v>5881</v>
      </c>
      <c r="V4969"/>
      <c r="W4969"/>
      <c r="X4969"/>
      <c r="Y4969"/>
      <c r="Z4969"/>
    </row>
    <row r="4970" spans="1:26">
      <c r="A4970">
        <v>10</v>
      </c>
      <c r="B4970" t="s">
        <v>6499</v>
      </c>
      <c r="C4970" t="s">
        <v>4078</v>
      </c>
      <c r="D4970">
        <v>91</v>
      </c>
      <c r="E4970">
        <v>0</v>
      </c>
      <c r="F4970">
        <v>0</v>
      </c>
      <c r="G4970" s="2">
        <f t="shared" si="618"/>
        <v>0</v>
      </c>
      <c r="H4970" s="3" t="str">
        <f t="shared" si="619"/>
        <v>10</v>
      </c>
      <c r="I4970" s="3" t="str">
        <f t="shared" si="620"/>
        <v>704</v>
      </c>
      <c r="J4970" s="3">
        <v>704</v>
      </c>
      <c r="K4970" s="3" t="str">
        <f>+VLOOKUP(J4970,'Dimension descriptions'!P:R,3,FALSE)</f>
        <v>Logan High School</v>
      </c>
      <c r="L4970" s="3" t="str">
        <f t="shared" si="621"/>
        <v>5881</v>
      </c>
      <c r="M4970" s="10">
        <v>5881</v>
      </c>
      <c r="N4970" s="3" t="str">
        <f t="shared" si="616"/>
        <v>1000</v>
      </c>
      <c r="O4970" s="3" t="str">
        <f t="shared" si="617"/>
        <v>149</v>
      </c>
      <c r="P4970" s="3" t="str">
        <f t="shared" si="622"/>
        <v>1</v>
      </c>
      <c r="Q4970" s="11">
        <f>+VLOOKUP(M4970,'Dimension descriptions'!K:M,2,FALSE)</f>
        <v>5881</v>
      </c>
      <c r="R4970" s="33">
        <v>5881</v>
      </c>
      <c r="S4970" s="11" t="str">
        <f>+VLOOKUP(R4970,'Dimension descriptions'!K:M,3)</f>
        <v>USTAR PROGRAM</v>
      </c>
      <c r="T4970" s="3" t="str">
        <f t="shared" si="623"/>
        <v>N</v>
      </c>
      <c r="U4970">
        <f>+VLOOKUP(R4970,'FY21 P13 Allotment memo'!O:O,1,FALSE)</f>
        <v>5881</v>
      </c>
      <c r="V4970"/>
      <c r="W4970"/>
      <c r="X4970"/>
      <c r="Y4970"/>
      <c r="Z4970"/>
    </row>
    <row r="4971" spans="1:26">
      <c r="A4971">
        <v>10</v>
      </c>
      <c r="B4971" t="s">
        <v>6500</v>
      </c>
      <c r="C4971" t="s">
        <v>4080</v>
      </c>
      <c r="D4971">
        <v>91</v>
      </c>
      <c r="E4971">
        <v>0</v>
      </c>
      <c r="F4971">
        <v>0</v>
      </c>
      <c r="G4971" s="2">
        <f t="shared" si="618"/>
        <v>0</v>
      </c>
      <c r="H4971" s="3" t="str">
        <f t="shared" si="619"/>
        <v>10</v>
      </c>
      <c r="I4971" s="3" t="str">
        <f t="shared" si="620"/>
        <v>704</v>
      </c>
      <c r="J4971" s="3">
        <v>704</v>
      </c>
      <c r="K4971" s="3" t="str">
        <f>+VLOOKUP(J4971,'Dimension descriptions'!P:R,3,FALSE)</f>
        <v>Logan High School</v>
      </c>
      <c r="L4971" s="3" t="str">
        <f t="shared" si="621"/>
        <v>5881</v>
      </c>
      <c r="M4971" s="10">
        <v>5881</v>
      </c>
      <c r="N4971" s="3" t="str">
        <f t="shared" si="616"/>
        <v>1000</v>
      </c>
      <c r="O4971" s="3" t="str">
        <f t="shared" si="617"/>
        <v>210</v>
      </c>
      <c r="P4971" s="3" t="str">
        <f t="shared" si="622"/>
        <v>2</v>
      </c>
      <c r="Q4971" s="11">
        <f>+VLOOKUP(M4971,'Dimension descriptions'!K:M,2,FALSE)</f>
        <v>5881</v>
      </c>
      <c r="R4971" s="33">
        <v>5881</v>
      </c>
      <c r="S4971" s="11" t="str">
        <f>+VLOOKUP(R4971,'Dimension descriptions'!K:M,3)</f>
        <v>USTAR PROGRAM</v>
      </c>
      <c r="T4971" s="3" t="str">
        <f t="shared" si="623"/>
        <v>N</v>
      </c>
      <c r="U4971">
        <f>+VLOOKUP(R4971,'FY21 P13 Allotment memo'!O:O,1,FALSE)</f>
        <v>5881</v>
      </c>
      <c r="V4971"/>
      <c r="W4971"/>
      <c r="X4971"/>
      <c r="Y4971"/>
      <c r="Z4971"/>
    </row>
    <row r="4972" spans="1:26">
      <c r="A4972">
        <v>10</v>
      </c>
      <c r="B4972" t="s">
        <v>6501</v>
      </c>
      <c r="C4972" t="s">
        <v>4082</v>
      </c>
      <c r="D4972">
        <v>91</v>
      </c>
      <c r="E4972">
        <v>0</v>
      </c>
      <c r="F4972">
        <v>0</v>
      </c>
      <c r="G4972" s="2">
        <f t="shared" si="618"/>
        <v>0</v>
      </c>
      <c r="H4972" s="3" t="str">
        <f t="shared" si="619"/>
        <v>10</v>
      </c>
      <c r="I4972" s="3" t="str">
        <f t="shared" si="620"/>
        <v>704</v>
      </c>
      <c r="J4972" s="3">
        <v>704</v>
      </c>
      <c r="K4972" s="3" t="str">
        <f>+VLOOKUP(J4972,'Dimension descriptions'!P:R,3,FALSE)</f>
        <v>Logan High School</v>
      </c>
      <c r="L4972" s="3" t="str">
        <f t="shared" si="621"/>
        <v>5881</v>
      </c>
      <c r="M4972" s="10">
        <v>5881</v>
      </c>
      <c r="N4972" s="3" t="str">
        <f t="shared" si="616"/>
        <v>1000</v>
      </c>
      <c r="O4972" s="3" t="str">
        <f t="shared" si="617"/>
        <v>220</v>
      </c>
      <c r="P4972" s="3" t="str">
        <f t="shared" si="622"/>
        <v>2</v>
      </c>
      <c r="Q4972" s="11">
        <f>+VLOOKUP(M4972,'Dimension descriptions'!K:M,2,FALSE)</f>
        <v>5881</v>
      </c>
      <c r="R4972" s="33">
        <v>5881</v>
      </c>
      <c r="S4972" s="11" t="str">
        <f>+VLOOKUP(R4972,'Dimension descriptions'!K:M,3)</f>
        <v>USTAR PROGRAM</v>
      </c>
      <c r="T4972" s="3" t="str">
        <f t="shared" si="623"/>
        <v>N</v>
      </c>
      <c r="U4972">
        <f>+VLOOKUP(R4972,'FY21 P13 Allotment memo'!O:O,1,FALSE)</f>
        <v>5881</v>
      </c>
      <c r="V4972"/>
      <c r="W4972"/>
      <c r="X4972"/>
      <c r="Y4972"/>
      <c r="Z4972"/>
    </row>
    <row r="4973" spans="1:26">
      <c r="A4973">
        <v>10</v>
      </c>
      <c r="B4973" t="s">
        <v>6502</v>
      </c>
      <c r="C4973" t="s">
        <v>1346</v>
      </c>
      <c r="D4973">
        <v>91</v>
      </c>
      <c r="E4973">
        <v>0</v>
      </c>
      <c r="F4973">
        <v>0</v>
      </c>
      <c r="G4973" s="2">
        <f t="shared" si="618"/>
        <v>0</v>
      </c>
      <c r="H4973" s="3" t="str">
        <f t="shared" si="619"/>
        <v>10</v>
      </c>
      <c r="I4973" s="3" t="str">
        <f t="shared" si="620"/>
        <v>704</v>
      </c>
      <c r="J4973" s="3">
        <v>704</v>
      </c>
      <c r="K4973" s="3" t="str">
        <f>+VLOOKUP(J4973,'Dimension descriptions'!P:R,3,FALSE)</f>
        <v>Logan High School</v>
      </c>
      <c r="L4973" s="3" t="str">
        <f t="shared" si="621"/>
        <v>5881</v>
      </c>
      <c r="M4973" s="10">
        <v>5881</v>
      </c>
      <c r="N4973" s="3" t="str">
        <f t="shared" si="616"/>
        <v>1000</v>
      </c>
      <c r="O4973" s="3" t="str">
        <f t="shared" si="617"/>
        <v>241</v>
      </c>
      <c r="P4973" s="3" t="str">
        <f t="shared" si="622"/>
        <v>2</v>
      </c>
      <c r="Q4973" s="11">
        <f>+VLOOKUP(M4973,'Dimension descriptions'!K:M,2,FALSE)</f>
        <v>5881</v>
      </c>
      <c r="R4973" s="33">
        <v>5881</v>
      </c>
      <c r="S4973" s="11" t="str">
        <f>+VLOOKUP(R4973,'Dimension descriptions'!K:M,3)</f>
        <v>USTAR PROGRAM</v>
      </c>
      <c r="T4973" s="3" t="str">
        <f t="shared" si="623"/>
        <v>N</v>
      </c>
      <c r="U4973">
        <f>+VLOOKUP(R4973,'FY21 P13 Allotment memo'!O:O,1,FALSE)</f>
        <v>5881</v>
      </c>
      <c r="V4973"/>
      <c r="W4973"/>
      <c r="X4973"/>
      <c r="Y4973"/>
      <c r="Z4973"/>
    </row>
    <row r="4974" spans="1:26">
      <c r="A4974">
        <v>10</v>
      </c>
      <c r="B4974" t="s">
        <v>6503</v>
      </c>
      <c r="C4974" t="s">
        <v>1348</v>
      </c>
      <c r="D4974">
        <v>91</v>
      </c>
      <c r="E4974">
        <v>0</v>
      </c>
      <c r="F4974">
        <v>0</v>
      </c>
      <c r="G4974" s="2">
        <f t="shared" si="618"/>
        <v>0</v>
      </c>
      <c r="H4974" s="3" t="str">
        <f t="shared" si="619"/>
        <v>10</v>
      </c>
      <c r="I4974" s="3" t="str">
        <f t="shared" si="620"/>
        <v>704</v>
      </c>
      <c r="J4974" s="3">
        <v>704</v>
      </c>
      <c r="K4974" s="3" t="str">
        <f>+VLOOKUP(J4974,'Dimension descriptions'!P:R,3,FALSE)</f>
        <v>Logan High School</v>
      </c>
      <c r="L4974" s="3" t="str">
        <f t="shared" si="621"/>
        <v>5881</v>
      </c>
      <c r="M4974" s="10">
        <v>5881</v>
      </c>
      <c r="N4974" s="3" t="str">
        <f t="shared" si="616"/>
        <v>1000</v>
      </c>
      <c r="O4974" s="3" t="str">
        <f t="shared" si="617"/>
        <v>341</v>
      </c>
      <c r="P4974" s="3" t="str">
        <f t="shared" si="622"/>
        <v>3</v>
      </c>
      <c r="Q4974" s="11">
        <f>+VLOOKUP(M4974,'Dimension descriptions'!K:M,2,FALSE)</f>
        <v>5881</v>
      </c>
      <c r="R4974" s="33">
        <v>5881</v>
      </c>
      <c r="S4974" s="11" t="str">
        <f>+VLOOKUP(R4974,'Dimension descriptions'!K:M,3)</f>
        <v>USTAR PROGRAM</v>
      </c>
      <c r="T4974" s="3" t="str">
        <f t="shared" si="623"/>
        <v>N</v>
      </c>
      <c r="U4974">
        <f>+VLOOKUP(R4974,'FY21 P13 Allotment memo'!O:O,1,FALSE)</f>
        <v>5881</v>
      </c>
      <c r="V4974"/>
      <c r="W4974"/>
      <c r="X4974"/>
      <c r="Y4974"/>
      <c r="Z4974"/>
    </row>
    <row r="4975" spans="1:26">
      <c r="A4975">
        <v>10</v>
      </c>
      <c r="B4975" t="s">
        <v>6504</v>
      </c>
      <c r="C4975" t="s">
        <v>1268</v>
      </c>
      <c r="D4975">
        <v>91</v>
      </c>
      <c r="E4975">
        <v>0</v>
      </c>
      <c r="F4975">
        <v>0</v>
      </c>
      <c r="G4975" s="2">
        <f t="shared" si="618"/>
        <v>0</v>
      </c>
      <c r="H4975" s="3" t="str">
        <f t="shared" si="619"/>
        <v>10</v>
      </c>
      <c r="I4975" s="3" t="str">
        <f t="shared" si="620"/>
        <v>704</v>
      </c>
      <c r="J4975" s="3">
        <v>704</v>
      </c>
      <c r="K4975" s="3" t="str">
        <f>+VLOOKUP(J4975,'Dimension descriptions'!P:R,3,FALSE)</f>
        <v>Logan High School</v>
      </c>
      <c r="L4975" s="3" t="str">
        <f t="shared" si="621"/>
        <v>5881</v>
      </c>
      <c r="M4975" s="10">
        <v>5881</v>
      </c>
      <c r="N4975" s="3" t="str">
        <f t="shared" si="616"/>
        <v>1000</v>
      </c>
      <c r="O4975" s="3" t="str">
        <f t="shared" si="617"/>
        <v>610</v>
      </c>
      <c r="P4975" s="3" t="str">
        <f t="shared" si="622"/>
        <v>6</v>
      </c>
      <c r="Q4975" s="11">
        <f>+VLOOKUP(M4975,'Dimension descriptions'!K:M,2,FALSE)</f>
        <v>5881</v>
      </c>
      <c r="R4975" s="33">
        <v>5881</v>
      </c>
      <c r="S4975" s="11" t="str">
        <f>+VLOOKUP(R4975,'Dimension descriptions'!K:M,3)</f>
        <v>USTAR PROGRAM</v>
      </c>
      <c r="T4975" s="3" t="str">
        <f t="shared" si="623"/>
        <v>N</v>
      </c>
      <c r="U4975">
        <f>+VLOOKUP(R4975,'FY21 P13 Allotment memo'!O:O,1,FALSE)</f>
        <v>5881</v>
      </c>
      <c r="V4975"/>
      <c r="W4975"/>
      <c r="X4975"/>
      <c r="Y4975"/>
      <c r="Z4975"/>
    </row>
    <row r="4976" spans="1:26">
      <c r="A4976">
        <v>10</v>
      </c>
      <c r="B4976" t="s">
        <v>6505</v>
      </c>
      <c r="C4976" t="s">
        <v>6506</v>
      </c>
      <c r="D4976">
        <v>91</v>
      </c>
      <c r="E4976">
        <v>0</v>
      </c>
      <c r="F4976">
        <v>0</v>
      </c>
      <c r="G4976" s="2">
        <f t="shared" si="618"/>
        <v>0</v>
      </c>
      <c r="H4976" s="3" t="str">
        <f t="shared" si="619"/>
        <v>10</v>
      </c>
      <c r="I4976" s="3" t="str">
        <f t="shared" si="620"/>
        <v>704</v>
      </c>
      <c r="J4976" s="3">
        <v>704</v>
      </c>
      <c r="K4976" s="3" t="str">
        <f>+VLOOKUP(J4976,'Dimension descriptions'!P:R,3,FALSE)</f>
        <v>Logan High School</v>
      </c>
      <c r="L4976" s="3" t="str">
        <f t="shared" si="621"/>
        <v>5881</v>
      </c>
      <c r="M4976" s="10">
        <v>5881</v>
      </c>
      <c r="N4976" s="3" t="str">
        <f t="shared" si="616"/>
        <v>1000</v>
      </c>
      <c r="O4976" s="3" t="str">
        <f t="shared" si="617"/>
        <v>810</v>
      </c>
      <c r="P4976" s="3" t="str">
        <f t="shared" si="622"/>
        <v>8</v>
      </c>
      <c r="Q4976" s="11">
        <f>+VLOOKUP(M4976,'Dimension descriptions'!K:M,2,FALSE)</f>
        <v>5881</v>
      </c>
      <c r="R4976" s="33">
        <v>5881</v>
      </c>
      <c r="S4976" s="11" t="str">
        <f>+VLOOKUP(R4976,'Dimension descriptions'!K:M,3)</f>
        <v>USTAR PROGRAM</v>
      </c>
      <c r="T4976" s="3" t="str">
        <f t="shared" si="623"/>
        <v>N</v>
      </c>
      <c r="U4976">
        <f>+VLOOKUP(R4976,'FY21 P13 Allotment memo'!O:O,1,FALSE)</f>
        <v>5881</v>
      </c>
      <c r="V4976"/>
      <c r="W4976"/>
      <c r="X4976"/>
      <c r="Y4976"/>
      <c r="Z4976"/>
    </row>
    <row r="4977" spans="1:26">
      <c r="A4977">
        <v>10</v>
      </c>
      <c r="B4977" t="s">
        <v>6507</v>
      </c>
      <c r="C4977" t="s">
        <v>4090</v>
      </c>
      <c r="D4977">
        <v>91</v>
      </c>
      <c r="E4977">
        <v>0</v>
      </c>
      <c r="F4977">
        <v>0</v>
      </c>
      <c r="G4977" s="2">
        <f t="shared" si="618"/>
        <v>0</v>
      </c>
      <c r="H4977" s="3" t="str">
        <f t="shared" si="619"/>
        <v>10</v>
      </c>
      <c r="I4977" s="3" t="str">
        <f t="shared" si="620"/>
        <v>704</v>
      </c>
      <c r="J4977" s="3">
        <v>704</v>
      </c>
      <c r="K4977" s="3" t="str">
        <f>+VLOOKUP(J4977,'Dimension descriptions'!P:R,3,FALSE)</f>
        <v>Logan High School</v>
      </c>
      <c r="L4977" s="3" t="str">
        <f t="shared" si="621"/>
        <v>5881</v>
      </c>
      <c r="M4977" s="10">
        <v>5881</v>
      </c>
      <c r="N4977" s="3" t="str">
        <f t="shared" si="616"/>
        <v>2213</v>
      </c>
      <c r="O4977" s="3" t="str">
        <f t="shared" si="617"/>
        <v>131</v>
      </c>
      <c r="P4977" s="3" t="str">
        <f t="shared" si="622"/>
        <v>1</v>
      </c>
      <c r="Q4977" s="11">
        <f>+VLOOKUP(M4977,'Dimension descriptions'!K:M,2,FALSE)</f>
        <v>5881</v>
      </c>
      <c r="R4977" s="33">
        <v>5881</v>
      </c>
      <c r="S4977" s="11" t="str">
        <f>+VLOOKUP(R4977,'Dimension descriptions'!K:M,3)</f>
        <v>USTAR PROGRAM</v>
      </c>
      <c r="T4977" s="3" t="str">
        <f t="shared" si="623"/>
        <v>N</v>
      </c>
      <c r="U4977">
        <f>+VLOOKUP(R4977,'FY21 P13 Allotment memo'!O:O,1,FALSE)</f>
        <v>5881</v>
      </c>
      <c r="V4977"/>
      <c r="W4977"/>
      <c r="X4977"/>
      <c r="Y4977"/>
      <c r="Z4977"/>
    </row>
    <row r="4978" spans="1:26">
      <c r="A4978">
        <v>10</v>
      </c>
      <c r="B4978" t="s">
        <v>6508</v>
      </c>
      <c r="C4978" t="s">
        <v>1571</v>
      </c>
      <c r="D4978">
        <v>91</v>
      </c>
      <c r="E4978">
        <v>0</v>
      </c>
      <c r="F4978">
        <v>0</v>
      </c>
      <c r="G4978" s="2">
        <f t="shared" si="618"/>
        <v>0</v>
      </c>
      <c r="H4978" s="3" t="str">
        <f t="shared" si="619"/>
        <v>10</v>
      </c>
      <c r="I4978" s="3" t="str">
        <f t="shared" si="620"/>
        <v>704</v>
      </c>
      <c r="J4978" s="3">
        <v>704</v>
      </c>
      <c r="K4978" s="3" t="str">
        <f>+VLOOKUP(J4978,'Dimension descriptions'!P:R,3,FALSE)</f>
        <v>Logan High School</v>
      </c>
      <c r="L4978" s="3" t="str">
        <f t="shared" si="621"/>
        <v>5881</v>
      </c>
      <c r="M4978" s="10">
        <v>5881</v>
      </c>
      <c r="N4978" s="3" t="str">
        <f t="shared" si="616"/>
        <v>2213</v>
      </c>
      <c r="O4978" s="3" t="str">
        <f t="shared" si="617"/>
        <v>149</v>
      </c>
      <c r="P4978" s="3" t="str">
        <f t="shared" si="622"/>
        <v>1</v>
      </c>
      <c r="Q4978" s="11">
        <f>+VLOOKUP(M4978,'Dimension descriptions'!K:M,2,FALSE)</f>
        <v>5881</v>
      </c>
      <c r="R4978" s="33">
        <v>5881</v>
      </c>
      <c r="S4978" s="11" t="str">
        <f>+VLOOKUP(R4978,'Dimension descriptions'!K:M,3)</f>
        <v>USTAR PROGRAM</v>
      </c>
      <c r="T4978" s="3" t="str">
        <f t="shared" si="623"/>
        <v>N</v>
      </c>
      <c r="U4978">
        <f>+VLOOKUP(R4978,'FY21 P13 Allotment memo'!O:O,1,FALSE)</f>
        <v>5881</v>
      </c>
      <c r="V4978"/>
      <c r="W4978"/>
      <c r="X4978"/>
      <c r="Y4978"/>
      <c r="Z4978"/>
    </row>
    <row r="4979" spans="1:26">
      <c r="A4979">
        <v>10</v>
      </c>
      <c r="B4979" t="s">
        <v>6509</v>
      </c>
      <c r="C4979" t="s">
        <v>6510</v>
      </c>
      <c r="D4979">
        <v>91</v>
      </c>
      <c r="E4979">
        <v>0</v>
      </c>
      <c r="F4979">
        <v>0</v>
      </c>
      <c r="G4979" s="2">
        <f t="shared" si="618"/>
        <v>0</v>
      </c>
      <c r="H4979" s="3" t="str">
        <f t="shared" si="619"/>
        <v>10</v>
      </c>
      <c r="I4979" s="3" t="str">
        <f t="shared" si="620"/>
        <v>704</v>
      </c>
      <c r="J4979" s="3">
        <v>704</v>
      </c>
      <c r="K4979" s="3" t="str">
        <f>+VLOOKUP(J4979,'Dimension descriptions'!P:R,3,FALSE)</f>
        <v>Logan High School</v>
      </c>
      <c r="L4979" s="3" t="str">
        <f t="shared" si="621"/>
        <v>5881</v>
      </c>
      <c r="M4979" s="10">
        <v>5881</v>
      </c>
      <c r="N4979" s="3" t="str">
        <f t="shared" si="616"/>
        <v>2213</v>
      </c>
      <c r="O4979" s="3" t="str">
        <f t="shared" si="617"/>
        <v>320</v>
      </c>
      <c r="P4979" s="3" t="str">
        <f t="shared" si="622"/>
        <v>3</v>
      </c>
      <c r="Q4979" s="11">
        <f>+VLOOKUP(M4979,'Dimension descriptions'!K:M,2,FALSE)</f>
        <v>5881</v>
      </c>
      <c r="R4979" s="33">
        <v>5881</v>
      </c>
      <c r="S4979" s="11" t="str">
        <f>+VLOOKUP(R4979,'Dimension descriptions'!K:M,3)</f>
        <v>USTAR PROGRAM</v>
      </c>
      <c r="T4979" s="3" t="str">
        <f t="shared" si="623"/>
        <v>N</v>
      </c>
      <c r="U4979">
        <f>+VLOOKUP(R4979,'FY21 P13 Allotment memo'!O:O,1,FALSE)</f>
        <v>5881</v>
      </c>
      <c r="V4979"/>
      <c r="W4979"/>
      <c r="X4979"/>
      <c r="Y4979"/>
      <c r="Z4979"/>
    </row>
    <row r="4980" spans="1:26">
      <c r="A4980">
        <v>10</v>
      </c>
      <c r="B4980" t="s">
        <v>6511</v>
      </c>
      <c r="C4980" t="s">
        <v>4097</v>
      </c>
      <c r="D4980">
        <v>91</v>
      </c>
      <c r="E4980">
        <v>0</v>
      </c>
      <c r="F4980">
        <v>0</v>
      </c>
      <c r="G4980" s="2">
        <f t="shared" si="618"/>
        <v>0</v>
      </c>
      <c r="H4980" s="3" t="str">
        <f t="shared" si="619"/>
        <v>10</v>
      </c>
      <c r="I4980" s="3" t="str">
        <f t="shared" si="620"/>
        <v>704</v>
      </c>
      <c r="J4980" s="3">
        <v>704</v>
      </c>
      <c r="K4980" s="3" t="str">
        <f>+VLOOKUP(J4980,'Dimension descriptions'!P:R,3,FALSE)</f>
        <v>Logan High School</v>
      </c>
      <c r="L4980" s="3" t="str">
        <f t="shared" si="621"/>
        <v>5881</v>
      </c>
      <c r="M4980" s="10">
        <v>5881</v>
      </c>
      <c r="N4980" s="3" t="str">
        <f t="shared" si="616"/>
        <v>2219</v>
      </c>
      <c r="O4980" s="3" t="str">
        <f t="shared" si="617"/>
        <v>148</v>
      </c>
      <c r="P4980" s="3" t="str">
        <f t="shared" si="622"/>
        <v>1</v>
      </c>
      <c r="Q4980" s="11">
        <f>+VLOOKUP(M4980,'Dimension descriptions'!K:M,2,FALSE)</f>
        <v>5881</v>
      </c>
      <c r="R4980" s="33">
        <v>5881</v>
      </c>
      <c r="S4980" s="11" t="str">
        <f>+VLOOKUP(R4980,'Dimension descriptions'!K:M,3)</f>
        <v>USTAR PROGRAM</v>
      </c>
      <c r="T4980" s="3" t="str">
        <f t="shared" si="623"/>
        <v>N</v>
      </c>
      <c r="U4980">
        <f>+VLOOKUP(R4980,'FY21 P13 Allotment memo'!O:O,1,FALSE)</f>
        <v>5881</v>
      </c>
      <c r="V4980"/>
      <c r="W4980"/>
      <c r="X4980"/>
      <c r="Y4980"/>
      <c r="Z4980"/>
    </row>
    <row r="4981" spans="1:26">
      <c r="A4981">
        <v>10</v>
      </c>
      <c r="B4981" t="s">
        <v>6512</v>
      </c>
      <c r="C4981" t="s">
        <v>4099</v>
      </c>
      <c r="D4981">
        <v>91</v>
      </c>
      <c r="E4981">
        <v>0</v>
      </c>
      <c r="F4981">
        <v>0</v>
      </c>
      <c r="G4981" s="2">
        <f t="shared" si="618"/>
        <v>0</v>
      </c>
      <c r="H4981" s="3" t="str">
        <f t="shared" si="619"/>
        <v>10</v>
      </c>
      <c r="I4981" s="3" t="str">
        <f t="shared" si="620"/>
        <v>704</v>
      </c>
      <c r="J4981" s="3">
        <v>704</v>
      </c>
      <c r="K4981" s="3" t="str">
        <f>+VLOOKUP(J4981,'Dimension descriptions'!P:R,3,FALSE)</f>
        <v>Logan High School</v>
      </c>
      <c r="L4981" s="3" t="str">
        <f t="shared" si="621"/>
        <v>5881</v>
      </c>
      <c r="M4981" s="10">
        <v>5881</v>
      </c>
      <c r="N4981" s="3" t="str">
        <f t="shared" si="616"/>
        <v>2219</v>
      </c>
      <c r="O4981" s="3" t="str">
        <f t="shared" si="617"/>
        <v>149</v>
      </c>
      <c r="P4981" s="3" t="str">
        <f t="shared" si="622"/>
        <v>1</v>
      </c>
      <c r="Q4981" s="11">
        <f>+VLOOKUP(M4981,'Dimension descriptions'!K:M,2,FALSE)</f>
        <v>5881</v>
      </c>
      <c r="R4981" s="33">
        <v>5881</v>
      </c>
      <c r="S4981" s="11" t="str">
        <f>+VLOOKUP(R4981,'Dimension descriptions'!K:M,3)</f>
        <v>USTAR PROGRAM</v>
      </c>
      <c r="T4981" s="3" t="str">
        <f t="shared" si="623"/>
        <v>N</v>
      </c>
      <c r="U4981">
        <f>+VLOOKUP(R4981,'FY21 P13 Allotment memo'!O:O,1,FALSE)</f>
        <v>5881</v>
      </c>
      <c r="V4981"/>
      <c r="W4981"/>
      <c r="X4981"/>
      <c r="Y4981"/>
      <c r="Z4981"/>
    </row>
    <row r="4982" spans="1:26">
      <c r="A4982">
        <v>10</v>
      </c>
      <c r="B4982" t="s">
        <v>6513</v>
      </c>
      <c r="C4982" t="s">
        <v>1244</v>
      </c>
      <c r="D4982">
        <v>91</v>
      </c>
      <c r="E4982">
        <v>0</v>
      </c>
      <c r="F4982">
        <v>0</v>
      </c>
      <c r="G4982" s="2">
        <f t="shared" si="618"/>
        <v>0</v>
      </c>
      <c r="H4982" s="3" t="str">
        <f t="shared" si="619"/>
        <v>10</v>
      </c>
      <c r="I4982" s="3" t="str">
        <f t="shared" si="620"/>
        <v>704</v>
      </c>
      <c r="J4982" s="3">
        <v>704</v>
      </c>
      <c r="K4982" s="3" t="str">
        <f>+VLOOKUP(J4982,'Dimension descriptions'!P:R,3,FALSE)</f>
        <v>Logan High School</v>
      </c>
      <c r="L4982" s="3" t="str">
        <f t="shared" si="621"/>
        <v>5881</v>
      </c>
      <c r="M4982" s="10">
        <v>5881</v>
      </c>
      <c r="N4982" s="3" t="str">
        <f t="shared" si="616"/>
        <v>2219</v>
      </c>
      <c r="O4982" s="3" t="str">
        <f t="shared" si="617"/>
        <v>210</v>
      </c>
      <c r="P4982" s="3" t="str">
        <f t="shared" si="622"/>
        <v>2</v>
      </c>
      <c r="Q4982" s="11">
        <f>+VLOOKUP(M4982,'Dimension descriptions'!K:M,2,FALSE)</f>
        <v>5881</v>
      </c>
      <c r="R4982" s="33">
        <v>5881</v>
      </c>
      <c r="S4982" s="11" t="str">
        <f>+VLOOKUP(R4982,'Dimension descriptions'!K:M,3)</f>
        <v>USTAR PROGRAM</v>
      </c>
      <c r="T4982" s="3" t="str">
        <f t="shared" si="623"/>
        <v>N</v>
      </c>
      <c r="U4982">
        <f>+VLOOKUP(R4982,'FY21 P13 Allotment memo'!O:O,1,FALSE)</f>
        <v>5881</v>
      </c>
      <c r="V4982"/>
      <c r="W4982"/>
      <c r="X4982"/>
      <c r="Y4982"/>
      <c r="Z4982"/>
    </row>
    <row r="4983" spans="1:26">
      <c r="A4983">
        <v>10</v>
      </c>
      <c r="B4983" t="s">
        <v>6514</v>
      </c>
      <c r="C4983" t="s">
        <v>1246</v>
      </c>
      <c r="D4983">
        <v>91</v>
      </c>
      <c r="E4983">
        <v>0</v>
      </c>
      <c r="F4983">
        <v>0</v>
      </c>
      <c r="G4983" s="2">
        <f t="shared" si="618"/>
        <v>0</v>
      </c>
      <c r="H4983" s="3" t="str">
        <f t="shared" si="619"/>
        <v>10</v>
      </c>
      <c r="I4983" s="3" t="str">
        <f t="shared" si="620"/>
        <v>704</v>
      </c>
      <c r="J4983" s="3">
        <v>704</v>
      </c>
      <c r="K4983" s="3" t="str">
        <f>+VLOOKUP(J4983,'Dimension descriptions'!P:R,3,FALSE)</f>
        <v>Logan High School</v>
      </c>
      <c r="L4983" s="3" t="str">
        <f t="shared" si="621"/>
        <v>5881</v>
      </c>
      <c r="M4983" s="10">
        <v>5881</v>
      </c>
      <c r="N4983" s="3" t="str">
        <f t="shared" si="616"/>
        <v>2219</v>
      </c>
      <c r="O4983" s="3" t="str">
        <f t="shared" si="617"/>
        <v>220</v>
      </c>
      <c r="P4983" s="3" t="str">
        <f t="shared" si="622"/>
        <v>2</v>
      </c>
      <c r="Q4983" s="11">
        <f>+VLOOKUP(M4983,'Dimension descriptions'!K:M,2,FALSE)</f>
        <v>5881</v>
      </c>
      <c r="R4983" s="33">
        <v>5881</v>
      </c>
      <c r="S4983" s="11" t="str">
        <f>+VLOOKUP(R4983,'Dimension descriptions'!K:M,3)</f>
        <v>USTAR PROGRAM</v>
      </c>
      <c r="T4983" s="3" t="str">
        <f t="shared" si="623"/>
        <v>N</v>
      </c>
      <c r="U4983">
        <f>+VLOOKUP(R4983,'FY21 P13 Allotment memo'!O:O,1,FALSE)</f>
        <v>5881</v>
      </c>
      <c r="V4983"/>
      <c r="W4983"/>
      <c r="X4983"/>
      <c r="Y4983"/>
      <c r="Z4983"/>
    </row>
    <row r="4984" spans="1:26">
      <c r="A4984">
        <v>10</v>
      </c>
      <c r="B4984" t="s">
        <v>6515</v>
      </c>
      <c r="C4984" t="s">
        <v>1032</v>
      </c>
      <c r="D4984">
        <v>91</v>
      </c>
      <c r="E4984">
        <v>0</v>
      </c>
      <c r="F4984">
        <v>0</v>
      </c>
      <c r="G4984" s="2">
        <f t="shared" si="618"/>
        <v>0</v>
      </c>
      <c r="H4984" s="3" t="str">
        <f t="shared" si="619"/>
        <v>10</v>
      </c>
      <c r="I4984" s="3" t="str">
        <f t="shared" si="620"/>
        <v>704</v>
      </c>
      <c r="J4984" s="3">
        <v>704</v>
      </c>
      <c r="K4984" s="3" t="str">
        <f>+VLOOKUP(J4984,'Dimension descriptions'!P:R,3,FALSE)</f>
        <v>Logan High School</v>
      </c>
      <c r="L4984" s="3" t="str">
        <f t="shared" si="621"/>
        <v>5881</v>
      </c>
      <c r="M4984" s="10">
        <v>5881</v>
      </c>
      <c r="N4984" s="3" t="str">
        <f t="shared" si="616"/>
        <v>5210</v>
      </c>
      <c r="O4984" s="3" t="str">
        <f t="shared" si="617"/>
        <v>901</v>
      </c>
      <c r="P4984" s="3" t="str">
        <f t="shared" si="622"/>
        <v>9</v>
      </c>
      <c r="Q4984" s="11">
        <f>+VLOOKUP(M4984,'Dimension descriptions'!K:M,2,FALSE)</f>
        <v>5881</v>
      </c>
      <c r="R4984" s="33">
        <v>5881</v>
      </c>
      <c r="S4984" s="11" t="str">
        <f>+VLOOKUP(R4984,'Dimension descriptions'!K:M,3)</f>
        <v>USTAR PROGRAM</v>
      </c>
      <c r="T4984" s="3" t="str">
        <f t="shared" si="623"/>
        <v>N</v>
      </c>
      <c r="U4984">
        <f>+VLOOKUP(R4984,'FY21 P13 Allotment memo'!O:O,1,FALSE)</f>
        <v>5881</v>
      </c>
      <c r="V4984"/>
      <c r="W4984"/>
      <c r="X4984"/>
      <c r="Y4984"/>
      <c r="Z4984"/>
    </row>
    <row r="4985" spans="1:26">
      <c r="A4985">
        <v>10</v>
      </c>
      <c r="B4985" t="s">
        <v>6516</v>
      </c>
      <c r="C4985" t="s">
        <v>6517</v>
      </c>
      <c r="D4985">
        <v>91</v>
      </c>
      <c r="E4985">
        <v>0</v>
      </c>
      <c r="F4985">
        <v>0</v>
      </c>
      <c r="G4985" s="2">
        <f t="shared" si="618"/>
        <v>0</v>
      </c>
      <c r="H4985" s="3" t="str">
        <f t="shared" si="619"/>
        <v>10</v>
      </c>
      <c r="I4985" s="3" t="str">
        <f t="shared" si="620"/>
        <v>704</v>
      </c>
      <c r="J4985" s="3">
        <v>704</v>
      </c>
      <c r="K4985" s="3" t="str">
        <f>+VLOOKUP(J4985,'Dimension descriptions'!P:R,3,FALSE)</f>
        <v>Logan High School</v>
      </c>
      <c r="L4985" s="3" t="str">
        <f t="shared" si="621"/>
        <v>5902</v>
      </c>
      <c r="M4985" s="10">
        <v>5902</v>
      </c>
      <c r="N4985" s="3" t="str">
        <f t="shared" si="616"/>
        <v>1000</v>
      </c>
      <c r="O4985" s="3" t="str">
        <f t="shared" si="617"/>
        <v>131</v>
      </c>
      <c r="P4985" s="3" t="str">
        <f t="shared" si="622"/>
        <v>1</v>
      </c>
      <c r="Q4985" s="11">
        <f>+VLOOKUP(M4985,'Dimension descriptions'!K:M,2,FALSE)</f>
        <v>5902</v>
      </c>
      <c r="R4985" s="33">
        <v>5902</v>
      </c>
      <c r="S4985" s="11" t="str">
        <f>+VLOOKUP(R4985,'Dimension descriptions'!K:M,3)</f>
        <v>Work Based Learning – K12</v>
      </c>
      <c r="T4985" s="3" t="str">
        <f t="shared" si="623"/>
        <v>N</v>
      </c>
      <c r="U4985">
        <f>+VLOOKUP(R4985,'FY21 P13 Allotment memo'!O:O,1,FALSE)</f>
        <v>5902</v>
      </c>
      <c r="V4985"/>
      <c r="W4985"/>
      <c r="X4985"/>
      <c r="Y4985"/>
      <c r="Z4985"/>
    </row>
    <row r="4986" spans="1:26">
      <c r="A4986">
        <v>10</v>
      </c>
      <c r="B4986" t="s">
        <v>6518</v>
      </c>
      <c r="C4986" t="s">
        <v>6519</v>
      </c>
      <c r="D4986">
        <v>91</v>
      </c>
      <c r="E4986">
        <v>16649.21</v>
      </c>
      <c r="F4986">
        <v>0</v>
      </c>
      <c r="G4986" s="2">
        <f t="shared" si="618"/>
        <v>16649.21</v>
      </c>
      <c r="H4986" s="3" t="str">
        <f t="shared" si="619"/>
        <v>10</v>
      </c>
      <c r="I4986" s="3" t="str">
        <f t="shared" si="620"/>
        <v>704</v>
      </c>
      <c r="J4986" s="3">
        <v>704</v>
      </c>
      <c r="K4986" s="3" t="str">
        <f>+VLOOKUP(J4986,'Dimension descriptions'!P:R,3,FALSE)</f>
        <v>Logan High School</v>
      </c>
      <c r="L4986" s="3" t="str">
        <f t="shared" si="621"/>
        <v>5902</v>
      </c>
      <c r="M4986" s="10">
        <v>5902</v>
      </c>
      <c r="N4986" s="3" t="str">
        <f t="shared" si="616"/>
        <v>1000</v>
      </c>
      <c r="O4986" s="3" t="str">
        <f t="shared" si="617"/>
        <v>161</v>
      </c>
      <c r="P4986" s="3" t="str">
        <f t="shared" si="622"/>
        <v>1</v>
      </c>
      <c r="Q4986" s="11">
        <f>+VLOOKUP(M4986,'Dimension descriptions'!K:M,2,FALSE)</f>
        <v>5902</v>
      </c>
      <c r="R4986" s="33">
        <v>5902</v>
      </c>
      <c r="S4986" s="11" t="str">
        <f>+VLOOKUP(R4986,'Dimension descriptions'!K:M,3)</f>
        <v>Work Based Learning – K12</v>
      </c>
      <c r="T4986" s="3" t="str">
        <f t="shared" si="623"/>
        <v>N</v>
      </c>
      <c r="U4986">
        <f>+VLOOKUP(R4986,'FY21 P13 Allotment memo'!O:O,1,FALSE)</f>
        <v>5902</v>
      </c>
      <c r="V4986"/>
      <c r="W4986"/>
      <c r="X4986"/>
      <c r="Y4986"/>
      <c r="Z4986"/>
    </row>
    <row r="4987" spans="1:26">
      <c r="A4987">
        <v>10</v>
      </c>
      <c r="B4987" t="s">
        <v>6520</v>
      </c>
      <c r="C4987" t="s">
        <v>1244</v>
      </c>
      <c r="D4987">
        <v>91</v>
      </c>
      <c r="E4987">
        <v>0</v>
      </c>
      <c r="F4987">
        <v>0</v>
      </c>
      <c r="G4987" s="2">
        <f t="shared" si="618"/>
        <v>0</v>
      </c>
      <c r="H4987" s="3" t="str">
        <f t="shared" si="619"/>
        <v>10</v>
      </c>
      <c r="I4987" s="3" t="str">
        <f t="shared" si="620"/>
        <v>704</v>
      </c>
      <c r="J4987" s="3">
        <v>704</v>
      </c>
      <c r="K4987" s="3" t="str">
        <f>+VLOOKUP(J4987,'Dimension descriptions'!P:R,3,FALSE)</f>
        <v>Logan High School</v>
      </c>
      <c r="L4987" s="3" t="str">
        <f t="shared" si="621"/>
        <v>5902</v>
      </c>
      <c r="M4987" s="10">
        <v>5902</v>
      </c>
      <c r="N4987" s="3" t="str">
        <f t="shared" si="616"/>
        <v>1000</v>
      </c>
      <c r="O4987" s="3" t="str">
        <f t="shared" si="617"/>
        <v>210</v>
      </c>
      <c r="P4987" s="3" t="str">
        <f t="shared" si="622"/>
        <v>2</v>
      </c>
      <c r="Q4987" s="11">
        <f>+VLOOKUP(M4987,'Dimension descriptions'!K:M,2,FALSE)</f>
        <v>5902</v>
      </c>
      <c r="R4987" s="33">
        <v>5902</v>
      </c>
      <c r="S4987" s="11" t="str">
        <f>+VLOOKUP(R4987,'Dimension descriptions'!K:M,3)</f>
        <v>Work Based Learning – K12</v>
      </c>
      <c r="T4987" s="3" t="str">
        <f t="shared" si="623"/>
        <v>N</v>
      </c>
      <c r="U4987">
        <f>+VLOOKUP(R4987,'FY21 P13 Allotment memo'!O:O,1,FALSE)</f>
        <v>5902</v>
      </c>
      <c r="V4987"/>
      <c r="W4987"/>
      <c r="X4987"/>
      <c r="Y4987"/>
      <c r="Z4987"/>
    </row>
    <row r="4988" spans="1:26">
      <c r="A4988">
        <v>10</v>
      </c>
      <c r="B4988" t="s">
        <v>6521</v>
      </c>
      <c r="C4988" t="s">
        <v>1246</v>
      </c>
      <c r="D4988">
        <v>91</v>
      </c>
      <c r="E4988">
        <v>1273.69</v>
      </c>
      <c r="F4988">
        <v>0</v>
      </c>
      <c r="G4988" s="2">
        <f t="shared" si="618"/>
        <v>1273.69</v>
      </c>
      <c r="H4988" s="3" t="str">
        <f t="shared" si="619"/>
        <v>10</v>
      </c>
      <c r="I4988" s="3" t="str">
        <f t="shared" si="620"/>
        <v>704</v>
      </c>
      <c r="J4988" s="3">
        <v>704</v>
      </c>
      <c r="K4988" s="3" t="str">
        <f>+VLOOKUP(J4988,'Dimension descriptions'!P:R,3,FALSE)</f>
        <v>Logan High School</v>
      </c>
      <c r="L4988" s="3" t="str">
        <f t="shared" si="621"/>
        <v>5902</v>
      </c>
      <c r="M4988" s="10">
        <v>5902</v>
      </c>
      <c r="N4988" s="3" t="str">
        <f t="shared" si="616"/>
        <v>1000</v>
      </c>
      <c r="O4988" s="3" t="str">
        <f t="shared" si="617"/>
        <v>220</v>
      </c>
      <c r="P4988" s="3" t="str">
        <f t="shared" si="622"/>
        <v>2</v>
      </c>
      <c r="Q4988" s="11">
        <f>+VLOOKUP(M4988,'Dimension descriptions'!K:M,2,FALSE)</f>
        <v>5902</v>
      </c>
      <c r="R4988" s="33">
        <v>5902</v>
      </c>
      <c r="S4988" s="11" t="str">
        <f>+VLOOKUP(R4988,'Dimension descriptions'!K:M,3)</f>
        <v>Work Based Learning – K12</v>
      </c>
      <c r="T4988" s="3" t="str">
        <f t="shared" si="623"/>
        <v>N</v>
      </c>
      <c r="U4988">
        <f>+VLOOKUP(R4988,'FY21 P13 Allotment memo'!O:O,1,FALSE)</f>
        <v>5902</v>
      </c>
      <c r="V4988"/>
      <c r="W4988"/>
      <c r="X4988"/>
      <c r="Y4988"/>
      <c r="Z4988"/>
    </row>
    <row r="4989" spans="1:26">
      <c r="A4989">
        <v>10</v>
      </c>
      <c r="B4989" t="s">
        <v>6522</v>
      </c>
      <c r="C4989" t="s">
        <v>1248</v>
      </c>
      <c r="D4989">
        <v>91</v>
      </c>
      <c r="E4989">
        <v>0</v>
      </c>
      <c r="F4989">
        <v>0</v>
      </c>
      <c r="G4989" s="2">
        <f t="shared" si="618"/>
        <v>0</v>
      </c>
      <c r="H4989" s="3" t="str">
        <f t="shared" si="619"/>
        <v>10</v>
      </c>
      <c r="I4989" s="3" t="str">
        <f t="shared" si="620"/>
        <v>704</v>
      </c>
      <c r="J4989" s="3">
        <v>704</v>
      </c>
      <c r="K4989" s="3" t="str">
        <f>+VLOOKUP(J4989,'Dimension descriptions'!P:R,3,FALSE)</f>
        <v>Logan High School</v>
      </c>
      <c r="L4989" s="3" t="str">
        <f t="shared" si="621"/>
        <v>5902</v>
      </c>
      <c r="M4989" s="10">
        <v>5902</v>
      </c>
      <c r="N4989" s="3" t="str">
        <f t="shared" si="616"/>
        <v>1000</v>
      </c>
      <c r="O4989" s="3" t="str">
        <f t="shared" si="617"/>
        <v>241</v>
      </c>
      <c r="P4989" s="3" t="str">
        <f t="shared" si="622"/>
        <v>2</v>
      </c>
      <c r="Q4989" s="11">
        <f>+VLOOKUP(M4989,'Dimension descriptions'!K:M,2,FALSE)</f>
        <v>5902</v>
      </c>
      <c r="R4989" s="33">
        <v>5902</v>
      </c>
      <c r="S4989" s="11" t="str">
        <f>+VLOOKUP(R4989,'Dimension descriptions'!K:M,3)</f>
        <v>Work Based Learning – K12</v>
      </c>
      <c r="T4989" s="3" t="str">
        <f t="shared" si="623"/>
        <v>N</v>
      </c>
      <c r="U4989">
        <f>+VLOOKUP(R4989,'FY21 P13 Allotment memo'!O:O,1,FALSE)</f>
        <v>5902</v>
      </c>
      <c r="V4989"/>
      <c r="W4989"/>
      <c r="X4989"/>
      <c r="Y4989"/>
      <c r="Z4989"/>
    </row>
    <row r="4990" spans="1:26">
      <c r="A4990">
        <v>10</v>
      </c>
      <c r="B4990" t="s">
        <v>6523</v>
      </c>
      <c r="C4990" t="s">
        <v>6524</v>
      </c>
      <c r="D4990">
        <v>91</v>
      </c>
      <c r="E4990">
        <v>0</v>
      </c>
      <c r="F4990">
        <v>0</v>
      </c>
      <c r="G4990" s="2">
        <f t="shared" si="618"/>
        <v>0</v>
      </c>
      <c r="H4990" s="3" t="str">
        <f t="shared" si="619"/>
        <v>10</v>
      </c>
      <c r="I4990" s="3" t="str">
        <f t="shared" si="620"/>
        <v>704</v>
      </c>
      <c r="J4990" s="3">
        <v>704</v>
      </c>
      <c r="K4990" s="3" t="str">
        <f>+VLOOKUP(J4990,'Dimension descriptions'!P:R,3,FALSE)</f>
        <v>Logan High School</v>
      </c>
      <c r="L4990" s="3" t="str">
        <f t="shared" si="621"/>
        <v>5902</v>
      </c>
      <c r="M4990" s="10">
        <v>5902</v>
      </c>
      <c r="N4990" s="3" t="str">
        <f t="shared" si="616"/>
        <v>1000</v>
      </c>
      <c r="O4990" s="3" t="str">
        <f t="shared" si="617"/>
        <v>341</v>
      </c>
      <c r="P4990" s="3" t="str">
        <f t="shared" si="622"/>
        <v>3</v>
      </c>
      <c r="Q4990" s="11">
        <f>+VLOOKUP(M4990,'Dimension descriptions'!K:M,2,FALSE)</f>
        <v>5902</v>
      </c>
      <c r="R4990" s="33">
        <v>5902</v>
      </c>
      <c r="S4990" s="11" t="str">
        <f>+VLOOKUP(R4990,'Dimension descriptions'!K:M,3)</f>
        <v>Work Based Learning – K12</v>
      </c>
      <c r="T4990" s="3" t="str">
        <f t="shared" si="623"/>
        <v>N</v>
      </c>
      <c r="U4990">
        <f>+VLOOKUP(R4990,'FY21 P13 Allotment memo'!O:O,1,FALSE)</f>
        <v>5902</v>
      </c>
      <c r="V4990"/>
      <c r="W4990"/>
      <c r="X4990"/>
      <c r="Y4990"/>
      <c r="Z4990"/>
    </row>
    <row r="4991" spans="1:26">
      <c r="A4991">
        <v>10</v>
      </c>
      <c r="B4991" t="s">
        <v>6525</v>
      </c>
      <c r="C4991" t="s">
        <v>1652</v>
      </c>
      <c r="D4991">
        <v>91</v>
      </c>
      <c r="E4991">
        <v>0</v>
      </c>
      <c r="F4991">
        <v>0</v>
      </c>
      <c r="G4991" s="2">
        <f t="shared" si="618"/>
        <v>0</v>
      </c>
      <c r="H4991" s="3" t="str">
        <f t="shared" si="619"/>
        <v>10</v>
      </c>
      <c r="I4991" s="3" t="str">
        <f t="shared" si="620"/>
        <v>704</v>
      </c>
      <c r="J4991" s="3">
        <v>704</v>
      </c>
      <c r="K4991" s="3" t="str">
        <f>+VLOOKUP(J4991,'Dimension descriptions'!P:R,3,FALSE)</f>
        <v>Logan High School</v>
      </c>
      <c r="L4991" s="3" t="str">
        <f t="shared" si="621"/>
        <v>5902</v>
      </c>
      <c r="M4991" s="10">
        <v>5902</v>
      </c>
      <c r="N4991" s="3" t="str">
        <f t="shared" si="616"/>
        <v>1000</v>
      </c>
      <c r="O4991" s="3" t="str">
        <f t="shared" si="617"/>
        <v>610</v>
      </c>
      <c r="P4991" s="3" t="str">
        <f t="shared" si="622"/>
        <v>6</v>
      </c>
      <c r="Q4991" s="11">
        <f>+VLOOKUP(M4991,'Dimension descriptions'!K:M,2,FALSE)</f>
        <v>5902</v>
      </c>
      <c r="R4991" s="33">
        <v>5902</v>
      </c>
      <c r="S4991" s="11" t="str">
        <f>+VLOOKUP(R4991,'Dimension descriptions'!K:M,3)</f>
        <v>Work Based Learning – K12</v>
      </c>
      <c r="T4991" s="3" t="str">
        <f t="shared" si="623"/>
        <v>N</v>
      </c>
      <c r="U4991">
        <f>+VLOOKUP(R4991,'FY21 P13 Allotment memo'!O:O,1,FALSE)</f>
        <v>5902</v>
      </c>
      <c r="V4991"/>
      <c r="W4991"/>
      <c r="X4991"/>
      <c r="Y4991"/>
      <c r="Z4991"/>
    </row>
    <row r="4992" spans="1:26">
      <c r="A4992">
        <v>10</v>
      </c>
      <c r="B4992" t="s">
        <v>6526</v>
      </c>
      <c r="C4992" t="s">
        <v>6527</v>
      </c>
      <c r="D4992">
        <v>91</v>
      </c>
      <c r="E4992">
        <v>0</v>
      </c>
      <c r="F4992">
        <v>0</v>
      </c>
      <c r="G4992" s="2">
        <f t="shared" si="618"/>
        <v>0</v>
      </c>
      <c r="H4992" s="3" t="str">
        <f t="shared" si="619"/>
        <v>10</v>
      </c>
      <c r="I4992" s="3" t="str">
        <f t="shared" si="620"/>
        <v>704</v>
      </c>
      <c r="J4992" s="3">
        <v>704</v>
      </c>
      <c r="K4992" s="3" t="str">
        <f>+VLOOKUP(J4992,'Dimension descriptions'!P:R,3,FALSE)</f>
        <v>Logan High School</v>
      </c>
      <c r="L4992" s="3" t="str">
        <f t="shared" si="621"/>
        <v>5903</v>
      </c>
      <c r="M4992" s="10">
        <v>5903</v>
      </c>
      <c r="N4992" s="3" t="str">
        <f t="shared" si="616"/>
        <v>1000</v>
      </c>
      <c r="O4992" s="3" t="str">
        <f t="shared" si="617"/>
        <v>149</v>
      </c>
      <c r="P4992" s="3" t="str">
        <f t="shared" si="622"/>
        <v>1</v>
      </c>
      <c r="Q4992" s="11">
        <f>+VLOOKUP(M4992,'Dimension descriptions'!K:M,2,FALSE)</f>
        <v>5903</v>
      </c>
      <c r="R4992" s="33">
        <v>5903</v>
      </c>
      <c r="S4992" s="11">
        <f>+VLOOKUP(R4992,'Dimension descriptions'!K:M,3)</f>
        <v>5903</v>
      </c>
      <c r="T4992" s="3" t="str">
        <f t="shared" si="623"/>
        <v>N</v>
      </c>
      <c r="U4992">
        <f>+VLOOKUP(R4992,'FY21 P13 Allotment memo'!O:O,1,FALSE)</f>
        <v>5903</v>
      </c>
      <c r="V4992"/>
      <c r="W4992"/>
      <c r="X4992"/>
      <c r="Y4992"/>
      <c r="Z4992"/>
    </row>
    <row r="4993" spans="1:26">
      <c r="A4993">
        <v>10</v>
      </c>
      <c r="B4993" t="s">
        <v>6528</v>
      </c>
      <c r="C4993" t="s">
        <v>6529</v>
      </c>
      <c r="D4993">
        <v>91</v>
      </c>
      <c r="E4993">
        <v>0</v>
      </c>
      <c r="F4993">
        <v>0</v>
      </c>
      <c r="G4993" s="2">
        <f t="shared" si="618"/>
        <v>0</v>
      </c>
      <c r="H4993" s="3" t="str">
        <f t="shared" si="619"/>
        <v>10</v>
      </c>
      <c r="I4993" s="3" t="str">
        <f t="shared" si="620"/>
        <v>704</v>
      </c>
      <c r="J4993" s="3">
        <v>704</v>
      </c>
      <c r="K4993" s="3" t="str">
        <f>+VLOOKUP(J4993,'Dimension descriptions'!P:R,3,FALSE)</f>
        <v>Logan High School</v>
      </c>
      <c r="L4993" s="3" t="str">
        <f t="shared" si="621"/>
        <v>5903</v>
      </c>
      <c r="M4993" s="10">
        <v>5903</v>
      </c>
      <c r="N4993" s="3" t="str">
        <f t="shared" si="616"/>
        <v>1000</v>
      </c>
      <c r="O4993" s="3" t="str">
        <f t="shared" si="617"/>
        <v>161</v>
      </c>
      <c r="P4993" s="3" t="str">
        <f t="shared" si="622"/>
        <v>1</v>
      </c>
      <c r="Q4993" s="11">
        <f>+VLOOKUP(M4993,'Dimension descriptions'!K:M,2,FALSE)</f>
        <v>5903</v>
      </c>
      <c r="R4993" s="33">
        <v>5903</v>
      </c>
      <c r="S4993" s="11">
        <f>+VLOOKUP(R4993,'Dimension descriptions'!K:M,3)</f>
        <v>5903</v>
      </c>
      <c r="T4993" s="3" t="str">
        <f t="shared" si="623"/>
        <v>N</v>
      </c>
      <c r="U4993">
        <f>+VLOOKUP(R4993,'FY21 P13 Allotment memo'!O:O,1,FALSE)</f>
        <v>5903</v>
      </c>
      <c r="V4993"/>
      <c r="W4993"/>
      <c r="X4993"/>
      <c r="Y4993"/>
      <c r="Z4993"/>
    </row>
    <row r="4994" spans="1:26">
      <c r="A4994">
        <v>10</v>
      </c>
      <c r="B4994" t="s">
        <v>6530</v>
      </c>
      <c r="C4994" t="s">
        <v>1476</v>
      </c>
      <c r="D4994">
        <v>91</v>
      </c>
      <c r="E4994">
        <v>0</v>
      </c>
      <c r="F4994">
        <v>0</v>
      </c>
      <c r="G4994" s="2">
        <f t="shared" si="618"/>
        <v>0</v>
      </c>
      <c r="H4994" s="3" t="str">
        <f t="shared" si="619"/>
        <v>10</v>
      </c>
      <c r="I4994" s="3" t="str">
        <f t="shared" si="620"/>
        <v>704</v>
      </c>
      <c r="J4994" s="3">
        <v>704</v>
      </c>
      <c r="K4994" s="3" t="str">
        <f>+VLOOKUP(J4994,'Dimension descriptions'!P:R,3,FALSE)</f>
        <v>Logan High School</v>
      </c>
      <c r="L4994" s="3" t="str">
        <f t="shared" si="621"/>
        <v>5903</v>
      </c>
      <c r="M4994" s="10">
        <v>5903</v>
      </c>
      <c r="N4994" s="3" t="str">
        <f t="shared" si="616"/>
        <v>1000</v>
      </c>
      <c r="O4994" s="3" t="str">
        <f t="shared" si="617"/>
        <v>210</v>
      </c>
      <c r="P4994" s="3" t="str">
        <f t="shared" si="622"/>
        <v>2</v>
      </c>
      <c r="Q4994" s="11">
        <f>+VLOOKUP(M4994,'Dimension descriptions'!K:M,2,FALSE)</f>
        <v>5903</v>
      </c>
      <c r="R4994" s="33">
        <v>5903</v>
      </c>
      <c r="S4994" s="11">
        <f>+VLOOKUP(R4994,'Dimension descriptions'!K:M,3)</f>
        <v>5903</v>
      </c>
      <c r="T4994" s="3" t="str">
        <f t="shared" si="623"/>
        <v>N</v>
      </c>
      <c r="U4994">
        <f>+VLOOKUP(R4994,'FY21 P13 Allotment memo'!O:O,1,FALSE)</f>
        <v>5903</v>
      </c>
      <c r="V4994"/>
      <c r="W4994"/>
      <c r="X4994"/>
      <c r="Y4994"/>
      <c r="Z4994"/>
    </row>
    <row r="4995" spans="1:26">
      <c r="A4995">
        <v>10</v>
      </c>
      <c r="B4995" t="s">
        <v>6531</v>
      </c>
      <c r="C4995" t="s">
        <v>6532</v>
      </c>
      <c r="D4995">
        <v>91</v>
      </c>
      <c r="E4995">
        <v>0</v>
      </c>
      <c r="F4995">
        <v>0</v>
      </c>
      <c r="G4995" s="2">
        <f t="shared" si="618"/>
        <v>0</v>
      </c>
      <c r="H4995" s="3" t="str">
        <f t="shared" si="619"/>
        <v>10</v>
      </c>
      <c r="I4995" s="3" t="str">
        <f t="shared" si="620"/>
        <v>704</v>
      </c>
      <c r="J4995" s="3">
        <v>704</v>
      </c>
      <c r="K4995" s="3" t="str">
        <f>+VLOOKUP(J4995,'Dimension descriptions'!P:R,3,FALSE)</f>
        <v>Logan High School</v>
      </c>
      <c r="L4995" s="3" t="str">
        <f t="shared" si="621"/>
        <v>5903</v>
      </c>
      <c r="M4995" s="10">
        <v>5903</v>
      </c>
      <c r="N4995" s="3" t="str">
        <f t="shared" si="616"/>
        <v>1000</v>
      </c>
      <c r="O4995" s="3" t="str">
        <f t="shared" si="617"/>
        <v>220</v>
      </c>
      <c r="P4995" s="3" t="str">
        <f t="shared" si="622"/>
        <v>2</v>
      </c>
      <c r="Q4995" s="11">
        <f>+VLOOKUP(M4995,'Dimension descriptions'!K:M,2,FALSE)</f>
        <v>5903</v>
      </c>
      <c r="R4995" s="33">
        <v>5903</v>
      </c>
      <c r="S4995" s="11">
        <f>+VLOOKUP(R4995,'Dimension descriptions'!K:M,3)</f>
        <v>5903</v>
      </c>
      <c r="T4995" s="3" t="str">
        <f t="shared" si="623"/>
        <v>N</v>
      </c>
      <c r="U4995">
        <f>+VLOOKUP(R4995,'FY21 P13 Allotment memo'!O:O,1,FALSE)</f>
        <v>5903</v>
      </c>
      <c r="V4995"/>
      <c r="W4995"/>
      <c r="X4995"/>
      <c r="Y4995"/>
      <c r="Z4995"/>
    </row>
    <row r="4996" spans="1:26">
      <c r="A4996">
        <v>10</v>
      </c>
      <c r="B4996" t="s">
        <v>6533</v>
      </c>
      <c r="C4996" t="s">
        <v>1346</v>
      </c>
      <c r="D4996">
        <v>91</v>
      </c>
      <c r="E4996">
        <v>0</v>
      </c>
      <c r="F4996">
        <v>0</v>
      </c>
      <c r="G4996" s="2">
        <f t="shared" si="618"/>
        <v>0</v>
      </c>
      <c r="H4996" s="3" t="str">
        <f t="shared" si="619"/>
        <v>10</v>
      </c>
      <c r="I4996" s="3" t="str">
        <f t="shared" si="620"/>
        <v>704</v>
      </c>
      <c r="J4996" s="3">
        <v>704</v>
      </c>
      <c r="K4996" s="3" t="str">
        <f>+VLOOKUP(J4996,'Dimension descriptions'!P:R,3,FALSE)</f>
        <v>Logan High School</v>
      </c>
      <c r="L4996" s="3" t="str">
        <f t="shared" si="621"/>
        <v>5903</v>
      </c>
      <c r="M4996" s="10">
        <v>5903</v>
      </c>
      <c r="N4996" s="3" t="str">
        <f t="shared" si="616"/>
        <v>1000</v>
      </c>
      <c r="O4996" s="3" t="str">
        <f t="shared" si="617"/>
        <v>241</v>
      </c>
      <c r="P4996" s="3" t="str">
        <f t="shared" si="622"/>
        <v>2</v>
      </c>
      <c r="Q4996" s="11">
        <f>+VLOOKUP(M4996,'Dimension descriptions'!K:M,2,FALSE)</f>
        <v>5903</v>
      </c>
      <c r="R4996" s="33">
        <v>5903</v>
      </c>
      <c r="S4996" s="11">
        <f>+VLOOKUP(R4996,'Dimension descriptions'!K:M,3)</f>
        <v>5903</v>
      </c>
      <c r="T4996" s="3" t="str">
        <f t="shared" si="623"/>
        <v>N</v>
      </c>
      <c r="U4996">
        <f>+VLOOKUP(R4996,'FY21 P13 Allotment memo'!O:O,1,FALSE)</f>
        <v>5903</v>
      </c>
      <c r="V4996"/>
      <c r="W4996"/>
      <c r="X4996"/>
      <c r="Y4996"/>
      <c r="Z4996"/>
    </row>
    <row r="4997" spans="1:26">
      <c r="A4997">
        <v>10</v>
      </c>
      <c r="B4997" t="s">
        <v>6534</v>
      </c>
      <c r="C4997" t="s">
        <v>6535</v>
      </c>
      <c r="D4997">
        <v>91</v>
      </c>
      <c r="E4997">
        <v>0</v>
      </c>
      <c r="F4997">
        <v>0</v>
      </c>
      <c r="G4997" s="2">
        <f t="shared" si="618"/>
        <v>0</v>
      </c>
      <c r="H4997" s="3" t="str">
        <f t="shared" si="619"/>
        <v>10</v>
      </c>
      <c r="I4997" s="3" t="str">
        <f t="shared" si="620"/>
        <v>704</v>
      </c>
      <c r="J4997" s="3">
        <v>704</v>
      </c>
      <c r="K4997" s="3" t="str">
        <f>+VLOOKUP(J4997,'Dimension descriptions'!P:R,3,FALSE)</f>
        <v>Logan High School</v>
      </c>
      <c r="L4997" s="3" t="str">
        <f t="shared" si="621"/>
        <v>5903</v>
      </c>
      <c r="M4997" s="10">
        <v>5903</v>
      </c>
      <c r="N4997" s="3" t="str">
        <f t="shared" si="616"/>
        <v>2120</v>
      </c>
      <c r="O4997" s="3" t="str">
        <f t="shared" si="617"/>
        <v>142</v>
      </c>
      <c r="P4997" s="3" t="str">
        <f t="shared" si="622"/>
        <v>1</v>
      </c>
      <c r="Q4997" s="11">
        <f>+VLOOKUP(M4997,'Dimension descriptions'!K:M,2,FALSE)</f>
        <v>5903</v>
      </c>
      <c r="R4997" s="33">
        <v>5903</v>
      </c>
      <c r="S4997" s="11">
        <f>+VLOOKUP(R4997,'Dimension descriptions'!K:M,3)</f>
        <v>5903</v>
      </c>
      <c r="T4997" s="3" t="str">
        <f t="shared" si="623"/>
        <v>N</v>
      </c>
      <c r="U4997">
        <f>+VLOOKUP(R4997,'FY21 P13 Allotment memo'!O:O,1,FALSE)</f>
        <v>5903</v>
      </c>
      <c r="V4997"/>
      <c r="W4997"/>
      <c r="X4997"/>
      <c r="Y4997"/>
      <c r="Z4997"/>
    </row>
    <row r="4998" spans="1:26">
      <c r="A4998">
        <v>10</v>
      </c>
      <c r="B4998" t="s">
        <v>6536</v>
      </c>
      <c r="C4998" t="s">
        <v>6537</v>
      </c>
      <c r="D4998">
        <v>91</v>
      </c>
      <c r="E4998">
        <v>0</v>
      </c>
      <c r="F4998">
        <v>0</v>
      </c>
      <c r="G4998" s="2">
        <f t="shared" si="618"/>
        <v>0</v>
      </c>
      <c r="H4998" s="3" t="str">
        <f t="shared" si="619"/>
        <v>10</v>
      </c>
      <c r="I4998" s="3" t="str">
        <f t="shared" si="620"/>
        <v>704</v>
      </c>
      <c r="J4998" s="3">
        <v>704</v>
      </c>
      <c r="K4998" s="3" t="str">
        <f>+VLOOKUP(J4998,'Dimension descriptions'!P:R,3,FALSE)</f>
        <v>Logan High School</v>
      </c>
      <c r="L4998" s="3" t="str">
        <f t="shared" si="621"/>
        <v>5903</v>
      </c>
      <c r="M4998" s="10">
        <v>5903</v>
      </c>
      <c r="N4998" s="3" t="str">
        <f t="shared" ref="N4998:N5061" si="624">+MID(B4998,16,4)</f>
        <v>2120</v>
      </c>
      <c r="O4998" s="3" t="str">
        <f t="shared" ref="O4998:O5061" si="625">+RIGHT(B4998,3)</f>
        <v>152</v>
      </c>
      <c r="P4998" s="3" t="str">
        <f t="shared" si="622"/>
        <v>1</v>
      </c>
      <c r="Q4998" s="11">
        <f>+VLOOKUP(M4998,'Dimension descriptions'!K:M,2,FALSE)</f>
        <v>5903</v>
      </c>
      <c r="R4998" s="33">
        <v>5903</v>
      </c>
      <c r="S4998" s="11">
        <f>+VLOOKUP(R4998,'Dimension descriptions'!K:M,3)</f>
        <v>5903</v>
      </c>
      <c r="T4998" s="3" t="str">
        <f t="shared" si="623"/>
        <v>N</v>
      </c>
      <c r="U4998">
        <f>+VLOOKUP(R4998,'FY21 P13 Allotment memo'!O:O,1,FALSE)</f>
        <v>5903</v>
      </c>
      <c r="V4998"/>
      <c r="W4998"/>
      <c r="X4998"/>
      <c r="Y4998"/>
      <c r="Z4998"/>
    </row>
    <row r="4999" spans="1:26">
      <c r="A4999">
        <v>10</v>
      </c>
      <c r="B4999" t="s">
        <v>6538</v>
      </c>
      <c r="C4999" t="s">
        <v>1244</v>
      </c>
      <c r="D4999">
        <v>91</v>
      </c>
      <c r="E4999">
        <v>0</v>
      </c>
      <c r="F4999">
        <v>0</v>
      </c>
      <c r="G4999" s="2">
        <f t="shared" ref="G4999:G5062" si="626">+E4999-F4999</f>
        <v>0</v>
      </c>
      <c r="H4999" s="3" t="str">
        <f t="shared" ref="H4999:H5062" si="627">+LEFT(B4999,2)</f>
        <v>10</v>
      </c>
      <c r="I4999" s="3" t="str">
        <f t="shared" ref="I4999:I5062" si="628">+MID(B4999,4,3)</f>
        <v>704</v>
      </c>
      <c r="J4999" s="3">
        <v>704</v>
      </c>
      <c r="K4999" s="3" t="str">
        <f>+VLOOKUP(J4999,'Dimension descriptions'!P:R,3,FALSE)</f>
        <v>Logan High School</v>
      </c>
      <c r="L4999" s="3" t="str">
        <f t="shared" ref="L4999:L5062" si="629">+MID(B4999,11,4)</f>
        <v>5903</v>
      </c>
      <c r="M4999" s="10">
        <v>5903</v>
      </c>
      <c r="N4999" s="3" t="str">
        <f t="shared" si="624"/>
        <v>2120</v>
      </c>
      <c r="O4999" s="3" t="str">
        <f t="shared" si="625"/>
        <v>210</v>
      </c>
      <c r="P4999" s="3" t="str">
        <f t="shared" ref="P4999:P5062" si="630">+LEFT(O4999,1)</f>
        <v>2</v>
      </c>
      <c r="Q4999" s="11">
        <f>+VLOOKUP(M4999,'Dimension descriptions'!K:M,2,FALSE)</f>
        <v>5903</v>
      </c>
      <c r="R4999" s="33">
        <v>5903</v>
      </c>
      <c r="S4999" s="11">
        <f>+VLOOKUP(R4999,'Dimension descriptions'!K:M,3)</f>
        <v>5903</v>
      </c>
      <c r="T4999" s="3" t="str">
        <f t="shared" ref="T4999:T5062" si="631">+IF(Q4999=M4999,"N","Y")</f>
        <v>N</v>
      </c>
      <c r="U4999">
        <f>+VLOOKUP(R4999,'FY21 P13 Allotment memo'!O:O,1,FALSE)</f>
        <v>5903</v>
      </c>
      <c r="V4999"/>
      <c r="W4999"/>
      <c r="X4999"/>
      <c r="Y4999"/>
      <c r="Z4999"/>
    </row>
    <row r="5000" spans="1:26">
      <c r="A5000">
        <v>10</v>
      </c>
      <c r="B5000" t="s">
        <v>6539</v>
      </c>
      <c r="C5000" t="s">
        <v>1246</v>
      </c>
      <c r="D5000">
        <v>91</v>
      </c>
      <c r="E5000">
        <v>0</v>
      </c>
      <c r="F5000">
        <v>0</v>
      </c>
      <c r="G5000" s="2">
        <f t="shared" si="626"/>
        <v>0</v>
      </c>
      <c r="H5000" s="3" t="str">
        <f t="shared" si="627"/>
        <v>10</v>
      </c>
      <c r="I5000" s="3" t="str">
        <f t="shared" si="628"/>
        <v>704</v>
      </c>
      <c r="J5000" s="3">
        <v>704</v>
      </c>
      <c r="K5000" s="3" t="str">
        <f>+VLOOKUP(J5000,'Dimension descriptions'!P:R,3,FALSE)</f>
        <v>Logan High School</v>
      </c>
      <c r="L5000" s="3" t="str">
        <f t="shared" si="629"/>
        <v>5903</v>
      </c>
      <c r="M5000" s="10">
        <v>5903</v>
      </c>
      <c r="N5000" s="3" t="str">
        <f t="shared" si="624"/>
        <v>2120</v>
      </c>
      <c r="O5000" s="3" t="str">
        <f t="shared" si="625"/>
        <v>220</v>
      </c>
      <c r="P5000" s="3" t="str">
        <f t="shared" si="630"/>
        <v>2</v>
      </c>
      <c r="Q5000" s="11">
        <f>+VLOOKUP(M5000,'Dimension descriptions'!K:M,2,FALSE)</f>
        <v>5903</v>
      </c>
      <c r="R5000" s="33">
        <v>5903</v>
      </c>
      <c r="S5000" s="11">
        <f>+VLOOKUP(R5000,'Dimension descriptions'!K:M,3)</f>
        <v>5903</v>
      </c>
      <c r="T5000" s="3" t="str">
        <f t="shared" si="631"/>
        <v>N</v>
      </c>
      <c r="U5000">
        <f>+VLOOKUP(R5000,'FY21 P13 Allotment memo'!O:O,1,FALSE)</f>
        <v>5903</v>
      </c>
      <c r="V5000"/>
      <c r="W5000"/>
      <c r="X5000"/>
      <c r="Y5000"/>
      <c r="Z5000"/>
    </row>
    <row r="5001" spans="1:26">
      <c r="A5001">
        <v>10</v>
      </c>
      <c r="B5001" t="s">
        <v>6540</v>
      </c>
      <c r="C5001" t="s">
        <v>5342</v>
      </c>
      <c r="D5001">
        <v>91</v>
      </c>
      <c r="E5001">
        <v>0</v>
      </c>
      <c r="F5001">
        <v>0</v>
      </c>
      <c r="G5001" s="2">
        <f t="shared" si="626"/>
        <v>0</v>
      </c>
      <c r="H5001" s="3" t="str">
        <f t="shared" si="627"/>
        <v>10</v>
      </c>
      <c r="I5001" s="3" t="str">
        <f t="shared" si="628"/>
        <v>704</v>
      </c>
      <c r="J5001" s="3">
        <v>704</v>
      </c>
      <c r="K5001" s="3" t="str">
        <f>+VLOOKUP(J5001,'Dimension descriptions'!P:R,3,FALSE)</f>
        <v>Logan High School</v>
      </c>
      <c r="L5001" s="3" t="str">
        <f t="shared" si="629"/>
        <v>5903</v>
      </c>
      <c r="M5001" s="10">
        <v>5903</v>
      </c>
      <c r="N5001" s="3" t="str">
        <f t="shared" si="624"/>
        <v>2120</v>
      </c>
      <c r="O5001" s="3" t="str">
        <f t="shared" si="625"/>
        <v>241</v>
      </c>
      <c r="P5001" s="3" t="str">
        <f t="shared" si="630"/>
        <v>2</v>
      </c>
      <c r="Q5001" s="11">
        <f>+VLOOKUP(M5001,'Dimension descriptions'!K:M,2,FALSE)</f>
        <v>5903</v>
      </c>
      <c r="R5001" s="33">
        <v>5903</v>
      </c>
      <c r="S5001" s="11">
        <f>+VLOOKUP(R5001,'Dimension descriptions'!K:M,3)</f>
        <v>5903</v>
      </c>
      <c r="T5001" s="3" t="str">
        <f t="shared" si="631"/>
        <v>N</v>
      </c>
      <c r="U5001">
        <f>+VLOOKUP(R5001,'FY21 P13 Allotment memo'!O:O,1,FALSE)</f>
        <v>5903</v>
      </c>
      <c r="V5001"/>
      <c r="W5001"/>
      <c r="X5001"/>
      <c r="Y5001"/>
      <c r="Z5001"/>
    </row>
    <row r="5002" spans="1:26">
      <c r="A5002">
        <v>10</v>
      </c>
      <c r="B5002" t="s">
        <v>6541</v>
      </c>
      <c r="C5002" t="s">
        <v>1250</v>
      </c>
      <c r="D5002">
        <v>91</v>
      </c>
      <c r="E5002">
        <v>0</v>
      </c>
      <c r="F5002">
        <v>0</v>
      </c>
      <c r="G5002" s="2">
        <f t="shared" si="626"/>
        <v>0</v>
      </c>
      <c r="H5002" s="3" t="str">
        <f t="shared" si="627"/>
        <v>10</v>
      </c>
      <c r="I5002" s="3" t="str">
        <f t="shared" si="628"/>
        <v>704</v>
      </c>
      <c r="J5002" s="3">
        <v>704</v>
      </c>
      <c r="K5002" s="3" t="str">
        <f>+VLOOKUP(J5002,'Dimension descriptions'!P:R,3,FALSE)</f>
        <v>Logan High School</v>
      </c>
      <c r="L5002" s="3" t="str">
        <f t="shared" si="629"/>
        <v>5903</v>
      </c>
      <c r="M5002" s="10">
        <v>5903</v>
      </c>
      <c r="N5002" s="3" t="str">
        <f t="shared" si="624"/>
        <v>2120</v>
      </c>
      <c r="O5002" s="3" t="str">
        <f t="shared" si="625"/>
        <v>245</v>
      </c>
      <c r="P5002" s="3" t="str">
        <f t="shared" si="630"/>
        <v>2</v>
      </c>
      <c r="Q5002" s="11">
        <f>+VLOOKUP(M5002,'Dimension descriptions'!K:M,2,FALSE)</f>
        <v>5903</v>
      </c>
      <c r="R5002" s="33">
        <v>5903</v>
      </c>
      <c r="S5002" s="11">
        <f>+VLOOKUP(R5002,'Dimension descriptions'!K:M,3)</f>
        <v>5903</v>
      </c>
      <c r="T5002" s="3" t="str">
        <f t="shared" si="631"/>
        <v>N</v>
      </c>
      <c r="U5002">
        <f>+VLOOKUP(R5002,'FY21 P13 Allotment memo'!O:O,1,FALSE)</f>
        <v>5903</v>
      </c>
      <c r="V5002"/>
      <c r="W5002"/>
      <c r="X5002"/>
      <c r="Y5002"/>
      <c r="Z5002"/>
    </row>
    <row r="5003" spans="1:26">
      <c r="A5003">
        <v>10</v>
      </c>
      <c r="B5003" t="s">
        <v>6542</v>
      </c>
      <c r="C5003" t="s">
        <v>6543</v>
      </c>
      <c r="D5003">
        <v>91</v>
      </c>
      <c r="E5003">
        <v>0</v>
      </c>
      <c r="F5003">
        <v>0</v>
      </c>
      <c r="G5003" s="2">
        <f t="shared" si="626"/>
        <v>0</v>
      </c>
      <c r="H5003" s="3" t="str">
        <f t="shared" si="627"/>
        <v>10</v>
      </c>
      <c r="I5003" s="3" t="str">
        <f t="shared" si="628"/>
        <v>704</v>
      </c>
      <c r="J5003" s="3">
        <v>704</v>
      </c>
      <c r="K5003" s="3" t="str">
        <f>+VLOOKUP(J5003,'Dimension descriptions'!P:R,3,FALSE)</f>
        <v>Logan High School</v>
      </c>
      <c r="L5003" s="3" t="str">
        <f t="shared" si="629"/>
        <v>5903</v>
      </c>
      <c r="M5003" s="10">
        <v>5903</v>
      </c>
      <c r="N5003" s="3" t="str">
        <f t="shared" si="624"/>
        <v>2120</v>
      </c>
      <c r="O5003" s="3" t="str">
        <f t="shared" si="625"/>
        <v>550</v>
      </c>
      <c r="P5003" s="3" t="str">
        <f t="shared" si="630"/>
        <v>5</v>
      </c>
      <c r="Q5003" s="11">
        <f>+VLOOKUP(M5003,'Dimension descriptions'!K:M,2,FALSE)</f>
        <v>5903</v>
      </c>
      <c r="R5003" s="33">
        <v>5903</v>
      </c>
      <c r="S5003" s="11">
        <f>+VLOOKUP(R5003,'Dimension descriptions'!K:M,3)</f>
        <v>5903</v>
      </c>
      <c r="T5003" s="3" t="str">
        <f t="shared" si="631"/>
        <v>N</v>
      </c>
      <c r="U5003">
        <f>+VLOOKUP(R5003,'FY21 P13 Allotment memo'!O:O,1,FALSE)</f>
        <v>5903</v>
      </c>
      <c r="V5003"/>
      <c r="W5003"/>
      <c r="X5003"/>
      <c r="Y5003"/>
      <c r="Z5003"/>
    </row>
    <row r="5004" spans="1:26">
      <c r="A5004">
        <v>10</v>
      </c>
      <c r="B5004" t="s">
        <v>6544</v>
      </c>
      <c r="C5004" t="s">
        <v>4122</v>
      </c>
      <c r="D5004">
        <v>91</v>
      </c>
      <c r="E5004">
        <v>0</v>
      </c>
      <c r="F5004">
        <v>0</v>
      </c>
      <c r="G5004" s="2">
        <f t="shared" si="626"/>
        <v>0</v>
      </c>
      <c r="H5004" s="3" t="str">
        <f t="shared" si="627"/>
        <v>10</v>
      </c>
      <c r="I5004" s="3" t="str">
        <f t="shared" si="628"/>
        <v>704</v>
      </c>
      <c r="J5004" s="3">
        <v>704</v>
      </c>
      <c r="K5004" s="3" t="str">
        <f>+VLOOKUP(J5004,'Dimension descriptions'!P:R,3,FALSE)</f>
        <v>Logan High School</v>
      </c>
      <c r="L5004" s="3" t="str">
        <f t="shared" si="629"/>
        <v>5903</v>
      </c>
      <c r="M5004" s="10">
        <v>5903</v>
      </c>
      <c r="N5004" s="3" t="str">
        <f t="shared" si="624"/>
        <v>2120</v>
      </c>
      <c r="O5004" s="3" t="str">
        <f t="shared" si="625"/>
        <v>580</v>
      </c>
      <c r="P5004" s="3" t="str">
        <f t="shared" si="630"/>
        <v>5</v>
      </c>
      <c r="Q5004" s="11">
        <f>+VLOOKUP(M5004,'Dimension descriptions'!K:M,2,FALSE)</f>
        <v>5903</v>
      </c>
      <c r="R5004" s="33">
        <v>5903</v>
      </c>
      <c r="S5004" s="11">
        <f>+VLOOKUP(R5004,'Dimension descriptions'!K:M,3)</f>
        <v>5903</v>
      </c>
      <c r="T5004" s="3" t="str">
        <f t="shared" si="631"/>
        <v>N</v>
      </c>
      <c r="U5004">
        <f>+VLOOKUP(R5004,'FY21 P13 Allotment memo'!O:O,1,FALSE)</f>
        <v>5903</v>
      </c>
      <c r="V5004"/>
      <c r="W5004"/>
      <c r="X5004"/>
      <c r="Y5004"/>
      <c r="Z5004"/>
    </row>
    <row r="5005" spans="1:26">
      <c r="A5005">
        <v>10</v>
      </c>
      <c r="B5005" t="s">
        <v>6545</v>
      </c>
      <c r="C5005" t="s">
        <v>1588</v>
      </c>
      <c r="D5005">
        <v>91</v>
      </c>
      <c r="E5005">
        <v>11712.92</v>
      </c>
      <c r="F5005">
        <v>0</v>
      </c>
      <c r="G5005" s="2">
        <f t="shared" si="626"/>
        <v>11712.92</v>
      </c>
      <c r="H5005" s="3" t="str">
        <f t="shared" si="627"/>
        <v>10</v>
      </c>
      <c r="I5005" s="3" t="str">
        <f t="shared" si="628"/>
        <v>704</v>
      </c>
      <c r="J5005" s="3">
        <v>704</v>
      </c>
      <c r="K5005" s="3" t="str">
        <f>+VLOOKUP(J5005,'Dimension descriptions'!P:R,3,FALSE)</f>
        <v>Logan High School</v>
      </c>
      <c r="L5005" s="3" t="str">
        <f t="shared" si="629"/>
        <v>5903</v>
      </c>
      <c r="M5005" s="10">
        <v>5903</v>
      </c>
      <c r="N5005" s="3" t="str">
        <f t="shared" si="624"/>
        <v>2120</v>
      </c>
      <c r="O5005" s="3" t="str">
        <f t="shared" si="625"/>
        <v>610</v>
      </c>
      <c r="P5005" s="3" t="str">
        <f t="shared" si="630"/>
        <v>6</v>
      </c>
      <c r="Q5005" s="11">
        <f>+VLOOKUP(M5005,'Dimension descriptions'!K:M,2,FALSE)</f>
        <v>5903</v>
      </c>
      <c r="R5005" s="33">
        <v>5903</v>
      </c>
      <c r="S5005" s="11">
        <f>+VLOOKUP(R5005,'Dimension descriptions'!K:M,3)</f>
        <v>5903</v>
      </c>
      <c r="T5005" s="3" t="str">
        <f t="shared" si="631"/>
        <v>N</v>
      </c>
      <c r="U5005">
        <f>+VLOOKUP(R5005,'FY21 P13 Allotment memo'!O:O,1,FALSE)</f>
        <v>5903</v>
      </c>
      <c r="V5005"/>
      <c r="W5005"/>
      <c r="X5005"/>
      <c r="Y5005"/>
      <c r="Z5005"/>
    </row>
    <row r="5006" spans="1:26">
      <c r="A5006">
        <v>10</v>
      </c>
      <c r="B5006" t="s">
        <v>6546</v>
      </c>
      <c r="C5006" t="s">
        <v>6547</v>
      </c>
      <c r="D5006">
        <v>91</v>
      </c>
      <c r="E5006">
        <v>0</v>
      </c>
      <c r="F5006">
        <v>0</v>
      </c>
      <c r="G5006" s="2">
        <f t="shared" si="626"/>
        <v>0</v>
      </c>
      <c r="H5006" s="3" t="str">
        <f t="shared" si="627"/>
        <v>10</v>
      </c>
      <c r="I5006" s="3" t="str">
        <f t="shared" si="628"/>
        <v>704</v>
      </c>
      <c r="J5006" s="3">
        <v>704</v>
      </c>
      <c r="K5006" s="3" t="str">
        <f>+VLOOKUP(J5006,'Dimension descriptions'!P:R,3,FALSE)</f>
        <v>Logan High School</v>
      </c>
      <c r="L5006" s="3" t="str">
        <f t="shared" si="629"/>
        <v>5903</v>
      </c>
      <c r="M5006" s="10">
        <v>5903</v>
      </c>
      <c r="N5006" s="3" t="str">
        <f t="shared" si="624"/>
        <v>2650</v>
      </c>
      <c r="O5006" s="3" t="str">
        <f t="shared" si="625"/>
        <v>626</v>
      </c>
      <c r="P5006" s="3" t="str">
        <f t="shared" si="630"/>
        <v>6</v>
      </c>
      <c r="Q5006" s="11">
        <f>+VLOOKUP(M5006,'Dimension descriptions'!K:M,2,FALSE)</f>
        <v>5903</v>
      </c>
      <c r="R5006" s="33">
        <v>5903</v>
      </c>
      <c r="S5006" s="11">
        <f>+VLOOKUP(R5006,'Dimension descriptions'!K:M,3)</f>
        <v>5903</v>
      </c>
      <c r="T5006" s="3" t="str">
        <f t="shared" si="631"/>
        <v>N</v>
      </c>
      <c r="U5006">
        <f>+VLOOKUP(R5006,'FY21 P13 Allotment memo'!O:O,1,FALSE)</f>
        <v>5903</v>
      </c>
      <c r="V5006"/>
      <c r="W5006"/>
      <c r="X5006"/>
      <c r="Y5006"/>
      <c r="Z5006"/>
    </row>
    <row r="5007" spans="1:26">
      <c r="A5007">
        <v>10</v>
      </c>
      <c r="B5007" t="s">
        <v>6548</v>
      </c>
      <c r="C5007" t="s">
        <v>1238</v>
      </c>
      <c r="D5007">
        <v>91</v>
      </c>
      <c r="E5007">
        <v>0</v>
      </c>
      <c r="F5007">
        <v>0</v>
      </c>
      <c r="G5007" s="2">
        <f t="shared" si="626"/>
        <v>0</v>
      </c>
      <c r="H5007" s="3" t="str">
        <f t="shared" si="627"/>
        <v>10</v>
      </c>
      <c r="I5007" s="3" t="str">
        <f t="shared" si="628"/>
        <v>704</v>
      </c>
      <c r="J5007" s="3">
        <v>704</v>
      </c>
      <c r="K5007" s="3" t="str">
        <f>+VLOOKUP(J5007,'Dimension descriptions'!P:R,3,FALSE)</f>
        <v>Logan High School</v>
      </c>
      <c r="L5007" s="3" t="str">
        <f t="shared" si="629"/>
        <v>6043</v>
      </c>
      <c r="M5007" s="10">
        <v>6043</v>
      </c>
      <c r="N5007" s="3" t="str">
        <f t="shared" si="624"/>
        <v>1000</v>
      </c>
      <c r="O5007" s="3" t="str">
        <f t="shared" si="625"/>
        <v>161</v>
      </c>
      <c r="P5007" s="3" t="str">
        <f t="shared" si="630"/>
        <v>1</v>
      </c>
      <c r="Q5007" s="11">
        <f>+VLOOKUP(M5007,'Dimension descriptions'!K:M,2,FALSE)</f>
        <v>6000</v>
      </c>
      <c r="R5007" s="33">
        <v>6000</v>
      </c>
      <c r="S5007" s="11" t="str">
        <f>+VLOOKUP(R5007,'Dimension descriptions'!K:M,3)</f>
        <v>VOCATIONAL-TECHNICAL EDUCATION</v>
      </c>
      <c r="T5007" s="3" t="str">
        <f t="shared" si="631"/>
        <v>Y</v>
      </c>
      <c r="U5007">
        <f>+VLOOKUP(R5007,'FY21 P13 Allotment memo'!O:O,1,FALSE)</f>
        <v>6000</v>
      </c>
      <c r="V5007"/>
      <c r="W5007"/>
      <c r="X5007"/>
      <c r="Y5007"/>
      <c r="Z5007"/>
    </row>
    <row r="5008" spans="1:26">
      <c r="A5008">
        <v>10</v>
      </c>
      <c r="B5008" t="s">
        <v>6549</v>
      </c>
      <c r="C5008" t="s">
        <v>6550</v>
      </c>
      <c r="D5008">
        <v>91</v>
      </c>
      <c r="E5008">
        <v>0</v>
      </c>
      <c r="F5008">
        <v>0</v>
      </c>
      <c r="G5008" s="2">
        <f t="shared" si="626"/>
        <v>0</v>
      </c>
      <c r="H5008" s="3" t="str">
        <f t="shared" si="627"/>
        <v>10</v>
      </c>
      <c r="I5008" s="3" t="str">
        <f t="shared" si="628"/>
        <v>704</v>
      </c>
      <c r="J5008" s="3">
        <v>704</v>
      </c>
      <c r="K5008" s="3" t="str">
        <f>+VLOOKUP(J5008,'Dimension descriptions'!P:R,3,FALSE)</f>
        <v>Logan High School</v>
      </c>
      <c r="L5008" s="3" t="str">
        <f t="shared" si="629"/>
        <v>6043</v>
      </c>
      <c r="M5008" s="10">
        <v>6043</v>
      </c>
      <c r="N5008" s="3" t="str">
        <f t="shared" si="624"/>
        <v>1000</v>
      </c>
      <c r="O5008" s="3" t="str">
        <f t="shared" si="625"/>
        <v>341</v>
      </c>
      <c r="P5008" s="3" t="str">
        <f t="shared" si="630"/>
        <v>3</v>
      </c>
      <c r="Q5008" s="11">
        <f>+VLOOKUP(M5008,'Dimension descriptions'!K:M,2,FALSE)</f>
        <v>6000</v>
      </c>
      <c r="R5008" s="33">
        <v>6000</v>
      </c>
      <c r="S5008" s="11" t="str">
        <f>+VLOOKUP(R5008,'Dimension descriptions'!K:M,3)</f>
        <v>VOCATIONAL-TECHNICAL EDUCATION</v>
      </c>
      <c r="T5008" s="3" t="str">
        <f t="shared" si="631"/>
        <v>Y</v>
      </c>
      <c r="U5008">
        <f>+VLOOKUP(R5008,'FY21 P13 Allotment memo'!O:O,1,FALSE)</f>
        <v>6000</v>
      </c>
      <c r="V5008"/>
      <c r="W5008"/>
      <c r="X5008"/>
      <c r="Y5008"/>
      <c r="Z5008"/>
    </row>
    <row r="5009" spans="1:26">
      <c r="A5009">
        <v>10</v>
      </c>
      <c r="B5009" t="s">
        <v>6551</v>
      </c>
      <c r="C5009" t="s">
        <v>6552</v>
      </c>
      <c r="D5009">
        <v>91</v>
      </c>
      <c r="E5009">
        <v>0</v>
      </c>
      <c r="F5009">
        <v>0</v>
      </c>
      <c r="G5009" s="2">
        <f t="shared" si="626"/>
        <v>0</v>
      </c>
      <c r="H5009" s="3" t="str">
        <f t="shared" si="627"/>
        <v>10</v>
      </c>
      <c r="I5009" s="3" t="str">
        <f t="shared" si="628"/>
        <v>704</v>
      </c>
      <c r="J5009" s="3">
        <v>704</v>
      </c>
      <c r="K5009" s="3" t="str">
        <f>+VLOOKUP(J5009,'Dimension descriptions'!P:R,3,FALSE)</f>
        <v>Logan High School</v>
      </c>
      <c r="L5009" s="3" t="str">
        <f t="shared" si="629"/>
        <v>6043</v>
      </c>
      <c r="M5009" s="10">
        <v>6043</v>
      </c>
      <c r="N5009" s="3" t="str">
        <f t="shared" si="624"/>
        <v>1000</v>
      </c>
      <c r="O5009" s="3" t="str">
        <f t="shared" si="625"/>
        <v>610</v>
      </c>
      <c r="P5009" s="3" t="str">
        <f t="shared" si="630"/>
        <v>6</v>
      </c>
      <c r="Q5009" s="11">
        <f>+VLOOKUP(M5009,'Dimension descriptions'!K:M,2,FALSE)</f>
        <v>6000</v>
      </c>
      <c r="R5009" s="33">
        <v>6000</v>
      </c>
      <c r="S5009" s="11" t="str">
        <f>+VLOOKUP(R5009,'Dimension descriptions'!K:M,3)</f>
        <v>VOCATIONAL-TECHNICAL EDUCATION</v>
      </c>
      <c r="T5009" s="3" t="str">
        <f t="shared" si="631"/>
        <v>Y</v>
      </c>
      <c r="U5009">
        <f>+VLOOKUP(R5009,'FY21 P13 Allotment memo'!O:O,1,FALSE)</f>
        <v>6000</v>
      </c>
      <c r="V5009"/>
      <c r="W5009"/>
      <c r="X5009"/>
      <c r="Y5009"/>
      <c r="Z5009"/>
    </row>
    <row r="5010" spans="1:26">
      <c r="A5010">
        <v>10</v>
      </c>
      <c r="B5010" t="s">
        <v>6553</v>
      </c>
      <c r="C5010" t="s">
        <v>1234</v>
      </c>
      <c r="D5010">
        <v>91</v>
      </c>
      <c r="E5010">
        <v>39422.480000000003</v>
      </c>
      <c r="F5010">
        <v>0</v>
      </c>
      <c r="G5010" s="2">
        <f t="shared" si="626"/>
        <v>39422.480000000003</v>
      </c>
      <c r="H5010" s="3" t="str">
        <f t="shared" si="627"/>
        <v>10</v>
      </c>
      <c r="I5010" s="3" t="str">
        <f t="shared" si="628"/>
        <v>704</v>
      </c>
      <c r="J5010" s="3">
        <v>704</v>
      </c>
      <c r="K5010" s="3" t="str">
        <f>+VLOOKUP(J5010,'Dimension descriptions'!P:R,3,FALSE)</f>
        <v>Logan High School</v>
      </c>
      <c r="L5010" s="3" t="str">
        <f t="shared" si="629"/>
        <v>6170</v>
      </c>
      <c r="M5010" s="10">
        <v>6170</v>
      </c>
      <c r="N5010" s="3" t="str">
        <f t="shared" si="624"/>
        <v>1000</v>
      </c>
      <c r="O5010" s="3" t="str">
        <f t="shared" si="625"/>
        <v>131</v>
      </c>
      <c r="P5010" s="3" t="str">
        <f t="shared" si="630"/>
        <v>1</v>
      </c>
      <c r="Q5010" s="11">
        <f>+VLOOKUP(M5010,'Dimension descriptions'!K:M,2,FALSE)</f>
        <v>6100</v>
      </c>
      <c r="R5010" s="33">
        <v>6100</v>
      </c>
      <c r="S5010" s="11" t="str">
        <f>+VLOOKUP(R5010,'Dimension descriptions'!K:M,3)</f>
        <v>AGRICULTURAL EDUCATION</v>
      </c>
      <c r="T5010" s="3" t="str">
        <f t="shared" si="631"/>
        <v>Y</v>
      </c>
      <c r="U5010" t="e">
        <f>+VLOOKUP(R5010,'FY21 P13 Allotment memo'!O:O,1,FALSE)</f>
        <v>#N/A</v>
      </c>
      <c r="V5010"/>
      <c r="W5010"/>
      <c r="X5010"/>
      <c r="Y5010"/>
      <c r="Z5010"/>
    </row>
    <row r="5011" spans="1:26">
      <c r="A5011">
        <v>10</v>
      </c>
      <c r="B5011" t="s">
        <v>6554</v>
      </c>
      <c r="C5011" t="s">
        <v>6555</v>
      </c>
      <c r="D5011">
        <v>91</v>
      </c>
      <c r="E5011">
        <v>7943.36</v>
      </c>
      <c r="F5011">
        <v>0</v>
      </c>
      <c r="G5011" s="2">
        <f t="shared" si="626"/>
        <v>7943.36</v>
      </c>
      <c r="H5011" s="3" t="str">
        <f t="shared" si="627"/>
        <v>10</v>
      </c>
      <c r="I5011" s="3" t="str">
        <f t="shared" si="628"/>
        <v>704</v>
      </c>
      <c r="J5011" s="3">
        <v>704</v>
      </c>
      <c r="K5011" s="3" t="str">
        <f>+VLOOKUP(J5011,'Dimension descriptions'!P:R,3,FALSE)</f>
        <v>Logan High School</v>
      </c>
      <c r="L5011" s="3" t="str">
        <f t="shared" si="629"/>
        <v>6170</v>
      </c>
      <c r="M5011" s="10">
        <v>6170</v>
      </c>
      <c r="N5011" s="3" t="str">
        <f t="shared" si="624"/>
        <v>1000</v>
      </c>
      <c r="O5011" s="3" t="str">
        <f t="shared" si="625"/>
        <v>210</v>
      </c>
      <c r="P5011" s="3" t="str">
        <f t="shared" si="630"/>
        <v>2</v>
      </c>
      <c r="Q5011" s="11">
        <f>+VLOOKUP(M5011,'Dimension descriptions'!K:M,2,FALSE)</f>
        <v>6100</v>
      </c>
      <c r="R5011" s="33">
        <v>6100</v>
      </c>
      <c r="S5011" s="11" t="str">
        <f>+VLOOKUP(R5011,'Dimension descriptions'!K:M,3)</f>
        <v>AGRICULTURAL EDUCATION</v>
      </c>
      <c r="T5011" s="3" t="str">
        <f t="shared" si="631"/>
        <v>Y</v>
      </c>
      <c r="U5011" t="e">
        <f>+VLOOKUP(R5011,'FY21 P13 Allotment memo'!O:O,1,FALSE)</f>
        <v>#N/A</v>
      </c>
      <c r="V5011"/>
      <c r="W5011"/>
      <c r="X5011"/>
      <c r="Y5011"/>
      <c r="Z5011"/>
    </row>
    <row r="5012" spans="1:26">
      <c r="A5012">
        <v>10</v>
      </c>
      <c r="B5012" t="s">
        <v>6556</v>
      </c>
      <c r="C5012" t="s">
        <v>1390</v>
      </c>
      <c r="D5012">
        <v>91</v>
      </c>
      <c r="E5012">
        <v>3015.79</v>
      </c>
      <c r="F5012">
        <v>0</v>
      </c>
      <c r="G5012" s="2">
        <f t="shared" si="626"/>
        <v>3015.79</v>
      </c>
      <c r="H5012" s="3" t="str">
        <f t="shared" si="627"/>
        <v>10</v>
      </c>
      <c r="I5012" s="3" t="str">
        <f t="shared" si="628"/>
        <v>704</v>
      </c>
      <c r="J5012" s="3">
        <v>704</v>
      </c>
      <c r="K5012" s="3" t="str">
        <f>+VLOOKUP(J5012,'Dimension descriptions'!P:R,3,FALSE)</f>
        <v>Logan High School</v>
      </c>
      <c r="L5012" s="3" t="str">
        <f t="shared" si="629"/>
        <v>6170</v>
      </c>
      <c r="M5012" s="10">
        <v>6170</v>
      </c>
      <c r="N5012" s="3" t="str">
        <f t="shared" si="624"/>
        <v>1000</v>
      </c>
      <c r="O5012" s="3" t="str">
        <f t="shared" si="625"/>
        <v>220</v>
      </c>
      <c r="P5012" s="3" t="str">
        <f t="shared" si="630"/>
        <v>2</v>
      </c>
      <c r="Q5012" s="11">
        <f>+VLOOKUP(M5012,'Dimension descriptions'!K:M,2,FALSE)</f>
        <v>6100</v>
      </c>
      <c r="R5012" s="33">
        <v>6100</v>
      </c>
      <c r="S5012" s="11" t="str">
        <f>+VLOOKUP(R5012,'Dimension descriptions'!K:M,3)</f>
        <v>AGRICULTURAL EDUCATION</v>
      </c>
      <c r="T5012" s="3" t="str">
        <f t="shared" si="631"/>
        <v>Y</v>
      </c>
      <c r="U5012" t="e">
        <f>+VLOOKUP(R5012,'FY21 P13 Allotment memo'!O:O,1,FALSE)</f>
        <v>#N/A</v>
      </c>
      <c r="V5012"/>
      <c r="W5012"/>
      <c r="X5012"/>
      <c r="Y5012"/>
      <c r="Z5012"/>
    </row>
    <row r="5013" spans="1:26">
      <c r="A5013">
        <v>10</v>
      </c>
      <c r="B5013" t="s">
        <v>6557</v>
      </c>
      <c r="C5013" t="s">
        <v>5388</v>
      </c>
      <c r="D5013">
        <v>91</v>
      </c>
      <c r="E5013">
        <v>107.58</v>
      </c>
      <c r="F5013">
        <v>0</v>
      </c>
      <c r="G5013" s="2">
        <f t="shared" si="626"/>
        <v>107.58</v>
      </c>
      <c r="H5013" s="3" t="str">
        <f t="shared" si="627"/>
        <v>10</v>
      </c>
      <c r="I5013" s="3" t="str">
        <f t="shared" si="628"/>
        <v>704</v>
      </c>
      <c r="J5013" s="3">
        <v>704</v>
      </c>
      <c r="K5013" s="3" t="str">
        <f>+VLOOKUP(J5013,'Dimension descriptions'!P:R,3,FALSE)</f>
        <v>Logan High School</v>
      </c>
      <c r="L5013" s="3" t="str">
        <f t="shared" si="629"/>
        <v>6170</v>
      </c>
      <c r="M5013" s="10">
        <v>6170</v>
      </c>
      <c r="N5013" s="3" t="str">
        <f t="shared" si="624"/>
        <v>1000</v>
      </c>
      <c r="O5013" s="3" t="str">
        <f t="shared" si="625"/>
        <v>241</v>
      </c>
      <c r="P5013" s="3" t="str">
        <f t="shared" si="630"/>
        <v>2</v>
      </c>
      <c r="Q5013" s="11">
        <f>+VLOOKUP(M5013,'Dimension descriptions'!K:M,2,FALSE)</f>
        <v>6100</v>
      </c>
      <c r="R5013" s="33">
        <v>6100</v>
      </c>
      <c r="S5013" s="11" t="str">
        <f>+VLOOKUP(R5013,'Dimension descriptions'!K:M,3)</f>
        <v>AGRICULTURAL EDUCATION</v>
      </c>
      <c r="T5013" s="3" t="str">
        <f t="shared" si="631"/>
        <v>Y</v>
      </c>
      <c r="U5013" t="e">
        <f>+VLOOKUP(R5013,'FY21 P13 Allotment memo'!O:O,1,FALSE)</f>
        <v>#N/A</v>
      </c>
      <c r="V5013"/>
      <c r="W5013"/>
      <c r="X5013"/>
      <c r="Y5013"/>
      <c r="Z5013"/>
    </row>
    <row r="5014" spans="1:26">
      <c r="A5014">
        <v>10</v>
      </c>
      <c r="B5014" t="s">
        <v>6558</v>
      </c>
      <c r="C5014" t="s">
        <v>1250</v>
      </c>
      <c r="D5014">
        <v>91</v>
      </c>
      <c r="E5014">
        <v>875</v>
      </c>
      <c r="F5014">
        <v>0</v>
      </c>
      <c r="G5014" s="2">
        <f t="shared" si="626"/>
        <v>875</v>
      </c>
      <c r="H5014" s="3" t="str">
        <f t="shared" si="627"/>
        <v>10</v>
      </c>
      <c r="I5014" s="3" t="str">
        <f t="shared" si="628"/>
        <v>704</v>
      </c>
      <c r="J5014" s="3">
        <v>704</v>
      </c>
      <c r="K5014" s="3" t="str">
        <f>+VLOOKUP(J5014,'Dimension descriptions'!P:R,3,FALSE)</f>
        <v>Logan High School</v>
      </c>
      <c r="L5014" s="3" t="str">
        <f t="shared" si="629"/>
        <v>6170</v>
      </c>
      <c r="M5014" s="10">
        <v>6170</v>
      </c>
      <c r="N5014" s="3" t="str">
        <f t="shared" si="624"/>
        <v>1000</v>
      </c>
      <c r="O5014" s="3" t="str">
        <f t="shared" si="625"/>
        <v>245</v>
      </c>
      <c r="P5014" s="3" t="str">
        <f t="shared" si="630"/>
        <v>2</v>
      </c>
      <c r="Q5014" s="11">
        <f>+VLOOKUP(M5014,'Dimension descriptions'!K:M,2,FALSE)</f>
        <v>6100</v>
      </c>
      <c r="R5014" s="33">
        <v>6100</v>
      </c>
      <c r="S5014" s="11" t="str">
        <f>+VLOOKUP(R5014,'Dimension descriptions'!K:M,3)</f>
        <v>AGRICULTURAL EDUCATION</v>
      </c>
      <c r="T5014" s="3" t="str">
        <f t="shared" si="631"/>
        <v>Y</v>
      </c>
      <c r="U5014" t="e">
        <f>+VLOOKUP(R5014,'FY21 P13 Allotment memo'!O:O,1,FALSE)</f>
        <v>#N/A</v>
      </c>
      <c r="V5014"/>
      <c r="W5014"/>
      <c r="X5014"/>
      <c r="Y5014"/>
      <c r="Z5014"/>
    </row>
    <row r="5015" spans="1:26">
      <c r="A5015">
        <v>10</v>
      </c>
      <c r="B5015" t="s">
        <v>6559</v>
      </c>
      <c r="C5015" t="s">
        <v>1772</v>
      </c>
      <c r="D5015">
        <v>91</v>
      </c>
      <c r="E5015">
        <v>6378.76</v>
      </c>
      <c r="F5015">
        <v>0</v>
      </c>
      <c r="G5015" s="2">
        <f t="shared" si="626"/>
        <v>6378.76</v>
      </c>
      <c r="H5015" s="3" t="str">
        <f t="shared" si="627"/>
        <v>10</v>
      </c>
      <c r="I5015" s="3" t="str">
        <f t="shared" si="628"/>
        <v>704</v>
      </c>
      <c r="J5015" s="3">
        <v>704</v>
      </c>
      <c r="K5015" s="3" t="str">
        <f>+VLOOKUP(J5015,'Dimension descriptions'!P:R,3,FALSE)</f>
        <v>Logan High School</v>
      </c>
      <c r="L5015" s="3" t="str">
        <f t="shared" si="629"/>
        <v>6170</v>
      </c>
      <c r="M5015" s="10">
        <v>6170</v>
      </c>
      <c r="N5015" s="3" t="str">
        <f t="shared" si="624"/>
        <v>1000</v>
      </c>
      <c r="O5015" s="3" t="str">
        <f t="shared" si="625"/>
        <v>341</v>
      </c>
      <c r="P5015" s="3" t="str">
        <f t="shared" si="630"/>
        <v>3</v>
      </c>
      <c r="Q5015" s="11">
        <f>+VLOOKUP(M5015,'Dimension descriptions'!K:M,2,FALSE)</f>
        <v>6100</v>
      </c>
      <c r="R5015" s="33">
        <v>6100</v>
      </c>
      <c r="S5015" s="11" t="str">
        <f>+VLOOKUP(R5015,'Dimension descriptions'!K:M,3)</f>
        <v>AGRICULTURAL EDUCATION</v>
      </c>
      <c r="T5015" s="3" t="str">
        <f t="shared" si="631"/>
        <v>Y</v>
      </c>
      <c r="U5015" t="e">
        <f>+VLOOKUP(R5015,'FY21 P13 Allotment memo'!O:O,1,FALSE)</f>
        <v>#N/A</v>
      </c>
      <c r="V5015"/>
      <c r="W5015"/>
      <c r="X5015"/>
      <c r="Y5015"/>
      <c r="Z5015"/>
    </row>
    <row r="5016" spans="1:26">
      <c r="A5016">
        <v>10</v>
      </c>
      <c r="B5016" t="s">
        <v>6560</v>
      </c>
      <c r="C5016" t="s">
        <v>1234</v>
      </c>
      <c r="D5016">
        <v>91</v>
      </c>
      <c r="E5016">
        <v>43785.9</v>
      </c>
      <c r="F5016">
        <v>0</v>
      </c>
      <c r="G5016" s="2">
        <f t="shared" si="626"/>
        <v>43785.9</v>
      </c>
      <c r="H5016" s="3" t="str">
        <f t="shared" si="627"/>
        <v>10</v>
      </c>
      <c r="I5016" s="3" t="str">
        <f t="shared" si="628"/>
        <v>704</v>
      </c>
      <c r="J5016" s="3">
        <v>704</v>
      </c>
      <c r="K5016" s="3" t="str">
        <f>+VLOOKUP(J5016,'Dimension descriptions'!P:R,3,FALSE)</f>
        <v>Logan High School</v>
      </c>
      <c r="L5016" s="3" t="str">
        <f t="shared" si="629"/>
        <v>6270</v>
      </c>
      <c r="M5016" s="10">
        <v>6270</v>
      </c>
      <c r="N5016" s="3" t="str">
        <f t="shared" si="624"/>
        <v>1000</v>
      </c>
      <c r="O5016" s="3" t="str">
        <f t="shared" si="625"/>
        <v>131</v>
      </c>
      <c r="P5016" s="3" t="str">
        <f t="shared" si="630"/>
        <v>1</v>
      </c>
      <c r="Q5016" s="11">
        <f>+VLOOKUP(M5016,'Dimension descriptions'!K:M,2,FALSE)</f>
        <v>6000</v>
      </c>
      <c r="R5016" s="33">
        <v>6000</v>
      </c>
      <c r="S5016" s="11" t="str">
        <f>+VLOOKUP(R5016,'Dimension descriptions'!K:M,3)</f>
        <v>VOCATIONAL-TECHNICAL EDUCATION</v>
      </c>
      <c r="T5016" s="3" t="str">
        <f t="shared" si="631"/>
        <v>Y</v>
      </c>
      <c r="U5016">
        <f>+VLOOKUP(R5016,'FY21 P13 Allotment memo'!O:O,1,FALSE)</f>
        <v>6000</v>
      </c>
      <c r="V5016"/>
      <c r="W5016"/>
      <c r="X5016"/>
      <c r="Y5016"/>
      <c r="Z5016"/>
    </row>
    <row r="5017" spans="1:26">
      <c r="A5017">
        <v>10</v>
      </c>
      <c r="B5017" t="s">
        <v>6561</v>
      </c>
      <c r="C5017" t="s">
        <v>1279</v>
      </c>
      <c r="D5017">
        <v>91</v>
      </c>
      <c r="E5017">
        <v>9798.7800000000007</v>
      </c>
      <c r="F5017">
        <v>0</v>
      </c>
      <c r="G5017" s="2">
        <f t="shared" si="626"/>
        <v>9798.7800000000007</v>
      </c>
      <c r="H5017" s="3" t="str">
        <f t="shared" si="627"/>
        <v>10</v>
      </c>
      <c r="I5017" s="3" t="str">
        <f t="shared" si="628"/>
        <v>704</v>
      </c>
      <c r="J5017" s="3">
        <v>704</v>
      </c>
      <c r="K5017" s="3" t="str">
        <f>+VLOOKUP(J5017,'Dimension descriptions'!P:R,3,FALSE)</f>
        <v>Logan High School</v>
      </c>
      <c r="L5017" s="3" t="str">
        <f t="shared" si="629"/>
        <v>6270</v>
      </c>
      <c r="M5017" s="10">
        <v>6270</v>
      </c>
      <c r="N5017" s="3" t="str">
        <f t="shared" si="624"/>
        <v>1000</v>
      </c>
      <c r="O5017" s="3" t="str">
        <f t="shared" si="625"/>
        <v>210</v>
      </c>
      <c r="P5017" s="3" t="str">
        <f t="shared" si="630"/>
        <v>2</v>
      </c>
      <c r="Q5017" s="11">
        <f>+VLOOKUP(M5017,'Dimension descriptions'!K:M,2,FALSE)</f>
        <v>6000</v>
      </c>
      <c r="R5017" s="33">
        <v>6000</v>
      </c>
      <c r="S5017" s="11" t="str">
        <f>+VLOOKUP(R5017,'Dimension descriptions'!K:M,3)</f>
        <v>VOCATIONAL-TECHNICAL EDUCATION</v>
      </c>
      <c r="T5017" s="3" t="str">
        <f t="shared" si="631"/>
        <v>Y</v>
      </c>
      <c r="U5017">
        <f>+VLOOKUP(R5017,'FY21 P13 Allotment memo'!O:O,1,FALSE)</f>
        <v>6000</v>
      </c>
      <c r="V5017"/>
      <c r="W5017"/>
      <c r="X5017"/>
      <c r="Y5017"/>
      <c r="Z5017"/>
    </row>
    <row r="5018" spans="1:26">
      <c r="A5018">
        <v>10</v>
      </c>
      <c r="B5018" t="s">
        <v>6562</v>
      </c>
      <c r="C5018" t="s">
        <v>1246</v>
      </c>
      <c r="D5018">
        <v>91</v>
      </c>
      <c r="E5018">
        <v>3188.42</v>
      </c>
      <c r="F5018">
        <v>0</v>
      </c>
      <c r="G5018" s="2">
        <f t="shared" si="626"/>
        <v>3188.42</v>
      </c>
      <c r="H5018" s="3" t="str">
        <f t="shared" si="627"/>
        <v>10</v>
      </c>
      <c r="I5018" s="3" t="str">
        <f t="shared" si="628"/>
        <v>704</v>
      </c>
      <c r="J5018" s="3">
        <v>704</v>
      </c>
      <c r="K5018" s="3" t="str">
        <f>+VLOOKUP(J5018,'Dimension descriptions'!P:R,3,FALSE)</f>
        <v>Logan High School</v>
      </c>
      <c r="L5018" s="3" t="str">
        <f t="shared" si="629"/>
        <v>6270</v>
      </c>
      <c r="M5018" s="10">
        <v>6270</v>
      </c>
      <c r="N5018" s="3" t="str">
        <f t="shared" si="624"/>
        <v>1000</v>
      </c>
      <c r="O5018" s="3" t="str">
        <f t="shared" si="625"/>
        <v>220</v>
      </c>
      <c r="P5018" s="3" t="str">
        <f t="shared" si="630"/>
        <v>2</v>
      </c>
      <c r="Q5018" s="11">
        <f>+VLOOKUP(M5018,'Dimension descriptions'!K:M,2,FALSE)</f>
        <v>6000</v>
      </c>
      <c r="R5018" s="33">
        <v>6000</v>
      </c>
      <c r="S5018" s="11" t="str">
        <f>+VLOOKUP(R5018,'Dimension descriptions'!K:M,3)</f>
        <v>VOCATIONAL-TECHNICAL EDUCATION</v>
      </c>
      <c r="T5018" s="3" t="str">
        <f t="shared" si="631"/>
        <v>Y</v>
      </c>
      <c r="U5018">
        <f>+VLOOKUP(R5018,'FY21 P13 Allotment memo'!O:O,1,FALSE)</f>
        <v>6000</v>
      </c>
      <c r="V5018"/>
      <c r="W5018"/>
      <c r="X5018"/>
      <c r="Y5018"/>
      <c r="Z5018"/>
    </row>
    <row r="5019" spans="1:26">
      <c r="A5019">
        <v>10</v>
      </c>
      <c r="B5019" t="s">
        <v>6563</v>
      </c>
      <c r="C5019" t="s">
        <v>1346</v>
      </c>
      <c r="D5019">
        <v>91</v>
      </c>
      <c r="E5019">
        <v>3923.38</v>
      </c>
      <c r="F5019">
        <v>0</v>
      </c>
      <c r="G5019" s="2">
        <f t="shared" si="626"/>
        <v>3923.38</v>
      </c>
      <c r="H5019" s="3" t="str">
        <f t="shared" si="627"/>
        <v>10</v>
      </c>
      <c r="I5019" s="3" t="str">
        <f t="shared" si="628"/>
        <v>704</v>
      </c>
      <c r="J5019" s="3">
        <v>704</v>
      </c>
      <c r="K5019" s="3" t="str">
        <f>+VLOOKUP(J5019,'Dimension descriptions'!P:R,3,FALSE)</f>
        <v>Logan High School</v>
      </c>
      <c r="L5019" s="3" t="str">
        <f t="shared" si="629"/>
        <v>6270</v>
      </c>
      <c r="M5019" s="10">
        <v>6270</v>
      </c>
      <c r="N5019" s="3" t="str">
        <f t="shared" si="624"/>
        <v>1000</v>
      </c>
      <c r="O5019" s="3" t="str">
        <f t="shared" si="625"/>
        <v>241</v>
      </c>
      <c r="P5019" s="3" t="str">
        <f t="shared" si="630"/>
        <v>2</v>
      </c>
      <c r="Q5019" s="11">
        <f>+VLOOKUP(M5019,'Dimension descriptions'!K:M,2,FALSE)</f>
        <v>6000</v>
      </c>
      <c r="R5019" s="33">
        <v>6000</v>
      </c>
      <c r="S5019" s="11" t="str">
        <f>+VLOOKUP(R5019,'Dimension descriptions'!K:M,3)</f>
        <v>VOCATIONAL-TECHNICAL EDUCATION</v>
      </c>
      <c r="T5019" s="3" t="str">
        <f t="shared" si="631"/>
        <v>Y</v>
      </c>
      <c r="U5019">
        <f>+VLOOKUP(R5019,'FY21 P13 Allotment memo'!O:O,1,FALSE)</f>
        <v>6000</v>
      </c>
      <c r="V5019"/>
      <c r="W5019"/>
      <c r="X5019"/>
      <c r="Y5019"/>
      <c r="Z5019"/>
    </row>
    <row r="5020" spans="1:26">
      <c r="A5020">
        <v>10</v>
      </c>
      <c r="B5020" t="s">
        <v>6564</v>
      </c>
      <c r="C5020" t="s">
        <v>1250</v>
      </c>
      <c r="D5020">
        <v>91</v>
      </c>
      <c r="E5020">
        <v>295</v>
      </c>
      <c r="F5020">
        <v>0</v>
      </c>
      <c r="G5020" s="2">
        <f t="shared" si="626"/>
        <v>295</v>
      </c>
      <c r="H5020" s="3" t="str">
        <f t="shared" si="627"/>
        <v>10</v>
      </c>
      <c r="I5020" s="3" t="str">
        <f t="shared" si="628"/>
        <v>704</v>
      </c>
      <c r="J5020" s="3">
        <v>704</v>
      </c>
      <c r="K5020" s="3" t="str">
        <f>+VLOOKUP(J5020,'Dimension descriptions'!P:R,3,FALSE)</f>
        <v>Logan High School</v>
      </c>
      <c r="L5020" s="3" t="str">
        <f t="shared" si="629"/>
        <v>6270</v>
      </c>
      <c r="M5020" s="10">
        <v>6270</v>
      </c>
      <c r="N5020" s="3" t="str">
        <f t="shared" si="624"/>
        <v>1000</v>
      </c>
      <c r="O5020" s="3" t="str">
        <f t="shared" si="625"/>
        <v>245</v>
      </c>
      <c r="P5020" s="3" t="str">
        <f t="shared" si="630"/>
        <v>2</v>
      </c>
      <c r="Q5020" s="11">
        <f>+VLOOKUP(M5020,'Dimension descriptions'!K:M,2,FALSE)</f>
        <v>6000</v>
      </c>
      <c r="R5020" s="33">
        <v>6000</v>
      </c>
      <c r="S5020" s="11" t="str">
        <f>+VLOOKUP(R5020,'Dimension descriptions'!K:M,3)</f>
        <v>VOCATIONAL-TECHNICAL EDUCATION</v>
      </c>
      <c r="T5020" s="3" t="str">
        <f t="shared" si="631"/>
        <v>Y</v>
      </c>
      <c r="U5020">
        <f>+VLOOKUP(R5020,'FY21 P13 Allotment memo'!O:O,1,FALSE)</f>
        <v>6000</v>
      </c>
      <c r="V5020"/>
      <c r="W5020"/>
      <c r="X5020"/>
      <c r="Y5020"/>
      <c r="Z5020"/>
    </row>
    <row r="5021" spans="1:26">
      <c r="A5021">
        <v>10</v>
      </c>
      <c r="B5021" t="s">
        <v>6565</v>
      </c>
      <c r="C5021" t="s">
        <v>6566</v>
      </c>
      <c r="D5021">
        <v>91</v>
      </c>
      <c r="E5021">
        <v>89.61</v>
      </c>
      <c r="F5021">
        <v>0</v>
      </c>
      <c r="G5021" s="2">
        <f t="shared" si="626"/>
        <v>89.61</v>
      </c>
      <c r="H5021" s="3" t="str">
        <f t="shared" si="627"/>
        <v>10</v>
      </c>
      <c r="I5021" s="3" t="str">
        <f t="shared" si="628"/>
        <v>704</v>
      </c>
      <c r="J5021" s="3">
        <v>704</v>
      </c>
      <c r="K5021" s="3" t="str">
        <f>+VLOOKUP(J5021,'Dimension descriptions'!P:R,3,FALSE)</f>
        <v>Logan High School</v>
      </c>
      <c r="L5021" s="3" t="str">
        <f t="shared" si="629"/>
        <v>6270</v>
      </c>
      <c r="M5021" s="10">
        <v>6270</v>
      </c>
      <c r="N5021" s="3" t="str">
        <f t="shared" si="624"/>
        <v>1000</v>
      </c>
      <c r="O5021" s="3" t="str">
        <f t="shared" si="625"/>
        <v>341</v>
      </c>
      <c r="P5021" s="3" t="str">
        <f t="shared" si="630"/>
        <v>3</v>
      </c>
      <c r="Q5021" s="11">
        <f>+VLOOKUP(M5021,'Dimension descriptions'!K:M,2,FALSE)</f>
        <v>6000</v>
      </c>
      <c r="R5021" s="33">
        <v>6000</v>
      </c>
      <c r="S5021" s="11" t="str">
        <f>+VLOOKUP(R5021,'Dimension descriptions'!K:M,3)</f>
        <v>VOCATIONAL-TECHNICAL EDUCATION</v>
      </c>
      <c r="T5021" s="3" t="str">
        <f t="shared" si="631"/>
        <v>Y</v>
      </c>
      <c r="U5021">
        <f>+VLOOKUP(R5021,'FY21 P13 Allotment memo'!O:O,1,FALSE)</f>
        <v>6000</v>
      </c>
      <c r="V5021"/>
      <c r="W5021"/>
      <c r="X5021"/>
      <c r="Y5021"/>
      <c r="Z5021"/>
    </row>
    <row r="5022" spans="1:26">
      <c r="A5022">
        <v>10</v>
      </c>
      <c r="B5022" t="s">
        <v>6567</v>
      </c>
      <c r="C5022" t="s">
        <v>1234</v>
      </c>
      <c r="D5022">
        <v>91</v>
      </c>
      <c r="E5022">
        <v>86036.08</v>
      </c>
      <c r="F5022">
        <v>0</v>
      </c>
      <c r="G5022" s="2">
        <f t="shared" si="626"/>
        <v>86036.08</v>
      </c>
      <c r="H5022" s="3" t="str">
        <f t="shared" si="627"/>
        <v>10</v>
      </c>
      <c r="I5022" s="3" t="str">
        <f t="shared" si="628"/>
        <v>704</v>
      </c>
      <c r="J5022" s="3">
        <v>704</v>
      </c>
      <c r="K5022" s="3" t="str">
        <f>+VLOOKUP(J5022,'Dimension descriptions'!P:R,3,FALSE)</f>
        <v>Logan High School</v>
      </c>
      <c r="L5022" s="3" t="str">
        <f t="shared" si="629"/>
        <v>6370</v>
      </c>
      <c r="M5022" s="10">
        <v>6370</v>
      </c>
      <c r="N5022" s="3" t="str">
        <f t="shared" si="624"/>
        <v>1000</v>
      </c>
      <c r="O5022" s="3" t="str">
        <f t="shared" si="625"/>
        <v>131</v>
      </c>
      <c r="P5022" s="3" t="str">
        <f t="shared" si="630"/>
        <v>1</v>
      </c>
      <c r="Q5022" s="11">
        <f>+VLOOKUP(M5022,'Dimension descriptions'!K:M,2,FALSE)</f>
        <v>6000</v>
      </c>
      <c r="R5022" s="33">
        <v>6000</v>
      </c>
      <c r="S5022" s="11" t="str">
        <f>+VLOOKUP(R5022,'Dimension descriptions'!K:M,3)</f>
        <v>VOCATIONAL-TECHNICAL EDUCATION</v>
      </c>
      <c r="T5022" s="3" t="str">
        <f t="shared" si="631"/>
        <v>Y</v>
      </c>
      <c r="U5022">
        <f>+VLOOKUP(R5022,'FY21 P13 Allotment memo'!O:O,1,FALSE)</f>
        <v>6000</v>
      </c>
      <c r="V5022"/>
      <c r="W5022"/>
      <c r="X5022"/>
      <c r="Y5022"/>
      <c r="Z5022"/>
    </row>
    <row r="5023" spans="1:26">
      <c r="A5023">
        <v>10</v>
      </c>
      <c r="B5023" t="s">
        <v>6568</v>
      </c>
      <c r="C5023" t="s">
        <v>6555</v>
      </c>
      <c r="D5023">
        <v>91</v>
      </c>
      <c r="E5023">
        <v>20381.96</v>
      </c>
      <c r="F5023">
        <v>0</v>
      </c>
      <c r="G5023" s="2">
        <f t="shared" si="626"/>
        <v>20381.96</v>
      </c>
      <c r="H5023" s="3" t="str">
        <f t="shared" si="627"/>
        <v>10</v>
      </c>
      <c r="I5023" s="3" t="str">
        <f t="shared" si="628"/>
        <v>704</v>
      </c>
      <c r="J5023" s="3">
        <v>704</v>
      </c>
      <c r="K5023" s="3" t="str">
        <f>+VLOOKUP(J5023,'Dimension descriptions'!P:R,3,FALSE)</f>
        <v>Logan High School</v>
      </c>
      <c r="L5023" s="3" t="str">
        <f t="shared" si="629"/>
        <v>6370</v>
      </c>
      <c r="M5023" s="10">
        <v>6370</v>
      </c>
      <c r="N5023" s="3" t="str">
        <f t="shared" si="624"/>
        <v>1000</v>
      </c>
      <c r="O5023" s="3" t="str">
        <f t="shared" si="625"/>
        <v>210</v>
      </c>
      <c r="P5023" s="3" t="str">
        <f t="shared" si="630"/>
        <v>2</v>
      </c>
      <c r="Q5023" s="11">
        <f>+VLOOKUP(M5023,'Dimension descriptions'!K:M,2,FALSE)</f>
        <v>6000</v>
      </c>
      <c r="R5023" s="33">
        <v>6000</v>
      </c>
      <c r="S5023" s="11" t="str">
        <f>+VLOOKUP(R5023,'Dimension descriptions'!K:M,3)</f>
        <v>VOCATIONAL-TECHNICAL EDUCATION</v>
      </c>
      <c r="T5023" s="3" t="str">
        <f t="shared" si="631"/>
        <v>Y</v>
      </c>
      <c r="U5023">
        <f>+VLOOKUP(R5023,'FY21 P13 Allotment memo'!O:O,1,FALSE)</f>
        <v>6000</v>
      </c>
      <c r="V5023"/>
      <c r="W5023"/>
      <c r="X5023"/>
      <c r="Y5023"/>
      <c r="Z5023"/>
    </row>
    <row r="5024" spans="1:26">
      <c r="A5024">
        <v>10</v>
      </c>
      <c r="B5024" t="s">
        <v>6569</v>
      </c>
      <c r="C5024" t="s">
        <v>1390</v>
      </c>
      <c r="D5024">
        <v>91</v>
      </c>
      <c r="E5024">
        <v>6551.88</v>
      </c>
      <c r="F5024">
        <v>0</v>
      </c>
      <c r="G5024" s="2">
        <f t="shared" si="626"/>
        <v>6551.88</v>
      </c>
      <c r="H5024" s="3" t="str">
        <f t="shared" si="627"/>
        <v>10</v>
      </c>
      <c r="I5024" s="3" t="str">
        <f t="shared" si="628"/>
        <v>704</v>
      </c>
      <c r="J5024" s="3">
        <v>704</v>
      </c>
      <c r="K5024" s="3" t="str">
        <f>+VLOOKUP(J5024,'Dimension descriptions'!P:R,3,FALSE)</f>
        <v>Logan High School</v>
      </c>
      <c r="L5024" s="3" t="str">
        <f t="shared" si="629"/>
        <v>6370</v>
      </c>
      <c r="M5024" s="10">
        <v>6370</v>
      </c>
      <c r="N5024" s="3" t="str">
        <f t="shared" si="624"/>
        <v>1000</v>
      </c>
      <c r="O5024" s="3" t="str">
        <f t="shared" si="625"/>
        <v>220</v>
      </c>
      <c r="P5024" s="3" t="str">
        <f t="shared" si="630"/>
        <v>2</v>
      </c>
      <c r="Q5024" s="11">
        <f>+VLOOKUP(M5024,'Dimension descriptions'!K:M,2,FALSE)</f>
        <v>6000</v>
      </c>
      <c r="R5024" s="33">
        <v>6000</v>
      </c>
      <c r="S5024" s="11" t="str">
        <f>+VLOOKUP(R5024,'Dimension descriptions'!K:M,3)</f>
        <v>VOCATIONAL-TECHNICAL EDUCATION</v>
      </c>
      <c r="T5024" s="3" t="str">
        <f t="shared" si="631"/>
        <v>Y</v>
      </c>
      <c r="U5024">
        <f>+VLOOKUP(R5024,'FY21 P13 Allotment memo'!O:O,1,FALSE)</f>
        <v>6000</v>
      </c>
      <c r="V5024"/>
      <c r="W5024"/>
      <c r="X5024"/>
      <c r="Y5024"/>
      <c r="Z5024"/>
    </row>
    <row r="5025" spans="1:26">
      <c r="A5025">
        <v>10</v>
      </c>
      <c r="B5025" t="s">
        <v>6570</v>
      </c>
      <c r="C5025" t="s">
        <v>5388</v>
      </c>
      <c r="D5025">
        <v>91</v>
      </c>
      <c r="E5025">
        <v>11671.08</v>
      </c>
      <c r="F5025">
        <v>0</v>
      </c>
      <c r="G5025" s="2">
        <f t="shared" si="626"/>
        <v>11671.08</v>
      </c>
      <c r="H5025" s="3" t="str">
        <f t="shared" si="627"/>
        <v>10</v>
      </c>
      <c r="I5025" s="3" t="str">
        <f t="shared" si="628"/>
        <v>704</v>
      </c>
      <c r="J5025" s="3">
        <v>704</v>
      </c>
      <c r="K5025" s="3" t="str">
        <f>+VLOOKUP(J5025,'Dimension descriptions'!P:R,3,FALSE)</f>
        <v>Logan High School</v>
      </c>
      <c r="L5025" s="3" t="str">
        <f t="shared" si="629"/>
        <v>6370</v>
      </c>
      <c r="M5025" s="10">
        <v>6370</v>
      </c>
      <c r="N5025" s="3" t="str">
        <f t="shared" si="624"/>
        <v>1000</v>
      </c>
      <c r="O5025" s="3" t="str">
        <f t="shared" si="625"/>
        <v>241</v>
      </c>
      <c r="P5025" s="3" t="str">
        <f t="shared" si="630"/>
        <v>2</v>
      </c>
      <c r="Q5025" s="11">
        <f>+VLOOKUP(M5025,'Dimension descriptions'!K:M,2,FALSE)</f>
        <v>6000</v>
      </c>
      <c r="R5025" s="33">
        <v>6000</v>
      </c>
      <c r="S5025" s="11" t="str">
        <f>+VLOOKUP(R5025,'Dimension descriptions'!K:M,3)</f>
        <v>VOCATIONAL-TECHNICAL EDUCATION</v>
      </c>
      <c r="T5025" s="3" t="str">
        <f t="shared" si="631"/>
        <v>Y</v>
      </c>
      <c r="U5025">
        <f>+VLOOKUP(R5025,'FY21 P13 Allotment memo'!O:O,1,FALSE)</f>
        <v>6000</v>
      </c>
      <c r="V5025"/>
      <c r="W5025"/>
      <c r="X5025"/>
      <c r="Y5025"/>
      <c r="Z5025"/>
    </row>
    <row r="5026" spans="1:26">
      <c r="A5026">
        <v>10</v>
      </c>
      <c r="B5026" t="s">
        <v>6571</v>
      </c>
      <c r="C5026" t="s">
        <v>1772</v>
      </c>
      <c r="D5026">
        <v>91</v>
      </c>
      <c r="E5026">
        <v>805.95</v>
      </c>
      <c r="F5026">
        <v>0</v>
      </c>
      <c r="G5026" s="2">
        <f t="shared" si="626"/>
        <v>805.95</v>
      </c>
      <c r="H5026" s="3" t="str">
        <f t="shared" si="627"/>
        <v>10</v>
      </c>
      <c r="I5026" s="3" t="str">
        <f t="shared" si="628"/>
        <v>704</v>
      </c>
      <c r="J5026" s="3">
        <v>704</v>
      </c>
      <c r="K5026" s="3" t="str">
        <f>+VLOOKUP(J5026,'Dimension descriptions'!P:R,3,FALSE)</f>
        <v>Logan High School</v>
      </c>
      <c r="L5026" s="3" t="str">
        <f t="shared" si="629"/>
        <v>6370</v>
      </c>
      <c r="M5026" s="10">
        <v>6370</v>
      </c>
      <c r="N5026" s="3" t="str">
        <f t="shared" si="624"/>
        <v>1000</v>
      </c>
      <c r="O5026" s="3" t="str">
        <f t="shared" si="625"/>
        <v>341</v>
      </c>
      <c r="P5026" s="3" t="str">
        <f t="shared" si="630"/>
        <v>3</v>
      </c>
      <c r="Q5026" s="11">
        <f>+VLOOKUP(M5026,'Dimension descriptions'!K:M,2,FALSE)</f>
        <v>6000</v>
      </c>
      <c r="R5026" s="33">
        <v>6000</v>
      </c>
      <c r="S5026" s="11" t="str">
        <f>+VLOOKUP(R5026,'Dimension descriptions'!K:M,3)</f>
        <v>VOCATIONAL-TECHNICAL EDUCATION</v>
      </c>
      <c r="T5026" s="3" t="str">
        <f t="shared" si="631"/>
        <v>Y</v>
      </c>
      <c r="U5026">
        <f>+VLOOKUP(R5026,'FY21 P13 Allotment memo'!O:O,1,FALSE)</f>
        <v>6000</v>
      </c>
      <c r="V5026"/>
      <c r="W5026"/>
      <c r="X5026"/>
      <c r="Y5026"/>
      <c r="Z5026"/>
    </row>
    <row r="5027" spans="1:26">
      <c r="A5027">
        <v>10</v>
      </c>
      <c r="B5027" t="s">
        <v>6572</v>
      </c>
      <c r="C5027" t="s">
        <v>6573</v>
      </c>
      <c r="D5027">
        <v>91</v>
      </c>
      <c r="E5027">
        <v>0</v>
      </c>
      <c r="F5027">
        <v>0</v>
      </c>
      <c r="G5027" s="2">
        <f t="shared" si="626"/>
        <v>0</v>
      </c>
      <c r="H5027" s="3" t="str">
        <f t="shared" si="627"/>
        <v>10</v>
      </c>
      <c r="I5027" s="3" t="str">
        <f t="shared" si="628"/>
        <v>704</v>
      </c>
      <c r="J5027" s="3">
        <v>704</v>
      </c>
      <c r="K5027" s="3" t="str">
        <f>+VLOOKUP(J5027,'Dimension descriptions'!P:R,3,FALSE)</f>
        <v>Logan High School</v>
      </c>
      <c r="L5027" s="3" t="str">
        <f t="shared" si="629"/>
        <v>6370</v>
      </c>
      <c r="M5027" s="10">
        <v>6370</v>
      </c>
      <c r="N5027" s="3" t="str">
        <f t="shared" si="624"/>
        <v>2700</v>
      </c>
      <c r="O5027" s="3" t="str">
        <f t="shared" si="625"/>
        <v>519</v>
      </c>
      <c r="P5027" s="3" t="str">
        <f t="shared" si="630"/>
        <v>5</v>
      </c>
      <c r="Q5027" s="11">
        <f>+VLOOKUP(M5027,'Dimension descriptions'!K:M,2,FALSE)</f>
        <v>6000</v>
      </c>
      <c r="R5027" s="33">
        <v>6000</v>
      </c>
      <c r="S5027" s="11" t="str">
        <f>+VLOOKUP(R5027,'Dimension descriptions'!K:M,3)</f>
        <v>VOCATIONAL-TECHNICAL EDUCATION</v>
      </c>
      <c r="T5027" s="3" t="str">
        <f t="shared" si="631"/>
        <v>Y</v>
      </c>
      <c r="U5027">
        <f>+VLOOKUP(R5027,'FY21 P13 Allotment memo'!O:O,1,FALSE)</f>
        <v>6000</v>
      </c>
      <c r="V5027"/>
      <c r="W5027"/>
      <c r="X5027"/>
      <c r="Y5027"/>
      <c r="Z5027"/>
    </row>
    <row r="5028" spans="1:26">
      <c r="A5028">
        <v>10</v>
      </c>
      <c r="B5028" t="s">
        <v>6574</v>
      </c>
      <c r="C5028" t="s">
        <v>6575</v>
      </c>
      <c r="D5028">
        <v>91</v>
      </c>
      <c r="E5028">
        <v>87538.83</v>
      </c>
      <c r="F5028">
        <v>0</v>
      </c>
      <c r="G5028" s="2">
        <f t="shared" si="626"/>
        <v>87538.83</v>
      </c>
      <c r="H5028" s="3" t="str">
        <f t="shared" si="627"/>
        <v>10</v>
      </c>
      <c r="I5028" s="3" t="str">
        <f t="shared" si="628"/>
        <v>704</v>
      </c>
      <c r="J5028" s="3">
        <v>704</v>
      </c>
      <c r="K5028" s="3" t="str">
        <f>+VLOOKUP(J5028,'Dimension descriptions'!P:R,3,FALSE)</f>
        <v>Logan High School</v>
      </c>
      <c r="L5028" s="3" t="str">
        <f t="shared" si="629"/>
        <v>6470</v>
      </c>
      <c r="M5028" s="10">
        <v>6470</v>
      </c>
      <c r="N5028" s="3" t="str">
        <f t="shared" si="624"/>
        <v>1000</v>
      </c>
      <c r="O5028" s="3" t="str">
        <f t="shared" si="625"/>
        <v>131</v>
      </c>
      <c r="P5028" s="3" t="str">
        <f t="shared" si="630"/>
        <v>1</v>
      </c>
      <c r="Q5028" s="11">
        <f>+VLOOKUP(M5028,'Dimension descriptions'!K:M,2,FALSE)</f>
        <v>6000</v>
      </c>
      <c r="R5028" s="33">
        <v>6000</v>
      </c>
      <c r="S5028" s="11" t="str">
        <f>+VLOOKUP(R5028,'Dimension descriptions'!K:M,3)</f>
        <v>VOCATIONAL-TECHNICAL EDUCATION</v>
      </c>
      <c r="T5028" s="3" t="str">
        <f t="shared" si="631"/>
        <v>Y</v>
      </c>
      <c r="U5028">
        <f>+VLOOKUP(R5028,'FY21 P13 Allotment memo'!O:O,1,FALSE)</f>
        <v>6000</v>
      </c>
      <c r="V5028"/>
      <c r="W5028"/>
      <c r="X5028"/>
      <c r="Y5028"/>
      <c r="Z5028"/>
    </row>
    <row r="5029" spans="1:26">
      <c r="A5029">
        <v>10</v>
      </c>
      <c r="B5029" t="s">
        <v>6576</v>
      </c>
      <c r="C5029" t="s">
        <v>1244</v>
      </c>
      <c r="D5029">
        <v>91</v>
      </c>
      <c r="E5029">
        <v>19019.72</v>
      </c>
      <c r="F5029">
        <v>0</v>
      </c>
      <c r="G5029" s="2">
        <f t="shared" si="626"/>
        <v>19019.72</v>
      </c>
      <c r="H5029" s="3" t="str">
        <f t="shared" si="627"/>
        <v>10</v>
      </c>
      <c r="I5029" s="3" t="str">
        <f t="shared" si="628"/>
        <v>704</v>
      </c>
      <c r="J5029" s="3">
        <v>704</v>
      </c>
      <c r="K5029" s="3" t="str">
        <f>+VLOOKUP(J5029,'Dimension descriptions'!P:R,3,FALSE)</f>
        <v>Logan High School</v>
      </c>
      <c r="L5029" s="3" t="str">
        <f t="shared" si="629"/>
        <v>6470</v>
      </c>
      <c r="M5029" s="10">
        <v>6470</v>
      </c>
      <c r="N5029" s="3" t="str">
        <f t="shared" si="624"/>
        <v>1000</v>
      </c>
      <c r="O5029" s="3" t="str">
        <f t="shared" si="625"/>
        <v>210</v>
      </c>
      <c r="P5029" s="3" t="str">
        <f t="shared" si="630"/>
        <v>2</v>
      </c>
      <c r="Q5029" s="11">
        <f>+VLOOKUP(M5029,'Dimension descriptions'!K:M,2,FALSE)</f>
        <v>6000</v>
      </c>
      <c r="R5029" s="33">
        <v>6000</v>
      </c>
      <c r="S5029" s="11" t="str">
        <f>+VLOOKUP(R5029,'Dimension descriptions'!K:M,3)</f>
        <v>VOCATIONAL-TECHNICAL EDUCATION</v>
      </c>
      <c r="T5029" s="3" t="str">
        <f t="shared" si="631"/>
        <v>Y</v>
      </c>
      <c r="U5029">
        <f>+VLOOKUP(R5029,'FY21 P13 Allotment memo'!O:O,1,FALSE)</f>
        <v>6000</v>
      </c>
      <c r="V5029"/>
      <c r="W5029"/>
      <c r="X5029"/>
      <c r="Y5029"/>
      <c r="Z5029"/>
    </row>
    <row r="5030" spans="1:26">
      <c r="A5030">
        <v>10</v>
      </c>
      <c r="B5030" t="s">
        <v>6577</v>
      </c>
      <c r="C5030" t="s">
        <v>1390</v>
      </c>
      <c r="D5030">
        <v>91</v>
      </c>
      <c r="E5030">
        <v>6245.47</v>
      </c>
      <c r="F5030">
        <v>0</v>
      </c>
      <c r="G5030" s="2">
        <f t="shared" si="626"/>
        <v>6245.47</v>
      </c>
      <c r="H5030" s="3" t="str">
        <f t="shared" si="627"/>
        <v>10</v>
      </c>
      <c r="I5030" s="3" t="str">
        <f t="shared" si="628"/>
        <v>704</v>
      </c>
      <c r="J5030" s="3">
        <v>704</v>
      </c>
      <c r="K5030" s="3" t="str">
        <f>+VLOOKUP(J5030,'Dimension descriptions'!P:R,3,FALSE)</f>
        <v>Logan High School</v>
      </c>
      <c r="L5030" s="3" t="str">
        <f t="shared" si="629"/>
        <v>6470</v>
      </c>
      <c r="M5030" s="10">
        <v>6470</v>
      </c>
      <c r="N5030" s="3" t="str">
        <f t="shared" si="624"/>
        <v>1000</v>
      </c>
      <c r="O5030" s="3" t="str">
        <f t="shared" si="625"/>
        <v>220</v>
      </c>
      <c r="P5030" s="3" t="str">
        <f t="shared" si="630"/>
        <v>2</v>
      </c>
      <c r="Q5030" s="11">
        <f>+VLOOKUP(M5030,'Dimension descriptions'!K:M,2,FALSE)</f>
        <v>6000</v>
      </c>
      <c r="R5030" s="33">
        <v>6000</v>
      </c>
      <c r="S5030" s="11" t="str">
        <f>+VLOOKUP(R5030,'Dimension descriptions'!K:M,3)</f>
        <v>VOCATIONAL-TECHNICAL EDUCATION</v>
      </c>
      <c r="T5030" s="3" t="str">
        <f t="shared" si="631"/>
        <v>Y</v>
      </c>
      <c r="U5030">
        <f>+VLOOKUP(R5030,'FY21 P13 Allotment memo'!O:O,1,FALSE)</f>
        <v>6000</v>
      </c>
      <c r="V5030"/>
      <c r="W5030"/>
      <c r="X5030"/>
      <c r="Y5030"/>
      <c r="Z5030"/>
    </row>
    <row r="5031" spans="1:26">
      <c r="A5031">
        <v>10</v>
      </c>
      <c r="B5031" t="s">
        <v>6578</v>
      </c>
      <c r="C5031" t="s">
        <v>1248</v>
      </c>
      <c r="D5031">
        <v>91</v>
      </c>
      <c r="E5031">
        <v>19678.400000000001</v>
      </c>
      <c r="F5031">
        <v>0</v>
      </c>
      <c r="G5031" s="2">
        <f t="shared" si="626"/>
        <v>19678.400000000001</v>
      </c>
      <c r="H5031" s="3" t="str">
        <f t="shared" si="627"/>
        <v>10</v>
      </c>
      <c r="I5031" s="3" t="str">
        <f t="shared" si="628"/>
        <v>704</v>
      </c>
      <c r="J5031" s="3">
        <v>704</v>
      </c>
      <c r="K5031" s="3" t="str">
        <f>+VLOOKUP(J5031,'Dimension descriptions'!P:R,3,FALSE)</f>
        <v>Logan High School</v>
      </c>
      <c r="L5031" s="3" t="str">
        <f t="shared" si="629"/>
        <v>6470</v>
      </c>
      <c r="M5031" s="10">
        <v>6470</v>
      </c>
      <c r="N5031" s="3" t="str">
        <f t="shared" si="624"/>
        <v>1000</v>
      </c>
      <c r="O5031" s="3" t="str">
        <f t="shared" si="625"/>
        <v>241</v>
      </c>
      <c r="P5031" s="3" t="str">
        <f t="shared" si="630"/>
        <v>2</v>
      </c>
      <c r="Q5031" s="11">
        <f>+VLOOKUP(M5031,'Dimension descriptions'!K:M,2,FALSE)</f>
        <v>6000</v>
      </c>
      <c r="R5031" s="33">
        <v>6000</v>
      </c>
      <c r="S5031" s="11" t="str">
        <f>+VLOOKUP(R5031,'Dimension descriptions'!K:M,3)</f>
        <v>VOCATIONAL-TECHNICAL EDUCATION</v>
      </c>
      <c r="T5031" s="3" t="str">
        <f t="shared" si="631"/>
        <v>Y</v>
      </c>
      <c r="U5031">
        <f>+VLOOKUP(R5031,'FY21 P13 Allotment memo'!O:O,1,FALSE)</f>
        <v>6000</v>
      </c>
      <c r="V5031"/>
      <c r="W5031"/>
      <c r="X5031"/>
      <c r="Y5031"/>
      <c r="Z5031"/>
    </row>
    <row r="5032" spans="1:26">
      <c r="A5032">
        <v>10</v>
      </c>
      <c r="B5032" t="s">
        <v>6579</v>
      </c>
      <c r="C5032" t="s">
        <v>3338</v>
      </c>
      <c r="D5032">
        <v>91</v>
      </c>
      <c r="E5032">
        <v>0</v>
      </c>
      <c r="F5032">
        <v>0</v>
      </c>
      <c r="G5032" s="2">
        <f t="shared" si="626"/>
        <v>0</v>
      </c>
      <c r="H5032" s="3" t="str">
        <f t="shared" si="627"/>
        <v>10</v>
      </c>
      <c r="I5032" s="3" t="str">
        <f t="shared" si="628"/>
        <v>704</v>
      </c>
      <c r="J5032" s="3">
        <v>704</v>
      </c>
      <c r="K5032" s="3" t="str">
        <f>+VLOOKUP(J5032,'Dimension descriptions'!P:R,3,FALSE)</f>
        <v>Logan High School</v>
      </c>
      <c r="L5032" s="3" t="str">
        <f t="shared" si="629"/>
        <v>6470</v>
      </c>
      <c r="M5032" s="10">
        <v>6470</v>
      </c>
      <c r="N5032" s="3" t="str">
        <f t="shared" si="624"/>
        <v>1000</v>
      </c>
      <c r="O5032" s="3" t="str">
        <f t="shared" si="625"/>
        <v>245</v>
      </c>
      <c r="P5032" s="3" t="str">
        <f t="shared" si="630"/>
        <v>2</v>
      </c>
      <c r="Q5032" s="11">
        <f>+VLOOKUP(M5032,'Dimension descriptions'!K:M,2,FALSE)</f>
        <v>6000</v>
      </c>
      <c r="R5032" s="33">
        <v>6000</v>
      </c>
      <c r="S5032" s="11" t="str">
        <f>+VLOOKUP(R5032,'Dimension descriptions'!K:M,3)</f>
        <v>VOCATIONAL-TECHNICAL EDUCATION</v>
      </c>
      <c r="T5032" s="3" t="str">
        <f t="shared" si="631"/>
        <v>Y</v>
      </c>
      <c r="U5032">
        <f>+VLOOKUP(R5032,'FY21 P13 Allotment memo'!O:O,1,FALSE)</f>
        <v>6000</v>
      </c>
      <c r="V5032"/>
      <c r="W5032"/>
      <c r="X5032"/>
      <c r="Y5032"/>
      <c r="Z5032"/>
    </row>
    <row r="5033" spans="1:26">
      <c r="A5033">
        <v>10</v>
      </c>
      <c r="B5033" t="s">
        <v>6580</v>
      </c>
      <c r="C5033" t="s">
        <v>6581</v>
      </c>
      <c r="D5033">
        <v>91</v>
      </c>
      <c r="E5033">
        <v>1356.75</v>
      </c>
      <c r="F5033">
        <v>0</v>
      </c>
      <c r="G5033" s="2">
        <f t="shared" si="626"/>
        <v>1356.75</v>
      </c>
      <c r="H5033" s="3" t="str">
        <f t="shared" si="627"/>
        <v>10</v>
      </c>
      <c r="I5033" s="3" t="str">
        <f t="shared" si="628"/>
        <v>704</v>
      </c>
      <c r="J5033" s="3">
        <v>704</v>
      </c>
      <c r="K5033" s="3" t="str">
        <f>+VLOOKUP(J5033,'Dimension descriptions'!P:R,3,FALSE)</f>
        <v>Logan High School</v>
      </c>
      <c r="L5033" s="3" t="str">
        <f t="shared" si="629"/>
        <v>6470</v>
      </c>
      <c r="M5033" s="10">
        <v>6470</v>
      </c>
      <c r="N5033" s="3" t="str">
        <f t="shared" si="624"/>
        <v>1000</v>
      </c>
      <c r="O5033" s="3" t="str">
        <f t="shared" si="625"/>
        <v>341</v>
      </c>
      <c r="P5033" s="3" t="str">
        <f t="shared" si="630"/>
        <v>3</v>
      </c>
      <c r="Q5033" s="11">
        <f>+VLOOKUP(M5033,'Dimension descriptions'!K:M,2,FALSE)</f>
        <v>6000</v>
      </c>
      <c r="R5033" s="33">
        <v>6000</v>
      </c>
      <c r="S5033" s="11" t="str">
        <f>+VLOOKUP(R5033,'Dimension descriptions'!K:M,3)</f>
        <v>VOCATIONAL-TECHNICAL EDUCATION</v>
      </c>
      <c r="T5033" s="3" t="str">
        <f t="shared" si="631"/>
        <v>Y</v>
      </c>
      <c r="U5033">
        <f>+VLOOKUP(R5033,'FY21 P13 Allotment memo'!O:O,1,FALSE)</f>
        <v>6000</v>
      </c>
      <c r="V5033"/>
      <c r="W5033"/>
      <c r="X5033"/>
      <c r="Y5033"/>
      <c r="Z5033"/>
    </row>
    <row r="5034" spans="1:26">
      <c r="A5034">
        <v>10</v>
      </c>
      <c r="B5034" t="s">
        <v>6582</v>
      </c>
      <c r="C5034" t="s">
        <v>6583</v>
      </c>
      <c r="D5034">
        <v>91</v>
      </c>
      <c r="E5034">
        <v>180034.54</v>
      </c>
      <c r="F5034">
        <v>0</v>
      </c>
      <c r="G5034" s="2">
        <f t="shared" si="626"/>
        <v>180034.54</v>
      </c>
      <c r="H5034" s="3" t="str">
        <f t="shared" si="627"/>
        <v>10</v>
      </c>
      <c r="I5034" s="3" t="str">
        <f t="shared" si="628"/>
        <v>704</v>
      </c>
      <c r="J5034" s="3">
        <v>704</v>
      </c>
      <c r="K5034" s="3" t="str">
        <f>+VLOOKUP(J5034,'Dimension descriptions'!P:R,3,FALSE)</f>
        <v>Logan High School</v>
      </c>
      <c r="L5034" s="3" t="str">
        <f t="shared" si="629"/>
        <v>6570</v>
      </c>
      <c r="M5034" s="10">
        <v>6570</v>
      </c>
      <c r="N5034" s="3" t="str">
        <f t="shared" si="624"/>
        <v>1000</v>
      </c>
      <c r="O5034" s="3" t="str">
        <f t="shared" si="625"/>
        <v>131</v>
      </c>
      <c r="P5034" s="3" t="str">
        <f t="shared" si="630"/>
        <v>1</v>
      </c>
      <c r="Q5034" s="11">
        <f>+VLOOKUP(M5034,'Dimension descriptions'!K:M,2,FALSE)</f>
        <v>6000</v>
      </c>
      <c r="R5034" s="33">
        <v>6000</v>
      </c>
      <c r="S5034" s="11" t="str">
        <f>+VLOOKUP(R5034,'Dimension descriptions'!K:M,3)</f>
        <v>VOCATIONAL-TECHNICAL EDUCATION</v>
      </c>
      <c r="T5034" s="3" t="str">
        <f t="shared" si="631"/>
        <v>Y</v>
      </c>
      <c r="U5034">
        <f>+VLOOKUP(R5034,'FY21 P13 Allotment memo'!O:O,1,FALSE)</f>
        <v>6000</v>
      </c>
      <c r="V5034"/>
      <c r="W5034"/>
      <c r="X5034"/>
      <c r="Y5034"/>
      <c r="Z5034"/>
    </row>
    <row r="5035" spans="1:26">
      <c r="A5035">
        <v>10</v>
      </c>
      <c r="B5035" t="s">
        <v>6584</v>
      </c>
      <c r="C5035" t="s">
        <v>1244</v>
      </c>
      <c r="D5035">
        <v>91</v>
      </c>
      <c r="E5035">
        <v>42778.04</v>
      </c>
      <c r="F5035">
        <v>0</v>
      </c>
      <c r="G5035" s="2">
        <f t="shared" si="626"/>
        <v>42778.04</v>
      </c>
      <c r="H5035" s="3" t="str">
        <f t="shared" si="627"/>
        <v>10</v>
      </c>
      <c r="I5035" s="3" t="str">
        <f t="shared" si="628"/>
        <v>704</v>
      </c>
      <c r="J5035" s="3">
        <v>704</v>
      </c>
      <c r="K5035" s="3" t="str">
        <f>+VLOOKUP(J5035,'Dimension descriptions'!P:R,3,FALSE)</f>
        <v>Logan High School</v>
      </c>
      <c r="L5035" s="3" t="str">
        <f t="shared" si="629"/>
        <v>6570</v>
      </c>
      <c r="M5035" s="10">
        <v>6570</v>
      </c>
      <c r="N5035" s="3" t="str">
        <f t="shared" si="624"/>
        <v>1000</v>
      </c>
      <c r="O5035" s="3" t="str">
        <f t="shared" si="625"/>
        <v>210</v>
      </c>
      <c r="P5035" s="3" t="str">
        <f t="shared" si="630"/>
        <v>2</v>
      </c>
      <c r="Q5035" s="11">
        <f>+VLOOKUP(M5035,'Dimension descriptions'!K:M,2,FALSE)</f>
        <v>6000</v>
      </c>
      <c r="R5035" s="33">
        <v>6000</v>
      </c>
      <c r="S5035" s="11" t="str">
        <f>+VLOOKUP(R5035,'Dimension descriptions'!K:M,3)</f>
        <v>VOCATIONAL-TECHNICAL EDUCATION</v>
      </c>
      <c r="T5035" s="3" t="str">
        <f t="shared" si="631"/>
        <v>Y</v>
      </c>
      <c r="U5035">
        <f>+VLOOKUP(R5035,'FY21 P13 Allotment memo'!O:O,1,FALSE)</f>
        <v>6000</v>
      </c>
      <c r="V5035"/>
      <c r="W5035"/>
      <c r="X5035"/>
      <c r="Y5035"/>
      <c r="Z5035"/>
    </row>
    <row r="5036" spans="1:26">
      <c r="A5036">
        <v>10</v>
      </c>
      <c r="B5036" t="s">
        <v>6585</v>
      </c>
      <c r="C5036" t="s">
        <v>1390</v>
      </c>
      <c r="D5036">
        <v>91</v>
      </c>
      <c r="E5036">
        <v>13026.5</v>
      </c>
      <c r="F5036">
        <v>0</v>
      </c>
      <c r="G5036" s="2">
        <f t="shared" si="626"/>
        <v>13026.5</v>
      </c>
      <c r="H5036" s="3" t="str">
        <f t="shared" si="627"/>
        <v>10</v>
      </c>
      <c r="I5036" s="3" t="str">
        <f t="shared" si="628"/>
        <v>704</v>
      </c>
      <c r="J5036" s="3">
        <v>704</v>
      </c>
      <c r="K5036" s="3" t="str">
        <f>+VLOOKUP(J5036,'Dimension descriptions'!P:R,3,FALSE)</f>
        <v>Logan High School</v>
      </c>
      <c r="L5036" s="3" t="str">
        <f t="shared" si="629"/>
        <v>6570</v>
      </c>
      <c r="M5036" s="10">
        <v>6570</v>
      </c>
      <c r="N5036" s="3" t="str">
        <f t="shared" si="624"/>
        <v>1000</v>
      </c>
      <c r="O5036" s="3" t="str">
        <f t="shared" si="625"/>
        <v>220</v>
      </c>
      <c r="P5036" s="3" t="str">
        <f t="shared" si="630"/>
        <v>2</v>
      </c>
      <c r="Q5036" s="11">
        <f>+VLOOKUP(M5036,'Dimension descriptions'!K:M,2,FALSE)</f>
        <v>6000</v>
      </c>
      <c r="R5036" s="33">
        <v>6000</v>
      </c>
      <c r="S5036" s="11" t="str">
        <f>+VLOOKUP(R5036,'Dimension descriptions'!K:M,3)</f>
        <v>VOCATIONAL-TECHNICAL EDUCATION</v>
      </c>
      <c r="T5036" s="3" t="str">
        <f t="shared" si="631"/>
        <v>Y</v>
      </c>
      <c r="U5036">
        <f>+VLOOKUP(R5036,'FY21 P13 Allotment memo'!O:O,1,FALSE)</f>
        <v>6000</v>
      </c>
      <c r="V5036"/>
      <c r="W5036"/>
      <c r="X5036"/>
      <c r="Y5036"/>
      <c r="Z5036"/>
    </row>
    <row r="5037" spans="1:26">
      <c r="A5037">
        <v>10</v>
      </c>
      <c r="B5037" t="s">
        <v>6586</v>
      </c>
      <c r="C5037" t="s">
        <v>1248</v>
      </c>
      <c r="D5037">
        <v>91</v>
      </c>
      <c r="E5037">
        <v>38751.49</v>
      </c>
      <c r="F5037">
        <v>0</v>
      </c>
      <c r="G5037" s="2">
        <f t="shared" si="626"/>
        <v>38751.49</v>
      </c>
      <c r="H5037" s="3" t="str">
        <f t="shared" si="627"/>
        <v>10</v>
      </c>
      <c r="I5037" s="3" t="str">
        <f t="shared" si="628"/>
        <v>704</v>
      </c>
      <c r="J5037" s="3">
        <v>704</v>
      </c>
      <c r="K5037" s="3" t="str">
        <f>+VLOOKUP(J5037,'Dimension descriptions'!P:R,3,FALSE)</f>
        <v>Logan High School</v>
      </c>
      <c r="L5037" s="3" t="str">
        <f t="shared" si="629"/>
        <v>6570</v>
      </c>
      <c r="M5037" s="10">
        <v>6570</v>
      </c>
      <c r="N5037" s="3" t="str">
        <f t="shared" si="624"/>
        <v>1000</v>
      </c>
      <c r="O5037" s="3" t="str">
        <f t="shared" si="625"/>
        <v>241</v>
      </c>
      <c r="P5037" s="3" t="str">
        <f t="shared" si="630"/>
        <v>2</v>
      </c>
      <c r="Q5037" s="11">
        <f>+VLOOKUP(M5037,'Dimension descriptions'!K:M,2,FALSE)</f>
        <v>6000</v>
      </c>
      <c r="R5037" s="33">
        <v>6000</v>
      </c>
      <c r="S5037" s="11" t="str">
        <f>+VLOOKUP(R5037,'Dimension descriptions'!K:M,3)</f>
        <v>VOCATIONAL-TECHNICAL EDUCATION</v>
      </c>
      <c r="T5037" s="3" t="str">
        <f t="shared" si="631"/>
        <v>Y</v>
      </c>
      <c r="U5037">
        <f>+VLOOKUP(R5037,'FY21 P13 Allotment memo'!O:O,1,FALSE)</f>
        <v>6000</v>
      </c>
      <c r="V5037"/>
      <c r="W5037"/>
      <c r="X5037"/>
      <c r="Y5037"/>
      <c r="Z5037"/>
    </row>
    <row r="5038" spans="1:26">
      <c r="A5038">
        <v>10</v>
      </c>
      <c r="B5038" t="s">
        <v>6587</v>
      </c>
      <c r="C5038" t="s">
        <v>1348</v>
      </c>
      <c r="D5038">
        <v>91</v>
      </c>
      <c r="E5038">
        <v>3172.78</v>
      </c>
      <c r="F5038">
        <v>0</v>
      </c>
      <c r="G5038" s="2">
        <f t="shared" si="626"/>
        <v>3172.78</v>
      </c>
      <c r="H5038" s="3" t="str">
        <f t="shared" si="627"/>
        <v>10</v>
      </c>
      <c r="I5038" s="3" t="str">
        <f t="shared" si="628"/>
        <v>704</v>
      </c>
      <c r="J5038" s="3">
        <v>704</v>
      </c>
      <c r="K5038" s="3" t="str">
        <f>+VLOOKUP(J5038,'Dimension descriptions'!P:R,3,FALSE)</f>
        <v>Logan High School</v>
      </c>
      <c r="L5038" s="3" t="str">
        <f t="shared" si="629"/>
        <v>6570</v>
      </c>
      <c r="M5038" s="10">
        <v>6570</v>
      </c>
      <c r="N5038" s="3" t="str">
        <f t="shared" si="624"/>
        <v>1000</v>
      </c>
      <c r="O5038" s="3" t="str">
        <f t="shared" si="625"/>
        <v>341</v>
      </c>
      <c r="P5038" s="3" t="str">
        <f t="shared" si="630"/>
        <v>3</v>
      </c>
      <c r="Q5038" s="11">
        <f>+VLOOKUP(M5038,'Dimension descriptions'!K:M,2,FALSE)</f>
        <v>6000</v>
      </c>
      <c r="R5038" s="33">
        <v>6000</v>
      </c>
      <c r="S5038" s="11" t="str">
        <f>+VLOOKUP(R5038,'Dimension descriptions'!K:M,3)</f>
        <v>VOCATIONAL-TECHNICAL EDUCATION</v>
      </c>
      <c r="T5038" s="3" t="str">
        <f t="shared" si="631"/>
        <v>Y</v>
      </c>
      <c r="U5038">
        <f>+VLOOKUP(R5038,'FY21 P13 Allotment memo'!O:O,1,FALSE)</f>
        <v>6000</v>
      </c>
      <c r="V5038"/>
      <c r="W5038"/>
      <c r="X5038"/>
      <c r="Y5038"/>
      <c r="Z5038"/>
    </row>
    <row r="5039" spans="1:26">
      <c r="A5039">
        <v>10</v>
      </c>
      <c r="B5039" t="s">
        <v>6588</v>
      </c>
      <c r="C5039" t="s">
        <v>1330</v>
      </c>
      <c r="D5039">
        <v>91</v>
      </c>
      <c r="E5039">
        <v>88389.41</v>
      </c>
      <c r="F5039">
        <v>0</v>
      </c>
      <c r="G5039" s="2">
        <f t="shared" si="626"/>
        <v>88389.41</v>
      </c>
      <c r="H5039" s="3" t="str">
        <f t="shared" si="627"/>
        <v>10</v>
      </c>
      <c r="I5039" s="3" t="str">
        <f t="shared" si="628"/>
        <v>704</v>
      </c>
      <c r="J5039" s="3">
        <v>704</v>
      </c>
      <c r="K5039" s="3" t="str">
        <f>+VLOOKUP(J5039,'Dimension descriptions'!P:R,3,FALSE)</f>
        <v>Logan High School</v>
      </c>
      <c r="L5039" s="3" t="str">
        <f t="shared" si="629"/>
        <v>6670</v>
      </c>
      <c r="M5039" s="10">
        <v>6670</v>
      </c>
      <c r="N5039" s="3" t="str">
        <f t="shared" si="624"/>
        <v>1000</v>
      </c>
      <c r="O5039" s="3" t="str">
        <f t="shared" si="625"/>
        <v>131</v>
      </c>
      <c r="P5039" s="3" t="str">
        <f t="shared" si="630"/>
        <v>1</v>
      </c>
      <c r="Q5039" s="11">
        <f>+VLOOKUP(M5039,'Dimension descriptions'!K:M,2,FALSE)</f>
        <v>6000</v>
      </c>
      <c r="R5039" s="33">
        <v>6000</v>
      </c>
      <c r="S5039" s="11" t="str">
        <f>+VLOOKUP(R5039,'Dimension descriptions'!K:M,3)</f>
        <v>VOCATIONAL-TECHNICAL EDUCATION</v>
      </c>
      <c r="T5039" s="3" t="str">
        <f t="shared" si="631"/>
        <v>Y</v>
      </c>
      <c r="U5039">
        <f>+VLOOKUP(R5039,'FY21 P13 Allotment memo'!O:O,1,FALSE)</f>
        <v>6000</v>
      </c>
      <c r="V5039"/>
      <c r="W5039"/>
      <c r="X5039"/>
      <c r="Y5039"/>
      <c r="Z5039"/>
    </row>
    <row r="5040" spans="1:26">
      <c r="A5040">
        <v>10</v>
      </c>
      <c r="B5040" t="s">
        <v>6589</v>
      </c>
      <c r="C5040" t="s">
        <v>1244</v>
      </c>
      <c r="D5040">
        <v>91</v>
      </c>
      <c r="E5040">
        <v>20820.53</v>
      </c>
      <c r="F5040">
        <v>0</v>
      </c>
      <c r="G5040" s="2">
        <f t="shared" si="626"/>
        <v>20820.53</v>
      </c>
      <c r="H5040" s="3" t="str">
        <f t="shared" si="627"/>
        <v>10</v>
      </c>
      <c r="I5040" s="3" t="str">
        <f t="shared" si="628"/>
        <v>704</v>
      </c>
      <c r="J5040" s="3">
        <v>704</v>
      </c>
      <c r="K5040" s="3" t="str">
        <f>+VLOOKUP(J5040,'Dimension descriptions'!P:R,3,FALSE)</f>
        <v>Logan High School</v>
      </c>
      <c r="L5040" s="3" t="str">
        <f t="shared" si="629"/>
        <v>6670</v>
      </c>
      <c r="M5040" s="10">
        <v>6670</v>
      </c>
      <c r="N5040" s="3" t="str">
        <f t="shared" si="624"/>
        <v>1000</v>
      </c>
      <c r="O5040" s="3" t="str">
        <f t="shared" si="625"/>
        <v>210</v>
      </c>
      <c r="P5040" s="3" t="str">
        <f t="shared" si="630"/>
        <v>2</v>
      </c>
      <c r="Q5040" s="11">
        <f>+VLOOKUP(M5040,'Dimension descriptions'!K:M,2,FALSE)</f>
        <v>6000</v>
      </c>
      <c r="R5040" s="33">
        <v>6000</v>
      </c>
      <c r="S5040" s="11" t="str">
        <f>+VLOOKUP(R5040,'Dimension descriptions'!K:M,3)</f>
        <v>VOCATIONAL-TECHNICAL EDUCATION</v>
      </c>
      <c r="T5040" s="3" t="str">
        <f t="shared" si="631"/>
        <v>Y</v>
      </c>
      <c r="U5040">
        <f>+VLOOKUP(R5040,'FY21 P13 Allotment memo'!O:O,1,FALSE)</f>
        <v>6000</v>
      </c>
      <c r="V5040"/>
      <c r="W5040"/>
      <c r="X5040"/>
      <c r="Y5040"/>
      <c r="Z5040"/>
    </row>
    <row r="5041" spans="1:26">
      <c r="A5041">
        <v>10</v>
      </c>
      <c r="B5041" t="s">
        <v>6590</v>
      </c>
      <c r="C5041" t="s">
        <v>1246</v>
      </c>
      <c r="D5041">
        <v>91</v>
      </c>
      <c r="E5041">
        <v>6230.31</v>
      </c>
      <c r="F5041">
        <v>0</v>
      </c>
      <c r="G5041" s="2">
        <f t="shared" si="626"/>
        <v>6230.31</v>
      </c>
      <c r="H5041" s="3" t="str">
        <f t="shared" si="627"/>
        <v>10</v>
      </c>
      <c r="I5041" s="3" t="str">
        <f t="shared" si="628"/>
        <v>704</v>
      </c>
      <c r="J5041" s="3">
        <v>704</v>
      </c>
      <c r="K5041" s="3" t="str">
        <f>+VLOOKUP(J5041,'Dimension descriptions'!P:R,3,FALSE)</f>
        <v>Logan High School</v>
      </c>
      <c r="L5041" s="3" t="str">
        <f t="shared" si="629"/>
        <v>6670</v>
      </c>
      <c r="M5041" s="10">
        <v>6670</v>
      </c>
      <c r="N5041" s="3" t="str">
        <f t="shared" si="624"/>
        <v>1000</v>
      </c>
      <c r="O5041" s="3" t="str">
        <f t="shared" si="625"/>
        <v>220</v>
      </c>
      <c r="P5041" s="3" t="str">
        <f t="shared" si="630"/>
        <v>2</v>
      </c>
      <c r="Q5041" s="11">
        <f>+VLOOKUP(M5041,'Dimension descriptions'!K:M,2,FALSE)</f>
        <v>6000</v>
      </c>
      <c r="R5041" s="33">
        <v>6000</v>
      </c>
      <c r="S5041" s="11" t="str">
        <f>+VLOOKUP(R5041,'Dimension descriptions'!K:M,3)</f>
        <v>VOCATIONAL-TECHNICAL EDUCATION</v>
      </c>
      <c r="T5041" s="3" t="str">
        <f t="shared" si="631"/>
        <v>Y</v>
      </c>
      <c r="U5041">
        <f>+VLOOKUP(R5041,'FY21 P13 Allotment memo'!O:O,1,FALSE)</f>
        <v>6000</v>
      </c>
      <c r="V5041"/>
      <c r="W5041"/>
      <c r="X5041"/>
      <c r="Y5041"/>
      <c r="Z5041"/>
    </row>
    <row r="5042" spans="1:26">
      <c r="A5042">
        <v>10</v>
      </c>
      <c r="B5042" t="s">
        <v>6591</v>
      </c>
      <c r="C5042" t="s">
        <v>1248</v>
      </c>
      <c r="D5042">
        <v>91</v>
      </c>
      <c r="E5042">
        <v>18126.990000000002</v>
      </c>
      <c r="F5042">
        <v>0</v>
      </c>
      <c r="G5042" s="2">
        <f t="shared" si="626"/>
        <v>18126.990000000002</v>
      </c>
      <c r="H5042" s="3" t="str">
        <f t="shared" si="627"/>
        <v>10</v>
      </c>
      <c r="I5042" s="3" t="str">
        <f t="shared" si="628"/>
        <v>704</v>
      </c>
      <c r="J5042" s="3">
        <v>704</v>
      </c>
      <c r="K5042" s="3" t="str">
        <f>+VLOOKUP(J5042,'Dimension descriptions'!P:R,3,FALSE)</f>
        <v>Logan High School</v>
      </c>
      <c r="L5042" s="3" t="str">
        <f t="shared" si="629"/>
        <v>6670</v>
      </c>
      <c r="M5042" s="10">
        <v>6670</v>
      </c>
      <c r="N5042" s="3" t="str">
        <f t="shared" si="624"/>
        <v>1000</v>
      </c>
      <c r="O5042" s="3" t="str">
        <f t="shared" si="625"/>
        <v>241</v>
      </c>
      <c r="P5042" s="3" t="str">
        <f t="shared" si="630"/>
        <v>2</v>
      </c>
      <c r="Q5042" s="11">
        <f>+VLOOKUP(M5042,'Dimension descriptions'!K:M,2,FALSE)</f>
        <v>6000</v>
      </c>
      <c r="R5042" s="33">
        <v>6000</v>
      </c>
      <c r="S5042" s="11" t="str">
        <f>+VLOOKUP(R5042,'Dimension descriptions'!K:M,3)</f>
        <v>VOCATIONAL-TECHNICAL EDUCATION</v>
      </c>
      <c r="T5042" s="3" t="str">
        <f t="shared" si="631"/>
        <v>Y</v>
      </c>
      <c r="U5042">
        <f>+VLOOKUP(R5042,'FY21 P13 Allotment memo'!O:O,1,FALSE)</f>
        <v>6000</v>
      </c>
      <c r="V5042"/>
      <c r="W5042"/>
      <c r="X5042"/>
      <c r="Y5042"/>
      <c r="Z5042"/>
    </row>
    <row r="5043" spans="1:26">
      <c r="A5043">
        <v>10</v>
      </c>
      <c r="B5043" t="s">
        <v>6592</v>
      </c>
      <c r="C5043" t="s">
        <v>1772</v>
      </c>
      <c r="D5043">
        <v>91</v>
      </c>
      <c r="E5043">
        <v>1141.6199999999999</v>
      </c>
      <c r="F5043">
        <v>0</v>
      </c>
      <c r="G5043" s="2">
        <f t="shared" si="626"/>
        <v>1141.6199999999999</v>
      </c>
      <c r="H5043" s="3" t="str">
        <f t="shared" si="627"/>
        <v>10</v>
      </c>
      <c r="I5043" s="3" t="str">
        <f t="shared" si="628"/>
        <v>704</v>
      </c>
      <c r="J5043" s="3">
        <v>704</v>
      </c>
      <c r="K5043" s="3" t="str">
        <f>+VLOOKUP(J5043,'Dimension descriptions'!P:R,3,FALSE)</f>
        <v>Logan High School</v>
      </c>
      <c r="L5043" s="3" t="str">
        <f t="shared" si="629"/>
        <v>6670</v>
      </c>
      <c r="M5043" s="10">
        <v>6670</v>
      </c>
      <c r="N5043" s="3" t="str">
        <f t="shared" si="624"/>
        <v>1000</v>
      </c>
      <c r="O5043" s="3" t="str">
        <f t="shared" si="625"/>
        <v>341</v>
      </c>
      <c r="P5043" s="3" t="str">
        <f t="shared" si="630"/>
        <v>3</v>
      </c>
      <c r="Q5043" s="11">
        <f>+VLOOKUP(M5043,'Dimension descriptions'!K:M,2,FALSE)</f>
        <v>6000</v>
      </c>
      <c r="R5043" s="33">
        <v>6000</v>
      </c>
      <c r="S5043" s="11" t="str">
        <f>+VLOOKUP(R5043,'Dimension descriptions'!K:M,3)</f>
        <v>VOCATIONAL-TECHNICAL EDUCATION</v>
      </c>
      <c r="T5043" s="3" t="str">
        <f t="shared" si="631"/>
        <v>Y</v>
      </c>
      <c r="U5043">
        <f>+VLOOKUP(R5043,'FY21 P13 Allotment memo'!O:O,1,FALSE)</f>
        <v>6000</v>
      </c>
      <c r="V5043"/>
      <c r="W5043"/>
      <c r="X5043"/>
      <c r="Y5043"/>
      <c r="Z5043"/>
    </row>
    <row r="5044" spans="1:26">
      <c r="A5044">
        <v>10</v>
      </c>
      <c r="B5044" t="s">
        <v>6593</v>
      </c>
      <c r="C5044" t="s">
        <v>1234</v>
      </c>
      <c r="D5044">
        <v>91</v>
      </c>
      <c r="E5044">
        <v>4260.3900000000003</v>
      </c>
      <c r="F5044">
        <v>0</v>
      </c>
      <c r="G5044" s="2">
        <f t="shared" si="626"/>
        <v>4260.3900000000003</v>
      </c>
      <c r="H5044" s="3" t="str">
        <f t="shared" si="627"/>
        <v>10</v>
      </c>
      <c r="I5044" s="3" t="str">
        <f t="shared" si="628"/>
        <v>704</v>
      </c>
      <c r="J5044" s="3">
        <v>704</v>
      </c>
      <c r="K5044" s="3" t="str">
        <f>+VLOOKUP(J5044,'Dimension descriptions'!P:R,3,FALSE)</f>
        <v>Logan High School</v>
      </c>
      <c r="L5044" s="3" t="str">
        <f t="shared" si="629"/>
        <v>6770</v>
      </c>
      <c r="M5044" s="10">
        <v>6770</v>
      </c>
      <c r="N5044" s="3" t="str">
        <f t="shared" si="624"/>
        <v>1000</v>
      </c>
      <c r="O5044" s="3" t="str">
        <f t="shared" si="625"/>
        <v>131</v>
      </c>
      <c r="P5044" s="3" t="str">
        <f t="shared" si="630"/>
        <v>1</v>
      </c>
      <c r="Q5044" s="11">
        <f>+VLOOKUP(M5044,'Dimension descriptions'!K:M,2,FALSE)</f>
        <v>6000</v>
      </c>
      <c r="R5044" s="33">
        <v>6000</v>
      </c>
      <c r="S5044" s="11" t="str">
        <f>+VLOOKUP(R5044,'Dimension descriptions'!K:M,3)</f>
        <v>VOCATIONAL-TECHNICAL EDUCATION</v>
      </c>
      <c r="T5044" s="3" t="str">
        <f t="shared" si="631"/>
        <v>Y</v>
      </c>
      <c r="U5044">
        <f>+VLOOKUP(R5044,'FY21 P13 Allotment memo'!O:O,1,FALSE)</f>
        <v>6000</v>
      </c>
      <c r="V5044"/>
      <c r="W5044"/>
      <c r="X5044"/>
      <c r="Y5044"/>
      <c r="Z5044"/>
    </row>
    <row r="5045" spans="1:26">
      <c r="A5045">
        <v>10</v>
      </c>
      <c r="B5045" t="s">
        <v>6594</v>
      </c>
      <c r="C5045" t="s">
        <v>6595</v>
      </c>
      <c r="D5045">
        <v>91</v>
      </c>
      <c r="E5045">
        <v>0</v>
      </c>
      <c r="F5045">
        <v>0</v>
      </c>
      <c r="G5045" s="2">
        <f t="shared" si="626"/>
        <v>0</v>
      </c>
      <c r="H5045" s="3" t="str">
        <f t="shared" si="627"/>
        <v>10</v>
      </c>
      <c r="I5045" s="3" t="str">
        <f t="shared" si="628"/>
        <v>704</v>
      </c>
      <c r="J5045" s="3">
        <v>704</v>
      </c>
      <c r="K5045" s="3" t="str">
        <f>+VLOOKUP(J5045,'Dimension descriptions'!P:R,3,FALSE)</f>
        <v>Logan High School</v>
      </c>
      <c r="L5045" s="3" t="str">
        <f t="shared" si="629"/>
        <v>6770</v>
      </c>
      <c r="M5045" s="10">
        <v>6770</v>
      </c>
      <c r="N5045" s="3" t="str">
        <f t="shared" si="624"/>
        <v>1000</v>
      </c>
      <c r="O5045" s="3" t="str">
        <f t="shared" si="625"/>
        <v>149</v>
      </c>
      <c r="P5045" s="3" t="str">
        <f t="shared" si="630"/>
        <v>1</v>
      </c>
      <c r="Q5045" s="11">
        <f>+VLOOKUP(M5045,'Dimension descriptions'!K:M,2,FALSE)</f>
        <v>6000</v>
      </c>
      <c r="R5045" s="33">
        <v>6000</v>
      </c>
      <c r="S5045" s="11" t="str">
        <f>+VLOOKUP(R5045,'Dimension descriptions'!K:M,3)</f>
        <v>VOCATIONAL-TECHNICAL EDUCATION</v>
      </c>
      <c r="T5045" s="3" t="str">
        <f t="shared" si="631"/>
        <v>Y</v>
      </c>
      <c r="U5045">
        <f>+VLOOKUP(R5045,'FY21 P13 Allotment memo'!O:O,1,FALSE)</f>
        <v>6000</v>
      </c>
      <c r="V5045"/>
      <c r="W5045"/>
      <c r="X5045"/>
      <c r="Y5045"/>
      <c r="Z5045"/>
    </row>
    <row r="5046" spans="1:26">
      <c r="A5046">
        <v>10</v>
      </c>
      <c r="B5046" t="s">
        <v>6596</v>
      </c>
      <c r="C5046" t="s">
        <v>6555</v>
      </c>
      <c r="D5046">
        <v>91</v>
      </c>
      <c r="E5046">
        <v>969.66</v>
      </c>
      <c r="F5046">
        <v>0</v>
      </c>
      <c r="G5046" s="2">
        <f t="shared" si="626"/>
        <v>969.66</v>
      </c>
      <c r="H5046" s="3" t="str">
        <f t="shared" si="627"/>
        <v>10</v>
      </c>
      <c r="I5046" s="3" t="str">
        <f t="shared" si="628"/>
        <v>704</v>
      </c>
      <c r="J5046" s="3">
        <v>704</v>
      </c>
      <c r="K5046" s="3" t="str">
        <f>+VLOOKUP(J5046,'Dimension descriptions'!P:R,3,FALSE)</f>
        <v>Logan High School</v>
      </c>
      <c r="L5046" s="3" t="str">
        <f t="shared" si="629"/>
        <v>6770</v>
      </c>
      <c r="M5046" s="10">
        <v>6770</v>
      </c>
      <c r="N5046" s="3" t="str">
        <f t="shared" si="624"/>
        <v>1000</v>
      </c>
      <c r="O5046" s="3" t="str">
        <f t="shared" si="625"/>
        <v>210</v>
      </c>
      <c r="P5046" s="3" t="str">
        <f t="shared" si="630"/>
        <v>2</v>
      </c>
      <c r="Q5046" s="11">
        <f>+VLOOKUP(M5046,'Dimension descriptions'!K:M,2,FALSE)</f>
        <v>6000</v>
      </c>
      <c r="R5046" s="33">
        <v>6000</v>
      </c>
      <c r="S5046" s="11" t="str">
        <f>+VLOOKUP(R5046,'Dimension descriptions'!K:M,3)</f>
        <v>VOCATIONAL-TECHNICAL EDUCATION</v>
      </c>
      <c r="T5046" s="3" t="str">
        <f t="shared" si="631"/>
        <v>Y</v>
      </c>
      <c r="U5046">
        <f>+VLOOKUP(R5046,'FY21 P13 Allotment memo'!O:O,1,FALSE)</f>
        <v>6000</v>
      </c>
      <c r="V5046"/>
      <c r="W5046"/>
      <c r="X5046"/>
      <c r="Y5046"/>
      <c r="Z5046"/>
    </row>
    <row r="5047" spans="1:26">
      <c r="A5047">
        <v>10</v>
      </c>
      <c r="B5047" t="s">
        <v>6597</v>
      </c>
      <c r="C5047" t="s">
        <v>1390</v>
      </c>
      <c r="D5047">
        <v>91</v>
      </c>
      <c r="E5047">
        <v>296.66000000000003</v>
      </c>
      <c r="F5047">
        <v>0</v>
      </c>
      <c r="G5047" s="2">
        <f t="shared" si="626"/>
        <v>296.66000000000003</v>
      </c>
      <c r="H5047" s="3" t="str">
        <f t="shared" si="627"/>
        <v>10</v>
      </c>
      <c r="I5047" s="3" t="str">
        <f t="shared" si="628"/>
        <v>704</v>
      </c>
      <c r="J5047" s="3">
        <v>704</v>
      </c>
      <c r="K5047" s="3" t="str">
        <f>+VLOOKUP(J5047,'Dimension descriptions'!P:R,3,FALSE)</f>
        <v>Logan High School</v>
      </c>
      <c r="L5047" s="3" t="str">
        <f t="shared" si="629"/>
        <v>6770</v>
      </c>
      <c r="M5047" s="10">
        <v>6770</v>
      </c>
      <c r="N5047" s="3" t="str">
        <f t="shared" si="624"/>
        <v>1000</v>
      </c>
      <c r="O5047" s="3" t="str">
        <f t="shared" si="625"/>
        <v>220</v>
      </c>
      <c r="P5047" s="3" t="str">
        <f t="shared" si="630"/>
        <v>2</v>
      </c>
      <c r="Q5047" s="11">
        <f>+VLOOKUP(M5047,'Dimension descriptions'!K:M,2,FALSE)</f>
        <v>6000</v>
      </c>
      <c r="R5047" s="33">
        <v>6000</v>
      </c>
      <c r="S5047" s="11" t="str">
        <f>+VLOOKUP(R5047,'Dimension descriptions'!K:M,3)</f>
        <v>VOCATIONAL-TECHNICAL EDUCATION</v>
      </c>
      <c r="T5047" s="3" t="str">
        <f t="shared" si="631"/>
        <v>Y</v>
      </c>
      <c r="U5047">
        <f>+VLOOKUP(R5047,'FY21 P13 Allotment memo'!O:O,1,FALSE)</f>
        <v>6000</v>
      </c>
      <c r="V5047"/>
      <c r="W5047"/>
      <c r="X5047"/>
      <c r="Y5047"/>
      <c r="Z5047"/>
    </row>
    <row r="5048" spans="1:26">
      <c r="A5048">
        <v>10</v>
      </c>
      <c r="B5048" t="s">
        <v>6598</v>
      </c>
      <c r="C5048" t="s">
        <v>5388</v>
      </c>
      <c r="D5048">
        <v>91</v>
      </c>
      <c r="E5048">
        <v>1234.53</v>
      </c>
      <c r="F5048">
        <v>0</v>
      </c>
      <c r="G5048" s="2">
        <f t="shared" si="626"/>
        <v>1234.53</v>
      </c>
      <c r="H5048" s="3" t="str">
        <f t="shared" si="627"/>
        <v>10</v>
      </c>
      <c r="I5048" s="3" t="str">
        <f t="shared" si="628"/>
        <v>704</v>
      </c>
      <c r="J5048" s="3">
        <v>704</v>
      </c>
      <c r="K5048" s="3" t="str">
        <f>+VLOOKUP(J5048,'Dimension descriptions'!P:R,3,FALSE)</f>
        <v>Logan High School</v>
      </c>
      <c r="L5048" s="3" t="str">
        <f t="shared" si="629"/>
        <v>6770</v>
      </c>
      <c r="M5048" s="10">
        <v>6770</v>
      </c>
      <c r="N5048" s="3" t="str">
        <f t="shared" si="624"/>
        <v>1000</v>
      </c>
      <c r="O5048" s="3" t="str">
        <f t="shared" si="625"/>
        <v>241</v>
      </c>
      <c r="P5048" s="3" t="str">
        <f t="shared" si="630"/>
        <v>2</v>
      </c>
      <c r="Q5048" s="11">
        <f>+VLOOKUP(M5048,'Dimension descriptions'!K:M,2,FALSE)</f>
        <v>6000</v>
      </c>
      <c r="R5048" s="33">
        <v>6000</v>
      </c>
      <c r="S5048" s="11" t="str">
        <f>+VLOOKUP(R5048,'Dimension descriptions'!K:M,3)</f>
        <v>VOCATIONAL-TECHNICAL EDUCATION</v>
      </c>
      <c r="T5048" s="3" t="str">
        <f t="shared" si="631"/>
        <v>Y</v>
      </c>
      <c r="U5048">
        <f>+VLOOKUP(R5048,'FY21 P13 Allotment memo'!O:O,1,FALSE)</f>
        <v>6000</v>
      </c>
      <c r="V5048"/>
      <c r="W5048"/>
      <c r="X5048"/>
      <c r="Y5048"/>
      <c r="Z5048"/>
    </row>
    <row r="5049" spans="1:26">
      <c r="A5049">
        <v>10</v>
      </c>
      <c r="B5049" t="s">
        <v>6599</v>
      </c>
      <c r="C5049" t="s">
        <v>2014</v>
      </c>
      <c r="D5049">
        <v>91</v>
      </c>
      <c r="E5049">
        <v>0</v>
      </c>
      <c r="F5049">
        <v>0</v>
      </c>
      <c r="G5049" s="2">
        <f t="shared" si="626"/>
        <v>0</v>
      </c>
      <c r="H5049" s="3" t="str">
        <f t="shared" si="627"/>
        <v>10</v>
      </c>
      <c r="I5049" s="3" t="str">
        <f t="shared" si="628"/>
        <v>704</v>
      </c>
      <c r="J5049" s="3">
        <v>704</v>
      </c>
      <c r="K5049" s="3" t="str">
        <f>+VLOOKUP(J5049,'Dimension descriptions'!P:R,3,FALSE)</f>
        <v>Logan High School</v>
      </c>
      <c r="L5049" s="3" t="str">
        <f t="shared" si="629"/>
        <v>6770</v>
      </c>
      <c r="M5049" s="10">
        <v>6770</v>
      </c>
      <c r="N5049" s="3" t="str">
        <f t="shared" si="624"/>
        <v>1000</v>
      </c>
      <c r="O5049" s="3" t="str">
        <f t="shared" si="625"/>
        <v>245</v>
      </c>
      <c r="P5049" s="3" t="str">
        <f t="shared" si="630"/>
        <v>2</v>
      </c>
      <c r="Q5049" s="11">
        <f>+VLOOKUP(M5049,'Dimension descriptions'!K:M,2,FALSE)</f>
        <v>6000</v>
      </c>
      <c r="R5049" s="33">
        <v>6000</v>
      </c>
      <c r="S5049" s="11" t="str">
        <f>+VLOOKUP(R5049,'Dimension descriptions'!K:M,3)</f>
        <v>VOCATIONAL-TECHNICAL EDUCATION</v>
      </c>
      <c r="T5049" s="3" t="str">
        <f t="shared" si="631"/>
        <v>Y</v>
      </c>
      <c r="U5049">
        <f>+VLOOKUP(R5049,'FY21 P13 Allotment memo'!O:O,1,FALSE)</f>
        <v>6000</v>
      </c>
      <c r="V5049"/>
      <c r="W5049"/>
      <c r="X5049"/>
      <c r="Y5049"/>
      <c r="Z5049"/>
    </row>
    <row r="5050" spans="1:26">
      <c r="A5050">
        <v>10</v>
      </c>
      <c r="B5050" t="s">
        <v>6600</v>
      </c>
      <c r="C5050" t="s">
        <v>6601</v>
      </c>
      <c r="D5050">
        <v>91</v>
      </c>
      <c r="E5050">
        <v>44890.03</v>
      </c>
      <c r="F5050">
        <v>0</v>
      </c>
      <c r="G5050" s="2">
        <f t="shared" si="626"/>
        <v>44890.03</v>
      </c>
      <c r="H5050" s="3" t="str">
        <f t="shared" si="627"/>
        <v>10</v>
      </c>
      <c r="I5050" s="3" t="str">
        <f t="shared" si="628"/>
        <v>704</v>
      </c>
      <c r="J5050" s="3">
        <v>704</v>
      </c>
      <c r="K5050" s="3" t="str">
        <f>+VLOOKUP(J5050,'Dimension descriptions'!P:R,3,FALSE)</f>
        <v>Logan High School</v>
      </c>
      <c r="L5050" s="3" t="str">
        <f t="shared" si="629"/>
        <v>6870</v>
      </c>
      <c r="M5050" s="10">
        <v>6870</v>
      </c>
      <c r="N5050" s="3" t="str">
        <f t="shared" si="624"/>
        <v>1000</v>
      </c>
      <c r="O5050" s="3" t="str">
        <f t="shared" si="625"/>
        <v>131</v>
      </c>
      <c r="P5050" s="3" t="str">
        <f t="shared" si="630"/>
        <v>1</v>
      </c>
      <c r="Q5050" s="11">
        <f>+VLOOKUP(M5050,'Dimension descriptions'!K:M,2,FALSE)</f>
        <v>6000</v>
      </c>
      <c r="R5050" s="33">
        <v>6000</v>
      </c>
      <c r="S5050" s="11" t="str">
        <f>+VLOOKUP(R5050,'Dimension descriptions'!K:M,3)</f>
        <v>VOCATIONAL-TECHNICAL EDUCATION</v>
      </c>
      <c r="T5050" s="3" t="str">
        <f t="shared" si="631"/>
        <v>Y</v>
      </c>
      <c r="U5050">
        <f>+VLOOKUP(R5050,'FY21 P13 Allotment memo'!O:O,1,FALSE)</f>
        <v>6000</v>
      </c>
      <c r="V5050"/>
      <c r="W5050"/>
      <c r="X5050"/>
      <c r="Y5050"/>
      <c r="Z5050"/>
    </row>
    <row r="5051" spans="1:26">
      <c r="A5051">
        <v>10</v>
      </c>
      <c r="B5051" t="s">
        <v>6602</v>
      </c>
      <c r="C5051" t="s">
        <v>1244</v>
      </c>
      <c r="D5051">
        <v>91</v>
      </c>
      <c r="E5051">
        <v>10634.5</v>
      </c>
      <c r="F5051">
        <v>0</v>
      </c>
      <c r="G5051" s="2">
        <f t="shared" si="626"/>
        <v>10634.5</v>
      </c>
      <c r="H5051" s="3" t="str">
        <f t="shared" si="627"/>
        <v>10</v>
      </c>
      <c r="I5051" s="3" t="str">
        <f t="shared" si="628"/>
        <v>704</v>
      </c>
      <c r="J5051" s="3">
        <v>704</v>
      </c>
      <c r="K5051" s="3" t="str">
        <f>+VLOOKUP(J5051,'Dimension descriptions'!P:R,3,FALSE)</f>
        <v>Logan High School</v>
      </c>
      <c r="L5051" s="3" t="str">
        <f t="shared" si="629"/>
        <v>6870</v>
      </c>
      <c r="M5051" s="10">
        <v>6870</v>
      </c>
      <c r="N5051" s="3" t="str">
        <f t="shared" si="624"/>
        <v>1000</v>
      </c>
      <c r="O5051" s="3" t="str">
        <f t="shared" si="625"/>
        <v>210</v>
      </c>
      <c r="P5051" s="3" t="str">
        <f t="shared" si="630"/>
        <v>2</v>
      </c>
      <c r="Q5051" s="11">
        <f>+VLOOKUP(M5051,'Dimension descriptions'!K:M,2,FALSE)</f>
        <v>6000</v>
      </c>
      <c r="R5051" s="33">
        <v>6000</v>
      </c>
      <c r="S5051" s="11" t="str">
        <f>+VLOOKUP(R5051,'Dimension descriptions'!K:M,3)</f>
        <v>VOCATIONAL-TECHNICAL EDUCATION</v>
      </c>
      <c r="T5051" s="3" t="str">
        <f t="shared" si="631"/>
        <v>Y</v>
      </c>
      <c r="U5051">
        <f>+VLOOKUP(R5051,'FY21 P13 Allotment memo'!O:O,1,FALSE)</f>
        <v>6000</v>
      </c>
      <c r="V5051"/>
      <c r="W5051"/>
      <c r="X5051"/>
      <c r="Y5051"/>
      <c r="Z5051"/>
    </row>
    <row r="5052" spans="1:26">
      <c r="A5052">
        <v>10</v>
      </c>
      <c r="B5052" t="s">
        <v>6603</v>
      </c>
      <c r="C5052" t="s">
        <v>1390</v>
      </c>
      <c r="D5052">
        <v>91</v>
      </c>
      <c r="E5052">
        <v>3434.07</v>
      </c>
      <c r="F5052">
        <v>0</v>
      </c>
      <c r="G5052" s="2">
        <f t="shared" si="626"/>
        <v>3434.07</v>
      </c>
      <c r="H5052" s="3" t="str">
        <f t="shared" si="627"/>
        <v>10</v>
      </c>
      <c r="I5052" s="3" t="str">
        <f t="shared" si="628"/>
        <v>704</v>
      </c>
      <c r="J5052" s="3">
        <v>704</v>
      </c>
      <c r="K5052" s="3" t="str">
        <f>+VLOOKUP(J5052,'Dimension descriptions'!P:R,3,FALSE)</f>
        <v>Logan High School</v>
      </c>
      <c r="L5052" s="3" t="str">
        <f t="shared" si="629"/>
        <v>6870</v>
      </c>
      <c r="M5052" s="10">
        <v>6870</v>
      </c>
      <c r="N5052" s="3" t="str">
        <f t="shared" si="624"/>
        <v>1000</v>
      </c>
      <c r="O5052" s="3" t="str">
        <f t="shared" si="625"/>
        <v>220</v>
      </c>
      <c r="P5052" s="3" t="str">
        <f t="shared" si="630"/>
        <v>2</v>
      </c>
      <c r="Q5052" s="11">
        <f>+VLOOKUP(M5052,'Dimension descriptions'!K:M,2,FALSE)</f>
        <v>6000</v>
      </c>
      <c r="R5052" s="33">
        <v>6000</v>
      </c>
      <c r="S5052" s="11" t="str">
        <f>+VLOOKUP(R5052,'Dimension descriptions'!K:M,3)</f>
        <v>VOCATIONAL-TECHNICAL EDUCATION</v>
      </c>
      <c r="T5052" s="3" t="str">
        <f t="shared" si="631"/>
        <v>Y</v>
      </c>
      <c r="U5052">
        <f>+VLOOKUP(R5052,'FY21 P13 Allotment memo'!O:O,1,FALSE)</f>
        <v>6000</v>
      </c>
      <c r="V5052"/>
      <c r="W5052"/>
      <c r="X5052"/>
      <c r="Y5052"/>
      <c r="Z5052"/>
    </row>
    <row r="5053" spans="1:26">
      <c r="A5053">
        <v>10</v>
      </c>
      <c r="B5053" t="s">
        <v>6604</v>
      </c>
      <c r="C5053" t="s">
        <v>1248</v>
      </c>
      <c r="D5053">
        <v>91</v>
      </c>
      <c r="E5053">
        <v>127.5</v>
      </c>
      <c r="F5053">
        <v>0</v>
      </c>
      <c r="G5053" s="2">
        <f t="shared" si="626"/>
        <v>127.5</v>
      </c>
      <c r="H5053" s="3" t="str">
        <f t="shared" si="627"/>
        <v>10</v>
      </c>
      <c r="I5053" s="3" t="str">
        <f t="shared" si="628"/>
        <v>704</v>
      </c>
      <c r="J5053" s="3">
        <v>704</v>
      </c>
      <c r="K5053" s="3" t="str">
        <f>+VLOOKUP(J5053,'Dimension descriptions'!P:R,3,FALSE)</f>
        <v>Logan High School</v>
      </c>
      <c r="L5053" s="3" t="str">
        <f t="shared" si="629"/>
        <v>6870</v>
      </c>
      <c r="M5053" s="10">
        <v>6870</v>
      </c>
      <c r="N5053" s="3" t="str">
        <f t="shared" si="624"/>
        <v>1000</v>
      </c>
      <c r="O5053" s="3" t="str">
        <f t="shared" si="625"/>
        <v>241</v>
      </c>
      <c r="P5053" s="3" t="str">
        <f t="shared" si="630"/>
        <v>2</v>
      </c>
      <c r="Q5053" s="11">
        <f>+VLOOKUP(M5053,'Dimension descriptions'!K:M,2,FALSE)</f>
        <v>6000</v>
      </c>
      <c r="R5053" s="33">
        <v>6000</v>
      </c>
      <c r="S5053" s="11" t="str">
        <f>+VLOOKUP(R5053,'Dimension descriptions'!K:M,3)</f>
        <v>VOCATIONAL-TECHNICAL EDUCATION</v>
      </c>
      <c r="T5053" s="3" t="str">
        <f t="shared" si="631"/>
        <v>Y</v>
      </c>
      <c r="U5053">
        <f>+VLOOKUP(R5053,'FY21 P13 Allotment memo'!O:O,1,FALSE)</f>
        <v>6000</v>
      </c>
      <c r="V5053"/>
      <c r="W5053"/>
      <c r="X5053"/>
      <c r="Y5053"/>
      <c r="Z5053"/>
    </row>
    <row r="5054" spans="1:26">
      <c r="A5054">
        <v>10</v>
      </c>
      <c r="B5054" t="s">
        <v>6605</v>
      </c>
      <c r="C5054" t="s">
        <v>2014</v>
      </c>
      <c r="D5054">
        <v>91</v>
      </c>
      <c r="E5054">
        <v>441.73</v>
      </c>
      <c r="F5054">
        <v>0</v>
      </c>
      <c r="G5054" s="2">
        <f t="shared" si="626"/>
        <v>441.73</v>
      </c>
      <c r="H5054" s="3" t="str">
        <f t="shared" si="627"/>
        <v>10</v>
      </c>
      <c r="I5054" s="3" t="str">
        <f t="shared" si="628"/>
        <v>704</v>
      </c>
      <c r="J5054" s="3">
        <v>704</v>
      </c>
      <c r="K5054" s="3" t="str">
        <f>+VLOOKUP(J5054,'Dimension descriptions'!P:R,3,FALSE)</f>
        <v>Logan High School</v>
      </c>
      <c r="L5054" s="3" t="str">
        <f t="shared" si="629"/>
        <v>6870</v>
      </c>
      <c r="M5054" s="10">
        <v>6870</v>
      </c>
      <c r="N5054" s="3" t="str">
        <f t="shared" si="624"/>
        <v>1000</v>
      </c>
      <c r="O5054" s="3" t="str">
        <f t="shared" si="625"/>
        <v>245</v>
      </c>
      <c r="P5054" s="3" t="str">
        <f t="shared" si="630"/>
        <v>2</v>
      </c>
      <c r="Q5054" s="11">
        <f>+VLOOKUP(M5054,'Dimension descriptions'!K:M,2,FALSE)</f>
        <v>6000</v>
      </c>
      <c r="R5054" s="33">
        <v>6000</v>
      </c>
      <c r="S5054" s="11" t="str">
        <f>+VLOOKUP(R5054,'Dimension descriptions'!K:M,3)</f>
        <v>VOCATIONAL-TECHNICAL EDUCATION</v>
      </c>
      <c r="T5054" s="3" t="str">
        <f t="shared" si="631"/>
        <v>Y</v>
      </c>
      <c r="U5054">
        <f>+VLOOKUP(R5054,'FY21 P13 Allotment memo'!O:O,1,FALSE)</f>
        <v>6000</v>
      </c>
      <c r="V5054"/>
      <c r="W5054"/>
      <c r="X5054"/>
      <c r="Y5054"/>
      <c r="Z5054"/>
    </row>
    <row r="5055" spans="1:26">
      <c r="A5055">
        <v>10</v>
      </c>
      <c r="B5055" t="s">
        <v>6606</v>
      </c>
      <c r="C5055" t="s">
        <v>1413</v>
      </c>
      <c r="D5055">
        <v>91</v>
      </c>
      <c r="E5055">
        <v>0</v>
      </c>
      <c r="F5055">
        <v>0</v>
      </c>
      <c r="G5055" s="2">
        <f t="shared" si="626"/>
        <v>0</v>
      </c>
      <c r="H5055" s="3" t="str">
        <f t="shared" si="627"/>
        <v>10</v>
      </c>
      <c r="I5055" s="3" t="str">
        <f t="shared" si="628"/>
        <v>704</v>
      </c>
      <c r="J5055" s="3">
        <v>704</v>
      </c>
      <c r="K5055" s="3" t="str">
        <f>+VLOOKUP(J5055,'Dimension descriptions'!P:R,3,FALSE)</f>
        <v>Logan High School</v>
      </c>
      <c r="L5055" s="3" t="str">
        <f t="shared" si="629"/>
        <v>6870</v>
      </c>
      <c r="M5055" s="10">
        <v>6870</v>
      </c>
      <c r="N5055" s="3" t="str">
        <f t="shared" si="624"/>
        <v>1000</v>
      </c>
      <c r="O5055" s="3" t="str">
        <f t="shared" si="625"/>
        <v>320</v>
      </c>
      <c r="P5055" s="3" t="str">
        <f t="shared" si="630"/>
        <v>3</v>
      </c>
      <c r="Q5055" s="11">
        <f>+VLOOKUP(M5055,'Dimension descriptions'!K:M,2,FALSE)</f>
        <v>6000</v>
      </c>
      <c r="R5055" s="33">
        <v>6000</v>
      </c>
      <c r="S5055" s="11" t="str">
        <f>+VLOOKUP(R5055,'Dimension descriptions'!K:M,3)</f>
        <v>VOCATIONAL-TECHNICAL EDUCATION</v>
      </c>
      <c r="T5055" s="3" t="str">
        <f t="shared" si="631"/>
        <v>Y</v>
      </c>
      <c r="U5055">
        <f>+VLOOKUP(R5055,'FY21 P13 Allotment memo'!O:O,1,FALSE)</f>
        <v>6000</v>
      </c>
      <c r="V5055"/>
      <c r="W5055"/>
      <c r="X5055"/>
      <c r="Y5055"/>
      <c r="Z5055"/>
    </row>
    <row r="5056" spans="1:26">
      <c r="A5056">
        <v>10</v>
      </c>
      <c r="B5056" t="s">
        <v>6607</v>
      </c>
      <c r="C5056" t="s">
        <v>1348</v>
      </c>
      <c r="D5056">
        <v>91</v>
      </c>
      <c r="E5056">
        <v>405.02</v>
      </c>
      <c r="F5056">
        <v>0</v>
      </c>
      <c r="G5056" s="2">
        <f t="shared" si="626"/>
        <v>405.02</v>
      </c>
      <c r="H5056" s="3" t="str">
        <f t="shared" si="627"/>
        <v>10</v>
      </c>
      <c r="I5056" s="3" t="str">
        <f t="shared" si="628"/>
        <v>704</v>
      </c>
      <c r="J5056" s="3">
        <v>704</v>
      </c>
      <c r="K5056" s="3" t="str">
        <f>+VLOOKUP(J5056,'Dimension descriptions'!P:R,3,FALSE)</f>
        <v>Logan High School</v>
      </c>
      <c r="L5056" s="3" t="str">
        <f t="shared" si="629"/>
        <v>6870</v>
      </c>
      <c r="M5056" s="10">
        <v>6870</v>
      </c>
      <c r="N5056" s="3" t="str">
        <f t="shared" si="624"/>
        <v>1000</v>
      </c>
      <c r="O5056" s="3" t="str">
        <f t="shared" si="625"/>
        <v>341</v>
      </c>
      <c r="P5056" s="3" t="str">
        <f t="shared" si="630"/>
        <v>3</v>
      </c>
      <c r="Q5056" s="11">
        <f>+VLOOKUP(M5056,'Dimension descriptions'!K:M,2,FALSE)</f>
        <v>6000</v>
      </c>
      <c r="R5056" s="33">
        <v>6000</v>
      </c>
      <c r="S5056" s="11" t="str">
        <f>+VLOOKUP(R5056,'Dimension descriptions'!K:M,3)</f>
        <v>VOCATIONAL-TECHNICAL EDUCATION</v>
      </c>
      <c r="T5056" s="3" t="str">
        <f t="shared" si="631"/>
        <v>Y</v>
      </c>
      <c r="U5056">
        <f>+VLOOKUP(R5056,'FY21 P13 Allotment memo'!O:O,1,FALSE)</f>
        <v>6000</v>
      </c>
      <c r="V5056"/>
      <c r="W5056"/>
      <c r="X5056"/>
      <c r="Y5056"/>
      <c r="Z5056"/>
    </row>
    <row r="5057" spans="1:26">
      <c r="A5057">
        <v>10</v>
      </c>
      <c r="B5057" t="s">
        <v>6608</v>
      </c>
      <c r="C5057" t="s">
        <v>1268</v>
      </c>
      <c r="D5057">
        <v>91</v>
      </c>
      <c r="E5057">
        <v>0</v>
      </c>
      <c r="F5057">
        <v>0</v>
      </c>
      <c r="G5057" s="2">
        <f t="shared" si="626"/>
        <v>0</v>
      </c>
      <c r="H5057" s="3" t="str">
        <f t="shared" si="627"/>
        <v>10</v>
      </c>
      <c r="I5057" s="3" t="str">
        <f t="shared" si="628"/>
        <v>704</v>
      </c>
      <c r="J5057" s="3">
        <v>704</v>
      </c>
      <c r="K5057" s="3" t="str">
        <f>+VLOOKUP(J5057,'Dimension descriptions'!P:R,3,FALSE)</f>
        <v>Logan High School</v>
      </c>
      <c r="L5057" s="3" t="str">
        <f t="shared" si="629"/>
        <v>6870</v>
      </c>
      <c r="M5057" s="10">
        <v>6870</v>
      </c>
      <c r="N5057" s="3" t="str">
        <f t="shared" si="624"/>
        <v>1000</v>
      </c>
      <c r="O5057" s="3" t="str">
        <f t="shared" si="625"/>
        <v>610</v>
      </c>
      <c r="P5057" s="3" t="str">
        <f t="shared" si="630"/>
        <v>6</v>
      </c>
      <c r="Q5057" s="11">
        <f>+VLOOKUP(M5057,'Dimension descriptions'!K:M,2,FALSE)</f>
        <v>6000</v>
      </c>
      <c r="R5057" s="33">
        <v>6000</v>
      </c>
      <c r="S5057" s="11" t="str">
        <f>+VLOOKUP(R5057,'Dimension descriptions'!K:M,3)</f>
        <v>VOCATIONAL-TECHNICAL EDUCATION</v>
      </c>
      <c r="T5057" s="3" t="str">
        <f t="shared" si="631"/>
        <v>Y</v>
      </c>
      <c r="U5057">
        <f>+VLOOKUP(R5057,'FY21 P13 Allotment memo'!O:O,1,FALSE)</f>
        <v>6000</v>
      </c>
      <c r="V5057"/>
      <c r="W5057"/>
      <c r="X5057"/>
      <c r="Y5057"/>
      <c r="Z5057"/>
    </row>
    <row r="5058" spans="1:26">
      <c r="A5058">
        <v>10</v>
      </c>
      <c r="B5058" t="s">
        <v>6609</v>
      </c>
      <c r="C5058" t="s">
        <v>1234</v>
      </c>
      <c r="D5058">
        <v>91</v>
      </c>
      <c r="E5058">
        <v>0</v>
      </c>
      <c r="F5058">
        <v>0</v>
      </c>
      <c r="G5058" s="2">
        <f t="shared" si="626"/>
        <v>0</v>
      </c>
      <c r="H5058" s="3" t="str">
        <f t="shared" si="627"/>
        <v>10</v>
      </c>
      <c r="I5058" s="3" t="str">
        <f t="shared" si="628"/>
        <v>704</v>
      </c>
      <c r="J5058" s="3">
        <v>704</v>
      </c>
      <c r="K5058" s="3" t="str">
        <f>+VLOOKUP(J5058,'Dimension descriptions'!P:R,3,FALSE)</f>
        <v>Logan High School</v>
      </c>
      <c r="L5058" s="3" t="str">
        <f t="shared" si="629"/>
        <v>6875</v>
      </c>
      <c r="M5058" s="10">
        <v>6875</v>
      </c>
      <c r="N5058" s="3" t="str">
        <f t="shared" si="624"/>
        <v>1000</v>
      </c>
      <c r="O5058" s="3" t="str">
        <f t="shared" si="625"/>
        <v>131</v>
      </c>
      <c r="P5058" s="3" t="str">
        <f t="shared" si="630"/>
        <v>1</v>
      </c>
      <c r="Q5058" s="11">
        <f>+VLOOKUP(M5058,'Dimension descriptions'!K:M,2,FALSE)</f>
        <v>6000</v>
      </c>
      <c r="R5058" s="33">
        <v>6000</v>
      </c>
      <c r="S5058" s="11" t="str">
        <f>+VLOOKUP(R5058,'Dimension descriptions'!K:M,3)</f>
        <v>VOCATIONAL-TECHNICAL EDUCATION</v>
      </c>
      <c r="T5058" s="3" t="str">
        <f t="shared" si="631"/>
        <v>Y</v>
      </c>
      <c r="U5058">
        <f>+VLOOKUP(R5058,'FY21 P13 Allotment memo'!O:O,1,FALSE)</f>
        <v>6000</v>
      </c>
      <c r="V5058"/>
      <c r="W5058"/>
      <c r="X5058"/>
      <c r="Y5058"/>
      <c r="Z5058"/>
    </row>
    <row r="5059" spans="1:26">
      <c r="A5059">
        <v>10</v>
      </c>
      <c r="B5059" t="s">
        <v>6610</v>
      </c>
      <c r="C5059" t="s">
        <v>6611</v>
      </c>
      <c r="D5059">
        <v>91</v>
      </c>
      <c r="E5059">
        <v>13200</v>
      </c>
      <c r="F5059">
        <v>0</v>
      </c>
      <c r="G5059" s="2">
        <f t="shared" si="626"/>
        <v>13200</v>
      </c>
      <c r="H5059" s="3" t="str">
        <f t="shared" si="627"/>
        <v>10</v>
      </c>
      <c r="I5059" s="3" t="str">
        <f t="shared" si="628"/>
        <v>704</v>
      </c>
      <c r="J5059" s="3">
        <v>704</v>
      </c>
      <c r="K5059" s="3" t="str">
        <f>+VLOOKUP(J5059,'Dimension descriptions'!P:R,3,FALSE)</f>
        <v>Logan High School</v>
      </c>
      <c r="L5059" s="3" t="str">
        <f t="shared" si="629"/>
        <v>6875</v>
      </c>
      <c r="M5059" s="10">
        <v>6875</v>
      </c>
      <c r="N5059" s="3" t="str">
        <f t="shared" si="624"/>
        <v>1000</v>
      </c>
      <c r="O5059" s="3" t="str">
        <f t="shared" si="625"/>
        <v>149</v>
      </c>
      <c r="P5059" s="3" t="str">
        <f t="shared" si="630"/>
        <v>1</v>
      </c>
      <c r="Q5059" s="11">
        <f>+VLOOKUP(M5059,'Dimension descriptions'!K:M,2,FALSE)</f>
        <v>6000</v>
      </c>
      <c r="R5059" s="33">
        <v>6000</v>
      </c>
      <c r="S5059" s="11" t="str">
        <f>+VLOOKUP(R5059,'Dimension descriptions'!K:M,3)</f>
        <v>VOCATIONAL-TECHNICAL EDUCATION</v>
      </c>
      <c r="T5059" s="3" t="str">
        <f t="shared" si="631"/>
        <v>Y</v>
      </c>
      <c r="U5059">
        <f>+VLOOKUP(R5059,'FY21 P13 Allotment memo'!O:O,1,FALSE)</f>
        <v>6000</v>
      </c>
      <c r="V5059"/>
      <c r="W5059"/>
      <c r="X5059"/>
      <c r="Y5059"/>
      <c r="Z5059"/>
    </row>
    <row r="5060" spans="1:26">
      <c r="A5060">
        <v>10</v>
      </c>
      <c r="B5060" t="s">
        <v>6612</v>
      </c>
      <c r="C5060" t="s">
        <v>6613</v>
      </c>
      <c r="D5060">
        <v>91</v>
      </c>
      <c r="E5060">
        <v>0</v>
      </c>
      <c r="F5060">
        <v>0</v>
      </c>
      <c r="G5060" s="2">
        <f t="shared" si="626"/>
        <v>0</v>
      </c>
      <c r="H5060" s="3" t="str">
        <f t="shared" si="627"/>
        <v>10</v>
      </c>
      <c r="I5060" s="3" t="str">
        <f t="shared" si="628"/>
        <v>704</v>
      </c>
      <c r="J5060" s="3">
        <v>704</v>
      </c>
      <c r="K5060" s="3" t="str">
        <f>+VLOOKUP(J5060,'Dimension descriptions'!P:R,3,FALSE)</f>
        <v>Logan High School</v>
      </c>
      <c r="L5060" s="3" t="str">
        <f t="shared" si="629"/>
        <v>6875</v>
      </c>
      <c r="M5060" s="10">
        <v>6875</v>
      </c>
      <c r="N5060" s="3" t="str">
        <f t="shared" si="624"/>
        <v>1000</v>
      </c>
      <c r="O5060" s="3" t="str">
        <f t="shared" si="625"/>
        <v>161</v>
      </c>
      <c r="P5060" s="3" t="str">
        <f t="shared" si="630"/>
        <v>1</v>
      </c>
      <c r="Q5060" s="11">
        <f>+VLOOKUP(M5060,'Dimension descriptions'!K:M,2,FALSE)</f>
        <v>6000</v>
      </c>
      <c r="R5060" s="33">
        <v>6000</v>
      </c>
      <c r="S5060" s="11" t="str">
        <f>+VLOOKUP(R5060,'Dimension descriptions'!K:M,3)</f>
        <v>VOCATIONAL-TECHNICAL EDUCATION</v>
      </c>
      <c r="T5060" s="3" t="str">
        <f t="shared" si="631"/>
        <v>Y</v>
      </c>
      <c r="U5060">
        <f>+VLOOKUP(R5060,'FY21 P13 Allotment memo'!O:O,1,FALSE)</f>
        <v>6000</v>
      </c>
      <c r="V5060"/>
      <c r="W5060"/>
      <c r="X5060"/>
      <c r="Y5060"/>
      <c r="Z5060"/>
    </row>
    <row r="5061" spans="1:26">
      <c r="A5061">
        <v>10</v>
      </c>
      <c r="B5061" t="s">
        <v>6614</v>
      </c>
      <c r="C5061" t="s">
        <v>1279</v>
      </c>
      <c r="D5061">
        <v>91</v>
      </c>
      <c r="E5061">
        <v>3039.01</v>
      </c>
      <c r="F5061">
        <v>0</v>
      </c>
      <c r="G5061" s="2">
        <f t="shared" si="626"/>
        <v>3039.01</v>
      </c>
      <c r="H5061" s="3" t="str">
        <f t="shared" si="627"/>
        <v>10</v>
      </c>
      <c r="I5061" s="3" t="str">
        <f t="shared" si="628"/>
        <v>704</v>
      </c>
      <c r="J5061" s="3">
        <v>704</v>
      </c>
      <c r="K5061" s="3" t="str">
        <f>+VLOOKUP(J5061,'Dimension descriptions'!P:R,3,FALSE)</f>
        <v>Logan High School</v>
      </c>
      <c r="L5061" s="3" t="str">
        <f t="shared" si="629"/>
        <v>6875</v>
      </c>
      <c r="M5061" s="10">
        <v>6875</v>
      </c>
      <c r="N5061" s="3" t="str">
        <f t="shared" si="624"/>
        <v>1000</v>
      </c>
      <c r="O5061" s="3" t="str">
        <f t="shared" si="625"/>
        <v>210</v>
      </c>
      <c r="P5061" s="3" t="str">
        <f t="shared" si="630"/>
        <v>2</v>
      </c>
      <c r="Q5061" s="11">
        <f>+VLOOKUP(M5061,'Dimension descriptions'!K:M,2,FALSE)</f>
        <v>6000</v>
      </c>
      <c r="R5061" s="33">
        <v>6000</v>
      </c>
      <c r="S5061" s="11" t="str">
        <f>+VLOOKUP(R5061,'Dimension descriptions'!K:M,3)</f>
        <v>VOCATIONAL-TECHNICAL EDUCATION</v>
      </c>
      <c r="T5061" s="3" t="str">
        <f t="shared" si="631"/>
        <v>Y</v>
      </c>
      <c r="U5061">
        <f>+VLOOKUP(R5061,'FY21 P13 Allotment memo'!O:O,1,FALSE)</f>
        <v>6000</v>
      </c>
      <c r="V5061"/>
      <c r="W5061"/>
      <c r="X5061"/>
      <c r="Y5061"/>
      <c r="Z5061"/>
    </row>
    <row r="5062" spans="1:26">
      <c r="A5062">
        <v>10</v>
      </c>
      <c r="B5062" t="s">
        <v>6615</v>
      </c>
      <c r="C5062" t="s">
        <v>1246</v>
      </c>
      <c r="D5062">
        <v>91</v>
      </c>
      <c r="E5062">
        <v>973.7</v>
      </c>
      <c r="F5062">
        <v>0</v>
      </c>
      <c r="G5062" s="2">
        <f t="shared" si="626"/>
        <v>973.7</v>
      </c>
      <c r="H5062" s="3" t="str">
        <f t="shared" si="627"/>
        <v>10</v>
      </c>
      <c r="I5062" s="3" t="str">
        <f t="shared" si="628"/>
        <v>704</v>
      </c>
      <c r="J5062" s="3">
        <v>704</v>
      </c>
      <c r="K5062" s="3" t="str">
        <f>+VLOOKUP(J5062,'Dimension descriptions'!P:R,3,FALSE)</f>
        <v>Logan High School</v>
      </c>
      <c r="L5062" s="3" t="str">
        <f t="shared" si="629"/>
        <v>6875</v>
      </c>
      <c r="M5062" s="10">
        <v>6875</v>
      </c>
      <c r="N5062" s="3" t="str">
        <f t="shared" ref="N5062:N5125" si="632">+MID(B5062,16,4)</f>
        <v>1000</v>
      </c>
      <c r="O5062" s="3" t="str">
        <f t="shared" ref="O5062:O5125" si="633">+RIGHT(B5062,3)</f>
        <v>220</v>
      </c>
      <c r="P5062" s="3" t="str">
        <f t="shared" si="630"/>
        <v>2</v>
      </c>
      <c r="Q5062" s="11">
        <f>+VLOOKUP(M5062,'Dimension descriptions'!K:M,2,FALSE)</f>
        <v>6000</v>
      </c>
      <c r="R5062" s="33">
        <v>6000</v>
      </c>
      <c r="S5062" s="11" t="str">
        <f>+VLOOKUP(R5062,'Dimension descriptions'!K:M,3)</f>
        <v>VOCATIONAL-TECHNICAL EDUCATION</v>
      </c>
      <c r="T5062" s="3" t="str">
        <f t="shared" si="631"/>
        <v>Y</v>
      </c>
      <c r="U5062">
        <f>+VLOOKUP(R5062,'FY21 P13 Allotment memo'!O:O,1,FALSE)</f>
        <v>6000</v>
      </c>
      <c r="V5062"/>
      <c r="W5062"/>
      <c r="X5062"/>
      <c r="Y5062"/>
      <c r="Z5062"/>
    </row>
    <row r="5063" spans="1:26">
      <c r="A5063">
        <v>10</v>
      </c>
      <c r="B5063" t="s">
        <v>6616</v>
      </c>
      <c r="C5063" t="s">
        <v>1346</v>
      </c>
      <c r="D5063">
        <v>91</v>
      </c>
      <c r="E5063">
        <v>53.72</v>
      </c>
      <c r="F5063">
        <v>0</v>
      </c>
      <c r="G5063" s="2">
        <f t="shared" ref="G5063:G5126" si="634">+E5063-F5063</f>
        <v>53.72</v>
      </c>
      <c r="H5063" s="3" t="str">
        <f t="shared" ref="H5063:H5126" si="635">+LEFT(B5063,2)</f>
        <v>10</v>
      </c>
      <c r="I5063" s="3" t="str">
        <f t="shared" ref="I5063:I5126" si="636">+MID(B5063,4,3)</f>
        <v>704</v>
      </c>
      <c r="J5063" s="3">
        <v>704</v>
      </c>
      <c r="K5063" s="3" t="str">
        <f>+VLOOKUP(J5063,'Dimension descriptions'!P:R,3,FALSE)</f>
        <v>Logan High School</v>
      </c>
      <c r="L5063" s="3" t="str">
        <f t="shared" ref="L5063:L5126" si="637">+MID(B5063,11,4)</f>
        <v>6875</v>
      </c>
      <c r="M5063" s="10">
        <v>6875</v>
      </c>
      <c r="N5063" s="3" t="str">
        <f t="shared" si="632"/>
        <v>1000</v>
      </c>
      <c r="O5063" s="3" t="str">
        <f t="shared" si="633"/>
        <v>241</v>
      </c>
      <c r="P5063" s="3" t="str">
        <f t="shared" ref="P5063:P5126" si="638">+LEFT(O5063,1)</f>
        <v>2</v>
      </c>
      <c r="Q5063" s="11">
        <f>+VLOOKUP(M5063,'Dimension descriptions'!K:M,2,FALSE)</f>
        <v>6000</v>
      </c>
      <c r="R5063" s="33">
        <v>6000</v>
      </c>
      <c r="S5063" s="11" t="str">
        <f>+VLOOKUP(R5063,'Dimension descriptions'!K:M,3)</f>
        <v>VOCATIONAL-TECHNICAL EDUCATION</v>
      </c>
      <c r="T5063" s="3" t="str">
        <f t="shared" ref="T5063:T5126" si="639">+IF(Q5063=M5063,"N","Y")</f>
        <v>Y</v>
      </c>
      <c r="U5063">
        <f>+VLOOKUP(R5063,'FY21 P13 Allotment memo'!O:O,1,FALSE)</f>
        <v>6000</v>
      </c>
      <c r="V5063"/>
      <c r="W5063"/>
      <c r="X5063"/>
      <c r="Y5063"/>
      <c r="Z5063"/>
    </row>
    <row r="5064" spans="1:26">
      <c r="A5064">
        <v>10</v>
      </c>
      <c r="B5064" t="s">
        <v>6617</v>
      </c>
      <c r="C5064" t="s">
        <v>4797</v>
      </c>
      <c r="D5064">
        <v>91</v>
      </c>
      <c r="E5064">
        <v>2106</v>
      </c>
      <c r="F5064">
        <v>0</v>
      </c>
      <c r="G5064" s="2">
        <f t="shared" si="634"/>
        <v>2106</v>
      </c>
      <c r="H5064" s="3" t="str">
        <f t="shared" si="635"/>
        <v>10</v>
      </c>
      <c r="I5064" s="3" t="str">
        <f t="shared" si="636"/>
        <v>704</v>
      </c>
      <c r="J5064" s="3">
        <v>704</v>
      </c>
      <c r="K5064" s="3" t="str">
        <f>+VLOOKUP(J5064,'Dimension descriptions'!P:R,3,FALSE)</f>
        <v>Logan High School</v>
      </c>
      <c r="L5064" s="3" t="str">
        <f t="shared" si="637"/>
        <v>6875</v>
      </c>
      <c r="M5064" s="10">
        <v>6875</v>
      </c>
      <c r="N5064" s="3" t="str">
        <f t="shared" si="632"/>
        <v>1000</v>
      </c>
      <c r="O5064" s="3" t="str">
        <f t="shared" si="633"/>
        <v>341</v>
      </c>
      <c r="P5064" s="3" t="str">
        <f t="shared" si="638"/>
        <v>3</v>
      </c>
      <c r="Q5064" s="11">
        <f>+VLOOKUP(M5064,'Dimension descriptions'!K:M,2,FALSE)</f>
        <v>6000</v>
      </c>
      <c r="R5064" s="33">
        <v>6000</v>
      </c>
      <c r="S5064" s="11" t="str">
        <f>+VLOOKUP(R5064,'Dimension descriptions'!K:M,3)</f>
        <v>VOCATIONAL-TECHNICAL EDUCATION</v>
      </c>
      <c r="T5064" s="3" t="str">
        <f t="shared" si="639"/>
        <v>Y</v>
      </c>
      <c r="U5064">
        <f>+VLOOKUP(R5064,'FY21 P13 Allotment memo'!O:O,1,FALSE)</f>
        <v>6000</v>
      </c>
      <c r="V5064"/>
      <c r="W5064"/>
      <c r="X5064"/>
      <c r="Y5064"/>
      <c r="Z5064"/>
    </row>
    <row r="5065" spans="1:26">
      <c r="A5065">
        <v>10</v>
      </c>
      <c r="B5065" t="s">
        <v>6618</v>
      </c>
      <c r="C5065" t="s">
        <v>6619</v>
      </c>
      <c r="D5065">
        <v>91</v>
      </c>
      <c r="E5065">
        <v>0</v>
      </c>
      <c r="F5065">
        <v>0</v>
      </c>
      <c r="G5065" s="2">
        <f t="shared" si="634"/>
        <v>0</v>
      </c>
      <c r="H5065" s="3" t="str">
        <f t="shared" si="635"/>
        <v>10</v>
      </c>
      <c r="I5065" s="3" t="str">
        <f t="shared" si="636"/>
        <v>704</v>
      </c>
      <c r="J5065" s="3">
        <v>704</v>
      </c>
      <c r="K5065" s="3" t="str">
        <f>+VLOOKUP(J5065,'Dimension descriptions'!P:R,3,FALSE)</f>
        <v>Logan High School</v>
      </c>
      <c r="L5065" s="3" t="str">
        <f t="shared" si="637"/>
        <v>6875</v>
      </c>
      <c r="M5065" s="10">
        <v>6875</v>
      </c>
      <c r="N5065" s="3" t="str">
        <f t="shared" si="632"/>
        <v>1000</v>
      </c>
      <c r="O5065" s="3" t="str">
        <f t="shared" si="633"/>
        <v>511</v>
      </c>
      <c r="P5065" s="3" t="str">
        <f t="shared" si="638"/>
        <v>5</v>
      </c>
      <c r="Q5065" s="11">
        <f>+VLOOKUP(M5065,'Dimension descriptions'!K:M,2,FALSE)</f>
        <v>6000</v>
      </c>
      <c r="R5065" s="33">
        <v>6000</v>
      </c>
      <c r="S5065" s="11" t="str">
        <f>+VLOOKUP(R5065,'Dimension descriptions'!K:M,3)</f>
        <v>VOCATIONAL-TECHNICAL EDUCATION</v>
      </c>
      <c r="T5065" s="3" t="str">
        <f t="shared" si="639"/>
        <v>Y</v>
      </c>
      <c r="U5065">
        <f>+VLOOKUP(R5065,'FY21 P13 Allotment memo'!O:O,1,FALSE)</f>
        <v>6000</v>
      </c>
      <c r="V5065"/>
      <c r="W5065"/>
      <c r="X5065"/>
      <c r="Y5065"/>
      <c r="Z5065"/>
    </row>
    <row r="5066" spans="1:26">
      <c r="A5066">
        <v>10</v>
      </c>
      <c r="B5066" t="s">
        <v>6620</v>
      </c>
      <c r="C5066" t="s">
        <v>4836</v>
      </c>
      <c r="D5066">
        <v>91</v>
      </c>
      <c r="E5066">
        <v>0</v>
      </c>
      <c r="F5066">
        <v>0</v>
      </c>
      <c r="G5066" s="2">
        <f t="shared" si="634"/>
        <v>0</v>
      </c>
      <c r="H5066" s="3" t="str">
        <f t="shared" si="635"/>
        <v>10</v>
      </c>
      <c r="I5066" s="3" t="str">
        <f t="shared" si="636"/>
        <v>704</v>
      </c>
      <c r="J5066" s="3">
        <v>704</v>
      </c>
      <c r="K5066" s="3" t="str">
        <f>+VLOOKUP(J5066,'Dimension descriptions'!P:R,3,FALSE)</f>
        <v>Logan High School</v>
      </c>
      <c r="L5066" s="3" t="str">
        <f t="shared" si="637"/>
        <v>6875</v>
      </c>
      <c r="M5066" s="10">
        <v>6875</v>
      </c>
      <c r="N5066" s="3" t="str">
        <f t="shared" si="632"/>
        <v>1000</v>
      </c>
      <c r="O5066" s="3" t="str">
        <f t="shared" si="633"/>
        <v>560</v>
      </c>
      <c r="P5066" s="3" t="str">
        <f t="shared" si="638"/>
        <v>5</v>
      </c>
      <c r="Q5066" s="11">
        <f>+VLOOKUP(M5066,'Dimension descriptions'!K:M,2,FALSE)</f>
        <v>6000</v>
      </c>
      <c r="R5066" s="33">
        <v>6000</v>
      </c>
      <c r="S5066" s="11" t="str">
        <f>+VLOOKUP(R5066,'Dimension descriptions'!K:M,3)</f>
        <v>VOCATIONAL-TECHNICAL EDUCATION</v>
      </c>
      <c r="T5066" s="3" t="str">
        <f t="shared" si="639"/>
        <v>Y</v>
      </c>
      <c r="U5066">
        <f>+VLOOKUP(R5066,'FY21 P13 Allotment memo'!O:O,1,FALSE)</f>
        <v>6000</v>
      </c>
      <c r="V5066"/>
      <c r="W5066"/>
      <c r="X5066"/>
      <c r="Y5066"/>
      <c r="Z5066"/>
    </row>
    <row r="5067" spans="1:26">
      <c r="A5067">
        <v>10</v>
      </c>
      <c r="B5067" t="s">
        <v>6621</v>
      </c>
      <c r="C5067" t="s">
        <v>1417</v>
      </c>
      <c r="D5067">
        <v>91</v>
      </c>
      <c r="E5067">
        <v>0</v>
      </c>
      <c r="F5067">
        <v>0</v>
      </c>
      <c r="G5067" s="2">
        <f t="shared" si="634"/>
        <v>0</v>
      </c>
      <c r="H5067" s="3" t="str">
        <f t="shared" si="635"/>
        <v>10</v>
      </c>
      <c r="I5067" s="3" t="str">
        <f t="shared" si="636"/>
        <v>704</v>
      </c>
      <c r="J5067" s="3">
        <v>704</v>
      </c>
      <c r="K5067" s="3" t="str">
        <f>+VLOOKUP(J5067,'Dimension descriptions'!P:R,3,FALSE)</f>
        <v>Logan High School</v>
      </c>
      <c r="L5067" s="3" t="str">
        <f t="shared" si="637"/>
        <v>6875</v>
      </c>
      <c r="M5067" s="10">
        <v>6875</v>
      </c>
      <c r="N5067" s="3" t="str">
        <f t="shared" si="632"/>
        <v>1000</v>
      </c>
      <c r="O5067" s="3" t="str">
        <f t="shared" si="633"/>
        <v>580</v>
      </c>
      <c r="P5067" s="3" t="str">
        <f t="shared" si="638"/>
        <v>5</v>
      </c>
      <c r="Q5067" s="11">
        <f>+VLOOKUP(M5067,'Dimension descriptions'!K:M,2,FALSE)</f>
        <v>6000</v>
      </c>
      <c r="R5067" s="33">
        <v>6000</v>
      </c>
      <c r="S5067" s="11" t="str">
        <f>+VLOOKUP(R5067,'Dimension descriptions'!K:M,3)</f>
        <v>VOCATIONAL-TECHNICAL EDUCATION</v>
      </c>
      <c r="T5067" s="3" t="str">
        <f t="shared" si="639"/>
        <v>Y</v>
      </c>
      <c r="U5067">
        <f>+VLOOKUP(R5067,'FY21 P13 Allotment memo'!O:O,1,FALSE)</f>
        <v>6000</v>
      </c>
      <c r="V5067"/>
      <c r="W5067"/>
      <c r="X5067"/>
      <c r="Y5067"/>
      <c r="Z5067"/>
    </row>
    <row r="5068" spans="1:26">
      <c r="A5068">
        <v>10</v>
      </c>
      <c r="B5068" t="s">
        <v>6622</v>
      </c>
      <c r="C5068" t="s">
        <v>4143</v>
      </c>
      <c r="D5068">
        <v>91</v>
      </c>
      <c r="E5068">
        <v>133152.73000000001</v>
      </c>
      <c r="F5068">
        <v>0</v>
      </c>
      <c r="G5068" s="2">
        <f t="shared" si="634"/>
        <v>133152.73000000001</v>
      </c>
      <c r="H5068" s="3" t="str">
        <f t="shared" si="635"/>
        <v>10</v>
      </c>
      <c r="I5068" s="3" t="str">
        <f t="shared" si="636"/>
        <v>704</v>
      </c>
      <c r="J5068" s="3">
        <v>704</v>
      </c>
      <c r="K5068" s="3" t="str">
        <f>+VLOOKUP(J5068,'Dimension descriptions'!P:R,3,FALSE)</f>
        <v>Logan High School</v>
      </c>
      <c r="L5068" s="3" t="str">
        <f t="shared" si="637"/>
        <v>6875</v>
      </c>
      <c r="M5068" s="10">
        <v>6875</v>
      </c>
      <c r="N5068" s="3" t="str">
        <f t="shared" si="632"/>
        <v>1000</v>
      </c>
      <c r="O5068" s="3" t="str">
        <f t="shared" si="633"/>
        <v>610</v>
      </c>
      <c r="P5068" s="3" t="str">
        <f t="shared" si="638"/>
        <v>6</v>
      </c>
      <c r="Q5068" s="11">
        <f>+VLOOKUP(M5068,'Dimension descriptions'!K:M,2,FALSE)</f>
        <v>6000</v>
      </c>
      <c r="R5068" s="33">
        <v>6000</v>
      </c>
      <c r="S5068" s="11" t="str">
        <f>+VLOOKUP(R5068,'Dimension descriptions'!K:M,3)</f>
        <v>VOCATIONAL-TECHNICAL EDUCATION</v>
      </c>
      <c r="T5068" s="3" t="str">
        <f t="shared" si="639"/>
        <v>Y</v>
      </c>
      <c r="U5068">
        <f>+VLOOKUP(R5068,'FY21 P13 Allotment memo'!O:O,1,FALSE)</f>
        <v>6000</v>
      </c>
      <c r="V5068"/>
      <c r="W5068"/>
      <c r="X5068"/>
      <c r="Y5068"/>
      <c r="Z5068"/>
    </row>
    <row r="5069" spans="1:26">
      <c r="A5069">
        <v>10</v>
      </c>
      <c r="B5069" t="s">
        <v>6623</v>
      </c>
      <c r="C5069" t="s">
        <v>4145</v>
      </c>
      <c r="D5069">
        <v>91</v>
      </c>
      <c r="E5069">
        <v>0</v>
      </c>
      <c r="F5069">
        <v>0</v>
      </c>
      <c r="G5069" s="2">
        <f t="shared" si="634"/>
        <v>0</v>
      </c>
      <c r="H5069" s="3" t="str">
        <f t="shared" si="635"/>
        <v>10</v>
      </c>
      <c r="I5069" s="3" t="str">
        <f t="shared" si="636"/>
        <v>704</v>
      </c>
      <c r="J5069" s="3">
        <v>704</v>
      </c>
      <c r="K5069" s="3" t="str">
        <f>+VLOOKUP(J5069,'Dimension descriptions'!P:R,3,FALSE)</f>
        <v>Logan High School</v>
      </c>
      <c r="L5069" s="3" t="str">
        <f t="shared" si="637"/>
        <v>6875</v>
      </c>
      <c r="M5069" s="10">
        <v>6875</v>
      </c>
      <c r="N5069" s="3" t="str">
        <f t="shared" si="632"/>
        <v>1000</v>
      </c>
      <c r="O5069" s="3" t="str">
        <f t="shared" si="633"/>
        <v>670</v>
      </c>
      <c r="P5069" s="3" t="str">
        <f t="shared" si="638"/>
        <v>6</v>
      </c>
      <c r="Q5069" s="11">
        <f>+VLOOKUP(M5069,'Dimension descriptions'!K:M,2,FALSE)</f>
        <v>6000</v>
      </c>
      <c r="R5069" s="33">
        <v>6000</v>
      </c>
      <c r="S5069" s="11" t="str">
        <f>+VLOOKUP(R5069,'Dimension descriptions'!K:M,3)</f>
        <v>VOCATIONAL-TECHNICAL EDUCATION</v>
      </c>
      <c r="T5069" s="3" t="str">
        <f t="shared" si="639"/>
        <v>Y</v>
      </c>
      <c r="U5069">
        <f>+VLOOKUP(R5069,'FY21 P13 Allotment memo'!O:O,1,FALSE)</f>
        <v>6000</v>
      </c>
      <c r="V5069"/>
      <c r="W5069"/>
      <c r="X5069"/>
      <c r="Y5069"/>
      <c r="Z5069"/>
    </row>
    <row r="5070" spans="1:26">
      <c r="A5070">
        <v>10</v>
      </c>
      <c r="B5070" t="s">
        <v>6624</v>
      </c>
      <c r="C5070" t="s">
        <v>1424</v>
      </c>
      <c r="D5070">
        <v>91</v>
      </c>
      <c r="E5070">
        <v>0</v>
      </c>
      <c r="F5070">
        <v>0</v>
      </c>
      <c r="G5070" s="2">
        <f t="shared" si="634"/>
        <v>0</v>
      </c>
      <c r="H5070" s="3" t="str">
        <f t="shared" si="635"/>
        <v>10</v>
      </c>
      <c r="I5070" s="3" t="str">
        <f t="shared" si="636"/>
        <v>704</v>
      </c>
      <c r="J5070" s="3">
        <v>704</v>
      </c>
      <c r="K5070" s="3" t="str">
        <f>+VLOOKUP(J5070,'Dimension descriptions'!P:R,3,FALSE)</f>
        <v>Logan High School</v>
      </c>
      <c r="L5070" s="3" t="str">
        <f t="shared" si="637"/>
        <v>6875</v>
      </c>
      <c r="M5070" s="10">
        <v>6875</v>
      </c>
      <c r="N5070" s="3" t="str">
        <f t="shared" si="632"/>
        <v>1000</v>
      </c>
      <c r="O5070" s="3" t="str">
        <f t="shared" si="633"/>
        <v>730</v>
      </c>
      <c r="P5070" s="3" t="str">
        <f t="shared" si="638"/>
        <v>7</v>
      </c>
      <c r="Q5070" s="11">
        <f>+VLOOKUP(M5070,'Dimension descriptions'!K:M,2,FALSE)</f>
        <v>6000</v>
      </c>
      <c r="R5070" s="33">
        <v>6000</v>
      </c>
      <c r="S5070" s="11" t="str">
        <f>+VLOOKUP(R5070,'Dimension descriptions'!K:M,3)</f>
        <v>VOCATIONAL-TECHNICAL EDUCATION</v>
      </c>
      <c r="T5070" s="3" t="str">
        <f t="shared" si="639"/>
        <v>Y</v>
      </c>
      <c r="U5070">
        <f>+VLOOKUP(R5070,'FY21 P13 Allotment memo'!O:O,1,FALSE)</f>
        <v>6000</v>
      </c>
      <c r="V5070"/>
      <c r="W5070"/>
      <c r="X5070"/>
      <c r="Y5070"/>
      <c r="Z5070"/>
    </row>
    <row r="5071" spans="1:26">
      <c r="A5071">
        <v>10</v>
      </c>
      <c r="B5071" t="s">
        <v>6625</v>
      </c>
      <c r="C5071" t="s">
        <v>6420</v>
      </c>
      <c r="D5071">
        <v>91</v>
      </c>
      <c r="E5071">
        <v>8502.9</v>
      </c>
      <c r="F5071">
        <v>0</v>
      </c>
      <c r="G5071" s="2">
        <f t="shared" si="634"/>
        <v>8502.9</v>
      </c>
      <c r="H5071" s="3" t="str">
        <f t="shared" si="635"/>
        <v>10</v>
      </c>
      <c r="I5071" s="3" t="str">
        <f t="shared" si="636"/>
        <v>704</v>
      </c>
      <c r="J5071" s="3">
        <v>704</v>
      </c>
      <c r="K5071" s="3" t="str">
        <f>+VLOOKUP(J5071,'Dimension descriptions'!P:R,3,FALSE)</f>
        <v>Logan High School</v>
      </c>
      <c r="L5071" s="3" t="str">
        <f t="shared" si="637"/>
        <v>6875</v>
      </c>
      <c r="M5071" s="10">
        <v>6875</v>
      </c>
      <c r="N5071" s="3" t="str">
        <f t="shared" si="632"/>
        <v>2120</v>
      </c>
      <c r="O5071" s="3" t="str">
        <f t="shared" si="633"/>
        <v>152</v>
      </c>
      <c r="P5071" s="3" t="str">
        <f t="shared" si="638"/>
        <v>1</v>
      </c>
      <c r="Q5071" s="11">
        <f>+VLOOKUP(M5071,'Dimension descriptions'!K:M,2,FALSE)</f>
        <v>6000</v>
      </c>
      <c r="R5071" s="33">
        <v>6000</v>
      </c>
      <c r="S5071" s="11" t="str">
        <f>+VLOOKUP(R5071,'Dimension descriptions'!K:M,3)</f>
        <v>VOCATIONAL-TECHNICAL EDUCATION</v>
      </c>
      <c r="T5071" s="3" t="str">
        <f t="shared" si="639"/>
        <v>Y</v>
      </c>
      <c r="U5071">
        <f>+VLOOKUP(R5071,'FY21 P13 Allotment memo'!O:O,1,FALSE)</f>
        <v>6000</v>
      </c>
      <c r="V5071"/>
      <c r="W5071"/>
      <c r="X5071"/>
      <c r="Y5071"/>
      <c r="Z5071"/>
    </row>
    <row r="5072" spans="1:26">
      <c r="A5072">
        <v>10</v>
      </c>
      <c r="B5072" t="s">
        <v>6626</v>
      </c>
      <c r="C5072" t="s">
        <v>1279</v>
      </c>
      <c r="D5072">
        <v>91</v>
      </c>
      <c r="E5072">
        <v>1702.34</v>
      </c>
      <c r="F5072">
        <v>0</v>
      </c>
      <c r="G5072" s="2">
        <f t="shared" si="634"/>
        <v>1702.34</v>
      </c>
      <c r="H5072" s="3" t="str">
        <f t="shared" si="635"/>
        <v>10</v>
      </c>
      <c r="I5072" s="3" t="str">
        <f t="shared" si="636"/>
        <v>704</v>
      </c>
      <c r="J5072" s="3">
        <v>704</v>
      </c>
      <c r="K5072" s="3" t="str">
        <f>+VLOOKUP(J5072,'Dimension descriptions'!P:R,3,FALSE)</f>
        <v>Logan High School</v>
      </c>
      <c r="L5072" s="3" t="str">
        <f t="shared" si="637"/>
        <v>6875</v>
      </c>
      <c r="M5072" s="10">
        <v>6875</v>
      </c>
      <c r="N5072" s="3" t="str">
        <f t="shared" si="632"/>
        <v>2120</v>
      </c>
      <c r="O5072" s="3" t="str">
        <f t="shared" si="633"/>
        <v>210</v>
      </c>
      <c r="P5072" s="3" t="str">
        <f t="shared" si="638"/>
        <v>2</v>
      </c>
      <c r="Q5072" s="11">
        <f>+VLOOKUP(M5072,'Dimension descriptions'!K:M,2,FALSE)</f>
        <v>6000</v>
      </c>
      <c r="R5072" s="33">
        <v>6000</v>
      </c>
      <c r="S5072" s="11" t="str">
        <f>+VLOOKUP(R5072,'Dimension descriptions'!K:M,3)</f>
        <v>VOCATIONAL-TECHNICAL EDUCATION</v>
      </c>
      <c r="T5072" s="3" t="str">
        <f t="shared" si="639"/>
        <v>Y</v>
      </c>
      <c r="U5072">
        <f>+VLOOKUP(R5072,'FY21 P13 Allotment memo'!O:O,1,FALSE)</f>
        <v>6000</v>
      </c>
      <c r="V5072"/>
      <c r="W5072"/>
      <c r="X5072"/>
      <c r="Y5072"/>
      <c r="Z5072"/>
    </row>
    <row r="5073" spans="1:26">
      <c r="A5073">
        <v>10</v>
      </c>
      <c r="B5073" t="s">
        <v>6627</v>
      </c>
      <c r="C5073" t="s">
        <v>1246</v>
      </c>
      <c r="D5073">
        <v>91</v>
      </c>
      <c r="E5073">
        <v>650.46</v>
      </c>
      <c r="F5073">
        <v>0</v>
      </c>
      <c r="G5073" s="2">
        <f t="shared" si="634"/>
        <v>650.46</v>
      </c>
      <c r="H5073" s="3" t="str">
        <f t="shared" si="635"/>
        <v>10</v>
      </c>
      <c r="I5073" s="3" t="str">
        <f t="shared" si="636"/>
        <v>704</v>
      </c>
      <c r="J5073" s="3">
        <v>704</v>
      </c>
      <c r="K5073" s="3" t="str">
        <f>+VLOOKUP(J5073,'Dimension descriptions'!P:R,3,FALSE)</f>
        <v>Logan High School</v>
      </c>
      <c r="L5073" s="3" t="str">
        <f t="shared" si="637"/>
        <v>6875</v>
      </c>
      <c r="M5073" s="10">
        <v>6875</v>
      </c>
      <c r="N5073" s="3" t="str">
        <f t="shared" si="632"/>
        <v>2120</v>
      </c>
      <c r="O5073" s="3" t="str">
        <f t="shared" si="633"/>
        <v>220</v>
      </c>
      <c r="P5073" s="3" t="str">
        <f t="shared" si="638"/>
        <v>2</v>
      </c>
      <c r="Q5073" s="11">
        <f>+VLOOKUP(M5073,'Dimension descriptions'!K:M,2,FALSE)</f>
        <v>6000</v>
      </c>
      <c r="R5073" s="33">
        <v>6000</v>
      </c>
      <c r="S5073" s="11" t="str">
        <f>+VLOOKUP(R5073,'Dimension descriptions'!K:M,3)</f>
        <v>VOCATIONAL-TECHNICAL EDUCATION</v>
      </c>
      <c r="T5073" s="3" t="str">
        <f t="shared" si="639"/>
        <v>Y</v>
      </c>
      <c r="U5073">
        <f>+VLOOKUP(R5073,'FY21 P13 Allotment memo'!O:O,1,FALSE)</f>
        <v>6000</v>
      </c>
      <c r="V5073"/>
      <c r="W5073"/>
      <c r="X5073"/>
      <c r="Y5073"/>
      <c r="Z5073"/>
    </row>
    <row r="5074" spans="1:26">
      <c r="A5074">
        <v>10</v>
      </c>
      <c r="B5074" t="s">
        <v>6628</v>
      </c>
      <c r="C5074" t="s">
        <v>1346</v>
      </c>
      <c r="D5074">
        <v>91</v>
      </c>
      <c r="E5074">
        <v>49.83</v>
      </c>
      <c r="F5074">
        <v>0</v>
      </c>
      <c r="G5074" s="2">
        <f t="shared" si="634"/>
        <v>49.83</v>
      </c>
      <c r="H5074" s="3" t="str">
        <f t="shared" si="635"/>
        <v>10</v>
      </c>
      <c r="I5074" s="3" t="str">
        <f t="shared" si="636"/>
        <v>704</v>
      </c>
      <c r="J5074" s="3">
        <v>704</v>
      </c>
      <c r="K5074" s="3" t="str">
        <f>+VLOOKUP(J5074,'Dimension descriptions'!P:R,3,FALSE)</f>
        <v>Logan High School</v>
      </c>
      <c r="L5074" s="3" t="str">
        <f t="shared" si="637"/>
        <v>6875</v>
      </c>
      <c r="M5074" s="10">
        <v>6875</v>
      </c>
      <c r="N5074" s="3" t="str">
        <f t="shared" si="632"/>
        <v>2120</v>
      </c>
      <c r="O5074" s="3" t="str">
        <f t="shared" si="633"/>
        <v>241</v>
      </c>
      <c r="P5074" s="3" t="str">
        <f t="shared" si="638"/>
        <v>2</v>
      </c>
      <c r="Q5074" s="11">
        <f>+VLOOKUP(M5074,'Dimension descriptions'!K:M,2,FALSE)</f>
        <v>6000</v>
      </c>
      <c r="R5074" s="33">
        <v>6000</v>
      </c>
      <c r="S5074" s="11" t="str">
        <f>+VLOOKUP(R5074,'Dimension descriptions'!K:M,3)</f>
        <v>VOCATIONAL-TECHNICAL EDUCATION</v>
      </c>
      <c r="T5074" s="3" t="str">
        <f t="shared" si="639"/>
        <v>Y</v>
      </c>
      <c r="U5074">
        <f>+VLOOKUP(R5074,'FY21 P13 Allotment memo'!O:O,1,FALSE)</f>
        <v>6000</v>
      </c>
      <c r="V5074"/>
      <c r="W5074"/>
      <c r="X5074"/>
      <c r="Y5074"/>
      <c r="Z5074"/>
    </row>
    <row r="5075" spans="1:26">
      <c r="A5075">
        <v>10</v>
      </c>
      <c r="B5075" t="s">
        <v>6629</v>
      </c>
      <c r="C5075" t="s">
        <v>1250</v>
      </c>
      <c r="D5075">
        <v>91</v>
      </c>
      <c r="E5075">
        <v>499.99</v>
      </c>
      <c r="F5075">
        <v>0</v>
      </c>
      <c r="G5075" s="2">
        <f t="shared" si="634"/>
        <v>499.99</v>
      </c>
      <c r="H5075" s="3" t="str">
        <f t="shared" si="635"/>
        <v>10</v>
      </c>
      <c r="I5075" s="3" t="str">
        <f t="shared" si="636"/>
        <v>704</v>
      </c>
      <c r="J5075" s="3">
        <v>704</v>
      </c>
      <c r="K5075" s="3" t="str">
        <f>+VLOOKUP(J5075,'Dimension descriptions'!P:R,3,FALSE)</f>
        <v>Logan High School</v>
      </c>
      <c r="L5075" s="3" t="str">
        <f t="shared" si="637"/>
        <v>6875</v>
      </c>
      <c r="M5075" s="10">
        <v>6875</v>
      </c>
      <c r="N5075" s="3" t="str">
        <f t="shared" si="632"/>
        <v>2120</v>
      </c>
      <c r="O5075" s="3" t="str">
        <f t="shared" si="633"/>
        <v>245</v>
      </c>
      <c r="P5075" s="3" t="str">
        <f t="shared" si="638"/>
        <v>2</v>
      </c>
      <c r="Q5075" s="11">
        <f>+VLOOKUP(M5075,'Dimension descriptions'!K:M,2,FALSE)</f>
        <v>6000</v>
      </c>
      <c r="R5075" s="33">
        <v>6000</v>
      </c>
      <c r="S5075" s="11" t="str">
        <f>+VLOOKUP(R5075,'Dimension descriptions'!K:M,3)</f>
        <v>VOCATIONAL-TECHNICAL EDUCATION</v>
      </c>
      <c r="T5075" s="3" t="str">
        <f t="shared" si="639"/>
        <v>Y</v>
      </c>
      <c r="U5075">
        <f>+VLOOKUP(R5075,'FY21 P13 Allotment memo'!O:O,1,FALSE)</f>
        <v>6000</v>
      </c>
      <c r="V5075"/>
      <c r="W5075"/>
      <c r="X5075"/>
      <c r="Y5075"/>
      <c r="Z5075"/>
    </row>
    <row r="5076" spans="1:26">
      <c r="A5076">
        <v>10</v>
      </c>
      <c r="B5076" t="s">
        <v>6630</v>
      </c>
      <c r="C5076" t="s">
        <v>6631</v>
      </c>
      <c r="D5076">
        <v>91</v>
      </c>
      <c r="E5076">
        <v>0</v>
      </c>
      <c r="F5076">
        <v>0</v>
      </c>
      <c r="G5076" s="2">
        <f t="shared" si="634"/>
        <v>0</v>
      </c>
      <c r="H5076" s="3" t="str">
        <f t="shared" si="635"/>
        <v>10</v>
      </c>
      <c r="I5076" s="3" t="str">
        <f t="shared" si="636"/>
        <v>704</v>
      </c>
      <c r="J5076" s="3">
        <v>704</v>
      </c>
      <c r="K5076" s="3" t="str">
        <f>+VLOOKUP(J5076,'Dimension descriptions'!P:R,3,FALSE)</f>
        <v>Logan High School</v>
      </c>
      <c r="L5076" s="3" t="str">
        <f t="shared" si="637"/>
        <v>6875</v>
      </c>
      <c r="M5076" s="10">
        <v>6875</v>
      </c>
      <c r="N5076" s="3" t="str">
        <f t="shared" si="632"/>
        <v>2650</v>
      </c>
      <c r="O5076" s="3" t="str">
        <f t="shared" si="633"/>
        <v>626</v>
      </c>
      <c r="P5076" s="3" t="str">
        <f t="shared" si="638"/>
        <v>6</v>
      </c>
      <c r="Q5076" s="11">
        <f>+VLOOKUP(M5076,'Dimension descriptions'!K:M,2,FALSE)</f>
        <v>6000</v>
      </c>
      <c r="R5076" s="33">
        <v>6000</v>
      </c>
      <c r="S5076" s="11" t="str">
        <f>+VLOOKUP(R5076,'Dimension descriptions'!K:M,3)</f>
        <v>VOCATIONAL-TECHNICAL EDUCATION</v>
      </c>
      <c r="T5076" s="3" t="str">
        <f t="shared" si="639"/>
        <v>Y</v>
      </c>
      <c r="U5076">
        <f>+VLOOKUP(R5076,'FY21 P13 Allotment memo'!O:O,1,FALSE)</f>
        <v>6000</v>
      </c>
      <c r="V5076"/>
      <c r="W5076"/>
      <c r="X5076"/>
      <c r="Y5076"/>
      <c r="Z5076"/>
    </row>
    <row r="5077" spans="1:26">
      <c r="A5077">
        <v>10</v>
      </c>
      <c r="B5077" t="s">
        <v>6632</v>
      </c>
      <c r="C5077" t="s">
        <v>6633</v>
      </c>
      <c r="D5077">
        <v>91</v>
      </c>
      <c r="E5077">
        <v>0</v>
      </c>
      <c r="F5077">
        <v>0</v>
      </c>
      <c r="G5077" s="2">
        <f t="shared" si="634"/>
        <v>0</v>
      </c>
      <c r="H5077" s="3" t="str">
        <f t="shared" si="635"/>
        <v>10</v>
      </c>
      <c r="I5077" s="3" t="str">
        <f t="shared" si="636"/>
        <v>704</v>
      </c>
      <c r="J5077" s="3">
        <v>704</v>
      </c>
      <c r="K5077" s="3" t="str">
        <f>+VLOOKUP(J5077,'Dimension descriptions'!P:R,3,FALSE)</f>
        <v>Logan High School</v>
      </c>
      <c r="L5077" s="3" t="str">
        <f t="shared" si="637"/>
        <v>6875</v>
      </c>
      <c r="M5077" s="10">
        <v>6875</v>
      </c>
      <c r="N5077" s="3" t="str">
        <f t="shared" si="632"/>
        <v>2700</v>
      </c>
      <c r="O5077" s="3" t="str">
        <f t="shared" si="633"/>
        <v>511</v>
      </c>
      <c r="P5077" s="3" t="str">
        <f t="shared" si="638"/>
        <v>5</v>
      </c>
      <c r="Q5077" s="11">
        <f>+VLOOKUP(M5077,'Dimension descriptions'!K:M,2,FALSE)</f>
        <v>6000</v>
      </c>
      <c r="R5077" s="33">
        <v>6000</v>
      </c>
      <c r="S5077" s="11" t="str">
        <f>+VLOOKUP(R5077,'Dimension descriptions'!K:M,3)</f>
        <v>VOCATIONAL-TECHNICAL EDUCATION</v>
      </c>
      <c r="T5077" s="3" t="str">
        <f t="shared" si="639"/>
        <v>Y</v>
      </c>
      <c r="U5077">
        <f>+VLOOKUP(R5077,'FY21 P13 Allotment memo'!O:O,1,FALSE)</f>
        <v>6000</v>
      </c>
      <c r="V5077"/>
      <c r="W5077"/>
      <c r="X5077"/>
      <c r="Y5077"/>
      <c r="Z5077"/>
    </row>
    <row r="5078" spans="1:26">
      <c r="A5078">
        <v>10</v>
      </c>
      <c r="B5078" t="s">
        <v>6634</v>
      </c>
      <c r="C5078" t="s">
        <v>1032</v>
      </c>
      <c r="D5078">
        <v>91</v>
      </c>
      <c r="E5078">
        <v>0</v>
      </c>
      <c r="F5078">
        <v>0</v>
      </c>
      <c r="G5078" s="2">
        <f t="shared" si="634"/>
        <v>0</v>
      </c>
      <c r="H5078" s="3" t="str">
        <f t="shared" si="635"/>
        <v>10</v>
      </c>
      <c r="I5078" s="3" t="str">
        <f t="shared" si="636"/>
        <v>704</v>
      </c>
      <c r="J5078" s="3">
        <v>704</v>
      </c>
      <c r="K5078" s="3" t="str">
        <f>+VLOOKUP(J5078,'Dimension descriptions'!P:R,3,FALSE)</f>
        <v>Logan High School</v>
      </c>
      <c r="L5078" s="3" t="str">
        <f t="shared" si="637"/>
        <v>6875</v>
      </c>
      <c r="M5078" s="10">
        <v>6875</v>
      </c>
      <c r="N5078" s="3" t="str">
        <f t="shared" si="632"/>
        <v>5210</v>
      </c>
      <c r="O5078" s="3" t="str">
        <f t="shared" si="633"/>
        <v>901</v>
      </c>
      <c r="P5078" s="3" t="str">
        <f t="shared" si="638"/>
        <v>9</v>
      </c>
      <c r="Q5078" s="11">
        <f>+VLOOKUP(M5078,'Dimension descriptions'!K:M,2,FALSE)</f>
        <v>6000</v>
      </c>
      <c r="R5078" s="33">
        <v>6000</v>
      </c>
      <c r="S5078" s="11" t="str">
        <f>+VLOOKUP(R5078,'Dimension descriptions'!K:M,3)</f>
        <v>VOCATIONAL-TECHNICAL EDUCATION</v>
      </c>
      <c r="T5078" s="3" t="str">
        <f t="shared" si="639"/>
        <v>Y</v>
      </c>
      <c r="U5078">
        <f>+VLOOKUP(R5078,'FY21 P13 Allotment memo'!O:O,1,FALSE)</f>
        <v>6000</v>
      </c>
      <c r="V5078"/>
      <c r="W5078"/>
      <c r="X5078"/>
      <c r="Y5078"/>
      <c r="Z5078"/>
    </row>
    <row r="5079" spans="1:26">
      <c r="A5079">
        <v>10</v>
      </c>
      <c r="B5079" t="s">
        <v>6635</v>
      </c>
      <c r="C5079" t="s">
        <v>6517</v>
      </c>
      <c r="D5079">
        <v>91</v>
      </c>
      <c r="E5079">
        <v>0</v>
      </c>
      <c r="F5079">
        <v>0</v>
      </c>
      <c r="G5079" s="2">
        <f t="shared" si="634"/>
        <v>0</v>
      </c>
      <c r="H5079" s="3" t="str">
        <f t="shared" si="635"/>
        <v>10</v>
      </c>
      <c r="I5079" s="3" t="str">
        <f t="shared" si="636"/>
        <v>704</v>
      </c>
      <c r="J5079" s="3">
        <v>704</v>
      </c>
      <c r="K5079" s="3" t="str">
        <f>+VLOOKUP(J5079,'Dimension descriptions'!P:R,3,FALSE)</f>
        <v>Logan High School</v>
      </c>
      <c r="L5079" s="3" t="str">
        <f t="shared" si="637"/>
        <v>6902</v>
      </c>
      <c r="M5079" s="10">
        <v>6902</v>
      </c>
      <c r="N5079" s="3" t="str">
        <f t="shared" si="632"/>
        <v>1000</v>
      </c>
      <c r="O5079" s="3" t="str">
        <f t="shared" si="633"/>
        <v>131</v>
      </c>
      <c r="P5079" s="3" t="str">
        <f t="shared" si="638"/>
        <v>1</v>
      </c>
      <c r="Q5079" s="11">
        <f>+VLOOKUP(M5079,'Dimension descriptions'!K:M,2,FALSE)</f>
        <v>5902</v>
      </c>
      <c r="R5079" s="33">
        <v>5902</v>
      </c>
      <c r="S5079" s="11" t="str">
        <f>+VLOOKUP(R5079,'Dimension descriptions'!K:M,3)</f>
        <v>Work Based Learning – K12</v>
      </c>
      <c r="T5079" s="3" t="str">
        <f t="shared" si="639"/>
        <v>Y</v>
      </c>
      <c r="U5079">
        <f>+VLOOKUP(R5079,'FY21 P13 Allotment memo'!O:O,1,FALSE)</f>
        <v>5902</v>
      </c>
      <c r="V5079"/>
      <c r="W5079"/>
      <c r="X5079"/>
      <c r="Y5079"/>
      <c r="Z5079"/>
    </row>
    <row r="5080" spans="1:26">
      <c r="A5080">
        <v>10</v>
      </c>
      <c r="B5080" t="s">
        <v>6636</v>
      </c>
      <c r="C5080" t="s">
        <v>6519</v>
      </c>
      <c r="D5080">
        <v>91</v>
      </c>
      <c r="E5080">
        <v>0</v>
      </c>
      <c r="F5080">
        <v>0</v>
      </c>
      <c r="G5080" s="2">
        <f t="shared" si="634"/>
        <v>0</v>
      </c>
      <c r="H5080" s="3" t="str">
        <f t="shared" si="635"/>
        <v>10</v>
      </c>
      <c r="I5080" s="3" t="str">
        <f t="shared" si="636"/>
        <v>704</v>
      </c>
      <c r="J5080" s="3">
        <v>704</v>
      </c>
      <c r="K5080" s="3" t="str">
        <f>+VLOOKUP(J5080,'Dimension descriptions'!P:R,3,FALSE)</f>
        <v>Logan High School</v>
      </c>
      <c r="L5080" s="3" t="str">
        <f t="shared" si="637"/>
        <v>6902</v>
      </c>
      <c r="M5080" s="10">
        <v>6902</v>
      </c>
      <c r="N5080" s="3" t="str">
        <f t="shared" si="632"/>
        <v>1000</v>
      </c>
      <c r="O5080" s="3" t="str">
        <f t="shared" si="633"/>
        <v>161</v>
      </c>
      <c r="P5080" s="3" t="str">
        <f t="shared" si="638"/>
        <v>1</v>
      </c>
      <c r="Q5080" s="11">
        <f>+VLOOKUP(M5080,'Dimension descriptions'!K:M,2,FALSE)</f>
        <v>5902</v>
      </c>
      <c r="R5080" s="33">
        <v>5902</v>
      </c>
      <c r="S5080" s="11" t="str">
        <f>+VLOOKUP(R5080,'Dimension descriptions'!K:M,3)</f>
        <v>Work Based Learning – K12</v>
      </c>
      <c r="T5080" s="3" t="str">
        <f t="shared" si="639"/>
        <v>Y</v>
      </c>
      <c r="U5080">
        <f>+VLOOKUP(R5080,'FY21 P13 Allotment memo'!O:O,1,FALSE)</f>
        <v>5902</v>
      </c>
      <c r="V5080"/>
      <c r="W5080"/>
      <c r="X5080"/>
      <c r="Y5080"/>
      <c r="Z5080"/>
    </row>
    <row r="5081" spans="1:26">
      <c r="A5081">
        <v>10</v>
      </c>
      <c r="B5081" t="s">
        <v>6637</v>
      </c>
      <c r="C5081" t="s">
        <v>1244</v>
      </c>
      <c r="D5081">
        <v>91</v>
      </c>
      <c r="E5081">
        <v>0</v>
      </c>
      <c r="F5081">
        <v>0</v>
      </c>
      <c r="G5081" s="2">
        <f t="shared" si="634"/>
        <v>0</v>
      </c>
      <c r="H5081" s="3" t="str">
        <f t="shared" si="635"/>
        <v>10</v>
      </c>
      <c r="I5081" s="3" t="str">
        <f t="shared" si="636"/>
        <v>704</v>
      </c>
      <c r="J5081" s="3">
        <v>704</v>
      </c>
      <c r="K5081" s="3" t="str">
        <f>+VLOOKUP(J5081,'Dimension descriptions'!P:R,3,FALSE)</f>
        <v>Logan High School</v>
      </c>
      <c r="L5081" s="3" t="str">
        <f t="shared" si="637"/>
        <v>6902</v>
      </c>
      <c r="M5081" s="10">
        <v>6902</v>
      </c>
      <c r="N5081" s="3" t="str">
        <f t="shared" si="632"/>
        <v>1000</v>
      </c>
      <c r="O5081" s="3" t="str">
        <f t="shared" si="633"/>
        <v>210</v>
      </c>
      <c r="P5081" s="3" t="str">
        <f t="shared" si="638"/>
        <v>2</v>
      </c>
      <c r="Q5081" s="11">
        <f>+VLOOKUP(M5081,'Dimension descriptions'!K:M,2,FALSE)</f>
        <v>5902</v>
      </c>
      <c r="R5081" s="33">
        <v>5902</v>
      </c>
      <c r="S5081" s="11" t="str">
        <f>+VLOOKUP(R5081,'Dimension descriptions'!K:M,3)</f>
        <v>Work Based Learning – K12</v>
      </c>
      <c r="T5081" s="3" t="str">
        <f t="shared" si="639"/>
        <v>Y</v>
      </c>
      <c r="U5081">
        <f>+VLOOKUP(R5081,'FY21 P13 Allotment memo'!O:O,1,FALSE)</f>
        <v>5902</v>
      </c>
      <c r="V5081"/>
      <c r="W5081"/>
      <c r="X5081"/>
      <c r="Y5081"/>
      <c r="Z5081"/>
    </row>
    <row r="5082" spans="1:26">
      <c r="A5082">
        <v>10</v>
      </c>
      <c r="B5082" t="s">
        <v>6638</v>
      </c>
      <c r="C5082" t="s">
        <v>1246</v>
      </c>
      <c r="D5082">
        <v>91</v>
      </c>
      <c r="E5082">
        <v>0</v>
      </c>
      <c r="F5082">
        <v>0</v>
      </c>
      <c r="G5082" s="2">
        <f t="shared" si="634"/>
        <v>0</v>
      </c>
      <c r="H5082" s="3" t="str">
        <f t="shared" si="635"/>
        <v>10</v>
      </c>
      <c r="I5082" s="3" t="str">
        <f t="shared" si="636"/>
        <v>704</v>
      </c>
      <c r="J5082" s="3">
        <v>704</v>
      </c>
      <c r="K5082" s="3" t="str">
        <f>+VLOOKUP(J5082,'Dimension descriptions'!P:R,3,FALSE)</f>
        <v>Logan High School</v>
      </c>
      <c r="L5082" s="3" t="str">
        <f t="shared" si="637"/>
        <v>6902</v>
      </c>
      <c r="M5082" s="10">
        <v>6902</v>
      </c>
      <c r="N5082" s="3" t="str">
        <f t="shared" si="632"/>
        <v>1000</v>
      </c>
      <c r="O5082" s="3" t="str">
        <f t="shared" si="633"/>
        <v>220</v>
      </c>
      <c r="P5082" s="3" t="str">
        <f t="shared" si="638"/>
        <v>2</v>
      </c>
      <c r="Q5082" s="11">
        <f>+VLOOKUP(M5082,'Dimension descriptions'!K:M,2,FALSE)</f>
        <v>5902</v>
      </c>
      <c r="R5082" s="33">
        <v>5902</v>
      </c>
      <c r="S5082" s="11" t="str">
        <f>+VLOOKUP(R5082,'Dimension descriptions'!K:M,3)</f>
        <v>Work Based Learning – K12</v>
      </c>
      <c r="T5082" s="3" t="str">
        <f t="shared" si="639"/>
        <v>Y</v>
      </c>
      <c r="U5082">
        <f>+VLOOKUP(R5082,'FY21 P13 Allotment memo'!O:O,1,FALSE)</f>
        <v>5902</v>
      </c>
      <c r="V5082"/>
      <c r="W5082"/>
      <c r="X5082"/>
      <c r="Y5082"/>
      <c r="Z5082"/>
    </row>
    <row r="5083" spans="1:26">
      <c r="A5083">
        <v>10</v>
      </c>
      <c r="B5083" t="s">
        <v>6639</v>
      </c>
      <c r="C5083" t="s">
        <v>1248</v>
      </c>
      <c r="D5083">
        <v>91</v>
      </c>
      <c r="E5083">
        <v>0</v>
      </c>
      <c r="F5083">
        <v>0</v>
      </c>
      <c r="G5083" s="2">
        <f t="shared" si="634"/>
        <v>0</v>
      </c>
      <c r="H5083" s="3" t="str">
        <f t="shared" si="635"/>
        <v>10</v>
      </c>
      <c r="I5083" s="3" t="str">
        <f t="shared" si="636"/>
        <v>704</v>
      </c>
      <c r="J5083" s="3">
        <v>704</v>
      </c>
      <c r="K5083" s="3" t="str">
        <f>+VLOOKUP(J5083,'Dimension descriptions'!P:R,3,FALSE)</f>
        <v>Logan High School</v>
      </c>
      <c r="L5083" s="3" t="str">
        <f t="shared" si="637"/>
        <v>6902</v>
      </c>
      <c r="M5083" s="10">
        <v>6902</v>
      </c>
      <c r="N5083" s="3" t="str">
        <f t="shared" si="632"/>
        <v>1000</v>
      </c>
      <c r="O5083" s="3" t="str">
        <f t="shared" si="633"/>
        <v>241</v>
      </c>
      <c r="P5083" s="3" t="str">
        <f t="shared" si="638"/>
        <v>2</v>
      </c>
      <c r="Q5083" s="11">
        <f>+VLOOKUP(M5083,'Dimension descriptions'!K:M,2,FALSE)</f>
        <v>5902</v>
      </c>
      <c r="R5083" s="33">
        <v>5902</v>
      </c>
      <c r="S5083" s="11" t="str">
        <f>+VLOOKUP(R5083,'Dimension descriptions'!K:M,3)</f>
        <v>Work Based Learning – K12</v>
      </c>
      <c r="T5083" s="3" t="str">
        <f t="shared" si="639"/>
        <v>Y</v>
      </c>
      <c r="U5083">
        <f>+VLOOKUP(R5083,'FY21 P13 Allotment memo'!O:O,1,FALSE)</f>
        <v>5902</v>
      </c>
      <c r="V5083"/>
      <c r="W5083"/>
      <c r="X5083"/>
      <c r="Y5083"/>
      <c r="Z5083"/>
    </row>
    <row r="5084" spans="1:26">
      <c r="A5084">
        <v>10</v>
      </c>
      <c r="B5084" t="s">
        <v>6640</v>
      </c>
      <c r="C5084" t="s">
        <v>6524</v>
      </c>
      <c r="D5084">
        <v>91</v>
      </c>
      <c r="E5084">
        <v>0</v>
      </c>
      <c r="F5084">
        <v>0</v>
      </c>
      <c r="G5084" s="2">
        <f t="shared" si="634"/>
        <v>0</v>
      </c>
      <c r="H5084" s="3" t="str">
        <f t="shared" si="635"/>
        <v>10</v>
      </c>
      <c r="I5084" s="3" t="str">
        <f t="shared" si="636"/>
        <v>704</v>
      </c>
      <c r="J5084" s="3">
        <v>704</v>
      </c>
      <c r="K5084" s="3" t="str">
        <f>+VLOOKUP(J5084,'Dimension descriptions'!P:R,3,FALSE)</f>
        <v>Logan High School</v>
      </c>
      <c r="L5084" s="3" t="str">
        <f t="shared" si="637"/>
        <v>6902</v>
      </c>
      <c r="M5084" s="10">
        <v>6902</v>
      </c>
      <c r="N5084" s="3" t="str">
        <f t="shared" si="632"/>
        <v>1000</v>
      </c>
      <c r="O5084" s="3" t="str">
        <f t="shared" si="633"/>
        <v>341</v>
      </c>
      <c r="P5084" s="3" t="str">
        <f t="shared" si="638"/>
        <v>3</v>
      </c>
      <c r="Q5084" s="11">
        <f>+VLOOKUP(M5084,'Dimension descriptions'!K:M,2,FALSE)</f>
        <v>5902</v>
      </c>
      <c r="R5084" s="33">
        <v>5902</v>
      </c>
      <c r="S5084" s="11" t="str">
        <f>+VLOOKUP(R5084,'Dimension descriptions'!K:M,3)</f>
        <v>Work Based Learning – K12</v>
      </c>
      <c r="T5084" s="3" t="str">
        <f t="shared" si="639"/>
        <v>Y</v>
      </c>
      <c r="U5084">
        <f>+VLOOKUP(R5084,'FY21 P13 Allotment memo'!O:O,1,FALSE)</f>
        <v>5902</v>
      </c>
      <c r="V5084"/>
      <c r="W5084"/>
      <c r="X5084"/>
      <c r="Y5084"/>
      <c r="Z5084"/>
    </row>
    <row r="5085" spans="1:26">
      <c r="A5085">
        <v>10</v>
      </c>
      <c r="B5085" t="s">
        <v>6641</v>
      </c>
      <c r="C5085" t="s">
        <v>1234</v>
      </c>
      <c r="D5085">
        <v>91</v>
      </c>
      <c r="E5085">
        <v>11285.77</v>
      </c>
      <c r="F5085">
        <v>0</v>
      </c>
      <c r="G5085" s="2">
        <f t="shared" si="634"/>
        <v>11285.77</v>
      </c>
      <c r="H5085" s="3" t="str">
        <f t="shared" si="635"/>
        <v>10</v>
      </c>
      <c r="I5085" s="3" t="str">
        <f t="shared" si="636"/>
        <v>704</v>
      </c>
      <c r="J5085" s="3">
        <v>704</v>
      </c>
      <c r="K5085" s="3" t="str">
        <f>+VLOOKUP(J5085,'Dimension descriptions'!P:R,3,FALSE)</f>
        <v>Logan High School</v>
      </c>
      <c r="L5085" s="3" t="str">
        <f t="shared" si="637"/>
        <v>6970</v>
      </c>
      <c r="M5085" s="10">
        <v>6970</v>
      </c>
      <c r="N5085" s="3" t="str">
        <f t="shared" si="632"/>
        <v>1000</v>
      </c>
      <c r="O5085" s="3" t="str">
        <f t="shared" si="633"/>
        <v>131</v>
      </c>
      <c r="P5085" s="3" t="str">
        <f t="shared" si="638"/>
        <v>1</v>
      </c>
      <c r="Q5085" s="11">
        <f>+VLOOKUP(M5085,'Dimension descriptions'!K:M,2,FALSE)</f>
        <v>6900</v>
      </c>
      <c r="R5085" s="33">
        <v>6900</v>
      </c>
      <c r="S5085" s="11" t="str">
        <f>+VLOOKUP(R5085,'Dimension descriptions'!K:M,3)</f>
        <v>SUPPORT SERVICES</v>
      </c>
      <c r="T5085" s="3" t="str">
        <f t="shared" si="639"/>
        <v>Y</v>
      </c>
      <c r="U5085" t="e">
        <f>+VLOOKUP(R5085,'FY21 P13 Allotment memo'!O:O,1,FALSE)</f>
        <v>#N/A</v>
      </c>
      <c r="V5085"/>
      <c r="W5085"/>
      <c r="X5085"/>
      <c r="Y5085"/>
      <c r="Z5085"/>
    </row>
    <row r="5086" spans="1:26">
      <c r="A5086">
        <v>10</v>
      </c>
      <c r="B5086" t="s">
        <v>6642</v>
      </c>
      <c r="C5086" t="s">
        <v>6555</v>
      </c>
      <c r="D5086">
        <v>91</v>
      </c>
      <c r="E5086">
        <v>2712.18</v>
      </c>
      <c r="F5086">
        <v>0</v>
      </c>
      <c r="G5086" s="2">
        <f t="shared" si="634"/>
        <v>2712.18</v>
      </c>
      <c r="H5086" s="3" t="str">
        <f t="shared" si="635"/>
        <v>10</v>
      </c>
      <c r="I5086" s="3" t="str">
        <f t="shared" si="636"/>
        <v>704</v>
      </c>
      <c r="J5086" s="3">
        <v>704</v>
      </c>
      <c r="K5086" s="3" t="str">
        <f>+VLOOKUP(J5086,'Dimension descriptions'!P:R,3,FALSE)</f>
        <v>Logan High School</v>
      </c>
      <c r="L5086" s="3" t="str">
        <f t="shared" si="637"/>
        <v>6970</v>
      </c>
      <c r="M5086" s="10">
        <v>6970</v>
      </c>
      <c r="N5086" s="3" t="str">
        <f t="shared" si="632"/>
        <v>1000</v>
      </c>
      <c r="O5086" s="3" t="str">
        <f t="shared" si="633"/>
        <v>210</v>
      </c>
      <c r="P5086" s="3" t="str">
        <f t="shared" si="638"/>
        <v>2</v>
      </c>
      <c r="Q5086" s="11">
        <f>+VLOOKUP(M5086,'Dimension descriptions'!K:M,2,FALSE)</f>
        <v>6900</v>
      </c>
      <c r="R5086" s="33">
        <v>6900</v>
      </c>
      <c r="S5086" s="11" t="str">
        <f>+VLOOKUP(R5086,'Dimension descriptions'!K:M,3)</f>
        <v>SUPPORT SERVICES</v>
      </c>
      <c r="T5086" s="3" t="str">
        <f t="shared" si="639"/>
        <v>Y</v>
      </c>
      <c r="U5086" t="e">
        <f>+VLOOKUP(R5086,'FY21 P13 Allotment memo'!O:O,1,FALSE)</f>
        <v>#N/A</v>
      </c>
      <c r="V5086"/>
      <c r="W5086"/>
      <c r="X5086"/>
      <c r="Y5086"/>
      <c r="Z5086"/>
    </row>
    <row r="5087" spans="1:26">
      <c r="A5087">
        <v>10</v>
      </c>
      <c r="B5087" t="s">
        <v>6643</v>
      </c>
      <c r="C5087" t="s">
        <v>1390</v>
      </c>
      <c r="D5087">
        <v>91</v>
      </c>
      <c r="E5087">
        <v>783.04</v>
      </c>
      <c r="F5087">
        <v>0</v>
      </c>
      <c r="G5087" s="2">
        <f t="shared" si="634"/>
        <v>783.04</v>
      </c>
      <c r="H5087" s="3" t="str">
        <f t="shared" si="635"/>
        <v>10</v>
      </c>
      <c r="I5087" s="3" t="str">
        <f t="shared" si="636"/>
        <v>704</v>
      </c>
      <c r="J5087" s="3">
        <v>704</v>
      </c>
      <c r="K5087" s="3" t="str">
        <f>+VLOOKUP(J5087,'Dimension descriptions'!P:R,3,FALSE)</f>
        <v>Logan High School</v>
      </c>
      <c r="L5087" s="3" t="str">
        <f t="shared" si="637"/>
        <v>6970</v>
      </c>
      <c r="M5087" s="10">
        <v>6970</v>
      </c>
      <c r="N5087" s="3" t="str">
        <f t="shared" si="632"/>
        <v>1000</v>
      </c>
      <c r="O5087" s="3" t="str">
        <f t="shared" si="633"/>
        <v>220</v>
      </c>
      <c r="P5087" s="3" t="str">
        <f t="shared" si="638"/>
        <v>2</v>
      </c>
      <c r="Q5087" s="11">
        <f>+VLOOKUP(M5087,'Dimension descriptions'!K:M,2,FALSE)</f>
        <v>6900</v>
      </c>
      <c r="R5087" s="33">
        <v>6900</v>
      </c>
      <c r="S5087" s="11" t="str">
        <f>+VLOOKUP(R5087,'Dimension descriptions'!K:M,3)</f>
        <v>SUPPORT SERVICES</v>
      </c>
      <c r="T5087" s="3" t="str">
        <f t="shared" si="639"/>
        <v>Y</v>
      </c>
      <c r="U5087" t="e">
        <f>+VLOOKUP(R5087,'FY21 P13 Allotment memo'!O:O,1,FALSE)</f>
        <v>#N/A</v>
      </c>
      <c r="V5087"/>
      <c r="W5087"/>
      <c r="X5087"/>
      <c r="Y5087"/>
      <c r="Z5087"/>
    </row>
    <row r="5088" spans="1:26">
      <c r="A5088">
        <v>10</v>
      </c>
      <c r="B5088" t="s">
        <v>6644</v>
      </c>
      <c r="C5088" t="s">
        <v>5388</v>
      </c>
      <c r="D5088">
        <v>91</v>
      </c>
      <c r="E5088">
        <v>2502.44</v>
      </c>
      <c r="F5088">
        <v>0</v>
      </c>
      <c r="G5088" s="2">
        <f t="shared" si="634"/>
        <v>2502.44</v>
      </c>
      <c r="H5088" s="3" t="str">
        <f t="shared" si="635"/>
        <v>10</v>
      </c>
      <c r="I5088" s="3" t="str">
        <f t="shared" si="636"/>
        <v>704</v>
      </c>
      <c r="J5088" s="3">
        <v>704</v>
      </c>
      <c r="K5088" s="3" t="str">
        <f>+VLOOKUP(J5088,'Dimension descriptions'!P:R,3,FALSE)</f>
        <v>Logan High School</v>
      </c>
      <c r="L5088" s="3" t="str">
        <f t="shared" si="637"/>
        <v>6970</v>
      </c>
      <c r="M5088" s="10">
        <v>6970</v>
      </c>
      <c r="N5088" s="3" t="str">
        <f t="shared" si="632"/>
        <v>1000</v>
      </c>
      <c r="O5088" s="3" t="str">
        <f t="shared" si="633"/>
        <v>241</v>
      </c>
      <c r="P5088" s="3" t="str">
        <f t="shared" si="638"/>
        <v>2</v>
      </c>
      <c r="Q5088" s="11">
        <f>+VLOOKUP(M5088,'Dimension descriptions'!K:M,2,FALSE)</f>
        <v>6900</v>
      </c>
      <c r="R5088" s="33">
        <v>6900</v>
      </c>
      <c r="S5088" s="11" t="str">
        <f>+VLOOKUP(R5088,'Dimension descriptions'!K:M,3)</f>
        <v>SUPPORT SERVICES</v>
      </c>
      <c r="T5088" s="3" t="str">
        <f t="shared" si="639"/>
        <v>Y</v>
      </c>
      <c r="U5088" t="e">
        <f>+VLOOKUP(R5088,'FY21 P13 Allotment memo'!O:O,1,FALSE)</f>
        <v>#N/A</v>
      </c>
      <c r="V5088"/>
      <c r="W5088"/>
      <c r="X5088"/>
      <c r="Y5088"/>
      <c r="Z5088"/>
    </row>
    <row r="5089" spans="1:26">
      <c r="A5089">
        <v>10</v>
      </c>
      <c r="B5089" t="s">
        <v>6645</v>
      </c>
      <c r="C5089" t="s">
        <v>1772</v>
      </c>
      <c r="D5089">
        <v>91</v>
      </c>
      <c r="E5089">
        <v>75.739999999999995</v>
      </c>
      <c r="F5089">
        <v>0</v>
      </c>
      <c r="G5089" s="2">
        <f t="shared" si="634"/>
        <v>75.739999999999995</v>
      </c>
      <c r="H5089" s="3" t="str">
        <f t="shared" si="635"/>
        <v>10</v>
      </c>
      <c r="I5089" s="3" t="str">
        <f t="shared" si="636"/>
        <v>704</v>
      </c>
      <c r="J5089" s="3">
        <v>704</v>
      </c>
      <c r="K5089" s="3" t="str">
        <f>+VLOOKUP(J5089,'Dimension descriptions'!P:R,3,FALSE)</f>
        <v>Logan High School</v>
      </c>
      <c r="L5089" s="3" t="str">
        <f t="shared" si="637"/>
        <v>6970</v>
      </c>
      <c r="M5089" s="10">
        <v>6970</v>
      </c>
      <c r="N5089" s="3" t="str">
        <f t="shared" si="632"/>
        <v>1000</v>
      </c>
      <c r="O5089" s="3" t="str">
        <f t="shared" si="633"/>
        <v>341</v>
      </c>
      <c r="P5089" s="3" t="str">
        <f t="shared" si="638"/>
        <v>3</v>
      </c>
      <c r="Q5089" s="11">
        <f>+VLOOKUP(M5089,'Dimension descriptions'!K:M,2,FALSE)</f>
        <v>6900</v>
      </c>
      <c r="R5089" s="33">
        <v>6900</v>
      </c>
      <c r="S5089" s="11" t="str">
        <f>+VLOOKUP(R5089,'Dimension descriptions'!K:M,3)</f>
        <v>SUPPORT SERVICES</v>
      </c>
      <c r="T5089" s="3" t="str">
        <f t="shared" si="639"/>
        <v>Y</v>
      </c>
      <c r="U5089" t="e">
        <f>+VLOOKUP(R5089,'FY21 P13 Allotment memo'!O:O,1,FALSE)</f>
        <v>#N/A</v>
      </c>
      <c r="V5089"/>
      <c r="W5089"/>
      <c r="X5089"/>
      <c r="Y5089"/>
      <c r="Z5089"/>
    </row>
    <row r="5090" spans="1:26">
      <c r="A5090">
        <v>10</v>
      </c>
      <c r="B5090" t="s">
        <v>6646</v>
      </c>
      <c r="C5090" t="s">
        <v>1234</v>
      </c>
      <c r="D5090">
        <v>91</v>
      </c>
      <c r="E5090">
        <v>0</v>
      </c>
      <c r="F5090">
        <v>0</v>
      </c>
      <c r="G5090" s="2">
        <f t="shared" si="634"/>
        <v>0</v>
      </c>
      <c r="H5090" s="3" t="str">
        <f t="shared" si="635"/>
        <v>10</v>
      </c>
      <c r="I5090" s="3" t="str">
        <f t="shared" si="636"/>
        <v>704</v>
      </c>
      <c r="J5090" s="3">
        <v>704</v>
      </c>
      <c r="K5090" s="3" t="str">
        <f>+VLOOKUP(J5090,'Dimension descriptions'!P:R,3,FALSE)</f>
        <v>Logan High School</v>
      </c>
      <c r="L5090" s="3" t="str">
        <f t="shared" si="637"/>
        <v>7215</v>
      </c>
      <c r="M5090" s="10">
        <v>7215</v>
      </c>
      <c r="N5090" s="3" t="str">
        <f t="shared" si="632"/>
        <v>1000</v>
      </c>
      <c r="O5090" s="3" t="str">
        <f t="shared" si="633"/>
        <v>131</v>
      </c>
      <c r="P5090" s="3" t="str">
        <f t="shared" si="638"/>
        <v>1</v>
      </c>
      <c r="Q5090" s="11">
        <f>+VLOOKUP(M5090,'Dimension descriptions'!K:M,2,FALSE)</f>
        <v>7215</v>
      </c>
      <c r="R5090" s="33">
        <v>7215</v>
      </c>
      <c r="S5090" s="11" t="str">
        <f>+VLOOKUP(R5090,'Dimension descriptions'!K:M,3)</f>
        <v>ESSER II CARES Program</v>
      </c>
      <c r="T5090" s="3" t="str">
        <f t="shared" si="639"/>
        <v>N</v>
      </c>
      <c r="U5090">
        <f>+VLOOKUP(R5090,'FY21 P13 Allotment memo'!O:O,1,FALSE)</f>
        <v>7215</v>
      </c>
      <c r="V5090"/>
      <c r="W5090"/>
      <c r="X5090"/>
      <c r="Y5090"/>
      <c r="Z5090"/>
    </row>
    <row r="5091" spans="1:26">
      <c r="A5091">
        <v>10</v>
      </c>
      <c r="B5091" t="s">
        <v>6647</v>
      </c>
      <c r="C5091" t="s">
        <v>1236</v>
      </c>
      <c r="D5091">
        <v>91</v>
      </c>
      <c r="E5091">
        <v>0</v>
      </c>
      <c r="F5091">
        <v>0</v>
      </c>
      <c r="G5091" s="2">
        <f t="shared" si="634"/>
        <v>0</v>
      </c>
      <c r="H5091" s="3" t="str">
        <f t="shared" si="635"/>
        <v>10</v>
      </c>
      <c r="I5091" s="3" t="str">
        <f t="shared" si="636"/>
        <v>704</v>
      </c>
      <c r="J5091" s="3">
        <v>704</v>
      </c>
      <c r="K5091" s="3" t="str">
        <f>+VLOOKUP(J5091,'Dimension descriptions'!P:R,3,FALSE)</f>
        <v>Logan High School</v>
      </c>
      <c r="L5091" s="3" t="str">
        <f t="shared" si="637"/>
        <v>7215</v>
      </c>
      <c r="M5091" s="10">
        <v>7215</v>
      </c>
      <c r="N5091" s="3" t="str">
        <f t="shared" si="632"/>
        <v>1000</v>
      </c>
      <c r="O5091" s="3" t="str">
        <f t="shared" si="633"/>
        <v>149</v>
      </c>
      <c r="P5091" s="3" t="str">
        <f t="shared" si="638"/>
        <v>1</v>
      </c>
      <c r="Q5091" s="11">
        <f>+VLOOKUP(M5091,'Dimension descriptions'!K:M,2,FALSE)</f>
        <v>7215</v>
      </c>
      <c r="R5091" s="33">
        <v>7215</v>
      </c>
      <c r="S5091" s="11" t="str">
        <f>+VLOOKUP(R5091,'Dimension descriptions'!K:M,3)</f>
        <v>ESSER II CARES Program</v>
      </c>
      <c r="T5091" s="3" t="str">
        <f t="shared" si="639"/>
        <v>N</v>
      </c>
      <c r="U5091">
        <f>+VLOOKUP(R5091,'FY21 P13 Allotment memo'!O:O,1,FALSE)</f>
        <v>7215</v>
      </c>
      <c r="V5091"/>
      <c r="W5091"/>
      <c r="X5091"/>
      <c r="Y5091"/>
      <c r="Z5091"/>
    </row>
    <row r="5092" spans="1:26">
      <c r="A5092">
        <v>10</v>
      </c>
      <c r="B5092" t="s">
        <v>6648</v>
      </c>
      <c r="C5092" t="s">
        <v>1238</v>
      </c>
      <c r="D5092">
        <v>91</v>
      </c>
      <c r="E5092">
        <v>0</v>
      </c>
      <c r="F5092">
        <v>0</v>
      </c>
      <c r="G5092" s="2">
        <f t="shared" si="634"/>
        <v>0</v>
      </c>
      <c r="H5092" s="3" t="str">
        <f t="shared" si="635"/>
        <v>10</v>
      </c>
      <c r="I5092" s="3" t="str">
        <f t="shared" si="636"/>
        <v>704</v>
      </c>
      <c r="J5092" s="3">
        <v>704</v>
      </c>
      <c r="K5092" s="3" t="str">
        <f>+VLOOKUP(J5092,'Dimension descriptions'!P:R,3,FALSE)</f>
        <v>Logan High School</v>
      </c>
      <c r="L5092" s="3" t="str">
        <f t="shared" si="637"/>
        <v>7215</v>
      </c>
      <c r="M5092" s="10">
        <v>7215</v>
      </c>
      <c r="N5092" s="3" t="str">
        <f t="shared" si="632"/>
        <v>1000</v>
      </c>
      <c r="O5092" s="3" t="str">
        <f t="shared" si="633"/>
        <v>161</v>
      </c>
      <c r="P5092" s="3" t="str">
        <f t="shared" si="638"/>
        <v>1</v>
      </c>
      <c r="Q5092" s="11">
        <f>+VLOOKUP(M5092,'Dimension descriptions'!K:M,2,FALSE)</f>
        <v>7215</v>
      </c>
      <c r="R5092" s="33">
        <v>7215</v>
      </c>
      <c r="S5092" s="11" t="str">
        <f>+VLOOKUP(R5092,'Dimension descriptions'!K:M,3)</f>
        <v>ESSER II CARES Program</v>
      </c>
      <c r="T5092" s="3" t="str">
        <f t="shared" si="639"/>
        <v>N</v>
      </c>
      <c r="U5092">
        <f>+VLOOKUP(R5092,'FY21 P13 Allotment memo'!O:O,1,FALSE)</f>
        <v>7215</v>
      </c>
      <c r="V5092"/>
      <c r="W5092"/>
      <c r="X5092"/>
      <c r="Y5092"/>
      <c r="Z5092"/>
    </row>
    <row r="5093" spans="1:26">
      <c r="A5093">
        <v>10</v>
      </c>
      <c r="B5093" t="s">
        <v>6649</v>
      </c>
      <c r="C5093" t="s">
        <v>1244</v>
      </c>
      <c r="D5093">
        <v>91</v>
      </c>
      <c r="E5093">
        <v>0</v>
      </c>
      <c r="F5093">
        <v>0</v>
      </c>
      <c r="G5093" s="2">
        <f t="shared" si="634"/>
        <v>0</v>
      </c>
      <c r="H5093" s="3" t="str">
        <f t="shared" si="635"/>
        <v>10</v>
      </c>
      <c r="I5093" s="3" t="str">
        <f t="shared" si="636"/>
        <v>704</v>
      </c>
      <c r="J5093" s="3">
        <v>704</v>
      </c>
      <c r="K5093" s="3" t="str">
        <f>+VLOOKUP(J5093,'Dimension descriptions'!P:R,3,FALSE)</f>
        <v>Logan High School</v>
      </c>
      <c r="L5093" s="3" t="str">
        <f t="shared" si="637"/>
        <v>7215</v>
      </c>
      <c r="M5093" s="10">
        <v>7215</v>
      </c>
      <c r="N5093" s="3" t="str">
        <f t="shared" si="632"/>
        <v>1000</v>
      </c>
      <c r="O5093" s="3" t="str">
        <f t="shared" si="633"/>
        <v>210</v>
      </c>
      <c r="P5093" s="3" t="str">
        <f t="shared" si="638"/>
        <v>2</v>
      </c>
      <c r="Q5093" s="11">
        <f>+VLOOKUP(M5093,'Dimension descriptions'!K:M,2,FALSE)</f>
        <v>7215</v>
      </c>
      <c r="R5093" s="33">
        <v>7215</v>
      </c>
      <c r="S5093" s="11" t="str">
        <f>+VLOOKUP(R5093,'Dimension descriptions'!K:M,3)</f>
        <v>ESSER II CARES Program</v>
      </c>
      <c r="T5093" s="3" t="str">
        <f t="shared" si="639"/>
        <v>N</v>
      </c>
      <c r="U5093">
        <f>+VLOOKUP(R5093,'FY21 P13 Allotment memo'!O:O,1,FALSE)</f>
        <v>7215</v>
      </c>
      <c r="V5093"/>
      <c r="W5093"/>
      <c r="X5093"/>
      <c r="Y5093"/>
      <c r="Z5093"/>
    </row>
    <row r="5094" spans="1:26">
      <c r="A5094">
        <v>10</v>
      </c>
      <c r="B5094" t="s">
        <v>6650</v>
      </c>
      <c r="C5094" t="s">
        <v>1246</v>
      </c>
      <c r="D5094">
        <v>91</v>
      </c>
      <c r="E5094">
        <v>0</v>
      </c>
      <c r="F5094">
        <v>0</v>
      </c>
      <c r="G5094" s="2">
        <f t="shared" si="634"/>
        <v>0</v>
      </c>
      <c r="H5094" s="3" t="str">
        <f t="shared" si="635"/>
        <v>10</v>
      </c>
      <c r="I5094" s="3" t="str">
        <f t="shared" si="636"/>
        <v>704</v>
      </c>
      <c r="J5094" s="3">
        <v>704</v>
      </c>
      <c r="K5094" s="3" t="str">
        <f>+VLOOKUP(J5094,'Dimension descriptions'!P:R,3,FALSE)</f>
        <v>Logan High School</v>
      </c>
      <c r="L5094" s="3" t="str">
        <f t="shared" si="637"/>
        <v>7215</v>
      </c>
      <c r="M5094" s="10">
        <v>7215</v>
      </c>
      <c r="N5094" s="3" t="str">
        <f t="shared" si="632"/>
        <v>1000</v>
      </c>
      <c r="O5094" s="3" t="str">
        <f t="shared" si="633"/>
        <v>220</v>
      </c>
      <c r="P5094" s="3" t="str">
        <f t="shared" si="638"/>
        <v>2</v>
      </c>
      <c r="Q5094" s="11">
        <f>+VLOOKUP(M5094,'Dimension descriptions'!K:M,2,FALSE)</f>
        <v>7215</v>
      </c>
      <c r="R5094" s="33">
        <v>7215</v>
      </c>
      <c r="S5094" s="11" t="str">
        <f>+VLOOKUP(R5094,'Dimension descriptions'!K:M,3)</f>
        <v>ESSER II CARES Program</v>
      </c>
      <c r="T5094" s="3" t="str">
        <f t="shared" si="639"/>
        <v>N</v>
      </c>
      <c r="U5094">
        <f>+VLOOKUP(R5094,'FY21 P13 Allotment memo'!O:O,1,FALSE)</f>
        <v>7215</v>
      </c>
      <c r="V5094"/>
      <c r="W5094"/>
      <c r="X5094"/>
      <c r="Y5094"/>
      <c r="Z5094"/>
    </row>
    <row r="5095" spans="1:26">
      <c r="A5095">
        <v>10</v>
      </c>
      <c r="B5095" t="s">
        <v>6651</v>
      </c>
      <c r="C5095" t="s">
        <v>1514</v>
      </c>
      <c r="D5095">
        <v>91</v>
      </c>
      <c r="E5095">
        <v>0</v>
      </c>
      <c r="F5095">
        <v>0</v>
      </c>
      <c r="G5095" s="2">
        <f t="shared" si="634"/>
        <v>0</v>
      </c>
      <c r="H5095" s="3" t="str">
        <f t="shared" si="635"/>
        <v>10</v>
      </c>
      <c r="I5095" s="3" t="str">
        <f t="shared" si="636"/>
        <v>704</v>
      </c>
      <c r="J5095" s="3">
        <v>704</v>
      </c>
      <c r="K5095" s="3" t="str">
        <f>+VLOOKUP(J5095,'Dimension descriptions'!P:R,3,FALSE)</f>
        <v>Logan High School</v>
      </c>
      <c r="L5095" s="3" t="str">
        <f t="shared" si="637"/>
        <v>7215</v>
      </c>
      <c r="M5095" s="10">
        <v>7215</v>
      </c>
      <c r="N5095" s="3" t="str">
        <f t="shared" si="632"/>
        <v>1000</v>
      </c>
      <c r="O5095" s="3" t="str">
        <f t="shared" si="633"/>
        <v>610</v>
      </c>
      <c r="P5095" s="3" t="str">
        <f t="shared" si="638"/>
        <v>6</v>
      </c>
      <c r="Q5095" s="11">
        <f>+VLOOKUP(M5095,'Dimension descriptions'!K:M,2,FALSE)</f>
        <v>7215</v>
      </c>
      <c r="R5095" s="33">
        <v>7215</v>
      </c>
      <c r="S5095" s="11" t="str">
        <f>+VLOOKUP(R5095,'Dimension descriptions'!K:M,3)</f>
        <v>ESSER II CARES Program</v>
      </c>
      <c r="T5095" s="3" t="str">
        <f t="shared" si="639"/>
        <v>N</v>
      </c>
      <c r="U5095">
        <f>+VLOOKUP(R5095,'FY21 P13 Allotment memo'!O:O,1,FALSE)</f>
        <v>7215</v>
      </c>
      <c r="V5095"/>
      <c r="W5095"/>
      <c r="X5095"/>
      <c r="Y5095"/>
      <c r="Z5095"/>
    </row>
    <row r="5096" spans="1:26">
      <c r="A5096">
        <v>10</v>
      </c>
      <c r="B5096" t="s">
        <v>6652</v>
      </c>
      <c r="C5096" t="s">
        <v>1238</v>
      </c>
      <c r="D5096">
        <v>91</v>
      </c>
      <c r="E5096">
        <v>0</v>
      </c>
      <c r="F5096">
        <v>0</v>
      </c>
      <c r="G5096" s="2">
        <f t="shared" si="634"/>
        <v>0</v>
      </c>
      <c r="H5096" s="3" t="str">
        <f t="shared" si="635"/>
        <v>10</v>
      </c>
      <c r="I5096" s="3" t="str">
        <f t="shared" si="636"/>
        <v>704</v>
      </c>
      <c r="J5096" s="3">
        <v>704</v>
      </c>
      <c r="K5096" s="3" t="str">
        <f>+VLOOKUP(J5096,'Dimension descriptions'!P:R,3,FALSE)</f>
        <v>Logan High School</v>
      </c>
      <c r="L5096" s="3" t="str">
        <f t="shared" si="637"/>
        <v>7395</v>
      </c>
      <c r="M5096" s="10">
        <v>7395</v>
      </c>
      <c r="N5096" s="3" t="str">
        <f t="shared" si="632"/>
        <v>1000</v>
      </c>
      <c r="O5096" s="3" t="str">
        <f t="shared" si="633"/>
        <v>161</v>
      </c>
      <c r="P5096" s="3" t="str">
        <f t="shared" si="638"/>
        <v>1</v>
      </c>
      <c r="Q5096" s="11">
        <f>+VLOOKUP(M5096,'Dimension descriptions'!K:M,2,FALSE)</f>
        <v>7395</v>
      </c>
      <c r="R5096" s="33">
        <v>7395</v>
      </c>
      <c r="S5096" s="11" t="str">
        <f>+VLOOKUP(R5096,'Dimension descriptions'!K:M,3)</f>
        <v>Federal - Juvenile Justice Grant</v>
      </c>
      <c r="T5096" s="3" t="str">
        <f t="shared" si="639"/>
        <v>N</v>
      </c>
      <c r="U5096" t="e">
        <f>+VLOOKUP(R5096,'FY21 P13 Allotment memo'!O:O,1,FALSE)</f>
        <v>#N/A</v>
      </c>
      <c r="V5096"/>
      <c r="W5096"/>
      <c r="X5096"/>
      <c r="Y5096"/>
      <c r="Z5096"/>
    </row>
    <row r="5097" spans="1:26">
      <c r="A5097">
        <v>10</v>
      </c>
      <c r="B5097" t="s">
        <v>6653</v>
      </c>
      <c r="C5097" t="s">
        <v>6654</v>
      </c>
      <c r="D5097">
        <v>91</v>
      </c>
      <c r="E5097">
        <v>0</v>
      </c>
      <c r="F5097">
        <v>0</v>
      </c>
      <c r="G5097" s="2">
        <f t="shared" si="634"/>
        <v>0</v>
      </c>
      <c r="H5097" s="3" t="str">
        <f t="shared" si="635"/>
        <v>10</v>
      </c>
      <c r="I5097" s="3" t="str">
        <f t="shared" si="636"/>
        <v>704</v>
      </c>
      <c r="J5097" s="3">
        <v>704</v>
      </c>
      <c r="K5097" s="3" t="str">
        <f>+VLOOKUP(J5097,'Dimension descriptions'!P:R,3,FALSE)</f>
        <v>Logan High School</v>
      </c>
      <c r="L5097" s="3" t="str">
        <f t="shared" si="637"/>
        <v>7395</v>
      </c>
      <c r="M5097" s="10">
        <v>7395</v>
      </c>
      <c r="N5097" s="3" t="str">
        <f t="shared" si="632"/>
        <v>1000</v>
      </c>
      <c r="O5097" s="3" t="str">
        <f t="shared" si="633"/>
        <v>195</v>
      </c>
      <c r="P5097" s="3" t="str">
        <f t="shared" si="638"/>
        <v>1</v>
      </c>
      <c r="Q5097" s="11">
        <f>+VLOOKUP(M5097,'Dimension descriptions'!K:M,2,FALSE)</f>
        <v>7395</v>
      </c>
      <c r="R5097" s="33">
        <v>7395</v>
      </c>
      <c r="S5097" s="11" t="str">
        <f>+VLOOKUP(R5097,'Dimension descriptions'!K:M,3)</f>
        <v>Federal - Juvenile Justice Grant</v>
      </c>
      <c r="T5097" s="3" t="str">
        <f t="shared" si="639"/>
        <v>N</v>
      </c>
      <c r="U5097" t="e">
        <f>+VLOOKUP(R5097,'FY21 P13 Allotment memo'!O:O,1,FALSE)</f>
        <v>#N/A</v>
      </c>
      <c r="V5097"/>
      <c r="W5097"/>
      <c r="X5097"/>
      <c r="Y5097"/>
      <c r="Z5097"/>
    </row>
    <row r="5098" spans="1:26">
      <c r="A5098">
        <v>10</v>
      </c>
      <c r="B5098" t="s">
        <v>6655</v>
      </c>
      <c r="C5098" t="s">
        <v>1234</v>
      </c>
      <c r="D5098">
        <v>91</v>
      </c>
      <c r="E5098">
        <v>0</v>
      </c>
      <c r="F5098">
        <v>0</v>
      </c>
      <c r="G5098" s="2">
        <f t="shared" si="634"/>
        <v>0</v>
      </c>
      <c r="H5098" s="3" t="str">
        <f t="shared" si="635"/>
        <v>10</v>
      </c>
      <c r="I5098" s="3" t="str">
        <f t="shared" si="636"/>
        <v>704</v>
      </c>
      <c r="J5098" s="3">
        <v>704</v>
      </c>
      <c r="K5098" s="3" t="str">
        <f>+VLOOKUP(J5098,'Dimension descriptions'!P:R,3,FALSE)</f>
        <v>Logan High School</v>
      </c>
      <c r="L5098" s="3" t="str">
        <f t="shared" si="637"/>
        <v>7401</v>
      </c>
      <c r="M5098" s="10">
        <v>7401</v>
      </c>
      <c r="N5098" s="3" t="str">
        <f t="shared" si="632"/>
        <v>1000</v>
      </c>
      <c r="O5098" s="3" t="str">
        <f t="shared" si="633"/>
        <v>131</v>
      </c>
      <c r="P5098" s="3" t="str">
        <f t="shared" si="638"/>
        <v>1</v>
      </c>
      <c r="Q5098" s="11">
        <f>+VLOOKUP(M5098,'Dimension descriptions'!K:M,2,FALSE)</f>
        <v>7401</v>
      </c>
      <c r="R5098" s="33">
        <v>7401</v>
      </c>
      <c r="S5098" s="11" t="str">
        <f>+VLOOKUP(R5098,'Dimension descriptions'!K:M,3)</f>
        <v>CTE Federal Perkins -Formula</v>
      </c>
      <c r="T5098" s="3" t="str">
        <f t="shared" si="639"/>
        <v>N</v>
      </c>
      <c r="U5098">
        <f>+VLOOKUP(R5098,'FY21 P13 Allotment memo'!O:O,1,FALSE)</f>
        <v>7401</v>
      </c>
      <c r="V5098"/>
      <c r="W5098"/>
      <c r="X5098"/>
      <c r="Y5098"/>
      <c r="Z5098"/>
    </row>
    <row r="5099" spans="1:26">
      <c r="A5099">
        <v>10</v>
      </c>
      <c r="B5099" t="s">
        <v>6656</v>
      </c>
      <c r="C5099" t="s">
        <v>1238</v>
      </c>
      <c r="D5099">
        <v>91</v>
      </c>
      <c r="E5099">
        <v>0</v>
      </c>
      <c r="F5099">
        <v>0</v>
      </c>
      <c r="G5099" s="2">
        <f t="shared" si="634"/>
        <v>0</v>
      </c>
      <c r="H5099" s="3" t="str">
        <f t="shared" si="635"/>
        <v>10</v>
      </c>
      <c r="I5099" s="3" t="str">
        <f t="shared" si="636"/>
        <v>704</v>
      </c>
      <c r="J5099" s="3">
        <v>704</v>
      </c>
      <c r="K5099" s="3" t="str">
        <f>+VLOOKUP(J5099,'Dimension descriptions'!P:R,3,FALSE)</f>
        <v>Logan High School</v>
      </c>
      <c r="L5099" s="3" t="str">
        <f t="shared" si="637"/>
        <v>7401</v>
      </c>
      <c r="M5099" s="10">
        <v>7401</v>
      </c>
      <c r="N5099" s="3" t="str">
        <f t="shared" si="632"/>
        <v>1000</v>
      </c>
      <c r="O5099" s="3" t="str">
        <f t="shared" si="633"/>
        <v>161</v>
      </c>
      <c r="P5099" s="3" t="str">
        <f t="shared" si="638"/>
        <v>1</v>
      </c>
      <c r="Q5099" s="11">
        <f>+VLOOKUP(M5099,'Dimension descriptions'!K:M,2,FALSE)</f>
        <v>7401</v>
      </c>
      <c r="R5099" s="33">
        <v>7401</v>
      </c>
      <c r="S5099" s="11" t="str">
        <f>+VLOOKUP(R5099,'Dimension descriptions'!K:M,3)</f>
        <v>CTE Federal Perkins -Formula</v>
      </c>
      <c r="T5099" s="3" t="str">
        <f t="shared" si="639"/>
        <v>N</v>
      </c>
      <c r="U5099">
        <f>+VLOOKUP(R5099,'FY21 P13 Allotment memo'!O:O,1,FALSE)</f>
        <v>7401</v>
      </c>
      <c r="V5099"/>
      <c r="W5099"/>
      <c r="X5099"/>
      <c r="Y5099"/>
      <c r="Z5099"/>
    </row>
    <row r="5100" spans="1:26">
      <c r="A5100">
        <v>10</v>
      </c>
      <c r="B5100" t="s">
        <v>6657</v>
      </c>
      <c r="C5100" t="s">
        <v>1244</v>
      </c>
      <c r="D5100">
        <v>91</v>
      </c>
      <c r="E5100">
        <v>0</v>
      </c>
      <c r="F5100">
        <v>0</v>
      </c>
      <c r="G5100" s="2">
        <f t="shared" si="634"/>
        <v>0</v>
      </c>
      <c r="H5100" s="3" t="str">
        <f t="shared" si="635"/>
        <v>10</v>
      </c>
      <c r="I5100" s="3" t="str">
        <f t="shared" si="636"/>
        <v>704</v>
      </c>
      <c r="J5100" s="3">
        <v>704</v>
      </c>
      <c r="K5100" s="3" t="str">
        <f>+VLOOKUP(J5100,'Dimension descriptions'!P:R,3,FALSE)</f>
        <v>Logan High School</v>
      </c>
      <c r="L5100" s="3" t="str">
        <f t="shared" si="637"/>
        <v>7401</v>
      </c>
      <c r="M5100" s="10">
        <v>7401</v>
      </c>
      <c r="N5100" s="3" t="str">
        <f t="shared" si="632"/>
        <v>1000</v>
      </c>
      <c r="O5100" s="3" t="str">
        <f t="shared" si="633"/>
        <v>210</v>
      </c>
      <c r="P5100" s="3" t="str">
        <f t="shared" si="638"/>
        <v>2</v>
      </c>
      <c r="Q5100" s="11">
        <f>+VLOOKUP(M5100,'Dimension descriptions'!K:M,2,FALSE)</f>
        <v>7401</v>
      </c>
      <c r="R5100" s="33">
        <v>7401</v>
      </c>
      <c r="S5100" s="11" t="str">
        <f>+VLOOKUP(R5100,'Dimension descriptions'!K:M,3)</f>
        <v>CTE Federal Perkins -Formula</v>
      </c>
      <c r="T5100" s="3" t="str">
        <f t="shared" si="639"/>
        <v>N</v>
      </c>
      <c r="U5100">
        <f>+VLOOKUP(R5100,'FY21 P13 Allotment memo'!O:O,1,FALSE)</f>
        <v>7401</v>
      </c>
      <c r="V5100"/>
      <c r="W5100"/>
      <c r="X5100"/>
      <c r="Y5100"/>
      <c r="Z5100"/>
    </row>
    <row r="5101" spans="1:26">
      <c r="A5101">
        <v>10</v>
      </c>
      <c r="B5101" t="s">
        <v>6658</v>
      </c>
      <c r="C5101" t="s">
        <v>1246</v>
      </c>
      <c r="D5101">
        <v>91</v>
      </c>
      <c r="E5101">
        <v>0</v>
      </c>
      <c r="F5101">
        <v>0</v>
      </c>
      <c r="G5101" s="2">
        <f t="shared" si="634"/>
        <v>0</v>
      </c>
      <c r="H5101" s="3" t="str">
        <f t="shared" si="635"/>
        <v>10</v>
      </c>
      <c r="I5101" s="3" t="str">
        <f t="shared" si="636"/>
        <v>704</v>
      </c>
      <c r="J5101" s="3">
        <v>704</v>
      </c>
      <c r="K5101" s="3" t="str">
        <f>+VLOOKUP(J5101,'Dimension descriptions'!P:R,3,FALSE)</f>
        <v>Logan High School</v>
      </c>
      <c r="L5101" s="3" t="str">
        <f t="shared" si="637"/>
        <v>7401</v>
      </c>
      <c r="M5101" s="10">
        <v>7401</v>
      </c>
      <c r="N5101" s="3" t="str">
        <f t="shared" si="632"/>
        <v>1000</v>
      </c>
      <c r="O5101" s="3" t="str">
        <f t="shared" si="633"/>
        <v>220</v>
      </c>
      <c r="P5101" s="3" t="str">
        <f t="shared" si="638"/>
        <v>2</v>
      </c>
      <c r="Q5101" s="11">
        <f>+VLOOKUP(M5101,'Dimension descriptions'!K:M,2,FALSE)</f>
        <v>7401</v>
      </c>
      <c r="R5101" s="33">
        <v>7401</v>
      </c>
      <c r="S5101" s="11" t="str">
        <f>+VLOOKUP(R5101,'Dimension descriptions'!K:M,3)</f>
        <v>CTE Federal Perkins -Formula</v>
      </c>
      <c r="T5101" s="3" t="str">
        <f t="shared" si="639"/>
        <v>N</v>
      </c>
      <c r="U5101">
        <f>+VLOOKUP(R5101,'FY21 P13 Allotment memo'!O:O,1,FALSE)</f>
        <v>7401</v>
      </c>
      <c r="V5101"/>
      <c r="W5101"/>
      <c r="X5101"/>
      <c r="Y5101"/>
      <c r="Z5101"/>
    </row>
    <row r="5102" spans="1:26">
      <c r="A5102">
        <v>10</v>
      </c>
      <c r="B5102" t="s">
        <v>6659</v>
      </c>
      <c r="C5102" t="s">
        <v>1346</v>
      </c>
      <c r="D5102">
        <v>91</v>
      </c>
      <c r="E5102">
        <v>0</v>
      </c>
      <c r="F5102">
        <v>0</v>
      </c>
      <c r="G5102" s="2">
        <f t="shared" si="634"/>
        <v>0</v>
      </c>
      <c r="H5102" s="3" t="str">
        <f t="shared" si="635"/>
        <v>10</v>
      </c>
      <c r="I5102" s="3" t="str">
        <f t="shared" si="636"/>
        <v>704</v>
      </c>
      <c r="J5102" s="3">
        <v>704</v>
      </c>
      <c r="K5102" s="3" t="str">
        <f>+VLOOKUP(J5102,'Dimension descriptions'!P:R,3,FALSE)</f>
        <v>Logan High School</v>
      </c>
      <c r="L5102" s="3" t="str">
        <f t="shared" si="637"/>
        <v>7401</v>
      </c>
      <c r="M5102" s="10">
        <v>7401</v>
      </c>
      <c r="N5102" s="3" t="str">
        <f t="shared" si="632"/>
        <v>1000</v>
      </c>
      <c r="O5102" s="3" t="str">
        <f t="shared" si="633"/>
        <v>241</v>
      </c>
      <c r="P5102" s="3" t="str">
        <f t="shared" si="638"/>
        <v>2</v>
      </c>
      <c r="Q5102" s="11">
        <f>+VLOOKUP(M5102,'Dimension descriptions'!K:M,2,FALSE)</f>
        <v>7401</v>
      </c>
      <c r="R5102" s="33">
        <v>7401</v>
      </c>
      <c r="S5102" s="11" t="str">
        <f>+VLOOKUP(R5102,'Dimension descriptions'!K:M,3)</f>
        <v>CTE Federal Perkins -Formula</v>
      </c>
      <c r="T5102" s="3" t="str">
        <f t="shared" si="639"/>
        <v>N</v>
      </c>
      <c r="U5102">
        <f>+VLOOKUP(R5102,'FY21 P13 Allotment memo'!O:O,1,FALSE)</f>
        <v>7401</v>
      </c>
      <c r="V5102"/>
      <c r="W5102"/>
      <c r="X5102"/>
      <c r="Y5102"/>
      <c r="Z5102"/>
    </row>
    <row r="5103" spans="1:26">
      <c r="A5103">
        <v>10</v>
      </c>
      <c r="B5103" t="s">
        <v>6660</v>
      </c>
      <c r="C5103" t="s">
        <v>1250</v>
      </c>
      <c r="D5103">
        <v>91</v>
      </c>
      <c r="E5103">
        <v>0</v>
      </c>
      <c r="F5103">
        <v>0</v>
      </c>
      <c r="G5103" s="2">
        <f t="shared" si="634"/>
        <v>0</v>
      </c>
      <c r="H5103" s="3" t="str">
        <f t="shared" si="635"/>
        <v>10</v>
      </c>
      <c r="I5103" s="3" t="str">
        <f t="shared" si="636"/>
        <v>704</v>
      </c>
      <c r="J5103" s="3">
        <v>704</v>
      </c>
      <c r="K5103" s="3" t="str">
        <f>+VLOOKUP(J5103,'Dimension descriptions'!P:R,3,FALSE)</f>
        <v>Logan High School</v>
      </c>
      <c r="L5103" s="3" t="str">
        <f t="shared" si="637"/>
        <v>7401</v>
      </c>
      <c r="M5103" s="10">
        <v>7401</v>
      </c>
      <c r="N5103" s="3" t="str">
        <f t="shared" si="632"/>
        <v>1000</v>
      </c>
      <c r="O5103" s="3" t="str">
        <f t="shared" si="633"/>
        <v>245</v>
      </c>
      <c r="P5103" s="3" t="str">
        <f t="shared" si="638"/>
        <v>2</v>
      </c>
      <c r="Q5103" s="11">
        <f>+VLOOKUP(M5103,'Dimension descriptions'!K:M,2,FALSE)</f>
        <v>7401</v>
      </c>
      <c r="R5103" s="33">
        <v>7401</v>
      </c>
      <c r="S5103" s="11" t="str">
        <f>+VLOOKUP(R5103,'Dimension descriptions'!K:M,3)</f>
        <v>CTE Federal Perkins -Formula</v>
      </c>
      <c r="T5103" s="3" t="str">
        <f t="shared" si="639"/>
        <v>N</v>
      </c>
      <c r="U5103">
        <f>+VLOOKUP(R5103,'FY21 P13 Allotment memo'!O:O,1,FALSE)</f>
        <v>7401</v>
      </c>
      <c r="V5103"/>
      <c r="W5103"/>
      <c r="X5103"/>
      <c r="Y5103"/>
      <c r="Z5103"/>
    </row>
    <row r="5104" spans="1:26">
      <c r="A5104">
        <v>10</v>
      </c>
      <c r="B5104" t="s">
        <v>6661</v>
      </c>
      <c r="C5104" t="s">
        <v>6550</v>
      </c>
      <c r="D5104">
        <v>91</v>
      </c>
      <c r="E5104">
        <v>475.9</v>
      </c>
      <c r="F5104">
        <v>0</v>
      </c>
      <c r="G5104" s="2">
        <f t="shared" si="634"/>
        <v>475.9</v>
      </c>
      <c r="H5104" s="3" t="str">
        <f t="shared" si="635"/>
        <v>10</v>
      </c>
      <c r="I5104" s="3" t="str">
        <f t="shared" si="636"/>
        <v>704</v>
      </c>
      <c r="J5104" s="3">
        <v>704</v>
      </c>
      <c r="K5104" s="3" t="str">
        <f>+VLOOKUP(J5104,'Dimension descriptions'!P:R,3,FALSE)</f>
        <v>Logan High School</v>
      </c>
      <c r="L5104" s="3" t="str">
        <f t="shared" si="637"/>
        <v>7401</v>
      </c>
      <c r="M5104" s="10">
        <v>7401</v>
      </c>
      <c r="N5104" s="3" t="str">
        <f t="shared" si="632"/>
        <v>1000</v>
      </c>
      <c r="O5104" s="3" t="str">
        <f t="shared" si="633"/>
        <v>341</v>
      </c>
      <c r="P5104" s="3" t="str">
        <f t="shared" si="638"/>
        <v>3</v>
      </c>
      <c r="Q5104" s="11">
        <f>+VLOOKUP(M5104,'Dimension descriptions'!K:M,2,FALSE)</f>
        <v>7401</v>
      </c>
      <c r="R5104" s="33">
        <v>7401</v>
      </c>
      <c r="S5104" s="11" t="str">
        <f>+VLOOKUP(R5104,'Dimension descriptions'!K:M,3)</f>
        <v>CTE Federal Perkins -Formula</v>
      </c>
      <c r="T5104" s="3" t="str">
        <f t="shared" si="639"/>
        <v>N</v>
      </c>
      <c r="U5104">
        <f>+VLOOKUP(R5104,'FY21 P13 Allotment memo'!O:O,1,FALSE)</f>
        <v>7401</v>
      </c>
      <c r="V5104"/>
      <c r="W5104"/>
      <c r="X5104"/>
      <c r="Y5104"/>
      <c r="Z5104"/>
    </row>
    <row r="5105" spans="1:26">
      <c r="A5105">
        <v>10</v>
      </c>
      <c r="B5105" t="s">
        <v>6662</v>
      </c>
      <c r="C5105" t="s">
        <v>6552</v>
      </c>
      <c r="D5105">
        <v>91</v>
      </c>
      <c r="E5105">
        <v>2425.87</v>
      </c>
      <c r="F5105">
        <v>0</v>
      </c>
      <c r="G5105" s="2">
        <f t="shared" si="634"/>
        <v>2425.87</v>
      </c>
      <c r="H5105" s="3" t="str">
        <f t="shared" si="635"/>
        <v>10</v>
      </c>
      <c r="I5105" s="3" t="str">
        <f t="shared" si="636"/>
        <v>704</v>
      </c>
      <c r="J5105" s="3">
        <v>704</v>
      </c>
      <c r="K5105" s="3" t="str">
        <f>+VLOOKUP(J5105,'Dimension descriptions'!P:R,3,FALSE)</f>
        <v>Logan High School</v>
      </c>
      <c r="L5105" s="3" t="str">
        <f t="shared" si="637"/>
        <v>7401</v>
      </c>
      <c r="M5105" s="10">
        <v>7401</v>
      </c>
      <c r="N5105" s="3" t="str">
        <f t="shared" si="632"/>
        <v>1000</v>
      </c>
      <c r="O5105" s="3" t="str">
        <f t="shared" si="633"/>
        <v>610</v>
      </c>
      <c r="P5105" s="3" t="str">
        <f t="shared" si="638"/>
        <v>6</v>
      </c>
      <c r="Q5105" s="11">
        <f>+VLOOKUP(M5105,'Dimension descriptions'!K:M,2,FALSE)</f>
        <v>7401</v>
      </c>
      <c r="R5105" s="33">
        <v>7401</v>
      </c>
      <c r="S5105" s="11" t="str">
        <f>+VLOOKUP(R5105,'Dimension descriptions'!K:M,3)</f>
        <v>CTE Federal Perkins -Formula</v>
      </c>
      <c r="T5105" s="3" t="str">
        <f t="shared" si="639"/>
        <v>N</v>
      </c>
      <c r="U5105">
        <f>+VLOOKUP(R5105,'FY21 P13 Allotment memo'!O:O,1,FALSE)</f>
        <v>7401</v>
      </c>
      <c r="V5105"/>
      <c r="W5105"/>
      <c r="X5105"/>
      <c r="Y5105"/>
      <c r="Z5105"/>
    </row>
    <row r="5106" spans="1:26">
      <c r="A5106">
        <v>10</v>
      </c>
      <c r="B5106" t="s">
        <v>6663</v>
      </c>
      <c r="C5106" t="s">
        <v>1234</v>
      </c>
      <c r="D5106">
        <v>91</v>
      </c>
      <c r="E5106">
        <v>161128.24</v>
      </c>
      <c r="F5106">
        <v>0</v>
      </c>
      <c r="G5106" s="2">
        <f t="shared" si="634"/>
        <v>161128.24</v>
      </c>
      <c r="H5106" s="3" t="str">
        <f t="shared" si="635"/>
        <v>10</v>
      </c>
      <c r="I5106" s="3" t="str">
        <f t="shared" si="636"/>
        <v>704</v>
      </c>
      <c r="J5106" s="3">
        <v>704</v>
      </c>
      <c r="K5106" s="3" t="str">
        <f>+VLOOKUP(J5106,'Dimension descriptions'!P:R,3,FALSE)</f>
        <v>Logan High School</v>
      </c>
      <c r="L5106" s="3" t="str">
        <f t="shared" si="637"/>
        <v>7524</v>
      </c>
      <c r="M5106" s="10">
        <v>7524</v>
      </c>
      <c r="N5106" s="3" t="str">
        <f t="shared" si="632"/>
        <v>1000</v>
      </c>
      <c r="O5106" s="3" t="str">
        <f t="shared" si="633"/>
        <v>131</v>
      </c>
      <c r="P5106" s="3" t="str">
        <f t="shared" si="638"/>
        <v>1</v>
      </c>
      <c r="Q5106" s="11">
        <f>+VLOOKUP(M5106,'Dimension descriptions'!K:M,2,FALSE)</f>
        <v>7524</v>
      </c>
      <c r="R5106" s="33">
        <v>7524</v>
      </c>
      <c r="S5106" s="11" t="str">
        <f>+VLOOKUP(R5106,'Dimension descriptions'!K:M,3)</f>
        <v>FEDERAL IDEA-B PL</v>
      </c>
      <c r="T5106" s="3" t="str">
        <f t="shared" si="639"/>
        <v>N</v>
      </c>
      <c r="U5106">
        <f>+VLOOKUP(R5106,'FY21 P13 Allotment memo'!O:O,1,FALSE)</f>
        <v>7524</v>
      </c>
      <c r="V5106"/>
      <c r="W5106"/>
      <c r="X5106"/>
      <c r="Y5106"/>
      <c r="Z5106"/>
    </row>
    <row r="5107" spans="1:26">
      <c r="A5107">
        <v>10</v>
      </c>
      <c r="B5107" t="s">
        <v>6664</v>
      </c>
      <c r="C5107" t="s">
        <v>1236</v>
      </c>
      <c r="D5107">
        <v>91</v>
      </c>
      <c r="E5107">
        <v>2670.7</v>
      </c>
      <c r="F5107">
        <v>0</v>
      </c>
      <c r="G5107" s="2">
        <f t="shared" si="634"/>
        <v>2670.7</v>
      </c>
      <c r="H5107" s="3" t="str">
        <f t="shared" si="635"/>
        <v>10</v>
      </c>
      <c r="I5107" s="3" t="str">
        <f t="shared" si="636"/>
        <v>704</v>
      </c>
      <c r="J5107" s="3">
        <v>704</v>
      </c>
      <c r="K5107" s="3" t="str">
        <f>+VLOOKUP(J5107,'Dimension descriptions'!P:R,3,FALSE)</f>
        <v>Logan High School</v>
      </c>
      <c r="L5107" s="3" t="str">
        <f t="shared" si="637"/>
        <v>7524</v>
      </c>
      <c r="M5107" s="10">
        <v>7524</v>
      </c>
      <c r="N5107" s="3" t="str">
        <f t="shared" si="632"/>
        <v>1000</v>
      </c>
      <c r="O5107" s="3" t="str">
        <f t="shared" si="633"/>
        <v>149</v>
      </c>
      <c r="P5107" s="3" t="str">
        <f t="shared" si="638"/>
        <v>1</v>
      </c>
      <c r="Q5107" s="11">
        <f>+VLOOKUP(M5107,'Dimension descriptions'!K:M,2,FALSE)</f>
        <v>7524</v>
      </c>
      <c r="R5107" s="33">
        <v>7524</v>
      </c>
      <c r="S5107" s="11" t="str">
        <f>+VLOOKUP(R5107,'Dimension descriptions'!K:M,3)</f>
        <v>FEDERAL IDEA-B PL</v>
      </c>
      <c r="T5107" s="3" t="str">
        <f t="shared" si="639"/>
        <v>N</v>
      </c>
      <c r="U5107">
        <f>+VLOOKUP(R5107,'FY21 P13 Allotment memo'!O:O,1,FALSE)</f>
        <v>7524</v>
      </c>
      <c r="V5107"/>
      <c r="W5107"/>
      <c r="X5107"/>
      <c r="Y5107"/>
      <c r="Z5107"/>
    </row>
    <row r="5108" spans="1:26">
      <c r="A5108">
        <v>10</v>
      </c>
      <c r="B5108" t="s">
        <v>6665</v>
      </c>
      <c r="C5108" t="s">
        <v>1535</v>
      </c>
      <c r="D5108">
        <v>91</v>
      </c>
      <c r="E5108">
        <v>47365.25</v>
      </c>
      <c r="F5108">
        <v>0</v>
      </c>
      <c r="G5108" s="2">
        <f t="shared" si="634"/>
        <v>47365.25</v>
      </c>
      <c r="H5108" s="3" t="str">
        <f t="shared" si="635"/>
        <v>10</v>
      </c>
      <c r="I5108" s="3" t="str">
        <f t="shared" si="636"/>
        <v>704</v>
      </c>
      <c r="J5108" s="3">
        <v>704</v>
      </c>
      <c r="K5108" s="3" t="str">
        <f>+VLOOKUP(J5108,'Dimension descriptions'!P:R,3,FALSE)</f>
        <v>Logan High School</v>
      </c>
      <c r="L5108" s="3" t="str">
        <f t="shared" si="637"/>
        <v>7524</v>
      </c>
      <c r="M5108" s="10">
        <v>7524</v>
      </c>
      <c r="N5108" s="3" t="str">
        <f t="shared" si="632"/>
        <v>1000</v>
      </c>
      <c r="O5108" s="3" t="str">
        <f t="shared" si="633"/>
        <v>161</v>
      </c>
      <c r="P5108" s="3" t="str">
        <f t="shared" si="638"/>
        <v>1</v>
      </c>
      <c r="Q5108" s="11">
        <f>+VLOOKUP(M5108,'Dimension descriptions'!K:M,2,FALSE)</f>
        <v>7524</v>
      </c>
      <c r="R5108" s="33">
        <v>7524</v>
      </c>
      <c r="S5108" s="11" t="str">
        <f>+VLOOKUP(R5108,'Dimension descriptions'!K:M,3)</f>
        <v>FEDERAL IDEA-B PL</v>
      </c>
      <c r="T5108" s="3" t="str">
        <f t="shared" si="639"/>
        <v>N</v>
      </c>
      <c r="U5108">
        <f>+VLOOKUP(R5108,'FY21 P13 Allotment memo'!O:O,1,FALSE)</f>
        <v>7524</v>
      </c>
      <c r="V5108"/>
      <c r="W5108"/>
      <c r="X5108"/>
      <c r="Y5108"/>
      <c r="Z5108"/>
    </row>
    <row r="5109" spans="1:26">
      <c r="A5109">
        <v>10</v>
      </c>
      <c r="B5109" t="s">
        <v>6666</v>
      </c>
      <c r="C5109" t="s">
        <v>1244</v>
      </c>
      <c r="D5109">
        <v>91</v>
      </c>
      <c r="E5109">
        <v>35877.43</v>
      </c>
      <c r="F5109">
        <v>0</v>
      </c>
      <c r="G5109" s="2">
        <f t="shared" si="634"/>
        <v>35877.43</v>
      </c>
      <c r="H5109" s="3" t="str">
        <f t="shared" si="635"/>
        <v>10</v>
      </c>
      <c r="I5109" s="3" t="str">
        <f t="shared" si="636"/>
        <v>704</v>
      </c>
      <c r="J5109" s="3">
        <v>704</v>
      </c>
      <c r="K5109" s="3" t="str">
        <f>+VLOOKUP(J5109,'Dimension descriptions'!P:R,3,FALSE)</f>
        <v>Logan High School</v>
      </c>
      <c r="L5109" s="3" t="str">
        <f t="shared" si="637"/>
        <v>7524</v>
      </c>
      <c r="M5109" s="10">
        <v>7524</v>
      </c>
      <c r="N5109" s="3" t="str">
        <f t="shared" si="632"/>
        <v>1000</v>
      </c>
      <c r="O5109" s="3" t="str">
        <f t="shared" si="633"/>
        <v>210</v>
      </c>
      <c r="P5109" s="3" t="str">
        <f t="shared" si="638"/>
        <v>2</v>
      </c>
      <c r="Q5109" s="11">
        <f>+VLOOKUP(M5109,'Dimension descriptions'!K:M,2,FALSE)</f>
        <v>7524</v>
      </c>
      <c r="R5109" s="33">
        <v>7524</v>
      </c>
      <c r="S5109" s="11" t="str">
        <f>+VLOOKUP(R5109,'Dimension descriptions'!K:M,3)</f>
        <v>FEDERAL IDEA-B PL</v>
      </c>
      <c r="T5109" s="3" t="str">
        <f t="shared" si="639"/>
        <v>N</v>
      </c>
      <c r="U5109">
        <f>+VLOOKUP(R5109,'FY21 P13 Allotment memo'!O:O,1,FALSE)</f>
        <v>7524</v>
      </c>
      <c r="V5109"/>
      <c r="W5109"/>
      <c r="X5109"/>
      <c r="Y5109"/>
      <c r="Z5109"/>
    </row>
    <row r="5110" spans="1:26">
      <c r="A5110">
        <v>10</v>
      </c>
      <c r="B5110" t="s">
        <v>6667</v>
      </c>
      <c r="C5110" t="s">
        <v>1246</v>
      </c>
      <c r="D5110">
        <v>91</v>
      </c>
      <c r="E5110">
        <v>15718.95</v>
      </c>
      <c r="F5110">
        <v>0</v>
      </c>
      <c r="G5110" s="2">
        <f t="shared" si="634"/>
        <v>15718.95</v>
      </c>
      <c r="H5110" s="3" t="str">
        <f t="shared" si="635"/>
        <v>10</v>
      </c>
      <c r="I5110" s="3" t="str">
        <f t="shared" si="636"/>
        <v>704</v>
      </c>
      <c r="J5110" s="3">
        <v>704</v>
      </c>
      <c r="K5110" s="3" t="str">
        <f>+VLOOKUP(J5110,'Dimension descriptions'!P:R,3,FALSE)</f>
        <v>Logan High School</v>
      </c>
      <c r="L5110" s="3" t="str">
        <f t="shared" si="637"/>
        <v>7524</v>
      </c>
      <c r="M5110" s="10">
        <v>7524</v>
      </c>
      <c r="N5110" s="3" t="str">
        <f t="shared" si="632"/>
        <v>1000</v>
      </c>
      <c r="O5110" s="3" t="str">
        <f t="shared" si="633"/>
        <v>220</v>
      </c>
      <c r="P5110" s="3" t="str">
        <f t="shared" si="638"/>
        <v>2</v>
      </c>
      <c r="Q5110" s="11">
        <f>+VLOOKUP(M5110,'Dimension descriptions'!K:M,2,FALSE)</f>
        <v>7524</v>
      </c>
      <c r="R5110" s="33">
        <v>7524</v>
      </c>
      <c r="S5110" s="11" t="str">
        <f>+VLOOKUP(R5110,'Dimension descriptions'!K:M,3)</f>
        <v>FEDERAL IDEA-B PL</v>
      </c>
      <c r="T5110" s="3" t="str">
        <f t="shared" si="639"/>
        <v>N</v>
      </c>
      <c r="U5110">
        <f>+VLOOKUP(R5110,'FY21 P13 Allotment memo'!O:O,1,FALSE)</f>
        <v>7524</v>
      </c>
      <c r="V5110"/>
      <c r="W5110"/>
      <c r="X5110"/>
      <c r="Y5110"/>
      <c r="Z5110"/>
    </row>
    <row r="5111" spans="1:26">
      <c r="A5111">
        <v>10</v>
      </c>
      <c r="B5111" t="s">
        <v>6668</v>
      </c>
      <c r="C5111" t="s">
        <v>1248</v>
      </c>
      <c r="D5111">
        <v>91</v>
      </c>
      <c r="E5111">
        <v>22275.26</v>
      </c>
      <c r="F5111">
        <v>0</v>
      </c>
      <c r="G5111" s="2">
        <f t="shared" si="634"/>
        <v>22275.26</v>
      </c>
      <c r="H5111" s="3" t="str">
        <f t="shared" si="635"/>
        <v>10</v>
      </c>
      <c r="I5111" s="3" t="str">
        <f t="shared" si="636"/>
        <v>704</v>
      </c>
      <c r="J5111" s="3">
        <v>704</v>
      </c>
      <c r="K5111" s="3" t="str">
        <f>+VLOOKUP(J5111,'Dimension descriptions'!P:R,3,FALSE)</f>
        <v>Logan High School</v>
      </c>
      <c r="L5111" s="3" t="str">
        <f t="shared" si="637"/>
        <v>7524</v>
      </c>
      <c r="M5111" s="10">
        <v>7524</v>
      </c>
      <c r="N5111" s="3" t="str">
        <f t="shared" si="632"/>
        <v>1000</v>
      </c>
      <c r="O5111" s="3" t="str">
        <f t="shared" si="633"/>
        <v>241</v>
      </c>
      <c r="P5111" s="3" t="str">
        <f t="shared" si="638"/>
        <v>2</v>
      </c>
      <c r="Q5111" s="11">
        <f>+VLOOKUP(M5111,'Dimension descriptions'!K:M,2,FALSE)</f>
        <v>7524</v>
      </c>
      <c r="R5111" s="33">
        <v>7524</v>
      </c>
      <c r="S5111" s="11" t="str">
        <f>+VLOOKUP(R5111,'Dimension descriptions'!K:M,3)</f>
        <v>FEDERAL IDEA-B PL</v>
      </c>
      <c r="T5111" s="3" t="str">
        <f t="shared" si="639"/>
        <v>N</v>
      </c>
      <c r="U5111">
        <f>+VLOOKUP(R5111,'FY21 P13 Allotment memo'!O:O,1,FALSE)</f>
        <v>7524</v>
      </c>
      <c r="V5111"/>
      <c r="W5111"/>
      <c r="X5111"/>
      <c r="Y5111"/>
      <c r="Z5111"/>
    </row>
    <row r="5112" spans="1:26">
      <c r="A5112">
        <v>10</v>
      </c>
      <c r="B5112" t="s">
        <v>6669</v>
      </c>
      <c r="C5112" t="s">
        <v>1250</v>
      </c>
      <c r="D5112">
        <v>91</v>
      </c>
      <c r="E5112">
        <v>0</v>
      </c>
      <c r="F5112">
        <v>0</v>
      </c>
      <c r="G5112" s="2">
        <f t="shared" si="634"/>
        <v>0</v>
      </c>
      <c r="H5112" s="3" t="str">
        <f t="shared" si="635"/>
        <v>10</v>
      </c>
      <c r="I5112" s="3" t="str">
        <f t="shared" si="636"/>
        <v>704</v>
      </c>
      <c r="J5112" s="3">
        <v>704</v>
      </c>
      <c r="K5112" s="3" t="str">
        <f>+VLOOKUP(J5112,'Dimension descriptions'!P:R,3,FALSE)</f>
        <v>Logan High School</v>
      </c>
      <c r="L5112" s="3" t="str">
        <f t="shared" si="637"/>
        <v>7524</v>
      </c>
      <c r="M5112" s="10">
        <v>7524</v>
      </c>
      <c r="N5112" s="3" t="str">
        <f t="shared" si="632"/>
        <v>1000</v>
      </c>
      <c r="O5112" s="3" t="str">
        <f t="shared" si="633"/>
        <v>245</v>
      </c>
      <c r="P5112" s="3" t="str">
        <f t="shared" si="638"/>
        <v>2</v>
      </c>
      <c r="Q5112" s="11">
        <f>+VLOOKUP(M5112,'Dimension descriptions'!K:M,2,FALSE)</f>
        <v>7524</v>
      </c>
      <c r="R5112" s="33">
        <v>7524</v>
      </c>
      <c r="S5112" s="11" t="str">
        <f>+VLOOKUP(R5112,'Dimension descriptions'!K:M,3)</f>
        <v>FEDERAL IDEA-B PL</v>
      </c>
      <c r="T5112" s="3" t="str">
        <f t="shared" si="639"/>
        <v>N</v>
      </c>
      <c r="U5112">
        <f>+VLOOKUP(R5112,'FY21 P13 Allotment memo'!O:O,1,FALSE)</f>
        <v>7524</v>
      </c>
      <c r="V5112"/>
      <c r="W5112"/>
      <c r="X5112"/>
      <c r="Y5112"/>
      <c r="Z5112"/>
    </row>
    <row r="5113" spans="1:26">
      <c r="A5113">
        <v>10</v>
      </c>
      <c r="B5113" t="s">
        <v>6670</v>
      </c>
      <c r="C5113" t="s">
        <v>1991</v>
      </c>
      <c r="D5113">
        <v>91</v>
      </c>
      <c r="E5113">
        <v>1534.43</v>
      </c>
      <c r="F5113">
        <v>0</v>
      </c>
      <c r="G5113" s="2">
        <f t="shared" si="634"/>
        <v>1534.43</v>
      </c>
      <c r="H5113" s="3" t="str">
        <f t="shared" si="635"/>
        <v>10</v>
      </c>
      <c r="I5113" s="3" t="str">
        <f t="shared" si="636"/>
        <v>704</v>
      </c>
      <c r="J5113" s="3">
        <v>704</v>
      </c>
      <c r="K5113" s="3" t="str">
        <f>+VLOOKUP(J5113,'Dimension descriptions'!P:R,3,FALSE)</f>
        <v>Logan High School</v>
      </c>
      <c r="L5113" s="3" t="str">
        <f t="shared" si="637"/>
        <v>7524</v>
      </c>
      <c r="M5113" s="10">
        <v>7524</v>
      </c>
      <c r="N5113" s="3" t="str">
        <f t="shared" si="632"/>
        <v>1000</v>
      </c>
      <c r="O5113" s="3" t="str">
        <f t="shared" si="633"/>
        <v>341</v>
      </c>
      <c r="P5113" s="3" t="str">
        <f t="shared" si="638"/>
        <v>3</v>
      </c>
      <c r="Q5113" s="11">
        <f>+VLOOKUP(M5113,'Dimension descriptions'!K:M,2,FALSE)</f>
        <v>7524</v>
      </c>
      <c r="R5113" s="33">
        <v>7524</v>
      </c>
      <c r="S5113" s="11" t="str">
        <f>+VLOOKUP(R5113,'Dimension descriptions'!K:M,3)</f>
        <v>FEDERAL IDEA-B PL</v>
      </c>
      <c r="T5113" s="3" t="str">
        <f t="shared" si="639"/>
        <v>N</v>
      </c>
      <c r="U5113">
        <f>+VLOOKUP(R5113,'FY21 P13 Allotment memo'!O:O,1,FALSE)</f>
        <v>7524</v>
      </c>
      <c r="V5113"/>
      <c r="W5113"/>
      <c r="X5113"/>
      <c r="Y5113"/>
      <c r="Z5113"/>
    </row>
    <row r="5114" spans="1:26">
      <c r="A5114">
        <v>10</v>
      </c>
      <c r="B5114" t="s">
        <v>6671</v>
      </c>
      <c r="C5114" t="s">
        <v>6418</v>
      </c>
      <c r="D5114">
        <v>91</v>
      </c>
      <c r="E5114">
        <v>0</v>
      </c>
      <c r="F5114">
        <v>0</v>
      </c>
      <c r="G5114" s="2">
        <f t="shared" si="634"/>
        <v>0</v>
      </c>
      <c r="H5114" s="3" t="str">
        <f t="shared" si="635"/>
        <v>10</v>
      </c>
      <c r="I5114" s="3" t="str">
        <f t="shared" si="636"/>
        <v>704</v>
      </c>
      <c r="J5114" s="3">
        <v>704</v>
      </c>
      <c r="K5114" s="3" t="str">
        <f>+VLOOKUP(J5114,'Dimension descriptions'!P:R,3,FALSE)</f>
        <v>Logan High School</v>
      </c>
      <c r="L5114" s="3" t="str">
        <f t="shared" si="637"/>
        <v>7524</v>
      </c>
      <c r="M5114" s="10">
        <v>7524</v>
      </c>
      <c r="N5114" s="3" t="str">
        <f t="shared" si="632"/>
        <v>2190</v>
      </c>
      <c r="O5114" s="3" t="str">
        <f t="shared" si="633"/>
        <v>149</v>
      </c>
      <c r="P5114" s="3" t="str">
        <f t="shared" si="638"/>
        <v>1</v>
      </c>
      <c r="Q5114" s="11">
        <f>+VLOOKUP(M5114,'Dimension descriptions'!K:M,2,FALSE)</f>
        <v>7524</v>
      </c>
      <c r="R5114" s="33">
        <v>7524</v>
      </c>
      <c r="S5114" s="11" t="str">
        <f>+VLOOKUP(R5114,'Dimension descriptions'!K:M,3)</f>
        <v>FEDERAL IDEA-B PL</v>
      </c>
      <c r="T5114" s="3" t="str">
        <f t="shared" si="639"/>
        <v>N</v>
      </c>
      <c r="U5114">
        <f>+VLOOKUP(R5114,'FY21 P13 Allotment memo'!O:O,1,FALSE)</f>
        <v>7524</v>
      </c>
      <c r="V5114"/>
      <c r="W5114"/>
      <c r="X5114"/>
      <c r="Y5114"/>
      <c r="Z5114"/>
    </row>
    <row r="5115" spans="1:26">
      <c r="A5115">
        <v>10</v>
      </c>
      <c r="B5115" t="s">
        <v>6672</v>
      </c>
      <c r="C5115" t="s">
        <v>1544</v>
      </c>
      <c r="D5115">
        <v>91</v>
      </c>
      <c r="E5115">
        <v>0</v>
      </c>
      <c r="F5115">
        <v>0</v>
      </c>
      <c r="G5115" s="2">
        <f t="shared" si="634"/>
        <v>0</v>
      </c>
      <c r="H5115" s="3" t="str">
        <f t="shared" si="635"/>
        <v>10</v>
      </c>
      <c r="I5115" s="3" t="str">
        <f t="shared" si="636"/>
        <v>704</v>
      </c>
      <c r="J5115" s="3">
        <v>704</v>
      </c>
      <c r="K5115" s="3" t="str">
        <f>+VLOOKUP(J5115,'Dimension descriptions'!P:R,3,FALSE)</f>
        <v>Logan High School</v>
      </c>
      <c r="L5115" s="3" t="str">
        <f t="shared" si="637"/>
        <v>7602</v>
      </c>
      <c r="M5115" s="10">
        <v>7602</v>
      </c>
      <c r="N5115" s="3" t="str">
        <f t="shared" si="632"/>
        <v>1000</v>
      </c>
      <c r="O5115" s="3" t="str">
        <f t="shared" si="633"/>
        <v>161</v>
      </c>
      <c r="P5115" s="3" t="str">
        <f t="shared" si="638"/>
        <v>1</v>
      </c>
      <c r="Q5115" s="11">
        <f>+VLOOKUP(M5115,'Dimension descriptions'!K:M,2,FALSE)</f>
        <v>7355</v>
      </c>
      <c r="R5115" s="33">
        <v>7355</v>
      </c>
      <c r="S5115" s="11" t="str">
        <f>+VLOOKUP(R5115,'Dimension descriptions'!K:M,3)</f>
        <v>KEEP KINDERGARTEN SUPPLEMENT ENRICHMENT</v>
      </c>
      <c r="T5115" s="3" t="str">
        <f t="shared" si="639"/>
        <v>Y</v>
      </c>
      <c r="U5115" t="e">
        <f>+VLOOKUP(R5115,'FY21 P13 Allotment memo'!O:O,1,FALSE)</f>
        <v>#N/A</v>
      </c>
      <c r="V5115"/>
      <c r="W5115"/>
      <c r="X5115"/>
      <c r="Y5115"/>
      <c r="Z5115"/>
    </row>
    <row r="5116" spans="1:26">
      <c r="A5116">
        <v>10</v>
      </c>
      <c r="B5116" t="s">
        <v>6673</v>
      </c>
      <c r="C5116" t="s">
        <v>1246</v>
      </c>
      <c r="D5116">
        <v>91</v>
      </c>
      <c r="E5116">
        <v>0</v>
      </c>
      <c r="F5116">
        <v>0</v>
      </c>
      <c r="G5116" s="2">
        <f t="shared" si="634"/>
        <v>0</v>
      </c>
      <c r="H5116" s="3" t="str">
        <f t="shared" si="635"/>
        <v>10</v>
      </c>
      <c r="I5116" s="3" t="str">
        <f t="shared" si="636"/>
        <v>704</v>
      </c>
      <c r="J5116" s="3">
        <v>704</v>
      </c>
      <c r="K5116" s="3" t="str">
        <f>+VLOOKUP(J5116,'Dimension descriptions'!P:R,3,FALSE)</f>
        <v>Logan High School</v>
      </c>
      <c r="L5116" s="3" t="str">
        <f t="shared" si="637"/>
        <v>7602</v>
      </c>
      <c r="M5116" s="10">
        <v>7602</v>
      </c>
      <c r="N5116" s="3" t="str">
        <f t="shared" si="632"/>
        <v>1000</v>
      </c>
      <c r="O5116" s="3" t="str">
        <f t="shared" si="633"/>
        <v>220</v>
      </c>
      <c r="P5116" s="3" t="str">
        <f t="shared" si="638"/>
        <v>2</v>
      </c>
      <c r="Q5116" s="11">
        <f>+VLOOKUP(M5116,'Dimension descriptions'!K:M,2,FALSE)</f>
        <v>7355</v>
      </c>
      <c r="R5116" s="33">
        <v>7355</v>
      </c>
      <c r="S5116" s="11" t="str">
        <f>+VLOOKUP(R5116,'Dimension descriptions'!K:M,3)</f>
        <v>KEEP KINDERGARTEN SUPPLEMENT ENRICHMENT</v>
      </c>
      <c r="T5116" s="3" t="str">
        <f t="shared" si="639"/>
        <v>Y</v>
      </c>
      <c r="U5116" t="e">
        <f>+VLOOKUP(R5116,'FY21 P13 Allotment memo'!O:O,1,FALSE)</f>
        <v>#N/A</v>
      </c>
      <c r="V5116"/>
      <c r="W5116"/>
      <c r="X5116"/>
      <c r="Y5116"/>
      <c r="Z5116"/>
    </row>
    <row r="5117" spans="1:26">
      <c r="A5117">
        <v>10</v>
      </c>
      <c r="B5117" t="s">
        <v>6674</v>
      </c>
      <c r="C5117" t="s">
        <v>1252</v>
      </c>
      <c r="D5117">
        <v>91</v>
      </c>
      <c r="E5117">
        <v>0</v>
      </c>
      <c r="F5117">
        <v>0</v>
      </c>
      <c r="G5117" s="2">
        <f t="shared" si="634"/>
        <v>0</v>
      </c>
      <c r="H5117" s="3" t="str">
        <f t="shared" si="635"/>
        <v>10</v>
      </c>
      <c r="I5117" s="3" t="str">
        <f t="shared" si="636"/>
        <v>704</v>
      </c>
      <c r="J5117" s="3">
        <v>704</v>
      </c>
      <c r="K5117" s="3" t="str">
        <f>+VLOOKUP(J5117,'Dimension descriptions'!P:R,3,FALSE)</f>
        <v>Logan High School</v>
      </c>
      <c r="L5117" s="3" t="str">
        <f t="shared" si="637"/>
        <v>7602</v>
      </c>
      <c r="M5117" s="10">
        <v>7602</v>
      </c>
      <c r="N5117" s="3" t="str">
        <f t="shared" si="632"/>
        <v>1000</v>
      </c>
      <c r="O5117" s="3" t="str">
        <f t="shared" si="633"/>
        <v>270</v>
      </c>
      <c r="P5117" s="3" t="str">
        <f t="shared" si="638"/>
        <v>2</v>
      </c>
      <c r="Q5117" s="11">
        <f>+VLOOKUP(M5117,'Dimension descriptions'!K:M,2,FALSE)</f>
        <v>7355</v>
      </c>
      <c r="R5117" s="33">
        <v>7355</v>
      </c>
      <c r="S5117" s="11" t="str">
        <f>+VLOOKUP(R5117,'Dimension descriptions'!K:M,3)</f>
        <v>KEEP KINDERGARTEN SUPPLEMENT ENRICHMENT</v>
      </c>
      <c r="T5117" s="3" t="str">
        <f t="shared" si="639"/>
        <v>Y</v>
      </c>
      <c r="U5117" t="e">
        <f>+VLOOKUP(R5117,'FY21 P13 Allotment memo'!O:O,1,FALSE)</f>
        <v>#N/A</v>
      </c>
      <c r="V5117"/>
      <c r="W5117"/>
      <c r="X5117"/>
      <c r="Y5117"/>
      <c r="Z5117"/>
    </row>
    <row r="5118" spans="1:26">
      <c r="A5118">
        <v>10</v>
      </c>
      <c r="B5118" t="s">
        <v>6675</v>
      </c>
      <c r="C5118" t="s">
        <v>1549</v>
      </c>
      <c r="D5118">
        <v>91</v>
      </c>
      <c r="E5118">
        <v>0</v>
      </c>
      <c r="F5118">
        <v>0</v>
      </c>
      <c r="G5118" s="2">
        <f t="shared" si="634"/>
        <v>0</v>
      </c>
      <c r="H5118" s="3" t="str">
        <f t="shared" si="635"/>
        <v>10</v>
      </c>
      <c r="I5118" s="3" t="str">
        <f t="shared" si="636"/>
        <v>704</v>
      </c>
      <c r="J5118" s="3">
        <v>704</v>
      </c>
      <c r="K5118" s="3" t="str">
        <f>+VLOOKUP(J5118,'Dimension descriptions'!P:R,3,FALSE)</f>
        <v>Logan High School</v>
      </c>
      <c r="L5118" s="3" t="str">
        <f t="shared" si="637"/>
        <v>7664</v>
      </c>
      <c r="M5118" s="10">
        <v>7664</v>
      </c>
      <c r="N5118" s="3" t="str">
        <f t="shared" si="632"/>
        <v>1000</v>
      </c>
      <c r="O5118" s="3" t="str">
        <f t="shared" si="633"/>
        <v>161</v>
      </c>
      <c r="P5118" s="3" t="str">
        <f t="shared" si="638"/>
        <v>1</v>
      </c>
      <c r="Q5118" s="11">
        <f>+VLOOKUP(M5118,'Dimension descriptions'!K:M,2,FALSE)</f>
        <v>7664</v>
      </c>
      <c r="R5118" s="33">
        <v>7664</v>
      </c>
      <c r="S5118" s="11" t="str">
        <f>+VLOOKUP(R5118,'Dimension descriptions'!K:M,3)</f>
        <v>ARRA - IDEA SPECIAL ED</v>
      </c>
      <c r="T5118" s="3" t="str">
        <f t="shared" si="639"/>
        <v>N</v>
      </c>
      <c r="U5118" t="e">
        <f>+VLOOKUP(R5118,'FY21 P13 Allotment memo'!O:O,1,FALSE)</f>
        <v>#N/A</v>
      </c>
      <c r="V5118"/>
      <c r="W5118"/>
      <c r="X5118"/>
      <c r="Y5118"/>
      <c r="Z5118"/>
    </row>
    <row r="5119" spans="1:26">
      <c r="A5119">
        <v>10</v>
      </c>
      <c r="B5119" t="s">
        <v>6676</v>
      </c>
      <c r="C5119" t="s">
        <v>1553</v>
      </c>
      <c r="D5119">
        <v>91</v>
      </c>
      <c r="E5119">
        <v>0</v>
      </c>
      <c r="F5119">
        <v>0</v>
      </c>
      <c r="G5119" s="2">
        <f t="shared" si="634"/>
        <v>0</v>
      </c>
      <c r="H5119" s="3" t="str">
        <f t="shared" si="635"/>
        <v>10</v>
      </c>
      <c r="I5119" s="3" t="str">
        <f t="shared" si="636"/>
        <v>704</v>
      </c>
      <c r="J5119" s="3">
        <v>704</v>
      </c>
      <c r="K5119" s="3" t="str">
        <f>+VLOOKUP(J5119,'Dimension descriptions'!P:R,3,FALSE)</f>
        <v>Logan High School</v>
      </c>
      <c r="L5119" s="3" t="str">
        <f t="shared" si="637"/>
        <v>7664</v>
      </c>
      <c r="M5119" s="10">
        <v>7664</v>
      </c>
      <c r="N5119" s="3" t="str">
        <f t="shared" si="632"/>
        <v>2110</v>
      </c>
      <c r="O5119" s="3" t="str">
        <f t="shared" si="633"/>
        <v>141</v>
      </c>
      <c r="P5119" s="3" t="str">
        <f t="shared" si="638"/>
        <v>1</v>
      </c>
      <c r="Q5119" s="11">
        <f>+VLOOKUP(M5119,'Dimension descriptions'!K:M,2,FALSE)</f>
        <v>7664</v>
      </c>
      <c r="R5119" s="33">
        <v>7664</v>
      </c>
      <c r="S5119" s="11" t="str">
        <f>+VLOOKUP(R5119,'Dimension descriptions'!K:M,3)</f>
        <v>ARRA - IDEA SPECIAL ED</v>
      </c>
      <c r="T5119" s="3" t="str">
        <f t="shared" si="639"/>
        <v>N</v>
      </c>
      <c r="U5119" t="e">
        <f>+VLOOKUP(R5119,'FY21 P13 Allotment memo'!O:O,1,FALSE)</f>
        <v>#N/A</v>
      </c>
      <c r="V5119"/>
      <c r="W5119"/>
      <c r="X5119"/>
      <c r="Y5119"/>
      <c r="Z5119"/>
    </row>
    <row r="5120" spans="1:26">
      <c r="A5120">
        <v>10</v>
      </c>
      <c r="B5120" t="s">
        <v>6677</v>
      </c>
      <c r="C5120" t="s">
        <v>6678</v>
      </c>
      <c r="D5120">
        <v>91</v>
      </c>
      <c r="E5120">
        <v>0</v>
      </c>
      <c r="F5120">
        <v>0</v>
      </c>
      <c r="G5120" s="2">
        <f t="shared" si="634"/>
        <v>0</v>
      </c>
      <c r="H5120" s="3" t="str">
        <f t="shared" si="635"/>
        <v>10</v>
      </c>
      <c r="I5120" s="3" t="str">
        <f t="shared" si="636"/>
        <v>704</v>
      </c>
      <c r="J5120" s="3">
        <v>704</v>
      </c>
      <c r="K5120" s="3" t="str">
        <f>+VLOOKUP(J5120,'Dimension descriptions'!P:R,3,FALSE)</f>
        <v>Logan High School</v>
      </c>
      <c r="L5120" s="3" t="str">
        <f t="shared" si="637"/>
        <v>7710</v>
      </c>
      <c r="M5120" s="10">
        <v>7710</v>
      </c>
      <c r="N5120" s="3" t="str">
        <f t="shared" si="632"/>
        <v>1000</v>
      </c>
      <c r="O5120" s="3" t="str">
        <f t="shared" si="633"/>
        <v>131</v>
      </c>
      <c r="P5120" s="3" t="str">
        <f t="shared" si="638"/>
        <v>1</v>
      </c>
      <c r="Q5120" s="11">
        <f>+VLOOKUP(M5120,'Dimension descriptions'!K:M,2,FALSE)</f>
        <v>7710</v>
      </c>
      <c r="R5120" s="33">
        <v>7710</v>
      </c>
      <c r="S5120" s="11" t="str">
        <f>+VLOOKUP(R5120,'Dimension descriptions'!K:M,3)</f>
        <v>GEAR UP</v>
      </c>
      <c r="T5120" s="3" t="str">
        <f t="shared" si="639"/>
        <v>N</v>
      </c>
      <c r="U5120" t="e">
        <f>+VLOOKUP(R5120,'FY21 P13 Allotment memo'!O:O,1,FALSE)</f>
        <v>#N/A</v>
      </c>
      <c r="V5120"/>
      <c r="W5120"/>
      <c r="X5120"/>
      <c r="Y5120"/>
      <c r="Z5120"/>
    </row>
    <row r="5121" spans="1:26">
      <c r="A5121">
        <v>10</v>
      </c>
      <c r="B5121" t="s">
        <v>6679</v>
      </c>
      <c r="C5121" t="s">
        <v>1403</v>
      </c>
      <c r="D5121">
        <v>91</v>
      </c>
      <c r="E5121">
        <v>0</v>
      </c>
      <c r="F5121">
        <v>0</v>
      </c>
      <c r="G5121" s="2">
        <f t="shared" si="634"/>
        <v>0</v>
      </c>
      <c r="H5121" s="3" t="str">
        <f t="shared" si="635"/>
        <v>10</v>
      </c>
      <c r="I5121" s="3" t="str">
        <f t="shared" si="636"/>
        <v>704</v>
      </c>
      <c r="J5121" s="3">
        <v>704</v>
      </c>
      <c r="K5121" s="3" t="str">
        <f>+VLOOKUP(J5121,'Dimension descriptions'!P:R,3,FALSE)</f>
        <v>Logan High School</v>
      </c>
      <c r="L5121" s="3" t="str">
        <f t="shared" si="637"/>
        <v>7710</v>
      </c>
      <c r="M5121" s="10">
        <v>7710</v>
      </c>
      <c r="N5121" s="3" t="str">
        <f t="shared" si="632"/>
        <v>1000</v>
      </c>
      <c r="O5121" s="3" t="str">
        <f t="shared" si="633"/>
        <v>149</v>
      </c>
      <c r="P5121" s="3" t="str">
        <f t="shared" si="638"/>
        <v>1</v>
      </c>
      <c r="Q5121" s="11">
        <f>+VLOOKUP(M5121,'Dimension descriptions'!K:M,2,FALSE)</f>
        <v>7710</v>
      </c>
      <c r="R5121" s="33">
        <v>7710</v>
      </c>
      <c r="S5121" s="11" t="str">
        <f>+VLOOKUP(R5121,'Dimension descriptions'!K:M,3)</f>
        <v>GEAR UP</v>
      </c>
      <c r="T5121" s="3" t="str">
        <f t="shared" si="639"/>
        <v>N</v>
      </c>
      <c r="U5121" t="e">
        <f>+VLOOKUP(R5121,'FY21 P13 Allotment memo'!O:O,1,FALSE)</f>
        <v>#N/A</v>
      </c>
      <c r="V5121"/>
      <c r="W5121"/>
      <c r="X5121"/>
      <c r="Y5121"/>
      <c r="Z5121"/>
    </row>
    <row r="5122" spans="1:26">
      <c r="A5122">
        <v>10</v>
      </c>
      <c r="B5122" t="s">
        <v>6680</v>
      </c>
      <c r="C5122" t="s">
        <v>1362</v>
      </c>
      <c r="D5122">
        <v>91</v>
      </c>
      <c r="E5122">
        <v>0</v>
      </c>
      <c r="F5122">
        <v>0</v>
      </c>
      <c r="G5122" s="2">
        <f t="shared" si="634"/>
        <v>0</v>
      </c>
      <c r="H5122" s="3" t="str">
        <f t="shared" si="635"/>
        <v>10</v>
      </c>
      <c r="I5122" s="3" t="str">
        <f t="shared" si="636"/>
        <v>704</v>
      </c>
      <c r="J5122" s="3">
        <v>704</v>
      </c>
      <c r="K5122" s="3" t="str">
        <f>+VLOOKUP(J5122,'Dimension descriptions'!P:R,3,FALSE)</f>
        <v>Logan High School</v>
      </c>
      <c r="L5122" s="3" t="str">
        <f t="shared" si="637"/>
        <v>7710</v>
      </c>
      <c r="M5122" s="10">
        <v>7710</v>
      </c>
      <c r="N5122" s="3" t="str">
        <f t="shared" si="632"/>
        <v>1000</v>
      </c>
      <c r="O5122" s="3" t="str">
        <f t="shared" si="633"/>
        <v>161</v>
      </c>
      <c r="P5122" s="3" t="str">
        <f t="shared" si="638"/>
        <v>1</v>
      </c>
      <c r="Q5122" s="11">
        <f>+VLOOKUP(M5122,'Dimension descriptions'!K:M,2,FALSE)</f>
        <v>7710</v>
      </c>
      <c r="R5122" s="33">
        <v>7710</v>
      </c>
      <c r="S5122" s="11" t="str">
        <f>+VLOOKUP(R5122,'Dimension descriptions'!K:M,3)</f>
        <v>GEAR UP</v>
      </c>
      <c r="T5122" s="3" t="str">
        <f t="shared" si="639"/>
        <v>N</v>
      </c>
      <c r="U5122" t="e">
        <f>+VLOOKUP(R5122,'FY21 P13 Allotment memo'!O:O,1,FALSE)</f>
        <v>#N/A</v>
      </c>
      <c r="V5122"/>
      <c r="W5122"/>
      <c r="X5122"/>
      <c r="Y5122"/>
      <c r="Z5122"/>
    </row>
    <row r="5123" spans="1:26">
      <c r="A5123">
        <v>10</v>
      </c>
      <c r="B5123" t="s">
        <v>6681</v>
      </c>
      <c r="C5123" t="s">
        <v>6682</v>
      </c>
      <c r="D5123">
        <v>91</v>
      </c>
      <c r="E5123">
        <v>0</v>
      </c>
      <c r="F5123">
        <v>0</v>
      </c>
      <c r="G5123" s="2">
        <f t="shared" si="634"/>
        <v>0</v>
      </c>
      <c r="H5123" s="3" t="str">
        <f t="shared" si="635"/>
        <v>10</v>
      </c>
      <c r="I5123" s="3" t="str">
        <f t="shared" si="636"/>
        <v>704</v>
      </c>
      <c r="J5123" s="3">
        <v>704</v>
      </c>
      <c r="K5123" s="3" t="str">
        <f>+VLOOKUP(J5123,'Dimension descriptions'!P:R,3,FALSE)</f>
        <v>Logan High School</v>
      </c>
      <c r="L5123" s="3" t="str">
        <f t="shared" si="637"/>
        <v>7710</v>
      </c>
      <c r="M5123" s="10">
        <v>7710</v>
      </c>
      <c r="N5123" s="3" t="str">
        <f t="shared" si="632"/>
        <v>1000</v>
      </c>
      <c r="O5123" s="3" t="str">
        <f t="shared" si="633"/>
        <v>198</v>
      </c>
      <c r="P5123" s="3" t="str">
        <f t="shared" si="638"/>
        <v>1</v>
      </c>
      <c r="Q5123" s="11">
        <f>+VLOOKUP(M5123,'Dimension descriptions'!K:M,2,FALSE)</f>
        <v>7710</v>
      </c>
      <c r="R5123" s="33">
        <v>7710</v>
      </c>
      <c r="S5123" s="11" t="str">
        <f>+VLOOKUP(R5123,'Dimension descriptions'!K:M,3)</f>
        <v>GEAR UP</v>
      </c>
      <c r="T5123" s="3" t="str">
        <f t="shared" si="639"/>
        <v>N</v>
      </c>
      <c r="U5123" t="e">
        <f>+VLOOKUP(R5123,'FY21 P13 Allotment memo'!O:O,1,FALSE)</f>
        <v>#N/A</v>
      </c>
      <c r="V5123"/>
      <c r="W5123"/>
      <c r="X5123"/>
      <c r="Y5123"/>
      <c r="Z5123"/>
    </row>
    <row r="5124" spans="1:26">
      <c r="A5124">
        <v>10</v>
      </c>
      <c r="B5124" t="s">
        <v>6683</v>
      </c>
      <c r="C5124" t="s">
        <v>6684</v>
      </c>
      <c r="D5124">
        <v>91</v>
      </c>
      <c r="E5124">
        <v>0</v>
      </c>
      <c r="F5124">
        <v>0</v>
      </c>
      <c r="G5124" s="2">
        <f t="shared" si="634"/>
        <v>0</v>
      </c>
      <c r="H5124" s="3" t="str">
        <f t="shared" si="635"/>
        <v>10</v>
      </c>
      <c r="I5124" s="3" t="str">
        <f t="shared" si="636"/>
        <v>704</v>
      </c>
      <c r="J5124" s="3">
        <v>704</v>
      </c>
      <c r="K5124" s="3" t="str">
        <f>+VLOOKUP(J5124,'Dimension descriptions'!P:R,3,FALSE)</f>
        <v>Logan High School</v>
      </c>
      <c r="L5124" s="3" t="str">
        <f t="shared" si="637"/>
        <v>7710</v>
      </c>
      <c r="M5124" s="10">
        <v>7710</v>
      </c>
      <c r="N5124" s="3" t="str">
        <f t="shared" si="632"/>
        <v>1000</v>
      </c>
      <c r="O5124" s="3" t="str">
        <f t="shared" si="633"/>
        <v>210</v>
      </c>
      <c r="P5124" s="3" t="str">
        <f t="shared" si="638"/>
        <v>2</v>
      </c>
      <c r="Q5124" s="11">
        <f>+VLOOKUP(M5124,'Dimension descriptions'!K:M,2,FALSE)</f>
        <v>7710</v>
      </c>
      <c r="R5124" s="33">
        <v>7710</v>
      </c>
      <c r="S5124" s="11" t="str">
        <f>+VLOOKUP(R5124,'Dimension descriptions'!K:M,3)</f>
        <v>GEAR UP</v>
      </c>
      <c r="T5124" s="3" t="str">
        <f t="shared" si="639"/>
        <v>N</v>
      </c>
      <c r="U5124" t="e">
        <f>+VLOOKUP(R5124,'FY21 P13 Allotment memo'!O:O,1,FALSE)</f>
        <v>#N/A</v>
      </c>
      <c r="V5124"/>
      <c r="W5124"/>
      <c r="X5124"/>
      <c r="Y5124"/>
      <c r="Z5124"/>
    </row>
    <row r="5125" spans="1:26">
      <c r="A5125">
        <v>10</v>
      </c>
      <c r="B5125" t="s">
        <v>6685</v>
      </c>
      <c r="C5125" t="s">
        <v>6686</v>
      </c>
      <c r="D5125">
        <v>91</v>
      </c>
      <c r="E5125">
        <v>0</v>
      </c>
      <c r="F5125">
        <v>0</v>
      </c>
      <c r="G5125" s="2">
        <f t="shared" si="634"/>
        <v>0</v>
      </c>
      <c r="H5125" s="3" t="str">
        <f t="shared" si="635"/>
        <v>10</v>
      </c>
      <c r="I5125" s="3" t="str">
        <f t="shared" si="636"/>
        <v>704</v>
      </c>
      <c r="J5125" s="3">
        <v>704</v>
      </c>
      <c r="K5125" s="3" t="str">
        <f>+VLOOKUP(J5125,'Dimension descriptions'!P:R,3,FALSE)</f>
        <v>Logan High School</v>
      </c>
      <c r="L5125" s="3" t="str">
        <f t="shared" si="637"/>
        <v>7710</v>
      </c>
      <c r="M5125" s="10">
        <v>7710</v>
      </c>
      <c r="N5125" s="3" t="str">
        <f t="shared" si="632"/>
        <v>1000</v>
      </c>
      <c r="O5125" s="3" t="str">
        <f t="shared" si="633"/>
        <v>220</v>
      </c>
      <c r="P5125" s="3" t="str">
        <f t="shared" si="638"/>
        <v>2</v>
      </c>
      <c r="Q5125" s="11">
        <f>+VLOOKUP(M5125,'Dimension descriptions'!K:M,2,FALSE)</f>
        <v>7710</v>
      </c>
      <c r="R5125" s="33">
        <v>7710</v>
      </c>
      <c r="S5125" s="11" t="str">
        <f>+VLOOKUP(R5125,'Dimension descriptions'!K:M,3)</f>
        <v>GEAR UP</v>
      </c>
      <c r="T5125" s="3" t="str">
        <f t="shared" si="639"/>
        <v>N</v>
      </c>
      <c r="U5125" t="e">
        <f>+VLOOKUP(R5125,'FY21 P13 Allotment memo'!O:O,1,FALSE)</f>
        <v>#N/A</v>
      </c>
      <c r="V5125"/>
      <c r="W5125"/>
      <c r="X5125"/>
      <c r="Y5125"/>
      <c r="Z5125"/>
    </row>
    <row r="5126" spans="1:26">
      <c r="A5126">
        <v>10</v>
      </c>
      <c r="B5126" t="s">
        <v>6687</v>
      </c>
      <c r="C5126" t="s">
        <v>6688</v>
      </c>
      <c r="D5126">
        <v>91</v>
      </c>
      <c r="E5126">
        <v>0</v>
      </c>
      <c r="F5126">
        <v>0</v>
      </c>
      <c r="G5126" s="2">
        <f t="shared" si="634"/>
        <v>0</v>
      </c>
      <c r="H5126" s="3" t="str">
        <f t="shared" si="635"/>
        <v>10</v>
      </c>
      <c r="I5126" s="3" t="str">
        <f t="shared" si="636"/>
        <v>704</v>
      </c>
      <c r="J5126" s="3">
        <v>704</v>
      </c>
      <c r="K5126" s="3" t="str">
        <f>+VLOOKUP(J5126,'Dimension descriptions'!P:R,3,FALSE)</f>
        <v>Logan High School</v>
      </c>
      <c r="L5126" s="3" t="str">
        <f t="shared" si="637"/>
        <v>7710</v>
      </c>
      <c r="M5126" s="10">
        <v>7710</v>
      </c>
      <c r="N5126" s="3" t="str">
        <f t="shared" ref="N5126:N5189" si="640">+MID(B5126,16,4)</f>
        <v>1000</v>
      </c>
      <c r="O5126" s="3" t="str">
        <f t="shared" ref="O5126:O5189" si="641">+RIGHT(B5126,3)</f>
        <v>241</v>
      </c>
      <c r="P5126" s="3" t="str">
        <f t="shared" si="638"/>
        <v>2</v>
      </c>
      <c r="Q5126" s="11">
        <f>+VLOOKUP(M5126,'Dimension descriptions'!K:M,2,FALSE)</f>
        <v>7710</v>
      </c>
      <c r="R5126" s="33">
        <v>7710</v>
      </c>
      <c r="S5126" s="11" t="str">
        <f>+VLOOKUP(R5126,'Dimension descriptions'!K:M,3)</f>
        <v>GEAR UP</v>
      </c>
      <c r="T5126" s="3" t="str">
        <f t="shared" si="639"/>
        <v>N</v>
      </c>
      <c r="U5126" t="e">
        <f>+VLOOKUP(R5126,'FY21 P13 Allotment memo'!O:O,1,FALSE)</f>
        <v>#N/A</v>
      </c>
      <c r="V5126"/>
      <c r="W5126"/>
      <c r="X5126"/>
      <c r="Y5126"/>
      <c r="Z5126"/>
    </row>
    <row r="5127" spans="1:26">
      <c r="A5127">
        <v>10</v>
      </c>
      <c r="B5127" t="s">
        <v>6689</v>
      </c>
      <c r="C5127" t="s">
        <v>1250</v>
      </c>
      <c r="D5127">
        <v>91</v>
      </c>
      <c r="E5127">
        <v>0</v>
      </c>
      <c r="F5127">
        <v>0</v>
      </c>
      <c r="G5127" s="2">
        <f t="shared" ref="G5127:G5190" si="642">+E5127-F5127</f>
        <v>0</v>
      </c>
      <c r="H5127" s="3" t="str">
        <f t="shared" ref="H5127:H5190" si="643">+LEFT(B5127,2)</f>
        <v>10</v>
      </c>
      <c r="I5127" s="3" t="str">
        <f t="shared" ref="I5127:I5190" si="644">+MID(B5127,4,3)</f>
        <v>704</v>
      </c>
      <c r="J5127" s="3">
        <v>704</v>
      </c>
      <c r="K5127" s="3" t="str">
        <f>+VLOOKUP(J5127,'Dimension descriptions'!P:R,3,FALSE)</f>
        <v>Logan High School</v>
      </c>
      <c r="L5127" s="3" t="str">
        <f t="shared" ref="L5127:L5190" si="645">+MID(B5127,11,4)</f>
        <v>7710</v>
      </c>
      <c r="M5127" s="10">
        <v>7710</v>
      </c>
      <c r="N5127" s="3" t="str">
        <f t="shared" si="640"/>
        <v>1000</v>
      </c>
      <c r="O5127" s="3" t="str">
        <f t="shared" si="641"/>
        <v>245</v>
      </c>
      <c r="P5127" s="3" t="str">
        <f t="shared" ref="P5127:P5190" si="646">+LEFT(O5127,1)</f>
        <v>2</v>
      </c>
      <c r="Q5127" s="11">
        <f>+VLOOKUP(M5127,'Dimension descriptions'!K:M,2,FALSE)</f>
        <v>7710</v>
      </c>
      <c r="R5127" s="33">
        <v>7710</v>
      </c>
      <c r="S5127" s="11" t="str">
        <f>+VLOOKUP(R5127,'Dimension descriptions'!K:M,3)</f>
        <v>GEAR UP</v>
      </c>
      <c r="T5127" s="3" t="str">
        <f t="shared" ref="T5127:T5190" si="647">+IF(Q5127=M5127,"N","Y")</f>
        <v>N</v>
      </c>
      <c r="U5127" t="e">
        <f>+VLOOKUP(R5127,'FY21 P13 Allotment memo'!O:O,1,FALSE)</f>
        <v>#N/A</v>
      </c>
      <c r="V5127"/>
      <c r="W5127"/>
      <c r="X5127"/>
      <c r="Y5127"/>
      <c r="Z5127"/>
    </row>
    <row r="5128" spans="1:26">
      <c r="A5128">
        <v>10</v>
      </c>
      <c r="B5128" t="s">
        <v>6690</v>
      </c>
      <c r="C5128" t="s">
        <v>6691</v>
      </c>
      <c r="D5128">
        <v>91</v>
      </c>
      <c r="E5128">
        <v>0</v>
      </c>
      <c r="F5128">
        <v>0</v>
      </c>
      <c r="G5128" s="2">
        <f t="shared" si="642"/>
        <v>0</v>
      </c>
      <c r="H5128" s="3" t="str">
        <f t="shared" si="643"/>
        <v>10</v>
      </c>
      <c r="I5128" s="3" t="str">
        <f t="shared" si="644"/>
        <v>704</v>
      </c>
      <c r="J5128" s="3">
        <v>704</v>
      </c>
      <c r="K5128" s="3" t="str">
        <f>+VLOOKUP(J5128,'Dimension descriptions'!P:R,3,FALSE)</f>
        <v>Logan High School</v>
      </c>
      <c r="L5128" s="3" t="str">
        <f t="shared" si="645"/>
        <v>7710</v>
      </c>
      <c r="M5128" s="10">
        <v>7710</v>
      </c>
      <c r="N5128" s="3" t="str">
        <f t="shared" si="640"/>
        <v>1000</v>
      </c>
      <c r="O5128" s="3" t="str">
        <f t="shared" si="641"/>
        <v>320</v>
      </c>
      <c r="P5128" s="3" t="str">
        <f t="shared" si="646"/>
        <v>3</v>
      </c>
      <c r="Q5128" s="11">
        <f>+VLOOKUP(M5128,'Dimension descriptions'!K:M,2,FALSE)</f>
        <v>7710</v>
      </c>
      <c r="R5128" s="33">
        <v>7710</v>
      </c>
      <c r="S5128" s="11" t="str">
        <f>+VLOOKUP(R5128,'Dimension descriptions'!K:M,3)</f>
        <v>GEAR UP</v>
      </c>
      <c r="T5128" s="3" t="str">
        <f t="shared" si="647"/>
        <v>N</v>
      </c>
      <c r="U5128" t="e">
        <f>+VLOOKUP(R5128,'FY21 P13 Allotment memo'!O:O,1,FALSE)</f>
        <v>#N/A</v>
      </c>
      <c r="V5128"/>
      <c r="W5128"/>
      <c r="X5128"/>
      <c r="Y5128"/>
      <c r="Z5128"/>
    </row>
    <row r="5129" spans="1:26">
      <c r="A5129">
        <v>10</v>
      </c>
      <c r="B5129" t="s">
        <v>6692</v>
      </c>
      <c r="C5129" t="s">
        <v>1260</v>
      </c>
      <c r="D5129">
        <v>91</v>
      </c>
      <c r="E5129">
        <v>0</v>
      </c>
      <c r="F5129">
        <v>0</v>
      </c>
      <c r="G5129" s="2">
        <f t="shared" si="642"/>
        <v>0</v>
      </c>
      <c r="H5129" s="3" t="str">
        <f t="shared" si="643"/>
        <v>10</v>
      </c>
      <c r="I5129" s="3" t="str">
        <f t="shared" si="644"/>
        <v>704</v>
      </c>
      <c r="J5129" s="3">
        <v>704</v>
      </c>
      <c r="K5129" s="3" t="str">
        <f>+VLOOKUP(J5129,'Dimension descriptions'!P:R,3,FALSE)</f>
        <v>Logan High School</v>
      </c>
      <c r="L5129" s="3" t="str">
        <f t="shared" si="645"/>
        <v>7710</v>
      </c>
      <c r="M5129" s="10">
        <v>7710</v>
      </c>
      <c r="N5129" s="3" t="str">
        <f t="shared" si="640"/>
        <v>1000</v>
      </c>
      <c r="O5129" s="3" t="str">
        <f t="shared" si="641"/>
        <v>341</v>
      </c>
      <c r="P5129" s="3" t="str">
        <f t="shared" si="646"/>
        <v>3</v>
      </c>
      <c r="Q5129" s="11">
        <f>+VLOOKUP(M5129,'Dimension descriptions'!K:M,2,FALSE)</f>
        <v>7710</v>
      </c>
      <c r="R5129" s="33">
        <v>7710</v>
      </c>
      <c r="S5129" s="11" t="str">
        <f>+VLOOKUP(R5129,'Dimension descriptions'!K:M,3)</f>
        <v>GEAR UP</v>
      </c>
      <c r="T5129" s="3" t="str">
        <f t="shared" si="647"/>
        <v>N</v>
      </c>
      <c r="U5129" t="e">
        <f>+VLOOKUP(R5129,'FY21 P13 Allotment memo'!O:O,1,FALSE)</f>
        <v>#N/A</v>
      </c>
      <c r="V5129"/>
      <c r="W5129"/>
      <c r="X5129"/>
      <c r="Y5129"/>
      <c r="Z5129"/>
    </row>
    <row r="5130" spans="1:26">
      <c r="A5130">
        <v>10</v>
      </c>
      <c r="B5130" t="s">
        <v>6693</v>
      </c>
      <c r="C5130" t="s">
        <v>1417</v>
      </c>
      <c r="D5130">
        <v>91</v>
      </c>
      <c r="E5130">
        <v>0</v>
      </c>
      <c r="F5130">
        <v>0</v>
      </c>
      <c r="G5130" s="2">
        <f t="shared" si="642"/>
        <v>0</v>
      </c>
      <c r="H5130" s="3" t="str">
        <f t="shared" si="643"/>
        <v>10</v>
      </c>
      <c r="I5130" s="3" t="str">
        <f t="shared" si="644"/>
        <v>704</v>
      </c>
      <c r="J5130" s="3">
        <v>704</v>
      </c>
      <c r="K5130" s="3" t="str">
        <f>+VLOOKUP(J5130,'Dimension descriptions'!P:R,3,FALSE)</f>
        <v>Logan High School</v>
      </c>
      <c r="L5130" s="3" t="str">
        <f t="shared" si="645"/>
        <v>7710</v>
      </c>
      <c r="M5130" s="10">
        <v>7710</v>
      </c>
      <c r="N5130" s="3" t="str">
        <f t="shared" si="640"/>
        <v>1000</v>
      </c>
      <c r="O5130" s="3" t="str">
        <f t="shared" si="641"/>
        <v>580</v>
      </c>
      <c r="P5130" s="3" t="str">
        <f t="shared" si="646"/>
        <v>5</v>
      </c>
      <c r="Q5130" s="11">
        <f>+VLOOKUP(M5130,'Dimension descriptions'!K:M,2,FALSE)</f>
        <v>7710</v>
      </c>
      <c r="R5130" s="33">
        <v>7710</v>
      </c>
      <c r="S5130" s="11" t="str">
        <f>+VLOOKUP(R5130,'Dimension descriptions'!K:M,3)</f>
        <v>GEAR UP</v>
      </c>
      <c r="T5130" s="3" t="str">
        <f t="shared" si="647"/>
        <v>N</v>
      </c>
      <c r="U5130" t="e">
        <f>+VLOOKUP(R5130,'FY21 P13 Allotment memo'!O:O,1,FALSE)</f>
        <v>#N/A</v>
      </c>
      <c r="V5130"/>
      <c r="W5130"/>
      <c r="X5130"/>
      <c r="Y5130"/>
      <c r="Z5130"/>
    </row>
    <row r="5131" spans="1:26">
      <c r="A5131">
        <v>10</v>
      </c>
      <c r="B5131" t="s">
        <v>6694</v>
      </c>
      <c r="C5131" t="s">
        <v>1268</v>
      </c>
      <c r="D5131">
        <v>91</v>
      </c>
      <c r="E5131">
        <v>0</v>
      </c>
      <c r="F5131">
        <v>0</v>
      </c>
      <c r="G5131" s="2">
        <f t="shared" si="642"/>
        <v>0</v>
      </c>
      <c r="H5131" s="3" t="str">
        <f t="shared" si="643"/>
        <v>10</v>
      </c>
      <c r="I5131" s="3" t="str">
        <f t="shared" si="644"/>
        <v>704</v>
      </c>
      <c r="J5131" s="3">
        <v>704</v>
      </c>
      <c r="K5131" s="3" t="str">
        <f>+VLOOKUP(J5131,'Dimension descriptions'!P:R,3,FALSE)</f>
        <v>Logan High School</v>
      </c>
      <c r="L5131" s="3" t="str">
        <f t="shared" si="645"/>
        <v>7710</v>
      </c>
      <c r="M5131" s="10">
        <v>7710</v>
      </c>
      <c r="N5131" s="3" t="str">
        <f t="shared" si="640"/>
        <v>1000</v>
      </c>
      <c r="O5131" s="3" t="str">
        <f t="shared" si="641"/>
        <v>610</v>
      </c>
      <c r="P5131" s="3" t="str">
        <f t="shared" si="646"/>
        <v>6</v>
      </c>
      <c r="Q5131" s="11">
        <f>+VLOOKUP(M5131,'Dimension descriptions'!K:M,2,FALSE)</f>
        <v>7710</v>
      </c>
      <c r="R5131" s="33">
        <v>7710</v>
      </c>
      <c r="S5131" s="11" t="str">
        <f>+VLOOKUP(R5131,'Dimension descriptions'!K:M,3)</f>
        <v>GEAR UP</v>
      </c>
      <c r="T5131" s="3" t="str">
        <f t="shared" si="647"/>
        <v>N</v>
      </c>
      <c r="U5131" t="e">
        <f>+VLOOKUP(R5131,'FY21 P13 Allotment memo'!O:O,1,FALSE)</f>
        <v>#N/A</v>
      </c>
      <c r="V5131"/>
      <c r="W5131"/>
      <c r="X5131"/>
      <c r="Y5131"/>
      <c r="Z5131"/>
    </row>
    <row r="5132" spans="1:26">
      <c r="A5132">
        <v>10</v>
      </c>
      <c r="B5132" t="s">
        <v>6695</v>
      </c>
      <c r="C5132" t="s">
        <v>5491</v>
      </c>
      <c r="D5132">
        <v>91</v>
      </c>
      <c r="E5132">
        <v>0</v>
      </c>
      <c r="F5132">
        <v>0</v>
      </c>
      <c r="G5132" s="2">
        <f t="shared" si="642"/>
        <v>0</v>
      </c>
      <c r="H5132" s="3" t="str">
        <f t="shared" si="643"/>
        <v>10</v>
      </c>
      <c r="I5132" s="3" t="str">
        <f t="shared" si="644"/>
        <v>704</v>
      </c>
      <c r="J5132" s="3">
        <v>704</v>
      </c>
      <c r="K5132" s="3" t="str">
        <f>+VLOOKUP(J5132,'Dimension descriptions'!P:R,3,FALSE)</f>
        <v>Logan High School</v>
      </c>
      <c r="L5132" s="3" t="str">
        <f t="shared" si="645"/>
        <v>7710</v>
      </c>
      <c r="M5132" s="10">
        <v>7710</v>
      </c>
      <c r="N5132" s="3" t="str">
        <f t="shared" si="640"/>
        <v>1000</v>
      </c>
      <c r="O5132" s="3" t="str">
        <f t="shared" si="641"/>
        <v>642</v>
      </c>
      <c r="P5132" s="3" t="str">
        <f t="shared" si="646"/>
        <v>6</v>
      </c>
      <c r="Q5132" s="11">
        <f>+VLOOKUP(M5132,'Dimension descriptions'!K:M,2,FALSE)</f>
        <v>7710</v>
      </c>
      <c r="R5132" s="33">
        <v>7710</v>
      </c>
      <c r="S5132" s="11" t="str">
        <f>+VLOOKUP(R5132,'Dimension descriptions'!K:M,3)</f>
        <v>GEAR UP</v>
      </c>
      <c r="T5132" s="3" t="str">
        <f t="shared" si="647"/>
        <v>N</v>
      </c>
      <c r="U5132" t="e">
        <f>+VLOOKUP(R5132,'FY21 P13 Allotment memo'!O:O,1,FALSE)</f>
        <v>#N/A</v>
      </c>
      <c r="V5132"/>
      <c r="W5132"/>
      <c r="X5132"/>
      <c r="Y5132"/>
      <c r="Z5132"/>
    </row>
    <row r="5133" spans="1:26">
      <c r="A5133">
        <v>10</v>
      </c>
      <c r="B5133" t="s">
        <v>6696</v>
      </c>
      <c r="C5133" t="s">
        <v>6697</v>
      </c>
      <c r="D5133">
        <v>91</v>
      </c>
      <c r="E5133">
        <v>0</v>
      </c>
      <c r="F5133">
        <v>0</v>
      </c>
      <c r="G5133" s="2">
        <f t="shared" si="642"/>
        <v>0</v>
      </c>
      <c r="H5133" s="3" t="str">
        <f t="shared" si="643"/>
        <v>10</v>
      </c>
      <c r="I5133" s="3" t="str">
        <f t="shared" si="644"/>
        <v>704</v>
      </c>
      <c r="J5133" s="3">
        <v>704</v>
      </c>
      <c r="K5133" s="3" t="str">
        <f>+VLOOKUP(J5133,'Dimension descriptions'!P:R,3,FALSE)</f>
        <v>Logan High School</v>
      </c>
      <c r="L5133" s="3" t="str">
        <f t="shared" si="645"/>
        <v>7710</v>
      </c>
      <c r="M5133" s="10">
        <v>7710</v>
      </c>
      <c r="N5133" s="3" t="str">
        <f t="shared" si="640"/>
        <v>1000</v>
      </c>
      <c r="O5133" s="3" t="str">
        <f t="shared" si="641"/>
        <v>734</v>
      </c>
      <c r="P5133" s="3" t="str">
        <f t="shared" si="646"/>
        <v>7</v>
      </c>
      <c r="Q5133" s="11">
        <f>+VLOOKUP(M5133,'Dimension descriptions'!K:M,2,FALSE)</f>
        <v>7710</v>
      </c>
      <c r="R5133" s="33">
        <v>7710</v>
      </c>
      <c r="S5133" s="11" t="str">
        <f>+VLOOKUP(R5133,'Dimension descriptions'!K:M,3)</f>
        <v>GEAR UP</v>
      </c>
      <c r="T5133" s="3" t="str">
        <f t="shared" si="647"/>
        <v>N</v>
      </c>
      <c r="U5133" t="e">
        <f>+VLOOKUP(R5133,'FY21 P13 Allotment memo'!O:O,1,FALSE)</f>
        <v>#N/A</v>
      </c>
      <c r="V5133"/>
      <c r="W5133"/>
      <c r="X5133"/>
      <c r="Y5133"/>
      <c r="Z5133"/>
    </row>
    <row r="5134" spans="1:26">
      <c r="A5134">
        <v>10</v>
      </c>
      <c r="B5134" t="s">
        <v>6698</v>
      </c>
      <c r="C5134" t="s">
        <v>1882</v>
      </c>
      <c r="D5134">
        <v>91</v>
      </c>
      <c r="E5134">
        <v>0</v>
      </c>
      <c r="F5134">
        <v>0</v>
      </c>
      <c r="G5134" s="2">
        <f t="shared" si="642"/>
        <v>0</v>
      </c>
      <c r="H5134" s="3" t="str">
        <f t="shared" si="643"/>
        <v>10</v>
      </c>
      <c r="I5134" s="3" t="str">
        <f t="shared" si="644"/>
        <v>704</v>
      </c>
      <c r="J5134" s="3">
        <v>704</v>
      </c>
      <c r="K5134" s="3" t="str">
        <f>+VLOOKUP(J5134,'Dimension descriptions'!P:R,3,FALSE)</f>
        <v>Logan High School</v>
      </c>
      <c r="L5134" s="3" t="str">
        <f t="shared" si="645"/>
        <v>7710</v>
      </c>
      <c r="M5134" s="10">
        <v>7710</v>
      </c>
      <c r="N5134" s="3" t="str">
        <f t="shared" si="640"/>
        <v>1000</v>
      </c>
      <c r="O5134" s="3" t="str">
        <f t="shared" si="641"/>
        <v>890</v>
      </c>
      <c r="P5134" s="3" t="str">
        <f t="shared" si="646"/>
        <v>8</v>
      </c>
      <c r="Q5134" s="11">
        <f>+VLOOKUP(M5134,'Dimension descriptions'!K:M,2,FALSE)</f>
        <v>7710</v>
      </c>
      <c r="R5134" s="33">
        <v>7710</v>
      </c>
      <c r="S5134" s="11" t="str">
        <f>+VLOOKUP(R5134,'Dimension descriptions'!K:M,3)</f>
        <v>GEAR UP</v>
      </c>
      <c r="T5134" s="3" t="str">
        <f t="shared" si="647"/>
        <v>N</v>
      </c>
      <c r="U5134" t="e">
        <f>+VLOOKUP(R5134,'FY21 P13 Allotment memo'!O:O,1,FALSE)</f>
        <v>#N/A</v>
      </c>
      <c r="V5134"/>
      <c r="W5134"/>
      <c r="X5134"/>
      <c r="Y5134"/>
      <c r="Z5134"/>
    </row>
    <row r="5135" spans="1:26">
      <c r="A5135">
        <v>10</v>
      </c>
      <c r="B5135" t="s">
        <v>6699</v>
      </c>
      <c r="C5135" t="s">
        <v>6700</v>
      </c>
      <c r="D5135">
        <v>91</v>
      </c>
      <c r="E5135">
        <v>0</v>
      </c>
      <c r="F5135">
        <v>0</v>
      </c>
      <c r="G5135" s="2">
        <f t="shared" si="642"/>
        <v>0</v>
      </c>
      <c r="H5135" s="3" t="str">
        <f t="shared" si="643"/>
        <v>10</v>
      </c>
      <c r="I5135" s="3" t="str">
        <f t="shared" si="644"/>
        <v>704</v>
      </c>
      <c r="J5135" s="3">
        <v>704</v>
      </c>
      <c r="K5135" s="3" t="str">
        <f>+VLOOKUP(J5135,'Dimension descriptions'!P:R,3,FALSE)</f>
        <v>Logan High School</v>
      </c>
      <c r="L5135" s="3" t="str">
        <f t="shared" si="645"/>
        <v>7710</v>
      </c>
      <c r="M5135" s="10">
        <v>7710</v>
      </c>
      <c r="N5135" s="3" t="str">
        <f t="shared" si="640"/>
        <v>2100</v>
      </c>
      <c r="O5135" s="3" t="str">
        <f t="shared" si="641"/>
        <v>152</v>
      </c>
      <c r="P5135" s="3" t="str">
        <f t="shared" si="646"/>
        <v>1</v>
      </c>
      <c r="Q5135" s="11">
        <f>+VLOOKUP(M5135,'Dimension descriptions'!K:M,2,FALSE)</f>
        <v>7710</v>
      </c>
      <c r="R5135" s="33">
        <v>7710</v>
      </c>
      <c r="S5135" s="11" t="str">
        <f>+VLOOKUP(R5135,'Dimension descriptions'!K:M,3)</f>
        <v>GEAR UP</v>
      </c>
      <c r="T5135" s="3" t="str">
        <f t="shared" si="647"/>
        <v>N</v>
      </c>
      <c r="U5135" t="e">
        <f>+VLOOKUP(R5135,'FY21 P13 Allotment memo'!O:O,1,FALSE)</f>
        <v>#N/A</v>
      </c>
      <c r="V5135"/>
      <c r="W5135"/>
      <c r="X5135"/>
      <c r="Y5135"/>
      <c r="Z5135"/>
    </row>
    <row r="5136" spans="1:26">
      <c r="A5136">
        <v>10</v>
      </c>
      <c r="B5136" t="s">
        <v>6701</v>
      </c>
      <c r="C5136" t="s">
        <v>1246</v>
      </c>
      <c r="D5136">
        <v>91</v>
      </c>
      <c r="E5136">
        <v>0</v>
      </c>
      <c r="F5136">
        <v>0</v>
      </c>
      <c r="G5136" s="2">
        <f t="shared" si="642"/>
        <v>0</v>
      </c>
      <c r="H5136" s="3" t="str">
        <f t="shared" si="643"/>
        <v>10</v>
      </c>
      <c r="I5136" s="3" t="str">
        <f t="shared" si="644"/>
        <v>704</v>
      </c>
      <c r="J5136" s="3">
        <v>704</v>
      </c>
      <c r="K5136" s="3" t="str">
        <f>+VLOOKUP(J5136,'Dimension descriptions'!P:R,3,FALSE)</f>
        <v>Logan High School</v>
      </c>
      <c r="L5136" s="3" t="str">
        <f t="shared" si="645"/>
        <v>7710</v>
      </c>
      <c r="M5136" s="10">
        <v>7710</v>
      </c>
      <c r="N5136" s="3" t="str">
        <f t="shared" si="640"/>
        <v>2100</v>
      </c>
      <c r="O5136" s="3" t="str">
        <f t="shared" si="641"/>
        <v>220</v>
      </c>
      <c r="P5136" s="3" t="str">
        <f t="shared" si="646"/>
        <v>2</v>
      </c>
      <c r="Q5136" s="11">
        <f>+VLOOKUP(M5136,'Dimension descriptions'!K:M,2,FALSE)</f>
        <v>7710</v>
      </c>
      <c r="R5136" s="33">
        <v>7710</v>
      </c>
      <c r="S5136" s="11" t="str">
        <f>+VLOOKUP(R5136,'Dimension descriptions'!K:M,3)</f>
        <v>GEAR UP</v>
      </c>
      <c r="T5136" s="3" t="str">
        <f t="shared" si="647"/>
        <v>N</v>
      </c>
      <c r="U5136" t="e">
        <f>+VLOOKUP(R5136,'FY21 P13 Allotment memo'!O:O,1,FALSE)</f>
        <v>#N/A</v>
      </c>
      <c r="V5136"/>
      <c r="W5136"/>
      <c r="X5136"/>
      <c r="Y5136"/>
      <c r="Z5136"/>
    </row>
    <row r="5137" spans="1:26">
      <c r="A5137">
        <v>10</v>
      </c>
      <c r="B5137" t="s">
        <v>6702</v>
      </c>
      <c r="C5137" t="s">
        <v>6703</v>
      </c>
      <c r="D5137">
        <v>91</v>
      </c>
      <c r="E5137">
        <v>0</v>
      </c>
      <c r="F5137">
        <v>0</v>
      </c>
      <c r="G5137" s="2">
        <f t="shared" si="642"/>
        <v>0</v>
      </c>
      <c r="H5137" s="3" t="str">
        <f t="shared" si="643"/>
        <v>10</v>
      </c>
      <c r="I5137" s="3" t="str">
        <f t="shared" si="644"/>
        <v>704</v>
      </c>
      <c r="J5137" s="3">
        <v>704</v>
      </c>
      <c r="K5137" s="3" t="str">
        <f>+VLOOKUP(J5137,'Dimension descriptions'!P:R,3,FALSE)</f>
        <v>Logan High School</v>
      </c>
      <c r="L5137" s="3" t="str">
        <f t="shared" si="645"/>
        <v>7710</v>
      </c>
      <c r="M5137" s="10">
        <v>7710</v>
      </c>
      <c r="N5137" s="3" t="str">
        <f t="shared" si="640"/>
        <v>2190</v>
      </c>
      <c r="O5137" s="3" t="str">
        <f t="shared" si="641"/>
        <v>197</v>
      </c>
      <c r="P5137" s="3" t="str">
        <f t="shared" si="646"/>
        <v>1</v>
      </c>
      <c r="Q5137" s="11">
        <f>+VLOOKUP(M5137,'Dimension descriptions'!K:M,2,FALSE)</f>
        <v>7710</v>
      </c>
      <c r="R5137" s="33">
        <v>7710</v>
      </c>
      <c r="S5137" s="11" t="str">
        <f>+VLOOKUP(R5137,'Dimension descriptions'!K:M,3)</f>
        <v>GEAR UP</v>
      </c>
      <c r="T5137" s="3" t="str">
        <f t="shared" si="647"/>
        <v>N</v>
      </c>
      <c r="U5137" t="e">
        <f>+VLOOKUP(R5137,'FY21 P13 Allotment memo'!O:O,1,FALSE)</f>
        <v>#N/A</v>
      </c>
      <c r="V5137"/>
      <c r="W5137"/>
      <c r="X5137"/>
      <c r="Y5137"/>
      <c r="Z5137"/>
    </row>
    <row r="5138" spans="1:26">
      <c r="A5138">
        <v>10</v>
      </c>
      <c r="B5138" t="s">
        <v>6704</v>
      </c>
      <c r="C5138" t="s">
        <v>1279</v>
      </c>
      <c r="D5138">
        <v>91</v>
      </c>
      <c r="E5138">
        <v>0</v>
      </c>
      <c r="F5138">
        <v>0</v>
      </c>
      <c r="G5138" s="2">
        <f t="shared" si="642"/>
        <v>0</v>
      </c>
      <c r="H5138" s="3" t="str">
        <f t="shared" si="643"/>
        <v>10</v>
      </c>
      <c r="I5138" s="3" t="str">
        <f t="shared" si="644"/>
        <v>704</v>
      </c>
      <c r="J5138" s="3">
        <v>704</v>
      </c>
      <c r="K5138" s="3" t="str">
        <f>+VLOOKUP(J5138,'Dimension descriptions'!P:R,3,FALSE)</f>
        <v>Logan High School</v>
      </c>
      <c r="L5138" s="3" t="str">
        <f t="shared" si="645"/>
        <v>7710</v>
      </c>
      <c r="M5138" s="10">
        <v>7710</v>
      </c>
      <c r="N5138" s="3" t="str">
        <f t="shared" si="640"/>
        <v>2190</v>
      </c>
      <c r="O5138" s="3" t="str">
        <f t="shared" si="641"/>
        <v>210</v>
      </c>
      <c r="P5138" s="3" t="str">
        <f t="shared" si="646"/>
        <v>2</v>
      </c>
      <c r="Q5138" s="11">
        <f>+VLOOKUP(M5138,'Dimension descriptions'!K:M,2,FALSE)</f>
        <v>7710</v>
      </c>
      <c r="R5138" s="33">
        <v>7710</v>
      </c>
      <c r="S5138" s="11" t="str">
        <f>+VLOOKUP(R5138,'Dimension descriptions'!K:M,3)</f>
        <v>GEAR UP</v>
      </c>
      <c r="T5138" s="3" t="str">
        <f t="shared" si="647"/>
        <v>N</v>
      </c>
      <c r="U5138" t="e">
        <f>+VLOOKUP(R5138,'FY21 P13 Allotment memo'!O:O,1,FALSE)</f>
        <v>#N/A</v>
      </c>
      <c r="V5138"/>
      <c r="W5138"/>
      <c r="X5138"/>
      <c r="Y5138"/>
      <c r="Z5138"/>
    </row>
    <row r="5139" spans="1:26">
      <c r="A5139">
        <v>10</v>
      </c>
      <c r="B5139" t="s">
        <v>6705</v>
      </c>
      <c r="C5139" t="s">
        <v>1246</v>
      </c>
      <c r="D5139">
        <v>91</v>
      </c>
      <c r="E5139">
        <v>0</v>
      </c>
      <c r="F5139">
        <v>0</v>
      </c>
      <c r="G5139" s="2">
        <f t="shared" si="642"/>
        <v>0</v>
      </c>
      <c r="H5139" s="3" t="str">
        <f t="shared" si="643"/>
        <v>10</v>
      </c>
      <c r="I5139" s="3" t="str">
        <f t="shared" si="644"/>
        <v>704</v>
      </c>
      <c r="J5139" s="3">
        <v>704</v>
      </c>
      <c r="K5139" s="3" t="str">
        <f>+VLOOKUP(J5139,'Dimension descriptions'!P:R,3,FALSE)</f>
        <v>Logan High School</v>
      </c>
      <c r="L5139" s="3" t="str">
        <f t="shared" si="645"/>
        <v>7710</v>
      </c>
      <c r="M5139" s="10">
        <v>7710</v>
      </c>
      <c r="N5139" s="3" t="str">
        <f t="shared" si="640"/>
        <v>2190</v>
      </c>
      <c r="O5139" s="3" t="str">
        <f t="shared" si="641"/>
        <v>220</v>
      </c>
      <c r="P5139" s="3" t="str">
        <f t="shared" si="646"/>
        <v>2</v>
      </c>
      <c r="Q5139" s="11">
        <f>+VLOOKUP(M5139,'Dimension descriptions'!K:M,2,FALSE)</f>
        <v>7710</v>
      </c>
      <c r="R5139" s="33">
        <v>7710</v>
      </c>
      <c r="S5139" s="11" t="str">
        <f>+VLOOKUP(R5139,'Dimension descriptions'!K:M,3)</f>
        <v>GEAR UP</v>
      </c>
      <c r="T5139" s="3" t="str">
        <f t="shared" si="647"/>
        <v>N</v>
      </c>
      <c r="U5139" t="e">
        <f>+VLOOKUP(R5139,'FY21 P13 Allotment memo'!O:O,1,FALSE)</f>
        <v>#N/A</v>
      </c>
      <c r="V5139"/>
      <c r="W5139"/>
      <c r="X5139"/>
      <c r="Y5139"/>
      <c r="Z5139"/>
    </row>
    <row r="5140" spans="1:26">
      <c r="A5140">
        <v>10</v>
      </c>
      <c r="B5140" t="s">
        <v>6706</v>
      </c>
      <c r="C5140" t="s">
        <v>4848</v>
      </c>
      <c r="D5140">
        <v>91</v>
      </c>
      <c r="E5140">
        <v>0</v>
      </c>
      <c r="F5140">
        <v>0</v>
      </c>
      <c r="G5140" s="2">
        <f t="shared" si="642"/>
        <v>0</v>
      </c>
      <c r="H5140" s="3" t="str">
        <f t="shared" si="643"/>
        <v>10</v>
      </c>
      <c r="I5140" s="3" t="str">
        <f t="shared" si="644"/>
        <v>704</v>
      </c>
      <c r="J5140" s="3">
        <v>704</v>
      </c>
      <c r="K5140" s="3" t="str">
        <f>+VLOOKUP(J5140,'Dimension descriptions'!P:R,3,FALSE)</f>
        <v>Logan High School</v>
      </c>
      <c r="L5140" s="3" t="str">
        <f t="shared" si="645"/>
        <v>7710</v>
      </c>
      <c r="M5140" s="10">
        <v>7710</v>
      </c>
      <c r="N5140" s="3" t="str">
        <f t="shared" si="640"/>
        <v>2210</v>
      </c>
      <c r="O5140" s="3" t="str">
        <f t="shared" si="641"/>
        <v>152</v>
      </c>
      <c r="P5140" s="3" t="str">
        <f t="shared" si="646"/>
        <v>1</v>
      </c>
      <c r="Q5140" s="11">
        <f>+VLOOKUP(M5140,'Dimension descriptions'!K:M,2,FALSE)</f>
        <v>7710</v>
      </c>
      <c r="R5140" s="33">
        <v>7710</v>
      </c>
      <c r="S5140" s="11" t="str">
        <f>+VLOOKUP(R5140,'Dimension descriptions'!K:M,3)</f>
        <v>GEAR UP</v>
      </c>
      <c r="T5140" s="3" t="str">
        <f t="shared" si="647"/>
        <v>N</v>
      </c>
      <c r="U5140" t="e">
        <f>+VLOOKUP(R5140,'FY21 P13 Allotment memo'!O:O,1,FALSE)</f>
        <v>#N/A</v>
      </c>
      <c r="V5140"/>
      <c r="W5140"/>
      <c r="X5140"/>
      <c r="Y5140"/>
      <c r="Z5140"/>
    </row>
    <row r="5141" spans="1:26">
      <c r="A5141">
        <v>10</v>
      </c>
      <c r="B5141" t="s">
        <v>6707</v>
      </c>
      <c r="C5141" t="s">
        <v>6708</v>
      </c>
      <c r="D5141">
        <v>91</v>
      </c>
      <c r="E5141">
        <v>0</v>
      </c>
      <c r="F5141">
        <v>0</v>
      </c>
      <c r="G5141" s="2">
        <f t="shared" si="642"/>
        <v>0</v>
      </c>
      <c r="H5141" s="3" t="str">
        <f t="shared" si="643"/>
        <v>10</v>
      </c>
      <c r="I5141" s="3" t="str">
        <f t="shared" si="644"/>
        <v>704</v>
      </c>
      <c r="J5141" s="3">
        <v>704</v>
      </c>
      <c r="K5141" s="3" t="str">
        <f>+VLOOKUP(J5141,'Dimension descriptions'!P:R,3,FALSE)</f>
        <v>Logan High School</v>
      </c>
      <c r="L5141" s="3" t="str">
        <f t="shared" si="645"/>
        <v>7710</v>
      </c>
      <c r="M5141" s="10">
        <v>7710</v>
      </c>
      <c r="N5141" s="3" t="str">
        <f t="shared" si="640"/>
        <v>2400</v>
      </c>
      <c r="O5141" s="3" t="str">
        <f t="shared" si="641"/>
        <v>152</v>
      </c>
      <c r="P5141" s="3" t="str">
        <f t="shared" si="646"/>
        <v>1</v>
      </c>
      <c r="Q5141" s="11">
        <f>+VLOOKUP(M5141,'Dimension descriptions'!K:M,2,FALSE)</f>
        <v>7710</v>
      </c>
      <c r="R5141" s="33">
        <v>7710</v>
      </c>
      <c r="S5141" s="11" t="str">
        <f>+VLOOKUP(R5141,'Dimension descriptions'!K:M,3)</f>
        <v>GEAR UP</v>
      </c>
      <c r="T5141" s="3" t="str">
        <f t="shared" si="647"/>
        <v>N</v>
      </c>
      <c r="U5141" t="e">
        <f>+VLOOKUP(R5141,'FY21 P13 Allotment memo'!O:O,1,FALSE)</f>
        <v>#N/A</v>
      </c>
      <c r="V5141"/>
      <c r="W5141"/>
      <c r="X5141"/>
      <c r="Y5141"/>
      <c r="Z5141"/>
    </row>
    <row r="5142" spans="1:26">
      <c r="A5142">
        <v>10</v>
      </c>
      <c r="B5142" t="s">
        <v>6709</v>
      </c>
      <c r="C5142" t="s">
        <v>1279</v>
      </c>
      <c r="D5142">
        <v>91</v>
      </c>
      <c r="E5142">
        <v>0</v>
      </c>
      <c r="F5142">
        <v>0</v>
      </c>
      <c r="G5142" s="2">
        <f t="shared" si="642"/>
        <v>0</v>
      </c>
      <c r="H5142" s="3" t="str">
        <f t="shared" si="643"/>
        <v>10</v>
      </c>
      <c r="I5142" s="3" t="str">
        <f t="shared" si="644"/>
        <v>704</v>
      </c>
      <c r="J5142" s="3">
        <v>704</v>
      </c>
      <c r="K5142" s="3" t="str">
        <f>+VLOOKUP(J5142,'Dimension descriptions'!P:R,3,FALSE)</f>
        <v>Logan High School</v>
      </c>
      <c r="L5142" s="3" t="str">
        <f t="shared" si="645"/>
        <v>7710</v>
      </c>
      <c r="M5142" s="10">
        <v>7710</v>
      </c>
      <c r="N5142" s="3" t="str">
        <f t="shared" si="640"/>
        <v>2400</v>
      </c>
      <c r="O5142" s="3" t="str">
        <f t="shared" si="641"/>
        <v>210</v>
      </c>
      <c r="P5142" s="3" t="str">
        <f t="shared" si="646"/>
        <v>2</v>
      </c>
      <c r="Q5142" s="11">
        <f>+VLOOKUP(M5142,'Dimension descriptions'!K:M,2,FALSE)</f>
        <v>7710</v>
      </c>
      <c r="R5142" s="33">
        <v>7710</v>
      </c>
      <c r="S5142" s="11" t="str">
        <f>+VLOOKUP(R5142,'Dimension descriptions'!K:M,3)</f>
        <v>GEAR UP</v>
      </c>
      <c r="T5142" s="3" t="str">
        <f t="shared" si="647"/>
        <v>N</v>
      </c>
      <c r="U5142" t="e">
        <f>+VLOOKUP(R5142,'FY21 P13 Allotment memo'!O:O,1,FALSE)</f>
        <v>#N/A</v>
      </c>
      <c r="V5142"/>
      <c r="W5142"/>
      <c r="X5142"/>
      <c r="Y5142"/>
      <c r="Z5142"/>
    </row>
    <row r="5143" spans="1:26">
      <c r="A5143">
        <v>10</v>
      </c>
      <c r="B5143" t="s">
        <v>6710</v>
      </c>
      <c r="C5143" t="s">
        <v>1246</v>
      </c>
      <c r="D5143">
        <v>91</v>
      </c>
      <c r="E5143">
        <v>0</v>
      </c>
      <c r="F5143">
        <v>0</v>
      </c>
      <c r="G5143" s="2">
        <f t="shared" si="642"/>
        <v>0</v>
      </c>
      <c r="H5143" s="3" t="str">
        <f t="shared" si="643"/>
        <v>10</v>
      </c>
      <c r="I5143" s="3" t="str">
        <f t="shared" si="644"/>
        <v>704</v>
      </c>
      <c r="J5143" s="3">
        <v>704</v>
      </c>
      <c r="K5143" s="3" t="str">
        <f>+VLOOKUP(J5143,'Dimension descriptions'!P:R,3,FALSE)</f>
        <v>Logan High School</v>
      </c>
      <c r="L5143" s="3" t="str">
        <f t="shared" si="645"/>
        <v>7710</v>
      </c>
      <c r="M5143" s="10">
        <v>7710</v>
      </c>
      <c r="N5143" s="3" t="str">
        <f t="shared" si="640"/>
        <v>2400</v>
      </c>
      <c r="O5143" s="3" t="str">
        <f t="shared" si="641"/>
        <v>220</v>
      </c>
      <c r="P5143" s="3" t="str">
        <f t="shared" si="646"/>
        <v>2</v>
      </c>
      <c r="Q5143" s="11">
        <f>+VLOOKUP(M5143,'Dimension descriptions'!K:M,2,FALSE)</f>
        <v>7710</v>
      </c>
      <c r="R5143" s="33">
        <v>7710</v>
      </c>
      <c r="S5143" s="11" t="str">
        <f>+VLOOKUP(R5143,'Dimension descriptions'!K:M,3)</f>
        <v>GEAR UP</v>
      </c>
      <c r="T5143" s="3" t="str">
        <f t="shared" si="647"/>
        <v>N</v>
      </c>
      <c r="U5143" t="e">
        <f>+VLOOKUP(R5143,'FY21 P13 Allotment memo'!O:O,1,FALSE)</f>
        <v>#N/A</v>
      </c>
      <c r="V5143"/>
      <c r="W5143"/>
      <c r="X5143"/>
      <c r="Y5143"/>
      <c r="Z5143"/>
    </row>
    <row r="5144" spans="1:26">
      <c r="A5144">
        <v>10</v>
      </c>
      <c r="B5144" t="s">
        <v>6711</v>
      </c>
      <c r="C5144" t="s">
        <v>6712</v>
      </c>
      <c r="D5144">
        <v>91</v>
      </c>
      <c r="E5144">
        <v>0</v>
      </c>
      <c r="F5144">
        <v>0</v>
      </c>
      <c r="G5144" s="2">
        <f t="shared" si="642"/>
        <v>0</v>
      </c>
      <c r="H5144" s="3" t="str">
        <f t="shared" si="643"/>
        <v>10</v>
      </c>
      <c r="I5144" s="3" t="str">
        <f t="shared" si="644"/>
        <v>704</v>
      </c>
      <c r="J5144" s="3">
        <v>704</v>
      </c>
      <c r="K5144" s="3" t="str">
        <f>+VLOOKUP(J5144,'Dimension descriptions'!P:R,3,FALSE)</f>
        <v>Logan High School</v>
      </c>
      <c r="L5144" s="3" t="str">
        <f t="shared" si="645"/>
        <v>7710</v>
      </c>
      <c r="M5144" s="10">
        <v>7710</v>
      </c>
      <c r="N5144" s="3" t="str">
        <f t="shared" si="640"/>
        <v>2650</v>
      </c>
      <c r="O5144" s="3" t="str">
        <f t="shared" si="641"/>
        <v>626</v>
      </c>
      <c r="P5144" s="3" t="str">
        <f t="shared" si="646"/>
        <v>6</v>
      </c>
      <c r="Q5144" s="11">
        <f>+VLOOKUP(M5144,'Dimension descriptions'!K:M,2,FALSE)</f>
        <v>7710</v>
      </c>
      <c r="R5144" s="33">
        <v>7710</v>
      </c>
      <c r="S5144" s="11" t="str">
        <f>+VLOOKUP(R5144,'Dimension descriptions'!K:M,3)</f>
        <v>GEAR UP</v>
      </c>
      <c r="T5144" s="3" t="str">
        <f t="shared" si="647"/>
        <v>N</v>
      </c>
      <c r="U5144" t="e">
        <f>+VLOOKUP(R5144,'FY21 P13 Allotment memo'!O:O,1,FALSE)</f>
        <v>#N/A</v>
      </c>
      <c r="V5144"/>
      <c r="W5144"/>
      <c r="X5144"/>
      <c r="Y5144"/>
      <c r="Z5144"/>
    </row>
    <row r="5145" spans="1:26">
      <c r="A5145">
        <v>10</v>
      </c>
      <c r="B5145" t="s">
        <v>6713</v>
      </c>
      <c r="C5145" t="s">
        <v>519</v>
      </c>
      <c r="D5145">
        <v>91</v>
      </c>
      <c r="E5145">
        <v>0</v>
      </c>
      <c r="F5145">
        <v>0</v>
      </c>
      <c r="G5145" s="2">
        <f t="shared" si="642"/>
        <v>0</v>
      </c>
      <c r="H5145" s="3" t="str">
        <f t="shared" si="643"/>
        <v>10</v>
      </c>
      <c r="I5145" s="3" t="str">
        <f t="shared" si="644"/>
        <v>704</v>
      </c>
      <c r="J5145" s="3">
        <v>704</v>
      </c>
      <c r="K5145" s="3" t="str">
        <f>+VLOOKUP(J5145,'Dimension descriptions'!P:R,3,FALSE)</f>
        <v>Logan High School</v>
      </c>
      <c r="L5145" s="3" t="str">
        <f t="shared" si="645"/>
        <v>7710</v>
      </c>
      <c r="M5145" s="10">
        <v>7710</v>
      </c>
      <c r="N5145" s="3" t="str">
        <f t="shared" si="640"/>
        <v>2700</v>
      </c>
      <c r="O5145" s="3" t="str">
        <f t="shared" si="641"/>
        <v>519</v>
      </c>
      <c r="P5145" s="3" t="str">
        <f t="shared" si="646"/>
        <v>5</v>
      </c>
      <c r="Q5145" s="11">
        <f>+VLOOKUP(M5145,'Dimension descriptions'!K:M,2,FALSE)</f>
        <v>7710</v>
      </c>
      <c r="R5145" s="33">
        <v>7710</v>
      </c>
      <c r="S5145" s="11" t="str">
        <f>+VLOOKUP(R5145,'Dimension descriptions'!K:M,3)</f>
        <v>GEAR UP</v>
      </c>
      <c r="T5145" s="3" t="str">
        <f t="shared" si="647"/>
        <v>N</v>
      </c>
      <c r="U5145" t="e">
        <f>+VLOOKUP(R5145,'FY21 P13 Allotment memo'!O:O,1,FALSE)</f>
        <v>#N/A</v>
      </c>
      <c r="V5145"/>
      <c r="W5145"/>
      <c r="X5145"/>
      <c r="Y5145"/>
      <c r="Z5145"/>
    </row>
    <row r="5146" spans="1:26">
      <c r="A5146">
        <v>10</v>
      </c>
      <c r="B5146" t="s">
        <v>6714</v>
      </c>
      <c r="C5146" t="s">
        <v>1870</v>
      </c>
      <c r="D5146">
        <v>91</v>
      </c>
      <c r="E5146">
        <v>160917.56</v>
      </c>
      <c r="F5146">
        <v>0</v>
      </c>
      <c r="G5146" s="2">
        <f t="shared" si="642"/>
        <v>160917.56</v>
      </c>
      <c r="H5146" s="3" t="str">
        <f t="shared" si="643"/>
        <v>10</v>
      </c>
      <c r="I5146" s="3" t="str">
        <f t="shared" si="644"/>
        <v>704</v>
      </c>
      <c r="J5146" s="3">
        <v>704</v>
      </c>
      <c r="K5146" s="3" t="str">
        <f>+VLOOKUP(J5146,'Dimension descriptions'!P:R,3,FALSE)</f>
        <v>Logan High School</v>
      </c>
      <c r="L5146" s="3" t="str">
        <f t="shared" si="645"/>
        <v>7711</v>
      </c>
      <c r="M5146" s="10">
        <v>7711</v>
      </c>
      <c r="N5146" s="3" t="str">
        <f t="shared" si="640"/>
        <v>1000</v>
      </c>
      <c r="O5146" s="3" t="str">
        <f t="shared" si="641"/>
        <v>131</v>
      </c>
      <c r="P5146" s="3" t="str">
        <f t="shared" si="646"/>
        <v>1</v>
      </c>
      <c r="Q5146" s="11">
        <f>+VLOOKUP(M5146,'Dimension descriptions'!K:M,2,FALSE)</f>
        <v>7710</v>
      </c>
      <c r="R5146" s="33">
        <v>7710</v>
      </c>
      <c r="S5146" s="11" t="str">
        <f>+VLOOKUP(R5146,'Dimension descriptions'!K:M,3)</f>
        <v>GEAR UP</v>
      </c>
      <c r="T5146" s="3" t="str">
        <f t="shared" si="647"/>
        <v>Y</v>
      </c>
      <c r="U5146" t="e">
        <f>+VLOOKUP(R5146,'FY21 P13 Allotment memo'!O:O,1,FALSE)</f>
        <v>#N/A</v>
      </c>
      <c r="V5146"/>
      <c r="W5146"/>
      <c r="X5146"/>
      <c r="Y5146"/>
      <c r="Z5146"/>
    </row>
    <row r="5147" spans="1:26">
      <c r="A5147">
        <v>10</v>
      </c>
      <c r="B5147" t="s">
        <v>6715</v>
      </c>
      <c r="C5147" t="s">
        <v>6716</v>
      </c>
      <c r="D5147">
        <v>91</v>
      </c>
      <c r="E5147">
        <v>23207.21</v>
      </c>
      <c r="F5147">
        <v>0</v>
      </c>
      <c r="G5147" s="2">
        <f t="shared" si="642"/>
        <v>23207.21</v>
      </c>
      <c r="H5147" s="3" t="str">
        <f t="shared" si="643"/>
        <v>10</v>
      </c>
      <c r="I5147" s="3" t="str">
        <f t="shared" si="644"/>
        <v>704</v>
      </c>
      <c r="J5147" s="3">
        <v>704</v>
      </c>
      <c r="K5147" s="3" t="str">
        <f>+VLOOKUP(J5147,'Dimension descriptions'!P:R,3,FALSE)</f>
        <v>Logan High School</v>
      </c>
      <c r="L5147" s="3" t="str">
        <f t="shared" si="645"/>
        <v>7711</v>
      </c>
      <c r="M5147" s="10">
        <v>7711</v>
      </c>
      <c r="N5147" s="3" t="str">
        <f t="shared" si="640"/>
        <v>1000</v>
      </c>
      <c r="O5147" s="3" t="str">
        <f t="shared" si="641"/>
        <v>149</v>
      </c>
      <c r="P5147" s="3" t="str">
        <f t="shared" si="646"/>
        <v>1</v>
      </c>
      <c r="Q5147" s="11">
        <f>+VLOOKUP(M5147,'Dimension descriptions'!K:M,2,FALSE)</f>
        <v>7710</v>
      </c>
      <c r="R5147" s="33">
        <v>7710</v>
      </c>
      <c r="S5147" s="11" t="str">
        <f>+VLOOKUP(R5147,'Dimension descriptions'!K:M,3)</f>
        <v>GEAR UP</v>
      </c>
      <c r="T5147" s="3" t="str">
        <f t="shared" si="647"/>
        <v>Y</v>
      </c>
      <c r="U5147" t="e">
        <f>+VLOOKUP(R5147,'FY21 P13 Allotment memo'!O:O,1,FALSE)</f>
        <v>#N/A</v>
      </c>
      <c r="V5147"/>
      <c r="W5147"/>
      <c r="X5147"/>
      <c r="Y5147"/>
      <c r="Z5147"/>
    </row>
    <row r="5148" spans="1:26">
      <c r="A5148">
        <v>10</v>
      </c>
      <c r="B5148" t="s">
        <v>6717</v>
      </c>
      <c r="C5148" t="s">
        <v>6718</v>
      </c>
      <c r="D5148">
        <v>91</v>
      </c>
      <c r="E5148">
        <v>4483.7</v>
      </c>
      <c r="F5148">
        <v>0</v>
      </c>
      <c r="G5148" s="2">
        <f t="shared" si="642"/>
        <v>4483.7</v>
      </c>
      <c r="H5148" s="3" t="str">
        <f t="shared" si="643"/>
        <v>10</v>
      </c>
      <c r="I5148" s="3" t="str">
        <f t="shared" si="644"/>
        <v>704</v>
      </c>
      <c r="J5148" s="3">
        <v>704</v>
      </c>
      <c r="K5148" s="3" t="str">
        <f>+VLOOKUP(J5148,'Dimension descriptions'!P:R,3,FALSE)</f>
        <v>Logan High School</v>
      </c>
      <c r="L5148" s="3" t="str">
        <f t="shared" si="645"/>
        <v>7711</v>
      </c>
      <c r="M5148" s="10">
        <v>7711</v>
      </c>
      <c r="N5148" s="3" t="str">
        <f t="shared" si="640"/>
        <v>1000</v>
      </c>
      <c r="O5148" s="3" t="str">
        <f t="shared" si="641"/>
        <v>161</v>
      </c>
      <c r="P5148" s="3" t="str">
        <f t="shared" si="646"/>
        <v>1</v>
      </c>
      <c r="Q5148" s="11">
        <f>+VLOOKUP(M5148,'Dimension descriptions'!K:M,2,FALSE)</f>
        <v>7710</v>
      </c>
      <c r="R5148" s="33">
        <v>7710</v>
      </c>
      <c r="S5148" s="11" t="str">
        <f>+VLOOKUP(R5148,'Dimension descriptions'!K:M,3)</f>
        <v>GEAR UP</v>
      </c>
      <c r="T5148" s="3" t="str">
        <f t="shared" si="647"/>
        <v>Y</v>
      </c>
      <c r="U5148" t="e">
        <f>+VLOOKUP(R5148,'FY21 P13 Allotment memo'!O:O,1,FALSE)</f>
        <v>#N/A</v>
      </c>
      <c r="V5148"/>
      <c r="W5148"/>
      <c r="X5148"/>
      <c r="Y5148"/>
      <c r="Z5148"/>
    </row>
    <row r="5149" spans="1:26">
      <c r="A5149">
        <v>10</v>
      </c>
      <c r="B5149" t="s">
        <v>6719</v>
      </c>
      <c r="C5149" t="s">
        <v>6720</v>
      </c>
      <c r="D5149">
        <v>91</v>
      </c>
      <c r="E5149">
        <v>27523.59</v>
      </c>
      <c r="F5149">
        <v>0</v>
      </c>
      <c r="G5149" s="2">
        <f t="shared" si="642"/>
        <v>27523.59</v>
      </c>
      <c r="H5149" s="3" t="str">
        <f t="shared" si="643"/>
        <v>10</v>
      </c>
      <c r="I5149" s="3" t="str">
        <f t="shared" si="644"/>
        <v>704</v>
      </c>
      <c r="J5149" s="3">
        <v>704</v>
      </c>
      <c r="K5149" s="3" t="str">
        <f>+VLOOKUP(J5149,'Dimension descriptions'!P:R,3,FALSE)</f>
        <v>Logan High School</v>
      </c>
      <c r="L5149" s="3" t="str">
        <f t="shared" si="645"/>
        <v>7711</v>
      </c>
      <c r="M5149" s="10">
        <v>7711</v>
      </c>
      <c r="N5149" s="3" t="str">
        <f t="shared" si="640"/>
        <v>1000</v>
      </c>
      <c r="O5149" s="3" t="str">
        <f t="shared" si="641"/>
        <v>198</v>
      </c>
      <c r="P5149" s="3" t="str">
        <f t="shared" si="646"/>
        <v>1</v>
      </c>
      <c r="Q5149" s="11">
        <f>+VLOOKUP(M5149,'Dimension descriptions'!K:M,2,FALSE)</f>
        <v>7710</v>
      </c>
      <c r="R5149" s="33">
        <v>7710</v>
      </c>
      <c r="S5149" s="11" t="str">
        <f>+VLOOKUP(R5149,'Dimension descriptions'!K:M,3)</f>
        <v>GEAR UP</v>
      </c>
      <c r="T5149" s="3" t="str">
        <f t="shared" si="647"/>
        <v>Y</v>
      </c>
      <c r="U5149" t="e">
        <f>+VLOOKUP(R5149,'FY21 P13 Allotment memo'!O:O,1,FALSE)</f>
        <v>#N/A</v>
      </c>
      <c r="V5149"/>
      <c r="W5149"/>
      <c r="X5149"/>
      <c r="Y5149"/>
      <c r="Z5149"/>
    </row>
    <row r="5150" spans="1:26">
      <c r="A5150">
        <v>10</v>
      </c>
      <c r="B5150" t="s">
        <v>6721</v>
      </c>
      <c r="C5150" t="s">
        <v>6722</v>
      </c>
      <c r="D5150">
        <v>91</v>
      </c>
      <c r="E5150">
        <v>43047.29</v>
      </c>
      <c r="F5150">
        <v>0</v>
      </c>
      <c r="G5150" s="2">
        <f t="shared" si="642"/>
        <v>43047.29</v>
      </c>
      <c r="H5150" s="3" t="str">
        <f t="shared" si="643"/>
        <v>10</v>
      </c>
      <c r="I5150" s="3" t="str">
        <f t="shared" si="644"/>
        <v>704</v>
      </c>
      <c r="J5150" s="3">
        <v>704</v>
      </c>
      <c r="K5150" s="3" t="str">
        <f>+VLOOKUP(J5150,'Dimension descriptions'!P:R,3,FALSE)</f>
        <v>Logan High School</v>
      </c>
      <c r="L5150" s="3" t="str">
        <f t="shared" si="645"/>
        <v>7711</v>
      </c>
      <c r="M5150" s="10">
        <v>7711</v>
      </c>
      <c r="N5150" s="3" t="str">
        <f t="shared" si="640"/>
        <v>1000</v>
      </c>
      <c r="O5150" s="3" t="str">
        <f t="shared" si="641"/>
        <v>210</v>
      </c>
      <c r="P5150" s="3" t="str">
        <f t="shared" si="646"/>
        <v>2</v>
      </c>
      <c r="Q5150" s="11">
        <f>+VLOOKUP(M5150,'Dimension descriptions'!K:M,2,FALSE)</f>
        <v>7710</v>
      </c>
      <c r="R5150" s="33">
        <v>7710</v>
      </c>
      <c r="S5150" s="11" t="str">
        <f>+VLOOKUP(R5150,'Dimension descriptions'!K:M,3)</f>
        <v>GEAR UP</v>
      </c>
      <c r="T5150" s="3" t="str">
        <f t="shared" si="647"/>
        <v>Y</v>
      </c>
      <c r="U5150" t="e">
        <f>+VLOOKUP(R5150,'FY21 P13 Allotment memo'!O:O,1,FALSE)</f>
        <v>#N/A</v>
      </c>
      <c r="V5150"/>
      <c r="W5150"/>
      <c r="X5150"/>
      <c r="Y5150"/>
      <c r="Z5150"/>
    </row>
    <row r="5151" spans="1:26">
      <c r="A5151">
        <v>10</v>
      </c>
      <c r="B5151" t="s">
        <v>6723</v>
      </c>
      <c r="C5151" t="s">
        <v>6724</v>
      </c>
      <c r="D5151">
        <v>91</v>
      </c>
      <c r="E5151">
        <v>15337.45</v>
      </c>
      <c r="F5151">
        <v>0</v>
      </c>
      <c r="G5151" s="2">
        <f t="shared" si="642"/>
        <v>15337.45</v>
      </c>
      <c r="H5151" s="3" t="str">
        <f t="shared" si="643"/>
        <v>10</v>
      </c>
      <c r="I5151" s="3" t="str">
        <f t="shared" si="644"/>
        <v>704</v>
      </c>
      <c r="J5151" s="3">
        <v>704</v>
      </c>
      <c r="K5151" s="3" t="str">
        <f>+VLOOKUP(J5151,'Dimension descriptions'!P:R,3,FALSE)</f>
        <v>Logan High School</v>
      </c>
      <c r="L5151" s="3" t="str">
        <f t="shared" si="645"/>
        <v>7711</v>
      </c>
      <c r="M5151" s="10">
        <v>7711</v>
      </c>
      <c r="N5151" s="3" t="str">
        <f t="shared" si="640"/>
        <v>1000</v>
      </c>
      <c r="O5151" s="3" t="str">
        <f t="shared" si="641"/>
        <v>220</v>
      </c>
      <c r="P5151" s="3" t="str">
        <f t="shared" si="646"/>
        <v>2</v>
      </c>
      <c r="Q5151" s="11">
        <f>+VLOOKUP(M5151,'Dimension descriptions'!K:M,2,FALSE)</f>
        <v>7710</v>
      </c>
      <c r="R5151" s="33">
        <v>7710</v>
      </c>
      <c r="S5151" s="11" t="str">
        <f>+VLOOKUP(R5151,'Dimension descriptions'!K:M,3)</f>
        <v>GEAR UP</v>
      </c>
      <c r="T5151" s="3" t="str">
        <f t="shared" si="647"/>
        <v>Y</v>
      </c>
      <c r="U5151" t="e">
        <f>+VLOOKUP(R5151,'FY21 P13 Allotment memo'!O:O,1,FALSE)</f>
        <v>#N/A</v>
      </c>
      <c r="V5151"/>
      <c r="W5151"/>
      <c r="X5151"/>
      <c r="Y5151"/>
      <c r="Z5151"/>
    </row>
    <row r="5152" spans="1:26">
      <c r="A5152">
        <v>10</v>
      </c>
      <c r="B5152" t="s">
        <v>6725</v>
      </c>
      <c r="C5152" t="s">
        <v>1346</v>
      </c>
      <c r="D5152">
        <v>91</v>
      </c>
      <c r="E5152">
        <v>29350.04</v>
      </c>
      <c r="F5152">
        <v>0</v>
      </c>
      <c r="G5152" s="2">
        <f t="shared" si="642"/>
        <v>29350.04</v>
      </c>
      <c r="H5152" s="3" t="str">
        <f t="shared" si="643"/>
        <v>10</v>
      </c>
      <c r="I5152" s="3" t="str">
        <f t="shared" si="644"/>
        <v>704</v>
      </c>
      <c r="J5152" s="3">
        <v>704</v>
      </c>
      <c r="K5152" s="3" t="str">
        <f>+VLOOKUP(J5152,'Dimension descriptions'!P:R,3,FALSE)</f>
        <v>Logan High School</v>
      </c>
      <c r="L5152" s="3" t="str">
        <f t="shared" si="645"/>
        <v>7711</v>
      </c>
      <c r="M5152" s="10">
        <v>7711</v>
      </c>
      <c r="N5152" s="3" t="str">
        <f t="shared" si="640"/>
        <v>1000</v>
      </c>
      <c r="O5152" s="3" t="str">
        <f t="shared" si="641"/>
        <v>241</v>
      </c>
      <c r="P5152" s="3" t="str">
        <f t="shared" si="646"/>
        <v>2</v>
      </c>
      <c r="Q5152" s="11">
        <f>+VLOOKUP(M5152,'Dimension descriptions'!K:M,2,FALSE)</f>
        <v>7710</v>
      </c>
      <c r="R5152" s="33">
        <v>7710</v>
      </c>
      <c r="S5152" s="11" t="str">
        <f>+VLOOKUP(R5152,'Dimension descriptions'!K:M,3)</f>
        <v>GEAR UP</v>
      </c>
      <c r="T5152" s="3" t="str">
        <f t="shared" si="647"/>
        <v>Y</v>
      </c>
      <c r="U5152" t="e">
        <f>+VLOOKUP(R5152,'FY21 P13 Allotment memo'!O:O,1,FALSE)</f>
        <v>#N/A</v>
      </c>
      <c r="V5152"/>
      <c r="W5152"/>
      <c r="X5152"/>
      <c r="Y5152"/>
      <c r="Z5152"/>
    </row>
    <row r="5153" spans="1:26">
      <c r="A5153">
        <v>10</v>
      </c>
      <c r="B5153" t="s">
        <v>6726</v>
      </c>
      <c r="C5153" t="s">
        <v>1250</v>
      </c>
      <c r="D5153">
        <v>91</v>
      </c>
      <c r="E5153">
        <v>1000</v>
      </c>
      <c r="F5153">
        <v>0</v>
      </c>
      <c r="G5153" s="2">
        <f t="shared" si="642"/>
        <v>1000</v>
      </c>
      <c r="H5153" s="3" t="str">
        <f t="shared" si="643"/>
        <v>10</v>
      </c>
      <c r="I5153" s="3" t="str">
        <f t="shared" si="644"/>
        <v>704</v>
      </c>
      <c r="J5153" s="3">
        <v>704</v>
      </c>
      <c r="K5153" s="3" t="str">
        <f>+VLOOKUP(J5153,'Dimension descriptions'!P:R,3,FALSE)</f>
        <v>Logan High School</v>
      </c>
      <c r="L5153" s="3" t="str">
        <f t="shared" si="645"/>
        <v>7711</v>
      </c>
      <c r="M5153" s="10">
        <v>7711</v>
      </c>
      <c r="N5153" s="3" t="str">
        <f t="shared" si="640"/>
        <v>1000</v>
      </c>
      <c r="O5153" s="3" t="str">
        <f t="shared" si="641"/>
        <v>245</v>
      </c>
      <c r="P5153" s="3" t="str">
        <f t="shared" si="646"/>
        <v>2</v>
      </c>
      <c r="Q5153" s="11">
        <f>+VLOOKUP(M5153,'Dimension descriptions'!K:M,2,FALSE)</f>
        <v>7710</v>
      </c>
      <c r="R5153" s="33">
        <v>7710</v>
      </c>
      <c r="S5153" s="11" t="str">
        <f>+VLOOKUP(R5153,'Dimension descriptions'!K:M,3)</f>
        <v>GEAR UP</v>
      </c>
      <c r="T5153" s="3" t="str">
        <f t="shared" si="647"/>
        <v>Y</v>
      </c>
      <c r="U5153" t="e">
        <f>+VLOOKUP(R5153,'FY21 P13 Allotment memo'!O:O,1,FALSE)</f>
        <v>#N/A</v>
      </c>
      <c r="V5153"/>
      <c r="W5153"/>
      <c r="X5153"/>
      <c r="Y5153"/>
      <c r="Z5153"/>
    </row>
    <row r="5154" spans="1:26">
      <c r="A5154">
        <v>10</v>
      </c>
      <c r="B5154" t="s">
        <v>6727</v>
      </c>
      <c r="C5154" t="s">
        <v>6728</v>
      </c>
      <c r="D5154">
        <v>91</v>
      </c>
      <c r="E5154">
        <v>4060</v>
      </c>
      <c r="F5154">
        <v>0</v>
      </c>
      <c r="G5154" s="2">
        <f t="shared" si="642"/>
        <v>4060</v>
      </c>
      <c r="H5154" s="3" t="str">
        <f t="shared" si="643"/>
        <v>10</v>
      </c>
      <c r="I5154" s="3" t="str">
        <f t="shared" si="644"/>
        <v>704</v>
      </c>
      <c r="J5154" s="3">
        <v>704</v>
      </c>
      <c r="K5154" s="3" t="str">
        <f>+VLOOKUP(J5154,'Dimension descriptions'!P:R,3,FALSE)</f>
        <v>Logan High School</v>
      </c>
      <c r="L5154" s="3" t="str">
        <f t="shared" si="645"/>
        <v>7711</v>
      </c>
      <c r="M5154" s="10">
        <v>7711</v>
      </c>
      <c r="N5154" s="3" t="str">
        <f t="shared" si="640"/>
        <v>1000</v>
      </c>
      <c r="O5154" s="3" t="str">
        <f t="shared" si="641"/>
        <v>320</v>
      </c>
      <c r="P5154" s="3" t="str">
        <f t="shared" si="646"/>
        <v>3</v>
      </c>
      <c r="Q5154" s="11">
        <f>+VLOOKUP(M5154,'Dimension descriptions'!K:M,2,FALSE)</f>
        <v>7710</v>
      </c>
      <c r="R5154" s="33">
        <v>7710</v>
      </c>
      <c r="S5154" s="11" t="str">
        <f>+VLOOKUP(R5154,'Dimension descriptions'!K:M,3)</f>
        <v>GEAR UP</v>
      </c>
      <c r="T5154" s="3" t="str">
        <f t="shared" si="647"/>
        <v>Y</v>
      </c>
      <c r="U5154" t="e">
        <f>+VLOOKUP(R5154,'FY21 P13 Allotment memo'!O:O,1,FALSE)</f>
        <v>#N/A</v>
      </c>
      <c r="V5154"/>
      <c r="W5154"/>
      <c r="X5154"/>
      <c r="Y5154"/>
      <c r="Z5154"/>
    </row>
    <row r="5155" spans="1:26">
      <c r="A5155">
        <v>10</v>
      </c>
      <c r="B5155" t="s">
        <v>6729</v>
      </c>
      <c r="C5155" t="s">
        <v>6730</v>
      </c>
      <c r="D5155">
        <v>91</v>
      </c>
      <c r="E5155">
        <v>576.74</v>
      </c>
      <c r="F5155">
        <v>0</v>
      </c>
      <c r="G5155" s="2">
        <f t="shared" si="642"/>
        <v>576.74</v>
      </c>
      <c r="H5155" s="3" t="str">
        <f t="shared" si="643"/>
        <v>10</v>
      </c>
      <c r="I5155" s="3" t="str">
        <f t="shared" si="644"/>
        <v>704</v>
      </c>
      <c r="J5155" s="3">
        <v>704</v>
      </c>
      <c r="K5155" s="3" t="str">
        <f>+VLOOKUP(J5155,'Dimension descriptions'!P:R,3,FALSE)</f>
        <v>Logan High School</v>
      </c>
      <c r="L5155" s="3" t="str">
        <f t="shared" si="645"/>
        <v>7711</v>
      </c>
      <c r="M5155" s="10">
        <v>7711</v>
      </c>
      <c r="N5155" s="3" t="str">
        <f t="shared" si="640"/>
        <v>1000</v>
      </c>
      <c r="O5155" s="3" t="str">
        <f t="shared" si="641"/>
        <v>341</v>
      </c>
      <c r="P5155" s="3" t="str">
        <f t="shared" si="646"/>
        <v>3</v>
      </c>
      <c r="Q5155" s="11">
        <f>+VLOOKUP(M5155,'Dimension descriptions'!K:M,2,FALSE)</f>
        <v>7710</v>
      </c>
      <c r="R5155" s="33">
        <v>7710</v>
      </c>
      <c r="S5155" s="11" t="str">
        <f>+VLOOKUP(R5155,'Dimension descriptions'!K:M,3)</f>
        <v>GEAR UP</v>
      </c>
      <c r="T5155" s="3" t="str">
        <f t="shared" si="647"/>
        <v>Y</v>
      </c>
      <c r="U5155" t="e">
        <f>+VLOOKUP(R5155,'FY21 P13 Allotment memo'!O:O,1,FALSE)</f>
        <v>#N/A</v>
      </c>
      <c r="V5155"/>
      <c r="W5155"/>
      <c r="X5155"/>
      <c r="Y5155"/>
      <c r="Z5155"/>
    </row>
    <row r="5156" spans="1:26">
      <c r="A5156">
        <v>10</v>
      </c>
      <c r="B5156" t="s">
        <v>6731</v>
      </c>
      <c r="C5156" t="s">
        <v>6732</v>
      </c>
      <c r="D5156">
        <v>91</v>
      </c>
      <c r="E5156">
        <v>2626.3</v>
      </c>
      <c r="F5156">
        <v>0</v>
      </c>
      <c r="G5156" s="2">
        <f t="shared" si="642"/>
        <v>2626.3</v>
      </c>
      <c r="H5156" s="3" t="str">
        <f t="shared" si="643"/>
        <v>10</v>
      </c>
      <c r="I5156" s="3" t="str">
        <f t="shared" si="644"/>
        <v>704</v>
      </c>
      <c r="J5156" s="3">
        <v>704</v>
      </c>
      <c r="K5156" s="3" t="str">
        <f>+VLOOKUP(J5156,'Dimension descriptions'!P:R,3,FALSE)</f>
        <v>Logan High School</v>
      </c>
      <c r="L5156" s="3" t="str">
        <f t="shared" si="645"/>
        <v>7711</v>
      </c>
      <c r="M5156" s="10">
        <v>7711</v>
      </c>
      <c r="N5156" s="3" t="str">
        <f t="shared" si="640"/>
        <v>1000</v>
      </c>
      <c r="O5156" s="3" t="str">
        <f t="shared" si="641"/>
        <v>580</v>
      </c>
      <c r="P5156" s="3" t="str">
        <f t="shared" si="646"/>
        <v>5</v>
      </c>
      <c r="Q5156" s="11">
        <f>+VLOOKUP(M5156,'Dimension descriptions'!K:M,2,FALSE)</f>
        <v>7710</v>
      </c>
      <c r="R5156" s="33">
        <v>7710</v>
      </c>
      <c r="S5156" s="11" t="str">
        <f>+VLOOKUP(R5156,'Dimension descriptions'!K:M,3)</f>
        <v>GEAR UP</v>
      </c>
      <c r="T5156" s="3" t="str">
        <f t="shared" si="647"/>
        <v>Y</v>
      </c>
      <c r="U5156" t="e">
        <f>+VLOOKUP(R5156,'FY21 P13 Allotment memo'!O:O,1,FALSE)</f>
        <v>#N/A</v>
      </c>
      <c r="V5156"/>
      <c r="W5156"/>
      <c r="X5156"/>
      <c r="Y5156"/>
      <c r="Z5156"/>
    </row>
    <row r="5157" spans="1:26">
      <c r="A5157">
        <v>10</v>
      </c>
      <c r="B5157" t="s">
        <v>6733</v>
      </c>
      <c r="C5157" t="s">
        <v>6734</v>
      </c>
      <c r="D5157">
        <v>91</v>
      </c>
      <c r="E5157">
        <v>46969.45</v>
      </c>
      <c r="F5157">
        <v>0</v>
      </c>
      <c r="G5157" s="2">
        <f t="shared" si="642"/>
        <v>46969.45</v>
      </c>
      <c r="H5157" s="3" t="str">
        <f t="shared" si="643"/>
        <v>10</v>
      </c>
      <c r="I5157" s="3" t="str">
        <f t="shared" si="644"/>
        <v>704</v>
      </c>
      <c r="J5157" s="3">
        <v>704</v>
      </c>
      <c r="K5157" s="3" t="str">
        <f>+VLOOKUP(J5157,'Dimension descriptions'!P:R,3,FALSE)</f>
        <v>Logan High School</v>
      </c>
      <c r="L5157" s="3" t="str">
        <f t="shared" si="645"/>
        <v>7711</v>
      </c>
      <c r="M5157" s="10">
        <v>7711</v>
      </c>
      <c r="N5157" s="3" t="str">
        <f t="shared" si="640"/>
        <v>1000</v>
      </c>
      <c r="O5157" s="3" t="str">
        <f t="shared" si="641"/>
        <v>610</v>
      </c>
      <c r="P5157" s="3" t="str">
        <f t="shared" si="646"/>
        <v>6</v>
      </c>
      <c r="Q5157" s="11">
        <f>+VLOOKUP(M5157,'Dimension descriptions'!K:M,2,FALSE)</f>
        <v>7710</v>
      </c>
      <c r="R5157" s="33">
        <v>7710</v>
      </c>
      <c r="S5157" s="11" t="str">
        <f>+VLOOKUP(R5157,'Dimension descriptions'!K:M,3)</f>
        <v>GEAR UP</v>
      </c>
      <c r="T5157" s="3" t="str">
        <f t="shared" si="647"/>
        <v>Y</v>
      </c>
      <c r="U5157" t="e">
        <f>+VLOOKUP(R5157,'FY21 P13 Allotment memo'!O:O,1,FALSE)</f>
        <v>#N/A</v>
      </c>
      <c r="V5157"/>
      <c r="W5157"/>
      <c r="X5157"/>
      <c r="Y5157"/>
      <c r="Z5157"/>
    </row>
    <row r="5158" spans="1:26">
      <c r="A5158">
        <v>10</v>
      </c>
      <c r="B5158" t="s">
        <v>6735</v>
      </c>
      <c r="C5158" t="s">
        <v>5491</v>
      </c>
      <c r="D5158">
        <v>91</v>
      </c>
      <c r="E5158">
        <v>0</v>
      </c>
      <c r="F5158">
        <v>0</v>
      </c>
      <c r="G5158" s="2">
        <f t="shared" si="642"/>
        <v>0</v>
      </c>
      <c r="H5158" s="3" t="str">
        <f t="shared" si="643"/>
        <v>10</v>
      </c>
      <c r="I5158" s="3" t="str">
        <f t="shared" si="644"/>
        <v>704</v>
      </c>
      <c r="J5158" s="3">
        <v>704</v>
      </c>
      <c r="K5158" s="3" t="str">
        <f>+VLOOKUP(J5158,'Dimension descriptions'!P:R,3,FALSE)</f>
        <v>Logan High School</v>
      </c>
      <c r="L5158" s="3" t="str">
        <f t="shared" si="645"/>
        <v>7711</v>
      </c>
      <c r="M5158" s="10">
        <v>7711</v>
      </c>
      <c r="N5158" s="3" t="str">
        <f t="shared" si="640"/>
        <v>1000</v>
      </c>
      <c r="O5158" s="3" t="str">
        <f t="shared" si="641"/>
        <v>642</v>
      </c>
      <c r="P5158" s="3" t="str">
        <f t="shared" si="646"/>
        <v>6</v>
      </c>
      <c r="Q5158" s="11">
        <f>+VLOOKUP(M5158,'Dimension descriptions'!K:M,2,FALSE)</f>
        <v>7710</v>
      </c>
      <c r="R5158" s="33">
        <v>7710</v>
      </c>
      <c r="S5158" s="11" t="str">
        <f>+VLOOKUP(R5158,'Dimension descriptions'!K:M,3)</f>
        <v>GEAR UP</v>
      </c>
      <c r="T5158" s="3" t="str">
        <f t="shared" si="647"/>
        <v>Y</v>
      </c>
      <c r="U5158" t="e">
        <f>+VLOOKUP(R5158,'FY21 P13 Allotment memo'!O:O,1,FALSE)</f>
        <v>#N/A</v>
      </c>
      <c r="V5158"/>
      <c r="W5158"/>
      <c r="X5158"/>
      <c r="Y5158"/>
      <c r="Z5158"/>
    </row>
    <row r="5159" spans="1:26">
      <c r="A5159">
        <v>10</v>
      </c>
      <c r="B5159" t="s">
        <v>6736</v>
      </c>
      <c r="C5159" t="s">
        <v>6737</v>
      </c>
      <c r="D5159">
        <v>91</v>
      </c>
      <c r="E5159">
        <v>0</v>
      </c>
      <c r="F5159">
        <v>0</v>
      </c>
      <c r="G5159" s="2">
        <f t="shared" si="642"/>
        <v>0</v>
      </c>
      <c r="H5159" s="3" t="str">
        <f t="shared" si="643"/>
        <v>10</v>
      </c>
      <c r="I5159" s="3" t="str">
        <f t="shared" si="644"/>
        <v>704</v>
      </c>
      <c r="J5159" s="3">
        <v>704</v>
      </c>
      <c r="K5159" s="3" t="str">
        <f>+VLOOKUP(J5159,'Dimension descriptions'!P:R,3,FALSE)</f>
        <v>Logan High School</v>
      </c>
      <c r="L5159" s="3" t="str">
        <f t="shared" si="645"/>
        <v>7711</v>
      </c>
      <c r="M5159" s="10">
        <v>7711</v>
      </c>
      <c r="N5159" s="3" t="str">
        <f t="shared" si="640"/>
        <v>1000</v>
      </c>
      <c r="O5159" s="3" t="str">
        <f t="shared" si="641"/>
        <v>730</v>
      </c>
      <c r="P5159" s="3" t="str">
        <f t="shared" si="646"/>
        <v>7</v>
      </c>
      <c r="Q5159" s="11">
        <f>+VLOOKUP(M5159,'Dimension descriptions'!K:M,2,FALSE)</f>
        <v>7710</v>
      </c>
      <c r="R5159" s="33">
        <v>7710</v>
      </c>
      <c r="S5159" s="11" t="str">
        <f>+VLOOKUP(R5159,'Dimension descriptions'!K:M,3)</f>
        <v>GEAR UP</v>
      </c>
      <c r="T5159" s="3" t="str">
        <f t="shared" si="647"/>
        <v>Y</v>
      </c>
      <c r="U5159" t="e">
        <f>+VLOOKUP(R5159,'FY21 P13 Allotment memo'!O:O,1,FALSE)</f>
        <v>#N/A</v>
      </c>
      <c r="V5159"/>
      <c r="W5159"/>
      <c r="X5159"/>
      <c r="Y5159"/>
      <c r="Z5159"/>
    </row>
    <row r="5160" spans="1:26">
      <c r="A5160">
        <v>10</v>
      </c>
      <c r="B5160" t="s">
        <v>6738</v>
      </c>
      <c r="C5160" t="s">
        <v>6739</v>
      </c>
      <c r="D5160">
        <v>91</v>
      </c>
      <c r="E5160">
        <v>0</v>
      </c>
      <c r="F5160">
        <v>0</v>
      </c>
      <c r="G5160" s="2">
        <f t="shared" si="642"/>
        <v>0</v>
      </c>
      <c r="H5160" s="3" t="str">
        <f t="shared" si="643"/>
        <v>10</v>
      </c>
      <c r="I5160" s="3" t="str">
        <f t="shared" si="644"/>
        <v>704</v>
      </c>
      <c r="J5160" s="3">
        <v>704</v>
      </c>
      <c r="K5160" s="3" t="str">
        <f>+VLOOKUP(J5160,'Dimension descriptions'!P:R,3,FALSE)</f>
        <v>Logan High School</v>
      </c>
      <c r="L5160" s="3" t="str">
        <f t="shared" si="645"/>
        <v>7711</v>
      </c>
      <c r="M5160" s="10">
        <v>7711</v>
      </c>
      <c r="N5160" s="3" t="str">
        <f t="shared" si="640"/>
        <v>1000</v>
      </c>
      <c r="O5160" s="3" t="str">
        <f t="shared" si="641"/>
        <v>890</v>
      </c>
      <c r="P5160" s="3" t="str">
        <f t="shared" si="646"/>
        <v>8</v>
      </c>
      <c r="Q5160" s="11">
        <f>+VLOOKUP(M5160,'Dimension descriptions'!K:M,2,FALSE)</f>
        <v>7710</v>
      </c>
      <c r="R5160" s="33">
        <v>7710</v>
      </c>
      <c r="S5160" s="11" t="str">
        <f>+VLOOKUP(R5160,'Dimension descriptions'!K:M,3)</f>
        <v>GEAR UP</v>
      </c>
      <c r="T5160" s="3" t="str">
        <f t="shared" si="647"/>
        <v>Y</v>
      </c>
      <c r="U5160" t="e">
        <f>+VLOOKUP(R5160,'FY21 P13 Allotment memo'!O:O,1,FALSE)</f>
        <v>#N/A</v>
      </c>
      <c r="V5160"/>
      <c r="W5160"/>
      <c r="X5160"/>
      <c r="Y5160"/>
      <c r="Z5160"/>
    </row>
    <row r="5161" spans="1:26">
      <c r="A5161">
        <v>10</v>
      </c>
      <c r="B5161" t="s">
        <v>6740</v>
      </c>
      <c r="C5161" t="s">
        <v>6741</v>
      </c>
      <c r="D5161">
        <v>91</v>
      </c>
      <c r="E5161">
        <v>4166.3900000000003</v>
      </c>
      <c r="F5161">
        <v>0</v>
      </c>
      <c r="G5161" s="2">
        <f t="shared" si="642"/>
        <v>4166.3900000000003</v>
      </c>
      <c r="H5161" s="3" t="str">
        <f t="shared" si="643"/>
        <v>10</v>
      </c>
      <c r="I5161" s="3" t="str">
        <f t="shared" si="644"/>
        <v>704</v>
      </c>
      <c r="J5161" s="3">
        <v>704</v>
      </c>
      <c r="K5161" s="3" t="str">
        <f>+VLOOKUP(J5161,'Dimension descriptions'!P:R,3,FALSE)</f>
        <v>Logan High School</v>
      </c>
      <c r="L5161" s="3" t="str">
        <f t="shared" si="645"/>
        <v>7711</v>
      </c>
      <c r="M5161" s="10">
        <v>7711</v>
      </c>
      <c r="N5161" s="3" t="str">
        <f t="shared" si="640"/>
        <v>2100</v>
      </c>
      <c r="O5161" s="3" t="str">
        <f t="shared" si="641"/>
        <v>152</v>
      </c>
      <c r="P5161" s="3" t="str">
        <f t="shared" si="646"/>
        <v>1</v>
      </c>
      <c r="Q5161" s="11">
        <f>+VLOOKUP(M5161,'Dimension descriptions'!K:M,2,FALSE)</f>
        <v>7710</v>
      </c>
      <c r="R5161" s="33">
        <v>7710</v>
      </c>
      <c r="S5161" s="11" t="str">
        <f>+VLOOKUP(R5161,'Dimension descriptions'!K:M,3)</f>
        <v>GEAR UP</v>
      </c>
      <c r="T5161" s="3" t="str">
        <f t="shared" si="647"/>
        <v>Y</v>
      </c>
      <c r="U5161" t="e">
        <f>+VLOOKUP(R5161,'FY21 P13 Allotment memo'!O:O,1,FALSE)</f>
        <v>#N/A</v>
      </c>
      <c r="V5161"/>
      <c r="W5161"/>
      <c r="X5161"/>
      <c r="Y5161"/>
      <c r="Z5161"/>
    </row>
    <row r="5162" spans="1:26">
      <c r="A5162">
        <v>10</v>
      </c>
      <c r="B5162" t="s">
        <v>6742</v>
      </c>
      <c r="C5162" t="s">
        <v>1279</v>
      </c>
      <c r="D5162">
        <v>91</v>
      </c>
      <c r="E5162">
        <v>834.09</v>
      </c>
      <c r="F5162">
        <v>0</v>
      </c>
      <c r="G5162" s="2">
        <f t="shared" si="642"/>
        <v>834.09</v>
      </c>
      <c r="H5162" s="3" t="str">
        <f t="shared" si="643"/>
        <v>10</v>
      </c>
      <c r="I5162" s="3" t="str">
        <f t="shared" si="644"/>
        <v>704</v>
      </c>
      <c r="J5162" s="3">
        <v>704</v>
      </c>
      <c r="K5162" s="3" t="str">
        <f>+VLOOKUP(J5162,'Dimension descriptions'!P:R,3,FALSE)</f>
        <v>Logan High School</v>
      </c>
      <c r="L5162" s="3" t="str">
        <f t="shared" si="645"/>
        <v>7711</v>
      </c>
      <c r="M5162" s="10">
        <v>7711</v>
      </c>
      <c r="N5162" s="3" t="str">
        <f t="shared" si="640"/>
        <v>2100</v>
      </c>
      <c r="O5162" s="3" t="str">
        <f t="shared" si="641"/>
        <v>210</v>
      </c>
      <c r="P5162" s="3" t="str">
        <f t="shared" si="646"/>
        <v>2</v>
      </c>
      <c r="Q5162" s="11">
        <f>+VLOOKUP(M5162,'Dimension descriptions'!K:M,2,FALSE)</f>
        <v>7710</v>
      </c>
      <c r="R5162" s="33">
        <v>7710</v>
      </c>
      <c r="S5162" s="11" t="str">
        <f>+VLOOKUP(R5162,'Dimension descriptions'!K:M,3)</f>
        <v>GEAR UP</v>
      </c>
      <c r="T5162" s="3" t="str">
        <f t="shared" si="647"/>
        <v>Y</v>
      </c>
      <c r="U5162" t="e">
        <f>+VLOOKUP(R5162,'FY21 P13 Allotment memo'!O:O,1,FALSE)</f>
        <v>#N/A</v>
      </c>
      <c r="V5162"/>
      <c r="W5162"/>
      <c r="X5162"/>
      <c r="Y5162"/>
      <c r="Z5162"/>
    </row>
    <row r="5163" spans="1:26">
      <c r="A5163">
        <v>10</v>
      </c>
      <c r="B5163" t="s">
        <v>6743</v>
      </c>
      <c r="C5163" t="s">
        <v>1246</v>
      </c>
      <c r="D5163">
        <v>91</v>
      </c>
      <c r="E5163">
        <v>318.81</v>
      </c>
      <c r="F5163">
        <v>0</v>
      </c>
      <c r="G5163" s="2">
        <f t="shared" si="642"/>
        <v>318.81</v>
      </c>
      <c r="H5163" s="3" t="str">
        <f t="shared" si="643"/>
        <v>10</v>
      </c>
      <c r="I5163" s="3" t="str">
        <f t="shared" si="644"/>
        <v>704</v>
      </c>
      <c r="J5163" s="3">
        <v>704</v>
      </c>
      <c r="K5163" s="3" t="str">
        <f>+VLOOKUP(J5163,'Dimension descriptions'!P:R,3,FALSE)</f>
        <v>Logan High School</v>
      </c>
      <c r="L5163" s="3" t="str">
        <f t="shared" si="645"/>
        <v>7711</v>
      </c>
      <c r="M5163" s="10">
        <v>7711</v>
      </c>
      <c r="N5163" s="3" t="str">
        <f t="shared" si="640"/>
        <v>2100</v>
      </c>
      <c r="O5163" s="3" t="str">
        <f t="shared" si="641"/>
        <v>220</v>
      </c>
      <c r="P5163" s="3" t="str">
        <f t="shared" si="646"/>
        <v>2</v>
      </c>
      <c r="Q5163" s="11">
        <f>+VLOOKUP(M5163,'Dimension descriptions'!K:M,2,FALSE)</f>
        <v>7710</v>
      </c>
      <c r="R5163" s="33">
        <v>7710</v>
      </c>
      <c r="S5163" s="11" t="str">
        <f>+VLOOKUP(R5163,'Dimension descriptions'!K:M,3)</f>
        <v>GEAR UP</v>
      </c>
      <c r="T5163" s="3" t="str">
        <f t="shared" si="647"/>
        <v>Y</v>
      </c>
      <c r="U5163" t="e">
        <f>+VLOOKUP(R5163,'FY21 P13 Allotment memo'!O:O,1,FALSE)</f>
        <v>#N/A</v>
      </c>
      <c r="V5163"/>
      <c r="W5163"/>
      <c r="X5163"/>
      <c r="Y5163"/>
      <c r="Z5163"/>
    </row>
    <row r="5164" spans="1:26">
      <c r="A5164">
        <v>10</v>
      </c>
      <c r="B5164" t="s">
        <v>6744</v>
      </c>
      <c r="C5164" t="s">
        <v>1346</v>
      </c>
      <c r="D5164">
        <v>91</v>
      </c>
      <c r="E5164">
        <v>24.87</v>
      </c>
      <c r="F5164">
        <v>0</v>
      </c>
      <c r="G5164" s="2">
        <f t="shared" si="642"/>
        <v>24.87</v>
      </c>
      <c r="H5164" s="3" t="str">
        <f t="shared" si="643"/>
        <v>10</v>
      </c>
      <c r="I5164" s="3" t="str">
        <f t="shared" si="644"/>
        <v>704</v>
      </c>
      <c r="J5164" s="3">
        <v>704</v>
      </c>
      <c r="K5164" s="3" t="str">
        <f>+VLOOKUP(J5164,'Dimension descriptions'!P:R,3,FALSE)</f>
        <v>Logan High School</v>
      </c>
      <c r="L5164" s="3" t="str">
        <f t="shared" si="645"/>
        <v>7711</v>
      </c>
      <c r="M5164" s="10">
        <v>7711</v>
      </c>
      <c r="N5164" s="3" t="str">
        <f t="shared" si="640"/>
        <v>2100</v>
      </c>
      <c r="O5164" s="3" t="str">
        <f t="shared" si="641"/>
        <v>241</v>
      </c>
      <c r="P5164" s="3" t="str">
        <f t="shared" si="646"/>
        <v>2</v>
      </c>
      <c r="Q5164" s="11">
        <f>+VLOOKUP(M5164,'Dimension descriptions'!K:M,2,FALSE)</f>
        <v>7710</v>
      </c>
      <c r="R5164" s="33">
        <v>7710</v>
      </c>
      <c r="S5164" s="11" t="str">
        <f>+VLOOKUP(R5164,'Dimension descriptions'!K:M,3)</f>
        <v>GEAR UP</v>
      </c>
      <c r="T5164" s="3" t="str">
        <f t="shared" si="647"/>
        <v>Y</v>
      </c>
      <c r="U5164" t="e">
        <f>+VLOOKUP(R5164,'FY21 P13 Allotment memo'!O:O,1,FALSE)</f>
        <v>#N/A</v>
      </c>
      <c r="V5164"/>
      <c r="W5164"/>
      <c r="X5164"/>
      <c r="Y5164"/>
      <c r="Z5164"/>
    </row>
    <row r="5165" spans="1:26">
      <c r="A5165">
        <v>10</v>
      </c>
      <c r="B5165" t="s">
        <v>6745</v>
      </c>
      <c r="C5165" t="s">
        <v>1250</v>
      </c>
      <c r="D5165">
        <v>91</v>
      </c>
      <c r="E5165">
        <v>250.01</v>
      </c>
      <c r="F5165">
        <v>0</v>
      </c>
      <c r="G5165" s="2">
        <f t="shared" si="642"/>
        <v>250.01</v>
      </c>
      <c r="H5165" s="3" t="str">
        <f t="shared" si="643"/>
        <v>10</v>
      </c>
      <c r="I5165" s="3" t="str">
        <f t="shared" si="644"/>
        <v>704</v>
      </c>
      <c r="J5165" s="3">
        <v>704</v>
      </c>
      <c r="K5165" s="3" t="str">
        <f>+VLOOKUP(J5165,'Dimension descriptions'!P:R,3,FALSE)</f>
        <v>Logan High School</v>
      </c>
      <c r="L5165" s="3" t="str">
        <f t="shared" si="645"/>
        <v>7711</v>
      </c>
      <c r="M5165" s="10">
        <v>7711</v>
      </c>
      <c r="N5165" s="3" t="str">
        <f t="shared" si="640"/>
        <v>2100</v>
      </c>
      <c r="O5165" s="3" t="str">
        <f t="shared" si="641"/>
        <v>245</v>
      </c>
      <c r="P5165" s="3" t="str">
        <f t="shared" si="646"/>
        <v>2</v>
      </c>
      <c r="Q5165" s="11">
        <f>+VLOOKUP(M5165,'Dimension descriptions'!K:M,2,FALSE)</f>
        <v>7710</v>
      </c>
      <c r="R5165" s="33">
        <v>7710</v>
      </c>
      <c r="S5165" s="11" t="str">
        <f>+VLOOKUP(R5165,'Dimension descriptions'!K:M,3)</f>
        <v>GEAR UP</v>
      </c>
      <c r="T5165" s="3" t="str">
        <f t="shared" si="647"/>
        <v>Y</v>
      </c>
      <c r="U5165" t="e">
        <f>+VLOOKUP(R5165,'FY21 P13 Allotment memo'!O:O,1,FALSE)</f>
        <v>#N/A</v>
      </c>
      <c r="V5165"/>
      <c r="W5165"/>
      <c r="X5165"/>
      <c r="Y5165"/>
      <c r="Z5165"/>
    </row>
    <row r="5166" spans="1:26">
      <c r="A5166">
        <v>10</v>
      </c>
      <c r="B5166" t="s">
        <v>6746</v>
      </c>
      <c r="C5166" t="s">
        <v>6747</v>
      </c>
      <c r="D5166">
        <v>91</v>
      </c>
      <c r="E5166">
        <v>14451.32</v>
      </c>
      <c r="F5166">
        <v>0</v>
      </c>
      <c r="G5166" s="2">
        <f t="shared" si="642"/>
        <v>14451.32</v>
      </c>
      <c r="H5166" s="3" t="str">
        <f t="shared" si="643"/>
        <v>10</v>
      </c>
      <c r="I5166" s="3" t="str">
        <f t="shared" si="644"/>
        <v>704</v>
      </c>
      <c r="J5166" s="3">
        <v>704</v>
      </c>
      <c r="K5166" s="3" t="str">
        <f>+VLOOKUP(J5166,'Dimension descriptions'!P:R,3,FALSE)</f>
        <v>Logan High School</v>
      </c>
      <c r="L5166" s="3" t="str">
        <f t="shared" si="645"/>
        <v>7711</v>
      </c>
      <c r="M5166" s="10">
        <v>7711</v>
      </c>
      <c r="N5166" s="3" t="str">
        <f t="shared" si="640"/>
        <v>2120</v>
      </c>
      <c r="O5166" s="3" t="str">
        <f t="shared" si="641"/>
        <v>142</v>
      </c>
      <c r="P5166" s="3" t="str">
        <f t="shared" si="646"/>
        <v>1</v>
      </c>
      <c r="Q5166" s="11">
        <f>+VLOOKUP(M5166,'Dimension descriptions'!K:M,2,FALSE)</f>
        <v>7710</v>
      </c>
      <c r="R5166" s="33">
        <v>7710</v>
      </c>
      <c r="S5166" s="11" t="str">
        <f>+VLOOKUP(R5166,'Dimension descriptions'!K:M,3)</f>
        <v>GEAR UP</v>
      </c>
      <c r="T5166" s="3" t="str">
        <f t="shared" si="647"/>
        <v>Y</v>
      </c>
      <c r="U5166" t="e">
        <f>+VLOOKUP(R5166,'FY21 P13 Allotment memo'!O:O,1,FALSE)</f>
        <v>#N/A</v>
      </c>
      <c r="V5166"/>
      <c r="W5166"/>
      <c r="X5166"/>
      <c r="Y5166"/>
      <c r="Z5166"/>
    </row>
    <row r="5167" spans="1:26">
      <c r="A5167">
        <v>10</v>
      </c>
      <c r="B5167" t="s">
        <v>6748</v>
      </c>
      <c r="C5167" t="s">
        <v>6722</v>
      </c>
      <c r="D5167">
        <v>91</v>
      </c>
      <c r="E5167">
        <v>2893.11</v>
      </c>
      <c r="F5167">
        <v>0</v>
      </c>
      <c r="G5167" s="2">
        <f t="shared" si="642"/>
        <v>2893.11</v>
      </c>
      <c r="H5167" s="3" t="str">
        <f t="shared" si="643"/>
        <v>10</v>
      </c>
      <c r="I5167" s="3" t="str">
        <f t="shared" si="644"/>
        <v>704</v>
      </c>
      <c r="J5167" s="3">
        <v>704</v>
      </c>
      <c r="K5167" s="3" t="str">
        <f>+VLOOKUP(J5167,'Dimension descriptions'!P:R,3,FALSE)</f>
        <v>Logan High School</v>
      </c>
      <c r="L5167" s="3" t="str">
        <f t="shared" si="645"/>
        <v>7711</v>
      </c>
      <c r="M5167" s="10">
        <v>7711</v>
      </c>
      <c r="N5167" s="3" t="str">
        <f t="shared" si="640"/>
        <v>2120</v>
      </c>
      <c r="O5167" s="3" t="str">
        <f t="shared" si="641"/>
        <v>210</v>
      </c>
      <c r="P5167" s="3" t="str">
        <f t="shared" si="646"/>
        <v>2</v>
      </c>
      <c r="Q5167" s="11">
        <f>+VLOOKUP(M5167,'Dimension descriptions'!K:M,2,FALSE)</f>
        <v>7710</v>
      </c>
      <c r="R5167" s="33">
        <v>7710</v>
      </c>
      <c r="S5167" s="11" t="str">
        <f>+VLOOKUP(R5167,'Dimension descriptions'!K:M,3)</f>
        <v>GEAR UP</v>
      </c>
      <c r="T5167" s="3" t="str">
        <f t="shared" si="647"/>
        <v>Y</v>
      </c>
      <c r="U5167" t="e">
        <f>+VLOOKUP(R5167,'FY21 P13 Allotment memo'!O:O,1,FALSE)</f>
        <v>#N/A</v>
      </c>
      <c r="V5167"/>
      <c r="W5167"/>
      <c r="X5167"/>
      <c r="Y5167"/>
      <c r="Z5167"/>
    </row>
    <row r="5168" spans="1:26">
      <c r="A5168">
        <v>10</v>
      </c>
      <c r="B5168" t="s">
        <v>6749</v>
      </c>
      <c r="C5168" t="s">
        <v>6724</v>
      </c>
      <c r="D5168">
        <v>91</v>
      </c>
      <c r="E5168">
        <v>1015.77</v>
      </c>
      <c r="F5168">
        <v>0</v>
      </c>
      <c r="G5168" s="2">
        <f t="shared" si="642"/>
        <v>1015.77</v>
      </c>
      <c r="H5168" s="3" t="str">
        <f t="shared" si="643"/>
        <v>10</v>
      </c>
      <c r="I5168" s="3" t="str">
        <f t="shared" si="644"/>
        <v>704</v>
      </c>
      <c r="J5168" s="3">
        <v>704</v>
      </c>
      <c r="K5168" s="3" t="str">
        <f>+VLOOKUP(J5168,'Dimension descriptions'!P:R,3,FALSE)</f>
        <v>Logan High School</v>
      </c>
      <c r="L5168" s="3" t="str">
        <f t="shared" si="645"/>
        <v>7711</v>
      </c>
      <c r="M5168" s="10">
        <v>7711</v>
      </c>
      <c r="N5168" s="3" t="str">
        <f t="shared" si="640"/>
        <v>2120</v>
      </c>
      <c r="O5168" s="3" t="str">
        <f t="shared" si="641"/>
        <v>220</v>
      </c>
      <c r="P5168" s="3" t="str">
        <f t="shared" si="646"/>
        <v>2</v>
      </c>
      <c r="Q5168" s="11">
        <f>+VLOOKUP(M5168,'Dimension descriptions'!K:M,2,FALSE)</f>
        <v>7710</v>
      </c>
      <c r="R5168" s="33">
        <v>7710</v>
      </c>
      <c r="S5168" s="11" t="str">
        <f>+VLOOKUP(R5168,'Dimension descriptions'!K:M,3)</f>
        <v>GEAR UP</v>
      </c>
      <c r="T5168" s="3" t="str">
        <f t="shared" si="647"/>
        <v>Y</v>
      </c>
      <c r="U5168" t="e">
        <f>+VLOOKUP(R5168,'FY21 P13 Allotment memo'!O:O,1,FALSE)</f>
        <v>#N/A</v>
      </c>
      <c r="V5168"/>
      <c r="W5168"/>
      <c r="X5168"/>
      <c r="Y5168"/>
      <c r="Z5168"/>
    </row>
    <row r="5169" spans="1:26">
      <c r="A5169">
        <v>10</v>
      </c>
      <c r="B5169" t="s">
        <v>6750</v>
      </c>
      <c r="C5169" t="s">
        <v>1346</v>
      </c>
      <c r="D5169">
        <v>91</v>
      </c>
      <c r="E5169">
        <v>2741.81</v>
      </c>
      <c r="F5169">
        <v>0</v>
      </c>
      <c r="G5169" s="2">
        <f t="shared" si="642"/>
        <v>2741.81</v>
      </c>
      <c r="H5169" s="3" t="str">
        <f t="shared" si="643"/>
        <v>10</v>
      </c>
      <c r="I5169" s="3" t="str">
        <f t="shared" si="644"/>
        <v>704</v>
      </c>
      <c r="J5169" s="3">
        <v>704</v>
      </c>
      <c r="K5169" s="3" t="str">
        <f>+VLOOKUP(J5169,'Dimension descriptions'!P:R,3,FALSE)</f>
        <v>Logan High School</v>
      </c>
      <c r="L5169" s="3" t="str">
        <f t="shared" si="645"/>
        <v>7711</v>
      </c>
      <c r="M5169" s="10">
        <v>7711</v>
      </c>
      <c r="N5169" s="3" t="str">
        <f t="shared" si="640"/>
        <v>2120</v>
      </c>
      <c r="O5169" s="3" t="str">
        <f t="shared" si="641"/>
        <v>241</v>
      </c>
      <c r="P5169" s="3" t="str">
        <f t="shared" si="646"/>
        <v>2</v>
      </c>
      <c r="Q5169" s="11">
        <f>+VLOOKUP(M5169,'Dimension descriptions'!K:M,2,FALSE)</f>
        <v>7710</v>
      </c>
      <c r="R5169" s="33">
        <v>7710</v>
      </c>
      <c r="S5169" s="11" t="str">
        <f>+VLOOKUP(R5169,'Dimension descriptions'!K:M,3)</f>
        <v>GEAR UP</v>
      </c>
      <c r="T5169" s="3" t="str">
        <f t="shared" si="647"/>
        <v>Y</v>
      </c>
      <c r="U5169" t="e">
        <f>+VLOOKUP(R5169,'FY21 P13 Allotment memo'!O:O,1,FALSE)</f>
        <v>#N/A</v>
      </c>
      <c r="V5169"/>
      <c r="W5169"/>
      <c r="X5169"/>
      <c r="Y5169"/>
      <c r="Z5169"/>
    </row>
    <row r="5170" spans="1:26">
      <c r="A5170">
        <v>10</v>
      </c>
      <c r="B5170" t="s">
        <v>6751</v>
      </c>
      <c r="C5170" t="s">
        <v>6752</v>
      </c>
      <c r="D5170">
        <v>91</v>
      </c>
      <c r="E5170">
        <v>9662.4599999999991</v>
      </c>
      <c r="F5170">
        <v>0</v>
      </c>
      <c r="G5170" s="2">
        <f t="shared" si="642"/>
        <v>9662.4599999999991</v>
      </c>
      <c r="H5170" s="3" t="str">
        <f t="shared" si="643"/>
        <v>10</v>
      </c>
      <c r="I5170" s="3" t="str">
        <f t="shared" si="644"/>
        <v>704</v>
      </c>
      <c r="J5170" s="3">
        <v>704</v>
      </c>
      <c r="K5170" s="3" t="str">
        <f>+VLOOKUP(J5170,'Dimension descriptions'!P:R,3,FALSE)</f>
        <v>Logan High School</v>
      </c>
      <c r="L5170" s="3" t="str">
        <f t="shared" si="645"/>
        <v>7711</v>
      </c>
      <c r="M5170" s="10">
        <v>7711</v>
      </c>
      <c r="N5170" s="3" t="str">
        <f t="shared" si="640"/>
        <v>2190</v>
      </c>
      <c r="O5170" s="3" t="str">
        <f t="shared" si="641"/>
        <v>197</v>
      </c>
      <c r="P5170" s="3" t="str">
        <f t="shared" si="646"/>
        <v>1</v>
      </c>
      <c r="Q5170" s="11">
        <f>+VLOOKUP(M5170,'Dimension descriptions'!K:M,2,FALSE)</f>
        <v>7710</v>
      </c>
      <c r="R5170" s="33">
        <v>7710</v>
      </c>
      <c r="S5170" s="11" t="str">
        <f>+VLOOKUP(R5170,'Dimension descriptions'!K:M,3)</f>
        <v>GEAR UP</v>
      </c>
      <c r="T5170" s="3" t="str">
        <f t="shared" si="647"/>
        <v>Y</v>
      </c>
      <c r="U5170" t="e">
        <f>+VLOOKUP(R5170,'FY21 P13 Allotment memo'!O:O,1,FALSE)</f>
        <v>#N/A</v>
      </c>
      <c r="V5170"/>
      <c r="W5170"/>
      <c r="X5170"/>
      <c r="Y5170"/>
      <c r="Z5170"/>
    </row>
    <row r="5171" spans="1:26">
      <c r="A5171">
        <v>10</v>
      </c>
      <c r="B5171" t="s">
        <v>6753</v>
      </c>
      <c r="C5171" t="s">
        <v>1246</v>
      </c>
      <c r="D5171">
        <v>91</v>
      </c>
      <c r="E5171">
        <v>739.17</v>
      </c>
      <c r="F5171">
        <v>0</v>
      </c>
      <c r="G5171" s="2">
        <f t="shared" si="642"/>
        <v>739.17</v>
      </c>
      <c r="H5171" s="3" t="str">
        <f t="shared" si="643"/>
        <v>10</v>
      </c>
      <c r="I5171" s="3" t="str">
        <f t="shared" si="644"/>
        <v>704</v>
      </c>
      <c r="J5171" s="3">
        <v>704</v>
      </c>
      <c r="K5171" s="3" t="str">
        <f>+VLOOKUP(J5171,'Dimension descriptions'!P:R,3,FALSE)</f>
        <v>Logan High School</v>
      </c>
      <c r="L5171" s="3" t="str">
        <f t="shared" si="645"/>
        <v>7711</v>
      </c>
      <c r="M5171" s="10">
        <v>7711</v>
      </c>
      <c r="N5171" s="3" t="str">
        <f t="shared" si="640"/>
        <v>2190</v>
      </c>
      <c r="O5171" s="3" t="str">
        <f t="shared" si="641"/>
        <v>220</v>
      </c>
      <c r="P5171" s="3" t="str">
        <f t="shared" si="646"/>
        <v>2</v>
      </c>
      <c r="Q5171" s="11">
        <f>+VLOOKUP(M5171,'Dimension descriptions'!K:M,2,FALSE)</f>
        <v>7710</v>
      </c>
      <c r="R5171" s="33">
        <v>7710</v>
      </c>
      <c r="S5171" s="11" t="str">
        <f>+VLOOKUP(R5171,'Dimension descriptions'!K:M,3)</f>
        <v>GEAR UP</v>
      </c>
      <c r="T5171" s="3" t="str">
        <f t="shared" si="647"/>
        <v>Y</v>
      </c>
      <c r="U5171" t="e">
        <f>+VLOOKUP(R5171,'FY21 P13 Allotment memo'!O:O,1,FALSE)</f>
        <v>#N/A</v>
      </c>
      <c r="V5171"/>
      <c r="W5171"/>
      <c r="X5171"/>
      <c r="Y5171"/>
      <c r="Z5171"/>
    </row>
    <row r="5172" spans="1:26">
      <c r="A5172">
        <v>10</v>
      </c>
      <c r="B5172" t="s">
        <v>6754</v>
      </c>
      <c r="C5172" t="s">
        <v>6755</v>
      </c>
      <c r="D5172">
        <v>91</v>
      </c>
      <c r="E5172">
        <v>1495.89</v>
      </c>
      <c r="F5172">
        <v>0</v>
      </c>
      <c r="G5172" s="2">
        <f t="shared" si="642"/>
        <v>1495.89</v>
      </c>
      <c r="H5172" s="3" t="str">
        <f t="shared" si="643"/>
        <v>10</v>
      </c>
      <c r="I5172" s="3" t="str">
        <f t="shared" si="644"/>
        <v>704</v>
      </c>
      <c r="J5172" s="3">
        <v>704</v>
      </c>
      <c r="K5172" s="3" t="str">
        <f>+VLOOKUP(J5172,'Dimension descriptions'!P:R,3,FALSE)</f>
        <v>Logan High School</v>
      </c>
      <c r="L5172" s="3" t="str">
        <f t="shared" si="645"/>
        <v>7711</v>
      </c>
      <c r="M5172" s="10">
        <v>7711</v>
      </c>
      <c r="N5172" s="3" t="str">
        <f t="shared" si="640"/>
        <v>2400</v>
      </c>
      <c r="O5172" s="3" t="str">
        <f t="shared" si="641"/>
        <v>152</v>
      </c>
      <c r="P5172" s="3" t="str">
        <f t="shared" si="646"/>
        <v>1</v>
      </c>
      <c r="Q5172" s="11">
        <f>+VLOOKUP(M5172,'Dimension descriptions'!K:M,2,FALSE)</f>
        <v>7710</v>
      </c>
      <c r="R5172" s="33">
        <v>7710</v>
      </c>
      <c r="S5172" s="11" t="str">
        <f>+VLOOKUP(R5172,'Dimension descriptions'!K:M,3)</f>
        <v>GEAR UP</v>
      </c>
      <c r="T5172" s="3" t="str">
        <f t="shared" si="647"/>
        <v>Y</v>
      </c>
      <c r="U5172" t="e">
        <f>+VLOOKUP(R5172,'FY21 P13 Allotment memo'!O:O,1,FALSE)</f>
        <v>#N/A</v>
      </c>
      <c r="V5172"/>
      <c r="W5172"/>
      <c r="X5172"/>
      <c r="Y5172"/>
      <c r="Z5172"/>
    </row>
    <row r="5173" spans="1:26">
      <c r="A5173">
        <v>10</v>
      </c>
      <c r="B5173" t="s">
        <v>6756</v>
      </c>
      <c r="C5173" t="s">
        <v>1246</v>
      </c>
      <c r="D5173">
        <v>91</v>
      </c>
      <c r="E5173">
        <v>114.44</v>
      </c>
      <c r="F5173">
        <v>0</v>
      </c>
      <c r="G5173" s="2">
        <f t="shared" si="642"/>
        <v>114.44</v>
      </c>
      <c r="H5173" s="3" t="str">
        <f t="shared" si="643"/>
        <v>10</v>
      </c>
      <c r="I5173" s="3" t="str">
        <f t="shared" si="644"/>
        <v>704</v>
      </c>
      <c r="J5173" s="3">
        <v>704</v>
      </c>
      <c r="K5173" s="3" t="str">
        <f>+VLOOKUP(J5173,'Dimension descriptions'!P:R,3,FALSE)</f>
        <v>Logan High School</v>
      </c>
      <c r="L5173" s="3" t="str">
        <f t="shared" si="645"/>
        <v>7711</v>
      </c>
      <c r="M5173" s="10">
        <v>7711</v>
      </c>
      <c r="N5173" s="3" t="str">
        <f t="shared" si="640"/>
        <v>2400</v>
      </c>
      <c r="O5173" s="3" t="str">
        <f t="shared" si="641"/>
        <v>220</v>
      </c>
      <c r="P5173" s="3" t="str">
        <f t="shared" si="646"/>
        <v>2</v>
      </c>
      <c r="Q5173" s="11">
        <f>+VLOOKUP(M5173,'Dimension descriptions'!K:M,2,FALSE)</f>
        <v>7710</v>
      </c>
      <c r="R5173" s="33">
        <v>7710</v>
      </c>
      <c r="S5173" s="11" t="str">
        <f>+VLOOKUP(R5173,'Dimension descriptions'!K:M,3)</f>
        <v>GEAR UP</v>
      </c>
      <c r="T5173" s="3" t="str">
        <f t="shared" si="647"/>
        <v>Y</v>
      </c>
      <c r="U5173" t="e">
        <f>+VLOOKUP(R5173,'FY21 P13 Allotment memo'!O:O,1,FALSE)</f>
        <v>#N/A</v>
      </c>
      <c r="V5173"/>
      <c r="W5173"/>
      <c r="X5173"/>
      <c r="Y5173"/>
      <c r="Z5173"/>
    </row>
    <row r="5174" spans="1:26">
      <c r="A5174">
        <v>10</v>
      </c>
      <c r="B5174" t="s">
        <v>6757</v>
      </c>
      <c r="C5174" t="s">
        <v>6758</v>
      </c>
      <c r="D5174">
        <v>91</v>
      </c>
      <c r="E5174">
        <v>13.87</v>
      </c>
      <c r="F5174">
        <v>0</v>
      </c>
      <c r="G5174" s="2">
        <f t="shared" si="642"/>
        <v>13.87</v>
      </c>
      <c r="H5174" s="3" t="str">
        <f t="shared" si="643"/>
        <v>10</v>
      </c>
      <c r="I5174" s="3" t="str">
        <f t="shared" si="644"/>
        <v>704</v>
      </c>
      <c r="J5174" s="3">
        <v>704</v>
      </c>
      <c r="K5174" s="3" t="str">
        <f>+VLOOKUP(J5174,'Dimension descriptions'!P:R,3,FALSE)</f>
        <v>Logan High School</v>
      </c>
      <c r="L5174" s="3" t="str">
        <f t="shared" si="645"/>
        <v>7711</v>
      </c>
      <c r="M5174" s="10">
        <v>7711</v>
      </c>
      <c r="N5174" s="3" t="str">
        <f t="shared" si="640"/>
        <v>2650</v>
      </c>
      <c r="O5174" s="3" t="str">
        <f t="shared" si="641"/>
        <v>626</v>
      </c>
      <c r="P5174" s="3" t="str">
        <f t="shared" si="646"/>
        <v>6</v>
      </c>
      <c r="Q5174" s="11">
        <f>+VLOOKUP(M5174,'Dimension descriptions'!K:M,2,FALSE)</f>
        <v>7710</v>
      </c>
      <c r="R5174" s="33">
        <v>7710</v>
      </c>
      <c r="S5174" s="11" t="str">
        <f>+VLOOKUP(R5174,'Dimension descriptions'!K:M,3)</f>
        <v>GEAR UP</v>
      </c>
      <c r="T5174" s="3" t="str">
        <f t="shared" si="647"/>
        <v>Y</v>
      </c>
      <c r="U5174" t="e">
        <f>+VLOOKUP(R5174,'FY21 P13 Allotment memo'!O:O,1,FALSE)</f>
        <v>#N/A</v>
      </c>
      <c r="V5174"/>
      <c r="W5174"/>
      <c r="X5174"/>
      <c r="Y5174"/>
      <c r="Z5174"/>
    </row>
    <row r="5175" spans="1:26">
      <c r="A5175">
        <v>10</v>
      </c>
      <c r="B5175" t="s">
        <v>6759</v>
      </c>
      <c r="C5175" t="s">
        <v>6760</v>
      </c>
      <c r="D5175">
        <v>91</v>
      </c>
      <c r="E5175">
        <v>0</v>
      </c>
      <c r="F5175">
        <v>0</v>
      </c>
      <c r="G5175" s="2">
        <f t="shared" si="642"/>
        <v>0</v>
      </c>
      <c r="H5175" s="3" t="str">
        <f t="shared" si="643"/>
        <v>10</v>
      </c>
      <c r="I5175" s="3" t="str">
        <f t="shared" si="644"/>
        <v>704</v>
      </c>
      <c r="J5175" s="3">
        <v>704</v>
      </c>
      <c r="K5175" s="3" t="str">
        <f>+VLOOKUP(J5175,'Dimension descriptions'!P:R,3,FALSE)</f>
        <v>Logan High School</v>
      </c>
      <c r="L5175" s="3" t="str">
        <f t="shared" si="645"/>
        <v>7711</v>
      </c>
      <c r="M5175" s="10">
        <v>7711</v>
      </c>
      <c r="N5175" s="3" t="str">
        <f t="shared" si="640"/>
        <v>2700</v>
      </c>
      <c r="O5175" s="3" t="str">
        <f t="shared" si="641"/>
        <v>519</v>
      </c>
      <c r="P5175" s="3" t="str">
        <f t="shared" si="646"/>
        <v>5</v>
      </c>
      <c r="Q5175" s="11">
        <f>+VLOOKUP(M5175,'Dimension descriptions'!K:M,2,FALSE)</f>
        <v>7710</v>
      </c>
      <c r="R5175" s="33">
        <v>7710</v>
      </c>
      <c r="S5175" s="11" t="str">
        <f>+VLOOKUP(R5175,'Dimension descriptions'!K:M,3)</f>
        <v>GEAR UP</v>
      </c>
      <c r="T5175" s="3" t="str">
        <f t="shared" si="647"/>
        <v>Y</v>
      </c>
      <c r="U5175" t="e">
        <f>+VLOOKUP(R5175,'FY21 P13 Allotment memo'!O:O,1,FALSE)</f>
        <v>#N/A</v>
      </c>
      <c r="V5175"/>
      <c r="W5175"/>
      <c r="X5175"/>
      <c r="Y5175"/>
      <c r="Z5175"/>
    </row>
    <row r="5176" spans="1:26">
      <c r="A5176">
        <v>10</v>
      </c>
      <c r="B5176" t="s">
        <v>6761</v>
      </c>
      <c r="C5176" t="s">
        <v>6762</v>
      </c>
      <c r="D5176">
        <v>91</v>
      </c>
      <c r="E5176">
        <v>120177.87</v>
      </c>
      <c r="F5176">
        <v>0</v>
      </c>
      <c r="G5176" s="2">
        <f t="shared" si="642"/>
        <v>120177.87</v>
      </c>
      <c r="H5176" s="3" t="str">
        <f t="shared" si="643"/>
        <v>10</v>
      </c>
      <c r="I5176" s="3" t="str">
        <f t="shared" si="644"/>
        <v>704</v>
      </c>
      <c r="J5176" s="3">
        <v>704</v>
      </c>
      <c r="K5176" s="3" t="str">
        <f>+VLOOKUP(J5176,'Dimension descriptions'!P:R,3,FALSE)</f>
        <v>Logan High School</v>
      </c>
      <c r="L5176" s="3" t="str">
        <f t="shared" si="645"/>
        <v>7712</v>
      </c>
      <c r="M5176" s="10">
        <v>7712</v>
      </c>
      <c r="N5176" s="3" t="str">
        <f t="shared" si="640"/>
        <v>1000</v>
      </c>
      <c r="O5176" s="3" t="str">
        <f t="shared" si="641"/>
        <v>131</v>
      </c>
      <c r="P5176" s="3" t="str">
        <f t="shared" si="646"/>
        <v>1</v>
      </c>
      <c r="Q5176" s="11">
        <f>+VLOOKUP(M5176,'Dimension descriptions'!K:M,2,FALSE)</f>
        <v>7710</v>
      </c>
      <c r="R5176" s="33">
        <v>7710</v>
      </c>
      <c r="S5176" s="11" t="str">
        <f>+VLOOKUP(R5176,'Dimension descriptions'!K:M,3)</f>
        <v>GEAR UP</v>
      </c>
      <c r="T5176" s="3" t="str">
        <f t="shared" si="647"/>
        <v>Y</v>
      </c>
      <c r="U5176" t="e">
        <f>+VLOOKUP(R5176,'FY21 P13 Allotment memo'!O:O,1,FALSE)</f>
        <v>#N/A</v>
      </c>
      <c r="V5176"/>
      <c r="W5176"/>
      <c r="X5176"/>
      <c r="Y5176"/>
      <c r="Z5176"/>
    </row>
    <row r="5177" spans="1:26">
      <c r="A5177">
        <v>10</v>
      </c>
      <c r="B5177" t="s">
        <v>6763</v>
      </c>
      <c r="C5177" t="s">
        <v>6764</v>
      </c>
      <c r="D5177">
        <v>91</v>
      </c>
      <c r="E5177">
        <v>12002.34</v>
      </c>
      <c r="F5177">
        <v>0</v>
      </c>
      <c r="G5177" s="2">
        <f t="shared" si="642"/>
        <v>12002.34</v>
      </c>
      <c r="H5177" s="3" t="str">
        <f t="shared" si="643"/>
        <v>10</v>
      </c>
      <c r="I5177" s="3" t="str">
        <f t="shared" si="644"/>
        <v>704</v>
      </c>
      <c r="J5177" s="3">
        <v>704</v>
      </c>
      <c r="K5177" s="3" t="str">
        <f>+VLOOKUP(J5177,'Dimension descriptions'!P:R,3,FALSE)</f>
        <v>Logan High School</v>
      </c>
      <c r="L5177" s="3" t="str">
        <f t="shared" si="645"/>
        <v>7712</v>
      </c>
      <c r="M5177" s="10">
        <v>7712</v>
      </c>
      <c r="N5177" s="3" t="str">
        <f t="shared" si="640"/>
        <v>1000</v>
      </c>
      <c r="O5177" s="3" t="str">
        <f t="shared" si="641"/>
        <v>149</v>
      </c>
      <c r="P5177" s="3" t="str">
        <f t="shared" si="646"/>
        <v>1</v>
      </c>
      <c r="Q5177" s="11">
        <f>+VLOOKUP(M5177,'Dimension descriptions'!K:M,2,FALSE)</f>
        <v>7710</v>
      </c>
      <c r="R5177" s="33">
        <v>7710</v>
      </c>
      <c r="S5177" s="11" t="str">
        <f>+VLOOKUP(R5177,'Dimension descriptions'!K:M,3)</f>
        <v>GEAR UP</v>
      </c>
      <c r="T5177" s="3" t="str">
        <f t="shared" si="647"/>
        <v>Y</v>
      </c>
      <c r="U5177" t="e">
        <f>+VLOOKUP(R5177,'FY21 P13 Allotment memo'!O:O,1,FALSE)</f>
        <v>#N/A</v>
      </c>
      <c r="V5177"/>
      <c r="W5177"/>
      <c r="X5177"/>
      <c r="Y5177"/>
      <c r="Z5177"/>
    </row>
    <row r="5178" spans="1:26">
      <c r="A5178">
        <v>10</v>
      </c>
      <c r="B5178" t="s">
        <v>6765</v>
      </c>
      <c r="C5178" t="s">
        <v>6766</v>
      </c>
      <c r="D5178">
        <v>91</v>
      </c>
      <c r="E5178">
        <v>0</v>
      </c>
      <c r="F5178">
        <v>0</v>
      </c>
      <c r="G5178" s="2">
        <f t="shared" si="642"/>
        <v>0</v>
      </c>
      <c r="H5178" s="3" t="str">
        <f t="shared" si="643"/>
        <v>10</v>
      </c>
      <c r="I5178" s="3" t="str">
        <f t="shared" si="644"/>
        <v>704</v>
      </c>
      <c r="J5178" s="3">
        <v>704</v>
      </c>
      <c r="K5178" s="3" t="str">
        <f>+VLOOKUP(J5178,'Dimension descriptions'!P:R,3,FALSE)</f>
        <v>Logan High School</v>
      </c>
      <c r="L5178" s="3" t="str">
        <f t="shared" si="645"/>
        <v>7712</v>
      </c>
      <c r="M5178" s="10">
        <v>7712</v>
      </c>
      <c r="N5178" s="3" t="str">
        <f t="shared" si="640"/>
        <v>1000</v>
      </c>
      <c r="O5178" s="3" t="str">
        <f t="shared" si="641"/>
        <v>152</v>
      </c>
      <c r="P5178" s="3" t="str">
        <f t="shared" si="646"/>
        <v>1</v>
      </c>
      <c r="Q5178" s="11">
        <f>+VLOOKUP(M5178,'Dimension descriptions'!K:M,2,FALSE)</f>
        <v>7710</v>
      </c>
      <c r="R5178" s="33">
        <v>7710</v>
      </c>
      <c r="S5178" s="11" t="str">
        <f>+VLOOKUP(R5178,'Dimension descriptions'!K:M,3)</f>
        <v>GEAR UP</v>
      </c>
      <c r="T5178" s="3" t="str">
        <f t="shared" si="647"/>
        <v>Y</v>
      </c>
      <c r="U5178" t="e">
        <f>+VLOOKUP(R5178,'FY21 P13 Allotment memo'!O:O,1,FALSE)</f>
        <v>#N/A</v>
      </c>
      <c r="V5178"/>
      <c r="W5178"/>
      <c r="X5178"/>
      <c r="Y5178"/>
      <c r="Z5178"/>
    </row>
    <row r="5179" spans="1:26">
      <c r="A5179">
        <v>10</v>
      </c>
      <c r="B5179" t="s">
        <v>6767</v>
      </c>
      <c r="C5179" t="s">
        <v>6768</v>
      </c>
      <c r="D5179">
        <v>91</v>
      </c>
      <c r="E5179">
        <v>4199.34</v>
      </c>
      <c r="F5179">
        <v>0</v>
      </c>
      <c r="G5179" s="2">
        <f t="shared" si="642"/>
        <v>4199.34</v>
      </c>
      <c r="H5179" s="3" t="str">
        <f t="shared" si="643"/>
        <v>10</v>
      </c>
      <c r="I5179" s="3" t="str">
        <f t="shared" si="644"/>
        <v>704</v>
      </c>
      <c r="J5179" s="3">
        <v>704</v>
      </c>
      <c r="K5179" s="3" t="str">
        <f>+VLOOKUP(J5179,'Dimension descriptions'!P:R,3,FALSE)</f>
        <v>Logan High School</v>
      </c>
      <c r="L5179" s="3" t="str">
        <f t="shared" si="645"/>
        <v>7712</v>
      </c>
      <c r="M5179" s="10">
        <v>7712</v>
      </c>
      <c r="N5179" s="3" t="str">
        <f t="shared" si="640"/>
        <v>1000</v>
      </c>
      <c r="O5179" s="3" t="str">
        <f t="shared" si="641"/>
        <v>161</v>
      </c>
      <c r="P5179" s="3" t="str">
        <f t="shared" si="646"/>
        <v>1</v>
      </c>
      <c r="Q5179" s="11">
        <f>+VLOOKUP(M5179,'Dimension descriptions'!K:M,2,FALSE)</f>
        <v>7710</v>
      </c>
      <c r="R5179" s="33">
        <v>7710</v>
      </c>
      <c r="S5179" s="11" t="str">
        <f>+VLOOKUP(R5179,'Dimension descriptions'!K:M,3)</f>
        <v>GEAR UP</v>
      </c>
      <c r="T5179" s="3" t="str">
        <f t="shared" si="647"/>
        <v>Y</v>
      </c>
      <c r="U5179" t="e">
        <f>+VLOOKUP(R5179,'FY21 P13 Allotment memo'!O:O,1,FALSE)</f>
        <v>#N/A</v>
      </c>
      <c r="V5179"/>
      <c r="W5179"/>
      <c r="X5179"/>
      <c r="Y5179"/>
      <c r="Z5179"/>
    </row>
    <row r="5180" spans="1:26">
      <c r="A5180">
        <v>10</v>
      </c>
      <c r="B5180" t="s">
        <v>6769</v>
      </c>
      <c r="C5180" t="s">
        <v>6770</v>
      </c>
      <c r="D5180">
        <v>91</v>
      </c>
      <c r="E5180">
        <v>29264.09</v>
      </c>
      <c r="F5180">
        <v>0</v>
      </c>
      <c r="G5180" s="2">
        <f t="shared" si="642"/>
        <v>29264.09</v>
      </c>
      <c r="H5180" s="3" t="str">
        <f t="shared" si="643"/>
        <v>10</v>
      </c>
      <c r="I5180" s="3" t="str">
        <f t="shared" si="644"/>
        <v>704</v>
      </c>
      <c r="J5180" s="3">
        <v>704</v>
      </c>
      <c r="K5180" s="3" t="str">
        <f>+VLOOKUP(J5180,'Dimension descriptions'!P:R,3,FALSE)</f>
        <v>Logan High School</v>
      </c>
      <c r="L5180" s="3" t="str">
        <f t="shared" si="645"/>
        <v>7712</v>
      </c>
      <c r="M5180" s="10">
        <v>7712</v>
      </c>
      <c r="N5180" s="3" t="str">
        <f t="shared" si="640"/>
        <v>1000</v>
      </c>
      <c r="O5180" s="3" t="str">
        <f t="shared" si="641"/>
        <v>198</v>
      </c>
      <c r="P5180" s="3" t="str">
        <f t="shared" si="646"/>
        <v>1</v>
      </c>
      <c r="Q5180" s="11">
        <f>+VLOOKUP(M5180,'Dimension descriptions'!K:M,2,FALSE)</f>
        <v>7710</v>
      </c>
      <c r="R5180" s="33">
        <v>7710</v>
      </c>
      <c r="S5180" s="11" t="str">
        <f>+VLOOKUP(R5180,'Dimension descriptions'!K:M,3)</f>
        <v>GEAR UP</v>
      </c>
      <c r="T5180" s="3" t="str">
        <f t="shared" si="647"/>
        <v>Y</v>
      </c>
      <c r="U5180" t="e">
        <f>+VLOOKUP(R5180,'FY21 P13 Allotment memo'!O:O,1,FALSE)</f>
        <v>#N/A</v>
      </c>
      <c r="V5180"/>
      <c r="W5180"/>
      <c r="X5180"/>
      <c r="Y5180"/>
      <c r="Z5180"/>
    </row>
    <row r="5181" spans="1:26">
      <c r="A5181">
        <v>10</v>
      </c>
      <c r="B5181" t="s">
        <v>6771</v>
      </c>
      <c r="C5181" t="s">
        <v>6772</v>
      </c>
      <c r="D5181">
        <v>91</v>
      </c>
      <c r="E5181">
        <v>36048.199999999997</v>
      </c>
      <c r="F5181">
        <v>0</v>
      </c>
      <c r="G5181" s="2">
        <f t="shared" si="642"/>
        <v>36048.199999999997</v>
      </c>
      <c r="H5181" s="3" t="str">
        <f t="shared" si="643"/>
        <v>10</v>
      </c>
      <c r="I5181" s="3" t="str">
        <f t="shared" si="644"/>
        <v>704</v>
      </c>
      <c r="J5181" s="3">
        <v>704</v>
      </c>
      <c r="K5181" s="3" t="str">
        <f>+VLOOKUP(J5181,'Dimension descriptions'!P:R,3,FALSE)</f>
        <v>Logan High School</v>
      </c>
      <c r="L5181" s="3" t="str">
        <f t="shared" si="645"/>
        <v>7712</v>
      </c>
      <c r="M5181" s="10">
        <v>7712</v>
      </c>
      <c r="N5181" s="3" t="str">
        <f t="shared" si="640"/>
        <v>1000</v>
      </c>
      <c r="O5181" s="3" t="str">
        <f t="shared" si="641"/>
        <v>210</v>
      </c>
      <c r="P5181" s="3" t="str">
        <f t="shared" si="646"/>
        <v>2</v>
      </c>
      <c r="Q5181" s="11">
        <f>+VLOOKUP(M5181,'Dimension descriptions'!K:M,2,FALSE)</f>
        <v>7710</v>
      </c>
      <c r="R5181" s="33">
        <v>7710</v>
      </c>
      <c r="S5181" s="11" t="str">
        <f>+VLOOKUP(R5181,'Dimension descriptions'!K:M,3)</f>
        <v>GEAR UP</v>
      </c>
      <c r="T5181" s="3" t="str">
        <f t="shared" si="647"/>
        <v>Y</v>
      </c>
      <c r="U5181" t="e">
        <f>+VLOOKUP(R5181,'FY21 P13 Allotment memo'!O:O,1,FALSE)</f>
        <v>#N/A</v>
      </c>
      <c r="V5181"/>
      <c r="W5181"/>
      <c r="X5181"/>
      <c r="Y5181"/>
      <c r="Z5181"/>
    </row>
    <row r="5182" spans="1:26">
      <c r="A5182">
        <v>10</v>
      </c>
      <c r="B5182" t="s">
        <v>6773</v>
      </c>
      <c r="C5182" t="s">
        <v>6774</v>
      </c>
      <c r="D5182">
        <v>91</v>
      </c>
      <c r="E5182">
        <v>12413.86</v>
      </c>
      <c r="F5182">
        <v>0</v>
      </c>
      <c r="G5182" s="2">
        <f t="shared" si="642"/>
        <v>12413.86</v>
      </c>
      <c r="H5182" s="3" t="str">
        <f t="shared" si="643"/>
        <v>10</v>
      </c>
      <c r="I5182" s="3" t="str">
        <f t="shared" si="644"/>
        <v>704</v>
      </c>
      <c r="J5182" s="3">
        <v>704</v>
      </c>
      <c r="K5182" s="3" t="str">
        <f>+VLOOKUP(J5182,'Dimension descriptions'!P:R,3,FALSE)</f>
        <v>Logan High School</v>
      </c>
      <c r="L5182" s="3" t="str">
        <f t="shared" si="645"/>
        <v>7712</v>
      </c>
      <c r="M5182" s="10">
        <v>7712</v>
      </c>
      <c r="N5182" s="3" t="str">
        <f t="shared" si="640"/>
        <v>1000</v>
      </c>
      <c r="O5182" s="3" t="str">
        <f t="shared" si="641"/>
        <v>220</v>
      </c>
      <c r="P5182" s="3" t="str">
        <f t="shared" si="646"/>
        <v>2</v>
      </c>
      <c r="Q5182" s="11">
        <f>+VLOOKUP(M5182,'Dimension descriptions'!K:M,2,FALSE)</f>
        <v>7710</v>
      </c>
      <c r="R5182" s="33">
        <v>7710</v>
      </c>
      <c r="S5182" s="11" t="str">
        <f>+VLOOKUP(R5182,'Dimension descriptions'!K:M,3)</f>
        <v>GEAR UP</v>
      </c>
      <c r="T5182" s="3" t="str">
        <f t="shared" si="647"/>
        <v>Y</v>
      </c>
      <c r="U5182" t="e">
        <f>+VLOOKUP(R5182,'FY21 P13 Allotment memo'!O:O,1,FALSE)</f>
        <v>#N/A</v>
      </c>
      <c r="V5182"/>
      <c r="W5182"/>
      <c r="X5182"/>
      <c r="Y5182"/>
      <c r="Z5182"/>
    </row>
    <row r="5183" spans="1:26">
      <c r="A5183">
        <v>10</v>
      </c>
      <c r="B5183" t="s">
        <v>6775</v>
      </c>
      <c r="C5183" t="s">
        <v>6776</v>
      </c>
      <c r="D5183">
        <v>91</v>
      </c>
      <c r="E5183">
        <v>25740.01</v>
      </c>
      <c r="F5183">
        <v>0</v>
      </c>
      <c r="G5183" s="2">
        <f t="shared" si="642"/>
        <v>25740.01</v>
      </c>
      <c r="H5183" s="3" t="str">
        <f t="shared" si="643"/>
        <v>10</v>
      </c>
      <c r="I5183" s="3" t="str">
        <f t="shared" si="644"/>
        <v>704</v>
      </c>
      <c r="J5183" s="3">
        <v>704</v>
      </c>
      <c r="K5183" s="3" t="str">
        <f>+VLOOKUP(J5183,'Dimension descriptions'!P:R,3,FALSE)</f>
        <v>Logan High School</v>
      </c>
      <c r="L5183" s="3" t="str">
        <f t="shared" si="645"/>
        <v>7712</v>
      </c>
      <c r="M5183" s="10">
        <v>7712</v>
      </c>
      <c r="N5183" s="3" t="str">
        <f t="shared" si="640"/>
        <v>1000</v>
      </c>
      <c r="O5183" s="3" t="str">
        <f t="shared" si="641"/>
        <v>241</v>
      </c>
      <c r="P5183" s="3" t="str">
        <f t="shared" si="646"/>
        <v>2</v>
      </c>
      <c r="Q5183" s="11">
        <f>+VLOOKUP(M5183,'Dimension descriptions'!K:M,2,FALSE)</f>
        <v>7710</v>
      </c>
      <c r="R5183" s="33">
        <v>7710</v>
      </c>
      <c r="S5183" s="11" t="str">
        <f>+VLOOKUP(R5183,'Dimension descriptions'!K:M,3)</f>
        <v>GEAR UP</v>
      </c>
      <c r="T5183" s="3" t="str">
        <f t="shared" si="647"/>
        <v>Y</v>
      </c>
      <c r="U5183" t="e">
        <f>+VLOOKUP(R5183,'FY21 P13 Allotment memo'!O:O,1,FALSE)</f>
        <v>#N/A</v>
      </c>
      <c r="V5183"/>
      <c r="W5183"/>
      <c r="X5183"/>
      <c r="Y5183"/>
      <c r="Z5183"/>
    </row>
    <row r="5184" spans="1:26">
      <c r="A5184">
        <v>10</v>
      </c>
      <c r="B5184" t="s">
        <v>6777</v>
      </c>
      <c r="C5184" t="s">
        <v>6778</v>
      </c>
      <c r="D5184">
        <v>91</v>
      </c>
      <c r="E5184">
        <v>1125</v>
      </c>
      <c r="F5184">
        <v>0</v>
      </c>
      <c r="G5184" s="2">
        <f t="shared" si="642"/>
        <v>1125</v>
      </c>
      <c r="H5184" s="3" t="str">
        <f t="shared" si="643"/>
        <v>10</v>
      </c>
      <c r="I5184" s="3" t="str">
        <f t="shared" si="644"/>
        <v>704</v>
      </c>
      <c r="J5184" s="3">
        <v>704</v>
      </c>
      <c r="K5184" s="3" t="str">
        <f>+VLOOKUP(J5184,'Dimension descriptions'!P:R,3,FALSE)</f>
        <v>Logan High School</v>
      </c>
      <c r="L5184" s="3" t="str">
        <f t="shared" si="645"/>
        <v>7712</v>
      </c>
      <c r="M5184" s="10">
        <v>7712</v>
      </c>
      <c r="N5184" s="3" t="str">
        <f t="shared" si="640"/>
        <v>1000</v>
      </c>
      <c r="O5184" s="3" t="str">
        <f t="shared" si="641"/>
        <v>245</v>
      </c>
      <c r="P5184" s="3" t="str">
        <f t="shared" si="646"/>
        <v>2</v>
      </c>
      <c r="Q5184" s="11">
        <f>+VLOOKUP(M5184,'Dimension descriptions'!K:M,2,FALSE)</f>
        <v>7710</v>
      </c>
      <c r="R5184" s="33">
        <v>7710</v>
      </c>
      <c r="S5184" s="11" t="str">
        <f>+VLOOKUP(R5184,'Dimension descriptions'!K:M,3)</f>
        <v>GEAR UP</v>
      </c>
      <c r="T5184" s="3" t="str">
        <f t="shared" si="647"/>
        <v>Y</v>
      </c>
      <c r="U5184" t="e">
        <f>+VLOOKUP(R5184,'FY21 P13 Allotment memo'!O:O,1,FALSE)</f>
        <v>#N/A</v>
      </c>
      <c r="V5184"/>
      <c r="W5184"/>
      <c r="X5184"/>
      <c r="Y5184"/>
      <c r="Z5184"/>
    </row>
    <row r="5185" spans="1:26">
      <c r="A5185">
        <v>10</v>
      </c>
      <c r="B5185" t="s">
        <v>6779</v>
      </c>
      <c r="C5185" t="s">
        <v>6780</v>
      </c>
      <c r="D5185">
        <v>91</v>
      </c>
      <c r="E5185">
        <v>4940</v>
      </c>
      <c r="F5185">
        <v>0</v>
      </c>
      <c r="G5185" s="2">
        <f t="shared" si="642"/>
        <v>4940</v>
      </c>
      <c r="H5185" s="3" t="str">
        <f t="shared" si="643"/>
        <v>10</v>
      </c>
      <c r="I5185" s="3" t="str">
        <f t="shared" si="644"/>
        <v>704</v>
      </c>
      <c r="J5185" s="3">
        <v>704</v>
      </c>
      <c r="K5185" s="3" t="str">
        <f>+VLOOKUP(J5185,'Dimension descriptions'!P:R,3,FALSE)</f>
        <v>Logan High School</v>
      </c>
      <c r="L5185" s="3" t="str">
        <f t="shared" si="645"/>
        <v>7712</v>
      </c>
      <c r="M5185" s="10">
        <v>7712</v>
      </c>
      <c r="N5185" s="3" t="str">
        <f t="shared" si="640"/>
        <v>1000</v>
      </c>
      <c r="O5185" s="3" t="str">
        <f t="shared" si="641"/>
        <v>320</v>
      </c>
      <c r="P5185" s="3" t="str">
        <f t="shared" si="646"/>
        <v>3</v>
      </c>
      <c r="Q5185" s="11">
        <f>+VLOOKUP(M5185,'Dimension descriptions'!K:M,2,FALSE)</f>
        <v>7710</v>
      </c>
      <c r="R5185" s="33">
        <v>7710</v>
      </c>
      <c r="S5185" s="11" t="str">
        <f>+VLOOKUP(R5185,'Dimension descriptions'!K:M,3)</f>
        <v>GEAR UP</v>
      </c>
      <c r="T5185" s="3" t="str">
        <f t="shared" si="647"/>
        <v>Y</v>
      </c>
      <c r="U5185" t="e">
        <f>+VLOOKUP(R5185,'FY21 P13 Allotment memo'!O:O,1,FALSE)</f>
        <v>#N/A</v>
      </c>
      <c r="V5185"/>
      <c r="W5185"/>
      <c r="X5185"/>
      <c r="Y5185"/>
      <c r="Z5185"/>
    </row>
    <row r="5186" spans="1:26">
      <c r="A5186">
        <v>10</v>
      </c>
      <c r="B5186" t="s">
        <v>6781</v>
      </c>
      <c r="C5186" t="s">
        <v>6782</v>
      </c>
      <c r="D5186">
        <v>91</v>
      </c>
      <c r="E5186">
        <v>1674.86</v>
      </c>
      <c r="F5186">
        <v>0</v>
      </c>
      <c r="G5186" s="2">
        <f t="shared" si="642"/>
        <v>1674.86</v>
      </c>
      <c r="H5186" s="3" t="str">
        <f t="shared" si="643"/>
        <v>10</v>
      </c>
      <c r="I5186" s="3" t="str">
        <f t="shared" si="644"/>
        <v>704</v>
      </c>
      <c r="J5186" s="3">
        <v>704</v>
      </c>
      <c r="K5186" s="3" t="str">
        <f>+VLOOKUP(J5186,'Dimension descriptions'!P:R,3,FALSE)</f>
        <v>Logan High School</v>
      </c>
      <c r="L5186" s="3" t="str">
        <f t="shared" si="645"/>
        <v>7712</v>
      </c>
      <c r="M5186" s="10">
        <v>7712</v>
      </c>
      <c r="N5186" s="3" t="str">
        <f t="shared" si="640"/>
        <v>1000</v>
      </c>
      <c r="O5186" s="3" t="str">
        <f t="shared" si="641"/>
        <v>341</v>
      </c>
      <c r="P5186" s="3" t="str">
        <f t="shared" si="646"/>
        <v>3</v>
      </c>
      <c r="Q5186" s="11">
        <f>+VLOOKUP(M5186,'Dimension descriptions'!K:M,2,FALSE)</f>
        <v>7710</v>
      </c>
      <c r="R5186" s="33">
        <v>7710</v>
      </c>
      <c r="S5186" s="11" t="str">
        <f>+VLOOKUP(R5186,'Dimension descriptions'!K:M,3)</f>
        <v>GEAR UP</v>
      </c>
      <c r="T5186" s="3" t="str">
        <f t="shared" si="647"/>
        <v>Y</v>
      </c>
      <c r="U5186" t="e">
        <f>+VLOOKUP(R5186,'FY21 P13 Allotment memo'!O:O,1,FALSE)</f>
        <v>#N/A</v>
      </c>
      <c r="V5186"/>
      <c r="W5186"/>
      <c r="X5186"/>
      <c r="Y5186"/>
      <c r="Z5186"/>
    </row>
    <row r="5187" spans="1:26">
      <c r="A5187">
        <v>10</v>
      </c>
      <c r="B5187" t="s">
        <v>6783</v>
      </c>
      <c r="C5187" t="s">
        <v>6784</v>
      </c>
      <c r="D5187">
        <v>91</v>
      </c>
      <c r="E5187">
        <v>3325.78</v>
      </c>
      <c r="F5187">
        <v>0</v>
      </c>
      <c r="G5187" s="2">
        <f t="shared" si="642"/>
        <v>3325.78</v>
      </c>
      <c r="H5187" s="3" t="str">
        <f t="shared" si="643"/>
        <v>10</v>
      </c>
      <c r="I5187" s="3" t="str">
        <f t="shared" si="644"/>
        <v>704</v>
      </c>
      <c r="J5187" s="3">
        <v>704</v>
      </c>
      <c r="K5187" s="3" t="str">
        <f>+VLOOKUP(J5187,'Dimension descriptions'!P:R,3,FALSE)</f>
        <v>Logan High School</v>
      </c>
      <c r="L5187" s="3" t="str">
        <f t="shared" si="645"/>
        <v>7712</v>
      </c>
      <c r="M5187" s="10">
        <v>7712</v>
      </c>
      <c r="N5187" s="3" t="str">
        <f t="shared" si="640"/>
        <v>1000</v>
      </c>
      <c r="O5187" s="3" t="str">
        <f t="shared" si="641"/>
        <v>580</v>
      </c>
      <c r="P5187" s="3" t="str">
        <f t="shared" si="646"/>
        <v>5</v>
      </c>
      <c r="Q5187" s="11">
        <f>+VLOOKUP(M5187,'Dimension descriptions'!K:M,2,FALSE)</f>
        <v>7710</v>
      </c>
      <c r="R5187" s="33">
        <v>7710</v>
      </c>
      <c r="S5187" s="11" t="str">
        <f>+VLOOKUP(R5187,'Dimension descriptions'!K:M,3)</f>
        <v>GEAR UP</v>
      </c>
      <c r="T5187" s="3" t="str">
        <f t="shared" si="647"/>
        <v>Y</v>
      </c>
      <c r="U5187" t="e">
        <f>+VLOOKUP(R5187,'FY21 P13 Allotment memo'!O:O,1,FALSE)</f>
        <v>#N/A</v>
      </c>
      <c r="V5187"/>
      <c r="W5187"/>
      <c r="X5187"/>
      <c r="Y5187"/>
      <c r="Z5187"/>
    </row>
    <row r="5188" spans="1:26">
      <c r="A5188">
        <v>10</v>
      </c>
      <c r="B5188" t="s">
        <v>6785</v>
      </c>
      <c r="C5188" t="s">
        <v>6786</v>
      </c>
      <c r="D5188">
        <v>91</v>
      </c>
      <c r="E5188">
        <v>79633.38</v>
      </c>
      <c r="F5188">
        <v>0</v>
      </c>
      <c r="G5188" s="2">
        <f t="shared" si="642"/>
        <v>79633.38</v>
      </c>
      <c r="H5188" s="3" t="str">
        <f t="shared" si="643"/>
        <v>10</v>
      </c>
      <c r="I5188" s="3" t="str">
        <f t="shared" si="644"/>
        <v>704</v>
      </c>
      <c r="J5188" s="3">
        <v>704</v>
      </c>
      <c r="K5188" s="3" t="str">
        <f>+VLOOKUP(J5188,'Dimension descriptions'!P:R,3,FALSE)</f>
        <v>Logan High School</v>
      </c>
      <c r="L5188" s="3" t="str">
        <f t="shared" si="645"/>
        <v>7712</v>
      </c>
      <c r="M5188" s="10">
        <v>7712</v>
      </c>
      <c r="N5188" s="3" t="str">
        <f t="shared" si="640"/>
        <v>1000</v>
      </c>
      <c r="O5188" s="3" t="str">
        <f t="shared" si="641"/>
        <v>610</v>
      </c>
      <c r="P5188" s="3" t="str">
        <f t="shared" si="646"/>
        <v>6</v>
      </c>
      <c r="Q5188" s="11">
        <f>+VLOOKUP(M5188,'Dimension descriptions'!K:M,2,FALSE)</f>
        <v>7710</v>
      </c>
      <c r="R5188" s="33">
        <v>7710</v>
      </c>
      <c r="S5188" s="11" t="str">
        <f>+VLOOKUP(R5188,'Dimension descriptions'!K:M,3)</f>
        <v>GEAR UP</v>
      </c>
      <c r="T5188" s="3" t="str">
        <f t="shared" si="647"/>
        <v>Y</v>
      </c>
      <c r="U5188" t="e">
        <f>+VLOOKUP(R5188,'FY21 P13 Allotment memo'!O:O,1,FALSE)</f>
        <v>#N/A</v>
      </c>
      <c r="V5188"/>
      <c r="W5188"/>
      <c r="X5188"/>
      <c r="Y5188"/>
      <c r="Z5188"/>
    </row>
    <row r="5189" spans="1:26">
      <c r="A5189">
        <v>10</v>
      </c>
      <c r="B5189" t="s">
        <v>6787</v>
      </c>
      <c r="C5189" t="s">
        <v>6788</v>
      </c>
      <c r="D5189">
        <v>91</v>
      </c>
      <c r="E5189">
        <v>0</v>
      </c>
      <c r="F5189">
        <v>0</v>
      </c>
      <c r="G5189" s="2">
        <f t="shared" si="642"/>
        <v>0</v>
      </c>
      <c r="H5189" s="3" t="str">
        <f t="shared" si="643"/>
        <v>10</v>
      </c>
      <c r="I5189" s="3" t="str">
        <f t="shared" si="644"/>
        <v>704</v>
      </c>
      <c r="J5189" s="3">
        <v>704</v>
      </c>
      <c r="K5189" s="3" t="str">
        <f>+VLOOKUP(J5189,'Dimension descriptions'!P:R,3,FALSE)</f>
        <v>Logan High School</v>
      </c>
      <c r="L5189" s="3" t="str">
        <f t="shared" si="645"/>
        <v>7712</v>
      </c>
      <c r="M5189" s="10">
        <v>7712</v>
      </c>
      <c r="N5189" s="3" t="str">
        <f t="shared" si="640"/>
        <v>1000</v>
      </c>
      <c r="O5189" s="3" t="str">
        <f t="shared" si="641"/>
        <v>730</v>
      </c>
      <c r="P5189" s="3" t="str">
        <f t="shared" si="646"/>
        <v>7</v>
      </c>
      <c r="Q5189" s="11">
        <f>+VLOOKUP(M5189,'Dimension descriptions'!K:M,2,FALSE)</f>
        <v>7710</v>
      </c>
      <c r="R5189" s="33">
        <v>7710</v>
      </c>
      <c r="S5189" s="11" t="str">
        <f>+VLOOKUP(R5189,'Dimension descriptions'!K:M,3)</f>
        <v>GEAR UP</v>
      </c>
      <c r="T5189" s="3" t="str">
        <f t="shared" si="647"/>
        <v>Y</v>
      </c>
      <c r="U5189" t="e">
        <f>+VLOOKUP(R5189,'FY21 P13 Allotment memo'!O:O,1,FALSE)</f>
        <v>#N/A</v>
      </c>
      <c r="V5189"/>
      <c r="W5189"/>
      <c r="X5189"/>
      <c r="Y5189"/>
      <c r="Z5189"/>
    </row>
    <row r="5190" spans="1:26">
      <c r="A5190">
        <v>10</v>
      </c>
      <c r="B5190" t="s">
        <v>6789</v>
      </c>
      <c r="C5190" t="s">
        <v>6790</v>
      </c>
      <c r="D5190">
        <v>91</v>
      </c>
      <c r="E5190">
        <v>0</v>
      </c>
      <c r="F5190">
        <v>0</v>
      </c>
      <c r="G5190" s="2">
        <f t="shared" si="642"/>
        <v>0</v>
      </c>
      <c r="H5190" s="3" t="str">
        <f t="shared" si="643"/>
        <v>10</v>
      </c>
      <c r="I5190" s="3" t="str">
        <f t="shared" si="644"/>
        <v>704</v>
      </c>
      <c r="J5190" s="3">
        <v>704</v>
      </c>
      <c r="K5190" s="3" t="str">
        <f>+VLOOKUP(J5190,'Dimension descriptions'!P:R,3,FALSE)</f>
        <v>Logan High School</v>
      </c>
      <c r="L5190" s="3" t="str">
        <f t="shared" si="645"/>
        <v>7712</v>
      </c>
      <c r="M5190" s="10">
        <v>7712</v>
      </c>
      <c r="N5190" s="3" t="str">
        <f t="shared" ref="N5190:N5253" si="648">+MID(B5190,16,4)</f>
        <v>1000</v>
      </c>
      <c r="O5190" s="3" t="str">
        <f t="shared" ref="O5190:O5253" si="649">+RIGHT(B5190,3)</f>
        <v>890</v>
      </c>
      <c r="P5190" s="3" t="str">
        <f t="shared" si="646"/>
        <v>8</v>
      </c>
      <c r="Q5190" s="11">
        <f>+VLOOKUP(M5190,'Dimension descriptions'!K:M,2,FALSE)</f>
        <v>7710</v>
      </c>
      <c r="R5190" s="33">
        <v>7710</v>
      </c>
      <c r="S5190" s="11" t="str">
        <f>+VLOOKUP(R5190,'Dimension descriptions'!K:M,3)</f>
        <v>GEAR UP</v>
      </c>
      <c r="T5190" s="3" t="str">
        <f t="shared" si="647"/>
        <v>Y</v>
      </c>
      <c r="U5190" t="e">
        <f>+VLOOKUP(R5190,'FY21 P13 Allotment memo'!O:O,1,FALSE)</f>
        <v>#N/A</v>
      </c>
      <c r="V5190"/>
      <c r="W5190"/>
      <c r="X5190"/>
      <c r="Y5190"/>
      <c r="Z5190"/>
    </row>
    <row r="5191" spans="1:26">
      <c r="A5191">
        <v>10</v>
      </c>
      <c r="B5191" t="s">
        <v>6791</v>
      </c>
      <c r="C5191" t="s">
        <v>6792</v>
      </c>
      <c r="D5191">
        <v>91</v>
      </c>
      <c r="E5191">
        <v>14451.32</v>
      </c>
      <c r="F5191">
        <v>0</v>
      </c>
      <c r="G5191" s="2">
        <f t="shared" ref="G5191:G5254" si="650">+E5191-F5191</f>
        <v>14451.32</v>
      </c>
      <c r="H5191" s="3" t="str">
        <f t="shared" ref="H5191:H5254" si="651">+LEFT(B5191,2)</f>
        <v>10</v>
      </c>
      <c r="I5191" s="3" t="str">
        <f t="shared" ref="I5191:I5254" si="652">+MID(B5191,4,3)</f>
        <v>704</v>
      </c>
      <c r="J5191" s="3">
        <v>704</v>
      </c>
      <c r="K5191" s="3" t="str">
        <f>+VLOOKUP(J5191,'Dimension descriptions'!P:R,3,FALSE)</f>
        <v>Logan High School</v>
      </c>
      <c r="L5191" s="3" t="str">
        <f t="shared" ref="L5191:L5254" si="653">+MID(B5191,11,4)</f>
        <v>7712</v>
      </c>
      <c r="M5191" s="10">
        <v>7712</v>
      </c>
      <c r="N5191" s="3" t="str">
        <f t="shared" si="648"/>
        <v>2120</v>
      </c>
      <c r="O5191" s="3" t="str">
        <f t="shared" si="649"/>
        <v>142</v>
      </c>
      <c r="P5191" s="3" t="str">
        <f t="shared" ref="P5191:P5254" si="654">+LEFT(O5191,1)</f>
        <v>1</v>
      </c>
      <c r="Q5191" s="11">
        <f>+VLOOKUP(M5191,'Dimension descriptions'!K:M,2,FALSE)</f>
        <v>7710</v>
      </c>
      <c r="R5191" s="33">
        <v>7710</v>
      </c>
      <c r="S5191" s="11" t="str">
        <f>+VLOOKUP(R5191,'Dimension descriptions'!K:M,3)</f>
        <v>GEAR UP</v>
      </c>
      <c r="T5191" s="3" t="str">
        <f t="shared" ref="T5191:T5254" si="655">+IF(Q5191=M5191,"N","Y")</f>
        <v>Y</v>
      </c>
      <c r="U5191" t="e">
        <f>+VLOOKUP(R5191,'FY21 P13 Allotment memo'!O:O,1,FALSE)</f>
        <v>#N/A</v>
      </c>
      <c r="V5191"/>
      <c r="W5191"/>
      <c r="X5191"/>
      <c r="Y5191"/>
      <c r="Z5191"/>
    </row>
    <row r="5192" spans="1:26">
      <c r="A5192">
        <v>10</v>
      </c>
      <c r="B5192" t="s">
        <v>6793</v>
      </c>
      <c r="C5192" t="s">
        <v>4200</v>
      </c>
      <c r="D5192">
        <v>91</v>
      </c>
      <c r="E5192">
        <v>2893.13</v>
      </c>
      <c r="F5192">
        <v>0</v>
      </c>
      <c r="G5192" s="2">
        <f t="shared" si="650"/>
        <v>2893.13</v>
      </c>
      <c r="H5192" s="3" t="str">
        <f t="shared" si="651"/>
        <v>10</v>
      </c>
      <c r="I5192" s="3" t="str">
        <f t="shared" si="652"/>
        <v>704</v>
      </c>
      <c r="J5192" s="3">
        <v>704</v>
      </c>
      <c r="K5192" s="3" t="str">
        <f>+VLOOKUP(J5192,'Dimension descriptions'!P:R,3,FALSE)</f>
        <v>Logan High School</v>
      </c>
      <c r="L5192" s="3" t="str">
        <f t="shared" si="653"/>
        <v>7712</v>
      </c>
      <c r="M5192" s="10">
        <v>7712</v>
      </c>
      <c r="N5192" s="3" t="str">
        <f t="shared" si="648"/>
        <v>2120</v>
      </c>
      <c r="O5192" s="3" t="str">
        <f t="shared" si="649"/>
        <v>210</v>
      </c>
      <c r="P5192" s="3" t="str">
        <f t="shared" si="654"/>
        <v>2</v>
      </c>
      <c r="Q5192" s="11">
        <f>+VLOOKUP(M5192,'Dimension descriptions'!K:M,2,FALSE)</f>
        <v>7710</v>
      </c>
      <c r="R5192" s="33">
        <v>7710</v>
      </c>
      <c r="S5192" s="11" t="str">
        <f>+VLOOKUP(R5192,'Dimension descriptions'!K:M,3)</f>
        <v>GEAR UP</v>
      </c>
      <c r="T5192" s="3" t="str">
        <f t="shared" si="655"/>
        <v>Y</v>
      </c>
      <c r="U5192" t="e">
        <f>+VLOOKUP(R5192,'FY21 P13 Allotment memo'!O:O,1,FALSE)</f>
        <v>#N/A</v>
      </c>
      <c r="V5192"/>
      <c r="W5192"/>
      <c r="X5192"/>
      <c r="Y5192"/>
      <c r="Z5192"/>
    </row>
    <row r="5193" spans="1:26">
      <c r="A5193">
        <v>10</v>
      </c>
      <c r="B5193" t="s">
        <v>6794</v>
      </c>
      <c r="C5193" t="s">
        <v>4202</v>
      </c>
      <c r="D5193">
        <v>91</v>
      </c>
      <c r="E5193">
        <v>1015.69</v>
      </c>
      <c r="F5193">
        <v>0</v>
      </c>
      <c r="G5193" s="2">
        <f t="shared" si="650"/>
        <v>1015.69</v>
      </c>
      <c r="H5193" s="3" t="str">
        <f t="shared" si="651"/>
        <v>10</v>
      </c>
      <c r="I5193" s="3" t="str">
        <f t="shared" si="652"/>
        <v>704</v>
      </c>
      <c r="J5193" s="3">
        <v>704</v>
      </c>
      <c r="K5193" s="3" t="str">
        <f>+VLOOKUP(J5193,'Dimension descriptions'!P:R,3,FALSE)</f>
        <v>Logan High School</v>
      </c>
      <c r="L5193" s="3" t="str">
        <f t="shared" si="653"/>
        <v>7712</v>
      </c>
      <c r="M5193" s="10">
        <v>7712</v>
      </c>
      <c r="N5193" s="3" t="str">
        <f t="shared" si="648"/>
        <v>2120</v>
      </c>
      <c r="O5193" s="3" t="str">
        <f t="shared" si="649"/>
        <v>220</v>
      </c>
      <c r="P5193" s="3" t="str">
        <f t="shared" si="654"/>
        <v>2</v>
      </c>
      <c r="Q5193" s="11">
        <f>+VLOOKUP(M5193,'Dimension descriptions'!K:M,2,FALSE)</f>
        <v>7710</v>
      </c>
      <c r="R5193" s="33">
        <v>7710</v>
      </c>
      <c r="S5193" s="11" t="str">
        <f>+VLOOKUP(R5193,'Dimension descriptions'!K:M,3)</f>
        <v>GEAR UP</v>
      </c>
      <c r="T5193" s="3" t="str">
        <f t="shared" si="655"/>
        <v>Y</v>
      </c>
      <c r="U5193" t="e">
        <f>+VLOOKUP(R5193,'FY21 P13 Allotment memo'!O:O,1,FALSE)</f>
        <v>#N/A</v>
      </c>
      <c r="V5193"/>
      <c r="W5193"/>
      <c r="X5193"/>
      <c r="Y5193"/>
      <c r="Z5193"/>
    </row>
    <row r="5194" spans="1:26">
      <c r="A5194">
        <v>10</v>
      </c>
      <c r="B5194" t="s">
        <v>6795</v>
      </c>
      <c r="C5194" t="s">
        <v>1346</v>
      </c>
      <c r="D5194">
        <v>91</v>
      </c>
      <c r="E5194">
        <v>2741.81</v>
      </c>
      <c r="F5194">
        <v>0</v>
      </c>
      <c r="G5194" s="2">
        <f t="shared" si="650"/>
        <v>2741.81</v>
      </c>
      <c r="H5194" s="3" t="str">
        <f t="shared" si="651"/>
        <v>10</v>
      </c>
      <c r="I5194" s="3" t="str">
        <f t="shared" si="652"/>
        <v>704</v>
      </c>
      <c r="J5194" s="3">
        <v>704</v>
      </c>
      <c r="K5194" s="3" t="str">
        <f>+VLOOKUP(J5194,'Dimension descriptions'!P:R,3,FALSE)</f>
        <v>Logan High School</v>
      </c>
      <c r="L5194" s="3" t="str">
        <f t="shared" si="653"/>
        <v>7712</v>
      </c>
      <c r="M5194" s="10">
        <v>7712</v>
      </c>
      <c r="N5194" s="3" t="str">
        <f t="shared" si="648"/>
        <v>2120</v>
      </c>
      <c r="O5194" s="3" t="str">
        <f t="shared" si="649"/>
        <v>241</v>
      </c>
      <c r="P5194" s="3" t="str">
        <f t="shared" si="654"/>
        <v>2</v>
      </c>
      <c r="Q5194" s="11">
        <f>+VLOOKUP(M5194,'Dimension descriptions'!K:M,2,FALSE)</f>
        <v>7710</v>
      </c>
      <c r="R5194" s="33">
        <v>7710</v>
      </c>
      <c r="S5194" s="11" t="str">
        <f>+VLOOKUP(R5194,'Dimension descriptions'!K:M,3)</f>
        <v>GEAR UP</v>
      </c>
      <c r="T5194" s="3" t="str">
        <f t="shared" si="655"/>
        <v>Y</v>
      </c>
      <c r="U5194" t="e">
        <f>+VLOOKUP(R5194,'FY21 P13 Allotment memo'!O:O,1,FALSE)</f>
        <v>#N/A</v>
      </c>
      <c r="V5194"/>
      <c r="W5194"/>
      <c r="X5194"/>
      <c r="Y5194"/>
      <c r="Z5194"/>
    </row>
    <row r="5195" spans="1:26">
      <c r="A5195">
        <v>10</v>
      </c>
      <c r="B5195" t="s">
        <v>6796</v>
      </c>
      <c r="C5195" t="s">
        <v>6797</v>
      </c>
      <c r="D5195">
        <v>91</v>
      </c>
      <c r="E5195">
        <v>9283.5400000000009</v>
      </c>
      <c r="F5195">
        <v>0</v>
      </c>
      <c r="G5195" s="2">
        <f t="shared" si="650"/>
        <v>9283.5400000000009</v>
      </c>
      <c r="H5195" s="3" t="str">
        <f t="shared" si="651"/>
        <v>10</v>
      </c>
      <c r="I5195" s="3" t="str">
        <f t="shared" si="652"/>
        <v>704</v>
      </c>
      <c r="J5195" s="3">
        <v>704</v>
      </c>
      <c r="K5195" s="3" t="str">
        <f>+VLOOKUP(J5195,'Dimension descriptions'!P:R,3,FALSE)</f>
        <v>Logan High School</v>
      </c>
      <c r="L5195" s="3" t="str">
        <f t="shared" si="653"/>
        <v>7712</v>
      </c>
      <c r="M5195" s="10">
        <v>7712</v>
      </c>
      <c r="N5195" s="3" t="str">
        <f t="shared" si="648"/>
        <v>2190</v>
      </c>
      <c r="O5195" s="3" t="str">
        <f t="shared" si="649"/>
        <v>197</v>
      </c>
      <c r="P5195" s="3" t="str">
        <f t="shared" si="654"/>
        <v>1</v>
      </c>
      <c r="Q5195" s="11">
        <f>+VLOOKUP(M5195,'Dimension descriptions'!K:M,2,FALSE)</f>
        <v>7710</v>
      </c>
      <c r="R5195" s="33">
        <v>7710</v>
      </c>
      <c r="S5195" s="11" t="str">
        <f>+VLOOKUP(R5195,'Dimension descriptions'!K:M,3)</f>
        <v>GEAR UP</v>
      </c>
      <c r="T5195" s="3" t="str">
        <f t="shared" si="655"/>
        <v>Y</v>
      </c>
      <c r="U5195" t="e">
        <f>+VLOOKUP(R5195,'FY21 P13 Allotment memo'!O:O,1,FALSE)</f>
        <v>#N/A</v>
      </c>
      <c r="V5195"/>
      <c r="W5195"/>
      <c r="X5195"/>
      <c r="Y5195"/>
      <c r="Z5195"/>
    </row>
    <row r="5196" spans="1:26">
      <c r="A5196">
        <v>10</v>
      </c>
      <c r="B5196" t="s">
        <v>6798</v>
      </c>
      <c r="C5196" t="s">
        <v>6799</v>
      </c>
      <c r="D5196">
        <v>91</v>
      </c>
      <c r="E5196">
        <v>0</v>
      </c>
      <c r="F5196">
        <v>0</v>
      </c>
      <c r="G5196" s="2">
        <f t="shared" si="650"/>
        <v>0</v>
      </c>
      <c r="H5196" s="3" t="str">
        <f t="shared" si="651"/>
        <v>10</v>
      </c>
      <c r="I5196" s="3" t="str">
        <f t="shared" si="652"/>
        <v>704</v>
      </c>
      <c r="J5196" s="3">
        <v>704</v>
      </c>
      <c r="K5196" s="3" t="str">
        <f>+VLOOKUP(J5196,'Dimension descriptions'!P:R,3,FALSE)</f>
        <v>Logan High School</v>
      </c>
      <c r="L5196" s="3" t="str">
        <f t="shared" si="653"/>
        <v>7712</v>
      </c>
      <c r="M5196" s="10">
        <v>7712</v>
      </c>
      <c r="N5196" s="3" t="str">
        <f t="shared" si="648"/>
        <v>2190</v>
      </c>
      <c r="O5196" s="3" t="str">
        <f t="shared" si="649"/>
        <v>210</v>
      </c>
      <c r="P5196" s="3" t="str">
        <f t="shared" si="654"/>
        <v>2</v>
      </c>
      <c r="Q5196" s="11">
        <f>+VLOOKUP(M5196,'Dimension descriptions'!K:M,2,FALSE)</f>
        <v>7710</v>
      </c>
      <c r="R5196" s="33">
        <v>7710</v>
      </c>
      <c r="S5196" s="11" t="str">
        <f>+VLOOKUP(R5196,'Dimension descriptions'!K:M,3)</f>
        <v>GEAR UP</v>
      </c>
      <c r="T5196" s="3" t="str">
        <f t="shared" si="655"/>
        <v>Y</v>
      </c>
      <c r="U5196" t="e">
        <f>+VLOOKUP(R5196,'FY21 P13 Allotment memo'!O:O,1,FALSE)</f>
        <v>#N/A</v>
      </c>
      <c r="V5196"/>
      <c r="W5196"/>
      <c r="X5196"/>
      <c r="Y5196"/>
      <c r="Z5196"/>
    </row>
    <row r="5197" spans="1:26">
      <c r="A5197">
        <v>10</v>
      </c>
      <c r="B5197" t="s">
        <v>6800</v>
      </c>
      <c r="C5197" t="s">
        <v>6801</v>
      </c>
      <c r="D5197">
        <v>91</v>
      </c>
      <c r="E5197">
        <v>710.18</v>
      </c>
      <c r="F5197">
        <v>0</v>
      </c>
      <c r="G5197" s="2">
        <f t="shared" si="650"/>
        <v>710.18</v>
      </c>
      <c r="H5197" s="3" t="str">
        <f t="shared" si="651"/>
        <v>10</v>
      </c>
      <c r="I5197" s="3" t="str">
        <f t="shared" si="652"/>
        <v>704</v>
      </c>
      <c r="J5197" s="3">
        <v>704</v>
      </c>
      <c r="K5197" s="3" t="str">
        <f>+VLOOKUP(J5197,'Dimension descriptions'!P:R,3,FALSE)</f>
        <v>Logan High School</v>
      </c>
      <c r="L5197" s="3" t="str">
        <f t="shared" si="653"/>
        <v>7712</v>
      </c>
      <c r="M5197" s="10">
        <v>7712</v>
      </c>
      <c r="N5197" s="3" t="str">
        <f t="shared" si="648"/>
        <v>2190</v>
      </c>
      <c r="O5197" s="3" t="str">
        <f t="shared" si="649"/>
        <v>220</v>
      </c>
      <c r="P5197" s="3" t="str">
        <f t="shared" si="654"/>
        <v>2</v>
      </c>
      <c r="Q5197" s="11">
        <f>+VLOOKUP(M5197,'Dimension descriptions'!K:M,2,FALSE)</f>
        <v>7710</v>
      </c>
      <c r="R5197" s="33">
        <v>7710</v>
      </c>
      <c r="S5197" s="11" t="str">
        <f>+VLOOKUP(R5197,'Dimension descriptions'!K:M,3)</f>
        <v>GEAR UP</v>
      </c>
      <c r="T5197" s="3" t="str">
        <f t="shared" si="655"/>
        <v>Y</v>
      </c>
      <c r="U5197" t="e">
        <f>+VLOOKUP(R5197,'FY21 P13 Allotment memo'!O:O,1,FALSE)</f>
        <v>#N/A</v>
      </c>
      <c r="V5197"/>
      <c r="W5197"/>
      <c r="X5197"/>
      <c r="Y5197"/>
      <c r="Z5197"/>
    </row>
    <row r="5198" spans="1:26">
      <c r="A5198">
        <v>10</v>
      </c>
      <c r="B5198" t="s">
        <v>6802</v>
      </c>
      <c r="C5198" t="s">
        <v>6803</v>
      </c>
      <c r="D5198">
        <v>91</v>
      </c>
      <c r="E5198">
        <v>0</v>
      </c>
      <c r="F5198">
        <v>0</v>
      </c>
      <c r="G5198" s="2">
        <f t="shared" si="650"/>
        <v>0</v>
      </c>
      <c r="H5198" s="3" t="str">
        <f t="shared" si="651"/>
        <v>10</v>
      </c>
      <c r="I5198" s="3" t="str">
        <f t="shared" si="652"/>
        <v>704</v>
      </c>
      <c r="J5198" s="3">
        <v>704</v>
      </c>
      <c r="K5198" s="3" t="str">
        <f>+VLOOKUP(J5198,'Dimension descriptions'!P:R,3,FALSE)</f>
        <v>Logan High School</v>
      </c>
      <c r="L5198" s="3" t="str">
        <f t="shared" si="653"/>
        <v>7712</v>
      </c>
      <c r="M5198" s="10">
        <v>7712</v>
      </c>
      <c r="N5198" s="3" t="str">
        <f t="shared" si="648"/>
        <v>2190</v>
      </c>
      <c r="O5198" s="3" t="str">
        <f t="shared" si="649"/>
        <v>241</v>
      </c>
      <c r="P5198" s="3" t="str">
        <f t="shared" si="654"/>
        <v>2</v>
      </c>
      <c r="Q5198" s="11">
        <f>+VLOOKUP(M5198,'Dimension descriptions'!K:M,2,FALSE)</f>
        <v>7710</v>
      </c>
      <c r="R5198" s="33">
        <v>7710</v>
      </c>
      <c r="S5198" s="11" t="str">
        <f>+VLOOKUP(R5198,'Dimension descriptions'!K:M,3)</f>
        <v>GEAR UP</v>
      </c>
      <c r="T5198" s="3" t="str">
        <f t="shared" si="655"/>
        <v>Y</v>
      </c>
      <c r="U5198" t="e">
        <f>+VLOOKUP(R5198,'FY21 P13 Allotment memo'!O:O,1,FALSE)</f>
        <v>#N/A</v>
      </c>
      <c r="V5198"/>
      <c r="W5198"/>
      <c r="X5198"/>
      <c r="Y5198"/>
      <c r="Z5198"/>
    </row>
    <row r="5199" spans="1:26">
      <c r="A5199">
        <v>10</v>
      </c>
      <c r="B5199" t="s">
        <v>6804</v>
      </c>
      <c r="C5199" t="s">
        <v>6805</v>
      </c>
      <c r="D5199">
        <v>91</v>
      </c>
      <c r="E5199">
        <v>0</v>
      </c>
      <c r="F5199">
        <v>0</v>
      </c>
      <c r="G5199" s="2">
        <f t="shared" si="650"/>
        <v>0</v>
      </c>
      <c r="H5199" s="3" t="str">
        <f t="shared" si="651"/>
        <v>10</v>
      </c>
      <c r="I5199" s="3" t="str">
        <f t="shared" si="652"/>
        <v>704</v>
      </c>
      <c r="J5199" s="3">
        <v>704</v>
      </c>
      <c r="K5199" s="3" t="str">
        <f>+VLOOKUP(J5199,'Dimension descriptions'!P:R,3,FALSE)</f>
        <v>Logan High School</v>
      </c>
      <c r="L5199" s="3" t="str">
        <f t="shared" si="653"/>
        <v>7712</v>
      </c>
      <c r="M5199" s="10">
        <v>7712</v>
      </c>
      <c r="N5199" s="3" t="str">
        <f t="shared" si="648"/>
        <v>2400</v>
      </c>
      <c r="O5199" s="3" t="str">
        <f t="shared" si="649"/>
        <v>152</v>
      </c>
      <c r="P5199" s="3" t="str">
        <f t="shared" si="654"/>
        <v>1</v>
      </c>
      <c r="Q5199" s="11">
        <f>+VLOOKUP(M5199,'Dimension descriptions'!K:M,2,FALSE)</f>
        <v>7710</v>
      </c>
      <c r="R5199" s="33">
        <v>7710</v>
      </c>
      <c r="S5199" s="11" t="str">
        <f>+VLOOKUP(R5199,'Dimension descriptions'!K:M,3)</f>
        <v>GEAR UP</v>
      </c>
      <c r="T5199" s="3" t="str">
        <f t="shared" si="655"/>
        <v>Y</v>
      </c>
      <c r="U5199" t="e">
        <f>+VLOOKUP(R5199,'FY21 P13 Allotment memo'!O:O,1,FALSE)</f>
        <v>#N/A</v>
      </c>
      <c r="V5199"/>
      <c r="W5199"/>
      <c r="X5199"/>
      <c r="Y5199"/>
      <c r="Z5199"/>
    </row>
    <row r="5200" spans="1:26">
      <c r="A5200">
        <v>10</v>
      </c>
      <c r="B5200" t="s">
        <v>6806</v>
      </c>
      <c r="C5200" t="s">
        <v>6807</v>
      </c>
      <c r="D5200">
        <v>91</v>
      </c>
      <c r="E5200">
        <v>0</v>
      </c>
      <c r="F5200">
        <v>0</v>
      </c>
      <c r="G5200" s="2">
        <f t="shared" si="650"/>
        <v>0</v>
      </c>
      <c r="H5200" s="3" t="str">
        <f t="shared" si="651"/>
        <v>10</v>
      </c>
      <c r="I5200" s="3" t="str">
        <f t="shared" si="652"/>
        <v>704</v>
      </c>
      <c r="J5200" s="3">
        <v>704</v>
      </c>
      <c r="K5200" s="3" t="str">
        <f>+VLOOKUP(J5200,'Dimension descriptions'!P:R,3,FALSE)</f>
        <v>Logan High School</v>
      </c>
      <c r="L5200" s="3" t="str">
        <f t="shared" si="653"/>
        <v>7712</v>
      </c>
      <c r="M5200" s="10">
        <v>7712</v>
      </c>
      <c r="N5200" s="3" t="str">
        <f t="shared" si="648"/>
        <v>2400</v>
      </c>
      <c r="O5200" s="3" t="str">
        <f t="shared" si="649"/>
        <v>210</v>
      </c>
      <c r="P5200" s="3" t="str">
        <f t="shared" si="654"/>
        <v>2</v>
      </c>
      <c r="Q5200" s="11">
        <f>+VLOOKUP(M5200,'Dimension descriptions'!K:M,2,FALSE)</f>
        <v>7710</v>
      </c>
      <c r="R5200" s="33">
        <v>7710</v>
      </c>
      <c r="S5200" s="11" t="str">
        <f>+VLOOKUP(R5200,'Dimension descriptions'!K:M,3)</f>
        <v>GEAR UP</v>
      </c>
      <c r="T5200" s="3" t="str">
        <f t="shared" si="655"/>
        <v>Y</v>
      </c>
      <c r="U5200" t="e">
        <f>+VLOOKUP(R5200,'FY21 P13 Allotment memo'!O:O,1,FALSE)</f>
        <v>#N/A</v>
      </c>
      <c r="V5200"/>
      <c r="W5200"/>
      <c r="X5200"/>
      <c r="Y5200"/>
      <c r="Z5200"/>
    </row>
    <row r="5201" spans="1:26">
      <c r="A5201">
        <v>10</v>
      </c>
      <c r="B5201" t="s">
        <v>6808</v>
      </c>
      <c r="C5201" t="s">
        <v>6809</v>
      </c>
      <c r="D5201">
        <v>91</v>
      </c>
      <c r="E5201">
        <v>0</v>
      </c>
      <c r="F5201">
        <v>0</v>
      </c>
      <c r="G5201" s="2">
        <f t="shared" si="650"/>
        <v>0</v>
      </c>
      <c r="H5201" s="3" t="str">
        <f t="shared" si="651"/>
        <v>10</v>
      </c>
      <c r="I5201" s="3" t="str">
        <f t="shared" si="652"/>
        <v>704</v>
      </c>
      <c r="J5201" s="3">
        <v>704</v>
      </c>
      <c r="K5201" s="3" t="str">
        <f>+VLOOKUP(J5201,'Dimension descriptions'!P:R,3,FALSE)</f>
        <v>Logan High School</v>
      </c>
      <c r="L5201" s="3" t="str">
        <f t="shared" si="653"/>
        <v>7712</v>
      </c>
      <c r="M5201" s="10">
        <v>7712</v>
      </c>
      <c r="N5201" s="3" t="str">
        <f t="shared" si="648"/>
        <v>2400</v>
      </c>
      <c r="O5201" s="3" t="str">
        <f t="shared" si="649"/>
        <v>220</v>
      </c>
      <c r="P5201" s="3" t="str">
        <f t="shared" si="654"/>
        <v>2</v>
      </c>
      <c r="Q5201" s="11">
        <f>+VLOOKUP(M5201,'Dimension descriptions'!K:M,2,FALSE)</f>
        <v>7710</v>
      </c>
      <c r="R5201" s="33">
        <v>7710</v>
      </c>
      <c r="S5201" s="11" t="str">
        <f>+VLOOKUP(R5201,'Dimension descriptions'!K:M,3)</f>
        <v>GEAR UP</v>
      </c>
      <c r="T5201" s="3" t="str">
        <f t="shared" si="655"/>
        <v>Y</v>
      </c>
      <c r="U5201" t="e">
        <f>+VLOOKUP(R5201,'FY21 P13 Allotment memo'!O:O,1,FALSE)</f>
        <v>#N/A</v>
      </c>
      <c r="V5201"/>
      <c r="W5201"/>
      <c r="X5201"/>
      <c r="Y5201"/>
      <c r="Z5201"/>
    </row>
    <row r="5202" spans="1:26">
      <c r="A5202">
        <v>10</v>
      </c>
      <c r="B5202" t="s">
        <v>6810</v>
      </c>
      <c r="C5202" t="s">
        <v>6811</v>
      </c>
      <c r="D5202">
        <v>91</v>
      </c>
      <c r="E5202">
        <v>0</v>
      </c>
      <c r="F5202">
        <v>0</v>
      </c>
      <c r="G5202" s="2">
        <f t="shared" si="650"/>
        <v>0</v>
      </c>
      <c r="H5202" s="3" t="str">
        <f t="shared" si="651"/>
        <v>10</v>
      </c>
      <c r="I5202" s="3" t="str">
        <f t="shared" si="652"/>
        <v>704</v>
      </c>
      <c r="J5202" s="3">
        <v>704</v>
      </c>
      <c r="K5202" s="3" t="str">
        <f>+VLOOKUP(J5202,'Dimension descriptions'!P:R,3,FALSE)</f>
        <v>Logan High School</v>
      </c>
      <c r="L5202" s="3" t="str">
        <f t="shared" si="653"/>
        <v>7712</v>
      </c>
      <c r="M5202" s="10">
        <v>7712</v>
      </c>
      <c r="N5202" s="3" t="str">
        <f t="shared" si="648"/>
        <v>2400</v>
      </c>
      <c r="O5202" s="3" t="str">
        <f t="shared" si="649"/>
        <v>241</v>
      </c>
      <c r="P5202" s="3" t="str">
        <f t="shared" si="654"/>
        <v>2</v>
      </c>
      <c r="Q5202" s="11">
        <f>+VLOOKUP(M5202,'Dimension descriptions'!K:M,2,FALSE)</f>
        <v>7710</v>
      </c>
      <c r="R5202" s="33">
        <v>7710</v>
      </c>
      <c r="S5202" s="11" t="str">
        <f>+VLOOKUP(R5202,'Dimension descriptions'!K:M,3)</f>
        <v>GEAR UP</v>
      </c>
      <c r="T5202" s="3" t="str">
        <f t="shared" si="655"/>
        <v>Y</v>
      </c>
      <c r="U5202" t="e">
        <f>+VLOOKUP(R5202,'FY21 P13 Allotment memo'!O:O,1,FALSE)</f>
        <v>#N/A</v>
      </c>
      <c r="V5202"/>
      <c r="W5202"/>
      <c r="X5202"/>
      <c r="Y5202"/>
      <c r="Z5202"/>
    </row>
    <row r="5203" spans="1:26">
      <c r="A5203">
        <v>10</v>
      </c>
      <c r="B5203" t="s">
        <v>6812</v>
      </c>
      <c r="C5203" t="s">
        <v>6813</v>
      </c>
      <c r="D5203">
        <v>91</v>
      </c>
      <c r="E5203">
        <v>0</v>
      </c>
      <c r="F5203">
        <v>0</v>
      </c>
      <c r="G5203" s="2">
        <f t="shared" si="650"/>
        <v>0</v>
      </c>
      <c r="H5203" s="3" t="str">
        <f t="shared" si="651"/>
        <v>10</v>
      </c>
      <c r="I5203" s="3" t="str">
        <f t="shared" si="652"/>
        <v>704</v>
      </c>
      <c r="J5203" s="3">
        <v>704</v>
      </c>
      <c r="K5203" s="3" t="str">
        <f>+VLOOKUP(J5203,'Dimension descriptions'!P:R,3,FALSE)</f>
        <v>Logan High School</v>
      </c>
      <c r="L5203" s="3" t="str">
        <f t="shared" si="653"/>
        <v>7712</v>
      </c>
      <c r="M5203" s="10">
        <v>7712</v>
      </c>
      <c r="N5203" s="3" t="str">
        <f t="shared" si="648"/>
        <v>2650</v>
      </c>
      <c r="O5203" s="3" t="str">
        <f t="shared" si="649"/>
        <v>519</v>
      </c>
      <c r="P5203" s="3" t="str">
        <f t="shared" si="654"/>
        <v>5</v>
      </c>
      <c r="Q5203" s="11">
        <f>+VLOOKUP(M5203,'Dimension descriptions'!K:M,2,FALSE)</f>
        <v>7710</v>
      </c>
      <c r="R5203" s="33">
        <v>7710</v>
      </c>
      <c r="S5203" s="11" t="str">
        <f>+VLOOKUP(R5203,'Dimension descriptions'!K:M,3)</f>
        <v>GEAR UP</v>
      </c>
      <c r="T5203" s="3" t="str">
        <f t="shared" si="655"/>
        <v>Y</v>
      </c>
      <c r="U5203" t="e">
        <f>+VLOOKUP(R5203,'FY21 P13 Allotment memo'!O:O,1,FALSE)</f>
        <v>#N/A</v>
      </c>
      <c r="V5203"/>
      <c r="W5203"/>
      <c r="X5203"/>
      <c r="Y5203"/>
      <c r="Z5203"/>
    </row>
    <row r="5204" spans="1:26">
      <c r="A5204">
        <v>10</v>
      </c>
      <c r="B5204" t="s">
        <v>6814</v>
      </c>
      <c r="C5204" t="s">
        <v>6815</v>
      </c>
      <c r="D5204">
        <v>91</v>
      </c>
      <c r="E5204">
        <v>13.33</v>
      </c>
      <c r="F5204">
        <v>0</v>
      </c>
      <c r="G5204" s="2">
        <f t="shared" si="650"/>
        <v>13.33</v>
      </c>
      <c r="H5204" s="3" t="str">
        <f t="shared" si="651"/>
        <v>10</v>
      </c>
      <c r="I5204" s="3" t="str">
        <f t="shared" si="652"/>
        <v>704</v>
      </c>
      <c r="J5204" s="3">
        <v>704</v>
      </c>
      <c r="K5204" s="3" t="str">
        <f>+VLOOKUP(J5204,'Dimension descriptions'!P:R,3,FALSE)</f>
        <v>Logan High School</v>
      </c>
      <c r="L5204" s="3" t="str">
        <f t="shared" si="653"/>
        <v>7712</v>
      </c>
      <c r="M5204" s="10">
        <v>7712</v>
      </c>
      <c r="N5204" s="3" t="str">
        <f t="shared" si="648"/>
        <v>2650</v>
      </c>
      <c r="O5204" s="3" t="str">
        <f t="shared" si="649"/>
        <v>626</v>
      </c>
      <c r="P5204" s="3" t="str">
        <f t="shared" si="654"/>
        <v>6</v>
      </c>
      <c r="Q5204" s="11">
        <f>+VLOOKUP(M5204,'Dimension descriptions'!K:M,2,FALSE)</f>
        <v>7710</v>
      </c>
      <c r="R5204" s="33">
        <v>7710</v>
      </c>
      <c r="S5204" s="11" t="str">
        <f>+VLOOKUP(R5204,'Dimension descriptions'!K:M,3)</f>
        <v>GEAR UP</v>
      </c>
      <c r="T5204" s="3" t="str">
        <f t="shared" si="655"/>
        <v>Y</v>
      </c>
      <c r="U5204" t="e">
        <f>+VLOOKUP(R5204,'FY21 P13 Allotment memo'!O:O,1,FALSE)</f>
        <v>#N/A</v>
      </c>
      <c r="V5204"/>
      <c r="W5204"/>
      <c r="X5204"/>
      <c r="Y5204"/>
      <c r="Z5204"/>
    </row>
    <row r="5205" spans="1:26">
      <c r="A5205">
        <v>10</v>
      </c>
      <c r="B5205" t="s">
        <v>6816</v>
      </c>
      <c r="C5205" t="s">
        <v>6817</v>
      </c>
      <c r="D5205">
        <v>91</v>
      </c>
      <c r="E5205">
        <v>1557.6</v>
      </c>
      <c r="F5205">
        <v>0</v>
      </c>
      <c r="G5205" s="2">
        <f t="shared" si="650"/>
        <v>1557.6</v>
      </c>
      <c r="H5205" s="3" t="str">
        <f t="shared" si="651"/>
        <v>10</v>
      </c>
      <c r="I5205" s="3" t="str">
        <f t="shared" si="652"/>
        <v>704</v>
      </c>
      <c r="J5205" s="3">
        <v>704</v>
      </c>
      <c r="K5205" s="3" t="str">
        <f>+VLOOKUP(J5205,'Dimension descriptions'!P:R,3,FALSE)</f>
        <v>Logan High School</v>
      </c>
      <c r="L5205" s="3" t="str">
        <f t="shared" si="653"/>
        <v>7712</v>
      </c>
      <c r="M5205" s="10">
        <v>7712</v>
      </c>
      <c r="N5205" s="3" t="str">
        <f t="shared" si="648"/>
        <v>2700</v>
      </c>
      <c r="O5205" s="3" t="str">
        <f t="shared" si="649"/>
        <v>519</v>
      </c>
      <c r="P5205" s="3" t="str">
        <f t="shared" si="654"/>
        <v>5</v>
      </c>
      <c r="Q5205" s="11">
        <f>+VLOOKUP(M5205,'Dimension descriptions'!K:M,2,FALSE)</f>
        <v>7710</v>
      </c>
      <c r="R5205" s="33">
        <v>7710</v>
      </c>
      <c r="S5205" s="11" t="str">
        <f>+VLOOKUP(R5205,'Dimension descriptions'!K:M,3)</f>
        <v>GEAR UP</v>
      </c>
      <c r="T5205" s="3" t="str">
        <f t="shared" si="655"/>
        <v>Y</v>
      </c>
      <c r="U5205" t="e">
        <f>+VLOOKUP(R5205,'FY21 P13 Allotment memo'!O:O,1,FALSE)</f>
        <v>#N/A</v>
      </c>
      <c r="V5205"/>
      <c r="W5205"/>
      <c r="X5205"/>
      <c r="Y5205"/>
      <c r="Z5205"/>
    </row>
    <row r="5206" spans="1:26">
      <c r="A5206">
        <v>10</v>
      </c>
      <c r="B5206" t="s">
        <v>6818</v>
      </c>
      <c r="C5206" t="s">
        <v>2669</v>
      </c>
      <c r="D5206">
        <v>91</v>
      </c>
      <c r="E5206">
        <v>0</v>
      </c>
      <c r="F5206">
        <v>0</v>
      </c>
      <c r="G5206" s="2">
        <f t="shared" si="650"/>
        <v>0</v>
      </c>
      <c r="H5206" s="3" t="str">
        <f t="shared" si="651"/>
        <v>10</v>
      </c>
      <c r="I5206" s="3" t="str">
        <f t="shared" si="652"/>
        <v>704</v>
      </c>
      <c r="J5206" s="3">
        <v>704</v>
      </c>
      <c r="K5206" s="3" t="str">
        <f>+VLOOKUP(J5206,'Dimension descriptions'!P:R,3,FALSE)</f>
        <v>Logan High School</v>
      </c>
      <c r="L5206" s="3" t="str">
        <f t="shared" si="653"/>
        <v>7801</v>
      </c>
      <c r="M5206" s="10">
        <v>7801</v>
      </c>
      <c r="N5206" s="3" t="str">
        <f t="shared" si="648"/>
        <v>1000</v>
      </c>
      <c r="O5206" s="3" t="str">
        <f t="shared" si="649"/>
        <v>161</v>
      </c>
      <c r="P5206" s="3" t="str">
        <f t="shared" si="654"/>
        <v>1</v>
      </c>
      <c r="Q5206" s="11">
        <f>+VLOOKUP(M5206,'Dimension descriptions'!K:M,2,FALSE)</f>
        <v>7801</v>
      </c>
      <c r="R5206" s="33">
        <v>7801</v>
      </c>
      <c r="S5206" s="11" t="str">
        <f>+VLOOKUP(R5206,'Dimension descriptions'!K:M,3)</f>
        <v>TITLE I</v>
      </c>
      <c r="T5206" s="3" t="str">
        <f t="shared" si="655"/>
        <v>N</v>
      </c>
      <c r="U5206">
        <f>+VLOOKUP(R5206,'FY21 P13 Allotment memo'!O:O,1,FALSE)</f>
        <v>7801</v>
      </c>
      <c r="V5206"/>
      <c r="W5206"/>
      <c r="X5206"/>
      <c r="Y5206"/>
      <c r="Z5206"/>
    </row>
    <row r="5207" spans="1:26">
      <c r="A5207">
        <v>10</v>
      </c>
      <c r="B5207" t="s">
        <v>6819</v>
      </c>
      <c r="C5207" t="s">
        <v>1246</v>
      </c>
      <c r="D5207">
        <v>91</v>
      </c>
      <c r="E5207">
        <v>0</v>
      </c>
      <c r="F5207">
        <v>0</v>
      </c>
      <c r="G5207" s="2">
        <f t="shared" si="650"/>
        <v>0</v>
      </c>
      <c r="H5207" s="3" t="str">
        <f t="shared" si="651"/>
        <v>10</v>
      </c>
      <c r="I5207" s="3" t="str">
        <f t="shared" si="652"/>
        <v>704</v>
      </c>
      <c r="J5207" s="3">
        <v>704</v>
      </c>
      <c r="K5207" s="3" t="str">
        <f>+VLOOKUP(J5207,'Dimension descriptions'!P:R,3,FALSE)</f>
        <v>Logan High School</v>
      </c>
      <c r="L5207" s="3" t="str">
        <f t="shared" si="653"/>
        <v>7801</v>
      </c>
      <c r="M5207" s="10">
        <v>7801</v>
      </c>
      <c r="N5207" s="3" t="str">
        <f t="shared" si="648"/>
        <v>1000</v>
      </c>
      <c r="O5207" s="3" t="str">
        <f t="shared" si="649"/>
        <v>220</v>
      </c>
      <c r="P5207" s="3" t="str">
        <f t="shared" si="654"/>
        <v>2</v>
      </c>
      <c r="Q5207" s="11">
        <f>+VLOOKUP(M5207,'Dimension descriptions'!K:M,2,FALSE)</f>
        <v>7801</v>
      </c>
      <c r="R5207" s="33">
        <v>7801</v>
      </c>
      <c r="S5207" s="11" t="str">
        <f>+VLOOKUP(R5207,'Dimension descriptions'!K:M,3)</f>
        <v>TITLE I</v>
      </c>
      <c r="T5207" s="3" t="str">
        <f t="shared" si="655"/>
        <v>N</v>
      </c>
      <c r="U5207">
        <f>+VLOOKUP(R5207,'FY21 P13 Allotment memo'!O:O,1,FALSE)</f>
        <v>7801</v>
      </c>
      <c r="V5207"/>
      <c r="W5207"/>
      <c r="X5207"/>
      <c r="Y5207"/>
      <c r="Z5207"/>
    </row>
    <row r="5208" spans="1:26">
      <c r="A5208">
        <v>10</v>
      </c>
      <c r="B5208" t="s">
        <v>6820</v>
      </c>
      <c r="C5208" t="s">
        <v>1252</v>
      </c>
      <c r="D5208">
        <v>91</v>
      </c>
      <c r="E5208">
        <v>0</v>
      </c>
      <c r="F5208">
        <v>0</v>
      </c>
      <c r="G5208" s="2">
        <f t="shared" si="650"/>
        <v>0</v>
      </c>
      <c r="H5208" s="3" t="str">
        <f t="shared" si="651"/>
        <v>10</v>
      </c>
      <c r="I5208" s="3" t="str">
        <f t="shared" si="652"/>
        <v>704</v>
      </c>
      <c r="J5208" s="3">
        <v>704</v>
      </c>
      <c r="K5208" s="3" t="str">
        <f>+VLOOKUP(J5208,'Dimension descriptions'!P:R,3,FALSE)</f>
        <v>Logan High School</v>
      </c>
      <c r="L5208" s="3" t="str">
        <f t="shared" si="653"/>
        <v>7801</v>
      </c>
      <c r="M5208" s="10">
        <v>7801</v>
      </c>
      <c r="N5208" s="3" t="str">
        <f t="shared" si="648"/>
        <v>1000</v>
      </c>
      <c r="O5208" s="3" t="str">
        <f t="shared" si="649"/>
        <v>270</v>
      </c>
      <c r="P5208" s="3" t="str">
        <f t="shared" si="654"/>
        <v>2</v>
      </c>
      <c r="Q5208" s="11">
        <f>+VLOOKUP(M5208,'Dimension descriptions'!K:M,2,FALSE)</f>
        <v>7801</v>
      </c>
      <c r="R5208" s="33">
        <v>7801</v>
      </c>
      <c r="S5208" s="11" t="str">
        <f>+VLOOKUP(R5208,'Dimension descriptions'!K:M,3)</f>
        <v>TITLE I</v>
      </c>
      <c r="T5208" s="3" t="str">
        <f t="shared" si="655"/>
        <v>N</v>
      </c>
      <c r="U5208">
        <f>+VLOOKUP(R5208,'FY21 P13 Allotment memo'!O:O,1,FALSE)</f>
        <v>7801</v>
      </c>
      <c r="V5208"/>
      <c r="W5208"/>
      <c r="X5208"/>
      <c r="Y5208"/>
      <c r="Z5208"/>
    </row>
    <row r="5209" spans="1:26">
      <c r="A5209">
        <v>10</v>
      </c>
      <c r="B5209" t="s">
        <v>6821</v>
      </c>
      <c r="C5209" t="s">
        <v>1424</v>
      </c>
      <c r="D5209">
        <v>91</v>
      </c>
      <c r="E5209">
        <v>0</v>
      </c>
      <c r="F5209">
        <v>0</v>
      </c>
      <c r="G5209" s="2">
        <f t="shared" si="650"/>
        <v>0</v>
      </c>
      <c r="H5209" s="3" t="str">
        <f t="shared" si="651"/>
        <v>10</v>
      </c>
      <c r="I5209" s="3" t="str">
        <f t="shared" si="652"/>
        <v>704</v>
      </c>
      <c r="J5209" s="3">
        <v>704</v>
      </c>
      <c r="K5209" s="3" t="str">
        <f>+VLOOKUP(J5209,'Dimension descriptions'!P:R,3,FALSE)</f>
        <v>Logan High School</v>
      </c>
      <c r="L5209" s="3" t="str">
        <f t="shared" si="653"/>
        <v>7801</v>
      </c>
      <c r="M5209" s="10">
        <v>7801</v>
      </c>
      <c r="N5209" s="3" t="str">
        <f t="shared" si="648"/>
        <v>1000</v>
      </c>
      <c r="O5209" s="3" t="str">
        <f t="shared" si="649"/>
        <v>730</v>
      </c>
      <c r="P5209" s="3" t="str">
        <f t="shared" si="654"/>
        <v>7</v>
      </c>
      <c r="Q5209" s="11">
        <f>+VLOOKUP(M5209,'Dimension descriptions'!K:M,2,FALSE)</f>
        <v>7801</v>
      </c>
      <c r="R5209" s="33">
        <v>7801</v>
      </c>
      <c r="S5209" s="11" t="str">
        <f>+VLOOKUP(R5209,'Dimension descriptions'!K:M,3)</f>
        <v>TITLE I</v>
      </c>
      <c r="T5209" s="3" t="str">
        <f t="shared" si="655"/>
        <v>N</v>
      </c>
      <c r="U5209">
        <f>+VLOOKUP(R5209,'FY21 P13 Allotment memo'!O:O,1,FALSE)</f>
        <v>7801</v>
      </c>
      <c r="V5209"/>
      <c r="W5209"/>
      <c r="X5209"/>
      <c r="Y5209"/>
      <c r="Z5209"/>
    </row>
    <row r="5210" spans="1:26">
      <c r="A5210">
        <v>10</v>
      </c>
      <c r="B5210" t="s">
        <v>6822</v>
      </c>
      <c r="C5210" t="s">
        <v>1604</v>
      </c>
      <c r="D5210">
        <v>91</v>
      </c>
      <c r="E5210">
        <v>0</v>
      </c>
      <c r="F5210">
        <v>0</v>
      </c>
      <c r="G5210" s="2">
        <f t="shared" si="650"/>
        <v>0</v>
      </c>
      <c r="H5210" s="3" t="str">
        <f t="shared" si="651"/>
        <v>10</v>
      </c>
      <c r="I5210" s="3" t="str">
        <f t="shared" si="652"/>
        <v>704</v>
      </c>
      <c r="J5210" s="3">
        <v>704</v>
      </c>
      <c r="K5210" s="3" t="str">
        <f>+VLOOKUP(J5210,'Dimension descriptions'!P:R,3,FALSE)</f>
        <v>Logan High School</v>
      </c>
      <c r="L5210" s="3" t="str">
        <f t="shared" si="653"/>
        <v>7801</v>
      </c>
      <c r="M5210" s="10">
        <v>7801</v>
      </c>
      <c r="N5210" s="3" t="str">
        <f t="shared" si="648"/>
        <v>2210</v>
      </c>
      <c r="O5210" s="3" t="str">
        <f t="shared" si="649"/>
        <v>290</v>
      </c>
      <c r="P5210" s="3" t="str">
        <f t="shared" si="654"/>
        <v>2</v>
      </c>
      <c r="Q5210" s="11">
        <f>+VLOOKUP(M5210,'Dimension descriptions'!K:M,2,FALSE)</f>
        <v>7801</v>
      </c>
      <c r="R5210" s="33">
        <v>7801</v>
      </c>
      <c r="S5210" s="11" t="str">
        <f>+VLOOKUP(R5210,'Dimension descriptions'!K:M,3)</f>
        <v>TITLE I</v>
      </c>
      <c r="T5210" s="3" t="str">
        <f t="shared" si="655"/>
        <v>N</v>
      </c>
      <c r="U5210">
        <f>+VLOOKUP(R5210,'FY21 P13 Allotment memo'!O:O,1,FALSE)</f>
        <v>7801</v>
      </c>
      <c r="V5210"/>
      <c r="W5210"/>
      <c r="X5210"/>
      <c r="Y5210"/>
      <c r="Z5210"/>
    </row>
    <row r="5211" spans="1:26">
      <c r="A5211">
        <v>10</v>
      </c>
      <c r="B5211" t="s">
        <v>6823</v>
      </c>
      <c r="C5211" t="s">
        <v>1348</v>
      </c>
      <c r="D5211">
        <v>91</v>
      </c>
      <c r="E5211">
        <v>0</v>
      </c>
      <c r="F5211">
        <v>0</v>
      </c>
      <c r="G5211" s="2">
        <f t="shared" si="650"/>
        <v>0</v>
      </c>
      <c r="H5211" s="3" t="str">
        <f t="shared" si="651"/>
        <v>10</v>
      </c>
      <c r="I5211" s="3" t="str">
        <f t="shared" si="652"/>
        <v>704</v>
      </c>
      <c r="J5211" s="3">
        <v>704</v>
      </c>
      <c r="K5211" s="3" t="str">
        <f>+VLOOKUP(J5211,'Dimension descriptions'!P:R,3,FALSE)</f>
        <v>Logan High School</v>
      </c>
      <c r="L5211" s="3" t="str">
        <f t="shared" si="653"/>
        <v>7860</v>
      </c>
      <c r="M5211" s="10">
        <v>7860</v>
      </c>
      <c r="N5211" s="3" t="str">
        <f t="shared" si="648"/>
        <v>1000</v>
      </c>
      <c r="O5211" s="3" t="str">
        <f t="shared" si="649"/>
        <v>341</v>
      </c>
      <c r="P5211" s="3" t="str">
        <f t="shared" si="654"/>
        <v>3</v>
      </c>
      <c r="Q5211" s="11">
        <f>+VLOOKUP(M5211,'Dimension descriptions'!K:M,2,FALSE)</f>
        <v>7860</v>
      </c>
      <c r="R5211" s="33">
        <v>7860</v>
      </c>
      <c r="S5211" s="11" t="str">
        <f>+VLOOKUP(R5211,'Dimension descriptions'!K:M,3)</f>
        <v>TITLE IIA TEACHER QUALITY</v>
      </c>
      <c r="T5211" s="3" t="str">
        <f t="shared" si="655"/>
        <v>N</v>
      </c>
      <c r="U5211">
        <f>+VLOOKUP(R5211,'FY21 P13 Allotment memo'!O:O,1,FALSE)</f>
        <v>7860</v>
      </c>
      <c r="V5211"/>
      <c r="W5211"/>
      <c r="X5211"/>
      <c r="Y5211"/>
      <c r="Z5211"/>
    </row>
    <row r="5212" spans="1:26">
      <c r="A5212">
        <v>10</v>
      </c>
      <c r="B5212" t="s">
        <v>6824</v>
      </c>
      <c r="C5212" t="s">
        <v>4240</v>
      </c>
      <c r="D5212">
        <v>91</v>
      </c>
      <c r="E5212">
        <v>0</v>
      </c>
      <c r="F5212">
        <v>0</v>
      </c>
      <c r="G5212" s="2">
        <f t="shared" si="650"/>
        <v>0</v>
      </c>
      <c r="H5212" s="3" t="str">
        <f t="shared" si="651"/>
        <v>10</v>
      </c>
      <c r="I5212" s="3" t="str">
        <f t="shared" si="652"/>
        <v>704</v>
      </c>
      <c r="J5212" s="3">
        <v>704</v>
      </c>
      <c r="K5212" s="3" t="str">
        <f>+VLOOKUP(J5212,'Dimension descriptions'!P:R,3,FALSE)</f>
        <v>Logan High School</v>
      </c>
      <c r="L5212" s="3" t="str">
        <f t="shared" si="653"/>
        <v>7860</v>
      </c>
      <c r="M5212" s="10">
        <v>7860</v>
      </c>
      <c r="N5212" s="3" t="str">
        <f t="shared" si="648"/>
        <v>1000</v>
      </c>
      <c r="O5212" s="3" t="str">
        <f t="shared" si="649"/>
        <v>580</v>
      </c>
      <c r="P5212" s="3" t="str">
        <f t="shared" si="654"/>
        <v>5</v>
      </c>
      <c r="Q5212" s="11">
        <f>+VLOOKUP(M5212,'Dimension descriptions'!K:M,2,FALSE)</f>
        <v>7860</v>
      </c>
      <c r="R5212" s="33">
        <v>7860</v>
      </c>
      <c r="S5212" s="11" t="str">
        <f>+VLOOKUP(R5212,'Dimension descriptions'!K:M,3)</f>
        <v>TITLE IIA TEACHER QUALITY</v>
      </c>
      <c r="T5212" s="3" t="str">
        <f t="shared" si="655"/>
        <v>N</v>
      </c>
      <c r="U5212">
        <f>+VLOOKUP(R5212,'FY21 P13 Allotment memo'!O:O,1,FALSE)</f>
        <v>7860</v>
      </c>
      <c r="V5212"/>
      <c r="W5212"/>
      <c r="X5212"/>
      <c r="Y5212"/>
      <c r="Z5212"/>
    </row>
    <row r="5213" spans="1:26">
      <c r="A5213">
        <v>10</v>
      </c>
      <c r="B5213" t="s">
        <v>6825</v>
      </c>
      <c r="C5213" t="s">
        <v>2060</v>
      </c>
      <c r="D5213">
        <v>91</v>
      </c>
      <c r="E5213">
        <v>0</v>
      </c>
      <c r="F5213">
        <v>0</v>
      </c>
      <c r="G5213" s="2">
        <f t="shared" si="650"/>
        <v>0</v>
      </c>
      <c r="H5213" s="3" t="str">
        <f t="shared" si="651"/>
        <v>10</v>
      </c>
      <c r="I5213" s="3" t="str">
        <f t="shared" si="652"/>
        <v>704</v>
      </c>
      <c r="J5213" s="3">
        <v>704</v>
      </c>
      <c r="K5213" s="3" t="str">
        <f>+VLOOKUP(J5213,'Dimension descriptions'!P:R,3,FALSE)</f>
        <v>Logan High School</v>
      </c>
      <c r="L5213" s="3" t="str">
        <f t="shared" si="653"/>
        <v>7860</v>
      </c>
      <c r="M5213" s="10">
        <v>7860</v>
      </c>
      <c r="N5213" s="3" t="str">
        <f t="shared" si="648"/>
        <v>2213</v>
      </c>
      <c r="O5213" s="3" t="str">
        <f t="shared" si="649"/>
        <v>149</v>
      </c>
      <c r="P5213" s="3" t="str">
        <f t="shared" si="654"/>
        <v>1</v>
      </c>
      <c r="Q5213" s="11">
        <f>+VLOOKUP(M5213,'Dimension descriptions'!K:M,2,FALSE)</f>
        <v>7860</v>
      </c>
      <c r="R5213" s="33">
        <v>7860</v>
      </c>
      <c r="S5213" s="11" t="str">
        <f>+VLOOKUP(R5213,'Dimension descriptions'!K:M,3)</f>
        <v>TITLE IIA TEACHER QUALITY</v>
      </c>
      <c r="T5213" s="3" t="str">
        <f t="shared" si="655"/>
        <v>N</v>
      </c>
      <c r="U5213">
        <f>+VLOOKUP(R5213,'FY21 P13 Allotment memo'!O:O,1,FALSE)</f>
        <v>7860</v>
      </c>
      <c r="V5213"/>
      <c r="W5213"/>
      <c r="X5213"/>
      <c r="Y5213"/>
      <c r="Z5213"/>
    </row>
    <row r="5214" spans="1:26">
      <c r="A5214">
        <v>10</v>
      </c>
      <c r="B5214" t="s">
        <v>6826</v>
      </c>
      <c r="C5214" t="s">
        <v>1279</v>
      </c>
      <c r="D5214">
        <v>91</v>
      </c>
      <c r="E5214">
        <v>0</v>
      </c>
      <c r="F5214">
        <v>0</v>
      </c>
      <c r="G5214" s="2">
        <f t="shared" si="650"/>
        <v>0</v>
      </c>
      <c r="H5214" s="3" t="str">
        <f t="shared" si="651"/>
        <v>10</v>
      </c>
      <c r="I5214" s="3" t="str">
        <f t="shared" si="652"/>
        <v>704</v>
      </c>
      <c r="J5214" s="3">
        <v>704</v>
      </c>
      <c r="K5214" s="3" t="str">
        <f>+VLOOKUP(J5214,'Dimension descriptions'!P:R,3,FALSE)</f>
        <v>Logan High School</v>
      </c>
      <c r="L5214" s="3" t="str">
        <f t="shared" si="653"/>
        <v>7860</v>
      </c>
      <c r="M5214" s="10">
        <v>7860</v>
      </c>
      <c r="N5214" s="3" t="str">
        <f t="shared" si="648"/>
        <v>2213</v>
      </c>
      <c r="O5214" s="3" t="str">
        <f t="shared" si="649"/>
        <v>210</v>
      </c>
      <c r="P5214" s="3" t="str">
        <f t="shared" si="654"/>
        <v>2</v>
      </c>
      <c r="Q5214" s="11">
        <f>+VLOOKUP(M5214,'Dimension descriptions'!K:M,2,FALSE)</f>
        <v>7860</v>
      </c>
      <c r="R5214" s="33">
        <v>7860</v>
      </c>
      <c r="S5214" s="11" t="str">
        <f>+VLOOKUP(R5214,'Dimension descriptions'!K:M,3)</f>
        <v>TITLE IIA TEACHER QUALITY</v>
      </c>
      <c r="T5214" s="3" t="str">
        <f t="shared" si="655"/>
        <v>N</v>
      </c>
      <c r="U5214">
        <f>+VLOOKUP(R5214,'FY21 P13 Allotment memo'!O:O,1,FALSE)</f>
        <v>7860</v>
      </c>
      <c r="V5214"/>
      <c r="W5214"/>
      <c r="X5214"/>
      <c r="Y5214"/>
      <c r="Z5214"/>
    </row>
    <row r="5215" spans="1:26">
      <c r="A5215">
        <v>10</v>
      </c>
      <c r="B5215" t="s">
        <v>6827</v>
      </c>
      <c r="C5215" t="s">
        <v>1246</v>
      </c>
      <c r="D5215">
        <v>91</v>
      </c>
      <c r="E5215">
        <v>0</v>
      </c>
      <c r="F5215">
        <v>0</v>
      </c>
      <c r="G5215" s="2">
        <f t="shared" si="650"/>
        <v>0</v>
      </c>
      <c r="H5215" s="3" t="str">
        <f t="shared" si="651"/>
        <v>10</v>
      </c>
      <c r="I5215" s="3" t="str">
        <f t="shared" si="652"/>
        <v>704</v>
      </c>
      <c r="J5215" s="3">
        <v>704</v>
      </c>
      <c r="K5215" s="3" t="str">
        <f>+VLOOKUP(J5215,'Dimension descriptions'!P:R,3,FALSE)</f>
        <v>Logan High School</v>
      </c>
      <c r="L5215" s="3" t="str">
        <f t="shared" si="653"/>
        <v>7860</v>
      </c>
      <c r="M5215" s="10">
        <v>7860</v>
      </c>
      <c r="N5215" s="3" t="str">
        <f t="shared" si="648"/>
        <v>2213</v>
      </c>
      <c r="O5215" s="3" t="str">
        <f t="shared" si="649"/>
        <v>220</v>
      </c>
      <c r="P5215" s="3" t="str">
        <f t="shared" si="654"/>
        <v>2</v>
      </c>
      <c r="Q5215" s="11">
        <f>+VLOOKUP(M5215,'Dimension descriptions'!K:M,2,FALSE)</f>
        <v>7860</v>
      </c>
      <c r="R5215" s="33">
        <v>7860</v>
      </c>
      <c r="S5215" s="11" t="str">
        <f>+VLOOKUP(R5215,'Dimension descriptions'!K:M,3)</f>
        <v>TITLE IIA TEACHER QUALITY</v>
      </c>
      <c r="T5215" s="3" t="str">
        <f t="shared" si="655"/>
        <v>N</v>
      </c>
      <c r="U5215">
        <f>+VLOOKUP(R5215,'FY21 P13 Allotment memo'!O:O,1,FALSE)</f>
        <v>7860</v>
      </c>
      <c r="V5215"/>
      <c r="W5215"/>
      <c r="X5215"/>
      <c r="Y5215"/>
      <c r="Z5215"/>
    </row>
    <row r="5216" spans="1:26">
      <c r="A5216">
        <v>10</v>
      </c>
      <c r="B5216" t="s">
        <v>6828</v>
      </c>
      <c r="C5216" t="s">
        <v>6829</v>
      </c>
      <c r="D5216">
        <v>91</v>
      </c>
      <c r="E5216">
        <v>0</v>
      </c>
      <c r="F5216">
        <v>0</v>
      </c>
      <c r="G5216" s="2">
        <f t="shared" si="650"/>
        <v>0</v>
      </c>
      <c r="H5216" s="3" t="str">
        <f t="shared" si="651"/>
        <v>10</v>
      </c>
      <c r="I5216" s="3" t="str">
        <f t="shared" si="652"/>
        <v>704</v>
      </c>
      <c r="J5216" s="3">
        <v>704</v>
      </c>
      <c r="K5216" s="3" t="str">
        <f>+VLOOKUP(J5216,'Dimension descriptions'!P:R,3,FALSE)</f>
        <v>Logan High School</v>
      </c>
      <c r="L5216" s="3" t="str">
        <f t="shared" si="653"/>
        <v>7860</v>
      </c>
      <c r="M5216" s="10">
        <v>7860</v>
      </c>
      <c r="N5216" s="3" t="str">
        <f t="shared" si="648"/>
        <v>2650</v>
      </c>
      <c r="O5216" s="3" t="str">
        <f t="shared" si="649"/>
        <v>626</v>
      </c>
      <c r="P5216" s="3" t="str">
        <f t="shared" si="654"/>
        <v>6</v>
      </c>
      <c r="Q5216" s="11">
        <f>+VLOOKUP(M5216,'Dimension descriptions'!K:M,2,FALSE)</f>
        <v>7860</v>
      </c>
      <c r="R5216" s="33">
        <v>7860</v>
      </c>
      <c r="S5216" s="11" t="str">
        <f>+VLOOKUP(R5216,'Dimension descriptions'!K:M,3)</f>
        <v>TITLE IIA TEACHER QUALITY</v>
      </c>
      <c r="T5216" s="3" t="str">
        <f t="shared" si="655"/>
        <v>N</v>
      </c>
      <c r="U5216">
        <f>+VLOOKUP(R5216,'FY21 P13 Allotment memo'!O:O,1,FALSE)</f>
        <v>7860</v>
      </c>
      <c r="V5216"/>
      <c r="W5216"/>
      <c r="X5216"/>
      <c r="Y5216"/>
      <c r="Z5216"/>
    </row>
    <row r="5217" spans="1:26">
      <c r="A5217">
        <v>10</v>
      </c>
      <c r="B5217" t="s">
        <v>6830</v>
      </c>
      <c r="C5217" t="s">
        <v>1621</v>
      </c>
      <c r="D5217">
        <v>91</v>
      </c>
      <c r="E5217">
        <v>0</v>
      </c>
      <c r="F5217">
        <v>0</v>
      </c>
      <c r="G5217" s="2">
        <f t="shared" si="650"/>
        <v>0</v>
      </c>
      <c r="H5217" s="3" t="str">
        <f t="shared" si="651"/>
        <v>10</v>
      </c>
      <c r="I5217" s="3" t="str">
        <f t="shared" si="652"/>
        <v>704</v>
      </c>
      <c r="J5217" s="3">
        <v>704</v>
      </c>
      <c r="K5217" s="3" t="str">
        <f>+VLOOKUP(J5217,'Dimension descriptions'!P:R,3,FALSE)</f>
        <v>Logan High School</v>
      </c>
      <c r="L5217" s="3" t="str">
        <f t="shared" si="653"/>
        <v>7880</v>
      </c>
      <c r="M5217" s="10">
        <v>7880</v>
      </c>
      <c r="N5217" s="3" t="str">
        <f t="shared" si="648"/>
        <v>1000</v>
      </c>
      <c r="O5217" s="3" t="str">
        <f t="shared" si="649"/>
        <v>131</v>
      </c>
      <c r="P5217" s="3" t="str">
        <f t="shared" si="654"/>
        <v>1</v>
      </c>
      <c r="Q5217" s="11">
        <f>+VLOOKUP(M5217,'Dimension descriptions'!K:M,2,FALSE)</f>
        <v>7880</v>
      </c>
      <c r="R5217" s="33">
        <v>7880</v>
      </c>
      <c r="S5217" s="11" t="str">
        <f>+VLOOKUP(R5217,'Dimension descriptions'!K:M,3)</f>
        <v>TITLE III A FEDERAL - ELL</v>
      </c>
      <c r="T5217" s="3" t="str">
        <f t="shared" si="655"/>
        <v>N</v>
      </c>
      <c r="U5217">
        <f>+VLOOKUP(R5217,'FY21 P13 Allotment memo'!O:O,1,FALSE)</f>
        <v>7880</v>
      </c>
      <c r="V5217"/>
      <c r="W5217"/>
      <c r="X5217"/>
      <c r="Y5217"/>
      <c r="Z5217"/>
    </row>
    <row r="5218" spans="1:26">
      <c r="A5218">
        <v>10</v>
      </c>
      <c r="B5218" t="s">
        <v>6831</v>
      </c>
      <c r="C5218" t="s">
        <v>6832</v>
      </c>
      <c r="D5218">
        <v>91</v>
      </c>
      <c r="E5218">
        <v>0</v>
      </c>
      <c r="F5218">
        <v>0</v>
      </c>
      <c r="G5218" s="2">
        <f t="shared" si="650"/>
        <v>0</v>
      </c>
      <c r="H5218" s="3" t="str">
        <f t="shared" si="651"/>
        <v>10</v>
      </c>
      <c r="I5218" s="3" t="str">
        <f t="shared" si="652"/>
        <v>704</v>
      </c>
      <c r="J5218" s="3">
        <v>704</v>
      </c>
      <c r="K5218" s="3" t="str">
        <f>+VLOOKUP(J5218,'Dimension descriptions'!P:R,3,FALSE)</f>
        <v>Logan High School</v>
      </c>
      <c r="L5218" s="3" t="str">
        <f t="shared" si="653"/>
        <v>7880</v>
      </c>
      <c r="M5218" s="10">
        <v>7880</v>
      </c>
      <c r="N5218" s="3" t="str">
        <f t="shared" si="648"/>
        <v>1000</v>
      </c>
      <c r="O5218" s="3" t="str">
        <f t="shared" si="649"/>
        <v>161</v>
      </c>
      <c r="P5218" s="3" t="str">
        <f t="shared" si="654"/>
        <v>1</v>
      </c>
      <c r="Q5218" s="11">
        <f>+VLOOKUP(M5218,'Dimension descriptions'!K:M,2,FALSE)</f>
        <v>7880</v>
      </c>
      <c r="R5218" s="33">
        <v>7880</v>
      </c>
      <c r="S5218" s="11" t="str">
        <f>+VLOOKUP(R5218,'Dimension descriptions'!K:M,3)</f>
        <v>TITLE III A FEDERAL - ELL</v>
      </c>
      <c r="T5218" s="3" t="str">
        <f t="shared" si="655"/>
        <v>N</v>
      </c>
      <c r="U5218">
        <f>+VLOOKUP(R5218,'FY21 P13 Allotment memo'!O:O,1,FALSE)</f>
        <v>7880</v>
      </c>
      <c r="V5218"/>
      <c r="W5218"/>
      <c r="X5218"/>
      <c r="Y5218"/>
      <c r="Z5218"/>
    </row>
    <row r="5219" spans="1:26">
      <c r="A5219">
        <v>10</v>
      </c>
      <c r="B5219" t="s">
        <v>6833</v>
      </c>
      <c r="C5219" t="s">
        <v>5927</v>
      </c>
      <c r="D5219">
        <v>91</v>
      </c>
      <c r="E5219">
        <v>0</v>
      </c>
      <c r="F5219">
        <v>0</v>
      </c>
      <c r="G5219" s="2">
        <f t="shared" si="650"/>
        <v>0</v>
      </c>
      <c r="H5219" s="3" t="str">
        <f t="shared" si="651"/>
        <v>10</v>
      </c>
      <c r="I5219" s="3" t="str">
        <f t="shared" si="652"/>
        <v>704</v>
      </c>
      <c r="J5219" s="3">
        <v>704</v>
      </c>
      <c r="K5219" s="3" t="str">
        <f>+VLOOKUP(J5219,'Dimension descriptions'!P:R,3,FALSE)</f>
        <v>Logan High School</v>
      </c>
      <c r="L5219" s="3" t="str">
        <f t="shared" si="653"/>
        <v>7890</v>
      </c>
      <c r="M5219" s="10">
        <v>7890</v>
      </c>
      <c r="N5219" s="3" t="str">
        <f t="shared" si="648"/>
        <v>1000</v>
      </c>
      <c r="O5219" s="3" t="str">
        <f t="shared" si="649"/>
        <v>610</v>
      </c>
      <c r="P5219" s="3" t="str">
        <f t="shared" si="654"/>
        <v>6</v>
      </c>
      <c r="Q5219" s="11">
        <f>+VLOOKUP(M5219,'Dimension descriptions'!K:M,2,FALSE)</f>
        <v>7890</v>
      </c>
      <c r="R5219" s="33">
        <v>7890</v>
      </c>
      <c r="S5219" s="11" t="str">
        <f>+VLOOKUP(R5219,'Dimension descriptions'!K:M,3)</f>
        <v>TITLE IV A - SAFE &amp; DRUG FREE</v>
      </c>
      <c r="T5219" s="3" t="str">
        <f t="shared" si="655"/>
        <v>N</v>
      </c>
      <c r="U5219" t="e">
        <f>+VLOOKUP(R5219,'FY21 P13 Allotment memo'!O:O,1,FALSE)</f>
        <v>#N/A</v>
      </c>
      <c r="V5219"/>
      <c r="W5219"/>
      <c r="X5219"/>
      <c r="Y5219"/>
      <c r="Z5219"/>
    </row>
    <row r="5220" spans="1:26">
      <c r="A5220">
        <v>10</v>
      </c>
      <c r="B5220" t="s">
        <v>6834</v>
      </c>
      <c r="C5220" t="s">
        <v>1632</v>
      </c>
      <c r="D5220">
        <v>91</v>
      </c>
      <c r="E5220">
        <v>0</v>
      </c>
      <c r="F5220">
        <v>0</v>
      </c>
      <c r="G5220" s="2">
        <f t="shared" si="650"/>
        <v>0</v>
      </c>
      <c r="H5220" s="3" t="str">
        <f t="shared" si="651"/>
        <v>10</v>
      </c>
      <c r="I5220" s="3" t="str">
        <f t="shared" si="652"/>
        <v>704</v>
      </c>
      <c r="J5220" s="3">
        <v>704</v>
      </c>
      <c r="K5220" s="3" t="str">
        <f>+VLOOKUP(J5220,'Dimension descriptions'!P:R,3,FALSE)</f>
        <v>Logan High School</v>
      </c>
      <c r="L5220" s="3" t="str">
        <f t="shared" si="653"/>
        <v>7910</v>
      </c>
      <c r="M5220" s="10">
        <v>7910</v>
      </c>
      <c r="N5220" s="3" t="str">
        <f t="shared" si="648"/>
        <v>1000</v>
      </c>
      <c r="O5220" s="3" t="str">
        <f t="shared" si="649"/>
        <v>161</v>
      </c>
      <c r="P5220" s="3" t="str">
        <f t="shared" si="654"/>
        <v>1</v>
      </c>
      <c r="Q5220" s="11">
        <f>+VLOOKUP(M5220,'Dimension descriptions'!K:M,2,FALSE)</f>
        <v>7910</v>
      </c>
      <c r="R5220" s="33">
        <v>7910</v>
      </c>
      <c r="S5220" s="11" t="str">
        <f>+VLOOKUP(R5220,'Dimension descriptions'!K:M,3)</f>
        <v>21ST CENTURY GRANT</v>
      </c>
      <c r="T5220" s="3" t="str">
        <f t="shared" si="655"/>
        <v>N</v>
      </c>
      <c r="U5220">
        <f>+VLOOKUP(R5220,'FY21 P13 Allotment memo'!O:O,1,FALSE)</f>
        <v>7910</v>
      </c>
      <c r="V5220"/>
      <c r="W5220"/>
      <c r="X5220"/>
      <c r="Y5220"/>
      <c r="Z5220"/>
    </row>
    <row r="5221" spans="1:26">
      <c r="A5221">
        <v>10</v>
      </c>
      <c r="B5221" t="s">
        <v>6835</v>
      </c>
      <c r="C5221" t="s">
        <v>6836</v>
      </c>
      <c r="D5221">
        <v>91</v>
      </c>
      <c r="E5221">
        <v>0</v>
      </c>
      <c r="F5221">
        <v>0</v>
      </c>
      <c r="G5221" s="2">
        <f t="shared" si="650"/>
        <v>0</v>
      </c>
      <c r="H5221" s="3" t="str">
        <f t="shared" si="651"/>
        <v>10</v>
      </c>
      <c r="I5221" s="3" t="str">
        <f t="shared" si="652"/>
        <v>704</v>
      </c>
      <c r="J5221" s="3">
        <v>704</v>
      </c>
      <c r="K5221" s="3" t="str">
        <f>+VLOOKUP(J5221,'Dimension descriptions'!P:R,3,FALSE)</f>
        <v>Logan High School</v>
      </c>
      <c r="L5221" s="3" t="str">
        <f t="shared" si="653"/>
        <v>7940</v>
      </c>
      <c r="M5221" s="10">
        <v>7940</v>
      </c>
      <c r="N5221" s="3" t="str">
        <f t="shared" si="648"/>
        <v>1000</v>
      </c>
      <c r="O5221" s="3" t="str">
        <f t="shared" si="649"/>
        <v>131</v>
      </c>
      <c r="P5221" s="3" t="str">
        <f t="shared" si="654"/>
        <v>1</v>
      </c>
      <c r="Q5221" s="11">
        <f>+VLOOKUP(M5221,'Dimension descriptions'!K:M,2,FALSE)</f>
        <v>7940</v>
      </c>
      <c r="R5221" s="33">
        <v>7940</v>
      </c>
      <c r="S5221" s="11" t="str">
        <f>+VLOOKUP(R5221,'Dimension descriptions'!K:M,3)</f>
        <v>Fed NCLB Title VI B  Rural and Low Income Schools</v>
      </c>
      <c r="T5221" s="3" t="str">
        <f t="shared" si="655"/>
        <v>N</v>
      </c>
      <c r="U5221">
        <f>+VLOOKUP(R5221,'FY21 P13 Allotment memo'!O:O,1,FALSE)</f>
        <v>7940</v>
      </c>
      <c r="V5221"/>
      <c r="W5221"/>
      <c r="X5221"/>
      <c r="Y5221"/>
      <c r="Z5221"/>
    </row>
    <row r="5222" spans="1:26">
      <c r="A5222">
        <v>10</v>
      </c>
      <c r="B5222" t="s">
        <v>6837</v>
      </c>
      <c r="C5222" t="s">
        <v>6838</v>
      </c>
      <c r="D5222">
        <v>91</v>
      </c>
      <c r="E5222">
        <v>0</v>
      </c>
      <c r="F5222">
        <v>0</v>
      </c>
      <c r="G5222" s="2">
        <f t="shared" si="650"/>
        <v>0</v>
      </c>
      <c r="H5222" s="3" t="str">
        <f t="shared" si="651"/>
        <v>10</v>
      </c>
      <c r="I5222" s="3" t="str">
        <f t="shared" si="652"/>
        <v>704</v>
      </c>
      <c r="J5222" s="3">
        <v>704</v>
      </c>
      <c r="K5222" s="3" t="str">
        <f>+VLOOKUP(J5222,'Dimension descriptions'!P:R,3,FALSE)</f>
        <v>Logan High School</v>
      </c>
      <c r="L5222" s="3" t="str">
        <f t="shared" si="653"/>
        <v>7940</v>
      </c>
      <c r="M5222" s="10">
        <v>7940</v>
      </c>
      <c r="N5222" s="3" t="str">
        <f t="shared" si="648"/>
        <v>1000</v>
      </c>
      <c r="O5222" s="3" t="str">
        <f t="shared" si="649"/>
        <v>149</v>
      </c>
      <c r="P5222" s="3" t="str">
        <f t="shared" si="654"/>
        <v>1</v>
      </c>
      <c r="Q5222" s="11">
        <f>+VLOOKUP(M5222,'Dimension descriptions'!K:M,2,FALSE)</f>
        <v>7940</v>
      </c>
      <c r="R5222" s="33">
        <v>7940</v>
      </c>
      <c r="S5222" s="11" t="str">
        <f>+VLOOKUP(R5222,'Dimension descriptions'!K:M,3)</f>
        <v>Fed NCLB Title VI B  Rural and Low Income Schools</v>
      </c>
      <c r="T5222" s="3" t="str">
        <f t="shared" si="655"/>
        <v>N</v>
      </c>
      <c r="U5222">
        <f>+VLOOKUP(R5222,'FY21 P13 Allotment memo'!O:O,1,FALSE)</f>
        <v>7940</v>
      </c>
      <c r="V5222"/>
      <c r="W5222"/>
      <c r="X5222"/>
      <c r="Y5222"/>
      <c r="Z5222"/>
    </row>
    <row r="5223" spans="1:26">
      <c r="A5223">
        <v>10</v>
      </c>
      <c r="B5223" t="s">
        <v>6839</v>
      </c>
      <c r="C5223" t="s">
        <v>6840</v>
      </c>
      <c r="D5223">
        <v>91</v>
      </c>
      <c r="E5223">
        <v>0</v>
      </c>
      <c r="F5223">
        <v>0</v>
      </c>
      <c r="G5223" s="2">
        <f t="shared" si="650"/>
        <v>0</v>
      </c>
      <c r="H5223" s="3" t="str">
        <f t="shared" si="651"/>
        <v>10</v>
      </c>
      <c r="I5223" s="3" t="str">
        <f t="shared" si="652"/>
        <v>704</v>
      </c>
      <c r="J5223" s="3">
        <v>704</v>
      </c>
      <c r="K5223" s="3" t="str">
        <f>+VLOOKUP(J5223,'Dimension descriptions'!P:R,3,FALSE)</f>
        <v>Logan High School</v>
      </c>
      <c r="L5223" s="3" t="str">
        <f t="shared" si="653"/>
        <v>7940</v>
      </c>
      <c r="M5223" s="10">
        <v>7940</v>
      </c>
      <c r="N5223" s="3" t="str">
        <f t="shared" si="648"/>
        <v>1000</v>
      </c>
      <c r="O5223" s="3" t="str">
        <f t="shared" si="649"/>
        <v>161</v>
      </c>
      <c r="P5223" s="3" t="str">
        <f t="shared" si="654"/>
        <v>1</v>
      </c>
      <c r="Q5223" s="11">
        <f>+VLOOKUP(M5223,'Dimension descriptions'!K:M,2,FALSE)</f>
        <v>7940</v>
      </c>
      <c r="R5223" s="33">
        <v>7940</v>
      </c>
      <c r="S5223" s="11" t="str">
        <f>+VLOOKUP(R5223,'Dimension descriptions'!K:M,3)</f>
        <v>Fed NCLB Title VI B  Rural and Low Income Schools</v>
      </c>
      <c r="T5223" s="3" t="str">
        <f t="shared" si="655"/>
        <v>N</v>
      </c>
      <c r="U5223">
        <f>+VLOOKUP(R5223,'FY21 P13 Allotment memo'!O:O,1,FALSE)</f>
        <v>7940</v>
      </c>
      <c r="V5223"/>
      <c r="W5223"/>
      <c r="X5223"/>
      <c r="Y5223"/>
      <c r="Z5223"/>
    </row>
    <row r="5224" spans="1:26">
      <c r="A5224">
        <v>10</v>
      </c>
      <c r="B5224" t="s">
        <v>6841</v>
      </c>
      <c r="C5224" t="s">
        <v>6842</v>
      </c>
      <c r="D5224">
        <v>91</v>
      </c>
      <c r="E5224">
        <v>0</v>
      </c>
      <c r="F5224">
        <v>0</v>
      </c>
      <c r="G5224" s="2">
        <f t="shared" si="650"/>
        <v>0</v>
      </c>
      <c r="H5224" s="3" t="str">
        <f t="shared" si="651"/>
        <v>10</v>
      </c>
      <c r="I5224" s="3" t="str">
        <f t="shared" si="652"/>
        <v>704</v>
      </c>
      <c r="J5224" s="3">
        <v>704</v>
      </c>
      <c r="K5224" s="3" t="str">
        <f>+VLOOKUP(J5224,'Dimension descriptions'!P:R,3,FALSE)</f>
        <v>Logan High School</v>
      </c>
      <c r="L5224" s="3" t="str">
        <f t="shared" si="653"/>
        <v>7940</v>
      </c>
      <c r="M5224" s="10">
        <v>7940</v>
      </c>
      <c r="N5224" s="3" t="str">
        <f t="shared" si="648"/>
        <v>1000</v>
      </c>
      <c r="O5224" s="3" t="str">
        <f t="shared" si="649"/>
        <v>210</v>
      </c>
      <c r="P5224" s="3" t="str">
        <f t="shared" si="654"/>
        <v>2</v>
      </c>
      <c r="Q5224" s="11">
        <f>+VLOOKUP(M5224,'Dimension descriptions'!K:M,2,FALSE)</f>
        <v>7940</v>
      </c>
      <c r="R5224" s="33">
        <v>7940</v>
      </c>
      <c r="S5224" s="11" t="str">
        <f>+VLOOKUP(R5224,'Dimension descriptions'!K:M,3)</f>
        <v>Fed NCLB Title VI B  Rural and Low Income Schools</v>
      </c>
      <c r="T5224" s="3" t="str">
        <f t="shared" si="655"/>
        <v>N</v>
      </c>
      <c r="U5224">
        <f>+VLOOKUP(R5224,'FY21 P13 Allotment memo'!O:O,1,FALSE)</f>
        <v>7940</v>
      </c>
      <c r="V5224"/>
      <c r="W5224"/>
      <c r="X5224"/>
      <c r="Y5224"/>
      <c r="Z5224"/>
    </row>
    <row r="5225" spans="1:26">
      <c r="A5225">
        <v>10</v>
      </c>
      <c r="B5225" t="s">
        <v>6843</v>
      </c>
      <c r="C5225" t="s">
        <v>6844</v>
      </c>
      <c r="D5225">
        <v>91</v>
      </c>
      <c r="E5225">
        <v>0</v>
      </c>
      <c r="F5225">
        <v>0</v>
      </c>
      <c r="G5225" s="2">
        <f t="shared" si="650"/>
        <v>0</v>
      </c>
      <c r="H5225" s="3" t="str">
        <f t="shared" si="651"/>
        <v>10</v>
      </c>
      <c r="I5225" s="3" t="str">
        <f t="shared" si="652"/>
        <v>704</v>
      </c>
      <c r="J5225" s="3">
        <v>704</v>
      </c>
      <c r="K5225" s="3" t="str">
        <f>+VLOOKUP(J5225,'Dimension descriptions'!P:R,3,FALSE)</f>
        <v>Logan High School</v>
      </c>
      <c r="L5225" s="3" t="str">
        <f t="shared" si="653"/>
        <v>7940</v>
      </c>
      <c r="M5225" s="10">
        <v>7940</v>
      </c>
      <c r="N5225" s="3" t="str">
        <f t="shared" si="648"/>
        <v>1000</v>
      </c>
      <c r="O5225" s="3" t="str">
        <f t="shared" si="649"/>
        <v>220</v>
      </c>
      <c r="P5225" s="3" t="str">
        <f t="shared" si="654"/>
        <v>2</v>
      </c>
      <c r="Q5225" s="11">
        <f>+VLOOKUP(M5225,'Dimension descriptions'!K:M,2,FALSE)</f>
        <v>7940</v>
      </c>
      <c r="R5225" s="33">
        <v>7940</v>
      </c>
      <c r="S5225" s="11" t="str">
        <f>+VLOOKUP(R5225,'Dimension descriptions'!K:M,3)</f>
        <v>Fed NCLB Title VI B  Rural and Low Income Schools</v>
      </c>
      <c r="T5225" s="3" t="str">
        <f t="shared" si="655"/>
        <v>N</v>
      </c>
      <c r="U5225">
        <f>+VLOOKUP(R5225,'FY21 P13 Allotment memo'!O:O,1,FALSE)</f>
        <v>7940</v>
      </c>
      <c r="V5225"/>
      <c r="W5225"/>
      <c r="X5225"/>
      <c r="Y5225"/>
      <c r="Z5225"/>
    </row>
    <row r="5226" spans="1:26">
      <c r="A5226">
        <v>10</v>
      </c>
      <c r="B5226" t="s">
        <v>6845</v>
      </c>
      <c r="C5226" t="s">
        <v>6846</v>
      </c>
      <c r="D5226">
        <v>91</v>
      </c>
      <c r="E5226">
        <v>0</v>
      </c>
      <c r="F5226">
        <v>0</v>
      </c>
      <c r="G5226" s="2">
        <f t="shared" si="650"/>
        <v>0</v>
      </c>
      <c r="H5226" s="3" t="str">
        <f t="shared" si="651"/>
        <v>10</v>
      </c>
      <c r="I5226" s="3" t="str">
        <f t="shared" si="652"/>
        <v>704</v>
      </c>
      <c r="J5226" s="3">
        <v>704</v>
      </c>
      <c r="K5226" s="3" t="str">
        <f>+VLOOKUP(J5226,'Dimension descriptions'!P:R,3,FALSE)</f>
        <v>Logan High School</v>
      </c>
      <c r="L5226" s="3" t="str">
        <f t="shared" si="653"/>
        <v>7940</v>
      </c>
      <c r="M5226" s="10">
        <v>7940</v>
      </c>
      <c r="N5226" s="3" t="str">
        <f t="shared" si="648"/>
        <v>1000</v>
      </c>
      <c r="O5226" s="3" t="str">
        <f t="shared" si="649"/>
        <v>241</v>
      </c>
      <c r="P5226" s="3" t="str">
        <f t="shared" si="654"/>
        <v>2</v>
      </c>
      <c r="Q5226" s="11">
        <f>+VLOOKUP(M5226,'Dimension descriptions'!K:M,2,FALSE)</f>
        <v>7940</v>
      </c>
      <c r="R5226" s="33">
        <v>7940</v>
      </c>
      <c r="S5226" s="11" t="str">
        <f>+VLOOKUP(R5226,'Dimension descriptions'!K:M,3)</f>
        <v>Fed NCLB Title VI B  Rural and Low Income Schools</v>
      </c>
      <c r="T5226" s="3" t="str">
        <f t="shared" si="655"/>
        <v>N</v>
      </c>
      <c r="U5226">
        <f>+VLOOKUP(R5226,'FY21 P13 Allotment memo'!O:O,1,FALSE)</f>
        <v>7940</v>
      </c>
      <c r="V5226"/>
      <c r="W5226"/>
      <c r="X5226"/>
      <c r="Y5226"/>
      <c r="Z5226"/>
    </row>
    <row r="5227" spans="1:26">
      <c r="A5227">
        <v>10</v>
      </c>
      <c r="B5227" t="s">
        <v>6847</v>
      </c>
      <c r="C5227" t="s">
        <v>1238</v>
      </c>
      <c r="D5227">
        <v>91</v>
      </c>
      <c r="E5227">
        <v>0</v>
      </c>
      <c r="F5227">
        <v>0</v>
      </c>
      <c r="G5227" s="2">
        <f t="shared" si="650"/>
        <v>0</v>
      </c>
      <c r="H5227" s="3" t="str">
        <f t="shared" si="651"/>
        <v>10</v>
      </c>
      <c r="I5227" s="3" t="str">
        <f t="shared" si="652"/>
        <v>704</v>
      </c>
      <c r="J5227" s="3">
        <v>704</v>
      </c>
      <c r="K5227" s="3" t="str">
        <f>+VLOOKUP(J5227,'Dimension descriptions'!P:R,3,FALSE)</f>
        <v>Logan High School</v>
      </c>
      <c r="L5227" s="3" t="str">
        <f t="shared" si="653"/>
        <v>7950</v>
      </c>
      <c r="M5227" s="10">
        <v>7950</v>
      </c>
      <c r="N5227" s="3" t="str">
        <f t="shared" si="648"/>
        <v>1000</v>
      </c>
      <c r="O5227" s="3" t="str">
        <f t="shared" si="649"/>
        <v>161</v>
      </c>
      <c r="P5227" s="3" t="str">
        <f t="shared" si="654"/>
        <v>1</v>
      </c>
      <c r="Q5227" s="11">
        <f>+VLOOKUP(M5227,'Dimension descriptions'!K:M,2,FALSE)</f>
        <v>7950</v>
      </c>
      <c r="R5227" s="33">
        <v>7950</v>
      </c>
      <c r="S5227" s="11" t="str">
        <f>+VLOOKUP(R5227,'Dimension descriptions'!K:M,3)</f>
        <v>NCLB TITLE X C HOMELESS CHILDREN</v>
      </c>
      <c r="T5227" s="3" t="str">
        <f t="shared" si="655"/>
        <v>N</v>
      </c>
      <c r="U5227">
        <f>+VLOOKUP(R5227,'FY21 P13 Allotment memo'!O:O,1,FALSE)</f>
        <v>7950</v>
      </c>
      <c r="V5227"/>
      <c r="W5227"/>
      <c r="X5227"/>
      <c r="Y5227"/>
      <c r="Z5227"/>
    </row>
    <row r="5228" spans="1:26">
      <c r="A5228">
        <v>10</v>
      </c>
      <c r="B5228" t="s">
        <v>6848</v>
      </c>
      <c r="C5228" t="s">
        <v>6849</v>
      </c>
      <c r="D5228">
        <v>91</v>
      </c>
      <c r="E5228">
        <v>143421.03</v>
      </c>
      <c r="F5228">
        <v>0</v>
      </c>
      <c r="G5228" s="2">
        <f t="shared" si="650"/>
        <v>143421.03</v>
      </c>
      <c r="H5228" s="3" t="str">
        <f t="shared" si="651"/>
        <v>10</v>
      </c>
      <c r="I5228" s="3" t="str">
        <f t="shared" si="652"/>
        <v>704</v>
      </c>
      <c r="J5228" s="3">
        <v>704</v>
      </c>
      <c r="K5228" s="3" t="str">
        <f>+VLOOKUP(J5228,'Dimension descriptions'!P:R,3,FALSE)</f>
        <v>Logan High School</v>
      </c>
      <c r="L5228" s="3" t="str">
        <f t="shared" si="653"/>
        <v>8300</v>
      </c>
      <c r="M5228" s="10">
        <v>8300</v>
      </c>
      <c r="N5228" s="3" t="str">
        <f t="shared" si="648"/>
        <v>1000</v>
      </c>
      <c r="O5228" s="3" t="str">
        <f t="shared" si="649"/>
        <v>136</v>
      </c>
      <c r="P5228" s="3" t="str">
        <f t="shared" si="654"/>
        <v>1</v>
      </c>
      <c r="Q5228" s="11">
        <f>+VLOOKUP(M5228,'Dimension descriptions'!K:M,2,FALSE)</f>
        <v>8500</v>
      </c>
      <c r="R5228" s="33">
        <v>8500</v>
      </c>
      <c r="S5228" s="11" t="str">
        <f>+VLOOKUP(R5228,'Dimension descriptions'!K:M,3)</f>
        <v>UNIQUE LOCAL ENTERPRISE</v>
      </c>
      <c r="T5228" s="3" t="str">
        <f t="shared" si="655"/>
        <v>Y</v>
      </c>
      <c r="U5228" t="e">
        <f>+VLOOKUP(R5228,'FY21 P13 Allotment memo'!O:O,1,FALSE)</f>
        <v>#N/A</v>
      </c>
      <c r="V5228"/>
      <c r="W5228"/>
      <c r="X5228"/>
      <c r="Y5228"/>
      <c r="Z5228"/>
    </row>
    <row r="5229" spans="1:26">
      <c r="A5229">
        <v>10</v>
      </c>
      <c r="B5229" t="s">
        <v>6850</v>
      </c>
      <c r="C5229" t="s">
        <v>1279</v>
      </c>
      <c r="D5229">
        <v>91</v>
      </c>
      <c r="E5229">
        <v>6302.63</v>
      </c>
      <c r="F5229">
        <v>0</v>
      </c>
      <c r="G5229" s="2">
        <f t="shared" si="650"/>
        <v>6302.63</v>
      </c>
      <c r="H5229" s="3" t="str">
        <f t="shared" si="651"/>
        <v>10</v>
      </c>
      <c r="I5229" s="3" t="str">
        <f t="shared" si="652"/>
        <v>704</v>
      </c>
      <c r="J5229" s="3">
        <v>704</v>
      </c>
      <c r="K5229" s="3" t="str">
        <f>+VLOOKUP(J5229,'Dimension descriptions'!P:R,3,FALSE)</f>
        <v>Logan High School</v>
      </c>
      <c r="L5229" s="3" t="str">
        <f t="shared" si="653"/>
        <v>8300</v>
      </c>
      <c r="M5229" s="10">
        <v>8300</v>
      </c>
      <c r="N5229" s="3" t="str">
        <f t="shared" si="648"/>
        <v>1000</v>
      </c>
      <c r="O5229" s="3" t="str">
        <f t="shared" si="649"/>
        <v>210</v>
      </c>
      <c r="P5229" s="3" t="str">
        <f t="shared" si="654"/>
        <v>2</v>
      </c>
      <c r="Q5229" s="11">
        <f>+VLOOKUP(M5229,'Dimension descriptions'!K:M,2,FALSE)</f>
        <v>8500</v>
      </c>
      <c r="R5229" s="33">
        <v>8500</v>
      </c>
      <c r="S5229" s="11" t="str">
        <f>+VLOOKUP(R5229,'Dimension descriptions'!K:M,3)</f>
        <v>UNIQUE LOCAL ENTERPRISE</v>
      </c>
      <c r="T5229" s="3" t="str">
        <f t="shared" si="655"/>
        <v>Y</v>
      </c>
      <c r="U5229" t="e">
        <f>+VLOOKUP(R5229,'FY21 P13 Allotment memo'!O:O,1,FALSE)</f>
        <v>#N/A</v>
      </c>
      <c r="V5229"/>
      <c r="W5229"/>
      <c r="X5229"/>
      <c r="Y5229"/>
      <c r="Z5229"/>
    </row>
    <row r="5230" spans="1:26">
      <c r="A5230">
        <v>10</v>
      </c>
      <c r="B5230" t="s">
        <v>6851</v>
      </c>
      <c r="C5230" t="s">
        <v>1246</v>
      </c>
      <c r="D5230">
        <v>91</v>
      </c>
      <c r="E5230">
        <v>10884.96</v>
      </c>
      <c r="F5230">
        <v>0</v>
      </c>
      <c r="G5230" s="2">
        <f t="shared" si="650"/>
        <v>10884.96</v>
      </c>
      <c r="H5230" s="3" t="str">
        <f t="shared" si="651"/>
        <v>10</v>
      </c>
      <c r="I5230" s="3" t="str">
        <f t="shared" si="652"/>
        <v>704</v>
      </c>
      <c r="J5230" s="3">
        <v>704</v>
      </c>
      <c r="K5230" s="3" t="str">
        <f>+VLOOKUP(J5230,'Dimension descriptions'!P:R,3,FALSE)</f>
        <v>Logan High School</v>
      </c>
      <c r="L5230" s="3" t="str">
        <f t="shared" si="653"/>
        <v>8300</v>
      </c>
      <c r="M5230" s="10">
        <v>8300</v>
      </c>
      <c r="N5230" s="3" t="str">
        <f t="shared" si="648"/>
        <v>1000</v>
      </c>
      <c r="O5230" s="3" t="str">
        <f t="shared" si="649"/>
        <v>220</v>
      </c>
      <c r="P5230" s="3" t="str">
        <f t="shared" si="654"/>
        <v>2</v>
      </c>
      <c r="Q5230" s="11">
        <f>+VLOOKUP(M5230,'Dimension descriptions'!K:M,2,FALSE)</f>
        <v>8500</v>
      </c>
      <c r="R5230" s="33">
        <v>8500</v>
      </c>
      <c r="S5230" s="11" t="str">
        <f>+VLOOKUP(R5230,'Dimension descriptions'!K:M,3)</f>
        <v>UNIQUE LOCAL ENTERPRISE</v>
      </c>
      <c r="T5230" s="3" t="str">
        <f t="shared" si="655"/>
        <v>Y</v>
      </c>
      <c r="U5230" t="e">
        <f>+VLOOKUP(R5230,'FY21 P13 Allotment memo'!O:O,1,FALSE)</f>
        <v>#N/A</v>
      </c>
      <c r="V5230"/>
      <c r="W5230"/>
      <c r="X5230"/>
      <c r="Y5230"/>
      <c r="Z5230"/>
    </row>
    <row r="5231" spans="1:26">
      <c r="A5231">
        <v>10</v>
      </c>
      <c r="B5231" t="s">
        <v>6852</v>
      </c>
      <c r="C5231" t="s">
        <v>1346</v>
      </c>
      <c r="D5231">
        <v>91</v>
      </c>
      <c r="E5231">
        <v>716.25</v>
      </c>
      <c r="F5231">
        <v>0</v>
      </c>
      <c r="G5231" s="2">
        <f t="shared" si="650"/>
        <v>716.25</v>
      </c>
      <c r="H5231" s="3" t="str">
        <f t="shared" si="651"/>
        <v>10</v>
      </c>
      <c r="I5231" s="3" t="str">
        <f t="shared" si="652"/>
        <v>704</v>
      </c>
      <c r="J5231" s="3">
        <v>704</v>
      </c>
      <c r="K5231" s="3" t="str">
        <f>+VLOOKUP(J5231,'Dimension descriptions'!P:R,3,FALSE)</f>
        <v>Logan High School</v>
      </c>
      <c r="L5231" s="3" t="str">
        <f t="shared" si="653"/>
        <v>8300</v>
      </c>
      <c r="M5231" s="10">
        <v>8300</v>
      </c>
      <c r="N5231" s="3" t="str">
        <f t="shared" si="648"/>
        <v>1000</v>
      </c>
      <c r="O5231" s="3" t="str">
        <f t="shared" si="649"/>
        <v>241</v>
      </c>
      <c r="P5231" s="3" t="str">
        <f t="shared" si="654"/>
        <v>2</v>
      </c>
      <c r="Q5231" s="11">
        <f>+VLOOKUP(M5231,'Dimension descriptions'!K:M,2,FALSE)</f>
        <v>8500</v>
      </c>
      <c r="R5231" s="33">
        <v>8500</v>
      </c>
      <c r="S5231" s="11" t="str">
        <f>+VLOOKUP(R5231,'Dimension descriptions'!K:M,3)</f>
        <v>UNIQUE LOCAL ENTERPRISE</v>
      </c>
      <c r="T5231" s="3" t="str">
        <f t="shared" si="655"/>
        <v>Y</v>
      </c>
      <c r="U5231" t="e">
        <f>+VLOOKUP(R5231,'FY21 P13 Allotment memo'!O:O,1,FALSE)</f>
        <v>#N/A</v>
      </c>
      <c r="V5231"/>
      <c r="W5231"/>
      <c r="X5231"/>
      <c r="Y5231"/>
      <c r="Z5231"/>
    </row>
    <row r="5232" spans="1:26">
      <c r="A5232">
        <v>10</v>
      </c>
      <c r="B5232" t="s">
        <v>6853</v>
      </c>
      <c r="C5232" t="s">
        <v>1654</v>
      </c>
      <c r="D5232">
        <v>91</v>
      </c>
      <c r="E5232">
        <v>121998.88</v>
      </c>
      <c r="F5232">
        <v>0</v>
      </c>
      <c r="G5232" s="2">
        <f t="shared" si="650"/>
        <v>121998.88</v>
      </c>
      <c r="H5232" s="3" t="str">
        <f t="shared" si="651"/>
        <v>10</v>
      </c>
      <c r="I5232" s="3" t="str">
        <f t="shared" si="652"/>
        <v>704</v>
      </c>
      <c r="J5232" s="3">
        <v>704</v>
      </c>
      <c r="K5232" s="3" t="str">
        <f>+VLOOKUP(J5232,'Dimension descriptions'!P:R,3,FALSE)</f>
        <v>Logan High School</v>
      </c>
      <c r="L5232" s="3" t="str">
        <f t="shared" si="653"/>
        <v>9600</v>
      </c>
      <c r="M5232" s="10">
        <v>9600</v>
      </c>
      <c r="N5232" s="3" t="str">
        <f t="shared" si="648"/>
        <v>2610</v>
      </c>
      <c r="O5232" s="3" t="str">
        <f t="shared" si="649"/>
        <v>182</v>
      </c>
      <c r="P5232" s="3" t="str">
        <f t="shared" si="654"/>
        <v>1</v>
      </c>
      <c r="Q5232" s="11">
        <f>+VLOOKUP(M5232,'Dimension descriptions'!K:M,2,FALSE)</f>
        <v>9000</v>
      </c>
      <c r="R5232" s="33">
        <v>9000</v>
      </c>
      <c r="S5232" s="11" t="str">
        <f>+VLOOKUP(R5232,'Dimension descriptions'!K:M,3)</f>
        <v>SUPPORT SERVICES PROGRAM</v>
      </c>
      <c r="T5232" s="3" t="str">
        <f t="shared" si="655"/>
        <v>Y</v>
      </c>
      <c r="U5232" t="e">
        <f>+VLOOKUP(R5232,'FY21 P13 Allotment memo'!O:O,1,FALSE)</f>
        <v>#N/A</v>
      </c>
      <c r="V5232"/>
      <c r="W5232"/>
      <c r="X5232"/>
      <c r="Y5232"/>
      <c r="Z5232"/>
    </row>
    <row r="5233" spans="1:26">
      <c r="A5233">
        <v>10</v>
      </c>
      <c r="B5233" t="s">
        <v>6854</v>
      </c>
      <c r="C5233" t="s">
        <v>1656</v>
      </c>
      <c r="D5233">
        <v>91</v>
      </c>
      <c r="E5233">
        <v>155578.23999999999</v>
      </c>
      <c r="F5233">
        <v>0</v>
      </c>
      <c r="G5233" s="2">
        <f t="shared" si="650"/>
        <v>155578.23999999999</v>
      </c>
      <c r="H5233" s="3" t="str">
        <f t="shared" si="651"/>
        <v>10</v>
      </c>
      <c r="I5233" s="3" t="str">
        <f t="shared" si="652"/>
        <v>704</v>
      </c>
      <c r="J5233" s="3">
        <v>704</v>
      </c>
      <c r="K5233" s="3" t="str">
        <f>+VLOOKUP(J5233,'Dimension descriptions'!P:R,3,FALSE)</f>
        <v>Logan High School</v>
      </c>
      <c r="L5233" s="3" t="str">
        <f t="shared" si="653"/>
        <v>9600</v>
      </c>
      <c r="M5233" s="10">
        <v>9600</v>
      </c>
      <c r="N5233" s="3" t="str">
        <f t="shared" si="648"/>
        <v>2610</v>
      </c>
      <c r="O5233" s="3" t="str">
        <f t="shared" si="649"/>
        <v>183</v>
      </c>
      <c r="P5233" s="3" t="str">
        <f t="shared" si="654"/>
        <v>1</v>
      </c>
      <c r="Q5233" s="11">
        <f>+VLOOKUP(M5233,'Dimension descriptions'!K:M,2,FALSE)</f>
        <v>9000</v>
      </c>
      <c r="R5233" s="33">
        <v>9000</v>
      </c>
      <c r="S5233" s="11" t="str">
        <f>+VLOOKUP(R5233,'Dimension descriptions'!K:M,3)</f>
        <v>SUPPORT SERVICES PROGRAM</v>
      </c>
      <c r="T5233" s="3" t="str">
        <f t="shared" si="655"/>
        <v>Y</v>
      </c>
      <c r="U5233" t="e">
        <f>+VLOOKUP(R5233,'FY21 P13 Allotment memo'!O:O,1,FALSE)</f>
        <v>#N/A</v>
      </c>
      <c r="V5233"/>
      <c r="W5233"/>
      <c r="X5233"/>
      <c r="Y5233"/>
      <c r="Z5233"/>
    </row>
    <row r="5234" spans="1:26">
      <c r="A5234">
        <v>10</v>
      </c>
      <c r="B5234" t="s">
        <v>6855</v>
      </c>
      <c r="C5234" t="s">
        <v>1244</v>
      </c>
      <c r="D5234">
        <v>91</v>
      </c>
      <c r="E5234">
        <v>25909.9</v>
      </c>
      <c r="F5234">
        <v>0</v>
      </c>
      <c r="G5234" s="2">
        <f t="shared" si="650"/>
        <v>25909.9</v>
      </c>
      <c r="H5234" s="3" t="str">
        <f t="shared" si="651"/>
        <v>10</v>
      </c>
      <c r="I5234" s="3" t="str">
        <f t="shared" si="652"/>
        <v>704</v>
      </c>
      <c r="J5234" s="3">
        <v>704</v>
      </c>
      <c r="K5234" s="3" t="str">
        <f>+VLOOKUP(J5234,'Dimension descriptions'!P:R,3,FALSE)</f>
        <v>Logan High School</v>
      </c>
      <c r="L5234" s="3" t="str">
        <f t="shared" si="653"/>
        <v>9600</v>
      </c>
      <c r="M5234" s="10">
        <v>9600</v>
      </c>
      <c r="N5234" s="3" t="str">
        <f t="shared" si="648"/>
        <v>2610</v>
      </c>
      <c r="O5234" s="3" t="str">
        <f t="shared" si="649"/>
        <v>210</v>
      </c>
      <c r="P5234" s="3" t="str">
        <f t="shared" si="654"/>
        <v>2</v>
      </c>
      <c r="Q5234" s="11">
        <f>+VLOOKUP(M5234,'Dimension descriptions'!K:M,2,FALSE)</f>
        <v>9000</v>
      </c>
      <c r="R5234" s="33">
        <v>9000</v>
      </c>
      <c r="S5234" s="11" t="str">
        <f>+VLOOKUP(R5234,'Dimension descriptions'!K:M,3)</f>
        <v>SUPPORT SERVICES PROGRAM</v>
      </c>
      <c r="T5234" s="3" t="str">
        <f t="shared" si="655"/>
        <v>Y</v>
      </c>
      <c r="U5234" t="e">
        <f>+VLOOKUP(R5234,'FY21 P13 Allotment memo'!O:O,1,FALSE)</f>
        <v>#N/A</v>
      </c>
      <c r="V5234"/>
      <c r="W5234"/>
      <c r="X5234"/>
      <c r="Y5234"/>
      <c r="Z5234"/>
    </row>
    <row r="5235" spans="1:26">
      <c r="A5235">
        <v>10</v>
      </c>
      <c r="B5235" t="s">
        <v>6856</v>
      </c>
      <c r="C5235" t="s">
        <v>1246</v>
      </c>
      <c r="D5235">
        <v>91</v>
      </c>
      <c r="E5235">
        <v>20757.189999999999</v>
      </c>
      <c r="F5235">
        <v>0</v>
      </c>
      <c r="G5235" s="2">
        <f t="shared" si="650"/>
        <v>20757.189999999999</v>
      </c>
      <c r="H5235" s="3" t="str">
        <f t="shared" si="651"/>
        <v>10</v>
      </c>
      <c r="I5235" s="3" t="str">
        <f t="shared" si="652"/>
        <v>704</v>
      </c>
      <c r="J5235" s="3">
        <v>704</v>
      </c>
      <c r="K5235" s="3" t="str">
        <f>+VLOOKUP(J5235,'Dimension descriptions'!P:R,3,FALSE)</f>
        <v>Logan High School</v>
      </c>
      <c r="L5235" s="3" t="str">
        <f t="shared" si="653"/>
        <v>9600</v>
      </c>
      <c r="M5235" s="10">
        <v>9600</v>
      </c>
      <c r="N5235" s="3" t="str">
        <f t="shared" si="648"/>
        <v>2610</v>
      </c>
      <c r="O5235" s="3" t="str">
        <f t="shared" si="649"/>
        <v>220</v>
      </c>
      <c r="P5235" s="3" t="str">
        <f t="shared" si="654"/>
        <v>2</v>
      </c>
      <c r="Q5235" s="11">
        <f>+VLOOKUP(M5235,'Dimension descriptions'!K:M,2,FALSE)</f>
        <v>9000</v>
      </c>
      <c r="R5235" s="33">
        <v>9000</v>
      </c>
      <c r="S5235" s="11" t="str">
        <f>+VLOOKUP(R5235,'Dimension descriptions'!K:M,3)</f>
        <v>SUPPORT SERVICES PROGRAM</v>
      </c>
      <c r="T5235" s="3" t="str">
        <f t="shared" si="655"/>
        <v>Y</v>
      </c>
      <c r="U5235" t="e">
        <f>+VLOOKUP(R5235,'FY21 P13 Allotment memo'!O:O,1,FALSE)</f>
        <v>#N/A</v>
      </c>
      <c r="V5235"/>
      <c r="W5235"/>
      <c r="X5235"/>
      <c r="Y5235"/>
      <c r="Z5235"/>
    </row>
    <row r="5236" spans="1:26">
      <c r="A5236">
        <v>10</v>
      </c>
      <c r="B5236" t="s">
        <v>6857</v>
      </c>
      <c r="C5236" t="s">
        <v>1248</v>
      </c>
      <c r="D5236">
        <v>91</v>
      </c>
      <c r="E5236">
        <v>30826.6</v>
      </c>
      <c r="F5236">
        <v>0</v>
      </c>
      <c r="G5236" s="2">
        <f t="shared" si="650"/>
        <v>30826.6</v>
      </c>
      <c r="H5236" s="3" t="str">
        <f t="shared" si="651"/>
        <v>10</v>
      </c>
      <c r="I5236" s="3" t="str">
        <f t="shared" si="652"/>
        <v>704</v>
      </c>
      <c r="J5236" s="3">
        <v>704</v>
      </c>
      <c r="K5236" s="3" t="str">
        <f>+VLOOKUP(J5236,'Dimension descriptions'!P:R,3,FALSE)</f>
        <v>Logan High School</v>
      </c>
      <c r="L5236" s="3" t="str">
        <f t="shared" si="653"/>
        <v>9600</v>
      </c>
      <c r="M5236" s="10">
        <v>9600</v>
      </c>
      <c r="N5236" s="3" t="str">
        <f t="shared" si="648"/>
        <v>2610</v>
      </c>
      <c r="O5236" s="3" t="str">
        <f t="shared" si="649"/>
        <v>241</v>
      </c>
      <c r="P5236" s="3" t="str">
        <f t="shared" si="654"/>
        <v>2</v>
      </c>
      <c r="Q5236" s="11">
        <f>+VLOOKUP(M5236,'Dimension descriptions'!K:M,2,FALSE)</f>
        <v>9000</v>
      </c>
      <c r="R5236" s="33">
        <v>9000</v>
      </c>
      <c r="S5236" s="11" t="str">
        <f>+VLOOKUP(R5236,'Dimension descriptions'!K:M,3)</f>
        <v>SUPPORT SERVICES PROGRAM</v>
      </c>
      <c r="T5236" s="3" t="str">
        <f t="shared" si="655"/>
        <v>Y</v>
      </c>
      <c r="U5236" t="e">
        <f>+VLOOKUP(R5236,'FY21 P13 Allotment memo'!O:O,1,FALSE)</f>
        <v>#N/A</v>
      </c>
      <c r="V5236"/>
      <c r="W5236"/>
      <c r="X5236"/>
      <c r="Y5236"/>
      <c r="Z5236"/>
    </row>
    <row r="5237" spans="1:26">
      <c r="A5237">
        <v>10</v>
      </c>
      <c r="B5237" t="s">
        <v>6858</v>
      </c>
      <c r="C5237" t="s">
        <v>2014</v>
      </c>
      <c r="D5237">
        <v>91</v>
      </c>
      <c r="E5237">
        <v>1000</v>
      </c>
      <c r="F5237">
        <v>0</v>
      </c>
      <c r="G5237" s="2">
        <f t="shared" si="650"/>
        <v>1000</v>
      </c>
      <c r="H5237" s="3" t="str">
        <f t="shared" si="651"/>
        <v>10</v>
      </c>
      <c r="I5237" s="3" t="str">
        <f t="shared" si="652"/>
        <v>704</v>
      </c>
      <c r="J5237" s="3">
        <v>704</v>
      </c>
      <c r="K5237" s="3" t="str">
        <f>+VLOOKUP(J5237,'Dimension descriptions'!P:R,3,FALSE)</f>
        <v>Logan High School</v>
      </c>
      <c r="L5237" s="3" t="str">
        <f t="shared" si="653"/>
        <v>9600</v>
      </c>
      <c r="M5237" s="10">
        <v>9600</v>
      </c>
      <c r="N5237" s="3" t="str">
        <f t="shared" si="648"/>
        <v>2610</v>
      </c>
      <c r="O5237" s="3" t="str">
        <f t="shared" si="649"/>
        <v>245</v>
      </c>
      <c r="P5237" s="3" t="str">
        <f t="shared" si="654"/>
        <v>2</v>
      </c>
      <c r="Q5237" s="11">
        <f>+VLOOKUP(M5237,'Dimension descriptions'!K:M,2,FALSE)</f>
        <v>9000</v>
      </c>
      <c r="R5237" s="33">
        <v>9000</v>
      </c>
      <c r="S5237" s="11" t="str">
        <f>+VLOOKUP(R5237,'Dimension descriptions'!K:M,3)</f>
        <v>SUPPORT SERVICES PROGRAM</v>
      </c>
      <c r="T5237" s="3" t="str">
        <f t="shared" si="655"/>
        <v>Y</v>
      </c>
      <c r="U5237" t="e">
        <f>+VLOOKUP(R5237,'FY21 P13 Allotment memo'!O:O,1,FALSE)</f>
        <v>#N/A</v>
      </c>
      <c r="V5237"/>
      <c r="W5237"/>
      <c r="X5237"/>
      <c r="Y5237"/>
      <c r="Z5237"/>
    </row>
    <row r="5238" spans="1:26">
      <c r="A5238">
        <v>10</v>
      </c>
      <c r="B5238" t="s">
        <v>6859</v>
      </c>
      <c r="C5238" t="s">
        <v>1661</v>
      </c>
      <c r="D5238">
        <v>91</v>
      </c>
      <c r="E5238">
        <v>0</v>
      </c>
      <c r="F5238">
        <v>0</v>
      </c>
      <c r="G5238" s="2">
        <f t="shared" si="650"/>
        <v>0</v>
      </c>
      <c r="H5238" s="3" t="str">
        <f t="shared" si="651"/>
        <v>10</v>
      </c>
      <c r="I5238" s="3" t="str">
        <f t="shared" si="652"/>
        <v>704</v>
      </c>
      <c r="J5238" s="3">
        <v>704</v>
      </c>
      <c r="K5238" s="3" t="str">
        <f>+VLOOKUP(J5238,'Dimension descriptions'!P:R,3,FALSE)</f>
        <v>Logan High School</v>
      </c>
      <c r="L5238" s="3" t="str">
        <f t="shared" si="653"/>
        <v>9600</v>
      </c>
      <c r="M5238" s="10">
        <v>9600</v>
      </c>
      <c r="N5238" s="3" t="str">
        <f t="shared" si="648"/>
        <v>2610</v>
      </c>
      <c r="O5238" s="3" t="str">
        <f t="shared" si="649"/>
        <v>270</v>
      </c>
      <c r="P5238" s="3" t="str">
        <f t="shared" si="654"/>
        <v>2</v>
      </c>
      <c r="Q5238" s="11">
        <f>+VLOOKUP(M5238,'Dimension descriptions'!K:M,2,FALSE)</f>
        <v>9000</v>
      </c>
      <c r="R5238" s="33">
        <v>9000</v>
      </c>
      <c r="S5238" s="11" t="str">
        <f>+VLOOKUP(R5238,'Dimension descriptions'!K:M,3)</f>
        <v>SUPPORT SERVICES PROGRAM</v>
      </c>
      <c r="T5238" s="3" t="str">
        <f t="shared" si="655"/>
        <v>Y</v>
      </c>
      <c r="U5238" t="e">
        <f>+VLOOKUP(R5238,'FY21 P13 Allotment memo'!O:O,1,FALSE)</f>
        <v>#N/A</v>
      </c>
      <c r="V5238"/>
      <c r="W5238"/>
      <c r="X5238"/>
      <c r="Y5238"/>
      <c r="Z5238"/>
    </row>
    <row r="5239" spans="1:26">
      <c r="A5239">
        <v>10</v>
      </c>
      <c r="B5239" t="s">
        <v>6860</v>
      </c>
      <c r="C5239" t="s">
        <v>1663</v>
      </c>
      <c r="D5239">
        <v>91</v>
      </c>
      <c r="E5239">
        <v>40727.71</v>
      </c>
      <c r="F5239">
        <v>0</v>
      </c>
      <c r="G5239" s="2">
        <f t="shared" si="650"/>
        <v>40727.71</v>
      </c>
      <c r="H5239" s="3" t="str">
        <f t="shared" si="651"/>
        <v>10</v>
      </c>
      <c r="I5239" s="3" t="str">
        <f t="shared" si="652"/>
        <v>704</v>
      </c>
      <c r="J5239" s="3">
        <v>704</v>
      </c>
      <c r="K5239" s="3" t="str">
        <f>+VLOOKUP(J5239,'Dimension descriptions'!P:R,3,FALSE)</f>
        <v>Logan High School</v>
      </c>
      <c r="L5239" s="3" t="str">
        <f t="shared" si="653"/>
        <v>9600</v>
      </c>
      <c r="M5239" s="10">
        <v>9600</v>
      </c>
      <c r="N5239" s="3" t="str">
        <f t="shared" si="648"/>
        <v>2610</v>
      </c>
      <c r="O5239" s="3" t="str">
        <f t="shared" si="649"/>
        <v>411</v>
      </c>
      <c r="P5239" s="3" t="str">
        <f t="shared" si="654"/>
        <v>4</v>
      </c>
      <c r="Q5239" s="11">
        <f>+VLOOKUP(M5239,'Dimension descriptions'!K:M,2,FALSE)</f>
        <v>9000</v>
      </c>
      <c r="R5239" s="33">
        <v>9000</v>
      </c>
      <c r="S5239" s="11" t="str">
        <f>+VLOOKUP(R5239,'Dimension descriptions'!K:M,3)</f>
        <v>SUPPORT SERVICES PROGRAM</v>
      </c>
      <c r="T5239" s="3" t="str">
        <f t="shared" si="655"/>
        <v>Y</v>
      </c>
      <c r="U5239" t="e">
        <f>+VLOOKUP(R5239,'FY21 P13 Allotment memo'!O:O,1,FALSE)</f>
        <v>#N/A</v>
      </c>
      <c r="V5239"/>
      <c r="W5239"/>
      <c r="X5239"/>
      <c r="Y5239"/>
      <c r="Z5239"/>
    </row>
    <row r="5240" spans="1:26">
      <c r="A5240">
        <v>10</v>
      </c>
      <c r="B5240" t="s">
        <v>6861</v>
      </c>
      <c r="C5240" t="s">
        <v>1665</v>
      </c>
      <c r="D5240">
        <v>91</v>
      </c>
      <c r="E5240">
        <v>0</v>
      </c>
      <c r="F5240">
        <v>0</v>
      </c>
      <c r="G5240" s="2">
        <f t="shared" si="650"/>
        <v>0</v>
      </c>
      <c r="H5240" s="3" t="str">
        <f t="shared" si="651"/>
        <v>10</v>
      </c>
      <c r="I5240" s="3" t="str">
        <f t="shared" si="652"/>
        <v>704</v>
      </c>
      <c r="J5240" s="3">
        <v>704</v>
      </c>
      <c r="K5240" s="3" t="str">
        <f>+VLOOKUP(J5240,'Dimension descriptions'!P:R,3,FALSE)</f>
        <v>Logan High School</v>
      </c>
      <c r="L5240" s="3" t="str">
        <f t="shared" si="653"/>
        <v>9600</v>
      </c>
      <c r="M5240" s="10">
        <v>9600</v>
      </c>
      <c r="N5240" s="3" t="str">
        <f t="shared" si="648"/>
        <v>2610</v>
      </c>
      <c r="O5240" s="3" t="str">
        <f t="shared" si="649"/>
        <v>430</v>
      </c>
      <c r="P5240" s="3" t="str">
        <f t="shared" si="654"/>
        <v>4</v>
      </c>
      <c r="Q5240" s="11">
        <f>+VLOOKUP(M5240,'Dimension descriptions'!K:M,2,FALSE)</f>
        <v>9000</v>
      </c>
      <c r="R5240" s="33">
        <v>9000</v>
      </c>
      <c r="S5240" s="11" t="str">
        <f>+VLOOKUP(R5240,'Dimension descriptions'!K:M,3)</f>
        <v>SUPPORT SERVICES PROGRAM</v>
      </c>
      <c r="T5240" s="3" t="str">
        <f t="shared" si="655"/>
        <v>Y</v>
      </c>
      <c r="U5240" t="e">
        <f>+VLOOKUP(R5240,'FY21 P13 Allotment memo'!O:O,1,FALSE)</f>
        <v>#N/A</v>
      </c>
      <c r="V5240"/>
      <c r="W5240"/>
      <c r="X5240"/>
      <c r="Y5240"/>
      <c r="Z5240"/>
    </row>
    <row r="5241" spans="1:26">
      <c r="A5241">
        <v>10</v>
      </c>
      <c r="B5241" t="s">
        <v>6862</v>
      </c>
      <c r="C5241" t="s">
        <v>1667</v>
      </c>
      <c r="D5241">
        <v>91</v>
      </c>
      <c r="E5241">
        <v>26709.53</v>
      </c>
      <c r="F5241">
        <v>0</v>
      </c>
      <c r="G5241" s="2">
        <f t="shared" si="650"/>
        <v>26709.53</v>
      </c>
      <c r="H5241" s="3" t="str">
        <f t="shared" si="651"/>
        <v>10</v>
      </c>
      <c r="I5241" s="3" t="str">
        <f t="shared" si="652"/>
        <v>704</v>
      </c>
      <c r="J5241" s="3">
        <v>704</v>
      </c>
      <c r="K5241" s="3" t="str">
        <f>+VLOOKUP(J5241,'Dimension descriptions'!P:R,3,FALSE)</f>
        <v>Logan High School</v>
      </c>
      <c r="L5241" s="3" t="str">
        <f t="shared" si="653"/>
        <v>9600</v>
      </c>
      <c r="M5241" s="10">
        <v>9600</v>
      </c>
      <c r="N5241" s="3" t="str">
        <f t="shared" si="648"/>
        <v>2610</v>
      </c>
      <c r="O5241" s="3" t="str">
        <f t="shared" si="649"/>
        <v>431</v>
      </c>
      <c r="P5241" s="3" t="str">
        <f t="shared" si="654"/>
        <v>4</v>
      </c>
      <c r="Q5241" s="11">
        <f>+VLOOKUP(M5241,'Dimension descriptions'!K:M,2,FALSE)</f>
        <v>9000</v>
      </c>
      <c r="R5241" s="33">
        <v>9000</v>
      </c>
      <c r="S5241" s="11" t="str">
        <f>+VLOOKUP(R5241,'Dimension descriptions'!K:M,3)</f>
        <v>SUPPORT SERVICES PROGRAM</v>
      </c>
      <c r="T5241" s="3" t="str">
        <f t="shared" si="655"/>
        <v>Y</v>
      </c>
      <c r="U5241" t="e">
        <f>+VLOOKUP(R5241,'FY21 P13 Allotment memo'!O:O,1,FALSE)</f>
        <v>#N/A</v>
      </c>
      <c r="V5241"/>
      <c r="W5241"/>
      <c r="X5241"/>
      <c r="Y5241"/>
      <c r="Z5241"/>
    </row>
    <row r="5242" spans="1:26">
      <c r="A5242">
        <v>10</v>
      </c>
      <c r="B5242" t="s">
        <v>6863</v>
      </c>
      <c r="C5242" t="s">
        <v>1669</v>
      </c>
      <c r="D5242">
        <v>91</v>
      </c>
      <c r="E5242">
        <v>0</v>
      </c>
      <c r="F5242">
        <v>0</v>
      </c>
      <c r="G5242" s="2">
        <f t="shared" si="650"/>
        <v>0</v>
      </c>
      <c r="H5242" s="3" t="str">
        <f t="shared" si="651"/>
        <v>10</v>
      </c>
      <c r="I5242" s="3" t="str">
        <f t="shared" si="652"/>
        <v>704</v>
      </c>
      <c r="J5242" s="3">
        <v>704</v>
      </c>
      <c r="K5242" s="3" t="str">
        <f>+VLOOKUP(J5242,'Dimension descriptions'!P:R,3,FALSE)</f>
        <v>Logan High School</v>
      </c>
      <c r="L5242" s="3" t="str">
        <f t="shared" si="653"/>
        <v>9600</v>
      </c>
      <c r="M5242" s="10">
        <v>9600</v>
      </c>
      <c r="N5242" s="3" t="str">
        <f t="shared" si="648"/>
        <v>2610</v>
      </c>
      <c r="O5242" s="3" t="str">
        <f t="shared" si="649"/>
        <v>441</v>
      </c>
      <c r="P5242" s="3" t="str">
        <f t="shared" si="654"/>
        <v>4</v>
      </c>
      <c r="Q5242" s="11">
        <f>+VLOOKUP(M5242,'Dimension descriptions'!K:M,2,FALSE)</f>
        <v>9000</v>
      </c>
      <c r="R5242" s="33">
        <v>9000</v>
      </c>
      <c r="S5242" s="11" t="str">
        <f>+VLOOKUP(R5242,'Dimension descriptions'!K:M,3)</f>
        <v>SUPPORT SERVICES PROGRAM</v>
      </c>
      <c r="T5242" s="3" t="str">
        <f t="shared" si="655"/>
        <v>Y</v>
      </c>
      <c r="U5242" t="e">
        <f>+VLOOKUP(R5242,'FY21 P13 Allotment memo'!O:O,1,FALSE)</f>
        <v>#N/A</v>
      </c>
      <c r="V5242"/>
      <c r="W5242"/>
      <c r="X5242"/>
      <c r="Y5242"/>
      <c r="Z5242"/>
    </row>
    <row r="5243" spans="1:26">
      <c r="A5243">
        <v>10</v>
      </c>
      <c r="B5243" t="s">
        <v>6864</v>
      </c>
      <c r="C5243" t="s">
        <v>1671</v>
      </c>
      <c r="D5243">
        <v>91</v>
      </c>
      <c r="E5243">
        <v>1298.8800000000001</v>
      </c>
      <c r="F5243">
        <v>0</v>
      </c>
      <c r="G5243" s="2">
        <f t="shared" si="650"/>
        <v>1298.8800000000001</v>
      </c>
      <c r="H5243" s="3" t="str">
        <f t="shared" si="651"/>
        <v>10</v>
      </c>
      <c r="I5243" s="3" t="str">
        <f t="shared" si="652"/>
        <v>704</v>
      </c>
      <c r="J5243" s="3">
        <v>704</v>
      </c>
      <c r="K5243" s="3" t="str">
        <f>+VLOOKUP(J5243,'Dimension descriptions'!P:R,3,FALSE)</f>
        <v>Logan High School</v>
      </c>
      <c r="L5243" s="3" t="str">
        <f t="shared" si="653"/>
        <v>9600</v>
      </c>
      <c r="M5243" s="10">
        <v>9600</v>
      </c>
      <c r="N5243" s="3" t="str">
        <f t="shared" si="648"/>
        <v>2610</v>
      </c>
      <c r="O5243" s="3" t="str">
        <f t="shared" si="649"/>
        <v>530</v>
      </c>
      <c r="P5243" s="3" t="str">
        <f t="shared" si="654"/>
        <v>5</v>
      </c>
      <c r="Q5243" s="11">
        <f>+VLOOKUP(M5243,'Dimension descriptions'!K:M,2,FALSE)</f>
        <v>9000</v>
      </c>
      <c r="R5243" s="33">
        <v>9000</v>
      </c>
      <c r="S5243" s="11" t="str">
        <f>+VLOOKUP(R5243,'Dimension descriptions'!K:M,3)</f>
        <v>SUPPORT SERVICES PROGRAM</v>
      </c>
      <c r="T5243" s="3" t="str">
        <f t="shared" si="655"/>
        <v>Y</v>
      </c>
      <c r="U5243" t="e">
        <f>+VLOOKUP(R5243,'FY21 P13 Allotment memo'!O:O,1,FALSE)</f>
        <v>#N/A</v>
      </c>
      <c r="V5243"/>
      <c r="W5243"/>
      <c r="X5243"/>
      <c r="Y5243"/>
      <c r="Z5243"/>
    </row>
    <row r="5244" spans="1:26">
      <c r="A5244">
        <v>10</v>
      </c>
      <c r="B5244" t="s">
        <v>6865</v>
      </c>
      <c r="C5244" t="s">
        <v>6866</v>
      </c>
      <c r="D5244">
        <v>91</v>
      </c>
      <c r="E5244">
        <v>0</v>
      </c>
      <c r="F5244">
        <v>0</v>
      </c>
      <c r="G5244" s="2">
        <f t="shared" si="650"/>
        <v>0</v>
      </c>
      <c r="H5244" s="3" t="str">
        <f t="shared" si="651"/>
        <v>10</v>
      </c>
      <c r="I5244" s="3" t="str">
        <f t="shared" si="652"/>
        <v>704</v>
      </c>
      <c r="J5244" s="3">
        <v>704</v>
      </c>
      <c r="K5244" s="3" t="str">
        <f>+VLOOKUP(J5244,'Dimension descriptions'!P:R,3,FALSE)</f>
        <v>Logan High School</v>
      </c>
      <c r="L5244" s="3" t="str">
        <f t="shared" si="653"/>
        <v>9600</v>
      </c>
      <c r="M5244" s="10">
        <v>9600</v>
      </c>
      <c r="N5244" s="3" t="str">
        <f t="shared" si="648"/>
        <v>2610</v>
      </c>
      <c r="O5244" s="3" t="str">
        <f t="shared" si="649"/>
        <v>532</v>
      </c>
      <c r="P5244" s="3" t="str">
        <f t="shared" si="654"/>
        <v>5</v>
      </c>
      <c r="Q5244" s="11">
        <f>+VLOOKUP(M5244,'Dimension descriptions'!K:M,2,FALSE)</f>
        <v>9000</v>
      </c>
      <c r="R5244" s="33">
        <v>9000</v>
      </c>
      <c r="S5244" s="11" t="str">
        <f>+VLOOKUP(R5244,'Dimension descriptions'!K:M,3)</f>
        <v>SUPPORT SERVICES PROGRAM</v>
      </c>
      <c r="T5244" s="3" t="str">
        <f t="shared" si="655"/>
        <v>Y</v>
      </c>
      <c r="U5244" t="e">
        <f>+VLOOKUP(R5244,'FY21 P13 Allotment memo'!O:O,1,FALSE)</f>
        <v>#N/A</v>
      </c>
      <c r="V5244"/>
      <c r="W5244"/>
      <c r="X5244"/>
      <c r="Y5244"/>
      <c r="Z5244"/>
    </row>
    <row r="5245" spans="1:26">
      <c r="A5245">
        <v>10</v>
      </c>
      <c r="B5245" t="s">
        <v>6867</v>
      </c>
      <c r="C5245" t="s">
        <v>1673</v>
      </c>
      <c r="D5245">
        <v>91</v>
      </c>
      <c r="E5245">
        <v>170.73</v>
      </c>
      <c r="F5245">
        <v>0</v>
      </c>
      <c r="G5245" s="2">
        <f t="shared" si="650"/>
        <v>170.73</v>
      </c>
      <c r="H5245" s="3" t="str">
        <f t="shared" si="651"/>
        <v>10</v>
      </c>
      <c r="I5245" s="3" t="str">
        <f t="shared" si="652"/>
        <v>704</v>
      </c>
      <c r="J5245" s="3">
        <v>704</v>
      </c>
      <c r="K5245" s="3" t="str">
        <f>+VLOOKUP(J5245,'Dimension descriptions'!P:R,3,FALSE)</f>
        <v>Logan High School</v>
      </c>
      <c r="L5245" s="3" t="str">
        <f t="shared" si="653"/>
        <v>9600</v>
      </c>
      <c r="M5245" s="10">
        <v>9600</v>
      </c>
      <c r="N5245" s="3" t="str">
        <f t="shared" si="648"/>
        <v>2610</v>
      </c>
      <c r="O5245" s="3" t="str">
        <f t="shared" si="649"/>
        <v>580</v>
      </c>
      <c r="P5245" s="3" t="str">
        <f t="shared" si="654"/>
        <v>5</v>
      </c>
      <c r="Q5245" s="11">
        <f>+VLOOKUP(M5245,'Dimension descriptions'!K:M,2,FALSE)</f>
        <v>9000</v>
      </c>
      <c r="R5245" s="33">
        <v>9000</v>
      </c>
      <c r="S5245" s="11" t="str">
        <f>+VLOOKUP(R5245,'Dimension descriptions'!K:M,3)</f>
        <v>SUPPORT SERVICES PROGRAM</v>
      </c>
      <c r="T5245" s="3" t="str">
        <f t="shared" si="655"/>
        <v>Y</v>
      </c>
      <c r="U5245" t="e">
        <f>+VLOOKUP(R5245,'FY21 P13 Allotment memo'!O:O,1,FALSE)</f>
        <v>#N/A</v>
      </c>
      <c r="V5245"/>
      <c r="W5245"/>
      <c r="X5245"/>
      <c r="Y5245"/>
      <c r="Z5245"/>
    </row>
    <row r="5246" spans="1:26">
      <c r="A5246">
        <v>10</v>
      </c>
      <c r="B5246" t="s">
        <v>6868</v>
      </c>
      <c r="C5246" t="s">
        <v>1675</v>
      </c>
      <c r="D5246">
        <v>91</v>
      </c>
      <c r="E5246">
        <v>62282.95</v>
      </c>
      <c r="F5246">
        <v>0</v>
      </c>
      <c r="G5246" s="2">
        <f t="shared" si="650"/>
        <v>62282.95</v>
      </c>
      <c r="H5246" s="3" t="str">
        <f t="shared" si="651"/>
        <v>10</v>
      </c>
      <c r="I5246" s="3" t="str">
        <f t="shared" si="652"/>
        <v>704</v>
      </c>
      <c r="J5246" s="3">
        <v>704</v>
      </c>
      <c r="K5246" s="3" t="str">
        <f>+VLOOKUP(J5246,'Dimension descriptions'!P:R,3,FALSE)</f>
        <v>Logan High School</v>
      </c>
      <c r="L5246" s="3" t="str">
        <f t="shared" si="653"/>
        <v>9600</v>
      </c>
      <c r="M5246" s="10">
        <v>9600</v>
      </c>
      <c r="N5246" s="3" t="str">
        <f t="shared" si="648"/>
        <v>2610</v>
      </c>
      <c r="O5246" s="3" t="str">
        <f t="shared" si="649"/>
        <v>621</v>
      </c>
      <c r="P5246" s="3" t="str">
        <f t="shared" si="654"/>
        <v>6</v>
      </c>
      <c r="Q5246" s="11">
        <f>+VLOOKUP(M5246,'Dimension descriptions'!K:M,2,FALSE)</f>
        <v>9000</v>
      </c>
      <c r="R5246" s="33">
        <v>9000</v>
      </c>
      <c r="S5246" s="11" t="str">
        <f>+VLOOKUP(R5246,'Dimension descriptions'!K:M,3)</f>
        <v>SUPPORT SERVICES PROGRAM</v>
      </c>
      <c r="T5246" s="3" t="str">
        <f t="shared" si="655"/>
        <v>Y</v>
      </c>
      <c r="U5246" t="e">
        <f>+VLOOKUP(R5246,'FY21 P13 Allotment memo'!O:O,1,FALSE)</f>
        <v>#N/A</v>
      </c>
      <c r="V5246"/>
      <c r="W5246"/>
      <c r="X5246"/>
      <c r="Y5246"/>
      <c r="Z5246"/>
    </row>
    <row r="5247" spans="1:26">
      <c r="A5247">
        <v>10</v>
      </c>
      <c r="B5247" t="s">
        <v>6869</v>
      </c>
      <c r="C5247" t="s">
        <v>1677</v>
      </c>
      <c r="D5247">
        <v>91</v>
      </c>
      <c r="E5247">
        <v>192026.01</v>
      </c>
      <c r="F5247">
        <v>0</v>
      </c>
      <c r="G5247" s="2">
        <f t="shared" si="650"/>
        <v>192026.01</v>
      </c>
      <c r="H5247" s="3" t="str">
        <f t="shared" si="651"/>
        <v>10</v>
      </c>
      <c r="I5247" s="3" t="str">
        <f t="shared" si="652"/>
        <v>704</v>
      </c>
      <c r="J5247" s="3">
        <v>704</v>
      </c>
      <c r="K5247" s="3" t="str">
        <f>+VLOOKUP(J5247,'Dimension descriptions'!P:R,3,FALSE)</f>
        <v>Logan High School</v>
      </c>
      <c r="L5247" s="3" t="str">
        <f t="shared" si="653"/>
        <v>9600</v>
      </c>
      <c r="M5247" s="10">
        <v>9600</v>
      </c>
      <c r="N5247" s="3" t="str">
        <f t="shared" si="648"/>
        <v>2610</v>
      </c>
      <c r="O5247" s="3" t="str">
        <f t="shared" si="649"/>
        <v>622</v>
      </c>
      <c r="P5247" s="3" t="str">
        <f t="shared" si="654"/>
        <v>6</v>
      </c>
      <c r="Q5247" s="11">
        <f>+VLOOKUP(M5247,'Dimension descriptions'!K:M,2,FALSE)</f>
        <v>9000</v>
      </c>
      <c r="R5247" s="33">
        <v>9000</v>
      </c>
      <c r="S5247" s="11" t="str">
        <f>+VLOOKUP(R5247,'Dimension descriptions'!K:M,3)</f>
        <v>SUPPORT SERVICES PROGRAM</v>
      </c>
      <c r="T5247" s="3" t="str">
        <f t="shared" si="655"/>
        <v>Y</v>
      </c>
      <c r="U5247" t="e">
        <f>+VLOOKUP(R5247,'FY21 P13 Allotment memo'!O:O,1,FALSE)</f>
        <v>#N/A</v>
      </c>
      <c r="V5247"/>
      <c r="W5247"/>
      <c r="X5247"/>
      <c r="Y5247"/>
      <c r="Z5247"/>
    </row>
    <row r="5248" spans="1:26">
      <c r="A5248">
        <v>10</v>
      </c>
      <c r="B5248" t="s">
        <v>6870</v>
      </c>
      <c r="C5248" t="s">
        <v>1679</v>
      </c>
      <c r="D5248">
        <v>91</v>
      </c>
      <c r="E5248">
        <v>28854.33</v>
      </c>
      <c r="F5248">
        <v>0</v>
      </c>
      <c r="G5248" s="2">
        <f t="shared" si="650"/>
        <v>28854.33</v>
      </c>
      <c r="H5248" s="3" t="str">
        <f t="shared" si="651"/>
        <v>10</v>
      </c>
      <c r="I5248" s="3" t="str">
        <f t="shared" si="652"/>
        <v>704</v>
      </c>
      <c r="J5248" s="3">
        <v>704</v>
      </c>
      <c r="K5248" s="3" t="str">
        <f>+VLOOKUP(J5248,'Dimension descriptions'!P:R,3,FALSE)</f>
        <v>Logan High School</v>
      </c>
      <c r="L5248" s="3" t="str">
        <f t="shared" si="653"/>
        <v>9600</v>
      </c>
      <c r="M5248" s="10">
        <v>9600</v>
      </c>
      <c r="N5248" s="3" t="str">
        <f t="shared" si="648"/>
        <v>2610</v>
      </c>
      <c r="O5248" s="3" t="str">
        <f t="shared" si="649"/>
        <v>680</v>
      </c>
      <c r="P5248" s="3" t="str">
        <f t="shared" si="654"/>
        <v>6</v>
      </c>
      <c r="Q5248" s="11">
        <f>+VLOOKUP(M5248,'Dimension descriptions'!K:M,2,FALSE)</f>
        <v>9000</v>
      </c>
      <c r="R5248" s="33">
        <v>9000</v>
      </c>
      <c r="S5248" s="11" t="str">
        <f>+VLOOKUP(R5248,'Dimension descriptions'!K:M,3)</f>
        <v>SUPPORT SERVICES PROGRAM</v>
      </c>
      <c r="T5248" s="3" t="str">
        <f t="shared" si="655"/>
        <v>Y</v>
      </c>
      <c r="U5248" t="e">
        <f>+VLOOKUP(R5248,'FY21 P13 Allotment memo'!O:O,1,FALSE)</f>
        <v>#N/A</v>
      </c>
      <c r="V5248"/>
      <c r="W5248"/>
      <c r="X5248"/>
      <c r="Y5248"/>
      <c r="Z5248"/>
    </row>
    <row r="5249" spans="1:26">
      <c r="A5249">
        <v>10</v>
      </c>
      <c r="B5249" t="s">
        <v>6871</v>
      </c>
      <c r="C5249" t="s">
        <v>1681</v>
      </c>
      <c r="D5249">
        <v>91</v>
      </c>
      <c r="E5249">
        <v>962</v>
      </c>
      <c r="F5249">
        <v>0</v>
      </c>
      <c r="G5249" s="2">
        <f t="shared" si="650"/>
        <v>962</v>
      </c>
      <c r="H5249" s="3" t="str">
        <f t="shared" si="651"/>
        <v>10</v>
      </c>
      <c r="I5249" s="3" t="str">
        <f t="shared" si="652"/>
        <v>704</v>
      </c>
      <c r="J5249" s="3">
        <v>704</v>
      </c>
      <c r="K5249" s="3" t="str">
        <f>+VLOOKUP(J5249,'Dimension descriptions'!P:R,3,FALSE)</f>
        <v>Logan High School</v>
      </c>
      <c r="L5249" s="3" t="str">
        <f t="shared" si="653"/>
        <v>9600</v>
      </c>
      <c r="M5249" s="10">
        <v>9600</v>
      </c>
      <c r="N5249" s="3" t="str">
        <f t="shared" si="648"/>
        <v>2610</v>
      </c>
      <c r="O5249" s="3" t="str">
        <f t="shared" si="649"/>
        <v>689</v>
      </c>
      <c r="P5249" s="3" t="str">
        <f t="shared" si="654"/>
        <v>6</v>
      </c>
      <c r="Q5249" s="11">
        <f>+VLOOKUP(M5249,'Dimension descriptions'!K:M,2,FALSE)</f>
        <v>9000</v>
      </c>
      <c r="R5249" s="33">
        <v>9000</v>
      </c>
      <c r="S5249" s="11" t="str">
        <f>+VLOOKUP(R5249,'Dimension descriptions'!K:M,3)</f>
        <v>SUPPORT SERVICES PROGRAM</v>
      </c>
      <c r="T5249" s="3" t="str">
        <f t="shared" si="655"/>
        <v>Y</v>
      </c>
      <c r="U5249" t="e">
        <f>+VLOOKUP(R5249,'FY21 P13 Allotment memo'!O:O,1,FALSE)</f>
        <v>#N/A</v>
      </c>
      <c r="V5249"/>
      <c r="W5249"/>
      <c r="X5249"/>
      <c r="Y5249"/>
      <c r="Z5249"/>
    </row>
    <row r="5250" spans="1:26">
      <c r="A5250">
        <v>10</v>
      </c>
      <c r="B5250" t="s">
        <v>6872</v>
      </c>
      <c r="C5250" t="s">
        <v>6873</v>
      </c>
      <c r="D5250">
        <v>91</v>
      </c>
      <c r="E5250">
        <v>0</v>
      </c>
      <c r="F5250">
        <v>0</v>
      </c>
      <c r="G5250" s="2">
        <f t="shared" si="650"/>
        <v>0</v>
      </c>
      <c r="H5250" s="3" t="str">
        <f t="shared" si="651"/>
        <v>10</v>
      </c>
      <c r="I5250" s="3" t="str">
        <f t="shared" si="652"/>
        <v>704</v>
      </c>
      <c r="J5250" s="3">
        <v>704</v>
      </c>
      <c r="K5250" s="3" t="str">
        <f>+VLOOKUP(J5250,'Dimension descriptions'!P:R,3,FALSE)</f>
        <v>Logan High School</v>
      </c>
      <c r="L5250" s="3" t="str">
        <f t="shared" si="653"/>
        <v>9600</v>
      </c>
      <c r="M5250" s="10">
        <v>9600</v>
      </c>
      <c r="N5250" s="3" t="str">
        <f t="shared" si="648"/>
        <v>2610</v>
      </c>
      <c r="O5250" s="3" t="str">
        <f t="shared" si="649"/>
        <v>739</v>
      </c>
      <c r="P5250" s="3" t="str">
        <f t="shared" si="654"/>
        <v>7</v>
      </c>
      <c r="Q5250" s="11">
        <f>+VLOOKUP(M5250,'Dimension descriptions'!K:M,2,FALSE)</f>
        <v>9000</v>
      </c>
      <c r="R5250" s="33">
        <v>9000</v>
      </c>
      <c r="S5250" s="11" t="str">
        <f>+VLOOKUP(R5250,'Dimension descriptions'!K:M,3)</f>
        <v>SUPPORT SERVICES PROGRAM</v>
      </c>
      <c r="T5250" s="3" t="str">
        <f t="shared" si="655"/>
        <v>Y</v>
      </c>
      <c r="U5250" t="e">
        <f>+VLOOKUP(R5250,'FY21 P13 Allotment memo'!O:O,1,FALSE)</f>
        <v>#N/A</v>
      </c>
      <c r="V5250"/>
      <c r="W5250"/>
      <c r="X5250"/>
      <c r="Y5250"/>
      <c r="Z5250"/>
    </row>
    <row r="5251" spans="1:26">
      <c r="A5251">
        <v>10</v>
      </c>
      <c r="B5251" t="s">
        <v>6874</v>
      </c>
      <c r="C5251" t="s">
        <v>1324</v>
      </c>
      <c r="D5251">
        <v>91</v>
      </c>
      <c r="E5251">
        <v>0</v>
      </c>
      <c r="F5251">
        <v>0</v>
      </c>
      <c r="G5251" s="2">
        <f t="shared" si="650"/>
        <v>0</v>
      </c>
      <c r="H5251" s="3" t="str">
        <f t="shared" si="651"/>
        <v>10</v>
      </c>
      <c r="I5251" s="3" t="str">
        <f t="shared" si="652"/>
        <v>704</v>
      </c>
      <c r="J5251" s="3">
        <v>704</v>
      </c>
      <c r="K5251" s="3" t="str">
        <f>+VLOOKUP(J5251,'Dimension descriptions'!P:R,3,FALSE)</f>
        <v>Logan High School</v>
      </c>
      <c r="L5251" s="3" t="str">
        <f t="shared" si="653"/>
        <v>9600</v>
      </c>
      <c r="M5251" s="10">
        <v>9600</v>
      </c>
      <c r="N5251" s="3" t="str">
        <f t="shared" si="648"/>
        <v>2620</v>
      </c>
      <c r="O5251" s="3" t="str">
        <f t="shared" si="649"/>
        <v>270</v>
      </c>
      <c r="P5251" s="3" t="str">
        <f t="shared" si="654"/>
        <v>2</v>
      </c>
      <c r="Q5251" s="11">
        <f>+VLOOKUP(M5251,'Dimension descriptions'!K:M,2,FALSE)</f>
        <v>9000</v>
      </c>
      <c r="R5251" s="33">
        <v>9000</v>
      </c>
      <c r="S5251" s="11" t="str">
        <f>+VLOOKUP(R5251,'Dimension descriptions'!K:M,3)</f>
        <v>SUPPORT SERVICES PROGRAM</v>
      </c>
      <c r="T5251" s="3" t="str">
        <f t="shared" si="655"/>
        <v>Y</v>
      </c>
      <c r="U5251" t="e">
        <f>+VLOOKUP(R5251,'FY21 P13 Allotment memo'!O:O,1,FALSE)</f>
        <v>#N/A</v>
      </c>
      <c r="V5251"/>
      <c r="W5251"/>
      <c r="X5251"/>
      <c r="Y5251"/>
      <c r="Z5251"/>
    </row>
    <row r="5252" spans="1:26">
      <c r="A5252">
        <v>10</v>
      </c>
      <c r="B5252" t="s">
        <v>6875</v>
      </c>
      <c r="C5252" t="s">
        <v>1684</v>
      </c>
      <c r="D5252">
        <v>91</v>
      </c>
      <c r="E5252">
        <v>10351.34</v>
      </c>
      <c r="F5252">
        <v>0</v>
      </c>
      <c r="G5252" s="2">
        <f t="shared" si="650"/>
        <v>10351.34</v>
      </c>
      <c r="H5252" s="3" t="str">
        <f t="shared" si="651"/>
        <v>10</v>
      </c>
      <c r="I5252" s="3" t="str">
        <f t="shared" si="652"/>
        <v>704</v>
      </c>
      <c r="J5252" s="3">
        <v>704</v>
      </c>
      <c r="K5252" s="3" t="str">
        <f>+VLOOKUP(J5252,'Dimension descriptions'!P:R,3,FALSE)</f>
        <v>Logan High School</v>
      </c>
      <c r="L5252" s="3" t="str">
        <f t="shared" si="653"/>
        <v>9600</v>
      </c>
      <c r="M5252" s="10">
        <v>9600</v>
      </c>
      <c r="N5252" s="3" t="str">
        <f t="shared" si="648"/>
        <v>2620</v>
      </c>
      <c r="O5252" s="3" t="str">
        <f t="shared" si="649"/>
        <v>680</v>
      </c>
      <c r="P5252" s="3" t="str">
        <f t="shared" si="654"/>
        <v>6</v>
      </c>
      <c r="Q5252" s="11">
        <f>+VLOOKUP(M5252,'Dimension descriptions'!K:M,2,FALSE)</f>
        <v>9000</v>
      </c>
      <c r="R5252" s="33">
        <v>9000</v>
      </c>
      <c r="S5252" s="11" t="str">
        <f>+VLOOKUP(R5252,'Dimension descriptions'!K:M,3)</f>
        <v>SUPPORT SERVICES PROGRAM</v>
      </c>
      <c r="T5252" s="3" t="str">
        <f t="shared" si="655"/>
        <v>Y</v>
      </c>
      <c r="U5252" t="e">
        <f>+VLOOKUP(R5252,'FY21 P13 Allotment memo'!O:O,1,FALSE)</f>
        <v>#N/A</v>
      </c>
      <c r="V5252"/>
      <c r="W5252"/>
      <c r="X5252"/>
      <c r="Y5252"/>
      <c r="Z5252"/>
    </row>
    <row r="5253" spans="1:26">
      <c r="A5253">
        <v>10</v>
      </c>
      <c r="B5253" t="s">
        <v>6876</v>
      </c>
      <c r="C5253" t="s">
        <v>4658</v>
      </c>
      <c r="D5253">
        <v>91</v>
      </c>
      <c r="E5253">
        <v>1094.72</v>
      </c>
      <c r="F5253">
        <v>0</v>
      </c>
      <c r="G5253" s="2">
        <f t="shared" si="650"/>
        <v>1094.72</v>
      </c>
      <c r="H5253" s="3" t="str">
        <f t="shared" si="651"/>
        <v>10</v>
      </c>
      <c r="I5253" s="3" t="str">
        <f t="shared" si="652"/>
        <v>704</v>
      </c>
      <c r="J5253" s="3">
        <v>704</v>
      </c>
      <c r="K5253" s="3" t="str">
        <f>+VLOOKUP(J5253,'Dimension descriptions'!P:R,3,FALSE)</f>
        <v>Logan High School</v>
      </c>
      <c r="L5253" s="3" t="str">
        <f t="shared" si="653"/>
        <v>9600</v>
      </c>
      <c r="M5253" s="10">
        <v>9600</v>
      </c>
      <c r="N5253" s="3" t="str">
        <f t="shared" si="648"/>
        <v>2650</v>
      </c>
      <c r="O5253" s="3" t="str">
        <f t="shared" si="649"/>
        <v>626</v>
      </c>
      <c r="P5253" s="3" t="str">
        <f t="shared" si="654"/>
        <v>6</v>
      </c>
      <c r="Q5253" s="11">
        <f>+VLOOKUP(M5253,'Dimension descriptions'!K:M,2,FALSE)</f>
        <v>9000</v>
      </c>
      <c r="R5253" s="33">
        <v>9000</v>
      </c>
      <c r="S5253" s="11" t="str">
        <f>+VLOOKUP(R5253,'Dimension descriptions'!K:M,3)</f>
        <v>SUPPORT SERVICES PROGRAM</v>
      </c>
      <c r="T5253" s="3" t="str">
        <f t="shared" si="655"/>
        <v>Y</v>
      </c>
      <c r="U5253" t="e">
        <f>+VLOOKUP(R5253,'FY21 P13 Allotment memo'!O:O,1,FALSE)</f>
        <v>#N/A</v>
      </c>
      <c r="V5253"/>
      <c r="W5253"/>
      <c r="X5253"/>
      <c r="Y5253"/>
      <c r="Z5253"/>
    </row>
    <row r="5254" spans="1:26">
      <c r="A5254">
        <v>10</v>
      </c>
      <c r="B5254" t="s">
        <v>6877</v>
      </c>
      <c r="C5254" t="s">
        <v>1234</v>
      </c>
      <c r="D5254">
        <v>91</v>
      </c>
      <c r="E5254">
        <v>0</v>
      </c>
      <c r="F5254">
        <v>0</v>
      </c>
      <c r="G5254" s="2">
        <f t="shared" si="650"/>
        <v>0</v>
      </c>
      <c r="H5254" s="3" t="str">
        <f t="shared" si="651"/>
        <v>10</v>
      </c>
      <c r="I5254" s="3" t="str">
        <f t="shared" si="652"/>
        <v>801</v>
      </c>
      <c r="J5254" s="3">
        <v>801</v>
      </c>
      <c r="K5254" s="3" t="str">
        <f>+VLOOKUP(J5254,'Dimension descriptions'!P:R,3,FALSE)</f>
        <v>North Campus</v>
      </c>
      <c r="L5254" s="3" t="str">
        <f t="shared" si="653"/>
        <v>1050</v>
      </c>
      <c r="M5254" s="10">
        <v>1050</v>
      </c>
      <c r="N5254" s="3" t="str">
        <f t="shared" ref="N5254:N5317" si="656">+MID(B5254,16,4)</f>
        <v>1000</v>
      </c>
      <c r="O5254" s="3" t="str">
        <f t="shared" ref="O5254:O5317" si="657">+RIGHT(B5254,3)</f>
        <v>131</v>
      </c>
      <c r="P5254" s="3" t="str">
        <f t="shared" si="654"/>
        <v>1</v>
      </c>
      <c r="Q5254" s="11">
        <f>+VLOOKUP(M5254,'Dimension descriptions'!K:M,2,FALSE)</f>
        <v>50</v>
      </c>
      <c r="R5254" s="33">
        <v>50</v>
      </c>
      <c r="S5254" s="11" t="str">
        <f>+VLOOKUP(R5254,'Dimension descriptions'!K:M,3)</f>
        <v>CLASSROOM-GENERAL</v>
      </c>
      <c r="T5254" s="3" t="str">
        <f t="shared" si="655"/>
        <v>Y</v>
      </c>
      <c r="U5254" t="e">
        <f>+VLOOKUP(R5254,'FY21 P13 Allotment memo'!O:O,1,FALSE)</f>
        <v>#N/A</v>
      </c>
      <c r="V5254"/>
      <c r="W5254"/>
      <c r="X5254"/>
      <c r="Y5254"/>
      <c r="Z5254"/>
    </row>
    <row r="5255" spans="1:26">
      <c r="A5255">
        <v>10</v>
      </c>
      <c r="B5255" t="s">
        <v>6878</v>
      </c>
      <c r="C5255" t="s">
        <v>1238</v>
      </c>
      <c r="D5255">
        <v>91</v>
      </c>
      <c r="E5255">
        <v>0</v>
      </c>
      <c r="F5255">
        <v>0</v>
      </c>
      <c r="G5255" s="2">
        <f t="shared" ref="G5255:G5318" si="658">+E5255-F5255</f>
        <v>0</v>
      </c>
      <c r="H5255" s="3" t="str">
        <f t="shared" ref="H5255:H5318" si="659">+LEFT(B5255,2)</f>
        <v>10</v>
      </c>
      <c r="I5255" s="3" t="str">
        <f t="shared" ref="I5255:I5318" si="660">+MID(B5255,4,3)</f>
        <v>801</v>
      </c>
      <c r="J5255" s="3">
        <v>801</v>
      </c>
      <c r="K5255" s="3" t="str">
        <f>+VLOOKUP(J5255,'Dimension descriptions'!P:R,3,FALSE)</f>
        <v>North Campus</v>
      </c>
      <c r="L5255" s="3" t="str">
        <f t="shared" ref="L5255:L5318" si="661">+MID(B5255,11,4)</f>
        <v>1050</v>
      </c>
      <c r="M5255" s="10">
        <v>1050</v>
      </c>
      <c r="N5255" s="3" t="str">
        <f t="shared" si="656"/>
        <v>1000</v>
      </c>
      <c r="O5255" s="3" t="str">
        <f t="shared" si="657"/>
        <v>161</v>
      </c>
      <c r="P5255" s="3" t="str">
        <f t="shared" ref="P5255:P5318" si="662">+LEFT(O5255,1)</f>
        <v>1</v>
      </c>
      <c r="Q5255" s="11">
        <f>+VLOOKUP(M5255,'Dimension descriptions'!K:M,2,FALSE)</f>
        <v>50</v>
      </c>
      <c r="R5255" s="33">
        <v>50</v>
      </c>
      <c r="S5255" s="11" t="str">
        <f>+VLOOKUP(R5255,'Dimension descriptions'!K:M,3)</f>
        <v>CLASSROOM-GENERAL</v>
      </c>
      <c r="T5255" s="3" t="str">
        <f t="shared" ref="T5255:T5318" si="663">+IF(Q5255=M5255,"N","Y")</f>
        <v>Y</v>
      </c>
      <c r="U5255" t="e">
        <f>+VLOOKUP(R5255,'FY21 P13 Allotment memo'!O:O,1,FALSE)</f>
        <v>#N/A</v>
      </c>
      <c r="V5255"/>
      <c r="W5255"/>
      <c r="X5255"/>
      <c r="Y5255"/>
      <c r="Z5255"/>
    </row>
    <row r="5256" spans="1:26">
      <c r="A5256">
        <v>10</v>
      </c>
      <c r="B5256" t="s">
        <v>6879</v>
      </c>
      <c r="C5256" t="s">
        <v>1260</v>
      </c>
      <c r="D5256">
        <v>91</v>
      </c>
      <c r="E5256">
        <v>0</v>
      </c>
      <c r="F5256">
        <v>0</v>
      </c>
      <c r="G5256" s="2">
        <f t="shared" si="658"/>
        <v>0</v>
      </c>
      <c r="H5256" s="3" t="str">
        <f t="shared" si="659"/>
        <v>10</v>
      </c>
      <c r="I5256" s="3" t="str">
        <f t="shared" si="660"/>
        <v>801</v>
      </c>
      <c r="J5256" s="3">
        <v>801</v>
      </c>
      <c r="K5256" s="3" t="str">
        <f>+VLOOKUP(J5256,'Dimension descriptions'!P:R,3,FALSE)</f>
        <v>North Campus</v>
      </c>
      <c r="L5256" s="3" t="str">
        <f t="shared" si="661"/>
        <v>1050</v>
      </c>
      <c r="M5256" s="10">
        <v>1050</v>
      </c>
      <c r="N5256" s="3" t="str">
        <f t="shared" si="656"/>
        <v>1000</v>
      </c>
      <c r="O5256" s="3" t="str">
        <f t="shared" si="657"/>
        <v>341</v>
      </c>
      <c r="P5256" s="3" t="str">
        <f t="shared" si="662"/>
        <v>3</v>
      </c>
      <c r="Q5256" s="11">
        <f>+VLOOKUP(M5256,'Dimension descriptions'!K:M,2,FALSE)</f>
        <v>50</v>
      </c>
      <c r="R5256" s="33">
        <v>50</v>
      </c>
      <c r="S5256" s="11" t="str">
        <f>+VLOOKUP(R5256,'Dimension descriptions'!K:M,3)</f>
        <v>CLASSROOM-GENERAL</v>
      </c>
      <c r="T5256" s="3" t="str">
        <f t="shared" si="663"/>
        <v>Y</v>
      </c>
      <c r="U5256" t="e">
        <f>+VLOOKUP(R5256,'FY21 P13 Allotment memo'!O:O,1,FALSE)</f>
        <v>#N/A</v>
      </c>
      <c r="V5256"/>
      <c r="W5256"/>
      <c r="X5256"/>
      <c r="Y5256"/>
      <c r="Z5256"/>
    </row>
    <row r="5257" spans="1:26">
      <c r="A5257">
        <v>10</v>
      </c>
      <c r="B5257" t="s">
        <v>6880</v>
      </c>
      <c r="C5257" t="s">
        <v>1268</v>
      </c>
      <c r="D5257">
        <v>91</v>
      </c>
      <c r="E5257">
        <v>0</v>
      </c>
      <c r="F5257">
        <v>0</v>
      </c>
      <c r="G5257" s="2">
        <f t="shared" si="658"/>
        <v>0</v>
      </c>
      <c r="H5257" s="3" t="str">
        <f t="shared" si="659"/>
        <v>10</v>
      </c>
      <c r="I5257" s="3" t="str">
        <f t="shared" si="660"/>
        <v>801</v>
      </c>
      <c r="J5257" s="3">
        <v>801</v>
      </c>
      <c r="K5257" s="3" t="str">
        <f>+VLOOKUP(J5257,'Dimension descriptions'!P:R,3,FALSE)</f>
        <v>North Campus</v>
      </c>
      <c r="L5257" s="3" t="str">
        <f t="shared" si="661"/>
        <v>1050</v>
      </c>
      <c r="M5257" s="10">
        <v>1050</v>
      </c>
      <c r="N5257" s="3" t="str">
        <f t="shared" si="656"/>
        <v>1000</v>
      </c>
      <c r="O5257" s="3" t="str">
        <f t="shared" si="657"/>
        <v>610</v>
      </c>
      <c r="P5257" s="3" t="str">
        <f t="shared" si="662"/>
        <v>6</v>
      </c>
      <c r="Q5257" s="11">
        <f>+VLOOKUP(M5257,'Dimension descriptions'!K:M,2,FALSE)</f>
        <v>50</v>
      </c>
      <c r="R5257" s="33">
        <v>50</v>
      </c>
      <c r="S5257" s="11" t="str">
        <f>+VLOOKUP(R5257,'Dimension descriptions'!K:M,3)</f>
        <v>CLASSROOM-GENERAL</v>
      </c>
      <c r="T5257" s="3" t="str">
        <f t="shared" si="663"/>
        <v>Y</v>
      </c>
      <c r="U5257" t="e">
        <f>+VLOOKUP(R5257,'FY21 P13 Allotment memo'!O:O,1,FALSE)</f>
        <v>#N/A</v>
      </c>
      <c r="V5257"/>
      <c r="W5257"/>
      <c r="X5257"/>
      <c r="Y5257"/>
      <c r="Z5257"/>
    </row>
    <row r="5258" spans="1:26">
      <c r="A5258">
        <v>10</v>
      </c>
      <c r="B5258" t="s">
        <v>6881</v>
      </c>
      <c r="C5258" t="s">
        <v>1295</v>
      </c>
      <c r="D5258">
        <v>91</v>
      </c>
      <c r="E5258">
        <v>0</v>
      </c>
      <c r="F5258">
        <v>0</v>
      </c>
      <c r="G5258" s="2">
        <f t="shared" si="658"/>
        <v>0</v>
      </c>
      <c r="H5258" s="3" t="str">
        <f t="shared" si="659"/>
        <v>10</v>
      </c>
      <c r="I5258" s="3" t="str">
        <f t="shared" si="660"/>
        <v>801</v>
      </c>
      <c r="J5258" s="3">
        <v>801</v>
      </c>
      <c r="K5258" s="3" t="str">
        <f>+VLOOKUP(J5258,'Dimension descriptions'!P:R,3,FALSE)</f>
        <v>North Campus</v>
      </c>
      <c r="L5258" s="3" t="str">
        <f t="shared" si="661"/>
        <v>1050</v>
      </c>
      <c r="M5258" s="10">
        <v>1050</v>
      </c>
      <c r="N5258" s="3" t="str">
        <f t="shared" si="656"/>
        <v>2220</v>
      </c>
      <c r="O5258" s="3" t="str">
        <f t="shared" si="657"/>
        <v>645</v>
      </c>
      <c r="P5258" s="3" t="str">
        <f t="shared" si="662"/>
        <v>6</v>
      </c>
      <c r="Q5258" s="11">
        <f>+VLOOKUP(M5258,'Dimension descriptions'!K:M,2,FALSE)</f>
        <v>50</v>
      </c>
      <c r="R5258" s="33">
        <v>50</v>
      </c>
      <c r="S5258" s="11" t="str">
        <f>+VLOOKUP(R5258,'Dimension descriptions'!K:M,3)</f>
        <v>CLASSROOM-GENERAL</v>
      </c>
      <c r="T5258" s="3" t="str">
        <f t="shared" si="663"/>
        <v>Y</v>
      </c>
      <c r="U5258" t="e">
        <f>+VLOOKUP(R5258,'FY21 P13 Allotment memo'!O:O,1,FALSE)</f>
        <v>#N/A</v>
      </c>
      <c r="V5258"/>
      <c r="W5258"/>
      <c r="X5258"/>
      <c r="Y5258"/>
      <c r="Z5258"/>
    </row>
    <row r="5259" spans="1:26">
      <c r="A5259">
        <v>10</v>
      </c>
      <c r="B5259" t="s">
        <v>6882</v>
      </c>
      <c r="C5259" t="s">
        <v>6883</v>
      </c>
      <c r="D5259">
        <v>91</v>
      </c>
      <c r="E5259">
        <v>0</v>
      </c>
      <c r="F5259">
        <v>0</v>
      </c>
      <c r="G5259" s="2">
        <f t="shared" si="658"/>
        <v>0</v>
      </c>
      <c r="H5259" s="3" t="str">
        <f t="shared" si="659"/>
        <v>10</v>
      </c>
      <c r="I5259" s="3" t="str">
        <f t="shared" si="660"/>
        <v>801</v>
      </c>
      <c r="J5259" s="3">
        <v>801</v>
      </c>
      <c r="K5259" s="3" t="str">
        <f>+VLOOKUP(J5259,'Dimension descriptions'!P:R,3,FALSE)</f>
        <v>North Campus</v>
      </c>
      <c r="L5259" s="3" t="str">
        <f t="shared" si="661"/>
        <v>1050</v>
      </c>
      <c r="M5259" s="10">
        <v>1050</v>
      </c>
      <c r="N5259" s="3" t="str">
        <f t="shared" si="656"/>
        <v>2400</v>
      </c>
      <c r="O5259" s="3" t="str">
        <f t="shared" si="657"/>
        <v>152</v>
      </c>
      <c r="P5259" s="3" t="str">
        <f t="shared" si="662"/>
        <v>1</v>
      </c>
      <c r="Q5259" s="11">
        <f>+VLOOKUP(M5259,'Dimension descriptions'!K:M,2,FALSE)</f>
        <v>50</v>
      </c>
      <c r="R5259" s="33">
        <v>50</v>
      </c>
      <c r="S5259" s="11" t="str">
        <f>+VLOOKUP(R5259,'Dimension descriptions'!K:M,3)</f>
        <v>CLASSROOM-GENERAL</v>
      </c>
      <c r="T5259" s="3" t="str">
        <f t="shared" si="663"/>
        <v>Y</v>
      </c>
      <c r="U5259" t="e">
        <f>+VLOOKUP(R5259,'FY21 P13 Allotment memo'!O:O,1,FALSE)</f>
        <v>#N/A</v>
      </c>
      <c r="V5259"/>
      <c r="W5259"/>
      <c r="X5259"/>
      <c r="Y5259"/>
      <c r="Z5259"/>
    </row>
    <row r="5260" spans="1:26">
      <c r="A5260">
        <v>10</v>
      </c>
      <c r="B5260" t="s">
        <v>6884</v>
      </c>
      <c r="C5260" t="s">
        <v>1238</v>
      </c>
      <c r="D5260">
        <v>91</v>
      </c>
      <c r="E5260">
        <v>0</v>
      </c>
      <c r="F5260">
        <v>0</v>
      </c>
      <c r="G5260" s="2">
        <f t="shared" si="658"/>
        <v>0</v>
      </c>
      <c r="H5260" s="3" t="str">
        <f t="shared" si="659"/>
        <v>10</v>
      </c>
      <c r="I5260" s="3" t="str">
        <f t="shared" si="660"/>
        <v>801</v>
      </c>
      <c r="J5260" s="3">
        <v>801</v>
      </c>
      <c r="K5260" s="3" t="str">
        <f>+VLOOKUP(J5260,'Dimension descriptions'!P:R,3,FALSE)</f>
        <v>North Campus</v>
      </c>
      <c r="L5260" s="3" t="str">
        <f t="shared" si="661"/>
        <v>1205</v>
      </c>
      <c r="M5260" s="10">
        <v>1205</v>
      </c>
      <c r="N5260" s="3" t="str">
        <f t="shared" si="656"/>
        <v>1000</v>
      </c>
      <c r="O5260" s="3" t="str">
        <f t="shared" si="657"/>
        <v>161</v>
      </c>
      <c r="P5260" s="3" t="str">
        <f t="shared" si="662"/>
        <v>1</v>
      </c>
      <c r="Q5260" s="11">
        <f>+VLOOKUP(M5260,'Dimension descriptions'!K:M,2,FALSE)</f>
        <v>1205</v>
      </c>
      <c r="R5260" s="33">
        <v>1205</v>
      </c>
      <c r="S5260" s="11" t="str">
        <f>+VLOOKUP(R5260,'Dimension descriptions'!K:M,3)</f>
        <v>SPECIAL EDUCATION</v>
      </c>
      <c r="T5260" s="3" t="str">
        <f t="shared" si="663"/>
        <v>N</v>
      </c>
      <c r="U5260">
        <f>+VLOOKUP(R5260,'FY21 P13 Allotment memo'!O:O,1,FALSE)</f>
        <v>1205</v>
      </c>
      <c r="V5260"/>
      <c r="W5260"/>
      <c r="X5260"/>
      <c r="Y5260"/>
      <c r="Z5260"/>
    </row>
    <row r="5261" spans="1:26">
      <c r="A5261">
        <v>10</v>
      </c>
      <c r="B5261" t="s">
        <v>6885</v>
      </c>
      <c r="C5261" t="s">
        <v>1368</v>
      </c>
      <c r="D5261">
        <v>91</v>
      </c>
      <c r="E5261">
        <v>0</v>
      </c>
      <c r="F5261">
        <v>0</v>
      </c>
      <c r="G5261" s="2">
        <f t="shared" si="658"/>
        <v>0</v>
      </c>
      <c r="H5261" s="3" t="str">
        <f t="shared" si="659"/>
        <v>10</v>
      </c>
      <c r="I5261" s="3" t="str">
        <f t="shared" si="660"/>
        <v>801</v>
      </c>
      <c r="J5261" s="3">
        <v>801</v>
      </c>
      <c r="K5261" s="3" t="str">
        <f>+VLOOKUP(J5261,'Dimension descriptions'!P:R,3,FALSE)</f>
        <v>North Campus</v>
      </c>
      <c r="L5261" s="3" t="str">
        <f t="shared" si="661"/>
        <v>3450</v>
      </c>
      <c r="M5261" s="10">
        <v>3450</v>
      </c>
      <c r="N5261" s="3" t="str">
        <f t="shared" si="656"/>
        <v>1000</v>
      </c>
      <c r="O5261" s="3" t="str">
        <f t="shared" si="657"/>
        <v>430</v>
      </c>
      <c r="P5261" s="3" t="str">
        <f t="shared" si="662"/>
        <v>4</v>
      </c>
      <c r="Q5261" s="11">
        <f>+VLOOKUP(M5261,'Dimension descriptions'!K:M,2,FALSE)</f>
        <v>3450</v>
      </c>
      <c r="R5261" s="33">
        <v>3450</v>
      </c>
      <c r="S5261" s="11" t="str">
        <f>+VLOOKUP(R5261,'Dimension descriptions'!K:M,3)</f>
        <v>PRINTING SERVICES</v>
      </c>
      <c r="T5261" s="3" t="str">
        <f t="shared" si="663"/>
        <v>N</v>
      </c>
      <c r="U5261" t="e">
        <f>+VLOOKUP(R5261,'FY21 P13 Allotment memo'!O:O,1,FALSE)</f>
        <v>#N/A</v>
      </c>
      <c r="V5261"/>
      <c r="W5261"/>
      <c r="X5261"/>
      <c r="Y5261"/>
      <c r="Z5261"/>
    </row>
    <row r="5262" spans="1:26">
      <c r="A5262">
        <v>10</v>
      </c>
      <c r="B5262" t="s">
        <v>6886</v>
      </c>
      <c r="C5262" t="s">
        <v>6887</v>
      </c>
      <c r="D5262">
        <v>91</v>
      </c>
      <c r="E5262">
        <v>0</v>
      </c>
      <c r="F5262">
        <v>0</v>
      </c>
      <c r="G5262" s="2">
        <f t="shared" si="658"/>
        <v>0</v>
      </c>
      <c r="H5262" s="3" t="str">
        <f t="shared" si="659"/>
        <v>10</v>
      </c>
      <c r="I5262" s="3" t="str">
        <f t="shared" si="660"/>
        <v>801</v>
      </c>
      <c r="J5262" s="3">
        <v>801</v>
      </c>
      <c r="K5262" s="3" t="str">
        <f>+VLOOKUP(J5262,'Dimension descriptions'!P:R,3,FALSE)</f>
        <v>North Campus</v>
      </c>
      <c r="L5262" s="3" t="str">
        <f t="shared" si="661"/>
        <v>3450</v>
      </c>
      <c r="M5262" s="10">
        <v>3450</v>
      </c>
      <c r="N5262" s="3" t="str">
        <f t="shared" si="656"/>
        <v>1000</v>
      </c>
      <c r="O5262" s="3" t="str">
        <f t="shared" si="657"/>
        <v>550</v>
      </c>
      <c r="P5262" s="3" t="str">
        <f t="shared" si="662"/>
        <v>5</v>
      </c>
      <c r="Q5262" s="11">
        <f>+VLOOKUP(M5262,'Dimension descriptions'!K:M,2,FALSE)</f>
        <v>3450</v>
      </c>
      <c r="R5262" s="33">
        <v>3450</v>
      </c>
      <c r="S5262" s="11" t="str">
        <f>+VLOOKUP(R5262,'Dimension descriptions'!K:M,3)</f>
        <v>PRINTING SERVICES</v>
      </c>
      <c r="T5262" s="3" t="str">
        <f t="shared" si="663"/>
        <v>N</v>
      </c>
      <c r="U5262" t="e">
        <f>+VLOOKUP(R5262,'FY21 P13 Allotment memo'!O:O,1,FALSE)</f>
        <v>#N/A</v>
      </c>
      <c r="V5262"/>
      <c r="W5262"/>
      <c r="X5262"/>
      <c r="Y5262"/>
      <c r="Z5262"/>
    </row>
    <row r="5263" spans="1:26">
      <c r="A5263">
        <v>10</v>
      </c>
      <c r="B5263" t="s">
        <v>6888</v>
      </c>
      <c r="C5263" t="s">
        <v>6889</v>
      </c>
      <c r="D5263">
        <v>91</v>
      </c>
      <c r="E5263">
        <v>0</v>
      </c>
      <c r="F5263">
        <v>0</v>
      </c>
      <c r="G5263" s="2">
        <f t="shared" si="658"/>
        <v>0</v>
      </c>
      <c r="H5263" s="3" t="str">
        <f t="shared" si="659"/>
        <v>10</v>
      </c>
      <c r="I5263" s="3" t="str">
        <f t="shared" si="660"/>
        <v>801</v>
      </c>
      <c r="J5263" s="3">
        <v>801</v>
      </c>
      <c r="K5263" s="3" t="str">
        <f>+VLOOKUP(J5263,'Dimension descriptions'!P:R,3,FALSE)</f>
        <v>North Campus</v>
      </c>
      <c r="L5263" s="3" t="str">
        <f t="shared" si="661"/>
        <v>3450</v>
      </c>
      <c r="M5263" s="10">
        <v>3450</v>
      </c>
      <c r="N5263" s="3" t="str">
        <f t="shared" si="656"/>
        <v>1000</v>
      </c>
      <c r="O5263" s="3" t="str">
        <f t="shared" si="657"/>
        <v>610</v>
      </c>
      <c r="P5263" s="3" t="str">
        <f t="shared" si="662"/>
        <v>6</v>
      </c>
      <c r="Q5263" s="11">
        <f>+VLOOKUP(M5263,'Dimension descriptions'!K:M,2,FALSE)</f>
        <v>3450</v>
      </c>
      <c r="R5263" s="33">
        <v>3450</v>
      </c>
      <c r="S5263" s="11" t="str">
        <f>+VLOOKUP(R5263,'Dimension descriptions'!K:M,3)</f>
        <v>PRINTING SERVICES</v>
      </c>
      <c r="T5263" s="3" t="str">
        <f t="shared" si="663"/>
        <v>N</v>
      </c>
      <c r="U5263" t="e">
        <f>+VLOOKUP(R5263,'FY21 P13 Allotment memo'!O:O,1,FALSE)</f>
        <v>#N/A</v>
      </c>
      <c r="V5263"/>
      <c r="W5263"/>
      <c r="X5263"/>
      <c r="Y5263"/>
      <c r="Z5263"/>
    </row>
    <row r="5264" spans="1:26">
      <c r="A5264">
        <v>10</v>
      </c>
      <c r="B5264" t="s">
        <v>6890</v>
      </c>
      <c r="C5264" t="s">
        <v>1268</v>
      </c>
      <c r="D5264">
        <v>91</v>
      </c>
      <c r="E5264">
        <v>0</v>
      </c>
      <c r="F5264">
        <v>0</v>
      </c>
      <c r="G5264" s="2">
        <f t="shared" si="658"/>
        <v>0</v>
      </c>
      <c r="H5264" s="3" t="str">
        <f t="shared" si="659"/>
        <v>10</v>
      </c>
      <c r="I5264" s="3" t="str">
        <f t="shared" si="660"/>
        <v>801</v>
      </c>
      <c r="J5264" s="3">
        <v>801</v>
      </c>
      <c r="K5264" s="3" t="str">
        <f>+VLOOKUP(J5264,'Dimension descriptions'!P:R,3,FALSE)</f>
        <v>North Campus</v>
      </c>
      <c r="L5264" s="3" t="str">
        <f t="shared" si="661"/>
        <v>5868</v>
      </c>
      <c r="M5264" s="10">
        <v>5868</v>
      </c>
      <c r="N5264" s="3" t="str">
        <f t="shared" si="656"/>
        <v>1000</v>
      </c>
      <c r="O5264" s="3" t="str">
        <f t="shared" si="657"/>
        <v>610</v>
      </c>
      <c r="P5264" s="3" t="str">
        <f t="shared" si="662"/>
        <v>6</v>
      </c>
      <c r="Q5264" s="11">
        <f>+VLOOKUP(M5264,'Dimension descriptions'!K:M,2,FALSE)</f>
        <v>5868</v>
      </c>
      <c r="R5264" s="33">
        <v>5868</v>
      </c>
      <c r="S5264" s="11" t="str">
        <f>+VLOOKUP(R5264,'Dimension descriptions'!K:M,3)</f>
        <v>TEACHER MATERIALS &amp; SUPPLIES</v>
      </c>
      <c r="T5264" s="3" t="str">
        <f t="shared" si="663"/>
        <v>N</v>
      </c>
      <c r="U5264">
        <f>+VLOOKUP(R5264,'FY21 P13 Allotment memo'!O:O,1,FALSE)</f>
        <v>5868</v>
      </c>
      <c r="V5264"/>
      <c r="W5264"/>
      <c r="X5264"/>
      <c r="Y5264"/>
      <c r="Z5264"/>
    </row>
    <row r="5265" spans="1:26">
      <c r="A5265">
        <v>10</v>
      </c>
      <c r="B5265" t="s">
        <v>6891</v>
      </c>
      <c r="C5265" t="s">
        <v>1491</v>
      </c>
      <c r="D5265">
        <v>91</v>
      </c>
      <c r="E5265">
        <v>0</v>
      </c>
      <c r="F5265">
        <v>0</v>
      </c>
      <c r="G5265" s="2">
        <f t="shared" si="658"/>
        <v>0</v>
      </c>
      <c r="H5265" s="3" t="str">
        <f t="shared" si="659"/>
        <v>10</v>
      </c>
      <c r="I5265" s="3" t="str">
        <f t="shared" si="660"/>
        <v>801</v>
      </c>
      <c r="J5265" s="3">
        <v>801</v>
      </c>
      <c r="K5265" s="3" t="str">
        <f>+VLOOKUP(J5265,'Dimension descriptions'!P:R,3,FALSE)</f>
        <v>North Campus</v>
      </c>
      <c r="L5265" s="3" t="str">
        <f t="shared" si="661"/>
        <v>5876</v>
      </c>
      <c r="M5265" s="10">
        <v>5876</v>
      </c>
      <c r="N5265" s="3" t="str">
        <f t="shared" si="656"/>
        <v>1000</v>
      </c>
      <c r="O5265" s="3" t="str">
        <f t="shared" si="657"/>
        <v>131</v>
      </c>
      <c r="P5265" s="3" t="str">
        <f t="shared" si="662"/>
        <v>1</v>
      </c>
      <c r="Q5265" s="11">
        <f>+VLOOKUP(M5265,'Dimension descriptions'!K:M,2,FALSE)</f>
        <v>5876</v>
      </c>
      <c r="R5265" s="33">
        <v>5876</v>
      </c>
      <c r="S5265" s="11" t="str">
        <f>+VLOOKUP(R5265,'Dimension descriptions'!K:M,3)</f>
        <v>LEGISLATIVE SALARY ADJUSTMENT</v>
      </c>
      <c r="T5265" s="3" t="str">
        <f t="shared" si="663"/>
        <v>N</v>
      </c>
      <c r="U5265">
        <f>+VLOOKUP(R5265,'FY21 P13 Allotment memo'!O:O,1,FALSE)</f>
        <v>5876</v>
      </c>
      <c r="V5265"/>
      <c r="W5265"/>
      <c r="X5265"/>
      <c r="Y5265"/>
      <c r="Z5265"/>
    </row>
    <row r="5266" spans="1:26">
      <c r="A5266">
        <v>10</v>
      </c>
      <c r="B5266" t="s">
        <v>6892</v>
      </c>
      <c r="C5266" t="s">
        <v>1234</v>
      </c>
      <c r="D5266">
        <v>91</v>
      </c>
      <c r="E5266">
        <v>0</v>
      </c>
      <c r="F5266">
        <v>0</v>
      </c>
      <c r="G5266" s="2">
        <f t="shared" si="658"/>
        <v>0</v>
      </c>
      <c r="H5266" s="3" t="str">
        <f t="shared" si="659"/>
        <v>10</v>
      </c>
      <c r="I5266" s="3" t="str">
        <f t="shared" si="660"/>
        <v>801</v>
      </c>
      <c r="J5266" s="3">
        <v>801</v>
      </c>
      <c r="K5266" s="3" t="str">
        <f>+VLOOKUP(J5266,'Dimension descriptions'!P:R,3,FALSE)</f>
        <v>North Campus</v>
      </c>
      <c r="L5266" s="3" t="str">
        <f t="shared" si="661"/>
        <v>6470</v>
      </c>
      <c r="M5266" s="10">
        <v>6470</v>
      </c>
      <c r="N5266" s="3" t="str">
        <f t="shared" si="656"/>
        <v>1000</v>
      </c>
      <c r="O5266" s="3" t="str">
        <f t="shared" si="657"/>
        <v>131</v>
      </c>
      <c r="P5266" s="3" t="str">
        <f t="shared" si="662"/>
        <v>1</v>
      </c>
      <c r="Q5266" s="11">
        <f>+VLOOKUP(M5266,'Dimension descriptions'!K:M,2,FALSE)</f>
        <v>6000</v>
      </c>
      <c r="R5266" s="33">
        <v>6000</v>
      </c>
      <c r="S5266" s="11" t="str">
        <f>+VLOOKUP(R5266,'Dimension descriptions'!K:M,3)</f>
        <v>VOCATIONAL-TECHNICAL EDUCATION</v>
      </c>
      <c r="T5266" s="3" t="str">
        <f t="shared" si="663"/>
        <v>Y</v>
      </c>
      <c r="U5266">
        <f>+VLOOKUP(R5266,'FY21 P13 Allotment memo'!O:O,1,FALSE)</f>
        <v>6000</v>
      </c>
      <c r="V5266"/>
      <c r="W5266"/>
      <c r="X5266"/>
      <c r="Y5266"/>
      <c r="Z5266"/>
    </row>
    <row r="5267" spans="1:26">
      <c r="A5267">
        <v>10</v>
      </c>
      <c r="B5267" t="s">
        <v>6893</v>
      </c>
      <c r="C5267" t="s">
        <v>1663</v>
      </c>
      <c r="D5267">
        <v>91</v>
      </c>
      <c r="E5267">
        <v>0</v>
      </c>
      <c r="F5267">
        <v>0</v>
      </c>
      <c r="G5267" s="2">
        <f t="shared" si="658"/>
        <v>0</v>
      </c>
      <c r="H5267" s="3" t="str">
        <f t="shared" si="659"/>
        <v>10</v>
      </c>
      <c r="I5267" s="3" t="str">
        <f t="shared" si="660"/>
        <v>801</v>
      </c>
      <c r="J5267" s="3">
        <v>801</v>
      </c>
      <c r="K5267" s="3" t="str">
        <f>+VLOOKUP(J5267,'Dimension descriptions'!P:R,3,FALSE)</f>
        <v>North Campus</v>
      </c>
      <c r="L5267" s="3" t="str">
        <f t="shared" si="661"/>
        <v>9600</v>
      </c>
      <c r="M5267" s="10">
        <v>9600</v>
      </c>
      <c r="N5267" s="3" t="str">
        <f t="shared" si="656"/>
        <v>2610</v>
      </c>
      <c r="O5267" s="3" t="str">
        <f t="shared" si="657"/>
        <v>411</v>
      </c>
      <c r="P5267" s="3" t="str">
        <f t="shared" si="662"/>
        <v>4</v>
      </c>
      <c r="Q5267" s="11">
        <f>+VLOOKUP(M5267,'Dimension descriptions'!K:M,2,FALSE)</f>
        <v>9000</v>
      </c>
      <c r="R5267" s="33">
        <v>9000</v>
      </c>
      <c r="S5267" s="11" t="str">
        <f>+VLOOKUP(R5267,'Dimension descriptions'!K:M,3)</f>
        <v>SUPPORT SERVICES PROGRAM</v>
      </c>
      <c r="T5267" s="3" t="str">
        <f t="shared" si="663"/>
        <v>Y</v>
      </c>
      <c r="U5267" t="e">
        <f>+VLOOKUP(R5267,'FY21 P13 Allotment memo'!O:O,1,FALSE)</f>
        <v>#N/A</v>
      </c>
      <c r="V5267"/>
      <c r="W5267"/>
      <c r="X5267"/>
      <c r="Y5267"/>
      <c r="Z5267"/>
    </row>
    <row r="5268" spans="1:26">
      <c r="A5268">
        <v>10</v>
      </c>
      <c r="B5268" t="s">
        <v>6894</v>
      </c>
      <c r="C5268" t="s">
        <v>1667</v>
      </c>
      <c r="D5268">
        <v>91</v>
      </c>
      <c r="E5268">
        <v>0</v>
      </c>
      <c r="F5268">
        <v>0</v>
      </c>
      <c r="G5268" s="2">
        <f t="shared" si="658"/>
        <v>0</v>
      </c>
      <c r="H5268" s="3" t="str">
        <f t="shared" si="659"/>
        <v>10</v>
      </c>
      <c r="I5268" s="3" t="str">
        <f t="shared" si="660"/>
        <v>801</v>
      </c>
      <c r="J5268" s="3">
        <v>801</v>
      </c>
      <c r="K5268" s="3" t="str">
        <f>+VLOOKUP(J5268,'Dimension descriptions'!P:R,3,FALSE)</f>
        <v>North Campus</v>
      </c>
      <c r="L5268" s="3" t="str">
        <f t="shared" si="661"/>
        <v>9600</v>
      </c>
      <c r="M5268" s="10">
        <v>9600</v>
      </c>
      <c r="N5268" s="3" t="str">
        <f t="shared" si="656"/>
        <v>2610</v>
      </c>
      <c r="O5268" s="3" t="str">
        <f t="shared" si="657"/>
        <v>431</v>
      </c>
      <c r="P5268" s="3" t="str">
        <f t="shared" si="662"/>
        <v>4</v>
      </c>
      <c r="Q5268" s="11">
        <f>+VLOOKUP(M5268,'Dimension descriptions'!K:M,2,FALSE)</f>
        <v>9000</v>
      </c>
      <c r="R5268" s="33">
        <v>9000</v>
      </c>
      <c r="S5268" s="11" t="str">
        <f>+VLOOKUP(R5268,'Dimension descriptions'!K:M,3)</f>
        <v>SUPPORT SERVICES PROGRAM</v>
      </c>
      <c r="T5268" s="3" t="str">
        <f t="shared" si="663"/>
        <v>Y</v>
      </c>
      <c r="U5268" t="e">
        <f>+VLOOKUP(R5268,'FY21 P13 Allotment memo'!O:O,1,FALSE)</f>
        <v>#N/A</v>
      </c>
      <c r="V5268"/>
      <c r="W5268"/>
      <c r="X5268"/>
      <c r="Y5268"/>
      <c r="Z5268"/>
    </row>
    <row r="5269" spans="1:26">
      <c r="A5269">
        <v>10</v>
      </c>
      <c r="B5269" t="s">
        <v>6895</v>
      </c>
      <c r="C5269" t="s">
        <v>1669</v>
      </c>
      <c r="D5269">
        <v>91</v>
      </c>
      <c r="E5269">
        <v>0</v>
      </c>
      <c r="F5269">
        <v>0</v>
      </c>
      <c r="G5269" s="2">
        <f t="shared" si="658"/>
        <v>0</v>
      </c>
      <c r="H5269" s="3" t="str">
        <f t="shared" si="659"/>
        <v>10</v>
      </c>
      <c r="I5269" s="3" t="str">
        <f t="shared" si="660"/>
        <v>801</v>
      </c>
      <c r="J5269" s="3">
        <v>801</v>
      </c>
      <c r="K5269" s="3" t="str">
        <f>+VLOOKUP(J5269,'Dimension descriptions'!P:R,3,FALSE)</f>
        <v>North Campus</v>
      </c>
      <c r="L5269" s="3" t="str">
        <f t="shared" si="661"/>
        <v>9600</v>
      </c>
      <c r="M5269" s="10">
        <v>9600</v>
      </c>
      <c r="N5269" s="3" t="str">
        <f t="shared" si="656"/>
        <v>2610</v>
      </c>
      <c r="O5269" s="3" t="str">
        <f t="shared" si="657"/>
        <v>441</v>
      </c>
      <c r="P5269" s="3" t="str">
        <f t="shared" si="662"/>
        <v>4</v>
      </c>
      <c r="Q5269" s="11">
        <f>+VLOOKUP(M5269,'Dimension descriptions'!K:M,2,FALSE)</f>
        <v>9000</v>
      </c>
      <c r="R5269" s="33">
        <v>9000</v>
      </c>
      <c r="S5269" s="11" t="str">
        <f>+VLOOKUP(R5269,'Dimension descriptions'!K:M,3)</f>
        <v>SUPPORT SERVICES PROGRAM</v>
      </c>
      <c r="T5269" s="3" t="str">
        <f t="shared" si="663"/>
        <v>Y</v>
      </c>
      <c r="U5269" t="e">
        <f>+VLOOKUP(R5269,'FY21 P13 Allotment memo'!O:O,1,FALSE)</f>
        <v>#N/A</v>
      </c>
      <c r="V5269"/>
      <c r="W5269"/>
      <c r="X5269"/>
      <c r="Y5269"/>
      <c r="Z5269"/>
    </row>
    <row r="5270" spans="1:26">
      <c r="A5270">
        <v>10</v>
      </c>
      <c r="B5270" t="s">
        <v>6896</v>
      </c>
      <c r="C5270" t="s">
        <v>1671</v>
      </c>
      <c r="D5270">
        <v>91</v>
      </c>
      <c r="E5270">
        <v>0</v>
      </c>
      <c r="F5270">
        <v>0</v>
      </c>
      <c r="G5270" s="2">
        <f t="shared" si="658"/>
        <v>0</v>
      </c>
      <c r="H5270" s="3" t="str">
        <f t="shared" si="659"/>
        <v>10</v>
      </c>
      <c r="I5270" s="3" t="str">
        <f t="shared" si="660"/>
        <v>801</v>
      </c>
      <c r="J5270" s="3">
        <v>801</v>
      </c>
      <c r="K5270" s="3" t="str">
        <f>+VLOOKUP(J5270,'Dimension descriptions'!P:R,3,FALSE)</f>
        <v>North Campus</v>
      </c>
      <c r="L5270" s="3" t="str">
        <f t="shared" si="661"/>
        <v>9600</v>
      </c>
      <c r="M5270" s="10">
        <v>9600</v>
      </c>
      <c r="N5270" s="3" t="str">
        <f t="shared" si="656"/>
        <v>2610</v>
      </c>
      <c r="O5270" s="3" t="str">
        <f t="shared" si="657"/>
        <v>530</v>
      </c>
      <c r="P5270" s="3" t="str">
        <f t="shared" si="662"/>
        <v>5</v>
      </c>
      <c r="Q5270" s="11">
        <f>+VLOOKUP(M5270,'Dimension descriptions'!K:M,2,FALSE)</f>
        <v>9000</v>
      </c>
      <c r="R5270" s="33">
        <v>9000</v>
      </c>
      <c r="S5270" s="11" t="str">
        <f>+VLOOKUP(R5270,'Dimension descriptions'!K:M,3)</f>
        <v>SUPPORT SERVICES PROGRAM</v>
      </c>
      <c r="T5270" s="3" t="str">
        <f t="shared" si="663"/>
        <v>Y</v>
      </c>
      <c r="U5270" t="e">
        <f>+VLOOKUP(R5270,'FY21 P13 Allotment memo'!O:O,1,FALSE)</f>
        <v>#N/A</v>
      </c>
      <c r="V5270"/>
      <c r="W5270"/>
      <c r="X5270"/>
      <c r="Y5270"/>
      <c r="Z5270"/>
    </row>
    <row r="5271" spans="1:26">
      <c r="A5271">
        <v>10</v>
      </c>
      <c r="B5271" t="s">
        <v>6897</v>
      </c>
      <c r="C5271" t="s">
        <v>1675</v>
      </c>
      <c r="D5271">
        <v>91</v>
      </c>
      <c r="E5271">
        <v>0</v>
      </c>
      <c r="F5271">
        <v>0</v>
      </c>
      <c r="G5271" s="2">
        <f t="shared" si="658"/>
        <v>0</v>
      </c>
      <c r="H5271" s="3" t="str">
        <f t="shared" si="659"/>
        <v>10</v>
      </c>
      <c r="I5271" s="3" t="str">
        <f t="shared" si="660"/>
        <v>801</v>
      </c>
      <c r="J5271" s="3">
        <v>801</v>
      </c>
      <c r="K5271" s="3" t="str">
        <f>+VLOOKUP(J5271,'Dimension descriptions'!P:R,3,FALSE)</f>
        <v>North Campus</v>
      </c>
      <c r="L5271" s="3" t="str">
        <f t="shared" si="661"/>
        <v>9600</v>
      </c>
      <c r="M5271" s="10">
        <v>9600</v>
      </c>
      <c r="N5271" s="3" t="str">
        <f t="shared" si="656"/>
        <v>2610</v>
      </c>
      <c r="O5271" s="3" t="str">
        <f t="shared" si="657"/>
        <v>621</v>
      </c>
      <c r="P5271" s="3" t="str">
        <f t="shared" si="662"/>
        <v>6</v>
      </c>
      <c r="Q5271" s="11">
        <f>+VLOOKUP(M5271,'Dimension descriptions'!K:M,2,FALSE)</f>
        <v>9000</v>
      </c>
      <c r="R5271" s="33">
        <v>9000</v>
      </c>
      <c r="S5271" s="11" t="str">
        <f>+VLOOKUP(R5271,'Dimension descriptions'!K:M,3)</f>
        <v>SUPPORT SERVICES PROGRAM</v>
      </c>
      <c r="T5271" s="3" t="str">
        <f t="shared" si="663"/>
        <v>Y</v>
      </c>
      <c r="U5271" t="e">
        <f>+VLOOKUP(R5271,'FY21 P13 Allotment memo'!O:O,1,FALSE)</f>
        <v>#N/A</v>
      </c>
      <c r="V5271"/>
      <c r="W5271"/>
      <c r="X5271"/>
      <c r="Y5271"/>
      <c r="Z5271"/>
    </row>
    <row r="5272" spans="1:26">
      <c r="A5272">
        <v>10</v>
      </c>
      <c r="B5272" t="s">
        <v>6898</v>
      </c>
      <c r="C5272" t="s">
        <v>1677</v>
      </c>
      <c r="D5272">
        <v>91</v>
      </c>
      <c r="E5272">
        <v>0</v>
      </c>
      <c r="F5272">
        <v>0</v>
      </c>
      <c r="G5272" s="2">
        <f t="shared" si="658"/>
        <v>0</v>
      </c>
      <c r="H5272" s="3" t="str">
        <f t="shared" si="659"/>
        <v>10</v>
      </c>
      <c r="I5272" s="3" t="str">
        <f t="shared" si="660"/>
        <v>801</v>
      </c>
      <c r="J5272" s="3">
        <v>801</v>
      </c>
      <c r="K5272" s="3" t="str">
        <f>+VLOOKUP(J5272,'Dimension descriptions'!P:R,3,FALSE)</f>
        <v>North Campus</v>
      </c>
      <c r="L5272" s="3" t="str">
        <f t="shared" si="661"/>
        <v>9600</v>
      </c>
      <c r="M5272" s="10">
        <v>9600</v>
      </c>
      <c r="N5272" s="3" t="str">
        <f t="shared" si="656"/>
        <v>2610</v>
      </c>
      <c r="O5272" s="3" t="str">
        <f t="shared" si="657"/>
        <v>622</v>
      </c>
      <c r="P5272" s="3" t="str">
        <f t="shared" si="662"/>
        <v>6</v>
      </c>
      <c r="Q5272" s="11">
        <f>+VLOOKUP(M5272,'Dimension descriptions'!K:M,2,FALSE)</f>
        <v>9000</v>
      </c>
      <c r="R5272" s="33">
        <v>9000</v>
      </c>
      <c r="S5272" s="11" t="str">
        <f>+VLOOKUP(R5272,'Dimension descriptions'!K:M,3)</f>
        <v>SUPPORT SERVICES PROGRAM</v>
      </c>
      <c r="T5272" s="3" t="str">
        <f t="shared" si="663"/>
        <v>Y</v>
      </c>
      <c r="U5272" t="e">
        <f>+VLOOKUP(R5272,'FY21 P13 Allotment memo'!O:O,1,FALSE)</f>
        <v>#N/A</v>
      </c>
      <c r="V5272"/>
      <c r="W5272"/>
      <c r="X5272"/>
      <c r="Y5272"/>
      <c r="Z5272"/>
    </row>
    <row r="5273" spans="1:26">
      <c r="A5273">
        <v>10</v>
      </c>
      <c r="B5273" t="s">
        <v>6899</v>
      </c>
      <c r="C5273" t="s">
        <v>1679</v>
      </c>
      <c r="D5273">
        <v>91</v>
      </c>
      <c r="E5273">
        <v>0</v>
      </c>
      <c r="F5273">
        <v>0</v>
      </c>
      <c r="G5273" s="2">
        <f t="shared" si="658"/>
        <v>0</v>
      </c>
      <c r="H5273" s="3" t="str">
        <f t="shared" si="659"/>
        <v>10</v>
      </c>
      <c r="I5273" s="3" t="str">
        <f t="shared" si="660"/>
        <v>801</v>
      </c>
      <c r="J5273" s="3">
        <v>801</v>
      </c>
      <c r="K5273" s="3" t="str">
        <f>+VLOOKUP(J5273,'Dimension descriptions'!P:R,3,FALSE)</f>
        <v>North Campus</v>
      </c>
      <c r="L5273" s="3" t="str">
        <f t="shared" si="661"/>
        <v>9600</v>
      </c>
      <c r="M5273" s="10">
        <v>9600</v>
      </c>
      <c r="N5273" s="3" t="str">
        <f t="shared" si="656"/>
        <v>2610</v>
      </c>
      <c r="O5273" s="3" t="str">
        <f t="shared" si="657"/>
        <v>680</v>
      </c>
      <c r="P5273" s="3" t="str">
        <f t="shared" si="662"/>
        <v>6</v>
      </c>
      <c r="Q5273" s="11">
        <f>+VLOOKUP(M5273,'Dimension descriptions'!K:M,2,FALSE)</f>
        <v>9000</v>
      </c>
      <c r="R5273" s="33">
        <v>9000</v>
      </c>
      <c r="S5273" s="11" t="str">
        <f>+VLOOKUP(R5273,'Dimension descriptions'!K:M,3)</f>
        <v>SUPPORT SERVICES PROGRAM</v>
      </c>
      <c r="T5273" s="3" t="str">
        <f t="shared" si="663"/>
        <v>Y</v>
      </c>
      <c r="U5273" t="e">
        <f>+VLOOKUP(R5273,'FY21 P13 Allotment memo'!O:O,1,FALSE)</f>
        <v>#N/A</v>
      </c>
      <c r="V5273"/>
      <c r="W5273"/>
      <c r="X5273"/>
      <c r="Y5273"/>
      <c r="Z5273"/>
    </row>
    <row r="5274" spans="1:26">
      <c r="A5274">
        <v>10</v>
      </c>
      <c r="B5274" t="s">
        <v>6900</v>
      </c>
      <c r="C5274" t="s">
        <v>1252</v>
      </c>
      <c r="D5274">
        <v>91</v>
      </c>
      <c r="E5274">
        <v>0</v>
      </c>
      <c r="F5274">
        <v>0</v>
      </c>
      <c r="G5274" s="2">
        <f t="shared" si="658"/>
        <v>0</v>
      </c>
      <c r="H5274" s="3" t="str">
        <f t="shared" si="659"/>
        <v>10</v>
      </c>
      <c r="I5274" s="3" t="str">
        <f t="shared" si="660"/>
        <v>803</v>
      </c>
      <c r="J5274" s="3">
        <v>803</v>
      </c>
      <c r="K5274" s="3" t="str">
        <f>+VLOOKUP(J5274,'Dimension descriptions'!P:R,3,FALSE)</f>
        <v>Recreation Center</v>
      </c>
      <c r="L5274" s="3" t="str">
        <f t="shared" si="661"/>
        <v>1050</v>
      </c>
      <c r="M5274" s="10">
        <v>1050</v>
      </c>
      <c r="N5274" s="3" t="str">
        <f t="shared" si="656"/>
        <v>1000</v>
      </c>
      <c r="O5274" s="3" t="str">
        <f t="shared" si="657"/>
        <v>270</v>
      </c>
      <c r="P5274" s="3" t="str">
        <f t="shared" si="662"/>
        <v>2</v>
      </c>
      <c r="Q5274" s="11">
        <f>+VLOOKUP(M5274,'Dimension descriptions'!K:M,2,FALSE)</f>
        <v>50</v>
      </c>
      <c r="R5274" s="33">
        <v>50</v>
      </c>
      <c r="S5274" s="11" t="str">
        <f>+VLOOKUP(R5274,'Dimension descriptions'!K:M,3)</f>
        <v>CLASSROOM-GENERAL</v>
      </c>
      <c r="T5274" s="3" t="str">
        <f t="shared" si="663"/>
        <v>Y</v>
      </c>
      <c r="U5274" t="e">
        <f>+VLOOKUP(R5274,'FY21 P13 Allotment memo'!O:O,1,FALSE)</f>
        <v>#N/A</v>
      </c>
      <c r="V5274"/>
      <c r="W5274"/>
      <c r="X5274"/>
      <c r="Y5274"/>
      <c r="Z5274"/>
    </row>
    <row r="5275" spans="1:26">
      <c r="A5275">
        <v>10</v>
      </c>
      <c r="B5275" t="s">
        <v>6901</v>
      </c>
      <c r="C5275" t="s">
        <v>1254</v>
      </c>
      <c r="D5275">
        <v>91</v>
      </c>
      <c r="E5275">
        <v>0</v>
      </c>
      <c r="F5275">
        <v>0</v>
      </c>
      <c r="G5275" s="2">
        <f t="shared" si="658"/>
        <v>0</v>
      </c>
      <c r="H5275" s="3" t="str">
        <f t="shared" si="659"/>
        <v>10</v>
      </c>
      <c r="I5275" s="3" t="str">
        <f t="shared" si="660"/>
        <v>803</v>
      </c>
      <c r="J5275" s="3">
        <v>803</v>
      </c>
      <c r="K5275" s="3" t="str">
        <f>+VLOOKUP(J5275,'Dimension descriptions'!P:R,3,FALSE)</f>
        <v>Recreation Center</v>
      </c>
      <c r="L5275" s="3" t="str">
        <f t="shared" si="661"/>
        <v>1050</v>
      </c>
      <c r="M5275" s="10">
        <v>1050</v>
      </c>
      <c r="N5275" s="3" t="str">
        <f t="shared" si="656"/>
        <v>1000</v>
      </c>
      <c r="O5275" s="3" t="str">
        <f t="shared" si="657"/>
        <v>280</v>
      </c>
      <c r="P5275" s="3" t="str">
        <f t="shared" si="662"/>
        <v>2</v>
      </c>
      <c r="Q5275" s="11">
        <f>+VLOOKUP(M5275,'Dimension descriptions'!K:M,2,FALSE)</f>
        <v>50</v>
      </c>
      <c r="R5275" s="33">
        <v>50</v>
      </c>
      <c r="S5275" s="11" t="str">
        <f>+VLOOKUP(R5275,'Dimension descriptions'!K:M,3)</f>
        <v>CLASSROOM-GENERAL</v>
      </c>
      <c r="T5275" s="3" t="str">
        <f t="shared" si="663"/>
        <v>Y</v>
      </c>
      <c r="U5275" t="e">
        <f>+VLOOKUP(R5275,'FY21 P13 Allotment memo'!O:O,1,FALSE)</f>
        <v>#N/A</v>
      </c>
      <c r="V5275"/>
      <c r="W5275"/>
      <c r="X5275"/>
      <c r="Y5275"/>
      <c r="Z5275"/>
    </row>
    <row r="5276" spans="1:26">
      <c r="A5276">
        <v>10</v>
      </c>
      <c r="B5276" t="s">
        <v>6902</v>
      </c>
      <c r="C5276" t="s">
        <v>1256</v>
      </c>
      <c r="D5276">
        <v>91</v>
      </c>
      <c r="E5276">
        <v>0</v>
      </c>
      <c r="F5276">
        <v>0</v>
      </c>
      <c r="G5276" s="2">
        <f t="shared" si="658"/>
        <v>0</v>
      </c>
      <c r="H5276" s="3" t="str">
        <f t="shared" si="659"/>
        <v>10</v>
      </c>
      <c r="I5276" s="3" t="str">
        <f t="shared" si="660"/>
        <v>803</v>
      </c>
      <c r="J5276" s="3">
        <v>803</v>
      </c>
      <c r="K5276" s="3" t="str">
        <f>+VLOOKUP(J5276,'Dimension descriptions'!P:R,3,FALSE)</f>
        <v>Recreation Center</v>
      </c>
      <c r="L5276" s="3" t="str">
        <f t="shared" si="661"/>
        <v>1050</v>
      </c>
      <c r="M5276" s="10">
        <v>1050</v>
      </c>
      <c r="N5276" s="3" t="str">
        <f t="shared" si="656"/>
        <v>1000</v>
      </c>
      <c r="O5276" s="3" t="str">
        <f t="shared" si="657"/>
        <v>290</v>
      </c>
      <c r="P5276" s="3" t="str">
        <f t="shared" si="662"/>
        <v>2</v>
      </c>
      <c r="Q5276" s="11">
        <f>+VLOOKUP(M5276,'Dimension descriptions'!K:M,2,FALSE)</f>
        <v>50</v>
      </c>
      <c r="R5276" s="33">
        <v>50</v>
      </c>
      <c r="S5276" s="11" t="str">
        <f>+VLOOKUP(R5276,'Dimension descriptions'!K:M,3)</f>
        <v>CLASSROOM-GENERAL</v>
      </c>
      <c r="T5276" s="3" t="str">
        <f t="shared" si="663"/>
        <v>Y</v>
      </c>
      <c r="U5276" t="e">
        <f>+VLOOKUP(R5276,'FY21 P13 Allotment memo'!O:O,1,FALSE)</f>
        <v>#N/A</v>
      </c>
      <c r="V5276"/>
      <c r="W5276"/>
      <c r="X5276"/>
      <c r="Y5276"/>
      <c r="Z5276"/>
    </row>
    <row r="5277" spans="1:26">
      <c r="A5277">
        <v>10</v>
      </c>
      <c r="B5277" t="s">
        <v>6903</v>
      </c>
      <c r="C5277" t="s">
        <v>1252</v>
      </c>
      <c r="D5277">
        <v>91</v>
      </c>
      <c r="E5277">
        <v>0</v>
      </c>
      <c r="F5277">
        <v>0</v>
      </c>
      <c r="G5277" s="2">
        <f t="shared" si="658"/>
        <v>0</v>
      </c>
      <c r="H5277" s="3" t="str">
        <f t="shared" si="659"/>
        <v>10</v>
      </c>
      <c r="I5277" s="3" t="str">
        <f t="shared" si="660"/>
        <v>803</v>
      </c>
      <c r="J5277" s="3">
        <v>803</v>
      </c>
      <c r="K5277" s="3" t="str">
        <f>+VLOOKUP(J5277,'Dimension descriptions'!P:R,3,FALSE)</f>
        <v>Recreation Center</v>
      </c>
      <c r="L5277" s="3" t="str">
        <f t="shared" si="661"/>
        <v>1050</v>
      </c>
      <c r="M5277" s="10">
        <v>1050</v>
      </c>
      <c r="N5277" s="3" t="str">
        <f t="shared" si="656"/>
        <v>2100</v>
      </c>
      <c r="O5277" s="3" t="str">
        <f t="shared" si="657"/>
        <v>270</v>
      </c>
      <c r="P5277" s="3" t="str">
        <f t="shared" si="662"/>
        <v>2</v>
      </c>
      <c r="Q5277" s="11">
        <f>+VLOOKUP(M5277,'Dimension descriptions'!K:M,2,FALSE)</f>
        <v>50</v>
      </c>
      <c r="R5277" s="33">
        <v>50</v>
      </c>
      <c r="S5277" s="11" t="str">
        <f>+VLOOKUP(R5277,'Dimension descriptions'!K:M,3)</f>
        <v>CLASSROOM-GENERAL</v>
      </c>
      <c r="T5277" s="3" t="str">
        <f t="shared" si="663"/>
        <v>Y</v>
      </c>
      <c r="U5277" t="e">
        <f>+VLOOKUP(R5277,'FY21 P13 Allotment memo'!O:O,1,FALSE)</f>
        <v>#N/A</v>
      </c>
      <c r="V5277"/>
      <c r="W5277"/>
      <c r="X5277"/>
      <c r="Y5277"/>
      <c r="Z5277"/>
    </row>
    <row r="5278" spans="1:26">
      <c r="A5278">
        <v>10</v>
      </c>
      <c r="B5278" t="s">
        <v>6904</v>
      </c>
      <c r="C5278" t="s">
        <v>1252</v>
      </c>
      <c r="D5278">
        <v>91</v>
      </c>
      <c r="E5278">
        <v>0</v>
      </c>
      <c r="F5278">
        <v>0</v>
      </c>
      <c r="G5278" s="2">
        <f t="shared" si="658"/>
        <v>0</v>
      </c>
      <c r="H5278" s="3" t="str">
        <f t="shared" si="659"/>
        <v>10</v>
      </c>
      <c r="I5278" s="3" t="str">
        <f t="shared" si="660"/>
        <v>803</v>
      </c>
      <c r="J5278" s="3">
        <v>803</v>
      </c>
      <c r="K5278" s="3" t="str">
        <f>+VLOOKUP(J5278,'Dimension descriptions'!P:R,3,FALSE)</f>
        <v>Recreation Center</v>
      </c>
      <c r="L5278" s="3" t="str">
        <f t="shared" si="661"/>
        <v>1050</v>
      </c>
      <c r="M5278" s="10">
        <v>1050</v>
      </c>
      <c r="N5278" s="3" t="str">
        <f t="shared" si="656"/>
        <v>2200</v>
      </c>
      <c r="O5278" s="3" t="str">
        <f t="shared" si="657"/>
        <v>270</v>
      </c>
      <c r="P5278" s="3" t="str">
        <f t="shared" si="662"/>
        <v>2</v>
      </c>
      <c r="Q5278" s="11">
        <f>+VLOOKUP(M5278,'Dimension descriptions'!K:M,2,FALSE)</f>
        <v>50</v>
      </c>
      <c r="R5278" s="33">
        <v>50</v>
      </c>
      <c r="S5278" s="11" t="str">
        <f>+VLOOKUP(R5278,'Dimension descriptions'!K:M,3)</f>
        <v>CLASSROOM-GENERAL</v>
      </c>
      <c r="T5278" s="3" t="str">
        <f t="shared" si="663"/>
        <v>Y</v>
      </c>
      <c r="U5278" t="e">
        <f>+VLOOKUP(R5278,'FY21 P13 Allotment memo'!O:O,1,FALSE)</f>
        <v>#N/A</v>
      </c>
      <c r="V5278"/>
      <c r="W5278"/>
      <c r="X5278"/>
      <c r="Y5278"/>
      <c r="Z5278"/>
    </row>
    <row r="5279" spans="1:26">
      <c r="A5279">
        <v>10</v>
      </c>
      <c r="B5279" t="s">
        <v>6905</v>
      </c>
      <c r="C5279" t="s">
        <v>1252</v>
      </c>
      <c r="D5279">
        <v>91</v>
      </c>
      <c r="E5279">
        <v>0</v>
      </c>
      <c r="F5279">
        <v>0</v>
      </c>
      <c r="G5279" s="2">
        <f t="shared" si="658"/>
        <v>0</v>
      </c>
      <c r="H5279" s="3" t="str">
        <f t="shared" si="659"/>
        <v>10</v>
      </c>
      <c r="I5279" s="3" t="str">
        <f t="shared" si="660"/>
        <v>803</v>
      </c>
      <c r="J5279" s="3">
        <v>803</v>
      </c>
      <c r="K5279" s="3" t="str">
        <f>+VLOOKUP(J5279,'Dimension descriptions'!P:R,3,FALSE)</f>
        <v>Recreation Center</v>
      </c>
      <c r="L5279" s="3" t="str">
        <f t="shared" si="661"/>
        <v>1050</v>
      </c>
      <c r="M5279" s="10">
        <v>1050</v>
      </c>
      <c r="N5279" s="3" t="str">
        <f t="shared" si="656"/>
        <v>2300</v>
      </c>
      <c r="O5279" s="3" t="str">
        <f t="shared" si="657"/>
        <v>270</v>
      </c>
      <c r="P5279" s="3" t="str">
        <f t="shared" si="662"/>
        <v>2</v>
      </c>
      <c r="Q5279" s="11">
        <f>+VLOOKUP(M5279,'Dimension descriptions'!K:M,2,FALSE)</f>
        <v>50</v>
      </c>
      <c r="R5279" s="33">
        <v>50</v>
      </c>
      <c r="S5279" s="11" t="str">
        <f>+VLOOKUP(R5279,'Dimension descriptions'!K:M,3)</f>
        <v>CLASSROOM-GENERAL</v>
      </c>
      <c r="T5279" s="3" t="str">
        <f t="shared" si="663"/>
        <v>Y</v>
      </c>
      <c r="U5279" t="e">
        <f>+VLOOKUP(R5279,'FY21 P13 Allotment memo'!O:O,1,FALSE)</f>
        <v>#N/A</v>
      </c>
      <c r="V5279"/>
      <c r="W5279"/>
      <c r="X5279"/>
      <c r="Y5279"/>
      <c r="Z5279"/>
    </row>
    <row r="5280" spans="1:26">
      <c r="A5280">
        <v>10</v>
      </c>
      <c r="B5280" t="s">
        <v>6906</v>
      </c>
      <c r="C5280" t="s">
        <v>1252</v>
      </c>
      <c r="D5280">
        <v>91</v>
      </c>
      <c r="E5280">
        <v>0</v>
      </c>
      <c r="F5280">
        <v>0</v>
      </c>
      <c r="G5280" s="2">
        <f t="shared" si="658"/>
        <v>0</v>
      </c>
      <c r="H5280" s="3" t="str">
        <f t="shared" si="659"/>
        <v>10</v>
      </c>
      <c r="I5280" s="3" t="str">
        <f t="shared" si="660"/>
        <v>803</v>
      </c>
      <c r="J5280" s="3">
        <v>803</v>
      </c>
      <c r="K5280" s="3" t="str">
        <f>+VLOOKUP(J5280,'Dimension descriptions'!P:R,3,FALSE)</f>
        <v>Recreation Center</v>
      </c>
      <c r="L5280" s="3" t="str">
        <f t="shared" si="661"/>
        <v>1050</v>
      </c>
      <c r="M5280" s="10">
        <v>1050</v>
      </c>
      <c r="N5280" s="3" t="str">
        <f t="shared" si="656"/>
        <v>2400</v>
      </c>
      <c r="O5280" s="3" t="str">
        <f t="shared" si="657"/>
        <v>270</v>
      </c>
      <c r="P5280" s="3" t="str">
        <f t="shared" si="662"/>
        <v>2</v>
      </c>
      <c r="Q5280" s="11">
        <f>+VLOOKUP(M5280,'Dimension descriptions'!K:M,2,FALSE)</f>
        <v>50</v>
      </c>
      <c r="R5280" s="33">
        <v>50</v>
      </c>
      <c r="S5280" s="11" t="str">
        <f>+VLOOKUP(R5280,'Dimension descriptions'!K:M,3)</f>
        <v>CLASSROOM-GENERAL</v>
      </c>
      <c r="T5280" s="3" t="str">
        <f t="shared" si="663"/>
        <v>Y</v>
      </c>
      <c r="U5280" t="e">
        <f>+VLOOKUP(R5280,'FY21 P13 Allotment memo'!O:O,1,FALSE)</f>
        <v>#N/A</v>
      </c>
      <c r="V5280"/>
      <c r="W5280"/>
      <c r="X5280"/>
      <c r="Y5280"/>
      <c r="Z5280"/>
    </row>
    <row r="5281" spans="1:26">
      <c r="A5281">
        <v>10</v>
      </c>
      <c r="B5281" t="s">
        <v>6907</v>
      </c>
      <c r="C5281" t="s">
        <v>1252</v>
      </c>
      <c r="D5281">
        <v>91</v>
      </c>
      <c r="E5281">
        <v>0</v>
      </c>
      <c r="F5281">
        <v>0</v>
      </c>
      <c r="G5281" s="2">
        <f t="shared" si="658"/>
        <v>0</v>
      </c>
      <c r="H5281" s="3" t="str">
        <f t="shared" si="659"/>
        <v>10</v>
      </c>
      <c r="I5281" s="3" t="str">
        <f t="shared" si="660"/>
        <v>803</v>
      </c>
      <c r="J5281" s="3">
        <v>803</v>
      </c>
      <c r="K5281" s="3" t="str">
        <f>+VLOOKUP(J5281,'Dimension descriptions'!P:R,3,FALSE)</f>
        <v>Recreation Center</v>
      </c>
      <c r="L5281" s="3" t="str">
        <f t="shared" si="661"/>
        <v>1050</v>
      </c>
      <c r="M5281" s="10">
        <v>1050</v>
      </c>
      <c r="N5281" s="3" t="str">
        <f t="shared" si="656"/>
        <v>2500</v>
      </c>
      <c r="O5281" s="3" t="str">
        <f t="shared" si="657"/>
        <v>270</v>
      </c>
      <c r="P5281" s="3" t="str">
        <f t="shared" si="662"/>
        <v>2</v>
      </c>
      <c r="Q5281" s="11">
        <f>+VLOOKUP(M5281,'Dimension descriptions'!K:M,2,FALSE)</f>
        <v>50</v>
      </c>
      <c r="R5281" s="33">
        <v>50</v>
      </c>
      <c r="S5281" s="11" t="str">
        <f>+VLOOKUP(R5281,'Dimension descriptions'!K:M,3)</f>
        <v>CLASSROOM-GENERAL</v>
      </c>
      <c r="T5281" s="3" t="str">
        <f t="shared" si="663"/>
        <v>Y</v>
      </c>
      <c r="U5281" t="e">
        <f>+VLOOKUP(R5281,'FY21 P13 Allotment memo'!O:O,1,FALSE)</f>
        <v>#N/A</v>
      </c>
      <c r="V5281"/>
      <c r="W5281"/>
      <c r="X5281"/>
      <c r="Y5281"/>
      <c r="Z5281"/>
    </row>
    <row r="5282" spans="1:26">
      <c r="A5282">
        <v>10</v>
      </c>
      <c r="B5282" t="s">
        <v>6908</v>
      </c>
      <c r="C5282" t="s">
        <v>1322</v>
      </c>
      <c r="D5282">
        <v>91</v>
      </c>
      <c r="E5282">
        <v>0</v>
      </c>
      <c r="F5282">
        <v>0</v>
      </c>
      <c r="G5282" s="2">
        <f t="shared" si="658"/>
        <v>0</v>
      </c>
      <c r="H5282" s="3" t="str">
        <f t="shared" si="659"/>
        <v>10</v>
      </c>
      <c r="I5282" s="3" t="str">
        <f t="shared" si="660"/>
        <v>803</v>
      </c>
      <c r="J5282" s="3">
        <v>803</v>
      </c>
      <c r="K5282" s="3" t="str">
        <f>+VLOOKUP(J5282,'Dimension descriptions'!P:R,3,FALSE)</f>
        <v>Recreation Center</v>
      </c>
      <c r="L5282" s="3" t="str">
        <f t="shared" si="661"/>
        <v>1050</v>
      </c>
      <c r="M5282" s="10">
        <v>1050</v>
      </c>
      <c r="N5282" s="3" t="str">
        <f t="shared" si="656"/>
        <v>2500</v>
      </c>
      <c r="O5282" s="3" t="str">
        <f t="shared" si="657"/>
        <v>290</v>
      </c>
      <c r="P5282" s="3" t="str">
        <f t="shared" si="662"/>
        <v>2</v>
      </c>
      <c r="Q5282" s="11">
        <f>+VLOOKUP(M5282,'Dimension descriptions'!K:M,2,FALSE)</f>
        <v>50</v>
      </c>
      <c r="R5282" s="33">
        <v>50</v>
      </c>
      <c r="S5282" s="11" t="str">
        <f>+VLOOKUP(R5282,'Dimension descriptions'!K:M,3)</f>
        <v>CLASSROOM-GENERAL</v>
      </c>
      <c r="T5282" s="3" t="str">
        <f t="shared" si="663"/>
        <v>Y</v>
      </c>
      <c r="U5282" t="e">
        <f>+VLOOKUP(R5282,'FY21 P13 Allotment memo'!O:O,1,FALSE)</f>
        <v>#N/A</v>
      </c>
      <c r="V5282"/>
      <c r="W5282"/>
      <c r="X5282"/>
      <c r="Y5282"/>
      <c r="Z5282"/>
    </row>
    <row r="5283" spans="1:26">
      <c r="A5283">
        <v>10</v>
      </c>
      <c r="B5283" t="s">
        <v>6909</v>
      </c>
      <c r="C5283" t="s">
        <v>1324</v>
      </c>
      <c r="D5283">
        <v>91</v>
      </c>
      <c r="E5283">
        <v>0</v>
      </c>
      <c r="F5283">
        <v>0</v>
      </c>
      <c r="G5283" s="2">
        <f t="shared" si="658"/>
        <v>0</v>
      </c>
      <c r="H5283" s="3" t="str">
        <f t="shared" si="659"/>
        <v>10</v>
      </c>
      <c r="I5283" s="3" t="str">
        <f t="shared" si="660"/>
        <v>803</v>
      </c>
      <c r="J5283" s="3">
        <v>803</v>
      </c>
      <c r="K5283" s="3" t="str">
        <f>+VLOOKUP(J5283,'Dimension descriptions'!P:R,3,FALSE)</f>
        <v>Recreation Center</v>
      </c>
      <c r="L5283" s="3" t="str">
        <f t="shared" si="661"/>
        <v>1050</v>
      </c>
      <c r="M5283" s="10">
        <v>1050</v>
      </c>
      <c r="N5283" s="3" t="str">
        <f t="shared" si="656"/>
        <v>2600</v>
      </c>
      <c r="O5283" s="3" t="str">
        <f t="shared" si="657"/>
        <v>270</v>
      </c>
      <c r="P5283" s="3" t="str">
        <f t="shared" si="662"/>
        <v>2</v>
      </c>
      <c r="Q5283" s="11">
        <f>+VLOOKUP(M5283,'Dimension descriptions'!K:M,2,FALSE)</f>
        <v>50</v>
      </c>
      <c r="R5283" s="33">
        <v>50</v>
      </c>
      <c r="S5283" s="11" t="str">
        <f>+VLOOKUP(R5283,'Dimension descriptions'!K:M,3)</f>
        <v>CLASSROOM-GENERAL</v>
      </c>
      <c r="T5283" s="3" t="str">
        <f t="shared" si="663"/>
        <v>Y</v>
      </c>
      <c r="U5283" t="e">
        <f>+VLOOKUP(R5283,'FY21 P13 Allotment memo'!O:O,1,FALSE)</f>
        <v>#N/A</v>
      </c>
      <c r="V5283"/>
      <c r="W5283"/>
      <c r="X5283"/>
      <c r="Y5283"/>
      <c r="Z5283"/>
    </row>
    <row r="5284" spans="1:26">
      <c r="A5284">
        <v>10</v>
      </c>
      <c r="B5284" t="s">
        <v>6910</v>
      </c>
      <c r="C5284" t="s">
        <v>1324</v>
      </c>
      <c r="D5284">
        <v>91</v>
      </c>
      <c r="E5284">
        <v>0</v>
      </c>
      <c r="F5284">
        <v>0</v>
      </c>
      <c r="G5284" s="2">
        <f t="shared" si="658"/>
        <v>0</v>
      </c>
      <c r="H5284" s="3" t="str">
        <f t="shared" si="659"/>
        <v>10</v>
      </c>
      <c r="I5284" s="3" t="str">
        <f t="shared" si="660"/>
        <v>803</v>
      </c>
      <c r="J5284" s="3">
        <v>803</v>
      </c>
      <c r="K5284" s="3" t="str">
        <f>+VLOOKUP(J5284,'Dimension descriptions'!P:R,3,FALSE)</f>
        <v>Recreation Center</v>
      </c>
      <c r="L5284" s="3" t="str">
        <f t="shared" si="661"/>
        <v>1050</v>
      </c>
      <c r="M5284" s="10">
        <v>1050</v>
      </c>
      <c r="N5284" s="3" t="str">
        <f t="shared" si="656"/>
        <v>3300</v>
      </c>
      <c r="O5284" s="3" t="str">
        <f t="shared" si="657"/>
        <v>270</v>
      </c>
      <c r="P5284" s="3" t="str">
        <f t="shared" si="662"/>
        <v>2</v>
      </c>
      <c r="Q5284" s="11">
        <f>+VLOOKUP(M5284,'Dimension descriptions'!K:M,2,FALSE)</f>
        <v>50</v>
      </c>
      <c r="R5284" s="33">
        <v>50</v>
      </c>
      <c r="S5284" s="11" t="str">
        <f>+VLOOKUP(R5284,'Dimension descriptions'!K:M,3)</f>
        <v>CLASSROOM-GENERAL</v>
      </c>
      <c r="T5284" s="3" t="str">
        <f t="shared" si="663"/>
        <v>Y</v>
      </c>
      <c r="U5284" t="e">
        <f>+VLOOKUP(R5284,'FY21 P13 Allotment memo'!O:O,1,FALSE)</f>
        <v>#N/A</v>
      </c>
      <c r="V5284"/>
      <c r="W5284"/>
      <c r="X5284"/>
      <c r="Y5284"/>
      <c r="Z5284"/>
    </row>
    <row r="5285" spans="1:26">
      <c r="A5285">
        <v>10</v>
      </c>
      <c r="B5285" t="s">
        <v>6911</v>
      </c>
      <c r="C5285" t="s">
        <v>1252</v>
      </c>
      <c r="D5285">
        <v>91</v>
      </c>
      <c r="E5285">
        <v>0</v>
      </c>
      <c r="F5285">
        <v>0</v>
      </c>
      <c r="G5285" s="2">
        <f t="shared" si="658"/>
        <v>0</v>
      </c>
      <c r="H5285" s="3" t="str">
        <f t="shared" si="659"/>
        <v>10</v>
      </c>
      <c r="I5285" s="3" t="str">
        <f t="shared" si="660"/>
        <v>803</v>
      </c>
      <c r="J5285" s="3">
        <v>803</v>
      </c>
      <c r="K5285" s="3" t="str">
        <f>+VLOOKUP(J5285,'Dimension descriptions'!P:R,3,FALSE)</f>
        <v>Recreation Center</v>
      </c>
      <c r="L5285" s="3" t="str">
        <f t="shared" si="661"/>
        <v>1205</v>
      </c>
      <c r="M5285" s="10">
        <v>1205</v>
      </c>
      <c r="N5285" s="3" t="str">
        <f t="shared" si="656"/>
        <v>1000</v>
      </c>
      <c r="O5285" s="3" t="str">
        <f t="shared" si="657"/>
        <v>270</v>
      </c>
      <c r="P5285" s="3" t="str">
        <f t="shared" si="662"/>
        <v>2</v>
      </c>
      <c r="Q5285" s="11">
        <f>+VLOOKUP(M5285,'Dimension descriptions'!K:M,2,FALSE)</f>
        <v>1205</v>
      </c>
      <c r="R5285" s="33">
        <v>1205</v>
      </c>
      <c r="S5285" s="11" t="str">
        <f>+VLOOKUP(R5285,'Dimension descriptions'!K:M,3)</f>
        <v>SPECIAL EDUCATION</v>
      </c>
      <c r="T5285" s="3" t="str">
        <f t="shared" si="663"/>
        <v>N</v>
      </c>
      <c r="U5285">
        <f>+VLOOKUP(R5285,'FY21 P13 Allotment memo'!O:O,1,FALSE)</f>
        <v>1205</v>
      </c>
      <c r="V5285"/>
      <c r="W5285"/>
      <c r="X5285"/>
      <c r="Y5285"/>
      <c r="Z5285"/>
    </row>
    <row r="5286" spans="1:26">
      <c r="A5286">
        <v>10</v>
      </c>
      <c r="B5286" t="s">
        <v>6912</v>
      </c>
      <c r="C5286" t="s">
        <v>1252</v>
      </c>
      <c r="D5286">
        <v>91</v>
      </c>
      <c r="E5286">
        <v>0</v>
      </c>
      <c r="F5286">
        <v>0</v>
      </c>
      <c r="G5286" s="2">
        <f t="shared" si="658"/>
        <v>0</v>
      </c>
      <c r="H5286" s="3" t="str">
        <f t="shared" si="659"/>
        <v>10</v>
      </c>
      <c r="I5286" s="3" t="str">
        <f t="shared" si="660"/>
        <v>803</v>
      </c>
      <c r="J5286" s="3">
        <v>803</v>
      </c>
      <c r="K5286" s="3" t="str">
        <f>+VLOOKUP(J5286,'Dimension descriptions'!P:R,3,FALSE)</f>
        <v>Recreation Center</v>
      </c>
      <c r="L5286" s="3" t="str">
        <f t="shared" si="661"/>
        <v>5861</v>
      </c>
      <c r="M5286" s="10">
        <v>5861</v>
      </c>
      <c r="N5286" s="3" t="str">
        <f t="shared" si="656"/>
        <v>1000</v>
      </c>
      <c r="O5286" s="3" t="str">
        <f t="shared" si="657"/>
        <v>270</v>
      </c>
      <c r="P5286" s="3" t="str">
        <f t="shared" si="662"/>
        <v>2</v>
      </c>
      <c r="Q5286" s="11">
        <f>+VLOOKUP(M5286,'Dimension descriptions'!K:M,2,FALSE)</f>
        <v>5861</v>
      </c>
      <c r="R5286" s="33">
        <v>5861</v>
      </c>
      <c r="S5286" s="11" t="str">
        <f>+VLOOKUP(R5286,'Dimension descriptions'!K:M,3)</f>
        <v>MATH &amp; SCIENCE TSSP</v>
      </c>
      <c r="T5286" s="3" t="str">
        <f t="shared" si="663"/>
        <v>N</v>
      </c>
      <c r="U5286" t="e">
        <f>+VLOOKUP(R5286,'FY21 P13 Allotment memo'!O:O,1,FALSE)</f>
        <v>#N/A</v>
      </c>
      <c r="V5286"/>
      <c r="W5286"/>
      <c r="X5286"/>
      <c r="Y5286"/>
      <c r="Z5286"/>
    </row>
    <row r="5287" spans="1:26">
      <c r="A5287">
        <v>10</v>
      </c>
      <c r="B5287" t="s">
        <v>6913</v>
      </c>
      <c r="C5287" t="s">
        <v>1252</v>
      </c>
      <c r="D5287">
        <v>91</v>
      </c>
      <c r="E5287">
        <v>0</v>
      </c>
      <c r="F5287">
        <v>0</v>
      </c>
      <c r="G5287" s="2">
        <f t="shared" si="658"/>
        <v>0</v>
      </c>
      <c r="H5287" s="3" t="str">
        <f t="shared" si="659"/>
        <v>10</v>
      </c>
      <c r="I5287" s="3" t="str">
        <f t="shared" si="660"/>
        <v>803</v>
      </c>
      <c r="J5287" s="3">
        <v>803</v>
      </c>
      <c r="K5287" s="3" t="str">
        <f>+VLOOKUP(J5287,'Dimension descriptions'!P:R,3,FALSE)</f>
        <v>Recreation Center</v>
      </c>
      <c r="L5287" s="3" t="str">
        <f t="shared" si="661"/>
        <v>7602</v>
      </c>
      <c r="M5287" s="10">
        <v>7602</v>
      </c>
      <c r="N5287" s="3" t="str">
        <f t="shared" si="656"/>
        <v>1000</v>
      </c>
      <c r="O5287" s="3" t="str">
        <f t="shared" si="657"/>
        <v>270</v>
      </c>
      <c r="P5287" s="3" t="str">
        <f t="shared" si="662"/>
        <v>2</v>
      </c>
      <c r="Q5287" s="11">
        <f>+VLOOKUP(M5287,'Dimension descriptions'!K:M,2,FALSE)</f>
        <v>7355</v>
      </c>
      <c r="R5287" s="33">
        <v>7355</v>
      </c>
      <c r="S5287" s="11" t="str">
        <f>+VLOOKUP(R5287,'Dimension descriptions'!K:M,3)</f>
        <v>KEEP KINDERGARTEN SUPPLEMENT ENRICHMENT</v>
      </c>
      <c r="T5287" s="3" t="str">
        <f t="shared" si="663"/>
        <v>Y</v>
      </c>
      <c r="U5287" t="e">
        <f>+VLOOKUP(R5287,'FY21 P13 Allotment memo'!O:O,1,FALSE)</f>
        <v>#N/A</v>
      </c>
      <c r="V5287"/>
      <c r="W5287"/>
      <c r="X5287"/>
      <c r="Y5287"/>
      <c r="Z5287"/>
    </row>
    <row r="5288" spans="1:26">
      <c r="A5288">
        <v>10</v>
      </c>
      <c r="B5288" t="s">
        <v>6914</v>
      </c>
      <c r="C5288" t="s">
        <v>1252</v>
      </c>
      <c r="D5288">
        <v>91</v>
      </c>
      <c r="E5288">
        <v>0</v>
      </c>
      <c r="F5288">
        <v>0</v>
      </c>
      <c r="G5288" s="2">
        <f t="shared" si="658"/>
        <v>0</v>
      </c>
      <c r="H5288" s="3" t="str">
        <f t="shared" si="659"/>
        <v>10</v>
      </c>
      <c r="I5288" s="3" t="str">
        <f t="shared" si="660"/>
        <v>803</v>
      </c>
      <c r="J5288" s="3">
        <v>803</v>
      </c>
      <c r="K5288" s="3" t="str">
        <f>+VLOOKUP(J5288,'Dimension descriptions'!P:R,3,FALSE)</f>
        <v>Recreation Center</v>
      </c>
      <c r="L5288" s="3" t="str">
        <f t="shared" si="661"/>
        <v>7801</v>
      </c>
      <c r="M5288" s="10">
        <v>7801</v>
      </c>
      <c r="N5288" s="3" t="str">
        <f t="shared" si="656"/>
        <v>1000</v>
      </c>
      <c r="O5288" s="3" t="str">
        <f t="shared" si="657"/>
        <v>270</v>
      </c>
      <c r="P5288" s="3" t="str">
        <f t="shared" si="662"/>
        <v>2</v>
      </c>
      <c r="Q5288" s="11">
        <f>+VLOOKUP(M5288,'Dimension descriptions'!K:M,2,FALSE)</f>
        <v>7801</v>
      </c>
      <c r="R5288" s="33">
        <v>7801</v>
      </c>
      <c r="S5288" s="11" t="str">
        <f>+VLOOKUP(R5288,'Dimension descriptions'!K:M,3)</f>
        <v>TITLE I</v>
      </c>
      <c r="T5288" s="3" t="str">
        <f t="shared" si="663"/>
        <v>N</v>
      </c>
      <c r="U5288">
        <f>+VLOOKUP(R5288,'FY21 P13 Allotment memo'!O:O,1,FALSE)</f>
        <v>7801</v>
      </c>
      <c r="V5288"/>
      <c r="W5288"/>
      <c r="X5288"/>
      <c r="Y5288"/>
      <c r="Z5288"/>
    </row>
    <row r="5289" spans="1:26">
      <c r="A5289">
        <v>10</v>
      </c>
      <c r="B5289" t="s">
        <v>6915</v>
      </c>
      <c r="C5289" t="s">
        <v>1604</v>
      </c>
      <c r="D5289">
        <v>91</v>
      </c>
      <c r="E5289">
        <v>0</v>
      </c>
      <c r="F5289">
        <v>0</v>
      </c>
      <c r="G5289" s="2">
        <f t="shared" si="658"/>
        <v>0</v>
      </c>
      <c r="H5289" s="3" t="str">
        <f t="shared" si="659"/>
        <v>10</v>
      </c>
      <c r="I5289" s="3" t="str">
        <f t="shared" si="660"/>
        <v>803</v>
      </c>
      <c r="J5289" s="3">
        <v>803</v>
      </c>
      <c r="K5289" s="3" t="str">
        <f>+VLOOKUP(J5289,'Dimension descriptions'!P:R,3,FALSE)</f>
        <v>Recreation Center</v>
      </c>
      <c r="L5289" s="3" t="str">
        <f t="shared" si="661"/>
        <v>7801</v>
      </c>
      <c r="M5289" s="10">
        <v>7801</v>
      </c>
      <c r="N5289" s="3" t="str">
        <f t="shared" si="656"/>
        <v>2210</v>
      </c>
      <c r="O5289" s="3" t="str">
        <f t="shared" si="657"/>
        <v>290</v>
      </c>
      <c r="P5289" s="3" t="str">
        <f t="shared" si="662"/>
        <v>2</v>
      </c>
      <c r="Q5289" s="11">
        <f>+VLOOKUP(M5289,'Dimension descriptions'!K:M,2,FALSE)</f>
        <v>7801</v>
      </c>
      <c r="R5289" s="33">
        <v>7801</v>
      </c>
      <c r="S5289" s="11" t="str">
        <f>+VLOOKUP(R5289,'Dimension descriptions'!K:M,3)</f>
        <v>TITLE I</v>
      </c>
      <c r="T5289" s="3" t="str">
        <f t="shared" si="663"/>
        <v>N</v>
      </c>
      <c r="U5289">
        <f>+VLOOKUP(R5289,'FY21 P13 Allotment memo'!O:O,1,FALSE)</f>
        <v>7801</v>
      </c>
      <c r="V5289"/>
      <c r="W5289"/>
      <c r="X5289"/>
      <c r="Y5289"/>
      <c r="Z5289"/>
    </row>
    <row r="5290" spans="1:26">
      <c r="A5290">
        <v>10</v>
      </c>
      <c r="B5290" t="s">
        <v>6916</v>
      </c>
      <c r="C5290" t="s">
        <v>1661</v>
      </c>
      <c r="D5290">
        <v>91</v>
      </c>
      <c r="E5290">
        <v>0</v>
      </c>
      <c r="F5290">
        <v>0</v>
      </c>
      <c r="G5290" s="2">
        <f t="shared" si="658"/>
        <v>0</v>
      </c>
      <c r="H5290" s="3" t="str">
        <f t="shared" si="659"/>
        <v>10</v>
      </c>
      <c r="I5290" s="3" t="str">
        <f t="shared" si="660"/>
        <v>803</v>
      </c>
      <c r="J5290" s="3">
        <v>803</v>
      </c>
      <c r="K5290" s="3" t="str">
        <f>+VLOOKUP(J5290,'Dimension descriptions'!P:R,3,FALSE)</f>
        <v>Recreation Center</v>
      </c>
      <c r="L5290" s="3" t="str">
        <f t="shared" si="661"/>
        <v>9600</v>
      </c>
      <c r="M5290" s="10">
        <v>9600</v>
      </c>
      <c r="N5290" s="3" t="str">
        <f t="shared" si="656"/>
        <v>2610</v>
      </c>
      <c r="O5290" s="3" t="str">
        <f t="shared" si="657"/>
        <v>270</v>
      </c>
      <c r="P5290" s="3" t="str">
        <f t="shared" si="662"/>
        <v>2</v>
      </c>
      <c r="Q5290" s="11">
        <f>+VLOOKUP(M5290,'Dimension descriptions'!K:M,2,FALSE)</f>
        <v>9000</v>
      </c>
      <c r="R5290" s="33">
        <v>9000</v>
      </c>
      <c r="S5290" s="11" t="str">
        <f>+VLOOKUP(R5290,'Dimension descriptions'!K:M,3)</f>
        <v>SUPPORT SERVICES PROGRAM</v>
      </c>
      <c r="T5290" s="3" t="str">
        <f t="shared" si="663"/>
        <v>Y</v>
      </c>
      <c r="U5290" t="e">
        <f>+VLOOKUP(R5290,'FY21 P13 Allotment memo'!O:O,1,FALSE)</f>
        <v>#N/A</v>
      </c>
      <c r="V5290"/>
      <c r="W5290"/>
      <c r="X5290"/>
      <c r="Y5290"/>
      <c r="Z5290"/>
    </row>
    <row r="5291" spans="1:26">
      <c r="A5291">
        <v>10</v>
      </c>
      <c r="B5291" t="s">
        <v>6917</v>
      </c>
      <c r="C5291" t="s">
        <v>1324</v>
      </c>
      <c r="D5291">
        <v>91</v>
      </c>
      <c r="E5291">
        <v>0</v>
      </c>
      <c r="F5291">
        <v>0</v>
      </c>
      <c r="G5291" s="2">
        <f t="shared" si="658"/>
        <v>0</v>
      </c>
      <c r="H5291" s="3" t="str">
        <f t="shared" si="659"/>
        <v>10</v>
      </c>
      <c r="I5291" s="3" t="str">
        <f t="shared" si="660"/>
        <v>803</v>
      </c>
      <c r="J5291" s="3">
        <v>803</v>
      </c>
      <c r="K5291" s="3" t="str">
        <f>+VLOOKUP(J5291,'Dimension descriptions'!P:R,3,FALSE)</f>
        <v>Recreation Center</v>
      </c>
      <c r="L5291" s="3" t="str">
        <f t="shared" si="661"/>
        <v>9600</v>
      </c>
      <c r="M5291" s="10">
        <v>9600</v>
      </c>
      <c r="N5291" s="3" t="str">
        <f t="shared" si="656"/>
        <v>2620</v>
      </c>
      <c r="O5291" s="3" t="str">
        <f t="shared" si="657"/>
        <v>270</v>
      </c>
      <c r="P5291" s="3" t="str">
        <f t="shared" si="662"/>
        <v>2</v>
      </c>
      <c r="Q5291" s="11">
        <f>+VLOOKUP(M5291,'Dimension descriptions'!K:M,2,FALSE)</f>
        <v>9000</v>
      </c>
      <c r="R5291" s="33">
        <v>9000</v>
      </c>
      <c r="S5291" s="11" t="str">
        <f>+VLOOKUP(R5291,'Dimension descriptions'!K:M,3)</f>
        <v>SUPPORT SERVICES PROGRAM</v>
      </c>
      <c r="T5291" s="3" t="str">
        <f t="shared" si="663"/>
        <v>Y</v>
      </c>
      <c r="U5291" t="e">
        <f>+VLOOKUP(R5291,'FY21 P13 Allotment memo'!O:O,1,FALSE)</f>
        <v>#N/A</v>
      </c>
      <c r="V5291"/>
      <c r="W5291"/>
      <c r="X5291"/>
      <c r="Y5291"/>
      <c r="Z5291"/>
    </row>
    <row r="5292" spans="1:26">
      <c r="A5292">
        <v>10</v>
      </c>
      <c r="B5292" t="s">
        <v>6918</v>
      </c>
      <c r="C5292" t="s">
        <v>6919</v>
      </c>
      <c r="D5292">
        <v>91</v>
      </c>
      <c r="E5292">
        <v>230</v>
      </c>
      <c r="F5292">
        <v>0</v>
      </c>
      <c r="G5292" s="2">
        <f t="shared" si="658"/>
        <v>230</v>
      </c>
      <c r="H5292" s="3" t="str">
        <f t="shared" si="659"/>
        <v>10</v>
      </c>
      <c r="I5292" s="3" t="str">
        <f t="shared" si="660"/>
        <v>803</v>
      </c>
      <c r="J5292" s="3">
        <v>803</v>
      </c>
      <c r="K5292" s="3" t="str">
        <f>+VLOOKUP(J5292,'Dimension descriptions'!P:R,3,FALSE)</f>
        <v>Recreation Center</v>
      </c>
      <c r="L5292" s="3" t="str">
        <f t="shared" si="661"/>
        <v>9600</v>
      </c>
      <c r="M5292" s="10">
        <v>9600</v>
      </c>
      <c r="N5292" s="3" t="str">
        <f t="shared" si="656"/>
        <v>2620</v>
      </c>
      <c r="O5292" s="3" t="str">
        <f t="shared" si="657"/>
        <v>680</v>
      </c>
      <c r="P5292" s="3" t="str">
        <f t="shared" si="662"/>
        <v>6</v>
      </c>
      <c r="Q5292" s="11">
        <f>+VLOOKUP(M5292,'Dimension descriptions'!K:M,2,FALSE)</f>
        <v>9000</v>
      </c>
      <c r="R5292" s="33">
        <v>9000</v>
      </c>
      <c r="S5292" s="11" t="str">
        <f>+VLOOKUP(R5292,'Dimension descriptions'!K:M,3)</f>
        <v>SUPPORT SERVICES PROGRAM</v>
      </c>
      <c r="T5292" s="3" t="str">
        <f t="shared" si="663"/>
        <v>Y</v>
      </c>
      <c r="U5292" t="e">
        <f>+VLOOKUP(R5292,'FY21 P13 Allotment memo'!O:O,1,FALSE)</f>
        <v>#N/A</v>
      </c>
      <c r="V5292"/>
      <c r="W5292"/>
      <c r="X5292"/>
      <c r="Y5292"/>
      <c r="Z5292"/>
    </row>
    <row r="5293" spans="1:26">
      <c r="A5293">
        <v>21</v>
      </c>
      <c r="B5293" t="s">
        <v>6920</v>
      </c>
      <c r="C5293" t="s">
        <v>22</v>
      </c>
      <c r="D5293">
        <v>11</v>
      </c>
      <c r="E5293">
        <v>933757.88</v>
      </c>
      <c r="F5293">
        <v>0</v>
      </c>
      <c r="G5293" s="2">
        <f t="shared" si="658"/>
        <v>933757.88</v>
      </c>
      <c r="H5293" s="3" t="str">
        <f t="shared" si="659"/>
        <v>21</v>
      </c>
      <c r="I5293" s="3" t="str">
        <f t="shared" si="660"/>
        <v>000</v>
      </c>
      <c r="J5293" s="3">
        <v>0</v>
      </c>
      <c r="K5293" s="3" t="str">
        <f>+VLOOKUP(J5293,'Dimension descriptions'!P:R,3,FALSE)</f>
        <v>Balance Sheet Account</v>
      </c>
      <c r="L5293" s="3" t="str">
        <f t="shared" si="661"/>
        <v>0000</v>
      </c>
      <c r="M5293" s="10">
        <v>0</v>
      </c>
      <c r="N5293" s="3" t="str">
        <f t="shared" si="656"/>
        <v>8111</v>
      </c>
      <c r="O5293" s="3" t="str">
        <f t="shared" si="657"/>
        <v>888</v>
      </c>
      <c r="P5293" s="3" t="str">
        <f t="shared" si="662"/>
        <v>8</v>
      </c>
      <c r="Q5293" s="11">
        <f>+VLOOKUP(M5293,'Dimension descriptions'!K:M,2,FALSE)</f>
        <v>0</v>
      </c>
      <c r="R5293" s="33">
        <v>0</v>
      </c>
      <c r="S5293" s="11" t="str">
        <f>+VLOOKUP(R5293,'Dimension descriptions'!K:M,3)</f>
        <v>BASIC PROGRAM</v>
      </c>
      <c r="T5293" s="3" t="str">
        <f t="shared" si="663"/>
        <v>N</v>
      </c>
      <c r="U5293" t="e">
        <f>+VLOOKUP(R5293,'FY21 P13 Allotment memo'!O:O,1,FALSE)</f>
        <v>#N/A</v>
      </c>
      <c r="V5293"/>
      <c r="W5293"/>
      <c r="X5293"/>
      <c r="Y5293"/>
      <c r="Z5293"/>
    </row>
    <row r="5294" spans="1:26">
      <c r="A5294">
        <v>21</v>
      </c>
      <c r="B5294" t="s">
        <v>6921</v>
      </c>
      <c r="C5294" t="s">
        <v>217</v>
      </c>
      <c r="D5294">
        <v>19</v>
      </c>
      <c r="E5294">
        <v>0</v>
      </c>
      <c r="F5294">
        <v>0</v>
      </c>
      <c r="G5294" s="2">
        <f t="shared" si="658"/>
        <v>0</v>
      </c>
      <c r="H5294" s="3" t="str">
        <f t="shared" si="659"/>
        <v>21</v>
      </c>
      <c r="I5294" s="3" t="str">
        <f t="shared" si="660"/>
        <v>000</v>
      </c>
      <c r="J5294" s="3">
        <v>0</v>
      </c>
      <c r="K5294" s="3" t="str">
        <f>+VLOOKUP(J5294,'Dimension descriptions'!P:R,3,FALSE)</f>
        <v>Balance Sheet Account</v>
      </c>
      <c r="L5294" s="3" t="str">
        <f t="shared" si="661"/>
        <v>0000</v>
      </c>
      <c r="M5294" s="10">
        <v>0</v>
      </c>
      <c r="N5294" s="3" t="str">
        <f t="shared" si="656"/>
        <v>8135</v>
      </c>
      <c r="O5294" s="3" t="str">
        <f t="shared" si="657"/>
        <v>888</v>
      </c>
      <c r="P5294" s="3" t="str">
        <f t="shared" si="662"/>
        <v>8</v>
      </c>
      <c r="Q5294" s="11">
        <f>+VLOOKUP(M5294,'Dimension descriptions'!K:M,2,FALSE)</f>
        <v>0</v>
      </c>
      <c r="R5294" s="33">
        <v>0</v>
      </c>
      <c r="S5294" s="11" t="str">
        <f>+VLOOKUP(R5294,'Dimension descriptions'!K:M,3)</f>
        <v>BASIC PROGRAM</v>
      </c>
      <c r="T5294" s="3" t="str">
        <f t="shared" si="663"/>
        <v>N</v>
      </c>
      <c r="U5294" t="e">
        <f>+VLOOKUP(R5294,'FY21 P13 Allotment memo'!O:O,1,FALSE)</f>
        <v>#N/A</v>
      </c>
      <c r="V5294"/>
      <c r="W5294"/>
      <c r="X5294"/>
      <c r="Y5294"/>
      <c r="Z5294"/>
    </row>
    <row r="5295" spans="1:26">
      <c r="A5295">
        <v>21</v>
      </c>
      <c r="B5295" t="s">
        <v>6922</v>
      </c>
      <c r="C5295" t="s">
        <v>219</v>
      </c>
      <c r="D5295">
        <v>21</v>
      </c>
      <c r="E5295">
        <v>0</v>
      </c>
      <c r="F5295">
        <v>89981.51</v>
      </c>
      <c r="G5295" s="2">
        <f t="shared" si="658"/>
        <v>-89981.51</v>
      </c>
      <c r="H5295" s="3" t="str">
        <f t="shared" si="659"/>
        <v>21</v>
      </c>
      <c r="I5295" s="3" t="str">
        <f t="shared" si="660"/>
        <v>000</v>
      </c>
      <c r="J5295" s="3">
        <v>0</v>
      </c>
      <c r="K5295" s="3" t="str">
        <f>+VLOOKUP(J5295,'Dimension descriptions'!P:R,3,FALSE)</f>
        <v>Balance Sheet Account</v>
      </c>
      <c r="L5295" s="3" t="str">
        <f t="shared" si="661"/>
        <v>0000</v>
      </c>
      <c r="M5295" s="10">
        <v>0</v>
      </c>
      <c r="N5295" s="3" t="str">
        <f t="shared" si="656"/>
        <v>9512</v>
      </c>
      <c r="O5295" s="3" t="str">
        <f t="shared" si="657"/>
        <v>888</v>
      </c>
      <c r="P5295" s="3" t="str">
        <f t="shared" si="662"/>
        <v>8</v>
      </c>
      <c r="Q5295" s="11">
        <f>+VLOOKUP(M5295,'Dimension descriptions'!K:M,2,FALSE)</f>
        <v>0</v>
      </c>
      <c r="R5295" s="33">
        <v>0</v>
      </c>
      <c r="S5295" s="11" t="str">
        <f>+VLOOKUP(R5295,'Dimension descriptions'!K:M,3)</f>
        <v>BASIC PROGRAM</v>
      </c>
      <c r="T5295" s="3" t="str">
        <f t="shared" si="663"/>
        <v>N</v>
      </c>
      <c r="U5295" t="e">
        <f>+VLOOKUP(R5295,'FY21 P13 Allotment memo'!O:O,1,FALSE)</f>
        <v>#N/A</v>
      </c>
      <c r="V5295"/>
      <c r="W5295"/>
      <c r="X5295"/>
      <c r="Y5295"/>
      <c r="Z5295"/>
    </row>
    <row r="5296" spans="1:26">
      <c r="A5296">
        <v>21</v>
      </c>
      <c r="B5296" t="s">
        <v>6923</v>
      </c>
      <c r="C5296" t="s">
        <v>223</v>
      </c>
      <c r="D5296">
        <v>22</v>
      </c>
      <c r="E5296">
        <v>0</v>
      </c>
      <c r="F5296">
        <v>0</v>
      </c>
      <c r="G5296" s="2">
        <f t="shared" si="658"/>
        <v>0</v>
      </c>
      <c r="H5296" s="3" t="str">
        <f t="shared" si="659"/>
        <v>21</v>
      </c>
      <c r="I5296" s="3" t="str">
        <f t="shared" si="660"/>
        <v>000</v>
      </c>
      <c r="J5296" s="3">
        <v>0</v>
      </c>
      <c r="K5296" s="3" t="str">
        <f>+VLOOKUP(J5296,'Dimension descriptions'!P:R,3,FALSE)</f>
        <v>Balance Sheet Account</v>
      </c>
      <c r="L5296" s="3" t="str">
        <f t="shared" si="661"/>
        <v>0000</v>
      </c>
      <c r="M5296" s="10">
        <v>0</v>
      </c>
      <c r="N5296" s="3" t="str">
        <f t="shared" si="656"/>
        <v>9510</v>
      </c>
      <c r="O5296" s="3" t="str">
        <f t="shared" si="657"/>
        <v>888</v>
      </c>
      <c r="P5296" s="3" t="str">
        <f t="shared" si="662"/>
        <v>8</v>
      </c>
      <c r="Q5296" s="11">
        <f>+VLOOKUP(M5296,'Dimension descriptions'!K:M,2,FALSE)</f>
        <v>0</v>
      </c>
      <c r="R5296" s="33">
        <v>0</v>
      </c>
      <c r="S5296" s="11" t="str">
        <f>+VLOOKUP(R5296,'Dimension descriptions'!K:M,3)</f>
        <v>BASIC PROGRAM</v>
      </c>
      <c r="T5296" s="3" t="str">
        <f t="shared" si="663"/>
        <v>N</v>
      </c>
      <c r="U5296" t="e">
        <f>+VLOOKUP(R5296,'FY21 P13 Allotment memo'!O:O,1,FALSE)</f>
        <v>#N/A</v>
      </c>
      <c r="V5296"/>
      <c r="W5296"/>
      <c r="X5296"/>
      <c r="Y5296"/>
      <c r="Z5296"/>
    </row>
    <row r="5297" spans="1:26">
      <c r="A5297">
        <v>21</v>
      </c>
      <c r="B5297" t="s">
        <v>6924</v>
      </c>
      <c r="C5297" t="s">
        <v>353</v>
      </c>
      <c r="D5297">
        <v>34</v>
      </c>
      <c r="E5297">
        <v>0</v>
      </c>
      <c r="F5297">
        <v>0</v>
      </c>
      <c r="G5297" s="2">
        <f t="shared" si="658"/>
        <v>0</v>
      </c>
      <c r="H5297" s="3" t="str">
        <f t="shared" si="659"/>
        <v>21</v>
      </c>
      <c r="I5297" s="3" t="str">
        <f t="shared" si="660"/>
        <v>000</v>
      </c>
      <c r="J5297" s="3">
        <v>0</v>
      </c>
      <c r="K5297" s="3" t="str">
        <f>+VLOOKUP(J5297,'Dimension descriptions'!P:R,3,FALSE)</f>
        <v>Balance Sheet Account</v>
      </c>
      <c r="L5297" s="3" t="str">
        <f t="shared" si="661"/>
        <v>0000</v>
      </c>
      <c r="M5297" s="10">
        <v>0</v>
      </c>
      <c r="N5297" s="3" t="str">
        <f t="shared" si="656"/>
        <v>9800</v>
      </c>
      <c r="O5297" s="3" t="str">
        <f t="shared" si="657"/>
        <v>888</v>
      </c>
      <c r="P5297" s="3" t="str">
        <f t="shared" si="662"/>
        <v>8</v>
      </c>
      <c r="Q5297" s="11">
        <f>+VLOOKUP(M5297,'Dimension descriptions'!K:M,2,FALSE)</f>
        <v>0</v>
      </c>
      <c r="R5297" s="33">
        <v>0</v>
      </c>
      <c r="S5297" s="11" t="str">
        <f>+VLOOKUP(R5297,'Dimension descriptions'!K:M,3)</f>
        <v>BASIC PROGRAM</v>
      </c>
      <c r="T5297" s="3" t="str">
        <f t="shared" si="663"/>
        <v>N</v>
      </c>
      <c r="U5297" t="e">
        <f>+VLOOKUP(R5297,'FY21 P13 Allotment memo'!O:O,1,FALSE)</f>
        <v>#N/A</v>
      </c>
      <c r="V5297"/>
      <c r="W5297"/>
      <c r="X5297"/>
      <c r="Y5297"/>
      <c r="Z5297"/>
    </row>
    <row r="5298" spans="1:26">
      <c r="A5298">
        <v>21</v>
      </c>
      <c r="B5298" t="s">
        <v>6925</v>
      </c>
      <c r="C5298" t="s">
        <v>357</v>
      </c>
      <c r="D5298">
        <v>34</v>
      </c>
      <c r="E5298">
        <v>0</v>
      </c>
      <c r="F5298">
        <v>0</v>
      </c>
      <c r="G5298" s="2">
        <f t="shared" si="658"/>
        <v>0</v>
      </c>
      <c r="H5298" s="3" t="str">
        <f t="shared" si="659"/>
        <v>21</v>
      </c>
      <c r="I5298" s="3" t="str">
        <f t="shared" si="660"/>
        <v>000</v>
      </c>
      <c r="J5298" s="3">
        <v>0</v>
      </c>
      <c r="K5298" s="3" t="str">
        <f>+VLOOKUP(J5298,'Dimension descriptions'!P:R,3,FALSE)</f>
        <v>Balance Sheet Account</v>
      </c>
      <c r="L5298" s="3" t="str">
        <f t="shared" si="661"/>
        <v>0000</v>
      </c>
      <c r="M5298" s="10">
        <v>0</v>
      </c>
      <c r="N5298" s="3" t="str">
        <f t="shared" si="656"/>
        <v>9900</v>
      </c>
      <c r="O5298" s="3" t="str">
        <f t="shared" si="657"/>
        <v>888</v>
      </c>
      <c r="P5298" s="3" t="str">
        <f t="shared" si="662"/>
        <v>8</v>
      </c>
      <c r="Q5298" s="11">
        <f>+VLOOKUP(M5298,'Dimension descriptions'!K:M,2,FALSE)</f>
        <v>0</v>
      </c>
      <c r="R5298" s="33">
        <v>0</v>
      </c>
      <c r="S5298" s="11" t="str">
        <f>+VLOOKUP(R5298,'Dimension descriptions'!K:M,3)</f>
        <v>BASIC PROGRAM</v>
      </c>
      <c r="T5298" s="3" t="str">
        <f t="shared" si="663"/>
        <v>N</v>
      </c>
      <c r="U5298" t="e">
        <f>+VLOOKUP(R5298,'FY21 P13 Allotment memo'!O:O,1,FALSE)</f>
        <v>#N/A</v>
      </c>
      <c r="V5298"/>
      <c r="W5298"/>
      <c r="X5298"/>
      <c r="Y5298"/>
      <c r="Z5298"/>
    </row>
    <row r="5299" spans="1:26">
      <c r="A5299">
        <v>21</v>
      </c>
      <c r="B5299" t="s">
        <v>6926</v>
      </c>
      <c r="C5299" t="s">
        <v>6927</v>
      </c>
      <c r="D5299">
        <v>36</v>
      </c>
      <c r="E5299">
        <v>0</v>
      </c>
      <c r="F5299">
        <v>303587.63</v>
      </c>
      <c r="G5299" s="2">
        <f t="shared" si="658"/>
        <v>-303587.63</v>
      </c>
      <c r="H5299" s="3" t="str">
        <f t="shared" si="659"/>
        <v>21</v>
      </c>
      <c r="I5299" s="3" t="str">
        <f t="shared" si="660"/>
        <v>000</v>
      </c>
      <c r="J5299" s="3">
        <v>0</v>
      </c>
      <c r="K5299" s="3" t="str">
        <f>+VLOOKUP(J5299,'Dimension descriptions'!P:R,3,FALSE)</f>
        <v>Balance Sheet Account</v>
      </c>
      <c r="L5299" s="3" t="str">
        <f t="shared" si="661"/>
        <v>0000</v>
      </c>
      <c r="M5299" s="10">
        <v>0</v>
      </c>
      <c r="N5299" s="3" t="str">
        <f t="shared" si="656"/>
        <v>9890</v>
      </c>
      <c r="O5299" s="3" t="str">
        <f t="shared" si="657"/>
        <v>888</v>
      </c>
      <c r="P5299" s="3" t="str">
        <f t="shared" si="662"/>
        <v>8</v>
      </c>
      <c r="Q5299" s="11">
        <f>+VLOOKUP(M5299,'Dimension descriptions'!K:M,2,FALSE)</f>
        <v>0</v>
      </c>
      <c r="R5299" s="33">
        <v>0</v>
      </c>
      <c r="S5299" s="11" t="str">
        <f>+VLOOKUP(R5299,'Dimension descriptions'!K:M,3)</f>
        <v>BASIC PROGRAM</v>
      </c>
      <c r="T5299" s="3" t="str">
        <f t="shared" si="663"/>
        <v>N</v>
      </c>
      <c r="U5299" t="e">
        <f>+VLOOKUP(R5299,'FY21 P13 Allotment memo'!O:O,1,FALSE)</f>
        <v>#N/A</v>
      </c>
      <c r="V5299"/>
      <c r="W5299"/>
      <c r="X5299"/>
      <c r="Y5299"/>
      <c r="Z5299"/>
    </row>
    <row r="5300" spans="1:26">
      <c r="A5300">
        <v>21</v>
      </c>
      <c r="B5300" t="s">
        <v>6928</v>
      </c>
      <c r="C5300" t="s">
        <v>6929</v>
      </c>
      <c r="D5300">
        <v>36</v>
      </c>
      <c r="E5300">
        <v>0</v>
      </c>
      <c r="F5300">
        <v>202229</v>
      </c>
      <c r="G5300" s="2">
        <f t="shared" si="658"/>
        <v>-202229</v>
      </c>
      <c r="H5300" s="3" t="str">
        <f t="shared" si="659"/>
        <v>21</v>
      </c>
      <c r="I5300" s="3" t="str">
        <f t="shared" si="660"/>
        <v>000</v>
      </c>
      <c r="J5300" s="3">
        <v>0</v>
      </c>
      <c r="K5300" s="3" t="str">
        <f>+VLOOKUP(J5300,'Dimension descriptions'!P:R,3,FALSE)</f>
        <v>Balance Sheet Account</v>
      </c>
      <c r="L5300" s="3" t="str">
        <f t="shared" si="661"/>
        <v>0000</v>
      </c>
      <c r="M5300" s="10">
        <v>0</v>
      </c>
      <c r="N5300" s="3" t="str">
        <f t="shared" si="656"/>
        <v>9893</v>
      </c>
      <c r="O5300" s="3" t="str">
        <f t="shared" si="657"/>
        <v>888</v>
      </c>
      <c r="P5300" s="3" t="str">
        <f t="shared" si="662"/>
        <v>8</v>
      </c>
      <c r="Q5300" s="11">
        <f>+VLOOKUP(M5300,'Dimension descriptions'!K:M,2,FALSE)</f>
        <v>0</v>
      </c>
      <c r="R5300" s="33">
        <v>0</v>
      </c>
      <c r="S5300" s="11" t="str">
        <f>+VLOOKUP(R5300,'Dimension descriptions'!K:M,3)</f>
        <v>BASIC PROGRAM</v>
      </c>
      <c r="T5300" s="3" t="str">
        <f t="shared" si="663"/>
        <v>N</v>
      </c>
      <c r="U5300" t="e">
        <f>+VLOOKUP(R5300,'FY21 P13 Allotment memo'!O:O,1,FALSE)</f>
        <v>#N/A</v>
      </c>
      <c r="V5300"/>
      <c r="W5300"/>
      <c r="X5300"/>
      <c r="Y5300"/>
      <c r="Z5300"/>
    </row>
    <row r="5301" spans="1:26">
      <c r="A5301">
        <v>21</v>
      </c>
      <c r="B5301" t="s">
        <v>6930</v>
      </c>
      <c r="C5301" t="s">
        <v>453</v>
      </c>
      <c r="D5301">
        <v>39</v>
      </c>
      <c r="E5301">
        <v>0</v>
      </c>
      <c r="F5301">
        <v>337959.74</v>
      </c>
      <c r="G5301" s="2">
        <f t="shared" si="658"/>
        <v>-337959.74</v>
      </c>
      <c r="H5301" s="3" t="str">
        <f t="shared" si="659"/>
        <v>21</v>
      </c>
      <c r="I5301" s="3" t="str">
        <f t="shared" si="660"/>
        <v>000</v>
      </c>
      <c r="J5301" s="3">
        <v>0</v>
      </c>
      <c r="K5301" s="3" t="str">
        <f>+VLOOKUP(J5301,'Dimension descriptions'!P:R,3,FALSE)</f>
        <v>Balance Sheet Account</v>
      </c>
      <c r="L5301" s="3" t="str">
        <f t="shared" si="661"/>
        <v>0000</v>
      </c>
      <c r="M5301" s="10">
        <v>0</v>
      </c>
      <c r="N5301" s="3" t="str">
        <f t="shared" si="656"/>
        <v>9811</v>
      </c>
      <c r="O5301" s="3" t="str">
        <f t="shared" si="657"/>
        <v>888</v>
      </c>
      <c r="P5301" s="3" t="str">
        <f t="shared" si="662"/>
        <v>8</v>
      </c>
      <c r="Q5301" s="11">
        <f>+VLOOKUP(M5301,'Dimension descriptions'!K:M,2,FALSE)</f>
        <v>0</v>
      </c>
      <c r="R5301" s="33">
        <v>0</v>
      </c>
      <c r="S5301" s="11" t="str">
        <f>+VLOOKUP(R5301,'Dimension descriptions'!K:M,3)</f>
        <v>BASIC PROGRAM</v>
      </c>
      <c r="T5301" s="3" t="str">
        <f t="shared" si="663"/>
        <v>N</v>
      </c>
      <c r="U5301" t="e">
        <f>+VLOOKUP(R5301,'FY21 P13 Allotment memo'!O:O,1,FALSE)</f>
        <v>#N/A</v>
      </c>
      <c r="V5301"/>
      <c r="W5301"/>
      <c r="X5301"/>
      <c r="Y5301"/>
      <c r="Z5301"/>
    </row>
    <row r="5302" spans="1:26">
      <c r="A5302">
        <v>21</v>
      </c>
      <c r="B5302" t="s">
        <v>6931</v>
      </c>
      <c r="C5302" t="s">
        <v>465</v>
      </c>
      <c r="D5302">
        <v>61</v>
      </c>
      <c r="E5302">
        <v>0</v>
      </c>
      <c r="F5302">
        <v>0</v>
      </c>
      <c r="G5302" s="2">
        <f t="shared" si="658"/>
        <v>0</v>
      </c>
      <c r="H5302" s="3" t="str">
        <f t="shared" si="659"/>
        <v>21</v>
      </c>
      <c r="I5302" s="3" t="str">
        <f t="shared" si="660"/>
        <v>000</v>
      </c>
      <c r="J5302" s="3">
        <v>0</v>
      </c>
      <c r="K5302" s="3" t="str">
        <f>+VLOOKUP(J5302,'Dimension descriptions'!P:R,3,FALSE)</f>
        <v>Balance Sheet Account</v>
      </c>
      <c r="L5302" s="3" t="str">
        <f t="shared" si="661"/>
        <v>0000</v>
      </c>
      <c r="M5302" s="10">
        <v>0</v>
      </c>
      <c r="N5302" s="3" t="str">
        <f t="shared" si="656"/>
        <v>9440</v>
      </c>
      <c r="O5302" s="3" t="str">
        <f t="shared" si="657"/>
        <v>888</v>
      </c>
      <c r="P5302" s="3" t="str">
        <f t="shared" si="662"/>
        <v>8</v>
      </c>
      <c r="Q5302" s="11">
        <f>+VLOOKUP(M5302,'Dimension descriptions'!K:M,2,FALSE)</f>
        <v>0</v>
      </c>
      <c r="R5302" s="33">
        <v>0</v>
      </c>
      <c r="S5302" s="11" t="str">
        <f>+VLOOKUP(R5302,'Dimension descriptions'!K:M,3)</f>
        <v>BASIC PROGRAM</v>
      </c>
      <c r="T5302" s="3" t="str">
        <f t="shared" si="663"/>
        <v>N</v>
      </c>
      <c r="U5302" t="e">
        <f>+VLOOKUP(R5302,'FY21 P13 Allotment memo'!O:O,1,FALSE)</f>
        <v>#N/A</v>
      </c>
      <c r="V5302"/>
      <c r="W5302"/>
      <c r="X5302"/>
      <c r="Y5302"/>
      <c r="Z5302"/>
    </row>
    <row r="5303" spans="1:26">
      <c r="A5303">
        <v>21</v>
      </c>
      <c r="B5303" t="s">
        <v>6932</v>
      </c>
      <c r="C5303" t="s">
        <v>467</v>
      </c>
      <c r="D5303">
        <v>62</v>
      </c>
      <c r="E5303">
        <v>0</v>
      </c>
      <c r="F5303">
        <v>0</v>
      </c>
      <c r="G5303" s="2">
        <f t="shared" si="658"/>
        <v>0</v>
      </c>
      <c r="H5303" s="3" t="str">
        <f t="shared" si="659"/>
        <v>21</v>
      </c>
      <c r="I5303" s="3" t="str">
        <f t="shared" si="660"/>
        <v>000</v>
      </c>
      <c r="J5303" s="3">
        <v>0</v>
      </c>
      <c r="K5303" s="3" t="str">
        <f>+VLOOKUP(J5303,'Dimension descriptions'!P:R,3,FALSE)</f>
        <v>Balance Sheet Account</v>
      </c>
      <c r="L5303" s="3" t="str">
        <f t="shared" si="661"/>
        <v>0000</v>
      </c>
      <c r="M5303" s="10">
        <v>0</v>
      </c>
      <c r="N5303" s="3" t="str">
        <f t="shared" si="656"/>
        <v>9430</v>
      </c>
      <c r="O5303" s="3" t="str">
        <f t="shared" si="657"/>
        <v>888</v>
      </c>
      <c r="P5303" s="3" t="str">
        <f t="shared" si="662"/>
        <v>8</v>
      </c>
      <c r="Q5303" s="11">
        <f>+VLOOKUP(M5303,'Dimension descriptions'!K:M,2,FALSE)</f>
        <v>0</v>
      </c>
      <c r="R5303" s="33">
        <v>0</v>
      </c>
      <c r="S5303" s="11" t="str">
        <f>+VLOOKUP(R5303,'Dimension descriptions'!K:M,3)</f>
        <v>BASIC PROGRAM</v>
      </c>
      <c r="T5303" s="3" t="str">
        <f t="shared" si="663"/>
        <v>N</v>
      </c>
      <c r="U5303" t="e">
        <f>+VLOOKUP(R5303,'FY21 P13 Allotment memo'!O:O,1,FALSE)</f>
        <v>#N/A</v>
      </c>
      <c r="V5303"/>
      <c r="W5303"/>
      <c r="X5303"/>
      <c r="Y5303"/>
      <c r="Z5303"/>
    </row>
    <row r="5304" spans="1:26">
      <c r="A5304">
        <v>21</v>
      </c>
      <c r="B5304" t="s">
        <v>6933</v>
      </c>
      <c r="C5304" t="s">
        <v>469</v>
      </c>
      <c r="D5304">
        <v>67</v>
      </c>
      <c r="E5304">
        <v>0</v>
      </c>
      <c r="F5304">
        <v>0</v>
      </c>
      <c r="G5304" s="2">
        <f t="shared" si="658"/>
        <v>0</v>
      </c>
      <c r="H5304" s="3" t="str">
        <f t="shared" si="659"/>
        <v>21</v>
      </c>
      <c r="I5304" s="3" t="str">
        <f t="shared" si="660"/>
        <v>000</v>
      </c>
      <c r="J5304" s="3">
        <v>0</v>
      </c>
      <c r="K5304" s="3" t="str">
        <f>+VLOOKUP(J5304,'Dimension descriptions'!P:R,3,FALSE)</f>
        <v>Balance Sheet Account</v>
      </c>
      <c r="L5304" s="3" t="str">
        <f t="shared" si="661"/>
        <v>0000</v>
      </c>
      <c r="M5304" s="10">
        <v>0</v>
      </c>
      <c r="N5304" s="3" t="str">
        <f t="shared" si="656"/>
        <v>9435</v>
      </c>
      <c r="O5304" s="3" t="str">
        <f t="shared" si="657"/>
        <v>888</v>
      </c>
      <c r="P5304" s="3" t="str">
        <f t="shared" si="662"/>
        <v>8</v>
      </c>
      <c r="Q5304" s="11">
        <f>+VLOOKUP(M5304,'Dimension descriptions'!K:M,2,FALSE)</f>
        <v>0</v>
      </c>
      <c r="R5304" s="33">
        <v>0</v>
      </c>
      <c r="S5304" s="11" t="str">
        <f>+VLOOKUP(R5304,'Dimension descriptions'!K:M,3)</f>
        <v>BASIC PROGRAM</v>
      </c>
      <c r="T5304" s="3" t="str">
        <f t="shared" si="663"/>
        <v>N</v>
      </c>
      <c r="U5304" t="e">
        <f>+VLOOKUP(R5304,'FY21 P13 Allotment memo'!O:O,1,FALSE)</f>
        <v>#N/A</v>
      </c>
      <c r="V5304"/>
      <c r="W5304"/>
      <c r="X5304"/>
      <c r="Y5304"/>
      <c r="Z5304"/>
    </row>
    <row r="5305" spans="1:26">
      <c r="A5305">
        <v>21</v>
      </c>
      <c r="B5305" t="s">
        <v>6934</v>
      </c>
      <c r="C5305" t="s">
        <v>6935</v>
      </c>
      <c r="D5305">
        <v>81</v>
      </c>
      <c r="E5305">
        <v>0</v>
      </c>
      <c r="F5305">
        <v>0</v>
      </c>
      <c r="G5305" s="2">
        <f t="shared" si="658"/>
        <v>0</v>
      </c>
      <c r="H5305" s="3" t="str">
        <f t="shared" si="659"/>
        <v>21</v>
      </c>
      <c r="I5305" s="3" t="str">
        <f t="shared" si="660"/>
        <v>104</v>
      </c>
      <c r="J5305" s="3">
        <v>104</v>
      </c>
      <c r="K5305" s="3" t="str">
        <f>+VLOOKUP(J5305,'Dimension descriptions'!P:R,3,FALSE)</f>
        <v>Adams Elementary</v>
      </c>
      <c r="L5305" s="3" t="str">
        <f t="shared" si="661"/>
        <v>1050</v>
      </c>
      <c r="M5305" s="10">
        <v>1050</v>
      </c>
      <c r="N5305" s="3" t="str">
        <f t="shared" si="656"/>
        <v>1310</v>
      </c>
      <c r="O5305" s="3" t="str">
        <f t="shared" si="657"/>
        <v>999</v>
      </c>
      <c r="P5305" s="3" t="str">
        <f t="shared" si="662"/>
        <v>9</v>
      </c>
      <c r="Q5305" s="11">
        <f>+VLOOKUP(M5305,'Dimension descriptions'!K:M,2,FALSE)</f>
        <v>50</v>
      </c>
      <c r="R5305" s="33">
        <v>50</v>
      </c>
      <c r="S5305" s="11" t="str">
        <f>+VLOOKUP(R5305,'Dimension descriptions'!K:M,3)</f>
        <v>CLASSROOM-GENERAL</v>
      </c>
      <c r="T5305" s="3" t="str">
        <f t="shared" si="663"/>
        <v>Y</v>
      </c>
      <c r="U5305" t="e">
        <f>+VLOOKUP(R5305,'FY21 P13 Allotment memo'!O:O,1,FALSE)</f>
        <v>#N/A</v>
      </c>
      <c r="V5305"/>
      <c r="W5305"/>
      <c r="X5305"/>
      <c r="Y5305"/>
      <c r="Z5305"/>
    </row>
    <row r="5306" spans="1:26">
      <c r="A5306">
        <v>21</v>
      </c>
      <c r="B5306" t="s">
        <v>6936</v>
      </c>
      <c r="C5306" t="s">
        <v>6937</v>
      </c>
      <c r="D5306">
        <v>81</v>
      </c>
      <c r="E5306">
        <v>0</v>
      </c>
      <c r="F5306">
        <v>0</v>
      </c>
      <c r="G5306" s="2">
        <f t="shared" si="658"/>
        <v>0</v>
      </c>
      <c r="H5306" s="3" t="str">
        <f t="shared" si="659"/>
        <v>21</v>
      </c>
      <c r="I5306" s="3" t="str">
        <f t="shared" si="660"/>
        <v>104</v>
      </c>
      <c r="J5306" s="3">
        <v>104</v>
      </c>
      <c r="K5306" s="3" t="str">
        <f>+VLOOKUP(J5306,'Dimension descriptions'!P:R,3,FALSE)</f>
        <v>Adams Elementary</v>
      </c>
      <c r="L5306" s="3" t="str">
        <f t="shared" si="661"/>
        <v>1050</v>
      </c>
      <c r="M5306" s="10">
        <v>1050</v>
      </c>
      <c r="N5306" s="3" t="str">
        <f t="shared" si="656"/>
        <v>1320</v>
      </c>
      <c r="O5306" s="3" t="str">
        <f t="shared" si="657"/>
        <v>999</v>
      </c>
      <c r="P5306" s="3" t="str">
        <f t="shared" si="662"/>
        <v>9</v>
      </c>
      <c r="Q5306" s="11">
        <f>+VLOOKUP(M5306,'Dimension descriptions'!K:M,2,FALSE)</f>
        <v>50</v>
      </c>
      <c r="R5306" s="33">
        <v>50</v>
      </c>
      <c r="S5306" s="11" t="str">
        <f>+VLOOKUP(R5306,'Dimension descriptions'!K:M,3)</f>
        <v>CLASSROOM-GENERAL</v>
      </c>
      <c r="T5306" s="3" t="str">
        <f t="shared" si="663"/>
        <v>Y</v>
      </c>
      <c r="U5306" t="e">
        <f>+VLOOKUP(R5306,'FY21 P13 Allotment memo'!O:O,1,FALSE)</f>
        <v>#N/A</v>
      </c>
      <c r="V5306"/>
      <c r="W5306"/>
      <c r="X5306"/>
      <c r="Y5306"/>
      <c r="Z5306"/>
    </row>
    <row r="5307" spans="1:26">
      <c r="A5307">
        <v>21</v>
      </c>
      <c r="B5307" t="s">
        <v>6938</v>
      </c>
      <c r="C5307" t="s">
        <v>6939</v>
      </c>
      <c r="D5307">
        <v>81</v>
      </c>
      <c r="E5307">
        <v>0</v>
      </c>
      <c r="F5307">
        <v>0</v>
      </c>
      <c r="G5307" s="2">
        <f t="shared" si="658"/>
        <v>0</v>
      </c>
      <c r="H5307" s="3" t="str">
        <f t="shared" si="659"/>
        <v>21</v>
      </c>
      <c r="I5307" s="3" t="str">
        <f t="shared" si="660"/>
        <v>104</v>
      </c>
      <c r="J5307" s="3">
        <v>104</v>
      </c>
      <c r="K5307" s="3" t="str">
        <f>+VLOOKUP(J5307,'Dimension descriptions'!P:R,3,FALSE)</f>
        <v>Adams Elementary</v>
      </c>
      <c r="L5307" s="3" t="str">
        <f t="shared" si="661"/>
        <v>1050</v>
      </c>
      <c r="M5307" s="10">
        <v>1050</v>
      </c>
      <c r="N5307" s="3" t="str">
        <f t="shared" si="656"/>
        <v>1400</v>
      </c>
      <c r="O5307" s="3" t="str">
        <f t="shared" si="657"/>
        <v>999</v>
      </c>
      <c r="P5307" s="3" t="str">
        <f t="shared" si="662"/>
        <v>9</v>
      </c>
      <c r="Q5307" s="11">
        <f>+VLOOKUP(M5307,'Dimension descriptions'!K:M,2,FALSE)</f>
        <v>50</v>
      </c>
      <c r="R5307" s="33">
        <v>50</v>
      </c>
      <c r="S5307" s="11" t="str">
        <f>+VLOOKUP(R5307,'Dimension descriptions'!K:M,3)</f>
        <v>CLASSROOM-GENERAL</v>
      </c>
      <c r="T5307" s="3" t="str">
        <f t="shared" si="663"/>
        <v>Y</v>
      </c>
      <c r="U5307" t="e">
        <f>+VLOOKUP(R5307,'FY21 P13 Allotment memo'!O:O,1,FALSE)</f>
        <v>#N/A</v>
      </c>
      <c r="V5307"/>
      <c r="W5307"/>
      <c r="X5307"/>
      <c r="Y5307"/>
      <c r="Z5307"/>
    </row>
    <row r="5308" spans="1:26">
      <c r="A5308">
        <v>21</v>
      </c>
      <c r="B5308" t="s">
        <v>6940</v>
      </c>
      <c r="C5308" t="s">
        <v>6941</v>
      </c>
      <c r="D5308">
        <v>81</v>
      </c>
      <c r="E5308">
        <v>0</v>
      </c>
      <c r="F5308">
        <v>0</v>
      </c>
      <c r="G5308" s="2">
        <f t="shared" si="658"/>
        <v>0</v>
      </c>
      <c r="H5308" s="3" t="str">
        <f t="shared" si="659"/>
        <v>21</v>
      </c>
      <c r="I5308" s="3" t="str">
        <f t="shared" si="660"/>
        <v>104</v>
      </c>
      <c r="J5308" s="3">
        <v>104</v>
      </c>
      <c r="K5308" s="3" t="str">
        <f>+VLOOKUP(J5308,'Dimension descriptions'!P:R,3,FALSE)</f>
        <v>Adams Elementary</v>
      </c>
      <c r="L5308" s="3" t="str">
        <f t="shared" si="661"/>
        <v>1050</v>
      </c>
      <c r="M5308" s="10">
        <v>1050</v>
      </c>
      <c r="N5308" s="3" t="str">
        <f t="shared" si="656"/>
        <v>1500</v>
      </c>
      <c r="O5308" s="3" t="str">
        <f t="shared" si="657"/>
        <v>999</v>
      </c>
      <c r="P5308" s="3" t="str">
        <f t="shared" si="662"/>
        <v>9</v>
      </c>
      <c r="Q5308" s="11">
        <f>+VLOOKUP(M5308,'Dimension descriptions'!K:M,2,FALSE)</f>
        <v>50</v>
      </c>
      <c r="R5308" s="33">
        <v>50</v>
      </c>
      <c r="S5308" s="11" t="str">
        <f>+VLOOKUP(R5308,'Dimension descriptions'!K:M,3)</f>
        <v>CLASSROOM-GENERAL</v>
      </c>
      <c r="T5308" s="3" t="str">
        <f t="shared" si="663"/>
        <v>Y</v>
      </c>
      <c r="U5308" t="e">
        <f>+VLOOKUP(R5308,'FY21 P13 Allotment memo'!O:O,1,FALSE)</f>
        <v>#N/A</v>
      </c>
      <c r="V5308"/>
      <c r="W5308"/>
      <c r="X5308"/>
      <c r="Y5308"/>
      <c r="Z5308"/>
    </row>
    <row r="5309" spans="1:26">
      <c r="A5309">
        <v>21</v>
      </c>
      <c r="B5309" t="s">
        <v>6942</v>
      </c>
      <c r="C5309" t="s">
        <v>6941</v>
      </c>
      <c r="D5309">
        <v>81</v>
      </c>
      <c r="E5309">
        <v>0</v>
      </c>
      <c r="F5309">
        <v>6.65</v>
      </c>
      <c r="G5309" s="2">
        <f t="shared" si="658"/>
        <v>-6.65</v>
      </c>
      <c r="H5309" s="3" t="str">
        <f t="shared" si="659"/>
        <v>21</v>
      </c>
      <c r="I5309" s="3" t="str">
        <f t="shared" si="660"/>
        <v>104</v>
      </c>
      <c r="J5309" s="3">
        <v>104</v>
      </c>
      <c r="K5309" s="3" t="str">
        <f>+VLOOKUP(J5309,'Dimension descriptions'!P:R,3,FALSE)</f>
        <v>Adams Elementary</v>
      </c>
      <c r="L5309" s="3" t="str">
        <f t="shared" si="661"/>
        <v>1050</v>
      </c>
      <c r="M5309" s="10">
        <v>1050</v>
      </c>
      <c r="N5309" s="3" t="str">
        <f t="shared" si="656"/>
        <v>1510</v>
      </c>
      <c r="O5309" s="3" t="str">
        <f t="shared" si="657"/>
        <v>999</v>
      </c>
      <c r="P5309" s="3" t="str">
        <f t="shared" si="662"/>
        <v>9</v>
      </c>
      <c r="Q5309" s="11">
        <f>+VLOOKUP(M5309,'Dimension descriptions'!K:M,2,FALSE)</f>
        <v>50</v>
      </c>
      <c r="R5309" s="33">
        <v>50</v>
      </c>
      <c r="S5309" s="11" t="str">
        <f>+VLOOKUP(R5309,'Dimension descriptions'!K:M,3)</f>
        <v>CLASSROOM-GENERAL</v>
      </c>
      <c r="T5309" s="3" t="str">
        <f t="shared" si="663"/>
        <v>Y</v>
      </c>
      <c r="U5309" t="e">
        <f>+VLOOKUP(R5309,'FY21 P13 Allotment memo'!O:O,1,FALSE)</f>
        <v>#N/A</v>
      </c>
      <c r="V5309"/>
      <c r="W5309"/>
      <c r="X5309"/>
      <c r="Y5309"/>
      <c r="Z5309"/>
    </row>
    <row r="5310" spans="1:26">
      <c r="A5310">
        <v>21</v>
      </c>
      <c r="B5310" t="s">
        <v>6943</v>
      </c>
      <c r="C5310" t="s">
        <v>6944</v>
      </c>
      <c r="D5310">
        <v>81</v>
      </c>
      <c r="E5310">
        <v>0</v>
      </c>
      <c r="F5310">
        <v>0</v>
      </c>
      <c r="G5310" s="2">
        <f t="shared" si="658"/>
        <v>0</v>
      </c>
      <c r="H5310" s="3" t="str">
        <f t="shared" si="659"/>
        <v>21</v>
      </c>
      <c r="I5310" s="3" t="str">
        <f t="shared" si="660"/>
        <v>104</v>
      </c>
      <c r="J5310" s="3">
        <v>104</v>
      </c>
      <c r="K5310" s="3" t="str">
        <f>+VLOOKUP(J5310,'Dimension descriptions'!P:R,3,FALSE)</f>
        <v>Adams Elementary</v>
      </c>
      <c r="L5310" s="3" t="str">
        <f t="shared" si="661"/>
        <v>1050</v>
      </c>
      <c r="M5310" s="10">
        <v>1050</v>
      </c>
      <c r="N5310" s="3" t="str">
        <f t="shared" si="656"/>
        <v>1740</v>
      </c>
      <c r="O5310" s="3" t="str">
        <f t="shared" si="657"/>
        <v>999</v>
      </c>
      <c r="P5310" s="3" t="str">
        <f t="shared" si="662"/>
        <v>9</v>
      </c>
      <c r="Q5310" s="11">
        <f>+VLOOKUP(M5310,'Dimension descriptions'!K:M,2,FALSE)</f>
        <v>50</v>
      </c>
      <c r="R5310" s="33">
        <v>50</v>
      </c>
      <c r="S5310" s="11" t="str">
        <f>+VLOOKUP(R5310,'Dimension descriptions'!K:M,3)</f>
        <v>CLASSROOM-GENERAL</v>
      </c>
      <c r="T5310" s="3" t="str">
        <f t="shared" si="663"/>
        <v>Y</v>
      </c>
      <c r="U5310" t="e">
        <f>+VLOOKUP(R5310,'FY21 P13 Allotment memo'!O:O,1,FALSE)</f>
        <v>#N/A</v>
      </c>
      <c r="V5310"/>
      <c r="W5310"/>
      <c r="X5310"/>
      <c r="Y5310"/>
      <c r="Z5310"/>
    </row>
    <row r="5311" spans="1:26">
      <c r="A5311">
        <v>21</v>
      </c>
      <c r="B5311" t="s">
        <v>6945</v>
      </c>
      <c r="C5311" t="s">
        <v>6946</v>
      </c>
      <c r="D5311">
        <v>81</v>
      </c>
      <c r="E5311">
        <v>0</v>
      </c>
      <c r="F5311">
        <v>0</v>
      </c>
      <c r="G5311" s="2">
        <f t="shared" si="658"/>
        <v>0</v>
      </c>
      <c r="H5311" s="3" t="str">
        <f t="shared" si="659"/>
        <v>21</v>
      </c>
      <c r="I5311" s="3" t="str">
        <f t="shared" si="660"/>
        <v>104</v>
      </c>
      <c r="J5311" s="3">
        <v>104</v>
      </c>
      <c r="K5311" s="3" t="str">
        <f>+VLOOKUP(J5311,'Dimension descriptions'!P:R,3,FALSE)</f>
        <v>Adams Elementary</v>
      </c>
      <c r="L5311" s="3" t="str">
        <f t="shared" si="661"/>
        <v>1050</v>
      </c>
      <c r="M5311" s="10">
        <v>1050</v>
      </c>
      <c r="N5311" s="3" t="str">
        <f t="shared" si="656"/>
        <v>1750</v>
      </c>
      <c r="O5311" s="3" t="str">
        <f t="shared" si="657"/>
        <v>999</v>
      </c>
      <c r="P5311" s="3" t="str">
        <f t="shared" si="662"/>
        <v>9</v>
      </c>
      <c r="Q5311" s="11">
        <f>+VLOOKUP(M5311,'Dimension descriptions'!K:M,2,FALSE)</f>
        <v>50</v>
      </c>
      <c r="R5311" s="33">
        <v>50</v>
      </c>
      <c r="S5311" s="11" t="str">
        <f>+VLOOKUP(R5311,'Dimension descriptions'!K:M,3)</f>
        <v>CLASSROOM-GENERAL</v>
      </c>
      <c r="T5311" s="3" t="str">
        <f t="shared" si="663"/>
        <v>Y</v>
      </c>
      <c r="U5311" t="e">
        <f>+VLOOKUP(R5311,'FY21 P13 Allotment memo'!O:O,1,FALSE)</f>
        <v>#N/A</v>
      </c>
      <c r="V5311"/>
      <c r="W5311"/>
      <c r="X5311"/>
      <c r="Y5311"/>
      <c r="Z5311"/>
    </row>
    <row r="5312" spans="1:26">
      <c r="A5312">
        <v>21</v>
      </c>
      <c r="B5312" t="s">
        <v>6947</v>
      </c>
      <c r="C5312" t="s">
        <v>6948</v>
      </c>
      <c r="D5312">
        <v>81</v>
      </c>
      <c r="E5312">
        <v>0</v>
      </c>
      <c r="F5312">
        <v>0</v>
      </c>
      <c r="G5312" s="2">
        <f t="shared" si="658"/>
        <v>0</v>
      </c>
      <c r="H5312" s="3" t="str">
        <f t="shared" si="659"/>
        <v>21</v>
      </c>
      <c r="I5312" s="3" t="str">
        <f t="shared" si="660"/>
        <v>104</v>
      </c>
      <c r="J5312" s="3">
        <v>104</v>
      </c>
      <c r="K5312" s="3" t="str">
        <f>+VLOOKUP(J5312,'Dimension descriptions'!P:R,3,FALSE)</f>
        <v>Adams Elementary</v>
      </c>
      <c r="L5312" s="3" t="str">
        <f t="shared" si="661"/>
        <v>1050</v>
      </c>
      <c r="M5312" s="10">
        <v>1050</v>
      </c>
      <c r="N5312" s="3" t="str">
        <f t="shared" si="656"/>
        <v>1800</v>
      </c>
      <c r="O5312" s="3" t="str">
        <f t="shared" si="657"/>
        <v>999</v>
      </c>
      <c r="P5312" s="3" t="str">
        <f t="shared" si="662"/>
        <v>9</v>
      </c>
      <c r="Q5312" s="11">
        <f>+VLOOKUP(M5312,'Dimension descriptions'!K:M,2,FALSE)</f>
        <v>50</v>
      </c>
      <c r="R5312" s="33">
        <v>50</v>
      </c>
      <c r="S5312" s="11" t="str">
        <f>+VLOOKUP(R5312,'Dimension descriptions'!K:M,3)</f>
        <v>CLASSROOM-GENERAL</v>
      </c>
      <c r="T5312" s="3" t="str">
        <f t="shared" si="663"/>
        <v>Y</v>
      </c>
      <c r="U5312" t="e">
        <f>+VLOOKUP(R5312,'FY21 P13 Allotment memo'!O:O,1,FALSE)</f>
        <v>#N/A</v>
      </c>
      <c r="V5312"/>
      <c r="W5312"/>
      <c r="X5312"/>
      <c r="Y5312"/>
      <c r="Z5312"/>
    </row>
    <row r="5313" spans="1:26">
      <c r="A5313">
        <v>21</v>
      </c>
      <c r="B5313" t="s">
        <v>6949</v>
      </c>
      <c r="C5313" t="s">
        <v>1008</v>
      </c>
      <c r="D5313">
        <v>81</v>
      </c>
      <c r="E5313">
        <v>0</v>
      </c>
      <c r="F5313">
        <v>9418.61</v>
      </c>
      <c r="G5313" s="2">
        <f t="shared" si="658"/>
        <v>-9418.61</v>
      </c>
      <c r="H5313" s="3" t="str">
        <f t="shared" si="659"/>
        <v>21</v>
      </c>
      <c r="I5313" s="3" t="str">
        <f t="shared" si="660"/>
        <v>104</v>
      </c>
      <c r="J5313" s="3">
        <v>104</v>
      </c>
      <c r="K5313" s="3" t="str">
        <f>+VLOOKUP(J5313,'Dimension descriptions'!P:R,3,FALSE)</f>
        <v>Adams Elementary</v>
      </c>
      <c r="L5313" s="3" t="str">
        <f t="shared" si="661"/>
        <v>1050</v>
      </c>
      <c r="M5313" s="10">
        <v>1050</v>
      </c>
      <c r="N5313" s="3" t="str">
        <f t="shared" si="656"/>
        <v>1900</v>
      </c>
      <c r="O5313" s="3" t="str">
        <f t="shared" si="657"/>
        <v>999</v>
      </c>
      <c r="P5313" s="3" t="str">
        <f t="shared" si="662"/>
        <v>9</v>
      </c>
      <c r="Q5313" s="11">
        <f>+VLOOKUP(M5313,'Dimension descriptions'!K:M,2,FALSE)</f>
        <v>50</v>
      </c>
      <c r="R5313" s="33">
        <v>50</v>
      </c>
      <c r="S5313" s="11" t="str">
        <f>+VLOOKUP(R5313,'Dimension descriptions'!K:M,3)</f>
        <v>CLASSROOM-GENERAL</v>
      </c>
      <c r="T5313" s="3" t="str">
        <f t="shared" si="663"/>
        <v>Y</v>
      </c>
      <c r="U5313" t="e">
        <f>+VLOOKUP(R5313,'FY21 P13 Allotment memo'!O:O,1,FALSE)</f>
        <v>#N/A</v>
      </c>
      <c r="V5313"/>
      <c r="W5313"/>
      <c r="X5313"/>
      <c r="Y5313"/>
      <c r="Z5313"/>
    </row>
    <row r="5314" spans="1:26">
      <c r="A5314">
        <v>21</v>
      </c>
      <c r="B5314" t="s">
        <v>6950</v>
      </c>
      <c r="C5314" t="s">
        <v>6951</v>
      </c>
      <c r="D5314">
        <v>81</v>
      </c>
      <c r="E5314">
        <v>0</v>
      </c>
      <c r="F5314">
        <v>0</v>
      </c>
      <c r="G5314" s="2">
        <f t="shared" si="658"/>
        <v>0</v>
      </c>
      <c r="H5314" s="3" t="str">
        <f t="shared" si="659"/>
        <v>21</v>
      </c>
      <c r="I5314" s="3" t="str">
        <f t="shared" si="660"/>
        <v>104</v>
      </c>
      <c r="J5314" s="3">
        <v>104</v>
      </c>
      <c r="K5314" s="3" t="str">
        <f>+VLOOKUP(J5314,'Dimension descriptions'!P:R,3,FALSE)</f>
        <v>Adams Elementary</v>
      </c>
      <c r="L5314" s="3" t="str">
        <f t="shared" si="661"/>
        <v>1050</v>
      </c>
      <c r="M5314" s="10">
        <v>1050</v>
      </c>
      <c r="N5314" s="3" t="str">
        <f t="shared" si="656"/>
        <v>1940</v>
      </c>
      <c r="O5314" s="3" t="str">
        <f t="shared" si="657"/>
        <v>999</v>
      </c>
      <c r="P5314" s="3" t="str">
        <f t="shared" si="662"/>
        <v>9</v>
      </c>
      <c r="Q5314" s="11">
        <f>+VLOOKUP(M5314,'Dimension descriptions'!K:M,2,FALSE)</f>
        <v>50</v>
      </c>
      <c r="R5314" s="33">
        <v>50</v>
      </c>
      <c r="S5314" s="11" t="str">
        <f>+VLOOKUP(R5314,'Dimension descriptions'!K:M,3)</f>
        <v>CLASSROOM-GENERAL</v>
      </c>
      <c r="T5314" s="3" t="str">
        <f t="shared" si="663"/>
        <v>Y</v>
      </c>
      <c r="U5314" t="e">
        <f>+VLOOKUP(R5314,'FY21 P13 Allotment memo'!O:O,1,FALSE)</f>
        <v>#N/A</v>
      </c>
      <c r="V5314"/>
      <c r="W5314"/>
      <c r="X5314"/>
      <c r="Y5314"/>
      <c r="Z5314"/>
    </row>
    <row r="5315" spans="1:26">
      <c r="A5315">
        <v>21</v>
      </c>
      <c r="B5315" t="s">
        <v>6952</v>
      </c>
      <c r="C5315" t="s">
        <v>6953</v>
      </c>
      <c r="D5315">
        <v>81</v>
      </c>
      <c r="E5315">
        <v>0</v>
      </c>
      <c r="F5315">
        <v>0</v>
      </c>
      <c r="G5315" s="2">
        <f t="shared" si="658"/>
        <v>0</v>
      </c>
      <c r="H5315" s="3" t="str">
        <f t="shared" si="659"/>
        <v>21</v>
      </c>
      <c r="I5315" s="3" t="str">
        <f t="shared" si="660"/>
        <v>104</v>
      </c>
      <c r="J5315" s="3">
        <v>104</v>
      </c>
      <c r="K5315" s="3" t="str">
        <f>+VLOOKUP(J5315,'Dimension descriptions'!P:R,3,FALSE)</f>
        <v>Adams Elementary</v>
      </c>
      <c r="L5315" s="3" t="str">
        <f t="shared" si="661"/>
        <v>1050</v>
      </c>
      <c r="M5315" s="10">
        <v>1050</v>
      </c>
      <c r="N5315" s="3" t="str">
        <f t="shared" si="656"/>
        <v>3900</v>
      </c>
      <c r="O5315" s="3" t="str">
        <f t="shared" si="657"/>
        <v>999</v>
      </c>
      <c r="P5315" s="3" t="str">
        <f t="shared" si="662"/>
        <v>9</v>
      </c>
      <c r="Q5315" s="11">
        <f>+VLOOKUP(M5315,'Dimension descriptions'!K:M,2,FALSE)</f>
        <v>50</v>
      </c>
      <c r="R5315" s="33">
        <v>50</v>
      </c>
      <c r="S5315" s="11" t="str">
        <f>+VLOOKUP(R5315,'Dimension descriptions'!K:M,3)</f>
        <v>CLASSROOM-GENERAL</v>
      </c>
      <c r="T5315" s="3" t="str">
        <f t="shared" si="663"/>
        <v>Y</v>
      </c>
      <c r="U5315" t="e">
        <f>+VLOOKUP(R5315,'FY21 P13 Allotment memo'!O:O,1,FALSE)</f>
        <v>#N/A</v>
      </c>
      <c r="V5315"/>
      <c r="W5315"/>
      <c r="X5315"/>
      <c r="Y5315"/>
      <c r="Z5315"/>
    </row>
    <row r="5316" spans="1:26">
      <c r="A5316">
        <v>21</v>
      </c>
      <c r="B5316" t="s">
        <v>6954</v>
      </c>
      <c r="C5316" t="s">
        <v>480</v>
      </c>
      <c r="D5316">
        <v>81</v>
      </c>
      <c r="E5316">
        <v>0</v>
      </c>
      <c r="F5316">
        <v>0</v>
      </c>
      <c r="G5316" s="2">
        <f t="shared" si="658"/>
        <v>0</v>
      </c>
      <c r="H5316" s="3" t="str">
        <f t="shared" si="659"/>
        <v>21</v>
      </c>
      <c r="I5316" s="3" t="str">
        <f t="shared" si="660"/>
        <v>104</v>
      </c>
      <c r="J5316" s="3">
        <v>104</v>
      </c>
      <c r="K5316" s="3" t="str">
        <f>+VLOOKUP(J5316,'Dimension descriptions'!P:R,3,FALSE)</f>
        <v>Adams Elementary</v>
      </c>
      <c r="L5316" s="3" t="str">
        <f t="shared" si="661"/>
        <v>1050</v>
      </c>
      <c r="M5316" s="10">
        <v>1050</v>
      </c>
      <c r="N5316" s="3" t="str">
        <f t="shared" si="656"/>
        <v>5200</v>
      </c>
      <c r="O5316" s="3" t="str">
        <f t="shared" si="657"/>
        <v>999</v>
      </c>
      <c r="P5316" s="3" t="str">
        <f t="shared" si="662"/>
        <v>9</v>
      </c>
      <c r="Q5316" s="11">
        <f>+VLOOKUP(M5316,'Dimension descriptions'!K:M,2,FALSE)</f>
        <v>50</v>
      </c>
      <c r="R5316" s="33">
        <v>50</v>
      </c>
      <c r="S5316" s="11" t="str">
        <f>+VLOOKUP(R5316,'Dimension descriptions'!K:M,3)</f>
        <v>CLASSROOM-GENERAL</v>
      </c>
      <c r="T5316" s="3" t="str">
        <f t="shared" si="663"/>
        <v>Y</v>
      </c>
      <c r="U5316" t="e">
        <f>+VLOOKUP(R5316,'FY21 P13 Allotment memo'!O:O,1,FALSE)</f>
        <v>#N/A</v>
      </c>
      <c r="V5316"/>
      <c r="W5316"/>
      <c r="X5316"/>
      <c r="Y5316"/>
      <c r="Z5316"/>
    </row>
    <row r="5317" spans="1:26">
      <c r="A5317">
        <v>21</v>
      </c>
      <c r="B5317" t="s">
        <v>6955</v>
      </c>
      <c r="C5317" t="s">
        <v>480</v>
      </c>
      <c r="D5317">
        <v>81</v>
      </c>
      <c r="E5317">
        <v>0</v>
      </c>
      <c r="F5317">
        <v>0</v>
      </c>
      <c r="G5317" s="2">
        <f t="shared" si="658"/>
        <v>0</v>
      </c>
      <c r="H5317" s="3" t="str">
        <f t="shared" si="659"/>
        <v>21</v>
      </c>
      <c r="I5317" s="3" t="str">
        <f t="shared" si="660"/>
        <v>104</v>
      </c>
      <c r="J5317" s="3">
        <v>104</v>
      </c>
      <c r="K5317" s="3" t="str">
        <f>+VLOOKUP(J5317,'Dimension descriptions'!P:R,3,FALSE)</f>
        <v>Adams Elementary</v>
      </c>
      <c r="L5317" s="3" t="str">
        <f t="shared" si="661"/>
        <v>9999</v>
      </c>
      <c r="M5317" s="10">
        <v>9999</v>
      </c>
      <c r="N5317" s="3" t="str">
        <f t="shared" si="656"/>
        <v>5200</v>
      </c>
      <c r="O5317" s="3" t="str">
        <f t="shared" si="657"/>
        <v>999</v>
      </c>
      <c r="P5317" s="3" t="str">
        <f t="shared" si="662"/>
        <v>9</v>
      </c>
      <c r="Q5317" s="11">
        <f>+VLOOKUP(M5317,'Dimension descriptions'!K:M,2,FALSE)</f>
        <v>9999</v>
      </c>
      <c r="R5317" s="33">
        <v>9999</v>
      </c>
      <c r="S5317" s="11" t="str">
        <f>+VLOOKUP(R5317,'Dimension descriptions'!K:M,3)</f>
        <v>UNDISTRIBUTED BY PROGRAM</v>
      </c>
      <c r="T5317" s="3" t="str">
        <f t="shared" si="663"/>
        <v>N</v>
      </c>
      <c r="U5317" t="e">
        <f>+VLOOKUP(R5317,'FY21 P13 Allotment memo'!O:O,1,FALSE)</f>
        <v>#N/A</v>
      </c>
      <c r="V5317"/>
      <c r="W5317"/>
      <c r="X5317"/>
      <c r="Y5317"/>
      <c r="Z5317"/>
    </row>
    <row r="5318" spans="1:26">
      <c r="A5318">
        <v>21</v>
      </c>
      <c r="B5318" t="s">
        <v>6956</v>
      </c>
      <c r="C5318" t="s">
        <v>480</v>
      </c>
      <c r="D5318">
        <v>81</v>
      </c>
      <c r="E5318">
        <v>0</v>
      </c>
      <c r="F5318">
        <v>0</v>
      </c>
      <c r="G5318" s="2">
        <f t="shared" si="658"/>
        <v>0</v>
      </c>
      <c r="H5318" s="3" t="str">
        <f t="shared" si="659"/>
        <v>21</v>
      </c>
      <c r="I5318" s="3" t="str">
        <f t="shared" si="660"/>
        <v>104</v>
      </c>
      <c r="J5318" s="3">
        <v>104</v>
      </c>
      <c r="K5318" s="3" t="str">
        <f>+VLOOKUP(J5318,'Dimension descriptions'!P:R,3,FALSE)</f>
        <v>Adams Elementary</v>
      </c>
      <c r="L5318" s="3" t="str">
        <f t="shared" si="661"/>
        <v>9999</v>
      </c>
      <c r="M5318" s="10">
        <v>9999</v>
      </c>
      <c r="N5318" s="3" t="str">
        <f t="shared" ref="N5318:N5381" si="664">+MID(B5318,16,4)</f>
        <v>6100</v>
      </c>
      <c r="O5318" s="3" t="str">
        <f t="shared" ref="O5318:O5381" si="665">+RIGHT(B5318,3)</f>
        <v>999</v>
      </c>
      <c r="P5318" s="3" t="str">
        <f t="shared" si="662"/>
        <v>9</v>
      </c>
      <c r="Q5318" s="11">
        <f>+VLOOKUP(M5318,'Dimension descriptions'!K:M,2,FALSE)</f>
        <v>9999</v>
      </c>
      <c r="R5318" s="33">
        <v>9999</v>
      </c>
      <c r="S5318" s="11" t="str">
        <f>+VLOOKUP(R5318,'Dimension descriptions'!K:M,3)</f>
        <v>UNDISTRIBUTED BY PROGRAM</v>
      </c>
      <c r="T5318" s="3" t="str">
        <f t="shared" si="663"/>
        <v>N</v>
      </c>
      <c r="U5318" t="e">
        <f>+VLOOKUP(R5318,'FY21 P13 Allotment memo'!O:O,1,FALSE)</f>
        <v>#N/A</v>
      </c>
      <c r="V5318"/>
      <c r="W5318"/>
      <c r="X5318"/>
      <c r="Y5318"/>
      <c r="Z5318"/>
    </row>
    <row r="5319" spans="1:26">
      <c r="A5319">
        <v>21</v>
      </c>
      <c r="B5319" t="s">
        <v>6957</v>
      </c>
      <c r="C5319" t="s">
        <v>6935</v>
      </c>
      <c r="D5319">
        <v>81</v>
      </c>
      <c r="E5319">
        <v>0</v>
      </c>
      <c r="F5319">
        <v>0</v>
      </c>
      <c r="G5319" s="2">
        <f t="shared" ref="G5319:G5382" si="666">+E5319-F5319</f>
        <v>0</v>
      </c>
      <c r="H5319" s="3" t="str">
        <f t="shared" ref="H5319:H5382" si="667">+LEFT(B5319,2)</f>
        <v>21</v>
      </c>
      <c r="I5319" s="3" t="str">
        <f t="shared" ref="I5319:I5382" si="668">+MID(B5319,4,3)</f>
        <v>110</v>
      </c>
      <c r="J5319" s="3">
        <v>110</v>
      </c>
      <c r="K5319" s="3" t="str">
        <f>+VLOOKUP(J5319,'Dimension descriptions'!P:R,3,FALSE)</f>
        <v>Bridger Elementary</v>
      </c>
      <c r="L5319" s="3" t="str">
        <f t="shared" ref="L5319:L5382" si="669">+MID(B5319,11,4)</f>
        <v>1050</v>
      </c>
      <c r="M5319" s="10">
        <v>1050</v>
      </c>
      <c r="N5319" s="3" t="str">
        <f t="shared" si="664"/>
        <v>1310</v>
      </c>
      <c r="O5319" s="3" t="str">
        <f t="shared" si="665"/>
        <v>999</v>
      </c>
      <c r="P5319" s="3" t="str">
        <f t="shared" ref="P5319:P5382" si="670">+LEFT(O5319,1)</f>
        <v>9</v>
      </c>
      <c r="Q5319" s="11">
        <f>+VLOOKUP(M5319,'Dimension descriptions'!K:M,2,FALSE)</f>
        <v>50</v>
      </c>
      <c r="R5319" s="33">
        <v>50</v>
      </c>
      <c r="S5319" s="11" t="str">
        <f>+VLOOKUP(R5319,'Dimension descriptions'!K:M,3)</f>
        <v>CLASSROOM-GENERAL</v>
      </c>
      <c r="T5319" s="3" t="str">
        <f t="shared" ref="T5319:T5382" si="671">+IF(Q5319=M5319,"N","Y")</f>
        <v>Y</v>
      </c>
      <c r="U5319" t="e">
        <f>+VLOOKUP(R5319,'FY21 P13 Allotment memo'!O:O,1,FALSE)</f>
        <v>#N/A</v>
      </c>
      <c r="V5319"/>
      <c r="W5319"/>
      <c r="X5319"/>
      <c r="Y5319"/>
      <c r="Z5319"/>
    </row>
    <row r="5320" spans="1:26">
      <c r="A5320">
        <v>21</v>
      </c>
      <c r="B5320" t="s">
        <v>6958</v>
      </c>
      <c r="C5320" t="s">
        <v>6937</v>
      </c>
      <c r="D5320">
        <v>81</v>
      </c>
      <c r="E5320">
        <v>0</v>
      </c>
      <c r="F5320">
        <v>0</v>
      </c>
      <c r="G5320" s="2">
        <f t="shared" si="666"/>
        <v>0</v>
      </c>
      <c r="H5320" s="3" t="str">
        <f t="shared" si="667"/>
        <v>21</v>
      </c>
      <c r="I5320" s="3" t="str">
        <f t="shared" si="668"/>
        <v>110</v>
      </c>
      <c r="J5320" s="3">
        <v>110</v>
      </c>
      <c r="K5320" s="3" t="str">
        <f>+VLOOKUP(J5320,'Dimension descriptions'!P:R,3,FALSE)</f>
        <v>Bridger Elementary</v>
      </c>
      <c r="L5320" s="3" t="str">
        <f t="shared" si="669"/>
        <v>1050</v>
      </c>
      <c r="M5320" s="10">
        <v>1050</v>
      </c>
      <c r="N5320" s="3" t="str">
        <f t="shared" si="664"/>
        <v>1320</v>
      </c>
      <c r="O5320" s="3" t="str">
        <f t="shared" si="665"/>
        <v>999</v>
      </c>
      <c r="P5320" s="3" t="str">
        <f t="shared" si="670"/>
        <v>9</v>
      </c>
      <c r="Q5320" s="11">
        <f>+VLOOKUP(M5320,'Dimension descriptions'!K:M,2,FALSE)</f>
        <v>50</v>
      </c>
      <c r="R5320" s="33">
        <v>50</v>
      </c>
      <c r="S5320" s="11" t="str">
        <f>+VLOOKUP(R5320,'Dimension descriptions'!K:M,3)</f>
        <v>CLASSROOM-GENERAL</v>
      </c>
      <c r="T5320" s="3" t="str">
        <f t="shared" si="671"/>
        <v>Y</v>
      </c>
      <c r="U5320" t="e">
        <f>+VLOOKUP(R5320,'FY21 P13 Allotment memo'!O:O,1,FALSE)</f>
        <v>#N/A</v>
      </c>
      <c r="V5320"/>
      <c r="W5320"/>
      <c r="X5320"/>
      <c r="Y5320"/>
      <c r="Z5320"/>
    </row>
    <row r="5321" spans="1:26">
      <c r="A5321">
        <v>21</v>
      </c>
      <c r="B5321" t="s">
        <v>6959</v>
      </c>
      <c r="C5321" t="s">
        <v>6939</v>
      </c>
      <c r="D5321">
        <v>81</v>
      </c>
      <c r="E5321">
        <v>0</v>
      </c>
      <c r="F5321">
        <v>0</v>
      </c>
      <c r="G5321" s="2">
        <f t="shared" si="666"/>
        <v>0</v>
      </c>
      <c r="H5321" s="3" t="str">
        <f t="shared" si="667"/>
        <v>21</v>
      </c>
      <c r="I5321" s="3" t="str">
        <f t="shared" si="668"/>
        <v>110</v>
      </c>
      <c r="J5321" s="3">
        <v>110</v>
      </c>
      <c r="K5321" s="3" t="str">
        <f>+VLOOKUP(J5321,'Dimension descriptions'!P:R,3,FALSE)</f>
        <v>Bridger Elementary</v>
      </c>
      <c r="L5321" s="3" t="str">
        <f t="shared" si="669"/>
        <v>1050</v>
      </c>
      <c r="M5321" s="10">
        <v>1050</v>
      </c>
      <c r="N5321" s="3" t="str">
        <f t="shared" si="664"/>
        <v>1400</v>
      </c>
      <c r="O5321" s="3" t="str">
        <f t="shared" si="665"/>
        <v>999</v>
      </c>
      <c r="P5321" s="3" t="str">
        <f t="shared" si="670"/>
        <v>9</v>
      </c>
      <c r="Q5321" s="11">
        <f>+VLOOKUP(M5321,'Dimension descriptions'!K:M,2,FALSE)</f>
        <v>50</v>
      </c>
      <c r="R5321" s="33">
        <v>50</v>
      </c>
      <c r="S5321" s="11" t="str">
        <f>+VLOOKUP(R5321,'Dimension descriptions'!K:M,3)</f>
        <v>CLASSROOM-GENERAL</v>
      </c>
      <c r="T5321" s="3" t="str">
        <f t="shared" si="671"/>
        <v>Y</v>
      </c>
      <c r="U5321" t="e">
        <f>+VLOOKUP(R5321,'FY21 P13 Allotment memo'!O:O,1,FALSE)</f>
        <v>#N/A</v>
      </c>
      <c r="V5321"/>
      <c r="W5321"/>
      <c r="X5321"/>
      <c r="Y5321"/>
      <c r="Z5321"/>
    </row>
    <row r="5322" spans="1:26">
      <c r="A5322">
        <v>21</v>
      </c>
      <c r="B5322" t="s">
        <v>6960</v>
      </c>
      <c r="C5322" t="s">
        <v>6941</v>
      </c>
      <c r="D5322">
        <v>81</v>
      </c>
      <c r="E5322">
        <v>0</v>
      </c>
      <c r="F5322">
        <v>0</v>
      </c>
      <c r="G5322" s="2">
        <f t="shared" si="666"/>
        <v>0</v>
      </c>
      <c r="H5322" s="3" t="str">
        <f t="shared" si="667"/>
        <v>21</v>
      </c>
      <c r="I5322" s="3" t="str">
        <f t="shared" si="668"/>
        <v>110</v>
      </c>
      <c r="J5322" s="3">
        <v>110</v>
      </c>
      <c r="K5322" s="3" t="str">
        <f>+VLOOKUP(J5322,'Dimension descriptions'!P:R,3,FALSE)</f>
        <v>Bridger Elementary</v>
      </c>
      <c r="L5322" s="3" t="str">
        <f t="shared" si="669"/>
        <v>1050</v>
      </c>
      <c r="M5322" s="10">
        <v>1050</v>
      </c>
      <c r="N5322" s="3" t="str">
        <f t="shared" si="664"/>
        <v>1500</v>
      </c>
      <c r="O5322" s="3" t="str">
        <f t="shared" si="665"/>
        <v>999</v>
      </c>
      <c r="P5322" s="3" t="str">
        <f t="shared" si="670"/>
        <v>9</v>
      </c>
      <c r="Q5322" s="11">
        <f>+VLOOKUP(M5322,'Dimension descriptions'!K:M,2,FALSE)</f>
        <v>50</v>
      </c>
      <c r="R5322" s="33">
        <v>50</v>
      </c>
      <c r="S5322" s="11" t="str">
        <f>+VLOOKUP(R5322,'Dimension descriptions'!K:M,3)</f>
        <v>CLASSROOM-GENERAL</v>
      </c>
      <c r="T5322" s="3" t="str">
        <f t="shared" si="671"/>
        <v>Y</v>
      </c>
      <c r="U5322" t="e">
        <f>+VLOOKUP(R5322,'FY21 P13 Allotment memo'!O:O,1,FALSE)</f>
        <v>#N/A</v>
      </c>
      <c r="V5322"/>
      <c r="W5322"/>
      <c r="X5322"/>
      <c r="Y5322"/>
      <c r="Z5322"/>
    </row>
    <row r="5323" spans="1:26">
      <c r="A5323">
        <v>21</v>
      </c>
      <c r="B5323" t="s">
        <v>6961</v>
      </c>
      <c r="C5323" t="s">
        <v>6941</v>
      </c>
      <c r="D5323">
        <v>81</v>
      </c>
      <c r="E5323">
        <v>0</v>
      </c>
      <c r="F5323">
        <v>0</v>
      </c>
      <c r="G5323" s="2">
        <f t="shared" si="666"/>
        <v>0</v>
      </c>
      <c r="H5323" s="3" t="str">
        <f t="shared" si="667"/>
        <v>21</v>
      </c>
      <c r="I5323" s="3" t="str">
        <f t="shared" si="668"/>
        <v>110</v>
      </c>
      <c r="J5323" s="3">
        <v>110</v>
      </c>
      <c r="K5323" s="3" t="str">
        <f>+VLOOKUP(J5323,'Dimension descriptions'!P:R,3,FALSE)</f>
        <v>Bridger Elementary</v>
      </c>
      <c r="L5323" s="3" t="str">
        <f t="shared" si="669"/>
        <v>1050</v>
      </c>
      <c r="M5323" s="10">
        <v>1050</v>
      </c>
      <c r="N5323" s="3" t="str">
        <f t="shared" si="664"/>
        <v>1510</v>
      </c>
      <c r="O5323" s="3" t="str">
        <f t="shared" si="665"/>
        <v>999</v>
      </c>
      <c r="P5323" s="3" t="str">
        <f t="shared" si="670"/>
        <v>9</v>
      </c>
      <c r="Q5323" s="11">
        <f>+VLOOKUP(M5323,'Dimension descriptions'!K:M,2,FALSE)</f>
        <v>50</v>
      </c>
      <c r="R5323" s="33">
        <v>50</v>
      </c>
      <c r="S5323" s="11" t="str">
        <f>+VLOOKUP(R5323,'Dimension descriptions'!K:M,3)</f>
        <v>CLASSROOM-GENERAL</v>
      </c>
      <c r="T5323" s="3" t="str">
        <f t="shared" si="671"/>
        <v>Y</v>
      </c>
      <c r="U5323" t="e">
        <f>+VLOOKUP(R5323,'FY21 P13 Allotment memo'!O:O,1,FALSE)</f>
        <v>#N/A</v>
      </c>
      <c r="V5323"/>
      <c r="W5323"/>
      <c r="X5323"/>
      <c r="Y5323"/>
      <c r="Z5323"/>
    </row>
    <row r="5324" spans="1:26">
      <c r="A5324">
        <v>21</v>
      </c>
      <c r="B5324" t="s">
        <v>6962</v>
      </c>
      <c r="C5324" t="s">
        <v>6944</v>
      </c>
      <c r="D5324">
        <v>81</v>
      </c>
      <c r="E5324">
        <v>0</v>
      </c>
      <c r="F5324">
        <v>0</v>
      </c>
      <c r="G5324" s="2">
        <f t="shared" si="666"/>
        <v>0</v>
      </c>
      <c r="H5324" s="3" t="str">
        <f t="shared" si="667"/>
        <v>21</v>
      </c>
      <c r="I5324" s="3" t="str">
        <f t="shared" si="668"/>
        <v>110</v>
      </c>
      <c r="J5324" s="3">
        <v>110</v>
      </c>
      <c r="K5324" s="3" t="str">
        <f>+VLOOKUP(J5324,'Dimension descriptions'!P:R,3,FALSE)</f>
        <v>Bridger Elementary</v>
      </c>
      <c r="L5324" s="3" t="str">
        <f t="shared" si="669"/>
        <v>1050</v>
      </c>
      <c r="M5324" s="10">
        <v>1050</v>
      </c>
      <c r="N5324" s="3" t="str">
        <f t="shared" si="664"/>
        <v>1740</v>
      </c>
      <c r="O5324" s="3" t="str">
        <f t="shared" si="665"/>
        <v>999</v>
      </c>
      <c r="P5324" s="3" t="str">
        <f t="shared" si="670"/>
        <v>9</v>
      </c>
      <c r="Q5324" s="11">
        <f>+VLOOKUP(M5324,'Dimension descriptions'!K:M,2,FALSE)</f>
        <v>50</v>
      </c>
      <c r="R5324" s="33">
        <v>50</v>
      </c>
      <c r="S5324" s="11" t="str">
        <f>+VLOOKUP(R5324,'Dimension descriptions'!K:M,3)</f>
        <v>CLASSROOM-GENERAL</v>
      </c>
      <c r="T5324" s="3" t="str">
        <f t="shared" si="671"/>
        <v>Y</v>
      </c>
      <c r="U5324" t="e">
        <f>+VLOOKUP(R5324,'FY21 P13 Allotment memo'!O:O,1,FALSE)</f>
        <v>#N/A</v>
      </c>
      <c r="V5324"/>
      <c r="W5324"/>
      <c r="X5324"/>
      <c r="Y5324"/>
      <c r="Z5324"/>
    </row>
    <row r="5325" spans="1:26">
      <c r="A5325">
        <v>21</v>
      </c>
      <c r="B5325" t="s">
        <v>6963</v>
      </c>
      <c r="C5325" t="s">
        <v>6946</v>
      </c>
      <c r="D5325">
        <v>81</v>
      </c>
      <c r="E5325">
        <v>0</v>
      </c>
      <c r="F5325">
        <v>0</v>
      </c>
      <c r="G5325" s="2">
        <f t="shared" si="666"/>
        <v>0</v>
      </c>
      <c r="H5325" s="3" t="str">
        <f t="shared" si="667"/>
        <v>21</v>
      </c>
      <c r="I5325" s="3" t="str">
        <f t="shared" si="668"/>
        <v>110</v>
      </c>
      <c r="J5325" s="3">
        <v>110</v>
      </c>
      <c r="K5325" s="3" t="str">
        <f>+VLOOKUP(J5325,'Dimension descriptions'!P:R,3,FALSE)</f>
        <v>Bridger Elementary</v>
      </c>
      <c r="L5325" s="3" t="str">
        <f t="shared" si="669"/>
        <v>1050</v>
      </c>
      <c r="M5325" s="10">
        <v>1050</v>
      </c>
      <c r="N5325" s="3" t="str">
        <f t="shared" si="664"/>
        <v>1750</v>
      </c>
      <c r="O5325" s="3" t="str">
        <f t="shared" si="665"/>
        <v>999</v>
      </c>
      <c r="P5325" s="3" t="str">
        <f t="shared" si="670"/>
        <v>9</v>
      </c>
      <c r="Q5325" s="11">
        <f>+VLOOKUP(M5325,'Dimension descriptions'!K:M,2,FALSE)</f>
        <v>50</v>
      </c>
      <c r="R5325" s="33">
        <v>50</v>
      </c>
      <c r="S5325" s="11" t="str">
        <f>+VLOOKUP(R5325,'Dimension descriptions'!K:M,3)</f>
        <v>CLASSROOM-GENERAL</v>
      </c>
      <c r="T5325" s="3" t="str">
        <f t="shared" si="671"/>
        <v>Y</v>
      </c>
      <c r="U5325" t="e">
        <f>+VLOOKUP(R5325,'FY21 P13 Allotment memo'!O:O,1,FALSE)</f>
        <v>#N/A</v>
      </c>
      <c r="V5325"/>
      <c r="W5325"/>
      <c r="X5325"/>
      <c r="Y5325"/>
      <c r="Z5325"/>
    </row>
    <row r="5326" spans="1:26">
      <c r="A5326">
        <v>21</v>
      </c>
      <c r="B5326" t="s">
        <v>6964</v>
      </c>
      <c r="C5326" t="s">
        <v>6948</v>
      </c>
      <c r="D5326">
        <v>81</v>
      </c>
      <c r="E5326">
        <v>0</v>
      </c>
      <c r="F5326">
        <v>8172.14</v>
      </c>
      <c r="G5326" s="2">
        <f t="shared" si="666"/>
        <v>-8172.14</v>
      </c>
      <c r="H5326" s="3" t="str">
        <f t="shared" si="667"/>
        <v>21</v>
      </c>
      <c r="I5326" s="3" t="str">
        <f t="shared" si="668"/>
        <v>110</v>
      </c>
      <c r="J5326" s="3">
        <v>110</v>
      </c>
      <c r="K5326" s="3" t="str">
        <f>+VLOOKUP(J5326,'Dimension descriptions'!P:R,3,FALSE)</f>
        <v>Bridger Elementary</v>
      </c>
      <c r="L5326" s="3" t="str">
        <f t="shared" si="669"/>
        <v>1050</v>
      </c>
      <c r="M5326" s="10">
        <v>1050</v>
      </c>
      <c r="N5326" s="3" t="str">
        <f t="shared" si="664"/>
        <v>1800</v>
      </c>
      <c r="O5326" s="3" t="str">
        <f t="shared" si="665"/>
        <v>999</v>
      </c>
      <c r="P5326" s="3" t="str">
        <f t="shared" si="670"/>
        <v>9</v>
      </c>
      <c r="Q5326" s="11">
        <f>+VLOOKUP(M5326,'Dimension descriptions'!K:M,2,FALSE)</f>
        <v>50</v>
      </c>
      <c r="R5326" s="33">
        <v>50</v>
      </c>
      <c r="S5326" s="11" t="str">
        <f>+VLOOKUP(R5326,'Dimension descriptions'!K:M,3)</f>
        <v>CLASSROOM-GENERAL</v>
      </c>
      <c r="T5326" s="3" t="str">
        <f t="shared" si="671"/>
        <v>Y</v>
      </c>
      <c r="U5326" t="e">
        <f>+VLOOKUP(R5326,'FY21 P13 Allotment memo'!O:O,1,FALSE)</f>
        <v>#N/A</v>
      </c>
      <c r="V5326"/>
      <c r="W5326"/>
      <c r="X5326"/>
      <c r="Y5326"/>
      <c r="Z5326"/>
    </row>
    <row r="5327" spans="1:26">
      <c r="A5327">
        <v>21</v>
      </c>
      <c r="B5327" t="s">
        <v>6965</v>
      </c>
      <c r="C5327" t="s">
        <v>1008</v>
      </c>
      <c r="D5327">
        <v>81</v>
      </c>
      <c r="E5327">
        <v>0</v>
      </c>
      <c r="F5327">
        <v>0</v>
      </c>
      <c r="G5327" s="2">
        <f t="shared" si="666"/>
        <v>0</v>
      </c>
      <c r="H5327" s="3" t="str">
        <f t="shared" si="667"/>
        <v>21</v>
      </c>
      <c r="I5327" s="3" t="str">
        <f t="shared" si="668"/>
        <v>110</v>
      </c>
      <c r="J5327" s="3">
        <v>110</v>
      </c>
      <c r="K5327" s="3" t="str">
        <f>+VLOOKUP(J5327,'Dimension descriptions'!P:R,3,FALSE)</f>
        <v>Bridger Elementary</v>
      </c>
      <c r="L5327" s="3" t="str">
        <f t="shared" si="669"/>
        <v>1050</v>
      </c>
      <c r="M5327" s="10">
        <v>1050</v>
      </c>
      <c r="N5327" s="3" t="str">
        <f t="shared" si="664"/>
        <v>1900</v>
      </c>
      <c r="O5327" s="3" t="str">
        <f t="shared" si="665"/>
        <v>999</v>
      </c>
      <c r="P5327" s="3" t="str">
        <f t="shared" si="670"/>
        <v>9</v>
      </c>
      <c r="Q5327" s="11">
        <f>+VLOOKUP(M5327,'Dimension descriptions'!K:M,2,FALSE)</f>
        <v>50</v>
      </c>
      <c r="R5327" s="33">
        <v>50</v>
      </c>
      <c r="S5327" s="11" t="str">
        <f>+VLOOKUP(R5327,'Dimension descriptions'!K:M,3)</f>
        <v>CLASSROOM-GENERAL</v>
      </c>
      <c r="T5327" s="3" t="str">
        <f t="shared" si="671"/>
        <v>Y</v>
      </c>
      <c r="U5327" t="e">
        <f>+VLOOKUP(R5327,'FY21 P13 Allotment memo'!O:O,1,FALSE)</f>
        <v>#N/A</v>
      </c>
      <c r="V5327"/>
      <c r="W5327"/>
      <c r="X5327"/>
      <c r="Y5327"/>
      <c r="Z5327"/>
    </row>
    <row r="5328" spans="1:26">
      <c r="A5328">
        <v>21</v>
      </c>
      <c r="B5328" t="s">
        <v>6966</v>
      </c>
      <c r="C5328" t="s">
        <v>6951</v>
      </c>
      <c r="D5328">
        <v>81</v>
      </c>
      <c r="E5328">
        <v>0</v>
      </c>
      <c r="F5328">
        <v>0</v>
      </c>
      <c r="G5328" s="2">
        <f t="shared" si="666"/>
        <v>0</v>
      </c>
      <c r="H5328" s="3" t="str">
        <f t="shared" si="667"/>
        <v>21</v>
      </c>
      <c r="I5328" s="3" t="str">
        <f t="shared" si="668"/>
        <v>110</v>
      </c>
      <c r="J5328" s="3">
        <v>110</v>
      </c>
      <c r="K5328" s="3" t="str">
        <f>+VLOOKUP(J5328,'Dimension descriptions'!P:R,3,FALSE)</f>
        <v>Bridger Elementary</v>
      </c>
      <c r="L5328" s="3" t="str">
        <f t="shared" si="669"/>
        <v>1050</v>
      </c>
      <c r="M5328" s="10">
        <v>1050</v>
      </c>
      <c r="N5328" s="3" t="str">
        <f t="shared" si="664"/>
        <v>1940</v>
      </c>
      <c r="O5328" s="3" t="str">
        <f t="shared" si="665"/>
        <v>999</v>
      </c>
      <c r="P5328" s="3" t="str">
        <f t="shared" si="670"/>
        <v>9</v>
      </c>
      <c r="Q5328" s="11">
        <f>+VLOOKUP(M5328,'Dimension descriptions'!K:M,2,FALSE)</f>
        <v>50</v>
      </c>
      <c r="R5328" s="33">
        <v>50</v>
      </c>
      <c r="S5328" s="11" t="str">
        <f>+VLOOKUP(R5328,'Dimension descriptions'!K:M,3)</f>
        <v>CLASSROOM-GENERAL</v>
      </c>
      <c r="T5328" s="3" t="str">
        <f t="shared" si="671"/>
        <v>Y</v>
      </c>
      <c r="U5328" t="e">
        <f>+VLOOKUP(R5328,'FY21 P13 Allotment memo'!O:O,1,FALSE)</f>
        <v>#N/A</v>
      </c>
      <c r="V5328"/>
      <c r="W5328"/>
      <c r="X5328"/>
      <c r="Y5328"/>
      <c r="Z5328"/>
    </row>
    <row r="5329" spans="1:26">
      <c r="A5329">
        <v>21</v>
      </c>
      <c r="B5329" t="s">
        <v>6967</v>
      </c>
      <c r="C5329" t="s">
        <v>6953</v>
      </c>
      <c r="D5329">
        <v>81</v>
      </c>
      <c r="E5329">
        <v>0</v>
      </c>
      <c r="F5329">
        <v>0</v>
      </c>
      <c r="G5329" s="2">
        <f t="shared" si="666"/>
        <v>0</v>
      </c>
      <c r="H5329" s="3" t="str">
        <f t="shared" si="667"/>
        <v>21</v>
      </c>
      <c r="I5329" s="3" t="str">
        <f t="shared" si="668"/>
        <v>110</v>
      </c>
      <c r="J5329" s="3">
        <v>110</v>
      </c>
      <c r="K5329" s="3" t="str">
        <f>+VLOOKUP(J5329,'Dimension descriptions'!P:R,3,FALSE)</f>
        <v>Bridger Elementary</v>
      </c>
      <c r="L5329" s="3" t="str">
        <f t="shared" si="669"/>
        <v>1050</v>
      </c>
      <c r="M5329" s="10">
        <v>1050</v>
      </c>
      <c r="N5329" s="3" t="str">
        <f t="shared" si="664"/>
        <v>3900</v>
      </c>
      <c r="O5329" s="3" t="str">
        <f t="shared" si="665"/>
        <v>999</v>
      </c>
      <c r="P5329" s="3" t="str">
        <f t="shared" si="670"/>
        <v>9</v>
      </c>
      <c r="Q5329" s="11">
        <f>+VLOOKUP(M5329,'Dimension descriptions'!K:M,2,FALSE)</f>
        <v>50</v>
      </c>
      <c r="R5329" s="33">
        <v>50</v>
      </c>
      <c r="S5329" s="11" t="str">
        <f>+VLOOKUP(R5329,'Dimension descriptions'!K:M,3)</f>
        <v>CLASSROOM-GENERAL</v>
      </c>
      <c r="T5329" s="3" t="str">
        <f t="shared" si="671"/>
        <v>Y</v>
      </c>
      <c r="U5329" t="e">
        <f>+VLOOKUP(R5329,'FY21 P13 Allotment memo'!O:O,1,FALSE)</f>
        <v>#N/A</v>
      </c>
      <c r="V5329"/>
      <c r="W5329"/>
      <c r="X5329"/>
      <c r="Y5329"/>
      <c r="Z5329"/>
    </row>
    <row r="5330" spans="1:26">
      <c r="A5330">
        <v>21</v>
      </c>
      <c r="B5330" t="s">
        <v>6968</v>
      </c>
      <c r="C5330" t="s">
        <v>480</v>
      </c>
      <c r="D5330">
        <v>81</v>
      </c>
      <c r="E5330">
        <v>0</v>
      </c>
      <c r="F5330">
        <v>0</v>
      </c>
      <c r="G5330" s="2">
        <f t="shared" si="666"/>
        <v>0</v>
      </c>
      <c r="H5330" s="3" t="str">
        <f t="shared" si="667"/>
        <v>21</v>
      </c>
      <c r="I5330" s="3" t="str">
        <f t="shared" si="668"/>
        <v>110</v>
      </c>
      <c r="J5330" s="3">
        <v>110</v>
      </c>
      <c r="K5330" s="3" t="str">
        <f>+VLOOKUP(J5330,'Dimension descriptions'!P:R,3,FALSE)</f>
        <v>Bridger Elementary</v>
      </c>
      <c r="L5330" s="3" t="str">
        <f t="shared" si="669"/>
        <v>1050</v>
      </c>
      <c r="M5330" s="10">
        <v>1050</v>
      </c>
      <c r="N5330" s="3" t="str">
        <f t="shared" si="664"/>
        <v>5200</v>
      </c>
      <c r="O5330" s="3" t="str">
        <f t="shared" si="665"/>
        <v>999</v>
      </c>
      <c r="P5330" s="3" t="str">
        <f t="shared" si="670"/>
        <v>9</v>
      </c>
      <c r="Q5330" s="11">
        <f>+VLOOKUP(M5330,'Dimension descriptions'!K:M,2,FALSE)</f>
        <v>50</v>
      </c>
      <c r="R5330" s="33">
        <v>50</v>
      </c>
      <c r="S5330" s="11" t="str">
        <f>+VLOOKUP(R5330,'Dimension descriptions'!K:M,3)</f>
        <v>CLASSROOM-GENERAL</v>
      </c>
      <c r="T5330" s="3" t="str">
        <f t="shared" si="671"/>
        <v>Y</v>
      </c>
      <c r="U5330" t="e">
        <f>+VLOOKUP(R5330,'FY21 P13 Allotment memo'!O:O,1,FALSE)</f>
        <v>#N/A</v>
      </c>
      <c r="V5330"/>
      <c r="W5330"/>
      <c r="X5330"/>
      <c r="Y5330"/>
      <c r="Z5330"/>
    </row>
    <row r="5331" spans="1:26">
      <c r="A5331">
        <v>21</v>
      </c>
      <c r="B5331" t="s">
        <v>6969</v>
      </c>
      <c r="C5331" t="s">
        <v>480</v>
      </c>
      <c r="D5331">
        <v>81</v>
      </c>
      <c r="E5331">
        <v>0</v>
      </c>
      <c r="F5331">
        <v>0</v>
      </c>
      <c r="G5331" s="2">
        <f t="shared" si="666"/>
        <v>0</v>
      </c>
      <c r="H5331" s="3" t="str">
        <f t="shared" si="667"/>
        <v>21</v>
      </c>
      <c r="I5331" s="3" t="str">
        <f t="shared" si="668"/>
        <v>110</v>
      </c>
      <c r="J5331" s="3">
        <v>110</v>
      </c>
      <c r="K5331" s="3" t="str">
        <f>+VLOOKUP(J5331,'Dimension descriptions'!P:R,3,FALSE)</f>
        <v>Bridger Elementary</v>
      </c>
      <c r="L5331" s="3" t="str">
        <f t="shared" si="669"/>
        <v>9999</v>
      </c>
      <c r="M5331" s="10">
        <v>9999</v>
      </c>
      <c r="N5331" s="3" t="str">
        <f t="shared" si="664"/>
        <v>5200</v>
      </c>
      <c r="O5331" s="3" t="str">
        <f t="shared" si="665"/>
        <v>999</v>
      </c>
      <c r="P5331" s="3" t="str">
        <f t="shared" si="670"/>
        <v>9</v>
      </c>
      <c r="Q5331" s="11">
        <f>+VLOOKUP(M5331,'Dimension descriptions'!K:M,2,FALSE)</f>
        <v>9999</v>
      </c>
      <c r="R5331" s="33">
        <v>9999</v>
      </c>
      <c r="S5331" s="11" t="str">
        <f>+VLOOKUP(R5331,'Dimension descriptions'!K:M,3)</f>
        <v>UNDISTRIBUTED BY PROGRAM</v>
      </c>
      <c r="T5331" s="3" t="str">
        <f t="shared" si="671"/>
        <v>N</v>
      </c>
      <c r="U5331" t="e">
        <f>+VLOOKUP(R5331,'FY21 P13 Allotment memo'!O:O,1,FALSE)</f>
        <v>#N/A</v>
      </c>
      <c r="V5331"/>
      <c r="W5331"/>
      <c r="X5331"/>
      <c r="Y5331"/>
      <c r="Z5331"/>
    </row>
    <row r="5332" spans="1:26">
      <c r="A5332">
        <v>21</v>
      </c>
      <c r="B5332" t="s">
        <v>6970</v>
      </c>
      <c r="C5332" t="s">
        <v>480</v>
      </c>
      <c r="D5332">
        <v>81</v>
      </c>
      <c r="E5332">
        <v>0</v>
      </c>
      <c r="F5332">
        <v>0</v>
      </c>
      <c r="G5332" s="2">
        <f t="shared" si="666"/>
        <v>0</v>
      </c>
      <c r="H5332" s="3" t="str">
        <f t="shared" si="667"/>
        <v>21</v>
      </c>
      <c r="I5332" s="3" t="str">
        <f t="shared" si="668"/>
        <v>110</v>
      </c>
      <c r="J5332" s="3">
        <v>110</v>
      </c>
      <c r="K5332" s="3" t="str">
        <f>+VLOOKUP(J5332,'Dimension descriptions'!P:R,3,FALSE)</f>
        <v>Bridger Elementary</v>
      </c>
      <c r="L5332" s="3" t="str">
        <f t="shared" si="669"/>
        <v>9999</v>
      </c>
      <c r="M5332" s="10">
        <v>9999</v>
      </c>
      <c r="N5332" s="3" t="str">
        <f t="shared" si="664"/>
        <v>6100</v>
      </c>
      <c r="O5332" s="3" t="str">
        <f t="shared" si="665"/>
        <v>999</v>
      </c>
      <c r="P5332" s="3" t="str">
        <f t="shared" si="670"/>
        <v>9</v>
      </c>
      <c r="Q5332" s="11">
        <f>+VLOOKUP(M5332,'Dimension descriptions'!K:M,2,FALSE)</f>
        <v>9999</v>
      </c>
      <c r="R5332" s="33">
        <v>9999</v>
      </c>
      <c r="S5332" s="11" t="str">
        <f>+VLOOKUP(R5332,'Dimension descriptions'!K:M,3)</f>
        <v>UNDISTRIBUTED BY PROGRAM</v>
      </c>
      <c r="T5332" s="3" t="str">
        <f t="shared" si="671"/>
        <v>N</v>
      </c>
      <c r="U5332" t="e">
        <f>+VLOOKUP(R5332,'FY21 P13 Allotment memo'!O:O,1,FALSE)</f>
        <v>#N/A</v>
      </c>
      <c r="V5332"/>
      <c r="W5332"/>
      <c r="X5332"/>
      <c r="Y5332"/>
      <c r="Z5332"/>
    </row>
    <row r="5333" spans="1:26">
      <c r="A5333">
        <v>21</v>
      </c>
      <c r="B5333" t="s">
        <v>6971</v>
      </c>
      <c r="C5333" t="s">
        <v>6935</v>
      </c>
      <c r="D5333">
        <v>81</v>
      </c>
      <c r="E5333">
        <v>0</v>
      </c>
      <c r="F5333">
        <v>0</v>
      </c>
      <c r="G5333" s="2">
        <f t="shared" si="666"/>
        <v>0</v>
      </c>
      <c r="H5333" s="3" t="str">
        <f t="shared" si="667"/>
        <v>21</v>
      </c>
      <c r="I5333" s="3" t="str">
        <f t="shared" si="668"/>
        <v>112</v>
      </c>
      <c r="J5333" s="3">
        <v>112</v>
      </c>
      <c r="K5333" s="3" t="str">
        <f>+VLOOKUP(J5333,'Dimension descriptions'!P:R,3,FALSE)</f>
        <v>Ellis Elementary</v>
      </c>
      <c r="L5333" s="3" t="str">
        <f t="shared" si="669"/>
        <v>1050</v>
      </c>
      <c r="M5333" s="10">
        <v>1050</v>
      </c>
      <c r="N5333" s="3" t="str">
        <f t="shared" si="664"/>
        <v>1310</v>
      </c>
      <c r="O5333" s="3" t="str">
        <f t="shared" si="665"/>
        <v>999</v>
      </c>
      <c r="P5333" s="3" t="str">
        <f t="shared" si="670"/>
        <v>9</v>
      </c>
      <c r="Q5333" s="11">
        <f>+VLOOKUP(M5333,'Dimension descriptions'!K:M,2,FALSE)</f>
        <v>50</v>
      </c>
      <c r="R5333" s="33">
        <v>50</v>
      </c>
      <c r="S5333" s="11" t="str">
        <f>+VLOOKUP(R5333,'Dimension descriptions'!K:M,3)</f>
        <v>CLASSROOM-GENERAL</v>
      </c>
      <c r="T5333" s="3" t="str">
        <f t="shared" si="671"/>
        <v>Y</v>
      </c>
      <c r="U5333" t="e">
        <f>+VLOOKUP(R5333,'FY21 P13 Allotment memo'!O:O,1,FALSE)</f>
        <v>#N/A</v>
      </c>
      <c r="V5333"/>
      <c r="W5333"/>
      <c r="X5333"/>
      <c r="Y5333"/>
      <c r="Z5333"/>
    </row>
    <row r="5334" spans="1:26">
      <c r="A5334">
        <v>21</v>
      </c>
      <c r="B5334" t="s">
        <v>6972</v>
      </c>
      <c r="C5334" t="s">
        <v>6937</v>
      </c>
      <c r="D5334">
        <v>81</v>
      </c>
      <c r="E5334">
        <v>0</v>
      </c>
      <c r="F5334">
        <v>0</v>
      </c>
      <c r="G5334" s="2">
        <f t="shared" si="666"/>
        <v>0</v>
      </c>
      <c r="H5334" s="3" t="str">
        <f t="shared" si="667"/>
        <v>21</v>
      </c>
      <c r="I5334" s="3" t="str">
        <f t="shared" si="668"/>
        <v>112</v>
      </c>
      <c r="J5334" s="3">
        <v>112</v>
      </c>
      <c r="K5334" s="3" t="str">
        <f>+VLOOKUP(J5334,'Dimension descriptions'!P:R,3,FALSE)</f>
        <v>Ellis Elementary</v>
      </c>
      <c r="L5334" s="3" t="str">
        <f t="shared" si="669"/>
        <v>1050</v>
      </c>
      <c r="M5334" s="10">
        <v>1050</v>
      </c>
      <c r="N5334" s="3" t="str">
        <f t="shared" si="664"/>
        <v>1320</v>
      </c>
      <c r="O5334" s="3" t="str">
        <f t="shared" si="665"/>
        <v>999</v>
      </c>
      <c r="P5334" s="3" t="str">
        <f t="shared" si="670"/>
        <v>9</v>
      </c>
      <c r="Q5334" s="11">
        <f>+VLOOKUP(M5334,'Dimension descriptions'!K:M,2,FALSE)</f>
        <v>50</v>
      </c>
      <c r="R5334" s="33">
        <v>50</v>
      </c>
      <c r="S5334" s="11" t="str">
        <f>+VLOOKUP(R5334,'Dimension descriptions'!K:M,3)</f>
        <v>CLASSROOM-GENERAL</v>
      </c>
      <c r="T5334" s="3" t="str">
        <f t="shared" si="671"/>
        <v>Y</v>
      </c>
      <c r="U5334" t="e">
        <f>+VLOOKUP(R5334,'FY21 P13 Allotment memo'!O:O,1,FALSE)</f>
        <v>#N/A</v>
      </c>
      <c r="V5334"/>
      <c r="W5334"/>
      <c r="X5334"/>
      <c r="Y5334"/>
      <c r="Z5334"/>
    </row>
    <row r="5335" spans="1:26">
      <c r="A5335">
        <v>21</v>
      </c>
      <c r="B5335" t="s">
        <v>6973</v>
      </c>
      <c r="C5335" t="s">
        <v>6939</v>
      </c>
      <c r="D5335">
        <v>81</v>
      </c>
      <c r="E5335">
        <v>0</v>
      </c>
      <c r="F5335">
        <v>0</v>
      </c>
      <c r="G5335" s="2">
        <f t="shared" si="666"/>
        <v>0</v>
      </c>
      <c r="H5335" s="3" t="str">
        <f t="shared" si="667"/>
        <v>21</v>
      </c>
      <c r="I5335" s="3" t="str">
        <f t="shared" si="668"/>
        <v>112</v>
      </c>
      <c r="J5335" s="3">
        <v>112</v>
      </c>
      <c r="K5335" s="3" t="str">
        <f>+VLOOKUP(J5335,'Dimension descriptions'!P:R,3,FALSE)</f>
        <v>Ellis Elementary</v>
      </c>
      <c r="L5335" s="3" t="str">
        <f t="shared" si="669"/>
        <v>1050</v>
      </c>
      <c r="M5335" s="10">
        <v>1050</v>
      </c>
      <c r="N5335" s="3" t="str">
        <f t="shared" si="664"/>
        <v>1400</v>
      </c>
      <c r="O5335" s="3" t="str">
        <f t="shared" si="665"/>
        <v>999</v>
      </c>
      <c r="P5335" s="3" t="str">
        <f t="shared" si="670"/>
        <v>9</v>
      </c>
      <c r="Q5335" s="11">
        <f>+VLOOKUP(M5335,'Dimension descriptions'!K:M,2,FALSE)</f>
        <v>50</v>
      </c>
      <c r="R5335" s="33">
        <v>50</v>
      </c>
      <c r="S5335" s="11" t="str">
        <f>+VLOOKUP(R5335,'Dimension descriptions'!K:M,3)</f>
        <v>CLASSROOM-GENERAL</v>
      </c>
      <c r="T5335" s="3" t="str">
        <f t="shared" si="671"/>
        <v>Y</v>
      </c>
      <c r="U5335" t="e">
        <f>+VLOOKUP(R5335,'FY21 P13 Allotment memo'!O:O,1,FALSE)</f>
        <v>#N/A</v>
      </c>
      <c r="V5335"/>
      <c r="W5335"/>
      <c r="X5335"/>
      <c r="Y5335"/>
      <c r="Z5335"/>
    </row>
    <row r="5336" spans="1:26">
      <c r="A5336">
        <v>21</v>
      </c>
      <c r="B5336" t="s">
        <v>6974</v>
      </c>
      <c r="C5336" t="s">
        <v>6941</v>
      </c>
      <c r="D5336">
        <v>81</v>
      </c>
      <c r="E5336">
        <v>0</v>
      </c>
      <c r="F5336">
        <v>0</v>
      </c>
      <c r="G5336" s="2">
        <f t="shared" si="666"/>
        <v>0</v>
      </c>
      <c r="H5336" s="3" t="str">
        <f t="shared" si="667"/>
        <v>21</v>
      </c>
      <c r="I5336" s="3" t="str">
        <f t="shared" si="668"/>
        <v>112</v>
      </c>
      <c r="J5336" s="3">
        <v>112</v>
      </c>
      <c r="K5336" s="3" t="str">
        <f>+VLOOKUP(J5336,'Dimension descriptions'!P:R,3,FALSE)</f>
        <v>Ellis Elementary</v>
      </c>
      <c r="L5336" s="3" t="str">
        <f t="shared" si="669"/>
        <v>1050</v>
      </c>
      <c r="M5336" s="10">
        <v>1050</v>
      </c>
      <c r="N5336" s="3" t="str">
        <f t="shared" si="664"/>
        <v>1500</v>
      </c>
      <c r="O5336" s="3" t="str">
        <f t="shared" si="665"/>
        <v>999</v>
      </c>
      <c r="P5336" s="3" t="str">
        <f t="shared" si="670"/>
        <v>9</v>
      </c>
      <c r="Q5336" s="11">
        <f>+VLOOKUP(M5336,'Dimension descriptions'!K:M,2,FALSE)</f>
        <v>50</v>
      </c>
      <c r="R5336" s="33">
        <v>50</v>
      </c>
      <c r="S5336" s="11" t="str">
        <f>+VLOOKUP(R5336,'Dimension descriptions'!K:M,3)</f>
        <v>CLASSROOM-GENERAL</v>
      </c>
      <c r="T5336" s="3" t="str">
        <f t="shared" si="671"/>
        <v>Y</v>
      </c>
      <c r="U5336" t="e">
        <f>+VLOOKUP(R5336,'FY21 P13 Allotment memo'!O:O,1,FALSE)</f>
        <v>#N/A</v>
      </c>
      <c r="V5336"/>
      <c r="W5336"/>
      <c r="X5336"/>
      <c r="Y5336"/>
      <c r="Z5336"/>
    </row>
    <row r="5337" spans="1:26">
      <c r="A5337">
        <v>21</v>
      </c>
      <c r="B5337" t="s">
        <v>6975</v>
      </c>
      <c r="C5337" t="s">
        <v>6941</v>
      </c>
      <c r="D5337">
        <v>81</v>
      </c>
      <c r="E5337">
        <v>0</v>
      </c>
      <c r="F5337">
        <v>26.99</v>
      </c>
      <c r="G5337" s="2">
        <f t="shared" si="666"/>
        <v>-26.99</v>
      </c>
      <c r="H5337" s="3" t="str">
        <f t="shared" si="667"/>
        <v>21</v>
      </c>
      <c r="I5337" s="3" t="str">
        <f t="shared" si="668"/>
        <v>112</v>
      </c>
      <c r="J5337" s="3">
        <v>112</v>
      </c>
      <c r="K5337" s="3" t="str">
        <f>+VLOOKUP(J5337,'Dimension descriptions'!P:R,3,FALSE)</f>
        <v>Ellis Elementary</v>
      </c>
      <c r="L5337" s="3" t="str">
        <f t="shared" si="669"/>
        <v>1050</v>
      </c>
      <c r="M5337" s="10">
        <v>1050</v>
      </c>
      <c r="N5337" s="3" t="str">
        <f t="shared" si="664"/>
        <v>1510</v>
      </c>
      <c r="O5337" s="3" t="str">
        <f t="shared" si="665"/>
        <v>999</v>
      </c>
      <c r="P5337" s="3" t="str">
        <f t="shared" si="670"/>
        <v>9</v>
      </c>
      <c r="Q5337" s="11">
        <f>+VLOOKUP(M5337,'Dimension descriptions'!K:M,2,FALSE)</f>
        <v>50</v>
      </c>
      <c r="R5337" s="33">
        <v>50</v>
      </c>
      <c r="S5337" s="11" t="str">
        <f>+VLOOKUP(R5337,'Dimension descriptions'!K:M,3)</f>
        <v>CLASSROOM-GENERAL</v>
      </c>
      <c r="T5337" s="3" t="str">
        <f t="shared" si="671"/>
        <v>Y</v>
      </c>
      <c r="U5337" t="e">
        <f>+VLOOKUP(R5337,'FY21 P13 Allotment memo'!O:O,1,FALSE)</f>
        <v>#N/A</v>
      </c>
      <c r="V5337"/>
      <c r="W5337"/>
      <c r="X5337"/>
      <c r="Y5337"/>
      <c r="Z5337"/>
    </row>
    <row r="5338" spans="1:26">
      <c r="A5338">
        <v>21</v>
      </c>
      <c r="B5338" t="s">
        <v>6976</v>
      </c>
      <c r="C5338" t="s">
        <v>6944</v>
      </c>
      <c r="D5338">
        <v>81</v>
      </c>
      <c r="E5338">
        <v>0</v>
      </c>
      <c r="F5338">
        <v>0</v>
      </c>
      <c r="G5338" s="2">
        <f t="shared" si="666"/>
        <v>0</v>
      </c>
      <c r="H5338" s="3" t="str">
        <f t="shared" si="667"/>
        <v>21</v>
      </c>
      <c r="I5338" s="3" t="str">
        <f t="shared" si="668"/>
        <v>112</v>
      </c>
      <c r="J5338" s="3">
        <v>112</v>
      </c>
      <c r="K5338" s="3" t="str">
        <f>+VLOOKUP(J5338,'Dimension descriptions'!P:R,3,FALSE)</f>
        <v>Ellis Elementary</v>
      </c>
      <c r="L5338" s="3" t="str">
        <f t="shared" si="669"/>
        <v>1050</v>
      </c>
      <c r="M5338" s="10">
        <v>1050</v>
      </c>
      <c r="N5338" s="3" t="str">
        <f t="shared" si="664"/>
        <v>1740</v>
      </c>
      <c r="O5338" s="3" t="str">
        <f t="shared" si="665"/>
        <v>999</v>
      </c>
      <c r="P5338" s="3" t="str">
        <f t="shared" si="670"/>
        <v>9</v>
      </c>
      <c r="Q5338" s="11">
        <f>+VLOOKUP(M5338,'Dimension descriptions'!K:M,2,FALSE)</f>
        <v>50</v>
      </c>
      <c r="R5338" s="33">
        <v>50</v>
      </c>
      <c r="S5338" s="11" t="str">
        <f>+VLOOKUP(R5338,'Dimension descriptions'!K:M,3)</f>
        <v>CLASSROOM-GENERAL</v>
      </c>
      <c r="T5338" s="3" t="str">
        <f t="shared" si="671"/>
        <v>Y</v>
      </c>
      <c r="U5338" t="e">
        <f>+VLOOKUP(R5338,'FY21 P13 Allotment memo'!O:O,1,FALSE)</f>
        <v>#N/A</v>
      </c>
      <c r="V5338"/>
      <c r="W5338"/>
      <c r="X5338"/>
      <c r="Y5338"/>
      <c r="Z5338"/>
    </row>
    <row r="5339" spans="1:26">
      <c r="A5339">
        <v>21</v>
      </c>
      <c r="B5339" t="s">
        <v>6977</v>
      </c>
      <c r="C5339" t="s">
        <v>6946</v>
      </c>
      <c r="D5339">
        <v>81</v>
      </c>
      <c r="E5339">
        <v>0</v>
      </c>
      <c r="F5339">
        <v>0</v>
      </c>
      <c r="G5339" s="2">
        <f t="shared" si="666"/>
        <v>0</v>
      </c>
      <c r="H5339" s="3" t="str">
        <f t="shared" si="667"/>
        <v>21</v>
      </c>
      <c r="I5339" s="3" t="str">
        <f t="shared" si="668"/>
        <v>112</v>
      </c>
      <c r="J5339" s="3">
        <v>112</v>
      </c>
      <c r="K5339" s="3" t="str">
        <f>+VLOOKUP(J5339,'Dimension descriptions'!P:R,3,FALSE)</f>
        <v>Ellis Elementary</v>
      </c>
      <c r="L5339" s="3" t="str">
        <f t="shared" si="669"/>
        <v>1050</v>
      </c>
      <c r="M5339" s="10">
        <v>1050</v>
      </c>
      <c r="N5339" s="3" t="str">
        <f t="shared" si="664"/>
        <v>1750</v>
      </c>
      <c r="O5339" s="3" t="str">
        <f t="shared" si="665"/>
        <v>999</v>
      </c>
      <c r="P5339" s="3" t="str">
        <f t="shared" si="670"/>
        <v>9</v>
      </c>
      <c r="Q5339" s="11">
        <f>+VLOOKUP(M5339,'Dimension descriptions'!K:M,2,FALSE)</f>
        <v>50</v>
      </c>
      <c r="R5339" s="33">
        <v>50</v>
      </c>
      <c r="S5339" s="11" t="str">
        <f>+VLOOKUP(R5339,'Dimension descriptions'!K:M,3)</f>
        <v>CLASSROOM-GENERAL</v>
      </c>
      <c r="T5339" s="3" t="str">
        <f t="shared" si="671"/>
        <v>Y</v>
      </c>
      <c r="U5339" t="e">
        <f>+VLOOKUP(R5339,'FY21 P13 Allotment memo'!O:O,1,FALSE)</f>
        <v>#N/A</v>
      </c>
      <c r="V5339"/>
      <c r="W5339"/>
      <c r="X5339"/>
      <c r="Y5339"/>
      <c r="Z5339"/>
    </row>
    <row r="5340" spans="1:26">
      <c r="A5340">
        <v>21</v>
      </c>
      <c r="B5340" t="s">
        <v>6978</v>
      </c>
      <c r="C5340" t="s">
        <v>6948</v>
      </c>
      <c r="D5340">
        <v>81</v>
      </c>
      <c r="E5340">
        <v>0</v>
      </c>
      <c r="F5340">
        <v>0</v>
      </c>
      <c r="G5340" s="2">
        <f t="shared" si="666"/>
        <v>0</v>
      </c>
      <c r="H5340" s="3" t="str">
        <f t="shared" si="667"/>
        <v>21</v>
      </c>
      <c r="I5340" s="3" t="str">
        <f t="shared" si="668"/>
        <v>112</v>
      </c>
      <c r="J5340" s="3">
        <v>112</v>
      </c>
      <c r="K5340" s="3" t="str">
        <f>+VLOOKUP(J5340,'Dimension descriptions'!P:R,3,FALSE)</f>
        <v>Ellis Elementary</v>
      </c>
      <c r="L5340" s="3" t="str">
        <f t="shared" si="669"/>
        <v>1050</v>
      </c>
      <c r="M5340" s="10">
        <v>1050</v>
      </c>
      <c r="N5340" s="3" t="str">
        <f t="shared" si="664"/>
        <v>1800</v>
      </c>
      <c r="O5340" s="3" t="str">
        <f t="shared" si="665"/>
        <v>999</v>
      </c>
      <c r="P5340" s="3" t="str">
        <f t="shared" si="670"/>
        <v>9</v>
      </c>
      <c r="Q5340" s="11">
        <f>+VLOOKUP(M5340,'Dimension descriptions'!K:M,2,FALSE)</f>
        <v>50</v>
      </c>
      <c r="R5340" s="33">
        <v>50</v>
      </c>
      <c r="S5340" s="11" t="str">
        <f>+VLOOKUP(R5340,'Dimension descriptions'!K:M,3)</f>
        <v>CLASSROOM-GENERAL</v>
      </c>
      <c r="T5340" s="3" t="str">
        <f t="shared" si="671"/>
        <v>Y</v>
      </c>
      <c r="U5340" t="e">
        <f>+VLOOKUP(R5340,'FY21 P13 Allotment memo'!O:O,1,FALSE)</f>
        <v>#N/A</v>
      </c>
      <c r="V5340"/>
      <c r="W5340"/>
      <c r="X5340"/>
      <c r="Y5340"/>
      <c r="Z5340"/>
    </row>
    <row r="5341" spans="1:26">
      <c r="A5341">
        <v>21</v>
      </c>
      <c r="B5341" t="s">
        <v>6979</v>
      </c>
      <c r="C5341" t="s">
        <v>1008</v>
      </c>
      <c r="D5341">
        <v>81</v>
      </c>
      <c r="E5341">
        <v>0</v>
      </c>
      <c r="F5341">
        <v>9178.25</v>
      </c>
      <c r="G5341" s="2">
        <f t="shared" si="666"/>
        <v>-9178.25</v>
      </c>
      <c r="H5341" s="3" t="str">
        <f t="shared" si="667"/>
        <v>21</v>
      </c>
      <c r="I5341" s="3" t="str">
        <f t="shared" si="668"/>
        <v>112</v>
      </c>
      <c r="J5341" s="3">
        <v>112</v>
      </c>
      <c r="K5341" s="3" t="str">
        <f>+VLOOKUP(J5341,'Dimension descriptions'!P:R,3,FALSE)</f>
        <v>Ellis Elementary</v>
      </c>
      <c r="L5341" s="3" t="str">
        <f t="shared" si="669"/>
        <v>1050</v>
      </c>
      <c r="M5341" s="10">
        <v>1050</v>
      </c>
      <c r="N5341" s="3" t="str">
        <f t="shared" si="664"/>
        <v>1900</v>
      </c>
      <c r="O5341" s="3" t="str">
        <f t="shared" si="665"/>
        <v>999</v>
      </c>
      <c r="P5341" s="3" t="str">
        <f t="shared" si="670"/>
        <v>9</v>
      </c>
      <c r="Q5341" s="11">
        <f>+VLOOKUP(M5341,'Dimension descriptions'!K:M,2,FALSE)</f>
        <v>50</v>
      </c>
      <c r="R5341" s="33">
        <v>50</v>
      </c>
      <c r="S5341" s="11" t="str">
        <f>+VLOOKUP(R5341,'Dimension descriptions'!K:M,3)</f>
        <v>CLASSROOM-GENERAL</v>
      </c>
      <c r="T5341" s="3" t="str">
        <f t="shared" si="671"/>
        <v>Y</v>
      </c>
      <c r="U5341" t="e">
        <f>+VLOOKUP(R5341,'FY21 P13 Allotment memo'!O:O,1,FALSE)</f>
        <v>#N/A</v>
      </c>
      <c r="V5341"/>
      <c r="W5341"/>
      <c r="X5341"/>
      <c r="Y5341"/>
      <c r="Z5341"/>
    </row>
    <row r="5342" spans="1:26">
      <c r="A5342">
        <v>21</v>
      </c>
      <c r="B5342" t="s">
        <v>6980</v>
      </c>
      <c r="C5342" t="s">
        <v>6951</v>
      </c>
      <c r="D5342">
        <v>81</v>
      </c>
      <c r="E5342">
        <v>0</v>
      </c>
      <c r="F5342">
        <v>0</v>
      </c>
      <c r="G5342" s="2">
        <f t="shared" si="666"/>
        <v>0</v>
      </c>
      <c r="H5342" s="3" t="str">
        <f t="shared" si="667"/>
        <v>21</v>
      </c>
      <c r="I5342" s="3" t="str">
        <f t="shared" si="668"/>
        <v>112</v>
      </c>
      <c r="J5342" s="3">
        <v>112</v>
      </c>
      <c r="K5342" s="3" t="str">
        <f>+VLOOKUP(J5342,'Dimension descriptions'!P:R,3,FALSE)</f>
        <v>Ellis Elementary</v>
      </c>
      <c r="L5342" s="3" t="str">
        <f t="shared" si="669"/>
        <v>1050</v>
      </c>
      <c r="M5342" s="10">
        <v>1050</v>
      </c>
      <c r="N5342" s="3" t="str">
        <f t="shared" si="664"/>
        <v>1940</v>
      </c>
      <c r="O5342" s="3" t="str">
        <f t="shared" si="665"/>
        <v>999</v>
      </c>
      <c r="P5342" s="3" t="str">
        <f t="shared" si="670"/>
        <v>9</v>
      </c>
      <c r="Q5342" s="11">
        <f>+VLOOKUP(M5342,'Dimension descriptions'!K:M,2,FALSE)</f>
        <v>50</v>
      </c>
      <c r="R5342" s="33">
        <v>50</v>
      </c>
      <c r="S5342" s="11" t="str">
        <f>+VLOOKUP(R5342,'Dimension descriptions'!K:M,3)</f>
        <v>CLASSROOM-GENERAL</v>
      </c>
      <c r="T5342" s="3" t="str">
        <f t="shared" si="671"/>
        <v>Y</v>
      </c>
      <c r="U5342" t="e">
        <f>+VLOOKUP(R5342,'FY21 P13 Allotment memo'!O:O,1,FALSE)</f>
        <v>#N/A</v>
      </c>
      <c r="V5342"/>
      <c r="W5342"/>
      <c r="X5342"/>
      <c r="Y5342"/>
      <c r="Z5342"/>
    </row>
    <row r="5343" spans="1:26">
      <c r="A5343">
        <v>21</v>
      </c>
      <c r="B5343" t="s">
        <v>6981</v>
      </c>
      <c r="C5343" t="s">
        <v>6953</v>
      </c>
      <c r="D5343">
        <v>81</v>
      </c>
      <c r="E5343">
        <v>0</v>
      </c>
      <c r="F5343">
        <v>0</v>
      </c>
      <c r="G5343" s="2">
        <f t="shared" si="666"/>
        <v>0</v>
      </c>
      <c r="H5343" s="3" t="str">
        <f t="shared" si="667"/>
        <v>21</v>
      </c>
      <c r="I5343" s="3" t="str">
        <f t="shared" si="668"/>
        <v>112</v>
      </c>
      <c r="J5343" s="3">
        <v>112</v>
      </c>
      <c r="K5343" s="3" t="str">
        <f>+VLOOKUP(J5343,'Dimension descriptions'!P:R,3,FALSE)</f>
        <v>Ellis Elementary</v>
      </c>
      <c r="L5343" s="3" t="str">
        <f t="shared" si="669"/>
        <v>1050</v>
      </c>
      <c r="M5343" s="10">
        <v>1050</v>
      </c>
      <c r="N5343" s="3" t="str">
        <f t="shared" si="664"/>
        <v>3900</v>
      </c>
      <c r="O5343" s="3" t="str">
        <f t="shared" si="665"/>
        <v>999</v>
      </c>
      <c r="P5343" s="3" t="str">
        <f t="shared" si="670"/>
        <v>9</v>
      </c>
      <c r="Q5343" s="11">
        <f>+VLOOKUP(M5343,'Dimension descriptions'!K:M,2,FALSE)</f>
        <v>50</v>
      </c>
      <c r="R5343" s="33">
        <v>50</v>
      </c>
      <c r="S5343" s="11" t="str">
        <f>+VLOOKUP(R5343,'Dimension descriptions'!K:M,3)</f>
        <v>CLASSROOM-GENERAL</v>
      </c>
      <c r="T5343" s="3" t="str">
        <f t="shared" si="671"/>
        <v>Y</v>
      </c>
      <c r="U5343" t="e">
        <f>+VLOOKUP(R5343,'FY21 P13 Allotment memo'!O:O,1,FALSE)</f>
        <v>#N/A</v>
      </c>
      <c r="V5343"/>
      <c r="W5343"/>
      <c r="X5343"/>
      <c r="Y5343"/>
      <c r="Z5343"/>
    </row>
    <row r="5344" spans="1:26">
      <c r="A5344">
        <v>21</v>
      </c>
      <c r="B5344" t="s">
        <v>6982</v>
      </c>
      <c r="C5344" t="s">
        <v>480</v>
      </c>
      <c r="D5344">
        <v>81</v>
      </c>
      <c r="E5344">
        <v>0</v>
      </c>
      <c r="F5344">
        <v>0</v>
      </c>
      <c r="G5344" s="2">
        <f t="shared" si="666"/>
        <v>0</v>
      </c>
      <c r="H5344" s="3" t="str">
        <f t="shared" si="667"/>
        <v>21</v>
      </c>
      <c r="I5344" s="3" t="str">
        <f t="shared" si="668"/>
        <v>112</v>
      </c>
      <c r="J5344" s="3">
        <v>112</v>
      </c>
      <c r="K5344" s="3" t="str">
        <f>+VLOOKUP(J5344,'Dimension descriptions'!P:R,3,FALSE)</f>
        <v>Ellis Elementary</v>
      </c>
      <c r="L5344" s="3" t="str">
        <f t="shared" si="669"/>
        <v>1050</v>
      </c>
      <c r="M5344" s="10">
        <v>1050</v>
      </c>
      <c r="N5344" s="3" t="str">
        <f t="shared" si="664"/>
        <v>5200</v>
      </c>
      <c r="O5344" s="3" t="str">
        <f t="shared" si="665"/>
        <v>999</v>
      </c>
      <c r="P5344" s="3" t="str">
        <f t="shared" si="670"/>
        <v>9</v>
      </c>
      <c r="Q5344" s="11">
        <f>+VLOOKUP(M5344,'Dimension descriptions'!K:M,2,FALSE)</f>
        <v>50</v>
      </c>
      <c r="R5344" s="33">
        <v>50</v>
      </c>
      <c r="S5344" s="11" t="str">
        <f>+VLOOKUP(R5344,'Dimension descriptions'!K:M,3)</f>
        <v>CLASSROOM-GENERAL</v>
      </c>
      <c r="T5344" s="3" t="str">
        <f t="shared" si="671"/>
        <v>Y</v>
      </c>
      <c r="U5344" t="e">
        <f>+VLOOKUP(R5344,'FY21 P13 Allotment memo'!O:O,1,FALSE)</f>
        <v>#N/A</v>
      </c>
      <c r="V5344"/>
      <c r="W5344"/>
      <c r="X5344"/>
      <c r="Y5344"/>
      <c r="Z5344"/>
    </row>
    <row r="5345" spans="1:26">
      <c r="A5345">
        <v>21</v>
      </c>
      <c r="B5345" t="s">
        <v>6983</v>
      </c>
      <c r="C5345" t="s">
        <v>480</v>
      </c>
      <c r="D5345">
        <v>81</v>
      </c>
      <c r="E5345">
        <v>0</v>
      </c>
      <c r="F5345">
        <v>0</v>
      </c>
      <c r="G5345" s="2">
        <f t="shared" si="666"/>
        <v>0</v>
      </c>
      <c r="H5345" s="3" t="str">
        <f t="shared" si="667"/>
        <v>21</v>
      </c>
      <c r="I5345" s="3" t="str">
        <f t="shared" si="668"/>
        <v>112</v>
      </c>
      <c r="J5345" s="3">
        <v>112</v>
      </c>
      <c r="K5345" s="3" t="str">
        <f>+VLOOKUP(J5345,'Dimension descriptions'!P:R,3,FALSE)</f>
        <v>Ellis Elementary</v>
      </c>
      <c r="L5345" s="3" t="str">
        <f t="shared" si="669"/>
        <v>9999</v>
      </c>
      <c r="M5345" s="10">
        <v>9999</v>
      </c>
      <c r="N5345" s="3" t="str">
        <f t="shared" si="664"/>
        <v>5200</v>
      </c>
      <c r="O5345" s="3" t="str">
        <f t="shared" si="665"/>
        <v>999</v>
      </c>
      <c r="P5345" s="3" t="str">
        <f t="shared" si="670"/>
        <v>9</v>
      </c>
      <c r="Q5345" s="11">
        <f>+VLOOKUP(M5345,'Dimension descriptions'!K:M,2,FALSE)</f>
        <v>9999</v>
      </c>
      <c r="R5345" s="33">
        <v>9999</v>
      </c>
      <c r="S5345" s="11" t="str">
        <f>+VLOOKUP(R5345,'Dimension descriptions'!K:M,3)</f>
        <v>UNDISTRIBUTED BY PROGRAM</v>
      </c>
      <c r="T5345" s="3" t="str">
        <f t="shared" si="671"/>
        <v>N</v>
      </c>
      <c r="U5345" t="e">
        <f>+VLOOKUP(R5345,'FY21 P13 Allotment memo'!O:O,1,FALSE)</f>
        <v>#N/A</v>
      </c>
      <c r="V5345"/>
      <c r="W5345"/>
      <c r="X5345"/>
      <c r="Y5345"/>
      <c r="Z5345"/>
    </row>
    <row r="5346" spans="1:26">
      <c r="A5346">
        <v>21</v>
      </c>
      <c r="B5346" t="s">
        <v>6984</v>
      </c>
      <c r="C5346" t="s">
        <v>480</v>
      </c>
      <c r="D5346">
        <v>81</v>
      </c>
      <c r="E5346">
        <v>0</v>
      </c>
      <c r="F5346">
        <v>0</v>
      </c>
      <c r="G5346" s="2">
        <f t="shared" si="666"/>
        <v>0</v>
      </c>
      <c r="H5346" s="3" t="str">
        <f t="shared" si="667"/>
        <v>21</v>
      </c>
      <c r="I5346" s="3" t="str">
        <f t="shared" si="668"/>
        <v>112</v>
      </c>
      <c r="J5346" s="3">
        <v>112</v>
      </c>
      <c r="K5346" s="3" t="str">
        <f>+VLOOKUP(J5346,'Dimension descriptions'!P:R,3,FALSE)</f>
        <v>Ellis Elementary</v>
      </c>
      <c r="L5346" s="3" t="str">
        <f t="shared" si="669"/>
        <v>9999</v>
      </c>
      <c r="M5346" s="10">
        <v>9999</v>
      </c>
      <c r="N5346" s="3" t="str">
        <f t="shared" si="664"/>
        <v>6100</v>
      </c>
      <c r="O5346" s="3" t="str">
        <f t="shared" si="665"/>
        <v>999</v>
      </c>
      <c r="P5346" s="3" t="str">
        <f t="shared" si="670"/>
        <v>9</v>
      </c>
      <c r="Q5346" s="11">
        <f>+VLOOKUP(M5346,'Dimension descriptions'!K:M,2,FALSE)</f>
        <v>9999</v>
      </c>
      <c r="R5346" s="33">
        <v>9999</v>
      </c>
      <c r="S5346" s="11" t="str">
        <f>+VLOOKUP(R5346,'Dimension descriptions'!K:M,3)</f>
        <v>UNDISTRIBUTED BY PROGRAM</v>
      </c>
      <c r="T5346" s="3" t="str">
        <f t="shared" si="671"/>
        <v>N</v>
      </c>
      <c r="U5346" t="e">
        <f>+VLOOKUP(R5346,'FY21 P13 Allotment memo'!O:O,1,FALSE)</f>
        <v>#N/A</v>
      </c>
      <c r="V5346"/>
      <c r="W5346"/>
      <c r="X5346"/>
      <c r="Y5346"/>
      <c r="Z5346"/>
    </row>
    <row r="5347" spans="1:26">
      <c r="A5347">
        <v>21</v>
      </c>
      <c r="B5347" t="s">
        <v>6985</v>
      </c>
      <c r="C5347" t="s">
        <v>6935</v>
      </c>
      <c r="D5347">
        <v>81</v>
      </c>
      <c r="E5347">
        <v>0</v>
      </c>
      <c r="F5347">
        <v>0</v>
      </c>
      <c r="G5347" s="2">
        <f t="shared" si="666"/>
        <v>0</v>
      </c>
      <c r="H5347" s="3" t="str">
        <f t="shared" si="667"/>
        <v>21</v>
      </c>
      <c r="I5347" s="3" t="str">
        <f t="shared" si="668"/>
        <v>116</v>
      </c>
      <c r="J5347" s="3">
        <v>116</v>
      </c>
      <c r="K5347" s="3" t="str">
        <f>+VLOOKUP(J5347,'Dimension descriptions'!P:R,3,FALSE)</f>
        <v>Wilson Elementary</v>
      </c>
      <c r="L5347" s="3" t="str">
        <f t="shared" si="669"/>
        <v>1050</v>
      </c>
      <c r="M5347" s="10">
        <v>1050</v>
      </c>
      <c r="N5347" s="3" t="str">
        <f t="shared" si="664"/>
        <v>1310</v>
      </c>
      <c r="O5347" s="3" t="str">
        <f t="shared" si="665"/>
        <v>999</v>
      </c>
      <c r="P5347" s="3" t="str">
        <f t="shared" si="670"/>
        <v>9</v>
      </c>
      <c r="Q5347" s="11">
        <f>+VLOOKUP(M5347,'Dimension descriptions'!K:M,2,FALSE)</f>
        <v>50</v>
      </c>
      <c r="R5347" s="33">
        <v>50</v>
      </c>
      <c r="S5347" s="11" t="str">
        <f>+VLOOKUP(R5347,'Dimension descriptions'!K:M,3)</f>
        <v>CLASSROOM-GENERAL</v>
      </c>
      <c r="T5347" s="3" t="str">
        <f t="shared" si="671"/>
        <v>Y</v>
      </c>
      <c r="U5347" t="e">
        <f>+VLOOKUP(R5347,'FY21 P13 Allotment memo'!O:O,1,FALSE)</f>
        <v>#N/A</v>
      </c>
      <c r="V5347"/>
      <c r="W5347"/>
      <c r="X5347"/>
      <c r="Y5347"/>
      <c r="Z5347"/>
    </row>
    <row r="5348" spans="1:26">
      <c r="A5348">
        <v>21</v>
      </c>
      <c r="B5348" t="s">
        <v>6986</v>
      </c>
      <c r="C5348" t="s">
        <v>6937</v>
      </c>
      <c r="D5348">
        <v>81</v>
      </c>
      <c r="E5348">
        <v>0</v>
      </c>
      <c r="F5348">
        <v>0</v>
      </c>
      <c r="G5348" s="2">
        <f t="shared" si="666"/>
        <v>0</v>
      </c>
      <c r="H5348" s="3" t="str">
        <f t="shared" si="667"/>
        <v>21</v>
      </c>
      <c r="I5348" s="3" t="str">
        <f t="shared" si="668"/>
        <v>116</v>
      </c>
      <c r="J5348" s="3">
        <v>116</v>
      </c>
      <c r="K5348" s="3" t="str">
        <f>+VLOOKUP(J5348,'Dimension descriptions'!P:R,3,FALSE)</f>
        <v>Wilson Elementary</v>
      </c>
      <c r="L5348" s="3" t="str">
        <f t="shared" si="669"/>
        <v>1050</v>
      </c>
      <c r="M5348" s="10">
        <v>1050</v>
      </c>
      <c r="N5348" s="3" t="str">
        <f t="shared" si="664"/>
        <v>1320</v>
      </c>
      <c r="O5348" s="3" t="str">
        <f t="shared" si="665"/>
        <v>999</v>
      </c>
      <c r="P5348" s="3" t="str">
        <f t="shared" si="670"/>
        <v>9</v>
      </c>
      <c r="Q5348" s="11">
        <f>+VLOOKUP(M5348,'Dimension descriptions'!K:M,2,FALSE)</f>
        <v>50</v>
      </c>
      <c r="R5348" s="33">
        <v>50</v>
      </c>
      <c r="S5348" s="11" t="str">
        <f>+VLOOKUP(R5348,'Dimension descriptions'!K:M,3)</f>
        <v>CLASSROOM-GENERAL</v>
      </c>
      <c r="T5348" s="3" t="str">
        <f t="shared" si="671"/>
        <v>Y</v>
      </c>
      <c r="U5348" t="e">
        <f>+VLOOKUP(R5348,'FY21 P13 Allotment memo'!O:O,1,FALSE)</f>
        <v>#N/A</v>
      </c>
      <c r="V5348"/>
      <c r="W5348"/>
      <c r="X5348"/>
      <c r="Y5348"/>
      <c r="Z5348"/>
    </row>
    <row r="5349" spans="1:26">
      <c r="A5349">
        <v>21</v>
      </c>
      <c r="B5349" t="s">
        <v>6987</v>
      </c>
      <c r="C5349" t="s">
        <v>6939</v>
      </c>
      <c r="D5349">
        <v>81</v>
      </c>
      <c r="E5349">
        <v>0</v>
      </c>
      <c r="F5349">
        <v>0</v>
      </c>
      <c r="G5349" s="2">
        <f t="shared" si="666"/>
        <v>0</v>
      </c>
      <c r="H5349" s="3" t="str">
        <f t="shared" si="667"/>
        <v>21</v>
      </c>
      <c r="I5349" s="3" t="str">
        <f t="shared" si="668"/>
        <v>116</v>
      </c>
      <c r="J5349" s="3">
        <v>116</v>
      </c>
      <c r="K5349" s="3" t="str">
        <f>+VLOOKUP(J5349,'Dimension descriptions'!P:R,3,FALSE)</f>
        <v>Wilson Elementary</v>
      </c>
      <c r="L5349" s="3" t="str">
        <f t="shared" si="669"/>
        <v>1050</v>
      </c>
      <c r="M5349" s="10">
        <v>1050</v>
      </c>
      <c r="N5349" s="3" t="str">
        <f t="shared" si="664"/>
        <v>1400</v>
      </c>
      <c r="O5349" s="3" t="str">
        <f t="shared" si="665"/>
        <v>999</v>
      </c>
      <c r="P5349" s="3" t="str">
        <f t="shared" si="670"/>
        <v>9</v>
      </c>
      <c r="Q5349" s="11">
        <f>+VLOOKUP(M5349,'Dimension descriptions'!K:M,2,FALSE)</f>
        <v>50</v>
      </c>
      <c r="R5349" s="33">
        <v>50</v>
      </c>
      <c r="S5349" s="11" t="str">
        <f>+VLOOKUP(R5349,'Dimension descriptions'!K:M,3)</f>
        <v>CLASSROOM-GENERAL</v>
      </c>
      <c r="T5349" s="3" t="str">
        <f t="shared" si="671"/>
        <v>Y</v>
      </c>
      <c r="U5349" t="e">
        <f>+VLOOKUP(R5349,'FY21 P13 Allotment memo'!O:O,1,FALSE)</f>
        <v>#N/A</v>
      </c>
      <c r="V5349"/>
      <c r="W5349"/>
      <c r="X5349"/>
      <c r="Y5349"/>
      <c r="Z5349"/>
    </row>
    <row r="5350" spans="1:26">
      <c r="A5350">
        <v>21</v>
      </c>
      <c r="B5350" t="s">
        <v>6988</v>
      </c>
      <c r="C5350" t="s">
        <v>6941</v>
      </c>
      <c r="D5350">
        <v>81</v>
      </c>
      <c r="E5350">
        <v>0</v>
      </c>
      <c r="F5350">
        <v>0</v>
      </c>
      <c r="G5350" s="2">
        <f t="shared" si="666"/>
        <v>0</v>
      </c>
      <c r="H5350" s="3" t="str">
        <f t="shared" si="667"/>
        <v>21</v>
      </c>
      <c r="I5350" s="3" t="str">
        <f t="shared" si="668"/>
        <v>116</v>
      </c>
      <c r="J5350" s="3">
        <v>116</v>
      </c>
      <c r="K5350" s="3" t="str">
        <f>+VLOOKUP(J5350,'Dimension descriptions'!P:R,3,FALSE)</f>
        <v>Wilson Elementary</v>
      </c>
      <c r="L5350" s="3" t="str">
        <f t="shared" si="669"/>
        <v>1050</v>
      </c>
      <c r="M5350" s="10">
        <v>1050</v>
      </c>
      <c r="N5350" s="3" t="str">
        <f t="shared" si="664"/>
        <v>1500</v>
      </c>
      <c r="O5350" s="3" t="str">
        <f t="shared" si="665"/>
        <v>999</v>
      </c>
      <c r="P5350" s="3" t="str">
        <f t="shared" si="670"/>
        <v>9</v>
      </c>
      <c r="Q5350" s="11">
        <f>+VLOOKUP(M5350,'Dimension descriptions'!K:M,2,FALSE)</f>
        <v>50</v>
      </c>
      <c r="R5350" s="33">
        <v>50</v>
      </c>
      <c r="S5350" s="11" t="str">
        <f>+VLOOKUP(R5350,'Dimension descriptions'!K:M,3)</f>
        <v>CLASSROOM-GENERAL</v>
      </c>
      <c r="T5350" s="3" t="str">
        <f t="shared" si="671"/>
        <v>Y</v>
      </c>
      <c r="U5350" t="e">
        <f>+VLOOKUP(R5350,'FY21 P13 Allotment memo'!O:O,1,FALSE)</f>
        <v>#N/A</v>
      </c>
      <c r="V5350"/>
      <c r="W5350"/>
      <c r="X5350"/>
      <c r="Y5350"/>
      <c r="Z5350"/>
    </row>
    <row r="5351" spans="1:26">
      <c r="A5351">
        <v>21</v>
      </c>
      <c r="B5351" t="s">
        <v>6989</v>
      </c>
      <c r="C5351" t="s">
        <v>6941</v>
      </c>
      <c r="D5351">
        <v>81</v>
      </c>
      <c r="E5351">
        <v>0</v>
      </c>
      <c r="F5351">
        <v>39.93</v>
      </c>
      <c r="G5351" s="2">
        <f t="shared" si="666"/>
        <v>-39.93</v>
      </c>
      <c r="H5351" s="3" t="str">
        <f t="shared" si="667"/>
        <v>21</v>
      </c>
      <c r="I5351" s="3" t="str">
        <f t="shared" si="668"/>
        <v>116</v>
      </c>
      <c r="J5351" s="3">
        <v>116</v>
      </c>
      <c r="K5351" s="3" t="str">
        <f>+VLOOKUP(J5351,'Dimension descriptions'!P:R,3,FALSE)</f>
        <v>Wilson Elementary</v>
      </c>
      <c r="L5351" s="3" t="str">
        <f t="shared" si="669"/>
        <v>1050</v>
      </c>
      <c r="M5351" s="10">
        <v>1050</v>
      </c>
      <c r="N5351" s="3" t="str">
        <f t="shared" si="664"/>
        <v>1510</v>
      </c>
      <c r="O5351" s="3" t="str">
        <f t="shared" si="665"/>
        <v>999</v>
      </c>
      <c r="P5351" s="3" t="str">
        <f t="shared" si="670"/>
        <v>9</v>
      </c>
      <c r="Q5351" s="11">
        <f>+VLOOKUP(M5351,'Dimension descriptions'!K:M,2,FALSE)</f>
        <v>50</v>
      </c>
      <c r="R5351" s="33">
        <v>50</v>
      </c>
      <c r="S5351" s="11" t="str">
        <f>+VLOOKUP(R5351,'Dimension descriptions'!K:M,3)</f>
        <v>CLASSROOM-GENERAL</v>
      </c>
      <c r="T5351" s="3" t="str">
        <f t="shared" si="671"/>
        <v>Y</v>
      </c>
      <c r="U5351" t="e">
        <f>+VLOOKUP(R5351,'FY21 P13 Allotment memo'!O:O,1,FALSE)</f>
        <v>#N/A</v>
      </c>
      <c r="V5351"/>
      <c r="W5351"/>
      <c r="X5351"/>
      <c r="Y5351"/>
      <c r="Z5351"/>
    </row>
    <row r="5352" spans="1:26">
      <c r="A5352">
        <v>21</v>
      </c>
      <c r="B5352" t="s">
        <v>6990</v>
      </c>
      <c r="C5352" t="s">
        <v>6944</v>
      </c>
      <c r="D5352">
        <v>81</v>
      </c>
      <c r="E5352">
        <v>0</v>
      </c>
      <c r="F5352">
        <v>0</v>
      </c>
      <c r="G5352" s="2">
        <f t="shared" si="666"/>
        <v>0</v>
      </c>
      <c r="H5352" s="3" t="str">
        <f t="shared" si="667"/>
        <v>21</v>
      </c>
      <c r="I5352" s="3" t="str">
        <f t="shared" si="668"/>
        <v>116</v>
      </c>
      <c r="J5352" s="3">
        <v>116</v>
      </c>
      <c r="K5352" s="3" t="str">
        <f>+VLOOKUP(J5352,'Dimension descriptions'!P:R,3,FALSE)</f>
        <v>Wilson Elementary</v>
      </c>
      <c r="L5352" s="3" t="str">
        <f t="shared" si="669"/>
        <v>1050</v>
      </c>
      <c r="M5352" s="10">
        <v>1050</v>
      </c>
      <c r="N5352" s="3" t="str">
        <f t="shared" si="664"/>
        <v>1740</v>
      </c>
      <c r="O5352" s="3" t="str">
        <f t="shared" si="665"/>
        <v>999</v>
      </c>
      <c r="P5352" s="3" t="str">
        <f t="shared" si="670"/>
        <v>9</v>
      </c>
      <c r="Q5352" s="11">
        <f>+VLOOKUP(M5352,'Dimension descriptions'!K:M,2,FALSE)</f>
        <v>50</v>
      </c>
      <c r="R5352" s="33">
        <v>50</v>
      </c>
      <c r="S5352" s="11" t="str">
        <f>+VLOOKUP(R5352,'Dimension descriptions'!K:M,3)</f>
        <v>CLASSROOM-GENERAL</v>
      </c>
      <c r="T5352" s="3" t="str">
        <f t="shared" si="671"/>
        <v>Y</v>
      </c>
      <c r="U5352" t="e">
        <f>+VLOOKUP(R5352,'FY21 P13 Allotment memo'!O:O,1,FALSE)</f>
        <v>#N/A</v>
      </c>
      <c r="V5352"/>
      <c r="W5352"/>
      <c r="X5352"/>
      <c r="Y5352"/>
      <c r="Z5352"/>
    </row>
    <row r="5353" spans="1:26">
      <c r="A5353">
        <v>21</v>
      </c>
      <c r="B5353" t="s">
        <v>6991</v>
      </c>
      <c r="C5353" t="s">
        <v>6946</v>
      </c>
      <c r="D5353">
        <v>81</v>
      </c>
      <c r="E5353">
        <v>0</v>
      </c>
      <c r="F5353">
        <v>0</v>
      </c>
      <c r="G5353" s="2">
        <f t="shared" si="666"/>
        <v>0</v>
      </c>
      <c r="H5353" s="3" t="str">
        <f t="shared" si="667"/>
        <v>21</v>
      </c>
      <c r="I5353" s="3" t="str">
        <f t="shared" si="668"/>
        <v>116</v>
      </c>
      <c r="J5353" s="3">
        <v>116</v>
      </c>
      <c r="K5353" s="3" t="str">
        <f>+VLOOKUP(J5353,'Dimension descriptions'!P:R,3,FALSE)</f>
        <v>Wilson Elementary</v>
      </c>
      <c r="L5353" s="3" t="str">
        <f t="shared" si="669"/>
        <v>1050</v>
      </c>
      <c r="M5353" s="10">
        <v>1050</v>
      </c>
      <c r="N5353" s="3" t="str">
        <f t="shared" si="664"/>
        <v>1750</v>
      </c>
      <c r="O5353" s="3" t="str">
        <f t="shared" si="665"/>
        <v>999</v>
      </c>
      <c r="P5353" s="3" t="str">
        <f t="shared" si="670"/>
        <v>9</v>
      </c>
      <c r="Q5353" s="11">
        <f>+VLOOKUP(M5353,'Dimension descriptions'!K:M,2,FALSE)</f>
        <v>50</v>
      </c>
      <c r="R5353" s="33">
        <v>50</v>
      </c>
      <c r="S5353" s="11" t="str">
        <f>+VLOOKUP(R5353,'Dimension descriptions'!K:M,3)</f>
        <v>CLASSROOM-GENERAL</v>
      </c>
      <c r="T5353" s="3" t="str">
        <f t="shared" si="671"/>
        <v>Y</v>
      </c>
      <c r="U5353" t="e">
        <f>+VLOOKUP(R5353,'FY21 P13 Allotment memo'!O:O,1,FALSE)</f>
        <v>#N/A</v>
      </c>
      <c r="V5353"/>
      <c r="W5353"/>
      <c r="X5353"/>
      <c r="Y5353"/>
      <c r="Z5353"/>
    </row>
    <row r="5354" spans="1:26">
      <c r="A5354">
        <v>21</v>
      </c>
      <c r="B5354" t="s">
        <v>6992</v>
      </c>
      <c r="C5354" t="s">
        <v>6948</v>
      </c>
      <c r="D5354">
        <v>81</v>
      </c>
      <c r="E5354">
        <v>0</v>
      </c>
      <c r="F5354">
        <v>0</v>
      </c>
      <c r="G5354" s="2">
        <f t="shared" si="666"/>
        <v>0</v>
      </c>
      <c r="H5354" s="3" t="str">
        <f t="shared" si="667"/>
        <v>21</v>
      </c>
      <c r="I5354" s="3" t="str">
        <f t="shared" si="668"/>
        <v>116</v>
      </c>
      <c r="J5354" s="3">
        <v>116</v>
      </c>
      <c r="K5354" s="3" t="str">
        <f>+VLOOKUP(J5354,'Dimension descriptions'!P:R,3,FALSE)</f>
        <v>Wilson Elementary</v>
      </c>
      <c r="L5354" s="3" t="str">
        <f t="shared" si="669"/>
        <v>1050</v>
      </c>
      <c r="M5354" s="10">
        <v>1050</v>
      </c>
      <c r="N5354" s="3" t="str">
        <f t="shared" si="664"/>
        <v>1800</v>
      </c>
      <c r="O5354" s="3" t="str">
        <f t="shared" si="665"/>
        <v>999</v>
      </c>
      <c r="P5354" s="3" t="str">
        <f t="shared" si="670"/>
        <v>9</v>
      </c>
      <c r="Q5354" s="11">
        <f>+VLOOKUP(M5354,'Dimension descriptions'!K:M,2,FALSE)</f>
        <v>50</v>
      </c>
      <c r="R5354" s="33">
        <v>50</v>
      </c>
      <c r="S5354" s="11" t="str">
        <f>+VLOOKUP(R5354,'Dimension descriptions'!K:M,3)</f>
        <v>CLASSROOM-GENERAL</v>
      </c>
      <c r="T5354" s="3" t="str">
        <f t="shared" si="671"/>
        <v>Y</v>
      </c>
      <c r="U5354" t="e">
        <f>+VLOOKUP(R5354,'FY21 P13 Allotment memo'!O:O,1,FALSE)</f>
        <v>#N/A</v>
      </c>
      <c r="V5354"/>
      <c r="W5354"/>
      <c r="X5354"/>
      <c r="Y5354"/>
      <c r="Z5354"/>
    </row>
    <row r="5355" spans="1:26">
      <c r="A5355">
        <v>21</v>
      </c>
      <c r="B5355" t="s">
        <v>6993</v>
      </c>
      <c r="C5355" t="s">
        <v>1008</v>
      </c>
      <c r="D5355">
        <v>81</v>
      </c>
      <c r="E5355">
        <v>0</v>
      </c>
      <c r="F5355">
        <v>14968.1</v>
      </c>
      <c r="G5355" s="2">
        <f t="shared" si="666"/>
        <v>-14968.1</v>
      </c>
      <c r="H5355" s="3" t="str">
        <f t="shared" si="667"/>
        <v>21</v>
      </c>
      <c r="I5355" s="3" t="str">
        <f t="shared" si="668"/>
        <v>116</v>
      </c>
      <c r="J5355" s="3">
        <v>116</v>
      </c>
      <c r="K5355" s="3" t="str">
        <f>+VLOOKUP(J5355,'Dimension descriptions'!P:R,3,FALSE)</f>
        <v>Wilson Elementary</v>
      </c>
      <c r="L5355" s="3" t="str">
        <f t="shared" si="669"/>
        <v>1050</v>
      </c>
      <c r="M5355" s="10">
        <v>1050</v>
      </c>
      <c r="N5355" s="3" t="str">
        <f t="shared" si="664"/>
        <v>1900</v>
      </c>
      <c r="O5355" s="3" t="str">
        <f t="shared" si="665"/>
        <v>999</v>
      </c>
      <c r="P5355" s="3" t="str">
        <f t="shared" si="670"/>
        <v>9</v>
      </c>
      <c r="Q5355" s="11">
        <f>+VLOOKUP(M5355,'Dimension descriptions'!K:M,2,FALSE)</f>
        <v>50</v>
      </c>
      <c r="R5355" s="33">
        <v>50</v>
      </c>
      <c r="S5355" s="11" t="str">
        <f>+VLOOKUP(R5355,'Dimension descriptions'!K:M,3)</f>
        <v>CLASSROOM-GENERAL</v>
      </c>
      <c r="T5355" s="3" t="str">
        <f t="shared" si="671"/>
        <v>Y</v>
      </c>
      <c r="U5355" t="e">
        <f>+VLOOKUP(R5355,'FY21 P13 Allotment memo'!O:O,1,FALSE)</f>
        <v>#N/A</v>
      </c>
      <c r="V5355"/>
      <c r="W5355"/>
      <c r="X5355"/>
      <c r="Y5355"/>
      <c r="Z5355"/>
    </row>
    <row r="5356" spans="1:26">
      <c r="A5356">
        <v>21</v>
      </c>
      <c r="B5356" t="s">
        <v>6994</v>
      </c>
      <c r="C5356" t="s">
        <v>6951</v>
      </c>
      <c r="D5356">
        <v>81</v>
      </c>
      <c r="E5356">
        <v>0</v>
      </c>
      <c r="F5356">
        <v>0</v>
      </c>
      <c r="G5356" s="2">
        <f t="shared" si="666"/>
        <v>0</v>
      </c>
      <c r="H5356" s="3" t="str">
        <f t="shared" si="667"/>
        <v>21</v>
      </c>
      <c r="I5356" s="3" t="str">
        <f t="shared" si="668"/>
        <v>116</v>
      </c>
      <c r="J5356" s="3">
        <v>116</v>
      </c>
      <c r="K5356" s="3" t="str">
        <f>+VLOOKUP(J5356,'Dimension descriptions'!P:R,3,FALSE)</f>
        <v>Wilson Elementary</v>
      </c>
      <c r="L5356" s="3" t="str">
        <f t="shared" si="669"/>
        <v>1050</v>
      </c>
      <c r="M5356" s="10">
        <v>1050</v>
      </c>
      <c r="N5356" s="3" t="str">
        <f t="shared" si="664"/>
        <v>1940</v>
      </c>
      <c r="O5356" s="3" t="str">
        <f t="shared" si="665"/>
        <v>999</v>
      </c>
      <c r="P5356" s="3" t="str">
        <f t="shared" si="670"/>
        <v>9</v>
      </c>
      <c r="Q5356" s="11">
        <f>+VLOOKUP(M5356,'Dimension descriptions'!K:M,2,FALSE)</f>
        <v>50</v>
      </c>
      <c r="R5356" s="33">
        <v>50</v>
      </c>
      <c r="S5356" s="11" t="str">
        <f>+VLOOKUP(R5356,'Dimension descriptions'!K:M,3)</f>
        <v>CLASSROOM-GENERAL</v>
      </c>
      <c r="T5356" s="3" t="str">
        <f t="shared" si="671"/>
        <v>Y</v>
      </c>
      <c r="U5356" t="e">
        <f>+VLOOKUP(R5356,'FY21 P13 Allotment memo'!O:O,1,FALSE)</f>
        <v>#N/A</v>
      </c>
      <c r="V5356"/>
      <c r="W5356"/>
      <c r="X5356"/>
      <c r="Y5356"/>
      <c r="Z5356"/>
    </row>
    <row r="5357" spans="1:26">
      <c r="A5357">
        <v>21</v>
      </c>
      <c r="B5357" t="s">
        <v>6995</v>
      </c>
      <c r="C5357" t="s">
        <v>6953</v>
      </c>
      <c r="D5357">
        <v>81</v>
      </c>
      <c r="E5357">
        <v>0</v>
      </c>
      <c r="F5357">
        <v>0</v>
      </c>
      <c r="G5357" s="2">
        <f t="shared" si="666"/>
        <v>0</v>
      </c>
      <c r="H5357" s="3" t="str">
        <f t="shared" si="667"/>
        <v>21</v>
      </c>
      <c r="I5357" s="3" t="str">
        <f t="shared" si="668"/>
        <v>116</v>
      </c>
      <c r="J5357" s="3">
        <v>116</v>
      </c>
      <c r="K5357" s="3" t="str">
        <f>+VLOOKUP(J5357,'Dimension descriptions'!P:R,3,FALSE)</f>
        <v>Wilson Elementary</v>
      </c>
      <c r="L5357" s="3" t="str">
        <f t="shared" si="669"/>
        <v>1050</v>
      </c>
      <c r="M5357" s="10">
        <v>1050</v>
      </c>
      <c r="N5357" s="3" t="str">
        <f t="shared" si="664"/>
        <v>3900</v>
      </c>
      <c r="O5357" s="3" t="str">
        <f t="shared" si="665"/>
        <v>999</v>
      </c>
      <c r="P5357" s="3" t="str">
        <f t="shared" si="670"/>
        <v>9</v>
      </c>
      <c r="Q5357" s="11">
        <f>+VLOOKUP(M5357,'Dimension descriptions'!K:M,2,FALSE)</f>
        <v>50</v>
      </c>
      <c r="R5357" s="33">
        <v>50</v>
      </c>
      <c r="S5357" s="11" t="str">
        <f>+VLOOKUP(R5357,'Dimension descriptions'!K:M,3)</f>
        <v>CLASSROOM-GENERAL</v>
      </c>
      <c r="T5357" s="3" t="str">
        <f t="shared" si="671"/>
        <v>Y</v>
      </c>
      <c r="U5357" t="e">
        <f>+VLOOKUP(R5357,'FY21 P13 Allotment memo'!O:O,1,FALSE)</f>
        <v>#N/A</v>
      </c>
      <c r="V5357"/>
      <c r="W5357"/>
      <c r="X5357"/>
      <c r="Y5357"/>
      <c r="Z5357"/>
    </row>
    <row r="5358" spans="1:26">
      <c r="A5358">
        <v>21</v>
      </c>
      <c r="B5358" t="s">
        <v>6996</v>
      </c>
      <c r="C5358" t="s">
        <v>480</v>
      </c>
      <c r="D5358">
        <v>81</v>
      </c>
      <c r="E5358">
        <v>0</v>
      </c>
      <c r="F5358">
        <v>0</v>
      </c>
      <c r="G5358" s="2">
        <f t="shared" si="666"/>
        <v>0</v>
      </c>
      <c r="H5358" s="3" t="str">
        <f t="shared" si="667"/>
        <v>21</v>
      </c>
      <c r="I5358" s="3" t="str">
        <f t="shared" si="668"/>
        <v>116</v>
      </c>
      <c r="J5358" s="3">
        <v>116</v>
      </c>
      <c r="K5358" s="3" t="str">
        <f>+VLOOKUP(J5358,'Dimension descriptions'!P:R,3,FALSE)</f>
        <v>Wilson Elementary</v>
      </c>
      <c r="L5358" s="3" t="str">
        <f t="shared" si="669"/>
        <v>1050</v>
      </c>
      <c r="M5358" s="10">
        <v>1050</v>
      </c>
      <c r="N5358" s="3" t="str">
        <f t="shared" si="664"/>
        <v>5200</v>
      </c>
      <c r="O5358" s="3" t="str">
        <f t="shared" si="665"/>
        <v>999</v>
      </c>
      <c r="P5358" s="3" t="str">
        <f t="shared" si="670"/>
        <v>9</v>
      </c>
      <c r="Q5358" s="11">
        <f>+VLOOKUP(M5358,'Dimension descriptions'!K:M,2,FALSE)</f>
        <v>50</v>
      </c>
      <c r="R5358" s="33">
        <v>50</v>
      </c>
      <c r="S5358" s="11" t="str">
        <f>+VLOOKUP(R5358,'Dimension descriptions'!K:M,3)</f>
        <v>CLASSROOM-GENERAL</v>
      </c>
      <c r="T5358" s="3" t="str">
        <f t="shared" si="671"/>
        <v>Y</v>
      </c>
      <c r="U5358" t="e">
        <f>+VLOOKUP(R5358,'FY21 P13 Allotment memo'!O:O,1,FALSE)</f>
        <v>#N/A</v>
      </c>
      <c r="V5358"/>
      <c r="W5358"/>
      <c r="X5358"/>
      <c r="Y5358"/>
      <c r="Z5358"/>
    </row>
    <row r="5359" spans="1:26">
      <c r="A5359">
        <v>21</v>
      </c>
      <c r="B5359" t="s">
        <v>6997</v>
      </c>
      <c r="C5359" t="s">
        <v>480</v>
      </c>
      <c r="D5359">
        <v>81</v>
      </c>
      <c r="E5359">
        <v>0</v>
      </c>
      <c r="F5359">
        <v>0</v>
      </c>
      <c r="G5359" s="2">
        <f t="shared" si="666"/>
        <v>0</v>
      </c>
      <c r="H5359" s="3" t="str">
        <f t="shared" si="667"/>
        <v>21</v>
      </c>
      <c r="I5359" s="3" t="str">
        <f t="shared" si="668"/>
        <v>116</v>
      </c>
      <c r="J5359" s="3">
        <v>116</v>
      </c>
      <c r="K5359" s="3" t="str">
        <f>+VLOOKUP(J5359,'Dimension descriptions'!P:R,3,FALSE)</f>
        <v>Wilson Elementary</v>
      </c>
      <c r="L5359" s="3" t="str">
        <f t="shared" si="669"/>
        <v>9999</v>
      </c>
      <c r="M5359" s="10">
        <v>9999</v>
      </c>
      <c r="N5359" s="3" t="str">
        <f t="shared" si="664"/>
        <v>5200</v>
      </c>
      <c r="O5359" s="3" t="str">
        <f t="shared" si="665"/>
        <v>999</v>
      </c>
      <c r="P5359" s="3" t="str">
        <f t="shared" si="670"/>
        <v>9</v>
      </c>
      <c r="Q5359" s="11">
        <f>+VLOOKUP(M5359,'Dimension descriptions'!K:M,2,FALSE)</f>
        <v>9999</v>
      </c>
      <c r="R5359" s="33">
        <v>9999</v>
      </c>
      <c r="S5359" s="11" t="str">
        <f>+VLOOKUP(R5359,'Dimension descriptions'!K:M,3)</f>
        <v>UNDISTRIBUTED BY PROGRAM</v>
      </c>
      <c r="T5359" s="3" t="str">
        <f t="shared" si="671"/>
        <v>N</v>
      </c>
      <c r="U5359" t="e">
        <f>+VLOOKUP(R5359,'FY21 P13 Allotment memo'!O:O,1,FALSE)</f>
        <v>#N/A</v>
      </c>
      <c r="V5359"/>
      <c r="W5359"/>
      <c r="X5359"/>
      <c r="Y5359"/>
      <c r="Z5359"/>
    </row>
    <row r="5360" spans="1:26">
      <c r="A5360">
        <v>21</v>
      </c>
      <c r="B5360" t="s">
        <v>6998</v>
      </c>
      <c r="C5360" t="s">
        <v>480</v>
      </c>
      <c r="D5360">
        <v>81</v>
      </c>
      <c r="E5360">
        <v>0</v>
      </c>
      <c r="F5360">
        <v>0</v>
      </c>
      <c r="G5360" s="2">
        <f t="shared" si="666"/>
        <v>0</v>
      </c>
      <c r="H5360" s="3" t="str">
        <f t="shared" si="667"/>
        <v>21</v>
      </c>
      <c r="I5360" s="3" t="str">
        <f t="shared" si="668"/>
        <v>116</v>
      </c>
      <c r="J5360" s="3">
        <v>116</v>
      </c>
      <c r="K5360" s="3" t="str">
        <f>+VLOOKUP(J5360,'Dimension descriptions'!P:R,3,FALSE)</f>
        <v>Wilson Elementary</v>
      </c>
      <c r="L5360" s="3" t="str">
        <f t="shared" si="669"/>
        <v>9999</v>
      </c>
      <c r="M5360" s="10">
        <v>9999</v>
      </c>
      <c r="N5360" s="3" t="str">
        <f t="shared" si="664"/>
        <v>6100</v>
      </c>
      <c r="O5360" s="3" t="str">
        <f t="shared" si="665"/>
        <v>999</v>
      </c>
      <c r="P5360" s="3" t="str">
        <f t="shared" si="670"/>
        <v>9</v>
      </c>
      <c r="Q5360" s="11">
        <f>+VLOOKUP(M5360,'Dimension descriptions'!K:M,2,FALSE)</f>
        <v>9999</v>
      </c>
      <c r="R5360" s="33">
        <v>9999</v>
      </c>
      <c r="S5360" s="11" t="str">
        <f>+VLOOKUP(R5360,'Dimension descriptions'!K:M,3)</f>
        <v>UNDISTRIBUTED BY PROGRAM</v>
      </c>
      <c r="T5360" s="3" t="str">
        <f t="shared" si="671"/>
        <v>N</v>
      </c>
      <c r="U5360" t="e">
        <f>+VLOOKUP(R5360,'FY21 P13 Allotment memo'!O:O,1,FALSE)</f>
        <v>#N/A</v>
      </c>
      <c r="V5360"/>
      <c r="W5360"/>
      <c r="X5360"/>
      <c r="Y5360"/>
      <c r="Z5360"/>
    </row>
    <row r="5361" spans="1:26">
      <c r="A5361">
        <v>21</v>
      </c>
      <c r="B5361" t="s">
        <v>6999</v>
      </c>
      <c r="C5361" t="s">
        <v>6935</v>
      </c>
      <c r="D5361">
        <v>81</v>
      </c>
      <c r="E5361">
        <v>0</v>
      </c>
      <c r="F5361">
        <v>0</v>
      </c>
      <c r="G5361" s="2">
        <f t="shared" si="666"/>
        <v>0</v>
      </c>
      <c r="H5361" s="3" t="str">
        <f t="shared" si="667"/>
        <v>21</v>
      </c>
      <c r="I5361" s="3" t="str">
        <f t="shared" si="668"/>
        <v>120</v>
      </c>
      <c r="J5361" s="3">
        <v>120</v>
      </c>
      <c r="K5361" s="3" t="str">
        <f>+VLOOKUP(J5361,'Dimension descriptions'!P:R,3,FALSE)</f>
        <v>Woodruff Elementary</v>
      </c>
      <c r="L5361" s="3" t="str">
        <f t="shared" si="669"/>
        <v>1050</v>
      </c>
      <c r="M5361" s="10">
        <v>1050</v>
      </c>
      <c r="N5361" s="3" t="str">
        <f t="shared" si="664"/>
        <v>1310</v>
      </c>
      <c r="O5361" s="3" t="str">
        <f t="shared" si="665"/>
        <v>999</v>
      </c>
      <c r="P5361" s="3" t="str">
        <f t="shared" si="670"/>
        <v>9</v>
      </c>
      <c r="Q5361" s="11">
        <f>+VLOOKUP(M5361,'Dimension descriptions'!K:M,2,FALSE)</f>
        <v>50</v>
      </c>
      <c r="R5361" s="33">
        <v>50</v>
      </c>
      <c r="S5361" s="11" t="str">
        <f>+VLOOKUP(R5361,'Dimension descriptions'!K:M,3)</f>
        <v>CLASSROOM-GENERAL</v>
      </c>
      <c r="T5361" s="3" t="str">
        <f t="shared" si="671"/>
        <v>Y</v>
      </c>
      <c r="U5361" t="e">
        <f>+VLOOKUP(R5361,'FY21 P13 Allotment memo'!O:O,1,FALSE)</f>
        <v>#N/A</v>
      </c>
      <c r="V5361"/>
      <c r="W5361"/>
      <c r="X5361"/>
      <c r="Y5361"/>
      <c r="Z5361"/>
    </row>
    <row r="5362" spans="1:26">
      <c r="A5362">
        <v>21</v>
      </c>
      <c r="B5362" t="s">
        <v>7000</v>
      </c>
      <c r="C5362" t="s">
        <v>6937</v>
      </c>
      <c r="D5362">
        <v>81</v>
      </c>
      <c r="E5362">
        <v>0</v>
      </c>
      <c r="F5362">
        <v>0</v>
      </c>
      <c r="G5362" s="2">
        <f t="shared" si="666"/>
        <v>0</v>
      </c>
      <c r="H5362" s="3" t="str">
        <f t="shared" si="667"/>
        <v>21</v>
      </c>
      <c r="I5362" s="3" t="str">
        <f t="shared" si="668"/>
        <v>120</v>
      </c>
      <c r="J5362" s="3">
        <v>120</v>
      </c>
      <c r="K5362" s="3" t="str">
        <f>+VLOOKUP(J5362,'Dimension descriptions'!P:R,3,FALSE)</f>
        <v>Woodruff Elementary</v>
      </c>
      <c r="L5362" s="3" t="str">
        <f t="shared" si="669"/>
        <v>1050</v>
      </c>
      <c r="M5362" s="10">
        <v>1050</v>
      </c>
      <c r="N5362" s="3" t="str">
        <f t="shared" si="664"/>
        <v>1320</v>
      </c>
      <c r="O5362" s="3" t="str">
        <f t="shared" si="665"/>
        <v>999</v>
      </c>
      <c r="P5362" s="3" t="str">
        <f t="shared" si="670"/>
        <v>9</v>
      </c>
      <c r="Q5362" s="11">
        <f>+VLOOKUP(M5362,'Dimension descriptions'!K:M,2,FALSE)</f>
        <v>50</v>
      </c>
      <c r="R5362" s="33">
        <v>50</v>
      </c>
      <c r="S5362" s="11" t="str">
        <f>+VLOOKUP(R5362,'Dimension descriptions'!K:M,3)</f>
        <v>CLASSROOM-GENERAL</v>
      </c>
      <c r="T5362" s="3" t="str">
        <f t="shared" si="671"/>
        <v>Y</v>
      </c>
      <c r="U5362" t="e">
        <f>+VLOOKUP(R5362,'FY21 P13 Allotment memo'!O:O,1,FALSE)</f>
        <v>#N/A</v>
      </c>
      <c r="V5362"/>
      <c r="W5362"/>
      <c r="X5362"/>
      <c r="Y5362"/>
      <c r="Z5362"/>
    </row>
    <row r="5363" spans="1:26">
      <c r="A5363">
        <v>21</v>
      </c>
      <c r="B5363" t="s">
        <v>7001</v>
      </c>
      <c r="C5363" t="s">
        <v>6939</v>
      </c>
      <c r="D5363">
        <v>81</v>
      </c>
      <c r="E5363">
        <v>0</v>
      </c>
      <c r="F5363">
        <v>0</v>
      </c>
      <c r="G5363" s="2">
        <f t="shared" si="666"/>
        <v>0</v>
      </c>
      <c r="H5363" s="3" t="str">
        <f t="shared" si="667"/>
        <v>21</v>
      </c>
      <c r="I5363" s="3" t="str">
        <f t="shared" si="668"/>
        <v>120</v>
      </c>
      <c r="J5363" s="3">
        <v>120</v>
      </c>
      <c r="K5363" s="3" t="str">
        <f>+VLOOKUP(J5363,'Dimension descriptions'!P:R,3,FALSE)</f>
        <v>Woodruff Elementary</v>
      </c>
      <c r="L5363" s="3" t="str">
        <f t="shared" si="669"/>
        <v>1050</v>
      </c>
      <c r="M5363" s="10">
        <v>1050</v>
      </c>
      <c r="N5363" s="3" t="str">
        <f t="shared" si="664"/>
        <v>1400</v>
      </c>
      <c r="O5363" s="3" t="str">
        <f t="shared" si="665"/>
        <v>999</v>
      </c>
      <c r="P5363" s="3" t="str">
        <f t="shared" si="670"/>
        <v>9</v>
      </c>
      <c r="Q5363" s="11">
        <f>+VLOOKUP(M5363,'Dimension descriptions'!K:M,2,FALSE)</f>
        <v>50</v>
      </c>
      <c r="R5363" s="33">
        <v>50</v>
      </c>
      <c r="S5363" s="11" t="str">
        <f>+VLOOKUP(R5363,'Dimension descriptions'!K:M,3)</f>
        <v>CLASSROOM-GENERAL</v>
      </c>
      <c r="T5363" s="3" t="str">
        <f t="shared" si="671"/>
        <v>Y</v>
      </c>
      <c r="U5363" t="e">
        <f>+VLOOKUP(R5363,'FY21 P13 Allotment memo'!O:O,1,FALSE)</f>
        <v>#N/A</v>
      </c>
      <c r="V5363"/>
      <c r="W5363"/>
      <c r="X5363"/>
      <c r="Y5363"/>
      <c r="Z5363"/>
    </row>
    <row r="5364" spans="1:26">
      <c r="A5364">
        <v>21</v>
      </c>
      <c r="B5364" t="s">
        <v>7002</v>
      </c>
      <c r="C5364" t="s">
        <v>6941</v>
      </c>
      <c r="D5364">
        <v>81</v>
      </c>
      <c r="E5364">
        <v>0</v>
      </c>
      <c r="F5364">
        <v>0</v>
      </c>
      <c r="G5364" s="2">
        <f t="shared" si="666"/>
        <v>0</v>
      </c>
      <c r="H5364" s="3" t="str">
        <f t="shared" si="667"/>
        <v>21</v>
      </c>
      <c r="I5364" s="3" t="str">
        <f t="shared" si="668"/>
        <v>120</v>
      </c>
      <c r="J5364" s="3">
        <v>120</v>
      </c>
      <c r="K5364" s="3" t="str">
        <f>+VLOOKUP(J5364,'Dimension descriptions'!P:R,3,FALSE)</f>
        <v>Woodruff Elementary</v>
      </c>
      <c r="L5364" s="3" t="str">
        <f t="shared" si="669"/>
        <v>1050</v>
      </c>
      <c r="M5364" s="10">
        <v>1050</v>
      </c>
      <c r="N5364" s="3" t="str">
        <f t="shared" si="664"/>
        <v>1500</v>
      </c>
      <c r="O5364" s="3" t="str">
        <f t="shared" si="665"/>
        <v>999</v>
      </c>
      <c r="P5364" s="3" t="str">
        <f t="shared" si="670"/>
        <v>9</v>
      </c>
      <c r="Q5364" s="11">
        <f>+VLOOKUP(M5364,'Dimension descriptions'!K:M,2,FALSE)</f>
        <v>50</v>
      </c>
      <c r="R5364" s="33">
        <v>50</v>
      </c>
      <c r="S5364" s="11" t="str">
        <f>+VLOOKUP(R5364,'Dimension descriptions'!K:M,3)</f>
        <v>CLASSROOM-GENERAL</v>
      </c>
      <c r="T5364" s="3" t="str">
        <f t="shared" si="671"/>
        <v>Y</v>
      </c>
      <c r="U5364" t="e">
        <f>+VLOOKUP(R5364,'FY21 P13 Allotment memo'!O:O,1,FALSE)</f>
        <v>#N/A</v>
      </c>
      <c r="V5364"/>
      <c r="W5364"/>
      <c r="X5364"/>
      <c r="Y5364"/>
      <c r="Z5364"/>
    </row>
    <row r="5365" spans="1:26">
      <c r="A5365">
        <v>21</v>
      </c>
      <c r="B5365" t="s">
        <v>7003</v>
      </c>
      <c r="C5365" t="s">
        <v>6941</v>
      </c>
      <c r="D5365">
        <v>81</v>
      </c>
      <c r="E5365">
        <v>0</v>
      </c>
      <c r="F5365">
        <v>40.83</v>
      </c>
      <c r="G5365" s="2">
        <f t="shared" si="666"/>
        <v>-40.83</v>
      </c>
      <c r="H5365" s="3" t="str">
        <f t="shared" si="667"/>
        <v>21</v>
      </c>
      <c r="I5365" s="3" t="str">
        <f t="shared" si="668"/>
        <v>120</v>
      </c>
      <c r="J5365" s="3">
        <v>120</v>
      </c>
      <c r="K5365" s="3" t="str">
        <f>+VLOOKUP(J5365,'Dimension descriptions'!P:R,3,FALSE)</f>
        <v>Woodruff Elementary</v>
      </c>
      <c r="L5365" s="3" t="str">
        <f t="shared" si="669"/>
        <v>1050</v>
      </c>
      <c r="M5365" s="10">
        <v>1050</v>
      </c>
      <c r="N5365" s="3" t="str">
        <f t="shared" si="664"/>
        <v>1510</v>
      </c>
      <c r="O5365" s="3" t="str">
        <f t="shared" si="665"/>
        <v>999</v>
      </c>
      <c r="P5365" s="3" t="str">
        <f t="shared" si="670"/>
        <v>9</v>
      </c>
      <c r="Q5365" s="11">
        <f>+VLOOKUP(M5365,'Dimension descriptions'!K:M,2,FALSE)</f>
        <v>50</v>
      </c>
      <c r="R5365" s="33">
        <v>50</v>
      </c>
      <c r="S5365" s="11" t="str">
        <f>+VLOOKUP(R5365,'Dimension descriptions'!K:M,3)</f>
        <v>CLASSROOM-GENERAL</v>
      </c>
      <c r="T5365" s="3" t="str">
        <f t="shared" si="671"/>
        <v>Y</v>
      </c>
      <c r="U5365" t="e">
        <f>+VLOOKUP(R5365,'FY21 P13 Allotment memo'!O:O,1,FALSE)</f>
        <v>#N/A</v>
      </c>
      <c r="V5365"/>
      <c r="W5365"/>
      <c r="X5365"/>
      <c r="Y5365"/>
      <c r="Z5365"/>
    </row>
    <row r="5366" spans="1:26">
      <c r="A5366">
        <v>21</v>
      </c>
      <c r="B5366" t="s">
        <v>7004</v>
      </c>
      <c r="C5366" t="s">
        <v>6944</v>
      </c>
      <c r="D5366">
        <v>81</v>
      </c>
      <c r="E5366">
        <v>0</v>
      </c>
      <c r="F5366">
        <v>0</v>
      </c>
      <c r="G5366" s="2">
        <f t="shared" si="666"/>
        <v>0</v>
      </c>
      <c r="H5366" s="3" t="str">
        <f t="shared" si="667"/>
        <v>21</v>
      </c>
      <c r="I5366" s="3" t="str">
        <f t="shared" si="668"/>
        <v>120</v>
      </c>
      <c r="J5366" s="3">
        <v>120</v>
      </c>
      <c r="K5366" s="3" t="str">
        <f>+VLOOKUP(J5366,'Dimension descriptions'!P:R,3,FALSE)</f>
        <v>Woodruff Elementary</v>
      </c>
      <c r="L5366" s="3" t="str">
        <f t="shared" si="669"/>
        <v>1050</v>
      </c>
      <c r="M5366" s="10">
        <v>1050</v>
      </c>
      <c r="N5366" s="3" t="str">
        <f t="shared" si="664"/>
        <v>1740</v>
      </c>
      <c r="O5366" s="3" t="str">
        <f t="shared" si="665"/>
        <v>999</v>
      </c>
      <c r="P5366" s="3" t="str">
        <f t="shared" si="670"/>
        <v>9</v>
      </c>
      <c r="Q5366" s="11">
        <f>+VLOOKUP(M5366,'Dimension descriptions'!K:M,2,FALSE)</f>
        <v>50</v>
      </c>
      <c r="R5366" s="33">
        <v>50</v>
      </c>
      <c r="S5366" s="11" t="str">
        <f>+VLOOKUP(R5366,'Dimension descriptions'!K:M,3)</f>
        <v>CLASSROOM-GENERAL</v>
      </c>
      <c r="T5366" s="3" t="str">
        <f t="shared" si="671"/>
        <v>Y</v>
      </c>
      <c r="U5366" t="e">
        <f>+VLOOKUP(R5366,'FY21 P13 Allotment memo'!O:O,1,FALSE)</f>
        <v>#N/A</v>
      </c>
      <c r="V5366"/>
      <c r="W5366"/>
      <c r="X5366"/>
      <c r="Y5366"/>
      <c r="Z5366"/>
    </row>
    <row r="5367" spans="1:26">
      <c r="A5367">
        <v>21</v>
      </c>
      <c r="B5367" t="s">
        <v>7005</v>
      </c>
      <c r="C5367" t="s">
        <v>6946</v>
      </c>
      <c r="D5367">
        <v>81</v>
      </c>
      <c r="E5367">
        <v>0</v>
      </c>
      <c r="F5367">
        <v>435.22</v>
      </c>
      <c r="G5367" s="2">
        <f t="shared" si="666"/>
        <v>-435.22</v>
      </c>
      <c r="H5367" s="3" t="str">
        <f t="shared" si="667"/>
        <v>21</v>
      </c>
      <c r="I5367" s="3" t="str">
        <f t="shared" si="668"/>
        <v>120</v>
      </c>
      <c r="J5367" s="3">
        <v>120</v>
      </c>
      <c r="K5367" s="3" t="str">
        <f>+VLOOKUP(J5367,'Dimension descriptions'!P:R,3,FALSE)</f>
        <v>Woodruff Elementary</v>
      </c>
      <c r="L5367" s="3" t="str">
        <f t="shared" si="669"/>
        <v>1050</v>
      </c>
      <c r="M5367" s="10">
        <v>1050</v>
      </c>
      <c r="N5367" s="3" t="str">
        <f t="shared" si="664"/>
        <v>1750</v>
      </c>
      <c r="O5367" s="3" t="str">
        <f t="shared" si="665"/>
        <v>999</v>
      </c>
      <c r="P5367" s="3" t="str">
        <f t="shared" si="670"/>
        <v>9</v>
      </c>
      <c r="Q5367" s="11">
        <f>+VLOOKUP(M5367,'Dimension descriptions'!K:M,2,FALSE)</f>
        <v>50</v>
      </c>
      <c r="R5367" s="33">
        <v>50</v>
      </c>
      <c r="S5367" s="11" t="str">
        <f>+VLOOKUP(R5367,'Dimension descriptions'!K:M,3)</f>
        <v>CLASSROOM-GENERAL</v>
      </c>
      <c r="T5367" s="3" t="str">
        <f t="shared" si="671"/>
        <v>Y</v>
      </c>
      <c r="U5367" t="e">
        <f>+VLOOKUP(R5367,'FY21 P13 Allotment memo'!O:O,1,FALSE)</f>
        <v>#N/A</v>
      </c>
      <c r="V5367"/>
      <c r="W5367"/>
      <c r="X5367"/>
      <c r="Y5367"/>
      <c r="Z5367"/>
    </row>
    <row r="5368" spans="1:26">
      <c r="A5368">
        <v>21</v>
      </c>
      <c r="B5368" t="s">
        <v>7006</v>
      </c>
      <c r="C5368" t="s">
        <v>6948</v>
      </c>
      <c r="D5368">
        <v>81</v>
      </c>
      <c r="E5368">
        <v>0</v>
      </c>
      <c r="F5368">
        <v>352.77</v>
      </c>
      <c r="G5368" s="2">
        <f t="shared" si="666"/>
        <v>-352.77</v>
      </c>
      <c r="H5368" s="3" t="str">
        <f t="shared" si="667"/>
        <v>21</v>
      </c>
      <c r="I5368" s="3" t="str">
        <f t="shared" si="668"/>
        <v>120</v>
      </c>
      <c r="J5368" s="3">
        <v>120</v>
      </c>
      <c r="K5368" s="3" t="str">
        <f>+VLOOKUP(J5368,'Dimension descriptions'!P:R,3,FALSE)</f>
        <v>Woodruff Elementary</v>
      </c>
      <c r="L5368" s="3" t="str">
        <f t="shared" si="669"/>
        <v>1050</v>
      </c>
      <c r="M5368" s="10">
        <v>1050</v>
      </c>
      <c r="N5368" s="3" t="str">
        <f t="shared" si="664"/>
        <v>1800</v>
      </c>
      <c r="O5368" s="3" t="str">
        <f t="shared" si="665"/>
        <v>999</v>
      </c>
      <c r="P5368" s="3" t="str">
        <f t="shared" si="670"/>
        <v>9</v>
      </c>
      <c r="Q5368" s="11">
        <f>+VLOOKUP(M5368,'Dimension descriptions'!K:M,2,FALSE)</f>
        <v>50</v>
      </c>
      <c r="R5368" s="33">
        <v>50</v>
      </c>
      <c r="S5368" s="11" t="str">
        <f>+VLOOKUP(R5368,'Dimension descriptions'!K:M,3)</f>
        <v>CLASSROOM-GENERAL</v>
      </c>
      <c r="T5368" s="3" t="str">
        <f t="shared" si="671"/>
        <v>Y</v>
      </c>
      <c r="U5368" t="e">
        <f>+VLOOKUP(R5368,'FY21 P13 Allotment memo'!O:O,1,FALSE)</f>
        <v>#N/A</v>
      </c>
      <c r="V5368"/>
      <c r="W5368"/>
      <c r="X5368"/>
      <c r="Y5368"/>
      <c r="Z5368"/>
    </row>
    <row r="5369" spans="1:26">
      <c r="A5369">
        <v>21</v>
      </c>
      <c r="B5369" t="s">
        <v>7007</v>
      </c>
      <c r="C5369" t="s">
        <v>1008</v>
      </c>
      <c r="D5369">
        <v>81</v>
      </c>
      <c r="E5369">
        <v>0</v>
      </c>
      <c r="F5369">
        <v>0</v>
      </c>
      <c r="G5369" s="2">
        <f t="shared" si="666"/>
        <v>0</v>
      </c>
      <c r="H5369" s="3" t="str">
        <f t="shared" si="667"/>
        <v>21</v>
      </c>
      <c r="I5369" s="3" t="str">
        <f t="shared" si="668"/>
        <v>120</v>
      </c>
      <c r="J5369" s="3">
        <v>120</v>
      </c>
      <c r="K5369" s="3" t="str">
        <f>+VLOOKUP(J5369,'Dimension descriptions'!P:R,3,FALSE)</f>
        <v>Woodruff Elementary</v>
      </c>
      <c r="L5369" s="3" t="str">
        <f t="shared" si="669"/>
        <v>1050</v>
      </c>
      <c r="M5369" s="10">
        <v>1050</v>
      </c>
      <c r="N5369" s="3" t="str">
        <f t="shared" si="664"/>
        <v>1900</v>
      </c>
      <c r="O5369" s="3" t="str">
        <f t="shared" si="665"/>
        <v>999</v>
      </c>
      <c r="P5369" s="3" t="str">
        <f t="shared" si="670"/>
        <v>9</v>
      </c>
      <c r="Q5369" s="11">
        <f>+VLOOKUP(M5369,'Dimension descriptions'!K:M,2,FALSE)</f>
        <v>50</v>
      </c>
      <c r="R5369" s="33">
        <v>50</v>
      </c>
      <c r="S5369" s="11" t="str">
        <f>+VLOOKUP(R5369,'Dimension descriptions'!K:M,3)</f>
        <v>CLASSROOM-GENERAL</v>
      </c>
      <c r="T5369" s="3" t="str">
        <f t="shared" si="671"/>
        <v>Y</v>
      </c>
      <c r="U5369" t="e">
        <f>+VLOOKUP(R5369,'FY21 P13 Allotment memo'!O:O,1,FALSE)</f>
        <v>#N/A</v>
      </c>
      <c r="V5369"/>
      <c r="W5369"/>
      <c r="X5369"/>
      <c r="Y5369"/>
      <c r="Z5369"/>
    </row>
    <row r="5370" spans="1:26">
      <c r="A5370">
        <v>21</v>
      </c>
      <c r="B5370" t="s">
        <v>7008</v>
      </c>
      <c r="C5370" t="s">
        <v>6951</v>
      </c>
      <c r="D5370">
        <v>81</v>
      </c>
      <c r="E5370">
        <v>0</v>
      </c>
      <c r="F5370">
        <v>0</v>
      </c>
      <c r="G5370" s="2">
        <f t="shared" si="666"/>
        <v>0</v>
      </c>
      <c r="H5370" s="3" t="str">
        <f t="shared" si="667"/>
        <v>21</v>
      </c>
      <c r="I5370" s="3" t="str">
        <f t="shared" si="668"/>
        <v>120</v>
      </c>
      <c r="J5370" s="3">
        <v>120</v>
      </c>
      <c r="K5370" s="3" t="str">
        <f>+VLOOKUP(J5370,'Dimension descriptions'!P:R,3,FALSE)</f>
        <v>Woodruff Elementary</v>
      </c>
      <c r="L5370" s="3" t="str">
        <f t="shared" si="669"/>
        <v>1050</v>
      </c>
      <c r="M5370" s="10">
        <v>1050</v>
      </c>
      <c r="N5370" s="3" t="str">
        <f t="shared" si="664"/>
        <v>1940</v>
      </c>
      <c r="O5370" s="3" t="str">
        <f t="shared" si="665"/>
        <v>999</v>
      </c>
      <c r="P5370" s="3" t="str">
        <f t="shared" si="670"/>
        <v>9</v>
      </c>
      <c r="Q5370" s="11">
        <f>+VLOOKUP(M5370,'Dimension descriptions'!K:M,2,FALSE)</f>
        <v>50</v>
      </c>
      <c r="R5370" s="33">
        <v>50</v>
      </c>
      <c r="S5370" s="11" t="str">
        <f>+VLOOKUP(R5370,'Dimension descriptions'!K:M,3)</f>
        <v>CLASSROOM-GENERAL</v>
      </c>
      <c r="T5370" s="3" t="str">
        <f t="shared" si="671"/>
        <v>Y</v>
      </c>
      <c r="U5370" t="e">
        <f>+VLOOKUP(R5370,'FY21 P13 Allotment memo'!O:O,1,FALSE)</f>
        <v>#N/A</v>
      </c>
      <c r="V5370"/>
      <c r="W5370"/>
      <c r="X5370"/>
      <c r="Y5370"/>
      <c r="Z5370"/>
    </row>
    <row r="5371" spans="1:26">
      <c r="A5371">
        <v>21</v>
      </c>
      <c r="B5371" t="s">
        <v>7009</v>
      </c>
      <c r="C5371" t="s">
        <v>6953</v>
      </c>
      <c r="D5371">
        <v>81</v>
      </c>
      <c r="E5371">
        <v>0</v>
      </c>
      <c r="F5371">
        <v>0</v>
      </c>
      <c r="G5371" s="2">
        <f t="shared" si="666"/>
        <v>0</v>
      </c>
      <c r="H5371" s="3" t="str">
        <f t="shared" si="667"/>
        <v>21</v>
      </c>
      <c r="I5371" s="3" t="str">
        <f t="shared" si="668"/>
        <v>120</v>
      </c>
      <c r="J5371" s="3">
        <v>120</v>
      </c>
      <c r="K5371" s="3" t="str">
        <f>+VLOOKUP(J5371,'Dimension descriptions'!P:R,3,FALSE)</f>
        <v>Woodruff Elementary</v>
      </c>
      <c r="L5371" s="3" t="str">
        <f t="shared" si="669"/>
        <v>1050</v>
      </c>
      <c r="M5371" s="10">
        <v>1050</v>
      </c>
      <c r="N5371" s="3" t="str">
        <f t="shared" si="664"/>
        <v>3900</v>
      </c>
      <c r="O5371" s="3" t="str">
        <f t="shared" si="665"/>
        <v>999</v>
      </c>
      <c r="P5371" s="3" t="str">
        <f t="shared" si="670"/>
        <v>9</v>
      </c>
      <c r="Q5371" s="11">
        <f>+VLOOKUP(M5371,'Dimension descriptions'!K:M,2,FALSE)</f>
        <v>50</v>
      </c>
      <c r="R5371" s="33">
        <v>50</v>
      </c>
      <c r="S5371" s="11" t="str">
        <f>+VLOOKUP(R5371,'Dimension descriptions'!K:M,3)</f>
        <v>CLASSROOM-GENERAL</v>
      </c>
      <c r="T5371" s="3" t="str">
        <f t="shared" si="671"/>
        <v>Y</v>
      </c>
      <c r="U5371" t="e">
        <f>+VLOOKUP(R5371,'FY21 P13 Allotment memo'!O:O,1,FALSE)</f>
        <v>#N/A</v>
      </c>
      <c r="V5371"/>
      <c r="W5371"/>
      <c r="X5371"/>
      <c r="Y5371"/>
      <c r="Z5371"/>
    </row>
    <row r="5372" spans="1:26">
      <c r="A5372">
        <v>21</v>
      </c>
      <c r="B5372" t="s">
        <v>7010</v>
      </c>
      <c r="C5372" t="s">
        <v>480</v>
      </c>
      <c r="D5372">
        <v>81</v>
      </c>
      <c r="E5372">
        <v>0</v>
      </c>
      <c r="F5372">
        <v>0</v>
      </c>
      <c r="G5372" s="2">
        <f t="shared" si="666"/>
        <v>0</v>
      </c>
      <c r="H5372" s="3" t="str">
        <f t="shared" si="667"/>
        <v>21</v>
      </c>
      <c r="I5372" s="3" t="str">
        <f t="shared" si="668"/>
        <v>120</v>
      </c>
      <c r="J5372" s="3">
        <v>120</v>
      </c>
      <c r="K5372" s="3" t="str">
        <f>+VLOOKUP(J5372,'Dimension descriptions'!P:R,3,FALSE)</f>
        <v>Woodruff Elementary</v>
      </c>
      <c r="L5372" s="3" t="str">
        <f t="shared" si="669"/>
        <v>1050</v>
      </c>
      <c r="M5372" s="10">
        <v>1050</v>
      </c>
      <c r="N5372" s="3" t="str">
        <f t="shared" si="664"/>
        <v>5200</v>
      </c>
      <c r="O5372" s="3" t="str">
        <f t="shared" si="665"/>
        <v>999</v>
      </c>
      <c r="P5372" s="3" t="str">
        <f t="shared" si="670"/>
        <v>9</v>
      </c>
      <c r="Q5372" s="11">
        <f>+VLOOKUP(M5372,'Dimension descriptions'!K:M,2,FALSE)</f>
        <v>50</v>
      </c>
      <c r="R5372" s="33">
        <v>50</v>
      </c>
      <c r="S5372" s="11" t="str">
        <f>+VLOOKUP(R5372,'Dimension descriptions'!K:M,3)</f>
        <v>CLASSROOM-GENERAL</v>
      </c>
      <c r="T5372" s="3" t="str">
        <f t="shared" si="671"/>
        <v>Y</v>
      </c>
      <c r="U5372" t="e">
        <f>+VLOOKUP(R5372,'FY21 P13 Allotment memo'!O:O,1,FALSE)</f>
        <v>#N/A</v>
      </c>
      <c r="V5372"/>
      <c r="W5372"/>
      <c r="X5372"/>
      <c r="Y5372"/>
      <c r="Z5372"/>
    </row>
    <row r="5373" spans="1:26">
      <c r="A5373">
        <v>21</v>
      </c>
      <c r="B5373" t="s">
        <v>7011</v>
      </c>
      <c r="C5373" t="s">
        <v>480</v>
      </c>
      <c r="D5373">
        <v>81</v>
      </c>
      <c r="E5373">
        <v>0</v>
      </c>
      <c r="F5373">
        <v>0</v>
      </c>
      <c r="G5373" s="2">
        <f t="shared" si="666"/>
        <v>0</v>
      </c>
      <c r="H5373" s="3" t="str">
        <f t="shared" si="667"/>
        <v>21</v>
      </c>
      <c r="I5373" s="3" t="str">
        <f t="shared" si="668"/>
        <v>120</v>
      </c>
      <c r="J5373" s="3">
        <v>120</v>
      </c>
      <c r="K5373" s="3" t="str">
        <f>+VLOOKUP(J5373,'Dimension descriptions'!P:R,3,FALSE)</f>
        <v>Woodruff Elementary</v>
      </c>
      <c r="L5373" s="3" t="str">
        <f t="shared" si="669"/>
        <v>9999</v>
      </c>
      <c r="M5373" s="10">
        <v>9999</v>
      </c>
      <c r="N5373" s="3" t="str">
        <f t="shared" si="664"/>
        <v>5200</v>
      </c>
      <c r="O5373" s="3" t="str">
        <f t="shared" si="665"/>
        <v>999</v>
      </c>
      <c r="P5373" s="3" t="str">
        <f t="shared" si="670"/>
        <v>9</v>
      </c>
      <c r="Q5373" s="11">
        <f>+VLOOKUP(M5373,'Dimension descriptions'!K:M,2,FALSE)</f>
        <v>9999</v>
      </c>
      <c r="R5373" s="33">
        <v>9999</v>
      </c>
      <c r="S5373" s="11" t="str">
        <f>+VLOOKUP(R5373,'Dimension descriptions'!K:M,3)</f>
        <v>UNDISTRIBUTED BY PROGRAM</v>
      </c>
      <c r="T5373" s="3" t="str">
        <f t="shared" si="671"/>
        <v>N</v>
      </c>
      <c r="U5373" t="e">
        <f>+VLOOKUP(R5373,'FY21 P13 Allotment memo'!O:O,1,FALSE)</f>
        <v>#N/A</v>
      </c>
      <c r="V5373"/>
      <c r="W5373"/>
      <c r="X5373"/>
      <c r="Y5373"/>
      <c r="Z5373"/>
    </row>
    <row r="5374" spans="1:26">
      <c r="A5374">
        <v>21</v>
      </c>
      <c r="B5374" t="s">
        <v>7012</v>
      </c>
      <c r="C5374" t="s">
        <v>480</v>
      </c>
      <c r="D5374">
        <v>81</v>
      </c>
      <c r="E5374">
        <v>0</v>
      </c>
      <c r="F5374">
        <v>0</v>
      </c>
      <c r="G5374" s="2">
        <f t="shared" si="666"/>
        <v>0</v>
      </c>
      <c r="H5374" s="3" t="str">
        <f t="shared" si="667"/>
        <v>21</v>
      </c>
      <c r="I5374" s="3" t="str">
        <f t="shared" si="668"/>
        <v>120</v>
      </c>
      <c r="J5374" s="3">
        <v>120</v>
      </c>
      <c r="K5374" s="3" t="str">
        <f>+VLOOKUP(J5374,'Dimension descriptions'!P:R,3,FALSE)</f>
        <v>Woodruff Elementary</v>
      </c>
      <c r="L5374" s="3" t="str">
        <f t="shared" si="669"/>
        <v>9999</v>
      </c>
      <c r="M5374" s="10">
        <v>9999</v>
      </c>
      <c r="N5374" s="3" t="str">
        <f t="shared" si="664"/>
        <v>6100</v>
      </c>
      <c r="O5374" s="3" t="str">
        <f t="shared" si="665"/>
        <v>999</v>
      </c>
      <c r="P5374" s="3" t="str">
        <f t="shared" si="670"/>
        <v>9</v>
      </c>
      <c r="Q5374" s="11">
        <f>+VLOOKUP(M5374,'Dimension descriptions'!K:M,2,FALSE)</f>
        <v>9999</v>
      </c>
      <c r="R5374" s="33">
        <v>9999</v>
      </c>
      <c r="S5374" s="11" t="str">
        <f>+VLOOKUP(R5374,'Dimension descriptions'!K:M,3)</f>
        <v>UNDISTRIBUTED BY PROGRAM</v>
      </c>
      <c r="T5374" s="3" t="str">
        <f t="shared" si="671"/>
        <v>N</v>
      </c>
      <c r="U5374" t="e">
        <f>+VLOOKUP(R5374,'FY21 P13 Allotment memo'!O:O,1,FALSE)</f>
        <v>#N/A</v>
      </c>
      <c r="V5374"/>
      <c r="W5374"/>
      <c r="X5374"/>
      <c r="Y5374"/>
      <c r="Z5374"/>
    </row>
    <row r="5375" spans="1:26">
      <c r="A5375">
        <v>21</v>
      </c>
      <c r="B5375" t="s">
        <v>7013</v>
      </c>
      <c r="C5375" t="s">
        <v>6935</v>
      </c>
      <c r="D5375">
        <v>81</v>
      </c>
      <c r="E5375">
        <v>0</v>
      </c>
      <c r="F5375">
        <v>0</v>
      </c>
      <c r="G5375" s="2">
        <f t="shared" si="666"/>
        <v>0</v>
      </c>
      <c r="H5375" s="3" t="str">
        <f t="shared" si="667"/>
        <v>21</v>
      </c>
      <c r="I5375" s="3" t="str">
        <f t="shared" si="668"/>
        <v>124</v>
      </c>
      <c r="J5375" s="3">
        <v>124</v>
      </c>
      <c r="K5375" s="3" t="str">
        <f>+VLOOKUP(J5375,'Dimension descriptions'!P:R,3,FALSE)</f>
        <v>Hillcrest Elementary</v>
      </c>
      <c r="L5375" s="3" t="str">
        <f t="shared" si="669"/>
        <v>1050</v>
      </c>
      <c r="M5375" s="10">
        <v>1050</v>
      </c>
      <c r="N5375" s="3" t="str">
        <f t="shared" si="664"/>
        <v>1310</v>
      </c>
      <c r="O5375" s="3" t="str">
        <f t="shared" si="665"/>
        <v>999</v>
      </c>
      <c r="P5375" s="3" t="str">
        <f t="shared" si="670"/>
        <v>9</v>
      </c>
      <c r="Q5375" s="11">
        <f>+VLOOKUP(M5375,'Dimension descriptions'!K:M,2,FALSE)</f>
        <v>50</v>
      </c>
      <c r="R5375" s="33">
        <v>50</v>
      </c>
      <c r="S5375" s="11" t="str">
        <f>+VLOOKUP(R5375,'Dimension descriptions'!K:M,3)</f>
        <v>CLASSROOM-GENERAL</v>
      </c>
      <c r="T5375" s="3" t="str">
        <f t="shared" si="671"/>
        <v>Y</v>
      </c>
      <c r="U5375" t="e">
        <f>+VLOOKUP(R5375,'FY21 P13 Allotment memo'!O:O,1,FALSE)</f>
        <v>#N/A</v>
      </c>
      <c r="V5375"/>
      <c r="W5375"/>
      <c r="X5375"/>
      <c r="Y5375"/>
      <c r="Z5375"/>
    </row>
    <row r="5376" spans="1:26">
      <c r="A5376">
        <v>21</v>
      </c>
      <c r="B5376" t="s">
        <v>7014</v>
      </c>
      <c r="C5376" t="s">
        <v>6937</v>
      </c>
      <c r="D5376">
        <v>81</v>
      </c>
      <c r="E5376">
        <v>0</v>
      </c>
      <c r="F5376">
        <v>0</v>
      </c>
      <c r="G5376" s="2">
        <f t="shared" si="666"/>
        <v>0</v>
      </c>
      <c r="H5376" s="3" t="str">
        <f t="shared" si="667"/>
        <v>21</v>
      </c>
      <c r="I5376" s="3" t="str">
        <f t="shared" si="668"/>
        <v>124</v>
      </c>
      <c r="J5376" s="3">
        <v>124</v>
      </c>
      <c r="K5376" s="3" t="str">
        <f>+VLOOKUP(J5376,'Dimension descriptions'!P:R,3,FALSE)</f>
        <v>Hillcrest Elementary</v>
      </c>
      <c r="L5376" s="3" t="str">
        <f t="shared" si="669"/>
        <v>1050</v>
      </c>
      <c r="M5376" s="10">
        <v>1050</v>
      </c>
      <c r="N5376" s="3" t="str">
        <f t="shared" si="664"/>
        <v>1320</v>
      </c>
      <c r="O5376" s="3" t="str">
        <f t="shared" si="665"/>
        <v>999</v>
      </c>
      <c r="P5376" s="3" t="str">
        <f t="shared" si="670"/>
        <v>9</v>
      </c>
      <c r="Q5376" s="11">
        <f>+VLOOKUP(M5376,'Dimension descriptions'!K:M,2,FALSE)</f>
        <v>50</v>
      </c>
      <c r="R5376" s="33">
        <v>50</v>
      </c>
      <c r="S5376" s="11" t="str">
        <f>+VLOOKUP(R5376,'Dimension descriptions'!K:M,3)</f>
        <v>CLASSROOM-GENERAL</v>
      </c>
      <c r="T5376" s="3" t="str">
        <f t="shared" si="671"/>
        <v>Y</v>
      </c>
      <c r="U5376" t="e">
        <f>+VLOOKUP(R5376,'FY21 P13 Allotment memo'!O:O,1,FALSE)</f>
        <v>#N/A</v>
      </c>
      <c r="V5376"/>
      <c r="W5376"/>
      <c r="X5376"/>
      <c r="Y5376"/>
      <c r="Z5376"/>
    </row>
    <row r="5377" spans="1:26">
      <c r="A5377">
        <v>21</v>
      </c>
      <c r="B5377" t="s">
        <v>7015</v>
      </c>
      <c r="C5377" t="s">
        <v>6939</v>
      </c>
      <c r="D5377">
        <v>81</v>
      </c>
      <c r="E5377">
        <v>0</v>
      </c>
      <c r="F5377">
        <v>0</v>
      </c>
      <c r="G5377" s="2">
        <f t="shared" si="666"/>
        <v>0</v>
      </c>
      <c r="H5377" s="3" t="str">
        <f t="shared" si="667"/>
        <v>21</v>
      </c>
      <c r="I5377" s="3" t="str">
        <f t="shared" si="668"/>
        <v>124</v>
      </c>
      <c r="J5377" s="3">
        <v>124</v>
      </c>
      <c r="K5377" s="3" t="str">
        <f>+VLOOKUP(J5377,'Dimension descriptions'!P:R,3,FALSE)</f>
        <v>Hillcrest Elementary</v>
      </c>
      <c r="L5377" s="3" t="str">
        <f t="shared" si="669"/>
        <v>1050</v>
      </c>
      <c r="M5377" s="10">
        <v>1050</v>
      </c>
      <c r="N5377" s="3" t="str">
        <f t="shared" si="664"/>
        <v>1400</v>
      </c>
      <c r="O5377" s="3" t="str">
        <f t="shared" si="665"/>
        <v>999</v>
      </c>
      <c r="P5377" s="3" t="str">
        <f t="shared" si="670"/>
        <v>9</v>
      </c>
      <c r="Q5377" s="11">
        <f>+VLOOKUP(M5377,'Dimension descriptions'!K:M,2,FALSE)</f>
        <v>50</v>
      </c>
      <c r="R5377" s="33">
        <v>50</v>
      </c>
      <c r="S5377" s="11" t="str">
        <f>+VLOOKUP(R5377,'Dimension descriptions'!K:M,3)</f>
        <v>CLASSROOM-GENERAL</v>
      </c>
      <c r="T5377" s="3" t="str">
        <f t="shared" si="671"/>
        <v>Y</v>
      </c>
      <c r="U5377" t="e">
        <f>+VLOOKUP(R5377,'FY21 P13 Allotment memo'!O:O,1,FALSE)</f>
        <v>#N/A</v>
      </c>
      <c r="V5377"/>
      <c r="W5377"/>
      <c r="X5377"/>
      <c r="Y5377"/>
      <c r="Z5377"/>
    </row>
    <row r="5378" spans="1:26">
      <c r="A5378">
        <v>21</v>
      </c>
      <c r="B5378" t="s">
        <v>7016</v>
      </c>
      <c r="C5378" t="s">
        <v>6941</v>
      </c>
      <c r="D5378">
        <v>81</v>
      </c>
      <c r="E5378">
        <v>0</v>
      </c>
      <c r="F5378">
        <v>0</v>
      </c>
      <c r="G5378" s="2">
        <f t="shared" si="666"/>
        <v>0</v>
      </c>
      <c r="H5378" s="3" t="str">
        <f t="shared" si="667"/>
        <v>21</v>
      </c>
      <c r="I5378" s="3" t="str">
        <f t="shared" si="668"/>
        <v>124</v>
      </c>
      <c r="J5378" s="3">
        <v>124</v>
      </c>
      <c r="K5378" s="3" t="str">
        <f>+VLOOKUP(J5378,'Dimension descriptions'!P:R,3,FALSE)</f>
        <v>Hillcrest Elementary</v>
      </c>
      <c r="L5378" s="3" t="str">
        <f t="shared" si="669"/>
        <v>1050</v>
      </c>
      <c r="M5378" s="10">
        <v>1050</v>
      </c>
      <c r="N5378" s="3" t="str">
        <f t="shared" si="664"/>
        <v>1500</v>
      </c>
      <c r="O5378" s="3" t="str">
        <f t="shared" si="665"/>
        <v>999</v>
      </c>
      <c r="P5378" s="3" t="str">
        <f t="shared" si="670"/>
        <v>9</v>
      </c>
      <c r="Q5378" s="11">
        <f>+VLOOKUP(M5378,'Dimension descriptions'!K:M,2,FALSE)</f>
        <v>50</v>
      </c>
      <c r="R5378" s="33">
        <v>50</v>
      </c>
      <c r="S5378" s="11" t="str">
        <f>+VLOOKUP(R5378,'Dimension descriptions'!K:M,3)</f>
        <v>CLASSROOM-GENERAL</v>
      </c>
      <c r="T5378" s="3" t="str">
        <f t="shared" si="671"/>
        <v>Y</v>
      </c>
      <c r="U5378" t="e">
        <f>+VLOOKUP(R5378,'FY21 P13 Allotment memo'!O:O,1,FALSE)</f>
        <v>#N/A</v>
      </c>
      <c r="V5378"/>
      <c r="W5378"/>
      <c r="X5378"/>
      <c r="Y5378"/>
      <c r="Z5378"/>
    </row>
    <row r="5379" spans="1:26">
      <c r="A5379">
        <v>21</v>
      </c>
      <c r="B5379" t="s">
        <v>7017</v>
      </c>
      <c r="C5379" t="s">
        <v>6941</v>
      </c>
      <c r="D5379">
        <v>81</v>
      </c>
      <c r="E5379">
        <v>0</v>
      </c>
      <c r="F5379">
        <v>0</v>
      </c>
      <c r="G5379" s="2">
        <f t="shared" si="666"/>
        <v>0</v>
      </c>
      <c r="H5379" s="3" t="str">
        <f t="shared" si="667"/>
        <v>21</v>
      </c>
      <c r="I5379" s="3" t="str">
        <f t="shared" si="668"/>
        <v>124</v>
      </c>
      <c r="J5379" s="3">
        <v>124</v>
      </c>
      <c r="K5379" s="3" t="str">
        <f>+VLOOKUP(J5379,'Dimension descriptions'!P:R,3,FALSE)</f>
        <v>Hillcrest Elementary</v>
      </c>
      <c r="L5379" s="3" t="str">
        <f t="shared" si="669"/>
        <v>1050</v>
      </c>
      <c r="M5379" s="10">
        <v>1050</v>
      </c>
      <c r="N5379" s="3" t="str">
        <f t="shared" si="664"/>
        <v>1510</v>
      </c>
      <c r="O5379" s="3" t="str">
        <f t="shared" si="665"/>
        <v>999</v>
      </c>
      <c r="P5379" s="3" t="str">
        <f t="shared" si="670"/>
        <v>9</v>
      </c>
      <c r="Q5379" s="11">
        <f>+VLOOKUP(M5379,'Dimension descriptions'!K:M,2,FALSE)</f>
        <v>50</v>
      </c>
      <c r="R5379" s="33">
        <v>50</v>
      </c>
      <c r="S5379" s="11" t="str">
        <f>+VLOOKUP(R5379,'Dimension descriptions'!K:M,3)</f>
        <v>CLASSROOM-GENERAL</v>
      </c>
      <c r="T5379" s="3" t="str">
        <f t="shared" si="671"/>
        <v>Y</v>
      </c>
      <c r="U5379" t="e">
        <f>+VLOOKUP(R5379,'FY21 P13 Allotment memo'!O:O,1,FALSE)</f>
        <v>#N/A</v>
      </c>
      <c r="V5379"/>
      <c r="W5379"/>
      <c r="X5379"/>
      <c r="Y5379"/>
      <c r="Z5379"/>
    </row>
    <row r="5380" spans="1:26">
      <c r="A5380">
        <v>21</v>
      </c>
      <c r="B5380" t="s">
        <v>7018</v>
      </c>
      <c r="C5380" t="s">
        <v>6944</v>
      </c>
      <c r="D5380">
        <v>81</v>
      </c>
      <c r="E5380">
        <v>0</v>
      </c>
      <c r="F5380">
        <v>0</v>
      </c>
      <c r="G5380" s="2">
        <f t="shared" si="666"/>
        <v>0</v>
      </c>
      <c r="H5380" s="3" t="str">
        <f t="shared" si="667"/>
        <v>21</v>
      </c>
      <c r="I5380" s="3" t="str">
        <f t="shared" si="668"/>
        <v>124</v>
      </c>
      <c r="J5380" s="3">
        <v>124</v>
      </c>
      <c r="K5380" s="3" t="str">
        <f>+VLOOKUP(J5380,'Dimension descriptions'!P:R,3,FALSE)</f>
        <v>Hillcrest Elementary</v>
      </c>
      <c r="L5380" s="3" t="str">
        <f t="shared" si="669"/>
        <v>1050</v>
      </c>
      <c r="M5380" s="10">
        <v>1050</v>
      </c>
      <c r="N5380" s="3" t="str">
        <f t="shared" si="664"/>
        <v>1740</v>
      </c>
      <c r="O5380" s="3" t="str">
        <f t="shared" si="665"/>
        <v>999</v>
      </c>
      <c r="P5380" s="3" t="str">
        <f t="shared" si="670"/>
        <v>9</v>
      </c>
      <c r="Q5380" s="11">
        <f>+VLOOKUP(M5380,'Dimension descriptions'!K:M,2,FALSE)</f>
        <v>50</v>
      </c>
      <c r="R5380" s="33">
        <v>50</v>
      </c>
      <c r="S5380" s="11" t="str">
        <f>+VLOOKUP(R5380,'Dimension descriptions'!K:M,3)</f>
        <v>CLASSROOM-GENERAL</v>
      </c>
      <c r="T5380" s="3" t="str">
        <f t="shared" si="671"/>
        <v>Y</v>
      </c>
      <c r="U5380" t="e">
        <f>+VLOOKUP(R5380,'FY21 P13 Allotment memo'!O:O,1,FALSE)</f>
        <v>#N/A</v>
      </c>
      <c r="V5380"/>
      <c r="W5380"/>
      <c r="X5380"/>
      <c r="Y5380"/>
      <c r="Z5380"/>
    </row>
    <row r="5381" spans="1:26">
      <c r="A5381">
        <v>21</v>
      </c>
      <c r="B5381" t="s">
        <v>7019</v>
      </c>
      <c r="C5381" t="s">
        <v>6946</v>
      </c>
      <c r="D5381">
        <v>81</v>
      </c>
      <c r="E5381">
        <v>0</v>
      </c>
      <c r="F5381">
        <v>0</v>
      </c>
      <c r="G5381" s="2">
        <f t="shared" si="666"/>
        <v>0</v>
      </c>
      <c r="H5381" s="3" t="str">
        <f t="shared" si="667"/>
        <v>21</v>
      </c>
      <c r="I5381" s="3" t="str">
        <f t="shared" si="668"/>
        <v>124</v>
      </c>
      <c r="J5381" s="3">
        <v>124</v>
      </c>
      <c r="K5381" s="3" t="str">
        <f>+VLOOKUP(J5381,'Dimension descriptions'!P:R,3,FALSE)</f>
        <v>Hillcrest Elementary</v>
      </c>
      <c r="L5381" s="3" t="str">
        <f t="shared" si="669"/>
        <v>1050</v>
      </c>
      <c r="M5381" s="10">
        <v>1050</v>
      </c>
      <c r="N5381" s="3" t="str">
        <f t="shared" si="664"/>
        <v>1750</v>
      </c>
      <c r="O5381" s="3" t="str">
        <f t="shared" si="665"/>
        <v>999</v>
      </c>
      <c r="P5381" s="3" t="str">
        <f t="shared" si="670"/>
        <v>9</v>
      </c>
      <c r="Q5381" s="11">
        <f>+VLOOKUP(M5381,'Dimension descriptions'!K:M,2,FALSE)</f>
        <v>50</v>
      </c>
      <c r="R5381" s="33">
        <v>50</v>
      </c>
      <c r="S5381" s="11" t="str">
        <f>+VLOOKUP(R5381,'Dimension descriptions'!K:M,3)</f>
        <v>CLASSROOM-GENERAL</v>
      </c>
      <c r="T5381" s="3" t="str">
        <f t="shared" si="671"/>
        <v>Y</v>
      </c>
      <c r="U5381" t="e">
        <f>+VLOOKUP(R5381,'FY21 P13 Allotment memo'!O:O,1,FALSE)</f>
        <v>#N/A</v>
      </c>
      <c r="V5381"/>
      <c r="W5381"/>
      <c r="X5381"/>
      <c r="Y5381"/>
      <c r="Z5381"/>
    </row>
    <row r="5382" spans="1:26">
      <c r="A5382">
        <v>21</v>
      </c>
      <c r="B5382" t="s">
        <v>7020</v>
      </c>
      <c r="C5382" t="s">
        <v>6948</v>
      </c>
      <c r="D5382">
        <v>81</v>
      </c>
      <c r="E5382">
        <v>0</v>
      </c>
      <c r="F5382">
        <v>0</v>
      </c>
      <c r="G5382" s="2">
        <f t="shared" si="666"/>
        <v>0</v>
      </c>
      <c r="H5382" s="3" t="str">
        <f t="shared" si="667"/>
        <v>21</v>
      </c>
      <c r="I5382" s="3" t="str">
        <f t="shared" si="668"/>
        <v>124</v>
      </c>
      <c r="J5382" s="3">
        <v>124</v>
      </c>
      <c r="K5382" s="3" t="str">
        <f>+VLOOKUP(J5382,'Dimension descriptions'!P:R,3,FALSE)</f>
        <v>Hillcrest Elementary</v>
      </c>
      <c r="L5382" s="3" t="str">
        <f t="shared" si="669"/>
        <v>1050</v>
      </c>
      <c r="M5382" s="10">
        <v>1050</v>
      </c>
      <c r="N5382" s="3" t="str">
        <f t="shared" ref="N5382:N5445" si="672">+MID(B5382,16,4)</f>
        <v>1800</v>
      </c>
      <c r="O5382" s="3" t="str">
        <f t="shared" ref="O5382:O5445" si="673">+RIGHT(B5382,3)</f>
        <v>999</v>
      </c>
      <c r="P5382" s="3" t="str">
        <f t="shared" si="670"/>
        <v>9</v>
      </c>
      <c r="Q5382" s="11">
        <f>+VLOOKUP(M5382,'Dimension descriptions'!K:M,2,FALSE)</f>
        <v>50</v>
      </c>
      <c r="R5382" s="33">
        <v>50</v>
      </c>
      <c r="S5382" s="11" t="str">
        <f>+VLOOKUP(R5382,'Dimension descriptions'!K:M,3)</f>
        <v>CLASSROOM-GENERAL</v>
      </c>
      <c r="T5382" s="3" t="str">
        <f t="shared" si="671"/>
        <v>Y</v>
      </c>
      <c r="U5382" t="e">
        <f>+VLOOKUP(R5382,'FY21 P13 Allotment memo'!O:O,1,FALSE)</f>
        <v>#N/A</v>
      </c>
      <c r="V5382"/>
      <c r="W5382"/>
      <c r="X5382"/>
      <c r="Y5382"/>
      <c r="Z5382"/>
    </row>
    <row r="5383" spans="1:26">
      <c r="A5383">
        <v>21</v>
      </c>
      <c r="B5383" t="s">
        <v>7021</v>
      </c>
      <c r="C5383" t="s">
        <v>1008</v>
      </c>
      <c r="D5383">
        <v>81</v>
      </c>
      <c r="E5383">
        <v>0</v>
      </c>
      <c r="F5383">
        <v>0</v>
      </c>
      <c r="G5383" s="2">
        <f t="shared" ref="G5383:G5446" si="674">+E5383-F5383</f>
        <v>0</v>
      </c>
      <c r="H5383" s="3" t="str">
        <f t="shared" ref="H5383:H5446" si="675">+LEFT(B5383,2)</f>
        <v>21</v>
      </c>
      <c r="I5383" s="3" t="str">
        <f t="shared" ref="I5383:I5446" si="676">+MID(B5383,4,3)</f>
        <v>124</v>
      </c>
      <c r="J5383" s="3">
        <v>124</v>
      </c>
      <c r="K5383" s="3" t="str">
        <f>+VLOOKUP(J5383,'Dimension descriptions'!P:R,3,FALSE)</f>
        <v>Hillcrest Elementary</v>
      </c>
      <c r="L5383" s="3" t="str">
        <f t="shared" ref="L5383:L5446" si="677">+MID(B5383,11,4)</f>
        <v>1050</v>
      </c>
      <c r="M5383" s="10">
        <v>1050</v>
      </c>
      <c r="N5383" s="3" t="str">
        <f t="shared" si="672"/>
        <v>1900</v>
      </c>
      <c r="O5383" s="3" t="str">
        <f t="shared" si="673"/>
        <v>999</v>
      </c>
      <c r="P5383" s="3" t="str">
        <f t="shared" ref="P5383:P5446" si="678">+LEFT(O5383,1)</f>
        <v>9</v>
      </c>
      <c r="Q5383" s="11">
        <f>+VLOOKUP(M5383,'Dimension descriptions'!K:M,2,FALSE)</f>
        <v>50</v>
      </c>
      <c r="R5383" s="33">
        <v>50</v>
      </c>
      <c r="S5383" s="11" t="str">
        <f>+VLOOKUP(R5383,'Dimension descriptions'!K:M,3)</f>
        <v>CLASSROOM-GENERAL</v>
      </c>
      <c r="T5383" s="3" t="str">
        <f t="shared" ref="T5383:T5446" si="679">+IF(Q5383=M5383,"N","Y")</f>
        <v>Y</v>
      </c>
      <c r="U5383" t="e">
        <f>+VLOOKUP(R5383,'FY21 P13 Allotment memo'!O:O,1,FALSE)</f>
        <v>#N/A</v>
      </c>
      <c r="V5383"/>
      <c r="W5383"/>
      <c r="X5383"/>
      <c r="Y5383"/>
      <c r="Z5383"/>
    </row>
    <row r="5384" spans="1:26">
      <c r="A5384">
        <v>21</v>
      </c>
      <c r="B5384" t="s">
        <v>7022</v>
      </c>
      <c r="C5384" t="s">
        <v>6951</v>
      </c>
      <c r="D5384">
        <v>81</v>
      </c>
      <c r="E5384">
        <v>0</v>
      </c>
      <c r="F5384">
        <v>0</v>
      </c>
      <c r="G5384" s="2">
        <f t="shared" si="674"/>
        <v>0</v>
      </c>
      <c r="H5384" s="3" t="str">
        <f t="shared" si="675"/>
        <v>21</v>
      </c>
      <c r="I5384" s="3" t="str">
        <f t="shared" si="676"/>
        <v>124</v>
      </c>
      <c r="J5384" s="3">
        <v>124</v>
      </c>
      <c r="K5384" s="3" t="str">
        <f>+VLOOKUP(J5384,'Dimension descriptions'!P:R,3,FALSE)</f>
        <v>Hillcrest Elementary</v>
      </c>
      <c r="L5384" s="3" t="str">
        <f t="shared" si="677"/>
        <v>1050</v>
      </c>
      <c r="M5384" s="10">
        <v>1050</v>
      </c>
      <c r="N5384" s="3" t="str">
        <f t="shared" si="672"/>
        <v>1940</v>
      </c>
      <c r="O5384" s="3" t="str">
        <f t="shared" si="673"/>
        <v>999</v>
      </c>
      <c r="P5384" s="3" t="str">
        <f t="shared" si="678"/>
        <v>9</v>
      </c>
      <c r="Q5384" s="11">
        <f>+VLOOKUP(M5384,'Dimension descriptions'!K:M,2,FALSE)</f>
        <v>50</v>
      </c>
      <c r="R5384" s="33">
        <v>50</v>
      </c>
      <c r="S5384" s="11" t="str">
        <f>+VLOOKUP(R5384,'Dimension descriptions'!K:M,3)</f>
        <v>CLASSROOM-GENERAL</v>
      </c>
      <c r="T5384" s="3" t="str">
        <f t="shared" si="679"/>
        <v>Y</v>
      </c>
      <c r="U5384" t="e">
        <f>+VLOOKUP(R5384,'FY21 P13 Allotment memo'!O:O,1,FALSE)</f>
        <v>#N/A</v>
      </c>
      <c r="V5384"/>
      <c r="W5384"/>
      <c r="X5384"/>
      <c r="Y5384"/>
      <c r="Z5384"/>
    </row>
    <row r="5385" spans="1:26">
      <c r="A5385">
        <v>21</v>
      </c>
      <c r="B5385" t="s">
        <v>7023</v>
      </c>
      <c r="C5385" t="s">
        <v>6953</v>
      </c>
      <c r="D5385">
        <v>81</v>
      </c>
      <c r="E5385">
        <v>0</v>
      </c>
      <c r="F5385">
        <v>0</v>
      </c>
      <c r="G5385" s="2">
        <f t="shared" si="674"/>
        <v>0</v>
      </c>
      <c r="H5385" s="3" t="str">
        <f t="shared" si="675"/>
        <v>21</v>
      </c>
      <c r="I5385" s="3" t="str">
        <f t="shared" si="676"/>
        <v>124</v>
      </c>
      <c r="J5385" s="3">
        <v>124</v>
      </c>
      <c r="K5385" s="3" t="str">
        <f>+VLOOKUP(J5385,'Dimension descriptions'!P:R,3,FALSE)</f>
        <v>Hillcrest Elementary</v>
      </c>
      <c r="L5385" s="3" t="str">
        <f t="shared" si="677"/>
        <v>1050</v>
      </c>
      <c r="M5385" s="10">
        <v>1050</v>
      </c>
      <c r="N5385" s="3" t="str">
        <f t="shared" si="672"/>
        <v>3900</v>
      </c>
      <c r="O5385" s="3" t="str">
        <f t="shared" si="673"/>
        <v>999</v>
      </c>
      <c r="P5385" s="3" t="str">
        <f t="shared" si="678"/>
        <v>9</v>
      </c>
      <c r="Q5385" s="11">
        <f>+VLOOKUP(M5385,'Dimension descriptions'!K:M,2,FALSE)</f>
        <v>50</v>
      </c>
      <c r="R5385" s="33">
        <v>50</v>
      </c>
      <c r="S5385" s="11" t="str">
        <f>+VLOOKUP(R5385,'Dimension descriptions'!K:M,3)</f>
        <v>CLASSROOM-GENERAL</v>
      </c>
      <c r="T5385" s="3" t="str">
        <f t="shared" si="679"/>
        <v>Y</v>
      </c>
      <c r="U5385" t="e">
        <f>+VLOOKUP(R5385,'FY21 P13 Allotment memo'!O:O,1,FALSE)</f>
        <v>#N/A</v>
      </c>
      <c r="V5385"/>
      <c r="W5385"/>
      <c r="X5385"/>
      <c r="Y5385"/>
      <c r="Z5385"/>
    </row>
    <row r="5386" spans="1:26">
      <c r="A5386">
        <v>21</v>
      </c>
      <c r="B5386" t="s">
        <v>7024</v>
      </c>
      <c r="C5386" t="s">
        <v>480</v>
      </c>
      <c r="D5386">
        <v>81</v>
      </c>
      <c r="E5386">
        <v>0</v>
      </c>
      <c r="F5386">
        <v>0</v>
      </c>
      <c r="G5386" s="2">
        <f t="shared" si="674"/>
        <v>0</v>
      </c>
      <c r="H5386" s="3" t="str">
        <f t="shared" si="675"/>
        <v>21</v>
      </c>
      <c r="I5386" s="3" t="str">
        <f t="shared" si="676"/>
        <v>124</v>
      </c>
      <c r="J5386" s="3">
        <v>124</v>
      </c>
      <c r="K5386" s="3" t="str">
        <f>+VLOOKUP(J5386,'Dimension descriptions'!P:R,3,FALSE)</f>
        <v>Hillcrest Elementary</v>
      </c>
      <c r="L5386" s="3" t="str">
        <f t="shared" si="677"/>
        <v>1050</v>
      </c>
      <c r="M5386" s="10">
        <v>1050</v>
      </c>
      <c r="N5386" s="3" t="str">
        <f t="shared" si="672"/>
        <v>5200</v>
      </c>
      <c r="O5386" s="3" t="str">
        <f t="shared" si="673"/>
        <v>999</v>
      </c>
      <c r="P5386" s="3" t="str">
        <f t="shared" si="678"/>
        <v>9</v>
      </c>
      <c r="Q5386" s="11">
        <f>+VLOOKUP(M5386,'Dimension descriptions'!K:M,2,FALSE)</f>
        <v>50</v>
      </c>
      <c r="R5386" s="33">
        <v>50</v>
      </c>
      <c r="S5386" s="11" t="str">
        <f>+VLOOKUP(R5386,'Dimension descriptions'!K:M,3)</f>
        <v>CLASSROOM-GENERAL</v>
      </c>
      <c r="T5386" s="3" t="str">
        <f t="shared" si="679"/>
        <v>Y</v>
      </c>
      <c r="U5386" t="e">
        <f>+VLOOKUP(R5386,'FY21 P13 Allotment memo'!O:O,1,FALSE)</f>
        <v>#N/A</v>
      </c>
      <c r="V5386"/>
      <c r="W5386"/>
      <c r="X5386"/>
      <c r="Y5386"/>
      <c r="Z5386"/>
    </row>
    <row r="5387" spans="1:26">
      <c r="A5387">
        <v>21</v>
      </c>
      <c r="B5387" t="s">
        <v>7025</v>
      </c>
      <c r="C5387" t="s">
        <v>480</v>
      </c>
      <c r="D5387">
        <v>81</v>
      </c>
      <c r="E5387">
        <v>0</v>
      </c>
      <c r="F5387">
        <v>0</v>
      </c>
      <c r="G5387" s="2">
        <f t="shared" si="674"/>
        <v>0</v>
      </c>
      <c r="H5387" s="3" t="str">
        <f t="shared" si="675"/>
        <v>21</v>
      </c>
      <c r="I5387" s="3" t="str">
        <f t="shared" si="676"/>
        <v>124</v>
      </c>
      <c r="J5387" s="3">
        <v>124</v>
      </c>
      <c r="K5387" s="3" t="str">
        <f>+VLOOKUP(J5387,'Dimension descriptions'!P:R,3,FALSE)</f>
        <v>Hillcrest Elementary</v>
      </c>
      <c r="L5387" s="3" t="str">
        <f t="shared" si="677"/>
        <v>9999</v>
      </c>
      <c r="M5387" s="10">
        <v>9999</v>
      </c>
      <c r="N5387" s="3" t="str">
        <f t="shared" si="672"/>
        <v>5200</v>
      </c>
      <c r="O5387" s="3" t="str">
        <f t="shared" si="673"/>
        <v>999</v>
      </c>
      <c r="P5387" s="3" t="str">
        <f t="shared" si="678"/>
        <v>9</v>
      </c>
      <c r="Q5387" s="11">
        <f>+VLOOKUP(M5387,'Dimension descriptions'!K:M,2,FALSE)</f>
        <v>9999</v>
      </c>
      <c r="R5387" s="33">
        <v>9999</v>
      </c>
      <c r="S5387" s="11" t="str">
        <f>+VLOOKUP(R5387,'Dimension descriptions'!K:M,3)</f>
        <v>UNDISTRIBUTED BY PROGRAM</v>
      </c>
      <c r="T5387" s="3" t="str">
        <f t="shared" si="679"/>
        <v>N</v>
      </c>
      <c r="U5387" t="e">
        <f>+VLOOKUP(R5387,'FY21 P13 Allotment memo'!O:O,1,FALSE)</f>
        <v>#N/A</v>
      </c>
      <c r="V5387"/>
      <c r="W5387"/>
      <c r="X5387"/>
      <c r="Y5387"/>
      <c r="Z5387"/>
    </row>
    <row r="5388" spans="1:26">
      <c r="A5388">
        <v>21</v>
      </c>
      <c r="B5388" t="s">
        <v>7026</v>
      </c>
      <c r="C5388" t="s">
        <v>480</v>
      </c>
      <c r="D5388">
        <v>81</v>
      </c>
      <c r="E5388">
        <v>0</v>
      </c>
      <c r="F5388">
        <v>0</v>
      </c>
      <c r="G5388" s="2">
        <f t="shared" si="674"/>
        <v>0</v>
      </c>
      <c r="H5388" s="3" t="str">
        <f t="shared" si="675"/>
        <v>21</v>
      </c>
      <c r="I5388" s="3" t="str">
        <f t="shared" si="676"/>
        <v>124</v>
      </c>
      <c r="J5388" s="3">
        <v>124</v>
      </c>
      <c r="K5388" s="3" t="str">
        <f>+VLOOKUP(J5388,'Dimension descriptions'!P:R,3,FALSE)</f>
        <v>Hillcrest Elementary</v>
      </c>
      <c r="L5388" s="3" t="str">
        <f t="shared" si="677"/>
        <v>9999</v>
      </c>
      <c r="M5388" s="10">
        <v>9999</v>
      </c>
      <c r="N5388" s="3" t="str">
        <f t="shared" si="672"/>
        <v>6100</v>
      </c>
      <c r="O5388" s="3" t="str">
        <f t="shared" si="673"/>
        <v>999</v>
      </c>
      <c r="P5388" s="3" t="str">
        <f t="shared" si="678"/>
        <v>9</v>
      </c>
      <c r="Q5388" s="11">
        <f>+VLOOKUP(M5388,'Dimension descriptions'!K:M,2,FALSE)</f>
        <v>9999</v>
      </c>
      <c r="R5388" s="33">
        <v>9999</v>
      </c>
      <c r="S5388" s="11" t="str">
        <f>+VLOOKUP(R5388,'Dimension descriptions'!K:M,3)</f>
        <v>UNDISTRIBUTED BY PROGRAM</v>
      </c>
      <c r="T5388" s="3" t="str">
        <f t="shared" si="679"/>
        <v>N</v>
      </c>
      <c r="U5388" t="e">
        <f>+VLOOKUP(R5388,'FY21 P13 Allotment memo'!O:O,1,FALSE)</f>
        <v>#N/A</v>
      </c>
      <c r="V5388"/>
      <c r="W5388"/>
      <c r="X5388"/>
      <c r="Y5388"/>
      <c r="Z5388"/>
    </row>
    <row r="5389" spans="1:26">
      <c r="A5389">
        <v>21</v>
      </c>
      <c r="B5389" t="s">
        <v>7027</v>
      </c>
      <c r="C5389" t="s">
        <v>6935</v>
      </c>
      <c r="D5389">
        <v>81</v>
      </c>
      <c r="E5389">
        <v>0</v>
      </c>
      <c r="F5389">
        <v>0</v>
      </c>
      <c r="G5389" s="2">
        <f t="shared" si="674"/>
        <v>0</v>
      </c>
      <c r="H5389" s="3" t="str">
        <f t="shared" si="675"/>
        <v>21</v>
      </c>
      <c r="I5389" s="3" t="str">
        <f t="shared" si="676"/>
        <v>404</v>
      </c>
      <c r="J5389" s="3">
        <v>404</v>
      </c>
      <c r="K5389" s="3" t="str">
        <f>+VLOOKUP(J5389,'Dimension descriptions'!P:R,3,FALSE)</f>
        <v>Mount Logan Middle School</v>
      </c>
      <c r="L5389" s="3" t="str">
        <f t="shared" si="677"/>
        <v>1050</v>
      </c>
      <c r="M5389" s="10">
        <v>1050</v>
      </c>
      <c r="N5389" s="3" t="str">
        <f t="shared" si="672"/>
        <v>1310</v>
      </c>
      <c r="O5389" s="3" t="str">
        <f t="shared" si="673"/>
        <v>999</v>
      </c>
      <c r="P5389" s="3" t="str">
        <f t="shared" si="678"/>
        <v>9</v>
      </c>
      <c r="Q5389" s="11">
        <f>+VLOOKUP(M5389,'Dimension descriptions'!K:M,2,FALSE)</f>
        <v>50</v>
      </c>
      <c r="R5389" s="33">
        <v>50</v>
      </c>
      <c r="S5389" s="11" t="str">
        <f>+VLOOKUP(R5389,'Dimension descriptions'!K:M,3)</f>
        <v>CLASSROOM-GENERAL</v>
      </c>
      <c r="T5389" s="3" t="str">
        <f t="shared" si="679"/>
        <v>Y</v>
      </c>
      <c r="U5389" t="e">
        <f>+VLOOKUP(R5389,'FY21 P13 Allotment memo'!O:O,1,FALSE)</f>
        <v>#N/A</v>
      </c>
      <c r="V5389"/>
      <c r="W5389"/>
      <c r="X5389"/>
      <c r="Y5389"/>
      <c r="Z5389"/>
    </row>
    <row r="5390" spans="1:26">
      <c r="A5390">
        <v>21</v>
      </c>
      <c r="B5390" t="s">
        <v>7028</v>
      </c>
      <c r="C5390" t="s">
        <v>6937</v>
      </c>
      <c r="D5390">
        <v>81</v>
      </c>
      <c r="E5390">
        <v>0</v>
      </c>
      <c r="F5390">
        <v>0</v>
      </c>
      <c r="G5390" s="2">
        <f t="shared" si="674"/>
        <v>0</v>
      </c>
      <c r="H5390" s="3" t="str">
        <f t="shared" si="675"/>
        <v>21</v>
      </c>
      <c r="I5390" s="3" t="str">
        <f t="shared" si="676"/>
        <v>404</v>
      </c>
      <c r="J5390" s="3">
        <v>404</v>
      </c>
      <c r="K5390" s="3" t="str">
        <f>+VLOOKUP(J5390,'Dimension descriptions'!P:R,3,FALSE)</f>
        <v>Mount Logan Middle School</v>
      </c>
      <c r="L5390" s="3" t="str">
        <f t="shared" si="677"/>
        <v>1050</v>
      </c>
      <c r="M5390" s="10">
        <v>1050</v>
      </c>
      <c r="N5390" s="3" t="str">
        <f t="shared" si="672"/>
        <v>1320</v>
      </c>
      <c r="O5390" s="3" t="str">
        <f t="shared" si="673"/>
        <v>999</v>
      </c>
      <c r="P5390" s="3" t="str">
        <f t="shared" si="678"/>
        <v>9</v>
      </c>
      <c r="Q5390" s="11">
        <f>+VLOOKUP(M5390,'Dimension descriptions'!K:M,2,FALSE)</f>
        <v>50</v>
      </c>
      <c r="R5390" s="33">
        <v>50</v>
      </c>
      <c r="S5390" s="11" t="str">
        <f>+VLOOKUP(R5390,'Dimension descriptions'!K:M,3)</f>
        <v>CLASSROOM-GENERAL</v>
      </c>
      <c r="T5390" s="3" t="str">
        <f t="shared" si="679"/>
        <v>Y</v>
      </c>
      <c r="U5390" t="e">
        <f>+VLOOKUP(R5390,'FY21 P13 Allotment memo'!O:O,1,FALSE)</f>
        <v>#N/A</v>
      </c>
      <c r="V5390"/>
      <c r="W5390"/>
      <c r="X5390"/>
      <c r="Y5390"/>
      <c r="Z5390"/>
    </row>
    <row r="5391" spans="1:26">
      <c r="A5391">
        <v>21</v>
      </c>
      <c r="B5391" t="s">
        <v>7029</v>
      </c>
      <c r="C5391" t="s">
        <v>6939</v>
      </c>
      <c r="D5391">
        <v>81</v>
      </c>
      <c r="E5391">
        <v>0</v>
      </c>
      <c r="F5391">
        <v>0</v>
      </c>
      <c r="G5391" s="2">
        <f t="shared" si="674"/>
        <v>0</v>
      </c>
      <c r="H5391" s="3" t="str">
        <f t="shared" si="675"/>
        <v>21</v>
      </c>
      <c r="I5391" s="3" t="str">
        <f t="shared" si="676"/>
        <v>404</v>
      </c>
      <c r="J5391" s="3">
        <v>404</v>
      </c>
      <c r="K5391" s="3" t="str">
        <f>+VLOOKUP(J5391,'Dimension descriptions'!P:R,3,FALSE)</f>
        <v>Mount Logan Middle School</v>
      </c>
      <c r="L5391" s="3" t="str">
        <f t="shared" si="677"/>
        <v>1050</v>
      </c>
      <c r="M5391" s="10">
        <v>1050</v>
      </c>
      <c r="N5391" s="3" t="str">
        <f t="shared" si="672"/>
        <v>1400</v>
      </c>
      <c r="O5391" s="3" t="str">
        <f t="shared" si="673"/>
        <v>999</v>
      </c>
      <c r="P5391" s="3" t="str">
        <f t="shared" si="678"/>
        <v>9</v>
      </c>
      <c r="Q5391" s="11">
        <f>+VLOOKUP(M5391,'Dimension descriptions'!K:M,2,FALSE)</f>
        <v>50</v>
      </c>
      <c r="R5391" s="33">
        <v>50</v>
      </c>
      <c r="S5391" s="11" t="str">
        <f>+VLOOKUP(R5391,'Dimension descriptions'!K:M,3)</f>
        <v>CLASSROOM-GENERAL</v>
      </c>
      <c r="T5391" s="3" t="str">
        <f t="shared" si="679"/>
        <v>Y</v>
      </c>
      <c r="U5391" t="e">
        <f>+VLOOKUP(R5391,'FY21 P13 Allotment memo'!O:O,1,FALSE)</f>
        <v>#N/A</v>
      </c>
      <c r="V5391"/>
      <c r="W5391"/>
      <c r="X5391"/>
      <c r="Y5391"/>
      <c r="Z5391"/>
    </row>
    <row r="5392" spans="1:26">
      <c r="A5392">
        <v>21</v>
      </c>
      <c r="B5392" t="s">
        <v>7030</v>
      </c>
      <c r="C5392" t="s">
        <v>6941</v>
      </c>
      <c r="D5392">
        <v>81</v>
      </c>
      <c r="E5392">
        <v>0</v>
      </c>
      <c r="F5392">
        <v>0</v>
      </c>
      <c r="G5392" s="2">
        <f t="shared" si="674"/>
        <v>0</v>
      </c>
      <c r="H5392" s="3" t="str">
        <f t="shared" si="675"/>
        <v>21</v>
      </c>
      <c r="I5392" s="3" t="str">
        <f t="shared" si="676"/>
        <v>404</v>
      </c>
      <c r="J5392" s="3">
        <v>404</v>
      </c>
      <c r="K5392" s="3" t="str">
        <f>+VLOOKUP(J5392,'Dimension descriptions'!P:R,3,FALSE)</f>
        <v>Mount Logan Middle School</v>
      </c>
      <c r="L5392" s="3" t="str">
        <f t="shared" si="677"/>
        <v>1050</v>
      </c>
      <c r="M5392" s="10">
        <v>1050</v>
      </c>
      <c r="N5392" s="3" t="str">
        <f t="shared" si="672"/>
        <v>1500</v>
      </c>
      <c r="O5392" s="3" t="str">
        <f t="shared" si="673"/>
        <v>999</v>
      </c>
      <c r="P5392" s="3" t="str">
        <f t="shared" si="678"/>
        <v>9</v>
      </c>
      <c r="Q5392" s="11">
        <f>+VLOOKUP(M5392,'Dimension descriptions'!K:M,2,FALSE)</f>
        <v>50</v>
      </c>
      <c r="R5392" s="33">
        <v>50</v>
      </c>
      <c r="S5392" s="11" t="str">
        <f>+VLOOKUP(R5392,'Dimension descriptions'!K:M,3)</f>
        <v>CLASSROOM-GENERAL</v>
      </c>
      <c r="T5392" s="3" t="str">
        <f t="shared" si="679"/>
        <v>Y</v>
      </c>
      <c r="U5392" t="e">
        <f>+VLOOKUP(R5392,'FY21 P13 Allotment memo'!O:O,1,FALSE)</f>
        <v>#N/A</v>
      </c>
      <c r="V5392"/>
      <c r="W5392"/>
      <c r="X5392"/>
      <c r="Y5392"/>
      <c r="Z5392"/>
    </row>
    <row r="5393" spans="1:26">
      <c r="A5393">
        <v>21</v>
      </c>
      <c r="B5393" t="s">
        <v>7031</v>
      </c>
      <c r="C5393" t="s">
        <v>6941</v>
      </c>
      <c r="D5393">
        <v>81</v>
      </c>
      <c r="E5393">
        <v>0</v>
      </c>
      <c r="F5393">
        <v>62.79</v>
      </c>
      <c r="G5393" s="2">
        <f t="shared" si="674"/>
        <v>-62.79</v>
      </c>
      <c r="H5393" s="3" t="str">
        <f t="shared" si="675"/>
        <v>21</v>
      </c>
      <c r="I5393" s="3" t="str">
        <f t="shared" si="676"/>
        <v>404</v>
      </c>
      <c r="J5393" s="3">
        <v>404</v>
      </c>
      <c r="K5393" s="3" t="str">
        <f>+VLOOKUP(J5393,'Dimension descriptions'!P:R,3,FALSE)</f>
        <v>Mount Logan Middle School</v>
      </c>
      <c r="L5393" s="3" t="str">
        <f t="shared" si="677"/>
        <v>1050</v>
      </c>
      <c r="M5393" s="10">
        <v>1050</v>
      </c>
      <c r="N5393" s="3" t="str">
        <f t="shared" si="672"/>
        <v>1510</v>
      </c>
      <c r="O5393" s="3" t="str">
        <f t="shared" si="673"/>
        <v>999</v>
      </c>
      <c r="P5393" s="3" t="str">
        <f t="shared" si="678"/>
        <v>9</v>
      </c>
      <c r="Q5393" s="11">
        <f>+VLOOKUP(M5393,'Dimension descriptions'!K:M,2,FALSE)</f>
        <v>50</v>
      </c>
      <c r="R5393" s="33">
        <v>50</v>
      </c>
      <c r="S5393" s="11" t="str">
        <f>+VLOOKUP(R5393,'Dimension descriptions'!K:M,3)</f>
        <v>CLASSROOM-GENERAL</v>
      </c>
      <c r="T5393" s="3" t="str">
        <f t="shared" si="679"/>
        <v>Y</v>
      </c>
      <c r="U5393" t="e">
        <f>+VLOOKUP(R5393,'FY21 P13 Allotment memo'!O:O,1,FALSE)</f>
        <v>#N/A</v>
      </c>
      <c r="V5393"/>
      <c r="W5393"/>
      <c r="X5393"/>
      <c r="Y5393"/>
      <c r="Z5393"/>
    </row>
    <row r="5394" spans="1:26">
      <c r="A5394">
        <v>21</v>
      </c>
      <c r="B5394" t="s">
        <v>7032</v>
      </c>
      <c r="C5394" t="s">
        <v>6944</v>
      </c>
      <c r="D5394">
        <v>81</v>
      </c>
      <c r="E5394">
        <v>0</v>
      </c>
      <c r="F5394">
        <v>112302.58</v>
      </c>
      <c r="G5394" s="2">
        <f t="shared" si="674"/>
        <v>-112302.58</v>
      </c>
      <c r="H5394" s="3" t="str">
        <f t="shared" si="675"/>
        <v>21</v>
      </c>
      <c r="I5394" s="3" t="str">
        <f t="shared" si="676"/>
        <v>404</v>
      </c>
      <c r="J5394" s="3">
        <v>404</v>
      </c>
      <c r="K5394" s="3" t="str">
        <f>+VLOOKUP(J5394,'Dimension descriptions'!P:R,3,FALSE)</f>
        <v>Mount Logan Middle School</v>
      </c>
      <c r="L5394" s="3" t="str">
        <f t="shared" si="677"/>
        <v>1050</v>
      </c>
      <c r="M5394" s="10">
        <v>1050</v>
      </c>
      <c r="N5394" s="3" t="str">
        <f t="shared" si="672"/>
        <v>1740</v>
      </c>
      <c r="O5394" s="3" t="str">
        <f t="shared" si="673"/>
        <v>999</v>
      </c>
      <c r="P5394" s="3" t="str">
        <f t="shared" si="678"/>
        <v>9</v>
      </c>
      <c r="Q5394" s="11">
        <f>+VLOOKUP(M5394,'Dimension descriptions'!K:M,2,FALSE)</f>
        <v>50</v>
      </c>
      <c r="R5394" s="33">
        <v>50</v>
      </c>
      <c r="S5394" s="11" t="str">
        <f>+VLOOKUP(R5394,'Dimension descriptions'!K:M,3)</f>
        <v>CLASSROOM-GENERAL</v>
      </c>
      <c r="T5394" s="3" t="str">
        <f t="shared" si="679"/>
        <v>Y</v>
      </c>
      <c r="U5394" t="e">
        <f>+VLOOKUP(R5394,'FY21 P13 Allotment memo'!O:O,1,FALSE)</f>
        <v>#N/A</v>
      </c>
      <c r="V5394"/>
      <c r="W5394"/>
      <c r="X5394"/>
      <c r="Y5394"/>
      <c r="Z5394"/>
    </row>
    <row r="5395" spans="1:26">
      <c r="A5395">
        <v>21</v>
      </c>
      <c r="B5395" t="s">
        <v>7033</v>
      </c>
      <c r="C5395" t="s">
        <v>6946</v>
      </c>
      <c r="D5395">
        <v>81</v>
      </c>
      <c r="E5395">
        <v>0</v>
      </c>
      <c r="F5395">
        <v>1295.52</v>
      </c>
      <c r="G5395" s="2">
        <f t="shared" si="674"/>
        <v>-1295.52</v>
      </c>
      <c r="H5395" s="3" t="str">
        <f t="shared" si="675"/>
        <v>21</v>
      </c>
      <c r="I5395" s="3" t="str">
        <f t="shared" si="676"/>
        <v>404</v>
      </c>
      <c r="J5395" s="3">
        <v>404</v>
      </c>
      <c r="K5395" s="3" t="str">
        <f>+VLOOKUP(J5395,'Dimension descriptions'!P:R,3,FALSE)</f>
        <v>Mount Logan Middle School</v>
      </c>
      <c r="L5395" s="3" t="str">
        <f t="shared" si="677"/>
        <v>1050</v>
      </c>
      <c r="M5395" s="10">
        <v>1050</v>
      </c>
      <c r="N5395" s="3" t="str">
        <f t="shared" si="672"/>
        <v>1750</v>
      </c>
      <c r="O5395" s="3" t="str">
        <f t="shared" si="673"/>
        <v>999</v>
      </c>
      <c r="P5395" s="3" t="str">
        <f t="shared" si="678"/>
        <v>9</v>
      </c>
      <c r="Q5395" s="11">
        <f>+VLOOKUP(M5395,'Dimension descriptions'!K:M,2,FALSE)</f>
        <v>50</v>
      </c>
      <c r="R5395" s="33">
        <v>50</v>
      </c>
      <c r="S5395" s="11" t="str">
        <f>+VLOOKUP(R5395,'Dimension descriptions'!K:M,3)</f>
        <v>CLASSROOM-GENERAL</v>
      </c>
      <c r="T5395" s="3" t="str">
        <f t="shared" si="679"/>
        <v>Y</v>
      </c>
      <c r="U5395" t="e">
        <f>+VLOOKUP(R5395,'FY21 P13 Allotment memo'!O:O,1,FALSE)</f>
        <v>#N/A</v>
      </c>
      <c r="V5395"/>
      <c r="W5395"/>
      <c r="X5395"/>
      <c r="Y5395"/>
      <c r="Z5395"/>
    </row>
    <row r="5396" spans="1:26">
      <c r="A5396">
        <v>21</v>
      </c>
      <c r="B5396" t="s">
        <v>7034</v>
      </c>
      <c r="C5396" t="s">
        <v>6948</v>
      </c>
      <c r="D5396">
        <v>81</v>
      </c>
      <c r="E5396">
        <v>0</v>
      </c>
      <c r="F5396">
        <v>673.01</v>
      </c>
      <c r="G5396" s="2">
        <f t="shared" si="674"/>
        <v>-673.01</v>
      </c>
      <c r="H5396" s="3" t="str">
        <f t="shared" si="675"/>
        <v>21</v>
      </c>
      <c r="I5396" s="3" t="str">
        <f t="shared" si="676"/>
        <v>404</v>
      </c>
      <c r="J5396" s="3">
        <v>404</v>
      </c>
      <c r="K5396" s="3" t="str">
        <f>+VLOOKUP(J5396,'Dimension descriptions'!P:R,3,FALSE)</f>
        <v>Mount Logan Middle School</v>
      </c>
      <c r="L5396" s="3" t="str">
        <f t="shared" si="677"/>
        <v>1050</v>
      </c>
      <c r="M5396" s="10">
        <v>1050</v>
      </c>
      <c r="N5396" s="3" t="str">
        <f t="shared" si="672"/>
        <v>1800</v>
      </c>
      <c r="O5396" s="3" t="str">
        <f t="shared" si="673"/>
        <v>999</v>
      </c>
      <c r="P5396" s="3" t="str">
        <f t="shared" si="678"/>
        <v>9</v>
      </c>
      <c r="Q5396" s="11">
        <f>+VLOOKUP(M5396,'Dimension descriptions'!K:M,2,FALSE)</f>
        <v>50</v>
      </c>
      <c r="R5396" s="33">
        <v>50</v>
      </c>
      <c r="S5396" s="11" t="str">
        <f>+VLOOKUP(R5396,'Dimension descriptions'!K:M,3)</f>
        <v>CLASSROOM-GENERAL</v>
      </c>
      <c r="T5396" s="3" t="str">
        <f t="shared" si="679"/>
        <v>Y</v>
      </c>
      <c r="U5396" t="e">
        <f>+VLOOKUP(R5396,'FY21 P13 Allotment memo'!O:O,1,FALSE)</f>
        <v>#N/A</v>
      </c>
      <c r="V5396"/>
      <c r="W5396"/>
      <c r="X5396"/>
      <c r="Y5396"/>
      <c r="Z5396"/>
    </row>
    <row r="5397" spans="1:26">
      <c r="A5397">
        <v>21</v>
      </c>
      <c r="B5397" t="s">
        <v>7035</v>
      </c>
      <c r="C5397" t="s">
        <v>1008</v>
      </c>
      <c r="D5397">
        <v>81</v>
      </c>
      <c r="E5397">
        <v>0</v>
      </c>
      <c r="F5397">
        <v>32013.89</v>
      </c>
      <c r="G5397" s="2">
        <f t="shared" si="674"/>
        <v>-32013.89</v>
      </c>
      <c r="H5397" s="3" t="str">
        <f t="shared" si="675"/>
        <v>21</v>
      </c>
      <c r="I5397" s="3" t="str">
        <f t="shared" si="676"/>
        <v>404</v>
      </c>
      <c r="J5397" s="3">
        <v>404</v>
      </c>
      <c r="K5397" s="3" t="str">
        <f>+VLOOKUP(J5397,'Dimension descriptions'!P:R,3,FALSE)</f>
        <v>Mount Logan Middle School</v>
      </c>
      <c r="L5397" s="3" t="str">
        <f t="shared" si="677"/>
        <v>1050</v>
      </c>
      <c r="M5397" s="10">
        <v>1050</v>
      </c>
      <c r="N5397" s="3" t="str">
        <f t="shared" si="672"/>
        <v>1900</v>
      </c>
      <c r="O5397" s="3" t="str">
        <f t="shared" si="673"/>
        <v>999</v>
      </c>
      <c r="P5397" s="3" t="str">
        <f t="shared" si="678"/>
        <v>9</v>
      </c>
      <c r="Q5397" s="11">
        <f>+VLOOKUP(M5397,'Dimension descriptions'!K:M,2,FALSE)</f>
        <v>50</v>
      </c>
      <c r="R5397" s="33">
        <v>50</v>
      </c>
      <c r="S5397" s="11" t="str">
        <f>+VLOOKUP(R5397,'Dimension descriptions'!K:M,3)</f>
        <v>CLASSROOM-GENERAL</v>
      </c>
      <c r="T5397" s="3" t="str">
        <f t="shared" si="679"/>
        <v>Y</v>
      </c>
      <c r="U5397" t="e">
        <f>+VLOOKUP(R5397,'FY21 P13 Allotment memo'!O:O,1,FALSE)</f>
        <v>#N/A</v>
      </c>
      <c r="V5397"/>
      <c r="W5397"/>
      <c r="X5397"/>
      <c r="Y5397"/>
      <c r="Z5397"/>
    </row>
    <row r="5398" spans="1:26">
      <c r="A5398">
        <v>21</v>
      </c>
      <c r="B5398" t="s">
        <v>7036</v>
      </c>
      <c r="C5398" t="s">
        <v>6951</v>
      </c>
      <c r="D5398">
        <v>81</v>
      </c>
      <c r="E5398">
        <v>0</v>
      </c>
      <c r="F5398">
        <v>0</v>
      </c>
      <c r="G5398" s="2">
        <f t="shared" si="674"/>
        <v>0</v>
      </c>
      <c r="H5398" s="3" t="str">
        <f t="shared" si="675"/>
        <v>21</v>
      </c>
      <c r="I5398" s="3" t="str">
        <f t="shared" si="676"/>
        <v>404</v>
      </c>
      <c r="J5398" s="3">
        <v>404</v>
      </c>
      <c r="K5398" s="3" t="str">
        <f>+VLOOKUP(J5398,'Dimension descriptions'!P:R,3,FALSE)</f>
        <v>Mount Logan Middle School</v>
      </c>
      <c r="L5398" s="3" t="str">
        <f t="shared" si="677"/>
        <v>1050</v>
      </c>
      <c r="M5398" s="10">
        <v>1050</v>
      </c>
      <c r="N5398" s="3" t="str">
        <f t="shared" si="672"/>
        <v>1940</v>
      </c>
      <c r="O5398" s="3" t="str">
        <f t="shared" si="673"/>
        <v>999</v>
      </c>
      <c r="P5398" s="3" t="str">
        <f t="shared" si="678"/>
        <v>9</v>
      </c>
      <c r="Q5398" s="11">
        <f>+VLOOKUP(M5398,'Dimension descriptions'!K:M,2,FALSE)</f>
        <v>50</v>
      </c>
      <c r="R5398" s="33">
        <v>50</v>
      </c>
      <c r="S5398" s="11" t="str">
        <f>+VLOOKUP(R5398,'Dimension descriptions'!K:M,3)</f>
        <v>CLASSROOM-GENERAL</v>
      </c>
      <c r="T5398" s="3" t="str">
        <f t="shared" si="679"/>
        <v>Y</v>
      </c>
      <c r="U5398" t="e">
        <f>+VLOOKUP(R5398,'FY21 P13 Allotment memo'!O:O,1,FALSE)</f>
        <v>#N/A</v>
      </c>
      <c r="V5398"/>
      <c r="W5398"/>
      <c r="X5398"/>
      <c r="Y5398"/>
      <c r="Z5398"/>
    </row>
    <row r="5399" spans="1:26">
      <c r="A5399">
        <v>21</v>
      </c>
      <c r="B5399" t="s">
        <v>7037</v>
      </c>
      <c r="C5399" t="s">
        <v>6953</v>
      </c>
      <c r="D5399">
        <v>81</v>
      </c>
      <c r="E5399">
        <v>0</v>
      </c>
      <c r="F5399">
        <v>0</v>
      </c>
      <c r="G5399" s="2">
        <f t="shared" si="674"/>
        <v>0</v>
      </c>
      <c r="H5399" s="3" t="str">
        <f t="shared" si="675"/>
        <v>21</v>
      </c>
      <c r="I5399" s="3" t="str">
        <f t="shared" si="676"/>
        <v>404</v>
      </c>
      <c r="J5399" s="3">
        <v>404</v>
      </c>
      <c r="K5399" s="3" t="str">
        <f>+VLOOKUP(J5399,'Dimension descriptions'!P:R,3,FALSE)</f>
        <v>Mount Logan Middle School</v>
      </c>
      <c r="L5399" s="3" t="str">
        <f t="shared" si="677"/>
        <v>1050</v>
      </c>
      <c r="M5399" s="10">
        <v>1050</v>
      </c>
      <c r="N5399" s="3" t="str">
        <f t="shared" si="672"/>
        <v>3900</v>
      </c>
      <c r="O5399" s="3" t="str">
        <f t="shared" si="673"/>
        <v>999</v>
      </c>
      <c r="P5399" s="3" t="str">
        <f t="shared" si="678"/>
        <v>9</v>
      </c>
      <c r="Q5399" s="11">
        <f>+VLOOKUP(M5399,'Dimension descriptions'!K:M,2,FALSE)</f>
        <v>50</v>
      </c>
      <c r="R5399" s="33">
        <v>50</v>
      </c>
      <c r="S5399" s="11" t="str">
        <f>+VLOOKUP(R5399,'Dimension descriptions'!K:M,3)</f>
        <v>CLASSROOM-GENERAL</v>
      </c>
      <c r="T5399" s="3" t="str">
        <f t="shared" si="679"/>
        <v>Y</v>
      </c>
      <c r="U5399" t="e">
        <f>+VLOOKUP(R5399,'FY21 P13 Allotment memo'!O:O,1,FALSE)</f>
        <v>#N/A</v>
      </c>
      <c r="V5399"/>
      <c r="W5399"/>
      <c r="X5399"/>
      <c r="Y5399"/>
      <c r="Z5399"/>
    </row>
    <row r="5400" spans="1:26">
      <c r="A5400">
        <v>21</v>
      </c>
      <c r="B5400" t="s">
        <v>7038</v>
      </c>
      <c r="C5400" t="s">
        <v>480</v>
      </c>
      <c r="D5400">
        <v>81</v>
      </c>
      <c r="E5400">
        <v>0</v>
      </c>
      <c r="F5400">
        <v>0</v>
      </c>
      <c r="G5400" s="2">
        <f t="shared" si="674"/>
        <v>0</v>
      </c>
      <c r="H5400" s="3" t="str">
        <f t="shared" si="675"/>
        <v>21</v>
      </c>
      <c r="I5400" s="3" t="str">
        <f t="shared" si="676"/>
        <v>404</v>
      </c>
      <c r="J5400" s="3">
        <v>404</v>
      </c>
      <c r="K5400" s="3" t="str">
        <f>+VLOOKUP(J5400,'Dimension descriptions'!P:R,3,FALSE)</f>
        <v>Mount Logan Middle School</v>
      </c>
      <c r="L5400" s="3" t="str">
        <f t="shared" si="677"/>
        <v>1050</v>
      </c>
      <c r="M5400" s="10">
        <v>1050</v>
      </c>
      <c r="N5400" s="3" t="str">
        <f t="shared" si="672"/>
        <v>5200</v>
      </c>
      <c r="O5400" s="3" t="str">
        <f t="shared" si="673"/>
        <v>999</v>
      </c>
      <c r="P5400" s="3" t="str">
        <f t="shared" si="678"/>
        <v>9</v>
      </c>
      <c r="Q5400" s="11">
        <f>+VLOOKUP(M5400,'Dimension descriptions'!K:M,2,FALSE)</f>
        <v>50</v>
      </c>
      <c r="R5400" s="33">
        <v>50</v>
      </c>
      <c r="S5400" s="11" t="str">
        <f>+VLOOKUP(R5400,'Dimension descriptions'!K:M,3)</f>
        <v>CLASSROOM-GENERAL</v>
      </c>
      <c r="T5400" s="3" t="str">
        <f t="shared" si="679"/>
        <v>Y</v>
      </c>
      <c r="U5400" t="e">
        <f>+VLOOKUP(R5400,'FY21 P13 Allotment memo'!O:O,1,FALSE)</f>
        <v>#N/A</v>
      </c>
      <c r="V5400"/>
      <c r="W5400"/>
      <c r="X5400"/>
      <c r="Y5400"/>
      <c r="Z5400"/>
    </row>
    <row r="5401" spans="1:26">
      <c r="A5401">
        <v>21</v>
      </c>
      <c r="B5401" t="s">
        <v>7039</v>
      </c>
      <c r="C5401" t="s">
        <v>480</v>
      </c>
      <c r="D5401">
        <v>81</v>
      </c>
      <c r="E5401">
        <v>0</v>
      </c>
      <c r="F5401">
        <v>0</v>
      </c>
      <c r="G5401" s="2">
        <f t="shared" si="674"/>
        <v>0</v>
      </c>
      <c r="H5401" s="3" t="str">
        <f t="shared" si="675"/>
        <v>21</v>
      </c>
      <c r="I5401" s="3" t="str">
        <f t="shared" si="676"/>
        <v>404</v>
      </c>
      <c r="J5401" s="3">
        <v>404</v>
      </c>
      <c r="K5401" s="3" t="str">
        <f>+VLOOKUP(J5401,'Dimension descriptions'!P:R,3,FALSE)</f>
        <v>Mount Logan Middle School</v>
      </c>
      <c r="L5401" s="3" t="str">
        <f t="shared" si="677"/>
        <v>9999</v>
      </c>
      <c r="M5401" s="10">
        <v>9999</v>
      </c>
      <c r="N5401" s="3" t="str">
        <f t="shared" si="672"/>
        <v>5200</v>
      </c>
      <c r="O5401" s="3" t="str">
        <f t="shared" si="673"/>
        <v>999</v>
      </c>
      <c r="P5401" s="3" t="str">
        <f t="shared" si="678"/>
        <v>9</v>
      </c>
      <c r="Q5401" s="11">
        <f>+VLOOKUP(M5401,'Dimension descriptions'!K:M,2,FALSE)</f>
        <v>9999</v>
      </c>
      <c r="R5401" s="33">
        <v>9999</v>
      </c>
      <c r="S5401" s="11" t="str">
        <f>+VLOOKUP(R5401,'Dimension descriptions'!K:M,3)</f>
        <v>UNDISTRIBUTED BY PROGRAM</v>
      </c>
      <c r="T5401" s="3" t="str">
        <f t="shared" si="679"/>
        <v>N</v>
      </c>
      <c r="U5401" t="e">
        <f>+VLOOKUP(R5401,'FY21 P13 Allotment memo'!O:O,1,FALSE)</f>
        <v>#N/A</v>
      </c>
      <c r="V5401"/>
      <c r="W5401"/>
      <c r="X5401"/>
      <c r="Y5401"/>
      <c r="Z5401"/>
    </row>
    <row r="5402" spans="1:26">
      <c r="A5402">
        <v>21</v>
      </c>
      <c r="B5402" t="s">
        <v>7040</v>
      </c>
      <c r="C5402" t="s">
        <v>1032</v>
      </c>
      <c r="D5402">
        <v>81</v>
      </c>
      <c r="E5402">
        <v>10116.51</v>
      </c>
      <c r="F5402">
        <v>0</v>
      </c>
      <c r="G5402" s="2">
        <f t="shared" si="674"/>
        <v>10116.51</v>
      </c>
      <c r="H5402" s="3" t="str">
        <f t="shared" si="675"/>
        <v>21</v>
      </c>
      <c r="I5402" s="3" t="str">
        <f t="shared" si="676"/>
        <v>404</v>
      </c>
      <c r="J5402" s="3">
        <v>404</v>
      </c>
      <c r="K5402" s="3" t="str">
        <f>+VLOOKUP(J5402,'Dimension descriptions'!P:R,3,FALSE)</f>
        <v>Mount Logan Middle School</v>
      </c>
      <c r="L5402" s="3" t="str">
        <f t="shared" si="677"/>
        <v>9999</v>
      </c>
      <c r="M5402" s="10">
        <v>9999</v>
      </c>
      <c r="N5402" s="3" t="str">
        <f t="shared" si="672"/>
        <v>5210</v>
      </c>
      <c r="O5402" s="3" t="str">
        <f t="shared" si="673"/>
        <v>901</v>
      </c>
      <c r="P5402" s="3" t="str">
        <f t="shared" si="678"/>
        <v>9</v>
      </c>
      <c r="Q5402" s="11">
        <f>+VLOOKUP(M5402,'Dimension descriptions'!K:M,2,FALSE)</f>
        <v>9999</v>
      </c>
      <c r="R5402" s="33">
        <v>9999</v>
      </c>
      <c r="S5402" s="11" t="str">
        <f>+VLOOKUP(R5402,'Dimension descriptions'!K:M,3)</f>
        <v>UNDISTRIBUTED BY PROGRAM</v>
      </c>
      <c r="T5402" s="3" t="str">
        <f t="shared" si="679"/>
        <v>N</v>
      </c>
      <c r="U5402" t="e">
        <f>+VLOOKUP(R5402,'FY21 P13 Allotment memo'!O:O,1,FALSE)</f>
        <v>#N/A</v>
      </c>
      <c r="V5402"/>
      <c r="W5402"/>
      <c r="X5402"/>
      <c r="Y5402"/>
      <c r="Z5402"/>
    </row>
    <row r="5403" spans="1:26">
      <c r="A5403">
        <v>21</v>
      </c>
      <c r="B5403" t="s">
        <v>7041</v>
      </c>
      <c r="C5403" t="s">
        <v>480</v>
      </c>
      <c r="D5403">
        <v>81</v>
      </c>
      <c r="E5403">
        <v>0</v>
      </c>
      <c r="F5403">
        <v>0</v>
      </c>
      <c r="G5403" s="2">
        <f t="shared" si="674"/>
        <v>0</v>
      </c>
      <c r="H5403" s="3" t="str">
        <f t="shared" si="675"/>
        <v>21</v>
      </c>
      <c r="I5403" s="3" t="str">
        <f t="shared" si="676"/>
        <v>404</v>
      </c>
      <c r="J5403" s="3">
        <v>404</v>
      </c>
      <c r="K5403" s="3" t="str">
        <f>+VLOOKUP(J5403,'Dimension descriptions'!P:R,3,FALSE)</f>
        <v>Mount Logan Middle School</v>
      </c>
      <c r="L5403" s="3" t="str">
        <f t="shared" si="677"/>
        <v>9999</v>
      </c>
      <c r="M5403" s="10">
        <v>9999</v>
      </c>
      <c r="N5403" s="3" t="str">
        <f t="shared" si="672"/>
        <v>6100</v>
      </c>
      <c r="O5403" s="3" t="str">
        <f t="shared" si="673"/>
        <v>999</v>
      </c>
      <c r="P5403" s="3" t="str">
        <f t="shared" si="678"/>
        <v>9</v>
      </c>
      <c r="Q5403" s="11">
        <f>+VLOOKUP(M5403,'Dimension descriptions'!K:M,2,FALSE)</f>
        <v>9999</v>
      </c>
      <c r="R5403" s="33">
        <v>9999</v>
      </c>
      <c r="S5403" s="11" t="str">
        <f>+VLOOKUP(R5403,'Dimension descriptions'!K:M,3)</f>
        <v>UNDISTRIBUTED BY PROGRAM</v>
      </c>
      <c r="T5403" s="3" t="str">
        <f t="shared" si="679"/>
        <v>N</v>
      </c>
      <c r="U5403" t="e">
        <f>+VLOOKUP(R5403,'FY21 P13 Allotment memo'!O:O,1,FALSE)</f>
        <v>#N/A</v>
      </c>
      <c r="V5403"/>
      <c r="W5403"/>
      <c r="X5403"/>
      <c r="Y5403"/>
      <c r="Z5403"/>
    </row>
    <row r="5404" spans="1:26">
      <c r="A5404">
        <v>21</v>
      </c>
      <c r="B5404" t="s">
        <v>7042</v>
      </c>
      <c r="C5404" t="s">
        <v>6935</v>
      </c>
      <c r="D5404">
        <v>81</v>
      </c>
      <c r="E5404">
        <v>0</v>
      </c>
      <c r="F5404">
        <v>0</v>
      </c>
      <c r="G5404" s="2">
        <f t="shared" si="674"/>
        <v>0</v>
      </c>
      <c r="H5404" s="3" t="str">
        <f t="shared" si="675"/>
        <v>21</v>
      </c>
      <c r="I5404" s="3" t="str">
        <f t="shared" si="676"/>
        <v>500</v>
      </c>
      <c r="J5404" s="3">
        <v>500</v>
      </c>
      <c r="K5404" s="3" t="str">
        <f>+VLOOKUP(J5404,'Dimension descriptions'!P:R,3,FALSE)</f>
        <v>District Office</v>
      </c>
      <c r="L5404" s="3" t="str">
        <f t="shared" si="677"/>
        <v>1050</v>
      </c>
      <c r="M5404" s="10">
        <v>1050</v>
      </c>
      <c r="N5404" s="3" t="str">
        <f t="shared" si="672"/>
        <v>1310</v>
      </c>
      <c r="O5404" s="3" t="str">
        <f t="shared" si="673"/>
        <v>999</v>
      </c>
      <c r="P5404" s="3" t="str">
        <f t="shared" si="678"/>
        <v>9</v>
      </c>
      <c r="Q5404" s="11">
        <f>+VLOOKUP(M5404,'Dimension descriptions'!K:M,2,FALSE)</f>
        <v>50</v>
      </c>
      <c r="R5404" s="33">
        <v>50</v>
      </c>
      <c r="S5404" s="11" t="str">
        <f>+VLOOKUP(R5404,'Dimension descriptions'!K:M,3)</f>
        <v>CLASSROOM-GENERAL</v>
      </c>
      <c r="T5404" s="3" t="str">
        <f t="shared" si="679"/>
        <v>Y</v>
      </c>
      <c r="U5404" t="e">
        <f>+VLOOKUP(R5404,'FY21 P13 Allotment memo'!O:O,1,FALSE)</f>
        <v>#N/A</v>
      </c>
      <c r="V5404"/>
      <c r="W5404"/>
      <c r="X5404"/>
      <c r="Y5404"/>
      <c r="Z5404"/>
    </row>
    <row r="5405" spans="1:26">
      <c r="A5405">
        <v>21</v>
      </c>
      <c r="B5405" t="s">
        <v>7043</v>
      </c>
      <c r="C5405" t="s">
        <v>6937</v>
      </c>
      <c r="D5405">
        <v>81</v>
      </c>
      <c r="E5405">
        <v>0</v>
      </c>
      <c r="F5405">
        <v>0</v>
      </c>
      <c r="G5405" s="2">
        <f t="shared" si="674"/>
        <v>0</v>
      </c>
      <c r="H5405" s="3" t="str">
        <f t="shared" si="675"/>
        <v>21</v>
      </c>
      <c r="I5405" s="3" t="str">
        <f t="shared" si="676"/>
        <v>500</v>
      </c>
      <c r="J5405" s="3">
        <v>500</v>
      </c>
      <c r="K5405" s="3" t="str">
        <f>+VLOOKUP(J5405,'Dimension descriptions'!P:R,3,FALSE)</f>
        <v>District Office</v>
      </c>
      <c r="L5405" s="3" t="str">
        <f t="shared" si="677"/>
        <v>1050</v>
      </c>
      <c r="M5405" s="10">
        <v>1050</v>
      </c>
      <c r="N5405" s="3" t="str">
        <f t="shared" si="672"/>
        <v>1320</v>
      </c>
      <c r="O5405" s="3" t="str">
        <f t="shared" si="673"/>
        <v>999</v>
      </c>
      <c r="P5405" s="3" t="str">
        <f t="shared" si="678"/>
        <v>9</v>
      </c>
      <c r="Q5405" s="11">
        <f>+VLOOKUP(M5405,'Dimension descriptions'!K:M,2,FALSE)</f>
        <v>50</v>
      </c>
      <c r="R5405" s="33">
        <v>50</v>
      </c>
      <c r="S5405" s="11" t="str">
        <f>+VLOOKUP(R5405,'Dimension descriptions'!K:M,3)</f>
        <v>CLASSROOM-GENERAL</v>
      </c>
      <c r="T5405" s="3" t="str">
        <f t="shared" si="679"/>
        <v>Y</v>
      </c>
      <c r="U5405" t="e">
        <f>+VLOOKUP(R5405,'FY21 P13 Allotment memo'!O:O,1,FALSE)</f>
        <v>#N/A</v>
      </c>
      <c r="V5405"/>
      <c r="W5405"/>
      <c r="X5405"/>
      <c r="Y5405"/>
      <c r="Z5405"/>
    </row>
    <row r="5406" spans="1:26">
      <c r="A5406">
        <v>21</v>
      </c>
      <c r="B5406" t="s">
        <v>7044</v>
      </c>
      <c r="C5406" t="s">
        <v>6939</v>
      </c>
      <c r="D5406">
        <v>81</v>
      </c>
      <c r="E5406">
        <v>0</v>
      </c>
      <c r="F5406">
        <v>0</v>
      </c>
      <c r="G5406" s="2">
        <f t="shared" si="674"/>
        <v>0</v>
      </c>
      <c r="H5406" s="3" t="str">
        <f t="shared" si="675"/>
        <v>21</v>
      </c>
      <c r="I5406" s="3" t="str">
        <f t="shared" si="676"/>
        <v>500</v>
      </c>
      <c r="J5406" s="3">
        <v>500</v>
      </c>
      <c r="K5406" s="3" t="str">
        <f>+VLOOKUP(J5406,'Dimension descriptions'!P:R,3,FALSE)</f>
        <v>District Office</v>
      </c>
      <c r="L5406" s="3" t="str">
        <f t="shared" si="677"/>
        <v>1050</v>
      </c>
      <c r="M5406" s="10">
        <v>1050</v>
      </c>
      <c r="N5406" s="3" t="str">
        <f t="shared" si="672"/>
        <v>1400</v>
      </c>
      <c r="O5406" s="3" t="str">
        <f t="shared" si="673"/>
        <v>999</v>
      </c>
      <c r="P5406" s="3" t="str">
        <f t="shared" si="678"/>
        <v>9</v>
      </c>
      <c r="Q5406" s="11">
        <f>+VLOOKUP(M5406,'Dimension descriptions'!K:M,2,FALSE)</f>
        <v>50</v>
      </c>
      <c r="R5406" s="33">
        <v>50</v>
      </c>
      <c r="S5406" s="11" t="str">
        <f>+VLOOKUP(R5406,'Dimension descriptions'!K:M,3)</f>
        <v>CLASSROOM-GENERAL</v>
      </c>
      <c r="T5406" s="3" t="str">
        <f t="shared" si="679"/>
        <v>Y</v>
      </c>
      <c r="U5406" t="e">
        <f>+VLOOKUP(R5406,'FY21 P13 Allotment memo'!O:O,1,FALSE)</f>
        <v>#N/A</v>
      </c>
      <c r="V5406"/>
      <c r="W5406"/>
      <c r="X5406"/>
      <c r="Y5406"/>
      <c r="Z5406"/>
    </row>
    <row r="5407" spans="1:26">
      <c r="A5407">
        <v>21</v>
      </c>
      <c r="B5407" t="s">
        <v>7045</v>
      </c>
      <c r="C5407" t="s">
        <v>6941</v>
      </c>
      <c r="D5407">
        <v>81</v>
      </c>
      <c r="E5407">
        <v>0</v>
      </c>
      <c r="F5407">
        <v>0</v>
      </c>
      <c r="G5407" s="2">
        <f t="shared" si="674"/>
        <v>0</v>
      </c>
      <c r="H5407" s="3" t="str">
        <f t="shared" si="675"/>
        <v>21</v>
      </c>
      <c r="I5407" s="3" t="str">
        <f t="shared" si="676"/>
        <v>500</v>
      </c>
      <c r="J5407" s="3">
        <v>500</v>
      </c>
      <c r="K5407" s="3" t="str">
        <f>+VLOOKUP(J5407,'Dimension descriptions'!P:R,3,FALSE)</f>
        <v>District Office</v>
      </c>
      <c r="L5407" s="3" t="str">
        <f t="shared" si="677"/>
        <v>1050</v>
      </c>
      <c r="M5407" s="10">
        <v>1050</v>
      </c>
      <c r="N5407" s="3" t="str">
        <f t="shared" si="672"/>
        <v>1500</v>
      </c>
      <c r="O5407" s="3" t="str">
        <f t="shared" si="673"/>
        <v>999</v>
      </c>
      <c r="P5407" s="3" t="str">
        <f t="shared" si="678"/>
        <v>9</v>
      </c>
      <c r="Q5407" s="11">
        <f>+VLOOKUP(M5407,'Dimension descriptions'!K:M,2,FALSE)</f>
        <v>50</v>
      </c>
      <c r="R5407" s="33">
        <v>50</v>
      </c>
      <c r="S5407" s="11" t="str">
        <f>+VLOOKUP(R5407,'Dimension descriptions'!K:M,3)</f>
        <v>CLASSROOM-GENERAL</v>
      </c>
      <c r="T5407" s="3" t="str">
        <f t="shared" si="679"/>
        <v>Y</v>
      </c>
      <c r="U5407" t="e">
        <f>+VLOOKUP(R5407,'FY21 P13 Allotment memo'!O:O,1,FALSE)</f>
        <v>#N/A</v>
      </c>
      <c r="V5407"/>
      <c r="W5407"/>
      <c r="X5407"/>
      <c r="Y5407"/>
      <c r="Z5407"/>
    </row>
    <row r="5408" spans="1:26">
      <c r="A5408">
        <v>21</v>
      </c>
      <c r="B5408" t="s">
        <v>7046</v>
      </c>
      <c r="C5408" t="s">
        <v>6944</v>
      </c>
      <c r="D5408">
        <v>81</v>
      </c>
      <c r="E5408">
        <v>0</v>
      </c>
      <c r="F5408">
        <v>0</v>
      </c>
      <c r="G5408" s="2">
        <f t="shared" si="674"/>
        <v>0</v>
      </c>
      <c r="H5408" s="3" t="str">
        <f t="shared" si="675"/>
        <v>21</v>
      </c>
      <c r="I5408" s="3" t="str">
        <f t="shared" si="676"/>
        <v>500</v>
      </c>
      <c r="J5408" s="3">
        <v>500</v>
      </c>
      <c r="K5408" s="3" t="str">
        <f>+VLOOKUP(J5408,'Dimension descriptions'!P:R,3,FALSE)</f>
        <v>District Office</v>
      </c>
      <c r="L5408" s="3" t="str">
        <f t="shared" si="677"/>
        <v>1050</v>
      </c>
      <c r="M5408" s="10">
        <v>1050</v>
      </c>
      <c r="N5408" s="3" t="str">
        <f t="shared" si="672"/>
        <v>1740</v>
      </c>
      <c r="O5408" s="3" t="str">
        <f t="shared" si="673"/>
        <v>999</v>
      </c>
      <c r="P5408" s="3" t="str">
        <f t="shared" si="678"/>
        <v>9</v>
      </c>
      <c r="Q5408" s="11">
        <f>+VLOOKUP(M5408,'Dimension descriptions'!K:M,2,FALSE)</f>
        <v>50</v>
      </c>
      <c r="R5408" s="33">
        <v>50</v>
      </c>
      <c r="S5408" s="11" t="str">
        <f>+VLOOKUP(R5408,'Dimension descriptions'!K:M,3)</f>
        <v>CLASSROOM-GENERAL</v>
      </c>
      <c r="T5408" s="3" t="str">
        <f t="shared" si="679"/>
        <v>Y</v>
      </c>
      <c r="U5408" t="e">
        <f>+VLOOKUP(R5408,'FY21 P13 Allotment memo'!O:O,1,FALSE)</f>
        <v>#N/A</v>
      </c>
      <c r="V5408"/>
      <c r="W5408"/>
      <c r="X5408"/>
      <c r="Y5408"/>
      <c r="Z5408"/>
    </row>
    <row r="5409" spans="1:26">
      <c r="A5409">
        <v>21</v>
      </c>
      <c r="B5409" t="s">
        <v>7047</v>
      </c>
      <c r="C5409" t="s">
        <v>6946</v>
      </c>
      <c r="D5409">
        <v>81</v>
      </c>
      <c r="E5409">
        <v>0</v>
      </c>
      <c r="F5409">
        <v>0</v>
      </c>
      <c r="G5409" s="2">
        <f t="shared" si="674"/>
        <v>0</v>
      </c>
      <c r="H5409" s="3" t="str">
        <f t="shared" si="675"/>
        <v>21</v>
      </c>
      <c r="I5409" s="3" t="str">
        <f t="shared" si="676"/>
        <v>500</v>
      </c>
      <c r="J5409" s="3">
        <v>500</v>
      </c>
      <c r="K5409" s="3" t="str">
        <f>+VLOOKUP(J5409,'Dimension descriptions'!P:R,3,FALSE)</f>
        <v>District Office</v>
      </c>
      <c r="L5409" s="3" t="str">
        <f t="shared" si="677"/>
        <v>1050</v>
      </c>
      <c r="M5409" s="10">
        <v>1050</v>
      </c>
      <c r="N5409" s="3" t="str">
        <f t="shared" si="672"/>
        <v>1750</v>
      </c>
      <c r="O5409" s="3" t="str">
        <f t="shared" si="673"/>
        <v>999</v>
      </c>
      <c r="P5409" s="3" t="str">
        <f t="shared" si="678"/>
        <v>9</v>
      </c>
      <c r="Q5409" s="11">
        <f>+VLOOKUP(M5409,'Dimension descriptions'!K:M,2,FALSE)</f>
        <v>50</v>
      </c>
      <c r="R5409" s="33">
        <v>50</v>
      </c>
      <c r="S5409" s="11" t="str">
        <f>+VLOOKUP(R5409,'Dimension descriptions'!K:M,3)</f>
        <v>CLASSROOM-GENERAL</v>
      </c>
      <c r="T5409" s="3" t="str">
        <f t="shared" si="679"/>
        <v>Y</v>
      </c>
      <c r="U5409" t="e">
        <f>+VLOOKUP(R5409,'FY21 P13 Allotment memo'!O:O,1,FALSE)</f>
        <v>#N/A</v>
      </c>
      <c r="V5409"/>
      <c r="W5409"/>
      <c r="X5409"/>
      <c r="Y5409"/>
      <c r="Z5409"/>
    </row>
    <row r="5410" spans="1:26">
      <c r="A5410">
        <v>21</v>
      </c>
      <c r="B5410" t="s">
        <v>7048</v>
      </c>
      <c r="C5410" t="s">
        <v>6948</v>
      </c>
      <c r="D5410">
        <v>81</v>
      </c>
      <c r="E5410">
        <v>0</v>
      </c>
      <c r="F5410">
        <v>0</v>
      </c>
      <c r="G5410" s="2">
        <f t="shared" si="674"/>
        <v>0</v>
      </c>
      <c r="H5410" s="3" t="str">
        <f t="shared" si="675"/>
        <v>21</v>
      </c>
      <c r="I5410" s="3" t="str">
        <f t="shared" si="676"/>
        <v>500</v>
      </c>
      <c r="J5410" s="3">
        <v>500</v>
      </c>
      <c r="K5410" s="3" t="str">
        <f>+VLOOKUP(J5410,'Dimension descriptions'!P:R,3,FALSE)</f>
        <v>District Office</v>
      </c>
      <c r="L5410" s="3" t="str">
        <f t="shared" si="677"/>
        <v>1050</v>
      </c>
      <c r="M5410" s="10">
        <v>1050</v>
      </c>
      <c r="N5410" s="3" t="str">
        <f t="shared" si="672"/>
        <v>1800</v>
      </c>
      <c r="O5410" s="3" t="str">
        <f t="shared" si="673"/>
        <v>999</v>
      </c>
      <c r="P5410" s="3" t="str">
        <f t="shared" si="678"/>
        <v>9</v>
      </c>
      <c r="Q5410" s="11">
        <f>+VLOOKUP(M5410,'Dimension descriptions'!K:M,2,FALSE)</f>
        <v>50</v>
      </c>
      <c r="R5410" s="33">
        <v>50</v>
      </c>
      <c r="S5410" s="11" t="str">
        <f>+VLOOKUP(R5410,'Dimension descriptions'!K:M,3)</f>
        <v>CLASSROOM-GENERAL</v>
      </c>
      <c r="T5410" s="3" t="str">
        <f t="shared" si="679"/>
        <v>Y</v>
      </c>
      <c r="U5410" t="e">
        <f>+VLOOKUP(R5410,'FY21 P13 Allotment memo'!O:O,1,FALSE)</f>
        <v>#N/A</v>
      </c>
      <c r="V5410"/>
      <c r="W5410"/>
      <c r="X5410"/>
      <c r="Y5410"/>
      <c r="Z5410"/>
    </row>
    <row r="5411" spans="1:26">
      <c r="A5411">
        <v>21</v>
      </c>
      <c r="B5411" t="s">
        <v>7049</v>
      </c>
      <c r="C5411" t="s">
        <v>1008</v>
      </c>
      <c r="D5411">
        <v>81</v>
      </c>
      <c r="E5411">
        <v>0</v>
      </c>
      <c r="F5411">
        <v>0</v>
      </c>
      <c r="G5411" s="2">
        <f t="shared" si="674"/>
        <v>0</v>
      </c>
      <c r="H5411" s="3" t="str">
        <f t="shared" si="675"/>
        <v>21</v>
      </c>
      <c r="I5411" s="3" t="str">
        <f t="shared" si="676"/>
        <v>500</v>
      </c>
      <c r="J5411" s="3">
        <v>500</v>
      </c>
      <c r="K5411" s="3" t="str">
        <f>+VLOOKUP(J5411,'Dimension descriptions'!P:R,3,FALSE)</f>
        <v>District Office</v>
      </c>
      <c r="L5411" s="3" t="str">
        <f t="shared" si="677"/>
        <v>1050</v>
      </c>
      <c r="M5411" s="10">
        <v>1050</v>
      </c>
      <c r="N5411" s="3" t="str">
        <f t="shared" si="672"/>
        <v>1900</v>
      </c>
      <c r="O5411" s="3" t="str">
        <f t="shared" si="673"/>
        <v>999</v>
      </c>
      <c r="P5411" s="3" t="str">
        <f t="shared" si="678"/>
        <v>9</v>
      </c>
      <c r="Q5411" s="11">
        <f>+VLOOKUP(M5411,'Dimension descriptions'!K:M,2,FALSE)</f>
        <v>50</v>
      </c>
      <c r="R5411" s="33">
        <v>50</v>
      </c>
      <c r="S5411" s="11" t="str">
        <f>+VLOOKUP(R5411,'Dimension descriptions'!K:M,3)</f>
        <v>CLASSROOM-GENERAL</v>
      </c>
      <c r="T5411" s="3" t="str">
        <f t="shared" si="679"/>
        <v>Y</v>
      </c>
      <c r="U5411" t="e">
        <f>+VLOOKUP(R5411,'FY21 P13 Allotment memo'!O:O,1,FALSE)</f>
        <v>#N/A</v>
      </c>
      <c r="V5411"/>
      <c r="W5411"/>
      <c r="X5411"/>
      <c r="Y5411"/>
      <c r="Z5411"/>
    </row>
    <row r="5412" spans="1:26">
      <c r="A5412">
        <v>21</v>
      </c>
      <c r="B5412" t="s">
        <v>7050</v>
      </c>
      <c r="C5412" t="s">
        <v>6951</v>
      </c>
      <c r="D5412">
        <v>81</v>
      </c>
      <c r="E5412">
        <v>0</v>
      </c>
      <c r="F5412">
        <v>0</v>
      </c>
      <c r="G5412" s="2">
        <f t="shared" si="674"/>
        <v>0</v>
      </c>
      <c r="H5412" s="3" t="str">
        <f t="shared" si="675"/>
        <v>21</v>
      </c>
      <c r="I5412" s="3" t="str">
        <f t="shared" si="676"/>
        <v>500</v>
      </c>
      <c r="J5412" s="3">
        <v>500</v>
      </c>
      <c r="K5412" s="3" t="str">
        <f>+VLOOKUP(J5412,'Dimension descriptions'!P:R,3,FALSE)</f>
        <v>District Office</v>
      </c>
      <c r="L5412" s="3" t="str">
        <f t="shared" si="677"/>
        <v>1050</v>
      </c>
      <c r="M5412" s="10">
        <v>1050</v>
      </c>
      <c r="N5412" s="3" t="str">
        <f t="shared" si="672"/>
        <v>1940</v>
      </c>
      <c r="O5412" s="3" t="str">
        <f t="shared" si="673"/>
        <v>999</v>
      </c>
      <c r="P5412" s="3" t="str">
        <f t="shared" si="678"/>
        <v>9</v>
      </c>
      <c r="Q5412" s="11">
        <f>+VLOOKUP(M5412,'Dimension descriptions'!K:M,2,FALSE)</f>
        <v>50</v>
      </c>
      <c r="R5412" s="33">
        <v>50</v>
      </c>
      <c r="S5412" s="11" t="str">
        <f>+VLOOKUP(R5412,'Dimension descriptions'!K:M,3)</f>
        <v>CLASSROOM-GENERAL</v>
      </c>
      <c r="T5412" s="3" t="str">
        <f t="shared" si="679"/>
        <v>Y</v>
      </c>
      <c r="U5412" t="e">
        <f>+VLOOKUP(R5412,'FY21 P13 Allotment memo'!O:O,1,FALSE)</f>
        <v>#N/A</v>
      </c>
      <c r="V5412"/>
      <c r="W5412"/>
      <c r="X5412"/>
      <c r="Y5412"/>
      <c r="Z5412"/>
    </row>
    <row r="5413" spans="1:26">
      <c r="A5413">
        <v>21</v>
      </c>
      <c r="B5413" t="s">
        <v>7051</v>
      </c>
      <c r="C5413" t="s">
        <v>6953</v>
      </c>
      <c r="D5413">
        <v>81</v>
      </c>
      <c r="E5413">
        <v>0</v>
      </c>
      <c r="F5413">
        <v>0</v>
      </c>
      <c r="G5413" s="2">
        <f t="shared" si="674"/>
        <v>0</v>
      </c>
      <c r="H5413" s="3" t="str">
        <f t="shared" si="675"/>
        <v>21</v>
      </c>
      <c r="I5413" s="3" t="str">
        <f t="shared" si="676"/>
        <v>500</v>
      </c>
      <c r="J5413" s="3">
        <v>500</v>
      </c>
      <c r="K5413" s="3" t="str">
        <f>+VLOOKUP(J5413,'Dimension descriptions'!P:R,3,FALSE)</f>
        <v>District Office</v>
      </c>
      <c r="L5413" s="3" t="str">
        <f t="shared" si="677"/>
        <v>1050</v>
      </c>
      <c r="M5413" s="10">
        <v>1050</v>
      </c>
      <c r="N5413" s="3" t="str">
        <f t="shared" si="672"/>
        <v>3900</v>
      </c>
      <c r="O5413" s="3" t="str">
        <f t="shared" si="673"/>
        <v>999</v>
      </c>
      <c r="P5413" s="3" t="str">
        <f t="shared" si="678"/>
        <v>9</v>
      </c>
      <c r="Q5413" s="11">
        <f>+VLOOKUP(M5413,'Dimension descriptions'!K:M,2,FALSE)</f>
        <v>50</v>
      </c>
      <c r="R5413" s="33">
        <v>50</v>
      </c>
      <c r="S5413" s="11" t="str">
        <f>+VLOOKUP(R5413,'Dimension descriptions'!K:M,3)</f>
        <v>CLASSROOM-GENERAL</v>
      </c>
      <c r="T5413" s="3" t="str">
        <f t="shared" si="679"/>
        <v>Y</v>
      </c>
      <c r="U5413" t="e">
        <f>+VLOOKUP(R5413,'FY21 P13 Allotment memo'!O:O,1,FALSE)</f>
        <v>#N/A</v>
      </c>
      <c r="V5413"/>
      <c r="W5413"/>
      <c r="X5413"/>
      <c r="Y5413"/>
      <c r="Z5413"/>
    </row>
    <row r="5414" spans="1:26">
      <c r="A5414">
        <v>21</v>
      </c>
      <c r="B5414" t="s">
        <v>7052</v>
      </c>
      <c r="C5414" t="s">
        <v>480</v>
      </c>
      <c r="D5414">
        <v>81</v>
      </c>
      <c r="E5414">
        <v>0</v>
      </c>
      <c r="F5414">
        <v>0</v>
      </c>
      <c r="G5414" s="2">
        <f t="shared" si="674"/>
        <v>0</v>
      </c>
      <c r="H5414" s="3" t="str">
        <f t="shared" si="675"/>
        <v>21</v>
      </c>
      <c r="I5414" s="3" t="str">
        <f t="shared" si="676"/>
        <v>500</v>
      </c>
      <c r="J5414" s="3">
        <v>500</v>
      </c>
      <c r="K5414" s="3" t="str">
        <f>+VLOOKUP(J5414,'Dimension descriptions'!P:R,3,FALSE)</f>
        <v>District Office</v>
      </c>
      <c r="L5414" s="3" t="str">
        <f t="shared" si="677"/>
        <v>1050</v>
      </c>
      <c r="M5414" s="10">
        <v>1050</v>
      </c>
      <c r="N5414" s="3" t="str">
        <f t="shared" si="672"/>
        <v>5200</v>
      </c>
      <c r="O5414" s="3" t="str">
        <f t="shared" si="673"/>
        <v>999</v>
      </c>
      <c r="P5414" s="3" t="str">
        <f t="shared" si="678"/>
        <v>9</v>
      </c>
      <c r="Q5414" s="11">
        <f>+VLOOKUP(M5414,'Dimension descriptions'!K:M,2,FALSE)</f>
        <v>50</v>
      </c>
      <c r="R5414" s="33">
        <v>50</v>
      </c>
      <c r="S5414" s="11" t="str">
        <f>+VLOOKUP(R5414,'Dimension descriptions'!K:M,3)</f>
        <v>CLASSROOM-GENERAL</v>
      </c>
      <c r="T5414" s="3" t="str">
        <f t="shared" si="679"/>
        <v>Y</v>
      </c>
      <c r="U5414" t="e">
        <f>+VLOOKUP(R5414,'FY21 P13 Allotment memo'!O:O,1,FALSE)</f>
        <v>#N/A</v>
      </c>
      <c r="V5414"/>
      <c r="W5414"/>
      <c r="X5414"/>
      <c r="Y5414"/>
      <c r="Z5414"/>
    </row>
    <row r="5415" spans="1:26">
      <c r="A5415">
        <v>21</v>
      </c>
      <c r="B5415" t="s">
        <v>7053</v>
      </c>
      <c r="C5415" t="s">
        <v>480</v>
      </c>
      <c r="D5415">
        <v>81</v>
      </c>
      <c r="E5415">
        <v>0</v>
      </c>
      <c r="F5415">
        <v>0</v>
      </c>
      <c r="G5415" s="2">
        <f t="shared" si="674"/>
        <v>0</v>
      </c>
      <c r="H5415" s="3" t="str">
        <f t="shared" si="675"/>
        <v>21</v>
      </c>
      <c r="I5415" s="3" t="str">
        <f t="shared" si="676"/>
        <v>500</v>
      </c>
      <c r="J5415" s="3">
        <v>500</v>
      </c>
      <c r="K5415" s="3" t="str">
        <f>+VLOOKUP(J5415,'Dimension descriptions'!P:R,3,FALSE)</f>
        <v>District Office</v>
      </c>
      <c r="L5415" s="3" t="str">
        <f t="shared" si="677"/>
        <v>9999</v>
      </c>
      <c r="M5415" s="10">
        <v>9999</v>
      </c>
      <c r="N5415" s="3" t="str">
        <f t="shared" si="672"/>
        <v>6100</v>
      </c>
      <c r="O5415" s="3" t="str">
        <f t="shared" si="673"/>
        <v>999</v>
      </c>
      <c r="P5415" s="3" t="str">
        <f t="shared" si="678"/>
        <v>9</v>
      </c>
      <c r="Q5415" s="11">
        <f>+VLOOKUP(M5415,'Dimension descriptions'!K:M,2,FALSE)</f>
        <v>9999</v>
      </c>
      <c r="R5415" s="33">
        <v>9999</v>
      </c>
      <c r="S5415" s="11" t="str">
        <f>+VLOOKUP(R5415,'Dimension descriptions'!K:M,3)</f>
        <v>UNDISTRIBUTED BY PROGRAM</v>
      </c>
      <c r="T5415" s="3" t="str">
        <f t="shared" si="679"/>
        <v>N</v>
      </c>
      <c r="U5415" t="e">
        <f>+VLOOKUP(R5415,'FY21 P13 Allotment memo'!O:O,1,FALSE)</f>
        <v>#N/A</v>
      </c>
      <c r="V5415"/>
      <c r="W5415"/>
      <c r="X5415"/>
      <c r="Y5415"/>
      <c r="Z5415"/>
    </row>
    <row r="5416" spans="1:26">
      <c r="A5416">
        <v>21</v>
      </c>
      <c r="B5416" t="s">
        <v>7054</v>
      </c>
      <c r="C5416" t="s">
        <v>6935</v>
      </c>
      <c r="D5416">
        <v>81</v>
      </c>
      <c r="E5416">
        <v>0</v>
      </c>
      <c r="F5416">
        <v>0</v>
      </c>
      <c r="G5416" s="2">
        <f t="shared" si="674"/>
        <v>0</v>
      </c>
      <c r="H5416" s="3" t="str">
        <f t="shared" si="675"/>
        <v>21</v>
      </c>
      <c r="I5416" s="3" t="str">
        <f t="shared" si="676"/>
        <v>704</v>
      </c>
      <c r="J5416" s="3">
        <v>704</v>
      </c>
      <c r="K5416" s="3" t="str">
        <f>+VLOOKUP(J5416,'Dimension descriptions'!P:R,3,FALSE)</f>
        <v>Logan High School</v>
      </c>
      <c r="L5416" s="3" t="str">
        <f t="shared" si="677"/>
        <v>1050</v>
      </c>
      <c r="M5416" s="10">
        <v>1050</v>
      </c>
      <c r="N5416" s="3" t="str">
        <f t="shared" si="672"/>
        <v>1310</v>
      </c>
      <c r="O5416" s="3" t="str">
        <f t="shared" si="673"/>
        <v>999</v>
      </c>
      <c r="P5416" s="3" t="str">
        <f t="shared" si="678"/>
        <v>9</v>
      </c>
      <c r="Q5416" s="11">
        <f>+VLOOKUP(M5416,'Dimension descriptions'!K:M,2,FALSE)</f>
        <v>50</v>
      </c>
      <c r="R5416" s="33">
        <v>50</v>
      </c>
      <c r="S5416" s="11" t="str">
        <f>+VLOOKUP(R5416,'Dimension descriptions'!K:M,3)</f>
        <v>CLASSROOM-GENERAL</v>
      </c>
      <c r="T5416" s="3" t="str">
        <f t="shared" si="679"/>
        <v>Y</v>
      </c>
      <c r="U5416" t="e">
        <f>+VLOOKUP(R5416,'FY21 P13 Allotment memo'!O:O,1,FALSE)</f>
        <v>#N/A</v>
      </c>
      <c r="V5416"/>
      <c r="W5416"/>
      <c r="X5416"/>
      <c r="Y5416"/>
      <c r="Z5416"/>
    </row>
    <row r="5417" spans="1:26">
      <c r="A5417">
        <v>21</v>
      </c>
      <c r="B5417" t="s">
        <v>7055</v>
      </c>
      <c r="C5417" t="s">
        <v>6937</v>
      </c>
      <c r="D5417">
        <v>81</v>
      </c>
      <c r="E5417">
        <v>0</v>
      </c>
      <c r="F5417">
        <v>0</v>
      </c>
      <c r="G5417" s="2">
        <f t="shared" si="674"/>
        <v>0</v>
      </c>
      <c r="H5417" s="3" t="str">
        <f t="shared" si="675"/>
        <v>21</v>
      </c>
      <c r="I5417" s="3" t="str">
        <f t="shared" si="676"/>
        <v>704</v>
      </c>
      <c r="J5417" s="3">
        <v>704</v>
      </c>
      <c r="K5417" s="3" t="str">
        <f>+VLOOKUP(J5417,'Dimension descriptions'!P:R,3,FALSE)</f>
        <v>Logan High School</v>
      </c>
      <c r="L5417" s="3" t="str">
        <f t="shared" si="677"/>
        <v>1050</v>
      </c>
      <c r="M5417" s="10">
        <v>1050</v>
      </c>
      <c r="N5417" s="3" t="str">
        <f t="shared" si="672"/>
        <v>1320</v>
      </c>
      <c r="O5417" s="3" t="str">
        <f t="shared" si="673"/>
        <v>999</v>
      </c>
      <c r="P5417" s="3" t="str">
        <f t="shared" si="678"/>
        <v>9</v>
      </c>
      <c r="Q5417" s="11">
        <f>+VLOOKUP(M5417,'Dimension descriptions'!K:M,2,FALSE)</f>
        <v>50</v>
      </c>
      <c r="R5417" s="33">
        <v>50</v>
      </c>
      <c r="S5417" s="11" t="str">
        <f>+VLOOKUP(R5417,'Dimension descriptions'!K:M,3)</f>
        <v>CLASSROOM-GENERAL</v>
      </c>
      <c r="T5417" s="3" t="str">
        <f t="shared" si="679"/>
        <v>Y</v>
      </c>
      <c r="U5417" t="e">
        <f>+VLOOKUP(R5417,'FY21 P13 Allotment memo'!O:O,1,FALSE)</f>
        <v>#N/A</v>
      </c>
      <c r="V5417"/>
      <c r="W5417"/>
      <c r="X5417"/>
      <c r="Y5417"/>
      <c r="Z5417"/>
    </row>
    <row r="5418" spans="1:26">
      <c r="A5418">
        <v>21</v>
      </c>
      <c r="B5418" t="s">
        <v>7056</v>
      </c>
      <c r="C5418" t="s">
        <v>6939</v>
      </c>
      <c r="D5418">
        <v>81</v>
      </c>
      <c r="E5418">
        <v>0</v>
      </c>
      <c r="F5418">
        <v>0</v>
      </c>
      <c r="G5418" s="2">
        <f t="shared" si="674"/>
        <v>0</v>
      </c>
      <c r="H5418" s="3" t="str">
        <f t="shared" si="675"/>
        <v>21</v>
      </c>
      <c r="I5418" s="3" t="str">
        <f t="shared" si="676"/>
        <v>704</v>
      </c>
      <c r="J5418" s="3">
        <v>704</v>
      </c>
      <c r="K5418" s="3" t="str">
        <f>+VLOOKUP(J5418,'Dimension descriptions'!P:R,3,FALSE)</f>
        <v>Logan High School</v>
      </c>
      <c r="L5418" s="3" t="str">
        <f t="shared" si="677"/>
        <v>1050</v>
      </c>
      <c r="M5418" s="10">
        <v>1050</v>
      </c>
      <c r="N5418" s="3" t="str">
        <f t="shared" si="672"/>
        <v>1400</v>
      </c>
      <c r="O5418" s="3" t="str">
        <f t="shared" si="673"/>
        <v>999</v>
      </c>
      <c r="P5418" s="3" t="str">
        <f t="shared" si="678"/>
        <v>9</v>
      </c>
      <c r="Q5418" s="11">
        <f>+VLOOKUP(M5418,'Dimension descriptions'!K:M,2,FALSE)</f>
        <v>50</v>
      </c>
      <c r="R5418" s="33">
        <v>50</v>
      </c>
      <c r="S5418" s="11" t="str">
        <f>+VLOOKUP(R5418,'Dimension descriptions'!K:M,3)</f>
        <v>CLASSROOM-GENERAL</v>
      </c>
      <c r="T5418" s="3" t="str">
        <f t="shared" si="679"/>
        <v>Y</v>
      </c>
      <c r="U5418" t="e">
        <f>+VLOOKUP(R5418,'FY21 P13 Allotment memo'!O:O,1,FALSE)</f>
        <v>#N/A</v>
      </c>
      <c r="V5418"/>
      <c r="W5418"/>
      <c r="X5418"/>
      <c r="Y5418"/>
      <c r="Z5418"/>
    </row>
    <row r="5419" spans="1:26">
      <c r="A5419">
        <v>21</v>
      </c>
      <c r="B5419" t="s">
        <v>7057</v>
      </c>
      <c r="C5419" t="s">
        <v>6941</v>
      </c>
      <c r="D5419">
        <v>81</v>
      </c>
      <c r="E5419">
        <v>0</v>
      </c>
      <c r="F5419">
        <v>0</v>
      </c>
      <c r="G5419" s="2">
        <f t="shared" si="674"/>
        <v>0</v>
      </c>
      <c r="H5419" s="3" t="str">
        <f t="shared" si="675"/>
        <v>21</v>
      </c>
      <c r="I5419" s="3" t="str">
        <f t="shared" si="676"/>
        <v>704</v>
      </c>
      <c r="J5419" s="3">
        <v>704</v>
      </c>
      <c r="K5419" s="3" t="str">
        <f>+VLOOKUP(J5419,'Dimension descriptions'!P:R,3,FALSE)</f>
        <v>Logan High School</v>
      </c>
      <c r="L5419" s="3" t="str">
        <f t="shared" si="677"/>
        <v>1050</v>
      </c>
      <c r="M5419" s="10">
        <v>1050</v>
      </c>
      <c r="N5419" s="3" t="str">
        <f t="shared" si="672"/>
        <v>1500</v>
      </c>
      <c r="O5419" s="3" t="str">
        <f t="shared" si="673"/>
        <v>999</v>
      </c>
      <c r="P5419" s="3" t="str">
        <f t="shared" si="678"/>
        <v>9</v>
      </c>
      <c r="Q5419" s="11">
        <f>+VLOOKUP(M5419,'Dimension descriptions'!K:M,2,FALSE)</f>
        <v>50</v>
      </c>
      <c r="R5419" s="33">
        <v>50</v>
      </c>
      <c r="S5419" s="11" t="str">
        <f>+VLOOKUP(R5419,'Dimension descriptions'!K:M,3)</f>
        <v>CLASSROOM-GENERAL</v>
      </c>
      <c r="T5419" s="3" t="str">
        <f t="shared" si="679"/>
        <v>Y</v>
      </c>
      <c r="U5419" t="e">
        <f>+VLOOKUP(R5419,'FY21 P13 Allotment memo'!O:O,1,FALSE)</f>
        <v>#N/A</v>
      </c>
      <c r="V5419"/>
      <c r="W5419"/>
      <c r="X5419"/>
      <c r="Y5419"/>
      <c r="Z5419"/>
    </row>
    <row r="5420" spans="1:26">
      <c r="A5420">
        <v>21</v>
      </c>
      <c r="B5420" t="s">
        <v>7058</v>
      </c>
      <c r="C5420" t="s">
        <v>6941</v>
      </c>
      <c r="D5420">
        <v>81</v>
      </c>
      <c r="E5420">
        <v>0</v>
      </c>
      <c r="F5420">
        <v>2921.48</v>
      </c>
      <c r="G5420" s="2">
        <f t="shared" si="674"/>
        <v>-2921.48</v>
      </c>
      <c r="H5420" s="3" t="str">
        <f t="shared" si="675"/>
        <v>21</v>
      </c>
      <c r="I5420" s="3" t="str">
        <f t="shared" si="676"/>
        <v>704</v>
      </c>
      <c r="J5420" s="3">
        <v>704</v>
      </c>
      <c r="K5420" s="3" t="str">
        <f>+VLOOKUP(J5420,'Dimension descriptions'!P:R,3,FALSE)</f>
        <v>Logan High School</v>
      </c>
      <c r="L5420" s="3" t="str">
        <f t="shared" si="677"/>
        <v>1050</v>
      </c>
      <c r="M5420" s="10">
        <v>1050</v>
      </c>
      <c r="N5420" s="3" t="str">
        <f t="shared" si="672"/>
        <v>1510</v>
      </c>
      <c r="O5420" s="3" t="str">
        <f t="shared" si="673"/>
        <v>999</v>
      </c>
      <c r="P5420" s="3" t="str">
        <f t="shared" si="678"/>
        <v>9</v>
      </c>
      <c r="Q5420" s="11">
        <f>+VLOOKUP(M5420,'Dimension descriptions'!K:M,2,FALSE)</f>
        <v>50</v>
      </c>
      <c r="R5420" s="33">
        <v>50</v>
      </c>
      <c r="S5420" s="11" t="str">
        <f>+VLOOKUP(R5420,'Dimension descriptions'!K:M,3)</f>
        <v>CLASSROOM-GENERAL</v>
      </c>
      <c r="T5420" s="3" t="str">
        <f t="shared" si="679"/>
        <v>Y</v>
      </c>
      <c r="U5420" t="e">
        <f>+VLOOKUP(R5420,'FY21 P13 Allotment memo'!O:O,1,FALSE)</f>
        <v>#N/A</v>
      </c>
      <c r="V5420"/>
      <c r="W5420"/>
      <c r="X5420"/>
      <c r="Y5420"/>
      <c r="Z5420"/>
    </row>
    <row r="5421" spans="1:26">
      <c r="A5421">
        <v>21</v>
      </c>
      <c r="B5421" t="s">
        <v>7059</v>
      </c>
      <c r="C5421" t="s">
        <v>6944</v>
      </c>
      <c r="D5421">
        <v>81</v>
      </c>
      <c r="E5421">
        <v>0</v>
      </c>
      <c r="F5421">
        <v>839274.26</v>
      </c>
      <c r="G5421" s="2">
        <f t="shared" si="674"/>
        <v>-839274.26</v>
      </c>
      <c r="H5421" s="3" t="str">
        <f t="shared" si="675"/>
        <v>21</v>
      </c>
      <c r="I5421" s="3" t="str">
        <f t="shared" si="676"/>
        <v>704</v>
      </c>
      <c r="J5421" s="3">
        <v>704</v>
      </c>
      <c r="K5421" s="3" t="str">
        <f>+VLOOKUP(J5421,'Dimension descriptions'!P:R,3,FALSE)</f>
        <v>Logan High School</v>
      </c>
      <c r="L5421" s="3" t="str">
        <f t="shared" si="677"/>
        <v>1050</v>
      </c>
      <c r="M5421" s="10">
        <v>1050</v>
      </c>
      <c r="N5421" s="3" t="str">
        <f t="shared" si="672"/>
        <v>1740</v>
      </c>
      <c r="O5421" s="3" t="str">
        <f t="shared" si="673"/>
        <v>999</v>
      </c>
      <c r="P5421" s="3" t="str">
        <f t="shared" si="678"/>
        <v>9</v>
      </c>
      <c r="Q5421" s="11">
        <f>+VLOOKUP(M5421,'Dimension descriptions'!K:M,2,FALSE)</f>
        <v>50</v>
      </c>
      <c r="R5421" s="33">
        <v>50</v>
      </c>
      <c r="S5421" s="11" t="str">
        <f>+VLOOKUP(R5421,'Dimension descriptions'!K:M,3)</f>
        <v>CLASSROOM-GENERAL</v>
      </c>
      <c r="T5421" s="3" t="str">
        <f t="shared" si="679"/>
        <v>Y</v>
      </c>
      <c r="U5421" t="e">
        <f>+VLOOKUP(R5421,'FY21 P13 Allotment memo'!O:O,1,FALSE)</f>
        <v>#N/A</v>
      </c>
      <c r="V5421"/>
      <c r="W5421"/>
      <c r="X5421"/>
      <c r="Y5421"/>
      <c r="Z5421"/>
    </row>
    <row r="5422" spans="1:26">
      <c r="A5422">
        <v>21</v>
      </c>
      <c r="B5422" t="s">
        <v>7060</v>
      </c>
      <c r="C5422" t="s">
        <v>6946</v>
      </c>
      <c r="D5422">
        <v>81</v>
      </c>
      <c r="E5422">
        <v>0</v>
      </c>
      <c r="F5422">
        <v>4537.3999999999996</v>
      </c>
      <c r="G5422" s="2">
        <f t="shared" si="674"/>
        <v>-4537.3999999999996</v>
      </c>
      <c r="H5422" s="3" t="str">
        <f t="shared" si="675"/>
        <v>21</v>
      </c>
      <c r="I5422" s="3" t="str">
        <f t="shared" si="676"/>
        <v>704</v>
      </c>
      <c r="J5422" s="3">
        <v>704</v>
      </c>
      <c r="K5422" s="3" t="str">
        <f>+VLOOKUP(J5422,'Dimension descriptions'!P:R,3,FALSE)</f>
        <v>Logan High School</v>
      </c>
      <c r="L5422" s="3" t="str">
        <f t="shared" si="677"/>
        <v>1050</v>
      </c>
      <c r="M5422" s="10">
        <v>1050</v>
      </c>
      <c r="N5422" s="3" t="str">
        <f t="shared" si="672"/>
        <v>1750</v>
      </c>
      <c r="O5422" s="3" t="str">
        <f t="shared" si="673"/>
        <v>999</v>
      </c>
      <c r="P5422" s="3" t="str">
        <f t="shared" si="678"/>
        <v>9</v>
      </c>
      <c r="Q5422" s="11">
        <f>+VLOOKUP(M5422,'Dimension descriptions'!K:M,2,FALSE)</f>
        <v>50</v>
      </c>
      <c r="R5422" s="33">
        <v>50</v>
      </c>
      <c r="S5422" s="11" t="str">
        <f>+VLOOKUP(R5422,'Dimension descriptions'!K:M,3)</f>
        <v>CLASSROOM-GENERAL</v>
      </c>
      <c r="T5422" s="3" t="str">
        <f t="shared" si="679"/>
        <v>Y</v>
      </c>
      <c r="U5422" t="e">
        <f>+VLOOKUP(R5422,'FY21 P13 Allotment memo'!O:O,1,FALSE)</f>
        <v>#N/A</v>
      </c>
      <c r="V5422"/>
      <c r="W5422"/>
      <c r="X5422"/>
      <c r="Y5422"/>
      <c r="Z5422"/>
    </row>
    <row r="5423" spans="1:26">
      <c r="A5423">
        <v>21</v>
      </c>
      <c r="B5423" t="s">
        <v>7061</v>
      </c>
      <c r="C5423" t="s">
        <v>6948</v>
      </c>
      <c r="D5423">
        <v>81</v>
      </c>
      <c r="E5423">
        <v>0</v>
      </c>
      <c r="F5423">
        <v>0</v>
      </c>
      <c r="G5423" s="2">
        <f t="shared" si="674"/>
        <v>0</v>
      </c>
      <c r="H5423" s="3" t="str">
        <f t="shared" si="675"/>
        <v>21</v>
      </c>
      <c r="I5423" s="3" t="str">
        <f t="shared" si="676"/>
        <v>704</v>
      </c>
      <c r="J5423" s="3">
        <v>704</v>
      </c>
      <c r="K5423" s="3" t="str">
        <f>+VLOOKUP(J5423,'Dimension descriptions'!P:R,3,FALSE)</f>
        <v>Logan High School</v>
      </c>
      <c r="L5423" s="3" t="str">
        <f t="shared" si="677"/>
        <v>1050</v>
      </c>
      <c r="M5423" s="10">
        <v>1050</v>
      </c>
      <c r="N5423" s="3" t="str">
        <f t="shared" si="672"/>
        <v>1800</v>
      </c>
      <c r="O5423" s="3" t="str">
        <f t="shared" si="673"/>
        <v>999</v>
      </c>
      <c r="P5423" s="3" t="str">
        <f t="shared" si="678"/>
        <v>9</v>
      </c>
      <c r="Q5423" s="11">
        <f>+VLOOKUP(M5423,'Dimension descriptions'!K:M,2,FALSE)</f>
        <v>50</v>
      </c>
      <c r="R5423" s="33">
        <v>50</v>
      </c>
      <c r="S5423" s="11" t="str">
        <f>+VLOOKUP(R5423,'Dimension descriptions'!K:M,3)</f>
        <v>CLASSROOM-GENERAL</v>
      </c>
      <c r="T5423" s="3" t="str">
        <f t="shared" si="679"/>
        <v>Y</v>
      </c>
      <c r="U5423" t="e">
        <f>+VLOOKUP(R5423,'FY21 P13 Allotment memo'!O:O,1,FALSE)</f>
        <v>#N/A</v>
      </c>
      <c r="V5423"/>
      <c r="W5423"/>
      <c r="X5423"/>
      <c r="Y5423"/>
      <c r="Z5423"/>
    </row>
    <row r="5424" spans="1:26">
      <c r="A5424">
        <v>21</v>
      </c>
      <c r="B5424" t="s">
        <v>7062</v>
      </c>
      <c r="C5424" t="s">
        <v>1008</v>
      </c>
      <c r="D5424">
        <v>81</v>
      </c>
      <c r="E5424">
        <v>0</v>
      </c>
      <c r="F5424">
        <v>95457.55</v>
      </c>
      <c r="G5424" s="2">
        <f t="shared" si="674"/>
        <v>-95457.55</v>
      </c>
      <c r="H5424" s="3" t="str">
        <f t="shared" si="675"/>
        <v>21</v>
      </c>
      <c r="I5424" s="3" t="str">
        <f t="shared" si="676"/>
        <v>704</v>
      </c>
      <c r="J5424" s="3">
        <v>704</v>
      </c>
      <c r="K5424" s="3" t="str">
        <f>+VLOOKUP(J5424,'Dimension descriptions'!P:R,3,FALSE)</f>
        <v>Logan High School</v>
      </c>
      <c r="L5424" s="3" t="str">
        <f t="shared" si="677"/>
        <v>1050</v>
      </c>
      <c r="M5424" s="10">
        <v>1050</v>
      </c>
      <c r="N5424" s="3" t="str">
        <f t="shared" si="672"/>
        <v>1900</v>
      </c>
      <c r="O5424" s="3" t="str">
        <f t="shared" si="673"/>
        <v>999</v>
      </c>
      <c r="P5424" s="3" t="str">
        <f t="shared" si="678"/>
        <v>9</v>
      </c>
      <c r="Q5424" s="11">
        <f>+VLOOKUP(M5424,'Dimension descriptions'!K:M,2,FALSE)</f>
        <v>50</v>
      </c>
      <c r="R5424" s="33">
        <v>50</v>
      </c>
      <c r="S5424" s="11" t="str">
        <f>+VLOOKUP(R5424,'Dimension descriptions'!K:M,3)</f>
        <v>CLASSROOM-GENERAL</v>
      </c>
      <c r="T5424" s="3" t="str">
        <f t="shared" si="679"/>
        <v>Y</v>
      </c>
      <c r="U5424" t="e">
        <f>+VLOOKUP(R5424,'FY21 P13 Allotment memo'!O:O,1,FALSE)</f>
        <v>#N/A</v>
      </c>
      <c r="V5424"/>
      <c r="W5424"/>
      <c r="X5424"/>
      <c r="Y5424"/>
      <c r="Z5424"/>
    </row>
    <row r="5425" spans="1:26">
      <c r="A5425">
        <v>21</v>
      </c>
      <c r="B5425" t="s">
        <v>7063</v>
      </c>
      <c r="C5425" t="s">
        <v>6951</v>
      </c>
      <c r="D5425">
        <v>81</v>
      </c>
      <c r="E5425">
        <v>0</v>
      </c>
      <c r="F5425">
        <v>0</v>
      </c>
      <c r="G5425" s="2">
        <f t="shared" si="674"/>
        <v>0</v>
      </c>
      <c r="H5425" s="3" t="str">
        <f t="shared" si="675"/>
        <v>21</v>
      </c>
      <c r="I5425" s="3" t="str">
        <f t="shared" si="676"/>
        <v>704</v>
      </c>
      <c r="J5425" s="3">
        <v>704</v>
      </c>
      <c r="K5425" s="3" t="str">
        <f>+VLOOKUP(J5425,'Dimension descriptions'!P:R,3,FALSE)</f>
        <v>Logan High School</v>
      </c>
      <c r="L5425" s="3" t="str">
        <f t="shared" si="677"/>
        <v>1050</v>
      </c>
      <c r="M5425" s="10">
        <v>1050</v>
      </c>
      <c r="N5425" s="3" t="str">
        <f t="shared" si="672"/>
        <v>1940</v>
      </c>
      <c r="O5425" s="3" t="str">
        <f t="shared" si="673"/>
        <v>999</v>
      </c>
      <c r="P5425" s="3" t="str">
        <f t="shared" si="678"/>
        <v>9</v>
      </c>
      <c r="Q5425" s="11">
        <f>+VLOOKUP(M5425,'Dimension descriptions'!K:M,2,FALSE)</f>
        <v>50</v>
      </c>
      <c r="R5425" s="33">
        <v>50</v>
      </c>
      <c r="S5425" s="11" t="str">
        <f>+VLOOKUP(R5425,'Dimension descriptions'!K:M,3)</f>
        <v>CLASSROOM-GENERAL</v>
      </c>
      <c r="T5425" s="3" t="str">
        <f t="shared" si="679"/>
        <v>Y</v>
      </c>
      <c r="U5425" t="e">
        <f>+VLOOKUP(R5425,'FY21 P13 Allotment memo'!O:O,1,FALSE)</f>
        <v>#N/A</v>
      </c>
      <c r="V5425"/>
      <c r="W5425"/>
      <c r="X5425"/>
      <c r="Y5425"/>
      <c r="Z5425"/>
    </row>
    <row r="5426" spans="1:26">
      <c r="A5426">
        <v>21</v>
      </c>
      <c r="B5426" t="s">
        <v>7064</v>
      </c>
      <c r="C5426" t="s">
        <v>6953</v>
      </c>
      <c r="D5426">
        <v>81</v>
      </c>
      <c r="E5426">
        <v>0</v>
      </c>
      <c r="F5426">
        <v>0</v>
      </c>
      <c r="G5426" s="2">
        <f t="shared" si="674"/>
        <v>0</v>
      </c>
      <c r="H5426" s="3" t="str">
        <f t="shared" si="675"/>
        <v>21</v>
      </c>
      <c r="I5426" s="3" t="str">
        <f t="shared" si="676"/>
        <v>704</v>
      </c>
      <c r="J5426" s="3">
        <v>704</v>
      </c>
      <c r="K5426" s="3" t="str">
        <f>+VLOOKUP(J5426,'Dimension descriptions'!P:R,3,FALSE)</f>
        <v>Logan High School</v>
      </c>
      <c r="L5426" s="3" t="str">
        <f t="shared" si="677"/>
        <v>1050</v>
      </c>
      <c r="M5426" s="10">
        <v>1050</v>
      </c>
      <c r="N5426" s="3" t="str">
        <f t="shared" si="672"/>
        <v>3900</v>
      </c>
      <c r="O5426" s="3" t="str">
        <f t="shared" si="673"/>
        <v>999</v>
      </c>
      <c r="P5426" s="3" t="str">
        <f t="shared" si="678"/>
        <v>9</v>
      </c>
      <c r="Q5426" s="11">
        <f>+VLOOKUP(M5426,'Dimension descriptions'!K:M,2,FALSE)</f>
        <v>50</v>
      </c>
      <c r="R5426" s="33">
        <v>50</v>
      </c>
      <c r="S5426" s="11" t="str">
        <f>+VLOOKUP(R5426,'Dimension descriptions'!K:M,3)</f>
        <v>CLASSROOM-GENERAL</v>
      </c>
      <c r="T5426" s="3" t="str">
        <f t="shared" si="679"/>
        <v>Y</v>
      </c>
      <c r="U5426" t="e">
        <f>+VLOOKUP(R5426,'FY21 P13 Allotment memo'!O:O,1,FALSE)</f>
        <v>#N/A</v>
      </c>
      <c r="V5426"/>
      <c r="W5426"/>
      <c r="X5426"/>
      <c r="Y5426"/>
      <c r="Z5426"/>
    </row>
    <row r="5427" spans="1:26">
      <c r="A5427">
        <v>21</v>
      </c>
      <c r="B5427" t="s">
        <v>7065</v>
      </c>
      <c r="C5427" t="s">
        <v>480</v>
      </c>
      <c r="D5427">
        <v>81</v>
      </c>
      <c r="E5427">
        <v>0</v>
      </c>
      <c r="F5427">
        <v>0</v>
      </c>
      <c r="G5427" s="2">
        <f t="shared" si="674"/>
        <v>0</v>
      </c>
      <c r="H5427" s="3" t="str">
        <f t="shared" si="675"/>
        <v>21</v>
      </c>
      <c r="I5427" s="3" t="str">
        <f t="shared" si="676"/>
        <v>704</v>
      </c>
      <c r="J5427" s="3">
        <v>704</v>
      </c>
      <c r="K5427" s="3" t="str">
        <f>+VLOOKUP(J5427,'Dimension descriptions'!P:R,3,FALSE)</f>
        <v>Logan High School</v>
      </c>
      <c r="L5427" s="3" t="str">
        <f t="shared" si="677"/>
        <v>1050</v>
      </c>
      <c r="M5427" s="10">
        <v>1050</v>
      </c>
      <c r="N5427" s="3" t="str">
        <f t="shared" si="672"/>
        <v>5200</v>
      </c>
      <c r="O5427" s="3" t="str">
        <f t="shared" si="673"/>
        <v>999</v>
      </c>
      <c r="P5427" s="3" t="str">
        <f t="shared" si="678"/>
        <v>9</v>
      </c>
      <c r="Q5427" s="11">
        <f>+VLOOKUP(M5427,'Dimension descriptions'!K:M,2,FALSE)</f>
        <v>50</v>
      </c>
      <c r="R5427" s="33">
        <v>50</v>
      </c>
      <c r="S5427" s="11" t="str">
        <f>+VLOOKUP(R5427,'Dimension descriptions'!K:M,3)</f>
        <v>CLASSROOM-GENERAL</v>
      </c>
      <c r="T5427" s="3" t="str">
        <f t="shared" si="679"/>
        <v>Y</v>
      </c>
      <c r="U5427" t="e">
        <f>+VLOOKUP(R5427,'FY21 P13 Allotment memo'!O:O,1,FALSE)</f>
        <v>#N/A</v>
      </c>
      <c r="V5427"/>
      <c r="W5427"/>
      <c r="X5427"/>
      <c r="Y5427"/>
      <c r="Z5427"/>
    </row>
    <row r="5428" spans="1:26">
      <c r="A5428">
        <v>21</v>
      </c>
      <c r="B5428" t="s">
        <v>7066</v>
      </c>
      <c r="C5428" t="s">
        <v>480</v>
      </c>
      <c r="D5428">
        <v>81</v>
      </c>
      <c r="E5428">
        <v>0</v>
      </c>
      <c r="F5428">
        <v>230800</v>
      </c>
      <c r="G5428" s="2">
        <f t="shared" si="674"/>
        <v>-230800</v>
      </c>
      <c r="H5428" s="3" t="str">
        <f t="shared" si="675"/>
        <v>21</v>
      </c>
      <c r="I5428" s="3" t="str">
        <f t="shared" si="676"/>
        <v>704</v>
      </c>
      <c r="J5428" s="3">
        <v>704</v>
      </c>
      <c r="K5428" s="3" t="str">
        <f>+VLOOKUP(J5428,'Dimension descriptions'!P:R,3,FALSE)</f>
        <v>Logan High School</v>
      </c>
      <c r="L5428" s="3" t="str">
        <f t="shared" si="677"/>
        <v>9999</v>
      </c>
      <c r="M5428" s="10">
        <v>9999</v>
      </c>
      <c r="N5428" s="3" t="str">
        <f t="shared" si="672"/>
        <v>5200</v>
      </c>
      <c r="O5428" s="3" t="str">
        <f t="shared" si="673"/>
        <v>999</v>
      </c>
      <c r="P5428" s="3" t="str">
        <f t="shared" si="678"/>
        <v>9</v>
      </c>
      <c r="Q5428" s="11">
        <f>+VLOOKUP(M5428,'Dimension descriptions'!K:M,2,FALSE)</f>
        <v>9999</v>
      </c>
      <c r="R5428" s="33">
        <v>9999</v>
      </c>
      <c r="S5428" s="11" t="str">
        <f>+VLOOKUP(R5428,'Dimension descriptions'!K:M,3)</f>
        <v>UNDISTRIBUTED BY PROGRAM</v>
      </c>
      <c r="T5428" s="3" t="str">
        <f t="shared" si="679"/>
        <v>N</v>
      </c>
      <c r="U5428" t="e">
        <f>+VLOOKUP(R5428,'FY21 P13 Allotment memo'!O:O,1,FALSE)</f>
        <v>#N/A</v>
      </c>
      <c r="V5428"/>
      <c r="W5428"/>
      <c r="X5428"/>
      <c r="Y5428"/>
      <c r="Z5428"/>
    </row>
    <row r="5429" spans="1:26">
      <c r="A5429">
        <v>21</v>
      </c>
      <c r="B5429" t="s">
        <v>7067</v>
      </c>
      <c r="C5429" t="s">
        <v>1032</v>
      </c>
      <c r="D5429">
        <v>81</v>
      </c>
      <c r="E5429">
        <v>89417.65</v>
      </c>
      <c r="F5429">
        <v>0</v>
      </c>
      <c r="G5429" s="2">
        <f t="shared" si="674"/>
        <v>89417.65</v>
      </c>
      <c r="H5429" s="3" t="str">
        <f t="shared" si="675"/>
        <v>21</v>
      </c>
      <c r="I5429" s="3" t="str">
        <f t="shared" si="676"/>
        <v>704</v>
      </c>
      <c r="J5429" s="3">
        <v>704</v>
      </c>
      <c r="K5429" s="3" t="str">
        <f>+VLOOKUP(J5429,'Dimension descriptions'!P:R,3,FALSE)</f>
        <v>Logan High School</v>
      </c>
      <c r="L5429" s="3" t="str">
        <f t="shared" si="677"/>
        <v>9999</v>
      </c>
      <c r="M5429" s="10">
        <v>9999</v>
      </c>
      <c r="N5429" s="3" t="str">
        <f t="shared" si="672"/>
        <v>5210</v>
      </c>
      <c r="O5429" s="3" t="str">
        <f t="shared" si="673"/>
        <v>901</v>
      </c>
      <c r="P5429" s="3" t="str">
        <f t="shared" si="678"/>
        <v>9</v>
      </c>
      <c r="Q5429" s="11">
        <f>+VLOOKUP(M5429,'Dimension descriptions'!K:M,2,FALSE)</f>
        <v>9999</v>
      </c>
      <c r="R5429" s="33">
        <v>9999</v>
      </c>
      <c r="S5429" s="11" t="str">
        <f>+VLOOKUP(R5429,'Dimension descriptions'!K:M,3)</f>
        <v>UNDISTRIBUTED BY PROGRAM</v>
      </c>
      <c r="T5429" s="3" t="str">
        <f t="shared" si="679"/>
        <v>N</v>
      </c>
      <c r="U5429" t="e">
        <f>+VLOOKUP(R5429,'FY21 P13 Allotment memo'!O:O,1,FALSE)</f>
        <v>#N/A</v>
      </c>
      <c r="V5429"/>
      <c r="W5429"/>
      <c r="X5429"/>
      <c r="Y5429"/>
      <c r="Z5429"/>
    </row>
    <row r="5430" spans="1:26">
      <c r="A5430">
        <v>21</v>
      </c>
      <c r="B5430" t="s">
        <v>7068</v>
      </c>
      <c r="C5430" t="s">
        <v>480</v>
      </c>
      <c r="D5430">
        <v>81</v>
      </c>
      <c r="E5430">
        <v>0</v>
      </c>
      <c r="F5430">
        <v>0</v>
      </c>
      <c r="G5430" s="2">
        <f t="shared" si="674"/>
        <v>0</v>
      </c>
      <c r="H5430" s="3" t="str">
        <f t="shared" si="675"/>
        <v>21</v>
      </c>
      <c r="I5430" s="3" t="str">
        <f t="shared" si="676"/>
        <v>704</v>
      </c>
      <c r="J5430" s="3">
        <v>704</v>
      </c>
      <c r="K5430" s="3" t="str">
        <f>+VLOOKUP(J5430,'Dimension descriptions'!P:R,3,FALSE)</f>
        <v>Logan High School</v>
      </c>
      <c r="L5430" s="3" t="str">
        <f t="shared" si="677"/>
        <v>9999</v>
      </c>
      <c r="M5430" s="10">
        <v>9999</v>
      </c>
      <c r="N5430" s="3" t="str">
        <f t="shared" si="672"/>
        <v>6100</v>
      </c>
      <c r="O5430" s="3" t="str">
        <f t="shared" si="673"/>
        <v>999</v>
      </c>
      <c r="P5430" s="3" t="str">
        <f t="shared" si="678"/>
        <v>9</v>
      </c>
      <c r="Q5430" s="11">
        <f>+VLOOKUP(M5430,'Dimension descriptions'!K:M,2,FALSE)</f>
        <v>9999</v>
      </c>
      <c r="R5430" s="33">
        <v>9999</v>
      </c>
      <c r="S5430" s="11" t="str">
        <f>+VLOOKUP(R5430,'Dimension descriptions'!K:M,3)</f>
        <v>UNDISTRIBUTED BY PROGRAM</v>
      </c>
      <c r="T5430" s="3" t="str">
        <f t="shared" si="679"/>
        <v>N</v>
      </c>
      <c r="U5430" t="e">
        <f>+VLOOKUP(R5430,'FY21 P13 Allotment memo'!O:O,1,FALSE)</f>
        <v>#N/A</v>
      </c>
      <c r="V5430"/>
      <c r="W5430"/>
      <c r="X5430"/>
      <c r="Y5430"/>
      <c r="Z5430"/>
    </row>
    <row r="5431" spans="1:26">
      <c r="A5431">
        <v>21</v>
      </c>
      <c r="B5431" t="s">
        <v>7069</v>
      </c>
      <c r="C5431" t="s">
        <v>1258</v>
      </c>
      <c r="D5431">
        <v>91</v>
      </c>
      <c r="E5431">
        <v>0</v>
      </c>
      <c r="F5431">
        <v>0</v>
      </c>
      <c r="G5431" s="2">
        <f t="shared" si="674"/>
        <v>0</v>
      </c>
      <c r="H5431" s="3" t="str">
        <f t="shared" si="675"/>
        <v>21</v>
      </c>
      <c r="I5431" s="3" t="str">
        <f t="shared" si="676"/>
        <v>104</v>
      </c>
      <c r="J5431" s="3">
        <v>104</v>
      </c>
      <c r="K5431" s="3" t="str">
        <f>+VLOOKUP(J5431,'Dimension descriptions'!P:R,3,FALSE)</f>
        <v>Adams Elementary</v>
      </c>
      <c r="L5431" s="3" t="str">
        <f t="shared" si="677"/>
        <v>1050</v>
      </c>
      <c r="M5431" s="10">
        <v>1050</v>
      </c>
      <c r="N5431" s="3" t="str">
        <f t="shared" si="672"/>
        <v>1000</v>
      </c>
      <c r="O5431" s="3" t="str">
        <f t="shared" si="673"/>
        <v>320</v>
      </c>
      <c r="P5431" s="3" t="str">
        <f t="shared" si="678"/>
        <v>3</v>
      </c>
      <c r="Q5431" s="11">
        <f>+VLOOKUP(M5431,'Dimension descriptions'!K:M,2,FALSE)</f>
        <v>50</v>
      </c>
      <c r="R5431" s="33">
        <v>50</v>
      </c>
      <c r="S5431" s="11" t="str">
        <f>+VLOOKUP(R5431,'Dimension descriptions'!K:M,3)</f>
        <v>CLASSROOM-GENERAL</v>
      </c>
      <c r="T5431" s="3" t="str">
        <f t="shared" si="679"/>
        <v>Y</v>
      </c>
      <c r="U5431" t="e">
        <f>+VLOOKUP(R5431,'FY21 P13 Allotment memo'!O:O,1,FALSE)</f>
        <v>#N/A</v>
      </c>
      <c r="V5431"/>
      <c r="W5431"/>
      <c r="X5431"/>
      <c r="Y5431"/>
      <c r="Z5431"/>
    </row>
    <row r="5432" spans="1:26">
      <c r="A5432">
        <v>21</v>
      </c>
      <c r="B5432" t="s">
        <v>7070</v>
      </c>
      <c r="C5432" t="s">
        <v>7071</v>
      </c>
      <c r="D5432">
        <v>91</v>
      </c>
      <c r="E5432">
        <v>0</v>
      </c>
      <c r="F5432">
        <v>0</v>
      </c>
      <c r="G5432" s="2">
        <f t="shared" si="674"/>
        <v>0</v>
      </c>
      <c r="H5432" s="3" t="str">
        <f t="shared" si="675"/>
        <v>21</v>
      </c>
      <c r="I5432" s="3" t="str">
        <f t="shared" si="676"/>
        <v>104</v>
      </c>
      <c r="J5432" s="3">
        <v>104</v>
      </c>
      <c r="K5432" s="3" t="str">
        <f>+VLOOKUP(J5432,'Dimension descriptions'!P:R,3,FALSE)</f>
        <v>Adams Elementary</v>
      </c>
      <c r="L5432" s="3" t="str">
        <f t="shared" si="677"/>
        <v>1050</v>
      </c>
      <c r="M5432" s="10">
        <v>1050</v>
      </c>
      <c r="N5432" s="3" t="str">
        <f t="shared" si="672"/>
        <v>1000</v>
      </c>
      <c r="O5432" s="3" t="str">
        <f t="shared" si="673"/>
        <v>430</v>
      </c>
      <c r="P5432" s="3" t="str">
        <f t="shared" si="678"/>
        <v>4</v>
      </c>
      <c r="Q5432" s="11">
        <f>+VLOOKUP(M5432,'Dimension descriptions'!K:M,2,FALSE)</f>
        <v>50</v>
      </c>
      <c r="R5432" s="33">
        <v>50</v>
      </c>
      <c r="S5432" s="11" t="str">
        <f>+VLOOKUP(R5432,'Dimension descriptions'!K:M,3)</f>
        <v>CLASSROOM-GENERAL</v>
      </c>
      <c r="T5432" s="3" t="str">
        <f t="shared" si="679"/>
        <v>Y</v>
      </c>
      <c r="U5432" t="e">
        <f>+VLOOKUP(R5432,'FY21 P13 Allotment memo'!O:O,1,FALSE)</f>
        <v>#N/A</v>
      </c>
      <c r="V5432"/>
      <c r="W5432"/>
      <c r="X5432"/>
      <c r="Y5432"/>
      <c r="Z5432"/>
    </row>
    <row r="5433" spans="1:26">
      <c r="A5433">
        <v>21</v>
      </c>
      <c r="B5433" t="s">
        <v>7072</v>
      </c>
      <c r="C5433" t="s">
        <v>7073</v>
      </c>
      <c r="D5433">
        <v>91</v>
      </c>
      <c r="E5433">
        <v>0</v>
      </c>
      <c r="F5433">
        <v>0</v>
      </c>
      <c r="G5433" s="2">
        <f t="shared" si="674"/>
        <v>0</v>
      </c>
      <c r="H5433" s="3" t="str">
        <f t="shared" si="675"/>
        <v>21</v>
      </c>
      <c r="I5433" s="3" t="str">
        <f t="shared" si="676"/>
        <v>104</v>
      </c>
      <c r="J5433" s="3">
        <v>104</v>
      </c>
      <c r="K5433" s="3" t="str">
        <f>+VLOOKUP(J5433,'Dimension descriptions'!P:R,3,FALSE)</f>
        <v>Adams Elementary</v>
      </c>
      <c r="L5433" s="3" t="str">
        <f t="shared" si="677"/>
        <v>1050</v>
      </c>
      <c r="M5433" s="10">
        <v>1050</v>
      </c>
      <c r="N5433" s="3" t="str">
        <f t="shared" si="672"/>
        <v>1000</v>
      </c>
      <c r="O5433" s="3" t="str">
        <f t="shared" si="673"/>
        <v>580</v>
      </c>
      <c r="P5433" s="3" t="str">
        <f t="shared" si="678"/>
        <v>5</v>
      </c>
      <c r="Q5433" s="11">
        <f>+VLOOKUP(M5433,'Dimension descriptions'!K:M,2,FALSE)</f>
        <v>50</v>
      </c>
      <c r="R5433" s="33">
        <v>50</v>
      </c>
      <c r="S5433" s="11" t="str">
        <f>+VLOOKUP(R5433,'Dimension descriptions'!K:M,3)</f>
        <v>CLASSROOM-GENERAL</v>
      </c>
      <c r="T5433" s="3" t="str">
        <f t="shared" si="679"/>
        <v>Y</v>
      </c>
      <c r="U5433" t="e">
        <f>+VLOOKUP(R5433,'FY21 P13 Allotment memo'!O:O,1,FALSE)</f>
        <v>#N/A</v>
      </c>
      <c r="V5433"/>
      <c r="W5433"/>
      <c r="X5433"/>
      <c r="Y5433"/>
      <c r="Z5433"/>
    </row>
    <row r="5434" spans="1:26">
      <c r="A5434">
        <v>21</v>
      </c>
      <c r="B5434" t="s">
        <v>7074</v>
      </c>
      <c r="C5434" t="s">
        <v>1268</v>
      </c>
      <c r="D5434">
        <v>91</v>
      </c>
      <c r="E5434">
        <v>9647.56</v>
      </c>
      <c r="F5434">
        <v>0</v>
      </c>
      <c r="G5434" s="2">
        <f t="shared" si="674"/>
        <v>9647.56</v>
      </c>
      <c r="H5434" s="3" t="str">
        <f t="shared" si="675"/>
        <v>21</v>
      </c>
      <c r="I5434" s="3" t="str">
        <f t="shared" si="676"/>
        <v>104</v>
      </c>
      <c r="J5434" s="3">
        <v>104</v>
      </c>
      <c r="K5434" s="3" t="str">
        <f>+VLOOKUP(J5434,'Dimension descriptions'!P:R,3,FALSE)</f>
        <v>Adams Elementary</v>
      </c>
      <c r="L5434" s="3" t="str">
        <f t="shared" si="677"/>
        <v>1050</v>
      </c>
      <c r="M5434" s="10">
        <v>1050</v>
      </c>
      <c r="N5434" s="3" t="str">
        <f t="shared" si="672"/>
        <v>1000</v>
      </c>
      <c r="O5434" s="3" t="str">
        <f t="shared" si="673"/>
        <v>610</v>
      </c>
      <c r="P5434" s="3" t="str">
        <f t="shared" si="678"/>
        <v>6</v>
      </c>
      <c r="Q5434" s="11">
        <f>+VLOOKUP(M5434,'Dimension descriptions'!K:M,2,FALSE)</f>
        <v>50</v>
      </c>
      <c r="R5434" s="33">
        <v>50</v>
      </c>
      <c r="S5434" s="11" t="str">
        <f>+VLOOKUP(R5434,'Dimension descriptions'!K:M,3)</f>
        <v>CLASSROOM-GENERAL</v>
      </c>
      <c r="T5434" s="3" t="str">
        <f t="shared" si="679"/>
        <v>Y</v>
      </c>
      <c r="U5434" t="e">
        <f>+VLOOKUP(R5434,'FY21 P13 Allotment memo'!O:O,1,FALSE)</f>
        <v>#N/A</v>
      </c>
      <c r="V5434"/>
      <c r="W5434"/>
      <c r="X5434"/>
      <c r="Y5434"/>
      <c r="Z5434"/>
    </row>
    <row r="5435" spans="1:26">
      <c r="A5435">
        <v>21</v>
      </c>
      <c r="B5435" t="s">
        <v>7075</v>
      </c>
      <c r="C5435" t="s">
        <v>1643</v>
      </c>
      <c r="D5435">
        <v>91</v>
      </c>
      <c r="E5435">
        <v>0</v>
      </c>
      <c r="F5435">
        <v>0</v>
      </c>
      <c r="G5435" s="2">
        <f t="shared" si="674"/>
        <v>0</v>
      </c>
      <c r="H5435" s="3" t="str">
        <f t="shared" si="675"/>
        <v>21</v>
      </c>
      <c r="I5435" s="3" t="str">
        <f t="shared" si="676"/>
        <v>104</v>
      </c>
      <c r="J5435" s="3">
        <v>104</v>
      </c>
      <c r="K5435" s="3" t="str">
        <f>+VLOOKUP(J5435,'Dimension descriptions'!P:R,3,FALSE)</f>
        <v>Adams Elementary</v>
      </c>
      <c r="L5435" s="3" t="str">
        <f t="shared" si="677"/>
        <v>1050</v>
      </c>
      <c r="M5435" s="10">
        <v>1050</v>
      </c>
      <c r="N5435" s="3" t="str">
        <f t="shared" si="672"/>
        <v>1000</v>
      </c>
      <c r="O5435" s="3" t="str">
        <f t="shared" si="673"/>
        <v>730</v>
      </c>
      <c r="P5435" s="3" t="str">
        <f t="shared" si="678"/>
        <v>7</v>
      </c>
      <c r="Q5435" s="11">
        <f>+VLOOKUP(M5435,'Dimension descriptions'!K:M,2,FALSE)</f>
        <v>50</v>
      </c>
      <c r="R5435" s="33">
        <v>50</v>
      </c>
      <c r="S5435" s="11" t="str">
        <f>+VLOOKUP(R5435,'Dimension descriptions'!K:M,3)</f>
        <v>CLASSROOM-GENERAL</v>
      </c>
      <c r="T5435" s="3" t="str">
        <f t="shared" si="679"/>
        <v>Y</v>
      </c>
      <c r="U5435" t="e">
        <f>+VLOOKUP(R5435,'FY21 P13 Allotment memo'!O:O,1,FALSE)</f>
        <v>#N/A</v>
      </c>
      <c r="V5435"/>
      <c r="W5435"/>
      <c r="X5435"/>
      <c r="Y5435"/>
      <c r="Z5435"/>
    </row>
    <row r="5436" spans="1:26">
      <c r="A5436">
        <v>21</v>
      </c>
      <c r="B5436" t="s">
        <v>7076</v>
      </c>
      <c r="C5436" t="s">
        <v>7077</v>
      </c>
      <c r="D5436">
        <v>91</v>
      </c>
      <c r="E5436">
        <v>0</v>
      </c>
      <c r="F5436">
        <v>0</v>
      </c>
      <c r="G5436" s="2">
        <f t="shared" si="674"/>
        <v>0</v>
      </c>
      <c r="H5436" s="3" t="str">
        <f t="shared" si="675"/>
        <v>21</v>
      </c>
      <c r="I5436" s="3" t="str">
        <f t="shared" si="676"/>
        <v>104</v>
      </c>
      <c r="J5436" s="3">
        <v>104</v>
      </c>
      <c r="K5436" s="3" t="str">
        <f>+VLOOKUP(J5436,'Dimension descriptions'!P:R,3,FALSE)</f>
        <v>Adams Elementary</v>
      </c>
      <c r="L5436" s="3" t="str">
        <f t="shared" si="677"/>
        <v>1050</v>
      </c>
      <c r="M5436" s="10">
        <v>1050</v>
      </c>
      <c r="N5436" s="3" t="str">
        <f t="shared" si="672"/>
        <v>1000</v>
      </c>
      <c r="O5436" s="3" t="str">
        <f t="shared" si="673"/>
        <v>800</v>
      </c>
      <c r="P5436" s="3" t="str">
        <f t="shared" si="678"/>
        <v>8</v>
      </c>
      <c r="Q5436" s="11">
        <f>+VLOOKUP(M5436,'Dimension descriptions'!K:M,2,FALSE)</f>
        <v>50</v>
      </c>
      <c r="R5436" s="33">
        <v>50</v>
      </c>
      <c r="S5436" s="11" t="str">
        <f>+VLOOKUP(R5436,'Dimension descriptions'!K:M,3)</f>
        <v>CLASSROOM-GENERAL</v>
      </c>
      <c r="T5436" s="3" t="str">
        <f t="shared" si="679"/>
        <v>Y</v>
      </c>
      <c r="U5436" t="e">
        <f>+VLOOKUP(R5436,'FY21 P13 Allotment memo'!O:O,1,FALSE)</f>
        <v>#N/A</v>
      </c>
      <c r="V5436"/>
      <c r="W5436"/>
      <c r="X5436"/>
      <c r="Y5436"/>
      <c r="Z5436"/>
    </row>
    <row r="5437" spans="1:26">
      <c r="A5437">
        <v>21</v>
      </c>
      <c r="B5437" t="s">
        <v>7078</v>
      </c>
      <c r="C5437" t="s">
        <v>1276</v>
      </c>
      <c r="D5437">
        <v>91</v>
      </c>
      <c r="E5437">
        <v>0</v>
      </c>
      <c r="F5437">
        <v>0</v>
      </c>
      <c r="G5437" s="2">
        <f t="shared" si="674"/>
        <v>0</v>
      </c>
      <c r="H5437" s="3" t="str">
        <f t="shared" si="675"/>
        <v>21</v>
      </c>
      <c r="I5437" s="3" t="str">
        <f t="shared" si="676"/>
        <v>104</v>
      </c>
      <c r="J5437" s="3">
        <v>104</v>
      </c>
      <c r="K5437" s="3" t="str">
        <f>+VLOOKUP(J5437,'Dimension descriptions'!P:R,3,FALSE)</f>
        <v>Adams Elementary</v>
      </c>
      <c r="L5437" s="3" t="str">
        <f t="shared" si="677"/>
        <v>1050</v>
      </c>
      <c r="M5437" s="10">
        <v>1050</v>
      </c>
      <c r="N5437" s="3" t="str">
        <f t="shared" si="672"/>
        <v>1000</v>
      </c>
      <c r="O5437" s="3" t="str">
        <f t="shared" si="673"/>
        <v>810</v>
      </c>
      <c r="P5437" s="3" t="str">
        <f t="shared" si="678"/>
        <v>8</v>
      </c>
      <c r="Q5437" s="11">
        <f>+VLOOKUP(M5437,'Dimension descriptions'!K:M,2,FALSE)</f>
        <v>50</v>
      </c>
      <c r="R5437" s="33">
        <v>50</v>
      </c>
      <c r="S5437" s="11" t="str">
        <f>+VLOOKUP(R5437,'Dimension descriptions'!K:M,3)</f>
        <v>CLASSROOM-GENERAL</v>
      </c>
      <c r="T5437" s="3" t="str">
        <f t="shared" si="679"/>
        <v>Y</v>
      </c>
      <c r="U5437" t="e">
        <f>+VLOOKUP(R5437,'FY21 P13 Allotment memo'!O:O,1,FALSE)</f>
        <v>#N/A</v>
      </c>
      <c r="V5437"/>
      <c r="W5437"/>
      <c r="X5437"/>
      <c r="Y5437"/>
      <c r="Z5437"/>
    </row>
    <row r="5438" spans="1:26">
      <c r="A5438">
        <v>21</v>
      </c>
      <c r="B5438" t="s">
        <v>7079</v>
      </c>
      <c r="C5438" t="s">
        <v>1258</v>
      </c>
      <c r="D5438">
        <v>91</v>
      </c>
      <c r="E5438">
        <v>0</v>
      </c>
      <c r="F5438">
        <v>0</v>
      </c>
      <c r="G5438" s="2">
        <f t="shared" si="674"/>
        <v>0</v>
      </c>
      <c r="H5438" s="3" t="str">
        <f t="shared" si="675"/>
        <v>21</v>
      </c>
      <c r="I5438" s="3" t="str">
        <f t="shared" si="676"/>
        <v>104</v>
      </c>
      <c r="J5438" s="3">
        <v>104</v>
      </c>
      <c r="K5438" s="3" t="str">
        <f>+VLOOKUP(J5438,'Dimension descriptions'!P:R,3,FALSE)</f>
        <v>Adams Elementary</v>
      </c>
      <c r="L5438" s="3" t="str">
        <f t="shared" si="677"/>
        <v>1050</v>
      </c>
      <c r="M5438" s="10">
        <v>1050</v>
      </c>
      <c r="N5438" s="3" t="str">
        <f t="shared" si="672"/>
        <v>2000</v>
      </c>
      <c r="O5438" s="3" t="str">
        <f t="shared" si="673"/>
        <v>320</v>
      </c>
      <c r="P5438" s="3" t="str">
        <f t="shared" si="678"/>
        <v>3</v>
      </c>
      <c r="Q5438" s="11">
        <f>+VLOOKUP(M5438,'Dimension descriptions'!K:M,2,FALSE)</f>
        <v>50</v>
      </c>
      <c r="R5438" s="33">
        <v>50</v>
      </c>
      <c r="S5438" s="11" t="str">
        <f>+VLOOKUP(R5438,'Dimension descriptions'!K:M,3)</f>
        <v>CLASSROOM-GENERAL</v>
      </c>
      <c r="T5438" s="3" t="str">
        <f t="shared" si="679"/>
        <v>Y</v>
      </c>
      <c r="U5438" t="e">
        <f>+VLOOKUP(R5438,'FY21 P13 Allotment memo'!O:O,1,FALSE)</f>
        <v>#N/A</v>
      </c>
      <c r="V5438"/>
      <c r="W5438"/>
      <c r="X5438"/>
      <c r="Y5438"/>
      <c r="Z5438"/>
    </row>
    <row r="5439" spans="1:26">
      <c r="A5439">
        <v>21</v>
      </c>
      <c r="B5439" t="s">
        <v>7080</v>
      </c>
      <c r="C5439" t="s">
        <v>7081</v>
      </c>
      <c r="D5439">
        <v>91</v>
      </c>
      <c r="E5439">
        <v>0</v>
      </c>
      <c r="F5439">
        <v>0</v>
      </c>
      <c r="G5439" s="2">
        <f t="shared" si="674"/>
        <v>0</v>
      </c>
      <c r="H5439" s="3" t="str">
        <f t="shared" si="675"/>
        <v>21</v>
      </c>
      <c r="I5439" s="3" t="str">
        <f t="shared" si="676"/>
        <v>104</v>
      </c>
      <c r="J5439" s="3">
        <v>104</v>
      </c>
      <c r="K5439" s="3" t="str">
        <f>+VLOOKUP(J5439,'Dimension descriptions'!P:R,3,FALSE)</f>
        <v>Adams Elementary</v>
      </c>
      <c r="L5439" s="3" t="str">
        <f t="shared" si="677"/>
        <v>1050</v>
      </c>
      <c r="M5439" s="10">
        <v>1050</v>
      </c>
      <c r="N5439" s="3" t="str">
        <f t="shared" si="672"/>
        <v>2000</v>
      </c>
      <c r="O5439" s="3" t="str">
        <f t="shared" si="673"/>
        <v>580</v>
      </c>
      <c r="P5439" s="3" t="str">
        <f t="shared" si="678"/>
        <v>5</v>
      </c>
      <c r="Q5439" s="11">
        <f>+VLOOKUP(M5439,'Dimension descriptions'!K:M,2,FALSE)</f>
        <v>50</v>
      </c>
      <c r="R5439" s="33">
        <v>50</v>
      </c>
      <c r="S5439" s="11" t="str">
        <f>+VLOOKUP(R5439,'Dimension descriptions'!K:M,3)</f>
        <v>CLASSROOM-GENERAL</v>
      </c>
      <c r="T5439" s="3" t="str">
        <f t="shared" si="679"/>
        <v>Y</v>
      </c>
      <c r="U5439" t="e">
        <f>+VLOOKUP(R5439,'FY21 P13 Allotment memo'!O:O,1,FALSE)</f>
        <v>#N/A</v>
      </c>
      <c r="V5439"/>
      <c r="W5439"/>
      <c r="X5439"/>
      <c r="Y5439"/>
      <c r="Z5439"/>
    </row>
    <row r="5440" spans="1:26">
      <c r="A5440">
        <v>21</v>
      </c>
      <c r="B5440" t="s">
        <v>7082</v>
      </c>
      <c r="C5440" t="s">
        <v>1268</v>
      </c>
      <c r="D5440">
        <v>91</v>
      </c>
      <c r="E5440">
        <v>0</v>
      </c>
      <c r="F5440">
        <v>0</v>
      </c>
      <c r="G5440" s="2">
        <f t="shared" si="674"/>
        <v>0</v>
      </c>
      <c r="H5440" s="3" t="str">
        <f t="shared" si="675"/>
        <v>21</v>
      </c>
      <c r="I5440" s="3" t="str">
        <f t="shared" si="676"/>
        <v>104</v>
      </c>
      <c r="J5440" s="3">
        <v>104</v>
      </c>
      <c r="K5440" s="3" t="str">
        <f>+VLOOKUP(J5440,'Dimension descriptions'!P:R,3,FALSE)</f>
        <v>Adams Elementary</v>
      </c>
      <c r="L5440" s="3" t="str">
        <f t="shared" si="677"/>
        <v>1050</v>
      </c>
      <c r="M5440" s="10">
        <v>1050</v>
      </c>
      <c r="N5440" s="3" t="str">
        <f t="shared" si="672"/>
        <v>2000</v>
      </c>
      <c r="O5440" s="3" t="str">
        <f t="shared" si="673"/>
        <v>610</v>
      </c>
      <c r="P5440" s="3" t="str">
        <f t="shared" si="678"/>
        <v>6</v>
      </c>
      <c r="Q5440" s="11">
        <f>+VLOOKUP(M5440,'Dimension descriptions'!K:M,2,FALSE)</f>
        <v>50</v>
      </c>
      <c r="R5440" s="33">
        <v>50</v>
      </c>
      <c r="S5440" s="11" t="str">
        <f>+VLOOKUP(R5440,'Dimension descriptions'!K:M,3)</f>
        <v>CLASSROOM-GENERAL</v>
      </c>
      <c r="T5440" s="3" t="str">
        <f t="shared" si="679"/>
        <v>Y</v>
      </c>
      <c r="U5440" t="e">
        <f>+VLOOKUP(R5440,'FY21 P13 Allotment memo'!O:O,1,FALSE)</f>
        <v>#N/A</v>
      </c>
      <c r="V5440"/>
      <c r="W5440"/>
      <c r="X5440"/>
      <c r="Y5440"/>
      <c r="Z5440"/>
    </row>
    <row r="5441" spans="1:26">
      <c r="A5441">
        <v>21</v>
      </c>
      <c r="B5441" t="s">
        <v>7083</v>
      </c>
      <c r="C5441" t="s">
        <v>7084</v>
      </c>
      <c r="D5441">
        <v>91</v>
      </c>
      <c r="E5441">
        <v>0</v>
      </c>
      <c r="F5441">
        <v>0</v>
      </c>
      <c r="G5441" s="2">
        <f t="shared" si="674"/>
        <v>0</v>
      </c>
      <c r="H5441" s="3" t="str">
        <f t="shared" si="675"/>
        <v>21</v>
      </c>
      <c r="I5441" s="3" t="str">
        <f t="shared" si="676"/>
        <v>104</v>
      </c>
      <c r="J5441" s="3">
        <v>104</v>
      </c>
      <c r="K5441" s="3" t="str">
        <f>+VLOOKUP(J5441,'Dimension descriptions'!P:R,3,FALSE)</f>
        <v>Adams Elementary</v>
      </c>
      <c r="L5441" s="3" t="str">
        <f t="shared" si="677"/>
        <v>1050</v>
      </c>
      <c r="M5441" s="10">
        <v>1050</v>
      </c>
      <c r="N5441" s="3" t="str">
        <f t="shared" si="672"/>
        <v>2000</v>
      </c>
      <c r="O5441" s="3" t="str">
        <f t="shared" si="673"/>
        <v>730</v>
      </c>
      <c r="P5441" s="3" t="str">
        <f t="shared" si="678"/>
        <v>7</v>
      </c>
      <c r="Q5441" s="11">
        <f>+VLOOKUP(M5441,'Dimension descriptions'!K:M,2,FALSE)</f>
        <v>50</v>
      </c>
      <c r="R5441" s="33">
        <v>50</v>
      </c>
      <c r="S5441" s="11" t="str">
        <f>+VLOOKUP(R5441,'Dimension descriptions'!K:M,3)</f>
        <v>CLASSROOM-GENERAL</v>
      </c>
      <c r="T5441" s="3" t="str">
        <f t="shared" si="679"/>
        <v>Y</v>
      </c>
      <c r="U5441" t="e">
        <f>+VLOOKUP(R5441,'FY21 P13 Allotment memo'!O:O,1,FALSE)</f>
        <v>#N/A</v>
      </c>
      <c r="V5441"/>
      <c r="W5441"/>
      <c r="X5441"/>
      <c r="Y5441"/>
      <c r="Z5441"/>
    </row>
    <row r="5442" spans="1:26">
      <c r="A5442">
        <v>21</v>
      </c>
      <c r="B5442" t="s">
        <v>7085</v>
      </c>
      <c r="C5442" t="s">
        <v>7086</v>
      </c>
      <c r="D5442">
        <v>91</v>
      </c>
      <c r="E5442">
        <v>0</v>
      </c>
      <c r="F5442">
        <v>0</v>
      </c>
      <c r="G5442" s="2">
        <f t="shared" si="674"/>
        <v>0</v>
      </c>
      <c r="H5442" s="3" t="str">
        <f t="shared" si="675"/>
        <v>21</v>
      </c>
      <c r="I5442" s="3" t="str">
        <f t="shared" si="676"/>
        <v>104</v>
      </c>
      <c r="J5442" s="3">
        <v>104</v>
      </c>
      <c r="K5442" s="3" t="str">
        <f>+VLOOKUP(J5442,'Dimension descriptions'!P:R,3,FALSE)</f>
        <v>Adams Elementary</v>
      </c>
      <c r="L5442" s="3" t="str">
        <f t="shared" si="677"/>
        <v>1050</v>
      </c>
      <c r="M5442" s="10">
        <v>1050</v>
      </c>
      <c r="N5442" s="3" t="str">
        <f t="shared" si="672"/>
        <v>2000</v>
      </c>
      <c r="O5442" s="3" t="str">
        <f t="shared" si="673"/>
        <v>800</v>
      </c>
      <c r="P5442" s="3" t="str">
        <f t="shared" si="678"/>
        <v>8</v>
      </c>
      <c r="Q5442" s="11">
        <f>+VLOOKUP(M5442,'Dimension descriptions'!K:M,2,FALSE)</f>
        <v>50</v>
      </c>
      <c r="R5442" s="33">
        <v>50</v>
      </c>
      <c r="S5442" s="11" t="str">
        <f>+VLOOKUP(R5442,'Dimension descriptions'!K:M,3)</f>
        <v>CLASSROOM-GENERAL</v>
      </c>
      <c r="T5442" s="3" t="str">
        <f t="shared" si="679"/>
        <v>Y</v>
      </c>
      <c r="U5442" t="e">
        <f>+VLOOKUP(R5442,'FY21 P13 Allotment memo'!O:O,1,FALSE)</f>
        <v>#N/A</v>
      </c>
      <c r="V5442"/>
      <c r="W5442"/>
      <c r="X5442"/>
      <c r="Y5442"/>
      <c r="Z5442"/>
    </row>
    <row r="5443" spans="1:26">
      <c r="A5443">
        <v>21</v>
      </c>
      <c r="B5443" t="s">
        <v>7087</v>
      </c>
      <c r="C5443" t="s">
        <v>7088</v>
      </c>
      <c r="D5443">
        <v>91</v>
      </c>
      <c r="E5443">
        <v>0</v>
      </c>
      <c r="F5443">
        <v>0</v>
      </c>
      <c r="G5443" s="2">
        <f t="shared" si="674"/>
        <v>0</v>
      </c>
      <c r="H5443" s="3" t="str">
        <f t="shared" si="675"/>
        <v>21</v>
      </c>
      <c r="I5443" s="3" t="str">
        <f t="shared" si="676"/>
        <v>104</v>
      </c>
      <c r="J5443" s="3">
        <v>104</v>
      </c>
      <c r="K5443" s="3" t="str">
        <f>+VLOOKUP(J5443,'Dimension descriptions'!P:R,3,FALSE)</f>
        <v>Adams Elementary</v>
      </c>
      <c r="L5443" s="3" t="str">
        <f t="shared" si="677"/>
        <v>1050</v>
      </c>
      <c r="M5443" s="10">
        <v>1050</v>
      </c>
      <c r="N5443" s="3" t="str">
        <f t="shared" si="672"/>
        <v>2000</v>
      </c>
      <c r="O5443" s="3" t="str">
        <f t="shared" si="673"/>
        <v>810</v>
      </c>
      <c r="P5443" s="3" t="str">
        <f t="shared" si="678"/>
        <v>8</v>
      </c>
      <c r="Q5443" s="11">
        <f>+VLOOKUP(M5443,'Dimension descriptions'!K:M,2,FALSE)</f>
        <v>50</v>
      </c>
      <c r="R5443" s="33">
        <v>50</v>
      </c>
      <c r="S5443" s="11" t="str">
        <f>+VLOOKUP(R5443,'Dimension descriptions'!K:M,3)</f>
        <v>CLASSROOM-GENERAL</v>
      </c>
      <c r="T5443" s="3" t="str">
        <f t="shared" si="679"/>
        <v>Y</v>
      </c>
      <c r="U5443" t="e">
        <f>+VLOOKUP(R5443,'FY21 P13 Allotment memo'!O:O,1,FALSE)</f>
        <v>#N/A</v>
      </c>
      <c r="V5443"/>
      <c r="W5443"/>
      <c r="X5443"/>
      <c r="Y5443"/>
      <c r="Z5443"/>
    </row>
    <row r="5444" spans="1:26">
      <c r="A5444">
        <v>21</v>
      </c>
      <c r="B5444" t="s">
        <v>7089</v>
      </c>
      <c r="C5444" t="s">
        <v>7090</v>
      </c>
      <c r="D5444">
        <v>91</v>
      </c>
      <c r="E5444">
        <v>0</v>
      </c>
      <c r="F5444">
        <v>0</v>
      </c>
      <c r="G5444" s="2">
        <f t="shared" si="674"/>
        <v>0</v>
      </c>
      <c r="H5444" s="3" t="str">
        <f t="shared" si="675"/>
        <v>21</v>
      </c>
      <c r="I5444" s="3" t="str">
        <f t="shared" si="676"/>
        <v>104</v>
      </c>
      <c r="J5444" s="3">
        <v>104</v>
      </c>
      <c r="K5444" s="3" t="str">
        <f>+VLOOKUP(J5444,'Dimension descriptions'!P:R,3,FALSE)</f>
        <v>Adams Elementary</v>
      </c>
      <c r="L5444" s="3" t="str">
        <f t="shared" si="677"/>
        <v>1050</v>
      </c>
      <c r="M5444" s="10">
        <v>1050</v>
      </c>
      <c r="N5444" s="3" t="str">
        <f t="shared" si="672"/>
        <v>3300</v>
      </c>
      <c r="O5444" s="3" t="str">
        <f t="shared" si="673"/>
        <v>580</v>
      </c>
      <c r="P5444" s="3" t="str">
        <f t="shared" si="678"/>
        <v>5</v>
      </c>
      <c r="Q5444" s="11">
        <f>+VLOOKUP(M5444,'Dimension descriptions'!K:M,2,FALSE)</f>
        <v>50</v>
      </c>
      <c r="R5444" s="33">
        <v>50</v>
      </c>
      <c r="S5444" s="11" t="str">
        <f>+VLOOKUP(R5444,'Dimension descriptions'!K:M,3)</f>
        <v>CLASSROOM-GENERAL</v>
      </c>
      <c r="T5444" s="3" t="str">
        <f t="shared" si="679"/>
        <v>Y</v>
      </c>
      <c r="U5444" t="e">
        <f>+VLOOKUP(R5444,'FY21 P13 Allotment memo'!O:O,1,FALSE)</f>
        <v>#N/A</v>
      </c>
      <c r="V5444"/>
      <c r="W5444"/>
      <c r="X5444"/>
      <c r="Y5444"/>
      <c r="Z5444"/>
    </row>
    <row r="5445" spans="1:26">
      <c r="A5445">
        <v>21</v>
      </c>
      <c r="B5445" t="s">
        <v>7091</v>
      </c>
      <c r="C5445" t="s">
        <v>1268</v>
      </c>
      <c r="D5445">
        <v>91</v>
      </c>
      <c r="E5445">
        <v>0</v>
      </c>
      <c r="F5445">
        <v>0</v>
      </c>
      <c r="G5445" s="2">
        <f t="shared" si="674"/>
        <v>0</v>
      </c>
      <c r="H5445" s="3" t="str">
        <f t="shared" si="675"/>
        <v>21</v>
      </c>
      <c r="I5445" s="3" t="str">
        <f t="shared" si="676"/>
        <v>104</v>
      </c>
      <c r="J5445" s="3">
        <v>104</v>
      </c>
      <c r="K5445" s="3" t="str">
        <f>+VLOOKUP(J5445,'Dimension descriptions'!P:R,3,FALSE)</f>
        <v>Adams Elementary</v>
      </c>
      <c r="L5445" s="3" t="str">
        <f t="shared" si="677"/>
        <v>1050</v>
      </c>
      <c r="M5445" s="10">
        <v>1050</v>
      </c>
      <c r="N5445" s="3" t="str">
        <f t="shared" si="672"/>
        <v>3300</v>
      </c>
      <c r="O5445" s="3" t="str">
        <f t="shared" si="673"/>
        <v>610</v>
      </c>
      <c r="P5445" s="3" t="str">
        <f t="shared" si="678"/>
        <v>6</v>
      </c>
      <c r="Q5445" s="11">
        <f>+VLOOKUP(M5445,'Dimension descriptions'!K:M,2,FALSE)</f>
        <v>50</v>
      </c>
      <c r="R5445" s="33">
        <v>50</v>
      </c>
      <c r="S5445" s="11" t="str">
        <f>+VLOOKUP(R5445,'Dimension descriptions'!K:M,3)</f>
        <v>CLASSROOM-GENERAL</v>
      </c>
      <c r="T5445" s="3" t="str">
        <f t="shared" si="679"/>
        <v>Y</v>
      </c>
      <c r="U5445" t="e">
        <f>+VLOOKUP(R5445,'FY21 P13 Allotment memo'!O:O,1,FALSE)</f>
        <v>#N/A</v>
      </c>
      <c r="V5445"/>
      <c r="W5445"/>
      <c r="X5445"/>
      <c r="Y5445"/>
      <c r="Z5445"/>
    </row>
    <row r="5446" spans="1:26">
      <c r="A5446">
        <v>21</v>
      </c>
      <c r="B5446" t="s">
        <v>7092</v>
      </c>
      <c r="C5446" t="s">
        <v>7086</v>
      </c>
      <c r="D5446">
        <v>91</v>
      </c>
      <c r="E5446">
        <v>0</v>
      </c>
      <c r="F5446">
        <v>0</v>
      </c>
      <c r="G5446" s="2">
        <f t="shared" si="674"/>
        <v>0</v>
      </c>
      <c r="H5446" s="3" t="str">
        <f t="shared" si="675"/>
        <v>21</v>
      </c>
      <c r="I5446" s="3" t="str">
        <f t="shared" si="676"/>
        <v>104</v>
      </c>
      <c r="J5446" s="3">
        <v>104</v>
      </c>
      <c r="K5446" s="3" t="str">
        <f>+VLOOKUP(J5446,'Dimension descriptions'!P:R,3,FALSE)</f>
        <v>Adams Elementary</v>
      </c>
      <c r="L5446" s="3" t="str">
        <f t="shared" si="677"/>
        <v>1050</v>
      </c>
      <c r="M5446" s="10">
        <v>1050</v>
      </c>
      <c r="N5446" s="3" t="str">
        <f t="shared" ref="N5446:N5509" si="680">+MID(B5446,16,4)</f>
        <v>3300</v>
      </c>
      <c r="O5446" s="3" t="str">
        <f t="shared" ref="O5446:O5509" si="681">+RIGHT(B5446,3)</f>
        <v>800</v>
      </c>
      <c r="P5446" s="3" t="str">
        <f t="shared" si="678"/>
        <v>8</v>
      </c>
      <c r="Q5446" s="11">
        <f>+VLOOKUP(M5446,'Dimension descriptions'!K:M,2,FALSE)</f>
        <v>50</v>
      </c>
      <c r="R5446" s="33">
        <v>50</v>
      </c>
      <c r="S5446" s="11" t="str">
        <f>+VLOOKUP(R5446,'Dimension descriptions'!K:M,3)</f>
        <v>CLASSROOM-GENERAL</v>
      </c>
      <c r="T5446" s="3" t="str">
        <f t="shared" si="679"/>
        <v>Y</v>
      </c>
      <c r="U5446" t="e">
        <f>+VLOOKUP(R5446,'FY21 P13 Allotment memo'!O:O,1,FALSE)</f>
        <v>#N/A</v>
      </c>
      <c r="V5446"/>
      <c r="W5446"/>
      <c r="X5446"/>
      <c r="Y5446"/>
      <c r="Z5446"/>
    </row>
    <row r="5447" spans="1:26">
      <c r="A5447">
        <v>21</v>
      </c>
      <c r="B5447" t="s">
        <v>7093</v>
      </c>
      <c r="C5447" t="s">
        <v>1276</v>
      </c>
      <c r="D5447">
        <v>91</v>
      </c>
      <c r="E5447">
        <v>0</v>
      </c>
      <c r="F5447">
        <v>0</v>
      </c>
      <c r="G5447" s="2">
        <f t="shared" ref="G5447:G5510" si="682">+E5447-F5447</f>
        <v>0</v>
      </c>
      <c r="H5447" s="3" t="str">
        <f t="shared" ref="H5447:H5510" si="683">+LEFT(B5447,2)</f>
        <v>21</v>
      </c>
      <c r="I5447" s="3" t="str">
        <f t="shared" ref="I5447:I5510" si="684">+MID(B5447,4,3)</f>
        <v>104</v>
      </c>
      <c r="J5447" s="3">
        <v>104</v>
      </c>
      <c r="K5447" s="3" t="str">
        <f>+VLOOKUP(J5447,'Dimension descriptions'!P:R,3,FALSE)</f>
        <v>Adams Elementary</v>
      </c>
      <c r="L5447" s="3" t="str">
        <f t="shared" ref="L5447:L5510" si="685">+MID(B5447,11,4)</f>
        <v>1050</v>
      </c>
      <c r="M5447" s="10">
        <v>1050</v>
      </c>
      <c r="N5447" s="3" t="str">
        <f t="shared" si="680"/>
        <v>3300</v>
      </c>
      <c r="O5447" s="3" t="str">
        <f t="shared" si="681"/>
        <v>810</v>
      </c>
      <c r="P5447" s="3" t="str">
        <f t="shared" ref="P5447:P5510" si="686">+LEFT(O5447,1)</f>
        <v>8</v>
      </c>
      <c r="Q5447" s="11">
        <f>+VLOOKUP(M5447,'Dimension descriptions'!K:M,2,FALSE)</f>
        <v>50</v>
      </c>
      <c r="R5447" s="33">
        <v>50</v>
      </c>
      <c r="S5447" s="11" t="str">
        <f>+VLOOKUP(R5447,'Dimension descriptions'!K:M,3)</f>
        <v>CLASSROOM-GENERAL</v>
      </c>
      <c r="T5447" s="3" t="str">
        <f t="shared" ref="T5447:T5510" si="687">+IF(Q5447=M5447,"N","Y")</f>
        <v>Y</v>
      </c>
      <c r="U5447" t="e">
        <f>+VLOOKUP(R5447,'FY21 P13 Allotment memo'!O:O,1,FALSE)</f>
        <v>#N/A</v>
      </c>
      <c r="V5447"/>
      <c r="W5447"/>
      <c r="X5447"/>
      <c r="Y5447"/>
      <c r="Z5447"/>
    </row>
    <row r="5448" spans="1:26">
      <c r="A5448">
        <v>21</v>
      </c>
      <c r="B5448" t="s">
        <v>7094</v>
      </c>
      <c r="C5448" t="s">
        <v>1032</v>
      </c>
      <c r="D5448">
        <v>91</v>
      </c>
      <c r="E5448">
        <v>0</v>
      </c>
      <c r="F5448">
        <v>0</v>
      </c>
      <c r="G5448" s="2">
        <f t="shared" si="682"/>
        <v>0</v>
      </c>
      <c r="H5448" s="3" t="str">
        <f t="shared" si="683"/>
        <v>21</v>
      </c>
      <c r="I5448" s="3" t="str">
        <f t="shared" si="684"/>
        <v>104</v>
      </c>
      <c r="J5448" s="3">
        <v>104</v>
      </c>
      <c r="K5448" s="3" t="str">
        <f>+VLOOKUP(J5448,'Dimension descriptions'!P:R,3,FALSE)</f>
        <v>Adams Elementary</v>
      </c>
      <c r="L5448" s="3" t="str">
        <f t="shared" si="685"/>
        <v>9999</v>
      </c>
      <c r="M5448" s="10">
        <v>9999</v>
      </c>
      <c r="N5448" s="3" t="str">
        <f t="shared" si="680"/>
        <v>5210</v>
      </c>
      <c r="O5448" s="3" t="str">
        <f t="shared" si="681"/>
        <v>901</v>
      </c>
      <c r="P5448" s="3" t="str">
        <f t="shared" si="686"/>
        <v>9</v>
      </c>
      <c r="Q5448" s="11">
        <f>+VLOOKUP(M5448,'Dimension descriptions'!K:M,2,FALSE)</f>
        <v>9999</v>
      </c>
      <c r="R5448" s="33">
        <v>9999</v>
      </c>
      <c r="S5448" s="11" t="str">
        <f>+VLOOKUP(R5448,'Dimension descriptions'!K:M,3)</f>
        <v>UNDISTRIBUTED BY PROGRAM</v>
      </c>
      <c r="T5448" s="3" t="str">
        <f t="shared" si="687"/>
        <v>N</v>
      </c>
      <c r="U5448" t="e">
        <f>+VLOOKUP(R5448,'FY21 P13 Allotment memo'!O:O,1,FALSE)</f>
        <v>#N/A</v>
      </c>
      <c r="V5448"/>
      <c r="W5448"/>
      <c r="X5448"/>
      <c r="Y5448"/>
      <c r="Z5448"/>
    </row>
    <row r="5449" spans="1:26">
      <c r="A5449">
        <v>21</v>
      </c>
      <c r="B5449" t="s">
        <v>7095</v>
      </c>
      <c r="C5449" t="s">
        <v>1032</v>
      </c>
      <c r="D5449">
        <v>91</v>
      </c>
      <c r="E5449">
        <v>0</v>
      </c>
      <c r="F5449">
        <v>0</v>
      </c>
      <c r="G5449" s="2">
        <f t="shared" si="682"/>
        <v>0</v>
      </c>
      <c r="H5449" s="3" t="str">
        <f t="shared" si="683"/>
        <v>21</v>
      </c>
      <c r="I5449" s="3" t="str">
        <f t="shared" si="684"/>
        <v>104</v>
      </c>
      <c r="J5449" s="3">
        <v>104</v>
      </c>
      <c r="K5449" s="3" t="str">
        <f>+VLOOKUP(J5449,'Dimension descriptions'!P:R,3,FALSE)</f>
        <v>Adams Elementary</v>
      </c>
      <c r="L5449" s="3" t="str">
        <f t="shared" si="685"/>
        <v>9999</v>
      </c>
      <c r="M5449" s="10">
        <v>9999</v>
      </c>
      <c r="N5449" s="3" t="str">
        <f t="shared" si="680"/>
        <v>6100</v>
      </c>
      <c r="O5449" s="3" t="str">
        <f t="shared" si="681"/>
        <v>900</v>
      </c>
      <c r="P5449" s="3" t="str">
        <f t="shared" si="686"/>
        <v>9</v>
      </c>
      <c r="Q5449" s="11">
        <f>+VLOOKUP(M5449,'Dimension descriptions'!K:M,2,FALSE)</f>
        <v>9999</v>
      </c>
      <c r="R5449" s="33">
        <v>9999</v>
      </c>
      <c r="S5449" s="11" t="str">
        <f>+VLOOKUP(R5449,'Dimension descriptions'!K:M,3)</f>
        <v>UNDISTRIBUTED BY PROGRAM</v>
      </c>
      <c r="T5449" s="3" t="str">
        <f t="shared" si="687"/>
        <v>N</v>
      </c>
      <c r="U5449" t="e">
        <f>+VLOOKUP(R5449,'FY21 P13 Allotment memo'!O:O,1,FALSE)</f>
        <v>#N/A</v>
      </c>
      <c r="V5449"/>
      <c r="W5449"/>
      <c r="X5449"/>
      <c r="Y5449"/>
      <c r="Z5449"/>
    </row>
    <row r="5450" spans="1:26">
      <c r="A5450">
        <v>21</v>
      </c>
      <c r="B5450" t="s">
        <v>7096</v>
      </c>
      <c r="C5450" t="s">
        <v>1258</v>
      </c>
      <c r="D5450">
        <v>91</v>
      </c>
      <c r="E5450">
        <v>0</v>
      </c>
      <c r="F5450">
        <v>0</v>
      </c>
      <c r="G5450" s="2">
        <f t="shared" si="682"/>
        <v>0</v>
      </c>
      <c r="H5450" s="3" t="str">
        <f t="shared" si="683"/>
        <v>21</v>
      </c>
      <c r="I5450" s="3" t="str">
        <f t="shared" si="684"/>
        <v>110</v>
      </c>
      <c r="J5450" s="3">
        <v>110</v>
      </c>
      <c r="K5450" s="3" t="str">
        <f>+VLOOKUP(J5450,'Dimension descriptions'!P:R,3,FALSE)</f>
        <v>Bridger Elementary</v>
      </c>
      <c r="L5450" s="3" t="str">
        <f t="shared" si="685"/>
        <v>1050</v>
      </c>
      <c r="M5450" s="10">
        <v>1050</v>
      </c>
      <c r="N5450" s="3" t="str">
        <f t="shared" si="680"/>
        <v>1000</v>
      </c>
      <c r="O5450" s="3" t="str">
        <f t="shared" si="681"/>
        <v>320</v>
      </c>
      <c r="P5450" s="3" t="str">
        <f t="shared" si="686"/>
        <v>3</v>
      </c>
      <c r="Q5450" s="11">
        <f>+VLOOKUP(M5450,'Dimension descriptions'!K:M,2,FALSE)</f>
        <v>50</v>
      </c>
      <c r="R5450" s="33">
        <v>50</v>
      </c>
      <c r="S5450" s="11" t="str">
        <f>+VLOOKUP(R5450,'Dimension descriptions'!K:M,3)</f>
        <v>CLASSROOM-GENERAL</v>
      </c>
      <c r="T5450" s="3" t="str">
        <f t="shared" si="687"/>
        <v>Y</v>
      </c>
      <c r="U5450" t="e">
        <f>+VLOOKUP(R5450,'FY21 P13 Allotment memo'!O:O,1,FALSE)</f>
        <v>#N/A</v>
      </c>
      <c r="V5450"/>
      <c r="W5450"/>
      <c r="X5450"/>
      <c r="Y5450"/>
      <c r="Z5450"/>
    </row>
    <row r="5451" spans="1:26">
      <c r="A5451">
        <v>21</v>
      </c>
      <c r="B5451" t="s">
        <v>7097</v>
      </c>
      <c r="C5451" t="s">
        <v>7071</v>
      </c>
      <c r="D5451">
        <v>91</v>
      </c>
      <c r="E5451">
        <v>0</v>
      </c>
      <c r="F5451">
        <v>0</v>
      </c>
      <c r="G5451" s="2">
        <f t="shared" si="682"/>
        <v>0</v>
      </c>
      <c r="H5451" s="3" t="str">
        <f t="shared" si="683"/>
        <v>21</v>
      </c>
      <c r="I5451" s="3" t="str">
        <f t="shared" si="684"/>
        <v>110</v>
      </c>
      <c r="J5451" s="3">
        <v>110</v>
      </c>
      <c r="K5451" s="3" t="str">
        <f>+VLOOKUP(J5451,'Dimension descriptions'!P:R,3,FALSE)</f>
        <v>Bridger Elementary</v>
      </c>
      <c r="L5451" s="3" t="str">
        <f t="shared" si="685"/>
        <v>1050</v>
      </c>
      <c r="M5451" s="10">
        <v>1050</v>
      </c>
      <c r="N5451" s="3" t="str">
        <f t="shared" si="680"/>
        <v>1000</v>
      </c>
      <c r="O5451" s="3" t="str">
        <f t="shared" si="681"/>
        <v>430</v>
      </c>
      <c r="P5451" s="3" t="str">
        <f t="shared" si="686"/>
        <v>4</v>
      </c>
      <c r="Q5451" s="11">
        <f>+VLOOKUP(M5451,'Dimension descriptions'!K:M,2,FALSE)</f>
        <v>50</v>
      </c>
      <c r="R5451" s="33">
        <v>50</v>
      </c>
      <c r="S5451" s="11" t="str">
        <f>+VLOOKUP(R5451,'Dimension descriptions'!K:M,3)</f>
        <v>CLASSROOM-GENERAL</v>
      </c>
      <c r="T5451" s="3" t="str">
        <f t="shared" si="687"/>
        <v>Y</v>
      </c>
      <c r="U5451" t="e">
        <f>+VLOOKUP(R5451,'FY21 P13 Allotment memo'!O:O,1,FALSE)</f>
        <v>#N/A</v>
      </c>
      <c r="V5451"/>
      <c r="W5451"/>
      <c r="X5451"/>
      <c r="Y5451"/>
      <c r="Z5451"/>
    </row>
    <row r="5452" spans="1:26">
      <c r="A5452">
        <v>21</v>
      </c>
      <c r="B5452" t="s">
        <v>7098</v>
      </c>
      <c r="C5452" t="s">
        <v>7073</v>
      </c>
      <c r="D5452">
        <v>91</v>
      </c>
      <c r="E5452">
        <v>0</v>
      </c>
      <c r="F5452">
        <v>0</v>
      </c>
      <c r="G5452" s="2">
        <f t="shared" si="682"/>
        <v>0</v>
      </c>
      <c r="H5452" s="3" t="str">
        <f t="shared" si="683"/>
        <v>21</v>
      </c>
      <c r="I5452" s="3" t="str">
        <f t="shared" si="684"/>
        <v>110</v>
      </c>
      <c r="J5452" s="3">
        <v>110</v>
      </c>
      <c r="K5452" s="3" t="str">
        <f>+VLOOKUP(J5452,'Dimension descriptions'!P:R,3,FALSE)</f>
        <v>Bridger Elementary</v>
      </c>
      <c r="L5452" s="3" t="str">
        <f t="shared" si="685"/>
        <v>1050</v>
      </c>
      <c r="M5452" s="10">
        <v>1050</v>
      </c>
      <c r="N5452" s="3" t="str">
        <f t="shared" si="680"/>
        <v>1000</v>
      </c>
      <c r="O5452" s="3" t="str">
        <f t="shared" si="681"/>
        <v>580</v>
      </c>
      <c r="P5452" s="3" t="str">
        <f t="shared" si="686"/>
        <v>5</v>
      </c>
      <c r="Q5452" s="11">
        <f>+VLOOKUP(M5452,'Dimension descriptions'!K:M,2,FALSE)</f>
        <v>50</v>
      </c>
      <c r="R5452" s="33">
        <v>50</v>
      </c>
      <c r="S5452" s="11" t="str">
        <f>+VLOOKUP(R5452,'Dimension descriptions'!K:M,3)</f>
        <v>CLASSROOM-GENERAL</v>
      </c>
      <c r="T5452" s="3" t="str">
        <f t="shared" si="687"/>
        <v>Y</v>
      </c>
      <c r="U5452" t="e">
        <f>+VLOOKUP(R5452,'FY21 P13 Allotment memo'!O:O,1,FALSE)</f>
        <v>#N/A</v>
      </c>
      <c r="V5452"/>
      <c r="W5452"/>
      <c r="X5452"/>
      <c r="Y5452"/>
      <c r="Z5452"/>
    </row>
    <row r="5453" spans="1:26">
      <c r="A5453">
        <v>21</v>
      </c>
      <c r="B5453" t="s">
        <v>7099</v>
      </c>
      <c r="C5453" t="s">
        <v>1268</v>
      </c>
      <c r="D5453">
        <v>91</v>
      </c>
      <c r="E5453">
        <v>11600.01</v>
      </c>
      <c r="F5453">
        <v>0</v>
      </c>
      <c r="G5453" s="2">
        <f t="shared" si="682"/>
        <v>11600.01</v>
      </c>
      <c r="H5453" s="3" t="str">
        <f t="shared" si="683"/>
        <v>21</v>
      </c>
      <c r="I5453" s="3" t="str">
        <f t="shared" si="684"/>
        <v>110</v>
      </c>
      <c r="J5453" s="3">
        <v>110</v>
      </c>
      <c r="K5453" s="3" t="str">
        <f>+VLOOKUP(J5453,'Dimension descriptions'!P:R,3,FALSE)</f>
        <v>Bridger Elementary</v>
      </c>
      <c r="L5453" s="3" t="str">
        <f t="shared" si="685"/>
        <v>1050</v>
      </c>
      <c r="M5453" s="10">
        <v>1050</v>
      </c>
      <c r="N5453" s="3" t="str">
        <f t="shared" si="680"/>
        <v>1000</v>
      </c>
      <c r="O5453" s="3" t="str">
        <f t="shared" si="681"/>
        <v>610</v>
      </c>
      <c r="P5453" s="3" t="str">
        <f t="shared" si="686"/>
        <v>6</v>
      </c>
      <c r="Q5453" s="11">
        <f>+VLOOKUP(M5453,'Dimension descriptions'!K:M,2,FALSE)</f>
        <v>50</v>
      </c>
      <c r="R5453" s="33">
        <v>50</v>
      </c>
      <c r="S5453" s="11" t="str">
        <f>+VLOOKUP(R5453,'Dimension descriptions'!K:M,3)</f>
        <v>CLASSROOM-GENERAL</v>
      </c>
      <c r="T5453" s="3" t="str">
        <f t="shared" si="687"/>
        <v>Y</v>
      </c>
      <c r="U5453" t="e">
        <f>+VLOOKUP(R5453,'FY21 P13 Allotment memo'!O:O,1,FALSE)</f>
        <v>#N/A</v>
      </c>
      <c r="V5453"/>
      <c r="W5453"/>
      <c r="X5453"/>
      <c r="Y5453"/>
      <c r="Z5453"/>
    </row>
    <row r="5454" spans="1:26">
      <c r="A5454">
        <v>21</v>
      </c>
      <c r="B5454" t="s">
        <v>7100</v>
      </c>
      <c r="C5454" t="s">
        <v>1643</v>
      </c>
      <c r="D5454">
        <v>91</v>
      </c>
      <c r="E5454">
        <v>0</v>
      </c>
      <c r="F5454">
        <v>0</v>
      </c>
      <c r="G5454" s="2">
        <f t="shared" si="682"/>
        <v>0</v>
      </c>
      <c r="H5454" s="3" t="str">
        <f t="shared" si="683"/>
        <v>21</v>
      </c>
      <c r="I5454" s="3" t="str">
        <f t="shared" si="684"/>
        <v>110</v>
      </c>
      <c r="J5454" s="3">
        <v>110</v>
      </c>
      <c r="K5454" s="3" t="str">
        <f>+VLOOKUP(J5454,'Dimension descriptions'!P:R,3,FALSE)</f>
        <v>Bridger Elementary</v>
      </c>
      <c r="L5454" s="3" t="str">
        <f t="shared" si="685"/>
        <v>1050</v>
      </c>
      <c r="M5454" s="10">
        <v>1050</v>
      </c>
      <c r="N5454" s="3" t="str">
        <f t="shared" si="680"/>
        <v>1000</v>
      </c>
      <c r="O5454" s="3" t="str">
        <f t="shared" si="681"/>
        <v>730</v>
      </c>
      <c r="P5454" s="3" t="str">
        <f t="shared" si="686"/>
        <v>7</v>
      </c>
      <c r="Q5454" s="11">
        <f>+VLOOKUP(M5454,'Dimension descriptions'!K:M,2,FALSE)</f>
        <v>50</v>
      </c>
      <c r="R5454" s="33">
        <v>50</v>
      </c>
      <c r="S5454" s="11" t="str">
        <f>+VLOOKUP(R5454,'Dimension descriptions'!K:M,3)</f>
        <v>CLASSROOM-GENERAL</v>
      </c>
      <c r="T5454" s="3" t="str">
        <f t="shared" si="687"/>
        <v>Y</v>
      </c>
      <c r="U5454" t="e">
        <f>+VLOOKUP(R5454,'FY21 P13 Allotment memo'!O:O,1,FALSE)</f>
        <v>#N/A</v>
      </c>
      <c r="V5454"/>
      <c r="W5454"/>
      <c r="X5454"/>
      <c r="Y5454"/>
      <c r="Z5454"/>
    </row>
    <row r="5455" spans="1:26">
      <c r="A5455">
        <v>21</v>
      </c>
      <c r="B5455" t="s">
        <v>7101</v>
      </c>
      <c r="C5455" t="s">
        <v>7077</v>
      </c>
      <c r="D5455">
        <v>91</v>
      </c>
      <c r="E5455">
        <v>0</v>
      </c>
      <c r="F5455">
        <v>0</v>
      </c>
      <c r="G5455" s="2">
        <f t="shared" si="682"/>
        <v>0</v>
      </c>
      <c r="H5455" s="3" t="str">
        <f t="shared" si="683"/>
        <v>21</v>
      </c>
      <c r="I5455" s="3" t="str">
        <f t="shared" si="684"/>
        <v>110</v>
      </c>
      <c r="J5455" s="3">
        <v>110</v>
      </c>
      <c r="K5455" s="3" t="str">
        <f>+VLOOKUP(J5455,'Dimension descriptions'!P:R,3,FALSE)</f>
        <v>Bridger Elementary</v>
      </c>
      <c r="L5455" s="3" t="str">
        <f t="shared" si="685"/>
        <v>1050</v>
      </c>
      <c r="M5455" s="10">
        <v>1050</v>
      </c>
      <c r="N5455" s="3" t="str">
        <f t="shared" si="680"/>
        <v>1000</v>
      </c>
      <c r="O5455" s="3" t="str">
        <f t="shared" si="681"/>
        <v>800</v>
      </c>
      <c r="P5455" s="3" t="str">
        <f t="shared" si="686"/>
        <v>8</v>
      </c>
      <c r="Q5455" s="11">
        <f>+VLOOKUP(M5455,'Dimension descriptions'!K:M,2,FALSE)</f>
        <v>50</v>
      </c>
      <c r="R5455" s="33">
        <v>50</v>
      </c>
      <c r="S5455" s="11" t="str">
        <f>+VLOOKUP(R5455,'Dimension descriptions'!K:M,3)</f>
        <v>CLASSROOM-GENERAL</v>
      </c>
      <c r="T5455" s="3" t="str">
        <f t="shared" si="687"/>
        <v>Y</v>
      </c>
      <c r="U5455" t="e">
        <f>+VLOOKUP(R5455,'FY21 P13 Allotment memo'!O:O,1,FALSE)</f>
        <v>#N/A</v>
      </c>
      <c r="V5455"/>
      <c r="W5455"/>
      <c r="X5455"/>
      <c r="Y5455"/>
      <c r="Z5455"/>
    </row>
    <row r="5456" spans="1:26">
      <c r="A5456">
        <v>21</v>
      </c>
      <c r="B5456" t="s">
        <v>7102</v>
      </c>
      <c r="C5456" t="s">
        <v>1276</v>
      </c>
      <c r="D5456">
        <v>91</v>
      </c>
      <c r="E5456">
        <v>0</v>
      </c>
      <c r="F5456">
        <v>0</v>
      </c>
      <c r="G5456" s="2">
        <f t="shared" si="682"/>
        <v>0</v>
      </c>
      <c r="H5456" s="3" t="str">
        <f t="shared" si="683"/>
        <v>21</v>
      </c>
      <c r="I5456" s="3" t="str">
        <f t="shared" si="684"/>
        <v>110</v>
      </c>
      <c r="J5456" s="3">
        <v>110</v>
      </c>
      <c r="K5456" s="3" t="str">
        <f>+VLOOKUP(J5456,'Dimension descriptions'!P:R,3,FALSE)</f>
        <v>Bridger Elementary</v>
      </c>
      <c r="L5456" s="3" t="str">
        <f t="shared" si="685"/>
        <v>1050</v>
      </c>
      <c r="M5456" s="10">
        <v>1050</v>
      </c>
      <c r="N5456" s="3" t="str">
        <f t="shared" si="680"/>
        <v>1000</v>
      </c>
      <c r="O5456" s="3" t="str">
        <f t="shared" si="681"/>
        <v>810</v>
      </c>
      <c r="P5456" s="3" t="str">
        <f t="shared" si="686"/>
        <v>8</v>
      </c>
      <c r="Q5456" s="11">
        <f>+VLOOKUP(M5456,'Dimension descriptions'!K:M,2,FALSE)</f>
        <v>50</v>
      </c>
      <c r="R5456" s="33">
        <v>50</v>
      </c>
      <c r="S5456" s="11" t="str">
        <f>+VLOOKUP(R5456,'Dimension descriptions'!K:M,3)</f>
        <v>CLASSROOM-GENERAL</v>
      </c>
      <c r="T5456" s="3" t="str">
        <f t="shared" si="687"/>
        <v>Y</v>
      </c>
      <c r="U5456" t="e">
        <f>+VLOOKUP(R5456,'FY21 P13 Allotment memo'!O:O,1,FALSE)</f>
        <v>#N/A</v>
      </c>
      <c r="V5456"/>
      <c r="W5456"/>
      <c r="X5456"/>
      <c r="Y5456"/>
      <c r="Z5456"/>
    </row>
    <row r="5457" spans="1:26">
      <c r="A5457">
        <v>21</v>
      </c>
      <c r="B5457" t="s">
        <v>7103</v>
      </c>
      <c r="C5457" t="s">
        <v>1258</v>
      </c>
      <c r="D5457">
        <v>91</v>
      </c>
      <c r="E5457">
        <v>0</v>
      </c>
      <c r="F5457">
        <v>0</v>
      </c>
      <c r="G5457" s="2">
        <f t="shared" si="682"/>
        <v>0</v>
      </c>
      <c r="H5457" s="3" t="str">
        <f t="shared" si="683"/>
        <v>21</v>
      </c>
      <c r="I5457" s="3" t="str">
        <f t="shared" si="684"/>
        <v>110</v>
      </c>
      <c r="J5457" s="3">
        <v>110</v>
      </c>
      <c r="K5457" s="3" t="str">
        <f>+VLOOKUP(J5457,'Dimension descriptions'!P:R,3,FALSE)</f>
        <v>Bridger Elementary</v>
      </c>
      <c r="L5457" s="3" t="str">
        <f t="shared" si="685"/>
        <v>1050</v>
      </c>
      <c r="M5457" s="10">
        <v>1050</v>
      </c>
      <c r="N5457" s="3" t="str">
        <f t="shared" si="680"/>
        <v>2000</v>
      </c>
      <c r="O5457" s="3" t="str">
        <f t="shared" si="681"/>
        <v>320</v>
      </c>
      <c r="P5457" s="3" t="str">
        <f t="shared" si="686"/>
        <v>3</v>
      </c>
      <c r="Q5457" s="11">
        <f>+VLOOKUP(M5457,'Dimension descriptions'!K:M,2,FALSE)</f>
        <v>50</v>
      </c>
      <c r="R5457" s="33">
        <v>50</v>
      </c>
      <c r="S5457" s="11" t="str">
        <f>+VLOOKUP(R5457,'Dimension descriptions'!K:M,3)</f>
        <v>CLASSROOM-GENERAL</v>
      </c>
      <c r="T5457" s="3" t="str">
        <f t="shared" si="687"/>
        <v>Y</v>
      </c>
      <c r="U5457" t="e">
        <f>+VLOOKUP(R5457,'FY21 P13 Allotment memo'!O:O,1,FALSE)</f>
        <v>#N/A</v>
      </c>
      <c r="V5457"/>
      <c r="W5457"/>
      <c r="X5457"/>
      <c r="Y5457"/>
      <c r="Z5457"/>
    </row>
    <row r="5458" spans="1:26">
      <c r="A5458">
        <v>21</v>
      </c>
      <c r="B5458" t="s">
        <v>7104</v>
      </c>
      <c r="C5458" t="s">
        <v>7081</v>
      </c>
      <c r="D5458">
        <v>91</v>
      </c>
      <c r="E5458">
        <v>0</v>
      </c>
      <c r="F5458">
        <v>0</v>
      </c>
      <c r="G5458" s="2">
        <f t="shared" si="682"/>
        <v>0</v>
      </c>
      <c r="H5458" s="3" t="str">
        <f t="shared" si="683"/>
        <v>21</v>
      </c>
      <c r="I5458" s="3" t="str">
        <f t="shared" si="684"/>
        <v>110</v>
      </c>
      <c r="J5458" s="3">
        <v>110</v>
      </c>
      <c r="K5458" s="3" t="str">
        <f>+VLOOKUP(J5458,'Dimension descriptions'!P:R,3,FALSE)</f>
        <v>Bridger Elementary</v>
      </c>
      <c r="L5458" s="3" t="str">
        <f t="shared" si="685"/>
        <v>1050</v>
      </c>
      <c r="M5458" s="10">
        <v>1050</v>
      </c>
      <c r="N5458" s="3" t="str">
        <f t="shared" si="680"/>
        <v>2000</v>
      </c>
      <c r="O5458" s="3" t="str">
        <f t="shared" si="681"/>
        <v>580</v>
      </c>
      <c r="P5458" s="3" t="str">
        <f t="shared" si="686"/>
        <v>5</v>
      </c>
      <c r="Q5458" s="11">
        <f>+VLOOKUP(M5458,'Dimension descriptions'!K:M,2,FALSE)</f>
        <v>50</v>
      </c>
      <c r="R5458" s="33">
        <v>50</v>
      </c>
      <c r="S5458" s="11" t="str">
        <f>+VLOOKUP(R5458,'Dimension descriptions'!K:M,3)</f>
        <v>CLASSROOM-GENERAL</v>
      </c>
      <c r="T5458" s="3" t="str">
        <f t="shared" si="687"/>
        <v>Y</v>
      </c>
      <c r="U5458" t="e">
        <f>+VLOOKUP(R5458,'FY21 P13 Allotment memo'!O:O,1,FALSE)</f>
        <v>#N/A</v>
      </c>
      <c r="V5458"/>
      <c r="W5458"/>
      <c r="X5458"/>
      <c r="Y5458"/>
      <c r="Z5458"/>
    </row>
    <row r="5459" spans="1:26">
      <c r="A5459">
        <v>21</v>
      </c>
      <c r="B5459" t="s">
        <v>7105</v>
      </c>
      <c r="C5459" t="s">
        <v>1268</v>
      </c>
      <c r="D5459">
        <v>91</v>
      </c>
      <c r="E5459">
        <v>0</v>
      </c>
      <c r="F5459">
        <v>0</v>
      </c>
      <c r="G5459" s="2">
        <f t="shared" si="682"/>
        <v>0</v>
      </c>
      <c r="H5459" s="3" t="str">
        <f t="shared" si="683"/>
        <v>21</v>
      </c>
      <c r="I5459" s="3" t="str">
        <f t="shared" si="684"/>
        <v>110</v>
      </c>
      <c r="J5459" s="3">
        <v>110</v>
      </c>
      <c r="K5459" s="3" t="str">
        <f>+VLOOKUP(J5459,'Dimension descriptions'!P:R,3,FALSE)</f>
        <v>Bridger Elementary</v>
      </c>
      <c r="L5459" s="3" t="str">
        <f t="shared" si="685"/>
        <v>1050</v>
      </c>
      <c r="M5459" s="10">
        <v>1050</v>
      </c>
      <c r="N5459" s="3" t="str">
        <f t="shared" si="680"/>
        <v>2000</v>
      </c>
      <c r="O5459" s="3" t="str">
        <f t="shared" si="681"/>
        <v>610</v>
      </c>
      <c r="P5459" s="3" t="str">
        <f t="shared" si="686"/>
        <v>6</v>
      </c>
      <c r="Q5459" s="11">
        <f>+VLOOKUP(M5459,'Dimension descriptions'!K:M,2,FALSE)</f>
        <v>50</v>
      </c>
      <c r="R5459" s="33">
        <v>50</v>
      </c>
      <c r="S5459" s="11" t="str">
        <f>+VLOOKUP(R5459,'Dimension descriptions'!K:M,3)</f>
        <v>CLASSROOM-GENERAL</v>
      </c>
      <c r="T5459" s="3" t="str">
        <f t="shared" si="687"/>
        <v>Y</v>
      </c>
      <c r="U5459" t="e">
        <f>+VLOOKUP(R5459,'FY21 P13 Allotment memo'!O:O,1,FALSE)</f>
        <v>#N/A</v>
      </c>
      <c r="V5459"/>
      <c r="W5459"/>
      <c r="X5459"/>
      <c r="Y5459"/>
      <c r="Z5459"/>
    </row>
    <row r="5460" spans="1:26">
      <c r="A5460">
        <v>21</v>
      </c>
      <c r="B5460" t="s">
        <v>7106</v>
      </c>
      <c r="C5460" t="s">
        <v>7084</v>
      </c>
      <c r="D5460">
        <v>91</v>
      </c>
      <c r="E5460">
        <v>0</v>
      </c>
      <c r="F5460">
        <v>0</v>
      </c>
      <c r="G5460" s="2">
        <f t="shared" si="682"/>
        <v>0</v>
      </c>
      <c r="H5460" s="3" t="str">
        <f t="shared" si="683"/>
        <v>21</v>
      </c>
      <c r="I5460" s="3" t="str">
        <f t="shared" si="684"/>
        <v>110</v>
      </c>
      <c r="J5460" s="3">
        <v>110</v>
      </c>
      <c r="K5460" s="3" t="str">
        <f>+VLOOKUP(J5460,'Dimension descriptions'!P:R,3,FALSE)</f>
        <v>Bridger Elementary</v>
      </c>
      <c r="L5460" s="3" t="str">
        <f t="shared" si="685"/>
        <v>1050</v>
      </c>
      <c r="M5460" s="10">
        <v>1050</v>
      </c>
      <c r="N5460" s="3" t="str">
        <f t="shared" si="680"/>
        <v>2000</v>
      </c>
      <c r="O5460" s="3" t="str">
        <f t="shared" si="681"/>
        <v>730</v>
      </c>
      <c r="P5460" s="3" t="str">
        <f t="shared" si="686"/>
        <v>7</v>
      </c>
      <c r="Q5460" s="11">
        <f>+VLOOKUP(M5460,'Dimension descriptions'!K:M,2,FALSE)</f>
        <v>50</v>
      </c>
      <c r="R5460" s="33">
        <v>50</v>
      </c>
      <c r="S5460" s="11" t="str">
        <f>+VLOOKUP(R5460,'Dimension descriptions'!K:M,3)</f>
        <v>CLASSROOM-GENERAL</v>
      </c>
      <c r="T5460" s="3" t="str">
        <f t="shared" si="687"/>
        <v>Y</v>
      </c>
      <c r="U5460" t="e">
        <f>+VLOOKUP(R5460,'FY21 P13 Allotment memo'!O:O,1,FALSE)</f>
        <v>#N/A</v>
      </c>
      <c r="V5460"/>
      <c r="W5460"/>
      <c r="X5460"/>
      <c r="Y5460"/>
      <c r="Z5460"/>
    </row>
    <row r="5461" spans="1:26">
      <c r="A5461">
        <v>21</v>
      </c>
      <c r="B5461" t="s">
        <v>7107</v>
      </c>
      <c r="C5461" t="s">
        <v>7086</v>
      </c>
      <c r="D5461">
        <v>91</v>
      </c>
      <c r="E5461">
        <v>0</v>
      </c>
      <c r="F5461">
        <v>0</v>
      </c>
      <c r="G5461" s="2">
        <f t="shared" si="682"/>
        <v>0</v>
      </c>
      <c r="H5461" s="3" t="str">
        <f t="shared" si="683"/>
        <v>21</v>
      </c>
      <c r="I5461" s="3" t="str">
        <f t="shared" si="684"/>
        <v>110</v>
      </c>
      <c r="J5461" s="3">
        <v>110</v>
      </c>
      <c r="K5461" s="3" t="str">
        <f>+VLOOKUP(J5461,'Dimension descriptions'!P:R,3,FALSE)</f>
        <v>Bridger Elementary</v>
      </c>
      <c r="L5461" s="3" t="str">
        <f t="shared" si="685"/>
        <v>1050</v>
      </c>
      <c r="M5461" s="10">
        <v>1050</v>
      </c>
      <c r="N5461" s="3" t="str">
        <f t="shared" si="680"/>
        <v>2000</v>
      </c>
      <c r="O5461" s="3" t="str">
        <f t="shared" si="681"/>
        <v>800</v>
      </c>
      <c r="P5461" s="3" t="str">
        <f t="shared" si="686"/>
        <v>8</v>
      </c>
      <c r="Q5461" s="11">
        <f>+VLOOKUP(M5461,'Dimension descriptions'!K:M,2,FALSE)</f>
        <v>50</v>
      </c>
      <c r="R5461" s="33">
        <v>50</v>
      </c>
      <c r="S5461" s="11" t="str">
        <f>+VLOOKUP(R5461,'Dimension descriptions'!K:M,3)</f>
        <v>CLASSROOM-GENERAL</v>
      </c>
      <c r="T5461" s="3" t="str">
        <f t="shared" si="687"/>
        <v>Y</v>
      </c>
      <c r="U5461" t="e">
        <f>+VLOOKUP(R5461,'FY21 P13 Allotment memo'!O:O,1,FALSE)</f>
        <v>#N/A</v>
      </c>
      <c r="V5461"/>
      <c r="W5461"/>
      <c r="X5461"/>
      <c r="Y5461"/>
      <c r="Z5461"/>
    </row>
    <row r="5462" spans="1:26">
      <c r="A5462">
        <v>21</v>
      </c>
      <c r="B5462" t="s">
        <v>7108</v>
      </c>
      <c r="C5462" t="s">
        <v>7088</v>
      </c>
      <c r="D5462">
        <v>91</v>
      </c>
      <c r="E5462">
        <v>0</v>
      </c>
      <c r="F5462">
        <v>0</v>
      </c>
      <c r="G5462" s="2">
        <f t="shared" si="682"/>
        <v>0</v>
      </c>
      <c r="H5462" s="3" t="str">
        <f t="shared" si="683"/>
        <v>21</v>
      </c>
      <c r="I5462" s="3" t="str">
        <f t="shared" si="684"/>
        <v>110</v>
      </c>
      <c r="J5462" s="3">
        <v>110</v>
      </c>
      <c r="K5462" s="3" t="str">
        <f>+VLOOKUP(J5462,'Dimension descriptions'!P:R,3,FALSE)</f>
        <v>Bridger Elementary</v>
      </c>
      <c r="L5462" s="3" t="str">
        <f t="shared" si="685"/>
        <v>1050</v>
      </c>
      <c r="M5462" s="10">
        <v>1050</v>
      </c>
      <c r="N5462" s="3" t="str">
        <f t="shared" si="680"/>
        <v>2000</v>
      </c>
      <c r="O5462" s="3" t="str">
        <f t="shared" si="681"/>
        <v>810</v>
      </c>
      <c r="P5462" s="3" t="str">
        <f t="shared" si="686"/>
        <v>8</v>
      </c>
      <c r="Q5462" s="11">
        <f>+VLOOKUP(M5462,'Dimension descriptions'!K:M,2,FALSE)</f>
        <v>50</v>
      </c>
      <c r="R5462" s="33">
        <v>50</v>
      </c>
      <c r="S5462" s="11" t="str">
        <f>+VLOOKUP(R5462,'Dimension descriptions'!K:M,3)</f>
        <v>CLASSROOM-GENERAL</v>
      </c>
      <c r="T5462" s="3" t="str">
        <f t="shared" si="687"/>
        <v>Y</v>
      </c>
      <c r="U5462" t="e">
        <f>+VLOOKUP(R5462,'FY21 P13 Allotment memo'!O:O,1,FALSE)</f>
        <v>#N/A</v>
      </c>
      <c r="V5462"/>
      <c r="W5462"/>
      <c r="X5462"/>
      <c r="Y5462"/>
      <c r="Z5462"/>
    </row>
    <row r="5463" spans="1:26">
      <c r="A5463">
        <v>21</v>
      </c>
      <c r="B5463" t="s">
        <v>7109</v>
      </c>
      <c r="C5463" t="s">
        <v>7090</v>
      </c>
      <c r="D5463">
        <v>91</v>
      </c>
      <c r="E5463">
        <v>0</v>
      </c>
      <c r="F5463">
        <v>0</v>
      </c>
      <c r="G5463" s="2">
        <f t="shared" si="682"/>
        <v>0</v>
      </c>
      <c r="H5463" s="3" t="str">
        <f t="shared" si="683"/>
        <v>21</v>
      </c>
      <c r="I5463" s="3" t="str">
        <f t="shared" si="684"/>
        <v>110</v>
      </c>
      <c r="J5463" s="3">
        <v>110</v>
      </c>
      <c r="K5463" s="3" t="str">
        <f>+VLOOKUP(J5463,'Dimension descriptions'!P:R,3,FALSE)</f>
        <v>Bridger Elementary</v>
      </c>
      <c r="L5463" s="3" t="str">
        <f t="shared" si="685"/>
        <v>1050</v>
      </c>
      <c r="M5463" s="10">
        <v>1050</v>
      </c>
      <c r="N5463" s="3" t="str">
        <f t="shared" si="680"/>
        <v>3300</v>
      </c>
      <c r="O5463" s="3" t="str">
        <f t="shared" si="681"/>
        <v>580</v>
      </c>
      <c r="P5463" s="3" t="str">
        <f t="shared" si="686"/>
        <v>5</v>
      </c>
      <c r="Q5463" s="11">
        <f>+VLOOKUP(M5463,'Dimension descriptions'!K:M,2,FALSE)</f>
        <v>50</v>
      </c>
      <c r="R5463" s="33">
        <v>50</v>
      </c>
      <c r="S5463" s="11" t="str">
        <f>+VLOOKUP(R5463,'Dimension descriptions'!K:M,3)</f>
        <v>CLASSROOM-GENERAL</v>
      </c>
      <c r="T5463" s="3" t="str">
        <f t="shared" si="687"/>
        <v>Y</v>
      </c>
      <c r="U5463" t="e">
        <f>+VLOOKUP(R5463,'FY21 P13 Allotment memo'!O:O,1,FALSE)</f>
        <v>#N/A</v>
      </c>
      <c r="V5463"/>
      <c r="W5463"/>
      <c r="X5463"/>
      <c r="Y5463"/>
      <c r="Z5463"/>
    </row>
    <row r="5464" spans="1:26">
      <c r="A5464">
        <v>21</v>
      </c>
      <c r="B5464" t="s">
        <v>7110</v>
      </c>
      <c r="C5464" t="s">
        <v>1268</v>
      </c>
      <c r="D5464">
        <v>91</v>
      </c>
      <c r="E5464">
        <v>0</v>
      </c>
      <c r="F5464">
        <v>0</v>
      </c>
      <c r="G5464" s="2">
        <f t="shared" si="682"/>
        <v>0</v>
      </c>
      <c r="H5464" s="3" t="str">
        <f t="shared" si="683"/>
        <v>21</v>
      </c>
      <c r="I5464" s="3" t="str">
        <f t="shared" si="684"/>
        <v>110</v>
      </c>
      <c r="J5464" s="3">
        <v>110</v>
      </c>
      <c r="K5464" s="3" t="str">
        <f>+VLOOKUP(J5464,'Dimension descriptions'!P:R,3,FALSE)</f>
        <v>Bridger Elementary</v>
      </c>
      <c r="L5464" s="3" t="str">
        <f t="shared" si="685"/>
        <v>1050</v>
      </c>
      <c r="M5464" s="10">
        <v>1050</v>
      </c>
      <c r="N5464" s="3" t="str">
        <f t="shared" si="680"/>
        <v>3300</v>
      </c>
      <c r="O5464" s="3" t="str">
        <f t="shared" si="681"/>
        <v>610</v>
      </c>
      <c r="P5464" s="3" t="str">
        <f t="shared" si="686"/>
        <v>6</v>
      </c>
      <c r="Q5464" s="11">
        <f>+VLOOKUP(M5464,'Dimension descriptions'!K:M,2,FALSE)</f>
        <v>50</v>
      </c>
      <c r="R5464" s="33">
        <v>50</v>
      </c>
      <c r="S5464" s="11" t="str">
        <f>+VLOOKUP(R5464,'Dimension descriptions'!K:M,3)</f>
        <v>CLASSROOM-GENERAL</v>
      </c>
      <c r="T5464" s="3" t="str">
        <f t="shared" si="687"/>
        <v>Y</v>
      </c>
      <c r="U5464" t="e">
        <f>+VLOOKUP(R5464,'FY21 P13 Allotment memo'!O:O,1,FALSE)</f>
        <v>#N/A</v>
      </c>
      <c r="V5464"/>
      <c r="W5464"/>
      <c r="X5464"/>
      <c r="Y5464"/>
      <c r="Z5464"/>
    </row>
    <row r="5465" spans="1:26">
      <c r="A5465">
        <v>21</v>
      </c>
      <c r="B5465" t="s">
        <v>7111</v>
      </c>
      <c r="C5465" t="s">
        <v>7086</v>
      </c>
      <c r="D5465">
        <v>91</v>
      </c>
      <c r="E5465">
        <v>0</v>
      </c>
      <c r="F5465">
        <v>0</v>
      </c>
      <c r="G5465" s="2">
        <f t="shared" si="682"/>
        <v>0</v>
      </c>
      <c r="H5465" s="3" t="str">
        <f t="shared" si="683"/>
        <v>21</v>
      </c>
      <c r="I5465" s="3" t="str">
        <f t="shared" si="684"/>
        <v>110</v>
      </c>
      <c r="J5465" s="3">
        <v>110</v>
      </c>
      <c r="K5465" s="3" t="str">
        <f>+VLOOKUP(J5465,'Dimension descriptions'!P:R,3,FALSE)</f>
        <v>Bridger Elementary</v>
      </c>
      <c r="L5465" s="3" t="str">
        <f t="shared" si="685"/>
        <v>1050</v>
      </c>
      <c r="M5465" s="10">
        <v>1050</v>
      </c>
      <c r="N5465" s="3" t="str">
        <f t="shared" si="680"/>
        <v>3300</v>
      </c>
      <c r="O5465" s="3" t="str">
        <f t="shared" si="681"/>
        <v>800</v>
      </c>
      <c r="P5465" s="3" t="str">
        <f t="shared" si="686"/>
        <v>8</v>
      </c>
      <c r="Q5465" s="11">
        <f>+VLOOKUP(M5465,'Dimension descriptions'!K:M,2,FALSE)</f>
        <v>50</v>
      </c>
      <c r="R5465" s="33">
        <v>50</v>
      </c>
      <c r="S5465" s="11" t="str">
        <f>+VLOOKUP(R5465,'Dimension descriptions'!K:M,3)</f>
        <v>CLASSROOM-GENERAL</v>
      </c>
      <c r="T5465" s="3" t="str">
        <f t="shared" si="687"/>
        <v>Y</v>
      </c>
      <c r="U5465" t="e">
        <f>+VLOOKUP(R5465,'FY21 P13 Allotment memo'!O:O,1,FALSE)</f>
        <v>#N/A</v>
      </c>
      <c r="V5465"/>
      <c r="W5465"/>
      <c r="X5465"/>
      <c r="Y5465"/>
      <c r="Z5465"/>
    </row>
    <row r="5466" spans="1:26">
      <c r="A5466">
        <v>21</v>
      </c>
      <c r="B5466" t="s">
        <v>7112</v>
      </c>
      <c r="C5466" t="s">
        <v>1276</v>
      </c>
      <c r="D5466">
        <v>91</v>
      </c>
      <c r="E5466">
        <v>0</v>
      </c>
      <c r="F5466">
        <v>0</v>
      </c>
      <c r="G5466" s="2">
        <f t="shared" si="682"/>
        <v>0</v>
      </c>
      <c r="H5466" s="3" t="str">
        <f t="shared" si="683"/>
        <v>21</v>
      </c>
      <c r="I5466" s="3" t="str">
        <f t="shared" si="684"/>
        <v>110</v>
      </c>
      <c r="J5466" s="3">
        <v>110</v>
      </c>
      <c r="K5466" s="3" t="str">
        <f>+VLOOKUP(J5466,'Dimension descriptions'!P:R,3,FALSE)</f>
        <v>Bridger Elementary</v>
      </c>
      <c r="L5466" s="3" t="str">
        <f t="shared" si="685"/>
        <v>1050</v>
      </c>
      <c r="M5466" s="10">
        <v>1050</v>
      </c>
      <c r="N5466" s="3" t="str">
        <f t="shared" si="680"/>
        <v>3300</v>
      </c>
      <c r="O5466" s="3" t="str">
        <f t="shared" si="681"/>
        <v>810</v>
      </c>
      <c r="P5466" s="3" t="str">
        <f t="shared" si="686"/>
        <v>8</v>
      </c>
      <c r="Q5466" s="11">
        <f>+VLOOKUP(M5466,'Dimension descriptions'!K:M,2,FALSE)</f>
        <v>50</v>
      </c>
      <c r="R5466" s="33">
        <v>50</v>
      </c>
      <c r="S5466" s="11" t="str">
        <f>+VLOOKUP(R5466,'Dimension descriptions'!K:M,3)</f>
        <v>CLASSROOM-GENERAL</v>
      </c>
      <c r="T5466" s="3" t="str">
        <f t="shared" si="687"/>
        <v>Y</v>
      </c>
      <c r="U5466" t="e">
        <f>+VLOOKUP(R5466,'FY21 P13 Allotment memo'!O:O,1,FALSE)</f>
        <v>#N/A</v>
      </c>
      <c r="V5466"/>
      <c r="W5466"/>
      <c r="X5466"/>
      <c r="Y5466"/>
      <c r="Z5466"/>
    </row>
    <row r="5467" spans="1:26">
      <c r="A5467">
        <v>21</v>
      </c>
      <c r="B5467" t="s">
        <v>7113</v>
      </c>
      <c r="C5467" t="s">
        <v>1032</v>
      </c>
      <c r="D5467">
        <v>91</v>
      </c>
      <c r="E5467">
        <v>0</v>
      </c>
      <c r="F5467">
        <v>0</v>
      </c>
      <c r="G5467" s="2">
        <f t="shared" si="682"/>
        <v>0</v>
      </c>
      <c r="H5467" s="3" t="str">
        <f t="shared" si="683"/>
        <v>21</v>
      </c>
      <c r="I5467" s="3" t="str">
        <f t="shared" si="684"/>
        <v>110</v>
      </c>
      <c r="J5467" s="3">
        <v>110</v>
      </c>
      <c r="K5467" s="3" t="str">
        <f>+VLOOKUP(J5467,'Dimension descriptions'!P:R,3,FALSE)</f>
        <v>Bridger Elementary</v>
      </c>
      <c r="L5467" s="3" t="str">
        <f t="shared" si="685"/>
        <v>9999</v>
      </c>
      <c r="M5467" s="10">
        <v>9999</v>
      </c>
      <c r="N5467" s="3" t="str">
        <f t="shared" si="680"/>
        <v>5210</v>
      </c>
      <c r="O5467" s="3" t="str">
        <f t="shared" si="681"/>
        <v>901</v>
      </c>
      <c r="P5467" s="3" t="str">
        <f t="shared" si="686"/>
        <v>9</v>
      </c>
      <c r="Q5467" s="11">
        <f>+VLOOKUP(M5467,'Dimension descriptions'!K:M,2,FALSE)</f>
        <v>9999</v>
      </c>
      <c r="R5467" s="33">
        <v>9999</v>
      </c>
      <c r="S5467" s="11" t="str">
        <f>+VLOOKUP(R5467,'Dimension descriptions'!K:M,3)</f>
        <v>UNDISTRIBUTED BY PROGRAM</v>
      </c>
      <c r="T5467" s="3" t="str">
        <f t="shared" si="687"/>
        <v>N</v>
      </c>
      <c r="U5467" t="e">
        <f>+VLOOKUP(R5467,'FY21 P13 Allotment memo'!O:O,1,FALSE)</f>
        <v>#N/A</v>
      </c>
      <c r="V5467"/>
      <c r="W5467"/>
      <c r="X5467"/>
      <c r="Y5467"/>
      <c r="Z5467"/>
    </row>
    <row r="5468" spans="1:26">
      <c r="A5468">
        <v>21</v>
      </c>
      <c r="B5468" t="s">
        <v>7114</v>
      </c>
      <c r="C5468" t="s">
        <v>1032</v>
      </c>
      <c r="D5468">
        <v>91</v>
      </c>
      <c r="E5468">
        <v>0</v>
      </c>
      <c r="F5468">
        <v>0</v>
      </c>
      <c r="G5468" s="2">
        <f t="shared" si="682"/>
        <v>0</v>
      </c>
      <c r="H5468" s="3" t="str">
        <f t="shared" si="683"/>
        <v>21</v>
      </c>
      <c r="I5468" s="3" t="str">
        <f t="shared" si="684"/>
        <v>110</v>
      </c>
      <c r="J5468" s="3">
        <v>110</v>
      </c>
      <c r="K5468" s="3" t="str">
        <f>+VLOOKUP(J5468,'Dimension descriptions'!P:R,3,FALSE)</f>
        <v>Bridger Elementary</v>
      </c>
      <c r="L5468" s="3" t="str">
        <f t="shared" si="685"/>
        <v>9999</v>
      </c>
      <c r="M5468" s="10">
        <v>9999</v>
      </c>
      <c r="N5468" s="3" t="str">
        <f t="shared" si="680"/>
        <v>6100</v>
      </c>
      <c r="O5468" s="3" t="str">
        <f t="shared" si="681"/>
        <v>900</v>
      </c>
      <c r="P5468" s="3" t="str">
        <f t="shared" si="686"/>
        <v>9</v>
      </c>
      <c r="Q5468" s="11">
        <f>+VLOOKUP(M5468,'Dimension descriptions'!K:M,2,FALSE)</f>
        <v>9999</v>
      </c>
      <c r="R5468" s="33">
        <v>9999</v>
      </c>
      <c r="S5468" s="11" t="str">
        <f>+VLOOKUP(R5468,'Dimension descriptions'!K:M,3)</f>
        <v>UNDISTRIBUTED BY PROGRAM</v>
      </c>
      <c r="T5468" s="3" t="str">
        <f t="shared" si="687"/>
        <v>N</v>
      </c>
      <c r="U5468" t="e">
        <f>+VLOOKUP(R5468,'FY21 P13 Allotment memo'!O:O,1,FALSE)</f>
        <v>#N/A</v>
      </c>
      <c r="V5468"/>
      <c r="W5468"/>
      <c r="X5468"/>
      <c r="Y5468"/>
      <c r="Z5468"/>
    </row>
    <row r="5469" spans="1:26">
      <c r="A5469">
        <v>21</v>
      </c>
      <c r="B5469" t="s">
        <v>7115</v>
      </c>
      <c r="C5469" t="s">
        <v>1258</v>
      </c>
      <c r="D5469">
        <v>91</v>
      </c>
      <c r="E5469">
        <v>0</v>
      </c>
      <c r="F5469">
        <v>0</v>
      </c>
      <c r="G5469" s="2">
        <f t="shared" si="682"/>
        <v>0</v>
      </c>
      <c r="H5469" s="3" t="str">
        <f t="shared" si="683"/>
        <v>21</v>
      </c>
      <c r="I5469" s="3" t="str">
        <f t="shared" si="684"/>
        <v>112</v>
      </c>
      <c r="J5469" s="3">
        <v>112</v>
      </c>
      <c r="K5469" s="3" t="str">
        <f>+VLOOKUP(J5469,'Dimension descriptions'!P:R,3,FALSE)</f>
        <v>Ellis Elementary</v>
      </c>
      <c r="L5469" s="3" t="str">
        <f t="shared" si="685"/>
        <v>1050</v>
      </c>
      <c r="M5469" s="10">
        <v>1050</v>
      </c>
      <c r="N5469" s="3" t="str">
        <f t="shared" si="680"/>
        <v>1000</v>
      </c>
      <c r="O5469" s="3" t="str">
        <f t="shared" si="681"/>
        <v>320</v>
      </c>
      <c r="P5469" s="3" t="str">
        <f t="shared" si="686"/>
        <v>3</v>
      </c>
      <c r="Q5469" s="11">
        <f>+VLOOKUP(M5469,'Dimension descriptions'!K:M,2,FALSE)</f>
        <v>50</v>
      </c>
      <c r="R5469" s="33">
        <v>50</v>
      </c>
      <c r="S5469" s="11" t="str">
        <f>+VLOOKUP(R5469,'Dimension descriptions'!K:M,3)</f>
        <v>CLASSROOM-GENERAL</v>
      </c>
      <c r="T5469" s="3" t="str">
        <f t="shared" si="687"/>
        <v>Y</v>
      </c>
      <c r="U5469" t="e">
        <f>+VLOOKUP(R5469,'FY21 P13 Allotment memo'!O:O,1,FALSE)</f>
        <v>#N/A</v>
      </c>
      <c r="V5469"/>
      <c r="W5469"/>
      <c r="X5469"/>
      <c r="Y5469"/>
      <c r="Z5469"/>
    </row>
    <row r="5470" spans="1:26">
      <c r="A5470">
        <v>21</v>
      </c>
      <c r="B5470" t="s">
        <v>7116</v>
      </c>
      <c r="C5470" t="s">
        <v>7071</v>
      </c>
      <c r="D5470">
        <v>91</v>
      </c>
      <c r="E5470">
        <v>0</v>
      </c>
      <c r="F5470">
        <v>0</v>
      </c>
      <c r="G5470" s="2">
        <f t="shared" si="682"/>
        <v>0</v>
      </c>
      <c r="H5470" s="3" t="str">
        <f t="shared" si="683"/>
        <v>21</v>
      </c>
      <c r="I5470" s="3" t="str">
        <f t="shared" si="684"/>
        <v>112</v>
      </c>
      <c r="J5470" s="3">
        <v>112</v>
      </c>
      <c r="K5470" s="3" t="str">
        <f>+VLOOKUP(J5470,'Dimension descriptions'!P:R,3,FALSE)</f>
        <v>Ellis Elementary</v>
      </c>
      <c r="L5470" s="3" t="str">
        <f t="shared" si="685"/>
        <v>1050</v>
      </c>
      <c r="M5470" s="10">
        <v>1050</v>
      </c>
      <c r="N5470" s="3" t="str">
        <f t="shared" si="680"/>
        <v>1000</v>
      </c>
      <c r="O5470" s="3" t="str">
        <f t="shared" si="681"/>
        <v>430</v>
      </c>
      <c r="P5470" s="3" t="str">
        <f t="shared" si="686"/>
        <v>4</v>
      </c>
      <c r="Q5470" s="11">
        <f>+VLOOKUP(M5470,'Dimension descriptions'!K:M,2,FALSE)</f>
        <v>50</v>
      </c>
      <c r="R5470" s="33">
        <v>50</v>
      </c>
      <c r="S5470" s="11" t="str">
        <f>+VLOOKUP(R5470,'Dimension descriptions'!K:M,3)</f>
        <v>CLASSROOM-GENERAL</v>
      </c>
      <c r="T5470" s="3" t="str">
        <f t="shared" si="687"/>
        <v>Y</v>
      </c>
      <c r="U5470" t="e">
        <f>+VLOOKUP(R5470,'FY21 P13 Allotment memo'!O:O,1,FALSE)</f>
        <v>#N/A</v>
      </c>
      <c r="V5470"/>
      <c r="W5470"/>
      <c r="X5470"/>
      <c r="Y5470"/>
      <c r="Z5470"/>
    </row>
    <row r="5471" spans="1:26">
      <c r="A5471">
        <v>21</v>
      </c>
      <c r="B5471" t="s">
        <v>7117</v>
      </c>
      <c r="C5471" t="s">
        <v>7073</v>
      </c>
      <c r="D5471">
        <v>91</v>
      </c>
      <c r="E5471">
        <v>0</v>
      </c>
      <c r="F5471">
        <v>0</v>
      </c>
      <c r="G5471" s="2">
        <f t="shared" si="682"/>
        <v>0</v>
      </c>
      <c r="H5471" s="3" t="str">
        <f t="shared" si="683"/>
        <v>21</v>
      </c>
      <c r="I5471" s="3" t="str">
        <f t="shared" si="684"/>
        <v>112</v>
      </c>
      <c r="J5471" s="3">
        <v>112</v>
      </c>
      <c r="K5471" s="3" t="str">
        <f>+VLOOKUP(J5471,'Dimension descriptions'!P:R,3,FALSE)</f>
        <v>Ellis Elementary</v>
      </c>
      <c r="L5471" s="3" t="str">
        <f t="shared" si="685"/>
        <v>1050</v>
      </c>
      <c r="M5471" s="10">
        <v>1050</v>
      </c>
      <c r="N5471" s="3" t="str">
        <f t="shared" si="680"/>
        <v>1000</v>
      </c>
      <c r="O5471" s="3" t="str">
        <f t="shared" si="681"/>
        <v>580</v>
      </c>
      <c r="P5471" s="3" t="str">
        <f t="shared" si="686"/>
        <v>5</v>
      </c>
      <c r="Q5471" s="11">
        <f>+VLOOKUP(M5471,'Dimension descriptions'!K:M,2,FALSE)</f>
        <v>50</v>
      </c>
      <c r="R5471" s="33">
        <v>50</v>
      </c>
      <c r="S5471" s="11" t="str">
        <f>+VLOOKUP(R5471,'Dimension descriptions'!K:M,3)</f>
        <v>CLASSROOM-GENERAL</v>
      </c>
      <c r="T5471" s="3" t="str">
        <f t="shared" si="687"/>
        <v>Y</v>
      </c>
      <c r="U5471" t="e">
        <f>+VLOOKUP(R5471,'FY21 P13 Allotment memo'!O:O,1,FALSE)</f>
        <v>#N/A</v>
      </c>
      <c r="V5471"/>
      <c r="W5471"/>
      <c r="X5471"/>
      <c r="Y5471"/>
      <c r="Z5471"/>
    </row>
    <row r="5472" spans="1:26">
      <c r="A5472">
        <v>21</v>
      </c>
      <c r="B5472" t="s">
        <v>7118</v>
      </c>
      <c r="C5472" t="s">
        <v>1268</v>
      </c>
      <c r="D5472">
        <v>91</v>
      </c>
      <c r="E5472">
        <v>10646.33</v>
      </c>
      <c r="F5472">
        <v>0</v>
      </c>
      <c r="G5472" s="2">
        <f t="shared" si="682"/>
        <v>10646.33</v>
      </c>
      <c r="H5472" s="3" t="str">
        <f t="shared" si="683"/>
        <v>21</v>
      </c>
      <c r="I5472" s="3" t="str">
        <f t="shared" si="684"/>
        <v>112</v>
      </c>
      <c r="J5472" s="3">
        <v>112</v>
      </c>
      <c r="K5472" s="3" t="str">
        <f>+VLOOKUP(J5472,'Dimension descriptions'!P:R,3,FALSE)</f>
        <v>Ellis Elementary</v>
      </c>
      <c r="L5472" s="3" t="str">
        <f t="shared" si="685"/>
        <v>1050</v>
      </c>
      <c r="M5472" s="10">
        <v>1050</v>
      </c>
      <c r="N5472" s="3" t="str">
        <f t="shared" si="680"/>
        <v>1000</v>
      </c>
      <c r="O5472" s="3" t="str">
        <f t="shared" si="681"/>
        <v>610</v>
      </c>
      <c r="P5472" s="3" t="str">
        <f t="shared" si="686"/>
        <v>6</v>
      </c>
      <c r="Q5472" s="11">
        <f>+VLOOKUP(M5472,'Dimension descriptions'!K:M,2,FALSE)</f>
        <v>50</v>
      </c>
      <c r="R5472" s="33">
        <v>50</v>
      </c>
      <c r="S5472" s="11" t="str">
        <f>+VLOOKUP(R5472,'Dimension descriptions'!K:M,3)</f>
        <v>CLASSROOM-GENERAL</v>
      </c>
      <c r="T5472" s="3" t="str">
        <f t="shared" si="687"/>
        <v>Y</v>
      </c>
      <c r="U5472" t="e">
        <f>+VLOOKUP(R5472,'FY21 P13 Allotment memo'!O:O,1,FALSE)</f>
        <v>#N/A</v>
      </c>
      <c r="V5472"/>
      <c r="W5472"/>
      <c r="X5472"/>
      <c r="Y5472"/>
      <c r="Z5472"/>
    </row>
    <row r="5473" spans="1:26">
      <c r="A5473">
        <v>21</v>
      </c>
      <c r="B5473" t="s">
        <v>7119</v>
      </c>
      <c r="C5473" t="s">
        <v>1643</v>
      </c>
      <c r="D5473">
        <v>91</v>
      </c>
      <c r="E5473">
        <v>0</v>
      </c>
      <c r="F5473">
        <v>0</v>
      </c>
      <c r="G5473" s="2">
        <f t="shared" si="682"/>
        <v>0</v>
      </c>
      <c r="H5473" s="3" t="str">
        <f t="shared" si="683"/>
        <v>21</v>
      </c>
      <c r="I5473" s="3" t="str">
        <f t="shared" si="684"/>
        <v>112</v>
      </c>
      <c r="J5473" s="3">
        <v>112</v>
      </c>
      <c r="K5473" s="3" t="str">
        <f>+VLOOKUP(J5473,'Dimension descriptions'!P:R,3,FALSE)</f>
        <v>Ellis Elementary</v>
      </c>
      <c r="L5473" s="3" t="str">
        <f t="shared" si="685"/>
        <v>1050</v>
      </c>
      <c r="M5473" s="10">
        <v>1050</v>
      </c>
      <c r="N5473" s="3" t="str">
        <f t="shared" si="680"/>
        <v>1000</v>
      </c>
      <c r="O5473" s="3" t="str">
        <f t="shared" si="681"/>
        <v>730</v>
      </c>
      <c r="P5473" s="3" t="str">
        <f t="shared" si="686"/>
        <v>7</v>
      </c>
      <c r="Q5473" s="11">
        <f>+VLOOKUP(M5473,'Dimension descriptions'!K:M,2,FALSE)</f>
        <v>50</v>
      </c>
      <c r="R5473" s="33">
        <v>50</v>
      </c>
      <c r="S5473" s="11" t="str">
        <f>+VLOOKUP(R5473,'Dimension descriptions'!K:M,3)</f>
        <v>CLASSROOM-GENERAL</v>
      </c>
      <c r="T5473" s="3" t="str">
        <f t="shared" si="687"/>
        <v>Y</v>
      </c>
      <c r="U5473" t="e">
        <f>+VLOOKUP(R5473,'FY21 P13 Allotment memo'!O:O,1,FALSE)</f>
        <v>#N/A</v>
      </c>
      <c r="V5473"/>
      <c r="W5473"/>
      <c r="X5473"/>
      <c r="Y5473"/>
      <c r="Z5473"/>
    </row>
    <row r="5474" spans="1:26">
      <c r="A5474">
        <v>21</v>
      </c>
      <c r="B5474" t="s">
        <v>7120</v>
      </c>
      <c r="C5474" t="s">
        <v>7077</v>
      </c>
      <c r="D5474">
        <v>91</v>
      </c>
      <c r="E5474">
        <v>0</v>
      </c>
      <c r="F5474">
        <v>0</v>
      </c>
      <c r="G5474" s="2">
        <f t="shared" si="682"/>
        <v>0</v>
      </c>
      <c r="H5474" s="3" t="str">
        <f t="shared" si="683"/>
        <v>21</v>
      </c>
      <c r="I5474" s="3" t="str">
        <f t="shared" si="684"/>
        <v>112</v>
      </c>
      <c r="J5474" s="3">
        <v>112</v>
      </c>
      <c r="K5474" s="3" t="str">
        <f>+VLOOKUP(J5474,'Dimension descriptions'!P:R,3,FALSE)</f>
        <v>Ellis Elementary</v>
      </c>
      <c r="L5474" s="3" t="str">
        <f t="shared" si="685"/>
        <v>1050</v>
      </c>
      <c r="M5474" s="10">
        <v>1050</v>
      </c>
      <c r="N5474" s="3" t="str">
        <f t="shared" si="680"/>
        <v>1000</v>
      </c>
      <c r="O5474" s="3" t="str">
        <f t="shared" si="681"/>
        <v>800</v>
      </c>
      <c r="P5474" s="3" t="str">
        <f t="shared" si="686"/>
        <v>8</v>
      </c>
      <c r="Q5474" s="11">
        <f>+VLOOKUP(M5474,'Dimension descriptions'!K:M,2,FALSE)</f>
        <v>50</v>
      </c>
      <c r="R5474" s="33">
        <v>50</v>
      </c>
      <c r="S5474" s="11" t="str">
        <f>+VLOOKUP(R5474,'Dimension descriptions'!K:M,3)</f>
        <v>CLASSROOM-GENERAL</v>
      </c>
      <c r="T5474" s="3" t="str">
        <f t="shared" si="687"/>
        <v>Y</v>
      </c>
      <c r="U5474" t="e">
        <f>+VLOOKUP(R5474,'FY21 P13 Allotment memo'!O:O,1,FALSE)</f>
        <v>#N/A</v>
      </c>
      <c r="V5474"/>
      <c r="W5474"/>
      <c r="X5474"/>
      <c r="Y5474"/>
      <c r="Z5474"/>
    </row>
    <row r="5475" spans="1:26">
      <c r="A5475">
        <v>21</v>
      </c>
      <c r="B5475" t="s">
        <v>7121</v>
      </c>
      <c r="C5475" t="s">
        <v>1276</v>
      </c>
      <c r="D5475">
        <v>91</v>
      </c>
      <c r="E5475">
        <v>0</v>
      </c>
      <c r="F5475">
        <v>0</v>
      </c>
      <c r="G5475" s="2">
        <f t="shared" si="682"/>
        <v>0</v>
      </c>
      <c r="H5475" s="3" t="str">
        <f t="shared" si="683"/>
        <v>21</v>
      </c>
      <c r="I5475" s="3" t="str">
        <f t="shared" si="684"/>
        <v>112</v>
      </c>
      <c r="J5475" s="3">
        <v>112</v>
      </c>
      <c r="K5475" s="3" t="str">
        <f>+VLOOKUP(J5475,'Dimension descriptions'!P:R,3,FALSE)</f>
        <v>Ellis Elementary</v>
      </c>
      <c r="L5475" s="3" t="str">
        <f t="shared" si="685"/>
        <v>1050</v>
      </c>
      <c r="M5475" s="10">
        <v>1050</v>
      </c>
      <c r="N5475" s="3" t="str">
        <f t="shared" si="680"/>
        <v>1000</v>
      </c>
      <c r="O5475" s="3" t="str">
        <f t="shared" si="681"/>
        <v>810</v>
      </c>
      <c r="P5475" s="3" t="str">
        <f t="shared" si="686"/>
        <v>8</v>
      </c>
      <c r="Q5475" s="11">
        <f>+VLOOKUP(M5475,'Dimension descriptions'!K:M,2,FALSE)</f>
        <v>50</v>
      </c>
      <c r="R5475" s="33">
        <v>50</v>
      </c>
      <c r="S5475" s="11" t="str">
        <f>+VLOOKUP(R5475,'Dimension descriptions'!K:M,3)</f>
        <v>CLASSROOM-GENERAL</v>
      </c>
      <c r="T5475" s="3" t="str">
        <f t="shared" si="687"/>
        <v>Y</v>
      </c>
      <c r="U5475" t="e">
        <f>+VLOOKUP(R5475,'FY21 P13 Allotment memo'!O:O,1,FALSE)</f>
        <v>#N/A</v>
      </c>
      <c r="V5475"/>
      <c r="W5475"/>
      <c r="X5475"/>
      <c r="Y5475"/>
      <c r="Z5475"/>
    </row>
    <row r="5476" spans="1:26">
      <c r="A5476">
        <v>21</v>
      </c>
      <c r="B5476" t="s">
        <v>7122</v>
      </c>
      <c r="C5476" t="s">
        <v>1258</v>
      </c>
      <c r="D5476">
        <v>91</v>
      </c>
      <c r="E5476">
        <v>0</v>
      </c>
      <c r="F5476">
        <v>0</v>
      </c>
      <c r="G5476" s="2">
        <f t="shared" si="682"/>
        <v>0</v>
      </c>
      <c r="H5476" s="3" t="str">
        <f t="shared" si="683"/>
        <v>21</v>
      </c>
      <c r="I5476" s="3" t="str">
        <f t="shared" si="684"/>
        <v>112</v>
      </c>
      <c r="J5476" s="3">
        <v>112</v>
      </c>
      <c r="K5476" s="3" t="str">
        <f>+VLOOKUP(J5476,'Dimension descriptions'!P:R,3,FALSE)</f>
        <v>Ellis Elementary</v>
      </c>
      <c r="L5476" s="3" t="str">
        <f t="shared" si="685"/>
        <v>1050</v>
      </c>
      <c r="M5476" s="10">
        <v>1050</v>
      </c>
      <c r="N5476" s="3" t="str">
        <f t="shared" si="680"/>
        <v>2000</v>
      </c>
      <c r="O5476" s="3" t="str">
        <f t="shared" si="681"/>
        <v>320</v>
      </c>
      <c r="P5476" s="3" t="str">
        <f t="shared" si="686"/>
        <v>3</v>
      </c>
      <c r="Q5476" s="11">
        <f>+VLOOKUP(M5476,'Dimension descriptions'!K:M,2,FALSE)</f>
        <v>50</v>
      </c>
      <c r="R5476" s="33">
        <v>50</v>
      </c>
      <c r="S5476" s="11" t="str">
        <f>+VLOOKUP(R5476,'Dimension descriptions'!K:M,3)</f>
        <v>CLASSROOM-GENERAL</v>
      </c>
      <c r="T5476" s="3" t="str">
        <f t="shared" si="687"/>
        <v>Y</v>
      </c>
      <c r="U5476" t="e">
        <f>+VLOOKUP(R5476,'FY21 P13 Allotment memo'!O:O,1,FALSE)</f>
        <v>#N/A</v>
      </c>
      <c r="V5476"/>
      <c r="W5476"/>
      <c r="X5476"/>
      <c r="Y5476"/>
      <c r="Z5476"/>
    </row>
    <row r="5477" spans="1:26">
      <c r="A5477">
        <v>21</v>
      </c>
      <c r="B5477" t="s">
        <v>7123</v>
      </c>
      <c r="C5477" t="s">
        <v>7081</v>
      </c>
      <c r="D5477">
        <v>91</v>
      </c>
      <c r="E5477">
        <v>0</v>
      </c>
      <c r="F5477">
        <v>0</v>
      </c>
      <c r="G5477" s="2">
        <f t="shared" si="682"/>
        <v>0</v>
      </c>
      <c r="H5477" s="3" t="str">
        <f t="shared" si="683"/>
        <v>21</v>
      </c>
      <c r="I5477" s="3" t="str">
        <f t="shared" si="684"/>
        <v>112</v>
      </c>
      <c r="J5477" s="3">
        <v>112</v>
      </c>
      <c r="K5477" s="3" t="str">
        <f>+VLOOKUP(J5477,'Dimension descriptions'!P:R,3,FALSE)</f>
        <v>Ellis Elementary</v>
      </c>
      <c r="L5477" s="3" t="str">
        <f t="shared" si="685"/>
        <v>1050</v>
      </c>
      <c r="M5477" s="10">
        <v>1050</v>
      </c>
      <c r="N5477" s="3" t="str">
        <f t="shared" si="680"/>
        <v>2000</v>
      </c>
      <c r="O5477" s="3" t="str">
        <f t="shared" si="681"/>
        <v>580</v>
      </c>
      <c r="P5477" s="3" t="str">
        <f t="shared" si="686"/>
        <v>5</v>
      </c>
      <c r="Q5477" s="11">
        <f>+VLOOKUP(M5477,'Dimension descriptions'!K:M,2,FALSE)</f>
        <v>50</v>
      </c>
      <c r="R5477" s="33">
        <v>50</v>
      </c>
      <c r="S5477" s="11" t="str">
        <f>+VLOOKUP(R5477,'Dimension descriptions'!K:M,3)</f>
        <v>CLASSROOM-GENERAL</v>
      </c>
      <c r="T5477" s="3" t="str">
        <f t="shared" si="687"/>
        <v>Y</v>
      </c>
      <c r="U5477" t="e">
        <f>+VLOOKUP(R5477,'FY21 P13 Allotment memo'!O:O,1,FALSE)</f>
        <v>#N/A</v>
      </c>
      <c r="V5477"/>
      <c r="W5477"/>
      <c r="X5477"/>
      <c r="Y5477"/>
      <c r="Z5477"/>
    </row>
    <row r="5478" spans="1:26">
      <c r="A5478">
        <v>21</v>
      </c>
      <c r="B5478" t="s">
        <v>7124</v>
      </c>
      <c r="C5478" t="s">
        <v>1268</v>
      </c>
      <c r="D5478">
        <v>91</v>
      </c>
      <c r="E5478">
        <v>0</v>
      </c>
      <c r="F5478">
        <v>0</v>
      </c>
      <c r="G5478" s="2">
        <f t="shared" si="682"/>
        <v>0</v>
      </c>
      <c r="H5478" s="3" t="str">
        <f t="shared" si="683"/>
        <v>21</v>
      </c>
      <c r="I5478" s="3" t="str">
        <f t="shared" si="684"/>
        <v>112</v>
      </c>
      <c r="J5478" s="3">
        <v>112</v>
      </c>
      <c r="K5478" s="3" t="str">
        <f>+VLOOKUP(J5478,'Dimension descriptions'!P:R,3,FALSE)</f>
        <v>Ellis Elementary</v>
      </c>
      <c r="L5478" s="3" t="str">
        <f t="shared" si="685"/>
        <v>1050</v>
      </c>
      <c r="M5478" s="10">
        <v>1050</v>
      </c>
      <c r="N5478" s="3" t="str">
        <f t="shared" si="680"/>
        <v>2000</v>
      </c>
      <c r="O5478" s="3" t="str">
        <f t="shared" si="681"/>
        <v>610</v>
      </c>
      <c r="P5478" s="3" t="str">
        <f t="shared" si="686"/>
        <v>6</v>
      </c>
      <c r="Q5478" s="11">
        <f>+VLOOKUP(M5478,'Dimension descriptions'!K:M,2,FALSE)</f>
        <v>50</v>
      </c>
      <c r="R5478" s="33">
        <v>50</v>
      </c>
      <c r="S5478" s="11" t="str">
        <f>+VLOOKUP(R5478,'Dimension descriptions'!K:M,3)</f>
        <v>CLASSROOM-GENERAL</v>
      </c>
      <c r="T5478" s="3" t="str">
        <f t="shared" si="687"/>
        <v>Y</v>
      </c>
      <c r="U5478" t="e">
        <f>+VLOOKUP(R5478,'FY21 P13 Allotment memo'!O:O,1,FALSE)</f>
        <v>#N/A</v>
      </c>
      <c r="V5478"/>
      <c r="W5478"/>
      <c r="X5478"/>
      <c r="Y5478"/>
      <c r="Z5478"/>
    </row>
    <row r="5479" spans="1:26">
      <c r="A5479">
        <v>21</v>
      </c>
      <c r="B5479" t="s">
        <v>7125</v>
      </c>
      <c r="C5479" t="s">
        <v>7084</v>
      </c>
      <c r="D5479">
        <v>91</v>
      </c>
      <c r="E5479">
        <v>0</v>
      </c>
      <c r="F5479">
        <v>0</v>
      </c>
      <c r="G5479" s="2">
        <f t="shared" si="682"/>
        <v>0</v>
      </c>
      <c r="H5479" s="3" t="str">
        <f t="shared" si="683"/>
        <v>21</v>
      </c>
      <c r="I5479" s="3" t="str">
        <f t="shared" si="684"/>
        <v>112</v>
      </c>
      <c r="J5479" s="3">
        <v>112</v>
      </c>
      <c r="K5479" s="3" t="str">
        <f>+VLOOKUP(J5479,'Dimension descriptions'!P:R,3,FALSE)</f>
        <v>Ellis Elementary</v>
      </c>
      <c r="L5479" s="3" t="str">
        <f t="shared" si="685"/>
        <v>1050</v>
      </c>
      <c r="M5479" s="10">
        <v>1050</v>
      </c>
      <c r="N5479" s="3" t="str">
        <f t="shared" si="680"/>
        <v>2000</v>
      </c>
      <c r="O5479" s="3" t="str">
        <f t="shared" si="681"/>
        <v>730</v>
      </c>
      <c r="P5479" s="3" t="str">
        <f t="shared" si="686"/>
        <v>7</v>
      </c>
      <c r="Q5479" s="11">
        <f>+VLOOKUP(M5479,'Dimension descriptions'!K:M,2,FALSE)</f>
        <v>50</v>
      </c>
      <c r="R5479" s="33">
        <v>50</v>
      </c>
      <c r="S5479" s="11" t="str">
        <f>+VLOOKUP(R5479,'Dimension descriptions'!K:M,3)</f>
        <v>CLASSROOM-GENERAL</v>
      </c>
      <c r="T5479" s="3" t="str">
        <f t="shared" si="687"/>
        <v>Y</v>
      </c>
      <c r="U5479" t="e">
        <f>+VLOOKUP(R5479,'FY21 P13 Allotment memo'!O:O,1,FALSE)</f>
        <v>#N/A</v>
      </c>
      <c r="V5479"/>
      <c r="W5479"/>
      <c r="X5479"/>
      <c r="Y5479"/>
      <c r="Z5479"/>
    </row>
    <row r="5480" spans="1:26">
      <c r="A5480">
        <v>21</v>
      </c>
      <c r="B5480" t="s">
        <v>7126</v>
      </c>
      <c r="C5480" t="s">
        <v>7086</v>
      </c>
      <c r="D5480">
        <v>91</v>
      </c>
      <c r="E5480">
        <v>0</v>
      </c>
      <c r="F5480">
        <v>0</v>
      </c>
      <c r="G5480" s="2">
        <f t="shared" si="682"/>
        <v>0</v>
      </c>
      <c r="H5480" s="3" t="str">
        <f t="shared" si="683"/>
        <v>21</v>
      </c>
      <c r="I5480" s="3" t="str">
        <f t="shared" si="684"/>
        <v>112</v>
      </c>
      <c r="J5480" s="3">
        <v>112</v>
      </c>
      <c r="K5480" s="3" t="str">
        <f>+VLOOKUP(J5480,'Dimension descriptions'!P:R,3,FALSE)</f>
        <v>Ellis Elementary</v>
      </c>
      <c r="L5480" s="3" t="str">
        <f t="shared" si="685"/>
        <v>1050</v>
      </c>
      <c r="M5480" s="10">
        <v>1050</v>
      </c>
      <c r="N5480" s="3" t="str">
        <f t="shared" si="680"/>
        <v>2000</v>
      </c>
      <c r="O5480" s="3" t="str">
        <f t="shared" si="681"/>
        <v>800</v>
      </c>
      <c r="P5480" s="3" t="str">
        <f t="shared" si="686"/>
        <v>8</v>
      </c>
      <c r="Q5480" s="11">
        <f>+VLOOKUP(M5480,'Dimension descriptions'!K:M,2,FALSE)</f>
        <v>50</v>
      </c>
      <c r="R5480" s="33">
        <v>50</v>
      </c>
      <c r="S5480" s="11" t="str">
        <f>+VLOOKUP(R5480,'Dimension descriptions'!K:M,3)</f>
        <v>CLASSROOM-GENERAL</v>
      </c>
      <c r="T5480" s="3" t="str">
        <f t="shared" si="687"/>
        <v>Y</v>
      </c>
      <c r="U5480" t="e">
        <f>+VLOOKUP(R5480,'FY21 P13 Allotment memo'!O:O,1,FALSE)</f>
        <v>#N/A</v>
      </c>
      <c r="V5480"/>
      <c r="W5480"/>
      <c r="X5480"/>
      <c r="Y5480"/>
      <c r="Z5480"/>
    </row>
    <row r="5481" spans="1:26">
      <c r="A5481">
        <v>21</v>
      </c>
      <c r="B5481" t="s">
        <v>7127</v>
      </c>
      <c r="C5481" t="s">
        <v>7088</v>
      </c>
      <c r="D5481">
        <v>91</v>
      </c>
      <c r="E5481">
        <v>0</v>
      </c>
      <c r="F5481">
        <v>0</v>
      </c>
      <c r="G5481" s="2">
        <f t="shared" si="682"/>
        <v>0</v>
      </c>
      <c r="H5481" s="3" t="str">
        <f t="shared" si="683"/>
        <v>21</v>
      </c>
      <c r="I5481" s="3" t="str">
        <f t="shared" si="684"/>
        <v>112</v>
      </c>
      <c r="J5481" s="3">
        <v>112</v>
      </c>
      <c r="K5481" s="3" t="str">
        <f>+VLOOKUP(J5481,'Dimension descriptions'!P:R,3,FALSE)</f>
        <v>Ellis Elementary</v>
      </c>
      <c r="L5481" s="3" t="str">
        <f t="shared" si="685"/>
        <v>1050</v>
      </c>
      <c r="M5481" s="10">
        <v>1050</v>
      </c>
      <c r="N5481" s="3" t="str">
        <f t="shared" si="680"/>
        <v>2000</v>
      </c>
      <c r="O5481" s="3" t="str">
        <f t="shared" si="681"/>
        <v>810</v>
      </c>
      <c r="P5481" s="3" t="str">
        <f t="shared" si="686"/>
        <v>8</v>
      </c>
      <c r="Q5481" s="11">
        <f>+VLOOKUP(M5481,'Dimension descriptions'!K:M,2,FALSE)</f>
        <v>50</v>
      </c>
      <c r="R5481" s="33">
        <v>50</v>
      </c>
      <c r="S5481" s="11" t="str">
        <f>+VLOOKUP(R5481,'Dimension descriptions'!K:M,3)</f>
        <v>CLASSROOM-GENERAL</v>
      </c>
      <c r="T5481" s="3" t="str">
        <f t="shared" si="687"/>
        <v>Y</v>
      </c>
      <c r="U5481" t="e">
        <f>+VLOOKUP(R5481,'FY21 P13 Allotment memo'!O:O,1,FALSE)</f>
        <v>#N/A</v>
      </c>
      <c r="V5481"/>
      <c r="W5481"/>
      <c r="X5481"/>
      <c r="Y5481"/>
      <c r="Z5481"/>
    </row>
    <row r="5482" spans="1:26">
      <c r="A5482">
        <v>21</v>
      </c>
      <c r="B5482" t="s">
        <v>7128</v>
      </c>
      <c r="C5482" t="s">
        <v>7090</v>
      </c>
      <c r="D5482">
        <v>91</v>
      </c>
      <c r="E5482">
        <v>0</v>
      </c>
      <c r="F5482">
        <v>0</v>
      </c>
      <c r="G5482" s="2">
        <f t="shared" si="682"/>
        <v>0</v>
      </c>
      <c r="H5482" s="3" t="str">
        <f t="shared" si="683"/>
        <v>21</v>
      </c>
      <c r="I5482" s="3" t="str">
        <f t="shared" si="684"/>
        <v>112</v>
      </c>
      <c r="J5482" s="3">
        <v>112</v>
      </c>
      <c r="K5482" s="3" t="str">
        <f>+VLOOKUP(J5482,'Dimension descriptions'!P:R,3,FALSE)</f>
        <v>Ellis Elementary</v>
      </c>
      <c r="L5482" s="3" t="str">
        <f t="shared" si="685"/>
        <v>1050</v>
      </c>
      <c r="M5482" s="10">
        <v>1050</v>
      </c>
      <c r="N5482" s="3" t="str">
        <f t="shared" si="680"/>
        <v>3300</v>
      </c>
      <c r="O5482" s="3" t="str">
        <f t="shared" si="681"/>
        <v>580</v>
      </c>
      <c r="P5482" s="3" t="str">
        <f t="shared" si="686"/>
        <v>5</v>
      </c>
      <c r="Q5482" s="11">
        <f>+VLOOKUP(M5482,'Dimension descriptions'!K:M,2,FALSE)</f>
        <v>50</v>
      </c>
      <c r="R5482" s="33">
        <v>50</v>
      </c>
      <c r="S5482" s="11" t="str">
        <f>+VLOOKUP(R5482,'Dimension descriptions'!K:M,3)</f>
        <v>CLASSROOM-GENERAL</v>
      </c>
      <c r="T5482" s="3" t="str">
        <f t="shared" si="687"/>
        <v>Y</v>
      </c>
      <c r="U5482" t="e">
        <f>+VLOOKUP(R5482,'FY21 P13 Allotment memo'!O:O,1,FALSE)</f>
        <v>#N/A</v>
      </c>
      <c r="V5482"/>
      <c r="W5482"/>
      <c r="X5482"/>
      <c r="Y5482"/>
      <c r="Z5482"/>
    </row>
    <row r="5483" spans="1:26">
      <c r="A5483">
        <v>21</v>
      </c>
      <c r="B5483" t="s">
        <v>7129</v>
      </c>
      <c r="C5483" t="s">
        <v>1268</v>
      </c>
      <c r="D5483">
        <v>91</v>
      </c>
      <c r="E5483">
        <v>0</v>
      </c>
      <c r="F5483">
        <v>0</v>
      </c>
      <c r="G5483" s="2">
        <f t="shared" si="682"/>
        <v>0</v>
      </c>
      <c r="H5483" s="3" t="str">
        <f t="shared" si="683"/>
        <v>21</v>
      </c>
      <c r="I5483" s="3" t="str">
        <f t="shared" si="684"/>
        <v>112</v>
      </c>
      <c r="J5483" s="3">
        <v>112</v>
      </c>
      <c r="K5483" s="3" t="str">
        <f>+VLOOKUP(J5483,'Dimension descriptions'!P:R,3,FALSE)</f>
        <v>Ellis Elementary</v>
      </c>
      <c r="L5483" s="3" t="str">
        <f t="shared" si="685"/>
        <v>1050</v>
      </c>
      <c r="M5483" s="10">
        <v>1050</v>
      </c>
      <c r="N5483" s="3" t="str">
        <f t="shared" si="680"/>
        <v>3300</v>
      </c>
      <c r="O5483" s="3" t="str">
        <f t="shared" si="681"/>
        <v>610</v>
      </c>
      <c r="P5483" s="3" t="str">
        <f t="shared" si="686"/>
        <v>6</v>
      </c>
      <c r="Q5483" s="11">
        <f>+VLOOKUP(M5483,'Dimension descriptions'!K:M,2,FALSE)</f>
        <v>50</v>
      </c>
      <c r="R5483" s="33">
        <v>50</v>
      </c>
      <c r="S5483" s="11" t="str">
        <f>+VLOOKUP(R5483,'Dimension descriptions'!K:M,3)</f>
        <v>CLASSROOM-GENERAL</v>
      </c>
      <c r="T5483" s="3" t="str">
        <f t="shared" si="687"/>
        <v>Y</v>
      </c>
      <c r="U5483" t="e">
        <f>+VLOOKUP(R5483,'FY21 P13 Allotment memo'!O:O,1,FALSE)</f>
        <v>#N/A</v>
      </c>
      <c r="V5483"/>
      <c r="W5483"/>
      <c r="X5483"/>
      <c r="Y5483"/>
      <c r="Z5483"/>
    </row>
    <row r="5484" spans="1:26">
      <c r="A5484">
        <v>21</v>
      </c>
      <c r="B5484" t="s">
        <v>7130</v>
      </c>
      <c r="C5484" t="s">
        <v>7086</v>
      </c>
      <c r="D5484">
        <v>91</v>
      </c>
      <c r="E5484">
        <v>0</v>
      </c>
      <c r="F5484">
        <v>0</v>
      </c>
      <c r="G5484" s="2">
        <f t="shared" si="682"/>
        <v>0</v>
      </c>
      <c r="H5484" s="3" t="str">
        <f t="shared" si="683"/>
        <v>21</v>
      </c>
      <c r="I5484" s="3" t="str">
        <f t="shared" si="684"/>
        <v>112</v>
      </c>
      <c r="J5484" s="3">
        <v>112</v>
      </c>
      <c r="K5484" s="3" t="str">
        <f>+VLOOKUP(J5484,'Dimension descriptions'!P:R,3,FALSE)</f>
        <v>Ellis Elementary</v>
      </c>
      <c r="L5484" s="3" t="str">
        <f t="shared" si="685"/>
        <v>1050</v>
      </c>
      <c r="M5484" s="10">
        <v>1050</v>
      </c>
      <c r="N5484" s="3" t="str">
        <f t="shared" si="680"/>
        <v>3300</v>
      </c>
      <c r="O5484" s="3" t="str">
        <f t="shared" si="681"/>
        <v>800</v>
      </c>
      <c r="P5484" s="3" t="str">
        <f t="shared" si="686"/>
        <v>8</v>
      </c>
      <c r="Q5484" s="11">
        <f>+VLOOKUP(M5484,'Dimension descriptions'!K:M,2,FALSE)</f>
        <v>50</v>
      </c>
      <c r="R5484" s="33">
        <v>50</v>
      </c>
      <c r="S5484" s="11" t="str">
        <f>+VLOOKUP(R5484,'Dimension descriptions'!K:M,3)</f>
        <v>CLASSROOM-GENERAL</v>
      </c>
      <c r="T5484" s="3" t="str">
        <f t="shared" si="687"/>
        <v>Y</v>
      </c>
      <c r="U5484" t="e">
        <f>+VLOOKUP(R5484,'FY21 P13 Allotment memo'!O:O,1,FALSE)</f>
        <v>#N/A</v>
      </c>
      <c r="V5484"/>
      <c r="W5484"/>
      <c r="X5484"/>
      <c r="Y5484"/>
      <c r="Z5484"/>
    </row>
    <row r="5485" spans="1:26">
      <c r="A5485">
        <v>21</v>
      </c>
      <c r="B5485" t="s">
        <v>7131</v>
      </c>
      <c r="C5485" t="s">
        <v>1276</v>
      </c>
      <c r="D5485">
        <v>91</v>
      </c>
      <c r="E5485">
        <v>0</v>
      </c>
      <c r="F5485">
        <v>0</v>
      </c>
      <c r="G5485" s="2">
        <f t="shared" si="682"/>
        <v>0</v>
      </c>
      <c r="H5485" s="3" t="str">
        <f t="shared" si="683"/>
        <v>21</v>
      </c>
      <c r="I5485" s="3" t="str">
        <f t="shared" si="684"/>
        <v>112</v>
      </c>
      <c r="J5485" s="3">
        <v>112</v>
      </c>
      <c r="K5485" s="3" t="str">
        <f>+VLOOKUP(J5485,'Dimension descriptions'!P:R,3,FALSE)</f>
        <v>Ellis Elementary</v>
      </c>
      <c r="L5485" s="3" t="str">
        <f t="shared" si="685"/>
        <v>1050</v>
      </c>
      <c r="M5485" s="10">
        <v>1050</v>
      </c>
      <c r="N5485" s="3" t="str">
        <f t="shared" si="680"/>
        <v>3300</v>
      </c>
      <c r="O5485" s="3" t="str">
        <f t="shared" si="681"/>
        <v>810</v>
      </c>
      <c r="P5485" s="3" t="str">
        <f t="shared" si="686"/>
        <v>8</v>
      </c>
      <c r="Q5485" s="11">
        <f>+VLOOKUP(M5485,'Dimension descriptions'!K:M,2,FALSE)</f>
        <v>50</v>
      </c>
      <c r="R5485" s="33">
        <v>50</v>
      </c>
      <c r="S5485" s="11" t="str">
        <f>+VLOOKUP(R5485,'Dimension descriptions'!K:M,3)</f>
        <v>CLASSROOM-GENERAL</v>
      </c>
      <c r="T5485" s="3" t="str">
        <f t="shared" si="687"/>
        <v>Y</v>
      </c>
      <c r="U5485" t="e">
        <f>+VLOOKUP(R5485,'FY21 P13 Allotment memo'!O:O,1,FALSE)</f>
        <v>#N/A</v>
      </c>
      <c r="V5485"/>
      <c r="W5485"/>
      <c r="X5485"/>
      <c r="Y5485"/>
      <c r="Z5485"/>
    </row>
    <row r="5486" spans="1:26">
      <c r="A5486">
        <v>21</v>
      </c>
      <c r="B5486" t="s">
        <v>7132</v>
      </c>
      <c r="C5486" t="s">
        <v>1032</v>
      </c>
      <c r="D5486">
        <v>91</v>
      </c>
      <c r="E5486">
        <v>0</v>
      </c>
      <c r="F5486">
        <v>0</v>
      </c>
      <c r="G5486" s="2">
        <f t="shared" si="682"/>
        <v>0</v>
      </c>
      <c r="H5486" s="3" t="str">
        <f t="shared" si="683"/>
        <v>21</v>
      </c>
      <c r="I5486" s="3" t="str">
        <f t="shared" si="684"/>
        <v>112</v>
      </c>
      <c r="J5486" s="3">
        <v>112</v>
      </c>
      <c r="K5486" s="3" t="str">
        <f>+VLOOKUP(J5486,'Dimension descriptions'!P:R,3,FALSE)</f>
        <v>Ellis Elementary</v>
      </c>
      <c r="L5486" s="3" t="str">
        <f t="shared" si="685"/>
        <v>9999</v>
      </c>
      <c r="M5486" s="10">
        <v>9999</v>
      </c>
      <c r="N5486" s="3" t="str">
        <f t="shared" si="680"/>
        <v>5210</v>
      </c>
      <c r="O5486" s="3" t="str">
        <f t="shared" si="681"/>
        <v>901</v>
      </c>
      <c r="P5486" s="3" t="str">
        <f t="shared" si="686"/>
        <v>9</v>
      </c>
      <c r="Q5486" s="11">
        <f>+VLOOKUP(M5486,'Dimension descriptions'!K:M,2,FALSE)</f>
        <v>9999</v>
      </c>
      <c r="R5486" s="33">
        <v>9999</v>
      </c>
      <c r="S5486" s="11" t="str">
        <f>+VLOOKUP(R5486,'Dimension descriptions'!K:M,3)</f>
        <v>UNDISTRIBUTED BY PROGRAM</v>
      </c>
      <c r="T5486" s="3" t="str">
        <f t="shared" si="687"/>
        <v>N</v>
      </c>
      <c r="U5486" t="e">
        <f>+VLOOKUP(R5486,'FY21 P13 Allotment memo'!O:O,1,FALSE)</f>
        <v>#N/A</v>
      </c>
      <c r="V5486"/>
      <c r="W5486"/>
      <c r="X5486"/>
      <c r="Y5486"/>
      <c r="Z5486"/>
    </row>
    <row r="5487" spans="1:26">
      <c r="A5487">
        <v>21</v>
      </c>
      <c r="B5487" t="s">
        <v>7133</v>
      </c>
      <c r="C5487" t="s">
        <v>1032</v>
      </c>
      <c r="D5487">
        <v>91</v>
      </c>
      <c r="E5487">
        <v>0</v>
      </c>
      <c r="F5487">
        <v>0</v>
      </c>
      <c r="G5487" s="2">
        <f t="shared" si="682"/>
        <v>0</v>
      </c>
      <c r="H5487" s="3" t="str">
        <f t="shared" si="683"/>
        <v>21</v>
      </c>
      <c r="I5487" s="3" t="str">
        <f t="shared" si="684"/>
        <v>112</v>
      </c>
      <c r="J5487" s="3">
        <v>112</v>
      </c>
      <c r="K5487" s="3" t="str">
        <f>+VLOOKUP(J5487,'Dimension descriptions'!P:R,3,FALSE)</f>
        <v>Ellis Elementary</v>
      </c>
      <c r="L5487" s="3" t="str">
        <f t="shared" si="685"/>
        <v>9999</v>
      </c>
      <c r="M5487" s="10">
        <v>9999</v>
      </c>
      <c r="N5487" s="3" t="str">
        <f t="shared" si="680"/>
        <v>6100</v>
      </c>
      <c r="O5487" s="3" t="str">
        <f t="shared" si="681"/>
        <v>900</v>
      </c>
      <c r="P5487" s="3" t="str">
        <f t="shared" si="686"/>
        <v>9</v>
      </c>
      <c r="Q5487" s="11">
        <f>+VLOOKUP(M5487,'Dimension descriptions'!K:M,2,FALSE)</f>
        <v>9999</v>
      </c>
      <c r="R5487" s="33">
        <v>9999</v>
      </c>
      <c r="S5487" s="11" t="str">
        <f>+VLOOKUP(R5487,'Dimension descriptions'!K:M,3)</f>
        <v>UNDISTRIBUTED BY PROGRAM</v>
      </c>
      <c r="T5487" s="3" t="str">
        <f t="shared" si="687"/>
        <v>N</v>
      </c>
      <c r="U5487" t="e">
        <f>+VLOOKUP(R5487,'FY21 P13 Allotment memo'!O:O,1,FALSE)</f>
        <v>#N/A</v>
      </c>
      <c r="V5487"/>
      <c r="W5487"/>
      <c r="X5487"/>
      <c r="Y5487"/>
      <c r="Z5487"/>
    </row>
    <row r="5488" spans="1:26">
      <c r="A5488">
        <v>21</v>
      </c>
      <c r="B5488" t="s">
        <v>7134</v>
      </c>
      <c r="C5488" t="s">
        <v>1258</v>
      </c>
      <c r="D5488">
        <v>91</v>
      </c>
      <c r="E5488">
        <v>0</v>
      </c>
      <c r="F5488">
        <v>0</v>
      </c>
      <c r="G5488" s="2">
        <f t="shared" si="682"/>
        <v>0</v>
      </c>
      <c r="H5488" s="3" t="str">
        <f t="shared" si="683"/>
        <v>21</v>
      </c>
      <c r="I5488" s="3" t="str">
        <f t="shared" si="684"/>
        <v>116</v>
      </c>
      <c r="J5488" s="3">
        <v>116</v>
      </c>
      <c r="K5488" s="3" t="str">
        <f>+VLOOKUP(J5488,'Dimension descriptions'!P:R,3,FALSE)</f>
        <v>Wilson Elementary</v>
      </c>
      <c r="L5488" s="3" t="str">
        <f t="shared" si="685"/>
        <v>1050</v>
      </c>
      <c r="M5488" s="10">
        <v>1050</v>
      </c>
      <c r="N5488" s="3" t="str">
        <f t="shared" si="680"/>
        <v>1000</v>
      </c>
      <c r="O5488" s="3" t="str">
        <f t="shared" si="681"/>
        <v>320</v>
      </c>
      <c r="P5488" s="3" t="str">
        <f t="shared" si="686"/>
        <v>3</v>
      </c>
      <c r="Q5488" s="11">
        <f>+VLOOKUP(M5488,'Dimension descriptions'!K:M,2,FALSE)</f>
        <v>50</v>
      </c>
      <c r="R5488" s="33">
        <v>50</v>
      </c>
      <c r="S5488" s="11" t="str">
        <f>+VLOOKUP(R5488,'Dimension descriptions'!K:M,3)</f>
        <v>CLASSROOM-GENERAL</v>
      </c>
      <c r="T5488" s="3" t="str">
        <f t="shared" si="687"/>
        <v>Y</v>
      </c>
      <c r="U5488" t="e">
        <f>+VLOOKUP(R5488,'FY21 P13 Allotment memo'!O:O,1,FALSE)</f>
        <v>#N/A</v>
      </c>
      <c r="V5488"/>
      <c r="W5488"/>
      <c r="X5488"/>
      <c r="Y5488"/>
      <c r="Z5488"/>
    </row>
    <row r="5489" spans="1:26">
      <c r="A5489">
        <v>21</v>
      </c>
      <c r="B5489" t="s">
        <v>7135</v>
      </c>
      <c r="C5489" t="s">
        <v>7071</v>
      </c>
      <c r="D5489">
        <v>91</v>
      </c>
      <c r="E5489">
        <v>0</v>
      </c>
      <c r="F5489">
        <v>0</v>
      </c>
      <c r="G5489" s="2">
        <f t="shared" si="682"/>
        <v>0</v>
      </c>
      <c r="H5489" s="3" t="str">
        <f t="shared" si="683"/>
        <v>21</v>
      </c>
      <c r="I5489" s="3" t="str">
        <f t="shared" si="684"/>
        <v>116</v>
      </c>
      <c r="J5489" s="3">
        <v>116</v>
      </c>
      <c r="K5489" s="3" t="str">
        <f>+VLOOKUP(J5489,'Dimension descriptions'!P:R,3,FALSE)</f>
        <v>Wilson Elementary</v>
      </c>
      <c r="L5489" s="3" t="str">
        <f t="shared" si="685"/>
        <v>1050</v>
      </c>
      <c r="M5489" s="10">
        <v>1050</v>
      </c>
      <c r="N5489" s="3" t="str">
        <f t="shared" si="680"/>
        <v>1000</v>
      </c>
      <c r="O5489" s="3" t="str">
        <f t="shared" si="681"/>
        <v>430</v>
      </c>
      <c r="P5489" s="3" t="str">
        <f t="shared" si="686"/>
        <v>4</v>
      </c>
      <c r="Q5489" s="11">
        <f>+VLOOKUP(M5489,'Dimension descriptions'!K:M,2,FALSE)</f>
        <v>50</v>
      </c>
      <c r="R5489" s="33">
        <v>50</v>
      </c>
      <c r="S5489" s="11" t="str">
        <f>+VLOOKUP(R5489,'Dimension descriptions'!K:M,3)</f>
        <v>CLASSROOM-GENERAL</v>
      </c>
      <c r="T5489" s="3" t="str">
        <f t="shared" si="687"/>
        <v>Y</v>
      </c>
      <c r="U5489" t="e">
        <f>+VLOOKUP(R5489,'FY21 P13 Allotment memo'!O:O,1,FALSE)</f>
        <v>#N/A</v>
      </c>
      <c r="V5489"/>
      <c r="W5489"/>
      <c r="X5489"/>
      <c r="Y5489"/>
      <c r="Z5489"/>
    </row>
    <row r="5490" spans="1:26">
      <c r="A5490">
        <v>21</v>
      </c>
      <c r="B5490" t="s">
        <v>7136</v>
      </c>
      <c r="C5490" t="s">
        <v>7073</v>
      </c>
      <c r="D5490">
        <v>91</v>
      </c>
      <c r="E5490">
        <v>0</v>
      </c>
      <c r="F5490">
        <v>0</v>
      </c>
      <c r="G5490" s="2">
        <f t="shared" si="682"/>
        <v>0</v>
      </c>
      <c r="H5490" s="3" t="str">
        <f t="shared" si="683"/>
        <v>21</v>
      </c>
      <c r="I5490" s="3" t="str">
        <f t="shared" si="684"/>
        <v>116</v>
      </c>
      <c r="J5490" s="3">
        <v>116</v>
      </c>
      <c r="K5490" s="3" t="str">
        <f>+VLOOKUP(J5490,'Dimension descriptions'!P:R,3,FALSE)</f>
        <v>Wilson Elementary</v>
      </c>
      <c r="L5490" s="3" t="str">
        <f t="shared" si="685"/>
        <v>1050</v>
      </c>
      <c r="M5490" s="10">
        <v>1050</v>
      </c>
      <c r="N5490" s="3" t="str">
        <f t="shared" si="680"/>
        <v>1000</v>
      </c>
      <c r="O5490" s="3" t="str">
        <f t="shared" si="681"/>
        <v>580</v>
      </c>
      <c r="P5490" s="3" t="str">
        <f t="shared" si="686"/>
        <v>5</v>
      </c>
      <c r="Q5490" s="11">
        <f>+VLOOKUP(M5490,'Dimension descriptions'!K:M,2,FALSE)</f>
        <v>50</v>
      </c>
      <c r="R5490" s="33">
        <v>50</v>
      </c>
      <c r="S5490" s="11" t="str">
        <f>+VLOOKUP(R5490,'Dimension descriptions'!K:M,3)</f>
        <v>CLASSROOM-GENERAL</v>
      </c>
      <c r="T5490" s="3" t="str">
        <f t="shared" si="687"/>
        <v>Y</v>
      </c>
      <c r="U5490" t="e">
        <f>+VLOOKUP(R5490,'FY21 P13 Allotment memo'!O:O,1,FALSE)</f>
        <v>#N/A</v>
      </c>
      <c r="V5490"/>
      <c r="W5490"/>
      <c r="X5490"/>
      <c r="Y5490"/>
      <c r="Z5490"/>
    </row>
    <row r="5491" spans="1:26">
      <c r="A5491">
        <v>21</v>
      </c>
      <c r="B5491" t="s">
        <v>7137</v>
      </c>
      <c r="C5491" t="s">
        <v>1268</v>
      </c>
      <c r="D5491">
        <v>91</v>
      </c>
      <c r="E5491">
        <v>16806.95</v>
      </c>
      <c r="F5491">
        <v>0</v>
      </c>
      <c r="G5491" s="2">
        <f t="shared" si="682"/>
        <v>16806.95</v>
      </c>
      <c r="H5491" s="3" t="str">
        <f t="shared" si="683"/>
        <v>21</v>
      </c>
      <c r="I5491" s="3" t="str">
        <f t="shared" si="684"/>
        <v>116</v>
      </c>
      <c r="J5491" s="3">
        <v>116</v>
      </c>
      <c r="K5491" s="3" t="str">
        <f>+VLOOKUP(J5491,'Dimension descriptions'!P:R,3,FALSE)</f>
        <v>Wilson Elementary</v>
      </c>
      <c r="L5491" s="3" t="str">
        <f t="shared" si="685"/>
        <v>1050</v>
      </c>
      <c r="M5491" s="10">
        <v>1050</v>
      </c>
      <c r="N5491" s="3" t="str">
        <f t="shared" si="680"/>
        <v>1000</v>
      </c>
      <c r="O5491" s="3" t="str">
        <f t="shared" si="681"/>
        <v>610</v>
      </c>
      <c r="P5491" s="3" t="str">
        <f t="shared" si="686"/>
        <v>6</v>
      </c>
      <c r="Q5491" s="11">
        <f>+VLOOKUP(M5491,'Dimension descriptions'!K:M,2,FALSE)</f>
        <v>50</v>
      </c>
      <c r="R5491" s="33">
        <v>50</v>
      </c>
      <c r="S5491" s="11" t="str">
        <f>+VLOOKUP(R5491,'Dimension descriptions'!K:M,3)</f>
        <v>CLASSROOM-GENERAL</v>
      </c>
      <c r="T5491" s="3" t="str">
        <f t="shared" si="687"/>
        <v>Y</v>
      </c>
      <c r="U5491" t="e">
        <f>+VLOOKUP(R5491,'FY21 P13 Allotment memo'!O:O,1,FALSE)</f>
        <v>#N/A</v>
      </c>
      <c r="V5491"/>
      <c r="W5491"/>
      <c r="X5491"/>
      <c r="Y5491"/>
      <c r="Z5491"/>
    </row>
    <row r="5492" spans="1:26">
      <c r="A5492">
        <v>21</v>
      </c>
      <c r="B5492" t="s">
        <v>7138</v>
      </c>
      <c r="C5492" t="s">
        <v>1643</v>
      </c>
      <c r="D5492">
        <v>91</v>
      </c>
      <c r="E5492">
        <v>0</v>
      </c>
      <c r="F5492">
        <v>0</v>
      </c>
      <c r="G5492" s="2">
        <f t="shared" si="682"/>
        <v>0</v>
      </c>
      <c r="H5492" s="3" t="str">
        <f t="shared" si="683"/>
        <v>21</v>
      </c>
      <c r="I5492" s="3" t="str">
        <f t="shared" si="684"/>
        <v>116</v>
      </c>
      <c r="J5492" s="3">
        <v>116</v>
      </c>
      <c r="K5492" s="3" t="str">
        <f>+VLOOKUP(J5492,'Dimension descriptions'!P:R,3,FALSE)</f>
        <v>Wilson Elementary</v>
      </c>
      <c r="L5492" s="3" t="str">
        <f t="shared" si="685"/>
        <v>1050</v>
      </c>
      <c r="M5492" s="10">
        <v>1050</v>
      </c>
      <c r="N5492" s="3" t="str">
        <f t="shared" si="680"/>
        <v>1000</v>
      </c>
      <c r="O5492" s="3" t="str">
        <f t="shared" si="681"/>
        <v>730</v>
      </c>
      <c r="P5492" s="3" t="str">
        <f t="shared" si="686"/>
        <v>7</v>
      </c>
      <c r="Q5492" s="11">
        <f>+VLOOKUP(M5492,'Dimension descriptions'!K:M,2,FALSE)</f>
        <v>50</v>
      </c>
      <c r="R5492" s="33">
        <v>50</v>
      </c>
      <c r="S5492" s="11" t="str">
        <f>+VLOOKUP(R5492,'Dimension descriptions'!K:M,3)</f>
        <v>CLASSROOM-GENERAL</v>
      </c>
      <c r="T5492" s="3" t="str">
        <f t="shared" si="687"/>
        <v>Y</v>
      </c>
      <c r="U5492" t="e">
        <f>+VLOOKUP(R5492,'FY21 P13 Allotment memo'!O:O,1,FALSE)</f>
        <v>#N/A</v>
      </c>
      <c r="V5492"/>
      <c r="W5492"/>
      <c r="X5492"/>
      <c r="Y5492"/>
      <c r="Z5492"/>
    </row>
    <row r="5493" spans="1:26">
      <c r="A5493">
        <v>21</v>
      </c>
      <c r="B5493" t="s">
        <v>7139</v>
      </c>
      <c r="C5493" t="s">
        <v>7077</v>
      </c>
      <c r="D5493">
        <v>91</v>
      </c>
      <c r="E5493">
        <v>0</v>
      </c>
      <c r="F5493">
        <v>0</v>
      </c>
      <c r="G5493" s="2">
        <f t="shared" si="682"/>
        <v>0</v>
      </c>
      <c r="H5493" s="3" t="str">
        <f t="shared" si="683"/>
        <v>21</v>
      </c>
      <c r="I5493" s="3" t="str">
        <f t="shared" si="684"/>
        <v>116</v>
      </c>
      <c r="J5493" s="3">
        <v>116</v>
      </c>
      <c r="K5493" s="3" t="str">
        <f>+VLOOKUP(J5493,'Dimension descriptions'!P:R,3,FALSE)</f>
        <v>Wilson Elementary</v>
      </c>
      <c r="L5493" s="3" t="str">
        <f t="shared" si="685"/>
        <v>1050</v>
      </c>
      <c r="M5493" s="10">
        <v>1050</v>
      </c>
      <c r="N5493" s="3" t="str">
        <f t="shared" si="680"/>
        <v>1000</v>
      </c>
      <c r="O5493" s="3" t="str">
        <f t="shared" si="681"/>
        <v>800</v>
      </c>
      <c r="P5493" s="3" t="str">
        <f t="shared" si="686"/>
        <v>8</v>
      </c>
      <c r="Q5493" s="11">
        <f>+VLOOKUP(M5493,'Dimension descriptions'!K:M,2,FALSE)</f>
        <v>50</v>
      </c>
      <c r="R5493" s="33">
        <v>50</v>
      </c>
      <c r="S5493" s="11" t="str">
        <f>+VLOOKUP(R5493,'Dimension descriptions'!K:M,3)</f>
        <v>CLASSROOM-GENERAL</v>
      </c>
      <c r="T5493" s="3" t="str">
        <f t="shared" si="687"/>
        <v>Y</v>
      </c>
      <c r="U5493" t="e">
        <f>+VLOOKUP(R5493,'FY21 P13 Allotment memo'!O:O,1,FALSE)</f>
        <v>#N/A</v>
      </c>
      <c r="V5493"/>
      <c r="W5493"/>
      <c r="X5493"/>
      <c r="Y5493"/>
      <c r="Z5493"/>
    </row>
    <row r="5494" spans="1:26">
      <c r="A5494">
        <v>21</v>
      </c>
      <c r="B5494" t="s">
        <v>7140</v>
      </c>
      <c r="C5494" t="s">
        <v>1276</v>
      </c>
      <c r="D5494">
        <v>91</v>
      </c>
      <c r="E5494">
        <v>0</v>
      </c>
      <c r="F5494">
        <v>0</v>
      </c>
      <c r="G5494" s="2">
        <f t="shared" si="682"/>
        <v>0</v>
      </c>
      <c r="H5494" s="3" t="str">
        <f t="shared" si="683"/>
        <v>21</v>
      </c>
      <c r="I5494" s="3" t="str">
        <f t="shared" si="684"/>
        <v>116</v>
      </c>
      <c r="J5494" s="3">
        <v>116</v>
      </c>
      <c r="K5494" s="3" t="str">
        <f>+VLOOKUP(J5494,'Dimension descriptions'!P:R,3,FALSE)</f>
        <v>Wilson Elementary</v>
      </c>
      <c r="L5494" s="3" t="str">
        <f t="shared" si="685"/>
        <v>1050</v>
      </c>
      <c r="M5494" s="10">
        <v>1050</v>
      </c>
      <c r="N5494" s="3" t="str">
        <f t="shared" si="680"/>
        <v>1000</v>
      </c>
      <c r="O5494" s="3" t="str">
        <f t="shared" si="681"/>
        <v>810</v>
      </c>
      <c r="P5494" s="3" t="str">
        <f t="shared" si="686"/>
        <v>8</v>
      </c>
      <c r="Q5494" s="11">
        <f>+VLOOKUP(M5494,'Dimension descriptions'!K:M,2,FALSE)</f>
        <v>50</v>
      </c>
      <c r="R5494" s="33">
        <v>50</v>
      </c>
      <c r="S5494" s="11" t="str">
        <f>+VLOOKUP(R5494,'Dimension descriptions'!K:M,3)</f>
        <v>CLASSROOM-GENERAL</v>
      </c>
      <c r="T5494" s="3" t="str">
        <f t="shared" si="687"/>
        <v>Y</v>
      </c>
      <c r="U5494" t="e">
        <f>+VLOOKUP(R5494,'FY21 P13 Allotment memo'!O:O,1,FALSE)</f>
        <v>#N/A</v>
      </c>
      <c r="V5494"/>
      <c r="W5494"/>
      <c r="X5494"/>
      <c r="Y5494"/>
      <c r="Z5494"/>
    </row>
    <row r="5495" spans="1:26">
      <c r="A5495">
        <v>21</v>
      </c>
      <c r="B5495" t="s">
        <v>7141</v>
      </c>
      <c r="C5495" t="s">
        <v>1258</v>
      </c>
      <c r="D5495">
        <v>91</v>
      </c>
      <c r="E5495">
        <v>0</v>
      </c>
      <c r="F5495">
        <v>0</v>
      </c>
      <c r="G5495" s="2">
        <f t="shared" si="682"/>
        <v>0</v>
      </c>
      <c r="H5495" s="3" t="str">
        <f t="shared" si="683"/>
        <v>21</v>
      </c>
      <c r="I5495" s="3" t="str">
        <f t="shared" si="684"/>
        <v>116</v>
      </c>
      <c r="J5495" s="3">
        <v>116</v>
      </c>
      <c r="K5495" s="3" t="str">
        <f>+VLOOKUP(J5495,'Dimension descriptions'!P:R,3,FALSE)</f>
        <v>Wilson Elementary</v>
      </c>
      <c r="L5495" s="3" t="str">
        <f t="shared" si="685"/>
        <v>1050</v>
      </c>
      <c r="M5495" s="10">
        <v>1050</v>
      </c>
      <c r="N5495" s="3" t="str">
        <f t="shared" si="680"/>
        <v>2000</v>
      </c>
      <c r="O5495" s="3" t="str">
        <f t="shared" si="681"/>
        <v>320</v>
      </c>
      <c r="P5495" s="3" t="str">
        <f t="shared" si="686"/>
        <v>3</v>
      </c>
      <c r="Q5495" s="11">
        <f>+VLOOKUP(M5495,'Dimension descriptions'!K:M,2,FALSE)</f>
        <v>50</v>
      </c>
      <c r="R5495" s="33">
        <v>50</v>
      </c>
      <c r="S5495" s="11" t="str">
        <f>+VLOOKUP(R5495,'Dimension descriptions'!K:M,3)</f>
        <v>CLASSROOM-GENERAL</v>
      </c>
      <c r="T5495" s="3" t="str">
        <f t="shared" si="687"/>
        <v>Y</v>
      </c>
      <c r="U5495" t="e">
        <f>+VLOOKUP(R5495,'FY21 P13 Allotment memo'!O:O,1,FALSE)</f>
        <v>#N/A</v>
      </c>
      <c r="V5495"/>
      <c r="W5495"/>
      <c r="X5495"/>
      <c r="Y5495"/>
      <c r="Z5495"/>
    </row>
    <row r="5496" spans="1:26">
      <c r="A5496">
        <v>21</v>
      </c>
      <c r="B5496" t="s">
        <v>7142</v>
      </c>
      <c r="C5496" t="s">
        <v>7081</v>
      </c>
      <c r="D5496">
        <v>91</v>
      </c>
      <c r="E5496">
        <v>0</v>
      </c>
      <c r="F5496">
        <v>0</v>
      </c>
      <c r="G5496" s="2">
        <f t="shared" si="682"/>
        <v>0</v>
      </c>
      <c r="H5496" s="3" t="str">
        <f t="shared" si="683"/>
        <v>21</v>
      </c>
      <c r="I5496" s="3" t="str">
        <f t="shared" si="684"/>
        <v>116</v>
      </c>
      <c r="J5496" s="3">
        <v>116</v>
      </c>
      <c r="K5496" s="3" t="str">
        <f>+VLOOKUP(J5496,'Dimension descriptions'!P:R,3,FALSE)</f>
        <v>Wilson Elementary</v>
      </c>
      <c r="L5496" s="3" t="str">
        <f t="shared" si="685"/>
        <v>1050</v>
      </c>
      <c r="M5496" s="10">
        <v>1050</v>
      </c>
      <c r="N5496" s="3" t="str">
        <f t="shared" si="680"/>
        <v>2000</v>
      </c>
      <c r="O5496" s="3" t="str">
        <f t="shared" si="681"/>
        <v>580</v>
      </c>
      <c r="P5496" s="3" t="str">
        <f t="shared" si="686"/>
        <v>5</v>
      </c>
      <c r="Q5496" s="11">
        <f>+VLOOKUP(M5496,'Dimension descriptions'!K:M,2,FALSE)</f>
        <v>50</v>
      </c>
      <c r="R5496" s="33">
        <v>50</v>
      </c>
      <c r="S5496" s="11" t="str">
        <f>+VLOOKUP(R5496,'Dimension descriptions'!K:M,3)</f>
        <v>CLASSROOM-GENERAL</v>
      </c>
      <c r="T5496" s="3" t="str">
        <f t="shared" si="687"/>
        <v>Y</v>
      </c>
      <c r="U5496" t="e">
        <f>+VLOOKUP(R5496,'FY21 P13 Allotment memo'!O:O,1,FALSE)</f>
        <v>#N/A</v>
      </c>
      <c r="V5496"/>
      <c r="W5496"/>
      <c r="X5496"/>
      <c r="Y5496"/>
      <c r="Z5496"/>
    </row>
    <row r="5497" spans="1:26">
      <c r="A5497">
        <v>21</v>
      </c>
      <c r="B5497" t="s">
        <v>7143</v>
      </c>
      <c r="C5497" t="s">
        <v>1268</v>
      </c>
      <c r="D5497">
        <v>91</v>
      </c>
      <c r="E5497">
        <v>0</v>
      </c>
      <c r="F5497">
        <v>0</v>
      </c>
      <c r="G5497" s="2">
        <f t="shared" si="682"/>
        <v>0</v>
      </c>
      <c r="H5497" s="3" t="str">
        <f t="shared" si="683"/>
        <v>21</v>
      </c>
      <c r="I5497" s="3" t="str">
        <f t="shared" si="684"/>
        <v>116</v>
      </c>
      <c r="J5497" s="3">
        <v>116</v>
      </c>
      <c r="K5497" s="3" t="str">
        <f>+VLOOKUP(J5497,'Dimension descriptions'!P:R,3,FALSE)</f>
        <v>Wilson Elementary</v>
      </c>
      <c r="L5497" s="3" t="str">
        <f t="shared" si="685"/>
        <v>1050</v>
      </c>
      <c r="M5497" s="10">
        <v>1050</v>
      </c>
      <c r="N5497" s="3" t="str">
        <f t="shared" si="680"/>
        <v>2000</v>
      </c>
      <c r="O5497" s="3" t="str">
        <f t="shared" si="681"/>
        <v>610</v>
      </c>
      <c r="P5497" s="3" t="str">
        <f t="shared" si="686"/>
        <v>6</v>
      </c>
      <c r="Q5497" s="11">
        <f>+VLOOKUP(M5497,'Dimension descriptions'!K:M,2,FALSE)</f>
        <v>50</v>
      </c>
      <c r="R5497" s="33">
        <v>50</v>
      </c>
      <c r="S5497" s="11" t="str">
        <f>+VLOOKUP(R5497,'Dimension descriptions'!K:M,3)</f>
        <v>CLASSROOM-GENERAL</v>
      </c>
      <c r="T5497" s="3" t="str">
        <f t="shared" si="687"/>
        <v>Y</v>
      </c>
      <c r="U5497" t="e">
        <f>+VLOOKUP(R5497,'FY21 P13 Allotment memo'!O:O,1,FALSE)</f>
        <v>#N/A</v>
      </c>
      <c r="V5497"/>
      <c r="W5497"/>
      <c r="X5497"/>
      <c r="Y5497"/>
      <c r="Z5497"/>
    </row>
    <row r="5498" spans="1:26">
      <c r="A5498">
        <v>21</v>
      </c>
      <c r="B5498" t="s">
        <v>7144</v>
      </c>
      <c r="C5498" t="s">
        <v>7084</v>
      </c>
      <c r="D5498">
        <v>91</v>
      </c>
      <c r="E5498">
        <v>0</v>
      </c>
      <c r="F5498">
        <v>0</v>
      </c>
      <c r="G5498" s="2">
        <f t="shared" si="682"/>
        <v>0</v>
      </c>
      <c r="H5498" s="3" t="str">
        <f t="shared" si="683"/>
        <v>21</v>
      </c>
      <c r="I5498" s="3" t="str">
        <f t="shared" si="684"/>
        <v>116</v>
      </c>
      <c r="J5498" s="3">
        <v>116</v>
      </c>
      <c r="K5498" s="3" t="str">
        <f>+VLOOKUP(J5498,'Dimension descriptions'!P:R,3,FALSE)</f>
        <v>Wilson Elementary</v>
      </c>
      <c r="L5498" s="3" t="str">
        <f t="shared" si="685"/>
        <v>1050</v>
      </c>
      <c r="M5498" s="10">
        <v>1050</v>
      </c>
      <c r="N5498" s="3" t="str">
        <f t="shared" si="680"/>
        <v>2000</v>
      </c>
      <c r="O5498" s="3" t="str">
        <f t="shared" si="681"/>
        <v>730</v>
      </c>
      <c r="P5498" s="3" t="str">
        <f t="shared" si="686"/>
        <v>7</v>
      </c>
      <c r="Q5498" s="11">
        <f>+VLOOKUP(M5498,'Dimension descriptions'!K:M,2,FALSE)</f>
        <v>50</v>
      </c>
      <c r="R5498" s="33">
        <v>50</v>
      </c>
      <c r="S5498" s="11" t="str">
        <f>+VLOOKUP(R5498,'Dimension descriptions'!K:M,3)</f>
        <v>CLASSROOM-GENERAL</v>
      </c>
      <c r="T5498" s="3" t="str">
        <f t="shared" si="687"/>
        <v>Y</v>
      </c>
      <c r="U5498" t="e">
        <f>+VLOOKUP(R5498,'FY21 P13 Allotment memo'!O:O,1,FALSE)</f>
        <v>#N/A</v>
      </c>
      <c r="V5498"/>
      <c r="W5498"/>
      <c r="X5498"/>
      <c r="Y5498"/>
      <c r="Z5498"/>
    </row>
    <row r="5499" spans="1:26">
      <c r="A5499">
        <v>21</v>
      </c>
      <c r="B5499" t="s">
        <v>7145</v>
      </c>
      <c r="C5499" t="s">
        <v>7086</v>
      </c>
      <c r="D5499">
        <v>91</v>
      </c>
      <c r="E5499">
        <v>0</v>
      </c>
      <c r="F5499">
        <v>0</v>
      </c>
      <c r="G5499" s="2">
        <f t="shared" si="682"/>
        <v>0</v>
      </c>
      <c r="H5499" s="3" t="str">
        <f t="shared" si="683"/>
        <v>21</v>
      </c>
      <c r="I5499" s="3" t="str">
        <f t="shared" si="684"/>
        <v>116</v>
      </c>
      <c r="J5499" s="3">
        <v>116</v>
      </c>
      <c r="K5499" s="3" t="str">
        <f>+VLOOKUP(J5499,'Dimension descriptions'!P:R,3,FALSE)</f>
        <v>Wilson Elementary</v>
      </c>
      <c r="L5499" s="3" t="str">
        <f t="shared" si="685"/>
        <v>1050</v>
      </c>
      <c r="M5499" s="10">
        <v>1050</v>
      </c>
      <c r="N5499" s="3" t="str">
        <f t="shared" si="680"/>
        <v>2000</v>
      </c>
      <c r="O5499" s="3" t="str">
        <f t="shared" si="681"/>
        <v>800</v>
      </c>
      <c r="P5499" s="3" t="str">
        <f t="shared" si="686"/>
        <v>8</v>
      </c>
      <c r="Q5499" s="11">
        <f>+VLOOKUP(M5499,'Dimension descriptions'!K:M,2,FALSE)</f>
        <v>50</v>
      </c>
      <c r="R5499" s="33">
        <v>50</v>
      </c>
      <c r="S5499" s="11" t="str">
        <f>+VLOOKUP(R5499,'Dimension descriptions'!K:M,3)</f>
        <v>CLASSROOM-GENERAL</v>
      </c>
      <c r="T5499" s="3" t="str">
        <f t="shared" si="687"/>
        <v>Y</v>
      </c>
      <c r="U5499" t="e">
        <f>+VLOOKUP(R5499,'FY21 P13 Allotment memo'!O:O,1,FALSE)</f>
        <v>#N/A</v>
      </c>
      <c r="V5499"/>
      <c r="W5499"/>
      <c r="X5499"/>
      <c r="Y5499"/>
      <c r="Z5499"/>
    </row>
    <row r="5500" spans="1:26">
      <c r="A5500">
        <v>21</v>
      </c>
      <c r="B5500" t="s">
        <v>7146</v>
      </c>
      <c r="C5500" t="s">
        <v>7088</v>
      </c>
      <c r="D5500">
        <v>91</v>
      </c>
      <c r="E5500">
        <v>0</v>
      </c>
      <c r="F5500">
        <v>0</v>
      </c>
      <c r="G5500" s="2">
        <f t="shared" si="682"/>
        <v>0</v>
      </c>
      <c r="H5500" s="3" t="str">
        <f t="shared" si="683"/>
        <v>21</v>
      </c>
      <c r="I5500" s="3" t="str">
        <f t="shared" si="684"/>
        <v>116</v>
      </c>
      <c r="J5500" s="3">
        <v>116</v>
      </c>
      <c r="K5500" s="3" t="str">
        <f>+VLOOKUP(J5500,'Dimension descriptions'!P:R,3,FALSE)</f>
        <v>Wilson Elementary</v>
      </c>
      <c r="L5500" s="3" t="str">
        <f t="shared" si="685"/>
        <v>1050</v>
      </c>
      <c r="M5500" s="10">
        <v>1050</v>
      </c>
      <c r="N5500" s="3" t="str">
        <f t="shared" si="680"/>
        <v>2000</v>
      </c>
      <c r="O5500" s="3" t="str">
        <f t="shared" si="681"/>
        <v>810</v>
      </c>
      <c r="P5500" s="3" t="str">
        <f t="shared" si="686"/>
        <v>8</v>
      </c>
      <c r="Q5500" s="11">
        <f>+VLOOKUP(M5500,'Dimension descriptions'!K:M,2,FALSE)</f>
        <v>50</v>
      </c>
      <c r="R5500" s="33">
        <v>50</v>
      </c>
      <c r="S5500" s="11" t="str">
        <f>+VLOOKUP(R5500,'Dimension descriptions'!K:M,3)</f>
        <v>CLASSROOM-GENERAL</v>
      </c>
      <c r="T5500" s="3" t="str">
        <f t="shared" si="687"/>
        <v>Y</v>
      </c>
      <c r="U5500" t="e">
        <f>+VLOOKUP(R5500,'FY21 P13 Allotment memo'!O:O,1,FALSE)</f>
        <v>#N/A</v>
      </c>
      <c r="V5500"/>
      <c r="W5500"/>
      <c r="X5500"/>
      <c r="Y5500"/>
      <c r="Z5500"/>
    </row>
    <row r="5501" spans="1:26">
      <c r="A5501">
        <v>21</v>
      </c>
      <c r="B5501" t="s">
        <v>7147</v>
      </c>
      <c r="C5501" t="s">
        <v>7090</v>
      </c>
      <c r="D5501">
        <v>91</v>
      </c>
      <c r="E5501">
        <v>0</v>
      </c>
      <c r="F5501">
        <v>0</v>
      </c>
      <c r="G5501" s="2">
        <f t="shared" si="682"/>
        <v>0</v>
      </c>
      <c r="H5501" s="3" t="str">
        <f t="shared" si="683"/>
        <v>21</v>
      </c>
      <c r="I5501" s="3" t="str">
        <f t="shared" si="684"/>
        <v>116</v>
      </c>
      <c r="J5501" s="3">
        <v>116</v>
      </c>
      <c r="K5501" s="3" t="str">
        <f>+VLOOKUP(J5501,'Dimension descriptions'!P:R,3,FALSE)</f>
        <v>Wilson Elementary</v>
      </c>
      <c r="L5501" s="3" t="str">
        <f t="shared" si="685"/>
        <v>1050</v>
      </c>
      <c r="M5501" s="10">
        <v>1050</v>
      </c>
      <c r="N5501" s="3" t="str">
        <f t="shared" si="680"/>
        <v>3300</v>
      </c>
      <c r="O5501" s="3" t="str">
        <f t="shared" si="681"/>
        <v>580</v>
      </c>
      <c r="P5501" s="3" t="str">
        <f t="shared" si="686"/>
        <v>5</v>
      </c>
      <c r="Q5501" s="11">
        <f>+VLOOKUP(M5501,'Dimension descriptions'!K:M,2,FALSE)</f>
        <v>50</v>
      </c>
      <c r="R5501" s="33">
        <v>50</v>
      </c>
      <c r="S5501" s="11" t="str">
        <f>+VLOOKUP(R5501,'Dimension descriptions'!K:M,3)</f>
        <v>CLASSROOM-GENERAL</v>
      </c>
      <c r="T5501" s="3" t="str">
        <f t="shared" si="687"/>
        <v>Y</v>
      </c>
      <c r="U5501" t="e">
        <f>+VLOOKUP(R5501,'FY21 P13 Allotment memo'!O:O,1,FALSE)</f>
        <v>#N/A</v>
      </c>
      <c r="V5501"/>
      <c r="W5501"/>
      <c r="X5501"/>
      <c r="Y5501"/>
      <c r="Z5501"/>
    </row>
    <row r="5502" spans="1:26">
      <c r="A5502">
        <v>21</v>
      </c>
      <c r="B5502" t="s">
        <v>7148</v>
      </c>
      <c r="C5502" t="s">
        <v>1268</v>
      </c>
      <c r="D5502">
        <v>91</v>
      </c>
      <c r="E5502">
        <v>0</v>
      </c>
      <c r="F5502">
        <v>0</v>
      </c>
      <c r="G5502" s="2">
        <f t="shared" si="682"/>
        <v>0</v>
      </c>
      <c r="H5502" s="3" t="str">
        <f t="shared" si="683"/>
        <v>21</v>
      </c>
      <c r="I5502" s="3" t="str">
        <f t="shared" si="684"/>
        <v>116</v>
      </c>
      <c r="J5502" s="3">
        <v>116</v>
      </c>
      <c r="K5502" s="3" t="str">
        <f>+VLOOKUP(J5502,'Dimension descriptions'!P:R,3,FALSE)</f>
        <v>Wilson Elementary</v>
      </c>
      <c r="L5502" s="3" t="str">
        <f t="shared" si="685"/>
        <v>1050</v>
      </c>
      <c r="M5502" s="10">
        <v>1050</v>
      </c>
      <c r="N5502" s="3" t="str">
        <f t="shared" si="680"/>
        <v>3300</v>
      </c>
      <c r="O5502" s="3" t="str">
        <f t="shared" si="681"/>
        <v>610</v>
      </c>
      <c r="P5502" s="3" t="str">
        <f t="shared" si="686"/>
        <v>6</v>
      </c>
      <c r="Q5502" s="11">
        <f>+VLOOKUP(M5502,'Dimension descriptions'!K:M,2,FALSE)</f>
        <v>50</v>
      </c>
      <c r="R5502" s="33">
        <v>50</v>
      </c>
      <c r="S5502" s="11" t="str">
        <f>+VLOOKUP(R5502,'Dimension descriptions'!K:M,3)</f>
        <v>CLASSROOM-GENERAL</v>
      </c>
      <c r="T5502" s="3" t="str">
        <f t="shared" si="687"/>
        <v>Y</v>
      </c>
      <c r="U5502" t="e">
        <f>+VLOOKUP(R5502,'FY21 P13 Allotment memo'!O:O,1,FALSE)</f>
        <v>#N/A</v>
      </c>
      <c r="V5502"/>
      <c r="W5502"/>
      <c r="X5502"/>
      <c r="Y5502"/>
      <c r="Z5502"/>
    </row>
    <row r="5503" spans="1:26">
      <c r="A5503">
        <v>21</v>
      </c>
      <c r="B5503" t="s">
        <v>7149</v>
      </c>
      <c r="C5503" t="s">
        <v>7086</v>
      </c>
      <c r="D5503">
        <v>91</v>
      </c>
      <c r="E5503">
        <v>0</v>
      </c>
      <c r="F5503">
        <v>0</v>
      </c>
      <c r="G5503" s="2">
        <f t="shared" si="682"/>
        <v>0</v>
      </c>
      <c r="H5503" s="3" t="str">
        <f t="shared" si="683"/>
        <v>21</v>
      </c>
      <c r="I5503" s="3" t="str">
        <f t="shared" si="684"/>
        <v>116</v>
      </c>
      <c r="J5503" s="3">
        <v>116</v>
      </c>
      <c r="K5503" s="3" t="str">
        <f>+VLOOKUP(J5503,'Dimension descriptions'!P:R,3,FALSE)</f>
        <v>Wilson Elementary</v>
      </c>
      <c r="L5503" s="3" t="str">
        <f t="shared" si="685"/>
        <v>1050</v>
      </c>
      <c r="M5503" s="10">
        <v>1050</v>
      </c>
      <c r="N5503" s="3" t="str">
        <f t="shared" si="680"/>
        <v>3300</v>
      </c>
      <c r="O5503" s="3" t="str">
        <f t="shared" si="681"/>
        <v>800</v>
      </c>
      <c r="P5503" s="3" t="str">
        <f t="shared" si="686"/>
        <v>8</v>
      </c>
      <c r="Q5503" s="11">
        <f>+VLOOKUP(M5503,'Dimension descriptions'!K:M,2,FALSE)</f>
        <v>50</v>
      </c>
      <c r="R5503" s="33">
        <v>50</v>
      </c>
      <c r="S5503" s="11" t="str">
        <f>+VLOOKUP(R5503,'Dimension descriptions'!K:M,3)</f>
        <v>CLASSROOM-GENERAL</v>
      </c>
      <c r="T5503" s="3" t="str">
        <f t="shared" si="687"/>
        <v>Y</v>
      </c>
      <c r="U5503" t="e">
        <f>+VLOOKUP(R5503,'FY21 P13 Allotment memo'!O:O,1,FALSE)</f>
        <v>#N/A</v>
      </c>
      <c r="V5503"/>
      <c r="W5503"/>
      <c r="X5503"/>
      <c r="Y5503"/>
      <c r="Z5503"/>
    </row>
    <row r="5504" spans="1:26">
      <c r="A5504">
        <v>21</v>
      </c>
      <c r="B5504" t="s">
        <v>7150</v>
      </c>
      <c r="C5504" t="s">
        <v>1276</v>
      </c>
      <c r="D5504">
        <v>91</v>
      </c>
      <c r="E5504">
        <v>0</v>
      </c>
      <c r="F5504">
        <v>0</v>
      </c>
      <c r="G5504" s="2">
        <f t="shared" si="682"/>
        <v>0</v>
      </c>
      <c r="H5504" s="3" t="str">
        <f t="shared" si="683"/>
        <v>21</v>
      </c>
      <c r="I5504" s="3" t="str">
        <f t="shared" si="684"/>
        <v>116</v>
      </c>
      <c r="J5504" s="3">
        <v>116</v>
      </c>
      <c r="K5504" s="3" t="str">
        <f>+VLOOKUP(J5504,'Dimension descriptions'!P:R,3,FALSE)</f>
        <v>Wilson Elementary</v>
      </c>
      <c r="L5504" s="3" t="str">
        <f t="shared" si="685"/>
        <v>1050</v>
      </c>
      <c r="M5504" s="10">
        <v>1050</v>
      </c>
      <c r="N5504" s="3" t="str">
        <f t="shared" si="680"/>
        <v>3300</v>
      </c>
      <c r="O5504" s="3" t="str">
        <f t="shared" si="681"/>
        <v>810</v>
      </c>
      <c r="P5504" s="3" t="str">
        <f t="shared" si="686"/>
        <v>8</v>
      </c>
      <c r="Q5504" s="11">
        <f>+VLOOKUP(M5504,'Dimension descriptions'!K:M,2,FALSE)</f>
        <v>50</v>
      </c>
      <c r="R5504" s="33">
        <v>50</v>
      </c>
      <c r="S5504" s="11" t="str">
        <f>+VLOOKUP(R5504,'Dimension descriptions'!K:M,3)</f>
        <v>CLASSROOM-GENERAL</v>
      </c>
      <c r="T5504" s="3" t="str">
        <f t="shared" si="687"/>
        <v>Y</v>
      </c>
      <c r="U5504" t="e">
        <f>+VLOOKUP(R5504,'FY21 P13 Allotment memo'!O:O,1,FALSE)</f>
        <v>#N/A</v>
      </c>
      <c r="V5504"/>
      <c r="W5504"/>
      <c r="X5504"/>
      <c r="Y5504"/>
      <c r="Z5504"/>
    </row>
    <row r="5505" spans="1:26">
      <c r="A5505">
        <v>21</v>
      </c>
      <c r="B5505" t="s">
        <v>7151</v>
      </c>
      <c r="C5505" t="s">
        <v>1032</v>
      </c>
      <c r="D5505">
        <v>91</v>
      </c>
      <c r="E5505">
        <v>0</v>
      </c>
      <c r="F5505">
        <v>0</v>
      </c>
      <c r="G5505" s="2">
        <f t="shared" si="682"/>
        <v>0</v>
      </c>
      <c r="H5505" s="3" t="str">
        <f t="shared" si="683"/>
        <v>21</v>
      </c>
      <c r="I5505" s="3" t="str">
        <f t="shared" si="684"/>
        <v>116</v>
      </c>
      <c r="J5505" s="3">
        <v>116</v>
      </c>
      <c r="K5505" s="3" t="str">
        <f>+VLOOKUP(J5505,'Dimension descriptions'!P:R,3,FALSE)</f>
        <v>Wilson Elementary</v>
      </c>
      <c r="L5505" s="3" t="str">
        <f t="shared" si="685"/>
        <v>9999</v>
      </c>
      <c r="M5505" s="10">
        <v>9999</v>
      </c>
      <c r="N5505" s="3" t="str">
        <f t="shared" si="680"/>
        <v>5210</v>
      </c>
      <c r="O5505" s="3" t="str">
        <f t="shared" si="681"/>
        <v>901</v>
      </c>
      <c r="P5505" s="3" t="str">
        <f t="shared" si="686"/>
        <v>9</v>
      </c>
      <c r="Q5505" s="11">
        <f>+VLOOKUP(M5505,'Dimension descriptions'!K:M,2,FALSE)</f>
        <v>9999</v>
      </c>
      <c r="R5505" s="33">
        <v>9999</v>
      </c>
      <c r="S5505" s="11" t="str">
        <f>+VLOOKUP(R5505,'Dimension descriptions'!K:M,3)</f>
        <v>UNDISTRIBUTED BY PROGRAM</v>
      </c>
      <c r="T5505" s="3" t="str">
        <f t="shared" si="687"/>
        <v>N</v>
      </c>
      <c r="U5505" t="e">
        <f>+VLOOKUP(R5505,'FY21 P13 Allotment memo'!O:O,1,FALSE)</f>
        <v>#N/A</v>
      </c>
      <c r="V5505"/>
      <c r="W5505"/>
      <c r="X5505"/>
      <c r="Y5505"/>
      <c r="Z5505"/>
    </row>
    <row r="5506" spans="1:26">
      <c r="A5506">
        <v>21</v>
      </c>
      <c r="B5506" t="s">
        <v>7152</v>
      </c>
      <c r="C5506" t="s">
        <v>1032</v>
      </c>
      <c r="D5506">
        <v>91</v>
      </c>
      <c r="E5506">
        <v>0</v>
      </c>
      <c r="F5506">
        <v>0</v>
      </c>
      <c r="G5506" s="2">
        <f t="shared" si="682"/>
        <v>0</v>
      </c>
      <c r="H5506" s="3" t="str">
        <f t="shared" si="683"/>
        <v>21</v>
      </c>
      <c r="I5506" s="3" t="str">
        <f t="shared" si="684"/>
        <v>116</v>
      </c>
      <c r="J5506" s="3">
        <v>116</v>
      </c>
      <c r="K5506" s="3" t="str">
        <f>+VLOOKUP(J5506,'Dimension descriptions'!P:R,3,FALSE)</f>
        <v>Wilson Elementary</v>
      </c>
      <c r="L5506" s="3" t="str">
        <f t="shared" si="685"/>
        <v>9999</v>
      </c>
      <c r="M5506" s="10">
        <v>9999</v>
      </c>
      <c r="N5506" s="3" t="str">
        <f t="shared" si="680"/>
        <v>6100</v>
      </c>
      <c r="O5506" s="3" t="str">
        <f t="shared" si="681"/>
        <v>900</v>
      </c>
      <c r="P5506" s="3" t="str">
        <f t="shared" si="686"/>
        <v>9</v>
      </c>
      <c r="Q5506" s="11">
        <f>+VLOOKUP(M5506,'Dimension descriptions'!K:M,2,FALSE)</f>
        <v>9999</v>
      </c>
      <c r="R5506" s="33">
        <v>9999</v>
      </c>
      <c r="S5506" s="11" t="str">
        <f>+VLOOKUP(R5506,'Dimension descriptions'!K:M,3)</f>
        <v>UNDISTRIBUTED BY PROGRAM</v>
      </c>
      <c r="T5506" s="3" t="str">
        <f t="shared" si="687"/>
        <v>N</v>
      </c>
      <c r="U5506" t="e">
        <f>+VLOOKUP(R5506,'FY21 P13 Allotment memo'!O:O,1,FALSE)</f>
        <v>#N/A</v>
      </c>
      <c r="V5506"/>
      <c r="W5506"/>
      <c r="X5506"/>
      <c r="Y5506"/>
      <c r="Z5506"/>
    </row>
    <row r="5507" spans="1:26">
      <c r="A5507">
        <v>21</v>
      </c>
      <c r="B5507" t="s">
        <v>7153</v>
      </c>
      <c r="C5507" t="s">
        <v>1258</v>
      </c>
      <c r="D5507">
        <v>91</v>
      </c>
      <c r="E5507">
        <v>0</v>
      </c>
      <c r="F5507">
        <v>0</v>
      </c>
      <c r="G5507" s="2">
        <f t="shared" si="682"/>
        <v>0</v>
      </c>
      <c r="H5507" s="3" t="str">
        <f t="shared" si="683"/>
        <v>21</v>
      </c>
      <c r="I5507" s="3" t="str">
        <f t="shared" si="684"/>
        <v>120</v>
      </c>
      <c r="J5507" s="3">
        <v>120</v>
      </c>
      <c r="K5507" s="3" t="str">
        <f>+VLOOKUP(J5507,'Dimension descriptions'!P:R,3,FALSE)</f>
        <v>Woodruff Elementary</v>
      </c>
      <c r="L5507" s="3" t="str">
        <f t="shared" si="685"/>
        <v>1050</v>
      </c>
      <c r="M5507" s="10">
        <v>1050</v>
      </c>
      <c r="N5507" s="3" t="str">
        <f t="shared" si="680"/>
        <v>1000</v>
      </c>
      <c r="O5507" s="3" t="str">
        <f t="shared" si="681"/>
        <v>320</v>
      </c>
      <c r="P5507" s="3" t="str">
        <f t="shared" si="686"/>
        <v>3</v>
      </c>
      <c r="Q5507" s="11">
        <f>+VLOOKUP(M5507,'Dimension descriptions'!K:M,2,FALSE)</f>
        <v>50</v>
      </c>
      <c r="R5507" s="33">
        <v>50</v>
      </c>
      <c r="S5507" s="11" t="str">
        <f>+VLOOKUP(R5507,'Dimension descriptions'!K:M,3)</f>
        <v>CLASSROOM-GENERAL</v>
      </c>
      <c r="T5507" s="3" t="str">
        <f t="shared" si="687"/>
        <v>Y</v>
      </c>
      <c r="U5507" t="e">
        <f>+VLOOKUP(R5507,'FY21 P13 Allotment memo'!O:O,1,FALSE)</f>
        <v>#N/A</v>
      </c>
      <c r="V5507"/>
      <c r="W5507"/>
      <c r="X5507"/>
      <c r="Y5507"/>
      <c r="Z5507"/>
    </row>
    <row r="5508" spans="1:26">
      <c r="A5508">
        <v>21</v>
      </c>
      <c r="B5508" t="s">
        <v>7154</v>
      </c>
      <c r="C5508" t="s">
        <v>7071</v>
      </c>
      <c r="D5508">
        <v>91</v>
      </c>
      <c r="E5508">
        <v>0</v>
      </c>
      <c r="F5508">
        <v>0</v>
      </c>
      <c r="G5508" s="2">
        <f t="shared" si="682"/>
        <v>0</v>
      </c>
      <c r="H5508" s="3" t="str">
        <f t="shared" si="683"/>
        <v>21</v>
      </c>
      <c r="I5508" s="3" t="str">
        <f t="shared" si="684"/>
        <v>120</v>
      </c>
      <c r="J5508" s="3">
        <v>120</v>
      </c>
      <c r="K5508" s="3" t="str">
        <f>+VLOOKUP(J5508,'Dimension descriptions'!P:R,3,FALSE)</f>
        <v>Woodruff Elementary</v>
      </c>
      <c r="L5508" s="3" t="str">
        <f t="shared" si="685"/>
        <v>1050</v>
      </c>
      <c r="M5508" s="10">
        <v>1050</v>
      </c>
      <c r="N5508" s="3" t="str">
        <f t="shared" si="680"/>
        <v>1000</v>
      </c>
      <c r="O5508" s="3" t="str">
        <f t="shared" si="681"/>
        <v>430</v>
      </c>
      <c r="P5508" s="3" t="str">
        <f t="shared" si="686"/>
        <v>4</v>
      </c>
      <c r="Q5508" s="11">
        <f>+VLOOKUP(M5508,'Dimension descriptions'!K:M,2,FALSE)</f>
        <v>50</v>
      </c>
      <c r="R5508" s="33">
        <v>50</v>
      </c>
      <c r="S5508" s="11" t="str">
        <f>+VLOOKUP(R5508,'Dimension descriptions'!K:M,3)</f>
        <v>CLASSROOM-GENERAL</v>
      </c>
      <c r="T5508" s="3" t="str">
        <f t="shared" si="687"/>
        <v>Y</v>
      </c>
      <c r="U5508" t="e">
        <f>+VLOOKUP(R5508,'FY21 P13 Allotment memo'!O:O,1,FALSE)</f>
        <v>#N/A</v>
      </c>
      <c r="V5508"/>
      <c r="W5508"/>
      <c r="X5508"/>
      <c r="Y5508"/>
      <c r="Z5508"/>
    </row>
    <row r="5509" spans="1:26">
      <c r="A5509">
        <v>21</v>
      </c>
      <c r="B5509" t="s">
        <v>7155</v>
      </c>
      <c r="C5509" t="s">
        <v>7073</v>
      </c>
      <c r="D5509">
        <v>91</v>
      </c>
      <c r="E5509">
        <v>0</v>
      </c>
      <c r="F5509">
        <v>0</v>
      </c>
      <c r="G5509" s="2">
        <f t="shared" si="682"/>
        <v>0</v>
      </c>
      <c r="H5509" s="3" t="str">
        <f t="shared" si="683"/>
        <v>21</v>
      </c>
      <c r="I5509" s="3" t="str">
        <f t="shared" si="684"/>
        <v>120</v>
      </c>
      <c r="J5509" s="3">
        <v>120</v>
      </c>
      <c r="K5509" s="3" t="str">
        <f>+VLOOKUP(J5509,'Dimension descriptions'!P:R,3,FALSE)</f>
        <v>Woodruff Elementary</v>
      </c>
      <c r="L5509" s="3" t="str">
        <f t="shared" si="685"/>
        <v>1050</v>
      </c>
      <c r="M5509" s="10">
        <v>1050</v>
      </c>
      <c r="N5509" s="3" t="str">
        <f t="shared" si="680"/>
        <v>1000</v>
      </c>
      <c r="O5509" s="3" t="str">
        <f t="shared" si="681"/>
        <v>580</v>
      </c>
      <c r="P5509" s="3" t="str">
        <f t="shared" si="686"/>
        <v>5</v>
      </c>
      <c r="Q5509" s="11">
        <f>+VLOOKUP(M5509,'Dimension descriptions'!K:M,2,FALSE)</f>
        <v>50</v>
      </c>
      <c r="R5509" s="33">
        <v>50</v>
      </c>
      <c r="S5509" s="11" t="str">
        <f>+VLOOKUP(R5509,'Dimension descriptions'!K:M,3)</f>
        <v>CLASSROOM-GENERAL</v>
      </c>
      <c r="T5509" s="3" t="str">
        <f t="shared" si="687"/>
        <v>Y</v>
      </c>
      <c r="U5509" t="e">
        <f>+VLOOKUP(R5509,'FY21 P13 Allotment memo'!O:O,1,FALSE)</f>
        <v>#N/A</v>
      </c>
      <c r="V5509"/>
      <c r="W5509"/>
      <c r="X5509"/>
      <c r="Y5509"/>
      <c r="Z5509"/>
    </row>
    <row r="5510" spans="1:26">
      <c r="A5510">
        <v>21</v>
      </c>
      <c r="B5510" t="s">
        <v>7156</v>
      </c>
      <c r="C5510" t="s">
        <v>1268</v>
      </c>
      <c r="D5510">
        <v>91</v>
      </c>
      <c r="E5510">
        <v>3510.57</v>
      </c>
      <c r="F5510">
        <v>0</v>
      </c>
      <c r="G5510" s="2">
        <f t="shared" si="682"/>
        <v>3510.57</v>
      </c>
      <c r="H5510" s="3" t="str">
        <f t="shared" si="683"/>
        <v>21</v>
      </c>
      <c r="I5510" s="3" t="str">
        <f t="shared" si="684"/>
        <v>120</v>
      </c>
      <c r="J5510" s="3">
        <v>120</v>
      </c>
      <c r="K5510" s="3" t="str">
        <f>+VLOOKUP(J5510,'Dimension descriptions'!P:R,3,FALSE)</f>
        <v>Woodruff Elementary</v>
      </c>
      <c r="L5510" s="3" t="str">
        <f t="shared" si="685"/>
        <v>1050</v>
      </c>
      <c r="M5510" s="10">
        <v>1050</v>
      </c>
      <c r="N5510" s="3" t="str">
        <f t="shared" ref="N5510:N5573" si="688">+MID(B5510,16,4)</f>
        <v>1000</v>
      </c>
      <c r="O5510" s="3" t="str">
        <f t="shared" ref="O5510:O5573" si="689">+RIGHT(B5510,3)</f>
        <v>610</v>
      </c>
      <c r="P5510" s="3" t="str">
        <f t="shared" si="686"/>
        <v>6</v>
      </c>
      <c r="Q5510" s="11">
        <f>+VLOOKUP(M5510,'Dimension descriptions'!K:M,2,FALSE)</f>
        <v>50</v>
      </c>
      <c r="R5510" s="33">
        <v>50</v>
      </c>
      <c r="S5510" s="11" t="str">
        <f>+VLOOKUP(R5510,'Dimension descriptions'!K:M,3)</f>
        <v>CLASSROOM-GENERAL</v>
      </c>
      <c r="T5510" s="3" t="str">
        <f t="shared" si="687"/>
        <v>Y</v>
      </c>
      <c r="U5510" t="e">
        <f>+VLOOKUP(R5510,'FY21 P13 Allotment memo'!O:O,1,FALSE)</f>
        <v>#N/A</v>
      </c>
      <c r="V5510"/>
      <c r="W5510"/>
      <c r="X5510"/>
      <c r="Y5510"/>
      <c r="Z5510"/>
    </row>
    <row r="5511" spans="1:26">
      <c r="A5511">
        <v>21</v>
      </c>
      <c r="B5511" t="s">
        <v>7157</v>
      </c>
      <c r="C5511" t="s">
        <v>1643</v>
      </c>
      <c r="D5511">
        <v>91</v>
      </c>
      <c r="E5511">
        <v>0</v>
      </c>
      <c r="F5511">
        <v>0</v>
      </c>
      <c r="G5511" s="2">
        <f t="shared" ref="G5511:G5574" si="690">+E5511-F5511</f>
        <v>0</v>
      </c>
      <c r="H5511" s="3" t="str">
        <f t="shared" ref="H5511:H5574" si="691">+LEFT(B5511,2)</f>
        <v>21</v>
      </c>
      <c r="I5511" s="3" t="str">
        <f t="shared" ref="I5511:I5574" si="692">+MID(B5511,4,3)</f>
        <v>120</v>
      </c>
      <c r="J5511" s="3">
        <v>120</v>
      </c>
      <c r="K5511" s="3" t="str">
        <f>+VLOOKUP(J5511,'Dimension descriptions'!P:R,3,FALSE)</f>
        <v>Woodruff Elementary</v>
      </c>
      <c r="L5511" s="3" t="str">
        <f t="shared" ref="L5511:L5574" si="693">+MID(B5511,11,4)</f>
        <v>1050</v>
      </c>
      <c r="M5511" s="10">
        <v>1050</v>
      </c>
      <c r="N5511" s="3" t="str">
        <f t="shared" si="688"/>
        <v>1000</v>
      </c>
      <c r="O5511" s="3" t="str">
        <f t="shared" si="689"/>
        <v>730</v>
      </c>
      <c r="P5511" s="3" t="str">
        <f t="shared" ref="P5511:P5574" si="694">+LEFT(O5511,1)</f>
        <v>7</v>
      </c>
      <c r="Q5511" s="11">
        <f>+VLOOKUP(M5511,'Dimension descriptions'!K:M,2,FALSE)</f>
        <v>50</v>
      </c>
      <c r="R5511" s="33">
        <v>50</v>
      </c>
      <c r="S5511" s="11" t="str">
        <f>+VLOOKUP(R5511,'Dimension descriptions'!K:M,3)</f>
        <v>CLASSROOM-GENERAL</v>
      </c>
      <c r="T5511" s="3" t="str">
        <f t="shared" ref="T5511:T5574" si="695">+IF(Q5511=M5511,"N","Y")</f>
        <v>Y</v>
      </c>
      <c r="U5511" t="e">
        <f>+VLOOKUP(R5511,'FY21 P13 Allotment memo'!O:O,1,FALSE)</f>
        <v>#N/A</v>
      </c>
      <c r="V5511"/>
      <c r="W5511"/>
      <c r="X5511"/>
      <c r="Y5511"/>
      <c r="Z5511"/>
    </row>
    <row r="5512" spans="1:26">
      <c r="A5512">
        <v>21</v>
      </c>
      <c r="B5512" t="s">
        <v>7158</v>
      </c>
      <c r="C5512" t="s">
        <v>7077</v>
      </c>
      <c r="D5512">
        <v>91</v>
      </c>
      <c r="E5512">
        <v>0</v>
      </c>
      <c r="F5512">
        <v>0</v>
      </c>
      <c r="G5512" s="2">
        <f t="shared" si="690"/>
        <v>0</v>
      </c>
      <c r="H5512" s="3" t="str">
        <f t="shared" si="691"/>
        <v>21</v>
      </c>
      <c r="I5512" s="3" t="str">
        <f t="shared" si="692"/>
        <v>120</v>
      </c>
      <c r="J5512" s="3">
        <v>120</v>
      </c>
      <c r="K5512" s="3" t="str">
        <f>+VLOOKUP(J5512,'Dimension descriptions'!P:R,3,FALSE)</f>
        <v>Woodruff Elementary</v>
      </c>
      <c r="L5512" s="3" t="str">
        <f t="shared" si="693"/>
        <v>1050</v>
      </c>
      <c r="M5512" s="10">
        <v>1050</v>
      </c>
      <c r="N5512" s="3" t="str">
        <f t="shared" si="688"/>
        <v>1000</v>
      </c>
      <c r="O5512" s="3" t="str">
        <f t="shared" si="689"/>
        <v>800</v>
      </c>
      <c r="P5512" s="3" t="str">
        <f t="shared" si="694"/>
        <v>8</v>
      </c>
      <c r="Q5512" s="11">
        <f>+VLOOKUP(M5512,'Dimension descriptions'!K:M,2,FALSE)</f>
        <v>50</v>
      </c>
      <c r="R5512" s="33">
        <v>50</v>
      </c>
      <c r="S5512" s="11" t="str">
        <f>+VLOOKUP(R5512,'Dimension descriptions'!K:M,3)</f>
        <v>CLASSROOM-GENERAL</v>
      </c>
      <c r="T5512" s="3" t="str">
        <f t="shared" si="695"/>
        <v>Y</v>
      </c>
      <c r="U5512" t="e">
        <f>+VLOOKUP(R5512,'FY21 P13 Allotment memo'!O:O,1,FALSE)</f>
        <v>#N/A</v>
      </c>
      <c r="V5512"/>
      <c r="W5512"/>
      <c r="X5512"/>
      <c r="Y5512"/>
      <c r="Z5512"/>
    </row>
    <row r="5513" spans="1:26">
      <c r="A5513">
        <v>21</v>
      </c>
      <c r="B5513" t="s">
        <v>7159</v>
      </c>
      <c r="C5513" t="s">
        <v>1276</v>
      </c>
      <c r="D5513">
        <v>91</v>
      </c>
      <c r="E5513">
        <v>0</v>
      </c>
      <c r="F5513">
        <v>0</v>
      </c>
      <c r="G5513" s="2">
        <f t="shared" si="690"/>
        <v>0</v>
      </c>
      <c r="H5513" s="3" t="str">
        <f t="shared" si="691"/>
        <v>21</v>
      </c>
      <c r="I5513" s="3" t="str">
        <f t="shared" si="692"/>
        <v>120</v>
      </c>
      <c r="J5513" s="3">
        <v>120</v>
      </c>
      <c r="K5513" s="3" t="str">
        <f>+VLOOKUP(J5513,'Dimension descriptions'!P:R,3,FALSE)</f>
        <v>Woodruff Elementary</v>
      </c>
      <c r="L5513" s="3" t="str">
        <f t="shared" si="693"/>
        <v>1050</v>
      </c>
      <c r="M5513" s="10">
        <v>1050</v>
      </c>
      <c r="N5513" s="3" t="str">
        <f t="shared" si="688"/>
        <v>1000</v>
      </c>
      <c r="O5513" s="3" t="str">
        <f t="shared" si="689"/>
        <v>810</v>
      </c>
      <c r="P5513" s="3" t="str">
        <f t="shared" si="694"/>
        <v>8</v>
      </c>
      <c r="Q5513" s="11">
        <f>+VLOOKUP(M5513,'Dimension descriptions'!K:M,2,FALSE)</f>
        <v>50</v>
      </c>
      <c r="R5513" s="33">
        <v>50</v>
      </c>
      <c r="S5513" s="11" t="str">
        <f>+VLOOKUP(R5513,'Dimension descriptions'!K:M,3)</f>
        <v>CLASSROOM-GENERAL</v>
      </c>
      <c r="T5513" s="3" t="str">
        <f t="shared" si="695"/>
        <v>Y</v>
      </c>
      <c r="U5513" t="e">
        <f>+VLOOKUP(R5513,'FY21 P13 Allotment memo'!O:O,1,FALSE)</f>
        <v>#N/A</v>
      </c>
      <c r="V5513"/>
      <c r="W5513"/>
      <c r="X5513"/>
      <c r="Y5513"/>
      <c r="Z5513"/>
    </row>
    <row r="5514" spans="1:26">
      <c r="A5514">
        <v>21</v>
      </c>
      <c r="B5514" t="s">
        <v>7160</v>
      </c>
      <c r="C5514" t="s">
        <v>1258</v>
      </c>
      <c r="D5514">
        <v>91</v>
      </c>
      <c r="E5514">
        <v>0</v>
      </c>
      <c r="F5514">
        <v>0</v>
      </c>
      <c r="G5514" s="2">
        <f t="shared" si="690"/>
        <v>0</v>
      </c>
      <c r="H5514" s="3" t="str">
        <f t="shared" si="691"/>
        <v>21</v>
      </c>
      <c r="I5514" s="3" t="str">
        <f t="shared" si="692"/>
        <v>120</v>
      </c>
      <c r="J5514" s="3">
        <v>120</v>
      </c>
      <c r="K5514" s="3" t="str">
        <f>+VLOOKUP(J5514,'Dimension descriptions'!P:R,3,FALSE)</f>
        <v>Woodruff Elementary</v>
      </c>
      <c r="L5514" s="3" t="str">
        <f t="shared" si="693"/>
        <v>1050</v>
      </c>
      <c r="M5514" s="10">
        <v>1050</v>
      </c>
      <c r="N5514" s="3" t="str">
        <f t="shared" si="688"/>
        <v>2000</v>
      </c>
      <c r="O5514" s="3" t="str">
        <f t="shared" si="689"/>
        <v>320</v>
      </c>
      <c r="P5514" s="3" t="str">
        <f t="shared" si="694"/>
        <v>3</v>
      </c>
      <c r="Q5514" s="11">
        <f>+VLOOKUP(M5514,'Dimension descriptions'!K:M,2,FALSE)</f>
        <v>50</v>
      </c>
      <c r="R5514" s="33">
        <v>50</v>
      </c>
      <c r="S5514" s="11" t="str">
        <f>+VLOOKUP(R5514,'Dimension descriptions'!K:M,3)</f>
        <v>CLASSROOM-GENERAL</v>
      </c>
      <c r="T5514" s="3" t="str">
        <f t="shared" si="695"/>
        <v>Y</v>
      </c>
      <c r="U5514" t="e">
        <f>+VLOOKUP(R5514,'FY21 P13 Allotment memo'!O:O,1,FALSE)</f>
        <v>#N/A</v>
      </c>
      <c r="V5514"/>
      <c r="W5514"/>
      <c r="X5514"/>
      <c r="Y5514"/>
      <c r="Z5514"/>
    </row>
    <row r="5515" spans="1:26">
      <c r="A5515">
        <v>21</v>
      </c>
      <c r="B5515" t="s">
        <v>7161</v>
      </c>
      <c r="C5515" t="s">
        <v>7081</v>
      </c>
      <c r="D5515">
        <v>91</v>
      </c>
      <c r="E5515">
        <v>0</v>
      </c>
      <c r="F5515">
        <v>0</v>
      </c>
      <c r="G5515" s="2">
        <f t="shared" si="690"/>
        <v>0</v>
      </c>
      <c r="H5515" s="3" t="str">
        <f t="shared" si="691"/>
        <v>21</v>
      </c>
      <c r="I5515" s="3" t="str">
        <f t="shared" si="692"/>
        <v>120</v>
      </c>
      <c r="J5515" s="3">
        <v>120</v>
      </c>
      <c r="K5515" s="3" t="str">
        <f>+VLOOKUP(J5515,'Dimension descriptions'!P:R,3,FALSE)</f>
        <v>Woodruff Elementary</v>
      </c>
      <c r="L5515" s="3" t="str">
        <f t="shared" si="693"/>
        <v>1050</v>
      </c>
      <c r="M5515" s="10">
        <v>1050</v>
      </c>
      <c r="N5515" s="3" t="str">
        <f t="shared" si="688"/>
        <v>2000</v>
      </c>
      <c r="O5515" s="3" t="str">
        <f t="shared" si="689"/>
        <v>580</v>
      </c>
      <c r="P5515" s="3" t="str">
        <f t="shared" si="694"/>
        <v>5</v>
      </c>
      <c r="Q5515" s="11">
        <f>+VLOOKUP(M5515,'Dimension descriptions'!K:M,2,FALSE)</f>
        <v>50</v>
      </c>
      <c r="R5515" s="33">
        <v>50</v>
      </c>
      <c r="S5515" s="11" t="str">
        <f>+VLOOKUP(R5515,'Dimension descriptions'!K:M,3)</f>
        <v>CLASSROOM-GENERAL</v>
      </c>
      <c r="T5515" s="3" t="str">
        <f t="shared" si="695"/>
        <v>Y</v>
      </c>
      <c r="U5515" t="e">
        <f>+VLOOKUP(R5515,'FY21 P13 Allotment memo'!O:O,1,FALSE)</f>
        <v>#N/A</v>
      </c>
      <c r="V5515"/>
      <c r="W5515"/>
      <c r="X5515"/>
      <c r="Y5515"/>
      <c r="Z5515"/>
    </row>
    <row r="5516" spans="1:26">
      <c r="A5516">
        <v>21</v>
      </c>
      <c r="B5516" t="s">
        <v>7162</v>
      </c>
      <c r="C5516" t="s">
        <v>1268</v>
      </c>
      <c r="D5516">
        <v>91</v>
      </c>
      <c r="E5516">
        <v>0</v>
      </c>
      <c r="F5516">
        <v>0</v>
      </c>
      <c r="G5516" s="2">
        <f t="shared" si="690"/>
        <v>0</v>
      </c>
      <c r="H5516" s="3" t="str">
        <f t="shared" si="691"/>
        <v>21</v>
      </c>
      <c r="I5516" s="3" t="str">
        <f t="shared" si="692"/>
        <v>120</v>
      </c>
      <c r="J5516" s="3">
        <v>120</v>
      </c>
      <c r="K5516" s="3" t="str">
        <f>+VLOOKUP(J5516,'Dimension descriptions'!P:R,3,FALSE)</f>
        <v>Woodruff Elementary</v>
      </c>
      <c r="L5516" s="3" t="str">
        <f t="shared" si="693"/>
        <v>1050</v>
      </c>
      <c r="M5516" s="10">
        <v>1050</v>
      </c>
      <c r="N5516" s="3" t="str">
        <f t="shared" si="688"/>
        <v>2000</v>
      </c>
      <c r="O5516" s="3" t="str">
        <f t="shared" si="689"/>
        <v>610</v>
      </c>
      <c r="P5516" s="3" t="str">
        <f t="shared" si="694"/>
        <v>6</v>
      </c>
      <c r="Q5516" s="11">
        <f>+VLOOKUP(M5516,'Dimension descriptions'!K:M,2,FALSE)</f>
        <v>50</v>
      </c>
      <c r="R5516" s="33">
        <v>50</v>
      </c>
      <c r="S5516" s="11" t="str">
        <f>+VLOOKUP(R5516,'Dimension descriptions'!K:M,3)</f>
        <v>CLASSROOM-GENERAL</v>
      </c>
      <c r="T5516" s="3" t="str">
        <f t="shared" si="695"/>
        <v>Y</v>
      </c>
      <c r="U5516" t="e">
        <f>+VLOOKUP(R5516,'FY21 P13 Allotment memo'!O:O,1,FALSE)</f>
        <v>#N/A</v>
      </c>
      <c r="V5516"/>
      <c r="W5516"/>
      <c r="X5516"/>
      <c r="Y5516"/>
      <c r="Z5516"/>
    </row>
    <row r="5517" spans="1:26">
      <c r="A5517">
        <v>21</v>
      </c>
      <c r="B5517" t="s">
        <v>7163</v>
      </c>
      <c r="C5517" t="s">
        <v>7084</v>
      </c>
      <c r="D5517">
        <v>91</v>
      </c>
      <c r="E5517">
        <v>0</v>
      </c>
      <c r="F5517">
        <v>0</v>
      </c>
      <c r="G5517" s="2">
        <f t="shared" si="690"/>
        <v>0</v>
      </c>
      <c r="H5517" s="3" t="str">
        <f t="shared" si="691"/>
        <v>21</v>
      </c>
      <c r="I5517" s="3" t="str">
        <f t="shared" si="692"/>
        <v>120</v>
      </c>
      <c r="J5517" s="3">
        <v>120</v>
      </c>
      <c r="K5517" s="3" t="str">
        <f>+VLOOKUP(J5517,'Dimension descriptions'!P:R,3,FALSE)</f>
        <v>Woodruff Elementary</v>
      </c>
      <c r="L5517" s="3" t="str">
        <f t="shared" si="693"/>
        <v>1050</v>
      </c>
      <c r="M5517" s="10">
        <v>1050</v>
      </c>
      <c r="N5517" s="3" t="str">
        <f t="shared" si="688"/>
        <v>2000</v>
      </c>
      <c r="O5517" s="3" t="str">
        <f t="shared" si="689"/>
        <v>730</v>
      </c>
      <c r="P5517" s="3" t="str">
        <f t="shared" si="694"/>
        <v>7</v>
      </c>
      <c r="Q5517" s="11">
        <f>+VLOOKUP(M5517,'Dimension descriptions'!K:M,2,FALSE)</f>
        <v>50</v>
      </c>
      <c r="R5517" s="33">
        <v>50</v>
      </c>
      <c r="S5517" s="11" t="str">
        <f>+VLOOKUP(R5517,'Dimension descriptions'!K:M,3)</f>
        <v>CLASSROOM-GENERAL</v>
      </c>
      <c r="T5517" s="3" t="str">
        <f t="shared" si="695"/>
        <v>Y</v>
      </c>
      <c r="U5517" t="e">
        <f>+VLOOKUP(R5517,'FY21 P13 Allotment memo'!O:O,1,FALSE)</f>
        <v>#N/A</v>
      </c>
      <c r="V5517"/>
      <c r="W5517"/>
      <c r="X5517"/>
      <c r="Y5517"/>
      <c r="Z5517"/>
    </row>
    <row r="5518" spans="1:26">
      <c r="A5518">
        <v>21</v>
      </c>
      <c r="B5518" t="s">
        <v>7164</v>
      </c>
      <c r="C5518" t="s">
        <v>7086</v>
      </c>
      <c r="D5518">
        <v>91</v>
      </c>
      <c r="E5518">
        <v>0</v>
      </c>
      <c r="F5518">
        <v>0</v>
      </c>
      <c r="G5518" s="2">
        <f t="shared" si="690"/>
        <v>0</v>
      </c>
      <c r="H5518" s="3" t="str">
        <f t="shared" si="691"/>
        <v>21</v>
      </c>
      <c r="I5518" s="3" t="str">
        <f t="shared" si="692"/>
        <v>120</v>
      </c>
      <c r="J5518" s="3">
        <v>120</v>
      </c>
      <c r="K5518" s="3" t="str">
        <f>+VLOOKUP(J5518,'Dimension descriptions'!P:R,3,FALSE)</f>
        <v>Woodruff Elementary</v>
      </c>
      <c r="L5518" s="3" t="str">
        <f t="shared" si="693"/>
        <v>1050</v>
      </c>
      <c r="M5518" s="10">
        <v>1050</v>
      </c>
      <c r="N5518" s="3" t="str">
        <f t="shared" si="688"/>
        <v>2000</v>
      </c>
      <c r="O5518" s="3" t="str">
        <f t="shared" si="689"/>
        <v>800</v>
      </c>
      <c r="P5518" s="3" t="str">
        <f t="shared" si="694"/>
        <v>8</v>
      </c>
      <c r="Q5518" s="11">
        <f>+VLOOKUP(M5518,'Dimension descriptions'!K:M,2,FALSE)</f>
        <v>50</v>
      </c>
      <c r="R5518" s="33">
        <v>50</v>
      </c>
      <c r="S5518" s="11" t="str">
        <f>+VLOOKUP(R5518,'Dimension descriptions'!K:M,3)</f>
        <v>CLASSROOM-GENERAL</v>
      </c>
      <c r="T5518" s="3" t="str">
        <f t="shared" si="695"/>
        <v>Y</v>
      </c>
      <c r="U5518" t="e">
        <f>+VLOOKUP(R5518,'FY21 P13 Allotment memo'!O:O,1,FALSE)</f>
        <v>#N/A</v>
      </c>
      <c r="V5518"/>
      <c r="W5518"/>
      <c r="X5518"/>
      <c r="Y5518"/>
      <c r="Z5518"/>
    </row>
    <row r="5519" spans="1:26">
      <c r="A5519">
        <v>21</v>
      </c>
      <c r="B5519" t="s">
        <v>7165</v>
      </c>
      <c r="C5519" t="s">
        <v>7088</v>
      </c>
      <c r="D5519">
        <v>91</v>
      </c>
      <c r="E5519">
        <v>0</v>
      </c>
      <c r="F5519">
        <v>0</v>
      </c>
      <c r="G5519" s="2">
        <f t="shared" si="690"/>
        <v>0</v>
      </c>
      <c r="H5519" s="3" t="str">
        <f t="shared" si="691"/>
        <v>21</v>
      </c>
      <c r="I5519" s="3" t="str">
        <f t="shared" si="692"/>
        <v>120</v>
      </c>
      <c r="J5519" s="3">
        <v>120</v>
      </c>
      <c r="K5519" s="3" t="str">
        <f>+VLOOKUP(J5519,'Dimension descriptions'!P:R,3,FALSE)</f>
        <v>Woodruff Elementary</v>
      </c>
      <c r="L5519" s="3" t="str">
        <f t="shared" si="693"/>
        <v>1050</v>
      </c>
      <c r="M5519" s="10">
        <v>1050</v>
      </c>
      <c r="N5519" s="3" t="str">
        <f t="shared" si="688"/>
        <v>2000</v>
      </c>
      <c r="O5519" s="3" t="str">
        <f t="shared" si="689"/>
        <v>810</v>
      </c>
      <c r="P5519" s="3" t="str">
        <f t="shared" si="694"/>
        <v>8</v>
      </c>
      <c r="Q5519" s="11">
        <f>+VLOOKUP(M5519,'Dimension descriptions'!K:M,2,FALSE)</f>
        <v>50</v>
      </c>
      <c r="R5519" s="33">
        <v>50</v>
      </c>
      <c r="S5519" s="11" t="str">
        <f>+VLOOKUP(R5519,'Dimension descriptions'!K:M,3)</f>
        <v>CLASSROOM-GENERAL</v>
      </c>
      <c r="T5519" s="3" t="str">
        <f t="shared" si="695"/>
        <v>Y</v>
      </c>
      <c r="U5519" t="e">
        <f>+VLOOKUP(R5519,'FY21 P13 Allotment memo'!O:O,1,FALSE)</f>
        <v>#N/A</v>
      </c>
      <c r="V5519"/>
      <c r="W5519"/>
      <c r="X5519"/>
      <c r="Y5519"/>
      <c r="Z5519"/>
    </row>
    <row r="5520" spans="1:26">
      <c r="A5520">
        <v>21</v>
      </c>
      <c r="B5520" t="s">
        <v>7166</v>
      </c>
      <c r="C5520" t="s">
        <v>7090</v>
      </c>
      <c r="D5520">
        <v>91</v>
      </c>
      <c r="E5520">
        <v>0</v>
      </c>
      <c r="F5520">
        <v>0</v>
      </c>
      <c r="G5520" s="2">
        <f t="shared" si="690"/>
        <v>0</v>
      </c>
      <c r="H5520" s="3" t="str">
        <f t="shared" si="691"/>
        <v>21</v>
      </c>
      <c r="I5520" s="3" t="str">
        <f t="shared" si="692"/>
        <v>120</v>
      </c>
      <c r="J5520" s="3">
        <v>120</v>
      </c>
      <c r="K5520" s="3" t="str">
        <f>+VLOOKUP(J5520,'Dimension descriptions'!P:R,3,FALSE)</f>
        <v>Woodruff Elementary</v>
      </c>
      <c r="L5520" s="3" t="str">
        <f t="shared" si="693"/>
        <v>1050</v>
      </c>
      <c r="M5520" s="10">
        <v>1050</v>
      </c>
      <c r="N5520" s="3" t="str">
        <f t="shared" si="688"/>
        <v>3300</v>
      </c>
      <c r="O5520" s="3" t="str">
        <f t="shared" si="689"/>
        <v>580</v>
      </c>
      <c r="P5520" s="3" t="str">
        <f t="shared" si="694"/>
        <v>5</v>
      </c>
      <c r="Q5520" s="11">
        <f>+VLOOKUP(M5520,'Dimension descriptions'!K:M,2,FALSE)</f>
        <v>50</v>
      </c>
      <c r="R5520" s="33">
        <v>50</v>
      </c>
      <c r="S5520" s="11" t="str">
        <f>+VLOOKUP(R5520,'Dimension descriptions'!K:M,3)</f>
        <v>CLASSROOM-GENERAL</v>
      </c>
      <c r="T5520" s="3" t="str">
        <f t="shared" si="695"/>
        <v>Y</v>
      </c>
      <c r="U5520" t="e">
        <f>+VLOOKUP(R5520,'FY21 P13 Allotment memo'!O:O,1,FALSE)</f>
        <v>#N/A</v>
      </c>
      <c r="V5520"/>
      <c r="W5520"/>
      <c r="X5520"/>
      <c r="Y5520"/>
      <c r="Z5520"/>
    </row>
    <row r="5521" spans="1:26">
      <c r="A5521">
        <v>21</v>
      </c>
      <c r="B5521" t="s">
        <v>7167</v>
      </c>
      <c r="C5521" t="s">
        <v>1268</v>
      </c>
      <c r="D5521">
        <v>91</v>
      </c>
      <c r="E5521">
        <v>0</v>
      </c>
      <c r="F5521">
        <v>0</v>
      </c>
      <c r="G5521" s="2">
        <f t="shared" si="690"/>
        <v>0</v>
      </c>
      <c r="H5521" s="3" t="str">
        <f t="shared" si="691"/>
        <v>21</v>
      </c>
      <c r="I5521" s="3" t="str">
        <f t="shared" si="692"/>
        <v>120</v>
      </c>
      <c r="J5521" s="3">
        <v>120</v>
      </c>
      <c r="K5521" s="3" t="str">
        <f>+VLOOKUP(J5521,'Dimension descriptions'!P:R,3,FALSE)</f>
        <v>Woodruff Elementary</v>
      </c>
      <c r="L5521" s="3" t="str">
        <f t="shared" si="693"/>
        <v>1050</v>
      </c>
      <c r="M5521" s="10">
        <v>1050</v>
      </c>
      <c r="N5521" s="3" t="str">
        <f t="shared" si="688"/>
        <v>3300</v>
      </c>
      <c r="O5521" s="3" t="str">
        <f t="shared" si="689"/>
        <v>610</v>
      </c>
      <c r="P5521" s="3" t="str">
        <f t="shared" si="694"/>
        <v>6</v>
      </c>
      <c r="Q5521" s="11">
        <f>+VLOOKUP(M5521,'Dimension descriptions'!K:M,2,FALSE)</f>
        <v>50</v>
      </c>
      <c r="R5521" s="33">
        <v>50</v>
      </c>
      <c r="S5521" s="11" t="str">
        <f>+VLOOKUP(R5521,'Dimension descriptions'!K:M,3)</f>
        <v>CLASSROOM-GENERAL</v>
      </c>
      <c r="T5521" s="3" t="str">
        <f t="shared" si="695"/>
        <v>Y</v>
      </c>
      <c r="U5521" t="e">
        <f>+VLOOKUP(R5521,'FY21 P13 Allotment memo'!O:O,1,FALSE)</f>
        <v>#N/A</v>
      </c>
      <c r="V5521"/>
      <c r="W5521"/>
      <c r="X5521"/>
      <c r="Y5521"/>
      <c r="Z5521"/>
    </row>
    <row r="5522" spans="1:26">
      <c r="A5522">
        <v>21</v>
      </c>
      <c r="B5522" t="s">
        <v>7168</v>
      </c>
      <c r="C5522" t="s">
        <v>7086</v>
      </c>
      <c r="D5522">
        <v>91</v>
      </c>
      <c r="E5522">
        <v>0</v>
      </c>
      <c r="F5522">
        <v>0</v>
      </c>
      <c r="G5522" s="2">
        <f t="shared" si="690"/>
        <v>0</v>
      </c>
      <c r="H5522" s="3" t="str">
        <f t="shared" si="691"/>
        <v>21</v>
      </c>
      <c r="I5522" s="3" t="str">
        <f t="shared" si="692"/>
        <v>120</v>
      </c>
      <c r="J5522" s="3">
        <v>120</v>
      </c>
      <c r="K5522" s="3" t="str">
        <f>+VLOOKUP(J5522,'Dimension descriptions'!P:R,3,FALSE)</f>
        <v>Woodruff Elementary</v>
      </c>
      <c r="L5522" s="3" t="str">
        <f t="shared" si="693"/>
        <v>1050</v>
      </c>
      <c r="M5522" s="10">
        <v>1050</v>
      </c>
      <c r="N5522" s="3" t="str">
        <f t="shared" si="688"/>
        <v>3300</v>
      </c>
      <c r="O5522" s="3" t="str">
        <f t="shared" si="689"/>
        <v>800</v>
      </c>
      <c r="P5522" s="3" t="str">
        <f t="shared" si="694"/>
        <v>8</v>
      </c>
      <c r="Q5522" s="11">
        <f>+VLOOKUP(M5522,'Dimension descriptions'!K:M,2,FALSE)</f>
        <v>50</v>
      </c>
      <c r="R5522" s="33">
        <v>50</v>
      </c>
      <c r="S5522" s="11" t="str">
        <f>+VLOOKUP(R5522,'Dimension descriptions'!K:M,3)</f>
        <v>CLASSROOM-GENERAL</v>
      </c>
      <c r="T5522" s="3" t="str">
        <f t="shared" si="695"/>
        <v>Y</v>
      </c>
      <c r="U5522" t="e">
        <f>+VLOOKUP(R5522,'FY21 P13 Allotment memo'!O:O,1,FALSE)</f>
        <v>#N/A</v>
      </c>
      <c r="V5522"/>
      <c r="W5522"/>
      <c r="X5522"/>
      <c r="Y5522"/>
      <c r="Z5522"/>
    </row>
    <row r="5523" spans="1:26">
      <c r="A5523">
        <v>21</v>
      </c>
      <c r="B5523" t="s">
        <v>7169</v>
      </c>
      <c r="C5523" t="s">
        <v>1276</v>
      </c>
      <c r="D5523">
        <v>91</v>
      </c>
      <c r="E5523">
        <v>0</v>
      </c>
      <c r="F5523">
        <v>0</v>
      </c>
      <c r="G5523" s="2">
        <f t="shared" si="690"/>
        <v>0</v>
      </c>
      <c r="H5523" s="3" t="str">
        <f t="shared" si="691"/>
        <v>21</v>
      </c>
      <c r="I5523" s="3" t="str">
        <f t="shared" si="692"/>
        <v>120</v>
      </c>
      <c r="J5523" s="3">
        <v>120</v>
      </c>
      <c r="K5523" s="3" t="str">
        <f>+VLOOKUP(J5523,'Dimension descriptions'!P:R,3,FALSE)</f>
        <v>Woodruff Elementary</v>
      </c>
      <c r="L5523" s="3" t="str">
        <f t="shared" si="693"/>
        <v>1050</v>
      </c>
      <c r="M5523" s="10">
        <v>1050</v>
      </c>
      <c r="N5523" s="3" t="str">
        <f t="shared" si="688"/>
        <v>3300</v>
      </c>
      <c r="O5523" s="3" t="str">
        <f t="shared" si="689"/>
        <v>810</v>
      </c>
      <c r="P5523" s="3" t="str">
        <f t="shared" si="694"/>
        <v>8</v>
      </c>
      <c r="Q5523" s="11">
        <f>+VLOOKUP(M5523,'Dimension descriptions'!K:M,2,FALSE)</f>
        <v>50</v>
      </c>
      <c r="R5523" s="33">
        <v>50</v>
      </c>
      <c r="S5523" s="11" t="str">
        <f>+VLOOKUP(R5523,'Dimension descriptions'!K:M,3)</f>
        <v>CLASSROOM-GENERAL</v>
      </c>
      <c r="T5523" s="3" t="str">
        <f t="shared" si="695"/>
        <v>Y</v>
      </c>
      <c r="U5523" t="e">
        <f>+VLOOKUP(R5523,'FY21 P13 Allotment memo'!O:O,1,FALSE)</f>
        <v>#N/A</v>
      </c>
      <c r="V5523"/>
      <c r="W5523"/>
      <c r="X5523"/>
      <c r="Y5523"/>
      <c r="Z5523"/>
    </row>
    <row r="5524" spans="1:26">
      <c r="A5524">
        <v>21</v>
      </c>
      <c r="B5524" t="s">
        <v>7170</v>
      </c>
      <c r="C5524" t="s">
        <v>1032</v>
      </c>
      <c r="D5524">
        <v>91</v>
      </c>
      <c r="E5524">
        <v>0</v>
      </c>
      <c r="F5524">
        <v>0</v>
      </c>
      <c r="G5524" s="2">
        <f t="shared" si="690"/>
        <v>0</v>
      </c>
      <c r="H5524" s="3" t="str">
        <f t="shared" si="691"/>
        <v>21</v>
      </c>
      <c r="I5524" s="3" t="str">
        <f t="shared" si="692"/>
        <v>120</v>
      </c>
      <c r="J5524" s="3">
        <v>120</v>
      </c>
      <c r="K5524" s="3" t="str">
        <f>+VLOOKUP(J5524,'Dimension descriptions'!P:R,3,FALSE)</f>
        <v>Woodruff Elementary</v>
      </c>
      <c r="L5524" s="3" t="str">
        <f t="shared" si="693"/>
        <v>9999</v>
      </c>
      <c r="M5524" s="10">
        <v>9999</v>
      </c>
      <c r="N5524" s="3" t="str">
        <f t="shared" si="688"/>
        <v>5210</v>
      </c>
      <c r="O5524" s="3" t="str">
        <f t="shared" si="689"/>
        <v>901</v>
      </c>
      <c r="P5524" s="3" t="str">
        <f t="shared" si="694"/>
        <v>9</v>
      </c>
      <c r="Q5524" s="11">
        <f>+VLOOKUP(M5524,'Dimension descriptions'!K:M,2,FALSE)</f>
        <v>9999</v>
      </c>
      <c r="R5524" s="33">
        <v>9999</v>
      </c>
      <c r="S5524" s="11" t="str">
        <f>+VLOOKUP(R5524,'Dimension descriptions'!K:M,3)</f>
        <v>UNDISTRIBUTED BY PROGRAM</v>
      </c>
      <c r="T5524" s="3" t="str">
        <f t="shared" si="695"/>
        <v>N</v>
      </c>
      <c r="U5524" t="e">
        <f>+VLOOKUP(R5524,'FY21 P13 Allotment memo'!O:O,1,FALSE)</f>
        <v>#N/A</v>
      </c>
      <c r="V5524"/>
      <c r="W5524"/>
      <c r="X5524"/>
      <c r="Y5524"/>
      <c r="Z5524"/>
    </row>
    <row r="5525" spans="1:26">
      <c r="A5525">
        <v>21</v>
      </c>
      <c r="B5525" t="s">
        <v>7171</v>
      </c>
      <c r="C5525" t="s">
        <v>1032</v>
      </c>
      <c r="D5525">
        <v>91</v>
      </c>
      <c r="E5525">
        <v>0</v>
      </c>
      <c r="F5525">
        <v>0</v>
      </c>
      <c r="G5525" s="2">
        <f t="shared" si="690"/>
        <v>0</v>
      </c>
      <c r="H5525" s="3" t="str">
        <f t="shared" si="691"/>
        <v>21</v>
      </c>
      <c r="I5525" s="3" t="str">
        <f t="shared" si="692"/>
        <v>120</v>
      </c>
      <c r="J5525" s="3">
        <v>120</v>
      </c>
      <c r="K5525" s="3" t="str">
        <f>+VLOOKUP(J5525,'Dimension descriptions'!P:R,3,FALSE)</f>
        <v>Woodruff Elementary</v>
      </c>
      <c r="L5525" s="3" t="str">
        <f t="shared" si="693"/>
        <v>9999</v>
      </c>
      <c r="M5525" s="10">
        <v>9999</v>
      </c>
      <c r="N5525" s="3" t="str">
        <f t="shared" si="688"/>
        <v>6100</v>
      </c>
      <c r="O5525" s="3" t="str">
        <f t="shared" si="689"/>
        <v>900</v>
      </c>
      <c r="P5525" s="3" t="str">
        <f t="shared" si="694"/>
        <v>9</v>
      </c>
      <c r="Q5525" s="11">
        <f>+VLOOKUP(M5525,'Dimension descriptions'!K:M,2,FALSE)</f>
        <v>9999</v>
      </c>
      <c r="R5525" s="33">
        <v>9999</v>
      </c>
      <c r="S5525" s="11" t="str">
        <f>+VLOOKUP(R5525,'Dimension descriptions'!K:M,3)</f>
        <v>UNDISTRIBUTED BY PROGRAM</v>
      </c>
      <c r="T5525" s="3" t="str">
        <f t="shared" si="695"/>
        <v>N</v>
      </c>
      <c r="U5525" t="e">
        <f>+VLOOKUP(R5525,'FY21 P13 Allotment memo'!O:O,1,FALSE)</f>
        <v>#N/A</v>
      </c>
      <c r="V5525"/>
      <c r="W5525"/>
      <c r="X5525"/>
      <c r="Y5525"/>
      <c r="Z5525"/>
    </row>
    <row r="5526" spans="1:26">
      <c r="A5526">
        <v>21</v>
      </c>
      <c r="B5526" t="s">
        <v>7172</v>
      </c>
      <c r="C5526" t="s">
        <v>1258</v>
      </c>
      <c r="D5526">
        <v>91</v>
      </c>
      <c r="E5526">
        <v>0</v>
      </c>
      <c r="F5526">
        <v>0</v>
      </c>
      <c r="G5526" s="2">
        <f t="shared" si="690"/>
        <v>0</v>
      </c>
      <c r="H5526" s="3" t="str">
        <f t="shared" si="691"/>
        <v>21</v>
      </c>
      <c r="I5526" s="3" t="str">
        <f t="shared" si="692"/>
        <v>124</v>
      </c>
      <c r="J5526" s="3">
        <v>124</v>
      </c>
      <c r="K5526" s="3" t="str">
        <f>+VLOOKUP(J5526,'Dimension descriptions'!P:R,3,FALSE)</f>
        <v>Hillcrest Elementary</v>
      </c>
      <c r="L5526" s="3" t="str">
        <f t="shared" si="693"/>
        <v>1050</v>
      </c>
      <c r="M5526" s="10">
        <v>1050</v>
      </c>
      <c r="N5526" s="3" t="str">
        <f t="shared" si="688"/>
        <v>1000</v>
      </c>
      <c r="O5526" s="3" t="str">
        <f t="shared" si="689"/>
        <v>320</v>
      </c>
      <c r="P5526" s="3" t="str">
        <f t="shared" si="694"/>
        <v>3</v>
      </c>
      <c r="Q5526" s="11">
        <f>+VLOOKUP(M5526,'Dimension descriptions'!K:M,2,FALSE)</f>
        <v>50</v>
      </c>
      <c r="R5526" s="33">
        <v>50</v>
      </c>
      <c r="S5526" s="11" t="str">
        <f>+VLOOKUP(R5526,'Dimension descriptions'!K:M,3)</f>
        <v>CLASSROOM-GENERAL</v>
      </c>
      <c r="T5526" s="3" t="str">
        <f t="shared" si="695"/>
        <v>Y</v>
      </c>
      <c r="U5526" t="e">
        <f>+VLOOKUP(R5526,'FY21 P13 Allotment memo'!O:O,1,FALSE)</f>
        <v>#N/A</v>
      </c>
      <c r="V5526"/>
      <c r="W5526"/>
      <c r="X5526"/>
      <c r="Y5526"/>
      <c r="Z5526"/>
    </row>
    <row r="5527" spans="1:26">
      <c r="A5527">
        <v>21</v>
      </c>
      <c r="B5527" t="s">
        <v>7173</v>
      </c>
      <c r="C5527" t="s">
        <v>7071</v>
      </c>
      <c r="D5527">
        <v>91</v>
      </c>
      <c r="E5527">
        <v>0</v>
      </c>
      <c r="F5527">
        <v>0</v>
      </c>
      <c r="G5527" s="2">
        <f t="shared" si="690"/>
        <v>0</v>
      </c>
      <c r="H5527" s="3" t="str">
        <f t="shared" si="691"/>
        <v>21</v>
      </c>
      <c r="I5527" s="3" t="str">
        <f t="shared" si="692"/>
        <v>124</v>
      </c>
      <c r="J5527" s="3">
        <v>124</v>
      </c>
      <c r="K5527" s="3" t="str">
        <f>+VLOOKUP(J5527,'Dimension descriptions'!P:R,3,FALSE)</f>
        <v>Hillcrest Elementary</v>
      </c>
      <c r="L5527" s="3" t="str">
        <f t="shared" si="693"/>
        <v>1050</v>
      </c>
      <c r="M5527" s="10">
        <v>1050</v>
      </c>
      <c r="N5527" s="3" t="str">
        <f t="shared" si="688"/>
        <v>1000</v>
      </c>
      <c r="O5527" s="3" t="str">
        <f t="shared" si="689"/>
        <v>430</v>
      </c>
      <c r="P5527" s="3" t="str">
        <f t="shared" si="694"/>
        <v>4</v>
      </c>
      <c r="Q5527" s="11">
        <f>+VLOOKUP(M5527,'Dimension descriptions'!K:M,2,FALSE)</f>
        <v>50</v>
      </c>
      <c r="R5527" s="33">
        <v>50</v>
      </c>
      <c r="S5527" s="11" t="str">
        <f>+VLOOKUP(R5527,'Dimension descriptions'!K:M,3)</f>
        <v>CLASSROOM-GENERAL</v>
      </c>
      <c r="T5527" s="3" t="str">
        <f t="shared" si="695"/>
        <v>Y</v>
      </c>
      <c r="U5527" t="e">
        <f>+VLOOKUP(R5527,'FY21 P13 Allotment memo'!O:O,1,FALSE)</f>
        <v>#N/A</v>
      </c>
      <c r="V5527"/>
      <c r="W5527"/>
      <c r="X5527"/>
      <c r="Y5527"/>
      <c r="Z5527"/>
    </row>
    <row r="5528" spans="1:26">
      <c r="A5528">
        <v>21</v>
      </c>
      <c r="B5528" t="s">
        <v>7174</v>
      </c>
      <c r="C5528" t="s">
        <v>7073</v>
      </c>
      <c r="D5528">
        <v>91</v>
      </c>
      <c r="E5528">
        <v>0</v>
      </c>
      <c r="F5528">
        <v>0</v>
      </c>
      <c r="G5528" s="2">
        <f t="shared" si="690"/>
        <v>0</v>
      </c>
      <c r="H5528" s="3" t="str">
        <f t="shared" si="691"/>
        <v>21</v>
      </c>
      <c r="I5528" s="3" t="str">
        <f t="shared" si="692"/>
        <v>124</v>
      </c>
      <c r="J5528" s="3">
        <v>124</v>
      </c>
      <c r="K5528" s="3" t="str">
        <f>+VLOOKUP(J5528,'Dimension descriptions'!P:R,3,FALSE)</f>
        <v>Hillcrest Elementary</v>
      </c>
      <c r="L5528" s="3" t="str">
        <f t="shared" si="693"/>
        <v>1050</v>
      </c>
      <c r="M5528" s="10">
        <v>1050</v>
      </c>
      <c r="N5528" s="3" t="str">
        <f t="shared" si="688"/>
        <v>1000</v>
      </c>
      <c r="O5528" s="3" t="str">
        <f t="shared" si="689"/>
        <v>580</v>
      </c>
      <c r="P5528" s="3" t="str">
        <f t="shared" si="694"/>
        <v>5</v>
      </c>
      <c r="Q5528" s="11">
        <f>+VLOOKUP(M5528,'Dimension descriptions'!K:M,2,FALSE)</f>
        <v>50</v>
      </c>
      <c r="R5528" s="33">
        <v>50</v>
      </c>
      <c r="S5528" s="11" t="str">
        <f>+VLOOKUP(R5528,'Dimension descriptions'!K:M,3)</f>
        <v>CLASSROOM-GENERAL</v>
      </c>
      <c r="T5528" s="3" t="str">
        <f t="shared" si="695"/>
        <v>Y</v>
      </c>
      <c r="U5528" t="e">
        <f>+VLOOKUP(R5528,'FY21 P13 Allotment memo'!O:O,1,FALSE)</f>
        <v>#N/A</v>
      </c>
      <c r="V5528"/>
      <c r="W5528"/>
      <c r="X5528"/>
      <c r="Y5528"/>
      <c r="Z5528"/>
    </row>
    <row r="5529" spans="1:26">
      <c r="A5529">
        <v>21</v>
      </c>
      <c r="B5529" t="s">
        <v>7175</v>
      </c>
      <c r="C5529" t="s">
        <v>1268</v>
      </c>
      <c r="D5529">
        <v>91</v>
      </c>
      <c r="E5529">
        <v>0</v>
      </c>
      <c r="F5529">
        <v>0</v>
      </c>
      <c r="G5529" s="2">
        <f t="shared" si="690"/>
        <v>0</v>
      </c>
      <c r="H5529" s="3" t="str">
        <f t="shared" si="691"/>
        <v>21</v>
      </c>
      <c r="I5529" s="3" t="str">
        <f t="shared" si="692"/>
        <v>124</v>
      </c>
      <c r="J5529" s="3">
        <v>124</v>
      </c>
      <c r="K5529" s="3" t="str">
        <f>+VLOOKUP(J5529,'Dimension descriptions'!P:R,3,FALSE)</f>
        <v>Hillcrest Elementary</v>
      </c>
      <c r="L5529" s="3" t="str">
        <f t="shared" si="693"/>
        <v>1050</v>
      </c>
      <c r="M5529" s="10">
        <v>1050</v>
      </c>
      <c r="N5529" s="3" t="str">
        <f t="shared" si="688"/>
        <v>1000</v>
      </c>
      <c r="O5529" s="3" t="str">
        <f t="shared" si="689"/>
        <v>610</v>
      </c>
      <c r="P5529" s="3" t="str">
        <f t="shared" si="694"/>
        <v>6</v>
      </c>
      <c r="Q5529" s="11">
        <f>+VLOOKUP(M5529,'Dimension descriptions'!K:M,2,FALSE)</f>
        <v>50</v>
      </c>
      <c r="R5529" s="33">
        <v>50</v>
      </c>
      <c r="S5529" s="11" t="str">
        <f>+VLOOKUP(R5529,'Dimension descriptions'!K:M,3)</f>
        <v>CLASSROOM-GENERAL</v>
      </c>
      <c r="T5529" s="3" t="str">
        <f t="shared" si="695"/>
        <v>Y</v>
      </c>
      <c r="U5529" t="e">
        <f>+VLOOKUP(R5529,'FY21 P13 Allotment memo'!O:O,1,FALSE)</f>
        <v>#N/A</v>
      </c>
      <c r="V5529"/>
      <c r="W5529"/>
      <c r="X5529"/>
      <c r="Y5529"/>
      <c r="Z5529"/>
    </row>
    <row r="5530" spans="1:26">
      <c r="A5530">
        <v>21</v>
      </c>
      <c r="B5530" t="s">
        <v>7176</v>
      </c>
      <c r="C5530" t="s">
        <v>1643</v>
      </c>
      <c r="D5530">
        <v>91</v>
      </c>
      <c r="E5530">
        <v>0</v>
      </c>
      <c r="F5530">
        <v>0</v>
      </c>
      <c r="G5530" s="2">
        <f t="shared" si="690"/>
        <v>0</v>
      </c>
      <c r="H5530" s="3" t="str">
        <f t="shared" si="691"/>
        <v>21</v>
      </c>
      <c r="I5530" s="3" t="str">
        <f t="shared" si="692"/>
        <v>124</v>
      </c>
      <c r="J5530" s="3">
        <v>124</v>
      </c>
      <c r="K5530" s="3" t="str">
        <f>+VLOOKUP(J5530,'Dimension descriptions'!P:R,3,FALSE)</f>
        <v>Hillcrest Elementary</v>
      </c>
      <c r="L5530" s="3" t="str">
        <f t="shared" si="693"/>
        <v>1050</v>
      </c>
      <c r="M5530" s="10">
        <v>1050</v>
      </c>
      <c r="N5530" s="3" t="str">
        <f t="shared" si="688"/>
        <v>1000</v>
      </c>
      <c r="O5530" s="3" t="str">
        <f t="shared" si="689"/>
        <v>730</v>
      </c>
      <c r="P5530" s="3" t="str">
        <f t="shared" si="694"/>
        <v>7</v>
      </c>
      <c r="Q5530" s="11">
        <f>+VLOOKUP(M5530,'Dimension descriptions'!K:M,2,FALSE)</f>
        <v>50</v>
      </c>
      <c r="R5530" s="33">
        <v>50</v>
      </c>
      <c r="S5530" s="11" t="str">
        <f>+VLOOKUP(R5530,'Dimension descriptions'!K:M,3)</f>
        <v>CLASSROOM-GENERAL</v>
      </c>
      <c r="T5530" s="3" t="str">
        <f t="shared" si="695"/>
        <v>Y</v>
      </c>
      <c r="U5530" t="e">
        <f>+VLOOKUP(R5530,'FY21 P13 Allotment memo'!O:O,1,FALSE)</f>
        <v>#N/A</v>
      </c>
      <c r="V5530"/>
      <c r="W5530"/>
      <c r="X5530"/>
      <c r="Y5530"/>
      <c r="Z5530"/>
    </row>
    <row r="5531" spans="1:26">
      <c r="A5531">
        <v>21</v>
      </c>
      <c r="B5531" t="s">
        <v>7177</v>
      </c>
      <c r="C5531" t="s">
        <v>7077</v>
      </c>
      <c r="D5531">
        <v>91</v>
      </c>
      <c r="E5531">
        <v>0</v>
      </c>
      <c r="F5531">
        <v>0</v>
      </c>
      <c r="G5531" s="2">
        <f t="shared" si="690"/>
        <v>0</v>
      </c>
      <c r="H5531" s="3" t="str">
        <f t="shared" si="691"/>
        <v>21</v>
      </c>
      <c r="I5531" s="3" t="str">
        <f t="shared" si="692"/>
        <v>124</v>
      </c>
      <c r="J5531" s="3">
        <v>124</v>
      </c>
      <c r="K5531" s="3" t="str">
        <f>+VLOOKUP(J5531,'Dimension descriptions'!P:R,3,FALSE)</f>
        <v>Hillcrest Elementary</v>
      </c>
      <c r="L5531" s="3" t="str">
        <f t="shared" si="693"/>
        <v>1050</v>
      </c>
      <c r="M5531" s="10">
        <v>1050</v>
      </c>
      <c r="N5531" s="3" t="str">
        <f t="shared" si="688"/>
        <v>1000</v>
      </c>
      <c r="O5531" s="3" t="str">
        <f t="shared" si="689"/>
        <v>800</v>
      </c>
      <c r="P5531" s="3" t="str">
        <f t="shared" si="694"/>
        <v>8</v>
      </c>
      <c r="Q5531" s="11">
        <f>+VLOOKUP(M5531,'Dimension descriptions'!K:M,2,FALSE)</f>
        <v>50</v>
      </c>
      <c r="R5531" s="33">
        <v>50</v>
      </c>
      <c r="S5531" s="11" t="str">
        <f>+VLOOKUP(R5531,'Dimension descriptions'!K:M,3)</f>
        <v>CLASSROOM-GENERAL</v>
      </c>
      <c r="T5531" s="3" t="str">
        <f t="shared" si="695"/>
        <v>Y</v>
      </c>
      <c r="U5531" t="e">
        <f>+VLOOKUP(R5531,'FY21 P13 Allotment memo'!O:O,1,FALSE)</f>
        <v>#N/A</v>
      </c>
      <c r="V5531"/>
      <c r="W5531"/>
      <c r="X5531"/>
      <c r="Y5531"/>
      <c r="Z5531"/>
    </row>
    <row r="5532" spans="1:26">
      <c r="A5532">
        <v>21</v>
      </c>
      <c r="B5532" t="s">
        <v>7178</v>
      </c>
      <c r="C5532" t="s">
        <v>1276</v>
      </c>
      <c r="D5532">
        <v>91</v>
      </c>
      <c r="E5532">
        <v>0</v>
      </c>
      <c r="F5532">
        <v>0</v>
      </c>
      <c r="G5532" s="2">
        <f t="shared" si="690"/>
        <v>0</v>
      </c>
      <c r="H5532" s="3" t="str">
        <f t="shared" si="691"/>
        <v>21</v>
      </c>
      <c r="I5532" s="3" t="str">
        <f t="shared" si="692"/>
        <v>124</v>
      </c>
      <c r="J5532" s="3">
        <v>124</v>
      </c>
      <c r="K5532" s="3" t="str">
        <f>+VLOOKUP(J5532,'Dimension descriptions'!P:R,3,FALSE)</f>
        <v>Hillcrest Elementary</v>
      </c>
      <c r="L5532" s="3" t="str">
        <f t="shared" si="693"/>
        <v>1050</v>
      </c>
      <c r="M5532" s="10">
        <v>1050</v>
      </c>
      <c r="N5532" s="3" t="str">
        <f t="shared" si="688"/>
        <v>1000</v>
      </c>
      <c r="O5532" s="3" t="str">
        <f t="shared" si="689"/>
        <v>810</v>
      </c>
      <c r="P5532" s="3" t="str">
        <f t="shared" si="694"/>
        <v>8</v>
      </c>
      <c r="Q5532" s="11">
        <f>+VLOOKUP(M5532,'Dimension descriptions'!K:M,2,FALSE)</f>
        <v>50</v>
      </c>
      <c r="R5532" s="33">
        <v>50</v>
      </c>
      <c r="S5532" s="11" t="str">
        <f>+VLOOKUP(R5532,'Dimension descriptions'!K:M,3)</f>
        <v>CLASSROOM-GENERAL</v>
      </c>
      <c r="T5532" s="3" t="str">
        <f t="shared" si="695"/>
        <v>Y</v>
      </c>
      <c r="U5532" t="e">
        <f>+VLOOKUP(R5532,'FY21 P13 Allotment memo'!O:O,1,FALSE)</f>
        <v>#N/A</v>
      </c>
      <c r="V5532"/>
      <c r="W5532"/>
      <c r="X5532"/>
      <c r="Y5532"/>
      <c r="Z5532"/>
    </row>
    <row r="5533" spans="1:26">
      <c r="A5533">
        <v>21</v>
      </c>
      <c r="B5533" t="s">
        <v>7179</v>
      </c>
      <c r="C5533" t="s">
        <v>1258</v>
      </c>
      <c r="D5533">
        <v>91</v>
      </c>
      <c r="E5533">
        <v>0</v>
      </c>
      <c r="F5533">
        <v>0</v>
      </c>
      <c r="G5533" s="2">
        <f t="shared" si="690"/>
        <v>0</v>
      </c>
      <c r="H5533" s="3" t="str">
        <f t="shared" si="691"/>
        <v>21</v>
      </c>
      <c r="I5533" s="3" t="str">
        <f t="shared" si="692"/>
        <v>124</v>
      </c>
      <c r="J5533" s="3">
        <v>124</v>
      </c>
      <c r="K5533" s="3" t="str">
        <f>+VLOOKUP(J5533,'Dimension descriptions'!P:R,3,FALSE)</f>
        <v>Hillcrest Elementary</v>
      </c>
      <c r="L5533" s="3" t="str">
        <f t="shared" si="693"/>
        <v>1050</v>
      </c>
      <c r="M5533" s="10">
        <v>1050</v>
      </c>
      <c r="N5533" s="3" t="str">
        <f t="shared" si="688"/>
        <v>2000</v>
      </c>
      <c r="O5533" s="3" t="str">
        <f t="shared" si="689"/>
        <v>320</v>
      </c>
      <c r="P5533" s="3" t="str">
        <f t="shared" si="694"/>
        <v>3</v>
      </c>
      <c r="Q5533" s="11">
        <f>+VLOOKUP(M5533,'Dimension descriptions'!K:M,2,FALSE)</f>
        <v>50</v>
      </c>
      <c r="R5533" s="33">
        <v>50</v>
      </c>
      <c r="S5533" s="11" t="str">
        <f>+VLOOKUP(R5533,'Dimension descriptions'!K:M,3)</f>
        <v>CLASSROOM-GENERAL</v>
      </c>
      <c r="T5533" s="3" t="str">
        <f t="shared" si="695"/>
        <v>Y</v>
      </c>
      <c r="U5533" t="e">
        <f>+VLOOKUP(R5533,'FY21 P13 Allotment memo'!O:O,1,FALSE)</f>
        <v>#N/A</v>
      </c>
      <c r="V5533"/>
      <c r="W5533"/>
      <c r="X5533"/>
      <c r="Y5533"/>
      <c r="Z5533"/>
    </row>
    <row r="5534" spans="1:26">
      <c r="A5534">
        <v>21</v>
      </c>
      <c r="B5534" t="s">
        <v>7180</v>
      </c>
      <c r="C5534" t="s">
        <v>7081</v>
      </c>
      <c r="D5534">
        <v>91</v>
      </c>
      <c r="E5534">
        <v>0</v>
      </c>
      <c r="F5534">
        <v>0</v>
      </c>
      <c r="G5534" s="2">
        <f t="shared" si="690"/>
        <v>0</v>
      </c>
      <c r="H5534" s="3" t="str">
        <f t="shared" si="691"/>
        <v>21</v>
      </c>
      <c r="I5534" s="3" t="str">
        <f t="shared" si="692"/>
        <v>124</v>
      </c>
      <c r="J5534" s="3">
        <v>124</v>
      </c>
      <c r="K5534" s="3" t="str">
        <f>+VLOOKUP(J5534,'Dimension descriptions'!P:R,3,FALSE)</f>
        <v>Hillcrest Elementary</v>
      </c>
      <c r="L5534" s="3" t="str">
        <f t="shared" si="693"/>
        <v>1050</v>
      </c>
      <c r="M5534" s="10">
        <v>1050</v>
      </c>
      <c r="N5534" s="3" t="str">
        <f t="shared" si="688"/>
        <v>2000</v>
      </c>
      <c r="O5534" s="3" t="str">
        <f t="shared" si="689"/>
        <v>580</v>
      </c>
      <c r="P5534" s="3" t="str">
        <f t="shared" si="694"/>
        <v>5</v>
      </c>
      <c r="Q5534" s="11">
        <f>+VLOOKUP(M5534,'Dimension descriptions'!K:M,2,FALSE)</f>
        <v>50</v>
      </c>
      <c r="R5534" s="33">
        <v>50</v>
      </c>
      <c r="S5534" s="11" t="str">
        <f>+VLOOKUP(R5534,'Dimension descriptions'!K:M,3)</f>
        <v>CLASSROOM-GENERAL</v>
      </c>
      <c r="T5534" s="3" t="str">
        <f t="shared" si="695"/>
        <v>Y</v>
      </c>
      <c r="U5534" t="e">
        <f>+VLOOKUP(R5534,'FY21 P13 Allotment memo'!O:O,1,FALSE)</f>
        <v>#N/A</v>
      </c>
      <c r="V5534"/>
      <c r="W5534"/>
      <c r="X5534"/>
      <c r="Y5534"/>
      <c r="Z5534"/>
    </row>
    <row r="5535" spans="1:26">
      <c r="A5535">
        <v>21</v>
      </c>
      <c r="B5535" t="s">
        <v>7181</v>
      </c>
      <c r="C5535" t="s">
        <v>1268</v>
      </c>
      <c r="D5535">
        <v>91</v>
      </c>
      <c r="E5535">
        <v>0</v>
      </c>
      <c r="F5535">
        <v>0</v>
      </c>
      <c r="G5535" s="2">
        <f t="shared" si="690"/>
        <v>0</v>
      </c>
      <c r="H5535" s="3" t="str">
        <f t="shared" si="691"/>
        <v>21</v>
      </c>
      <c r="I5535" s="3" t="str">
        <f t="shared" si="692"/>
        <v>124</v>
      </c>
      <c r="J5535" s="3">
        <v>124</v>
      </c>
      <c r="K5535" s="3" t="str">
        <f>+VLOOKUP(J5535,'Dimension descriptions'!P:R,3,FALSE)</f>
        <v>Hillcrest Elementary</v>
      </c>
      <c r="L5535" s="3" t="str">
        <f t="shared" si="693"/>
        <v>1050</v>
      </c>
      <c r="M5535" s="10">
        <v>1050</v>
      </c>
      <c r="N5535" s="3" t="str">
        <f t="shared" si="688"/>
        <v>2000</v>
      </c>
      <c r="O5535" s="3" t="str">
        <f t="shared" si="689"/>
        <v>610</v>
      </c>
      <c r="P5535" s="3" t="str">
        <f t="shared" si="694"/>
        <v>6</v>
      </c>
      <c r="Q5535" s="11">
        <f>+VLOOKUP(M5535,'Dimension descriptions'!K:M,2,FALSE)</f>
        <v>50</v>
      </c>
      <c r="R5535" s="33">
        <v>50</v>
      </c>
      <c r="S5535" s="11" t="str">
        <f>+VLOOKUP(R5535,'Dimension descriptions'!K:M,3)</f>
        <v>CLASSROOM-GENERAL</v>
      </c>
      <c r="T5535" s="3" t="str">
        <f t="shared" si="695"/>
        <v>Y</v>
      </c>
      <c r="U5535" t="e">
        <f>+VLOOKUP(R5535,'FY21 P13 Allotment memo'!O:O,1,FALSE)</f>
        <v>#N/A</v>
      </c>
      <c r="V5535"/>
      <c r="W5535"/>
      <c r="X5535"/>
      <c r="Y5535"/>
      <c r="Z5535"/>
    </row>
    <row r="5536" spans="1:26">
      <c r="A5536">
        <v>21</v>
      </c>
      <c r="B5536" t="s">
        <v>7182</v>
      </c>
      <c r="C5536" t="s">
        <v>7084</v>
      </c>
      <c r="D5536">
        <v>91</v>
      </c>
      <c r="E5536">
        <v>0</v>
      </c>
      <c r="F5536">
        <v>0</v>
      </c>
      <c r="G5536" s="2">
        <f t="shared" si="690"/>
        <v>0</v>
      </c>
      <c r="H5536" s="3" t="str">
        <f t="shared" si="691"/>
        <v>21</v>
      </c>
      <c r="I5536" s="3" t="str">
        <f t="shared" si="692"/>
        <v>124</v>
      </c>
      <c r="J5536" s="3">
        <v>124</v>
      </c>
      <c r="K5536" s="3" t="str">
        <f>+VLOOKUP(J5536,'Dimension descriptions'!P:R,3,FALSE)</f>
        <v>Hillcrest Elementary</v>
      </c>
      <c r="L5536" s="3" t="str">
        <f t="shared" si="693"/>
        <v>1050</v>
      </c>
      <c r="M5536" s="10">
        <v>1050</v>
      </c>
      <c r="N5536" s="3" t="str">
        <f t="shared" si="688"/>
        <v>2000</v>
      </c>
      <c r="O5536" s="3" t="str">
        <f t="shared" si="689"/>
        <v>730</v>
      </c>
      <c r="P5536" s="3" t="str">
        <f t="shared" si="694"/>
        <v>7</v>
      </c>
      <c r="Q5536" s="11">
        <f>+VLOOKUP(M5536,'Dimension descriptions'!K:M,2,FALSE)</f>
        <v>50</v>
      </c>
      <c r="R5536" s="33">
        <v>50</v>
      </c>
      <c r="S5536" s="11" t="str">
        <f>+VLOOKUP(R5536,'Dimension descriptions'!K:M,3)</f>
        <v>CLASSROOM-GENERAL</v>
      </c>
      <c r="T5536" s="3" t="str">
        <f t="shared" si="695"/>
        <v>Y</v>
      </c>
      <c r="U5536" t="e">
        <f>+VLOOKUP(R5536,'FY21 P13 Allotment memo'!O:O,1,FALSE)</f>
        <v>#N/A</v>
      </c>
      <c r="V5536"/>
      <c r="W5536"/>
      <c r="X5536"/>
      <c r="Y5536"/>
      <c r="Z5536"/>
    </row>
    <row r="5537" spans="1:26">
      <c r="A5537">
        <v>21</v>
      </c>
      <c r="B5537" t="s">
        <v>7183</v>
      </c>
      <c r="C5537" t="s">
        <v>7086</v>
      </c>
      <c r="D5537">
        <v>91</v>
      </c>
      <c r="E5537">
        <v>0</v>
      </c>
      <c r="F5537">
        <v>0</v>
      </c>
      <c r="G5537" s="2">
        <f t="shared" si="690"/>
        <v>0</v>
      </c>
      <c r="H5537" s="3" t="str">
        <f t="shared" si="691"/>
        <v>21</v>
      </c>
      <c r="I5537" s="3" t="str">
        <f t="shared" si="692"/>
        <v>124</v>
      </c>
      <c r="J5537" s="3">
        <v>124</v>
      </c>
      <c r="K5537" s="3" t="str">
        <f>+VLOOKUP(J5537,'Dimension descriptions'!P:R,3,FALSE)</f>
        <v>Hillcrest Elementary</v>
      </c>
      <c r="L5537" s="3" t="str">
        <f t="shared" si="693"/>
        <v>1050</v>
      </c>
      <c r="M5537" s="10">
        <v>1050</v>
      </c>
      <c r="N5537" s="3" t="str">
        <f t="shared" si="688"/>
        <v>2000</v>
      </c>
      <c r="O5537" s="3" t="str">
        <f t="shared" si="689"/>
        <v>800</v>
      </c>
      <c r="P5537" s="3" t="str">
        <f t="shared" si="694"/>
        <v>8</v>
      </c>
      <c r="Q5537" s="11">
        <f>+VLOOKUP(M5537,'Dimension descriptions'!K:M,2,FALSE)</f>
        <v>50</v>
      </c>
      <c r="R5537" s="33">
        <v>50</v>
      </c>
      <c r="S5537" s="11" t="str">
        <f>+VLOOKUP(R5537,'Dimension descriptions'!K:M,3)</f>
        <v>CLASSROOM-GENERAL</v>
      </c>
      <c r="T5537" s="3" t="str">
        <f t="shared" si="695"/>
        <v>Y</v>
      </c>
      <c r="U5537" t="e">
        <f>+VLOOKUP(R5537,'FY21 P13 Allotment memo'!O:O,1,FALSE)</f>
        <v>#N/A</v>
      </c>
      <c r="V5537"/>
      <c r="W5537"/>
      <c r="X5537"/>
      <c r="Y5537"/>
      <c r="Z5537"/>
    </row>
    <row r="5538" spans="1:26">
      <c r="A5538">
        <v>21</v>
      </c>
      <c r="B5538" t="s">
        <v>7184</v>
      </c>
      <c r="C5538" t="s">
        <v>7088</v>
      </c>
      <c r="D5538">
        <v>91</v>
      </c>
      <c r="E5538">
        <v>0</v>
      </c>
      <c r="F5538">
        <v>0</v>
      </c>
      <c r="G5538" s="2">
        <f t="shared" si="690"/>
        <v>0</v>
      </c>
      <c r="H5538" s="3" t="str">
        <f t="shared" si="691"/>
        <v>21</v>
      </c>
      <c r="I5538" s="3" t="str">
        <f t="shared" si="692"/>
        <v>124</v>
      </c>
      <c r="J5538" s="3">
        <v>124</v>
      </c>
      <c r="K5538" s="3" t="str">
        <f>+VLOOKUP(J5538,'Dimension descriptions'!P:R,3,FALSE)</f>
        <v>Hillcrest Elementary</v>
      </c>
      <c r="L5538" s="3" t="str">
        <f t="shared" si="693"/>
        <v>1050</v>
      </c>
      <c r="M5538" s="10">
        <v>1050</v>
      </c>
      <c r="N5538" s="3" t="str">
        <f t="shared" si="688"/>
        <v>2000</v>
      </c>
      <c r="O5538" s="3" t="str">
        <f t="shared" si="689"/>
        <v>810</v>
      </c>
      <c r="P5538" s="3" t="str">
        <f t="shared" si="694"/>
        <v>8</v>
      </c>
      <c r="Q5538" s="11">
        <f>+VLOOKUP(M5538,'Dimension descriptions'!K:M,2,FALSE)</f>
        <v>50</v>
      </c>
      <c r="R5538" s="33">
        <v>50</v>
      </c>
      <c r="S5538" s="11" t="str">
        <f>+VLOOKUP(R5538,'Dimension descriptions'!K:M,3)</f>
        <v>CLASSROOM-GENERAL</v>
      </c>
      <c r="T5538" s="3" t="str">
        <f t="shared" si="695"/>
        <v>Y</v>
      </c>
      <c r="U5538" t="e">
        <f>+VLOOKUP(R5538,'FY21 P13 Allotment memo'!O:O,1,FALSE)</f>
        <v>#N/A</v>
      </c>
      <c r="V5538"/>
      <c r="W5538"/>
      <c r="X5538"/>
      <c r="Y5538"/>
      <c r="Z5538"/>
    </row>
    <row r="5539" spans="1:26">
      <c r="A5539">
        <v>21</v>
      </c>
      <c r="B5539" t="s">
        <v>7185</v>
      </c>
      <c r="C5539" t="s">
        <v>1268</v>
      </c>
      <c r="D5539">
        <v>91</v>
      </c>
      <c r="E5539">
        <v>1750.43</v>
      </c>
      <c r="F5539">
        <v>0</v>
      </c>
      <c r="G5539" s="2">
        <f t="shared" si="690"/>
        <v>1750.43</v>
      </c>
      <c r="H5539" s="3" t="str">
        <f t="shared" si="691"/>
        <v>21</v>
      </c>
      <c r="I5539" s="3" t="str">
        <f t="shared" si="692"/>
        <v>124</v>
      </c>
      <c r="J5539" s="3">
        <v>124</v>
      </c>
      <c r="K5539" s="3" t="str">
        <f>+VLOOKUP(J5539,'Dimension descriptions'!P:R,3,FALSE)</f>
        <v>Hillcrest Elementary</v>
      </c>
      <c r="L5539" s="3" t="str">
        <f t="shared" si="693"/>
        <v>1050</v>
      </c>
      <c r="M5539" s="10">
        <v>1050</v>
      </c>
      <c r="N5539" s="3" t="str">
        <f t="shared" si="688"/>
        <v>2100</v>
      </c>
      <c r="O5539" s="3" t="str">
        <f t="shared" si="689"/>
        <v>610</v>
      </c>
      <c r="P5539" s="3" t="str">
        <f t="shared" si="694"/>
        <v>6</v>
      </c>
      <c r="Q5539" s="11">
        <f>+VLOOKUP(M5539,'Dimension descriptions'!K:M,2,FALSE)</f>
        <v>50</v>
      </c>
      <c r="R5539" s="33">
        <v>50</v>
      </c>
      <c r="S5539" s="11" t="str">
        <f>+VLOOKUP(R5539,'Dimension descriptions'!K:M,3)</f>
        <v>CLASSROOM-GENERAL</v>
      </c>
      <c r="T5539" s="3" t="str">
        <f t="shared" si="695"/>
        <v>Y</v>
      </c>
      <c r="U5539" t="e">
        <f>+VLOOKUP(R5539,'FY21 P13 Allotment memo'!O:O,1,FALSE)</f>
        <v>#N/A</v>
      </c>
      <c r="V5539"/>
      <c r="W5539"/>
      <c r="X5539"/>
      <c r="Y5539"/>
      <c r="Z5539"/>
    </row>
    <row r="5540" spans="1:26">
      <c r="A5540">
        <v>21</v>
      </c>
      <c r="B5540" t="s">
        <v>7186</v>
      </c>
      <c r="C5540" t="s">
        <v>7090</v>
      </c>
      <c r="D5540">
        <v>91</v>
      </c>
      <c r="E5540">
        <v>0</v>
      </c>
      <c r="F5540">
        <v>0</v>
      </c>
      <c r="G5540" s="2">
        <f t="shared" si="690"/>
        <v>0</v>
      </c>
      <c r="H5540" s="3" t="str">
        <f t="shared" si="691"/>
        <v>21</v>
      </c>
      <c r="I5540" s="3" t="str">
        <f t="shared" si="692"/>
        <v>124</v>
      </c>
      <c r="J5540" s="3">
        <v>124</v>
      </c>
      <c r="K5540" s="3" t="str">
        <f>+VLOOKUP(J5540,'Dimension descriptions'!P:R,3,FALSE)</f>
        <v>Hillcrest Elementary</v>
      </c>
      <c r="L5540" s="3" t="str">
        <f t="shared" si="693"/>
        <v>1050</v>
      </c>
      <c r="M5540" s="10">
        <v>1050</v>
      </c>
      <c r="N5540" s="3" t="str">
        <f t="shared" si="688"/>
        <v>3300</v>
      </c>
      <c r="O5540" s="3" t="str">
        <f t="shared" si="689"/>
        <v>580</v>
      </c>
      <c r="P5540" s="3" t="str">
        <f t="shared" si="694"/>
        <v>5</v>
      </c>
      <c r="Q5540" s="11">
        <f>+VLOOKUP(M5540,'Dimension descriptions'!K:M,2,FALSE)</f>
        <v>50</v>
      </c>
      <c r="R5540" s="33">
        <v>50</v>
      </c>
      <c r="S5540" s="11" t="str">
        <f>+VLOOKUP(R5540,'Dimension descriptions'!K:M,3)</f>
        <v>CLASSROOM-GENERAL</v>
      </c>
      <c r="T5540" s="3" t="str">
        <f t="shared" si="695"/>
        <v>Y</v>
      </c>
      <c r="U5540" t="e">
        <f>+VLOOKUP(R5540,'FY21 P13 Allotment memo'!O:O,1,FALSE)</f>
        <v>#N/A</v>
      </c>
      <c r="V5540"/>
      <c r="W5540"/>
      <c r="X5540"/>
      <c r="Y5540"/>
      <c r="Z5540"/>
    </row>
    <row r="5541" spans="1:26">
      <c r="A5541">
        <v>21</v>
      </c>
      <c r="B5541" t="s">
        <v>7187</v>
      </c>
      <c r="C5541" t="s">
        <v>1268</v>
      </c>
      <c r="D5541">
        <v>91</v>
      </c>
      <c r="E5541">
        <v>0</v>
      </c>
      <c r="F5541">
        <v>0</v>
      </c>
      <c r="G5541" s="2">
        <f t="shared" si="690"/>
        <v>0</v>
      </c>
      <c r="H5541" s="3" t="str">
        <f t="shared" si="691"/>
        <v>21</v>
      </c>
      <c r="I5541" s="3" t="str">
        <f t="shared" si="692"/>
        <v>124</v>
      </c>
      <c r="J5541" s="3">
        <v>124</v>
      </c>
      <c r="K5541" s="3" t="str">
        <f>+VLOOKUP(J5541,'Dimension descriptions'!P:R,3,FALSE)</f>
        <v>Hillcrest Elementary</v>
      </c>
      <c r="L5541" s="3" t="str">
        <f t="shared" si="693"/>
        <v>1050</v>
      </c>
      <c r="M5541" s="10">
        <v>1050</v>
      </c>
      <c r="N5541" s="3" t="str">
        <f t="shared" si="688"/>
        <v>3300</v>
      </c>
      <c r="O5541" s="3" t="str">
        <f t="shared" si="689"/>
        <v>610</v>
      </c>
      <c r="P5541" s="3" t="str">
        <f t="shared" si="694"/>
        <v>6</v>
      </c>
      <c r="Q5541" s="11">
        <f>+VLOOKUP(M5541,'Dimension descriptions'!K:M,2,FALSE)</f>
        <v>50</v>
      </c>
      <c r="R5541" s="33">
        <v>50</v>
      </c>
      <c r="S5541" s="11" t="str">
        <f>+VLOOKUP(R5541,'Dimension descriptions'!K:M,3)</f>
        <v>CLASSROOM-GENERAL</v>
      </c>
      <c r="T5541" s="3" t="str">
        <f t="shared" si="695"/>
        <v>Y</v>
      </c>
      <c r="U5541" t="e">
        <f>+VLOOKUP(R5541,'FY21 P13 Allotment memo'!O:O,1,FALSE)</f>
        <v>#N/A</v>
      </c>
      <c r="V5541"/>
      <c r="W5541"/>
      <c r="X5541"/>
      <c r="Y5541"/>
      <c r="Z5541"/>
    </row>
    <row r="5542" spans="1:26">
      <c r="A5542">
        <v>21</v>
      </c>
      <c r="B5542" t="s">
        <v>7188</v>
      </c>
      <c r="C5542" t="s">
        <v>7086</v>
      </c>
      <c r="D5542">
        <v>91</v>
      </c>
      <c r="E5542">
        <v>0</v>
      </c>
      <c r="F5542">
        <v>0</v>
      </c>
      <c r="G5542" s="2">
        <f t="shared" si="690"/>
        <v>0</v>
      </c>
      <c r="H5542" s="3" t="str">
        <f t="shared" si="691"/>
        <v>21</v>
      </c>
      <c r="I5542" s="3" t="str">
        <f t="shared" si="692"/>
        <v>124</v>
      </c>
      <c r="J5542" s="3">
        <v>124</v>
      </c>
      <c r="K5542" s="3" t="str">
        <f>+VLOOKUP(J5542,'Dimension descriptions'!P:R,3,FALSE)</f>
        <v>Hillcrest Elementary</v>
      </c>
      <c r="L5542" s="3" t="str">
        <f t="shared" si="693"/>
        <v>1050</v>
      </c>
      <c r="M5542" s="10">
        <v>1050</v>
      </c>
      <c r="N5542" s="3" t="str">
        <f t="shared" si="688"/>
        <v>3300</v>
      </c>
      <c r="O5542" s="3" t="str">
        <f t="shared" si="689"/>
        <v>800</v>
      </c>
      <c r="P5542" s="3" t="str">
        <f t="shared" si="694"/>
        <v>8</v>
      </c>
      <c r="Q5542" s="11">
        <f>+VLOOKUP(M5542,'Dimension descriptions'!K:M,2,FALSE)</f>
        <v>50</v>
      </c>
      <c r="R5542" s="33">
        <v>50</v>
      </c>
      <c r="S5542" s="11" t="str">
        <f>+VLOOKUP(R5542,'Dimension descriptions'!K:M,3)</f>
        <v>CLASSROOM-GENERAL</v>
      </c>
      <c r="T5542" s="3" t="str">
        <f t="shared" si="695"/>
        <v>Y</v>
      </c>
      <c r="U5542" t="e">
        <f>+VLOOKUP(R5542,'FY21 P13 Allotment memo'!O:O,1,FALSE)</f>
        <v>#N/A</v>
      </c>
      <c r="V5542"/>
      <c r="W5542"/>
      <c r="X5542"/>
      <c r="Y5542"/>
      <c r="Z5542"/>
    </row>
    <row r="5543" spans="1:26">
      <c r="A5543">
        <v>21</v>
      </c>
      <c r="B5543" t="s">
        <v>7189</v>
      </c>
      <c r="C5543" t="s">
        <v>1276</v>
      </c>
      <c r="D5543">
        <v>91</v>
      </c>
      <c r="E5543">
        <v>0</v>
      </c>
      <c r="F5543">
        <v>0</v>
      </c>
      <c r="G5543" s="2">
        <f t="shared" si="690"/>
        <v>0</v>
      </c>
      <c r="H5543" s="3" t="str">
        <f t="shared" si="691"/>
        <v>21</v>
      </c>
      <c r="I5543" s="3" t="str">
        <f t="shared" si="692"/>
        <v>124</v>
      </c>
      <c r="J5543" s="3">
        <v>124</v>
      </c>
      <c r="K5543" s="3" t="str">
        <f>+VLOOKUP(J5543,'Dimension descriptions'!P:R,3,FALSE)</f>
        <v>Hillcrest Elementary</v>
      </c>
      <c r="L5543" s="3" t="str">
        <f t="shared" si="693"/>
        <v>1050</v>
      </c>
      <c r="M5543" s="10">
        <v>1050</v>
      </c>
      <c r="N5543" s="3" t="str">
        <f t="shared" si="688"/>
        <v>3300</v>
      </c>
      <c r="O5543" s="3" t="str">
        <f t="shared" si="689"/>
        <v>810</v>
      </c>
      <c r="P5543" s="3" t="str">
        <f t="shared" si="694"/>
        <v>8</v>
      </c>
      <c r="Q5543" s="11">
        <f>+VLOOKUP(M5543,'Dimension descriptions'!K:M,2,FALSE)</f>
        <v>50</v>
      </c>
      <c r="R5543" s="33">
        <v>50</v>
      </c>
      <c r="S5543" s="11" t="str">
        <f>+VLOOKUP(R5543,'Dimension descriptions'!K:M,3)</f>
        <v>CLASSROOM-GENERAL</v>
      </c>
      <c r="T5543" s="3" t="str">
        <f t="shared" si="695"/>
        <v>Y</v>
      </c>
      <c r="U5543" t="e">
        <f>+VLOOKUP(R5543,'FY21 P13 Allotment memo'!O:O,1,FALSE)</f>
        <v>#N/A</v>
      </c>
      <c r="V5543"/>
      <c r="W5543"/>
      <c r="X5543"/>
      <c r="Y5543"/>
      <c r="Z5543"/>
    </row>
    <row r="5544" spans="1:26">
      <c r="A5544">
        <v>21</v>
      </c>
      <c r="B5544" t="s">
        <v>7190</v>
      </c>
      <c r="C5544" t="s">
        <v>1032</v>
      </c>
      <c r="D5544">
        <v>91</v>
      </c>
      <c r="E5544">
        <v>0</v>
      </c>
      <c r="F5544">
        <v>0</v>
      </c>
      <c r="G5544" s="2">
        <f t="shared" si="690"/>
        <v>0</v>
      </c>
      <c r="H5544" s="3" t="str">
        <f t="shared" si="691"/>
        <v>21</v>
      </c>
      <c r="I5544" s="3" t="str">
        <f t="shared" si="692"/>
        <v>124</v>
      </c>
      <c r="J5544" s="3">
        <v>124</v>
      </c>
      <c r="K5544" s="3" t="str">
        <f>+VLOOKUP(J5544,'Dimension descriptions'!P:R,3,FALSE)</f>
        <v>Hillcrest Elementary</v>
      </c>
      <c r="L5544" s="3" t="str">
        <f t="shared" si="693"/>
        <v>9999</v>
      </c>
      <c r="M5544" s="10">
        <v>9999</v>
      </c>
      <c r="N5544" s="3" t="str">
        <f t="shared" si="688"/>
        <v>5210</v>
      </c>
      <c r="O5544" s="3" t="str">
        <f t="shared" si="689"/>
        <v>901</v>
      </c>
      <c r="P5544" s="3" t="str">
        <f t="shared" si="694"/>
        <v>9</v>
      </c>
      <c r="Q5544" s="11">
        <f>+VLOOKUP(M5544,'Dimension descriptions'!K:M,2,FALSE)</f>
        <v>9999</v>
      </c>
      <c r="R5544" s="33">
        <v>9999</v>
      </c>
      <c r="S5544" s="11" t="str">
        <f>+VLOOKUP(R5544,'Dimension descriptions'!K:M,3)</f>
        <v>UNDISTRIBUTED BY PROGRAM</v>
      </c>
      <c r="T5544" s="3" t="str">
        <f t="shared" si="695"/>
        <v>N</v>
      </c>
      <c r="U5544" t="e">
        <f>+VLOOKUP(R5544,'FY21 P13 Allotment memo'!O:O,1,FALSE)</f>
        <v>#N/A</v>
      </c>
      <c r="V5544"/>
      <c r="W5544"/>
      <c r="X5544"/>
      <c r="Y5544"/>
      <c r="Z5544"/>
    </row>
    <row r="5545" spans="1:26">
      <c r="A5545">
        <v>21</v>
      </c>
      <c r="B5545" t="s">
        <v>7191</v>
      </c>
      <c r="C5545" t="s">
        <v>1032</v>
      </c>
      <c r="D5545">
        <v>91</v>
      </c>
      <c r="E5545">
        <v>0</v>
      </c>
      <c r="F5545">
        <v>0</v>
      </c>
      <c r="G5545" s="2">
        <f t="shared" si="690"/>
        <v>0</v>
      </c>
      <c r="H5545" s="3" t="str">
        <f t="shared" si="691"/>
        <v>21</v>
      </c>
      <c r="I5545" s="3" t="str">
        <f t="shared" si="692"/>
        <v>124</v>
      </c>
      <c r="J5545" s="3">
        <v>124</v>
      </c>
      <c r="K5545" s="3" t="str">
        <f>+VLOOKUP(J5545,'Dimension descriptions'!P:R,3,FALSE)</f>
        <v>Hillcrest Elementary</v>
      </c>
      <c r="L5545" s="3" t="str">
        <f t="shared" si="693"/>
        <v>9999</v>
      </c>
      <c r="M5545" s="10">
        <v>9999</v>
      </c>
      <c r="N5545" s="3" t="str">
        <f t="shared" si="688"/>
        <v>6100</v>
      </c>
      <c r="O5545" s="3" t="str">
        <f t="shared" si="689"/>
        <v>900</v>
      </c>
      <c r="P5545" s="3" t="str">
        <f t="shared" si="694"/>
        <v>9</v>
      </c>
      <c r="Q5545" s="11">
        <f>+VLOOKUP(M5545,'Dimension descriptions'!K:M,2,FALSE)</f>
        <v>9999</v>
      </c>
      <c r="R5545" s="33">
        <v>9999</v>
      </c>
      <c r="S5545" s="11" t="str">
        <f>+VLOOKUP(R5545,'Dimension descriptions'!K:M,3)</f>
        <v>UNDISTRIBUTED BY PROGRAM</v>
      </c>
      <c r="T5545" s="3" t="str">
        <f t="shared" si="695"/>
        <v>N</v>
      </c>
      <c r="U5545" t="e">
        <f>+VLOOKUP(R5545,'FY21 P13 Allotment memo'!O:O,1,FALSE)</f>
        <v>#N/A</v>
      </c>
      <c r="V5545"/>
      <c r="W5545"/>
      <c r="X5545"/>
      <c r="Y5545"/>
      <c r="Z5545"/>
    </row>
    <row r="5546" spans="1:26">
      <c r="A5546">
        <v>21</v>
      </c>
      <c r="B5546" t="s">
        <v>7192</v>
      </c>
      <c r="C5546" t="s">
        <v>1258</v>
      </c>
      <c r="D5546">
        <v>91</v>
      </c>
      <c r="E5546">
        <v>0</v>
      </c>
      <c r="F5546">
        <v>0</v>
      </c>
      <c r="G5546" s="2">
        <f t="shared" si="690"/>
        <v>0</v>
      </c>
      <c r="H5546" s="3" t="str">
        <f t="shared" si="691"/>
        <v>21</v>
      </c>
      <c r="I5546" s="3" t="str">
        <f t="shared" si="692"/>
        <v>404</v>
      </c>
      <c r="J5546" s="3">
        <v>404</v>
      </c>
      <c r="K5546" s="3" t="str">
        <f>+VLOOKUP(J5546,'Dimension descriptions'!P:R,3,FALSE)</f>
        <v>Mount Logan Middle School</v>
      </c>
      <c r="L5546" s="3" t="str">
        <f t="shared" si="693"/>
        <v>1050</v>
      </c>
      <c r="M5546" s="10">
        <v>1050</v>
      </c>
      <c r="N5546" s="3" t="str">
        <f t="shared" si="688"/>
        <v>1000</v>
      </c>
      <c r="O5546" s="3" t="str">
        <f t="shared" si="689"/>
        <v>320</v>
      </c>
      <c r="P5546" s="3" t="str">
        <f t="shared" si="694"/>
        <v>3</v>
      </c>
      <c r="Q5546" s="11">
        <f>+VLOOKUP(M5546,'Dimension descriptions'!K:M,2,FALSE)</f>
        <v>50</v>
      </c>
      <c r="R5546" s="33">
        <v>50</v>
      </c>
      <c r="S5546" s="11" t="str">
        <f>+VLOOKUP(R5546,'Dimension descriptions'!K:M,3)</f>
        <v>CLASSROOM-GENERAL</v>
      </c>
      <c r="T5546" s="3" t="str">
        <f t="shared" si="695"/>
        <v>Y</v>
      </c>
      <c r="U5546" t="e">
        <f>+VLOOKUP(R5546,'FY21 P13 Allotment memo'!O:O,1,FALSE)</f>
        <v>#N/A</v>
      </c>
      <c r="V5546"/>
      <c r="W5546"/>
      <c r="X5546"/>
      <c r="Y5546"/>
      <c r="Z5546"/>
    </row>
    <row r="5547" spans="1:26">
      <c r="A5547">
        <v>21</v>
      </c>
      <c r="B5547" t="s">
        <v>7193</v>
      </c>
      <c r="C5547" t="s">
        <v>7071</v>
      </c>
      <c r="D5547">
        <v>91</v>
      </c>
      <c r="E5547">
        <v>0</v>
      </c>
      <c r="F5547">
        <v>0</v>
      </c>
      <c r="G5547" s="2">
        <f t="shared" si="690"/>
        <v>0</v>
      </c>
      <c r="H5547" s="3" t="str">
        <f t="shared" si="691"/>
        <v>21</v>
      </c>
      <c r="I5547" s="3" t="str">
        <f t="shared" si="692"/>
        <v>404</v>
      </c>
      <c r="J5547" s="3">
        <v>404</v>
      </c>
      <c r="K5547" s="3" t="str">
        <f>+VLOOKUP(J5547,'Dimension descriptions'!P:R,3,FALSE)</f>
        <v>Mount Logan Middle School</v>
      </c>
      <c r="L5547" s="3" t="str">
        <f t="shared" si="693"/>
        <v>1050</v>
      </c>
      <c r="M5547" s="10">
        <v>1050</v>
      </c>
      <c r="N5547" s="3" t="str">
        <f t="shared" si="688"/>
        <v>1000</v>
      </c>
      <c r="O5547" s="3" t="str">
        <f t="shared" si="689"/>
        <v>430</v>
      </c>
      <c r="P5547" s="3" t="str">
        <f t="shared" si="694"/>
        <v>4</v>
      </c>
      <c r="Q5547" s="11">
        <f>+VLOOKUP(M5547,'Dimension descriptions'!K:M,2,FALSE)</f>
        <v>50</v>
      </c>
      <c r="R5547" s="33">
        <v>50</v>
      </c>
      <c r="S5547" s="11" t="str">
        <f>+VLOOKUP(R5547,'Dimension descriptions'!K:M,3)</f>
        <v>CLASSROOM-GENERAL</v>
      </c>
      <c r="T5547" s="3" t="str">
        <f t="shared" si="695"/>
        <v>Y</v>
      </c>
      <c r="U5547" t="e">
        <f>+VLOOKUP(R5547,'FY21 P13 Allotment memo'!O:O,1,FALSE)</f>
        <v>#N/A</v>
      </c>
      <c r="V5547"/>
      <c r="W5547"/>
      <c r="X5547"/>
      <c r="Y5547"/>
      <c r="Z5547"/>
    </row>
    <row r="5548" spans="1:26">
      <c r="A5548">
        <v>21</v>
      </c>
      <c r="B5548" t="s">
        <v>7194</v>
      </c>
      <c r="C5548" t="s">
        <v>7073</v>
      </c>
      <c r="D5548">
        <v>91</v>
      </c>
      <c r="E5548">
        <v>0</v>
      </c>
      <c r="F5548">
        <v>0</v>
      </c>
      <c r="G5548" s="2">
        <f t="shared" si="690"/>
        <v>0</v>
      </c>
      <c r="H5548" s="3" t="str">
        <f t="shared" si="691"/>
        <v>21</v>
      </c>
      <c r="I5548" s="3" t="str">
        <f t="shared" si="692"/>
        <v>404</v>
      </c>
      <c r="J5548" s="3">
        <v>404</v>
      </c>
      <c r="K5548" s="3" t="str">
        <f>+VLOOKUP(J5548,'Dimension descriptions'!P:R,3,FALSE)</f>
        <v>Mount Logan Middle School</v>
      </c>
      <c r="L5548" s="3" t="str">
        <f t="shared" si="693"/>
        <v>1050</v>
      </c>
      <c r="M5548" s="10">
        <v>1050</v>
      </c>
      <c r="N5548" s="3" t="str">
        <f t="shared" si="688"/>
        <v>1000</v>
      </c>
      <c r="O5548" s="3" t="str">
        <f t="shared" si="689"/>
        <v>580</v>
      </c>
      <c r="P5548" s="3" t="str">
        <f t="shared" si="694"/>
        <v>5</v>
      </c>
      <c r="Q5548" s="11">
        <f>+VLOOKUP(M5548,'Dimension descriptions'!K:M,2,FALSE)</f>
        <v>50</v>
      </c>
      <c r="R5548" s="33">
        <v>50</v>
      </c>
      <c r="S5548" s="11" t="str">
        <f>+VLOOKUP(R5548,'Dimension descriptions'!K:M,3)</f>
        <v>CLASSROOM-GENERAL</v>
      </c>
      <c r="T5548" s="3" t="str">
        <f t="shared" si="695"/>
        <v>Y</v>
      </c>
      <c r="U5548" t="e">
        <f>+VLOOKUP(R5548,'FY21 P13 Allotment memo'!O:O,1,FALSE)</f>
        <v>#N/A</v>
      </c>
      <c r="V5548"/>
      <c r="W5548"/>
      <c r="X5548"/>
      <c r="Y5548"/>
      <c r="Z5548"/>
    </row>
    <row r="5549" spans="1:26">
      <c r="A5549">
        <v>21</v>
      </c>
      <c r="B5549" t="s">
        <v>7195</v>
      </c>
      <c r="C5549" t="s">
        <v>1268</v>
      </c>
      <c r="D5549">
        <v>91</v>
      </c>
      <c r="E5549">
        <v>108734.43</v>
      </c>
      <c r="F5549">
        <v>0</v>
      </c>
      <c r="G5549" s="2">
        <f t="shared" si="690"/>
        <v>108734.43</v>
      </c>
      <c r="H5549" s="3" t="str">
        <f t="shared" si="691"/>
        <v>21</v>
      </c>
      <c r="I5549" s="3" t="str">
        <f t="shared" si="692"/>
        <v>404</v>
      </c>
      <c r="J5549" s="3">
        <v>404</v>
      </c>
      <c r="K5549" s="3" t="str">
        <f>+VLOOKUP(J5549,'Dimension descriptions'!P:R,3,FALSE)</f>
        <v>Mount Logan Middle School</v>
      </c>
      <c r="L5549" s="3" t="str">
        <f t="shared" si="693"/>
        <v>1050</v>
      </c>
      <c r="M5549" s="10">
        <v>1050</v>
      </c>
      <c r="N5549" s="3" t="str">
        <f t="shared" si="688"/>
        <v>1000</v>
      </c>
      <c r="O5549" s="3" t="str">
        <f t="shared" si="689"/>
        <v>610</v>
      </c>
      <c r="P5549" s="3" t="str">
        <f t="shared" si="694"/>
        <v>6</v>
      </c>
      <c r="Q5549" s="11">
        <f>+VLOOKUP(M5549,'Dimension descriptions'!K:M,2,FALSE)</f>
        <v>50</v>
      </c>
      <c r="R5549" s="33">
        <v>50</v>
      </c>
      <c r="S5549" s="11" t="str">
        <f>+VLOOKUP(R5549,'Dimension descriptions'!K:M,3)</f>
        <v>CLASSROOM-GENERAL</v>
      </c>
      <c r="T5549" s="3" t="str">
        <f t="shared" si="695"/>
        <v>Y</v>
      </c>
      <c r="U5549" t="e">
        <f>+VLOOKUP(R5549,'FY21 P13 Allotment memo'!O:O,1,FALSE)</f>
        <v>#N/A</v>
      </c>
      <c r="V5549"/>
      <c r="W5549"/>
      <c r="X5549"/>
      <c r="Y5549"/>
      <c r="Z5549"/>
    </row>
    <row r="5550" spans="1:26">
      <c r="A5550">
        <v>21</v>
      </c>
      <c r="B5550" t="s">
        <v>7196</v>
      </c>
      <c r="C5550" t="s">
        <v>1643</v>
      </c>
      <c r="D5550">
        <v>91</v>
      </c>
      <c r="E5550">
        <v>0</v>
      </c>
      <c r="F5550">
        <v>0</v>
      </c>
      <c r="G5550" s="2">
        <f t="shared" si="690"/>
        <v>0</v>
      </c>
      <c r="H5550" s="3" t="str">
        <f t="shared" si="691"/>
        <v>21</v>
      </c>
      <c r="I5550" s="3" t="str">
        <f t="shared" si="692"/>
        <v>404</v>
      </c>
      <c r="J5550" s="3">
        <v>404</v>
      </c>
      <c r="K5550" s="3" t="str">
        <f>+VLOOKUP(J5550,'Dimension descriptions'!P:R,3,FALSE)</f>
        <v>Mount Logan Middle School</v>
      </c>
      <c r="L5550" s="3" t="str">
        <f t="shared" si="693"/>
        <v>1050</v>
      </c>
      <c r="M5550" s="10">
        <v>1050</v>
      </c>
      <c r="N5550" s="3" t="str">
        <f t="shared" si="688"/>
        <v>1000</v>
      </c>
      <c r="O5550" s="3" t="str">
        <f t="shared" si="689"/>
        <v>730</v>
      </c>
      <c r="P5550" s="3" t="str">
        <f t="shared" si="694"/>
        <v>7</v>
      </c>
      <c r="Q5550" s="11">
        <f>+VLOOKUP(M5550,'Dimension descriptions'!K:M,2,FALSE)</f>
        <v>50</v>
      </c>
      <c r="R5550" s="33">
        <v>50</v>
      </c>
      <c r="S5550" s="11" t="str">
        <f>+VLOOKUP(R5550,'Dimension descriptions'!K:M,3)</f>
        <v>CLASSROOM-GENERAL</v>
      </c>
      <c r="T5550" s="3" t="str">
        <f t="shared" si="695"/>
        <v>Y</v>
      </c>
      <c r="U5550" t="e">
        <f>+VLOOKUP(R5550,'FY21 P13 Allotment memo'!O:O,1,FALSE)</f>
        <v>#N/A</v>
      </c>
      <c r="V5550"/>
      <c r="W5550"/>
      <c r="X5550"/>
      <c r="Y5550"/>
      <c r="Z5550"/>
    </row>
    <row r="5551" spans="1:26">
      <c r="A5551">
        <v>21</v>
      </c>
      <c r="B5551" t="s">
        <v>7197</v>
      </c>
      <c r="C5551" t="s">
        <v>7077</v>
      </c>
      <c r="D5551">
        <v>91</v>
      </c>
      <c r="E5551">
        <v>0</v>
      </c>
      <c r="F5551">
        <v>0</v>
      </c>
      <c r="G5551" s="2">
        <f t="shared" si="690"/>
        <v>0</v>
      </c>
      <c r="H5551" s="3" t="str">
        <f t="shared" si="691"/>
        <v>21</v>
      </c>
      <c r="I5551" s="3" t="str">
        <f t="shared" si="692"/>
        <v>404</v>
      </c>
      <c r="J5551" s="3">
        <v>404</v>
      </c>
      <c r="K5551" s="3" t="str">
        <f>+VLOOKUP(J5551,'Dimension descriptions'!P:R,3,FALSE)</f>
        <v>Mount Logan Middle School</v>
      </c>
      <c r="L5551" s="3" t="str">
        <f t="shared" si="693"/>
        <v>1050</v>
      </c>
      <c r="M5551" s="10">
        <v>1050</v>
      </c>
      <c r="N5551" s="3" t="str">
        <f t="shared" si="688"/>
        <v>1000</v>
      </c>
      <c r="O5551" s="3" t="str">
        <f t="shared" si="689"/>
        <v>800</v>
      </c>
      <c r="P5551" s="3" t="str">
        <f t="shared" si="694"/>
        <v>8</v>
      </c>
      <c r="Q5551" s="11">
        <f>+VLOOKUP(M5551,'Dimension descriptions'!K:M,2,FALSE)</f>
        <v>50</v>
      </c>
      <c r="R5551" s="33">
        <v>50</v>
      </c>
      <c r="S5551" s="11" t="str">
        <f>+VLOOKUP(R5551,'Dimension descriptions'!K:M,3)</f>
        <v>CLASSROOM-GENERAL</v>
      </c>
      <c r="T5551" s="3" t="str">
        <f t="shared" si="695"/>
        <v>Y</v>
      </c>
      <c r="U5551" t="e">
        <f>+VLOOKUP(R5551,'FY21 P13 Allotment memo'!O:O,1,FALSE)</f>
        <v>#N/A</v>
      </c>
      <c r="V5551"/>
      <c r="W5551"/>
      <c r="X5551"/>
      <c r="Y5551"/>
      <c r="Z5551"/>
    </row>
    <row r="5552" spans="1:26">
      <c r="A5552">
        <v>21</v>
      </c>
      <c r="B5552" t="s">
        <v>7198</v>
      </c>
      <c r="C5552" t="s">
        <v>1276</v>
      </c>
      <c r="D5552">
        <v>91</v>
      </c>
      <c r="E5552">
        <v>5534.91</v>
      </c>
      <c r="F5552">
        <v>0</v>
      </c>
      <c r="G5552" s="2">
        <f t="shared" si="690"/>
        <v>5534.91</v>
      </c>
      <c r="H5552" s="3" t="str">
        <f t="shared" si="691"/>
        <v>21</v>
      </c>
      <c r="I5552" s="3" t="str">
        <f t="shared" si="692"/>
        <v>404</v>
      </c>
      <c r="J5552" s="3">
        <v>404</v>
      </c>
      <c r="K5552" s="3" t="str">
        <f>+VLOOKUP(J5552,'Dimension descriptions'!P:R,3,FALSE)</f>
        <v>Mount Logan Middle School</v>
      </c>
      <c r="L5552" s="3" t="str">
        <f t="shared" si="693"/>
        <v>1050</v>
      </c>
      <c r="M5552" s="10">
        <v>1050</v>
      </c>
      <c r="N5552" s="3" t="str">
        <f t="shared" si="688"/>
        <v>1000</v>
      </c>
      <c r="O5552" s="3" t="str">
        <f t="shared" si="689"/>
        <v>810</v>
      </c>
      <c r="P5552" s="3" t="str">
        <f t="shared" si="694"/>
        <v>8</v>
      </c>
      <c r="Q5552" s="11">
        <f>+VLOOKUP(M5552,'Dimension descriptions'!K:M,2,FALSE)</f>
        <v>50</v>
      </c>
      <c r="R5552" s="33">
        <v>50</v>
      </c>
      <c r="S5552" s="11" t="str">
        <f>+VLOOKUP(R5552,'Dimension descriptions'!K:M,3)</f>
        <v>CLASSROOM-GENERAL</v>
      </c>
      <c r="T5552" s="3" t="str">
        <f t="shared" si="695"/>
        <v>Y</v>
      </c>
      <c r="U5552" t="e">
        <f>+VLOOKUP(R5552,'FY21 P13 Allotment memo'!O:O,1,FALSE)</f>
        <v>#N/A</v>
      </c>
      <c r="V5552"/>
      <c r="W5552"/>
      <c r="X5552"/>
      <c r="Y5552"/>
      <c r="Z5552"/>
    </row>
    <row r="5553" spans="1:26">
      <c r="A5553">
        <v>21</v>
      </c>
      <c r="B5553" t="s">
        <v>7199</v>
      </c>
      <c r="C5553" t="s">
        <v>1258</v>
      </c>
      <c r="D5553">
        <v>91</v>
      </c>
      <c r="E5553">
        <v>0</v>
      </c>
      <c r="F5553">
        <v>0</v>
      </c>
      <c r="G5553" s="2">
        <f t="shared" si="690"/>
        <v>0</v>
      </c>
      <c r="H5553" s="3" t="str">
        <f t="shared" si="691"/>
        <v>21</v>
      </c>
      <c r="I5553" s="3" t="str">
        <f t="shared" si="692"/>
        <v>404</v>
      </c>
      <c r="J5553" s="3">
        <v>404</v>
      </c>
      <c r="K5553" s="3" t="str">
        <f>+VLOOKUP(J5553,'Dimension descriptions'!P:R,3,FALSE)</f>
        <v>Mount Logan Middle School</v>
      </c>
      <c r="L5553" s="3" t="str">
        <f t="shared" si="693"/>
        <v>1050</v>
      </c>
      <c r="M5553" s="10">
        <v>1050</v>
      </c>
      <c r="N5553" s="3" t="str">
        <f t="shared" si="688"/>
        <v>2000</v>
      </c>
      <c r="O5553" s="3" t="str">
        <f t="shared" si="689"/>
        <v>320</v>
      </c>
      <c r="P5553" s="3" t="str">
        <f t="shared" si="694"/>
        <v>3</v>
      </c>
      <c r="Q5553" s="11">
        <f>+VLOOKUP(M5553,'Dimension descriptions'!K:M,2,FALSE)</f>
        <v>50</v>
      </c>
      <c r="R5553" s="33">
        <v>50</v>
      </c>
      <c r="S5553" s="11" t="str">
        <f>+VLOOKUP(R5553,'Dimension descriptions'!K:M,3)</f>
        <v>CLASSROOM-GENERAL</v>
      </c>
      <c r="T5553" s="3" t="str">
        <f t="shared" si="695"/>
        <v>Y</v>
      </c>
      <c r="U5553" t="e">
        <f>+VLOOKUP(R5553,'FY21 P13 Allotment memo'!O:O,1,FALSE)</f>
        <v>#N/A</v>
      </c>
      <c r="V5553"/>
      <c r="W5553"/>
      <c r="X5553"/>
      <c r="Y5553"/>
      <c r="Z5553"/>
    </row>
    <row r="5554" spans="1:26">
      <c r="A5554">
        <v>21</v>
      </c>
      <c r="B5554" t="s">
        <v>7200</v>
      </c>
      <c r="C5554" t="s">
        <v>7081</v>
      </c>
      <c r="D5554">
        <v>91</v>
      </c>
      <c r="E5554">
        <v>0</v>
      </c>
      <c r="F5554">
        <v>0</v>
      </c>
      <c r="G5554" s="2">
        <f t="shared" si="690"/>
        <v>0</v>
      </c>
      <c r="H5554" s="3" t="str">
        <f t="shared" si="691"/>
        <v>21</v>
      </c>
      <c r="I5554" s="3" t="str">
        <f t="shared" si="692"/>
        <v>404</v>
      </c>
      <c r="J5554" s="3">
        <v>404</v>
      </c>
      <c r="K5554" s="3" t="str">
        <f>+VLOOKUP(J5554,'Dimension descriptions'!P:R,3,FALSE)</f>
        <v>Mount Logan Middle School</v>
      </c>
      <c r="L5554" s="3" t="str">
        <f t="shared" si="693"/>
        <v>1050</v>
      </c>
      <c r="M5554" s="10">
        <v>1050</v>
      </c>
      <c r="N5554" s="3" t="str">
        <f t="shared" si="688"/>
        <v>2000</v>
      </c>
      <c r="O5554" s="3" t="str">
        <f t="shared" si="689"/>
        <v>580</v>
      </c>
      <c r="P5554" s="3" t="str">
        <f t="shared" si="694"/>
        <v>5</v>
      </c>
      <c r="Q5554" s="11">
        <f>+VLOOKUP(M5554,'Dimension descriptions'!K:M,2,FALSE)</f>
        <v>50</v>
      </c>
      <c r="R5554" s="33">
        <v>50</v>
      </c>
      <c r="S5554" s="11" t="str">
        <f>+VLOOKUP(R5554,'Dimension descriptions'!K:M,3)</f>
        <v>CLASSROOM-GENERAL</v>
      </c>
      <c r="T5554" s="3" t="str">
        <f t="shared" si="695"/>
        <v>Y</v>
      </c>
      <c r="U5554" t="e">
        <f>+VLOOKUP(R5554,'FY21 P13 Allotment memo'!O:O,1,FALSE)</f>
        <v>#N/A</v>
      </c>
      <c r="V5554"/>
      <c r="W5554"/>
      <c r="X5554"/>
      <c r="Y5554"/>
      <c r="Z5554"/>
    </row>
    <row r="5555" spans="1:26">
      <c r="A5555">
        <v>21</v>
      </c>
      <c r="B5555" t="s">
        <v>7201</v>
      </c>
      <c r="C5555" t="s">
        <v>1268</v>
      </c>
      <c r="D5555">
        <v>91</v>
      </c>
      <c r="E5555">
        <v>0</v>
      </c>
      <c r="F5555">
        <v>0</v>
      </c>
      <c r="G5555" s="2">
        <f t="shared" si="690"/>
        <v>0</v>
      </c>
      <c r="H5555" s="3" t="str">
        <f t="shared" si="691"/>
        <v>21</v>
      </c>
      <c r="I5555" s="3" t="str">
        <f t="shared" si="692"/>
        <v>404</v>
      </c>
      <c r="J5555" s="3">
        <v>404</v>
      </c>
      <c r="K5555" s="3" t="str">
        <f>+VLOOKUP(J5555,'Dimension descriptions'!P:R,3,FALSE)</f>
        <v>Mount Logan Middle School</v>
      </c>
      <c r="L5555" s="3" t="str">
        <f t="shared" si="693"/>
        <v>1050</v>
      </c>
      <c r="M5555" s="10">
        <v>1050</v>
      </c>
      <c r="N5555" s="3" t="str">
        <f t="shared" si="688"/>
        <v>2000</v>
      </c>
      <c r="O5555" s="3" t="str">
        <f t="shared" si="689"/>
        <v>610</v>
      </c>
      <c r="P5555" s="3" t="str">
        <f t="shared" si="694"/>
        <v>6</v>
      </c>
      <c r="Q5555" s="11">
        <f>+VLOOKUP(M5555,'Dimension descriptions'!K:M,2,FALSE)</f>
        <v>50</v>
      </c>
      <c r="R5555" s="33">
        <v>50</v>
      </c>
      <c r="S5555" s="11" t="str">
        <f>+VLOOKUP(R5555,'Dimension descriptions'!K:M,3)</f>
        <v>CLASSROOM-GENERAL</v>
      </c>
      <c r="T5555" s="3" t="str">
        <f t="shared" si="695"/>
        <v>Y</v>
      </c>
      <c r="U5555" t="e">
        <f>+VLOOKUP(R5555,'FY21 P13 Allotment memo'!O:O,1,FALSE)</f>
        <v>#N/A</v>
      </c>
      <c r="V5555"/>
      <c r="W5555"/>
      <c r="X5555"/>
      <c r="Y5555"/>
      <c r="Z5555"/>
    </row>
    <row r="5556" spans="1:26">
      <c r="A5556">
        <v>21</v>
      </c>
      <c r="B5556" t="s">
        <v>7202</v>
      </c>
      <c r="C5556" t="s">
        <v>7084</v>
      </c>
      <c r="D5556">
        <v>91</v>
      </c>
      <c r="E5556">
        <v>0</v>
      </c>
      <c r="F5556">
        <v>0</v>
      </c>
      <c r="G5556" s="2">
        <f t="shared" si="690"/>
        <v>0</v>
      </c>
      <c r="H5556" s="3" t="str">
        <f t="shared" si="691"/>
        <v>21</v>
      </c>
      <c r="I5556" s="3" t="str">
        <f t="shared" si="692"/>
        <v>404</v>
      </c>
      <c r="J5556" s="3">
        <v>404</v>
      </c>
      <c r="K5556" s="3" t="str">
        <f>+VLOOKUP(J5556,'Dimension descriptions'!P:R,3,FALSE)</f>
        <v>Mount Logan Middle School</v>
      </c>
      <c r="L5556" s="3" t="str">
        <f t="shared" si="693"/>
        <v>1050</v>
      </c>
      <c r="M5556" s="10">
        <v>1050</v>
      </c>
      <c r="N5556" s="3" t="str">
        <f t="shared" si="688"/>
        <v>2000</v>
      </c>
      <c r="O5556" s="3" t="str">
        <f t="shared" si="689"/>
        <v>730</v>
      </c>
      <c r="P5556" s="3" t="str">
        <f t="shared" si="694"/>
        <v>7</v>
      </c>
      <c r="Q5556" s="11">
        <f>+VLOOKUP(M5556,'Dimension descriptions'!K:M,2,FALSE)</f>
        <v>50</v>
      </c>
      <c r="R5556" s="33">
        <v>50</v>
      </c>
      <c r="S5556" s="11" t="str">
        <f>+VLOOKUP(R5556,'Dimension descriptions'!K:M,3)</f>
        <v>CLASSROOM-GENERAL</v>
      </c>
      <c r="T5556" s="3" t="str">
        <f t="shared" si="695"/>
        <v>Y</v>
      </c>
      <c r="U5556" t="e">
        <f>+VLOOKUP(R5556,'FY21 P13 Allotment memo'!O:O,1,FALSE)</f>
        <v>#N/A</v>
      </c>
      <c r="V5556"/>
      <c r="W5556"/>
      <c r="X5556"/>
      <c r="Y5556"/>
      <c r="Z5556"/>
    </row>
    <row r="5557" spans="1:26">
      <c r="A5557">
        <v>21</v>
      </c>
      <c r="B5557" t="s">
        <v>7203</v>
      </c>
      <c r="C5557" t="s">
        <v>7086</v>
      </c>
      <c r="D5557">
        <v>91</v>
      </c>
      <c r="E5557">
        <v>0</v>
      </c>
      <c r="F5557">
        <v>0</v>
      </c>
      <c r="G5557" s="2">
        <f t="shared" si="690"/>
        <v>0</v>
      </c>
      <c r="H5557" s="3" t="str">
        <f t="shared" si="691"/>
        <v>21</v>
      </c>
      <c r="I5557" s="3" t="str">
        <f t="shared" si="692"/>
        <v>404</v>
      </c>
      <c r="J5557" s="3">
        <v>404</v>
      </c>
      <c r="K5557" s="3" t="str">
        <f>+VLOOKUP(J5557,'Dimension descriptions'!P:R,3,FALSE)</f>
        <v>Mount Logan Middle School</v>
      </c>
      <c r="L5557" s="3" t="str">
        <f t="shared" si="693"/>
        <v>1050</v>
      </c>
      <c r="M5557" s="10">
        <v>1050</v>
      </c>
      <c r="N5557" s="3" t="str">
        <f t="shared" si="688"/>
        <v>2000</v>
      </c>
      <c r="O5557" s="3" t="str">
        <f t="shared" si="689"/>
        <v>800</v>
      </c>
      <c r="P5557" s="3" t="str">
        <f t="shared" si="694"/>
        <v>8</v>
      </c>
      <c r="Q5557" s="11">
        <f>+VLOOKUP(M5557,'Dimension descriptions'!K:M,2,FALSE)</f>
        <v>50</v>
      </c>
      <c r="R5557" s="33">
        <v>50</v>
      </c>
      <c r="S5557" s="11" t="str">
        <f>+VLOOKUP(R5557,'Dimension descriptions'!K:M,3)</f>
        <v>CLASSROOM-GENERAL</v>
      </c>
      <c r="T5557" s="3" t="str">
        <f t="shared" si="695"/>
        <v>Y</v>
      </c>
      <c r="U5557" t="e">
        <f>+VLOOKUP(R5557,'FY21 P13 Allotment memo'!O:O,1,FALSE)</f>
        <v>#N/A</v>
      </c>
      <c r="V5557"/>
      <c r="W5557"/>
      <c r="X5557"/>
      <c r="Y5557"/>
      <c r="Z5557"/>
    </row>
    <row r="5558" spans="1:26">
      <c r="A5558">
        <v>21</v>
      </c>
      <c r="B5558" t="s">
        <v>7204</v>
      </c>
      <c r="C5558" t="s">
        <v>7088</v>
      </c>
      <c r="D5558">
        <v>91</v>
      </c>
      <c r="E5558">
        <v>0</v>
      </c>
      <c r="F5558">
        <v>0</v>
      </c>
      <c r="G5558" s="2">
        <f t="shared" si="690"/>
        <v>0</v>
      </c>
      <c r="H5558" s="3" t="str">
        <f t="shared" si="691"/>
        <v>21</v>
      </c>
      <c r="I5558" s="3" t="str">
        <f t="shared" si="692"/>
        <v>404</v>
      </c>
      <c r="J5558" s="3">
        <v>404</v>
      </c>
      <c r="K5558" s="3" t="str">
        <f>+VLOOKUP(J5558,'Dimension descriptions'!P:R,3,FALSE)</f>
        <v>Mount Logan Middle School</v>
      </c>
      <c r="L5558" s="3" t="str">
        <f t="shared" si="693"/>
        <v>1050</v>
      </c>
      <c r="M5558" s="10">
        <v>1050</v>
      </c>
      <c r="N5558" s="3" t="str">
        <f t="shared" si="688"/>
        <v>2000</v>
      </c>
      <c r="O5558" s="3" t="str">
        <f t="shared" si="689"/>
        <v>810</v>
      </c>
      <c r="P5558" s="3" t="str">
        <f t="shared" si="694"/>
        <v>8</v>
      </c>
      <c r="Q5558" s="11">
        <f>+VLOOKUP(M5558,'Dimension descriptions'!K:M,2,FALSE)</f>
        <v>50</v>
      </c>
      <c r="R5558" s="33">
        <v>50</v>
      </c>
      <c r="S5558" s="11" t="str">
        <f>+VLOOKUP(R5558,'Dimension descriptions'!K:M,3)</f>
        <v>CLASSROOM-GENERAL</v>
      </c>
      <c r="T5558" s="3" t="str">
        <f t="shared" si="695"/>
        <v>Y</v>
      </c>
      <c r="U5558" t="e">
        <f>+VLOOKUP(R5558,'FY21 P13 Allotment memo'!O:O,1,FALSE)</f>
        <v>#N/A</v>
      </c>
      <c r="V5558"/>
      <c r="W5558"/>
      <c r="X5558"/>
      <c r="Y5558"/>
      <c r="Z5558"/>
    </row>
    <row r="5559" spans="1:26">
      <c r="A5559">
        <v>21</v>
      </c>
      <c r="B5559" t="s">
        <v>7205</v>
      </c>
      <c r="C5559" t="s">
        <v>1268</v>
      </c>
      <c r="D5559">
        <v>91</v>
      </c>
      <c r="E5559">
        <v>31324</v>
      </c>
      <c r="F5559">
        <v>0</v>
      </c>
      <c r="G5559" s="2">
        <f t="shared" si="690"/>
        <v>31324</v>
      </c>
      <c r="H5559" s="3" t="str">
        <f t="shared" si="691"/>
        <v>21</v>
      </c>
      <c r="I5559" s="3" t="str">
        <f t="shared" si="692"/>
        <v>404</v>
      </c>
      <c r="J5559" s="3">
        <v>404</v>
      </c>
      <c r="K5559" s="3" t="str">
        <f>+VLOOKUP(J5559,'Dimension descriptions'!P:R,3,FALSE)</f>
        <v>Mount Logan Middle School</v>
      </c>
      <c r="L5559" s="3" t="str">
        <f t="shared" si="693"/>
        <v>1050</v>
      </c>
      <c r="M5559" s="10">
        <v>1050</v>
      </c>
      <c r="N5559" s="3" t="str">
        <f t="shared" si="688"/>
        <v>2100</v>
      </c>
      <c r="O5559" s="3" t="str">
        <f t="shared" si="689"/>
        <v>610</v>
      </c>
      <c r="P5559" s="3" t="str">
        <f t="shared" si="694"/>
        <v>6</v>
      </c>
      <c r="Q5559" s="11">
        <f>+VLOOKUP(M5559,'Dimension descriptions'!K:M,2,FALSE)</f>
        <v>50</v>
      </c>
      <c r="R5559" s="33">
        <v>50</v>
      </c>
      <c r="S5559" s="11" t="str">
        <f>+VLOOKUP(R5559,'Dimension descriptions'!K:M,3)</f>
        <v>CLASSROOM-GENERAL</v>
      </c>
      <c r="T5559" s="3" t="str">
        <f t="shared" si="695"/>
        <v>Y</v>
      </c>
      <c r="U5559" t="e">
        <f>+VLOOKUP(R5559,'FY21 P13 Allotment memo'!O:O,1,FALSE)</f>
        <v>#N/A</v>
      </c>
      <c r="V5559"/>
      <c r="W5559"/>
      <c r="X5559"/>
      <c r="Y5559"/>
      <c r="Z5559"/>
    </row>
    <row r="5560" spans="1:26">
      <c r="A5560">
        <v>21</v>
      </c>
      <c r="B5560" t="s">
        <v>7206</v>
      </c>
      <c r="C5560" t="s">
        <v>7090</v>
      </c>
      <c r="D5560">
        <v>91</v>
      </c>
      <c r="E5560">
        <v>0</v>
      </c>
      <c r="F5560">
        <v>0</v>
      </c>
      <c r="G5560" s="2">
        <f t="shared" si="690"/>
        <v>0</v>
      </c>
      <c r="H5560" s="3" t="str">
        <f t="shared" si="691"/>
        <v>21</v>
      </c>
      <c r="I5560" s="3" t="str">
        <f t="shared" si="692"/>
        <v>404</v>
      </c>
      <c r="J5560" s="3">
        <v>404</v>
      </c>
      <c r="K5560" s="3" t="str">
        <f>+VLOOKUP(J5560,'Dimension descriptions'!P:R,3,FALSE)</f>
        <v>Mount Logan Middle School</v>
      </c>
      <c r="L5560" s="3" t="str">
        <f t="shared" si="693"/>
        <v>1050</v>
      </c>
      <c r="M5560" s="10">
        <v>1050</v>
      </c>
      <c r="N5560" s="3" t="str">
        <f t="shared" si="688"/>
        <v>3300</v>
      </c>
      <c r="O5560" s="3" t="str">
        <f t="shared" si="689"/>
        <v>580</v>
      </c>
      <c r="P5560" s="3" t="str">
        <f t="shared" si="694"/>
        <v>5</v>
      </c>
      <c r="Q5560" s="11">
        <f>+VLOOKUP(M5560,'Dimension descriptions'!K:M,2,FALSE)</f>
        <v>50</v>
      </c>
      <c r="R5560" s="33">
        <v>50</v>
      </c>
      <c r="S5560" s="11" t="str">
        <f>+VLOOKUP(R5560,'Dimension descriptions'!K:M,3)</f>
        <v>CLASSROOM-GENERAL</v>
      </c>
      <c r="T5560" s="3" t="str">
        <f t="shared" si="695"/>
        <v>Y</v>
      </c>
      <c r="U5560" t="e">
        <f>+VLOOKUP(R5560,'FY21 P13 Allotment memo'!O:O,1,FALSE)</f>
        <v>#N/A</v>
      </c>
      <c r="V5560"/>
      <c r="W5560"/>
      <c r="X5560"/>
      <c r="Y5560"/>
      <c r="Z5560"/>
    </row>
    <row r="5561" spans="1:26">
      <c r="A5561">
        <v>21</v>
      </c>
      <c r="B5561" t="s">
        <v>7207</v>
      </c>
      <c r="C5561" t="s">
        <v>1268</v>
      </c>
      <c r="D5561">
        <v>91</v>
      </c>
      <c r="E5561">
        <v>0</v>
      </c>
      <c r="F5561">
        <v>0</v>
      </c>
      <c r="G5561" s="2">
        <f t="shared" si="690"/>
        <v>0</v>
      </c>
      <c r="H5561" s="3" t="str">
        <f t="shared" si="691"/>
        <v>21</v>
      </c>
      <c r="I5561" s="3" t="str">
        <f t="shared" si="692"/>
        <v>404</v>
      </c>
      <c r="J5561" s="3">
        <v>404</v>
      </c>
      <c r="K5561" s="3" t="str">
        <f>+VLOOKUP(J5561,'Dimension descriptions'!P:R,3,FALSE)</f>
        <v>Mount Logan Middle School</v>
      </c>
      <c r="L5561" s="3" t="str">
        <f t="shared" si="693"/>
        <v>1050</v>
      </c>
      <c r="M5561" s="10">
        <v>1050</v>
      </c>
      <c r="N5561" s="3" t="str">
        <f t="shared" si="688"/>
        <v>3300</v>
      </c>
      <c r="O5561" s="3" t="str">
        <f t="shared" si="689"/>
        <v>610</v>
      </c>
      <c r="P5561" s="3" t="str">
        <f t="shared" si="694"/>
        <v>6</v>
      </c>
      <c r="Q5561" s="11">
        <f>+VLOOKUP(M5561,'Dimension descriptions'!K:M,2,FALSE)</f>
        <v>50</v>
      </c>
      <c r="R5561" s="33">
        <v>50</v>
      </c>
      <c r="S5561" s="11" t="str">
        <f>+VLOOKUP(R5561,'Dimension descriptions'!K:M,3)</f>
        <v>CLASSROOM-GENERAL</v>
      </c>
      <c r="T5561" s="3" t="str">
        <f t="shared" si="695"/>
        <v>Y</v>
      </c>
      <c r="U5561" t="e">
        <f>+VLOOKUP(R5561,'FY21 P13 Allotment memo'!O:O,1,FALSE)</f>
        <v>#N/A</v>
      </c>
      <c r="V5561"/>
      <c r="W5561"/>
      <c r="X5561"/>
      <c r="Y5561"/>
      <c r="Z5561"/>
    </row>
    <row r="5562" spans="1:26">
      <c r="A5562">
        <v>21</v>
      </c>
      <c r="B5562" t="s">
        <v>7208</v>
      </c>
      <c r="C5562" t="s">
        <v>7086</v>
      </c>
      <c r="D5562">
        <v>91</v>
      </c>
      <c r="E5562">
        <v>0</v>
      </c>
      <c r="F5562">
        <v>0</v>
      </c>
      <c r="G5562" s="2">
        <f t="shared" si="690"/>
        <v>0</v>
      </c>
      <c r="H5562" s="3" t="str">
        <f t="shared" si="691"/>
        <v>21</v>
      </c>
      <c r="I5562" s="3" t="str">
        <f t="shared" si="692"/>
        <v>404</v>
      </c>
      <c r="J5562" s="3">
        <v>404</v>
      </c>
      <c r="K5562" s="3" t="str">
        <f>+VLOOKUP(J5562,'Dimension descriptions'!P:R,3,FALSE)</f>
        <v>Mount Logan Middle School</v>
      </c>
      <c r="L5562" s="3" t="str">
        <f t="shared" si="693"/>
        <v>1050</v>
      </c>
      <c r="M5562" s="10">
        <v>1050</v>
      </c>
      <c r="N5562" s="3" t="str">
        <f t="shared" si="688"/>
        <v>3300</v>
      </c>
      <c r="O5562" s="3" t="str">
        <f t="shared" si="689"/>
        <v>800</v>
      </c>
      <c r="P5562" s="3" t="str">
        <f t="shared" si="694"/>
        <v>8</v>
      </c>
      <c r="Q5562" s="11">
        <f>+VLOOKUP(M5562,'Dimension descriptions'!K:M,2,FALSE)</f>
        <v>50</v>
      </c>
      <c r="R5562" s="33">
        <v>50</v>
      </c>
      <c r="S5562" s="11" t="str">
        <f>+VLOOKUP(R5562,'Dimension descriptions'!K:M,3)</f>
        <v>CLASSROOM-GENERAL</v>
      </c>
      <c r="T5562" s="3" t="str">
        <f t="shared" si="695"/>
        <v>Y</v>
      </c>
      <c r="U5562" t="e">
        <f>+VLOOKUP(R5562,'FY21 P13 Allotment memo'!O:O,1,FALSE)</f>
        <v>#N/A</v>
      </c>
      <c r="V5562"/>
      <c r="W5562"/>
      <c r="X5562"/>
      <c r="Y5562"/>
      <c r="Z5562"/>
    </row>
    <row r="5563" spans="1:26">
      <c r="A5563">
        <v>21</v>
      </c>
      <c r="B5563" t="s">
        <v>7209</v>
      </c>
      <c r="C5563" t="s">
        <v>1276</v>
      </c>
      <c r="D5563">
        <v>91</v>
      </c>
      <c r="E5563">
        <v>0</v>
      </c>
      <c r="F5563">
        <v>0</v>
      </c>
      <c r="G5563" s="2">
        <f t="shared" si="690"/>
        <v>0</v>
      </c>
      <c r="H5563" s="3" t="str">
        <f t="shared" si="691"/>
        <v>21</v>
      </c>
      <c r="I5563" s="3" t="str">
        <f t="shared" si="692"/>
        <v>404</v>
      </c>
      <c r="J5563" s="3">
        <v>404</v>
      </c>
      <c r="K5563" s="3" t="str">
        <f>+VLOOKUP(J5563,'Dimension descriptions'!P:R,3,FALSE)</f>
        <v>Mount Logan Middle School</v>
      </c>
      <c r="L5563" s="3" t="str">
        <f t="shared" si="693"/>
        <v>1050</v>
      </c>
      <c r="M5563" s="10">
        <v>1050</v>
      </c>
      <c r="N5563" s="3" t="str">
        <f t="shared" si="688"/>
        <v>3300</v>
      </c>
      <c r="O5563" s="3" t="str">
        <f t="shared" si="689"/>
        <v>810</v>
      </c>
      <c r="P5563" s="3" t="str">
        <f t="shared" si="694"/>
        <v>8</v>
      </c>
      <c r="Q5563" s="11">
        <f>+VLOOKUP(M5563,'Dimension descriptions'!K:M,2,FALSE)</f>
        <v>50</v>
      </c>
      <c r="R5563" s="33">
        <v>50</v>
      </c>
      <c r="S5563" s="11" t="str">
        <f>+VLOOKUP(R5563,'Dimension descriptions'!K:M,3)</f>
        <v>CLASSROOM-GENERAL</v>
      </c>
      <c r="T5563" s="3" t="str">
        <f t="shared" si="695"/>
        <v>Y</v>
      </c>
      <c r="U5563" t="e">
        <f>+VLOOKUP(R5563,'FY21 P13 Allotment memo'!O:O,1,FALSE)</f>
        <v>#N/A</v>
      </c>
      <c r="V5563"/>
      <c r="W5563"/>
      <c r="X5563"/>
      <c r="Y5563"/>
      <c r="Z5563"/>
    </row>
    <row r="5564" spans="1:26">
      <c r="A5564">
        <v>21</v>
      </c>
      <c r="B5564" t="s">
        <v>7210</v>
      </c>
      <c r="C5564" t="s">
        <v>1032</v>
      </c>
      <c r="D5564">
        <v>91</v>
      </c>
      <c r="E5564">
        <v>0</v>
      </c>
      <c r="F5564">
        <v>0</v>
      </c>
      <c r="G5564" s="2">
        <f t="shared" si="690"/>
        <v>0</v>
      </c>
      <c r="H5564" s="3" t="str">
        <f t="shared" si="691"/>
        <v>21</v>
      </c>
      <c r="I5564" s="3" t="str">
        <f t="shared" si="692"/>
        <v>404</v>
      </c>
      <c r="J5564" s="3">
        <v>404</v>
      </c>
      <c r="K5564" s="3" t="str">
        <f>+VLOOKUP(J5564,'Dimension descriptions'!P:R,3,FALSE)</f>
        <v>Mount Logan Middle School</v>
      </c>
      <c r="L5564" s="3" t="str">
        <f t="shared" si="693"/>
        <v>9999</v>
      </c>
      <c r="M5564" s="10">
        <v>9999</v>
      </c>
      <c r="N5564" s="3" t="str">
        <f t="shared" si="688"/>
        <v>6100</v>
      </c>
      <c r="O5564" s="3" t="str">
        <f t="shared" si="689"/>
        <v>900</v>
      </c>
      <c r="P5564" s="3" t="str">
        <f t="shared" si="694"/>
        <v>9</v>
      </c>
      <c r="Q5564" s="11">
        <f>+VLOOKUP(M5564,'Dimension descriptions'!K:M,2,FALSE)</f>
        <v>9999</v>
      </c>
      <c r="R5564" s="33">
        <v>9999</v>
      </c>
      <c r="S5564" s="11" t="str">
        <f>+VLOOKUP(R5564,'Dimension descriptions'!K:M,3)</f>
        <v>UNDISTRIBUTED BY PROGRAM</v>
      </c>
      <c r="T5564" s="3" t="str">
        <f t="shared" si="695"/>
        <v>N</v>
      </c>
      <c r="U5564" t="e">
        <f>+VLOOKUP(R5564,'FY21 P13 Allotment memo'!O:O,1,FALSE)</f>
        <v>#N/A</v>
      </c>
      <c r="V5564"/>
      <c r="W5564"/>
      <c r="X5564"/>
      <c r="Y5564"/>
      <c r="Z5564"/>
    </row>
    <row r="5565" spans="1:26">
      <c r="A5565">
        <v>21</v>
      </c>
      <c r="B5565" t="s">
        <v>7211</v>
      </c>
      <c r="C5565" t="s">
        <v>1258</v>
      </c>
      <c r="D5565">
        <v>91</v>
      </c>
      <c r="E5565">
        <v>0</v>
      </c>
      <c r="F5565">
        <v>0</v>
      </c>
      <c r="G5565" s="2">
        <f t="shared" si="690"/>
        <v>0</v>
      </c>
      <c r="H5565" s="3" t="str">
        <f t="shared" si="691"/>
        <v>21</v>
      </c>
      <c r="I5565" s="3" t="str">
        <f t="shared" si="692"/>
        <v>500</v>
      </c>
      <c r="J5565" s="3">
        <v>500</v>
      </c>
      <c r="K5565" s="3" t="str">
        <f>+VLOOKUP(J5565,'Dimension descriptions'!P:R,3,FALSE)</f>
        <v>District Office</v>
      </c>
      <c r="L5565" s="3" t="str">
        <f t="shared" si="693"/>
        <v>1050</v>
      </c>
      <c r="M5565" s="10">
        <v>1050</v>
      </c>
      <c r="N5565" s="3" t="str">
        <f t="shared" si="688"/>
        <v>1000</v>
      </c>
      <c r="O5565" s="3" t="str">
        <f t="shared" si="689"/>
        <v>320</v>
      </c>
      <c r="P5565" s="3" t="str">
        <f t="shared" si="694"/>
        <v>3</v>
      </c>
      <c r="Q5565" s="11">
        <f>+VLOOKUP(M5565,'Dimension descriptions'!K:M,2,FALSE)</f>
        <v>50</v>
      </c>
      <c r="R5565" s="33">
        <v>50</v>
      </c>
      <c r="S5565" s="11" t="str">
        <f>+VLOOKUP(R5565,'Dimension descriptions'!K:M,3)</f>
        <v>CLASSROOM-GENERAL</v>
      </c>
      <c r="T5565" s="3" t="str">
        <f t="shared" si="695"/>
        <v>Y</v>
      </c>
      <c r="U5565" t="e">
        <f>+VLOOKUP(R5565,'FY21 P13 Allotment memo'!O:O,1,FALSE)</f>
        <v>#N/A</v>
      </c>
      <c r="V5565"/>
      <c r="W5565"/>
      <c r="X5565"/>
      <c r="Y5565"/>
      <c r="Z5565"/>
    </row>
    <row r="5566" spans="1:26">
      <c r="A5566">
        <v>21</v>
      </c>
      <c r="B5566" t="s">
        <v>7212</v>
      </c>
      <c r="C5566" t="s">
        <v>7071</v>
      </c>
      <c r="D5566">
        <v>91</v>
      </c>
      <c r="E5566">
        <v>0</v>
      </c>
      <c r="F5566">
        <v>0</v>
      </c>
      <c r="G5566" s="2">
        <f t="shared" si="690"/>
        <v>0</v>
      </c>
      <c r="H5566" s="3" t="str">
        <f t="shared" si="691"/>
        <v>21</v>
      </c>
      <c r="I5566" s="3" t="str">
        <f t="shared" si="692"/>
        <v>500</v>
      </c>
      <c r="J5566" s="3">
        <v>500</v>
      </c>
      <c r="K5566" s="3" t="str">
        <f>+VLOOKUP(J5566,'Dimension descriptions'!P:R,3,FALSE)</f>
        <v>District Office</v>
      </c>
      <c r="L5566" s="3" t="str">
        <f t="shared" si="693"/>
        <v>1050</v>
      </c>
      <c r="M5566" s="10">
        <v>1050</v>
      </c>
      <c r="N5566" s="3" t="str">
        <f t="shared" si="688"/>
        <v>1000</v>
      </c>
      <c r="O5566" s="3" t="str">
        <f t="shared" si="689"/>
        <v>430</v>
      </c>
      <c r="P5566" s="3" t="str">
        <f t="shared" si="694"/>
        <v>4</v>
      </c>
      <c r="Q5566" s="11">
        <f>+VLOOKUP(M5566,'Dimension descriptions'!K:M,2,FALSE)</f>
        <v>50</v>
      </c>
      <c r="R5566" s="33">
        <v>50</v>
      </c>
      <c r="S5566" s="11" t="str">
        <f>+VLOOKUP(R5566,'Dimension descriptions'!K:M,3)</f>
        <v>CLASSROOM-GENERAL</v>
      </c>
      <c r="T5566" s="3" t="str">
        <f t="shared" si="695"/>
        <v>Y</v>
      </c>
      <c r="U5566" t="e">
        <f>+VLOOKUP(R5566,'FY21 P13 Allotment memo'!O:O,1,FALSE)</f>
        <v>#N/A</v>
      </c>
      <c r="V5566"/>
      <c r="W5566"/>
      <c r="X5566"/>
      <c r="Y5566"/>
      <c r="Z5566"/>
    </row>
    <row r="5567" spans="1:26">
      <c r="A5567">
        <v>21</v>
      </c>
      <c r="B5567" t="s">
        <v>7213</v>
      </c>
      <c r="C5567" t="s">
        <v>7073</v>
      </c>
      <c r="D5567">
        <v>91</v>
      </c>
      <c r="E5567">
        <v>0</v>
      </c>
      <c r="F5567">
        <v>0</v>
      </c>
      <c r="G5567" s="2">
        <f t="shared" si="690"/>
        <v>0</v>
      </c>
      <c r="H5567" s="3" t="str">
        <f t="shared" si="691"/>
        <v>21</v>
      </c>
      <c r="I5567" s="3" t="str">
        <f t="shared" si="692"/>
        <v>500</v>
      </c>
      <c r="J5567" s="3">
        <v>500</v>
      </c>
      <c r="K5567" s="3" t="str">
        <f>+VLOOKUP(J5567,'Dimension descriptions'!P:R,3,FALSE)</f>
        <v>District Office</v>
      </c>
      <c r="L5567" s="3" t="str">
        <f t="shared" si="693"/>
        <v>1050</v>
      </c>
      <c r="M5567" s="10">
        <v>1050</v>
      </c>
      <c r="N5567" s="3" t="str">
        <f t="shared" si="688"/>
        <v>1000</v>
      </c>
      <c r="O5567" s="3" t="str">
        <f t="shared" si="689"/>
        <v>580</v>
      </c>
      <c r="P5567" s="3" t="str">
        <f t="shared" si="694"/>
        <v>5</v>
      </c>
      <c r="Q5567" s="11">
        <f>+VLOOKUP(M5567,'Dimension descriptions'!K:M,2,FALSE)</f>
        <v>50</v>
      </c>
      <c r="R5567" s="33">
        <v>50</v>
      </c>
      <c r="S5567" s="11" t="str">
        <f>+VLOOKUP(R5567,'Dimension descriptions'!K:M,3)</f>
        <v>CLASSROOM-GENERAL</v>
      </c>
      <c r="T5567" s="3" t="str">
        <f t="shared" si="695"/>
        <v>Y</v>
      </c>
      <c r="U5567" t="e">
        <f>+VLOOKUP(R5567,'FY21 P13 Allotment memo'!O:O,1,FALSE)</f>
        <v>#N/A</v>
      </c>
      <c r="V5567"/>
      <c r="W5567"/>
      <c r="X5567"/>
      <c r="Y5567"/>
      <c r="Z5567"/>
    </row>
    <row r="5568" spans="1:26">
      <c r="A5568">
        <v>21</v>
      </c>
      <c r="B5568" t="s">
        <v>7214</v>
      </c>
      <c r="C5568" t="s">
        <v>1268</v>
      </c>
      <c r="D5568">
        <v>91</v>
      </c>
      <c r="E5568">
        <v>0</v>
      </c>
      <c r="F5568">
        <v>0</v>
      </c>
      <c r="G5568" s="2">
        <f t="shared" si="690"/>
        <v>0</v>
      </c>
      <c r="H5568" s="3" t="str">
        <f t="shared" si="691"/>
        <v>21</v>
      </c>
      <c r="I5568" s="3" t="str">
        <f t="shared" si="692"/>
        <v>500</v>
      </c>
      <c r="J5568" s="3">
        <v>500</v>
      </c>
      <c r="K5568" s="3" t="str">
        <f>+VLOOKUP(J5568,'Dimension descriptions'!P:R,3,FALSE)</f>
        <v>District Office</v>
      </c>
      <c r="L5568" s="3" t="str">
        <f t="shared" si="693"/>
        <v>1050</v>
      </c>
      <c r="M5568" s="10">
        <v>1050</v>
      </c>
      <c r="N5568" s="3" t="str">
        <f t="shared" si="688"/>
        <v>1000</v>
      </c>
      <c r="O5568" s="3" t="str">
        <f t="shared" si="689"/>
        <v>610</v>
      </c>
      <c r="P5568" s="3" t="str">
        <f t="shared" si="694"/>
        <v>6</v>
      </c>
      <c r="Q5568" s="11">
        <f>+VLOOKUP(M5568,'Dimension descriptions'!K:M,2,FALSE)</f>
        <v>50</v>
      </c>
      <c r="R5568" s="33">
        <v>50</v>
      </c>
      <c r="S5568" s="11" t="str">
        <f>+VLOOKUP(R5568,'Dimension descriptions'!K:M,3)</f>
        <v>CLASSROOM-GENERAL</v>
      </c>
      <c r="T5568" s="3" t="str">
        <f t="shared" si="695"/>
        <v>Y</v>
      </c>
      <c r="U5568" t="e">
        <f>+VLOOKUP(R5568,'FY21 P13 Allotment memo'!O:O,1,FALSE)</f>
        <v>#N/A</v>
      </c>
      <c r="V5568"/>
      <c r="W5568"/>
      <c r="X5568"/>
      <c r="Y5568"/>
      <c r="Z5568"/>
    </row>
    <row r="5569" spans="1:26">
      <c r="A5569">
        <v>21</v>
      </c>
      <c r="B5569" t="s">
        <v>7215</v>
      </c>
      <c r="C5569" t="s">
        <v>1643</v>
      </c>
      <c r="D5569">
        <v>91</v>
      </c>
      <c r="E5569">
        <v>0</v>
      </c>
      <c r="F5569">
        <v>0</v>
      </c>
      <c r="G5569" s="2">
        <f t="shared" si="690"/>
        <v>0</v>
      </c>
      <c r="H5569" s="3" t="str">
        <f t="shared" si="691"/>
        <v>21</v>
      </c>
      <c r="I5569" s="3" t="str">
        <f t="shared" si="692"/>
        <v>500</v>
      </c>
      <c r="J5569" s="3">
        <v>500</v>
      </c>
      <c r="K5569" s="3" t="str">
        <f>+VLOOKUP(J5569,'Dimension descriptions'!P:R,3,FALSE)</f>
        <v>District Office</v>
      </c>
      <c r="L5569" s="3" t="str">
        <f t="shared" si="693"/>
        <v>1050</v>
      </c>
      <c r="M5569" s="10">
        <v>1050</v>
      </c>
      <c r="N5569" s="3" t="str">
        <f t="shared" si="688"/>
        <v>1000</v>
      </c>
      <c r="O5569" s="3" t="str">
        <f t="shared" si="689"/>
        <v>730</v>
      </c>
      <c r="P5569" s="3" t="str">
        <f t="shared" si="694"/>
        <v>7</v>
      </c>
      <c r="Q5569" s="11">
        <f>+VLOOKUP(M5569,'Dimension descriptions'!K:M,2,FALSE)</f>
        <v>50</v>
      </c>
      <c r="R5569" s="33">
        <v>50</v>
      </c>
      <c r="S5569" s="11" t="str">
        <f>+VLOOKUP(R5569,'Dimension descriptions'!K:M,3)</f>
        <v>CLASSROOM-GENERAL</v>
      </c>
      <c r="T5569" s="3" t="str">
        <f t="shared" si="695"/>
        <v>Y</v>
      </c>
      <c r="U5569" t="e">
        <f>+VLOOKUP(R5569,'FY21 P13 Allotment memo'!O:O,1,FALSE)</f>
        <v>#N/A</v>
      </c>
      <c r="V5569"/>
      <c r="W5569"/>
      <c r="X5569"/>
      <c r="Y5569"/>
      <c r="Z5569"/>
    </row>
    <row r="5570" spans="1:26">
      <c r="A5570">
        <v>21</v>
      </c>
      <c r="B5570" t="s">
        <v>7216</v>
      </c>
      <c r="C5570" t="s">
        <v>7077</v>
      </c>
      <c r="D5570">
        <v>91</v>
      </c>
      <c r="E5570">
        <v>0</v>
      </c>
      <c r="F5570">
        <v>0</v>
      </c>
      <c r="G5570" s="2">
        <f t="shared" si="690"/>
        <v>0</v>
      </c>
      <c r="H5570" s="3" t="str">
        <f t="shared" si="691"/>
        <v>21</v>
      </c>
      <c r="I5570" s="3" t="str">
        <f t="shared" si="692"/>
        <v>500</v>
      </c>
      <c r="J5570" s="3">
        <v>500</v>
      </c>
      <c r="K5570" s="3" t="str">
        <f>+VLOOKUP(J5570,'Dimension descriptions'!P:R,3,FALSE)</f>
        <v>District Office</v>
      </c>
      <c r="L5570" s="3" t="str">
        <f t="shared" si="693"/>
        <v>1050</v>
      </c>
      <c r="M5570" s="10">
        <v>1050</v>
      </c>
      <c r="N5570" s="3" t="str">
        <f t="shared" si="688"/>
        <v>1000</v>
      </c>
      <c r="O5570" s="3" t="str">
        <f t="shared" si="689"/>
        <v>800</v>
      </c>
      <c r="P5570" s="3" t="str">
        <f t="shared" si="694"/>
        <v>8</v>
      </c>
      <c r="Q5570" s="11">
        <f>+VLOOKUP(M5570,'Dimension descriptions'!K:M,2,FALSE)</f>
        <v>50</v>
      </c>
      <c r="R5570" s="33">
        <v>50</v>
      </c>
      <c r="S5570" s="11" t="str">
        <f>+VLOOKUP(R5570,'Dimension descriptions'!K:M,3)</f>
        <v>CLASSROOM-GENERAL</v>
      </c>
      <c r="T5570" s="3" t="str">
        <f t="shared" si="695"/>
        <v>Y</v>
      </c>
      <c r="U5570" t="e">
        <f>+VLOOKUP(R5570,'FY21 P13 Allotment memo'!O:O,1,FALSE)</f>
        <v>#N/A</v>
      </c>
      <c r="V5570"/>
      <c r="W5570"/>
      <c r="X5570"/>
      <c r="Y5570"/>
      <c r="Z5570"/>
    </row>
    <row r="5571" spans="1:26">
      <c r="A5571">
        <v>21</v>
      </c>
      <c r="B5571" t="s">
        <v>7217</v>
      </c>
      <c r="C5571" t="s">
        <v>1276</v>
      </c>
      <c r="D5571">
        <v>91</v>
      </c>
      <c r="E5571">
        <v>0</v>
      </c>
      <c r="F5571">
        <v>0</v>
      </c>
      <c r="G5571" s="2">
        <f t="shared" si="690"/>
        <v>0</v>
      </c>
      <c r="H5571" s="3" t="str">
        <f t="shared" si="691"/>
        <v>21</v>
      </c>
      <c r="I5571" s="3" t="str">
        <f t="shared" si="692"/>
        <v>500</v>
      </c>
      <c r="J5571" s="3">
        <v>500</v>
      </c>
      <c r="K5571" s="3" t="str">
        <f>+VLOOKUP(J5571,'Dimension descriptions'!P:R,3,FALSE)</f>
        <v>District Office</v>
      </c>
      <c r="L5571" s="3" t="str">
        <f t="shared" si="693"/>
        <v>1050</v>
      </c>
      <c r="M5571" s="10">
        <v>1050</v>
      </c>
      <c r="N5571" s="3" t="str">
        <f t="shared" si="688"/>
        <v>1000</v>
      </c>
      <c r="O5571" s="3" t="str">
        <f t="shared" si="689"/>
        <v>810</v>
      </c>
      <c r="P5571" s="3" t="str">
        <f t="shared" si="694"/>
        <v>8</v>
      </c>
      <c r="Q5571" s="11">
        <f>+VLOOKUP(M5571,'Dimension descriptions'!K:M,2,FALSE)</f>
        <v>50</v>
      </c>
      <c r="R5571" s="33">
        <v>50</v>
      </c>
      <c r="S5571" s="11" t="str">
        <f>+VLOOKUP(R5571,'Dimension descriptions'!K:M,3)</f>
        <v>CLASSROOM-GENERAL</v>
      </c>
      <c r="T5571" s="3" t="str">
        <f t="shared" si="695"/>
        <v>Y</v>
      </c>
      <c r="U5571" t="e">
        <f>+VLOOKUP(R5571,'FY21 P13 Allotment memo'!O:O,1,FALSE)</f>
        <v>#N/A</v>
      </c>
      <c r="V5571"/>
      <c r="W5571"/>
      <c r="X5571"/>
      <c r="Y5571"/>
      <c r="Z5571"/>
    </row>
    <row r="5572" spans="1:26">
      <c r="A5572">
        <v>21</v>
      </c>
      <c r="B5572" t="s">
        <v>7218</v>
      </c>
      <c r="C5572" t="s">
        <v>1258</v>
      </c>
      <c r="D5572">
        <v>91</v>
      </c>
      <c r="E5572">
        <v>0</v>
      </c>
      <c r="F5572">
        <v>0</v>
      </c>
      <c r="G5572" s="2">
        <f t="shared" si="690"/>
        <v>0</v>
      </c>
      <c r="H5572" s="3" t="str">
        <f t="shared" si="691"/>
        <v>21</v>
      </c>
      <c r="I5572" s="3" t="str">
        <f t="shared" si="692"/>
        <v>500</v>
      </c>
      <c r="J5572" s="3">
        <v>500</v>
      </c>
      <c r="K5572" s="3" t="str">
        <f>+VLOOKUP(J5572,'Dimension descriptions'!P:R,3,FALSE)</f>
        <v>District Office</v>
      </c>
      <c r="L5572" s="3" t="str">
        <f t="shared" si="693"/>
        <v>1050</v>
      </c>
      <c r="M5572" s="10">
        <v>1050</v>
      </c>
      <c r="N5572" s="3" t="str">
        <f t="shared" si="688"/>
        <v>2000</v>
      </c>
      <c r="O5572" s="3" t="str">
        <f t="shared" si="689"/>
        <v>320</v>
      </c>
      <c r="P5572" s="3" t="str">
        <f t="shared" si="694"/>
        <v>3</v>
      </c>
      <c r="Q5572" s="11">
        <f>+VLOOKUP(M5572,'Dimension descriptions'!K:M,2,FALSE)</f>
        <v>50</v>
      </c>
      <c r="R5572" s="33">
        <v>50</v>
      </c>
      <c r="S5572" s="11" t="str">
        <f>+VLOOKUP(R5572,'Dimension descriptions'!K:M,3)</f>
        <v>CLASSROOM-GENERAL</v>
      </c>
      <c r="T5572" s="3" t="str">
        <f t="shared" si="695"/>
        <v>Y</v>
      </c>
      <c r="U5572" t="e">
        <f>+VLOOKUP(R5572,'FY21 P13 Allotment memo'!O:O,1,FALSE)</f>
        <v>#N/A</v>
      </c>
      <c r="V5572"/>
      <c r="W5572"/>
      <c r="X5572"/>
      <c r="Y5572"/>
      <c r="Z5572"/>
    </row>
    <row r="5573" spans="1:26">
      <c r="A5573">
        <v>21</v>
      </c>
      <c r="B5573" t="s">
        <v>7219</v>
      </c>
      <c r="C5573" t="s">
        <v>7081</v>
      </c>
      <c r="D5573">
        <v>91</v>
      </c>
      <c r="E5573">
        <v>0</v>
      </c>
      <c r="F5573">
        <v>0</v>
      </c>
      <c r="G5573" s="2">
        <f t="shared" si="690"/>
        <v>0</v>
      </c>
      <c r="H5573" s="3" t="str">
        <f t="shared" si="691"/>
        <v>21</v>
      </c>
      <c r="I5573" s="3" t="str">
        <f t="shared" si="692"/>
        <v>500</v>
      </c>
      <c r="J5573" s="3">
        <v>500</v>
      </c>
      <c r="K5573" s="3" t="str">
        <f>+VLOOKUP(J5573,'Dimension descriptions'!P:R,3,FALSE)</f>
        <v>District Office</v>
      </c>
      <c r="L5573" s="3" t="str">
        <f t="shared" si="693"/>
        <v>1050</v>
      </c>
      <c r="M5573" s="10">
        <v>1050</v>
      </c>
      <c r="N5573" s="3" t="str">
        <f t="shared" si="688"/>
        <v>2000</v>
      </c>
      <c r="O5573" s="3" t="str">
        <f t="shared" si="689"/>
        <v>580</v>
      </c>
      <c r="P5573" s="3" t="str">
        <f t="shared" si="694"/>
        <v>5</v>
      </c>
      <c r="Q5573" s="11">
        <f>+VLOOKUP(M5573,'Dimension descriptions'!K:M,2,FALSE)</f>
        <v>50</v>
      </c>
      <c r="R5573" s="33">
        <v>50</v>
      </c>
      <c r="S5573" s="11" t="str">
        <f>+VLOOKUP(R5573,'Dimension descriptions'!K:M,3)</f>
        <v>CLASSROOM-GENERAL</v>
      </c>
      <c r="T5573" s="3" t="str">
        <f t="shared" si="695"/>
        <v>Y</v>
      </c>
      <c r="U5573" t="e">
        <f>+VLOOKUP(R5573,'FY21 P13 Allotment memo'!O:O,1,FALSE)</f>
        <v>#N/A</v>
      </c>
      <c r="V5573"/>
      <c r="W5573"/>
      <c r="X5573"/>
      <c r="Y5573"/>
      <c r="Z5573"/>
    </row>
    <row r="5574" spans="1:26">
      <c r="A5574">
        <v>21</v>
      </c>
      <c r="B5574" t="s">
        <v>7220</v>
      </c>
      <c r="C5574" t="s">
        <v>1268</v>
      </c>
      <c r="D5574">
        <v>91</v>
      </c>
      <c r="E5574">
        <v>0</v>
      </c>
      <c r="F5574">
        <v>0</v>
      </c>
      <c r="G5574" s="2">
        <f t="shared" si="690"/>
        <v>0</v>
      </c>
      <c r="H5574" s="3" t="str">
        <f t="shared" si="691"/>
        <v>21</v>
      </c>
      <c r="I5574" s="3" t="str">
        <f t="shared" si="692"/>
        <v>500</v>
      </c>
      <c r="J5574" s="3">
        <v>500</v>
      </c>
      <c r="K5574" s="3" t="str">
        <f>+VLOOKUP(J5574,'Dimension descriptions'!P:R,3,FALSE)</f>
        <v>District Office</v>
      </c>
      <c r="L5574" s="3" t="str">
        <f t="shared" si="693"/>
        <v>1050</v>
      </c>
      <c r="M5574" s="10">
        <v>1050</v>
      </c>
      <c r="N5574" s="3" t="str">
        <f t="shared" ref="N5574:N5637" si="696">+MID(B5574,16,4)</f>
        <v>2000</v>
      </c>
      <c r="O5574" s="3" t="str">
        <f t="shared" ref="O5574:O5637" si="697">+RIGHT(B5574,3)</f>
        <v>610</v>
      </c>
      <c r="P5574" s="3" t="str">
        <f t="shared" si="694"/>
        <v>6</v>
      </c>
      <c r="Q5574" s="11">
        <f>+VLOOKUP(M5574,'Dimension descriptions'!K:M,2,FALSE)</f>
        <v>50</v>
      </c>
      <c r="R5574" s="33">
        <v>50</v>
      </c>
      <c r="S5574" s="11" t="str">
        <f>+VLOOKUP(R5574,'Dimension descriptions'!K:M,3)</f>
        <v>CLASSROOM-GENERAL</v>
      </c>
      <c r="T5574" s="3" t="str">
        <f t="shared" si="695"/>
        <v>Y</v>
      </c>
      <c r="U5574" t="e">
        <f>+VLOOKUP(R5574,'FY21 P13 Allotment memo'!O:O,1,FALSE)</f>
        <v>#N/A</v>
      </c>
      <c r="V5574"/>
      <c r="W5574"/>
      <c r="X5574"/>
      <c r="Y5574"/>
      <c r="Z5574"/>
    </row>
    <row r="5575" spans="1:26">
      <c r="A5575">
        <v>21</v>
      </c>
      <c r="B5575" t="s">
        <v>7221</v>
      </c>
      <c r="C5575" t="s">
        <v>7084</v>
      </c>
      <c r="D5575">
        <v>91</v>
      </c>
      <c r="E5575">
        <v>0</v>
      </c>
      <c r="F5575">
        <v>0</v>
      </c>
      <c r="G5575" s="2">
        <f t="shared" ref="G5575:G5638" si="698">+E5575-F5575</f>
        <v>0</v>
      </c>
      <c r="H5575" s="3" t="str">
        <f t="shared" ref="H5575:H5638" si="699">+LEFT(B5575,2)</f>
        <v>21</v>
      </c>
      <c r="I5575" s="3" t="str">
        <f t="shared" ref="I5575:I5638" si="700">+MID(B5575,4,3)</f>
        <v>500</v>
      </c>
      <c r="J5575" s="3">
        <v>500</v>
      </c>
      <c r="K5575" s="3" t="str">
        <f>+VLOOKUP(J5575,'Dimension descriptions'!P:R,3,FALSE)</f>
        <v>District Office</v>
      </c>
      <c r="L5575" s="3" t="str">
        <f t="shared" ref="L5575:L5638" si="701">+MID(B5575,11,4)</f>
        <v>1050</v>
      </c>
      <c r="M5575" s="10">
        <v>1050</v>
      </c>
      <c r="N5575" s="3" t="str">
        <f t="shared" si="696"/>
        <v>2000</v>
      </c>
      <c r="O5575" s="3" t="str">
        <f t="shared" si="697"/>
        <v>730</v>
      </c>
      <c r="P5575" s="3" t="str">
        <f t="shared" ref="P5575:P5638" si="702">+LEFT(O5575,1)</f>
        <v>7</v>
      </c>
      <c r="Q5575" s="11">
        <f>+VLOOKUP(M5575,'Dimension descriptions'!K:M,2,FALSE)</f>
        <v>50</v>
      </c>
      <c r="R5575" s="33">
        <v>50</v>
      </c>
      <c r="S5575" s="11" t="str">
        <f>+VLOOKUP(R5575,'Dimension descriptions'!K:M,3)</f>
        <v>CLASSROOM-GENERAL</v>
      </c>
      <c r="T5575" s="3" t="str">
        <f t="shared" ref="T5575:T5638" si="703">+IF(Q5575=M5575,"N","Y")</f>
        <v>Y</v>
      </c>
      <c r="U5575" t="e">
        <f>+VLOOKUP(R5575,'FY21 P13 Allotment memo'!O:O,1,FALSE)</f>
        <v>#N/A</v>
      </c>
      <c r="V5575"/>
      <c r="W5575"/>
      <c r="X5575"/>
      <c r="Y5575"/>
      <c r="Z5575"/>
    </row>
    <row r="5576" spans="1:26">
      <c r="A5576">
        <v>21</v>
      </c>
      <c r="B5576" t="s">
        <v>7222</v>
      </c>
      <c r="C5576" t="s">
        <v>7086</v>
      </c>
      <c r="D5576">
        <v>91</v>
      </c>
      <c r="E5576">
        <v>0</v>
      </c>
      <c r="F5576">
        <v>0</v>
      </c>
      <c r="G5576" s="2">
        <f t="shared" si="698"/>
        <v>0</v>
      </c>
      <c r="H5576" s="3" t="str">
        <f t="shared" si="699"/>
        <v>21</v>
      </c>
      <c r="I5576" s="3" t="str">
        <f t="shared" si="700"/>
        <v>500</v>
      </c>
      <c r="J5576" s="3">
        <v>500</v>
      </c>
      <c r="K5576" s="3" t="str">
        <f>+VLOOKUP(J5576,'Dimension descriptions'!P:R,3,FALSE)</f>
        <v>District Office</v>
      </c>
      <c r="L5576" s="3" t="str">
        <f t="shared" si="701"/>
        <v>1050</v>
      </c>
      <c r="M5576" s="10">
        <v>1050</v>
      </c>
      <c r="N5576" s="3" t="str">
        <f t="shared" si="696"/>
        <v>2000</v>
      </c>
      <c r="O5576" s="3" t="str">
        <f t="shared" si="697"/>
        <v>800</v>
      </c>
      <c r="P5576" s="3" t="str">
        <f t="shared" si="702"/>
        <v>8</v>
      </c>
      <c r="Q5576" s="11">
        <f>+VLOOKUP(M5576,'Dimension descriptions'!K:M,2,FALSE)</f>
        <v>50</v>
      </c>
      <c r="R5576" s="33">
        <v>50</v>
      </c>
      <c r="S5576" s="11" t="str">
        <f>+VLOOKUP(R5576,'Dimension descriptions'!K:M,3)</f>
        <v>CLASSROOM-GENERAL</v>
      </c>
      <c r="T5576" s="3" t="str">
        <f t="shared" si="703"/>
        <v>Y</v>
      </c>
      <c r="U5576" t="e">
        <f>+VLOOKUP(R5576,'FY21 P13 Allotment memo'!O:O,1,FALSE)</f>
        <v>#N/A</v>
      </c>
      <c r="V5576"/>
      <c r="W5576"/>
      <c r="X5576"/>
      <c r="Y5576"/>
      <c r="Z5576"/>
    </row>
    <row r="5577" spans="1:26">
      <c r="A5577">
        <v>21</v>
      </c>
      <c r="B5577" t="s">
        <v>7223</v>
      </c>
      <c r="C5577" t="s">
        <v>7088</v>
      </c>
      <c r="D5577">
        <v>91</v>
      </c>
      <c r="E5577">
        <v>0</v>
      </c>
      <c r="F5577">
        <v>0</v>
      </c>
      <c r="G5577" s="2">
        <f t="shared" si="698"/>
        <v>0</v>
      </c>
      <c r="H5577" s="3" t="str">
        <f t="shared" si="699"/>
        <v>21</v>
      </c>
      <c r="I5577" s="3" t="str">
        <f t="shared" si="700"/>
        <v>500</v>
      </c>
      <c r="J5577" s="3">
        <v>500</v>
      </c>
      <c r="K5577" s="3" t="str">
        <f>+VLOOKUP(J5577,'Dimension descriptions'!P:R,3,FALSE)</f>
        <v>District Office</v>
      </c>
      <c r="L5577" s="3" t="str">
        <f t="shared" si="701"/>
        <v>1050</v>
      </c>
      <c r="M5577" s="10">
        <v>1050</v>
      </c>
      <c r="N5577" s="3" t="str">
        <f t="shared" si="696"/>
        <v>2000</v>
      </c>
      <c r="O5577" s="3" t="str">
        <f t="shared" si="697"/>
        <v>810</v>
      </c>
      <c r="P5577" s="3" t="str">
        <f t="shared" si="702"/>
        <v>8</v>
      </c>
      <c r="Q5577" s="11">
        <f>+VLOOKUP(M5577,'Dimension descriptions'!K:M,2,FALSE)</f>
        <v>50</v>
      </c>
      <c r="R5577" s="33">
        <v>50</v>
      </c>
      <c r="S5577" s="11" t="str">
        <f>+VLOOKUP(R5577,'Dimension descriptions'!K:M,3)</f>
        <v>CLASSROOM-GENERAL</v>
      </c>
      <c r="T5577" s="3" t="str">
        <f t="shared" si="703"/>
        <v>Y</v>
      </c>
      <c r="U5577" t="e">
        <f>+VLOOKUP(R5577,'FY21 P13 Allotment memo'!O:O,1,FALSE)</f>
        <v>#N/A</v>
      </c>
      <c r="V5577"/>
      <c r="W5577"/>
      <c r="X5577"/>
      <c r="Y5577"/>
      <c r="Z5577"/>
    </row>
    <row r="5578" spans="1:26">
      <c r="A5578">
        <v>21</v>
      </c>
      <c r="B5578" t="s">
        <v>7224</v>
      </c>
      <c r="C5578" t="s">
        <v>7090</v>
      </c>
      <c r="D5578">
        <v>91</v>
      </c>
      <c r="E5578">
        <v>0</v>
      </c>
      <c r="F5578">
        <v>0</v>
      </c>
      <c r="G5578" s="2">
        <f t="shared" si="698"/>
        <v>0</v>
      </c>
      <c r="H5578" s="3" t="str">
        <f t="shared" si="699"/>
        <v>21</v>
      </c>
      <c r="I5578" s="3" t="str">
        <f t="shared" si="700"/>
        <v>500</v>
      </c>
      <c r="J5578" s="3">
        <v>500</v>
      </c>
      <c r="K5578" s="3" t="str">
        <f>+VLOOKUP(J5578,'Dimension descriptions'!P:R,3,FALSE)</f>
        <v>District Office</v>
      </c>
      <c r="L5578" s="3" t="str">
        <f t="shared" si="701"/>
        <v>1050</v>
      </c>
      <c r="M5578" s="10">
        <v>1050</v>
      </c>
      <c r="N5578" s="3" t="str">
        <f t="shared" si="696"/>
        <v>3300</v>
      </c>
      <c r="O5578" s="3" t="str">
        <f t="shared" si="697"/>
        <v>580</v>
      </c>
      <c r="P5578" s="3" t="str">
        <f t="shared" si="702"/>
        <v>5</v>
      </c>
      <c r="Q5578" s="11">
        <f>+VLOOKUP(M5578,'Dimension descriptions'!K:M,2,FALSE)</f>
        <v>50</v>
      </c>
      <c r="R5578" s="33">
        <v>50</v>
      </c>
      <c r="S5578" s="11" t="str">
        <f>+VLOOKUP(R5578,'Dimension descriptions'!K:M,3)</f>
        <v>CLASSROOM-GENERAL</v>
      </c>
      <c r="T5578" s="3" t="str">
        <f t="shared" si="703"/>
        <v>Y</v>
      </c>
      <c r="U5578" t="e">
        <f>+VLOOKUP(R5578,'FY21 P13 Allotment memo'!O:O,1,FALSE)</f>
        <v>#N/A</v>
      </c>
      <c r="V5578"/>
      <c r="W5578"/>
      <c r="X5578"/>
      <c r="Y5578"/>
      <c r="Z5578"/>
    </row>
    <row r="5579" spans="1:26">
      <c r="A5579">
        <v>21</v>
      </c>
      <c r="B5579" t="s">
        <v>7225</v>
      </c>
      <c r="C5579" t="s">
        <v>1268</v>
      </c>
      <c r="D5579">
        <v>91</v>
      </c>
      <c r="E5579">
        <v>0</v>
      </c>
      <c r="F5579">
        <v>0</v>
      </c>
      <c r="G5579" s="2">
        <f t="shared" si="698"/>
        <v>0</v>
      </c>
      <c r="H5579" s="3" t="str">
        <f t="shared" si="699"/>
        <v>21</v>
      </c>
      <c r="I5579" s="3" t="str">
        <f t="shared" si="700"/>
        <v>500</v>
      </c>
      <c r="J5579" s="3">
        <v>500</v>
      </c>
      <c r="K5579" s="3" t="str">
        <f>+VLOOKUP(J5579,'Dimension descriptions'!P:R,3,FALSE)</f>
        <v>District Office</v>
      </c>
      <c r="L5579" s="3" t="str">
        <f t="shared" si="701"/>
        <v>1050</v>
      </c>
      <c r="M5579" s="10">
        <v>1050</v>
      </c>
      <c r="N5579" s="3" t="str">
        <f t="shared" si="696"/>
        <v>3300</v>
      </c>
      <c r="O5579" s="3" t="str">
        <f t="shared" si="697"/>
        <v>610</v>
      </c>
      <c r="P5579" s="3" t="str">
        <f t="shared" si="702"/>
        <v>6</v>
      </c>
      <c r="Q5579" s="11">
        <f>+VLOOKUP(M5579,'Dimension descriptions'!K:M,2,FALSE)</f>
        <v>50</v>
      </c>
      <c r="R5579" s="33">
        <v>50</v>
      </c>
      <c r="S5579" s="11" t="str">
        <f>+VLOOKUP(R5579,'Dimension descriptions'!K:M,3)</f>
        <v>CLASSROOM-GENERAL</v>
      </c>
      <c r="T5579" s="3" t="str">
        <f t="shared" si="703"/>
        <v>Y</v>
      </c>
      <c r="U5579" t="e">
        <f>+VLOOKUP(R5579,'FY21 P13 Allotment memo'!O:O,1,FALSE)</f>
        <v>#N/A</v>
      </c>
      <c r="V5579"/>
      <c r="W5579"/>
      <c r="X5579"/>
      <c r="Y5579"/>
      <c r="Z5579"/>
    </row>
    <row r="5580" spans="1:26">
      <c r="A5580">
        <v>21</v>
      </c>
      <c r="B5580" t="s">
        <v>7226</v>
      </c>
      <c r="C5580" t="s">
        <v>7086</v>
      </c>
      <c r="D5580">
        <v>91</v>
      </c>
      <c r="E5580">
        <v>0</v>
      </c>
      <c r="F5580">
        <v>0</v>
      </c>
      <c r="G5580" s="2">
        <f t="shared" si="698"/>
        <v>0</v>
      </c>
      <c r="H5580" s="3" t="str">
        <f t="shared" si="699"/>
        <v>21</v>
      </c>
      <c r="I5580" s="3" t="str">
        <f t="shared" si="700"/>
        <v>500</v>
      </c>
      <c r="J5580" s="3">
        <v>500</v>
      </c>
      <c r="K5580" s="3" t="str">
        <f>+VLOOKUP(J5580,'Dimension descriptions'!P:R,3,FALSE)</f>
        <v>District Office</v>
      </c>
      <c r="L5580" s="3" t="str">
        <f t="shared" si="701"/>
        <v>1050</v>
      </c>
      <c r="M5580" s="10">
        <v>1050</v>
      </c>
      <c r="N5580" s="3" t="str">
        <f t="shared" si="696"/>
        <v>3300</v>
      </c>
      <c r="O5580" s="3" t="str">
        <f t="shared" si="697"/>
        <v>800</v>
      </c>
      <c r="P5580" s="3" t="str">
        <f t="shared" si="702"/>
        <v>8</v>
      </c>
      <c r="Q5580" s="11">
        <f>+VLOOKUP(M5580,'Dimension descriptions'!K:M,2,FALSE)</f>
        <v>50</v>
      </c>
      <c r="R5580" s="33">
        <v>50</v>
      </c>
      <c r="S5580" s="11" t="str">
        <f>+VLOOKUP(R5580,'Dimension descriptions'!K:M,3)</f>
        <v>CLASSROOM-GENERAL</v>
      </c>
      <c r="T5580" s="3" t="str">
        <f t="shared" si="703"/>
        <v>Y</v>
      </c>
      <c r="U5580" t="e">
        <f>+VLOOKUP(R5580,'FY21 P13 Allotment memo'!O:O,1,FALSE)</f>
        <v>#N/A</v>
      </c>
      <c r="V5580"/>
      <c r="W5580"/>
      <c r="X5580"/>
      <c r="Y5580"/>
      <c r="Z5580"/>
    </row>
    <row r="5581" spans="1:26">
      <c r="A5581">
        <v>21</v>
      </c>
      <c r="B5581" t="s">
        <v>7227</v>
      </c>
      <c r="C5581" t="s">
        <v>1276</v>
      </c>
      <c r="D5581">
        <v>91</v>
      </c>
      <c r="E5581">
        <v>0</v>
      </c>
      <c r="F5581">
        <v>0</v>
      </c>
      <c r="G5581" s="2">
        <f t="shared" si="698"/>
        <v>0</v>
      </c>
      <c r="H5581" s="3" t="str">
        <f t="shared" si="699"/>
        <v>21</v>
      </c>
      <c r="I5581" s="3" t="str">
        <f t="shared" si="700"/>
        <v>500</v>
      </c>
      <c r="J5581" s="3">
        <v>500</v>
      </c>
      <c r="K5581" s="3" t="str">
        <f>+VLOOKUP(J5581,'Dimension descriptions'!P:R,3,FALSE)</f>
        <v>District Office</v>
      </c>
      <c r="L5581" s="3" t="str">
        <f t="shared" si="701"/>
        <v>1050</v>
      </c>
      <c r="M5581" s="10">
        <v>1050</v>
      </c>
      <c r="N5581" s="3" t="str">
        <f t="shared" si="696"/>
        <v>3300</v>
      </c>
      <c r="O5581" s="3" t="str">
        <f t="shared" si="697"/>
        <v>810</v>
      </c>
      <c r="P5581" s="3" t="str">
        <f t="shared" si="702"/>
        <v>8</v>
      </c>
      <c r="Q5581" s="11">
        <f>+VLOOKUP(M5581,'Dimension descriptions'!K:M,2,FALSE)</f>
        <v>50</v>
      </c>
      <c r="R5581" s="33">
        <v>50</v>
      </c>
      <c r="S5581" s="11" t="str">
        <f>+VLOOKUP(R5581,'Dimension descriptions'!K:M,3)</f>
        <v>CLASSROOM-GENERAL</v>
      </c>
      <c r="T5581" s="3" t="str">
        <f t="shared" si="703"/>
        <v>Y</v>
      </c>
      <c r="U5581" t="e">
        <f>+VLOOKUP(R5581,'FY21 P13 Allotment memo'!O:O,1,FALSE)</f>
        <v>#N/A</v>
      </c>
      <c r="V5581"/>
      <c r="W5581"/>
      <c r="X5581"/>
      <c r="Y5581"/>
      <c r="Z5581"/>
    </row>
    <row r="5582" spans="1:26">
      <c r="A5582">
        <v>21</v>
      </c>
      <c r="B5582" t="s">
        <v>7228</v>
      </c>
      <c r="C5582" t="s">
        <v>1032</v>
      </c>
      <c r="D5582">
        <v>91</v>
      </c>
      <c r="E5582">
        <v>0</v>
      </c>
      <c r="F5582">
        <v>0</v>
      </c>
      <c r="G5582" s="2">
        <f t="shared" si="698"/>
        <v>0</v>
      </c>
      <c r="H5582" s="3" t="str">
        <f t="shared" si="699"/>
        <v>21</v>
      </c>
      <c r="I5582" s="3" t="str">
        <f t="shared" si="700"/>
        <v>500</v>
      </c>
      <c r="J5582" s="3">
        <v>500</v>
      </c>
      <c r="K5582" s="3" t="str">
        <f>+VLOOKUP(J5582,'Dimension descriptions'!P:R,3,FALSE)</f>
        <v>District Office</v>
      </c>
      <c r="L5582" s="3" t="str">
        <f t="shared" si="701"/>
        <v>9999</v>
      </c>
      <c r="M5582" s="10">
        <v>9999</v>
      </c>
      <c r="N5582" s="3" t="str">
        <f t="shared" si="696"/>
        <v>5210</v>
      </c>
      <c r="O5582" s="3" t="str">
        <f t="shared" si="697"/>
        <v>901</v>
      </c>
      <c r="P5582" s="3" t="str">
        <f t="shared" si="702"/>
        <v>9</v>
      </c>
      <c r="Q5582" s="11">
        <f>+VLOOKUP(M5582,'Dimension descriptions'!K:M,2,FALSE)</f>
        <v>9999</v>
      </c>
      <c r="R5582" s="33">
        <v>9999</v>
      </c>
      <c r="S5582" s="11" t="str">
        <f>+VLOOKUP(R5582,'Dimension descriptions'!K:M,3)</f>
        <v>UNDISTRIBUTED BY PROGRAM</v>
      </c>
      <c r="T5582" s="3" t="str">
        <f t="shared" si="703"/>
        <v>N</v>
      </c>
      <c r="U5582" t="e">
        <f>+VLOOKUP(R5582,'FY21 P13 Allotment memo'!O:O,1,FALSE)</f>
        <v>#N/A</v>
      </c>
      <c r="V5582"/>
      <c r="W5582"/>
      <c r="X5582"/>
      <c r="Y5582"/>
      <c r="Z5582"/>
    </row>
    <row r="5583" spans="1:26">
      <c r="A5583">
        <v>21</v>
      </c>
      <c r="B5583" t="s">
        <v>7229</v>
      </c>
      <c r="C5583" t="s">
        <v>1032</v>
      </c>
      <c r="D5583">
        <v>91</v>
      </c>
      <c r="E5583">
        <v>0</v>
      </c>
      <c r="F5583">
        <v>0</v>
      </c>
      <c r="G5583" s="2">
        <f t="shared" si="698"/>
        <v>0</v>
      </c>
      <c r="H5583" s="3" t="str">
        <f t="shared" si="699"/>
        <v>21</v>
      </c>
      <c r="I5583" s="3" t="str">
        <f t="shared" si="700"/>
        <v>500</v>
      </c>
      <c r="J5583" s="3">
        <v>500</v>
      </c>
      <c r="K5583" s="3" t="str">
        <f>+VLOOKUP(J5583,'Dimension descriptions'!P:R,3,FALSE)</f>
        <v>District Office</v>
      </c>
      <c r="L5583" s="3" t="str">
        <f t="shared" si="701"/>
        <v>9999</v>
      </c>
      <c r="M5583" s="10">
        <v>9999</v>
      </c>
      <c r="N5583" s="3" t="str">
        <f t="shared" si="696"/>
        <v>6100</v>
      </c>
      <c r="O5583" s="3" t="str">
        <f t="shared" si="697"/>
        <v>900</v>
      </c>
      <c r="P5583" s="3" t="str">
        <f t="shared" si="702"/>
        <v>9</v>
      </c>
      <c r="Q5583" s="11">
        <f>+VLOOKUP(M5583,'Dimension descriptions'!K:M,2,FALSE)</f>
        <v>9999</v>
      </c>
      <c r="R5583" s="33">
        <v>9999</v>
      </c>
      <c r="S5583" s="11" t="str">
        <f>+VLOOKUP(R5583,'Dimension descriptions'!K:M,3)</f>
        <v>UNDISTRIBUTED BY PROGRAM</v>
      </c>
      <c r="T5583" s="3" t="str">
        <f t="shared" si="703"/>
        <v>N</v>
      </c>
      <c r="U5583" t="e">
        <f>+VLOOKUP(R5583,'FY21 P13 Allotment memo'!O:O,1,FALSE)</f>
        <v>#N/A</v>
      </c>
      <c r="V5583"/>
      <c r="W5583"/>
      <c r="X5583"/>
      <c r="Y5583"/>
      <c r="Z5583"/>
    </row>
    <row r="5584" spans="1:26">
      <c r="A5584">
        <v>21</v>
      </c>
      <c r="B5584" t="s">
        <v>7230</v>
      </c>
      <c r="C5584" t="s">
        <v>1258</v>
      </c>
      <c r="D5584">
        <v>91</v>
      </c>
      <c r="E5584">
        <v>59319.01</v>
      </c>
      <c r="F5584">
        <v>0</v>
      </c>
      <c r="G5584" s="2">
        <f t="shared" si="698"/>
        <v>59319.01</v>
      </c>
      <c r="H5584" s="3" t="str">
        <f t="shared" si="699"/>
        <v>21</v>
      </c>
      <c r="I5584" s="3" t="str">
        <f t="shared" si="700"/>
        <v>704</v>
      </c>
      <c r="J5584" s="3">
        <v>704</v>
      </c>
      <c r="K5584" s="3" t="str">
        <f>+VLOOKUP(J5584,'Dimension descriptions'!P:R,3,FALSE)</f>
        <v>Logan High School</v>
      </c>
      <c r="L5584" s="3" t="str">
        <f t="shared" si="701"/>
        <v>1050</v>
      </c>
      <c r="M5584" s="10">
        <v>1050</v>
      </c>
      <c r="N5584" s="3" t="str">
        <f t="shared" si="696"/>
        <v>1000</v>
      </c>
      <c r="O5584" s="3" t="str">
        <f t="shared" si="697"/>
        <v>320</v>
      </c>
      <c r="P5584" s="3" t="str">
        <f t="shared" si="702"/>
        <v>3</v>
      </c>
      <c r="Q5584" s="11">
        <f>+VLOOKUP(M5584,'Dimension descriptions'!K:M,2,FALSE)</f>
        <v>50</v>
      </c>
      <c r="R5584" s="33">
        <v>50</v>
      </c>
      <c r="S5584" s="11" t="str">
        <f>+VLOOKUP(R5584,'Dimension descriptions'!K:M,3)</f>
        <v>CLASSROOM-GENERAL</v>
      </c>
      <c r="T5584" s="3" t="str">
        <f t="shared" si="703"/>
        <v>Y</v>
      </c>
      <c r="U5584" t="e">
        <f>+VLOOKUP(R5584,'FY21 P13 Allotment memo'!O:O,1,FALSE)</f>
        <v>#N/A</v>
      </c>
      <c r="V5584"/>
      <c r="W5584"/>
      <c r="X5584"/>
      <c r="Y5584"/>
      <c r="Z5584"/>
    </row>
    <row r="5585" spans="1:26">
      <c r="A5585">
        <v>21</v>
      </c>
      <c r="B5585" t="s">
        <v>7231</v>
      </c>
      <c r="C5585" t="s">
        <v>7071</v>
      </c>
      <c r="D5585">
        <v>91</v>
      </c>
      <c r="E5585">
        <v>0</v>
      </c>
      <c r="F5585">
        <v>0</v>
      </c>
      <c r="G5585" s="2">
        <f t="shared" si="698"/>
        <v>0</v>
      </c>
      <c r="H5585" s="3" t="str">
        <f t="shared" si="699"/>
        <v>21</v>
      </c>
      <c r="I5585" s="3" t="str">
        <f t="shared" si="700"/>
        <v>704</v>
      </c>
      <c r="J5585" s="3">
        <v>704</v>
      </c>
      <c r="K5585" s="3" t="str">
        <f>+VLOOKUP(J5585,'Dimension descriptions'!P:R,3,FALSE)</f>
        <v>Logan High School</v>
      </c>
      <c r="L5585" s="3" t="str">
        <f t="shared" si="701"/>
        <v>1050</v>
      </c>
      <c r="M5585" s="10">
        <v>1050</v>
      </c>
      <c r="N5585" s="3" t="str">
        <f t="shared" si="696"/>
        <v>1000</v>
      </c>
      <c r="O5585" s="3" t="str">
        <f t="shared" si="697"/>
        <v>430</v>
      </c>
      <c r="P5585" s="3" t="str">
        <f t="shared" si="702"/>
        <v>4</v>
      </c>
      <c r="Q5585" s="11">
        <f>+VLOOKUP(M5585,'Dimension descriptions'!K:M,2,FALSE)</f>
        <v>50</v>
      </c>
      <c r="R5585" s="33">
        <v>50</v>
      </c>
      <c r="S5585" s="11" t="str">
        <f>+VLOOKUP(R5585,'Dimension descriptions'!K:M,3)</f>
        <v>CLASSROOM-GENERAL</v>
      </c>
      <c r="T5585" s="3" t="str">
        <f t="shared" si="703"/>
        <v>Y</v>
      </c>
      <c r="U5585" t="e">
        <f>+VLOOKUP(R5585,'FY21 P13 Allotment memo'!O:O,1,FALSE)</f>
        <v>#N/A</v>
      </c>
      <c r="V5585"/>
      <c r="W5585"/>
      <c r="X5585"/>
      <c r="Y5585"/>
      <c r="Z5585"/>
    </row>
    <row r="5586" spans="1:26">
      <c r="A5586">
        <v>21</v>
      </c>
      <c r="B5586" t="s">
        <v>7232</v>
      </c>
      <c r="C5586" t="s">
        <v>7073</v>
      </c>
      <c r="D5586">
        <v>91</v>
      </c>
      <c r="E5586">
        <v>32333.58</v>
      </c>
      <c r="F5586">
        <v>0</v>
      </c>
      <c r="G5586" s="2">
        <f t="shared" si="698"/>
        <v>32333.58</v>
      </c>
      <c r="H5586" s="3" t="str">
        <f t="shared" si="699"/>
        <v>21</v>
      </c>
      <c r="I5586" s="3" t="str">
        <f t="shared" si="700"/>
        <v>704</v>
      </c>
      <c r="J5586" s="3">
        <v>704</v>
      </c>
      <c r="K5586" s="3" t="str">
        <f>+VLOOKUP(J5586,'Dimension descriptions'!P:R,3,FALSE)</f>
        <v>Logan High School</v>
      </c>
      <c r="L5586" s="3" t="str">
        <f t="shared" si="701"/>
        <v>1050</v>
      </c>
      <c r="M5586" s="10">
        <v>1050</v>
      </c>
      <c r="N5586" s="3" t="str">
        <f t="shared" si="696"/>
        <v>1000</v>
      </c>
      <c r="O5586" s="3" t="str">
        <f t="shared" si="697"/>
        <v>580</v>
      </c>
      <c r="P5586" s="3" t="str">
        <f t="shared" si="702"/>
        <v>5</v>
      </c>
      <c r="Q5586" s="11">
        <f>+VLOOKUP(M5586,'Dimension descriptions'!K:M,2,FALSE)</f>
        <v>50</v>
      </c>
      <c r="R5586" s="33">
        <v>50</v>
      </c>
      <c r="S5586" s="11" t="str">
        <f>+VLOOKUP(R5586,'Dimension descriptions'!K:M,3)</f>
        <v>CLASSROOM-GENERAL</v>
      </c>
      <c r="T5586" s="3" t="str">
        <f t="shared" si="703"/>
        <v>Y</v>
      </c>
      <c r="U5586" t="e">
        <f>+VLOOKUP(R5586,'FY21 P13 Allotment memo'!O:O,1,FALSE)</f>
        <v>#N/A</v>
      </c>
      <c r="V5586"/>
      <c r="W5586"/>
      <c r="X5586"/>
      <c r="Y5586"/>
      <c r="Z5586"/>
    </row>
    <row r="5587" spans="1:26">
      <c r="A5587">
        <v>21</v>
      </c>
      <c r="B5587" t="s">
        <v>7233</v>
      </c>
      <c r="C5587" t="s">
        <v>1268</v>
      </c>
      <c r="D5587">
        <v>91</v>
      </c>
      <c r="E5587">
        <v>762307.89</v>
      </c>
      <c r="F5587">
        <v>0</v>
      </c>
      <c r="G5587" s="2">
        <f t="shared" si="698"/>
        <v>762307.89</v>
      </c>
      <c r="H5587" s="3" t="str">
        <f t="shared" si="699"/>
        <v>21</v>
      </c>
      <c r="I5587" s="3" t="str">
        <f t="shared" si="700"/>
        <v>704</v>
      </c>
      <c r="J5587" s="3">
        <v>704</v>
      </c>
      <c r="K5587" s="3" t="str">
        <f>+VLOOKUP(J5587,'Dimension descriptions'!P:R,3,FALSE)</f>
        <v>Logan High School</v>
      </c>
      <c r="L5587" s="3" t="str">
        <f t="shared" si="701"/>
        <v>1050</v>
      </c>
      <c r="M5587" s="10">
        <v>1050</v>
      </c>
      <c r="N5587" s="3" t="str">
        <f t="shared" si="696"/>
        <v>1000</v>
      </c>
      <c r="O5587" s="3" t="str">
        <f t="shared" si="697"/>
        <v>610</v>
      </c>
      <c r="P5587" s="3" t="str">
        <f t="shared" si="702"/>
        <v>6</v>
      </c>
      <c r="Q5587" s="11">
        <f>+VLOOKUP(M5587,'Dimension descriptions'!K:M,2,FALSE)</f>
        <v>50</v>
      </c>
      <c r="R5587" s="33">
        <v>50</v>
      </c>
      <c r="S5587" s="11" t="str">
        <f>+VLOOKUP(R5587,'Dimension descriptions'!K:M,3)</f>
        <v>CLASSROOM-GENERAL</v>
      </c>
      <c r="T5587" s="3" t="str">
        <f t="shared" si="703"/>
        <v>Y</v>
      </c>
      <c r="U5587" t="e">
        <f>+VLOOKUP(R5587,'FY21 P13 Allotment memo'!O:O,1,FALSE)</f>
        <v>#N/A</v>
      </c>
      <c r="V5587"/>
      <c r="W5587"/>
      <c r="X5587"/>
      <c r="Y5587"/>
      <c r="Z5587"/>
    </row>
    <row r="5588" spans="1:26">
      <c r="A5588">
        <v>21</v>
      </c>
      <c r="B5588" t="s">
        <v>7234</v>
      </c>
      <c r="C5588" t="s">
        <v>1643</v>
      </c>
      <c r="D5588">
        <v>91</v>
      </c>
      <c r="E5588">
        <v>0</v>
      </c>
      <c r="F5588">
        <v>0</v>
      </c>
      <c r="G5588" s="2">
        <f t="shared" si="698"/>
        <v>0</v>
      </c>
      <c r="H5588" s="3" t="str">
        <f t="shared" si="699"/>
        <v>21</v>
      </c>
      <c r="I5588" s="3" t="str">
        <f t="shared" si="700"/>
        <v>704</v>
      </c>
      <c r="J5588" s="3">
        <v>704</v>
      </c>
      <c r="K5588" s="3" t="str">
        <f>+VLOOKUP(J5588,'Dimension descriptions'!P:R,3,FALSE)</f>
        <v>Logan High School</v>
      </c>
      <c r="L5588" s="3" t="str">
        <f t="shared" si="701"/>
        <v>1050</v>
      </c>
      <c r="M5588" s="10">
        <v>1050</v>
      </c>
      <c r="N5588" s="3" t="str">
        <f t="shared" si="696"/>
        <v>1000</v>
      </c>
      <c r="O5588" s="3" t="str">
        <f t="shared" si="697"/>
        <v>730</v>
      </c>
      <c r="P5588" s="3" t="str">
        <f t="shared" si="702"/>
        <v>7</v>
      </c>
      <c r="Q5588" s="11">
        <f>+VLOOKUP(M5588,'Dimension descriptions'!K:M,2,FALSE)</f>
        <v>50</v>
      </c>
      <c r="R5588" s="33">
        <v>50</v>
      </c>
      <c r="S5588" s="11" t="str">
        <f>+VLOOKUP(R5588,'Dimension descriptions'!K:M,3)</f>
        <v>CLASSROOM-GENERAL</v>
      </c>
      <c r="T5588" s="3" t="str">
        <f t="shared" si="703"/>
        <v>Y</v>
      </c>
      <c r="U5588" t="e">
        <f>+VLOOKUP(R5588,'FY21 P13 Allotment memo'!O:O,1,FALSE)</f>
        <v>#N/A</v>
      </c>
      <c r="V5588"/>
      <c r="W5588"/>
      <c r="X5588"/>
      <c r="Y5588"/>
      <c r="Z5588"/>
    </row>
    <row r="5589" spans="1:26">
      <c r="A5589">
        <v>21</v>
      </c>
      <c r="B5589" t="s">
        <v>7235</v>
      </c>
      <c r="C5589" t="s">
        <v>7077</v>
      </c>
      <c r="D5589">
        <v>91</v>
      </c>
      <c r="E5589">
        <v>0</v>
      </c>
      <c r="F5589">
        <v>0</v>
      </c>
      <c r="G5589" s="2">
        <f t="shared" si="698"/>
        <v>0</v>
      </c>
      <c r="H5589" s="3" t="str">
        <f t="shared" si="699"/>
        <v>21</v>
      </c>
      <c r="I5589" s="3" t="str">
        <f t="shared" si="700"/>
        <v>704</v>
      </c>
      <c r="J5589" s="3">
        <v>704</v>
      </c>
      <c r="K5589" s="3" t="str">
        <f>+VLOOKUP(J5589,'Dimension descriptions'!P:R,3,FALSE)</f>
        <v>Logan High School</v>
      </c>
      <c r="L5589" s="3" t="str">
        <f t="shared" si="701"/>
        <v>1050</v>
      </c>
      <c r="M5589" s="10">
        <v>1050</v>
      </c>
      <c r="N5589" s="3" t="str">
        <f t="shared" si="696"/>
        <v>1000</v>
      </c>
      <c r="O5589" s="3" t="str">
        <f t="shared" si="697"/>
        <v>800</v>
      </c>
      <c r="P5589" s="3" t="str">
        <f t="shared" si="702"/>
        <v>8</v>
      </c>
      <c r="Q5589" s="11">
        <f>+VLOOKUP(M5589,'Dimension descriptions'!K:M,2,FALSE)</f>
        <v>50</v>
      </c>
      <c r="R5589" s="33">
        <v>50</v>
      </c>
      <c r="S5589" s="11" t="str">
        <f>+VLOOKUP(R5589,'Dimension descriptions'!K:M,3)</f>
        <v>CLASSROOM-GENERAL</v>
      </c>
      <c r="T5589" s="3" t="str">
        <f t="shared" si="703"/>
        <v>Y</v>
      </c>
      <c r="U5589" t="e">
        <f>+VLOOKUP(R5589,'FY21 P13 Allotment memo'!O:O,1,FALSE)</f>
        <v>#N/A</v>
      </c>
      <c r="V5589"/>
      <c r="W5589"/>
      <c r="X5589"/>
      <c r="Y5589"/>
      <c r="Z5589"/>
    </row>
    <row r="5590" spans="1:26">
      <c r="A5590">
        <v>21</v>
      </c>
      <c r="B5590" t="s">
        <v>7236</v>
      </c>
      <c r="C5590" t="s">
        <v>1276</v>
      </c>
      <c r="D5590">
        <v>91</v>
      </c>
      <c r="E5590">
        <v>62407.08</v>
      </c>
      <c r="F5590">
        <v>0</v>
      </c>
      <c r="G5590" s="2">
        <f t="shared" si="698"/>
        <v>62407.08</v>
      </c>
      <c r="H5590" s="3" t="str">
        <f t="shared" si="699"/>
        <v>21</v>
      </c>
      <c r="I5590" s="3" t="str">
        <f t="shared" si="700"/>
        <v>704</v>
      </c>
      <c r="J5590" s="3">
        <v>704</v>
      </c>
      <c r="K5590" s="3" t="str">
        <f>+VLOOKUP(J5590,'Dimension descriptions'!P:R,3,FALSE)</f>
        <v>Logan High School</v>
      </c>
      <c r="L5590" s="3" t="str">
        <f t="shared" si="701"/>
        <v>1050</v>
      </c>
      <c r="M5590" s="10">
        <v>1050</v>
      </c>
      <c r="N5590" s="3" t="str">
        <f t="shared" si="696"/>
        <v>1000</v>
      </c>
      <c r="O5590" s="3" t="str">
        <f t="shared" si="697"/>
        <v>810</v>
      </c>
      <c r="P5590" s="3" t="str">
        <f t="shared" si="702"/>
        <v>8</v>
      </c>
      <c r="Q5590" s="11">
        <f>+VLOOKUP(M5590,'Dimension descriptions'!K:M,2,FALSE)</f>
        <v>50</v>
      </c>
      <c r="R5590" s="33">
        <v>50</v>
      </c>
      <c r="S5590" s="11" t="str">
        <f>+VLOOKUP(R5590,'Dimension descriptions'!K:M,3)</f>
        <v>CLASSROOM-GENERAL</v>
      </c>
      <c r="T5590" s="3" t="str">
        <f t="shared" si="703"/>
        <v>Y</v>
      </c>
      <c r="U5590" t="e">
        <f>+VLOOKUP(R5590,'FY21 P13 Allotment memo'!O:O,1,FALSE)</f>
        <v>#N/A</v>
      </c>
      <c r="V5590"/>
      <c r="W5590"/>
      <c r="X5590"/>
      <c r="Y5590"/>
      <c r="Z5590"/>
    </row>
    <row r="5591" spans="1:26">
      <c r="A5591">
        <v>21</v>
      </c>
      <c r="B5591" t="s">
        <v>7237</v>
      </c>
      <c r="C5591" t="s">
        <v>1258</v>
      </c>
      <c r="D5591">
        <v>91</v>
      </c>
      <c r="E5591">
        <v>0</v>
      </c>
      <c r="F5591">
        <v>0</v>
      </c>
      <c r="G5591" s="2">
        <f t="shared" si="698"/>
        <v>0</v>
      </c>
      <c r="H5591" s="3" t="str">
        <f t="shared" si="699"/>
        <v>21</v>
      </c>
      <c r="I5591" s="3" t="str">
        <f t="shared" si="700"/>
        <v>704</v>
      </c>
      <c r="J5591" s="3">
        <v>704</v>
      </c>
      <c r="K5591" s="3" t="str">
        <f>+VLOOKUP(J5591,'Dimension descriptions'!P:R,3,FALSE)</f>
        <v>Logan High School</v>
      </c>
      <c r="L5591" s="3" t="str">
        <f t="shared" si="701"/>
        <v>1050</v>
      </c>
      <c r="M5591" s="10">
        <v>1050</v>
      </c>
      <c r="N5591" s="3" t="str">
        <f t="shared" si="696"/>
        <v>2000</v>
      </c>
      <c r="O5591" s="3" t="str">
        <f t="shared" si="697"/>
        <v>320</v>
      </c>
      <c r="P5591" s="3" t="str">
        <f t="shared" si="702"/>
        <v>3</v>
      </c>
      <c r="Q5591" s="11">
        <f>+VLOOKUP(M5591,'Dimension descriptions'!K:M,2,FALSE)</f>
        <v>50</v>
      </c>
      <c r="R5591" s="33">
        <v>50</v>
      </c>
      <c r="S5591" s="11" t="str">
        <f>+VLOOKUP(R5591,'Dimension descriptions'!K:M,3)</f>
        <v>CLASSROOM-GENERAL</v>
      </c>
      <c r="T5591" s="3" t="str">
        <f t="shared" si="703"/>
        <v>Y</v>
      </c>
      <c r="U5591" t="e">
        <f>+VLOOKUP(R5591,'FY21 P13 Allotment memo'!O:O,1,FALSE)</f>
        <v>#N/A</v>
      </c>
      <c r="V5591"/>
      <c r="W5591"/>
      <c r="X5591"/>
      <c r="Y5591"/>
      <c r="Z5591"/>
    </row>
    <row r="5592" spans="1:26">
      <c r="A5592">
        <v>21</v>
      </c>
      <c r="B5592" t="s">
        <v>7238</v>
      </c>
      <c r="C5592" t="s">
        <v>7081</v>
      </c>
      <c r="D5592">
        <v>91</v>
      </c>
      <c r="E5592">
        <v>0</v>
      </c>
      <c r="F5592">
        <v>0</v>
      </c>
      <c r="G5592" s="2">
        <f t="shared" si="698"/>
        <v>0</v>
      </c>
      <c r="H5592" s="3" t="str">
        <f t="shared" si="699"/>
        <v>21</v>
      </c>
      <c r="I5592" s="3" t="str">
        <f t="shared" si="700"/>
        <v>704</v>
      </c>
      <c r="J5592" s="3">
        <v>704</v>
      </c>
      <c r="K5592" s="3" t="str">
        <f>+VLOOKUP(J5592,'Dimension descriptions'!P:R,3,FALSE)</f>
        <v>Logan High School</v>
      </c>
      <c r="L5592" s="3" t="str">
        <f t="shared" si="701"/>
        <v>1050</v>
      </c>
      <c r="M5592" s="10">
        <v>1050</v>
      </c>
      <c r="N5592" s="3" t="str">
        <f t="shared" si="696"/>
        <v>2000</v>
      </c>
      <c r="O5592" s="3" t="str">
        <f t="shared" si="697"/>
        <v>580</v>
      </c>
      <c r="P5592" s="3" t="str">
        <f t="shared" si="702"/>
        <v>5</v>
      </c>
      <c r="Q5592" s="11">
        <f>+VLOOKUP(M5592,'Dimension descriptions'!K:M,2,FALSE)</f>
        <v>50</v>
      </c>
      <c r="R5592" s="33">
        <v>50</v>
      </c>
      <c r="S5592" s="11" t="str">
        <f>+VLOOKUP(R5592,'Dimension descriptions'!K:M,3)</f>
        <v>CLASSROOM-GENERAL</v>
      </c>
      <c r="T5592" s="3" t="str">
        <f t="shared" si="703"/>
        <v>Y</v>
      </c>
      <c r="U5592" t="e">
        <f>+VLOOKUP(R5592,'FY21 P13 Allotment memo'!O:O,1,FALSE)</f>
        <v>#N/A</v>
      </c>
      <c r="V5592"/>
      <c r="W5592"/>
      <c r="X5592"/>
      <c r="Y5592"/>
      <c r="Z5592"/>
    </row>
    <row r="5593" spans="1:26">
      <c r="A5593">
        <v>21</v>
      </c>
      <c r="B5593" t="s">
        <v>7239</v>
      </c>
      <c r="C5593" t="s">
        <v>1268</v>
      </c>
      <c r="D5593">
        <v>91</v>
      </c>
      <c r="E5593">
        <v>0</v>
      </c>
      <c r="F5593">
        <v>0</v>
      </c>
      <c r="G5593" s="2">
        <f t="shared" si="698"/>
        <v>0</v>
      </c>
      <c r="H5593" s="3" t="str">
        <f t="shared" si="699"/>
        <v>21</v>
      </c>
      <c r="I5593" s="3" t="str">
        <f t="shared" si="700"/>
        <v>704</v>
      </c>
      <c r="J5593" s="3">
        <v>704</v>
      </c>
      <c r="K5593" s="3" t="str">
        <f>+VLOOKUP(J5593,'Dimension descriptions'!P:R,3,FALSE)</f>
        <v>Logan High School</v>
      </c>
      <c r="L5593" s="3" t="str">
        <f t="shared" si="701"/>
        <v>1050</v>
      </c>
      <c r="M5593" s="10">
        <v>1050</v>
      </c>
      <c r="N5593" s="3" t="str">
        <f t="shared" si="696"/>
        <v>2000</v>
      </c>
      <c r="O5593" s="3" t="str">
        <f t="shared" si="697"/>
        <v>610</v>
      </c>
      <c r="P5593" s="3" t="str">
        <f t="shared" si="702"/>
        <v>6</v>
      </c>
      <c r="Q5593" s="11">
        <f>+VLOOKUP(M5593,'Dimension descriptions'!K:M,2,FALSE)</f>
        <v>50</v>
      </c>
      <c r="R5593" s="33">
        <v>50</v>
      </c>
      <c r="S5593" s="11" t="str">
        <f>+VLOOKUP(R5593,'Dimension descriptions'!K:M,3)</f>
        <v>CLASSROOM-GENERAL</v>
      </c>
      <c r="T5593" s="3" t="str">
        <f t="shared" si="703"/>
        <v>Y</v>
      </c>
      <c r="U5593" t="e">
        <f>+VLOOKUP(R5593,'FY21 P13 Allotment memo'!O:O,1,FALSE)</f>
        <v>#N/A</v>
      </c>
      <c r="V5593"/>
      <c r="W5593"/>
      <c r="X5593"/>
      <c r="Y5593"/>
      <c r="Z5593"/>
    </row>
    <row r="5594" spans="1:26">
      <c r="A5594">
        <v>21</v>
      </c>
      <c r="B5594" t="s">
        <v>7240</v>
      </c>
      <c r="C5594" t="s">
        <v>7084</v>
      </c>
      <c r="D5594">
        <v>91</v>
      </c>
      <c r="E5594">
        <v>0</v>
      </c>
      <c r="F5594">
        <v>0</v>
      </c>
      <c r="G5594" s="2">
        <f t="shared" si="698"/>
        <v>0</v>
      </c>
      <c r="H5594" s="3" t="str">
        <f t="shared" si="699"/>
        <v>21</v>
      </c>
      <c r="I5594" s="3" t="str">
        <f t="shared" si="700"/>
        <v>704</v>
      </c>
      <c r="J5594" s="3">
        <v>704</v>
      </c>
      <c r="K5594" s="3" t="str">
        <f>+VLOOKUP(J5594,'Dimension descriptions'!P:R,3,FALSE)</f>
        <v>Logan High School</v>
      </c>
      <c r="L5594" s="3" t="str">
        <f t="shared" si="701"/>
        <v>1050</v>
      </c>
      <c r="M5594" s="10">
        <v>1050</v>
      </c>
      <c r="N5594" s="3" t="str">
        <f t="shared" si="696"/>
        <v>2000</v>
      </c>
      <c r="O5594" s="3" t="str">
        <f t="shared" si="697"/>
        <v>730</v>
      </c>
      <c r="P5594" s="3" t="str">
        <f t="shared" si="702"/>
        <v>7</v>
      </c>
      <c r="Q5594" s="11">
        <f>+VLOOKUP(M5594,'Dimension descriptions'!K:M,2,FALSE)</f>
        <v>50</v>
      </c>
      <c r="R5594" s="33">
        <v>50</v>
      </c>
      <c r="S5594" s="11" t="str">
        <f>+VLOOKUP(R5594,'Dimension descriptions'!K:M,3)</f>
        <v>CLASSROOM-GENERAL</v>
      </c>
      <c r="T5594" s="3" t="str">
        <f t="shared" si="703"/>
        <v>Y</v>
      </c>
      <c r="U5594" t="e">
        <f>+VLOOKUP(R5594,'FY21 P13 Allotment memo'!O:O,1,FALSE)</f>
        <v>#N/A</v>
      </c>
      <c r="V5594"/>
      <c r="W5594"/>
      <c r="X5594"/>
      <c r="Y5594"/>
      <c r="Z5594"/>
    </row>
    <row r="5595" spans="1:26">
      <c r="A5595">
        <v>21</v>
      </c>
      <c r="B5595" t="s">
        <v>7241</v>
      </c>
      <c r="C5595" t="s">
        <v>7086</v>
      </c>
      <c r="D5595">
        <v>91</v>
      </c>
      <c r="E5595">
        <v>0</v>
      </c>
      <c r="F5595">
        <v>0</v>
      </c>
      <c r="G5595" s="2">
        <f t="shared" si="698"/>
        <v>0</v>
      </c>
      <c r="H5595" s="3" t="str">
        <f t="shared" si="699"/>
        <v>21</v>
      </c>
      <c r="I5595" s="3" t="str">
        <f t="shared" si="700"/>
        <v>704</v>
      </c>
      <c r="J5595" s="3">
        <v>704</v>
      </c>
      <c r="K5595" s="3" t="str">
        <f>+VLOOKUP(J5595,'Dimension descriptions'!P:R,3,FALSE)</f>
        <v>Logan High School</v>
      </c>
      <c r="L5595" s="3" t="str">
        <f t="shared" si="701"/>
        <v>1050</v>
      </c>
      <c r="M5595" s="10">
        <v>1050</v>
      </c>
      <c r="N5595" s="3" t="str">
        <f t="shared" si="696"/>
        <v>2000</v>
      </c>
      <c r="O5595" s="3" t="str">
        <f t="shared" si="697"/>
        <v>800</v>
      </c>
      <c r="P5595" s="3" t="str">
        <f t="shared" si="702"/>
        <v>8</v>
      </c>
      <c r="Q5595" s="11">
        <f>+VLOOKUP(M5595,'Dimension descriptions'!K:M,2,FALSE)</f>
        <v>50</v>
      </c>
      <c r="R5595" s="33">
        <v>50</v>
      </c>
      <c r="S5595" s="11" t="str">
        <f>+VLOOKUP(R5595,'Dimension descriptions'!K:M,3)</f>
        <v>CLASSROOM-GENERAL</v>
      </c>
      <c r="T5595" s="3" t="str">
        <f t="shared" si="703"/>
        <v>Y</v>
      </c>
      <c r="U5595" t="e">
        <f>+VLOOKUP(R5595,'FY21 P13 Allotment memo'!O:O,1,FALSE)</f>
        <v>#N/A</v>
      </c>
      <c r="V5595"/>
      <c r="W5595"/>
      <c r="X5595"/>
      <c r="Y5595"/>
      <c r="Z5595"/>
    </row>
    <row r="5596" spans="1:26">
      <c r="A5596">
        <v>21</v>
      </c>
      <c r="B5596" t="s">
        <v>7242</v>
      </c>
      <c r="C5596" t="s">
        <v>7088</v>
      </c>
      <c r="D5596">
        <v>91</v>
      </c>
      <c r="E5596">
        <v>0</v>
      </c>
      <c r="F5596">
        <v>0</v>
      </c>
      <c r="G5596" s="2">
        <f t="shared" si="698"/>
        <v>0</v>
      </c>
      <c r="H5596" s="3" t="str">
        <f t="shared" si="699"/>
        <v>21</v>
      </c>
      <c r="I5596" s="3" t="str">
        <f t="shared" si="700"/>
        <v>704</v>
      </c>
      <c r="J5596" s="3">
        <v>704</v>
      </c>
      <c r="K5596" s="3" t="str">
        <f>+VLOOKUP(J5596,'Dimension descriptions'!P:R,3,FALSE)</f>
        <v>Logan High School</v>
      </c>
      <c r="L5596" s="3" t="str">
        <f t="shared" si="701"/>
        <v>1050</v>
      </c>
      <c r="M5596" s="10">
        <v>1050</v>
      </c>
      <c r="N5596" s="3" t="str">
        <f t="shared" si="696"/>
        <v>2000</v>
      </c>
      <c r="O5596" s="3" t="str">
        <f t="shared" si="697"/>
        <v>810</v>
      </c>
      <c r="P5596" s="3" t="str">
        <f t="shared" si="702"/>
        <v>8</v>
      </c>
      <c r="Q5596" s="11">
        <f>+VLOOKUP(M5596,'Dimension descriptions'!K:M,2,FALSE)</f>
        <v>50</v>
      </c>
      <c r="R5596" s="33">
        <v>50</v>
      </c>
      <c r="S5596" s="11" t="str">
        <f>+VLOOKUP(R5596,'Dimension descriptions'!K:M,3)</f>
        <v>CLASSROOM-GENERAL</v>
      </c>
      <c r="T5596" s="3" t="str">
        <f t="shared" si="703"/>
        <v>Y</v>
      </c>
      <c r="U5596" t="e">
        <f>+VLOOKUP(R5596,'FY21 P13 Allotment memo'!O:O,1,FALSE)</f>
        <v>#N/A</v>
      </c>
      <c r="V5596"/>
      <c r="W5596"/>
      <c r="X5596"/>
      <c r="Y5596"/>
      <c r="Z5596"/>
    </row>
    <row r="5597" spans="1:26">
      <c r="A5597">
        <v>21</v>
      </c>
      <c r="B5597" t="s">
        <v>7243</v>
      </c>
      <c r="C5597" t="s">
        <v>1258</v>
      </c>
      <c r="D5597">
        <v>91</v>
      </c>
      <c r="E5597">
        <v>5101.5600000000004</v>
      </c>
      <c r="F5597">
        <v>0</v>
      </c>
      <c r="G5597" s="2">
        <f t="shared" si="698"/>
        <v>5101.5600000000004</v>
      </c>
      <c r="H5597" s="3" t="str">
        <f t="shared" si="699"/>
        <v>21</v>
      </c>
      <c r="I5597" s="3" t="str">
        <f t="shared" si="700"/>
        <v>704</v>
      </c>
      <c r="J5597" s="3">
        <v>704</v>
      </c>
      <c r="K5597" s="3" t="str">
        <f>+VLOOKUP(J5597,'Dimension descriptions'!P:R,3,FALSE)</f>
        <v>Logan High School</v>
      </c>
      <c r="L5597" s="3" t="str">
        <f t="shared" si="701"/>
        <v>1050</v>
      </c>
      <c r="M5597" s="10">
        <v>1050</v>
      </c>
      <c r="N5597" s="3" t="str">
        <f t="shared" si="696"/>
        <v>2100</v>
      </c>
      <c r="O5597" s="3" t="str">
        <f t="shared" si="697"/>
        <v>340</v>
      </c>
      <c r="P5597" s="3" t="str">
        <f t="shared" si="702"/>
        <v>3</v>
      </c>
      <c r="Q5597" s="11">
        <f>+VLOOKUP(M5597,'Dimension descriptions'!K:M,2,FALSE)</f>
        <v>50</v>
      </c>
      <c r="R5597" s="33">
        <v>50</v>
      </c>
      <c r="S5597" s="11" t="str">
        <f>+VLOOKUP(R5597,'Dimension descriptions'!K:M,3)</f>
        <v>CLASSROOM-GENERAL</v>
      </c>
      <c r="T5597" s="3" t="str">
        <f t="shared" si="703"/>
        <v>Y</v>
      </c>
      <c r="U5597" t="e">
        <f>+VLOOKUP(R5597,'FY21 P13 Allotment memo'!O:O,1,FALSE)</f>
        <v>#N/A</v>
      </c>
      <c r="V5597"/>
      <c r="W5597"/>
      <c r="X5597"/>
      <c r="Y5597"/>
      <c r="Z5597"/>
    </row>
    <row r="5598" spans="1:26">
      <c r="A5598">
        <v>21</v>
      </c>
      <c r="B5598" t="s">
        <v>7244</v>
      </c>
      <c r="C5598" t="s">
        <v>7081</v>
      </c>
      <c r="D5598">
        <v>91</v>
      </c>
      <c r="E5598">
        <v>9140.2000000000007</v>
      </c>
      <c r="F5598">
        <v>0</v>
      </c>
      <c r="G5598" s="2">
        <f t="shared" si="698"/>
        <v>9140.2000000000007</v>
      </c>
      <c r="H5598" s="3" t="str">
        <f t="shared" si="699"/>
        <v>21</v>
      </c>
      <c r="I5598" s="3" t="str">
        <f t="shared" si="700"/>
        <v>704</v>
      </c>
      <c r="J5598" s="3">
        <v>704</v>
      </c>
      <c r="K5598" s="3" t="str">
        <f>+VLOOKUP(J5598,'Dimension descriptions'!P:R,3,FALSE)</f>
        <v>Logan High School</v>
      </c>
      <c r="L5598" s="3" t="str">
        <f t="shared" si="701"/>
        <v>1050</v>
      </c>
      <c r="M5598" s="10">
        <v>1050</v>
      </c>
      <c r="N5598" s="3" t="str">
        <f t="shared" si="696"/>
        <v>2100</v>
      </c>
      <c r="O5598" s="3" t="str">
        <f t="shared" si="697"/>
        <v>580</v>
      </c>
      <c r="P5598" s="3" t="str">
        <f t="shared" si="702"/>
        <v>5</v>
      </c>
      <c r="Q5598" s="11">
        <f>+VLOOKUP(M5598,'Dimension descriptions'!K:M,2,FALSE)</f>
        <v>50</v>
      </c>
      <c r="R5598" s="33">
        <v>50</v>
      </c>
      <c r="S5598" s="11" t="str">
        <f>+VLOOKUP(R5598,'Dimension descriptions'!K:M,3)</f>
        <v>CLASSROOM-GENERAL</v>
      </c>
      <c r="T5598" s="3" t="str">
        <f t="shared" si="703"/>
        <v>Y</v>
      </c>
      <c r="U5598" t="e">
        <f>+VLOOKUP(R5598,'FY21 P13 Allotment memo'!O:O,1,FALSE)</f>
        <v>#N/A</v>
      </c>
      <c r="V5598"/>
      <c r="W5598"/>
      <c r="X5598"/>
      <c r="Y5598"/>
      <c r="Z5598"/>
    </row>
    <row r="5599" spans="1:26">
      <c r="A5599">
        <v>21</v>
      </c>
      <c r="B5599" t="s">
        <v>7245</v>
      </c>
      <c r="C5599" t="s">
        <v>1268</v>
      </c>
      <c r="D5599">
        <v>91</v>
      </c>
      <c r="E5599">
        <v>1941.58</v>
      </c>
      <c r="F5599">
        <v>0</v>
      </c>
      <c r="G5599" s="2">
        <f t="shared" si="698"/>
        <v>1941.58</v>
      </c>
      <c r="H5599" s="3" t="str">
        <f t="shared" si="699"/>
        <v>21</v>
      </c>
      <c r="I5599" s="3" t="str">
        <f t="shared" si="700"/>
        <v>704</v>
      </c>
      <c r="J5599" s="3">
        <v>704</v>
      </c>
      <c r="K5599" s="3" t="str">
        <f>+VLOOKUP(J5599,'Dimension descriptions'!P:R,3,FALSE)</f>
        <v>Logan High School</v>
      </c>
      <c r="L5599" s="3" t="str">
        <f t="shared" si="701"/>
        <v>1050</v>
      </c>
      <c r="M5599" s="10">
        <v>1050</v>
      </c>
      <c r="N5599" s="3" t="str">
        <f t="shared" si="696"/>
        <v>2100</v>
      </c>
      <c r="O5599" s="3" t="str">
        <f t="shared" si="697"/>
        <v>610</v>
      </c>
      <c r="P5599" s="3" t="str">
        <f t="shared" si="702"/>
        <v>6</v>
      </c>
      <c r="Q5599" s="11">
        <f>+VLOOKUP(M5599,'Dimension descriptions'!K:M,2,FALSE)</f>
        <v>50</v>
      </c>
      <c r="R5599" s="33">
        <v>50</v>
      </c>
      <c r="S5599" s="11" t="str">
        <f>+VLOOKUP(R5599,'Dimension descriptions'!K:M,3)</f>
        <v>CLASSROOM-GENERAL</v>
      </c>
      <c r="T5599" s="3" t="str">
        <f t="shared" si="703"/>
        <v>Y</v>
      </c>
      <c r="U5599" t="e">
        <f>+VLOOKUP(R5599,'FY21 P13 Allotment memo'!O:O,1,FALSE)</f>
        <v>#N/A</v>
      </c>
      <c r="V5599"/>
      <c r="W5599"/>
      <c r="X5599"/>
      <c r="Y5599"/>
      <c r="Z5599"/>
    </row>
    <row r="5600" spans="1:26">
      <c r="A5600">
        <v>21</v>
      </c>
      <c r="B5600" t="s">
        <v>7246</v>
      </c>
      <c r="C5600" t="s">
        <v>7090</v>
      </c>
      <c r="D5600">
        <v>91</v>
      </c>
      <c r="E5600">
        <v>0</v>
      </c>
      <c r="F5600">
        <v>0</v>
      </c>
      <c r="G5600" s="2">
        <f t="shared" si="698"/>
        <v>0</v>
      </c>
      <c r="H5600" s="3" t="str">
        <f t="shared" si="699"/>
        <v>21</v>
      </c>
      <c r="I5600" s="3" t="str">
        <f t="shared" si="700"/>
        <v>704</v>
      </c>
      <c r="J5600" s="3">
        <v>704</v>
      </c>
      <c r="K5600" s="3" t="str">
        <f>+VLOOKUP(J5600,'Dimension descriptions'!P:R,3,FALSE)</f>
        <v>Logan High School</v>
      </c>
      <c r="L5600" s="3" t="str">
        <f t="shared" si="701"/>
        <v>1050</v>
      </c>
      <c r="M5600" s="10">
        <v>1050</v>
      </c>
      <c r="N5600" s="3" t="str">
        <f t="shared" si="696"/>
        <v>3300</v>
      </c>
      <c r="O5600" s="3" t="str">
        <f t="shared" si="697"/>
        <v>580</v>
      </c>
      <c r="P5600" s="3" t="str">
        <f t="shared" si="702"/>
        <v>5</v>
      </c>
      <c r="Q5600" s="11">
        <f>+VLOOKUP(M5600,'Dimension descriptions'!K:M,2,FALSE)</f>
        <v>50</v>
      </c>
      <c r="R5600" s="33">
        <v>50</v>
      </c>
      <c r="S5600" s="11" t="str">
        <f>+VLOOKUP(R5600,'Dimension descriptions'!K:M,3)</f>
        <v>CLASSROOM-GENERAL</v>
      </c>
      <c r="T5600" s="3" t="str">
        <f t="shared" si="703"/>
        <v>Y</v>
      </c>
      <c r="U5600" t="e">
        <f>+VLOOKUP(R5600,'FY21 P13 Allotment memo'!O:O,1,FALSE)</f>
        <v>#N/A</v>
      </c>
      <c r="V5600"/>
      <c r="W5600"/>
      <c r="X5600"/>
      <c r="Y5600"/>
      <c r="Z5600"/>
    </row>
    <row r="5601" spans="1:26">
      <c r="A5601">
        <v>21</v>
      </c>
      <c r="B5601" t="s">
        <v>7247</v>
      </c>
      <c r="C5601" t="s">
        <v>1268</v>
      </c>
      <c r="D5601">
        <v>91</v>
      </c>
      <c r="E5601">
        <v>0</v>
      </c>
      <c r="F5601">
        <v>0</v>
      </c>
      <c r="G5601" s="2">
        <f t="shared" si="698"/>
        <v>0</v>
      </c>
      <c r="H5601" s="3" t="str">
        <f t="shared" si="699"/>
        <v>21</v>
      </c>
      <c r="I5601" s="3" t="str">
        <f t="shared" si="700"/>
        <v>704</v>
      </c>
      <c r="J5601" s="3">
        <v>704</v>
      </c>
      <c r="K5601" s="3" t="str">
        <f>+VLOOKUP(J5601,'Dimension descriptions'!P:R,3,FALSE)</f>
        <v>Logan High School</v>
      </c>
      <c r="L5601" s="3" t="str">
        <f t="shared" si="701"/>
        <v>1050</v>
      </c>
      <c r="M5601" s="10">
        <v>1050</v>
      </c>
      <c r="N5601" s="3" t="str">
        <f t="shared" si="696"/>
        <v>3300</v>
      </c>
      <c r="O5601" s="3" t="str">
        <f t="shared" si="697"/>
        <v>610</v>
      </c>
      <c r="P5601" s="3" t="str">
        <f t="shared" si="702"/>
        <v>6</v>
      </c>
      <c r="Q5601" s="11">
        <f>+VLOOKUP(M5601,'Dimension descriptions'!K:M,2,FALSE)</f>
        <v>50</v>
      </c>
      <c r="R5601" s="33">
        <v>50</v>
      </c>
      <c r="S5601" s="11" t="str">
        <f>+VLOOKUP(R5601,'Dimension descriptions'!K:M,3)</f>
        <v>CLASSROOM-GENERAL</v>
      </c>
      <c r="T5601" s="3" t="str">
        <f t="shared" si="703"/>
        <v>Y</v>
      </c>
      <c r="U5601" t="e">
        <f>+VLOOKUP(R5601,'FY21 P13 Allotment memo'!O:O,1,FALSE)</f>
        <v>#N/A</v>
      </c>
      <c r="V5601"/>
      <c r="W5601"/>
      <c r="X5601"/>
      <c r="Y5601"/>
      <c r="Z5601"/>
    </row>
    <row r="5602" spans="1:26">
      <c r="A5602">
        <v>21</v>
      </c>
      <c r="B5602" t="s">
        <v>7248</v>
      </c>
      <c r="C5602" t="s">
        <v>7086</v>
      </c>
      <c r="D5602">
        <v>91</v>
      </c>
      <c r="E5602">
        <v>0</v>
      </c>
      <c r="F5602">
        <v>0</v>
      </c>
      <c r="G5602" s="2">
        <f t="shared" si="698"/>
        <v>0</v>
      </c>
      <c r="H5602" s="3" t="str">
        <f t="shared" si="699"/>
        <v>21</v>
      </c>
      <c r="I5602" s="3" t="str">
        <f t="shared" si="700"/>
        <v>704</v>
      </c>
      <c r="J5602" s="3">
        <v>704</v>
      </c>
      <c r="K5602" s="3" t="str">
        <f>+VLOOKUP(J5602,'Dimension descriptions'!P:R,3,FALSE)</f>
        <v>Logan High School</v>
      </c>
      <c r="L5602" s="3" t="str">
        <f t="shared" si="701"/>
        <v>1050</v>
      </c>
      <c r="M5602" s="10">
        <v>1050</v>
      </c>
      <c r="N5602" s="3" t="str">
        <f t="shared" si="696"/>
        <v>3300</v>
      </c>
      <c r="O5602" s="3" t="str">
        <f t="shared" si="697"/>
        <v>800</v>
      </c>
      <c r="P5602" s="3" t="str">
        <f t="shared" si="702"/>
        <v>8</v>
      </c>
      <c r="Q5602" s="11">
        <f>+VLOOKUP(M5602,'Dimension descriptions'!K:M,2,FALSE)</f>
        <v>50</v>
      </c>
      <c r="R5602" s="33">
        <v>50</v>
      </c>
      <c r="S5602" s="11" t="str">
        <f>+VLOOKUP(R5602,'Dimension descriptions'!K:M,3)</f>
        <v>CLASSROOM-GENERAL</v>
      </c>
      <c r="T5602" s="3" t="str">
        <f t="shared" si="703"/>
        <v>Y</v>
      </c>
      <c r="U5602" t="e">
        <f>+VLOOKUP(R5602,'FY21 P13 Allotment memo'!O:O,1,FALSE)</f>
        <v>#N/A</v>
      </c>
      <c r="V5602"/>
      <c r="W5602"/>
      <c r="X5602"/>
      <c r="Y5602"/>
      <c r="Z5602"/>
    </row>
    <row r="5603" spans="1:26">
      <c r="A5603">
        <v>21</v>
      </c>
      <c r="B5603" t="s">
        <v>7249</v>
      </c>
      <c r="C5603" t="s">
        <v>1276</v>
      </c>
      <c r="D5603">
        <v>91</v>
      </c>
      <c r="E5603">
        <v>0</v>
      </c>
      <c r="F5603">
        <v>0</v>
      </c>
      <c r="G5603" s="2">
        <f t="shared" si="698"/>
        <v>0</v>
      </c>
      <c r="H5603" s="3" t="str">
        <f t="shared" si="699"/>
        <v>21</v>
      </c>
      <c r="I5603" s="3" t="str">
        <f t="shared" si="700"/>
        <v>704</v>
      </c>
      <c r="J5603" s="3">
        <v>704</v>
      </c>
      <c r="K5603" s="3" t="str">
        <f>+VLOOKUP(J5603,'Dimension descriptions'!P:R,3,FALSE)</f>
        <v>Logan High School</v>
      </c>
      <c r="L5603" s="3" t="str">
        <f t="shared" si="701"/>
        <v>1050</v>
      </c>
      <c r="M5603" s="10">
        <v>1050</v>
      </c>
      <c r="N5603" s="3" t="str">
        <f t="shared" si="696"/>
        <v>3300</v>
      </c>
      <c r="O5603" s="3" t="str">
        <f t="shared" si="697"/>
        <v>810</v>
      </c>
      <c r="P5603" s="3" t="str">
        <f t="shared" si="702"/>
        <v>8</v>
      </c>
      <c r="Q5603" s="11">
        <f>+VLOOKUP(M5603,'Dimension descriptions'!K:M,2,FALSE)</f>
        <v>50</v>
      </c>
      <c r="R5603" s="33">
        <v>50</v>
      </c>
      <c r="S5603" s="11" t="str">
        <f>+VLOOKUP(R5603,'Dimension descriptions'!K:M,3)</f>
        <v>CLASSROOM-GENERAL</v>
      </c>
      <c r="T5603" s="3" t="str">
        <f t="shared" si="703"/>
        <v>Y</v>
      </c>
      <c r="U5603" t="e">
        <f>+VLOOKUP(R5603,'FY21 P13 Allotment memo'!O:O,1,FALSE)</f>
        <v>#N/A</v>
      </c>
      <c r="V5603"/>
      <c r="W5603"/>
      <c r="X5603"/>
      <c r="Y5603"/>
      <c r="Z5603"/>
    </row>
    <row r="5604" spans="1:26">
      <c r="A5604">
        <v>21</v>
      </c>
      <c r="B5604" t="s">
        <v>7250</v>
      </c>
      <c r="C5604" t="s">
        <v>1032</v>
      </c>
      <c r="D5604">
        <v>91</v>
      </c>
      <c r="E5604">
        <v>0</v>
      </c>
      <c r="F5604">
        <v>0</v>
      </c>
      <c r="G5604" s="2">
        <f t="shared" si="698"/>
        <v>0</v>
      </c>
      <c r="H5604" s="3" t="str">
        <f t="shared" si="699"/>
        <v>21</v>
      </c>
      <c r="I5604" s="3" t="str">
        <f t="shared" si="700"/>
        <v>704</v>
      </c>
      <c r="J5604" s="3">
        <v>704</v>
      </c>
      <c r="K5604" s="3" t="str">
        <f>+VLOOKUP(J5604,'Dimension descriptions'!P:R,3,FALSE)</f>
        <v>Logan High School</v>
      </c>
      <c r="L5604" s="3" t="str">
        <f t="shared" si="701"/>
        <v>9999</v>
      </c>
      <c r="M5604" s="10">
        <v>9999</v>
      </c>
      <c r="N5604" s="3" t="str">
        <f t="shared" si="696"/>
        <v>6100</v>
      </c>
      <c r="O5604" s="3" t="str">
        <f t="shared" si="697"/>
        <v>900</v>
      </c>
      <c r="P5604" s="3" t="str">
        <f t="shared" si="702"/>
        <v>9</v>
      </c>
      <c r="Q5604" s="11">
        <f>+VLOOKUP(M5604,'Dimension descriptions'!K:M,2,FALSE)</f>
        <v>9999</v>
      </c>
      <c r="R5604" s="33">
        <v>9999</v>
      </c>
      <c r="S5604" s="11" t="str">
        <f>+VLOOKUP(R5604,'Dimension descriptions'!K:M,3)</f>
        <v>UNDISTRIBUTED BY PROGRAM</v>
      </c>
      <c r="T5604" s="3" t="str">
        <f t="shared" si="703"/>
        <v>N</v>
      </c>
      <c r="U5604" t="e">
        <f>+VLOOKUP(R5604,'FY21 P13 Allotment memo'!O:O,1,FALSE)</f>
        <v>#N/A</v>
      </c>
      <c r="V5604"/>
      <c r="W5604"/>
      <c r="X5604"/>
      <c r="Y5604"/>
      <c r="Z5604"/>
    </row>
    <row r="5605" spans="1:26">
      <c r="A5605">
        <v>26</v>
      </c>
      <c r="B5605" t="s">
        <v>7251</v>
      </c>
      <c r="C5605" t="s">
        <v>22</v>
      </c>
      <c r="D5605">
        <v>11</v>
      </c>
      <c r="E5605">
        <v>0</v>
      </c>
      <c r="F5605">
        <v>0</v>
      </c>
      <c r="G5605" s="2">
        <f t="shared" si="698"/>
        <v>0</v>
      </c>
      <c r="H5605" s="3" t="str">
        <f t="shared" si="699"/>
        <v>26</v>
      </c>
      <c r="I5605" s="3" t="str">
        <f t="shared" si="700"/>
        <v>000</v>
      </c>
      <c r="J5605" s="3">
        <v>0</v>
      </c>
      <c r="K5605" s="3" t="str">
        <f>+VLOOKUP(J5605,'Dimension descriptions'!P:R,3,FALSE)</f>
        <v>Balance Sheet Account</v>
      </c>
      <c r="L5605" s="3" t="str">
        <f t="shared" si="701"/>
        <v>0000</v>
      </c>
      <c r="M5605" s="10">
        <v>0</v>
      </c>
      <c r="N5605" s="3" t="str">
        <f t="shared" si="696"/>
        <v>8111</v>
      </c>
      <c r="O5605" s="3" t="str">
        <f t="shared" si="697"/>
        <v>888</v>
      </c>
      <c r="P5605" s="3" t="str">
        <f t="shared" si="702"/>
        <v>8</v>
      </c>
      <c r="Q5605" s="11">
        <f>+VLOOKUP(M5605,'Dimension descriptions'!K:M,2,FALSE)</f>
        <v>0</v>
      </c>
      <c r="R5605" s="33">
        <v>0</v>
      </c>
      <c r="S5605" s="11" t="str">
        <f>+VLOOKUP(R5605,'Dimension descriptions'!K:M,3)</f>
        <v>BASIC PROGRAM</v>
      </c>
      <c r="T5605" s="3" t="str">
        <f t="shared" si="703"/>
        <v>N</v>
      </c>
      <c r="U5605" t="e">
        <f>+VLOOKUP(R5605,'FY21 P13 Allotment memo'!O:O,1,FALSE)</f>
        <v>#N/A</v>
      </c>
      <c r="V5605"/>
      <c r="W5605"/>
      <c r="X5605"/>
      <c r="Y5605"/>
      <c r="Z5605"/>
    </row>
    <row r="5606" spans="1:26">
      <c r="A5606">
        <v>26</v>
      </c>
      <c r="B5606" t="s">
        <v>7252</v>
      </c>
      <c r="C5606" t="s">
        <v>7253</v>
      </c>
      <c r="D5606">
        <v>14</v>
      </c>
      <c r="E5606">
        <v>1894521</v>
      </c>
      <c r="F5606">
        <v>0</v>
      </c>
      <c r="G5606" s="2">
        <f t="shared" si="698"/>
        <v>1894521</v>
      </c>
      <c r="H5606" s="3" t="str">
        <f t="shared" si="699"/>
        <v>26</v>
      </c>
      <c r="I5606" s="3" t="str">
        <f t="shared" si="700"/>
        <v>000</v>
      </c>
      <c r="J5606" s="3">
        <v>0</v>
      </c>
      <c r="K5606" s="3" t="str">
        <f>+VLOOKUP(J5606,'Dimension descriptions'!P:R,3,FALSE)</f>
        <v>Balance Sheet Account</v>
      </c>
      <c r="L5606" s="3" t="str">
        <f t="shared" si="701"/>
        <v>1050</v>
      </c>
      <c r="M5606" s="10">
        <v>1050</v>
      </c>
      <c r="N5606" s="3" t="str">
        <f t="shared" si="696"/>
        <v>8139</v>
      </c>
      <c r="O5606" s="3" t="str">
        <f t="shared" si="697"/>
        <v>888</v>
      </c>
      <c r="P5606" s="3" t="str">
        <f t="shared" si="702"/>
        <v>8</v>
      </c>
      <c r="Q5606" s="11">
        <f>+VLOOKUP(M5606,'Dimension descriptions'!K:M,2,FALSE)</f>
        <v>50</v>
      </c>
      <c r="R5606" s="33">
        <v>50</v>
      </c>
      <c r="S5606" s="11" t="str">
        <f>+VLOOKUP(R5606,'Dimension descriptions'!K:M,3)</f>
        <v>CLASSROOM-GENERAL</v>
      </c>
      <c r="T5606" s="3" t="str">
        <f t="shared" si="703"/>
        <v>Y</v>
      </c>
      <c r="U5606" t="e">
        <f>+VLOOKUP(R5606,'FY21 P13 Allotment memo'!O:O,1,FALSE)</f>
        <v>#N/A</v>
      </c>
      <c r="V5606"/>
      <c r="W5606"/>
      <c r="X5606"/>
      <c r="Y5606"/>
      <c r="Z5606"/>
    </row>
    <row r="5607" spans="1:26">
      <c r="A5607">
        <v>26</v>
      </c>
      <c r="B5607" t="s">
        <v>7254</v>
      </c>
      <c r="C5607" t="s">
        <v>7255</v>
      </c>
      <c r="D5607">
        <v>19</v>
      </c>
      <c r="E5607">
        <v>0</v>
      </c>
      <c r="F5607">
        <v>0</v>
      </c>
      <c r="G5607" s="2">
        <f t="shared" si="698"/>
        <v>0</v>
      </c>
      <c r="H5607" s="3" t="str">
        <f t="shared" si="699"/>
        <v>26</v>
      </c>
      <c r="I5607" s="3" t="str">
        <f t="shared" si="700"/>
        <v>000</v>
      </c>
      <c r="J5607" s="3">
        <v>0</v>
      </c>
      <c r="K5607" s="3" t="str">
        <f>+VLOOKUP(J5607,'Dimension descriptions'!P:R,3,FALSE)</f>
        <v>Balance Sheet Account</v>
      </c>
      <c r="L5607" s="3" t="str">
        <f t="shared" si="701"/>
        <v>0000</v>
      </c>
      <c r="M5607" s="10">
        <v>0</v>
      </c>
      <c r="N5607" s="3" t="str">
        <f t="shared" si="696"/>
        <v>8135</v>
      </c>
      <c r="O5607" s="3" t="str">
        <f t="shared" si="697"/>
        <v>888</v>
      </c>
      <c r="P5607" s="3" t="str">
        <f t="shared" si="702"/>
        <v>8</v>
      </c>
      <c r="Q5607" s="11">
        <f>+VLOOKUP(M5607,'Dimension descriptions'!K:M,2,FALSE)</f>
        <v>0</v>
      </c>
      <c r="R5607" s="33">
        <v>0</v>
      </c>
      <c r="S5607" s="11" t="str">
        <f>+VLOOKUP(R5607,'Dimension descriptions'!K:M,3)</f>
        <v>BASIC PROGRAM</v>
      </c>
      <c r="T5607" s="3" t="str">
        <f t="shared" si="703"/>
        <v>N</v>
      </c>
      <c r="U5607" t="e">
        <f>+VLOOKUP(R5607,'FY21 P13 Allotment memo'!O:O,1,FALSE)</f>
        <v>#N/A</v>
      </c>
      <c r="V5607"/>
      <c r="W5607"/>
      <c r="X5607"/>
      <c r="Y5607"/>
      <c r="Z5607"/>
    </row>
    <row r="5608" spans="1:26">
      <c r="A5608">
        <v>26</v>
      </c>
      <c r="B5608" t="s">
        <v>7256</v>
      </c>
      <c r="C5608" t="s">
        <v>219</v>
      </c>
      <c r="D5608">
        <v>21</v>
      </c>
      <c r="E5608">
        <v>0</v>
      </c>
      <c r="F5608">
        <v>0</v>
      </c>
      <c r="G5608" s="2">
        <f t="shared" si="698"/>
        <v>0</v>
      </c>
      <c r="H5608" s="3" t="str">
        <f t="shared" si="699"/>
        <v>26</v>
      </c>
      <c r="I5608" s="3" t="str">
        <f t="shared" si="700"/>
        <v>000</v>
      </c>
      <c r="J5608" s="3">
        <v>0</v>
      </c>
      <c r="K5608" s="3" t="str">
        <f>+VLOOKUP(J5608,'Dimension descriptions'!P:R,3,FALSE)</f>
        <v>Balance Sheet Account</v>
      </c>
      <c r="L5608" s="3" t="str">
        <f t="shared" si="701"/>
        <v>0000</v>
      </c>
      <c r="M5608" s="10">
        <v>0</v>
      </c>
      <c r="N5608" s="3" t="str">
        <f t="shared" si="696"/>
        <v>9512</v>
      </c>
      <c r="O5608" s="3" t="str">
        <f t="shared" si="697"/>
        <v>888</v>
      </c>
      <c r="P5608" s="3" t="str">
        <f t="shared" si="702"/>
        <v>8</v>
      </c>
      <c r="Q5608" s="11">
        <f>+VLOOKUP(M5608,'Dimension descriptions'!K:M,2,FALSE)</f>
        <v>0</v>
      </c>
      <c r="R5608" s="33">
        <v>0</v>
      </c>
      <c r="S5608" s="11" t="str">
        <f>+VLOOKUP(R5608,'Dimension descriptions'!K:M,3)</f>
        <v>BASIC PROGRAM</v>
      </c>
      <c r="T5608" s="3" t="str">
        <f t="shared" si="703"/>
        <v>N</v>
      </c>
      <c r="U5608" t="e">
        <f>+VLOOKUP(R5608,'FY21 P13 Allotment memo'!O:O,1,FALSE)</f>
        <v>#N/A</v>
      </c>
      <c r="V5608"/>
      <c r="W5608"/>
      <c r="X5608"/>
      <c r="Y5608"/>
      <c r="Z5608"/>
    </row>
    <row r="5609" spans="1:26">
      <c r="A5609">
        <v>26</v>
      </c>
      <c r="B5609" t="s">
        <v>7257</v>
      </c>
      <c r="C5609" t="s">
        <v>247</v>
      </c>
      <c r="D5609">
        <v>22</v>
      </c>
      <c r="E5609">
        <v>0</v>
      </c>
      <c r="F5609">
        <v>22786</v>
      </c>
      <c r="G5609" s="2">
        <f t="shared" si="698"/>
        <v>-22786</v>
      </c>
      <c r="H5609" s="3" t="str">
        <f t="shared" si="699"/>
        <v>26</v>
      </c>
      <c r="I5609" s="3" t="str">
        <f t="shared" si="700"/>
        <v>000</v>
      </c>
      <c r="J5609" s="3">
        <v>0</v>
      </c>
      <c r="K5609" s="3" t="str">
        <f>+VLOOKUP(J5609,'Dimension descriptions'!P:R,3,FALSE)</f>
        <v>Balance Sheet Account</v>
      </c>
      <c r="L5609" s="3" t="str">
        <f t="shared" si="701"/>
        <v>0000</v>
      </c>
      <c r="M5609" s="10">
        <v>0</v>
      </c>
      <c r="N5609" s="3" t="str">
        <f t="shared" si="696"/>
        <v>9560</v>
      </c>
      <c r="O5609" s="3" t="str">
        <f t="shared" si="697"/>
        <v>888</v>
      </c>
      <c r="P5609" s="3" t="str">
        <f t="shared" si="702"/>
        <v>8</v>
      </c>
      <c r="Q5609" s="11">
        <f>+VLOOKUP(M5609,'Dimension descriptions'!K:M,2,FALSE)</f>
        <v>0</v>
      </c>
      <c r="R5609" s="33">
        <v>0</v>
      </c>
      <c r="S5609" s="11" t="str">
        <f>+VLOOKUP(R5609,'Dimension descriptions'!K:M,3)</f>
        <v>BASIC PROGRAM</v>
      </c>
      <c r="T5609" s="3" t="str">
        <f t="shared" si="703"/>
        <v>N</v>
      </c>
      <c r="U5609" t="e">
        <f>+VLOOKUP(R5609,'FY21 P13 Allotment memo'!O:O,1,FALSE)</f>
        <v>#N/A</v>
      </c>
      <c r="V5609"/>
      <c r="W5609"/>
      <c r="X5609"/>
      <c r="Y5609"/>
      <c r="Z5609"/>
    </row>
    <row r="5610" spans="1:26">
      <c r="A5610">
        <v>26</v>
      </c>
      <c r="B5610" t="s">
        <v>7258</v>
      </c>
      <c r="C5610" t="s">
        <v>7259</v>
      </c>
      <c r="D5610">
        <v>25</v>
      </c>
      <c r="E5610">
        <v>0</v>
      </c>
      <c r="F5610">
        <v>1871735</v>
      </c>
      <c r="G5610" s="2">
        <f t="shared" si="698"/>
        <v>-1871735</v>
      </c>
      <c r="H5610" s="3" t="str">
        <f t="shared" si="699"/>
        <v>26</v>
      </c>
      <c r="I5610" s="3" t="str">
        <f t="shared" si="700"/>
        <v>000</v>
      </c>
      <c r="J5610" s="3">
        <v>0</v>
      </c>
      <c r="K5610" s="3" t="str">
        <f>+VLOOKUP(J5610,'Dimension descriptions'!P:R,3,FALSE)</f>
        <v>Balance Sheet Account</v>
      </c>
      <c r="L5610" s="3" t="str">
        <f t="shared" si="701"/>
        <v>0000</v>
      </c>
      <c r="M5610" s="10">
        <v>0</v>
      </c>
      <c r="N5610" s="3" t="str">
        <f t="shared" si="696"/>
        <v>9562</v>
      </c>
      <c r="O5610" s="3" t="str">
        <f t="shared" si="697"/>
        <v>888</v>
      </c>
      <c r="P5610" s="3" t="str">
        <f t="shared" si="702"/>
        <v>8</v>
      </c>
      <c r="Q5610" s="11">
        <f>+VLOOKUP(M5610,'Dimension descriptions'!K:M,2,FALSE)</f>
        <v>0</v>
      </c>
      <c r="R5610" s="33">
        <v>0</v>
      </c>
      <c r="S5610" s="11" t="str">
        <f>+VLOOKUP(R5610,'Dimension descriptions'!K:M,3)</f>
        <v>BASIC PROGRAM</v>
      </c>
      <c r="T5610" s="3" t="str">
        <f t="shared" si="703"/>
        <v>N</v>
      </c>
      <c r="U5610" t="e">
        <f>+VLOOKUP(R5610,'FY21 P13 Allotment memo'!O:O,1,FALSE)</f>
        <v>#N/A</v>
      </c>
      <c r="V5610"/>
      <c r="W5610"/>
      <c r="X5610"/>
      <c r="Y5610"/>
      <c r="Z5610"/>
    </row>
    <row r="5611" spans="1:26">
      <c r="A5611">
        <v>26</v>
      </c>
      <c r="B5611" t="s">
        <v>7260</v>
      </c>
      <c r="C5611" t="s">
        <v>453</v>
      </c>
      <c r="D5611">
        <v>39</v>
      </c>
      <c r="E5611">
        <v>0</v>
      </c>
      <c r="F5611">
        <v>0</v>
      </c>
      <c r="G5611" s="2">
        <f t="shared" si="698"/>
        <v>0</v>
      </c>
      <c r="H5611" s="3" t="str">
        <f t="shared" si="699"/>
        <v>26</v>
      </c>
      <c r="I5611" s="3" t="str">
        <f t="shared" si="700"/>
        <v>000</v>
      </c>
      <c r="J5611" s="3">
        <v>0</v>
      </c>
      <c r="K5611" s="3" t="str">
        <f>+VLOOKUP(J5611,'Dimension descriptions'!P:R,3,FALSE)</f>
        <v>Balance Sheet Account</v>
      </c>
      <c r="L5611" s="3" t="str">
        <f t="shared" si="701"/>
        <v>0000</v>
      </c>
      <c r="M5611" s="10">
        <v>0</v>
      </c>
      <c r="N5611" s="3" t="str">
        <f t="shared" si="696"/>
        <v>9811</v>
      </c>
      <c r="O5611" s="3" t="str">
        <f t="shared" si="697"/>
        <v>888</v>
      </c>
      <c r="P5611" s="3" t="str">
        <f t="shared" si="702"/>
        <v>8</v>
      </c>
      <c r="Q5611" s="11">
        <f>+VLOOKUP(M5611,'Dimension descriptions'!K:M,2,FALSE)</f>
        <v>0</v>
      </c>
      <c r="R5611" s="33">
        <v>0</v>
      </c>
      <c r="S5611" s="11" t="str">
        <f>+VLOOKUP(R5611,'Dimension descriptions'!K:M,3)</f>
        <v>BASIC PROGRAM</v>
      </c>
      <c r="T5611" s="3" t="str">
        <f t="shared" si="703"/>
        <v>N</v>
      </c>
      <c r="U5611" t="e">
        <f>+VLOOKUP(R5611,'FY21 P13 Allotment memo'!O:O,1,FALSE)</f>
        <v>#N/A</v>
      </c>
      <c r="V5611"/>
      <c r="W5611"/>
      <c r="X5611"/>
      <c r="Y5611"/>
      <c r="Z5611"/>
    </row>
    <row r="5612" spans="1:26">
      <c r="A5612">
        <v>26</v>
      </c>
      <c r="B5612" t="s">
        <v>7261</v>
      </c>
      <c r="C5612" t="s">
        <v>465</v>
      </c>
      <c r="D5612">
        <v>61</v>
      </c>
      <c r="E5612">
        <v>0</v>
      </c>
      <c r="F5612">
        <v>0</v>
      </c>
      <c r="G5612" s="2">
        <f t="shared" si="698"/>
        <v>0</v>
      </c>
      <c r="H5612" s="3" t="str">
        <f t="shared" si="699"/>
        <v>26</v>
      </c>
      <c r="I5612" s="3" t="str">
        <f t="shared" si="700"/>
        <v>000</v>
      </c>
      <c r="J5612" s="3">
        <v>0</v>
      </c>
      <c r="K5612" s="3" t="str">
        <f>+VLOOKUP(J5612,'Dimension descriptions'!P:R,3,FALSE)</f>
        <v>Balance Sheet Account</v>
      </c>
      <c r="L5612" s="3" t="str">
        <f t="shared" si="701"/>
        <v>0000</v>
      </c>
      <c r="M5612" s="10">
        <v>0</v>
      </c>
      <c r="N5612" s="3" t="str">
        <f t="shared" si="696"/>
        <v>9440</v>
      </c>
      <c r="O5612" s="3" t="str">
        <f t="shared" si="697"/>
        <v>888</v>
      </c>
      <c r="P5612" s="3" t="str">
        <f t="shared" si="702"/>
        <v>8</v>
      </c>
      <c r="Q5612" s="11">
        <f>+VLOOKUP(M5612,'Dimension descriptions'!K:M,2,FALSE)</f>
        <v>0</v>
      </c>
      <c r="R5612" s="33">
        <v>0</v>
      </c>
      <c r="S5612" s="11" t="str">
        <f>+VLOOKUP(R5612,'Dimension descriptions'!K:M,3)</f>
        <v>BASIC PROGRAM</v>
      </c>
      <c r="T5612" s="3" t="str">
        <f t="shared" si="703"/>
        <v>N</v>
      </c>
      <c r="U5612" t="e">
        <f>+VLOOKUP(R5612,'FY21 P13 Allotment memo'!O:O,1,FALSE)</f>
        <v>#N/A</v>
      </c>
      <c r="V5612"/>
      <c r="W5612"/>
      <c r="X5612"/>
      <c r="Y5612"/>
      <c r="Z5612"/>
    </row>
    <row r="5613" spans="1:26">
      <c r="A5613">
        <v>26</v>
      </c>
      <c r="B5613" t="s">
        <v>7262</v>
      </c>
      <c r="C5613" t="s">
        <v>467</v>
      </c>
      <c r="D5613">
        <v>62</v>
      </c>
      <c r="E5613">
        <v>0</v>
      </c>
      <c r="F5613">
        <v>0</v>
      </c>
      <c r="G5613" s="2">
        <f t="shared" si="698"/>
        <v>0</v>
      </c>
      <c r="H5613" s="3" t="str">
        <f t="shared" si="699"/>
        <v>26</v>
      </c>
      <c r="I5613" s="3" t="str">
        <f t="shared" si="700"/>
        <v>000</v>
      </c>
      <c r="J5613" s="3">
        <v>0</v>
      </c>
      <c r="K5613" s="3" t="str">
        <f>+VLOOKUP(J5613,'Dimension descriptions'!P:R,3,FALSE)</f>
        <v>Balance Sheet Account</v>
      </c>
      <c r="L5613" s="3" t="str">
        <f t="shared" si="701"/>
        <v>0000</v>
      </c>
      <c r="M5613" s="10">
        <v>0</v>
      </c>
      <c r="N5613" s="3" t="str">
        <f t="shared" si="696"/>
        <v>9430</v>
      </c>
      <c r="O5613" s="3" t="str">
        <f t="shared" si="697"/>
        <v>888</v>
      </c>
      <c r="P5613" s="3" t="str">
        <f t="shared" si="702"/>
        <v>8</v>
      </c>
      <c r="Q5613" s="11">
        <f>+VLOOKUP(M5613,'Dimension descriptions'!K:M,2,FALSE)</f>
        <v>0</v>
      </c>
      <c r="R5613" s="33">
        <v>0</v>
      </c>
      <c r="S5613" s="11" t="str">
        <f>+VLOOKUP(R5613,'Dimension descriptions'!K:M,3)</f>
        <v>BASIC PROGRAM</v>
      </c>
      <c r="T5613" s="3" t="str">
        <f t="shared" si="703"/>
        <v>N</v>
      </c>
      <c r="U5613" t="e">
        <f>+VLOOKUP(R5613,'FY21 P13 Allotment memo'!O:O,1,FALSE)</f>
        <v>#N/A</v>
      </c>
      <c r="V5613"/>
      <c r="W5613"/>
      <c r="X5613"/>
      <c r="Y5613"/>
      <c r="Z5613"/>
    </row>
    <row r="5614" spans="1:26">
      <c r="A5614">
        <v>26</v>
      </c>
      <c r="B5614" t="s">
        <v>7263</v>
      </c>
      <c r="C5614" t="s">
        <v>7264</v>
      </c>
      <c r="D5614">
        <v>81</v>
      </c>
      <c r="E5614">
        <v>0</v>
      </c>
      <c r="F5614">
        <v>0</v>
      </c>
      <c r="G5614" s="2">
        <f t="shared" si="698"/>
        <v>0</v>
      </c>
      <c r="H5614" s="3" t="str">
        <f t="shared" si="699"/>
        <v>26</v>
      </c>
      <c r="I5614" s="3" t="str">
        <f t="shared" si="700"/>
        <v>500</v>
      </c>
      <c r="J5614" s="3">
        <v>500</v>
      </c>
      <c r="K5614" s="3" t="str">
        <f>+VLOOKUP(J5614,'Dimension descriptions'!P:R,3,FALSE)</f>
        <v>District Office</v>
      </c>
      <c r="L5614" s="3" t="str">
        <f t="shared" si="701"/>
        <v>9999</v>
      </c>
      <c r="M5614" s="10">
        <v>9999</v>
      </c>
      <c r="N5614" s="3" t="str">
        <f t="shared" si="696"/>
        <v>1110</v>
      </c>
      <c r="O5614" s="3" t="str">
        <f t="shared" si="697"/>
        <v>999</v>
      </c>
      <c r="P5614" s="3" t="str">
        <f t="shared" si="702"/>
        <v>9</v>
      </c>
      <c r="Q5614" s="11">
        <f>+VLOOKUP(M5614,'Dimension descriptions'!K:M,2,FALSE)</f>
        <v>9999</v>
      </c>
      <c r="R5614" s="33">
        <v>9999</v>
      </c>
      <c r="S5614" s="11" t="str">
        <f>+VLOOKUP(R5614,'Dimension descriptions'!K:M,3)</f>
        <v>UNDISTRIBUTED BY PROGRAM</v>
      </c>
      <c r="T5614" s="3" t="str">
        <f t="shared" si="703"/>
        <v>N</v>
      </c>
      <c r="U5614" t="e">
        <f>+VLOOKUP(R5614,'FY21 P13 Allotment memo'!O:O,1,FALSE)</f>
        <v>#N/A</v>
      </c>
      <c r="V5614"/>
      <c r="W5614"/>
      <c r="X5614"/>
      <c r="Y5614"/>
      <c r="Z5614"/>
    </row>
    <row r="5615" spans="1:26">
      <c r="A5615">
        <v>26</v>
      </c>
      <c r="B5615" t="s">
        <v>7265</v>
      </c>
      <c r="C5615" t="s">
        <v>7266</v>
      </c>
      <c r="D5615">
        <v>81</v>
      </c>
      <c r="E5615">
        <v>0</v>
      </c>
      <c r="F5615">
        <v>0</v>
      </c>
      <c r="G5615" s="2">
        <f t="shared" si="698"/>
        <v>0</v>
      </c>
      <c r="H5615" s="3" t="str">
        <f t="shared" si="699"/>
        <v>26</v>
      </c>
      <c r="I5615" s="3" t="str">
        <f t="shared" si="700"/>
        <v>500</v>
      </c>
      <c r="J5615" s="3">
        <v>500</v>
      </c>
      <c r="K5615" s="3" t="str">
        <f>+VLOOKUP(J5615,'Dimension descriptions'!P:R,3,FALSE)</f>
        <v>District Office</v>
      </c>
      <c r="L5615" s="3" t="str">
        <f t="shared" si="701"/>
        <v>9999</v>
      </c>
      <c r="M5615" s="10">
        <v>9999</v>
      </c>
      <c r="N5615" s="3" t="str">
        <f t="shared" si="696"/>
        <v>1112</v>
      </c>
      <c r="O5615" s="3" t="str">
        <f t="shared" si="697"/>
        <v>999</v>
      </c>
      <c r="P5615" s="3" t="str">
        <f t="shared" si="702"/>
        <v>9</v>
      </c>
      <c r="Q5615" s="11">
        <f>+VLOOKUP(M5615,'Dimension descriptions'!K:M,2,FALSE)</f>
        <v>9999</v>
      </c>
      <c r="R5615" s="33">
        <v>9999</v>
      </c>
      <c r="S5615" s="11" t="str">
        <f>+VLOOKUP(R5615,'Dimension descriptions'!K:M,3)</f>
        <v>UNDISTRIBUTED BY PROGRAM</v>
      </c>
      <c r="T5615" s="3" t="str">
        <f t="shared" si="703"/>
        <v>N</v>
      </c>
      <c r="U5615" t="e">
        <f>+VLOOKUP(R5615,'FY21 P13 Allotment memo'!O:O,1,FALSE)</f>
        <v>#N/A</v>
      </c>
      <c r="V5615"/>
      <c r="W5615"/>
      <c r="X5615"/>
      <c r="Y5615"/>
      <c r="Z5615"/>
    </row>
    <row r="5616" spans="1:26">
      <c r="A5616">
        <v>26</v>
      </c>
      <c r="B5616" t="s">
        <v>7267</v>
      </c>
      <c r="C5616" t="s">
        <v>7268</v>
      </c>
      <c r="D5616">
        <v>81</v>
      </c>
      <c r="E5616">
        <v>0</v>
      </c>
      <c r="F5616">
        <v>0</v>
      </c>
      <c r="G5616" s="2">
        <f t="shared" si="698"/>
        <v>0</v>
      </c>
      <c r="H5616" s="3" t="str">
        <f t="shared" si="699"/>
        <v>26</v>
      </c>
      <c r="I5616" s="3" t="str">
        <f t="shared" si="700"/>
        <v>500</v>
      </c>
      <c r="J5616" s="3">
        <v>500</v>
      </c>
      <c r="K5616" s="3" t="str">
        <f>+VLOOKUP(J5616,'Dimension descriptions'!P:R,3,FALSE)</f>
        <v>District Office</v>
      </c>
      <c r="L5616" s="3" t="str">
        <f t="shared" si="701"/>
        <v>9999</v>
      </c>
      <c r="M5616" s="10">
        <v>9999</v>
      </c>
      <c r="N5616" s="3" t="str">
        <f t="shared" si="696"/>
        <v>1114</v>
      </c>
      <c r="O5616" s="3" t="str">
        <f t="shared" si="697"/>
        <v>999</v>
      </c>
      <c r="P5616" s="3" t="str">
        <f t="shared" si="702"/>
        <v>9</v>
      </c>
      <c r="Q5616" s="11">
        <f>+VLOOKUP(M5616,'Dimension descriptions'!K:M,2,FALSE)</f>
        <v>9999</v>
      </c>
      <c r="R5616" s="33">
        <v>9999</v>
      </c>
      <c r="S5616" s="11" t="str">
        <f>+VLOOKUP(R5616,'Dimension descriptions'!K:M,3)</f>
        <v>UNDISTRIBUTED BY PROGRAM</v>
      </c>
      <c r="T5616" s="3" t="str">
        <f t="shared" si="703"/>
        <v>N</v>
      </c>
      <c r="U5616" t="e">
        <f>+VLOOKUP(R5616,'FY21 P13 Allotment memo'!O:O,1,FALSE)</f>
        <v>#N/A</v>
      </c>
      <c r="V5616"/>
      <c r="W5616"/>
      <c r="X5616"/>
      <c r="Y5616"/>
      <c r="Z5616"/>
    </row>
    <row r="5617" spans="1:26">
      <c r="A5617">
        <v>26</v>
      </c>
      <c r="B5617" t="s">
        <v>7269</v>
      </c>
      <c r="C5617" t="s">
        <v>7270</v>
      </c>
      <c r="D5617">
        <v>81</v>
      </c>
      <c r="E5617">
        <v>0</v>
      </c>
      <c r="F5617">
        <v>0</v>
      </c>
      <c r="G5617" s="2">
        <f t="shared" si="698"/>
        <v>0</v>
      </c>
      <c r="H5617" s="3" t="str">
        <f t="shared" si="699"/>
        <v>26</v>
      </c>
      <c r="I5617" s="3" t="str">
        <f t="shared" si="700"/>
        <v>500</v>
      </c>
      <c r="J5617" s="3">
        <v>500</v>
      </c>
      <c r="K5617" s="3" t="str">
        <f>+VLOOKUP(J5617,'Dimension descriptions'!P:R,3,FALSE)</f>
        <v>District Office</v>
      </c>
      <c r="L5617" s="3" t="str">
        <f t="shared" si="701"/>
        <v>9999</v>
      </c>
      <c r="M5617" s="10">
        <v>9999</v>
      </c>
      <c r="N5617" s="3" t="str">
        <f t="shared" si="696"/>
        <v>1124</v>
      </c>
      <c r="O5617" s="3" t="str">
        <f t="shared" si="697"/>
        <v>999</v>
      </c>
      <c r="P5617" s="3" t="str">
        <f t="shared" si="702"/>
        <v>9</v>
      </c>
      <c r="Q5617" s="11">
        <f>+VLOOKUP(M5617,'Dimension descriptions'!K:M,2,FALSE)</f>
        <v>9999</v>
      </c>
      <c r="R5617" s="33">
        <v>9999</v>
      </c>
      <c r="S5617" s="11" t="str">
        <f>+VLOOKUP(R5617,'Dimension descriptions'!K:M,3)</f>
        <v>UNDISTRIBUTED BY PROGRAM</v>
      </c>
      <c r="T5617" s="3" t="str">
        <f t="shared" si="703"/>
        <v>N</v>
      </c>
      <c r="U5617" t="e">
        <f>+VLOOKUP(R5617,'FY21 P13 Allotment memo'!O:O,1,FALSE)</f>
        <v>#N/A</v>
      </c>
      <c r="V5617"/>
      <c r="W5617"/>
      <c r="X5617"/>
      <c r="Y5617"/>
      <c r="Z5617"/>
    </row>
    <row r="5618" spans="1:26">
      <c r="A5618">
        <v>26</v>
      </c>
      <c r="B5618" t="s">
        <v>7271</v>
      </c>
      <c r="C5618" t="s">
        <v>7272</v>
      </c>
      <c r="D5618">
        <v>81</v>
      </c>
      <c r="E5618">
        <v>0</v>
      </c>
      <c r="F5618">
        <v>0</v>
      </c>
      <c r="G5618" s="2">
        <f t="shared" si="698"/>
        <v>0</v>
      </c>
      <c r="H5618" s="3" t="str">
        <f t="shared" si="699"/>
        <v>26</v>
      </c>
      <c r="I5618" s="3" t="str">
        <f t="shared" si="700"/>
        <v>500</v>
      </c>
      <c r="J5618" s="3">
        <v>500</v>
      </c>
      <c r="K5618" s="3" t="str">
        <f>+VLOOKUP(J5618,'Dimension descriptions'!P:R,3,FALSE)</f>
        <v>District Office</v>
      </c>
      <c r="L5618" s="3" t="str">
        <f t="shared" si="701"/>
        <v>9999</v>
      </c>
      <c r="M5618" s="10">
        <v>9999</v>
      </c>
      <c r="N5618" s="3" t="str">
        <f t="shared" si="696"/>
        <v>1128</v>
      </c>
      <c r="O5618" s="3" t="str">
        <f t="shared" si="697"/>
        <v>999</v>
      </c>
      <c r="P5618" s="3" t="str">
        <f t="shared" si="702"/>
        <v>9</v>
      </c>
      <c r="Q5618" s="11">
        <f>+VLOOKUP(M5618,'Dimension descriptions'!K:M,2,FALSE)</f>
        <v>9999</v>
      </c>
      <c r="R5618" s="33">
        <v>9999</v>
      </c>
      <c r="S5618" s="11" t="str">
        <f>+VLOOKUP(R5618,'Dimension descriptions'!K:M,3)</f>
        <v>UNDISTRIBUTED BY PROGRAM</v>
      </c>
      <c r="T5618" s="3" t="str">
        <f t="shared" si="703"/>
        <v>N</v>
      </c>
      <c r="U5618" t="e">
        <f>+VLOOKUP(R5618,'FY21 P13 Allotment memo'!O:O,1,FALSE)</f>
        <v>#N/A</v>
      </c>
      <c r="V5618"/>
      <c r="W5618"/>
      <c r="X5618"/>
      <c r="Y5618"/>
      <c r="Z5618"/>
    </row>
    <row r="5619" spans="1:26">
      <c r="A5619">
        <v>26</v>
      </c>
      <c r="B5619" t="s">
        <v>7273</v>
      </c>
      <c r="C5619" t="s">
        <v>7274</v>
      </c>
      <c r="D5619">
        <v>81</v>
      </c>
      <c r="E5619">
        <v>0</v>
      </c>
      <c r="F5619">
        <v>1840094</v>
      </c>
      <c r="G5619" s="2">
        <f t="shared" si="698"/>
        <v>-1840094</v>
      </c>
      <c r="H5619" s="3" t="str">
        <f t="shared" si="699"/>
        <v>26</v>
      </c>
      <c r="I5619" s="3" t="str">
        <f t="shared" si="700"/>
        <v>500</v>
      </c>
      <c r="J5619" s="3">
        <v>500</v>
      </c>
      <c r="K5619" s="3" t="str">
        <f>+VLOOKUP(J5619,'Dimension descriptions'!P:R,3,FALSE)</f>
        <v>District Office</v>
      </c>
      <c r="L5619" s="3" t="str">
        <f t="shared" si="701"/>
        <v>9999</v>
      </c>
      <c r="M5619" s="10">
        <v>9999</v>
      </c>
      <c r="N5619" s="3" t="str">
        <f t="shared" si="696"/>
        <v>1190</v>
      </c>
      <c r="O5619" s="3" t="str">
        <f t="shared" si="697"/>
        <v>999</v>
      </c>
      <c r="P5619" s="3" t="str">
        <f t="shared" si="702"/>
        <v>9</v>
      </c>
      <c r="Q5619" s="11">
        <f>+VLOOKUP(M5619,'Dimension descriptions'!K:M,2,FALSE)</f>
        <v>9999</v>
      </c>
      <c r="R5619" s="33">
        <v>9999</v>
      </c>
      <c r="S5619" s="11" t="str">
        <f>+VLOOKUP(R5619,'Dimension descriptions'!K:M,3)</f>
        <v>UNDISTRIBUTED BY PROGRAM</v>
      </c>
      <c r="T5619" s="3" t="str">
        <f t="shared" si="703"/>
        <v>N</v>
      </c>
      <c r="U5619" t="e">
        <f>+VLOOKUP(R5619,'FY21 P13 Allotment memo'!O:O,1,FALSE)</f>
        <v>#N/A</v>
      </c>
      <c r="V5619"/>
      <c r="W5619"/>
      <c r="X5619"/>
      <c r="Y5619"/>
      <c r="Z5619"/>
    </row>
    <row r="5620" spans="1:26">
      <c r="A5620">
        <v>26</v>
      </c>
      <c r="B5620" t="s">
        <v>7275</v>
      </c>
      <c r="C5620" t="s">
        <v>7276</v>
      </c>
      <c r="D5620">
        <v>91</v>
      </c>
      <c r="E5620">
        <v>1840094</v>
      </c>
      <c r="F5620">
        <v>0</v>
      </c>
      <c r="G5620" s="2">
        <f t="shared" si="698"/>
        <v>1840094</v>
      </c>
      <c r="H5620" s="3" t="str">
        <f t="shared" si="699"/>
        <v>26</v>
      </c>
      <c r="I5620" s="3" t="str">
        <f t="shared" si="700"/>
        <v>500</v>
      </c>
      <c r="J5620" s="3">
        <v>500</v>
      </c>
      <c r="K5620" s="3" t="str">
        <f>+VLOOKUP(J5620,'Dimension descriptions'!P:R,3,FALSE)</f>
        <v>District Office</v>
      </c>
      <c r="L5620" s="3" t="str">
        <f t="shared" si="701"/>
        <v>9999</v>
      </c>
      <c r="M5620" s="10">
        <v>9999</v>
      </c>
      <c r="N5620" s="3" t="str">
        <f t="shared" si="696"/>
        <v>3390</v>
      </c>
      <c r="O5620" s="3" t="str">
        <f t="shared" si="697"/>
        <v>890</v>
      </c>
      <c r="P5620" s="3" t="str">
        <f t="shared" si="702"/>
        <v>8</v>
      </c>
      <c r="Q5620" s="11">
        <f>+VLOOKUP(M5620,'Dimension descriptions'!K:M,2,FALSE)</f>
        <v>9999</v>
      </c>
      <c r="R5620" s="33">
        <v>9999</v>
      </c>
      <c r="S5620" s="11" t="str">
        <f>+VLOOKUP(R5620,'Dimension descriptions'!K:M,3)</f>
        <v>UNDISTRIBUTED BY PROGRAM</v>
      </c>
      <c r="T5620" s="3" t="str">
        <f t="shared" si="703"/>
        <v>N</v>
      </c>
      <c r="U5620" t="e">
        <f>+VLOOKUP(R5620,'FY21 P13 Allotment memo'!O:O,1,FALSE)</f>
        <v>#N/A</v>
      </c>
      <c r="V5620"/>
      <c r="W5620"/>
      <c r="X5620"/>
      <c r="Y5620"/>
      <c r="Z5620"/>
    </row>
    <row r="5621" spans="1:26">
      <c r="A5621">
        <v>31</v>
      </c>
      <c r="B5621" t="s">
        <v>7277</v>
      </c>
      <c r="C5621" t="s">
        <v>22</v>
      </c>
      <c r="D5621">
        <v>11</v>
      </c>
      <c r="E5621">
        <v>952054.46</v>
      </c>
      <c r="F5621">
        <v>0</v>
      </c>
      <c r="G5621" s="2">
        <f t="shared" si="698"/>
        <v>952054.46</v>
      </c>
      <c r="H5621" s="3" t="str">
        <f t="shared" si="699"/>
        <v>31</v>
      </c>
      <c r="I5621" s="3" t="str">
        <f t="shared" si="700"/>
        <v>000</v>
      </c>
      <c r="J5621" s="3">
        <v>0</v>
      </c>
      <c r="K5621" s="3" t="str">
        <f>+VLOOKUP(J5621,'Dimension descriptions'!P:R,3,FALSE)</f>
        <v>Balance Sheet Account</v>
      </c>
      <c r="L5621" s="3" t="str">
        <f t="shared" si="701"/>
        <v>0000</v>
      </c>
      <c r="M5621" s="10">
        <v>0</v>
      </c>
      <c r="N5621" s="3" t="str">
        <f t="shared" si="696"/>
        <v>8111</v>
      </c>
      <c r="O5621" s="3" t="str">
        <f t="shared" si="697"/>
        <v>888</v>
      </c>
      <c r="P5621" s="3" t="str">
        <f t="shared" si="702"/>
        <v>8</v>
      </c>
      <c r="Q5621" s="11">
        <f>+VLOOKUP(M5621,'Dimension descriptions'!K:M,2,FALSE)</f>
        <v>0</v>
      </c>
      <c r="R5621" s="33">
        <v>0</v>
      </c>
      <c r="S5621" s="11" t="str">
        <f>+VLOOKUP(R5621,'Dimension descriptions'!K:M,3)</f>
        <v>BASIC PROGRAM</v>
      </c>
      <c r="T5621" s="3" t="str">
        <f t="shared" si="703"/>
        <v>N</v>
      </c>
      <c r="U5621" t="e">
        <f>+VLOOKUP(R5621,'FY21 P13 Allotment memo'!O:O,1,FALSE)</f>
        <v>#N/A</v>
      </c>
      <c r="V5621"/>
      <c r="W5621"/>
      <c r="X5621"/>
      <c r="Y5621"/>
      <c r="Z5621"/>
    </row>
    <row r="5622" spans="1:26">
      <c r="A5622">
        <v>31</v>
      </c>
      <c r="B5622" t="s">
        <v>7278</v>
      </c>
      <c r="C5622" t="s">
        <v>28</v>
      </c>
      <c r="D5622">
        <v>12</v>
      </c>
      <c r="E5622">
        <v>0</v>
      </c>
      <c r="F5622">
        <v>0</v>
      </c>
      <c r="G5622" s="2">
        <f t="shared" si="698"/>
        <v>0</v>
      </c>
      <c r="H5622" s="3" t="str">
        <f t="shared" si="699"/>
        <v>31</v>
      </c>
      <c r="I5622" s="3" t="str">
        <f t="shared" si="700"/>
        <v>000</v>
      </c>
      <c r="J5622" s="3">
        <v>0</v>
      </c>
      <c r="K5622" s="3" t="str">
        <f>+VLOOKUP(J5622,'Dimension descriptions'!P:R,3,FALSE)</f>
        <v>Balance Sheet Account</v>
      </c>
      <c r="L5622" s="3" t="str">
        <f t="shared" si="701"/>
        <v>0000</v>
      </c>
      <c r="M5622" s="10">
        <v>0</v>
      </c>
      <c r="N5622" s="3" t="str">
        <f t="shared" si="696"/>
        <v>8130</v>
      </c>
      <c r="O5622" s="3" t="str">
        <f t="shared" si="697"/>
        <v>888</v>
      </c>
      <c r="P5622" s="3" t="str">
        <f t="shared" si="702"/>
        <v>8</v>
      </c>
      <c r="Q5622" s="11">
        <f>+VLOOKUP(M5622,'Dimension descriptions'!K:M,2,FALSE)</f>
        <v>0</v>
      </c>
      <c r="R5622" s="33">
        <v>0</v>
      </c>
      <c r="S5622" s="11" t="str">
        <f>+VLOOKUP(R5622,'Dimension descriptions'!K:M,3)</f>
        <v>BASIC PROGRAM</v>
      </c>
      <c r="T5622" s="3" t="str">
        <f t="shared" si="703"/>
        <v>N</v>
      </c>
      <c r="U5622" t="e">
        <f>+VLOOKUP(R5622,'FY21 P13 Allotment memo'!O:O,1,FALSE)</f>
        <v>#N/A</v>
      </c>
      <c r="V5622"/>
      <c r="W5622"/>
      <c r="X5622"/>
      <c r="Y5622"/>
      <c r="Z5622"/>
    </row>
    <row r="5623" spans="1:26">
      <c r="A5623">
        <v>31</v>
      </c>
      <c r="B5623" t="s">
        <v>7279</v>
      </c>
      <c r="C5623" t="s">
        <v>7280</v>
      </c>
      <c r="D5623">
        <v>12</v>
      </c>
      <c r="E5623">
        <v>3375627</v>
      </c>
      <c r="F5623">
        <v>0</v>
      </c>
      <c r="G5623" s="2">
        <f t="shared" si="698"/>
        <v>3375627</v>
      </c>
      <c r="H5623" s="3" t="str">
        <f t="shared" si="699"/>
        <v>31</v>
      </c>
      <c r="I5623" s="3" t="str">
        <f t="shared" si="700"/>
        <v>000</v>
      </c>
      <c r="J5623" s="3">
        <v>0</v>
      </c>
      <c r="K5623" s="3" t="str">
        <f>+VLOOKUP(J5623,'Dimension descriptions'!P:R,3,FALSE)</f>
        <v>Balance Sheet Account</v>
      </c>
      <c r="L5623" s="3" t="str">
        <f t="shared" si="701"/>
        <v>1050</v>
      </c>
      <c r="M5623" s="10">
        <v>1050</v>
      </c>
      <c r="N5623" s="3" t="str">
        <f t="shared" si="696"/>
        <v>8139</v>
      </c>
      <c r="O5623" s="3" t="str">
        <f t="shared" si="697"/>
        <v>888</v>
      </c>
      <c r="P5623" s="3" t="str">
        <f t="shared" si="702"/>
        <v>8</v>
      </c>
      <c r="Q5623" s="11">
        <f>+VLOOKUP(M5623,'Dimension descriptions'!K:M,2,FALSE)</f>
        <v>50</v>
      </c>
      <c r="R5623" s="33">
        <v>50</v>
      </c>
      <c r="S5623" s="11" t="str">
        <f>+VLOOKUP(R5623,'Dimension descriptions'!K:M,3)</f>
        <v>CLASSROOM-GENERAL</v>
      </c>
      <c r="T5623" s="3" t="str">
        <f t="shared" si="703"/>
        <v>Y</v>
      </c>
      <c r="U5623" t="e">
        <f>+VLOOKUP(R5623,'FY21 P13 Allotment memo'!O:O,1,FALSE)</f>
        <v>#N/A</v>
      </c>
      <c r="V5623"/>
      <c r="W5623"/>
      <c r="X5623"/>
      <c r="Y5623"/>
      <c r="Z5623"/>
    </row>
    <row r="5624" spans="1:26">
      <c r="A5624">
        <v>31</v>
      </c>
      <c r="B5624" t="s">
        <v>7281</v>
      </c>
      <c r="C5624" t="s">
        <v>170</v>
      </c>
      <c r="D5624">
        <v>15</v>
      </c>
      <c r="E5624">
        <v>0</v>
      </c>
      <c r="F5624">
        <v>0</v>
      </c>
      <c r="G5624" s="2">
        <f t="shared" si="698"/>
        <v>0</v>
      </c>
      <c r="H5624" s="3" t="str">
        <f t="shared" si="699"/>
        <v>31</v>
      </c>
      <c r="I5624" s="3" t="str">
        <f t="shared" si="700"/>
        <v>000</v>
      </c>
      <c r="J5624" s="3">
        <v>0</v>
      </c>
      <c r="K5624" s="3" t="str">
        <f>+VLOOKUP(J5624,'Dimension descriptions'!P:R,3,FALSE)</f>
        <v>Balance Sheet Account</v>
      </c>
      <c r="L5624" s="3" t="str">
        <f t="shared" si="701"/>
        <v>0000</v>
      </c>
      <c r="M5624" s="10">
        <v>0</v>
      </c>
      <c r="N5624" s="3" t="str">
        <f t="shared" si="696"/>
        <v>8131</v>
      </c>
      <c r="O5624" s="3" t="str">
        <f t="shared" si="697"/>
        <v>888</v>
      </c>
      <c r="P5624" s="3" t="str">
        <f t="shared" si="702"/>
        <v>8</v>
      </c>
      <c r="Q5624" s="11">
        <f>+VLOOKUP(M5624,'Dimension descriptions'!K:M,2,FALSE)</f>
        <v>0</v>
      </c>
      <c r="R5624" s="33">
        <v>0</v>
      </c>
      <c r="S5624" s="11" t="str">
        <f>+VLOOKUP(R5624,'Dimension descriptions'!K:M,3)</f>
        <v>BASIC PROGRAM</v>
      </c>
      <c r="T5624" s="3" t="str">
        <f t="shared" si="703"/>
        <v>N</v>
      </c>
      <c r="U5624" t="e">
        <f>+VLOOKUP(R5624,'FY21 P13 Allotment memo'!O:O,1,FALSE)</f>
        <v>#N/A</v>
      </c>
      <c r="V5624"/>
      <c r="W5624"/>
      <c r="X5624"/>
      <c r="Y5624"/>
      <c r="Z5624"/>
    </row>
    <row r="5625" spans="1:26">
      <c r="A5625">
        <v>31</v>
      </c>
      <c r="B5625" t="s">
        <v>7282</v>
      </c>
      <c r="C5625" t="s">
        <v>217</v>
      </c>
      <c r="D5625">
        <v>19</v>
      </c>
      <c r="E5625">
        <v>0</v>
      </c>
      <c r="F5625">
        <v>0</v>
      </c>
      <c r="G5625" s="2">
        <f t="shared" si="698"/>
        <v>0</v>
      </c>
      <c r="H5625" s="3" t="str">
        <f t="shared" si="699"/>
        <v>31</v>
      </c>
      <c r="I5625" s="3" t="str">
        <f t="shared" si="700"/>
        <v>000</v>
      </c>
      <c r="J5625" s="3">
        <v>0</v>
      </c>
      <c r="K5625" s="3" t="str">
        <f>+VLOOKUP(J5625,'Dimension descriptions'!P:R,3,FALSE)</f>
        <v>Balance Sheet Account</v>
      </c>
      <c r="L5625" s="3" t="str">
        <f t="shared" si="701"/>
        <v>0000</v>
      </c>
      <c r="M5625" s="10">
        <v>0</v>
      </c>
      <c r="N5625" s="3" t="str">
        <f t="shared" si="696"/>
        <v>8135</v>
      </c>
      <c r="O5625" s="3" t="str">
        <f t="shared" si="697"/>
        <v>888</v>
      </c>
      <c r="P5625" s="3" t="str">
        <f t="shared" si="702"/>
        <v>8</v>
      </c>
      <c r="Q5625" s="11">
        <f>+VLOOKUP(M5625,'Dimension descriptions'!K:M,2,FALSE)</f>
        <v>0</v>
      </c>
      <c r="R5625" s="33">
        <v>0</v>
      </c>
      <c r="S5625" s="11" t="str">
        <f>+VLOOKUP(R5625,'Dimension descriptions'!K:M,3)</f>
        <v>BASIC PROGRAM</v>
      </c>
      <c r="T5625" s="3" t="str">
        <f t="shared" si="703"/>
        <v>N</v>
      </c>
      <c r="U5625" t="e">
        <f>+VLOOKUP(R5625,'FY21 P13 Allotment memo'!O:O,1,FALSE)</f>
        <v>#N/A</v>
      </c>
      <c r="V5625"/>
      <c r="W5625"/>
      <c r="X5625"/>
      <c r="Y5625"/>
      <c r="Z5625"/>
    </row>
    <row r="5626" spans="1:26">
      <c r="A5626">
        <v>31</v>
      </c>
      <c r="B5626" t="s">
        <v>7283</v>
      </c>
      <c r="C5626" t="s">
        <v>219</v>
      </c>
      <c r="D5626">
        <v>21</v>
      </c>
      <c r="E5626">
        <v>0</v>
      </c>
      <c r="F5626">
        <v>0</v>
      </c>
      <c r="G5626" s="2">
        <f t="shared" si="698"/>
        <v>0</v>
      </c>
      <c r="H5626" s="3" t="str">
        <f t="shared" si="699"/>
        <v>31</v>
      </c>
      <c r="I5626" s="3" t="str">
        <f t="shared" si="700"/>
        <v>000</v>
      </c>
      <c r="J5626" s="3">
        <v>0</v>
      </c>
      <c r="K5626" s="3" t="str">
        <f>+VLOOKUP(J5626,'Dimension descriptions'!P:R,3,FALSE)</f>
        <v>Balance Sheet Account</v>
      </c>
      <c r="L5626" s="3" t="str">
        <f t="shared" si="701"/>
        <v>0000</v>
      </c>
      <c r="M5626" s="10">
        <v>0</v>
      </c>
      <c r="N5626" s="3" t="str">
        <f t="shared" si="696"/>
        <v>9512</v>
      </c>
      <c r="O5626" s="3" t="str">
        <f t="shared" si="697"/>
        <v>888</v>
      </c>
      <c r="P5626" s="3" t="str">
        <f t="shared" si="702"/>
        <v>8</v>
      </c>
      <c r="Q5626" s="11">
        <f>+VLOOKUP(M5626,'Dimension descriptions'!K:M,2,FALSE)</f>
        <v>0</v>
      </c>
      <c r="R5626" s="33">
        <v>0</v>
      </c>
      <c r="S5626" s="11" t="str">
        <f>+VLOOKUP(R5626,'Dimension descriptions'!K:M,3)</f>
        <v>BASIC PROGRAM</v>
      </c>
      <c r="T5626" s="3" t="str">
        <f t="shared" si="703"/>
        <v>N</v>
      </c>
      <c r="U5626" t="e">
        <f>+VLOOKUP(R5626,'FY21 P13 Allotment memo'!O:O,1,FALSE)</f>
        <v>#N/A</v>
      </c>
      <c r="V5626"/>
      <c r="W5626"/>
      <c r="X5626"/>
      <c r="Y5626"/>
      <c r="Z5626"/>
    </row>
    <row r="5627" spans="1:26">
      <c r="A5627">
        <v>31</v>
      </c>
      <c r="B5627" t="s">
        <v>7284</v>
      </c>
      <c r="C5627" t="s">
        <v>247</v>
      </c>
      <c r="D5627">
        <v>22</v>
      </c>
      <c r="E5627">
        <v>0</v>
      </c>
      <c r="F5627">
        <v>39644</v>
      </c>
      <c r="G5627" s="2">
        <f t="shared" si="698"/>
        <v>-39644</v>
      </c>
      <c r="H5627" s="3" t="str">
        <f t="shared" si="699"/>
        <v>31</v>
      </c>
      <c r="I5627" s="3" t="str">
        <f t="shared" si="700"/>
        <v>000</v>
      </c>
      <c r="J5627" s="3">
        <v>0</v>
      </c>
      <c r="K5627" s="3" t="str">
        <f>+VLOOKUP(J5627,'Dimension descriptions'!P:R,3,FALSE)</f>
        <v>Balance Sheet Account</v>
      </c>
      <c r="L5627" s="3" t="str">
        <f t="shared" si="701"/>
        <v>0000</v>
      </c>
      <c r="M5627" s="10">
        <v>0</v>
      </c>
      <c r="N5627" s="3" t="str">
        <f t="shared" si="696"/>
        <v>9560</v>
      </c>
      <c r="O5627" s="3" t="str">
        <f t="shared" si="697"/>
        <v>888</v>
      </c>
      <c r="P5627" s="3" t="str">
        <f t="shared" si="702"/>
        <v>8</v>
      </c>
      <c r="Q5627" s="11">
        <f>+VLOOKUP(M5627,'Dimension descriptions'!K:M,2,FALSE)</f>
        <v>0</v>
      </c>
      <c r="R5627" s="33">
        <v>0</v>
      </c>
      <c r="S5627" s="11" t="str">
        <f>+VLOOKUP(R5627,'Dimension descriptions'!K:M,3)</f>
        <v>BASIC PROGRAM</v>
      </c>
      <c r="T5627" s="3" t="str">
        <f t="shared" si="703"/>
        <v>N</v>
      </c>
      <c r="U5627" t="e">
        <f>+VLOOKUP(R5627,'FY21 P13 Allotment memo'!O:O,1,FALSE)</f>
        <v>#N/A</v>
      </c>
      <c r="V5627"/>
      <c r="W5627"/>
      <c r="X5627"/>
      <c r="Y5627"/>
      <c r="Z5627"/>
    </row>
    <row r="5628" spans="1:26">
      <c r="A5628">
        <v>31</v>
      </c>
      <c r="B5628" t="s">
        <v>7285</v>
      </c>
      <c r="C5628" t="s">
        <v>249</v>
      </c>
      <c r="D5628">
        <v>22</v>
      </c>
      <c r="E5628">
        <v>0</v>
      </c>
      <c r="F5628">
        <v>0</v>
      </c>
      <c r="G5628" s="2">
        <f t="shared" si="698"/>
        <v>0</v>
      </c>
      <c r="H5628" s="3" t="str">
        <f t="shared" si="699"/>
        <v>31</v>
      </c>
      <c r="I5628" s="3" t="str">
        <f t="shared" si="700"/>
        <v>000</v>
      </c>
      <c r="J5628" s="3">
        <v>0</v>
      </c>
      <c r="K5628" s="3" t="str">
        <f>+VLOOKUP(J5628,'Dimension descriptions'!P:R,3,FALSE)</f>
        <v>Balance Sheet Account</v>
      </c>
      <c r="L5628" s="3" t="str">
        <f t="shared" si="701"/>
        <v>0000</v>
      </c>
      <c r="M5628" s="10">
        <v>0</v>
      </c>
      <c r="N5628" s="3" t="str">
        <f t="shared" si="696"/>
        <v>9561</v>
      </c>
      <c r="O5628" s="3" t="str">
        <f t="shared" si="697"/>
        <v>888</v>
      </c>
      <c r="P5628" s="3" t="str">
        <f t="shared" si="702"/>
        <v>8</v>
      </c>
      <c r="Q5628" s="11">
        <f>+VLOOKUP(M5628,'Dimension descriptions'!K:M,2,FALSE)</f>
        <v>0</v>
      </c>
      <c r="R5628" s="33">
        <v>0</v>
      </c>
      <c r="S5628" s="11" t="str">
        <f>+VLOOKUP(R5628,'Dimension descriptions'!K:M,3)</f>
        <v>BASIC PROGRAM</v>
      </c>
      <c r="T5628" s="3" t="str">
        <f t="shared" si="703"/>
        <v>N</v>
      </c>
      <c r="U5628" t="e">
        <f>+VLOOKUP(R5628,'FY21 P13 Allotment memo'!O:O,1,FALSE)</f>
        <v>#N/A</v>
      </c>
      <c r="V5628"/>
      <c r="W5628"/>
      <c r="X5628"/>
      <c r="Y5628"/>
      <c r="Z5628"/>
    </row>
    <row r="5629" spans="1:26">
      <c r="A5629">
        <v>31</v>
      </c>
      <c r="B5629" t="s">
        <v>7286</v>
      </c>
      <c r="C5629" t="s">
        <v>351</v>
      </c>
      <c r="D5629">
        <v>25</v>
      </c>
      <c r="E5629">
        <v>0</v>
      </c>
      <c r="F5629">
        <v>3256551</v>
      </c>
      <c r="G5629" s="2">
        <f t="shared" si="698"/>
        <v>-3256551</v>
      </c>
      <c r="H5629" s="3" t="str">
        <f t="shared" si="699"/>
        <v>31</v>
      </c>
      <c r="I5629" s="3" t="str">
        <f t="shared" si="700"/>
        <v>000</v>
      </c>
      <c r="J5629" s="3">
        <v>0</v>
      </c>
      <c r="K5629" s="3" t="str">
        <f>+VLOOKUP(J5629,'Dimension descriptions'!P:R,3,FALSE)</f>
        <v>Balance Sheet Account</v>
      </c>
      <c r="L5629" s="3" t="str">
        <f t="shared" si="701"/>
        <v>0000</v>
      </c>
      <c r="M5629" s="10">
        <v>0</v>
      </c>
      <c r="N5629" s="3" t="str">
        <f t="shared" si="696"/>
        <v>9562</v>
      </c>
      <c r="O5629" s="3" t="str">
        <f t="shared" si="697"/>
        <v>888</v>
      </c>
      <c r="P5629" s="3" t="str">
        <f t="shared" si="702"/>
        <v>8</v>
      </c>
      <c r="Q5629" s="11">
        <f>+VLOOKUP(M5629,'Dimension descriptions'!K:M,2,FALSE)</f>
        <v>0</v>
      </c>
      <c r="R5629" s="33">
        <v>0</v>
      </c>
      <c r="S5629" s="11" t="str">
        <f>+VLOOKUP(R5629,'Dimension descriptions'!K:M,3)</f>
        <v>BASIC PROGRAM</v>
      </c>
      <c r="T5629" s="3" t="str">
        <f t="shared" si="703"/>
        <v>N</v>
      </c>
      <c r="U5629" t="e">
        <f>+VLOOKUP(R5629,'FY21 P13 Allotment memo'!O:O,1,FALSE)</f>
        <v>#N/A</v>
      </c>
      <c r="V5629"/>
      <c r="W5629"/>
      <c r="X5629"/>
      <c r="Y5629"/>
      <c r="Z5629"/>
    </row>
    <row r="5630" spans="1:26">
      <c r="A5630">
        <v>31</v>
      </c>
      <c r="B5630" t="s">
        <v>7287</v>
      </c>
      <c r="C5630" t="s">
        <v>353</v>
      </c>
      <c r="D5630">
        <v>34</v>
      </c>
      <c r="E5630">
        <v>0</v>
      </c>
      <c r="F5630">
        <v>0</v>
      </c>
      <c r="G5630" s="2">
        <f t="shared" si="698"/>
        <v>0</v>
      </c>
      <c r="H5630" s="3" t="str">
        <f t="shared" si="699"/>
        <v>31</v>
      </c>
      <c r="I5630" s="3" t="str">
        <f t="shared" si="700"/>
        <v>000</v>
      </c>
      <c r="J5630" s="3">
        <v>0</v>
      </c>
      <c r="K5630" s="3" t="str">
        <f>+VLOOKUP(J5630,'Dimension descriptions'!P:R,3,FALSE)</f>
        <v>Balance Sheet Account</v>
      </c>
      <c r="L5630" s="3" t="str">
        <f t="shared" si="701"/>
        <v>0000</v>
      </c>
      <c r="M5630" s="10">
        <v>0</v>
      </c>
      <c r="N5630" s="3" t="str">
        <f t="shared" si="696"/>
        <v>9800</v>
      </c>
      <c r="O5630" s="3" t="str">
        <f t="shared" si="697"/>
        <v>888</v>
      </c>
      <c r="P5630" s="3" t="str">
        <f t="shared" si="702"/>
        <v>8</v>
      </c>
      <c r="Q5630" s="11">
        <f>+VLOOKUP(M5630,'Dimension descriptions'!K:M,2,FALSE)</f>
        <v>0</v>
      </c>
      <c r="R5630" s="33">
        <v>0</v>
      </c>
      <c r="S5630" s="11" t="str">
        <f>+VLOOKUP(R5630,'Dimension descriptions'!K:M,3)</f>
        <v>BASIC PROGRAM</v>
      </c>
      <c r="T5630" s="3" t="str">
        <f t="shared" si="703"/>
        <v>N</v>
      </c>
      <c r="U5630" t="e">
        <f>+VLOOKUP(R5630,'FY21 P13 Allotment memo'!O:O,1,FALSE)</f>
        <v>#N/A</v>
      </c>
      <c r="V5630"/>
      <c r="W5630"/>
      <c r="X5630"/>
      <c r="Y5630"/>
      <c r="Z5630"/>
    </row>
    <row r="5631" spans="1:26">
      <c r="A5631">
        <v>31</v>
      </c>
      <c r="B5631" t="s">
        <v>7288</v>
      </c>
      <c r="C5631" t="s">
        <v>7289</v>
      </c>
      <c r="D5631">
        <v>34</v>
      </c>
      <c r="E5631">
        <v>0</v>
      </c>
      <c r="F5631">
        <v>0</v>
      </c>
      <c r="G5631" s="2">
        <f t="shared" si="698"/>
        <v>0</v>
      </c>
      <c r="H5631" s="3" t="str">
        <f t="shared" si="699"/>
        <v>31</v>
      </c>
      <c r="I5631" s="3" t="str">
        <f t="shared" si="700"/>
        <v>000</v>
      </c>
      <c r="J5631" s="3">
        <v>0</v>
      </c>
      <c r="K5631" s="3" t="str">
        <f>+VLOOKUP(J5631,'Dimension descriptions'!P:R,3,FALSE)</f>
        <v>Balance Sheet Account</v>
      </c>
      <c r="L5631" s="3" t="str">
        <f t="shared" si="701"/>
        <v>0000</v>
      </c>
      <c r="M5631" s="10">
        <v>0</v>
      </c>
      <c r="N5631" s="3" t="str">
        <f t="shared" si="696"/>
        <v>9860</v>
      </c>
      <c r="O5631" s="3" t="str">
        <f t="shared" si="697"/>
        <v>888</v>
      </c>
      <c r="P5631" s="3" t="str">
        <f t="shared" si="702"/>
        <v>8</v>
      </c>
      <c r="Q5631" s="11">
        <f>+VLOOKUP(M5631,'Dimension descriptions'!K:M,2,FALSE)</f>
        <v>0</v>
      </c>
      <c r="R5631" s="33">
        <v>0</v>
      </c>
      <c r="S5631" s="11" t="str">
        <f>+VLOOKUP(R5631,'Dimension descriptions'!K:M,3)</f>
        <v>BASIC PROGRAM</v>
      </c>
      <c r="T5631" s="3" t="str">
        <f t="shared" si="703"/>
        <v>N</v>
      </c>
      <c r="U5631" t="e">
        <f>+VLOOKUP(R5631,'FY21 P13 Allotment memo'!O:O,1,FALSE)</f>
        <v>#N/A</v>
      </c>
      <c r="V5631"/>
      <c r="W5631"/>
      <c r="X5631"/>
      <c r="Y5631"/>
      <c r="Z5631"/>
    </row>
    <row r="5632" spans="1:26">
      <c r="A5632">
        <v>31</v>
      </c>
      <c r="B5632" t="s">
        <v>7290</v>
      </c>
      <c r="C5632" t="s">
        <v>357</v>
      </c>
      <c r="D5632">
        <v>34</v>
      </c>
      <c r="E5632">
        <v>0</v>
      </c>
      <c r="F5632">
        <v>0</v>
      </c>
      <c r="G5632" s="2">
        <f t="shared" si="698"/>
        <v>0</v>
      </c>
      <c r="H5632" s="3" t="str">
        <f t="shared" si="699"/>
        <v>31</v>
      </c>
      <c r="I5632" s="3" t="str">
        <f t="shared" si="700"/>
        <v>000</v>
      </c>
      <c r="J5632" s="3">
        <v>0</v>
      </c>
      <c r="K5632" s="3" t="str">
        <f>+VLOOKUP(J5632,'Dimension descriptions'!P:R,3,FALSE)</f>
        <v>Balance Sheet Account</v>
      </c>
      <c r="L5632" s="3" t="str">
        <f t="shared" si="701"/>
        <v>0000</v>
      </c>
      <c r="M5632" s="10">
        <v>0</v>
      </c>
      <c r="N5632" s="3" t="str">
        <f t="shared" si="696"/>
        <v>9900</v>
      </c>
      <c r="O5632" s="3" t="str">
        <f t="shared" si="697"/>
        <v>888</v>
      </c>
      <c r="P5632" s="3" t="str">
        <f t="shared" si="702"/>
        <v>8</v>
      </c>
      <c r="Q5632" s="11">
        <f>+VLOOKUP(M5632,'Dimension descriptions'!K:M,2,FALSE)</f>
        <v>0</v>
      </c>
      <c r="R5632" s="33">
        <v>0</v>
      </c>
      <c r="S5632" s="11" t="str">
        <f>+VLOOKUP(R5632,'Dimension descriptions'!K:M,3)</f>
        <v>BASIC PROGRAM</v>
      </c>
      <c r="T5632" s="3" t="str">
        <f t="shared" si="703"/>
        <v>N</v>
      </c>
      <c r="U5632" t="e">
        <f>+VLOOKUP(R5632,'FY21 P13 Allotment memo'!O:O,1,FALSE)</f>
        <v>#N/A</v>
      </c>
      <c r="V5632"/>
      <c r="W5632"/>
      <c r="X5632"/>
      <c r="Y5632"/>
      <c r="Z5632"/>
    </row>
    <row r="5633" spans="1:26">
      <c r="A5633">
        <v>31</v>
      </c>
      <c r="B5633" t="s">
        <v>7291</v>
      </c>
      <c r="C5633" t="s">
        <v>7292</v>
      </c>
      <c r="D5633">
        <v>35</v>
      </c>
      <c r="E5633">
        <v>0</v>
      </c>
      <c r="F5633">
        <v>0</v>
      </c>
      <c r="G5633" s="2">
        <f t="shared" si="698"/>
        <v>0</v>
      </c>
      <c r="H5633" s="3" t="str">
        <f t="shared" si="699"/>
        <v>31</v>
      </c>
      <c r="I5633" s="3" t="str">
        <f t="shared" si="700"/>
        <v>000</v>
      </c>
      <c r="J5633" s="3">
        <v>0</v>
      </c>
      <c r="K5633" s="3" t="str">
        <f>+VLOOKUP(J5633,'Dimension descriptions'!P:R,3,FALSE)</f>
        <v>Balance Sheet Account</v>
      </c>
      <c r="L5633" s="3" t="str">
        <f t="shared" si="701"/>
        <v>0000</v>
      </c>
      <c r="M5633" s="10">
        <v>0</v>
      </c>
      <c r="N5633" s="3" t="str">
        <f t="shared" si="696"/>
        <v>9870</v>
      </c>
      <c r="O5633" s="3" t="str">
        <f t="shared" si="697"/>
        <v>888</v>
      </c>
      <c r="P5633" s="3" t="str">
        <f t="shared" si="702"/>
        <v>8</v>
      </c>
      <c r="Q5633" s="11">
        <f>+VLOOKUP(M5633,'Dimension descriptions'!K:M,2,FALSE)</f>
        <v>0</v>
      </c>
      <c r="R5633" s="33">
        <v>0</v>
      </c>
      <c r="S5633" s="11" t="str">
        <f>+VLOOKUP(R5633,'Dimension descriptions'!K:M,3)</f>
        <v>BASIC PROGRAM</v>
      </c>
      <c r="T5633" s="3" t="str">
        <f t="shared" si="703"/>
        <v>N</v>
      </c>
      <c r="U5633" t="e">
        <f>+VLOOKUP(R5633,'FY21 P13 Allotment memo'!O:O,1,FALSE)</f>
        <v>#N/A</v>
      </c>
      <c r="V5633"/>
      <c r="W5633"/>
      <c r="X5633"/>
      <c r="Y5633"/>
      <c r="Z5633"/>
    </row>
    <row r="5634" spans="1:26">
      <c r="A5634">
        <v>31</v>
      </c>
      <c r="B5634" t="s">
        <v>7293</v>
      </c>
      <c r="C5634" t="s">
        <v>7294</v>
      </c>
      <c r="D5634">
        <v>36</v>
      </c>
      <c r="E5634">
        <v>0</v>
      </c>
      <c r="F5634">
        <v>1401949.91</v>
      </c>
      <c r="G5634" s="2">
        <f t="shared" si="698"/>
        <v>-1401949.91</v>
      </c>
      <c r="H5634" s="3" t="str">
        <f t="shared" si="699"/>
        <v>31</v>
      </c>
      <c r="I5634" s="3" t="str">
        <f t="shared" si="700"/>
        <v>000</v>
      </c>
      <c r="J5634" s="3">
        <v>0</v>
      </c>
      <c r="K5634" s="3" t="str">
        <f>+VLOOKUP(J5634,'Dimension descriptions'!P:R,3,FALSE)</f>
        <v>Balance Sheet Account</v>
      </c>
      <c r="L5634" s="3" t="str">
        <f t="shared" si="701"/>
        <v>0000</v>
      </c>
      <c r="M5634" s="10">
        <v>0</v>
      </c>
      <c r="N5634" s="3" t="str">
        <f t="shared" si="696"/>
        <v>9890</v>
      </c>
      <c r="O5634" s="3" t="str">
        <f t="shared" si="697"/>
        <v>888</v>
      </c>
      <c r="P5634" s="3" t="str">
        <f t="shared" si="702"/>
        <v>8</v>
      </c>
      <c r="Q5634" s="11">
        <f>+VLOOKUP(M5634,'Dimension descriptions'!K:M,2,FALSE)</f>
        <v>0</v>
      </c>
      <c r="R5634" s="33">
        <v>0</v>
      </c>
      <c r="S5634" s="11" t="str">
        <f>+VLOOKUP(R5634,'Dimension descriptions'!K:M,3)</f>
        <v>BASIC PROGRAM</v>
      </c>
      <c r="T5634" s="3" t="str">
        <f t="shared" si="703"/>
        <v>N</v>
      </c>
      <c r="U5634" t="e">
        <f>+VLOOKUP(R5634,'FY21 P13 Allotment memo'!O:O,1,FALSE)</f>
        <v>#N/A</v>
      </c>
      <c r="V5634"/>
      <c r="W5634"/>
      <c r="X5634"/>
      <c r="Y5634"/>
      <c r="Z5634"/>
    </row>
    <row r="5635" spans="1:26">
      <c r="A5635">
        <v>31</v>
      </c>
      <c r="B5635" t="s">
        <v>7295</v>
      </c>
      <c r="C5635" t="s">
        <v>453</v>
      </c>
      <c r="D5635">
        <v>39</v>
      </c>
      <c r="E5635">
        <v>370463.45</v>
      </c>
      <c r="F5635">
        <v>0</v>
      </c>
      <c r="G5635" s="2">
        <f t="shared" si="698"/>
        <v>370463.45</v>
      </c>
      <c r="H5635" s="3" t="str">
        <f t="shared" si="699"/>
        <v>31</v>
      </c>
      <c r="I5635" s="3" t="str">
        <f t="shared" si="700"/>
        <v>000</v>
      </c>
      <c r="J5635" s="3">
        <v>0</v>
      </c>
      <c r="K5635" s="3" t="str">
        <f>+VLOOKUP(J5635,'Dimension descriptions'!P:R,3,FALSE)</f>
        <v>Balance Sheet Account</v>
      </c>
      <c r="L5635" s="3" t="str">
        <f t="shared" si="701"/>
        <v>0000</v>
      </c>
      <c r="M5635" s="10">
        <v>0</v>
      </c>
      <c r="N5635" s="3" t="str">
        <f t="shared" si="696"/>
        <v>9811</v>
      </c>
      <c r="O5635" s="3" t="str">
        <f t="shared" si="697"/>
        <v>888</v>
      </c>
      <c r="P5635" s="3" t="str">
        <f t="shared" si="702"/>
        <v>8</v>
      </c>
      <c r="Q5635" s="11">
        <f>+VLOOKUP(M5635,'Dimension descriptions'!K:M,2,FALSE)</f>
        <v>0</v>
      </c>
      <c r="R5635" s="33">
        <v>0</v>
      </c>
      <c r="S5635" s="11" t="str">
        <f>+VLOOKUP(R5635,'Dimension descriptions'!K:M,3)</f>
        <v>BASIC PROGRAM</v>
      </c>
      <c r="T5635" s="3" t="str">
        <f t="shared" si="703"/>
        <v>N</v>
      </c>
      <c r="U5635" t="e">
        <f>+VLOOKUP(R5635,'FY21 P13 Allotment memo'!O:O,1,FALSE)</f>
        <v>#N/A</v>
      </c>
      <c r="V5635"/>
      <c r="W5635"/>
      <c r="X5635"/>
      <c r="Y5635"/>
      <c r="Z5635"/>
    </row>
    <row r="5636" spans="1:26">
      <c r="A5636">
        <v>31</v>
      </c>
      <c r="B5636" t="s">
        <v>7296</v>
      </c>
      <c r="C5636" t="s">
        <v>465</v>
      </c>
      <c r="D5636">
        <v>61</v>
      </c>
      <c r="E5636">
        <v>0</v>
      </c>
      <c r="F5636">
        <v>0</v>
      </c>
      <c r="G5636" s="2">
        <f t="shared" si="698"/>
        <v>0</v>
      </c>
      <c r="H5636" s="3" t="str">
        <f t="shared" si="699"/>
        <v>31</v>
      </c>
      <c r="I5636" s="3" t="str">
        <f t="shared" si="700"/>
        <v>000</v>
      </c>
      <c r="J5636" s="3">
        <v>0</v>
      </c>
      <c r="K5636" s="3" t="str">
        <f>+VLOOKUP(J5636,'Dimension descriptions'!P:R,3,FALSE)</f>
        <v>Balance Sheet Account</v>
      </c>
      <c r="L5636" s="3" t="str">
        <f t="shared" si="701"/>
        <v>0000</v>
      </c>
      <c r="M5636" s="10">
        <v>0</v>
      </c>
      <c r="N5636" s="3" t="str">
        <f t="shared" si="696"/>
        <v>9440</v>
      </c>
      <c r="O5636" s="3" t="str">
        <f t="shared" si="697"/>
        <v>888</v>
      </c>
      <c r="P5636" s="3" t="str">
        <f t="shared" si="702"/>
        <v>8</v>
      </c>
      <c r="Q5636" s="11">
        <f>+VLOOKUP(M5636,'Dimension descriptions'!K:M,2,FALSE)</f>
        <v>0</v>
      </c>
      <c r="R5636" s="33">
        <v>0</v>
      </c>
      <c r="S5636" s="11" t="str">
        <f>+VLOOKUP(R5636,'Dimension descriptions'!K:M,3)</f>
        <v>BASIC PROGRAM</v>
      </c>
      <c r="T5636" s="3" t="str">
        <f t="shared" si="703"/>
        <v>N</v>
      </c>
      <c r="U5636" t="e">
        <f>+VLOOKUP(R5636,'FY21 P13 Allotment memo'!O:O,1,FALSE)</f>
        <v>#N/A</v>
      </c>
      <c r="V5636"/>
      <c r="W5636"/>
      <c r="X5636"/>
      <c r="Y5636"/>
      <c r="Z5636"/>
    </row>
    <row r="5637" spans="1:26">
      <c r="A5637">
        <v>31</v>
      </c>
      <c r="B5637" t="s">
        <v>7297</v>
      </c>
      <c r="C5637" t="s">
        <v>467</v>
      </c>
      <c r="D5637">
        <v>62</v>
      </c>
      <c r="E5637">
        <v>0</v>
      </c>
      <c r="F5637">
        <v>0</v>
      </c>
      <c r="G5637" s="2">
        <f t="shared" si="698"/>
        <v>0</v>
      </c>
      <c r="H5637" s="3" t="str">
        <f t="shared" si="699"/>
        <v>31</v>
      </c>
      <c r="I5637" s="3" t="str">
        <f t="shared" si="700"/>
        <v>000</v>
      </c>
      <c r="J5637" s="3">
        <v>0</v>
      </c>
      <c r="K5637" s="3" t="str">
        <f>+VLOOKUP(J5637,'Dimension descriptions'!P:R,3,FALSE)</f>
        <v>Balance Sheet Account</v>
      </c>
      <c r="L5637" s="3" t="str">
        <f t="shared" si="701"/>
        <v>0000</v>
      </c>
      <c r="M5637" s="10">
        <v>0</v>
      </c>
      <c r="N5637" s="3" t="str">
        <f t="shared" si="696"/>
        <v>9430</v>
      </c>
      <c r="O5637" s="3" t="str">
        <f t="shared" si="697"/>
        <v>888</v>
      </c>
      <c r="P5637" s="3" t="str">
        <f t="shared" si="702"/>
        <v>8</v>
      </c>
      <c r="Q5637" s="11">
        <f>+VLOOKUP(M5637,'Dimension descriptions'!K:M,2,FALSE)</f>
        <v>0</v>
      </c>
      <c r="R5637" s="33">
        <v>0</v>
      </c>
      <c r="S5637" s="11" t="str">
        <f>+VLOOKUP(R5637,'Dimension descriptions'!K:M,3)</f>
        <v>BASIC PROGRAM</v>
      </c>
      <c r="T5637" s="3" t="str">
        <f t="shared" si="703"/>
        <v>N</v>
      </c>
      <c r="U5637" t="e">
        <f>+VLOOKUP(R5637,'FY21 P13 Allotment memo'!O:O,1,FALSE)</f>
        <v>#N/A</v>
      </c>
      <c r="V5637"/>
      <c r="W5637"/>
      <c r="X5637"/>
      <c r="Y5637"/>
      <c r="Z5637"/>
    </row>
    <row r="5638" spans="1:26">
      <c r="A5638">
        <v>31</v>
      </c>
      <c r="B5638" t="s">
        <v>7298</v>
      </c>
      <c r="C5638" t="s">
        <v>469</v>
      </c>
      <c r="D5638">
        <v>67</v>
      </c>
      <c r="E5638">
        <v>0</v>
      </c>
      <c r="F5638">
        <v>0</v>
      </c>
      <c r="G5638" s="2">
        <f t="shared" si="698"/>
        <v>0</v>
      </c>
      <c r="H5638" s="3" t="str">
        <f t="shared" si="699"/>
        <v>31</v>
      </c>
      <c r="I5638" s="3" t="str">
        <f t="shared" si="700"/>
        <v>000</v>
      </c>
      <c r="J5638" s="3">
        <v>0</v>
      </c>
      <c r="K5638" s="3" t="str">
        <f>+VLOOKUP(J5638,'Dimension descriptions'!P:R,3,FALSE)</f>
        <v>Balance Sheet Account</v>
      </c>
      <c r="L5638" s="3" t="str">
        <f t="shared" si="701"/>
        <v>0000</v>
      </c>
      <c r="M5638" s="10">
        <v>0</v>
      </c>
      <c r="N5638" s="3" t="str">
        <f t="shared" ref="N5638:N5701" si="704">+MID(B5638,16,4)</f>
        <v>9435</v>
      </c>
      <c r="O5638" s="3" t="str">
        <f t="shared" ref="O5638:O5701" si="705">+RIGHT(B5638,3)</f>
        <v>888</v>
      </c>
      <c r="P5638" s="3" t="str">
        <f t="shared" si="702"/>
        <v>8</v>
      </c>
      <c r="Q5638" s="11">
        <f>+VLOOKUP(M5638,'Dimension descriptions'!K:M,2,FALSE)</f>
        <v>0</v>
      </c>
      <c r="R5638" s="33">
        <v>0</v>
      </c>
      <c r="S5638" s="11" t="str">
        <f>+VLOOKUP(R5638,'Dimension descriptions'!K:M,3)</f>
        <v>BASIC PROGRAM</v>
      </c>
      <c r="T5638" s="3" t="str">
        <f t="shared" si="703"/>
        <v>N</v>
      </c>
      <c r="U5638" t="e">
        <f>+VLOOKUP(R5638,'FY21 P13 Allotment memo'!O:O,1,FALSE)</f>
        <v>#N/A</v>
      </c>
      <c r="V5638"/>
      <c r="W5638"/>
      <c r="X5638"/>
      <c r="Y5638"/>
      <c r="Z5638"/>
    </row>
    <row r="5639" spans="1:26">
      <c r="A5639">
        <v>31</v>
      </c>
      <c r="B5639" t="s">
        <v>7299</v>
      </c>
      <c r="C5639" t="s">
        <v>7300</v>
      </c>
      <c r="D5639">
        <v>81</v>
      </c>
      <c r="E5639">
        <v>0</v>
      </c>
      <c r="F5639">
        <v>3415211.86</v>
      </c>
      <c r="G5639" s="2">
        <f t="shared" ref="G5639:G5702" si="706">+E5639-F5639</f>
        <v>-3415211.86</v>
      </c>
      <c r="H5639" s="3" t="str">
        <f t="shared" ref="H5639:H5702" si="707">+LEFT(B5639,2)</f>
        <v>31</v>
      </c>
      <c r="I5639" s="3" t="str">
        <f t="shared" ref="I5639:I5702" si="708">+MID(B5639,4,3)</f>
        <v>500</v>
      </c>
      <c r="J5639" s="3">
        <v>500</v>
      </c>
      <c r="K5639" s="3" t="str">
        <f>+VLOOKUP(J5639,'Dimension descriptions'!P:R,3,FALSE)</f>
        <v>District Office</v>
      </c>
      <c r="L5639" s="3" t="str">
        <f t="shared" ref="L5639:L5702" si="709">+MID(B5639,11,4)</f>
        <v>5575</v>
      </c>
      <c r="M5639" s="10">
        <v>5575</v>
      </c>
      <c r="N5639" s="3" t="str">
        <f t="shared" si="704"/>
        <v>1128</v>
      </c>
      <c r="O5639" s="3" t="str">
        <f t="shared" si="705"/>
        <v>999</v>
      </c>
      <c r="P5639" s="3" t="str">
        <f t="shared" ref="P5639:P5702" si="710">+LEFT(O5639,1)</f>
        <v>9</v>
      </c>
      <c r="Q5639" s="11">
        <f>+VLOOKUP(M5639,'Dimension descriptions'!K:M,2,FALSE)</f>
        <v>5575</v>
      </c>
      <c r="R5639" s="33">
        <v>5575</v>
      </c>
      <c r="S5639" s="11" t="str">
        <f>+VLOOKUP(R5639,'Dimension descriptions'!K:M,3)</f>
        <v>Debt Service</v>
      </c>
      <c r="T5639" s="3" t="str">
        <f t="shared" ref="T5639:T5702" si="711">+IF(Q5639=M5639,"N","Y")</f>
        <v>N</v>
      </c>
      <c r="U5639" t="e">
        <f>+VLOOKUP(R5639,'FY21 P13 Allotment memo'!O:O,1,FALSE)</f>
        <v>#N/A</v>
      </c>
      <c r="V5639"/>
      <c r="W5639"/>
      <c r="X5639"/>
      <c r="Y5639"/>
      <c r="Z5639"/>
    </row>
    <row r="5640" spans="1:26">
      <c r="A5640">
        <v>31</v>
      </c>
      <c r="B5640" t="s">
        <v>7301</v>
      </c>
      <c r="C5640" t="s">
        <v>981</v>
      </c>
      <c r="D5640">
        <v>81</v>
      </c>
      <c r="E5640">
        <v>0</v>
      </c>
      <c r="F5640">
        <v>56183.839999999997</v>
      </c>
      <c r="G5640" s="2">
        <f t="shared" si="706"/>
        <v>-56183.839999999997</v>
      </c>
      <c r="H5640" s="3" t="str">
        <f t="shared" si="707"/>
        <v>31</v>
      </c>
      <c r="I5640" s="3" t="str">
        <f t="shared" si="708"/>
        <v>500</v>
      </c>
      <c r="J5640" s="3">
        <v>500</v>
      </c>
      <c r="K5640" s="3" t="str">
        <f>+VLOOKUP(J5640,'Dimension descriptions'!P:R,3,FALSE)</f>
        <v>District Office</v>
      </c>
      <c r="L5640" s="3" t="str">
        <f t="shared" si="709"/>
        <v>5575</v>
      </c>
      <c r="M5640" s="10">
        <v>5575</v>
      </c>
      <c r="N5640" s="3" t="str">
        <f t="shared" si="704"/>
        <v>1129</v>
      </c>
      <c r="O5640" s="3" t="str">
        <f t="shared" si="705"/>
        <v>999</v>
      </c>
      <c r="P5640" s="3" t="str">
        <f t="shared" si="710"/>
        <v>9</v>
      </c>
      <c r="Q5640" s="11">
        <f>+VLOOKUP(M5640,'Dimension descriptions'!K:M,2,FALSE)</f>
        <v>5575</v>
      </c>
      <c r="R5640" s="33">
        <v>5575</v>
      </c>
      <c r="S5640" s="11" t="str">
        <f>+VLOOKUP(R5640,'Dimension descriptions'!K:M,3)</f>
        <v>Debt Service</v>
      </c>
      <c r="T5640" s="3" t="str">
        <f t="shared" si="711"/>
        <v>N</v>
      </c>
      <c r="U5640" t="e">
        <f>+VLOOKUP(R5640,'FY21 P13 Allotment memo'!O:O,1,FALSE)</f>
        <v>#N/A</v>
      </c>
      <c r="V5640"/>
      <c r="W5640"/>
      <c r="X5640"/>
      <c r="Y5640"/>
      <c r="Z5640"/>
    </row>
    <row r="5641" spans="1:26">
      <c r="A5641">
        <v>31</v>
      </c>
      <c r="B5641" t="s">
        <v>7302</v>
      </c>
      <c r="C5641" t="s">
        <v>997</v>
      </c>
      <c r="D5641">
        <v>81</v>
      </c>
      <c r="E5641">
        <v>0</v>
      </c>
      <c r="F5641">
        <v>211723.22</v>
      </c>
      <c r="G5641" s="2">
        <f t="shared" si="706"/>
        <v>-211723.22</v>
      </c>
      <c r="H5641" s="3" t="str">
        <f t="shared" si="707"/>
        <v>31</v>
      </c>
      <c r="I5641" s="3" t="str">
        <f t="shared" si="708"/>
        <v>500</v>
      </c>
      <c r="J5641" s="3">
        <v>500</v>
      </c>
      <c r="K5641" s="3" t="str">
        <f>+VLOOKUP(J5641,'Dimension descriptions'!P:R,3,FALSE)</f>
        <v>District Office</v>
      </c>
      <c r="L5641" s="3" t="str">
        <f t="shared" si="709"/>
        <v>5575</v>
      </c>
      <c r="M5641" s="10">
        <v>5575</v>
      </c>
      <c r="N5641" s="3" t="str">
        <f t="shared" si="704"/>
        <v>1178</v>
      </c>
      <c r="O5641" s="3" t="str">
        <f t="shared" si="705"/>
        <v>999</v>
      </c>
      <c r="P5641" s="3" t="str">
        <f t="shared" si="710"/>
        <v>9</v>
      </c>
      <c r="Q5641" s="11">
        <f>+VLOOKUP(M5641,'Dimension descriptions'!K:M,2,FALSE)</f>
        <v>5575</v>
      </c>
      <c r="R5641" s="33">
        <v>5575</v>
      </c>
      <c r="S5641" s="11" t="str">
        <f>+VLOOKUP(R5641,'Dimension descriptions'!K:M,3)</f>
        <v>Debt Service</v>
      </c>
      <c r="T5641" s="3" t="str">
        <f t="shared" si="711"/>
        <v>N</v>
      </c>
      <c r="U5641" t="e">
        <f>+VLOOKUP(R5641,'FY21 P13 Allotment memo'!O:O,1,FALSE)</f>
        <v>#N/A</v>
      </c>
      <c r="V5641"/>
      <c r="W5641"/>
      <c r="X5641"/>
      <c r="Y5641"/>
      <c r="Z5641"/>
    </row>
    <row r="5642" spans="1:26">
      <c r="A5642">
        <v>31</v>
      </c>
      <c r="B5642" t="s">
        <v>7303</v>
      </c>
      <c r="C5642" t="s">
        <v>7304</v>
      </c>
      <c r="D5642">
        <v>81</v>
      </c>
      <c r="E5642">
        <v>0</v>
      </c>
      <c r="F5642">
        <v>6166.1</v>
      </c>
      <c r="G5642" s="2">
        <f t="shared" si="706"/>
        <v>-6166.1</v>
      </c>
      <c r="H5642" s="3" t="str">
        <f t="shared" si="707"/>
        <v>31</v>
      </c>
      <c r="I5642" s="3" t="str">
        <f t="shared" si="708"/>
        <v>500</v>
      </c>
      <c r="J5642" s="3">
        <v>500</v>
      </c>
      <c r="K5642" s="3" t="str">
        <f>+VLOOKUP(J5642,'Dimension descriptions'!P:R,3,FALSE)</f>
        <v>District Office</v>
      </c>
      <c r="L5642" s="3" t="str">
        <f t="shared" si="709"/>
        <v>5575</v>
      </c>
      <c r="M5642" s="10">
        <v>5575</v>
      </c>
      <c r="N5642" s="3" t="str">
        <f t="shared" si="704"/>
        <v>1500</v>
      </c>
      <c r="O5642" s="3" t="str">
        <f t="shared" si="705"/>
        <v>999</v>
      </c>
      <c r="P5642" s="3" t="str">
        <f t="shared" si="710"/>
        <v>9</v>
      </c>
      <c r="Q5642" s="11">
        <f>+VLOOKUP(M5642,'Dimension descriptions'!K:M,2,FALSE)</f>
        <v>5575</v>
      </c>
      <c r="R5642" s="33">
        <v>5575</v>
      </c>
      <c r="S5642" s="11" t="str">
        <f>+VLOOKUP(R5642,'Dimension descriptions'!K:M,3)</f>
        <v>Debt Service</v>
      </c>
      <c r="T5642" s="3" t="str">
        <f t="shared" si="711"/>
        <v>N</v>
      </c>
      <c r="U5642" t="e">
        <f>+VLOOKUP(R5642,'FY21 P13 Allotment memo'!O:O,1,FALSE)</f>
        <v>#N/A</v>
      </c>
      <c r="V5642"/>
      <c r="W5642"/>
      <c r="X5642"/>
      <c r="Y5642"/>
      <c r="Z5642"/>
    </row>
    <row r="5643" spans="1:26">
      <c r="A5643">
        <v>31</v>
      </c>
      <c r="B5643" t="s">
        <v>7305</v>
      </c>
      <c r="C5643" t="s">
        <v>1003</v>
      </c>
      <c r="D5643">
        <v>91</v>
      </c>
      <c r="E5643">
        <v>0</v>
      </c>
      <c r="F5643">
        <v>0</v>
      </c>
      <c r="G5643" s="2">
        <f t="shared" si="706"/>
        <v>0</v>
      </c>
      <c r="H5643" s="3" t="str">
        <f t="shared" si="707"/>
        <v>31</v>
      </c>
      <c r="I5643" s="3" t="str">
        <f t="shared" si="708"/>
        <v>500</v>
      </c>
      <c r="J5643" s="3">
        <v>500</v>
      </c>
      <c r="K5643" s="3" t="str">
        <f>+VLOOKUP(J5643,'Dimension descriptions'!P:R,3,FALSE)</f>
        <v>District Office</v>
      </c>
      <c r="L5643" s="3" t="str">
        <f t="shared" si="709"/>
        <v>9999</v>
      </c>
      <c r="M5643" s="10">
        <v>9999</v>
      </c>
      <c r="N5643" s="3" t="str">
        <f t="shared" si="704"/>
        <v>5100</v>
      </c>
      <c r="O5643" s="3" t="str">
        <f t="shared" si="705"/>
        <v>800</v>
      </c>
      <c r="P5643" s="3" t="str">
        <f t="shared" si="710"/>
        <v>8</v>
      </c>
      <c r="Q5643" s="11">
        <f>+VLOOKUP(M5643,'Dimension descriptions'!K:M,2,FALSE)</f>
        <v>9999</v>
      </c>
      <c r="R5643" s="33">
        <v>9999</v>
      </c>
      <c r="S5643" s="11" t="str">
        <f>+VLOOKUP(R5643,'Dimension descriptions'!K:M,3)</f>
        <v>UNDISTRIBUTED BY PROGRAM</v>
      </c>
      <c r="T5643" s="3" t="str">
        <f t="shared" si="711"/>
        <v>N</v>
      </c>
      <c r="U5643" t="e">
        <f>+VLOOKUP(R5643,'FY21 P13 Allotment memo'!O:O,1,FALSE)</f>
        <v>#N/A</v>
      </c>
      <c r="V5643"/>
      <c r="W5643"/>
      <c r="X5643"/>
      <c r="Y5643"/>
      <c r="Z5643"/>
    </row>
    <row r="5644" spans="1:26">
      <c r="A5644">
        <v>31</v>
      </c>
      <c r="B5644" t="s">
        <v>7306</v>
      </c>
      <c r="C5644" t="s">
        <v>7307</v>
      </c>
      <c r="D5644">
        <v>91</v>
      </c>
      <c r="E5644">
        <v>0</v>
      </c>
      <c r="F5644">
        <v>0</v>
      </c>
      <c r="G5644" s="2">
        <f t="shared" si="706"/>
        <v>0</v>
      </c>
      <c r="H5644" s="3" t="str">
        <f t="shared" si="707"/>
        <v>31</v>
      </c>
      <c r="I5644" s="3" t="str">
        <f t="shared" si="708"/>
        <v>500</v>
      </c>
      <c r="J5644" s="3">
        <v>500</v>
      </c>
      <c r="K5644" s="3" t="str">
        <f>+VLOOKUP(J5644,'Dimension descriptions'!P:R,3,FALSE)</f>
        <v>District Office</v>
      </c>
      <c r="L5644" s="3" t="str">
        <f t="shared" si="709"/>
        <v>9999</v>
      </c>
      <c r="M5644" s="10">
        <v>9999</v>
      </c>
      <c r="N5644" s="3" t="str">
        <f t="shared" si="704"/>
        <v>5100</v>
      </c>
      <c r="O5644" s="3" t="str">
        <f t="shared" si="705"/>
        <v>810</v>
      </c>
      <c r="P5644" s="3" t="str">
        <f t="shared" si="710"/>
        <v>8</v>
      </c>
      <c r="Q5644" s="11">
        <f>+VLOOKUP(M5644,'Dimension descriptions'!K:M,2,FALSE)</f>
        <v>9999</v>
      </c>
      <c r="R5644" s="33">
        <v>9999</v>
      </c>
      <c r="S5644" s="11" t="str">
        <f>+VLOOKUP(R5644,'Dimension descriptions'!K:M,3)</f>
        <v>UNDISTRIBUTED BY PROGRAM</v>
      </c>
      <c r="T5644" s="3" t="str">
        <f t="shared" si="711"/>
        <v>N</v>
      </c>
      <c r="U5644" t="e">
        <f>+VLOOKUP(R5644,'FY21 P13 Allotment memo'!O:O,1,FALSE)</f>
        <v>#N/A</v>
      </c>
      <c r="V5644"/>
      <c r="W5644"/>
      <c r="X5644"/>
      <c r="Y5644"/>
      <c r="Z5644"/>
    </row>
    <row r="5645" spans="1:26">
      <c r="A5645">
        <v>31</v>
      </c>
      <c r="B5645" t="s">
        <v>7308</v>
      </c>
      <c r="C5645" t="s">
        <v>7309</v>
      </c>
      <c r="D5645">
        <v>91</v>
      </c>
      <c r="E5645">
        <v>2035455.97</v>
      </c>
      <c r="F5645">
        <v>0</v>
      </c>
      <c r="G5645" s="2">
        <f t="shared" si="706"/>
        <v>2035455.97</v>
      </c>
      <c r="H5645" s="3" t="str">
        <f t="shared" si="707"/>
        <v>31</v>
      </c>
      <c r="I5645" s="3" t="str">
        <f t="shared" si="708"/>
        <v>500</v>
      </c>
      <c r="J5645" s="3">
        <v>500</v>
      </c>
      <c r="K5645" s="3" t="str">
        <f>+VLOOKUP(J5645,'Dimension descriptions'!P:R,3,FALSE)</f>
        <v>District Office</v>
      </c>
      <c r="L5645" s="3" t="str">
        <f t="shared" si="709"/>
        <v>9999</v>
      </c>
      <c r="M5645" s="10">
        <v>9999</v>
      </c>
      <c r="N5645" s="3" t="str">
        <f t="shared" si="704"/>
        <v>5100</v>
      </c>
      <c r="O5645" s="3" t="str">
        <f t="shared" si="705"/>
        <v>830</v>
      </c>
      <c r="P5645" s="3" t="str">
        <f t="shared" si="710"/>
        <v>8</v>
      </c>
      <c r="Q5645" s="11">
        <f>+VLOOKUP(M5645,'Dimension descriptions'!K:M,2,FALSE)</f>
        <v>9999</v>
      </c>
      <c r="R5645" s="33">
        <v>9999</v>
      </c>
      <c r="S5645" s="11" t="str">
        <f>+VLOOKUP(R5645,'Dimension descriptions'!K:M,3)</f>
        <v>UNDISTRIBUTED BY PROGRAM</v>
      </c>
      <c r="T5645" s="3" t="str">
        <f t="shared" si="711"/>
        <v>N</v>
      </c>
      <c r="U5645" t="e">
        <f>+VLOOKUP(R5645,'FY21 P13 Allotment memo'!O:O,1,FALSE)</f>
        <v>#N/A</v>
      </c>
      <c r="V5645"/>
      <c r="W5645"/>
      <c r="X5645"/>
      <c r="Y5645"/>
      <c r="Z5645"/>
    </row>
    <row r="5646" spans="1:26">
      <c r="A5646">
        <v>31</v>
      </c>
      <c r="B5646" t="s">
        <v>7310</v>
      </c>
      <c r="C5646" t="s">
        <v>7311</v>
      </c>
      <c r="D5646">
        <v>91</v>
      </c>
      <c r="E5646">
        <v>1805000</v>
      </c>
      <c r="F5646">
        <v>0</v>
      </c>
      <c r="G5646" s="2">
        <f t="shared" si="706"/>
        <v>1805000</v>
      </c>
      <c r="H5646" s="3" t="str">
        <f t="shared" si="707"/>
        <v>31</v>
      </c>
      <c r="I5646" s="3" t="str">
        <f t="shared" si="708"/>
        <v>500</v>
      </c>
      <c r="J5646" s="3">
        <v>500</v>
      </c>
      <c r="K5646" s="3" t="str">
        <f>+VLOOKUP(J5646,'Dimension descriptions'!P:R,3,FALSE)</f>
        <v>District Office</v>
      </c>
      <c r="L5646" s="3" t="str">
        <f t="shared" si="709"/>
        <v>9999</v>
      </c>
      <c r="M5646" s="10">
        <v>9999</v>
      </c>
      <c r="N5646" s="3" t="str">
        <f t="shared" si="704"/>
        <v>5100</v>
      </c>
      <c r="O5646" s="3" t="str">
        <f t="shared" si="705"/>
        <v>840</v>
      </c>
      <c r="P5646" s="3" t="str">
        <f t="shared" si="710"/>
        <v>8</v>
      </c>
      <c r="Q5646" s="11">
        <f>+VLOOKUP(M5646,'Dimension descriptions'!K:M,2,FALSE)</f>
        <v>9999</v>
      </c>
      <c r="R5646" s="33">
        <v>9999</v>
      </c>
      <c r="S5646" s="11" t="str">
        <f>+VLOOKUP(R5646,'Dimension descriptions'!K:M,3)</f>
        <v>UNDISTRIBUTED BY PROGRAM</v>
      </c>
      <c r="T5646" s="3" t="str">
        <f t="shared" si="711"/>
        <v>N</v>
      </c>
      <c r="U5646" t="e">
        <f>+VLOOKUP(R5646,'FY21 P13 Allotment memo'!O:O,1,FALSE)</f>
        <v>#N/A</v>
      </c>
      <c r="V5646"/>
      <c r="W5646"/>
      <c r="X5646"/>
      <c r="Y5646"/>
      <c r="Z5646"/>
    </row>
    <row r="5647" spans="1:26">
      <c r="A5647">
        <v>31</v>
      </c>
      <c r="B5647" t="s">
        <v>7312</v>
      </c>
      <c r="C5647" t="s">
        <v>7313</v>
      </c>
      <c r="D5647">
        <v>91</v>
      </c>
      <c r="E5647">
        <v>6250</v>
      </c>
      <c r="F5647">
        <v>0</v>
      </c>
      <c r="G5647" s="2">
        <f t="shared" si="706"/>
        <v>6250</v>
      </c>
      <c r="H5647" s="3" t="str">
        <f t="shared" si="707"/>
        <v>31</v>
      </c>
      <c r="I5647" s="3" t="str">
        <f t="shared" si="708"/>
        <v>500</v>
      </c>
      <c r="J5647" s="3">
        <v>500</v>
      </c>
      <c r="K5647" s="3" t="str">
        <f>+VLOOKUP(J5647,'Dimension descriptions'!P:R,3,FALSE)</f>
        <v>District Office</v>
      </c>
      <c r="L5647" s="3" t="str">
        <f t="shared" si="709"/>
        <v>9999</v>
      </c>
      <c r="M5647" s="10">
        <v>9999</v>
      </c>
      <c r="N5647" s="3" t="str">
        <f t="shared" si="704"/>
        <v>5100</v>
      </c>
      <c r="O5647" s="3" t="str">
        <f t="shared" si="705"/>
        <v>890</v>
      </c>
      <c r="P5647" s="3" t="str">
        <f t="shared" si="710"/>
        <v>8</v>
      </c>
      <c r="Q5647" s="11">
        <f>+VLOOKUP(M5647,'Dimension descriptions'!K:M,2,FALSE)</f>
        <v>9999</v>
      </c>
      <c r="R5647" s="33">
        <v>9999</v>
      </c>
      <c r="S5647" s="11" t="str">
        <f>+VLOOKUP(R5647,'Dimension descriptions'!K:M,3)</f>
        <v>UNDISTRIBUTED BY PROGRAM</v>
      </c>
      <c r="T5647" s="3" t="str">
        <f t="shared" si="711"/>
        <v>N</v>
      </c>
      <c r="U5647" t="e">
        <f>+VLOOKUP(R5647,'FY21 P13 Allotment memo'!O:O,1,FALSE)</f>
        <v>#N/A</v>
      </c>
      <c r="V5647"/>
      <c r="W5647"/>
      <c r="X5647"/>
      <c r="Y5647"/>
      <c r="Z5647"/>
    </row>
    <row r="5648" spans="1:26">
      <c r="A5648">
        <v>32</v>
      </c>
      <c r="B5648" t="s">
        <v>7314</v>
      </c>
      <c r="C5648" t="s">
        <v>22</v>
      </c>
      <c r="D5648">
        <v>11</v>
      </c>
      <c r="E5648">
        <v>13367045.4</v>
      </c>
      <c r="F5648">
        <v>0</v>
      </c>
      <c r="G5648" s="2">
        <f t="shared" si="706"/>
        <v>13367045.4</v>
      </c>
      <c r="H5648" s="3" t="str">
        <f t="shared" si="707"/>
        <v>32</v>
      </c>
      <c r="I5648" s="3" t="str">
        <f t="shared" si="708"/>
        <v>000</v>
      </c>
      <c r="J5648" s="3">
        <v>0</v>
      </c>
      <c r="K5648" s="3" t="str">
        <f>+VLOOKUP(J5648,'Dimension descriptions'!P:R,3,FALSE)</f>
        <v>Balance Sheet Account</v>
      </c>
      <c r="L5648" s="3" t="str">
        <f t="shared" si="709"/>
        <v>0000</v>
      </c>
      <c r="M5648" s="10">
        <v>0</v>
      </c>
      <c r="N5648" s="3" t="str">
        <f t="shared" si="704"/>
        <v>8111</v>
      </c>
      <c r="O5648" s="3" t="str">
        <f t="shared" si="705"/>
        <v>888</v>
      </c>
      <c r="P5648" s="3" t="str">
        <f t="shared" si="710"/>
        <v>8</v>
      </c>
      <c r="Q5648" s="11">
        <f>+VLOOKUP(M5648,'Dimension descriptions'!K:M,2,FALSE)</f>
        <v>0</v>
      </c>
      <c r="R5648" s="33">
        <v>0</v>
      </c>
      <c r="S5648" s="11" t="str">
        <f>+VLOOKUP(R5648,'Dimension descriptions'!K:M,3)</f>
        <v>BASIC PROGRAM</v>
      </c>
      <c r="T5648" s="3" t="str">
        <f t="shared" si="711"/>
        <v>N</v>
      </c>
      <c r="U5648" t="e">
        <f>+VLOOKUP(R5648,'FY21 P13 Allotment memo'!O:O,1,FALSE)</f>
        <v>#N/A</v>
      </c>
      <c r="V5648"/>
      <c r="W5648"/>
      <c r="X5648"/>
      <c r="Y5648"/>
      <c r="Z5648"/>
    </row>
    <row r="5649" spans="1:26">
      <c r="A5649">
        <v>32</v>
      </c>
      <c r="B5649" t="s">
        <v>7315</v>
      </c>
      <c r="C5649" t="s">
        <v>7316</v>
      </c>
      <c r="D5649">
        <v>12</v>
      </c>
      <c r="E5649">
        <v>0</v>
      </c>
      <c r="F5649">
        <v>0</v>
      </c>
      <c r="G5649" s="2">
        <f t="shared" si="706"/>
        <v>0</v>
      </c>
      <c r="H5649" s="3" t="str">
        <f t="shared" si="707"/>
        <v>32</v>
      </c>
      <c r="I5649" s="3" t="str">
        <f t="shared" si="708"/>
        <v>000</v>
      </c>
      <c r="J5649" s="3">
        <v>0</v>
      </c>
      <c r="K5649" s="3" t="str">
        <f>+VLOOKUP(J5649,'Dimension descriptions'!P:R,3,FALSE)</f>
        <v>Balance Sheet Account</v>
      </c>
      <c r="L5649" s="3" t="str">
        <f t="shared" si="709"/>
        <v>0000</v>
      </c>
      <c r="M5649" s="10">
        <v>0</v>
      </c>
      <c r="N5649" s="3" t="str">
        <f t="shared" si="704"/>
        <v>8119</v>
      </c>
      <c r="O5649" s="3" t="str">
        <f t="shared" si="705"/>
        <v>888</v>
      </c>
      <c r="P5649" s="3" t="str">
        <f t="shared" si="710"/>
        <v>8</v>
      </c>
      <c r="Q5649" s="11">
        <f>+VLOOKUP(M5649,'Dimension descriptions'!K:M,2,FALSE)</f>
        <v>0</v>
      </c>
      <c r="R5649" s="33">
        <v>0</v>
      </c>
      <c r="S5649" s="11" t="str">
        <f>+VLOOKUP(R5649,'Dimension descriptions'!K:M,3)</f>
        <v>BASIC PROGRAM</v>
      </c>
      <c r="T5649" s="3" t="str">
        <f t="shared" si="711"/>
        <v>N</v>
      </c>
      <c r="U5649" t="e">
        <f>+VLOOKUP(R5649,'FY21 P13 Allotment memo'!O:O,1,FALSE)</f>
        <v>#N/A</v>
      </c>
      <c r="V5649"/>
      <c r="W5649"/>
      <c r="X5649"/>
      <c r="Y5649"/>
      <c r="Z5649"/>
    </row>
    <row r="5650" spans="1:26">
      <c r="A5650">
        <v>32</v>
      </c>
      <c r="B5650" t="s">
        <v>7317</v>
      </c>
      <c r="C5650" t="s">
        <v>7318</v>
      </c>
      <c r="D5650">
        <v>12</v>
      </c>
      <c r="E5650">
        <v>0</v>
      </c>
      <c r="F5650">
        <v>0</v>
      </c>
      <c r="G5650" s="2">
        <f t="shared" si="706"/>
        <v>0</v>
      </c>
      <c r="H5650" s="3" t="str">
        <f t="shared" si="707"/>
        <v>32</v>
      </c>
      <c r="I5650" s="3" t="str">
        <f t="shared" si="708"/>
        <v>000</v>
      </c>
      <c r="J5650" s="3">
        <v>0</v>
      </c>
      <c r="K5650" s="3" t="str">
        <f>+VLOOKUP(J5650,'Dimension descriptions'!P:R,3,FALSE)</f>
        <v>Balance Sheet Account</v>
      </c>
      <c r="L5650" s="3" t="str">
        <f t="shared" si="709"/>
        <v>0000</v>
      </c>
      <c r="M5650" s="10">
        <v>0</v>
      </c>
      <c r="N5650" s="3" t="str">
        <f t="shared" si="704"/>
        <v>8121</v>
      </c>
      <c r="O5650" s="3" t="str">
        <f t="shared" si="705"/>
        <v>888</v>
      </c>
      <c r="P5650" s="3" t="str">
        <f t="shared" si="710"/>
        <v>8</v>
      </c>
      <c r="Q5650" s="11">
        <f>+VLOOKUP(M5650,'Dimension descriptions'!K:M,2,FALSE)</f>
        <v>0</v>
      </c>
      <c r="R5650" s="33">
        <v>0</v>
      </c>
      <c r="S5650" s="11" t="str">
        <f>+VLOOKUP(R5650,'Dimension descriptions'!K:M,3)</f>
        <v>BASIC PROGRAM</v>
      </c>
      <c r="T5650" s="3" t="str">
        <f t="shared" si="711"/>
        <v>N</v>
      </c>
      <c r="U5650" t="e">
        <f>+VLOOKUP(R5650,'FY21 P13 Allotment memo'!O:O,1,FALSE)</f>
        <v>#N/A</v>
      </c>
      <c r="V5650"/>
      <c r="W5650"/>
      <c r="X5650"/>
      <c r="Y5650"/>
      <c r="Z5650"/>
    </row>
    <row r="5651" spans="1:26">
      <c r="A5651">
        <v>32</v>
      </c>
      <c r="B5651" t="s">
        <v>7319</v>
      </c>
      <c r="C5651" t="s">
        <v>7320</v>
      </c>
      <c r="D5651">
        <v>12</v>
      </c>
      <c r="E5651">
        <v>0</v>
      </c>
      <c r="F5651">
        <v>0</v>
      </c>
      <c r="G5651" s="2">
        <f t="shared" si="706"/>
        <v>0</v>
      </c>
      <c r="H5651" s="3" t="str">
        <f t="shared" si="707"/>
        <v>32</v>
      </c>
      <c r="I5651" s="3" t="str">
        <f t="shared" si="708"/>
        <v>000</v>
      </c>
      <c r="J5651" s="3">
        <v>0</v>
      </c>
      <c r="K5651" s="3" t="str">
        <f>+VLOOKUP(J5651,'Dimension descriptions'!P:R,3,FALSE)</f>
        <v>Balance Sheet Account</v>
      </c>
      <c r="L5651" s="3" t="str">
        <f t="shared" si="709"/>
        <v>0000</v>
      </c>
      <c r="M5651" s="10">
        <v>0</v>
      </c>
      <c r="N5651" s="3" t="str">
        <f t="shared" si="704"/>
        <v>8122</v>
      </c>
      <c r="O5651" s="3" t="str">
        <f t="shared" si="705"/>
        <v>888</v>
      </c>
      <c r="P5651" s="3" t="str">
        <f t="shared" si="710"/>
        <v>8</v>
      </c>
      <c r="Q5651" s="11">
        <f>+VLOOKUP(M5651,'Dimension descriptions'!K:M,2,FALSE)</f>
        <v>0</v>
      </c>
      <c r="R5651" s="33">
        <v>0</v>
      </c>
      <c r="S5651" s="11" t="str">
        <f>+VLOOKUP(R5651,'Dimension descriptions'!K:M,3)</f>
        <v>BASIC PROGRAM</v>
      </c>
      <c r="T5651" s="3" t="str">
        <f t="shared" si="711"/>
        <v>N</v>
      </c>
      <c r="U5651" t="e">
        <f>+VLOOKUP(R5651,'FY21 P13 Allotment memo'!O:O,1,FALSE)</f>
        <v>#N/A</v>
      </c>
      <c r="V5651"/>
      <c r="W5651"/>
      <c r="X5651"/>
      <c r="Y5651"/>
      <c r="Z5651"/>
    </row>
    <row r="5652" spans="1:26">
      <c r="A5652">
        <v>32</v>
      </c>
      <c r="B5652" t="s">
        <v>7321</v>
      </c>
      <c r="C5652" t="s">
        <v>28</v>
      </c>
      <c r="D5652">
        <v>12</v>
      </c>
      <c r="E5652">
        <v>0</v>
      </c>
      <c r="F5652">
        <v>0</v>
      </c>
      <c r="G5652" s="2">
        <f t="shared" si="706"/>
        <v>0</v>
      </c>
      <c r="H5652" s="3" t="str">
        <f t="shared" si="707"/>
        <v>32</v>
      </c>
      <c r="I5652" s="3" t="str">
        <f t="shared" si="708"/>
        <v>000</v>
      </c>
      <c r="J5652" s="3">
        <v>0</v>
      </c>
      <c r="K5652" s="3" t="str">
        <f>+VLOOKUP(J5652,'Dimension descriptions'!P:R,3,FALSE)</f>
        <v>Balance Sheet Account</v>
      </c>
      <c r="L5652" s="3" t="str">
        <f t="shared" si="709"/>
        <v>0000</v>
      </c>
      <c r="M5652" s="10">
        <v>0</v>
      </c>
      <c r="N5652" s="3" t="str">
        <f t="shared" si="704"/>
        <v>8130</v>
      </c>
      <c r="O5652" s="3" t="str">
        <f t="shared" si="705"/>
        <v>888</v>
      </c>
      <c r="P5652" s="3" t="str">
        <f t="shared" si="710"/>
        <v>8</v>
      </c>
      <c r="Q5652" s="11">
        <f>+VLOOKUP(M5652,'Dimension descriptions'!K:M,2,FALSE)</f>
        <v>0</v>
      </c>
      <c r="R5652" s="33">
        <v>0</v>
      </c>
      <c r="S5652" s="11" t="str">
        <f>+VLOOKUP(R5652,'Dimension descriptions'!K:M,3)</f>
        <v>BASIC PROGRAM</v>
      </c>
      <c r="T5652" s="3" t="str">
        <f t="shared" si="711"/>
        <v>N</v>
      </c>
      <c r="U5652" t="e">
        <f>+VLOOKUP(R5652,'FY21 P13 Allotment memo'!O:O,1,FALSE)</f>
        <v>#N/A</v>
      </c>
      <c r="V5652"/>
      <c r="W5652"/>
      <c r="X5652"/>
      <c r="Y5652"/>
      <c r="Z5652"/>
    </row>
    <row r="5653" spans="1:26">
      <c r="A5653">
        <v>32</v>
      </c>
      <c r="B5653" t="s">
        <v>7322</v>
      </c>
      <c r="C5653" t="s">
        <v>7323</v>
      </c>
      <c r="D5653">
        <v>12</v>
      </c>
      <c r="E5653">
        <v>0</v>
      </c>
      <c r="F5653">
        <v>0</v>
      </c>
      <c r="G5653" s="2">
        <f t="shared" si="706"/>
        <v>0</v>
      </c>
      <c r="H5653" s="3" t="str">
        <f t="shared" si="707"/>
        <v>32</v>
      </c>
      <c r="I5653" s="3" t="str">
        <f t="shared" si="708"/>
        <v>000</v>
      </c>
      <c r="J5653" s="3">
        <v>0</v>
      </c>
      <c r="K5653" s="3" t="str">
        <f>+VLOOKUP(J5653,'Dimension descriptions'!P:R,3,FALSE)</f>
        <v>Balance Sheet Account</v>
      </c>
      <c r="L5653" s="3" t="str">
        <f t="shared" si="709"/>
        <v>0000</v>
      </c>
      <c r="M5653" s="10">
        <v>0</v>
      </c>
      <c r="N5653" s="3" t="str">
        <f t="shared" si="704"/>
        <v>8131</v>
      </c>
      <c r="O5653" s="3" t="str">
        <f t="shared" si="705"/>
        <v>888</v>
      </c>
      <c r="P5653" s="3" t="str">
        <f t="shared" si="710"/>
        <v>8</v>
      </c>
      <c r="Q5653" s="11">
        <f>+VLOOKUP(M5653,'Dimension descriptions'!K:M,2,FALSE)</f>
        <v>0</v>
      </c>
      <c r="R5653" s="33">
        <v>0</v>
      </c>
      <c r="S5653" s="11" t="str">
        <f>+VLOOKUP(R5653,'Dimension descriptions'!K:M,3)</f>
        <v>BASIC PROGRAM</v>
      </c>
      <c r="T5653" s="3" t="str">
        <f t="shared" si="711"/>
        <v>N</v>
      </c>
      <c r="U5653" t="e">
        <f>+VLOOKUP(R5653,'FY21 P13 Allotment memo'!O:O,1,FALSE)</f>
        <v>#N/A</v>
      </c>
      <c r="V5653"/>
      <c r="W5653"/>
      <c r="X5653"/>
      <c r="Y5653"/>
      <c r="Z5653"/>
    </row>
    <row r="5654" spans="1:26">
      <c r="A5654">
        <v>32</v>
      </c>
      <c r="B5654" t="s">
        <v>7324</v>
      </c>
      <c r="C5654" t="s">
        <v>7280</v>
      </c>
      <c r="D5654">
        <v>12</v>
      </c>
      <c r="E5654">
        <v>5660713</v>
      </c>
      <c r="F5654">
        <v>0</v>
      </c>
      <c r="G5654" s="2">
        <f t="shared" si="706"/>
        <v>5660713</v>
      </c>
      <c r="H5654" s="3" t="str">
        <f t="shared" si="707"/>
        <v>32</v>
      </c>
      <c r="I5654" s="3" t="str">
        <f t="shared" si="708"/>
        <v>000</v>
      </c>
      <c r="J5654" s="3">
        <v>0</v>
      </c>
      <c r="K5654" s="3" t="str">
        <f>+VLOOKUP(J5654,'Dimension descriptions'!P:R,3,FALSE)</f>
        <v>Balance Sheet Account</v>
      </c>
      <c r="L5654" s="3" t="str">
        <f t="shared" si="709"/>
        <v>1050</v>
      </c>
      <c r="M5654" s="10">
        <v>1050</v>
      </c>
      <c r="N5654" s="3" t="str">
        <f t="shared" si="704"/>
        <v>8139</v>
      </c>
      <c r="O5654" s="3" t="str">
        <f t="shared" si="705"/>
        <v>888</v>
      </c>
      <c r="P5654" s="3" t="str">
        <f t="shared" si="710"/>
        <v>8</v>
      </c>
      <c r="Q5654" s="11">
        <f>+VLOOKUP(M5654,'Dimension descriptions'!K:M,2,FALSE)</f>
        <v>50</v>
      </c>
      <c r="R5654" s="33">
        <v>50</v>
      </c>
      <c r="S5654" s="11" t="str">
        <f>+VLOOKUP(R5654,'Dimension descriptions'!K:M,3)</f>
        <v>CLASSROOM-GENERAL</v>
      </c>
      <c r="T5654" s="3" t="str">
        <f t="shared" si="711"/>
        <v>Y</v>
      </c>
      <c r="U5654" t="e">
        <f>+VLOOKUP(R5654,'FY21 P13 Allotment memo'!O:O,1,FALSE)</f>
        <v>#N/A</v>
      </c>
      <c r="V5654"/>
      <c r="W5654"/>
      <c r="X5654"/>
      <c r="Y5654"/>
      <c r="Z5654"/>
    </row>
    <row r="5655" spans="1:26">
      <c r="A5655">
        <v>32</v>
      </c>
      <c r="B5655" t="s">
        <v>7325</v>
      </c>
      <c r="C5655" t="s">
        <v>7326</v>
      </c>
      <c r="D5655">
        <v>15</v>
      </c>
      <c r="E5655">
        <v>0</v>
      </c>
      <c r="F5655">
        <v>0</v>
      </c>
      <c r="G5655" s="2">
        <f t="shared" si="706"/>
        <v>0</v>
      </c>
      <c r="H5655" s="3" t="str">
        <f t="shared" si="707"/>
        <v>32</v>
      </c>
      <c r="I5655" s="3" t="str">
        <f t="shared" si="708"/>
        <v>000</v>
      </c>
      <c r="J5655" s="3">
        <v>0</v>
      </c>
      <c r="K5655" s="3" t="str">
        <f>+VLOOKUP(J5655,'Dimension descriptions'!P:R,3,FALSE)</f>
        <v>Balance Sheet Account</v>
      </c>
      <c r="L5655" s="3" t="str">
        <f t="shared" si="709"/>
        <v>0000</v>
      </c>
      <c r="M5655" s="10">
        <v>0</v>
      </c>
      <c r="N5655" s="3" t="str">
        <f t="shared" si="704"/>
        <v>8133</v>
      </c>
      <c r="O5655" s="3" t="str">
        <f t="shared" si="705"/>
        <v>888</v>
      </c>
      <c r="P5655" s="3" t="str">
        <f t="shared" si="710"/>
        <v>8</v>
      </c>
      <c r="Q5655" s="11">
        <f>+VLOOKUP(M5655,'Dimension descriptions'!K:M,2,FALSE)</f>
        <v>0</v>
      </c>
      <c r="R5655" s="33">
        <v>0</v>
      </c>
      <c r="S5655" s="11" t="str">
        <f>+VLOOKUP(R5655,'Dimension descriptions'!K:M,3)</f>
        <v>BASIC PROGRAM</v>
      </c>
      <c r="T5655" s="3" t="str">
        <f t="shared" si="711"/>
        <v>N</v>
      </c>
      <c r="U5655" t="e">
        <f>+VLOOKUP(R5655,'FY21 P13 Allotment memo'!O:O,1,FALSE)</f>
        <v>#N/A</v>
      </c>
      <c r="V5655"/>
      <c r="W5655"/>
      <c r="X5655"/>
      <c r="Y5655"/>
      <c r="Z5655"/>
    </row>
    <row r="5656" spans="1:26">
      <c r="A5656">
        <v>32</v>
      </c>
      <c r="B5656" t="s">
        <v>7327</v>
      </c>
      <c r="C5656" t="s">
        <v>7328</v>
      </c>
      <c r="D5656">
        <v>16</v>
      </c>
      <c r="E5656">
        <v>5028160</v>
      </c>
      <c r="F5656">
        <v>0</v>
      </c>
      <c r="G5656" s="2">
        <f t="shared" si="706"/>
        <v>5028160</v>
      </c>
      <c r="H5656" s="3" t="str">
        <f t="shared" si="707"/>
        <v>32</v>
      </c>
      <c r="I5656" s="3" t="str">
        <f t="shared" si="708"/>
        <v>000</v>
      </c>
      <c r="J5656" s="3">
        <v>0</v>
      </c>
      <c r="K5656" s="3" t="str">
        <f>+VLOOKUP(J5656,'Dimension descriptions'!P:R,3,FALSE)</f>
        <v>Balance Sheet Account</v>
      </c>
      <c r="L5656" s="3" t="str">
        <f t="shared" si="709"/>
        <v>0000</v>
      </c>
      <c r="M5656" s="10">
        <v>0</v>
      </c>
      <c r="N5656" s="3" t="str">
        <f t="shared" si="704"/>
        <v>8152</v>
      </c>
      <c r="O5656" s="3" t="str">
        <f t="shared" si="705"/>
        <v>888</v>
      </c>
      <c r="P5656" s="3" t="str">
        <f t="shared" si="710"/>
        <v>8</v>
      </c>
      <c r="Q5656" s="11">
        <f>+VLOOKUP(M5656,'Dimension descriptions'!K:M,2,FALSE)</f>
        <v>0</v>
      </c>
      <c r="R5656" s="33">
        <v>0</v>
      </c>
      <c r="S5656" s="11" t="str">
        <f>+VLOOKUP(R5656,'Dimension descriptions'!K:M,3)</f>
        <v>BASIC PROGRAM</v>
      </c>
      <c r="T5656" s="3" t="str">
        <f t="shared" si="711"/>
        <v>N</v>
      </c>
      <c r="U5656" t="e">
        <f>+VLOOKUP(R5656,'FY21 P13 Allotment memo'!O:O,1,FALSE)</f>
        <v>#N/A</v>
      </c>
      <c r="V5656"/>
      <c r="W5656"/>
      <c r="X5656"/>
      <c r="Y5656"/>
      <c r="Z5656"/>
    </row>
    <row r="5657" spans="1:26">
      <c r="A5657">
        <v>32</v>
      </c>
      <c r="B5657" t="s">
        <v>7329</v>
      </c>
      <c r="C5657" t="s">
        <v>217</v>
      </c>
      <c r="D5657">
        <v>19</v>
      </c>
      <c r="E5657">
        <v>0</v>
      </c>
      <c r="F5657">
        <v>0</v>
      </c>
      <c r="G5657" s="2">
        <f t="shared" si="706"/>
        <v>0</v>
      </c>
      <c r="H5657" s="3" t="str">
        <f t="shared" si="707"/>
        <v>32</v>
      </c>
      <c r="I5657" s="3" t="str">
        <f t="shared" si="708"/>
        <v>000</v>
      </c>
      <c r="J5657" s="3">
        <v>0</v>
      </c>
      <c r="K5657" s="3" t="str">
        <f>+VLOOKUP(J5657,'Dimension descriptions'!P:R,3,FALSE)</f>
        <v>Balance Sheet Account</v>
      </c>
      <c r="L5657" s="3" t="str">
        <f t="shared" si="709"/>
        <v>0000</v>
      </c>
      <c r="M5657" s="10">
        <v>0</v>
      </c>
      <c r="N5657" s="3" t="str">
        <f t="shared" si="704"/>
        <v>8135</v>
      </c>
      <c r="O5657" s="3" t="str">
        <f t="shared" si="705"/>
        <v>888</v>
      </c>
      <c r="P5657" s="3" t="str">
        <f t="shared" si="710"/>
        <v>8</v>
      </c>
      <c r="Q5657" s="11">
        <f>+VLOOKUP(M5657,'Dimension descriptions'!K:M,2,FALSE)</f>
        <v>0</v>
      </c>
      <c r="R5657" s="33">
        <v>0</v>
      </c>
      <c r="S5657" s="11" t="str">
        <f>+VLOOKUP(R5657,'Dimension descriptions'!K:M,3)</f>
        <v>BASIC PROGRAM</v>
      </c>
      <c r="T5657" s="3" t="str">
        <f t="shared" si="711"/>
        <v>N</v>
      </c>
      <c r="U5657" t="e">
        <f>+VLOOKUP(R5657,'FY21 P13 Allotment memo'!O:O,1,FALSE)</f>
        <v>#N/A</v>
      </c>
      <c r="V5657"/>
      <c r="W5657"/>
      <c r="X5657"/>
      <c r="Y5657"/>
      <c r="Z5657"/>
    </row>
    <row r="5658" spans="1:26">
      <c r="A5658">
        <v>32</v>
      </c>
      <c r="B5658" t="s">
        <v>7330</v>
      </c>
      <c r="C5658" t="s">
        <v>219</v>
      </c>
      <c r="D5658">
        <v>21</v>
      </c>
      <c r="E5658">
        <v>0</v>
      </c>
      <c r="F5658">
        <v>2203514.16</v>
      </c>
      <c r="G5658" s="2">
        <f t="shared" si="706"/>
        <v>-2203514.16</v>
      </c>
      <c r="H5658" s="3" t="str">
        <f t="shared" si="707"/>
        <v>32</v>
      </c>
      <c r="I5658" s="3" t="str">
        <f t="shared" si="708"/>
        <v>000</v>
      </c>
      <c r="J5658" s="3">
        <v>0</v>
      </c>
      <c r="K5658" s="3" t="str">
        <f>+VLOOKUP(J5658,'Dimension descriptions'!P:R,3,FALSE)</f>
        <v>Balance Sheet Account</v>
      </c>
      <c r="L5658" s="3" t="str">
        <f t="shared" si="709"/>
        <v>0000</v>
      </c>
      <c r="M5658" s="10">
        <v>0</v>
      </c>
      <c r="N5658" s="3" t="str">
        <f t="shared" si="704"/>
        <v>9512</v>
      </c>
      <c r="O5658" s="3" t="str">
        <f t="shared" si="705"/>
        <v>888</v>
      </c>
      <c r="P5658" s="3" t="str">
        <f t="shared" si="710"/>
        <v>8</v>
      </c>
      <c r="Q5658" s="11">
        <f>+VLOOKUP(M5658,'Dimension descriptions'!K:M,2,FALSE)</f>
        <v>0</v>
      </c>
      <c r="R5658" s="33">
        <v>0</v>
      </c>
      <c r="S5658" s="11" t="str">
        <f>+VLOOKUP(R5658,'Dimension descriptions'!K:M,3)</f>
        <v>BASIC PROGRAM</v>
      </c>
      <c r="T5658" s="3" t="str">
        <f t="shared" si="711"/>
        <v>N</v>
      </c>
      <c r="U5658" t="e">
        <f>+VLOOKUP(R5658,'FY21 P13 Allotment memo'!O:O,1,FALSE)</f>
        <v>#N/A</v>
      </c>
      <c r="V5658"/>
      <c r="W5658"/>
      <c r="X5658"/>
      <c r="Y5658"/>
      <c r="Z5658"/>
    </row>
    <row r="5659" spans="1:26">
      <c r="A5659">
        <v>32</v>
      </c>
      <c r="B5659" t="s">
        <v>7331</v>
      </c>
      <c r="C5659" t="s">
        <v>223</v>
      </c>
      <c r="D5659">
        <v>22</v>
      </c>
      <c r="E5659">
        <v>0</v>
      </c>
      <c r="F5659">
        <v>0</v>
      </c>
      <c r="G5659" s="2">
        <f t="shared" si="706"/>
        <v>0</v>
      </c>
      <c r="H5659" s="3" t="str">
        <f t="shared" si="707"/>
        <v>32</v>
      </c>
      <c r="I5659" s="3" t="str">
        <f t="shared" si="708"/>
        <v>000</v>
      </c>
      <c r="J5659" s="3">
        <v>0</v>
      </c>
      <c r="K5659" s="3" t="str">
        <f>+VLOOKUP(J5659,'Dimension descriptions'!P:R,3,FALSE)</f>
        <v>Balance Sheet Account</v>
      </c>
      <c r="L5659" s="3" t="str">
        <f t="shared" si="709"/>
        <v>0000</v>
      </c>
      <c r="M5659" s="10">
        <v>0</v>
      </c>
      <c r="N5659" s="3" t="str">
        <f t="shared" si="704"/>
        <v>9510</v>
      </c>
      <c r="O5659" s="3" t="str">
        <f t="shared" si="705"/>
        <v>888</v>
      </c>
      <c r="P5659" s="3" t="str">
        <f t="shared" si="710"/>
        <v>8</v>
      </c>
      <c r="Q5659" s="11">
        <f>+VLOOKUP(M5659,'Dimension descriptions'!K:M,2,FALSE)</f>
        <v>0</v>
      </c>
      <c r="R5659" s="33">
        <v>0</v>
      </c>
      <c r="S5659" s="11" t="str">
        <f>+VLOOKUP(R5659,'Dimension descriptions'!K:M,3)</f>
        <v>BASIC PROGRAM</v>
      </c>
      <c r="T5659" s="3" t="str">
        <f t="shared" si="711"/>
        <v>N</v>
      </c>
      <c r="U5659" t="e">
        <f>+VLOOKUP(R5659,'FY21 P13 Allotment memo'!O:O,1,FALSE)</f>
        <v>#N/A</v>
      </c>
      <c r="V5659"/>
      <c r="W5659"/>
      <c r="X5659"/>
      <c r="Y5659"/>
      <c r="Z5659"/>
    </row>
    <row r="5660" spans="1:26">
      <c r="A5660">
        <v>32</v>
      </c>
      <c r="B5660" t="s">
        <v>7332</v>
      </c>
      <c r="C5660" t="s">
        <v>225</v>
      </c>
      <c r="D5660">
        <v>22</v>
      </c>
      <c r="E5660">
        <v>0</v>
      </c>
      <c r="F5660">
        <v>0</v>
      </c>
      <c r="G5660" s="2">
        <f t="shared" si="706"/>
        <v>0</v>
      </c>
      <c r="H5660" s="3" t="str">
        <f t="shared" si="707"/>
        <v>32</v>
      </c>
      <c r="I5660" s="3" t="str">
        <f t="shared" si="708"/>
        <v>000</v>
      </c>
      <c r="J5660" s="3">
        <v>0</v>
      </c>
      <c r="K5660" s="3" t="str">
        <f>+VLOOKUP(J5660,'Dimension descriptions'!P:R,3,FALSE)</f>
        <v>Balance Sheet Account</v>
      </c>
      <c r="L5660" s="3" t="str">
        <f t="shared" si="709"/>
        <v>0000</v>
      </c>
      <c r="M5660" s="10">
        <v>0</v>
      </c>
      <c r="N5660" s="3" t="str">
        <f t="shared" si="704"/>
        <v>9530</v>
      </c>
      <c r="O5660" s="3" t="str">
        <f t="shared" si="705"/>
        <v>888</v>
      </c>
      <c r="P5660" s="3" t="str">
        <f t="shared" si="710"/>
        <v>8</v>
      </c>
      <c r="Q5660" s="11">
        <f>+VLOOKUP(M5660,'Dimension descriptions'!K:M,2,FALSE)</f>
        <v>0</v>
      </c>
      <c r="R5660" s="33">
        <v>0</v>
      </c>
      <c r="S5660" s="11" t="str">
        <f>+VLOOKUP(R5660,'Dimension descriptions'!K:M,3)</f>
        <v>BASIC PROGRAM</v>
      </c>
      <c r="T5660" s="3" t="str">
        <f t="shared" si="711"/>
        <v>N</v>
      </c>
      <c r="U5660" t="e">
        <f>+VLOOKUP(R5660,'FY21 P13 Allotment memo'!O:O,1,FALSE)</f>
        <v>#N/A</v>
      </c>
      <c r="V5660"/>
      <c r="W5660"/>
      <c r="X5660"/>
      <c r="Y5660"/>
      <c r="Z5660"/>
    </row>
    <row r="5661" spans="1:26">
      <c r="A5661">
        <v>32</v>
      </c>
      <c r="B5661" t="s">
        <v>7333</v>
      </c>
      <c r="C5661" t="s">
        <v>227</v>
      </c>
      <c r="D5661">
        <v>22</v>
      </c>
      <c r="E5661">
        <v>0</v>
      </c>
      <c r="F5661">
        <v>0</v>
      </c>
      <c r="G5661" s="2">
        <f t="shared" si="706"/>
        <v>0</v>
      </c>
      <c r="H5661" s="3" t="str">
        <f t="shared" si="707"/>
        <v>32</v>
      </c>
      <c r="I5661" s="3" t="str">
        <f t="shared" si="708"/>
        <v>000</v>
      </c>
      <c r="J5661" s="3">
        <v>0</v>
      </c>
      <c r="K5661" s="3" t="str">
        <f>+VLOOKUP(J5661,'Dimension descriptions'!P:R,3,FALSE)</f>
        <v>Balance Sheet Account</v>
      </c>
      <c r="L5661" s="3" t="str">
        <f t="shared" si="709"/>
        <v>0000</v>
      </c>
      <c r="M5661" s="10">
        <v>0</v>
      </c>
      <c r="N5661" s="3" t="str">
        <f t="shared" si="704"/>
        <v>9531</v>
      </c>
      <c r="O5661" s="3" t="str">
        <f t="shared" si="705"/>
        <v>888</v>
      </c>
      <c r="P5661" s="3" t="str">
        <f t="shared" si="710"/>
        <v>8</v>
      </c>
      <c r="Q5661" s="11">
        <f>+VLOOKUP(M5661,'Dimension descriptions'!K:M,2,FALSE)</f>
        <v>0</v>
      </c>
      <c r="R5661" s="33">
        <v>0</v>
      </c>
      <c r="S5661" s="11" t="str">
        <f>+VLOOKUP(R5661,'Dimension descriptions'!K:M,3)</f>
        <v>BASIC PROGRAM</v>
      </c>
      <c r="T5661" s="3" t="str">
        <f t="shared" si="711"/>
        <v>N</v>
      </c>
      <c r="U5661" t="e">
        <f>+VLOOKUP(R5661,'FY21 P13 Allotment memo'!O:O,1,FALSE)</f>
        <v>#N/A</v>
      </c>
      <c r="V5661"/>
      <c r="W5661"/>
      <c r="X5661"/>
      <c r="Y5661"/>
      <c r="Z5661"/>
    </row>
    <row r="5662" spans="1:26">
      <c r="A5662">
        <v>32</v>
      </c>
      <c r="B5662" t="s">
        <v>7334</v>
      </c>
      <c r="C5662" t="s">
        <v>229</v>
      </c>
      <c r="D5662">
        <v>22</v>
      </c>
      <c r="E5662">
        <v>0</v>
      </c>
      <c r="F5662">
        <v>0</v>
      </c>
      <c r="G5662" s="2">
        <f t="shared" si="706"/>
        <v>0</v>
      </c>
      <c r="H5662" s="3" t="str">
        <f t="shared" si="707"/>
        <v>32</v>
      </c>
      <c r="I5662" s="3" t="str">
        <f t="shared" si="708"/>
        <v>000</v>
      </c>
      <c r="J5662" s="3">
        <v>0</v>
      </c>
      <c r="K5662" s="3" t="str">
        <f>+VLOOKUP(J5662,'Dimension descriptions'!P:R,3,FALSE)</f>
        <v>Balance Sheet Account</v>
      </c>
      <c r="L5662" s="3" t="str">
        <f t="shared" si="709"/>
        <v>0000</v>
      </c>
      <c r="M5662" s="10">
        <v>0</v>
      </c>
      <c r="N5662" s="3" t="str">
        <f t="shared" si="704"/>
        <v>9532</v>
      </c>
      <c r="O5662" s="3" t="str">
        <f t="shared" si="705"/>
        <v>888</v>
      </c>
      <c r="P5662" s="3" t="str">
        <f t="shared" si="710"/>
        <v>8</v>
      </c>
      <c r="Q5662" s="11">
        <f>+VLOOKUP(M5662,'Dimension descriptions'!K:M,2,FALSE)</f>
        <v>0</v>
      </c>
      <c r="R5662" s="33">
        <v>0</v>
      </c>
      <c r="S5662" s="11" t="str">
        <f>+VLOOKUP(R5662,'Dimension descriptions'!K:M,3)</f>
        <v>BASIC PROGRAM</v>
      </c>
      <c r="T5662" s="3" t="str">
        <f t="shared" si="711"/>
        <v>N</v>
      </c>
      <c r="U5662" t="e">
        <f>+VLOOKUP(R5662,'FY21 P13 Allotment memo'!O:O,1,FALSE)</f>
        <v>#N/A</v>
      </c>
      <c r="V5662"/>
      <c r="W5662"/>
      <c r="X5662"/>
      <c r="Y5662"/>
      <c r="Z5662"/>
    </row>
    <row r="5663" spans="1:26">
      <c r="A5663">
        <v>32</v>
      </c>
      <c r="B5663" t="s">
        <v>7335</v>
      </c>
      <c r="C5663" t="s">
        <v>7336</v>
      </c>
      <c r="D5663">
        <v>22</v>
      </c>
      <c r="E5663">
        <v>0</v>
      </c>
      <c r="F5663">
        <v>0</v>
      </c>
      <c r="G5663" s="2">
        <f t="shared" si="706"/>
        <v>0</v>
      </c>
      <c r="H5663" s="3" t="str">
        <f t="shared" si="707"/>
        <v>32</v>
      </c>
      <c r="I5663" s="3" t="str">
        <f t="shared" si="708"/>
        <v>000</v>
      </c>
      <c r="J5663" s="3">
        <v>0</v>
      </c>
      <c r="K5663" s="3" t="str">
        <f>+VLOOKUP(J5663,'Dimension descriptions'!P:R,3,FALSE)</f>
        <v>Balance Sheet Account</v>
      </c>
      <c r="L5663" s="3" t="str">
        <f t="shared" si="709"/>
        <v>0000</v>
      </c>
      <c r="M5663" s="10">
        <v>0</v>
      </c>
      <c r="N5663" s="3" t="str">
        <f t="shared" si="704"/>
        <v>9540</v>
      </c>
      <c r="O5663" s="3" t="str">
        <f t="shared" si="705"/>
        <v>888</v>
      </c>
      <c r="P5663" s="3" t="str">
        <f t="shared" si="710"/>
        <v>8</v>
      </c>
      <c r="Q5663" s="11">
        <f>+VLOOKUP(M5663,'Dimension descriptions'!K:M,2,FALSE)</f>
        <v>0</v>
      </c>
      <c r="R5663" s="33">
        <v>0</v>
      </c>
      <c r="S5663" s="11" t="str">
        <f>+VLOOKUP(R5663,'Dimension descriptions'!K:M,3)</f>
        <v>BASIC PROGRAM</v>
      </c>
      <c r="T5663" s="3" t="str">
        <f t="shared" si="711"/>
        <v>N</v>
      </c>
      <c r="U5663" t="e">
        <f>+VLOOKUP(R5663,'FY21 P13 Allotment memo'!O:O,1,FALSE)</f>
        <v>#N/A</v>
      </c>
      <c r="V5663"/>
      <c r="W5663"/>
      <c r="X5663"/>
      <c r="Y5663"/>
      <c r="Z5663"/>
    </row>
    <row r="5664" spans="1:26">
      <c r="A5664">
        <v>32</v>
      </c>
      <c r="B5664" t="s">
        <v>7337</v>
      </c>
      <c r="C5664" t="s">
        <v>247</v>
      </c>
      <c r="D5664">
        <v>22</v>
      </c>
      <c r="E5664">
        <v>0</v>
      </c>
      <c r="F5664">
        <v>66444</v>
      </c>
      <c r="G5664" s="2">
        <f t="shared" si="706"/>
        <v>-66444</v>
      </c>
      <c r="H5664" s="3" t="str">
        <f t="shared" si="707"/>
        <v>32</v>
      </c>
      <c r="I5664" s="3" t="str">
        <f t="shared" si="708"/>
        <v>000</v>
      </c>
      <c r="J5664" s="3">
        <v>0</v>
      </c>
      <c r="K5664" s="3" t="str">
        <f>+VLOOKUP(J5664,'Dimension descriptions'!P:R,3,FALSE)</f>
        <v>Balance Sheet Account</v>
      </c>
      <c r="L5664" s="3" t="str">
        <f t="shared" si="709"/>
        <v>0000</v>
      </c>
      <c r="M5664" s="10">
        <v>0</v>
      </c>
      <c r="N5664" s="3" t="str">
        <f t="shared" si="704"/>
        <v>9560</v>
      </c>
      <c r="O5664" s="3" t="str">
        <f t="shared" si="705"/>
        <v>888</v>
      </c>
      <c r="P5664" s="3" t="str">
        <f t="shared" si="710"/>
        <v>8</v>
      </c>
      <c r="Q5664" s="11">
        <f>+VLOOKUP(M5664,'Dimension descriptions'!K:M,2,FALSE)</f>
        <v>0</v>
      </c>
      <c r="R5664" s="33">
        <v>0</v>
      </c>
      <c r="S5664" s="11" t="str">
        <f>+VLOOKUP(R5664,'Dimension descriptions'!K:M,3)</f>
        <v>BASIC PROGRAM</v>
      </c>
      <c r="T5664" s="3" t="str">
        <f t="shared" si="711"/>
        <v>N</v>
      </c>
      <c r="U5664" t="e">
        <f>+VLOOKUP(R5664,'FY21 P13 Allotment memo'!O:O,1,FALSE)</f>
        <v>#N/A</v>
      </c>
      <c r="V5664"/>
      <c r="W5664"/>
      <c r="X5664"/>
      <c r="Y5664"/>
      <c r="Z5664"/>
    </row>
    <row r="5665" spans="1:26">
      <c r="A5665">
        <v>32</v>
      </c>
      <c r="B5665" t="s">
        <v>7338</v>
      </c>
      <c r="C5665" t="s">
        <v>249</v>
      </c>
      <c r="D5665">
        <v>22</v>
      </c>
      <c r="E5665">
        <v>0</v>
      </c>
      <c r="F5665">
        <v>0</v>
      </c>
      <c r="G5665" s="2">
        <f t="shared" si="706"/>
        <v>0</v>
      </c>
      <c r="H5665" s="3" t="str">
        <f t="shared" si="707"/>
        <v>32</v>
      </c>
      <c r="I5665" s="3" t="str">
        <f t="shared" si="708"/>
        <v>000</v>
      </c>
      <c r="J5665" s="3">
        <v>0</v>
      </c>
      <c r="K5665" s="3" t="str">
        <f>+VLOOKUP(J5665,'Dimension descriptions'!P:R,3,FALSE)</f>
        <v>Balance Sheet Account</v>
      </c>
      <c r="L5665" s="3" t="str">
        <f t="shared" si="709"/>
        <v>0000</v>
      </c>
      <c r="M5665" s="10">
        <v>0</v>
      </c>
      <c r="N5665" s="3" t="str">
        <f t="shared" si="704"/>
        <v>9561</v>
      </c>
      <c r="O5665" s="3" t="str">
        <f t="shared" si="705"/>
        <v>888</v>
      </c>
      <c r="P5665" s="3" t="str">
        <f t="shared" si="710"/>
        <v>8</v>
      </c>
      <c r="Q5665" s="11">
        <f>+VLOOKUP(M5665,'Dimension descriptions'!K:M,2,FALSE)</f>
        <v>0</v>
      </c>
      <c r="R5665" s="33">
        <v>0</v>
      </c>
      <c r="S5665" s="11" t="str">
        <f>+VLOOKUP(R5665,'Dimension descriptions'!K:M,3)</f>
        <v>BASIC PROGRAM</v>
      </c>
      <c r="T5665" s="3" t="str">
        <f t="shared" si="711"/>
        <v>N</v>
      </c>
      <c r="U5665" t="e">
        <f>+VLOOKUP(R5665,'FY21 P13 Allotment memo'!O:O,1,FALSE)</f>
        <v>#N/A</v>
      </c>
      <c r="V5665"/>
      <c r="W5665"/>
      <c r="X5665"/>
      <c r="Y5665"/>
      <c r="Z5665"/>
    </row>
    <row r="5666" spans="1:26">
      <c r="A5666">
        <v>32</v>
      </c>
      <c r="B5666" t="s">
        <v>7339</v>
      </c>
      <c r="C5666" t="s">
        <v>7340</v>
      </c>
      <c r="D5666">
        <v>22</v>
      </c>
      <c r="E5666">
        <v>0</v>
      </c>
      <c r="F5666">
        <v>502246.91</v>
      </c>
      <c r="G5666" s="2">
        <f t="shared" si="706"/>
        <v>-502246.91</v>
      </c>
      <c r="H5666" s="3" t="str">
        <f t="shared" si="707"/>
        <v>32</v>
      </c>
      <c r="I5666" s="3" t="str">
        <f t="shared" si="708"/>
        <v>112</v>
      </c>
      <c r="J5666" s="3">
        <v>112</v>
      </c>
      <c r="K5666" s="3" t="str">
        <f>+VLOOKUP(J5666,'Dimension descriptions'!P:R,3,FALSE)</f>
        <v>Ellis Elementary</v>
      </c>
      <c r="L5666" s="3" t="str">
        <f t="shared" si="709"/>
        <v>0000</v>
      </c>
      <c r="M5666" s="10">
        <v>0</v>
      </c>
      <c r="N5666" s="3" t="str">
        <f t="shared" si="704"/>
        <v>9530</v>
      </c>
      <c r="O5666" s="3" t="str">
        <f t="shared" si="705"/>
        <v>888</v>
      </c>
      <c r="P5666" s="3" t="str">
        <f t="shared" si="710"/>
        <v>8</v>
      </c>
      <c r="Q5666" s="11">
        <f>+VLOOKUP(M5666,'Dimension descriptions'!K:M,2,FALSE)</f>
        <v>0</v>
      </c>
      <c r="R5666" s="33">
        <v>0</v>
      </c>
      <c r="S5666" s="11" t="str">
        <f>+VLOOKUP(R5666,'Dimension descriptions'!K:M,3)</f>
        <v>BASIC PROGRAM</v>
      </c>
      <c r="T5666" s="3" t="str">
        <f t="shared" si="711"/>
        <v>N</v>
      </c>
      <c r="U5666" t="e">
        <f>+VLOOKUP(R5666,'FY21 P13 Allotment memo'!O:O,1,FALSE)</f>
        <v>#N/A</v>
      </c>
      <c r="V5666"/>
      <c r="W5666"/>
      <c r="X5666"/>
      <c r="Y5666"/>
      <c r="Z5666"/>
    </row>
    <row r="5667" spans="1:26">
      <c r="A5667">
        <v>32</v>
      </c>
      <c r="B5667" t="s">
        <v>7341</v>
      </c>
      <c r="C5667" t="s">
        <v>7342</v>
      </c>
      <c r="D5667">
        <v>22</v>
      </c>
      <c r="E5667">
        <v>0</v>
      </c>
      <c r="F5667">
        <v>89955.55</v>
      </c>
      <c r="G5667" s="2">
        <f t="shared" si="706"/>
        <v>-89955.55</v>
      </c>
      <c r="H5667" s="3" t="str">
        <f t="shared" si="707"/>
        <v>32</v>
      </c>
      <c r="I5667" s="3" t="str">
        <f t="shared" si="708"/>
        <v>124</v>
      </c>
      <c r="J5667" s="3">
        <v>124</v>
      </c>
      <c r="K5667" s="3" t="str">
        <f>+VLOOKUP(J5667,'Dimension descriptions'!P:R,3,FALSE)</f>
        <v>Hillcrest Elementary</v>
      </c>
      <c r="L5667" s="3" t="str">
        <f t="shared" si="709"/>
        <v>0000</v>
      </c>
      <c r="M5667" s="10">
        <v>0</v>
      </c>
      <c r="N5667" s="3" t="str">
        <f t="shared" si="704"/>
        <v>9530</v>
      </c>
      <c r="O5667" s="3" t="str">
        <f t="shared" si="705"/>
        <v>888</v>
      </c>
      <c r="P5667" s="3" t="str">
        <f t="shared" si="710"/>
        <v>8</v>
      </c>
      <c r="Q5667" s="11">
        <f>+VLOOKUP(M5667,'Dimension descriptions'!K:M,2,FALSE)</f>
        <v>0</v>
      </c>
      <c r="R5667" s="33">
        <v>0</v>
      </c>
      <c r="S5667" s="11" t="str">
        <f>+VLOOKUP(R5667,'Dimension descriptions'!K:M,3)</f>
        <v>BASIC PROGRAM</v>
      </c>
      <c r="T5667" s="3" t="str">
        <f t="shared" si="711"/>
        <v>N</v>
      </c>
      <c r="U5667" t="e">
        <f>+VLOOKUP(R5667,'FY21 P13 Allotment memo'!O:O,1,FALSE)</f>
        <v>#N/A</v>
      </c>
      <c r="V5667"/>
      <c r="W5667"/>
      <c r="X5667"/>
      <c r="Y5667"/>
      <c r="Z5667"/>
    </row>
    <row r="5668" spans="1:26">
      <c r="A5668">
        <v>32</v>
      </c>
      <c r="B5668" t="s">
        <v>7343</v>
      </c>
      <c r="C5668" t="s">
        <v>349</v>
      </c>
      <c r="D5668">
        <v>25</v>
      </c>
      <c r="E5668">
        <v>0</v>
      </c>
      <c r="F5668">
        <v>5457979</v>
      </c>
      <c r="G5668" s="2">
        <f t="shared" si="706"/>
        <v>-5457979</v>
      </c>
      <c r="H5668" s="3" t="str">
        <f t="shared" si="707"/>
        <v>32</v>
      </c>
      <c r="I5668" s="3" t="str">
        <f t="shared" si="708"/>
        <v>000</v>
      </c>
      <c r="J5668" s="3">
        <v>0</v>
      </c>
      <c r="K5668" s="3" t="str">
        <f>+VLOOKUP(J5668,'Dimension descriptions'!P:R,3,FALSE)</f>
        <v>Balance Sheet Account</v>
      </c>
      <c r="L5668" s="3" t="str">
        <f t="shared" si="709"/>
        <v>0000</v>
      </c>
      <c r="M5668" s="10">
        <v>0</v>
      </c>
      <c r="N5668" s="3" t="str">
        <f t="shared" si="704"/>
        <v>9562</v>
      </c>
      <c r="O5668" s="3" t="str">
        <f t="shared" si="705"/>
        <v>888</v>
      </c>
      <c r="P5668" s="3" t="str">
        <f t="shared" si="710"/>
        <v>8</v>
      </c>
      <c r="Q5668" s="11">
        <f>+VLOOKUP(M5668,'Dimension descriptions'!K:M,2,FALSE)</f>
        <v>0</v>
      </c>
      <c r="R5668" s="33">
        <v>0</v>
      </c>
      <c r="S5668" s="11" t="str">
        <f>+VLOOKUP(R5668,'Dimension descriptions'!K:M,3)</f>
        <v>BASIC PROGRAM</v>
      </c>
      <c r="T5668" s="3" t="str">
        <f t="shared" si="711"/>
        <v>N</v>
      </c>
      <c r="U5668" t="e">
        <f>+VLOOKUP(R5668,'FY21 P13 Allotment memo'!O:O,1,FALSE)</f>
        <v>#N/A</v>
      </c>
      <c r="V5668"/>
      <c r="W5668"/>
      <c r="X5668"/>
      <c r="Y5668"/>
      <c r="Z5668"/>
    </row>
    <row r="5669" spans="1:26">
      <c r="A5669">
        <v>32</v>
      </c>
      <c r="B5669" t="s">
        <v>7344</v>
      </c>
      <c r="C5669" t="s">
        <v>353</v>
      </c>
      <c r="D5669">
        <v>34</v>
      </c>
      <c r="E5669">
        <v>0</v>
      </c>
      <c r="F5669">
        <v>0</v>
      </c>
      <c r="G5669" s="2">
        <f t="shared" si="706"/>
        <v>0</v>
      </c>
      <c r="H5669" s="3" t="str">
        <f t="shared" si="707"/>
        <v>32</v>
      </c>
      <c r="I5669" s="3" t="str">
        <f t="shared" si="708"/>
        <v>000</v>
      </c>
      <c r="J5669" s="3">
        <v>0</v>
      </c>
      <c r="K5669" s="3" t="str">
        <f>+VLOOKUP(J5669,'Dimension descriptions'!P:R,3,FALSE)</f>
        <v>Balance Sheet Account</v>
      </c>
      <c r="L5669" s="3" t="str">
        <f t="shared" si="709"/>
        <v>0000</v>
      </c>
      <c r="M5669" s="10">
        <v>0</v>
      </c>
      <c r="N5669" s="3" t="str">
        <f t="shared" si="704"/>
        <v>9800</v>
      </c>
      <c r="O5669" s="3" t="str">
        <f t="shared" si="705"/>
        <v>888</v>
      </c>
      <c r="P5669" s="3" t="str">
        <f t="shared" si="710"/>
        <v>8</v>
      </c>
      <c r="Q5669" s="11">
        <f>+VLOOKUP(M5669,'Dimension descriptions'!K:M,2,FALSE)</f>
        <v>0</v>
      </c>
      <c r="R5669" s="33">
        <v>0</v>
      </c>
      <c r="S5669" s="11" t="str">
        <f>+VLOOKUP(R5669,'Dimension descriptions'!K:M,3)</f>
        <v>BASIC PROGRAM</v>
      </c>
      <c r="T5669" s="3" t="str">
        <f t="shared" si="711"/>
        <v>N</v>
      </c>
      <c r="U5669" t="e">
        <f>+VLOOKUP(R5669,'FY21 P13 Allotment memo'!O:O,1,FALSE)</f>
        <v>#N/A</v>
      </c>
      <c r="V5669"/>
      <c r="W5669"/>
      <c r="X5669"/>
      <c r="Y5669"/>
      <c r="Z5669"/>
    </row>
    <row r="5670" spans="1:26">
      <c r="A5670">
        <v>32</v>
      </c>
      <c r="B5670" t="s">
        <v>7345</v>
      </c>
      <c r="C5670" t="s">
        <v>7346</v>
      </c>
      <c r="D5670">
        <v>34</v>
      </c>
      <c r="E5670">
        <v>0</v>
      </c>
      <c r="F5670">
        <v>0</v>
      </c>
      <c r="G5670" s="2">
        <f t="shared" si="706"/>
        <v>0</v>
      </c>
      <c r="H5670" s="3" t="str">
        <f t="shared" si="707"/>
        <v>32</v>
      </c>
      <c r="I5670" s="3" t="str">
        <f t="shared" si="708"/>
        <v>000</v>
      </c>
      <c r="J5670" s="3">
        <v>0</v>
      </c>
      <c r="K5670" s="3" t="str">
        <f>+VLOOKUP(J5670,'Dimension descriptions'!P:R,3,FALSE)</f>
        <v>Balance Sheet Account</v>
      </c>
      <c r="L5670" s="3" t="str">
        <f t="shared" si="709"/>
        <v>0000</v>
      </c>
      <c r="M5670" s="10">
        <v>0</v>
      </c>
      <c r="N5670" s="3" t="str">
        <f t="shared" si="704"/>
        <v>9855</v>
      </c>
      <c r="O5670" s="3" t="str">
        <f t="shared" si="705"/>
        <v>888</v>
      </c>
      <c r="P5670" s="3" t="str">
        <f t="shared" si="710"/>
        <v>8</v>
      </c>
      <c r="Q5670" s="11">
        <f>+VLOOKUP(M5670,'Dimension descriptions'!K:M,2,FALSE)</f>
        <v>0</v>
      </c>
      <c r="R5670" s="33">
        <v>0</v>
      </c>
      <c r="S5670" s="11" t="str">
        <f>+VLOOKUP(R5670,'Dimension descriptions'!K:M,3)</f>
        <v>BASIC PROGRAM</v>
      </c>
      <c r="T5670" s="3" t="str">
        <f t="shared" si="711"/>
        <v>N</v>
      </c>
      <c r="U5670" t="e">
        <f>+VLOOKUP(R5670,'FY21 P13 Allotment memo'!O:O,1,FALSE)</f>
        <v>#N/A</v>
      </c>
      <c r="V5670"/>
      <c r="W5670"/>
      <c r="X5670"/>
      <c r="Y5670"/>
      <c r="Z5670"/>
    </row>
    <row r="5671" spans="1:26">
      <c r="A5671">
        <v>32</v>
      </c>
      <c r="B5671" t="s">
        <v>7347</v>
      </c>
      <c r="C5671" t="s">
        <v>7289</v>
      </c>
      <c r="D5671">
        <v>34</v>
      </c>
      <c r="E5671">
        <v>0</v>
      </c>
      <c r="F5671">
        <v>0</v>
      </c>
      <c r="G5671" s="2">
        <f t="shared" si="706"/>
        <v>0</v>
      </c>
      <c r="H5671" s="3" t="str">
        <f t="shared" si="707"/>
        <v>32</v>
      </c>
      <c r="I5671" s="3" t="str">
        <f t="shared" si="708"/>
        <v>000</v>
      </c>
      <c r="J5671" s="3">
        <v>0</v>
      </c>
      <c r="K5671" s="3" t="str">
        <f>+VLOOKUP(J5671,'Dimension descriptions'!P:R,3,FALSE)</f>
        <v>Balance Sheet Account</v>
      </c>
      <c r="L5671" s="3" t="str">
        <f t="shared" si="709"/>
        <v>0000</v>
      </c>
      <c r="M5671" s="10">
        <v>0</v>
      </c>
      <c r="N5671" s="3" t="str">
        <f t="shared" si="704"/>
        <v>9860</v>
      </c>
      <c r="O5671" s="3" t="str">
        <f t="shared" si="705"/>
        <v>888</v>
      </c>
      <c r="P5671" s="3" t="str">
        <f t="shared" si="710"/>
        <v>8</v>
      </c>
      <c r="Q5671" s="11">
        <f>+VLOOKUP(M5671,'Dimension descriptions'!K:M,2,FALSE)</f>
        <v>0</v>
      </c>
      <c r="R5671" s="33">
        <v>0</v>
      </c>
      <c r="S5671" s="11" t="str">
        <f>+VLOOKUP(R5671,'Dimension descriptions'!K:M,3)</f>
        <v>BASIC PROGRAM</v>
      </c>
      <c r="T5671" s="3" t="str">
        <f t="shared" si="711"/>
        <v>N</v>
      </c>
      <c r="U5671" t="e">
        <f>+VLOOKUP(R5671,'FY21 P13 Allotment memo'!O:O,1,FALSE)</f>
        <v>#N/A</v>
      </c>
      <c r="V5671"/>
      <c r="W5671"/>
      <c r="X5671"/>
      <c r="Y5671"/>
      <c r="Z5671"/>
    </row>
    <row r="5672" spans="1:26">
      <c r="A5672">
        <v>32</v>
      </c>
      <c r="B5672" t="s">
        <v>7348</v>
      </c>
      <c r="C5672" t="s">
        <v>7289</v>
      </c>
      <c r="D5672">
        <v>34</v>
      </c>
      <c r="E5672">
        <v>0</v>
      </c>
      <c r="F5672">
        <v>7385305.8600000003</v>
      </c>
      <c r="G5672" s="2">
        <f t="shared" si="706"/>
        <v>-7385305.8600000003</v>
      </c>
      <c r="H5672" s="3" t="str">
        <f t="shared" si="707"/>
        <v>32</v>
      </c>
      <c r="I5672" s="3" t="str">
        <f t="shared" si="708"/>
        <v>000</v>
      </c>
      <c r="J5672" s="3">
        <v>0</v>
      </c>
      <c r="K5672" s="3" t="str">
        <f>+VLOOKUP(J5672,'Dimension descriptions'!P:R,3,FALSE)</f>
        <v>Balance Sheet Account</v>
      </c>
      <c r="L5672" s="3" t="str">
        <f t="shared" si="709"/>
        <v>0000</v>
      </c>
      <c r="M5672" s="10">
        <v>0</v>
      </c>
      <c r="N5672" s="3" t="str">
        <f t="shared" si="704"/>
        <v>9899</v>
      </c>
      <c r="O5672" s="3" t="str">
        <f t="shared" si="705"/>
        <v>888</v>
      </c>
      <c r="P5672" s="3" t="str">
        <f t="shared" si="710"/>
        <v>8</v>
      </c>
      <c r="Q5672" s="11">
        <f>+VLOOKUP(M5672,'Dimension descriptions'!K:M,2,FALSE)</f>
        <v>0</v>
      </c>
      <c r="R5672" s="33">
        <v>0</v>
      </c>
      <c r="S5672" s="11" t="str">
        <f>+VLOOKUP(R5672,'Dimension descriptions'!K:M,3)</f>
        <v>BASIC PROGRAM</v>
      </c>
      <c r="T5672" s="3" t="str">
        <f t="shared" si="711"/>
        <v>N</v>
      </c>
      <c r="U5672" t="e">
        <f>+VLOOKUP(R5672,'FY21 P13 Allotment memo'!O:O,1,FALSE)</f>
        <v>#N/A</v>
      </c>
      <c r="V5672"/>
      <c r="W5672"/>
      <c r="X5672"/>
      <c r="Y5672"/>
      <c r="Z5672"/>
    </row>
    <row r="5673" spans="1:26">
      <c r="A5673">
        <v>32</v>
      </c>
      <c r="B5673" t="s">
        <v>7349</v>
      </c>
      <c r="C5673" t="s">
        <v>357</v>
      </c>
      <c r="D5673">
        <v>34</v>
      </c>
      <c r="E5673">
        <v>0</v>
      </c>
      <c r="F5673">
        <v>0</v>
      </c>
      <c r="G5673" s="2">
        <f t="shared" si="706"/>
        <v>0</v>
      </c>
      <c r="H5673" s="3" t="str">
        <f t="shared" si="707"/>
        <v>32</v>
      </c>
      <c r="I5673" s="3" t="str">
        <f t="shared" si="708"/>
        <v>000</v>
      </c>
      <c r="J5673" s="3">
        <v>0</v>
      </c>
      <c r="K5673" s="3" t="str">
        <f>+VLOOKUP(J5673,'Dimension descriptions'!P:R,3,FALSE)</f>
        <v>Balance Sheet Account</v>
      </c>
      <c r="L5673" s="3" t="str">
        <f t="shared" si="709"/>
        <v>0000</v>
      </c>
      <c r="M5673" s="10">
        <v>0</v>
      </c>
      <c r="N5673" s="3" t="str">
        <f t="shared" si="704"/>
        <v>9900</v>
      </c>
      <c r="O5673" s="3" t="str">
        <f t="shared" si="705"/>
        <v>888</v>
      </c>
      <c r="P5673" s="3" t="str">
        <f t="shared" si="710"/>
        <v>8</v>
      </c>
      <c r="Q5673" s="11">
        <f>+VLOOKUP(M5673,'Dimension descriptions'!K:M,2,FALSE)</f>
        <v>0</v>
      </c>
      <c r="R5673" s="33">
        <v>0</v>
      </c>
      <c r="S5673" s="11" t="str">
        <f>+VLOOKUP(R5673,'Dimension descriptions'!K:M,3)</f>
        <v>BASIC PROGRAM</v>
      </c>
      <c r="T5673" s="3" t="str">
        <f t="shared" si="711"/>
        <v>N</v>
      </c>
      <c r="U5673" t="e">
        <f>+VLOOKUP(R5673,'FY21 P13 Allotment memo'!O:O,1,FALSE)</f>
        <v>#N/A</v>
      </c>
      <c r="V5673"/>
      <c r="W5673"/>
      <c r="X5673"/>
      <c r="Y5673"/>
      <c r="Z5673"/>
    </row>
    <row r="5674" spans="1:26">
      <c r="A5674">
        <v>32</v>
      </c>
      <c r="B5674" t="s">
        <v>7350</v>
      </c>
      <c r="C5674" t="s">
        <v>359</v>
      </c>
      <c r="D5674">
        <v>34</v>
      </c>
      <c r="E5674">
        <v>0</v>
      </c>
      <c r="F5674">
        <v>0</v>
      </c>
      <c r="G5674" s="2">
        <f t="shared" si="706"/>
        <v>0</v>
      </c>
      <c r="H5674" s="3" t="str">
        <f t="shared" si="707"/>
        <v>32</v>
      </c>
      <c r="I5674" s="3" t="str">
        <f t="shared" si="708"/>
        <v>000</v>
      </c>
      <c r="J5674" s="3">
        <v>0</v>
      </c>
      <c r="K5674" s="3" t="str">
        <f>+VLOOKUP(J5674,'Dimension descriptions'!P:R,3,FALSE)</f>
        <v>Balance Sheet Account</v>
      </c>
      <c r="L5674" s="3" t="str">
        <f t="shared" si="709"/>
        <v>0000</v>
      </c>
      <c r="M5674" s="10">
        <v>0</v>
      </c>
      <c r="N5674" s="3" t="str">
        <f t="shared" si="704"/>
        <v>9910</v>
      </c>
      <c r="O5674" s="3" t="str">
        <f t="shared" si="705"/>
        <v>888</v>
      </c>
      <c r="P5674" s="3" t="str">
        <f t="shared" si="710"/>
        <v>8</v>
      </c>
      <c r="Q5674" s="11">
        <f>+VLOOKUP(M5674,'Dimension descriptions'!K:M,2,FALSE)</f>
        <v>0</v>
      </c>
      <c r="R5674" s="33">
        <v>0</v>
      </c>
      <c r="S5674" s="11" t="str">
        <f>+VLOOKUP(R5674,'Dimension descriptions'!K:M,3)</f>
        <v>BASIC PROGRAM</v>
      </c>
      <c r="T5674" s="3" t="str">
        <f t="shared" si="711"/>
        <v>N</v>
      </c>
      <c r="U5674" t="e">
        <f>+VLOOKUP(R5674,'FY21 P13 Allotment memo'!O:O,1,FALSE)</f>
        <v>#N/A</v>
      </c>
      <c r="V5674"/>
      <c r="W5674"/>
      <c r="X5674"/>
      <c r="Y5674"/>
      <c r="Z5674"/>
    </row>
    <row r="5675" spans="1:26">
      <c r="A5675">
        <v>32</v>
      </c>
      <c r="B5675" t="s">
        <v>7351</v>
      </c>
      <c r="C5675" t="s">
        <v>7352</v>
      </c>
      <c r="D5675">
        <v>34</v>
      </c>
      <c r="E5675">
        <v>0</v>
      </c>
      <c r="F5675">
        <v>0</v>
      </c>
      <c r="G5675" s="2">
        <f t="shared" si="706"/>
        <v>0</v>
      </c>
      <c r="H5675" s="3" t="str">
        <f t="shared" si="707"/>
        <v>32</v>
      </c>
      <c r="I5675" s="3" t="str">
        <f t="shared" si="708"/>
        <v>000</v>
      </c>
      <c r="J5675" s="3">
        <v>0</v>
      </c>
      <c r="K5675" s="3" t="str">
        <f>+VLOOKUP(J5675,'Dimension descriptions'!P:R,3,FALSE)</f>
        <v>Balance Sheet Account</v>
      </c>
      <c r="L5675" s="3" t="str">
        <f t="shared" si="709"/>
        <v>1050</v>
      </c>
      <c r="M5675" s="10">
        <v>1050</v>
      </c>
      <c r="N5675" s="3" t="str">
        <f t="shared" si="704"/>
        <v>9860</v>
      </c>
      <c r="O5675" s="3" t="str">
        <f t="shared" si="705"/>
        <v>888</v>
      </c>
      <c r="P5675" s="3" t="str">
        <f t="shared" si="710"/>
        <v>8</v>
      </c>
      <c r="Q5675" s="11">
        <f>+VLOOKUP(M5675,'Dimension descriptions'!K:M,2,FALSE)</f>
        <v>50</v>
      </c>
      <c r="R5675" s="33">
        <v>50</v>
      </c>
      <c r="S5675" s="11" t="str">
        <f>+VLOOKUP(R5675,'Dimension descriptions'!K:M,3)</f>
        <v>CLASSROOM-GENERAL</v>
      </c>
      <c r="T5675" s="3" t="str">
        <f t="shared" si="711"/>
        <v>Y</v>
      </c>
      <c r="U5675" t="e">
        <f>+VLOOKUP(R5675,'FY21 P13 Allotment memo'!O:O,1,FALSE)</f>
        <v>#N/A</v>
      </c>
      <c r="V5675"/>
      <c r="W5675"/>
      <c r="X5675"/>
      <c r="Y5675"/>
      <c r="Z5675"/>
    </row>
    <row r="5676" spans="1:26">
      <c r="A5676">
        <v>32</v>
      </c>
      <c r="B5676" t="s">
        <v>7353</v>
      </c>
      <c r="C5676" t="s">
        <v>384</v>
      </c>
      <c r="D5676">
        <v>34</v>
      </c>
      <c r="E5676">
        <v>0</v>
      </c>
      <c r="F5676">
        <v>0</v>
      </c>
      <c r="G5676" s="2">
        <f t="shared" si="706"/>
        <v>0</v>
      </c>
      <c r="H5676" s="3" t="str">
        <f t="shared" si="707"/>
        <v>32</v>
      </c>
      <c r="I5676" s="3" t="str">
        <f t="shared" si="708"/>
        <v>000</v>
      </c>
      <c r="J5676" s="3">
        <v>0</v>
      </c>
      <c r="K5676" s="3" t="str">
        <f>+VLOOKUP(J5676,'Dimension descriptions'!P:R,3,FALSE)</f>
        <v>Balance Sheet Account</v>
      </c>
      <c r="L5676" s="3" t="str">
        <f t="shared" si="709"/>
        <v>5599</v>
      </c>
      <c r="M5676" s="10">
        <v>5599</v>
      </c>
      <c r="N5676" s="3" t="str">
        <f t="shared" si="704"/>
        <v>9890</v>
      </c>
      <c r="O5676" s="3" t="str">
        <f t="shared" si="705"/>
        <v>888</v>
      </c>
      <c r="P5676" s="3" t="str">
        <f t="shared" si="710"/>
        <v>8</v>
      </c>
      <c r="Q5676" s="11">
        <f>+VLOOKUP(M5676,'Dimension descriptions'!K:M,2,FALSE)</f>
        <v>5500</v>
      </c>
      <c r="R5676" s="33">
        <v>5500</v>
      </c>
      <c r="S5676" s="11" t="str">
        <f>+VLOOKUP(R5676,'Dimension descriptions'!K:M,3)</f>
        <v>PUBLIC EDUCATION CAPITAL OUTLA</v>
      </c>
      <c r="T5676" s="3" t="str">
        <f t="shared" si="711"/>
        <v>Y</v>
      </c>
      <c r="U5676" t="e">
        <f>+VLOOKUP(R5676,'FY21 P13 Allotment memo'!O:O,1,FALSE)</f>
        <v>#N/A</v>
      </c>
      <c r="V5676"/>
      <c r="W5676"/>
      <c r="X5676"/>
      <c r="Y5676"/>
      <c r="Z5676"/>
    </row>
    <row r="5677" spans="1:26">
      <c r="A5677">
        <v>32</v>
      </c>
      <c r="B5677" t="s">
        <v>7354</v>
      </c>
      <c r="C5677" t="s">
        <v>7355</v>
      </c>
      <c r="D5677">
        <v>36</v>
      </c>
      <c r="E5677">
        <v>21696</v>
      </c>
      <c r="F5677">
        <v>0</v>
      </c>
      <c r="G5677" s="2">
        <f t="shared" si="706"/>
        <v>21696</v>
      </c>
      <c r="H5677" s="3" t="str">
        <f t="shared" si="707"/>
        <v>32</v>
      </c>
      <c r="I5677" s="3" t="str">
        <f t="shared" si="708"/>
        <v>000</v>
      </c>
      <c r="J5677" s="3">
        <v>0</v>
      </c>
      <c r="K5677" s="3" t="str">
        <f>+VLOOKUP(J5677,'Dimension descriptions'!P:R,3,FALSE)</f>
        <v>Balance Sheet Account</v>
      </c>
      <c r="L5677" s="3" t="str">
        <f t="shared" si="709"/>
        <v>0000</v>
      </c>
      <c r="M5677" s="10">
        <v>0</v>
      </c>
      <c r="N5677" s="3" t="str">
        <f t="shared" si="704"/>
        <v>9890</v>
      </c>
      <c r="O5677" s="3" t="str">
        <f t="shared" si="705"/>
        <v>888</v>
      </c>
      <c r="P5677" s="3" t="str">
        <f t="shared" si="710"/>
        <v>8</v>
      </c>
      <c r="Q5677" s="11">
        <f>+VLOOKUP(M5677,'Dimension descriptions'!K:M,2,FALSE)</f>
        <v>0</v>
      </c>
      <c r="R5677" s="33">
        <v>0</v>
      </c>
      <c r="S5677" s="11" t="str">
        <f>+VLOOKUP(R5677,'Dimension descriptions'!K:M,3)</f>
        <v>BASIC PROGRAM</v>
      </c>
      <c r="T5677" s="3" t="str">
        <f t="shared" si="711"/>
        <v>N</v>
      </c>
      <c r="U5677" t="e">
        <f>+VLOOKUP(R5677,'FY21 P13 Allotment memo'!O:O,1,FALSE)</f>
        <v>#N/A</v>
      </c>
      <c r="V5677"/>
      <c r="W5677"/>
      <c r="X5677"/>
      <c r="Y5677"/>
      <c r="Z5677"/>
    </row>
    <row r="5678" spans="1:26">
      <c r="A5678">
        <v>32</v>
      </c>
      <c r="B5678" t="s">
        <v>7356</v>
      </c>
      <c r="C5678" t="s">
        <v>7357</v>
      </c>
      <c r="D5678">
        <v>36</v>
      </c>
      <c r="E5678">
        <v>0</v>
      </c>
      <c r="F5678">
        <v>2500000</v>
      </c>
      <c r="G5678" s="2">
        <f t="shared" si="706"/>
        <v>-2500000</v>
      </c>
      <c r="H5678" s="3" t="str">
        <f t="shared" si="707"/>
        <v>32</v>
      </c>
      <c r="I5678" s="3" t="str">
        <f t="shared" si="708"/>
        <v>000</v>
      </c>
      <c r="J5678" s="3">
        <v>0</v>
      </c>
      <c r="K5678" s="3" t="str">
        <f>+VLOOKUP(J5678,'Dimension descriptions'!P:R,3,FALSE)</f>
        <v>Balance Sheet Account</v>
      </c>
      <c r="L5678" s="3" t="str">
        <f t="shared" si="709"/>
        <v>0000</v>
      </c>
      <c r="M5678" s="10">
        <v>0</v>
      </c>
      <c r="N5678" s="3" t="str">
        <f t="shared" si="704"/>
        <v>9891</v>
      </c>
      <c r="O5678" s="3" t="str">
        <f t="shared" si="705"/>
        <v>888</v>
      </c>
      <c r="P5678" s="3" t="str">
        <f t="shared" si="710"/>
        <v>8</v>
      </c>
      <c r="Q5678" s="11">
        <f>+VLOOKUP(M5678,'Dimension descriptions'!K:M,2,FALSE)</f>
        <v>0</v>
      </c>
      <c r="R5678" s="33">
        <v>0</v>
      </c>
      <c r="S5678" s="11" t="str">
        <f>+VLOOKUP(R5678,'Dimension descriptions'!K:M,3)</f>
        <v>BASIC PROGRAM</v>
      </c>
      <c r="T5678" s="3" t="str">
        <f t="shared" si="711"/>
        <v>N</v>
      </c>
      <c r="U5678" t="e">
        <f>+VLOOKUP(R5678,'FY21 P13 Allotment memo'!O:O,1,FALSE)</f>
        <v>#N/A</v>
      </c>
      <c r="V5678"/>
      <c r="W5678"/>
      <c r="X5678"/>
      <c r="Y5678"/>
      <c r="Z5678"/>
    </row>
    <row r="5679" spans="1:26">
      <c r="A5679">
        <v>32</v>
      </c>
      <c r="B5679" t="s">
        <v>7358</v>
      </c>
      <c r="C5679" t="s">
        <v>453</v>
      </c>
      <c r="D5679">
        <v>39</v>
      </c>
      <c r="E5679">
        <v>0</v>
      </c>
      <c r="F5679">
        <v>5872168.9199999999</v>
      </c>
      <c r="G5679" s="2">
        <f t="shared" si="706"/>
        <v>-5872168.9199999999</v>
      </c>
      <c r="H5679" s="3" t="str">
        <f t="shared" si="707"/>
        <v>32</v>
      </c>
      <c r="I5679" s="3" t="str">
        <f t="shared" si="708"/>
        <v>000</v>
      </c>
      <c r="J5679" s="3">
        <v>0</v>
      </c>
      <c r="K5679" s="3" t="str">
        <f>+VLOOKUP(J5679,'Dimension descriptions'!P:R,3,FALSE)</f>
        <v>Balance Sheet Account</v>
      </c>
      <c r="L5679" s="3" t="str">
        <f t="shared" si="709"/>
        <v>0000</v>
      </c>
      <c r="M5679" s="10">
        <v>0</v>
      </c>
      <c r="N5679" s="3" t="str">
        <f t="shared" si="704"/>
        <v>9811</v>
      </c>
      <c r="O5679" s="3" t="str">
        <f t="shared" si="705"/>
        <v>888</v>
      </c>
      <c r="P5679" s="3" t="str">
        <f t="shared" si="710"/>
        <v>8</v>
      </c>
      <c r="Q5679" s="11">
        <f>+VLOOKUP(M5679,'Dimension descriptions'!K:M,2,FALSE)</f>
        <v>0</v>
      </c>
      <c r="R5679" s="33">
        <v>0</v>
      </c>
      <c r="S5679" s="11" t="str">
        <f>+VLOOKUP(R5679,'Dimension descriptions'!K:M,3)</f>
        <v>BASIC PROGRAM</v>
      </c>
      <c r="T5679" s="3" t="str">
        <f t="shared" si="711"/>
        <v>N</v>
      </c>
      <c r="U5679" t="e">
        <f>+VLOOKUP(R5679,'FY21 P13 Allotment memo'!O:O,1,FALSE)</f>
        <v>#N/A</v>
      </c>
      <c r="V5679"/>
      <c r="W5679"/>
      <c r="X5679"/>
      <c r="Y5679"/>
      <c r="Z5679"/>
    </row>
    <row r="5680" spans="1:26">
      <c r="A5680">
        <v>32</v>
      </c>
      <c r="B5680" t="s">
        <v>7359</v>
      </c>
      <c r="C5680" t="s">
        <v>465</v>
      </c>
      <c r="D5680">
        <v>61</v>
      </c>
      <c r="E5680">
        <v>253574.25</v>
      </c>
      <c r="F5680">
        <v>0</v>
      </c>
      <c r="G5680" s="2">
        <f t="shared" si="706"/>
        <v>253574.25</v>
      </c>
      <c r="H5680" s="3" t="str">
        <f t="shared" si="707"/>
        <v>32</v>
      </c>
      <c r="I5680" s="3" t="str">
        <f t="shared" si="708"/>
        <v>000</v>
      </c>
      <c r="J5680" s="3">
        <v>0</v>
      </c>
      <c r="K5680" s="3" t="str">
        <f>+VLOOKUP(J5680,'Dimension descriptions'!P:R,3,FALSE)</f>
        <v>Balance Sheet Account</v>
      </c>
      <c r="L5680" s="3" t="str">
        <f t="shared" si="709"/>
        <v>0000</v>
      </c>
      <c r="M5680" s="10">
        <v>0</v>
      </c>
      <c r="N5680" s="3" t="str">
        <f t="shared" si="704"/>
        <v>9440</v>
      </c>
      <c r="O5680" s="3" t="str">
        <f t="shared" si="705"/>
        <v>888</v>
      </c>
      <c r="P5680" s="3" t="str">
        <f t="shared" si="710"/>
        <v>8</v>
      </c>
      <c r="Q5680" s="11">
        <f>+VLOOKUP(M5680,'Dimension descriptions'!K:M,2,FALSE)</f>
        <v>0</v>
      </c>
      <c r="R5680" s="33">
        <v>0</v>
      </c>
      <c r="S5680" s="11" t="str">
        <f>+VLOOKUP(R5680,'Dimension descriptions'!K:M,3)</f>
        <v>BASIC PROGRAM</v>
      </c>
      <c r="T5680" s="3" t="str">
        <f t="shared" si="711"/>
        <v>N</v>
      </c>
      <c r="U5680" t="e">
        <f>+VLOOKUP(R5680,'FY21 P13 Allotment memo'!O:O,1,FALSE)</f>
        <v>#N/A</v>
      </c>
      <c r="V5680"/>
      <c r="W5680"/>
      <c r="X5680"/>
      <c r="Y5680"/>
      <c r="Z5680"/>
    </row>
    <row r="5681" spans="1:26">
      <c r="A5681">
        <v>32</v>
      </c>
      <c r="B5681" t="s">
        <v>7360</v>
      </c>
      <c r="C5681" t="s">
        <v>467</v>
      </c>
      <c r="D5681">
        <v>62</v>
      </c>
      <c r="E5681">
        <v>0</v>
      </c>
      <c r="F5681">
        <v>253574.25</v>
      </c>
      <c r="G5681" s="2">
        <f t="shared" si="706"/>
        <v>-253574.25</v>
      </c>
      <c r="H5681" s="3" t="str">
        <f t="shared" si="707"/>
        <v>32</v>
      </c>
      <c r="I5681" s="3" t="str">
        <f t="shared" si="708"/>
        <v>000</v>
      </c>
      <c r="J5681" s="3">
        <v>0</v>
      </c>
      <c r="K5681" s="3" t="str">
        <f>+VLOOKUP(J5681,'Dimension descriptions'!P:R,3,FALSE)</f>
        <v>Balance Sheet Account</v>
      </c>
      <c r="L5681" s="3" t="str">
        <f t="shared" si="709"/>
        <v>0000</v>
      </c>
      <c r="M5681" s="10">
        <v>0</v>
      </c>
      <c r="N5681" s="3" t="str">
        <f t="shared" si="704"/>
        <v>9430</v>
      </c>
      <c r="O5681" s="3" t="str">
        <f t="shared" si="705"/>
        <v>888</v>
      </c>
      <c r="P5681" s="3" t="str">
        <f t="shared" si="710"/>
        <v>8</v>
      </c>
      <c r="Q5681" s="11">
        <f>+VLOOKUP(M5681,'Dimension descriptions'!K:M,2,FALSE)</f>
        <v>0</v>
      </c>
      <c r="R5681" s="33">
        <v>0</v>
      </c>
      <c r="S5681" s="11" t="str">
        <f>+VLOOKUP(R5681,'Dimension descriptions'!K:M,3)</f>
        <v>BASIC PROGRAM</v>
      </c>
      <c r="T5681" s="3" t="str">
        <f t="shared" si="711"/>
        <v>N</v>
      </c>
      <c r="U5681" t="e">
        <f>+VLOOKUP(R5681,'FY21 P13 Allotment memo'!O:O,1,FALSE)</f>
        <v>#N/A</v>
      </c>
      <c r="V5681"/>
      <c r="W5681"/>
      <c r="X5681"/>
      <c r="Y5681"/>
      <c r="Z5681"/>
    </row>
    <row r="5682" spans="1:26">
      <c r="A5682">
        <v>32</v>
      </c>
      <c r="B5682" t="s">
        <v>7361</v>
      </c>
      <c r="C5682" t="s">
        <v>469</v>
      </c>
      <c r="D5682">
        <v>67</v>
      </c>
      <c r="E5682">
        <v>0</v>
      </c>
      <c r="F5682">
        <v>0</v>
      </c>
      <c r="G5682" s="2">
        <f t="shared" si="706"/>
        <v>0</v>
      </c>
      <c r="H5682" s="3" t="str">
        <f t="shared" si="707"/>
        <v>32</v>
      </c>
      <c r="I5682" s="3" t="str">
        <f t="shared" si="708"/>
        <v>000</v>
      </c>
      <c r="J5682" s="3">
        <v>0</v>
      </c>
      <c r="K5682" s="3" t="str">
        <f>+VLOOKUP(J5682,'Dimension descriptions'!P:R,3,FALSE)</f>
        <v>Balance Sheet Account</v>
      </c>
      <c r="L5682" s="3" t="str">
        <f t="shared" si="709"/>
        <v>0000</v>
      </c>
      <c r="M5682" s="10">
        <v>0</v>
      </c>
      <c r="N5682" s="3" t="str">
        <f t="shared" si="704"/>
        <v>9435</v>
      </c>
      <c r="O5682" s="3" t="str">
        <f t="shared" si="705"/>
        <v>888</v>
      </c>
      <c r="P5682" s="3" t="str">
        <f t="shared" si="710"/>
        <v>8</v>
      </c>
      <c r="Q5682" s="11">
        <f>+VLOOKUP(M5682,'Dimension descriptions'!K:M,2,FALSE)</f>
        <v>0</v>
      </c>
      <c r="R5682" s="33">
        <v>0</v>
      </c>
      <c r="S5682" s="11" t="str">
        <f>+VLOOKUP(R5682,'Dimension descriptions'!K:M,3)</f>
        <v>BASIC PROGRAM</v>
      </c>
      <c r="T5682" s="3" t="str">
        <f t="shared" si="711"/>
        <v>N</v>
      </c>
      <c r="U5682" t="e">
        <f>+VLOOKUP(R5682,'FY21 P13 Allotment memo'!O:O,1,FALSE)</f>
        <v>#N/A</v>
      </c>
      <c r="V5682"/>
      <c r="W5682"/>
      <c r="X5682"/>
      <c r="Y5682"/>
      <c r="Z5682"/>
    </row>
    <row r="5683" spans="1:26">
      <c r="A5683">
        <v>32</v>
      </c>
      <c r="B5683" t="s">
        <v>7362</v>
      </c>
      <c r="C5683" t="s">
        <v>7363</v>
      </c>
      <c r="D5683">
        <v>81</v>
      </c>
      <c r="E5683">
        <v>0</v>
      </c>
      <c r="F5683">
        <v>0</v>
      </c>
      <c r="G5683" s="2">
        <f t="shared" si="706"/>
        <v>0</v>
      </c>
      <c r="H5683" s="3" t="str">
        <f t="shared" si="707"/>
        <v>32</v>
      </c>
      <c r="I5683" s="3" t="str">
        <f t="shared" si="708"/>
        <v>500</v>
      </c>
      <c r="J5683" s="3">
        <v>500</v>
      </c>
      <c r="K5683" s="3" t="str">
        <f>+VLOOKUP(J5683,'Dimension descriptions'!P:R,3,FALSE)</f>
        <v>District Office</v>
      </c>
      <c r="L5683" s="3" t="str">
        <f t="shared" si="709"/>
        <v>5361</v>
      </c>
      <c r="M5683" s="10">
        <v>5361</v>
      </c>
      <c r="N5683" s="3" t="str">
        <f t="shared" si="704"/>
        <v>1990</v>
      </c>
      <c r="O5683" s="3" t="str">
        <f t="shared" si="705"/>
        <v>999</v>
      </c>
      <c r="P5683" s="3" t="str">
        <f t="shared" si="710"/>
        <v>9</v>
      </c>
      <c r="Q5683" s="11">
        <f>+VLOOKUP(M5683,'Dimension descriptions'!K:M,2,FALSE)</f>
        <v>5360</v>
      </c>
      <c r="R5683" s="33">
        <v>5360</v>
      </c>
      <c r="S5683" s="11" t="str">
        <f>+VLOOKUP(R5683,'Dimension descriptions'!K:M,3)</f>
        <v>EDUCATIONAL TECHNOLOGY INITIAT</v>
      </c>
      <c r="T5683" s="3" t="str">
        <f t="shared" si="711"/>
        <v>Y</v>
      </c>
      <c r="U5683" t="e">
        <f>+VLOOKUP(R5683,'FY21 P13 Allotment memo'!O:O,1,FALSE)</f>
        <v>#N/A</v>
      </c>
      <c r="V5683"/>
      <c r="W5683"/>
      <c r="X5683"/>
      <c r="Y5683"/>
      <c r="Z5683"/>
    </row>
    <row r="5684" spans="1:26">
      <c r="A5684">
        <v>32</v>
      </c>
      <c r="B5684" t="s">
        <v>7364</v>
      </c>
      <c r="C5684" t="s">
        <v>7365</v>
      </c>
      <c r="D5684">
        <v>81</v>
      </c>
      <c r="E5684">
        <v>0</v>
      </c>
      <c r="F5684">
        <v>0</v>
      </c>
      <c r="G5684" s="2">
        <f t="shared" si="706"/>
        <v>0</v>
      </c>
      <c r="H5684" s="3" t="str">
        <f t="shared" si="707"/>
        <v>32</v>
      </c>
      <c r="I5684" s="3" t="str">
        <f t="shared" si="708"/>
        <v>500</v>
      </c>
      <c r="J5684" s="3">
        <v>500</v>
      </c>
      <c r="K5684" s="3" t="str">
        <f>+VLOOKUP(J5684,'Dimension descriptions'!P:R,3,FALSE)</f>
        <v>District Office</v>
      </c>
      <c r="L5684" s="3" t="str">
        <f t="shared" si="709"/>
        <v>5361</v>
      </c>
      <c r="M5684" s="10">
        <v>5361</v>
      </c>
      <c r="N5684" s="3" t="str">
        <f t="shared" si="704"/>
        <v>5100</v>
      </c>
      <c r="O5684" s="3" t="str">
        <f t="shared" si="705"/>
        <v>999</v>
      </c>
      <c r="P5684" s="3" t="str">
        <f t="shared" si="710"/>
        <v>9</v>
      </c>
      <c r="Q5684" s="11">
        <f>+VLOOKUP(M5684,'Dimension descriptions'!K:M,2,FALSE)</f>
        <v>5360</v>
      </c>
      <c r="R5684" s="33">
        <v>5360</v>
      </c>
      <c r="S5684" s="11" t="str">
        <f>+VLOOKUP(R5684,'Dimension descriptions'!K:M,3)</f>
        <v>EDUCATIONAL TECHNOLOGY INITIAT</v>
      </c>
      <c r="T5684" s="3" t="str">
        <f t="shared" si="711"/>
        <v>Y</v>
      </c>
      <c r="U5684" t="e">
        <f>+VLOOKUP(R5684,'FY21 P13 Allotment memo'!O:O,1,FALSE)</f>
        <v>#N/A</v>
      </c>
      <c r="V5684"/>
      <c r="W5684"/>
      <c r="X5684"/>
      <c r="Y5684"/>
      <c r="Z5684"/>
    </row>
    <row r="5685" spans="1:26">
      <c r="A5685">
        <v>32</v>
      </c>
      <c r="B5685" t="s">
        <v>7366</v>
      </c>
      <c r="C5685" t="s">
        <v>7367</v>
      </c>
      <c r="D5685">
        <v>81</v>
      </c>
      <c r="E5685">
        <v>0</v>
      </c>
      <c r="F5685">
        <v>0</v>
      </c>
      <c r="G5685" s="2">
        <f t="shared" si="706"/>
        <v>0</v>
      </c>
      <c r="H5685" s="3" t="str">
        <f t="shared" si="707"/>
        <v>32</v>
      </c>
      <c r="I5685" s="3" t="str">
        <f t="shared" si="708"/>
        <v>500</v>
      </c>
      <c r="J5685" s="3">
        <v>500</v>
      </c>
      <c r="K5685" s="3" t="str">
        <f>+VLOOKUP(J5685,'Dimension descriptions'!P:R,3,FALSE)</f>
        <v>District Office</v>
      </c>
      <c r="L5685" s="3" t="str">
        <f t="shared" si="709"/>
        <v>5550</v>
      </c>
      <c r="M5685" s="10">
        <v>5550</v>
      </c>
      <c r="N5685" s="3" t="str">
        <f t="shared" si="704"/>
        <v>3650</v>
      </c>
      <c r="O5685" s="3" t="str">
        <f t="shared" si="705"/>
        <v>999</v>
      </c>
      <c r="P5685" s="3" t="str">
        <f t="shared" si="710"/>
        <v>9</v>
      </c>
      <c r="Q5685" s="11">
        <f>+VLOOKUP(M5685,'Dimension descriptions'!K:M,2,FALSE)</f>
        <v>5550</v>
      </c>
      <c r="R5685" s="33">
        <v>5550</v>
      </c>
      <c r="S5685" s="11" t="str">
        <f>+VLOOKUP(R5685,'Dimension descriptions'!K:M,3)</f>
        <v>CAPITAL OUTLAY FOUNDATION</v>
      </c>
      <c r="T5685" s="3" t="str">
        <f t="shared" si="711"/>
        <v>N</v>
      </c>
      <c r="U5685" t="e">
        <f>+VLOOKUP(R5685,'FY21 P13 Allotment memo'!O:O,1,FALSE)</f>
        <v>#N/A</v>
      </c>
      <c r="V5685"/>
      <c r="W5685"/>
      <c r="X5685"/>
      <c r="Y5685"/>
      <c r="Z5685"/>
    </row>
    <row r="5686" spans="1:26">
      <c r="A5686">
        <v>32</v>
      </c>
      <c r="B5686" t="s">
        <v>7368</v>
      </c>
      <c r="C5686" t="s">
        <v>7365</v>
      </c>
      <c r="D5686">
        <v>81</v>
      </c>
      <c r="E5686">
        <v>0</v>
      </c>
      <c r="F5686">
        <v>0</v>
      </c>
      <c r="G5686" s="2">
        <f t="shared" si="706"/>
        <v>0</v>
      </c>
      <c r="H5686" s="3" t="str">
        <f t="shared" si="707"/>
        <v>32</v>
      </c>
      <c r="I5686" s="3" t="str">
        <f t="shared" si="708"/>
        <v>500</v>
      </c>
      <c r="J5686" s="3">
        <v>500</v>
      </c>
      <c r="K5686" s="3" t="str">
        <f>+VLOOKUP(J5686,'Dimension descriptions'!P:R,3,FALSE)</f>
        <v>District Office</v>
      </c>
      <c r="L5686" s="3" t="str">
        <f t="shared" si="709"/>
        <v>5560</v>
      </c>
      <c r="M5686" s="10">
        <v>5560</v>
      </c>
      <c r="N5686" s="3" t="str">
        <f t="shared" si="704"/>
        <v>5100</v>
      </c>
      <c r="O5686" s="3" t="str">
        <f t="shared" si="705"/>
        <v>999</v>
      </c>
      <c r="P5686" s="3" t="str">
        <f t="shared" si="710"/>
        <v>9</v>
      </c>
      <c r="Q5686" s="11">
        <f>+VLOOKUP(M5686,'Dimension descriptions'!K:M,2,FALSE)</f>
        <v>5500</v>
      </c>
      <c r="R5686" s="33">
        <v>5500</v>
      </c>
      <c r="S5686" s="11" t="str">
        <f>+VLOOKUP(R5686,'Dimension descriptions'!K:M,3)</f>
        <v>PUBLIC EDUCATION CAPITAL OUTLA</v>
      </c>
      <c r="T5686" s="3" t="str">
        <f t="shared" si="711"/>
        <v>Y</v>
      </c>
      <c r="U5686" t="e">
        <f>+VLOOKUP(R5686,'FY21 P13 Allotment memo'!O:O,1,FALSE)</f>
        <v>#N/A</v>
      </c>
      <c r="V5686"/>
      <c r="W5686"/>
      <c r="X5686"/>
      <c r="Y5686"/>
      <c r="Z5686"/>
    </row>
    <row r="5687" spans="1:26">
      <c r="A5687">
        <v>32</v>
      </c>
      <c r="B5687" t="s">
        <v>7369</v>
      </c>
      <c r="C5687" t="s">
        <v>7370</v>
      </c>
      <c r="D5687">
        <v>81</v>
      </c>
      <c r="E5687">
        <v>0</v>
      </c>
      <c r="F5687">
        <v>0</v>
      </c>
      <c r="G5687" s="2">
        <f t="shared" si="706"/>
        <v>0</v>
      </c>
      <c r="H5687" s="3" t="str">
        <f t="shared" si="707"/>
        <v>32</v>
      </c>
      <c r="I5687" s="3" t="str">
        <f t="shared" si="708"/>
        <v>500</v>
      </c>
      <c r="J5687" s="3">
        <v>500</v>
      </c>
      <c r="K5687" s="3" t="str">
        <f>+VLOOKUP(J5687,'Dimension descriptions'!P:R,3,FALSE)</f>
        <v>District Office</v>
      </c>
      <c r="L5687" s="3" t="str">
        <f t="shared" si="709"/>
        <v>5561</v>
      </c>
      <c r="M5687" s="10">
        <v>5561</v>
      </c>
      <c r="N5687" s="3" t="str">
        <f t="shared" si="704"/>
        <v>3661</v>
      </c>
      <c r="O5687" s="3" t="str">
        <f t="shared" si="705"/>
        <v>999</v>
      </c>
      <c r="P5687" s="3" t="str">
        <f t="shared" si="710"/>
        <v>9</v>
      </c>
      <c r="Q5687" s="11">
        <f>+VLOOKUP(M5687,'Dimension descriptions'!K:M,2,FALSE)</f>
        <v>5561</v>
      </c>
      <c r="R5687" s="33">
        <v>5561</v>
      </c>
      <c r="S5687" s="11" t="str">
        <f>+VLOOKUP(R5687,'Dimension descriptions'!K:M,3)</f>
        <v>ENROLLMENT GROWTH PROGRAM</v>
      </c>
      <c r="T5687" s="3" t="str">
        <f t="shared" si="711"/>
        <v>N</v>
      </c>
      <c r="U5687" t="e">
        <f>+VLOOKUP(R5687,'FY21 P13 Allotment memo'!O:O,1,FALSE)</f>
        <v>#N/A</v>
      </c>
      <c r="V5687"/>
      <c r="W5687"/>
      <c r="X5687"/>
      <c r="Y5687"/>
      <c r="Z5687"/>
    </row>
    <row r="5688" spans="1:26">
      <c r="A5688">
        <v>32</v>
      </c>
      <c r="B5688" t="s">
        <v>7371</v>
      </c>
      <c r="C5688" t="s">
        <v>7372</v>
      </c>
      <c r="D5688">
        <v>81</v>
      </c>
      <c r="E5688">
        <v>0</v>
      </c>
      <c r="F5688">
        <v>5859880.9400000004</v>
      </c>
      <c r="G5688" s="2">
        <f t="shared" si="706"/>
        <v>-5859880.9400000004</v>
      </c>
      <c r="H5688" s="3" t="str">
        <f t="shared" si="707"/>
        <v>32</v>
      </c>
      <c r="I5688" s="3" t="str">
        <f t="shared" si="708"/>
        <v>500</v>
      </c>
      <c r="J5688" s="3">
        <v>500</v>
      </c>
      <c r="K5688" s="3" t="str">
        <f>+VLOOKUP(J5688,'Dimension descriptions'!P:R,3,FALSE)</f>
        <v>District Office</v>
      </c>
      <c r="L5688" s="3" t="str">
        <f t="shared" si="709"/>
        <v>5599</v>
      </c>
      <c r="M5688" s="10">
        <v>5599</v>
      </c>
      <c r="N5688" s="3" t="str">
        <f t="shared" si="704"/>
        <v>1124</v>
      </c>
      <c r="O5688" s="3" t="str">
        <f t="shared" si="705"/>
        <v>999</v>
      </c>
      <c r="P5688" s="3" t="str">
        <f t="shared" si="710"/>
        <v>9</v>
      </c>
      <c r="Q5688" s="11">
        <f>+VLOOKUP(M5688,'Dimension descriptions'!K:M,2,FALSE)</f>
        <v>5500</v>
      </c>
      <c r="R5688" s="33">
        <v>5500</v>
      </c>
      <c r="S5688" s="11" t="str">
        <f>+VLOOKUP(R5688,'Dimension descriptions'!K:M,3)</f>
        <v>PUBLIC EDUCATION CAPITAL OUTLA</v>
      </c>
      <c r="T5688" s="3" t="str">
        <f t="shared" si="711"/>
        <v>Y</v>
      </c>
      <c r="U5688" t="e">
        <f>+VLOOKUP(R5688,'FY21 P13 Allotment memo'!O:O,1,FALSE)</f>
        <v>#N/A</v>
      </c>
      <c r="V5688"/>
      <c r="W5688"/>
      <c r="X5688"/>
      <c r="Y5688"/>
      <c r="Z5688"/>
    </row>
    <row r="5689" spans="1:26">
      <c r="A5689">
        <v>32</v>
      </c>
      <c r="B5689" t="s">
        <v>7373</v>
      </c>
      <c r="C5689" t="s">
        <v>981</v>
      </c>
      <c r="D5689">
        <v>81</v>
      </c>
      <c r="E5689">
        <v>0</v>
      </c>
      <c r="F5689">
        <v>96401.23</v>
      </c>
      <c r="G5689" s="2">
        <f t="shared" si="706"/>
        <v>-96401.23</v>
      </c>
      <c r="H5689" s="3" t="str">
        <f t="shared" si="707"/>
        <v>32</v>
      </c>
      <c r="I5689" s="3" t="str">
        <f t="shared" si="708"/>
        <v>500</v>
      </c>
      <c r="J5689" s="3">
        <v>500</v>
      </c>
      <c r="K5689" s="3" t="str">
        <f>+VLOOKUP(J5689,'Dimension descriptions'!P:R,3,FALSE)</f>
        <v>District Office</v>
      </c>
      <c r="L5689" s="3" t="str">
        <f t="shared" si="709"/>
        <v>5599</v>
      </c>
      <c r="M5689" s="10">
        <v>5599</v>
      </c>
      <c r="N5689" s="3" t="str">
        <f t="shared" si="704"/>
        <v>1125</v>
      </c>
      <c r="O5689" s="3" t="str">
        <f t="shared" si="705"/>
        <v>999</v>
      </c>
      <c r="P5689" s="3" t="str">
        <f t="shared" si="710"/>
        <v>9</v>
      </c>
      <c r="Q5689" s="11">
        <f>+VLOOKUP(M5689,'Dimension descriptions'!K:M,2,FALSE)</f>
        <v>5500</v>
      </c>
      <c r="R5689" s="33">
        <v>5500</v>
      </c>
      <c r="S5689" s="11" t="str">
        <f>+VLOOKUP(R5689,'Dimension descriptions'!K:M,3)</f>
        <v>PUBLIC EDUCATION CAPITAL OUTLA</v>
      </c>
      <c r="T5689" s="3" t="str">
        <f t="shared" si="711"/>
        <v>Y</v>
      </c>
      <c r="U5689" t="e">
        <f>+VLOOKUP(R5689,'FY21 P13 Allotment memo'!O:O,1,FALSE)</f>
        <v>#N/A</v>
      </c>
      <c r="V5689"/>
      <c r="W5689"/>
      <c r="X5689"/>
      <c r="Y5689"/>
      <c r="Z5689"/>
    </row>
    <row r="5690" spans="1:26">
      <c r="A5690">
        <v>32</v>
      </c>
      <c r="B5690" t="s">
        <v>7374</v>
      </c>
      <c r="C5690" t="s">
        <v>997</v>
      </c>
      <c r="D5690">
        <v>81</v>
      </c>
      <c r="E5690">
        <v>0</v>
      </c>
      <c r="F5690">
        <v>363278.44</v>
      </c>
      <c r="G5690" s="2">
        <f t="shared" si="706"/>
        <v>-363278.44</v>
      </c>
      <c r="H5690" s="3" t="str">
        <f t="shared" si="707"/>
        <v>32</v>
      </c>
      <c r="I5690" s="3" t="str">
        <f t="shared" si="708"/>
        <v>500</v>
      </c>
      <c r="J5690" s="3">
        <v>500</v>
      </c>
      <c r="K5690" s="3" t="str">
        <f>+VLOOKUP(J5690,'Dimension descriptions'!P:R,3,FALSE)</f>
        <v>District Office</v>
      </c>
      <c r="L5690" s="3" t="str">
        <f t="shared" si="709"/>
        <v>5599</v>
      </c>
      <c r="M5690" s="10">
        <v>5599</v>
      </c>
      <c r="N5690" s="3" t="str">
        <f t="shared" si="704"/>
        <v>1174</v>
      </c>
      <c r="O5690" s="3" t="str">
        <f t="shared" si="705"/>
        <v>999</v>
      </c>
      <c r="P5690" s="3" t="str">
        <f t="shared" si="710"/>
        <v>9</v>
      </c>
      <c r="Q5690" s="11">
        <f>+VLOOKUP(M5690,'Dimension descriptions'!K:M,2,FALSE)</f>
        <v>5500</v>
      </c>
      <c r="R5690" s="33">
        <v>5500</v>
      </c>
      <c r="S5690" s="11" t="str">
        <f>+VLOOKUP(R5690,'Dimension descriptions'!K:M,3)</f>
        <v>PUBLIC EDUCATION CAPITAL OUTLA</v>
      </c>
      <c r="T5690" s="3" t="str">
        <f t="shared" si="711"/>
        <v>Y</v>
      </c>
      <c r="U5690" t="e">
        <f>+VLOOKUP(R5690,'FY21 P13 Allotment memo'!O:O,1,FALSE)</f>
        <v>#N/A</v>
      </c>
      <c r="V5690"/>
      <c r="W5690"/>
      <c r="X5690"/>
      <c r="Y5690"/>
      <c r="Z5690"/>
    </row>
    <row r="5691" spans="1:26">
      <c r="A5691">
        <v>32</v>
      </c>
      <c r="B5691" t="s">
        <v>7375</v>
      </c>
      <c r="C5691" t="s">
        <v>7376</v>
      </c>
      <c r="D5691">
        <v>81</v>
      </c>
      <c r="E5691">
        <v>0</v>
      </c>
      <c r="F5691">
        <v>87874.58</v>
      </c>
      <c r="G5691" s="2">
        <f t="shared" si="706"/>
        <v>-87874.58</v>
      </c>
      <c r="H5691" s="3" t="str">
        <f t="shared" si="707"/>
        <v>32</v>
      </c>
      <c r="I5691" s="3" t="str">
        <f t="shared" si="708"/>
        <v>500</v>
      </c>
      <c r="J5691" s="3">
        <v>500</v>
      </c>
      <c r="K5691" s="3" t="str">
        <f>+VLOOKUP(J5691,'Dimension descriptions'!P:R,3,FALSE)</f>
        <v>District Office</v>
      </c>
      <c r="L5691" s="3" t="str">
        <f t="shared" si="709"/>
        <v>5599</v>
      </c>
      <c r="M5691" s="10">
        <v>5599</v>
      </c>
      <c r="N5691" s="3" t="str">
        <f t="shared" si="704"/>
        <v>1500</v>
      </c>
      <c r="O5691" s="3" t="str">
        <f t="shared" si="705"/>
        <v>999</v>
      </c>
      <c r="P5691" s="3" t="str">
        <f t="shared" si="710"/>
        <v>9</v>
      </c>
      <c r="Q5691" s="11">
        <f>+VLOOKUP(M5691,'Dimension descriptions'!K:M,2,FALSE)</f>
        <v>5500</v>
      </c>
      <c r="R5691" s="33">
        <v>5500</v>
      </c>
      <c r="S5691" s="11" t="str">
        <f>+VLOOKUP(R5691,'Dimension descriptions'!K:M,3)</f>
        <v>PUBLIC EDUCATION CAPITAL OUTLA</v>
      </c>
      <c r="T5691" s="3" t="str">
        <f t="shared" si="711"/>
        <v>Y</v>
      </c>
      <c r="U5691" t="e">
        <f>+VLOOKUP(R5691,'FY21 P13 Allotment memo'!O:O,1,FALSE)</f>
        <v>#N/A</v>
      </c>
      <c r="V5691"/>
      <c r="W5691"/>
      <c r="X5691"/>
      <c r="Y5691"/>
      <c r="Z5691"/>
    </row>
    <row r="5692" spans="1:26">
      <c r="A5692">
        <v>32</v>
      </c>
      <c r="B5692" t="s">
        <v>7377</v>
      </c>
      <c r="C5692" t="s">
        <v>7378</v>
      </c>
      <c r="D5692">
        <v>81</v>
      </c>
      <c r="E5692">
        <v>0</v>
      </c>
      <c r="F5692">
        <v>12042</v>
      </c>
      <c r="G5692" s="2">
        <f t="shared" si="706"/>
        <v>-12042</v>
      </c>
      <c r="H5692" s="3" t="str">
        <f t="shared" si="707"/>
        <v>32</v>
      </c>
      <c r="I5692" s="3" t="str">
        <f t="shared" si="708"/>
        <v>500</v>
      </c>
      <c r="J5692" s="3">
        <v>500</v>
      </c>
      <c r="K5692" s="3" t="str">
        <f>+VLOOKUP(J5692,'Dimension descriptions'!P:R,3,FALSE)</f>
        <v>District Office</v>
      </c>
      <c r="L5692" s="3" t="str">
        <f t="shared" si="709"/>
        <v>5599</v>
      </c>
      <c r="M5692" s="10">
        <v>5599</v>
      </c>
      <c r="N5692" s="3" t="str">
        <f t="shared" si="704"/>
        <v>1900</v>
      </c>
      <c r="O5692" s="3" t="str">
        <f t="shared" si="705"/>
        <v>999</v>
      </c>
      <c r="P5692" s="3" t="str">
        <f t="shared" si="710"/>
        <v>9</v>
      </c>
      <c r="Q5692" s="11">
        <f>+VLOOKUP(M5692,'Dimension descriptions'!K:M,2,FALSE)</f>
        <v>5500</v>
      </c>
      <c r="R5692" s="33">
        <v>5500</v>
      </c>
      <c r="S5692" s="11" t="str">
        <f>+VLOOKUP(R5692,'Dimension descriptions'!K:M,3)</f>
        <v>PUBLIC EDUCATION CAPITAL OUTLA</v>
      </c>
      <c r="T5692" s="3" t="str">
        <f t="shared" si="711"/>
        <v>Y</v>
      </c>
      <c r="U5692" t="e">
        <f>+VLOOKUP(R5692,'FY21 P13 Allotment memo'!O:O,1,FALSE)</f>
        <v>#N/A</v>
      </c>
      <c r="V5692"/>
      <c r="W5692"/>
      <c r="X5692"/>
      <c r="Y5692"/>
      <c r="Z5692"/>
    </row>
    <row r="5693" spans="1:26">
      <c r="A5693">
        <v>32</v>
      </c>
      <c r="B5693" t="s">
        <v>7379</v>
      </c>
      <c r="C5693" t="s">
        <v>7380</v>
      </c>
      <c r="D5693">
        <v>81</v>
      </c>
      <c r="E5693">
        <v>0</v>
      </c>
      <c r="F5693">
        <v>0</v>
      </c>
      <c r="G5693" s="2">
        <f t="shared" si="706"/>
        <v>0</v>
      </c>
      <c r="H5693" s="3" t="str">
        <f t="shared" si="707"/>
        <v>32</v>
      </c>
      <c r="I5693" s="3" t="str">
        <f t="shared" si="708"/>
        <v>500</v>
      </c>
      <c r="J5693" s="3">
        <v>500</v>
      </c>
      <c r="K5693" s="3" t="str">
        <f>+VLOOKUP(J5693,'Dimension descriptions'!P:R,3,FALSE)</f>
        <v>District Office</v>
      </c>
      <c r="L5693" s="3" t="str">
        <f t="shared" si="709"/>
        <v>5599</v>
      </c>
      <c r="M5693" s="10">
        <v>5599</v>
      </c>
      <c r="N5693" s="3" t="str">
        <f t="shared" si="704"/>
        <v>1920</v>
      </c>
      <c r="O5693" s="3" t="str">
        <f t="shared" si="705"/>
        <v>999</v>
      </c>
      <c r="P5693" s="3" t="str">
        <f t="shared" si="710"/>
        <v>9</v>
      </c>
      <c r="Q5693" s="11">
        <f>+VLOOKUP(M5693,'Dimension descriptions'!K:M,2,FALSE)</f>
        <v>5500</v>
      </c>
      <c r="R5693" s="33">
        <v>5500</v>
      </c>
      <c r="S5693" s="11" t="str">
        <f>+VLOOKUP(R5693,'Dimension descriptions'!K:M,3)</f>
        <v>PUBLIC EDUCATION CAPITAL OUTLA</v>
      </c>
      <c r="T5693" s="3" t="str">
        <f t="shared" si="711"/>
        <v>Y</v>
      </c>
      <c r="U5693" t="e">
        <f>+VLOOKUP(R5693,'FY21 P13 Allotment memo'!O:O,1,FALSE)</f>
        <v>#N/A</v>
      </c>
      <c r="V5693"/>
      <c r="W5693"/>
      <c r="X5693"/>
      <c r="Y5693"/>
      <c r="Z5693"/>
    </row>
    <row r="5694" spans="1:26">
      <c r="A5694">
        <v>32</v>
      </c>
      <c r="B5694" t="s">
        <v>7381</v>
      </c>
      <c r="C5694" t="s">
        <v>7382</v>
      </c>
      <c r="D5694">
        <v>81</v>
      </c>
      <c r="E5694">
        <v>0</v>
      </c>
      <c r="F5694">
        <v>0</v>
      </c>
      <c r="G5694" s="2">
        <f t="shared" si="706"/>
        <v>0</v>
      </c>
      <c r="H5694" s="3" t="str">
        <f t="shared" si="707"/>
        <v>32</v>
      </c>
      <c r="I5694" s="3" t="str">
        <f t="shared" si="708"/>
        <v>500</v>
      </c>
      <c r="J5694" s="3">
        <v>500</v>
      </c>
      <c r="K5694" s="3" t="str">
        <f>+VLOOKUP(J5694,'Dimension descriptions'!P:R,3,FALSE)</f>
        <v>District Office</v>
      </c>
      <c r="L5694" s="3" t="str">
        <f t="shared" si="709"/>
        <v>5599</v>
      </c>
      <c r="M5694" s="10">
        <v>5599</v>
      </c>
      <c r="N5694" s="3" t="str">
        <f t="shared" si="704"/>
        <v>3900</v>
      </c>
      <c r="O5694" s="3" t="str">
        <f t="shared" si="705"/>
        <v>999</v>
      </c>
      <c r="P5694" s="3" t="str">
        <f t="shared" si="710"/>
        <v>9</v>
      </c>
      <c r="Q5694" s="11">
        <f>+VLOOKUP(M5694,'Dimension descriptions'!K:M,2,FALSE)</f>
        <v>5500</v>
      </c>
      <c r="R5694" s="33">
        <v>5500</v>
      </c>
      <c r="S5694" s="11" t="str">
        <f>+VLOOKUP(R5694,'Dimension descriptions'!K:M,3)</f>
        <v>PUBLIC EDUCATION CAPITAL OUTLA</v>
      </c>
      <c r="T5694" s="3" t="str">
        <f t="shared" si="711"/>
        <v>Y</v>
      </c>
      <c r="U5694" t="e">
        <f>+VLOOKUP(R5694,'FY21 P13 Allotment memo'!O:O,1,FALSE)</f>
        <v>#N/A</v>
      </c>
      <c r="V5694"/>
      <c r="W5694"/>
      <c r="X5694"/>
      <c r="Y5694"/>
      <c r="Z5694"/>
    </row>
    <row r="5695" spans="1:26">
      <c r="A5695">
        <v>32</v>
      </c>
      <c r="B5695" t="s">
        <v>7383</v>
      </c>
      <c r="C5695" t="s">
        <v>7384</v>
      </c>
      <c r="D5695">
        <v>81</v>
      </c>
      <c r="E5695">
        <v>0</v>
      </c>
      <c r="F5695">
        <v>5020000</v>
      </c>
      <c r="G5695" s="2">
        <f t="shared" si="706"/>
        <v>-5020000</v>
      </c>
      <c r="H5695" s="3" t="str">
        <f t="shared" si="707"/>
        <v>32</v>
      </c>
      <c r="I5695" s="3" t="str">
        <f t="shared" si="708"/>
        <v>500</v>
      </c>
      <c r="J5695" s="3">
        <v>500</v>
      </c>
      <c r="K5695" s="3" t="str">
        <f>+VLOOKUP(J5695,'Dimension descriptions'!P:R,3,FALSE)</f>
        <v>District Office</v>
      </c>
      <c r="L5695" s="3" t="str">
        <f t="shared" si="709"/>
        <v>5599</v>
      </c>
      <c r="M5695" s="10">
        <v>5599</v>
      </c>
      <c r="N5695" s="3" t="str">
        <f t="shared" si="704"/>
        <v>5100</v>
      </c>
      <c r="O5695" s="3" t="str">
        <f t="shared" si="705"/>
        <v>999</v>
      </c>
      <c r="P5695" s="3" t="str">
        <f t="shared" si="710"/>
        <v>9</v>
      </c>
      <c r="Q5695" s="11">
        <f>+VLOOKUP(M5695,'Dimension descriptions'!K:M,2,FALSE)</f>
        <v>5500</v>
      </c>
      <c r="R5695" s="33">
        <v>5500</v>
      </c>
      <c r="S5695" s="11" t="str">
        <f>+VLOOKUP(R5695,'Dimension descriptions'!K:M,3)</f>
        <v>PUBLIC EDUCATION CAPITAL OUTLA</v>
      </c>
      <c r="T5695" s="3" t="str">
        <f t="shared" si="711"/>
        <v>Y</v>
      </c>
      <c r="U5695" t="e">
        <f>+VLOOKUP(R5695,'FY21 P13 Allotment memo'!O:O,1,FALSE)</f>
        <v>#N/A</v>
      </c>
      <c r="V5695"/>
      <c r="W5695"/>
      <c r="X5695"/>
      <c r="Y5695"/>
      <c r="Z5695"/>
    </row>
    <row r="5696" spans="1:26">
      <c r="A5696">
        <v>32</v>
      </c>
      <c r="B5696" t="s">
        <v>7385</v>
      </c>
      <c r="C5696" t="s">
        <v>697</v>
      </c>
      <c r="D5696">
        <v>81</v>
      </c>
      <c r="E5696">
        <v>0</v>
      </c>
      <c r="F5696">
        <v>209947</v>
      </c>
      <c r="G5696" s="2">
        <f t="shared" si="706"/>
        <v>-209947</v>
      </c>
      <c r="H5696" s="3" t="str">
        <f t="shared" si="707"/>
        <v>32</v>
      </c>
      <c r="I5696" s="3" t="str">
        <f t="shared" si="708"/>
        <v>500</v>
      </c>
      <c r="J5696" s="3">
        <v>500</v>
      </c>
      <c r="K5696" s="3" t="str">
        <f>+VLOOKUP(J5696,'Dimension descriptions'!P:R,3,FALSE)</f>
        <v>District Office</v>
      </c>
      <c r="L5696" s="3" t="str">
        <f t="shared" si="709"/>
        <v>5599</v>
      </c>
      <c r="M5696" s="10">
        <v>5599</v>
      </c>
      <c r="N5696" s="3" t="str">
        <f t="shared" si="704"/>
        <v>5300</v>
      </c>
      <c r="O5696" s="3" t="str">
        <f t="shared" si="705"/>
        <v>999</v>
      </c>
      <c r="P5696" s="3" t="str">
        <f t="shared" si="710"/>
        <v>9</v>
      </c>
      <c r="Q5696" s="11">
        <f>+VLOOKUP(M5696,'Dimension descriptions'!K:M,2,FALSE)</f>
        <v>5500</v>
      </c>
      <c r="R5696" s="33">
        <v>5500</v>
      </c>
      <c r="S5696" s="11" t="str">
        <f>+VLOOKUP(R5696,'Dimension descriptions'!K:M,3)</f>
        <v>PUBLIC EDUCATION CAPITAL OUTLA</v>
      </c>
      <c r="T5696" s="3" t="str">
        <f t="shared" si="711"/>
        <v>Y</v>
      </c>
      <c r="U5696" t="e">
        <f>+VLOOKUP(R5696,'FY21 P13 Allotment memo'!O:O,1,FALSE)</f>
        <v>#N/A</v>
      </c>
      <c r="V5696"/>
      <c r="W5696"/>
      <c r="X5696"/>
      <c r="Y5696"/>
      <c r="Z5696"/>
    </row>
    <row r="5697" spans="1:26">
      <c r="A5697">
        <v>32</v>
      </c>
      <c r="B5697" t="s">
        <v>7386</v>
      </c>
      <c r="C5697" t="s">
        <v>1661</v>
      </c>
      <c r="D5697">
        <v>91</v>
      </c>
      <c r="E5697">
        <v>0</v>
      </c>
      <c r="F5697">
        <v>0</v>
      </c>
      <c r="G5697" s="2">
        <f t="shared" si="706"/>
        <v>0</v>
      </c>
      <c r="H5697" s="3" t="str">
        <f t="shared" si="707"/>
        <v>32</v>
      </c>
      <c r="I5697" s="3" t="str">
        <f t="shared" si="708"/>
        <v>104</v>
      </c>
      <c r="J5697" s="3">
        <v>104</v>
      </c>
      <c r="K5697" s="3" t="str">
        <f>+VLOOKUP(J5697,'Dimension descriptions'!P:R,3,FALSE)</f>
        <v>Adams Elementary</v>
      </c>
      <c r="L5697" s="3" t="str">
        <f t="shared" si="709"/>
        <v>5500</v>
      </c>
      <c r="M5697" s="10">
        <v>5500</v>
      </c>
      <c r="N5697" s="3" t="str">
        <f t="shared" si="704"/>
        <v>2620</v>
      </c>
      <c r="O5697" s="3" t="str">
        <f t="shared" si="705"/>
        <v>270</v>
      </c>
      <c r="P5697" s="3" t="str">
        <f t="shared" si="710"/>
        <v>2</v>
      </c>
      <c r="Q5697" s="11">
        <f>+VLOOKUP(M5697,'Dimension descriptions'!K:M,2,FALSE)</f>
        <v>5500</v>
      </c>
      <c r="R5697" s="33">
        <v>5500</v>
      </c>
      <c r="S5697" s="11" t="str">
        <f>+VLOOKUP(R5697,'Dimension descriptions'!K:M,3)</f>
        <v>PUBLIC EDUCATION CAPITAL OUTLA</v>
      </c>
      <c r="T5697" s="3" t="str">
        <f t="shared" si="711"/>
        <v>N</v>
      </c>
      <c r="U5697" t="e">
        <f>+VLOOKUP(R5697,'FY21 P13 Allotment memo'!O:O,1,FALSE)</f>
        <v>#N/A</v>
      </c>
      <c r="V5697"/>
      <c r="W5697"/>
      <c r="X5697"/>
      <c r="Y5697"/>
      <c r="Z5697"/>
    </row>
    <row r="5698" spans="1:26">
      <c r="A5698">
        <v>32</v>
      </c>
      <c r="B5698" t="s">
        <v>7387</v>
      </c>
      <c r="C5698" t="s">
        <v>1665</v>
      </c>
      <c r="D5698">
        <v>91</v>
      </c>
      <c r="E5698">
        <v>55032.17</v>
      </c>
      <c r="F5698">
        <v>0</v>
      </c>
      <c r="G5698" s="2">
        <f t="shared" si="706"/>
        <v>55032.17</v>
      </c>
      <c r="H5698" s="3" t="str">
        <f t="shared" si="707"/>
        <v>32</v>
      </c>
      <c r="I5698" s="3" t="str">
        <f t="shared" si="708"/>
        <v>104</v>
      </c>
      <c r="J5698" s="3">
        <v>104</v>
      </c>
      <c r="K5698" s="3" t="str">
        <f>+VLOOKUP(J5698,'Dimension descriptions'!P:R,3,FALSE)</f>
        <v>Adams Elementary</v>
      </c>
      <c r="L5698" s="3" t="str">
        <f t="shared" si="709"/>
        <v>5500</v>
      </c>
      <c r="M5698" s="10">
        <v>5500</v>
      </c>
      <c r="N5698" s="3" t="str">
        <f t="shared" si="704"/>
        <v>2620</v>
      </c>
      <c r="O5698" s="3" t="str">
        <f t="shared" si="705"/>
        <v>430</v>
      </c>
      <c r="P5698" s="3" t="str">
        <f t="shared" si="710"/>
        <v>4</v>
      </c>
      <c r="Q5698" s="11">
        <f>+VLOOKUP(M5698,'Dimension descriptions'!K:M,2,FALSE)</f>
        <v>5500</v>
      </c>
      <c r="R5698" s="33">
        <v>5500</v>
      </c>
      <c r="S5698" s="11" t="str">
        <f>+VLOOKUP(R5698,'Dimension descriptions'!K:M,3)</f>
        <v>PUBLIC EDUCATION CAPITAL OUTLA</v>
      </c>
      <c r="T5698" s="3" t="str">
        <f t="shared" si="711"/>
        <v>N</v>
      </c>
      <c r="U5698" t="e">
        <f>+VLOOKUP(R5698,'FY21 P13 Allotment memo'!O:O,1,FALSE)</f>
        <v>#N/A</v>
      </c>
      <c r="V5698"/>
      <c r="W5698"/>
      <c r="X5698"/>
      <c r="Y5698"/>
      <c r="Z5698"/>
    </row>
    <row r="5699" spans="1:26">
      <c r="A5699">
        <v>32</v>
      </c>
      <c r="B5699" t="s">
        <v>7388</v>
      </c>
      <c r="C5699" t="s">
        <v>7389</v>
      </c>
      <c r="D5699">
        <v>91</v>
      </c>
      <c r="E5699">
        <v>0</v>
      </c>
      <c r="F5699">
        <v>0</v>
      </c>
      <c r="G5699" s="2">
        <f t="shared" si="706"/>
        <v>0</v>
      </c>
      <c r="H5699" s="3" t="str">
        <f t="shared" si="707"/>
        <v>32</v>
      </c>
      <c r="I5699" s="3" t="str">
        <f t="shared" si="708"/>
        <v>104</v>
      </c>
      <c r="J5699" s="3">
        <v>104</v>
      </c>
      <c r="K5699" s="3" t="str">
        <f>+VLOOKUP(J5699,'Dimension descriptions'!P:R,3,FALSE)</f>
        <v>Adams Elementary</v>
      </c>
      <c r="L5699" s="3" t="str">
        <f t="shared" si="709"/>
        <v>5500</v>
      </c>
      <c r="M5699" s="10">
        <v>5500</v>
      </c>
      <c r="N5699" s="3" t="str">
        <f t="shared" si="704"/>
        <v>4000</v>
      </c>
      <c r="O5699" s="3" t="str">
        <f t="shared" si="705"/>
        <v>720</v>
      </c>
      <c r="P5699" s="3" t="str">
        <f t="shared" si="710"/>
        <v>7</v>
      </c>
      <c r="Q5699" s="11">
        <f>+VLOOKUP(M5699,'Dimension descriptions'!K:M,2,FALSE)</f>
        <v>5500</v>
      </c>
      <c r="R5699" s="33">
        <v>5500</v>
      </c>
      <c r="S5699" s="11" t="str">
        <f>+VLOOKUP(R5699,'Dimension descriptions'!K:M,3)</f>
        <v>PUBLIC EDUCATION CAPITAL OUTLA</v>
      </c>
      <c r="T5699" s="3" t="str">
        <f t="shared" si="711"/>
        <v>N</v>
      </c>
      <c r="U5699" t="e">
        <f>+VLOOKUP(R5699,'FY21 P13 Allotment memo'!O:O,1,FALSE)</f>
        <v>#N/A</v>
      </c>
      <c r="V5699"/>
      <c r="W5699"/>
      <c r="X5699"/>
      <c r="Y5699"/>
      <c r="Z5699"/>
    </row>
    <row r="5700" spans="1:26">
      <c r="A5700">
        <v>32</v>
      </c>
      <c r="B5700" t="s">
        <v>7390</v>
      </c>
      <c r="C5700" t="s">
        <v>7391</v>
      </c>
      <c r="D5700">
        <v>91</v>
      </c>
      <c r="E5700">
        <v>0</v>
      </c>
      <c r="F5700">
        <v>0</v>
      </c>
      <c r="G5700" s="2">
        <f t="shared" si="706"/>
        <v>0</v>
      </c>
      <c r="H5700" s="3" t="str">
        <f t="shared" si="707"/>
        <v>32</v>
      </c>
      <c r="I5700" s="3" t="str">
        <f t="shared" si="708"/>
        <v>104</v>
      </c>
      <c r="J5700" s="3">
        <v>104</v>
      </c>
      <c r="K5700" s="3" t="str">
        <f>+VLOOKUP(J5700,'Dimension descriptions'!P:R,3,FALSE)</f>
        <v>Adams Elementary</v>
      </c>
      <c r="L5700" s="3" t="str">
        <f t="shared" si="709"/>
        <v>5500</v>
      </c>
      <c r="M5700" s="10">
        <v>5500</v>
      </c>
      <c r="N5700" s="3" t="str">
        <f t="shared" si="704"/>
        <v>4300</v>
      </c>
      <c r="O5700" s="3" t="str">
        <f t="shared" si="705"/>
        <v>300</v>
      </c>
      <c r="P5700" s="3" t="str">
        <f t="shared" si="710"/>
        <v>3</v>
      </c>
      <c r="Q5700" s="11">
        <f>+VLOOKUP(M5700,'Dimension descriptions'!K:M,2,FALSE)</f>
        <v>5500</v>
      </c>
      <c r="R5700" s="33">
        <v>5500</v>
      </c>
      <c r="S5700" s="11" t="str">
        <f>+VLOOKUP(R5700,'Dimension descriptions'!K:M,3)</f>
        <v>PUBLIC EDUCATION CAPITAL OUTLA</v>
      </c>
      <c r="T5700" s="3" t="str">
        <f t="shared" si="711"/>
        <v>N</v>
      </c>
      <c r="U5700" t="e">
        <f>+VLOOKUP(R5700,'FY21 P13 Allotment memo'!O:O,1,FALSE)</f>
        <v>#N/A</v>
      </c>
      <c r="V5700"/>
      <c r="W5700"/>
      <c r="X5700"/>
      <c r="Y5700"/>
      <c r="Z5700"/>
    </row>
    <row r="5701" spans="1:26">
      <c r="A5701">
        <v>32</v>
      </c>
      <c r="B5701" t="s">
        <v>7392</v>
      </c>
      <c r="C5701" t="s">
        <v>7393</v>
      </c>
      <c r="D5701">
        <v>91</v>
      </c>
      <c r="E5701">
        <v>0</v>
      </c>
      <c r="F5701">
        <v>0</v>
      </c>
      <c r="G5701" s="2">
        <f t="shared" si="706"/>
        <v>0</v>
      </c>
      <c r="H5701" s="3" t="str">
        <f t="shared" si="707"/>
        <v>32</v>
      </c>
      <c r="I5701" s="3" t="str">
        <f t="shared" si="708"/>
        <v>104</v>
      </c>
      <c r="J5701" s="3">
        <v>104</v>
      </c>
      <c r="K5701" s="3" t="str">
        <f>+VLOOKUP(J5701,'Dimension descriptions'!P:R,3,FALSE)</f>
        <v>Adams Elementary</v>
      </c>
      <c r="L5701" s="3" t="str">
        <f t="shared" si="709"/>
        <v>5500</v>
      </c>
      <c r="M5701" s="10">
        <v>5500</v>
      </c>
      <c r="N5701" s="3" t="str">
        <f t="shared" si="704"/>
        <v>4600</v>
      </c>
      <c r="O5701" s="3" t="str">
        <f t="shared" si="705"/>
        <v>450</v>
      </c>
      <c r="P5701" s="3" t="str">
        <f t="shared" si="710"/>
        <v>4</v>
      </c>
      <c r="Q5701" s="11">
        <f>+VLOOKUP(M5701,'Dimension descriptions'!K:M,2,FALSE)</f>
        <v>5500</v>
      </c>
      <c r="R5701" s="33">
        <v>5500</v>
      </c>
      <c r="S5701" s="11" t="str">
        <f>+VLOOKUP(R5701,'Dimension descriptions'!K:M,3)</f>
        <v>PUBLIC EDUCATION CAPITAL OUTLA</v>
      </c>
      <c r="T5701" s="3" t="str">
        <f t="shared" si="711"/>
        <v>N</v>
      </c>
      <c r="U5701" t="e">
        <f>+VLOOKUP(R5701,'FY21 P13 Allotment memo'!O:O,1,FALSE)</f>
        <v>#N/A</v>
      </c>
      <c r="V5701"/>
      <c r="W5701"/>
      <c r="X5701"/>
      <c r="Y5701"/>
      <c r="Z5701"/>
    </row>
    <row r="5702" spans="1:26">
      <c r="A5702">
        <v>32</v>
      </c>
      <c r="B5702" t="s">
        <v>7394</v>
      </c>
      <c r="C5702" t="s">
        <v>7395</v>
      </c>
      <c r="D5702">
        <v>91</v>
      </c>
      <c r="E5702">
        <v>0</v>
      </c>
      <c r="F5702">
        <v>0</v>
      </c>
      <c r="G5702" s="2">
        <f t="shared" si="706"/>
        <v>0</v>
      </c>
      <c r="H5702" s="3" t="str">
        <f t="shared" si="707"/>
        <v>32</v>
      </c>
      <c r="I5702" s="3" t="str">
        <f t="shared" si="708"/>
        <v>104</v>
      </c>
      <c r="J5702" s="3">
        <v>104</v>
      </c>
      <c r="K5702" s="3" t="str">
        <f>+VLOOKUP(J5702,'Dimension descriptions'!P:R,3,FALSE)</f>
        <v>Adams Elementary</v>
      </c>
      <c r="L5702" s="3" t="str">
        <f t="shared" si="709"/>
        <v>5500</v>
      </c>
      <c r="M5702" s="10">
        <v>5500</v>
      </c>
      <c r="N5702" s="3" t="str">
        <f t="shared" ref="N5702:N5765" si="712">+MID(B5702,16,4)</f>
        <v>4601</v>
      </c>
      <c r="O5702" s="3" t="str">
        <f t="shared" ref="O5702:O5765" si="713">+RIGHT(B5702,3)</f>
        <v>430</v>
      </c>
      <c r="P5702" s="3" t="str">
        <f t="shared" si="710"/>
        <v>4</v>
      </c>
      <c r="Q5702" s="11">
        <f>+VLOOKUP(M5702,'Dimension descriptions'!K:M,2,FALSE)</f>
        <v>5500</v>
      </c>
      <c r="R5702" s="33">
        <v>5500</v>
      </c>
      <c r="S5702" s="11" t="str">
        <f>+VLOOKUP(R5702,'Dimension descriptions'!K:M,3)</f>
        <v>PUBLIC EDUCATION CAPITAL OUTLA</v>
      </c>
      <c r="T5702" s="3" t="str">
        <f t="shared" si="711"/>
        <v>N</v>
      </c>
      <c r="U5702" t="e">
        <f>+VLOOKUP(R5702,'FY21 P13 Allotment memo'!O:O,1,FALSE)</f>
        <v>#N/A</v>
      </c>
      <c r="V5702"/>
      <c r="W5702"/>
      <c r="X5702"/>
      <c r="Y5702"/>
      <c r="Z5702"/>
    </row>
    <row r="5703" spans="1:26">
      <c r="A5703">
        <v>32</v>
      </c>
      <c r="B5703" t="s">
        <v>7396</v>
      </c>
      <c r="C5703" t="s">
        <v>7397</v>
      </c>
      <c r="D5703">
        <v>91</v>
      </c>
      <c r="E5703">
        <v>0</v>
      </c>
      <c r="F5703">
        <v>0</v>
      </c>
      <c r="G5703" s="2">
        <f t="shared" ref="G5703:G5766" si="714">+E5703-F5703</f>
        <v>0</v>
      </c>
      <c r="H5703" s="3" t="str">
        <f t="shared" ref="H5703:H5766" si="715">+LEFT(B5703,2)</f>
        <v>32</v>
      </c>
      <c r="I5703" s="3" t="str">
        <f t="shared" ref="I5703:I5766" si="716">+MID(B5703,4,3)</f>
        <v>104</v>
      </c>
      <c r="J5703" s="3">
        <v>104</v>
      </c>
      <c r="K5703" s="3" t="str">
        <f>+VLOOKUP(J5703,'Dimension descriptions'!P:R,3,FALSE)</f>
        <v>Adams Elementary</v>
      </c>
      <c r="L5703" s="3" t="str">
        <f t="shared" ref="L5703:L5766" si="717">+MID(B5703,11,4)</f>
        <v>5500</v>
      </c>
      <c r="M5703" s="10">
        <v>5500</v>
      </c>
      <c r="N5703" s="3" t="str">
        <f t="shared" si="712"/>
        <v>4701</v>
      </c>
      <c r="O5703" s="3" t="str">
        <f t="shared" si="713"/>
        <v>430</v>
      </c>
      <c r="P5703" s="3" t="str">
        <f t="shared" ref="P5703:P5766" si="718">+LEFT(O5703,1)</f>
        <v>4</v>
      </c>
      <c r="Q5703" s="11">
        <f>+VLOOKUP(M5703,'Dimension descriptions'!K:M,2,FALSE)</f>
        <v>5500</v>
      </c>
      <c r="R5703" s="33">
        <v>5500</v>
      </c>
      <c r="S5703" s="11" t="str">
        <f>+VLOOKUP(R5703,'Dimension descriptions'!K:M,3)</f>
        <v>PUBLIC EDUCATION CAPITAL OUTLA</v>
      </c>
      <c r="T5703" s="3" t="str">
        <f t="shared" ref="T5703:T5766" si="719">+IF(Q5703=M5703,"N","Y")</f>
        <v>N</v>
      </c>
      <c r="U5703" t="e">
        <f>+VLOOKUP(R5703,'FY21 P13 Allotment memo'!O:O,1,FALSE)</f>
        <v>#N/A</v>
      </c>
      <c r="V5703"/>
      <c r="W5703"/>
      <c r="X5703"/>
      <c r="Y5703"/>
      <c r="Z5703"/>
    </row>
    <row r="5704" spans="1:26">
      <c r="A5704">
        <v>32</v>
      </c>
      <c r="B5704" t="s">
        <v>7398</v>
      </c>
      <c r="C5704" t="s">
        <v>7399</v>
      </c>
      <c r="D5704">
        <v>91</v>
      </c>
      <c r="E5704">
        <v>0</v>
      </c>
      <c r="F5704">
        <v>0</v>
      </c>
      <c r="G5704" s="2">
        <f t="shared" si="714"/>
        <v>0</v>
      </c>
      <c r="H5704" s="3" t="str">
        <f t="shared" si="715"/>
        <v>32</v>
      </c>
      <c r="I5704" s="3" t="str">
        <f t="shared" si="716"/>
        <v>104</v>
      </c>
      <c r="J5704" s="3">
        <v>104</v>
      </c>
      <c r="K5704" s="3" t="str">
        <f>+VLOOKUP(J5704,'Dimension descriptions'!P:R,3,FALSE)</f>
        <v>Adams Elementary</v>
      </c>
      <c r="L5704" s="3" t="str">
        <f t="shared" si="717"/>
        <v>5500</v>
      </c>
      <c r="M5704" s="10">
        <v>5500</v>
      </c>
      <c r="N5704" s="3" t="str">
        <f t="shared" si="712"/>
        <v>4702</v>
      </c>
      <c r="O5704" s="3" t="str">
        <f t="shared" si="713"/>
        <v>430</v>
      </c>
      <c r="P5704" s="3" t="str">
        <f t="shared" si="718"/>
        <v>4</v>
      </c>
      <c r="Q5704" s="11">
        <f>+VLOOKUP(M5704,'Dimension descriptions'!K:M,2,FALSE)</f>
        <v>5500</v>
      </c>
      <c r="R5704" s="33">
        <v>5500</v>
      </c>
      <c r="S5704" s="11" t="str">
        <f>+VLOOKUP(R5704,'Dimension descriptions'!K:M,3)</f>
        <v>PUBLIC EDUCATION CAPITAL OUTLA</v>
      </c>
      <c r="T5704" s="3" t="str">
        <f t="shared" si="719"/>
        <v>N</v>
      </c>
      <c r="U5704" t="e">
        <f>+VLOOKUP(R5704,'FY21 P13 Allotment memo'!O:O,1,FALSE)</f>
        <v>#N/A</v>
      </c>
      <c r="V5704"/>
      <c r="W5704"/>
      <c r="X5704"/>
      <c r="Y5704"/>
      <c r="Z5704"/>
    </row>
    <row r="5705" spans="1:26">
      <c r="A5705">
        <v>32</v>
      </c>
      <c r="B5705" t="s">
        <v>7400</v>
      </c>
      <c r="C5705" t="s">
        <v>7401</v>
      </c>
      <c r="D5705">
        <v>91</v>
      </c>
      <c r="E5705">
        <v>0</v>
      </c>
      <c r="F5705">
        <v>0</v>
      </c>
      <c r="G5705" s="2">
        <f t="shared" si="714"/>
        <v>0</v>
      </c>
      <c r="H5705" s="3" t="str">
        <f t="shared" si="715"/>
        <v>32</v>
      </c>
      <c r="I5705" s="3" t="str">
        <f t="shared" si="716"/>
        <v>104</v>
      </c>
      <c r="J5705" s="3">
        <v>104</v>
      </c>
      <c r="K5705" s="3" t="str">
        <f>+VLOOKUP(J5705,'Dimension descriptions'!P:R,3,FALSE)</f>
        <v>Adams Elementary</v>
      </c>
      <c r="L5705" s="3" t="str">
        <f t="shared" si="717"/>
        <v>5534</v>
      </c>
      <c r="M5705" s="10">
        <v>5534</v>
      </c>
      <c r="N5705" s="3" t="str">
        <f t="shared" si="712"/>
        <v>4000</v>
      </c>
      <c r="O5705" s="3" t="str">
        <f t="shared" si="713"/>
        <v>734</v>
      </c>
      <c r="P5705" s="3" t="str">
        <f t="shared" si="718"/>
        <v>7</v>
      </c>
      <c r="Q5705" s="11">
        <f>+VLOOKUP(M5705,'Dimension descriptions'!K:M,2,FALSE)</f>
        <v>5534</v>
      </c>
      <c r="R5705" s="33">
        <v>5534</v>
      </c>
      <c r="S5705" s="11" t="str">
        <f>+VLOOKUP(R5705,'Dimension descriptions'!K:M,3)</f>
        <v>SB 214 CRITICAL AID (1992)</v>
      </c>
      <c r="T5705" s="3" t="str">
        <f t="shared" si="719"/>
        <v>N</v>
      </c>
      <c r="U5705" t="e">
        <f>+VLOOKUP(R5705,'FY21 P13 Allotment memo'!O:O,1,FALSE)</f>
        <v>#N/A</v>
      </c>
      <c r="V5705"/>
      <c r="W5705"/>
      <c r="X5705"/>
      <c r="Y5705"/>
      <c r="Z5705"/>
    </row>
    <row r="5706" spans="1:26">
      <c r="A5706">
        <v>32</v>
      </c>
      <c r="B5706" t="s">
        <v>7402</v>
      </c>
      <c r="C5706" t="s">
        <v>5493</v>
      </c>
      <c r="D5706">
        <v>91</v>
      </c>
      <c r="E5706">
        <v>0</v>
      </c>
      <c r="F5706">
        <v>0</v>
      </c>
      <c r="G5706" s="2">
        <f t="shared" si="714"/>
        <v>0</v>
      </c>
      <c r="H5706" s="3" t="str">
        <f t="shared" si="715"/>
        <v>32</v>
      </c>
      <c r="I5706" s="3" t="str">
        <f t="shared" si="716"/>
        <v>104</v>
      </c>
      <c r="J5706" s="3">
        <v>104</v>
      </c>
      <c r="K5706" s="3" t="str">
        <f>+VLOOKUP(J5706,'Dimension descriptions'!P:R,3,FALSE)</f>
        <v>Adams Elementary</v>
      </c>
      <c r="L5706" s="3" t="str">
        <f t="shared" si="717"/>
        <v>5560</v>
      </c>
      <c r="M5706" s="10">
        <v>5560</v>
      </c>
      <c r="N5706" s="3" t="str">
        <f t="shared" si="712"/>
        <v>4000</v>
      </c>
      <c r="O5706" s="3" t="str">
        <f t="shared" si="713"/>
        <v>734</v>
      </c>
      <c r="P5706" s="3" t="str">
        <f t="shared" si="718"/>
        <v>7</v>
      </c>
      <c r="Q5706" s="11">
        <f>+VLOOKUP(M5706,'Dimension descriptions'!K:M,2,FALSE)</f>
        <v>5500</v>
      </c>
      <c r="R5706" s="33">
        <v>5500</v>
      </c>
      <c r="S5706" s="11" t="str">
        <f>+VLOOKUP(R5706,'Dimension descriptions'!K:M,3)</f>
        <v>PUBLIC EDUCATION CAPITAL OUTLA</v>
      </c>
      <c r="T5706" s="3" t="str">
        <f t="shared" si="719"/>
        <v>Y</v>
      </c>
      <c r="U5706" t="e">
        <f>+VLOOKUP(R5706,'FY21 P13 Allotment memo'!O:O,1,FALSE)</f>
        <v>#N/A</v>
      </c>
      <c r="V5706"/>
      <c r="W5706"/>
      <c r="X5706"/>
      <c r="Y5706"/>
      <c r="Z5706"/>
    </row>
    <row r="5707" spans="1:26">
      <c r="A5707">
        <v>32</v>
      </c>
      <c r="B5707" t="s">
        <v>7403</v>
      </c>
      <c r="C5707" t="s">
        <v>7404</v>
      </c>
      <c r="D5707">
        <v>91</v>
      </c>
      <c r="E5707">
        <v>0</v>
      </c>
      <c r="F5707">
        <v>0</v>
      </c>
      <c r="G5707" s="2">
        <f t="shared" si="714"/>
        <v>0</v>
      </c>
      <c r="H5707" s="3" t="str">
        <f t="shared" si="715"/>
        <v>32</v>
      </c>
      <c r="I5707" s="3" t="str">
        <f t="shared" si="716"/>
        <v>104</v>
      </c>
      <c r="J5707" s="3">
        <v>104</v>
      </c>
      <c r="K5707" s="3" t="str">
        <f>+VLOOKUP(J5707,'Dimension descriptions'!P:R,3,FALSE)</f>
        <v>Adams Elementary</v>
      </c>
      <c r="L5707" s="3" t="str">
        <f t="shared" si="717"/>
        <v>5560</v>
      </c>
      <c r="M5707" s="10">
        <v>5560</v>
      </c>
      <c r="N5707" s="3" t="str">
        <f t="shared" si="712"/>
        <v>4000</v>
      </c>
      <c r="O5707" s="3" t="str">
        <f t="shared" si="713"/>
        <v>739</v>
      </c>
      <c r="P5707" s="3" t="str">
        <f t="shared" si="718"/>
        <v>7</v>
      </c>
      <c r="Q5707" s="11">
        <f>+VLOOKUP(M5707,'Dimension descriptions'!K:M,2,FALSE)</f>
        <v>5500</v>
      </c>
      <c r="R5707" s="33">
        <v>5500</v>
      </c>
      <c r="S5707" s="11" t="str">
        <f>+VLOOKUP(R5707,'Dimension descriptions'!K:M,3)</f>
        <v>PUBLIC EDUCATION CAPITAL OUTLA</v>
      </c>
      <c r="T5707" s="3" t="str">
        <f t="shared" si="719"/>
        <v>Y</v>
      </c>
      <c r="U5707" t="e">
        <f>+VLOOKUP(R5707,'FY21 P13 Allotment memo'!O:O,1,FALSE)</f>
        <v>#N/A</v>
      </c>
      <c r="V5707"/>
      <c r="W5707"/>
      <c r="X5707"/>
      <c r="Y5707"/>
      <c r="Z5707"/>
    </row>
    <row r="5708" spans="1:26">
      <c r="A5708">
        <v>32</v>
      </c>
      <c r="B5708" t="s">
        <v>7405</v>
      </c>
      <c r="C5708" t="s">
        <v>365</v>
      </c>
      <c r="D5708">
        <v>91</v>
      </c>
      <c r="E5708">
        <v>2041.48</v>
      </c>
      <c r="F5708">
        <v>0</v>
      </c>
      <c r="G5708" s="2">
        <f t="shared" si="714"/>
        <v>2041.48</v>
      </c>
      <c r="H5708" s="3" t="str">
        <f t="shared" si="715"/>
        <v>32</v>
      </c>
      <c r="I5708" s="3" t="str">
        <f t="shared" si="716"/>
        <v>104</v>
      </c>
      <c r="J5708" s="3">
        <v>104</v>
      </c>
      <c r="K5708" s="3" t="str">
        <f>+VLOOKUP(J5708,'Dimension descriptions'!P:R,3,FALSE)</f>
        <v>Adams Elementary</v>
      </c>
      <c r="L5708" s="3" t="str">
        <f t="shared" si="717"/>
        <v>5599</v>
      </c>
      <c r="M5708" s="10">
        <v>5599</v>
      </c>
      <c r="N5708" s="3" t="str">
        <f t="shared" si="712"/>
        <v>4000</v>
      </c>
      <c r="O5708" s="3" t="str">
        <f t="shared" si="713"/>
        <v>710</v>
      </c>
      <c r="P5708" s="3" t="str">
        <f t="shared" si="718"/>
        <v>7</v>
      </c>
      <c r="Q5708" s="11">
        <f>+VLOOKUP(M5708,'Dimension descriptions'!K:M,2,FALSE)</f>
        <v>5500</v>
      </c>
      <c r="R5708" s="33">
        <v>5500</v>
      </c>
      <c r="S5708" s="11" t="str">
        <f>+VLOOKUP(R5708,'Dimension descriptions'!K:M,3)</f>
        <v>PUBLIC EDUCATION CAPITAL OUTLA</v>
      </c>
      <c r="T5708" s="3" t="str">
        <f t="shared" si="719"/>
        <v>Y</v>
      </c>
      <c r="U5708" t="e">
        <f>+VLOOKUP(R5708,'FY21 P13 Allotment memo'!O:O,1,FALSE)</f>
        <v>#N/A</v>
      </c>
      <c r="V5708"/>
      <c r="W5708"/>
      <c r="X5708"/>
      <c r="Y5708"/>
      <c r="Z5708"/>
    </row>
    <row r="5709" spans="1:26">
      <c r="A5709">
        <v>32</v>
      </c>
      <c r="B5709" t="s">
        <v>7406</v>
      </c>
      <c r="C5709" t="s">
        <v>7407</v>
      </c>
      <c r="D5709">
        <v>91</v>
      </c>
      <c r="E5709">
        <v>0</v>
      </c>
      <c r="F5709">
        <v>0</v>
      </c>
      <c r="G5709" s="2">
        <f t="shared" si="714"/>
        <v>0</v>
      </c>
      <c r="H5709" s="3" t="str">
        <f t="shared" si="715"/>
        <v>32</v>
      </c>
      <c r="I5709" s="3" t="str">
        <f t="shared" si="716"/>
        <v>104</v>
      </c>
      <c r="J5709" s="3">
        <v>104</v>
      </c>
      <c r="K5709" s="3" t="str">
        <f>+VLOOKUP(J5709,'Dimension descriptions'!P:R,3,FALSE)</f>
        <v>Adams Elementary</v>
      </c>
      <c r="L5709" s="3" t="str">
        <f t="shared" si="717"/>
        <v>5599</v>
      </c>
      <c r="M5709" s="10">
        <v>5599</v>
      </c>
      <c r="N5709" s="3" t="str">
        <f t="shared" si="712"/>
        <v>4000</v>
      </c>
      <c r="O5709" s="3" t="str">
        <f t="shared" si="713"/>
        <v>730</v>
      </c>
      <c r="P5709" s="3" t="str">
        <f t="shared" si="718"/>
        <v>7</v>
      </c>
      <c r="Q5709" s="11">
        <f>+VLOOKUP(M5709,'Dimension descriptions'!K:M,2,FALSE)</f>
        <v>5500</v>
      </c>
      <c r="R5709" s="33">
        <v>5500</v>
      </c>
      <c r="S5709" s="11" t="str">
        <f>+VLOOKUP(R5709,'Dimension descriptions'!K:M,3)</f>
        <v>PUBLIC EDUCATION CAPITAL OUTLA</v>
      </c>
      <c r="T5709" s="3" t="str">
        <f t="shared" si="719"/>
        <v>Y</v>
      </c>
      <c r="U5709" t="e">
        <f>+VLOOKUP(R5709,'FY21 P13 Allotment memo'!O:O,1,FALSE)</f>
        <v>#N/A</v>
      </c>
      <c r="V5709"/>
      <c r="W5709"/>
      <c r="X5709"/>
      <c r="Y5709"/>
      <c r="Z5709"/>
    </row>
    <row r="5710" spans="1:26">
      <c r="A5710">
        <v>32</v>
      </c>
      <c r="B5710" t="s">
        <v>7408</v>
      </c>
      <c r="C5710" t="s">
        <v>7409</v>
      </c>
      <c r="D5710">
        <v>91</v>
      </c>
      <c r="E5710">
        <v>1847.39</v>
      </c>
      <c r="F5710">
        <v>0</v>
      </c>
      <c r="G5710" s="2">
        <f t="shared" si="714"/>
        <v>1847.39</v>
      </c>
      <c r="H5710" s="3" t="str">
        <f t="shared" si="715"/>
        <v>32</v>
      </c>
      <c r="I5710" s="3" t="str">
        <f t="shared" si="716"/>
        <v>104</v>
      </c>
      <c r="J5710" s="3">
        <v>104</v>
      </c>
      <c r="K5710" s="3" t="str">
        <f>+VLOOKUP(J5710,'Dimension descriptions'!P:R,3,FALSE)</f>
        <v>Adams Elementary</v>
      </c>
      <c r="L5710" s="3" t="str">
        <f t="shared" si="717"/>
        <v>5599</v>
      </c>
      <c r="M5710" s="10">
        <v>5599</v>
      </c>
      <c r="N5710" s="3" t="str">
        <f t="shared" si="712"/>
        <v>4000</v>
      </c>
      <c r="O5710" s="3" t="str">
        <f t="shared" si="713"/>
        <v>733</v>
      </c>
      <c r="P5710" s="3" t="str">
        <f t="shared" si="718"/>
        <v>7</v>
      </c>
      <c r="Q5710" s="11">
        <f>+VLOOKUP(M5710,'Dimension descriptions'!K:M,2,FALSE)</f>
        <v>5500</v>
      </c>
      <c r="R5710" s="33">
        <v>5500</v>
      </c>
      <c r="S5710" s="11" t="str">
        <f>+VLOOKUP(R5710,'Dimension descriptions'!K:M,3)</f>
        <v>PUBLIC EDUCATION CAPITAL OUTLA</v>
      </c>
      <c r="T5710" s="3" t="str">
        <f t="shared" si="719"/>
        <v>Y</v>
      </c>
      <c r="U5710" t="e">
        <f>+VLOOKUP(R5710,'FY21 P13 Allotment memo'!O:O,1,FALSE)</f>
        <v>#N/A</v>
      </c>
      <c r="V5710"/>
      <c r="W5710"/>
      <c r="X5710"/>
      <c r="Y5710"/>
      <c r="Z5710"/>
    </row>
    <row r="5711" spans="1:26">
      <c r="A5711">
        <v>32</v>
      </c>
      <c r="B5711" t="s">
        <v>7410</v>
      </c>
      <c r="C5711" t="s">
        <v>7411</v>
      </c>
      <c r="D5711">
        <v>91</v>
      </c>
      <c r="E5711">
        <v>6409.76</v>
      </c>
      <c r="F5711">
        <v>0</v>
      </c>
      <c r="G5711" s="2">
        <f t="shared" si="714"/>
        <v>6409.76</v>
      </c>
      <c r="H5711" s="3" t="str">
        <f t="shared" si="715"/>
        <v>32</v>
      </c>
      <c r="I5711" s="3" t="str">
        <f t="shared" si="716"/>
        <v>104</v>
      </c>
      <c r="J5711" s="3">
        <v>104</v>
      </c>
      <c r="K5711" s="3" t="str">
        <f>+VLOOKUP(J5711,'Dimension descriptions'!P:R,3,FALSE)</f>
        <v>Adams Elementary</v>
      </c>
      <c r="L5711" s="3" t="str">
        <f t="shared" si="717"/>
        <v>5599</v>
      </c>
      <c r="M5711" s="10">
        <v>5599</v>
      </c>
      <c r="N5711" s="3" t="str">
        <f t="shared" si="712"/>
        <v>4000</v>
      </c>
      <c r="O5711" s="3" t="str">
        <f t="shared" si="713"/>
        <v>739</v>
      </c>
      <c r="P5711" s="3" t="str">
        <f t="shared" si="718"/>
        <v>7</v>
      </c>
      <c r="Q5711" s="11">
        <f>+VLOOKUP(M5711,'Dimension descriptions'!K:M,2,FALSE)</f>
        <v>5500</v>
      </c>
      <c r="R5711" s="33">
        <v>5500</v>
      </c>
      <c r="S5711" s="11" t="str">
        <f>+VLOOKUP(R5711,'Dimension descriptions'!K:M,3)</f>
        <v>PUBLIC EDUCATION CAPITAL OUTLA</v>
      </c>
      <c r="T5711" s="3" t="str">
        <f t="shared" si="719"/>
        <v>Y</v>
      </c>
      <c r="U5711" t="e">
        <f>+VLOOKUP(R5711,'FY21 P13 Allotment memo'!O:O,1,FALSE)</f>
        <v>#N/A</v>
      </c>
      <c r="V5711"/>
      <c r="W5711"/>
      <c r="X5711"/>
      <c r="Y5711"/>
      <c r="Z5711"/>
    </row>
    <row r="5712" spans="1:26">
      <c r="A5712">
        <v>32</v>
      </c>
      <c r="B5712" t="s">
        <v>7412</v>
      </c>
      <c r="C5712" t="s">
        <v>1661</v>
      </c>
      <c r="D5712">
        <v>91</v>
      </c>
      <c r="E5712">
        <v>0</v>
      </c>
      <c r="F5712">
        <v>0</v>
      </c>
      <c r="G5712" s="2">
        <f t="shared" si="714"/>
        <v>0</v>
      </c>
      <c r="H5712" s="3" t="str">
        <f t="shared" si="715"/>
        <v>32</v>
      </c>
      <c r="I5712" s="3" t="str">
        <f t="shared" si="716"/>
        <v>110</v>
      </c>
      <c r="J5712" s="3">
        <v>110</v>
      </c>
      <c r="K5712" s="3" t="str">
        <f>+VLOOKUP(J5712,'Dimension descriptions'!P:R,3,FALSE)</f>
        <v>Bridger Elementary</v>
      </c>
      <c r="L5712" s="3" t="str">
        <f t="shared" si="717"/>
        <v>5500</v>
      </c>
      <c r="M5712" s="10">
        <v>5500</v>
      </c>
      <c r="N5712" s="3" t="str">
        <f t="shared" si="712"/>
        <v>2620</v>
      </c>
      <c r="O5712" s="3" t="str">
        <f t="shared" si="713"/>
        <v>270</v>
      </c>
      <c r="P5712" s="3" t="str">
        <f t="shared" si="718"/>
        <v>2</v>
      </c>
      <c r="Q5712" s="11">
        <f>+VLOOKUP(M5712,'Dimension descriptions'!K:M,2,FALSE)</f>
        <v>5500</v>
      </c>
      <c r="R5712" s="33">
        <v>5500</v>
      </c>
      <c r="S5712" s="11" t="str">
        <f>+VLOOKUP(R5712,'Dimension descriptions'!K:M,3)</f>
        <v>PUBLIC EDUCATION CAPITAL OUTLA</v>
      </c>
      <c r="T5712" s="3" t="str">
        <f t="shared" si="719"/>
        <v>N</v>
      </c>
      <c r="U5712" t="e">
        <f>+VLOOKUP(R5712,'FY21 P13 Allotment memo'!O:O,1,FALSE)</f>
        <v>#N/A</v>
      </c>
      <c r="V5712"/>
      <c r="W5712"/>
      <c r="X5712"/>
      <c r="Y5712"/>
      <c r="Z5712"/>
    </row>
    <row r="5713" spans="1:26">
      <c r="A5713">
        <v>32</v>
      </c>
      <c r="B5713" t="s">
        <v>7413</v>
      </c>
      <c r="C5713" t="s">
        <v>1665</v>
      </c>
      <c r="D5713">
        <v>91</v>
      </c>
      <c r="E5713">
        <v>66543.47</v>
      </c>
      <c r="F5713">
        <v>0</v>
      </c>
      <c r="G5713" s="2">
        <f t="shared" si="714"/>
        <v>66543.47</v>
      </c>
      <c r="H5713" s="3" t="str">
        <f t="shared" si="715"/>
        <v>32</v>
      </c>
      <c r="I5713" s="3" t="str">
        <f t="shared" si="716"/>
        <v>110</v>
      </c>
      <c r="J5713" s="3">
        <v>110</v>
      </c>
      <c r="K5713" s="3" t="str">
        <f>+VLOOKUP(J5713,'Dimension descriptions'!P:R,3,FALSE)</f>
        <v>Bridger Elementary</v>
      </c>
      <c r="L5713" s="3" t="str">
        <f t="shared" si="717"/>
        <v>5500</v>
      </c>
      <c r="M5713" s="10">
        <v>5500</v>
      </c>
      <c r="N5713" s="3" t="str">
        <f t="shared" si="712"/>
        <v>2620</v>
      </c>
      <c r="O5713" s="3" t="str">
        <f t="shared" si="713"/>
        <v>430</v>
      </c>
      <c r="P5713" s="3" t="str">
        <f t="shared" si="718"/>
        <v>4</v>
      </c>
      <c r="Q5713" s="11">
        <f>+VLOOKUP(M5713,'Dimension descriptions'!K:M,2,FALSE)</f>
        <v>5500</v>
      </c>
      <c r="R5713" s="33">
        <v>5500</v>
      </c>
      <c r="S5713" s="11" t="str">
        <f>+VLOOKUP(R5713,'Dimension descriptions'!K:M,3)</f>
        <v>PUBLIC EDUCATION CAPITAL OUTLA</v>
      </c>
      <c r="T5713" s="3" t="str">
        <f t="shared" si="719"/>
        <v>N</v>
      </c>
      <c r="U5713" t="e">
        <f>+VLOOKUP(R5713,'FY21 P13 Allotment memo'!O:O,1,FALSE)</f>
        <v>#N/A</v>
      </c>
      <c r="V5713"/>
      <c r="W5713"/>
      <c r="X5713"/>
      <c r="Y5713"/>
      <c r="Z5713"/>
    </row>
    <row r="5714" spans="1:26">
      <c r="A5714">
        <v>32</v>
      </c>
      <c r="B5714" t="s">
        <v>7414</v>
      </c>
      <c r="C5714" t="s">
        <v>7389</v>
      </c>
      <c r="D5714">
        <v>91</v>
      </c>
      <c r="E5714">
        <v>0</v>
      </c>
      <c r="F5714">
        <v>0</v>
      </c>
      <c r="G5714" s="2">
        <f t="shared" si="714"/>
        <v>0</v>
      </c>
      <c r="H5714" s="3" t="str">
        <f t="shared" si="715"/>
        <v>32</v>
      </c>
      <c r="I5714" s="3" t="str">
        <f t="shared" si="716"/>
        <v>110</v>
      </c>
      <c r="J5714" s="3">
        <v>110</v>
      </c>
      <c r="K5714" s="3" t="str">
        <f>+VLOOKUP(J5714,'Dimension descriptions'!P:R,3,FALSE)</f>
        <v>Bridger Elementary</v>
      </c>
      <c r="L5714" s="3" t="str">
        <f t="shared" si="717"/>
        <v>5500</v>
      </c>
      <c r="M5714" s="10">
        <v>5500</v>
      </c>
      <c r="N5714" s="3" t="str">
        <f t="shared" si="712"/>
        <v>4000</v>
      </c>
      <c r="O5714" s="3" t="str">
        <f t="shared" si="713"/>
        <v>720</v>
      </c>
      <c r="P5714" s="3" t="str">
        <f t="shared" si="718"/>
        <v>7</v>
      </c>
      <c r="Q5714" s="11">
        <f>+VLOOKUP(M5714,'Dimension descriptions'!K:M,2,FALSE)</f>
        <v>5500</v>
      </c>
      <c r="R5714" s="33">
        <v>5500</v>
      </c>
      <c r="S5714" s="11" t="str">
        <f>+VLOOKUP(R5714,'Dimension descriptions'!K:M,3)</f>
        <v>PUBLIC EDUCATION CAPITAL OUTLA</v>
      </c>
      <c r="T5714" s="3" t="str">
        <f t="shared" si="719"/>
        <v>N</v>
      </c>
      <c r="U5714" t="e">
        <f>+VLOOKUP(R5714,'FY21 P13 Allotment memo'!O:O,1,FALSE)</f>
        <v>#N/A</v>
      </c>
      <c r="V5714"/>
      <c r="W5714"/>
      <c r="X5714"/>
      <c r="Y5714"/>
      <c r="Z5714"/>
    </row>
    <row r="5715" spans="1:26">
      <c r="A5715">
        <v>32</v>
      </c>
      <c r="B5715" t="s">
        <v>7415</v>
      </c>
      <c r="C5715" t="s">
        <v>7391</v>
      </c>
      <c r="D5715">
        <v>91</v>
      </c>
      <c r="E5715">
        <v>0</v>
      </c>
      <c r="F5715">
        <v>0</v>
      </c>
      <c r="G5715" s="2">
        <f t="shared" si="714"/>
        <v>0</v>
      </c>
      <c r="H5715" s="3" t="str">
        <f t="shared" si="715"/>
        <v>32</v>
      </c>
      <c r="I5715" s="3" t="str">
        <f t="shared" si="716"/>
        <v>110</v>
      </c>
      <c r="J5715" s="3">
        <v>110</v>
      </c>
      <c r="K5715" s="3" t="str">
        <f>+VLOOKUP(J5715,'Dimension descriptions'!P:R,3,FALSE)</f>
        <v>Bridger Elementary</v>
      </c>
      <c r="L5715" s="3" t="str">
        <f t="shared" si="717"/>
        <v>5500</v>
      </c>
      <c r="M5715" s="10">
        <v>5500</v>
      </c>
      <c r="N5715" s="3" t="str">
        <f t="shared" si="712"/>
        <v>4300</v>
      </c>
      <c r="O5715" s="3" t="str">
        <f t="shared" si="713"/>
        <v>300</v>
      </c>
      <c r="P5715" s="3" t="str">
        <f t="shared" si="718"/>
        <v>3</v>
      </c>
      <c r="Q5715" s="11">
        <f>+VLOOKUP(M5715,'Dimension descriptions'!K:M,2,FALSE)</f>
        <v>5500</v>
      </c>
      <c r="R5715" s="33">
        <v>5500</v>
      </c>
      <c r="S5715" s="11" t="str">
        <f>+VLOOKUP(R5715,'Dimension descriptions'!K:M,3)</f>
        <v>PUBLIC EDUCATION CAPITAL OUTLA</v>
      </c>
      <c r="T5715" s="3" t="str">
        <f t="shared" si="719"/>
        <v>N</v>
      </c>
      <c r="U5715" t="e">
        <f>+VLOOKUP(R5715,'FY21 P13 Allotment memo'!O:O,1,FALSE)</f>
        <v>#N/A</v>
      </c>
      <c r="V5715"/>
      <c r="W5715"/>
      <c r="X5715"/>
      <c r="Y5715"/>
      <c r="Z5715"/>
    </row>
    <row r="5716" spans="1:26">
      <c r="A5716">
        <v>32</v>
      </c>
      <c r="B5716" t="s">
        <v>7416</v>
      </c>
      <c r="C5716" t="s">
        <v>7417</v>
      </c>
      <c r="D5716">
        <v>91</v>
      </c>
      <c r="E5716">
        <v>0</v>
      </c>
      <c r="F5716">
        <v>0</v>
      </c>
      <c r="G5716" s="2">
        <f t="shared" si="714"/>
        <v>0</v>
      </c>
      <c r="H5716" s="3" t="str">
        <f t="shared" si="715"/>
        <v>32</v>
      </c>
      <c r="I5716" s="3" t="str">
        <f t="shared" si="716"/>
        <v>110</v>
      </c>
      <c r="J5716" s="3">
        <v>110</v>
      </c>
      <c r="K5716" s="3" t="str">
        <f>+VLOOKUP(J5716,'Dimension descriptions'!P:R,3,FALSE)</f>
        <v>Bridger Elementary</v>
      </c>
      <c r="L5716" s="3" t="str">
        <f t="shared" si="717"/>
        <v>5500</v>
      </c>
      <c r="M5716" s="10">
        <v>5500</v>
      </c>
      <c r="N5716" s="3" t="str">
        <f t="shared" si="712"/>
        <v>4300</v>
      </c>
      <c r="O5716" s="3" t="str">
        <f t="shared" si="713"/>
        <v>350</v>
      </c>
      <c r="P5716" s="3" t="str">
        <f t="shared" si="718"/>
        <v>3</v>
      </c>
      <c r="Q5716" s="11">
        <f>+VLOOKUP(M5716,'Dimension descriptions'!K:M,2,FALSE)</f>
        <v>5500</v>
      </c>
      <c r="R5716" s="33">
        <v>5500</v>
      </c>
      <c r="S5716" s="11" t="str">
        <f>+VLOOKUP(R5716,'Dimension descriptions'!K:M,3)</f>
        <v>PUBLIC EDUCATION CAPITAL OUTLA</v>
      </c>
      <c r="T5716" s="3" t="str">
        <f t="shared" si="719"/>
        <v>N</v>
      </c>
      <c r="U5716" t="e">
        <f>+VLOOKUP(R5716,'FY21 P13 Allotment memo'!O:O,1,FALSE)</f>
        <v>#N/A</v>
      </c>
      <c r="V5716"/>
      <c r="W5716"/>
      <c r="X5716"/>
      <c r="Y5716"/>
      <c r="Z5716"/>
    </row>
    <row r="5717" spans="1:26">
      <c r="A5717">
        <v>32</v>
      </c>
      <c r="B5717" t="s">
        <v>7418</v>
      </c>
      <c r="C5717" t="s">
        <v>7401</v>
      </c>
      <c r="D5717">
        <v>91</v>
      </c>
      <c r="E5717">
        <v>0</v>
      </c>
      <c r="F5717">
        <v>0</v>
      </c>
      <c r="G5717" s="2">
        <f t="shared" si="714"/>
        <v>0</v>
      </c>
      <c r="H5717" s="3" t="str">
        <f t="shared" si="715"/>
        <v>32</v>
      </c>
      <c r="I5717" s="3" t="str">
        <f t="shared" si="716"/>
        <v>110</v>
      </c>
      <c r="J5717" s="3">
        <v>110</v>
      </c>
      <c r="K5717" s="3" t="str">
        <f>+VLOOKUP(J5717,'Dimension descriptions'!P:R,3,FALSE)</f>
        <v>Bridger Elementary</v>
      </c>
      <c r="L5717" s="3" t="str">
        <f t="shared" si="717"/>
        <v>5534</v>
      </c>
      <c r="M5717" s="10">
        <v>5534</v>
      </c>
      <c r="N5717" s="3" t="str">
        <f t="shared" si="712"/>
        <v>4000</v>
      </c>
      <c r="O5717" s="3" t="str">
        <f t="shared" si="713"/>
        <v>734</v>
      </c>
      <c r="P5717" s="3" t="str">
        <f t="shared" si="718"/>
        <v>7</v>
      </c>
      <c r="Q5717" s="11">
        <f>+VLOOKUP(M5717,'Dimension descriptions'!K:M,2,FALSE)</f>
        <v>5534</v>
      </c>
      <c r="R5717" s="33">
        <v>5534</v>
      </c>
      <c r="S5717" s="11" t="str">
        <f>+VLOOKUP(R5717,'Dimension descriptions'!K:M,3)</f>
        <v>SB 214 CRITICAL AID (1992)</v>
      </c>
      <c r="T5717" s="3" t="str">
        <f t="shared" si="719"/>
        <v>N</v>
      </c>
      <c r="U5717" t="e">
        <f>+VLOOKUP(R5717,'FY21 P13 Allotment memo'!O:O,1,FALSE)</f>
        <v>#N/A</v>
      </c>
      <c r="V5717"/>
      <c r="W5717"/>
      <c r="X5717"/>
      <c r="Y5717"/>
      <c r="Z5717"/>
    </row>
    <row r="5718" spans="1:26">
      <c r="A5718">
        <v>32</v>
      </c>
      <c r="B5718" t="s">
        <v>7419</v>
      </c>
      <c r="C5718" t="s">
        <v>5493</v>
      </c>
      <c r="D5718">
        <v>91</v>
      </c>
      <c r="E5718">
        <v>0</v>
      </c>
      <c r="F5718">
        <v>0</v>
      </c>
      <c r="G5718" s="2">
        <f t="shared" si="714"/>
        <v>0</v>
      </c>
      <c r="H5718" s="3" t="str">
        <f t="shared" si="715"/>
        <v>32</v>
      </c>
      <c r="I5718" s="3" t="str">
        <f t="shared" si="716"/>
        <v>110</v>
      </c>
      <c r="J5718" s="3">
        <v>110</v>
      </c>
      <c r="K5718" s="3" t="str">
        <f>+VLOOKUP(J5718,'Dimension descriptions'!P:R,3,FALSE)</f>
        <v>Bridger Elementary</v>
      </c>
      <c r="L5718" s="3" t="str">
        <f t="shared" si="717"/>
        <v>5560</v>
      </c>
      <c r="M5718" s="10">
        <v>5560</v>
      </c>
      <c r="N5718" s="3" t="str">
        <f t="shared" si="712"/>
        <v>4000</v>
      </c>
      <c r="O5718" s="3" t="str">
        <f t="shared" si="713"/>
        <v>734</v>
      </c>
      <c r="P5718" s="3" t="str">
        <f t="shared" si="718"/>
        <v>7</v>
      </c>
      <c r="Q5718" s="11">
        <f>+VLOOKUP(M5718,'Dimension descriptions'!K:M,2,FALSE)</f>
        <v>5500</v>
      </c>
      <c r="R5718" s="33">
        <v>5500</v>
      </c>
      <c r="S5718" s="11" t="str">
        <f>+VLOOKUP(R5718,'Dimension descriptions'!K:M,3)</f>
        <v>PUBLIC EDUCATION CAPITAL OUTLA</v>
      </c>
      <c r="T5718" s="3" t="str">
        <f t="shared" si="719"/>
        <v>Y</v>
      </c>
      <c r="U5718" t="e">
        <f>+VLOOKUP(R5718,'FY21 P13 Allotment memo'!O:O,1,FALSE)</f>
        <v>#N/A</v>
      </c>
      <c r="V5718"/>
      <c r="W5718"/>
      <c r="X5718"/>
      <c r="Y5718"/>
      <c r="Z5718"/>
    </row>
    <row r="5719" spans="1:26">
      <c r="A5719">
        <v>32</v>
      </c>
      <c r="B5719" t="s">
        <v>7420</v>
      </c>
      <c r="C5719" t="s">
        <v>7421</v>
      </c>
      <c r="D5719">
        <v>91</v>
      </c>
      <c r="E5719">
        <v>0</v>
      </c>
      <c r="F5719">
        <v>0</v>
      </c>
      <c r="G5719" s="2">
        <f t="shared" si="714"/>
        <v>0</v>
      </c>
      <c r="H5719" s="3" t="str">
        <f t="shared" si="715"/>
        <v>32</v>
      </c>
      <c r="I5719" s="3" t="str">
        <f t="shared" si="716"/>
        <v>110</v>
      </c>
      <c r="J5719" s="3">
        <v>110</v>
      </c>
      <c r="K5719" s="3" t="str">
        <f>+VLOOKUP(J5719,'Dimension descriptions'!P:R,3,FALSE)</f>
        <v>Bridger Elementary</v>
      </c>
      <c r="L5719" s="3" t="str">
        <f t="shared" si="717"/>
        <v>5560</v>
      </c>
      <c r="M5719" s="10">
        <v>5560</v>
      </c>
      <c r="N5719" s="3" t="str">
        <f t="shared" si="712"/>
        <v>4000</v>
      </c>
      <c r="O5719" s="3" t="str">
        <f t="shared" si="713"/>
        <v>739</v>
      </c>
      <c r="P5719" s="3" t="str">
        <f t="shared" si="718"/>
        <v>7</v>
      </c>
      <c r="Q5719" s="11">
        <f>+VLOOKUP(M5719,'Dimension descriptions'!K:M,2,FALSE)</f>
        <v>5500</v>
      </c>
      <c r="R5719" s="33">
        <v>5500</v>
      </c>
      <c r="S5719" s="11" t="str">
        <f>+VLOOKUP(R5719,'Dimension descriptions'!K:M,3)</f>
        <v>PUBLIC EDUCATION CAPITAL OUTLA</v>
      </c>
      <c r="T5719" s="3" t="str">
        <f t="shared" si="719"/>
        <v>Y</v>
      </c>
      <c r="U5719" t="e">
        <f>+VLOOKUP(R5719,'FY21 P13 Allotment memo'!O:O,1,FALSE)</f>
        <v>#N/A</v>
      </c>
      <c r="V5719"/>
      <c r="W5719"/>
      <c r="X5719"/>
      <c r="Y5719"/>
      <c r="Z5719"/>
    </row>
    <row r="5720" spans="1:26">
      <c r="A5720">
        <v>32</v>
      </c>
      <c r="B5720" t="s">
        <v>7422</v>
      </c>
      <c r="C5720" t="s">
        <v>365</v>
      </c>
      <c r="D5720">
        <v>91</v>
      </c>
      <c r="E5720">
        <v>0</v>
      </c>
      <c r="F5720">
        <v>0</v>
      </c>
      <c r="G5720" s="2">
        <f t="shared" si="714"/>
        <v>0</v>
      </c>
      <c r="H5720" s="3" t="str">
        <f t="shared" si="715"/>
        <v>32</v>
      </c>
      <c r="I5720" s="3" t="str">
        <f t="shared" si="716"/>
        <v>110</v>
      </c>
      <c r="J5720" s="3">
        <v>110</v>
      </c>
      <c r="K5720" s="3" t="str">
        <f>+VLOOKUP(J5720,'Dimension descriptions'!P:R,3,FALSE)</f>
        <v>Bridger Elementary</v>
      </c>
      <c r="L5720" s="3" t="str">
        <f t="shared" si="717"/>
        <v>5599</v>
      </c>
      <c r="M5720" s="10">
        <v>5599</v>
      </c>
      <c r="N5720" s="3" t="str">
        <f t="shared" si="712"/>
        <v>4000</v>
      </c>
      <c r="O5720" s="3" t="str">
        <f t="shared" si="713"/>
        <v>710</v>
      </c>
      <c r="P5720" s="3" t="str">
        <f t="shared" si="718"/>
        <v>7</v>
      </c>
      <c r="Q5720" s="11">
        <f>+VLOOKUP(M5720,'Dimension descriptions'!K:M,2,FALSE)</f>
        <v>5500</v>
      </c>
      <c r="R5720" s="33">
        <v>5500</v>
      </c>
      <c r="S5720" s="11" t="str">
        <f>+VLOOKUP(R5720,'Dimension descriptions'!K:M,3)</f>
        <v>PUBLIC EDUCATION CAPITAL OUTLA</v>
      </c>
      <c r="T5720" s="3" t="str">
        <f t="shared" si="719"/>
        <v>Y</v>
      </c>
      <c r="U5720" t="e">
        <f>+VLOOKUP(R5720,'FY21 P13 Allotment memo'!O:O,1,FALSE)</f>
        <v>#N/A</v>
      </c>
      <c r="V5720"/>
      <c r="W5720"/>
      <c r="X5720"/>
      <c r="Y5720"/>
      <c r="Z5720"/>
    </row>
    <row r="5721" spans="1:26">
      <c r="A5721">
        <v>32</v>
      </c>
      <c r="B5721" t="s">
        <v>7423</v>
      </c>
      <c r="C5721" t="s">
        <v>7409</v>
      </c>
      <c r="D5721">
        <v>91</v>
      </c>
      <c r="E5721">
        <v>7586.51</v>
      </c>
      <c r="F5721">
        <v>0</v>
      </c>
      <c r="G5721" s="2">
        <f t="shared" si="714"/>
        <v>7586.51</v>
      </c>
      <c r="H5721" s="3" t="str">
        <f t="shared" si="715"/>
        <v>32</v>
      </c>
      <c r="I5721" s="3" t="str">
        <f t="shared" si="716"/>
        <v>110</v>
      </c>
      <c r="J5721" s="3">
        <v>110</v>
      </c>
      <c r="K5721" s="3" t="str">
        <f>+VLOOKUP(J5721,'Dimension descriptions'!P:R,3,FALSE)</f>
        <v>Bridger Elementary</v>
      </c>
      <c r="L5721" s="3" t="str">
        <f t="shared" si="717"/>
        <v>5599</v>
      </c>
      <c r="M5721" s="10">
        <v>5599</v>
      </c>
      <c r="N5721" s="3" t="str">
        <f t="shared" si="712"/>
        <v>4000</v>
      </c>
      <c r="O5721" s="3" t="str">
        <f t="shared" si="713"/>
        <v>733</v>
      </c>
      <c r="P5721" s="3" t="str">
        <f t="shared" si="718"/>
        <v>7</v>
      </c>
      <c r="Q5721" s="11">
        <f>+VLOOKUP(M5721,'Dimension descriptions'!K:M,2,FALSE)</f>
        <v>5500</v>
      </c>
      <c r="R5721" s="33">
        <v>5500</v>
      </c>
      <c r="S5721" s="11" t="str">
        <f>+VLOOKUP(R5721,'Dimension descriptions'!K:M,3)</f>
        <v>PUBLIC EDUCATION CAPITAL OUTLA</v>
      </c>
      <c r="T5721" s="3" t="str">
        <f t="shared" si="719"/>
        <v>Y</v>
      </c>
      <c r="U5721" t="e">
        <f>+VLOOKUP(R5721,'FY21 P13 Allotment memo'!O:O,1,FALSE)</f>
        <v>#N/A</v>
      </c>
      <c r="V5721"/>
      <c r="W5721"/>
      <c r="X5721"/>
      <c r="Y5721"/>
      <c r="Z5721"/>
    </row>
    <row r="5722" spans="1:26">
      <c r="A5722">
        <v>32</v>
      </c>
      <c r="B5722" t="s">
        <v>7424</v>
      </c>
      <c r="C5722" t="s">
        <v>5951</v>
      </c>
      <c r="D5722">
        <v>91</v>
      </c>
      <c r="E5722">
        <v>0</v>
      </c>
      <c r="F5722">
        <v>0</v>
      </c>
      <c r="G5722" s="2">
        <f t="shared" si="714"/>
        <v>0</v>
      </c>
      <c r="H5722" s="3" t="str">
        <f t="shared" si="715"/>
        <v>32</v>
      </c>
      <c r="I5722" s="3" t="str">
        <f t="shared" si="716"/>
        <v>110</v>
      </c>
      <c r="J5722" s="3">
        <v>110</v>
      </c>
      <c r="K5722" s="3" t="str">
        <f>+VLOOKUP(J5722,'Dimension descriptions'!P:R,3,FALSE)</f>
        <v>Bridger Elementary</v>
      </c>
      <c r="L5722" s="3" t="str">
        <f t="shared" si="717"/>
        <v>5599</v>
      </c>
      <c r="M5722" s="10">
        <v>5599</v>
      </c>
      <c r="N5722" s="3" t="str">
        <f t="shared" si="712"/>
        <v>4000</v>
      </c>
      <c r="O5722" s="3" t="str">
        <f t="shared" si="713"/>
        <v>734</v>
      </c>
      <c r="P5722" s="3" t="str">
        <f t="shared" si="718"/>
        <v>7</v>
      </c>
      <c r="Q5722" s="11">
        <f>+VLOOKUP(M5722,'Dimension descriptions'!K:M,2,FALSE)</f>
        <v>5500</v>
      </c>
      <c r="R5722" s="33">
        <v>5500</v>
      </c>
      <c r="S5722" s="11" t="str">
        <f>+VLOOKUP(R5722,'Dimension descriptions'!K:M,3)</f>
        <v>PUBLIC EDUCATION CAPITAL OUTLA</v>
      </c>
      <c r="T5722" s="3" t="str">
        <f t="shared" si="719"/>
        <v>Y</v>
      </c>
      <c r="U5722" t="e">
        <f>+VLOOKUP(R5722,'FY21 P13 Allotment memo'!O:O,1,FALSE)</f>
        <v>#N/A</v>
      </c>
      <c r="V5722"/>
      <c r="W5722"/>
      <c r="X5722"/>
      <c r="Y5722"/>
      <c r="Z5722"/>
    </row>
    <row r="5723" spans="1:26">
      <c r="A5723">
        <v>32</v>
      </c>
      <c r="B5723" t="s">
        <v>7425</v>
      </c>
      <c r="C5723" t="s">
        <v>7411</v>
      </c>
      <c r="D5723">
        <v>91</v>
      </c>
      <c r="E5723">
        <v>6800</v>
      </c>
      <c r="F5723">
        <v>0</v>
      </c>
      <c r="G5723" s="2">
        <f t="shared" si="714"/>
        <v>6800</v>
      </c>
      <c r="H5723" s="3" t="str">
        <f t="shared" si="715"/>
        <v>32</v>
      </c>
      <c r="I5723" s="3" t="str">
        <f t="shared" si="716"/>
        <v>110</v>
      </c>
      <c r="J5723" s="3">
        <v>110</v>
      </c>
      <c r="K5723" s="3" t="str">
        <f>+VLOOKUP(J5723,'Dimension descriptions'!P:R,3,FALSE)</f>
        <v>Bridger Elementary</v>
      </c>
      <c r="L5723" s="3" t="str">
        <f t="shared" si="717"/>
        <v>5599</v>
      </c>
      <c r="M5723" s="10">
        <v>5599</v>
      </c>
      <c r="N5723" s="3" t="str">
        <f t="shared" si="712"/>
        <v>4000</v>
      </c>
      <c r="O5723" s="3" t="str">
        <f t="shared" si="713"/>
        <v>739</v>
      </c>
      <c r="P5723" s="3" t="str">
        <f t="shared" si="718"/>
        <v>7</v>
      </c>
      <c r="Q5723" s="11">
        <f>+VLOOKUP(M5723,'Dimension descriptions'!K:M,2,FALSE)</f>
        <v>5500</v>
      </c>
      <c r="R5723" s="33">
        <v>5500</v>
      </c>
      <c r="S5723" s="11" t="str">
        <f>+VLOOKUP(R5723,'Dimension descriptions'!K:M,3)</f>
        <v>PUBLIC EDUCATION CAPITAL OUTLA</v>
      </c>
      <c r="T5723" s="3" t="str">
        <f t="shared" si="719"/>
        <v>Y</v>
      </c>
      <c r="U5723" t="e">
        <f>+VLOOKUP(R5723,'FY21 P13 Allotment memo'!O:O,1,FALSE)</f>
        <v>#N/A</v>
      </c>
      <c r="V5723"/>
      <c r="W5723"/>
      <c r="X5723"/>
      <c r="Y5723"/>
      <c r="Z5723"/>
    </row>
    <row r="5724" spans="1:26">
      <c r="A5724">
        <v>32</v>
      </c>
      <c r="B5724" t="s">
        <v>7426</v>
      </c>
      <c r="C5724" t="s">
        <v>1661</v>
      </c>
      <c r="D5724">
        <v>91</v>
      </c>
      <c r="E5724">
        <v>0</v>
      </c>
      <c r="F5724">
        <v>0</v>
      </c>
      <c r="G5724" s="2">
        <f t="shared" si="714"/>
        <v>0</v>
      </c>
      <c r="H5724" s="3" t="str">
        <f t="shared" si="715"/>
        <v>32</v>
      </c>
      <c r="I5724" s="3" t="str">
        <f t="shared" si="716"/>
        <v>112</v>
      </c>
      <c r="J5724" s="3">
        <v>112</v>
      </c>
      <c r="K5724" s="3" t="str">
        <f>+VLOOKUP(J5724,'Dimension descriptions'!P:R,3,FALSE)</f>
        <v>Ellis Elementary</v>
      </c>
      <c r="L5724" s="3" t="str">
        <f t="shared" si="717"/>
        <v>5500</v>
      </c>
      <c r="M5724" s="10">
        <v>5500</v>
      </c>
      <c r="N5724" s="3" t="str">
        <f t="shared" si="712"/>
        <v>2620</v>
      </c>
      <c r="O5724" s="3" t="str">
        <f t="shared" si="713"/>
        <v>270</v>
      </c>
      <c r="P5724" s="3" t="str">
        <f t="shared" si="718"/>
        <v>2</v>
      </c>
      <c r="Q5724" s="11">
        <f>+VLOOKUP(M5724,'Dimension descriptions'!K:M,2,FALSE)</f>
        <v>5500</v>
      </c>
      <c r="R5724" s="33">
        <v>5500</v>
      </c>
      <c r="S5724" s="11" t="str">
        <f>+VLOOKUP(R5724,'Dimension descriptions'!K:M,3)</f>
        <v>PUBLIC EDUCATION CAPITAL OUTLA</v>
      </c>
      <c r="T5724" s="3" t="str">
        <f t="shared" si="719"/>
        <v>N</v>
      </c>
      <c r="U5724" t="e">
        <f>+VLOOKUP(R5724,'FY21 P13 Allotment memo'!O:O,1,FALSE)</f>
        <v>#N/A</v>
      </c>
      <c r="V5724"/>
      <c r="W5724"/>
      <c r="X5724"/>
      <c r="Y5724"/>
      <c r="Z5724"/>
    </row>
    <row r="5725" spans="1:26">
      <c r="A5725">
        <v>32</v>
      </c>
      <c r="B5725" t="s">
        <v>7427</v>
      </c>
      <c r="C5725" t="s">
        <v>1665</v>
      </c>
      <c r="D5725">
        <v>91</v>
      </c>
      <c r="E5725">
        <v>23377.13</v>
      </c>
      <c r="F5725">
        <v>0</v>
      </c>
      <c r="G5725" s="2">
        <f t="shared" si="714"/>
        <v>23377.13</v>
      </c>
      <c r="H5725" s="3" t="str">
        <f t="shared" si="715"/>
        <v>32</v>
      </c>
      <c r="I5725" s="3" t="str">
        <f t="shared" si="716"/>
        <v>112</v>
      </c>
      <c r="J5725" s="3">
        <v>112</v>
      </c>
      <c r="K5725" s="3" t="str">
        <f>+VLOOKUP(J5725,'Dimension descriptions'!P:R,3,FALSE)</f>
        <v>Ellis Elementary</v>
      </c>
      <c r="L5725" s="3" t="str">
        <f t="shared" si="717"/>
        <v>5500</v>
      </c>
      <c r="M5725" s="10">
        <v>5500</v>
      </c>
      <c r="N5725" s="3" t="str">
        <f t="shared" si="712"/>
        <v>2620</v>
      </c>
      <c r="O5725" s="3" t="str">
        <f t="shared" si="713"/>
        <v>430</v>
      </c>
      <c r="P5725" s="3" t="str">
        <f t="shared" si="718"/>
        <v>4</v>
      </c>
      <c r="Q5725" s="11">
        <f>+VLOOKUP(M5725,'Dimension descriptions'!K:M,2,FALSE)</f>
        <v>5500</v>
      </c>
      <c r="R5725" s="33">
        <v>5500</v>
      </c>
      <c r="S5725" s="11" t="str">
        <f>+VLOOKUP(R5725,'Dimension descriptions'!K:M,3)</f>
        <v>PUBLIC EDUCATION CAPITAL OUTLA</v>
      </c>
      <c r="T5725" s="3" t="str">
        <f t="shared" si="719"/>
        <v>N</v>
      </c>
      <c r="U5725" t="e">
        <f>+VLOOKUP(R5725,'FY21 P13 Allotment memo'!O:O,1,FALSE)</f>
        <v>#N/A</v>
      </c>
      <c r="V5725"/>
      <c r="W5725"/>
      <c r="X5725"/>
      <c r="Y5725"/>
      <c r="Z5725"/>
    </row>
    <row r="5726" spans="1:26">
      <c r="A5726">
        <v>32</v>
      </c>
      <c r="B5726" t="s">
        <v>7428</v>
      </c>
      <c r="C5726" t="s">
        <v>7389</v>
      </c>
      <c r="D5726">
        <v>91</v>
      </c>
      <c r="E5726">
        <v>45741</v>
      </c>
      <c r="F5726">
        <v>0</v>
      </c>
      <c r="G5726" s="2">
        <f t="shared" si="714"/>
        <v>45741</v>
      </c>
      <c r="H5726" s="3" t="str">
        <f t="shared" si="715"/>
        <v>32</v>
      </c>
      <c r="I5726" s="3" t="str">
        <f t="shared" si="716"/>
        <v>112</v>
      </c>
      <c r="J5726" s="3">
        <v>112</v>
      </c>
      <c r="K5726" s="3" t="str">
        <f>+VLOOKUP(J5726,'Dimension descriptions'!P:R,3,FALSE)</f>
        <v>Ellis Elementary</v>
      </c>
      <c r="L5726" s="3" t="str">
        <f t="shared" si="717"/>
        <v>5500</v>
      </c>
      <c r="M5726" s="10">
        <v>5500</v>
      </c>
      <c r="N5726" s="3" t="str">
        <f t="shared" si="712"/>
        <v>4000</v>
      </c>
      <c r="O5726" s="3" t="str">
        <f t="shared" si="713"/>
        <v>720</v>
      </c>
      <c r="P5726" s="3" t="str">
        <f t="shared" si="718"/>
        <v>7</v>
      </c>
      <c r="Q5726" s="11">
        <f>+VLOOKUP(M5726,'Dimension descriptions'!K:M,2,FALSE)</f>
        <v>5500</v>
      </c>
      <c r="R5726" s="33">
        <v>5500</v>
      </c>
      <c r="S5726" s="11" t="str">
        <f>+VLOOKUP(R5726,'Dimension descriptions'!K:M,3)</f>
        <v>PUBLIC EDUCATION CAPITAL OUTLA</v>
      </c>
      <c r="T5726" s="3" t="str">
        <f t="shared" si="719"/>
        <v>N</v>
      </c>
      <c r="U5726" t="e">
        <f>+VLOOKUP(R5726,'FY21 P13 Allotment memo'!O:O,1,FALSE)</f>
        <v>#N/A</v>
      </c>
      <c r="V5726"/>
      <c r="W5726"/>
      <c r="X5726"/>
      <c r="Y5726"/>
      <c r="Z5726"/>
    </row>
    <row r="5727" spans="1:26">
      <c r="A5727">
        <v>32</v>
      </c>
      <c r="B5727" t="s">
        <v>7429</v>
      </c>
      <c r="C5727" t="s">
        <v>7391</v>
      </c>
      <c r="D5727">
        <v>91</v>
      </c>
      <c r="E5727">
        <v>86734.19</v>
      </c>
      <c r="F5727">
        <v>0</v>
      </c>
      <c r="G5727" s="2">
        <f t="shared" si="714"/>
        <v>86734.19</v>
      </c>
      <c r="H5727" s="3" t="str">
        <f t="shared" si="715"/>
        <v>32</v>
      </c>
      <c r="I5727" s="3" t="str">
        <f t="shared" si="716"/>
        <v>112</v>
      </c>
      <c r="J5727" s="3">
        <v>112</v>
      </c>
      <c r="K5727" s="3" t="str">
        <f>+VLOOKUP(J5727,'Dimension descriptions'!P:R,3,FALSE)</f>
        <v>Ellis Elementary</v>
      </c>
      <c r="L5727" s="3" t="str">
        <f t="shared" si="717"/>
        <v>5500</v>
      </c>
      <c r="M5727" s="10">
        <v>5500</v>
      </c>
      <c r="N5727" s="3" t="str">
        <f t="shared" si="712"/>
        <v>4300</v>
      </c>
      <c r="O5727" s="3" t="str">
        <f t="shared" si="713"/>
        <v>300</v>
      </c>
      <c r="P5727" s="3" t="str">
        <f t="shared" si="718"/>
        <v>3</v>
      </c>
      <c r="Q5727" s="11">
        <f>+VLOOKUP(M5727,'Dimension descriptions'!K:M,2,FALSE)</f>
        <v>5500</v>
      </c>
      <c r="R5727" s="33">
        <v>5500</v>
      </c>
      <c r="S5727" s="11" t="str">
        <f>+VLOOKUP(R5727,'Dimension descriptions'!K:M,3)</f>
        <v>PUBLIC EDUCATION CAPITAL OUTLA</v>
      </c>
      <c r="T5727" s="3" t="str">
        <f t="shared" si="719"/>
        <v>N</v>
      </c>
      <c r="U5727" t="e">
        <f>+VLOOKUP(R5727,'FY21 P13 Allotment memo'!O:O,1,FALSE)</f>
        <v>#N/A</v>
      </c>
      <c r="V5727"/>
      <c r="W5727"/>
      <c r="X5727"/>
      <c r="Y5727"/>
      <c r="Z5727"/>
    </row>
    <row r="5728" spans="1:26">
      <c r="A5728">
        <v>32</v>
      </c>
      <c r="B5728" t="s">
        <v>7430</v>
      </c>
      <c r="C5728" t="s">
        <v>7417</v>
      </c>
      <c r="D5728">
        <v>91</v>
      </c>
      <c r="E5728">
        <v>5625</v>
      </c>
      <c r="F5728">
        <v>0</v>
      </c>
      <c r="G5728" s="2">
        <f t="shared" si="714"/>
        <v>5625</v>
      </c>
      <c r="H5728" s="3" t="str">
        <f t="shared" si="715"/>
        <v>32</v>
      </c>
      <c r="I5728" s="3" t="str">
        <f t="shared" si="716"/>
        <v>112</v>
      </c>
      <c r="J5728" s="3">
        <v>112</v>
      </c>
      <c r="K5728" s="3" t="str">
        <f>+VLOOKUP(J5728,'Dimension descriptions'!P:R,3,FALSE)</f>
        <v>Ellis Elementary</v>
      </c>
      <c r="L5728" s="3" t="str">
        <f t="shared" si="717"/>
        <v>5500</v>
      </c>
      <c r="M5728" s="10">
        <v>5500</v>
      </c>
      <c r="N5728" s="3" t="str">
        <f t="shared" si="712"/>
        <v>4300</v>
      </c>
      <c r="O5728" s="3" t="str">
        <f t="shared" si="713"/>
        <v>350</v>
      </c>
      <c r="P5728" s="3" t="str">
        <f t="shared" si="718"/>
        <v>3</v>
      </c>
      <c r="Q5728" s="11">
        <f>+VLOOKUP(M5728,'Dimension descriptions'!K:M,2,FALSE)</f>
        <v>5500</v>
      </c>
      <c r="R5728" s="33">
        <v>5500</v>
      </c>
      <c r="S5728" s="11" t="str">
        <f>+VLOOKUP(R5728,'Dimension descriptions'!K:M,3)</f>
        <v>PUBLIC EDUCATION CAPITAL OUTLA</v>
      </c>
      <c r="T5728" s="3" t="str">
        <f t="shared" si="719"/>
        <v>N</v>
      </c>
      <c r="U5728" t="e">
        <f>+VLOOKUP(R5728,'FY21 P13 Allotment memo'!O:O,1,FALSE)</f>
        <v>#N/A</v>
      </c>
      <c r="V5728"/>
      <c r="W5728"/>
      <c r="X5728"/>
      <c r="Y5728"/>
      <c r="Z5728"/>
    </row>
    <row r="5729" spans="1:26">
      <c r="A5729">
        <v>32</v>
      </c>
      <c r="B5729" t="s">
        <v>7431</v>
      </c>
      <c r="C5729" t="s">
        <v>7393</v>
      </c>
      <c r="D5729">
        <v>91</v>
      </c>
      <c r="E5729">
        <v>0</v>
      </c>
      <c r="F5729">
        <v>0</v>
      </c>
      <c r="G5729" s="2">
        <f t="shared" si="714"/>
        <v>0</v>
      </c>
      <c r="H5729" s="3" t="str">
        <f t="shared" si="715"/>
        <v>32</v>
      </c>
      <c r="I5729" s="3" t="str">
        <f t="shared" si="716"/>
        <v>112</v>
      </c>
      <c r="J5729" s="3">
        <v>112</v>
      </c>
      <c r="K5729" s="3" t="str">
        <f>+VLOOKUP(J5729,'Dimension descriptions'!P:R,3,FALSE)</f>
        <v>Ellis Elementary</v>
      </c>
      <c r="L5729" s="3" t="str">
        <f t="shared" si="717"/>
        <v>5500</v>
      </c>
      <c r="M5729" s="10">
        <v>5500</v>
      </c>
      <c r="N5729" s="3" t="str">
        <f t="shared" si="712"/>
        <v>4600</v>
      </c>
      <c r="O5729" s="3" t="str">
        <f t="shared" si="713"/>
        <v>450</v>
      </c>
      <c r="P5729" s="3" t="str">
        <f t="shared" si="718"/>
        <v>4</v>
      </c>
      <c r="Q5729" s="11">
        <f>+VLOOKUP(M5729,'Dimension descriptions'!K:M,2,FALSE)</f>
        <v>5500</v>
      </c>
      <c r="R5729" s="33">
        <v>5500</v>
      </c>
      <c r="S5729" s="11" t="str">
        <f>+VLOOKUP(R5729,'Dimension descriptions'!K:M,3)</f>
        <v>PUBLIC EDUCATION CAPITAL OUTLA</v>
      </c>
      <c r="T5729" s="3" t="str">
        <f t="shared" si="719"/>
        <v>N</v>
      </c>
      <c r="U5729" t="e">
        <f>+VLOOKUP(R5729,'FY21 P13 Allotment memo'!O:O,1,FALSE)</f>
        <v>#N/A</v>
      </c>
      <c r="V5729"/>
      <c r="W5729"/>
      <c r="X5729"/>
      <c r="Y5729"/>
      <c r="Z5729"/>
    </row>
    <row r="5730" spans="1:26">
      <c r="A5730">
        <v>32</v>
      </c>
      <c r="B5730" t="s">
        <v>7432</v>
      </c>
      <c r="C5730" t="s">
        <v>7433</v>
      </c>
      <c r="D5730">
        <v>91</v>
      </c>
      <c r="E5730">
        <v>0</v>
      </c>
      <c r="F5730">
        <v>0</v>
      </c>
      <c r="G5730" s="2">
        <f t="shared" si="714"/>
        <v>0</v>
      </c>
      <c r="H5730" s="3" t="str">
        <f t="shared" si="715"/>
        <v>32</v>
      </c>
      <c r="I5730" s="3" t="str">
        <f t="shared" si="716"/>
        <v>112</v>
      </c>
      <c r="J5730" s="3">
        <v>112</v>
      </c>
      <c r="K5730" s="3" t="str">
        <f>+VLOOKUP(J5730,'Dimension descriptions'!P:R,3,FALSE)</f>
        <v>Ellis Elementary</v>
      </c>
      <c r="L5730" s="3" t="str">
        <f t="shared" si="717"/>
        <v>5500</v>
      </c>
      <c r="M5730" s="10">
        <v>5500</v>
      </c>
      <c r="N5730" s="3" t="str">
        <f t="shared" si="712"/>
        <v>4601</v>
      </c>
      <c r="O5730" s="3" t="str">
        <f t="shared" si="713"/>
        <v>430</v>
      </c>
      <c r="P5730" s="3" t="str">
        <f t="shared" si="718"/>
        <v>4</v>
      </c>
      <c r="Q5730" s="11">
        <f>+VLOOKUP(M5730,'Dimension descriptions'!K:M,2,FALSE)</f>
        <v>5500</v>
      </c>
      <c r="R5730" s="33">
        <v>5500</v>
      </c>
      <c r="S5730" s="11" t="str">
        <f>+VLOOKUP(R5730,'Dimension descriptions'!K:M,3)</f>
        <v>PUBLIC EDUCATION CAPITAL OUTLA</v>
      </c>
      <c r="T5730" s="3" t="str">
        <f t="shared" si="719"/>
        <v>N</v>
      </c>
      <c r="U5730" t="e">
        <f>+VLOOKUP(R5730,'FY21 P13 Allotment memo'!O:O,1,FALSE)</f>
        <v>#N/A</v>
      </c>
      <c r="V5730"/>
      <c r="W5730"/>
      <c r="X5730"/>
      <c r="Y5730"/>
      <c r="Z5730"/>
    </row>
    <row r="5731" spans="1:26">
      <c r="A5731">
        <v>32</v>
      </c>
      <c r="B5731" t="s">
        <v>7434</v>
      </c>
      <c r="C5731" t="s">
        <v>7435</v>
      </c>
      <c r="D5731">
        <v>91</v>
      </c>
      <c r="E5731">
        <v>0</v>
      </c>
      <c r="F5731">
        <v>0</v>
      </c>
      <c r="G5731" s="2">
        <f t="shared" si="714"/>
        <v>0</v>
      </c>
      <c r="H5731" s="3" t="str">
        <f t="shared" si="715"/>
        <v>32</v>
      </c>
      <c r="I5731" s="3" t="str">
        <f t="shared" si="716"/>
        <v>112</v>
      </c>
      <c r="J5731" s="3">
        <v>112</v>
      </c>
      <c r="K5731" s="3" t="str">
        <f>+VLOOKUP(J5731,'Dimension descriptions'!P:R,3,FALSE)</f>
        <v>Ellis Elementary</v>
      </c>
      <c r="L5731" s="3" t="str">
        <f t="shared" si="717"/>
        <v>5500</v>
      </c>
      <c r="M5731" s="10">
        <v>5500</v>
      </c>
      <c r="N5731" s="3" t="str">
        <f t="shared" si="712"/>
        <v>4701</v>
      </c>
      <c r="O5731" s="3" t="str">
        <f t="shared" si="713"/>
        <v>430</v>
      </c>
      <c r="P5731" s="3" t="str">
        <f t="shared" si="718"/>
        <v>4</v>
      </c>
      <c r="Q5731" s="11">
        <f>+VLOOKUP(M5731,'Dimension descriptions'!K:M,2,FALSE)</f>
        <v>5500</v>
      </c>
      <c r="R5731" s="33">
        <v>5500</v>
      </c>
      <c r="S5731" s="11" t="str">
        <f>+VLOOKUP(R5731,'Dimension descriptions'!K:M,3)</f>
        <v>PUBLIC EDUCATION CAPITAL OUTLA</v>
      </c>
      <c r="T5731" s="3" t="str">
        <f t="shared" si="719"/>
        <v>N</v>
      </c>
      <c r="U5731" t="e">
        <f>+VLOOKUP(R5731,'FY21 P13 Allotment memo'!O:O,1,FALSE)</f>
        <v>#N/A</v>
      </c>
      <c r="V5731"/>
      <c r="W5731"/>
      <c r="X5731"/>
      <c r="Y5731"/>
      <c r="Z5731"/>
    </row>
    <row r="5732" spans="1:26">
      <c r="A5732">
        <v>32</v>
      </c>
      <c r="B5732" t="s">
        <v>7436</v>
      </c>
      <c r="C5732" t="s">
        <v>7399</v>
      </c>
      <c r="D5732">
        <v>91</v>
      </c>
      <c r="E5732">
        <v>0</v>
      </c>
      <c r="F5732">
        <v>0</v>
      </c>
      <c r="G5732" s="2">
        <f t="shared" si="714"/>
        <v>0</v>
      </c>
      <c r="H5732" s="3" t="str">
        <f t="shared" si="715"/>
        <v>32</v>
      </c>
      <c r="I5732" s="3" t="str">
        <f t="shared" si="716"/>
        <v>112</v>
      </c>
      <c r="J5732" s="3">
        <v>112</v>
      </c>
      <c r="K5732" s="3" t="str">
        <f>+VLOOKUP(J5732,'Dimension descriptions'!P:R,3,FALSE)</f>
        <v>Ellis Elementary</v>
      </c>
      <c r="L5732" s="3" t="str">
        <f t="shared" si="717"/>
        <v>5500</v>
      </c>
      <c r="M5732" s="10">
        <v>5500</v>
      </c>
      <c r="N5732" s="3" t="str">
        <f t="shared" si="712"/>
        <v>4702</v>
      </c>
      <c r="O5732" s="3" t="str">
        <f t="shared" si="713"/>
        <v>430</v>
      </c>
      <c r="P5732" s="3" t="str">
        <f t="shared" si="718"/>
        <v>4</v>
      </c>
      <c r="Q5732" s="11">
        <f>+VLOOKUP(M5732,'Dimension descriptions'!K:M,2,FALSE)</f>
        <v>5500</v>
      </c>
      <c r="R5732" s="33">
        <v>5500</v>
      </c>
      <c r="S5732" s="11" t="str">
        <f>+VLOOKUP(R5732,'Dimension descriptions'!K:M,3)</f>
        <v>PUBLIC EDUCATION CAPITAL OUTLA</v>
      </c>
      <c r="T5732" s="3" t="str">
        <f t="shared" si="719"/>
        <v>N</v>
      </c>
      <c r="U5732" t="e">
        <f>+VLOOKUP(R5732,'FY21 P13 Allotment memo'!O:O,1,FALSE)</f>
        <v>#N/A</v>
      </c>
      <c r="V5732"/>
      <c r="W5732"/>
      <c r="X5732"/>
      <c r="Y5732"/>
      <c r="Z5732"/>
    </row>
    <row r="5733" spans="1:26">
      <c r="A5733">
        <v>32</v>
      </c>
      <c r="B5733" t="s">
        <v>7437</v>
      </c>
      <c r="C5733" t="s">
        <v>7438</v>
      </c>
      <c r="D5733">
        <v>91</v>
      </c>
      <c r="E5733">
        <v>0</v>
      </c>
      <c r="F5733">
        <v>0</v>
      </c>
      <c r="G5733" s="2">
        <f t="shared" si="714"/>
        <v>0</v>
      </c>
      <c r="H5733" s="3" t="str">
        <f t="shared" si="715"/>
        <v>32</v>
      </c>
      <c r="I5733" s="3" t="str">
        <f t="shared" si="716"/>
        <v>112</v>
      </c>
      <c r="J5733" s="3">
        <v>112</v>
      </c>
      <c r="K5733" s="3" t="str">
        <f>+VLOOKUP(J5733,'Dimension descriptions'!P:R,3,FALSE)</f>
        <v>Ellis Elementary</v>
      </c>
      <c r="L5733" s="3" t="str">
        <f t="shared" si="717"/>
        <v>5500</v>
      </c>
      <c r="M5733" s="10">
        <v>5500</v>
      </c>
      <c r="N5733" s="3" t="str">
        <f t="shared" si="712"/>
        <v>5100</v>
      </c>
      <c r="O5733" s="3" t="str">
        <f t="shared" si="713"/>
        <v>810</v>
      </c>
      <c r="P5733" s="3" t="str">
        <f t="shared" si="718"/>
        <v>8</v>
      </c>
      <c r="Q5733" s="11">
        <f>+VLOOKUP(M5733,'Dimension descriptions'!K:M,2,FALSE)</f>
        <v>5500</v>
      </c>
      <c r="R5733" s="33">
        <v>5500</v>
      </c>
      <c r="S5733" s="11" t="str">
        <f>+VLOOKUP(R5733,'Dimension descriptions'!K:M,3)</f>
        <v>PUBLIC EDUCATION CAPITAL OUTLA</v>
      </c>
      <c r="T5733" s="3" t="str">
        <f t="shared" si="719"/>
        <v>N</v>
      </c>
      <c r="U5733" t="e">
        <f>+VLOOKUP(R5733,'FY21 P13 Allotment memo'!O:O,1,FALSE)</f>
        <v>#N/A</v>
      </c>
      <c r="V5733"/>
      <c r="W5733"/>
      <c r="X5733"/>
      <c r="Y5733"/>
      <c r="Z5733"/>
    </row>
    <row r="5734" spans="1:26">
      <c r="A5734">
        <v>32</v>
      </c>
      <c r="B5734" t="s">
        <v>7439</v>
      </c>
      <c r="C5734" t="s">
        <v>7440</v>
      </c>
      <c r="D5734">
        <v>91</v>
      </c>
      <c r="E5734">
        <v>43930.58</v>
      </c>
      <c r="F5734">
        <v>0</v>
      </c>
      <c r="G5734" s="2">
        <f t="shared" si="714"/>
        <v>43930.58</v>
      </c>
      <c r="H5734" s="3" t="str">
        <f t="shared" si="715"/>
        <v>32</v>
      </c>
      <c r="I5734" s="3" t="str">
        <f t="shared" si="716"/>
        <v>112</v>
      </c>
      <c r="J5734" s="3">
        <v>112</v>
      </c>
      <c r="K5734" s="3" t="str">
        <f>+VLOOKUP(J5734,'Dimension descriptions'!P:R,3,FALSE)</f>
        <v>Ellis Elementary</v>
      </c>
      <c r="L5734" s="3" t="str">
        <f t="shared" si="717"/>
        <v>5500</v>
      </c>
      <c r="M5734" s="10">
        <v>5500</v>
      </c>
      <c r="N5734" s="3" t="str">
        <f t="shared" si="712"/>
        <v>5100</v>
      </c>
      <c r="O5734" s="3" t="str">
        <f t="shared" si="713"/>
        <v>830</v>
      </c>
      <c r="P5734" s="3" t="str">
        <f t="shared" si="718"/>
        <v>8</v>
      </c>
      <c r="Q5734" s="11">
        <f>+VLOOKUP(M5734,'Dimension descriptions'!K:M,2,FALSE)</f>
        <v>5500</v>
      </c>
      <c r="R5734" s="33">
        <v>5500</v>
      </c>
      <c r="S5734" s="11" t="str">
        <f>+VLOOKUP(R5734,'Dimension descriptions'!K:M,3)</f>
        <v>PUBLIC EDUCATION CAPITAL OUTLA</v>
      </c>
      <c r="T5734" s="3" t="str">
        <f t="shared" si="719"/>
        <v>N</v>
      </c>
      <c r="U5734" t="e">
        <f>+VLOOKUP(R5734,'FY21 P13 Allotment memo'!O:O,1,FALSE)</f>
        <v>#N/A</v>
      </c>
      <c r="V5734"/>
      <c r="W5734"/>
      <c r="X5734"/>
      <c r="Y5734"/>
      <c r="Z5734"/>
    </row>
    <row r="5735" spans="1:26">
      <c r="A5735">
        <v>32</v>
      </c>
      <c r="B5735" t="s">
        <v>7441</v>
      </c>
      <c r="C5735" t="s">
        <v>7442</v>
      </c>
      <c r="D5735">
        <v>91</v>
      </c>
      <c r="E5735">
        <v>231268.08</v>
      </c>
      <c r="F5735">
        <v>0</v>
      </c>
      <c r="G5735" s="2">
        <f t="shared" si="714"/>
        <v>231268.08</v>
      </c>
      <c r="H5735" s="3" t="str">
        <f t="shared" si="715"/>
        <v>32</v>
      </c>
      <c r="I5735" s="3" t="str">
        <f t="shared" si="716"/>
        <v>112</v>
      </c>
      <c r="J5735" s="3">
        <v>112</v>
      </c>
      <c r="K5735" s="3" t="str">
        <f>+VLOOKUP(J5735,'Dimension descriptions'!P:R,3,FALSE)</f>
        <v>Ellis Elementary</v>
      </c>
      <c r="L5735" s="3" t="str">
        <f t="shared" si="717"/>
        <v>5500</v>
      </c>
      <c r="M5735" s="10">
        <v>5500</v>
      </c>
      <c r="N5735" s="3" t="str">
        <f t="shared" si="712"/>
        <v>5100</v>
      </c>
      <c r="O5735" s="3" t="str">
        <f t="shared" si="713"/>
        <v>840</v>
      </c>
      <c r="P5735" s="3" t="str">
        <f t="shared" si="718"/>
        <v>8</v>
      </c>
      <c r="Q5735" s="11">
        <f>+VLOOKUP(M5735,'Dimension descriptions'!K:M,2,FALSE)</f>
        <v>5500</v>
      </c>
      <c r="R5735" s="33">
        <v>5500</v>
      </c>
      <c r="S5735" s="11" t="str">
        <f>+VLOOKUP(R5735,'Dimension descriptions'!K:M,3)</f>
        <v>PUBLIC EDUCATION CAPITAL OUTLA</v>
      </c>
      <c r="T5735" s="3" t="str">
        <f t="shared" si="719"/>
        <v>N</v>
      </c>
      <c r="U5735" t="e">
        <f>+VLOOKUP(R5735,'FY21 P13 Allotment memo'!O:O,1,FALSE)</f>
        <v>#N/A</v>
      </c>
      <c r="V5735"/>
      <c r="W5735"/>
      <c r="X5735"/>
      <c r="Y5735"/>
      <c r="Z5735"/>
    </row>
    <row r="5736" spans="1:26">
      <c r="A5736">
        <v>32</v>
      </c>
      <c r="B5736" t="s">
        <v>7443</v>
      </c>
      <c r="C5736" t="s">
        <v>7401</v>
      </c>
      <c r="D5736">
        <v>91</v>
      </c>
      <c r="E5736">
        <v>0</v>
      </c>
      <c r="F5736">
        <v>0</v>
      </c>
      <c r="G5736" s="2">
        <f t="shared" si="714"/>
        <v>0</v>
      </c>
      <c r="H5736" s="3" t="str">
        <f t="shared" si="715"/>
        <v>32</v>
      </c>
      <c r="I5736" s="3" t="str">
        <f t="shared" si="716"/>
        <v>112</v>
      </c>
      <c r="J5736" s="3">
        <v>112</v>
      </c>
      <c r="K5736" s="3" t="str">
        <f>+VLOOKUP(J5736,'Dimension descriptions'!P:R,3,FALSE)</f>
        <v>Ellis Elementary</v>
      </c>
      <c r="L5736" s="3" t="str">
        <f t="shared" si="717"/>
        <v>5534</v>
      </c>
      <c r="M5736" s="10">
        <v>5534</v>
      </c>
      <c r="N5736" s="3" t="str">
        <f t="shared" si="712"/>
        <v>4000</v>
      </c>
      <c r="O5736" s="3" t="str">
        <f t="shared" si="713"/>
        <v>734</v>
      </c>
      <c r="P5736" s="3" t="str">
        <f t="shared" si="718"/>
        <v>7</v>
      </c>
      <c r="Q5736" s="11">
        <f>+VLOOKUP(M5736,'Dimension descriptions'!K:M,2,FALSE)</f>
        <v>5534</v>
      </c>
      <c r="R5736" s="33">
        <v>5534</v>
      </c>
      <c r="S5736" s="11" t="str">
        <f>+VLOOKUP(R5736,'Dimension descriptions'!K:M,3)</f>
        <v>SB 214 CRITICAL AID (1992)</v>
      </c>
      <c r="T5736" s="3" t="str">
        <f t="shared" si="719"/>
        <v>N</v>
      </c>
      <c r="U5736" t="e">
        <f>+VLOOKUP(R5736,'FY21 P13 Allotment memo'!O:O,1,FALSE)</f>
        <v>#N/A</v>
      </c>
      <c r="V5736"/>
      <c r="W5736"/>
      <c r="X5736"/>
      <c r="Y5736"/>
      <c r="Z5736"/>
    </row>
    <row r="5737" spans="1:26">
      <c r="A5737">
        <v>32</v>
      </c>
      <c r="B5737" t="s">
        <v>7444</v>
      </c>
      <c r="C5737" t="s">
        <v>5493</v>
      </c>
      <c r="D5737">
        <v>91</v>
      </c>
      <c r="E5737">
        <v>12565.18</v>
      </c>
      <c r="F5737">
        <v>0</v>
      </c>
      <c r="G5737" s="2">
        <f t="shared" si="714"/>
        <v>12565.18</v>
      </c>
      <c r="H5737" s="3" t="str">
        <f t="shared" si="715"/>
        <v>32</v>
      </c>
      <c r="I5737" s="3" t="str">
        <f t="shared" si="716"/>
        <v>112</v>
      </c>
      <c r="J5737" s="3">
        <v>112</v>
      </c>
      <c r="K5737" s="3" t="str">
        <f>+VLOOKUP(J5737,'Dimension descriptions'!P:R,3,FALSE)</f>
        <v>Ellis Elementary</v>
      </c>
      <c r="L5737" s="3" t="str">
        <f t="shared" si="717"/>
        <v>5560</v>
      </c>
      <c r="M5737" s="10">
        <v>5560</v>
      </c>
      <c r="N5737" s="3" t="str">
        <f t="shared" si="712"/>
        <v>4000</v>
      </c>
      <c r="O5737" s="3" t="str">
        <f t="shared" si="713"/>
        <v>734</v>
      </c>
      <c r="P5737" s="3" t="str">
        <f t="shared" si="718"/>
        <v>7</v>
      </c>
      <c r="Q5737" s="11">
        <f>+VLOOKUP(M5737,'Dimension descriptions'!K:M,2,FALSE)</f>
        <v>5500</v>
      </c>
      <c r="R5737" s="33">
        <v>5500</v>
      </c>
      <c r="S5737" s="11" t="str">
        <f>+VLOOKUP(R5737,'Dimension descriptions'!K:M,3)</f>
        <v>PUBLIC EDUCATION CAPITAL OUTLA</v>
      </c>
      <c r="T5737" s="3" t="str">
        <f t="shared" si="719"/>
        <v>Y</v>
      </c>
      <c r="U5737" t="e">
        <f>+VLOOKUP(R5737,'FY21 P13 Allotment memo'!O:O,1,FALSE)</f>
        <v>#N/A</v>
      </c>
      <c r="V5737"/>
      <c r="W5737"/>
      <c r="X5737"/>
      <c r="Y5737"/>
      <c r="Z5737"/>
    </row>
    <row r="5738" spans="1:26">
      <c r="A5738">
        <v>32</v>
      </c>
      <c r="B5738" t="s">
        <v>7445</v>
      </c>
      <c r="C5738" t="s">
        <v>365</v>
      </c>
      <c r="D5738">
        <v>91</v>
      </c>
      <c r="E5738">
        <v>0</v>
      </c>
      <c r="F5738">
        <v>0</v>
      </c>
      <c r="G5738" s="2">
        <f t="shared" si="714"/>
        <v>0</v>
      </c>
      <c r="H5738" s="3" t="str">
        <f t="shared" si="715"/>
        <v>32</v>
      </c>
      <c r="I5738" s="3" t="str">
        <f t="shared" si="716"/>
        <v>112</v>
      </c>
      <c r="J5738" s="3">
        <v>112</v>
      </c>
      <c r="K5738" s="3" t="str">
        <f>+VLOOKUP(J5738,'Dimension descriptions'!P:R,3,FALSE)</f>
        <v>Ellis Elementary</v>
      </c>
      <c r="L5738" s="3" t="str">
        <f t="shared" si="717"/>
        <v>5599</v>
      </c>
      <c r="M5738" s="10">
        <v>5599</v>
      </c>
      <c r="N5738" s="3" t="str">
        <f t="shared" si="712"/>
        <v>4000</v>
      </c>
      <c r="O5738" s="3" t="str">
        <f t="shared" si="713"/>
        <v>710</v>
      </c>
      <c r="P5738" s="3" t="str">
        <f t="shared" si="718"/>
        <v>7</v>
      </c>
      <c r="Q5738" s="11">
        <f>+VLOOKUP(M5738,'Dimension descriptions'!K:M,2,FALSE)</f>
        <v>5500</v>
      </c>
      <c r="R5738" s="33">
        <v>5500</v>
      </c>
      <c r="S5738" s="11" t="str">
        <f>+VLOOKUP(R5738,'Dimension descriptions'!K:M,3)</f>
        <v>PUBLIC EDUCATION CAPITAL OUTLA</v>
      </c>
      <c r="T5738" s="3" t="str">
        <f t="shared" si="719"/>
        <v>Y</v>
      </c>
      <c r="U5738" t="e">
        <f>+VLOOKUP(R5738,'FY21 P13 Allotment memo'!O:O,1,FALSE)</f>
        <v>#N/A</v>
      </c>
      <c r="V5738"/>
      <c r="W5738"/>
      <c r="X5738"/>
      <c r="Y5738"/>
      <c r="Z5738"/>
    </row>
    <row r="5739" spans="1:26">
      <c r="A5739">
        <v>32</v>
      </c>
      <c r="B5739" t="s">
        <v>7446</v>
      </c>
      <c r="C5739" t="s">
        <v>7409</v>
      </c>
      <c r="D5739">
        <v>91</v>
      </c>
      <c r="E5739">
        <v>4073.06</v>
      </c>
      <c r="F5739">
        <v>0</v>
      </c>
      <c r="G5739" s="2">
        <f t="shared" si="714"/>
        <v>4073.06</v>
      </c>
      <c r="H5739" s="3" t="str">
        <f t="shared" si="715"/>
        <v>32</v>
      </c>
      <c r="I5739" s="3" t="str">
        <f t="shared" si="716"/>
        <v>112</v>
      </c>
      <c r="J5739" s="3">
        <v>112</v>
      </c>
      <c r="K5739" s="3" t="str">
        <f>+VLOOKUP(J5739,'Dimension descriptions'!P:R,3,FALSE)</f>
        <v>Ellis Elementary</v>
      </c>
      <c r="L5739" s="3" t="str">
        <f t="shared" si="717"/>
        <v>5599</v>
      </c>
      <c r="M5739" s="10">
        <v>5599</v>
      </c>
      <c r="N5739" s="3" t="str">
        <f t="shared" si="712"/>
        <v>4000</v>
      </c>
      <c r="O5739" s="3" t="str">
        <f t="shared" si="713"/>
        <v>733</v>
      </c>
      <c r="P5739" s="3" t="str">
        <f t="shared" si="718"/>
        <v>7</v>
      </c>
      <c r="Q5739" s="11">
        <f>+VLOOKUP(M5739,'Dimension descriptions'!K:M,2,FALSE)</f>
        <v>5500</v>
      </c>
      <c r="R5739" s="33">
        <v>5500</v>
      </c>
      <c r="S5739" s="11" t="str">
        <f>+VLOOKUP(R5739,'Dimension descriptions'!K:M,3)</f>
        <v>PUBLIC EDUCATION CAPITAL OUTLA</v>
      </c>
      <c r="T5739" s="3" t="str">
        <f t="shared" si="719"/>
        <v>Y</v>
      </c>
      <c r="U5739" t="e">
        <f>+VLOOKUP(R5739,'FY21 P13 Allotment memo'!O:O,1,FALSE)</f>
        <v>#N/A</v>
      </c>
      <c r="V5739"/>
      <c r="W5739"/>
      <c r="X5739"/>
      <c r="Y5739"/>
      <c r="Z5739"/>
    </row>
    <row r="5740" spans="1:26">
      <c r="A5740">
        <v>32</v>
      </c>
      <c r="B5740" t="s">
        <v>7447</v>
      </c>
      <c r="C5740" t="s">
        <v>7411</v>
      </c>
      <c r="D5740">
        <v>91</v>
      </c>
      <c r="E5740">
        <v>6639</v>
      </c>
      <c r="F5740">
        <v>0</v>
      </c>
      <c r="G5740" s="2">
        <f t="shared" si="714"/>
        <v>6639</v>
      </c>
      <c r="H5740" s="3" t="str">
        <f t="shared" si="715"/>
        <v>32</v>
      </c>
      <c r="I5740" s="3" t="str">
        <f t="shared" si="716"/>
        <v>112</v>
      </c>
      <c r="J5740" s="3">
        <v>112</v>
      </c>
      <c r="K5740" s="3" t="str">
        <f>+VLOOKUP(J5740,'Dimension descriptions'!P:R,3,FALSE)</f>
        <v>Ellis Elementary</v>
      </c>
      <c r="L5740" s="3" t="str">
        <f t="shared" si="717"/>
        <v>5599</v>
      </c>
      <c r="M5740" s="10">
        <v>5599</v>
      </c>
      <c r="N5740" s="3" t="str">
        <f t="shared" si="712"/>
        <v>4000</v>
      </c>
      <c r="O5740" s="3" t="str">
        <f t="shared" si="713"/>
        <v>739</v>
      </c>
      <c r="P5740" s="3" t="str">
        <f t="shared" si="718"/>
        <v>7</v>
      </c>
      <c r="Q5740" s="11">
        <f>+VLOOKUP(M5740,'Dimension descriptions'!K:M,2,FALSE)</f>
        <v>5500</v>
      </c>
      <c r="R5740" s="33">
        <v>5500</v>
      </c>
      <c r="S5740" s="11" t="str">
        <f>+VLOOKUP(R5740,'Dimension descriptions'!K:M,3)</f>
        <v>PUBLIC EDUCATION CAPITAL OUTLA</v>
      </c>
      <c r="T5740" s="3" t="str">
        <f t="shared" si="719"/>
        <v>Y</v>
      </c>
      <c r="U5740" t="e">
        <f>+VLOOKUP(R5740,'FY21 P13 Allotment memo'!O:O,1,FALSE)</f>
        <v>#N/A</v>
      </c>
      <c r="V5740"/>
      <c r="W5740"/>
      <c r="X5740"/>
      <c r="Y5740"/>
      <c r="Z5740"/>
    </row>
    <row r="5741" spans="1:26">
      <c r="A5741">
        <v>32</v>
      </c>
      <c r="B5741" t="s">
        <v>7448</v>
      </c>
      <c r="C5741" t="s">
        <v>7449</v>
      </c>
      <c r="D5741">
        <v>91</v>
      </c>
      <c r="E5741">
        <v>0</v>
      </c>
      <c r="F5741">
        <v>0</v>
      </c>
      <c r="G5741" s="2">
        <f t="shared" si="714"/>
        <v>0</v>
      </c>
      <c r="H5741" s="3" t="str">
        <f t="shared" si="715"/>
        <v>32</v>
      </c>
      <c r="I5741" s="3" t="str">
        <f t="shared" si="716"/>
        <v>112</v>
      </c>
      <c r="J5741" s="3">
        <v>112</v>
      </c>
      <c r="K5741" s="3" t="str">
        <f>+VLOOKUP(J5741,'Dimension descriptions'!P:R,3,FALSE)</f>
        <v>Ellis Elementary</v>
      </c>
      <c r="L5741" s="3" t="str">
        <f t="shared" si="717"/>
        <v>5599</v>
      </c>
      <c r="M5741" s="10">
        <v>5599</v>
      </c>
      <c r="N5741" s="3" t="str">
        <f t="shared" si="712"/>
        <v>4100</v>
      </c>
      <c r="O5741" s="3" t="str">
        <f t="shared" si="713"/>
        <v>711</v>
      </c>
      <c r="P5741" s="3" t="str">
        <f t="shared" si="718"/>
        <v>7</v>
      </c>
      <c r="Q5741" s="11">
        <f>+VLOOKUP(M5741,'Dimension descriptions'!K:M,2,FALSE)</f>
        <v>5500</v>
      </c>
      <c r="R5741" s="33">
        <v>5500</v>
      </c>
      <c r="S5741" s="11" t="str">
        <f>+VLOOKUP(R5741,'Dimension descriptions'!K:M,3)</f>
        <v>PUBLIC EDUCATION CAPITAL OUTLA</v>
      </c>
      <c r="T5741" s="3" t="str">
        <f t="shared" si="719"/>
        <v>Y</v>
      </c>
      <c r="U5741" t="e">
        <f>+VLOOKUP(R5741,'FY21 P13 Allotment memo'!O:O,1,FALSE)</f>
        <v>#N/A</v>
      </c>
      <c r="V5741"/>
      <c r="W5741"/>
      <c r="X5741"/>
      <c r="Y5741"/>
      <c r="Z5741"/>
    </row>
    <row r="5742" spans="1:26">
      <c r="A5742">
        <v>32</v>
      </c>
      <c r="B5742" t="s">
        <v>7450</v>
      </c>
      <c r="C5742" t="s">
        <v>7451</v>
      </c>
      <c r="D5742">
        <v>91</v>
      </c>
      <c r="E5742">
        <v>47356.54</v>
      </c>
      <c r="F5742">
        <v>0</v>
      </c>
      <c r="G5742" s="2">
        <f t="shared" si="714"/>
        <v>47356.54</v>
      </c>
      <c r="H5742" s="3" t="str">
        <f t="shared" si="715"/>
        <v>32</v>
      </c>
      <c r="I5742" s="3" t="str">
        <f t="shared" si="716"/>
        <v>112</v>
      </c>
      <c r="J5742" s="3">
        <v>112</v>
      </c>
      <c r="K5742" s="3" t="str">
        <f>+VLOOKUP(J5742,'Dimension descriptions'!P:R,3,FALSE)</f>
        <v>Ellis Elementary</v>
      </c>
      <c r="L5742" s="3" t="str">
        <f t="shared" si="717"/>
        <v>5599</v>
      </c>
      <c r="M5742" s="10">
        <v>5599</v>
      </c>
      <c r="N5742" s="3" t="str">
        <f t="shared" si="712"/>
        <v>4500</v>
      </c>
      <c r="O5742" s="3" t="str">
        <f t="shared" si="713"/>
        <v>300</v>
      </c>
      <c r="P5742" s="3" t="str">
        <f t="shared" si="718"/>
        <v>3</v>
      </c>
      <c r="Q5742" s="11">
        <f>+VLOOKUP(M5742,'Dimension descriptions'!K:M,2,FALSE)</f>
        <v>5500</v>
      </c>
      <c r="R5742" s="33">
        <v>5500</v>
      </c>
      <c r="S5742" s="11" t="str">
        <f>+VLOOKUP(R5742,'Dimension descriptions'!K:M,3)</f>
        <v>PUBLIC EDUCATION CAPITAL OUTLA</v>
      </c>
      <c r="T5742" s="3" t="str">
        <f t="shared" si="719"/>
        <v>Y</v>
      </c>
      <c r="U5742" t="e">
        <f>+VLOOKUP(R5742,'FY21 P13 Allotment memo'!O:O,1,FALSE)</f>
        <v>#N/A</v>
      </c>
      <c r="V5742"/>
      <c r="W5742"/>
      <c r="X5742"/>
      <c r="Y5742"/>
      <c r="Z5742"/>
    </row>
    <row r="5743" spans="1:26">
      <c r="A5743">
        <v>32</v>
      </c>
      <c r="B5743" t="s">
        <v>7452</v>
      </c>
      <c r="C5743" t="s">
        <v>7453</v>
      </c>
      <c r="D5743">
        <v>91</v>
      </c>
      <c r="E5743">
        <v>9696246.1500000004</v>
      </c>
      <c r="F5743">
        <v>0</v>
      </c>
      <c r="G5743" s="2">
        <f t="shared" si="714"/>
        <v>9696246.1500000004</v>
      </c>
      <c r="H5743" s="3" t="str">
        <f t="shared" si="715"/>
        <v>32</v>
      </c>
      <c r="I5743" s="3" t="str">
        <f t="shared" si="716"/>
        <v>112</v>
      </c>
      <c r="J5743" s="3">
        <v>112</v>
      </c>
      <c r="K5743" s="3" t="str">
        <f>+VLOOKUP(J5743,'Dimension descriptions'!P:R,3,FALSE)</f>
        <v>Ellis Elementary</v>
      </c>
      <c r="L5743" s="3" t="str">
        <f t="shared" si="717"/>
        <v>5599</v>
      </c>
      <c r="M5743" s="10">
        <v>5599</v>
      </c>
      <c r="N5743" s="3" t="str">
        <f t="shared" si="712"/>
        <v>4500</v>
      </c>
      <c r="O5743" s="3" t="str">
        <f t="shared" si="713"/>
        <v>451</v>
      </c>
      <c r="P5743" s="3" t="str">
        <f t="shared" si="718"/>
        <v>4</v>
      </c>
      <c r="Q5743" s="11">
        <f>+VLOOKUP(M5743,'Dimension descriptions'!K:M,2,FALSE)</f>
        <v>5500</v>
      </c>
      <c r="R5743" s="33">
        <v>5500</v>
      </c>
      <c r="S5743" s="11" t="str">
        <f>+VLOOKUP(R5743,'Dimension descriptions'!K:M,3)</f>
        <v>PUBLIC EDUCATION CAPITAL OUTLA</v>
      </c>
      <c r="T5743" s="3" t="str">
        <f t="shared" si="719"/>
        <v>Y</v>
      </c>
      <c r="U5743" t="e">
        <f>+VLOOKUP(R5743,'FY21 P13 Allotment memo'!O:O,1,FALSE)</f>
        <v>#N/A</v>
      </c>
      <c r="V5743"/>
      <c r="W5743"/>
      <c r="X5743"/>
      <c r="Y5743"/>
      <c r="Z5743"/>
    </row>
    <row r="5744" spans="1:26">
      <c r="A5744">
        <v>32</v>
      </c>
      <c r="B5744" t="s">
        <v>7454</v>
      </c>
      <c r="C5744" t="s">
        <v>7455</v>
      </c>
      <c r="D5744">
        <v>91</v>
      </c>
      <c r="E5744">
        <v>0</v>
      </c>
      <c r="F5744">
        <v>0</v>
      </c>
      <c r="G5744" s="2">
        <f t="shared" si="714"/>
        <v>0</v>
      </c>
      <c r="H5744" s="3" t="str">
        <f t="shared" si="715"/>
        <v>32</v>
      </c>
      <c r="I5744" s="3" t="str">
        <f t="shared" si="716"/>
        <v>112</v>
      </c>
      <c r="J5744" s="3">
        <v>112</v>
      </c>
      <c r="K5744" s="3" t="str">
        <f>+VLOOKUP(J5744,'Dimension descriptions'!P:R,3,FALSE)</f>
        <v>Ellis Elementary</v>
      </c>
      <c r="L5744" s="3" t="str">
        <f t="shared" si="717"/>
        <v>5599</v>
      </c>
      <c r="M5744" s="10">
        <v>5599</v>
      </c>
      <c r="N5744" s="3" t="str">
        <f t="shared" si="712"/>
        <v>4500</v>
      </c>
      <c r="O5744" s="3" t="str">
        <f t="shared" si="713"/>
        <v>733</v>
      </c>
      <c r="P5744" s="3" t="str">
        <f t="shared" si="718"/>
        <v>7</v>
      </c>
      <c r="Q5744" s="11">
        <f>+VLOOKUP(M5744,'Dimension descriptions'!K:M,2,FALSE)</f>
        <v>5500</v>
      </c>
      <c r="R5744" s="33">
        <v>5500</v>
      </c>
      <c r="S5744" s="11" t="str">
        <f>+VLOOKUP(R5744,'Dimension descriptions'!K:M,3)</f>
        <v>PUBLIC EDUCATION CAPITAL OUTLA</v>
      </c>
      <c r="T5744" s="3" t="str">
        <f t="shared" si="719"/>
        <v>Y</v>
      </c>
      <c r="U5744" t="e">
        <f>+VLOOKUP(R5744,'FY21 P13 Allotment memo'!O:O,1,FALSE)</f>
        <v>#N/A</v>
      </c>
      <c r="V5744"/>
      <c r="W5744"/>
      <c r="X5744"/>
      <c r="Y5744"/>
      <c r="Z5744"/>
    </row>
    <row r="5745" spans="1:26">
      <c r="A5745">
        <v>32</v>
      </c>
      <c r="B5745" t="s">
        <v>7456</v>
      </c>
      <c r="C5745" t="s">
        <v>1661</v>
      </c>
      <c r="D5745">
        <v>91</v>
      </c>
      <c r="E5745">
        <v>0</v>
      </c>
      <c r="F5745">
        <v>0</v>
      </c>
      <c r="G5745" s="2">
        <f t="shared" si="714"/>
        <v>0</v>
      </c>
      <c r="H5745" s="3" t="str">
        <f t="shared" si="715"/>
        <v>32</v>
      </c>
      <c r="I5745" s="3" t="str">
        <f t="shared" si="716"/>
        <v>113</v>
      </c>
      <c r="J5745" s="3">
        <v>113</v>
      </c>
      <c r="K5745" s="3" t="str">
        <f>+VLOOKUP(J5745,'Dimension descriptions'!P:R,3,FALSE)</f>
        <v>Riverside Pre School</v>
      </c>
      <c r="L5745" s="3" t="str">
        <f t="shared" si="717"/>
        <v>5500</v>
      </c>
      <c r="M5745" s="10">
        <v>5500</v>
      </c>
      <c r="N5745" s="3" t="str">
        <f t="shared" si="712"/>
        <v>2620</v>
      </c>
      <c r="O5745" s="3" t="str">
        <f t="shared" si="713"/>
        <v>270</v>
      </c>
      <c r="P5745" s="3" t="str">
        <f t="shared" si="718"/>
        <v>2</v>
      </c>
      <c r="Q5745" s="11">
        <f>+VLOOKUP(M5745,'Dimension descriptions'!K:M,2,FALSE)</f>
        <v>5500</v>
      </c>
      <c r="R5745" s="33">
        <v>5500</v>
      </c>
      <c r="S5745" s="11" t="str">
        <f>+VLOOKUP(R5745,'Dimension descriptions'!K:M,3)</f>
        <v>PUBLIC EDUCATION CAPITAL OUTLA</v>
      </c>
      <c r="T5745" s="3" t="str">
        <f t="shared" si="719"/>
        <v>N</v>
      </c>
      <c r="U5745" t="e">
        <f>+VLOOKUP(R5745,'FY21 P13 Allotment memo'!O:O,1,FALSE)</f>
        <v>#N/A</v>
      </c>
      <c r="V5745"/>
      <c r="W5745"/>
      <c r="X5745"/>
      <c r="Y5745"/>
      <c r="Z5745"/>
    </row>
    <row r="5746" spans="1:26">
      <c r="A5746">
        <v>32</v>
      </c>
      <c r="B5746" t="s">
        <v>7457</v>
      </c>
      <c r="C5746" t="s">
        <v>7458</v>
      </c>
      <c r="D5746">
        <v>91</v>
      </c>
      <c r="E5746">
        <v>1778.58</v>
      </c>
      <c r="F5746">
        <v>0</v>
      </c>
      <c r="G5746" s="2">
        <f t="shared" si="714"/>
        <v>1778.58</v>
      </c>
      <c r="H5746" s="3" t="str">
        <f t="shared" si="715"/>
        <v>32</v>
      </c>
      <c r="I5746" s="3" t="str">
        <f t="shared" si="716"/>
        <v>113</v>
      </c>
      <c r="J5746" s="3">
        <v>113</v>
      </c>
      <c r="K5746" s="3" t="str">
        <f>+VLOOKUP(J5746,'Dimension descriptions'!P:R,3,FALSE)</f>
        <v>Riverside Pre School</v>
      </c>
      <c r="L5746" s="3" t="str">
        <f t="shared" si="717"/>
        <v>5500</v>
      </c>
      <c r="M5746" s="10">
        <v>5500</v>
      </c>
      <c r="N5746" s="3" t="str">
        <f t="shared" si="712"/>
        <v>2620</v>
      </c>
      <c r="O5746" s="3" t="str">
        <f t="shared" si="713"/>
        <v>430</v>
      </c>
      <c r="P5746" s="3" t="str">
        <f t="shared" si="718"/>
        <v>4</v>
      </c>
      <c r="Q5746" s="11">
        <f>+VLOOKUP(M5746,'Dimension descriptions'!K:M,2,FALSE)</f>
        <v>5500</v>
      </c>
      <c r="R5746" s="33">
        <v>5500</v>
      </c>
      <c r="S5746" s="11" t="str">
        <f>+VLOOKUP(R5746,'Dimension descriptions'!K:M,3)</f>
        <v>PUBLIC EDUCATION CAPITAL OUTLA</v>
      </c>
      <c r="T5746" s="3" t="str">
        <f t="shared" si="719"/>
        <v>N</v>
      </c>
      <c r="U5746" t="e">
        <f>+VLOOKUP(R5746,'FY21 P13 Allotment memo'!O:O,1,FALSE)</f>
        <v>#N/A</v>
      </c>
      <c r="V5746"/>
      <c r="W5746"/>
      <c r="X5746"/>
      <c r="Y5746"/>
      <c r="Z5746"/>
    </row>
    <row r="5747" spans="1:26">
      <c r="A5747">
        <v>32</v>
      </c>
      <c r="B5747" t="s">
        <v>7459</v>
      </c>
      <c r="C5747" t="s">
        <v>7460</v>
      </c>
      <c r="D5747">
        <v>91</v>
      </c>
      <c r="E5747">
        <v>0</v>
      </c>
      <c r="F5747">
        <v>0</v>
      </c>
      <c r="G5747" s="2">
        <f t="shared" si="714"/>
        <v>0</v>
      </c>
      <c r="H5747" s="3" t="str">
        <f t="shared" si="715"/>
        <v>32</v>
      </c>
      <c r="I5747" s="3" t="str">
        <f t="shared" si="716"/>
        <v>113</v>
      </c>
      <c r="J5747" s="3">
        <v>113</v>
      </c>
      <c r="K5747" s="3" t="str">
        <f>+VLOOKUP(J5747,'Dimension descriptions'!P:R,3,FALSE)</f>
        <v>Riverside Pre School</v>
      </c>
      <c r="L5747" s="3" t="str">
        <f t="shared" si="717"/>
        <v>5500</v>
      </c>
      <c r="M5747" s="10">
        <v>5500</v>
      </c>
      <c r="N5747" s="3" t="str">
        <f t="shared" si="712"/>
        <v>4701</v>
      </c>
      <c r="O5747" s="3" t="str">
        <f t="shared" si="713"/>
        <v>430</v>
      </c>
      <c r="P5747" s="3" t="str">
        <f t="shared" si="718"/>
        <v>4</v>
      </c>
      <c r="Q5747" s="11">
        <f>+VLOOKUP(M5747,'Dimension descriptions'!K:M,2,FALSE)</f>
        <v>5500</v>
      </c>
      <c r="R5747" s="33">
        <v>5500</v>
      </c>
      <c r="S5747" s="11" t="str">
        <f>+VLOOKUP(R5747,'Dimension descriptions'!K:M,3)</f>
        <v>PUBLIC EDUCATION CAPITAL OUTLA</v>
      </c>
      <c r="T5747" s="3" t="str">
        <f t="shared" si="719"/>
        <v>N</v>
      </c>
      <c r="U5747" t="e">
        <f>+VLOOKUP(R5747,'FY21 P13 Allotment memo'!O:O,1,FALSE)</f>
        <v>#N/A</v>
      </c>
      <c r="V5747"/>
      <c r="W5747"/>
      <c r="X5747"/>
      <c r="Y5747"/>
      <c r="Z5747"/>
    </row>
    <row r="5748" spans="1:26">
      <c r="A5748">
        <v>32</v>
      </c>
      <c r="B5748" t="s">
        <v>7461</v>
      </c>
      <c r="C5748" t="s">
        <v>7401</v>
      </c>
      <c r="D5748">
        <v>91</v>
      </c>
      <c r="E5748">
        <v>0</v>
      </c>
      <c r="F5748">
        <v>0</v>
      </c>
      <c r="G5748" s="2">
        <f t="shared" si="714"/>
        <v>0</v>
      </c>
      <c r="H5748" s="3" t="str">
        <f t="shared" si="715"/>
        <v>32</v>
      </c>
      <c r="I5748" s="3" t="str">
        <f t="shared" si="716"/>
        <v>113</v>
      </c>
      <c r="J5748" s="3">
        <v>113</v>
      </c>
      <c r="K5748" s="3" t="str">
        <f>+VLOOKUP(J5748,'Dimension descriptions'!P:R,3,FALSE)</f>
        <v>Riverside Pre School</v>
      </c>
      <c r="L5748" s="3" t="str">
        <f t="shared" si="717"/>
        <v>5534</v>
      </c>
      <c r="M5748" s="10">
        <v>5534</v>
      </c>
      <c r="N5748" s="3" t="str">
        <f t="shared" si="712"/>
        <v>4000</v>
      </c>
      <c r="O5748" s="3" t="str">
        <f t="shared" si="713"/>
        <v>734</v>
      </c>
      <c r="P5748" s="3" t="str">
        <f t="shared" si="718"/>
        <v>7</v>
      </c>
      <c r="Q5748" s="11">
        <f>+VLOOKUP(M5748,'Dimension descriptions'!K:M,2,FALSE)</f>
        <v>5534</v>
      </c>
      <c r="R5748" s="33">
        <v>5534</v>
      </c>
      <c r="S5748" s="11" t="str">
        <f>+VLOOKUP(R5748,'Dimension descriptions'!K:M,3)</f>
        <v>SB 214 CRITICAL AID (1992)</v>
      </c>
      <c r="T5748" s="3" t="str">
        <f t="shared" si="719"/>
        <v>N</v>
      </c>
      <c r="U5748" t="e">
        <f>+VLOOKUP(R5748,'FY21 P13 Allotment memo'!O:O,1,FALSE)</f>
        <v>#N/A</v>
      </c>
      <c r="V5748"/>
      <c r="W5748"/>
      <c r="X5748"/>
      <c r="Y5748"/>
      <c r="Z5748"/>
    </row>
    <row r="5749" spans="1:26">
      <c r="A5749">
        <v>32</v>
      </c>
      <c r="B5749" t="s">
        <v>7462</v>
      </c>
      <c r="C5749" t="s">
        <v>5493</v>
      </c>
      <c r="D5749">
        <v>91</v>
      </c>
      <c r="E5749">
        <v>0</v>
      </c>
      <c r="F5749">
        <v>0</v>
      </c>
      <c r="G5749" s="2">
        <f t="shared" si="714"/>
        <v>0</v>
      </c>
      <c r="H5749" s="3" t="str">
        <f t="shared" si="715"/>
        <v>32</v>
      </c>
      <c r="I5749" s="3" t="str">
        <f t="shared" si="716"/>
        <v>113</v>
      </c>
      <c r="J5749" s="3">
        <v>113</v>
      </c>
      <c r="K5749" s="3" t="str">
        <f>+VLOOKUP(J5749,'Dimension descriptions'!P:R,3,FALSE)</f>
        <v>Riverside Pre School</v>
      </c>
      <c r="L5749" s="3" t="str">
        <f t="shared" si="717"/>
        <v>5560</v>
      </c>
      <c r="M5749" s="10">
        <v>5560</v>
      </c>
      <c r="N5749" s="3" t="str">
        <f t="shared" si="712"/>
        <v>4000</v>
      </c>
      <c r="O5749" s="3" t="str">
        <f t="shared" si="713"/>
        <v>734</v>
      </c>
      <c r="P5749" s="3" t="str">
        <f t="shared" si="718"/>
        <v>7</v>
      </c>
      <c r="Q5749" s="11">
        <f>+VLOOKUP(M5749,'Dimension descriptions'!K:M,2,FALSE)</f>
        <v>5500</v>
      </c>
      <c r="R5749" s="33">
        <v>5500</v>
      </c>
      <c r="S5749" s="11" t="str">
        <f>+VLOOKUP(R5749,'Dimension descriptions'!K:M,3)</f>
        <v>PUBLIC EDUCATION CAPITAL OUTLA</v>
      </c>
      <c r="T5749" s="3" t="str">
        <f t="shared" si="719"/>
        <v>Y</v>
      </c>
      <c r="U5749" t="e">
        <f>+VLOOKUP(R5749,'FY21 P13 Allotment memo'!O:O,1,FALSE)</f>
        <v>#N/A</v>
      </c>
      <c r="V5749"/>
      <c r="W5749"/>
      <c r="X5749"/>
      <c r="Y5749"/>
      <c r="Z5749"/>
    </row>
    <row r="5750" spans="1:26">
      <c r="A5750">
        <v>32</v>
      </c>
      <c r="B5750" t="s">
        <v>7463</v>
      </c>
      <c r="C5750" t="s">
        <v>1661</v>
      </c>
      <c r="D5750">
        <v>91</v>
      </c>
      <c r="E5750">
        <v>0</v>
      </c>
      <c r="F5750">
        <v>0</v>
      </c>
      <c r="G5750" s="2">
        <f t="shared" si="714"/>
        <v>0</v>
      </c>
      <c r="H5750" s="3" t="str">
        <f t="shared" si="715"/>
        <v>32</v>
      </c>
      <c r="I5750" s="3" t="str">
        <f t="shared" si="716"/>
        <v>114</v>
      </c>
      <c r="J5750" s="3">
        <v>114</v>
      </c>
      <c r="K5750" s="3" t="str">
        <f>+VLOOKUP(J5750,'Dimension descriptions'!P:R,3,FALSE)</f>
        <v>Logan Early Childhood Center</v>
      </c>
      <c r="L5750" s="3" t="str">
        <f t="shared" si="717"/>
        <v>5500</v>
      </c>
      <c r="M5750" s="10">
        <v>5500</v>
      </c>
      <c r="N5750" s="3" t="str">
        <f t="shared" si="712"/>
        <v>2620</v>
      </c>
      <c r="O5750" s="3" t="str">
        <f t="shared" si="713"/>
        <v>270</v>
      </c>
      <c r="P5750" s="3" t="str">
        <f t="shared" si="718"/>
        <v>2</v>
      </c>
      <c r="Q5750" s="11">
        <f>+VLOOKUP(M5750,'Dimension descriptions'!K:M,2,FALSE)</f>
        <v>5500</v>
      </c>
      <c r="R5750" s="33">
        <v>5500</v>
      </c>
      <c r="S5750" s="11" t="str">
        <f>+VLOOKUP(R5750,'Dimension descriptions'!K:M,3)</f>
        <v>PUBLIC EDUCATION CAPITAL OUTLA</v>
      </c>
      <c r="T5750" s="3" t="str">
        <f t="shared" si="719"/>
        <v>N</v>
      </c>
      <c r="U5750" t="e">
        <f>+VLOOKUP(R5750,'FY21 P13 Allotment memo'!O:O,1,FALSE)</f>
        <v>#N/A</v>
      </c>
      <c r="V5750"/>
      <c r="W5750"/>
      <c r="X5750"/>
      <c r="Y5750"/>
      <c r="Z5750"/>
    </row>
    <row r="5751" spans="1:26">
      <c r="A5751">
        <v>32</v>
      </c>
      <c r="B5751" t="s">
        <v>7464</v>
      </c>
      <c r="C5751" t="s">
        <v>7458</v>
      </c>
      <c r="D5751">
        <v>91</v>
      </c>
      <c r="E5751">
        <v>20898.810000000001</v>
      </c>
      <c r="F5751">
        <v>0</v>
      </c>
      <c r="G5751" s="2">
        <f t="shared" si="714"/>
        <v>20898.810000000001</v>
      </c>
      <c r="H5751" s="3" t="str">
        <f t="shared" si="715"/>
        <v>32</v>
      </c>
      <c r="I5751" s="3" t="str">
        <f t="shared" si="716"/>
        <v>114</v>
      </c>
      <c r="J5751" s="3">
        <v>114</v>
      </c>
      <c r="K5751" s="3" t="str">
        <f>+VLOOKUP(J5751,'Dimension descriptions'!P:R,3,FALSE)</f>
        <v>Logan Early Childhood Center</v>
      </c>
      <c r="L5751" s="3" t="str">
        <f t="shared" si="717"/>
        <v>5500</v>
      </c>
      <c r="M5751" s="10">
        <v>5500</v>
      </c>
      <c r="N5751" s="3" t="str">
        <f t="shared" si="712"/>
        <v>2620</v>
      </c>
      <c r="O5751" s="3" t="str">
        <f t="shared" si="713"/>
        <v>430</v>
      </c>
      <c r="P5751" s="3" t="str">
        <f t="shared" si="718"/>
        <v>4</v>
      </c>
      <c r="Q5751" s="11">
        <f>+VLOOKUP(M5751,'Dimension descriptions'!K:M,2,FALSE)</f>
        <v>5500</v>
      </c>
      <c r="R5751" s="33">
        <v>5500</v>
      </c>
      <c r="S5751" s="11" t="str">
        <f>+VLOOKUP(R5751,'Dimension descriptions'!K:M,3)</f>
        <v>PUBLIC EDUCATION CAPITAL OUTLA</v>
      </c>
      <c r="T5751" s="3" t="str">
        <f t="shared" si="719"/>
        <v>N</v>
      </c>
      <c r="U5751" t="e">
        <f>+VLOOKUP(R5751,'FY21 P13 Allotment memo'!O:O,1,FALSE)</f>
        <v>#N/A</v>
      </c>
      <c r="V5751"/>
      <c r="W5751"/>
      <c r="X5751"/>
      <c r="Y5751"/>
      <c r="Z5751"/>
    </row>
    <row r="5752" spans="1:26">
      <c r="A5752">
        <v>32</v>
      </c>
      <c r="B5752" t="s">
        <v>7465</v>
      </c>
      <c r="C5752" t="s">
        <v>7435</v>
      </c>
      <c r="D5752">
        <v>91</v>
      </c>
      <c r="E5752">
        <v>0</v>
      </c>
      <c r="F5752">
        <v>0</v>
      </c>
      <c r="G5752" s="2">
        <f t="shared" si="714"/>
        <v>0</v>
      </c>
      <c r="H5752" s="3" t="str">
        <f t="shared" si="715"/>
        <v>32</v>
      </c>
      <c r="I5752" s="3" t="str">
        <f t="shared" si="716"/>
        <v>114</v>
      </c>
      <c r="J5752" s="3">
        <v>114</v>
      </c>
      <c r="K5752" s="3" t="str">
        <f>+VLOOKUP(J5752,'Dimension descriptions'!P:R,3,FALSE)</f>
        <v>Logan Early Childhood Center</v>
      </c>
      <c r="L5752" s="3" t="str">
        <f t="shared" si="717"/>
        <v>5500</v>
      </c>
      <c r="M5752" s="10">
        <v>5500</v>
      </c>
      <c r="N5752" s="3" t="str">
        <f t="shared" si="712"/>
        <v>4701</v>
      </c>
      <c r="O5752" s="3" t="str">
        <f t="shared" si="713"/>
        <v>430</v>
      </c>
      <c r="P5752" s="3" t="str">
        <f t="shared" si="718"/>
        <v>4</v>
      </c>
      <c r="Q5752" s="11">
        <f>+VLOOKUP(M5752,'Dimension descriptions'!K:M,2,FALSE)</f>
        <v>5500</v>
      </c>
      <c r="R5752" s="33">
        <v>5500</v>
      </c>
      <c r="S5752" s="11" t="str">
        <f>+VLOOKUP(R5752,'Dimension descriptions'!K:M,3)</f>
        <v>PUBLIC EDUCATION CAPITAL OUTLA</v>
      </c>
      <c r="T5752" s="3" t="str">
        <f t="shared" si="719"/>
        <v>N</v>
      </c>
      <c r="U5752" t="e">
        <f>+VLOOKUP(R5752,'FY21 P13 Allotment memo'!O:O,1,FALSE)</f>
        <v>#N/A</v>
      </c>
      <c r="V5752"/>
      <c r="W5752"/>
      <c r="X5752"/>
      <c r="Y5752"/>
      <c r="Z5752"/>
    </row>
    <row r="5753" spans="1:26">
      <c r="A5753">
        <v>32</v>
      </c>
      <c r="B5753" t="s">
        <v>7466</v>
      </c>
      <c r="C5753" t="s">
        <v>7401</v>
      </c>
      <c r="D5753">
        <v>91</v>
      </c>
      <c r="E5753">
        <v>0</v>
      </c>
      <c r="F5753">
        <v>0</v>
      </c>
      <c r="G5753" s="2">
        <f t="shared" si="714"/>
        <v>0</v>
      </c>
      <c r="H5753" s="3" t="str">
        <f t="shared" si="715"/>
        <v>32</v>
      </c>
      <c r="I5753" s="3" t="str">
        <f t="shared" si="716"/>
        <v>114</v>
      </c>
      <c r="J5753" s="3">
        <v>114</v>
      </c>
      <c r="K5753" s="3" t="str">
        <f>+VLOOKUP(J5753,'Dimension descriptions'!P:R,3,FALSE)</f>
        <v>Logan Early Childhood Center</v>
      </c>
      <c r="L5753" s="3" t="str">
        <f t="shared" si="717"/>
        <v>5534</v>
      </c>
      <c r="M5753" s="10">
        <v>5534</v>
      </c>
      <c r="N5753" s="3" t="str">
        <f t="shared" si="712"/>
        <v>4000</v>
      </c>
      <c r="O5753" s="3" t="str">
        <f t="shared" si="713"/>
        <v>734</v>
      </c>
      <c r="P5753" s="3" t="str">
        <f t="shared" si="718"/>
        <v>7</v>
      </c>
      <c r="Q5753" s="11">
        <f>+VLOOKUP(M5753,'Dimension descriptions'!K:M,2,FALSE)</f>
        <v>5534</v>
      </c>
      <c r="R5753" s="33">
        <v>5534</v>
      </c>
      <c r="S5753" s="11" t="str">
        <f>+VLOOKUP(R5753,'Dimension descriptions'!K:M,3)</f>
        <v>SB 214 CRITICAL AID (1992)</v>
      </c>
      <c r="T5753" s="3" t="str">
        <f t="shared" si="719"/>
        <v>N</v>
      </c>
      <c r="U5753" t="e">
        <f>+VLOOKUP(R5753,'FY21 P13 Allotment memo'!O:O,1,FALSE)</f>
        <v>#N/A</v>
      </c>
      <c r="V5753"/>
      <c r="W5753"/>
      <c r="X5753"/>
      <c r="Y5753"/>
      <c r="Z5753"/>
    </row>
    <row r="5754" spans="1:26">
      <c r="A5754">
        <v>32</v>
      </c>
      <c r="B5754" t="s">
        <v>7467</v>
      </c>
      <c r="C5754" t="s">
        <v>2895</v>
      </c>
      <c r="D5754">
        <v>91</v>
      </c>
      <c r="E5754">
        <v>0</v>
      </c>
      <c r="F5754">
        <v>0</v>
      </c>
      <c r="G5754" s="2">
        <f t="shared" si="714"/>
        <v>0</v>
      </c>
      <c r="H5754" s="3" t="str">
        <f t="shared" si="715"/>
        <v>32</v>
      </c>
      <c r="I5754" s="3" t="str">
        <f t="shared" si="716"/>
        <v>114</v>
      </c>
      <c r="J5754" s="3">
        <v>114</v>
      </c>
      <c r="K5754" s="3" t="str">
        <f>+VLOOKUP(J5754,'Dimension descriptions'!P:R,3,FALSE)</f>
        <v>Logan Early Childhood Center</v>
      </c>
      <c r="L5754" s="3" t="str">
        <f t="shared" si="717"/>
        <v>5560</v>
      </c>
      <c r="M5754" s="10">
        <v>5560</v>
      </c>
      <c r="N5754" s="3" t="str">
        <f t="shared" si="712"/>
        <v>4000</v>
      </c>
      <c r="O5754" s="3" t="str">
        <f t="shared" si="713"/>
        <v>730</v>
      </c>
      <c r="P5754" s="3" t="str">
        <f t="shared" si="718"/>
        <v>7</v>
      </c>
      <c r="Q5754" s="11">
        <f>+VLOOKUP(M5754,'Dimension descriptions'!K:M,2,FALSE)</f>
        <v>5500</v>
      </c>
      <c r="R5754" s="33">
        <v>5500</v>
      </c>
      <c r="S5754" s="11" t="str">
        <f>+VLOOKUP(R5754,'Dimension descriptions'!K:M,3)</f>
        <v>PUBLIC EDUCATION CAPITAL OUTLA</v>
      </c>
      <c r="T5754" s="3" t="str">
        <f t="shared" si="719"/>
        <v>Y</v>
      </c>
      <c r="U5754" t="e">
        <f>+VLOOKUP(R5754,'FY21 P13 Allotment memo'!O:O,1,FALSE)</f>
        <v>#N/A</v>
      </c>
      <c r="V5754"/>
      <c r="W5754"/>
      <c r="X5754"/>
      <c r="Y5754"/>
      <c r="Z5754"/>
    </row>
    <row r="5755" spans="1:26">
      <c r="A5755">
        <v>32</v>
      </c>
      <c r="B5755" t="s">
        <v>7468</v>
      </c>
      <c r="C5755" t="s">
        <v>5951</v>
      </c>
      <c r="D5755">
        <v>91</v>
      </c>
      <c r="E5755">
        <v>0</v>
      </c>
      <c r="F5755">
        <v>0</v>
      </c>
      <c r="G5755" s="2">
        <f t="shared" si="714"/>
        <v>0</v>
      </c>
      <c r="H5755" s="3" t="str">
        <f t="shared" si="715"/>
        <v>32</v>
      </c>
      <c r="I5755" s="3" t="str">
        <f t="shared" si="716"/>
        <v>114</v>
      </c>
      <c r="J5755" s="3">
        <v>114</v>
      </c>
      <c r="K5755" s="3" t="str">
        <f>+VLOOKUP(J5755,'Dimension descriptions'!P:R,3,FALSE)</f>
        <v>Logan Early Childhood Center</v>
      </c>
      <c r="L5755" s="3" t="str">
        <f t="shared" si="717"/>
        <v>5560</v>
      </c>
      <c r="M5755" s="10">
        <v>5560</v>
      </c>
      <c r="N5755" s="3" t="str">
        <f t="shared" si="712"/>
        <v>4000</v>
      </c>
      <c r="O5755" s="3" t="str">
        <f t="shared" si="713"/>
        <v>734</v>
      </c>
      <c r="P5755" s="3" t="str">
        <f t="shared" si="718"/>
        <v>7</v>
      </c>
      <c r="Q5755" s="11">
        <f>+VLOOKUP(M5755,'Dimension descriptions'!K:M,2,FALSE)</f>
        <v>5500</v>
      </c>
      <c r="R5755" s="33">
        <v>5500</v>
      </c>
      <c r="S5755" s="11" t="str">
        <f>+VLOOKUP(R5755,'Dimension descriptions'!K:M,3)</f>
        <v>PUBLIC EDUCATION CAPITAL OUTLA</v>
      </c>
      <c r="T5755" s="3" t="str">
        <f t="shared" si="719"/>
        <v>Y</v>
      </c>
      <c r="U5755" t="e">
        <f>+VLOOKUP(R5755,'FY21 P13 Allotment memo'!O:O,1,FALSE)</f>
        <v>#N/A</v>
      </c>
      <c r="V5755"/>
      <c r="W5755"/>
      <c r="X5755"/>
      <c r="Y5755"/>
      <c r="Z5755"/>
    </row>
    <row r="5756" spans="1:26">
      <c r="A5756">
        <v>32</v>
      </c>
      <c r="B5756" t="s">
        <v>7469</v>
      </c>
      <c r="C5756" t="s">
        <v>365</v>
      </c>
      <c r="D5756">
        <v>91</v>
      </c>
      <c r="E5756">
        <v>0</v>
      </c>
      <c r="F5756">
        <v>0</v>
      </c>
      <c r="G5756" s="2">
        <f t="shared" si="714"/>
        <v>0</v>
      </c>
      <c r="H5756" s="3" t="str">
        <f t="shared" si="715"/>
        <v>32</v>
      </c>
      <c r="I5756" s="3" t="str">
        <f t="shared" si="716"/>
        <v>114</v>
      </c>
      <c r="J5756" s="3">
        <v>114</v>
      </c>
      <c r="K5756" s="3" t="str">
        <f>+VLOOKUP(J5756,'Dimension descriptions'!P:R,3,FALSE)</f>
        <v>Logan Early Childhood Center</v>
      </c>
      <c r="L5756" s="3" t="str">
        <f t="shared" si="717"/>
        <v>5599</v>
      </c>
      <c r="M5756" s="10">
        <v>5599</v>
      </c>
      <c r="N5756" s="3" t="str">
        <f t="shared" si="712"/>
        <v>4000</v>
      </c>
      <c r="O5756" s="3" t="str">
        <f t="shared" si="713"/>
        <v>710</v>
      </c>
      <c r="P5756" s="3" t="str">
        <f t="shared" si="718"/>
        <v>7</v>
      </c>
      <c r="Q5756" s="11">
        <f>+VLOOKUP(M5756,'Dimension descriptions'!K:M,2,FALSE)</f>
        <v>5500</v>
      </c>
      <c r="R5756" s="33">
        <v>5500</v>
      </c>
      <c r="S5756" s="11" t="str">
        <f>+VLOOKUP(R5756,'Dimension descriptions'!K:M,3)</f>
        <v>PUBLIC EDUCATION CAPITAL OUTLA</v>
      </c>
      <c r="T5756" s="3" t="str">
        <f t="shared" si="719"/>
        <v>Y</v>
      </c>
      <c r="U5756" t="e">
        <f>+VLOOKUP(R5756,'FY21 P13 Allotment memo'!O:O,1,FALSE)</f>
        <v>#N/A</v>
      </c>
      <c r="V5756"/>
      <c r="W5756"/>
      <c r="X5756"/>
      <c r="Y5756"/>
      <c r="Z5756"/>
    </row>
    <row r="5757" spans="1:26">
      <c r="A5757">
        <v>32</v>
      </c>
      <c r="B5757" t="s">
        <v>7470</v>
      </c>
      <c r="C5757" t="s">
        <v>7409</v>
      </c>
      <c r="D5757">
        <v>91</v>
      </c>
      <c r="E5757">
        <v>0</v>
      </c>
      <c r="F5757">
        <v>0</v>
      </c>
      <c r="G5757" s="2">
        <f t="shared" si="714"/>
        <v>0</v>
      </c>
      <c r="H5757" s="3" t="str">
        <f t="shared" si="715"/>
        <v>32</v>
      </c>
      <c r="I5757" s="3" t="str">
        <f t="shared" si="716"/>
        <v>114</v>
      </c>
      <c r="J5757" s="3">
        <v>114</v>
      </c>
      <c r="K5757" s="3" t="str">
        <f>+VLOOKUP(J5757,'Dimension descriptions'!P:R,3,FALSE)</f>
        <v>Logan Early Childhood Center</v>
      </c>
      <c r="L5757" s="3" t="str">
        <f t="shared" si="717"/>
        <v>5599</v>
      </c>
      <c r="M5757" s="10">
        <v>5599</v>
      </c>
      <c r="N5757" s="3" t="str">
        <f t="shared" si="712"/>
        <v>4000</v>
      </c>
      <c r="O5757" s="3" t="str">
        <f t="shared" si="713"/>
        <v>733</v>
      </c>
      <c r="P5757" s="3" t="str">
        <f t="shared" si="718"/>
        <v>7</v>
      </c>
      <c r="Q5757" s="11">
        <f>+VLOOKUP(M5757,'Dimension descriptions'!K:M,2,FALSE)</f>
        <v>5500</v>
      </c>
      <c r="R5757" s="33">
        <v>5500</v>
      </c>
      <c r="S5757" s="11" t="str">
        <f>+VLOOKUP(R5757,'Dimension descriptions'!K:M,3)</f>
        <v>PUBLIC EDUCATION CAPITAL OUTLA</v>
      </c>
      <c r="T5757" s="3" t="str">
        <f t="shared" si="719"/>
        <v>Y</v>
      </c>
      <c r="U5757" t="e">
        <f>+VLOOKUP(R5757,'FY21 P13 Allotment memo'!O:O,1,FALSE)</f>
        <v>#N/A</v>
      </c>
      <c r="V5757"/>
      <c r="W5757"/>
      <c r="X5757"/>
      <c r="Y5757"/>
      <c r="Z5757"/>
    </row>
    <row r="5758" spans="1:26">
      <c r="A5758">
        <v>32</v>
      </c>
      <c r="B5758" t="s">
        <v>7471</v>
      </c>
      <c r="C5758" t="s">
        <v>7411</v>
      </c>
      <c r="D5758">
        <v>91</v>
      </c>
      <c r="E5758">
        <v>0</v>
      </c>
      <c r="F5758">
        <v>0</v>
      </c>
      <c r="G5758" s="2">
        <f t="shared" si="714"/>
        <v>0</v>
      </c>
      <c r="H5758" s="3" t="str">
        <f t="shared" si="715"/>
        <v>32</v>
      </c>
      <c r="I5758" s="3" t="str">
        <f t="shared" si="716"/>
        <v>114</v>
      </c>
      <c r="J5758" s="3">
        <v>114</v>
      </c>
      <c r="K5758" s="3" t="str">
        <f>+VLOOKUP(J5758,'Dimension descriptions'!P:R,3,FALSE)</f>
        <v>Logan Early Childhood Center</v>
      </c>
      <c r="L5758" s="3" t="str">
        <f t="shared" si="717"/>
        <v>5599</v>
      </c>
      <c r="M5758" s="10">
        <v>5599</v>
      </c>
      <c r="N5758" s="3" t="str">
        <f t="shared" si="712"/>
        <v>4000</v>
      </c>
      <c r="O5758" s="3" t="str">
        <f t="shared" si="713"/>
        <v>739</v>
      </c>
      <c r="P5758" s="3" t="str">
        <f t="shared" si="718"/>
        <v>7</v>
      </c>
      <c r="Q5758" s="11">
        <f>+VLOOKUP(M5758,'Dimension descriptions'!K:M,2,FALSE)</f>
        <v>5500</v>
      </c>
      <c r="R5758" s="33">
        <v>5500</v>
      </c>
      <c r="S5758" s="11" t="str">
        <f>+VLOOKUP(R5758,'Dimension descriptions'!K:M,3)</f>
        <v>PUBLIC EDUCATION CAPITAL OUTLA</v>
      </c>
      <c r="T5758" s="3" t="str">
        <f t="shared" si="719"/>
        <v>Y</v>
      </c>
      <c r="U5758" t="e">
        <f>+VLOOKUP(R5758,'FY21 P13 Allotment memo'!O:O,1,FALSE)</f>
        <v>#N/A</v>
      </c>
      <c r="V5758"/>
      <c r="W5758"/>
      <c r="X5758"/>
      <c r="Y5758"/>
      <c r="Z5758"/>
    </row>
    <row r="5759" spans="1:26">
      <c r="A5759">
        <v>32</v>
      </c>
      <c r="B5759" t="s">
        <v>7472</v>
      </c>
      <c r="C5759" t="s">
        <v>7473</v>
      </c>
      <c r="D5759">
        <v>91</v>
      </c>
      <c r="E5759">
        <v>0</v>
      </c>
      <c r="F5759">
        <v>0</v>
      </c>
      <c r="G5759" s="2">
        <f t="shared" si="714"/>
        <v>0</v>
      </c>
      <c r="H5759" s="3" t="str">
        <f t="shared" si="715"/>
        <v>32</v>
      </c>
      <c r="I5759" s="3" t="str">
        <f t="shared" si="716"/>
        <v>114</v>
      </c>
      <c r="J5759" s="3">
        <v>114</v>
      </c>
      <c r="K5759" s="3" t="str">
        <f>+VLOOKUP(J5759,'Dimension descriptions'!P:R,3,FALSE)</f>
        <v>Logan Early Childhood Center</v>
      </c>
      <c r="L5759" s="3" t="str">
        <f t="shared" si="717"/>
        <v>5599</v>
      </c>
      <c r="M5759" s="10">
        <v>5599</v>
      </c>
      <c r="N5759" s="3" t="str">
        <f t="shared" si="712"/>
        <v>4100</v>
      </c>
      <c r="O5759" s="3" t="str">
        <f t="shared" si="713"/>
        <v>711</v>
      </c>
      <c r="P5759" s="3" t="str">
        <f t="shared" si="718"/>
        <v>7</v>
      </c>
      <c r="Q5759" s="11">
        <f>+VLOOKUP(M5759,'Dimension descriptions'!K:M,2,FALSE)</f>
        <v>5500</v>
      </c>
      <c r="R5759" s="33">
        <v>5500</v>
      </c>
      <c r="S5759" s="11" t="str">
        <f>+VLOOKUP(R5759,'Dimension descriptions'!K:M,3)</f>
        <v>PUBLIC EDUCATION CAPITAL OUTLA</v>
      </c>
      <c r="T5759" s="3" t="str">
        <f t="shared" si="719"/>
        <v>Y</v>
      </c>
      <c r="U5759" t="e">
        <f>+VLOOKUP(R5759,'FY21 P13 Allotment memo'!O:O,1,FALSE)</f>
        <v>#N/A</v>
      </c>
      <c r="V5759"/>
      <c r="W5759"/>
      <c r="X5759"/>
      <c r="Y5759"/>
      <c r="Z5759"/>
    </row>
    <row r="5760" spans="1:26">
      <c r="A5760">
        <v>32</v>
      </c>
      <c r="B5760" t="s">
        <v>7474</v>
      </c>
      <c r="C5760" t="s">
        <v>7475</v>
      </c>
      <c r="D5760">
        <v>91</v>
      </c>
      <c r="E5760">
        <v>25293.200000000001</v>
      </c>
      <c r="F5760">
        <v>0</v>
      </c>
      <c r="G5760" s="2">
        <f t="shared" si="714"/>
        <v>25293.200000000001</v>
      </c>
      <c r="H5760" s="3" t="str">
        <f t="shared" si="715"/>
        <v>32</v>
      </c>
      <c r="I5760" s="3" t="str">
        <f t="shared" si="716"/>
        <v>114</v>
      </c>
      <c r="J5760" s="3">
        <v>114</v>
      </c>
      <c r="K5760" s="3" t="str">
        <f>+VLOOKUP(J5760,'Dimension descriptions'!P:R,3,FALSE)</f>
        <v>Logan Early Childhood Center</v>
      </c>
      <c r="L5760" s="3" t="str">
        <f t="shared" si="717"/>
        <v>5599</v>
      </c>
      <c r="M5760" s="10">
        <v>5599</v>
      </c>
      <c r="N5760" s="3" t="str">
        <f t="shared" si="712"/>
        <v>4500</v>
      </c>
      <c r="O5760" s="3" t="str">
        <f t="shared" si="713"/>
        <v>300</v>
      </c>
      <c r="P5760" s="3" t="str">
        <f t="shared" si="718"/>
        <v>3</v>
      </c>
      <c r="Q5760" s="11">
        <f>+VLOOKUP(M5760,'Dimension descriptions'!K:M,2,FALSE)</f>
        <v>5500</v>
      </c>
      <c r="R5760" s="33">
        <v>5500</v>
      </c>
      <c r="S5760" s="11" t="str">
        <f>+VLOOKUP(R5760,'Dimension descriptions'!K:M,3)</f>
        <v>PUBLIC EDUCATION CAPITAL OUTLA</v>
      </c>
      <c r="T5760" s="3" t="str">
        <f t="shared" si="719"/>
        <v>Y</v>
      </c>
      <c r="U5760" t="e">
        <f>+VLOOKUP(R5760,'FY21 P13 Allotment memo'!O:O,1,FALSE)</f>
        <v>#N/A</v>
      </c>
      <c r="V5760"/>
      <c r="W5760"/>
      <c r="X5760"/>
      <c r="Y5760"/>
      <c r="Z5760"/>
    </row>
    <row r="5761" spans="1:26">
      <c r="A5761">
        <v>32</v>
      </c>
      <c r="B5761" t="s">
        <v>7476</v>
      </c>
      <c r="C5761" t="s">
        <v>7477</v>
      </c>
      <c r="D5761">
        <v>91</v>
      </c>
      <c r="E5761">
        <v>0</v>
      </c>
      <c r="F5761">
        <v>0</v>
      </c>
      <c r="G5761" s="2">
        <f t="shared" si="714"/>
        <v>0</v>
      </c>
      <c r="H5761" s="3" t="str">
        <f t="shared" si="715"/>
        <v>32</v>
      </c>
      <c r="I5761" s="3" t="str">
        <f t="shared" si="716"/>
        <v>114</v>
      </c>
      <c r="J5761" s="3">
        <v>114</v>
      </c>
      <c r="K5761" s="3" t="str">
        <f>+VLOOKUP(J5761,'Dimension descriptions'!P:R,3,FALSE)</f>
        <v>Logan Early Childhood Center</v>
      </c>
      <c r="L5761" s="3" t="str">
        <f t="shared" si="717"/>
        <v>5599</v>
      </c>
      <c r="M5761" s="10">
        <v>5599</v>
      </c>
      <c r="N5761" s="3" t="str">
        <f t="shared" si="712"/>
        <v>4500</v>
      </c>
      <c r="O5761" s="3" t="str">
        <f t="shared" si="713"/>
        <v>451</v>
      </c>
      <c r="P5761" s="3" t="str">
        <f t="shared" si="718"/>
        <v>4</v>
      </c>
      <c r="Q5761" s="11">
        <f>+VLOOKUP(M5761,'Dimension descriptions'!K:M,2,FALSE)</f>
        <v>5500</v>
      </c>
      <c r="R5761" s="33">
        <v>5500</v>
      </c>
      <c r="S5761" s="11" t="str">
        <f>+VLOOKUP(R5761,'Dimension descriptions'!K:M,3)</f>
        <v>PUBLIC EDUCATION CAPITAL OUTLA</v>
      </c>
      <c r="T5761" s="3" t="str">
        <f t="shared" si="719"/>
        <v>Y</v>
      </c>
      <c r="U5761" t="e">
        <f>+VLOOKUP(R5761,'FY21 P13 Allotment memo'!O:O,1,FALSE)</f>
        <v>#N/A</v>
      </c>
      <c r="V5761"/>
      <c r="W5761"/>
      <c r="X5761"/>
      <c r="Y5761"/>
      <c r="Z5761"/>
    </row>
    <row r="5762" spans="1:26">
      <c r="A5762">
        <v>32</v>
      </c>
      <c r="B5762" t="s">
        <v>7478</v>
      </c>
      <c r="C5762" t="s">
        <v>7479</v>
      </c>
      <c r="D5762">
        <v>91</v>
      </c>
      <c r="E5762">
        <v>0</v>
      </c>
      <c r="F5762">
        <v>0</v>
      </c>
      <c r="G5762" s="2">
        <f t="shared" si="714"/>
        <v>0</v>
      </c>
      <c r="H5762" s="3" t="str">
        <f t="shared" si="715"/>
        <v>32</v>
      </c>
      <c r="I5762" s="3" t="str">
        <f t="shared" si="716"/>
        <v>114</v>
      </c>
      <c r="J5762" s="3">
        <v>114</v>
      </c>
      <c r="K5762" s="3" t="str">
        <f>+VLOOKUP(J5762,'Dimension descriptions'!P:R,3,FALSE)</f>
        <v>Logan Early Childhood Center</v>
      </c>
      <c r="L5762" s="3" t="str">
        <f t="shared" si="717"/>
        <v>5599</v>
      </c>
      <c r="M5762" s="10">
        <v>5599</v>
      </c>
      <c r="N5762" s="3" t="str">
        <f t="shared" si="712"/>
        <v>4500</v>
      </c>
      <c r="O5762" s="3" t="str">
        <f t="shared" si="713"/>
        <v>733</v>
      </c>
      <c r="P5762" s="3" t="str">
        <f t="shared" si="718"/>
        <v>7</v>
      </c>
      <c r="Q5762" s="11">
        <f>+VLOOKUP(M5762,'Dimension descriptions'!K:M,2,FALSE)</f>
        <v>5500</v>
      </c>
      <c r="R5762" s="33">
        <v>5500</v>
      </c>
      <c r="S5762" s="11" t="str">
        <f>+VLOOKUP(R5762,'Dimension descriptions'!K:M,3)</f>
        <v>PUBLIC EDUCATION CAPITAL OUTLA</v>
      </c>
      <c r="T5762" s="3" t="str">
        <f t="shared" si="719"/>
        <v>Y</v>
      </c>
      <c r="U5762" t="e">
        <f>+VLOOKUP(R5762,'FY21 P13 Allotment memo'!O:O,1,FALSE)</f>
        <v>#N/A</v>
      </c>
      <c r="V5762"/>
      <c r="W5762"/>
      <c r="X5762"/>
      <c r="Y5762"/>
      <c r="Z5762"/>
    </row>
    <row r="5763" spans="1:26">
      <c r="A5763">
        <v>32</v>
      </c>
      <c r="B5763" t="s">
        <v>7480</v>
      </c>
      <c r="C5763" t="s">
        <v>1661</v>
      </c>
      <c r="D5763">
        <v>91</v>
      </c>
      <c r="E5763">
        <v>0</v>
      </c>
      <c r="F5763">
        <v>0</v>
      </c>
      <c r="G5763" s="2">
        <f t="shared" si="714"/>
        <v>0</v>
      </c>
      <c r="H5763" s="3" t="str">
        <f t="shared" si="715"/>
        <v>32</v>
      </c>
      <c r="I5763" s="3" t="str">
        <f t="shared" si="716"/>
        <v>116</v>
      </c>
      <c r="J5763" s="3">
        <v>116</v>
      </c>
      <c r="K5763" s="3" t="str">
        <f>+VLOOKUP(J5763,'Dimension descriptions'!P:R,3,FALSE)</f>
        <v>Wilson Elementary</v>
      </c>
      <c r="L5763" s="3" t="str">
        <f t="shared" si="717"/>
        <v>5500</v>
      </c>
      <c r="M5763" s="10">
        <v>5500</v>
      </c>
      <c r="N5763" s="3" t="str">
        <f t="shared" si="712"/>
        <v>2620</v>
      </c>
      <c r="O5763" s="3" t="str">
        <f t="shared" si="713"/>
        <v>270</v>
      </c>
      <c r="P5763" s="3" t="str">
        <f t="shared" si="718"/>
        <v>2</v>
      </c>
      <c r="Q5763" s="11">
        <f>+VLOOKUP(M5763,'Dimension descriptions'!K:M,2,FALSE)</f>
        <v>5500</v>
      </c>
      <c r="R5763" s="33">
        <v>5500</v>
      </c>
      <c r="S5763" s="11" t="str">
        <f>+VLOOKUP(R5763,'Dimension descriptions'!K:M,3)</f>
        <v>PUBLIC EDUCATION CAPITAL OUTLA</v>
      </c>
      <c r="T5763" s="3" t="str">
        <f t="shared" si="719"/>
        <v>N</v>
      </c>
      <c r="U5763" t="e">
        <f>+VLOOKUP(R5763,'FY21 P13 Allotment memo'!O:O,1,FALSE)</f>
        <v>#N/A</v>
      </c>
      <c r="V5763"/>
      <c r="W5763"/>
      <c r="X5763"/>
      <c r="Y5763"/>
      <c r="Z5763"/>
    </row>
    <row r="5764" spans="1:26">
      <c r="A5764">
        <v>32</v>
      </c>
      <c r="B5764" t="s">
        <v>7481</v>
      </c>
      <c r="C5764" t="s">
        <v>7482</v>
      </c>
      <c r="D5764">
        <v>91</v>
      </c>
      <c r="E5764">
        <v>89530.3</v>
      </c>
      <c r="F5764">
        <v>0</v>
      </c>
      <c r="G5764" s="2">
        <f t="shared" si="714"/>
        <v>89530.3</v>
      </c>
      <c r="H5764" s="3" t="str">
        <f t="shared" si="715"/>
        <v>32</v>
      </c>
      <c r="I5764" s="3" t="str">
        <f t="shared" si="716"/>
        <v>116</v>
      </c>
      <c r="J5764" s="3">
        <v>116</v>
      </c>
      <c r="K5764" s="3" t="str">
        <f>+VLOOKUP(J5764,'Dimension descriptions'!P:R,3,FALSE)</f>
        <v>Wilson Elementary</v>
      </c>
      <c r="L5764" s="3" t="str">
        <f t="shared" si="717"/>
        <v>5500</v>
      </c>
      <c r="M5764" s="10">
        <v>5500</v>
      </c>
      <c r="N5764" s="3" t="str">
        <f t="shared" si="712"/>
        <v>2620</v>
      </c>
      <c r="O5764" s="3" t="str">
        <f t="shared" si="713"/>
        <v>430</v>
      </c>
      <c r="P5764" s="3" t="str">
        <f t="shared" si="718"/>
        <v>4</v>
      </c>
      <c r="Q5764" s="11">
        <f>+VLOOKUP(M5764,'Dimension descriptions'!K:M,2,FALSE)</f>
        <v>5500</v>
      </c>
      <c r="R5764" s="33">
        <v>5500</v>
      </c>
      <c r="S5764" s="11" t="str">
        <f>+VLOOKUP(R5764,'Dimension descriptions'!K:M,3)</f>
        <v>PUBLIC EDUCATION CAPITAL OUTLA</v>
      </c>
      <c r="T5764" s="3" t="str">
        <f t="shared" si="719"/>
        <v>N</v>
      </c>
      <c r="U5764" t="e">
        <f>+VLOOKUP(R5764,'FY21 P13 Allotment memo'!O:O,1,FALSE)</f>
        <v>#N/A</v>
      </c>
      <c r="V5764"/>
      <c r="W5764"/>
      <c r="X5764"/>
      <c r="Y5764"/>
      <c r="Z5764"/>
    </row>
    <row r="5765" spans="1:26">
      <c r="A5765">
        <v>32</v>
      </c>
      <c r="B5765" t="s">
        <v>7483</v>
      </c>
      <c r="C5765" t="s">
        <v>7389</v>
      </c>
      <c r="D5765">
        <v>91</v>
      </c>
      <c r="E5765">
        <v>0</v>
      </c>
      <c r="F5765">
        <v>0</v>
      </c>
      <c r="G5765" s="2">
        <f t="shared" si="714"/>
        <v>0</v>
      </c>
      <c r="H5765" s="3" t="str">
        <f t="shared" si="715"/>
        <v>32</v>
      </c>
      <c r="I5765" s="3" t="str">
        <f t="shared" si="716"/>
        <v>116</v>
      </c>
      <c r="J5765" s="3">
        <v>116</v>
      </c>
      <c r="K5765" s="3" t="str">
        <f>+VLOOKUP(J5765,'Dimension descriptions'!P:R,3,FALSE)</f>
        <v>Wilson Elementary</v>
      </c>
      <c r="L5765" s="3" t="str">
        <f t="shared" si="717"/>
        <v>5500</v>
      </c>
      <c r="M5765" s="10">
        <v>5500</v>
      </c>
      <c r="N5765" s="3" t="str">
        <f t="shared" si="712"/>
        <v>4000</v>
      </c>
      <c r="O5765" s="3" t="str">
        <f t="shared" si="713"/>
        <v>720</v>
      </c>
      <c r="P5765" s="3" t="str">
        <f t="shared" si="718"/>
        <v>7</v>
      </c>
      <c r="Q5765" s="11">
        <f>+VLOOKUP(M5765,'Dimension descriptions'!K:M,2,FALSE)</f>
        <v>5500</v>
      </c>
      <c r="R5765" s="33">
        <v>5500</v>
      </c>
      <c r="S5765" s="11" t="str">
        <f>+VLOOKUP(R5765,'Dimension descriptions'!K:M,3)</f>
        <v>PUBLIC EDUCATION CAPITAL OUTLA</v>
      </c>
      <c r="T5765" s="3" t="str">
        <f t="shared" si="719"/>
        <v>N</v>
      </c>
      <c r="U5765" t="e">
        <f>+VLOOKUP(R5765,'FY21 P13 Allotment memo'!O:O,1,FALSE)</f>
        <v>#N/A</v>
      </c>
      <c r="V5765"/>
      <c r="W5765"/>
      <c r="X5765"/>
      <c r="Y5765"/>
      <c r="Z5765"/>
    </row>
    <row r="5766" spans="1:26">
      <c r="A5766">
        <v>32</v>
      </c>
      <c r="B5766" t="s">
        <v>7484</v>
      </c>
      <c r="C5766" t="s">
        <v>7391</v>
      </c>
      <c r="D5766">
        <v>91</v>
      </c>
      <c r="E5766">
        <v>0</v>
      </c>
      <c r="F5766">
        <v>0</v>
      </c>
      <c r="G5766" s="2">
        <f t="shared" si="714"/>
        <v>0</v>
      </c>
      <c r="H5766" s="3" t="str">
        <f t="shared" si="715"/>
        <v>32</v>
      </c>
      <c r="I5766" s="3" t="str">
        <f t="shared" si="716"/>
        <v>116</v>
      </c>
      <c r="J5766" s="3">
        <v>116</v>
      </c>
      <c r="K5766" s="3" t="str">
        <f>+VLOOKUP(J5766,'Dimension descriptions'!P:R,3,FALSE)</f>
        <v>Wilson Elementary</v>
      </c>
      <c r="L5766" s="3" t="str">
        <f t="shared" si="717"/>
        <v>5500</v>
      </c>
      <c r="M5766" s="10">
        <v>5500</v>
      </c>
      <c r="N5766" s="3" t="str">
        <f t="shared" ref="N5766:N5829" si="720">+MID(B5766,16,4)</f>
        <v>4300</v>
      </c>
      <c r="O5766" s="3" t="str">
        <f t="shared" ref="O5766:O5829" si="721">+RIGHT(B5766,3)</f>
        <v>300</v>
      </c>
      <c r="P5766" s="3" t="str">
        <f t="shared" si="718"/>
        <v>3</v>
      </c>
      <c r="Q5766" s="11">
        <f>+VLOOKUP(M5766,'Dimension descriptions'!K:M,2,FALSE)</f>
        <v>5500</v>
      </c>
      <c r="R5766" s="33">
        <v>5500</v>
      </c>
      <c r="S5766" s="11" t="str">
        <f>+VLOOKUP(R5766,'Dimension descriptions'!K:M,3)</f>
        <v>PUBLIC EDUCATION CAPITAL OUTLA</v>
      </c>
      <c r="T5766" s="3" t="str">
        <f t="shared" si="719"/>
        <v>N</v>
      </c>
      <c r="U5766" t="e">
        <f>+VLOOKUP(R5766,'FY21 P13 Allotment memo'!O:O,1,FALSE)</f>
        <v>#N/A</v>
      </c>
      <c r="V5766"/>
      <c r="W5766"/>
      <c r="X5766"/>
      <c r="Y5766"/>
      <c r="Z5766"/>
    </row>
    <row r="5767" spans="1:26">
      <c r="A5767">
        <v>32</v>
      </c>
      <c r="B5767" t="s">
        <v>7485</v>
      </c>
      <c r="C5767" t="s">
        <v>4645</v>
      </c>
      <c r="D5767">
        <v>91</v>
      </c>
      <c r="E5767">
        <v>0</v>
      </c>
      <c r="F5767">
        <v>0</v>
      </c>
      <c r="G5767" s="2">
        <f t="shared" ref="G5767:G5830" si="722">+E5767-F5767</f>
        <v>0</v>
      </c>
      <c r="H5767" s="3" t="str">
        <f t="shared" ref="H5767:H5830" si="723">+LEFT(B5767,2)</f>
        <v>32</v>
      </c>
      <c r="I5767" s="3" t="str">
        <f t="shared" ref="I5767:I5830" si="724">+MID(B5767,4,3)</f>
        <v>116</v>
      </c>
      <c r="J5767" s="3">
        <v>116</v>
      </c>
      <c r="K5767" s="3" t="str">
        <f>+VLOOKUP(J5767,'Dimension descriptions'!P:R,3,FALSE)</f>
        <v>Wilson Elementary</v>
      </c>
      <c r="L5767" s="3" t="str">
        <f t="shared" ref="L5767:L5830" si="725">+MID(B5767,11,4)</f>
        <v>5500</v>
      </c>
      <c r="M5767" s="10">
        <v>5500</v>
      </c>
      <c r="N5767" s="3" t="str">
        <f t="shared" si="720"/>
        <v>4300</v>
      </c>
      <c r="O5767" s="3" t="str">
        <f t="shared" si="721"/>
        <v>350</v>
      </c>
      <c r="P5767" s="3" t="str">
        <f t="shared" ref="P5767:P5830" si="726">+LEFT(O5767,1)</f>
        <v>3</v>
      </c>
      <c r="Q5767" s="11">
        <f>+VLOOKUP(M5767,'Dimension descriptions'!K:M,2,FALSE)</f>
        <v>5500</v>
      </c>
      <c r="R5767" s="33">
        <v>5500</v>
      </c>
      <c r="S5767" s="11" t="str">
        <f>+VLOOKUP(R5767,'Dimension descriptions'!K:M,3)</f>
        <v>PUBLIC EDUCATION CAPITAL OUTLA</v>
      </c>
      <c r="T5767" s="3" t="str">
        <f t="shared" ref="T5767:T5830" si="727">+IF(Q5767=M5767,"N","Y")</f>
        <v>N</v>
      </c>
      <c r="U5767" t="e">
        <f>+VLOOKUP(R5767,'FY21 P13 Allotment memo'!O:O,1,FALSE)</f>
        <v>#N/A</v>
      </c>
      <c r="V5767"/>
      <c r="W5767"/>
      <c r="X5767"/>
      <c r="Y5767"/>
      <c r="Z5767"/>
    </row>
    <row r="5768" spans="1:26">
      <c r="A5768">
        <v>32</v>
      </c>
      <c r="B5768" t="s">
        <v>7486</v>
      </c>
      <c r="C5768" t="s">
        <v>7435</v>
      </c>
      <c r="D5768">
        <v>91</v>
      </c>
      <c r="E5768">
        <v>0</v>
      </c>
      <c r="F5768">
        <v>0</v>
      </c>
      <c r="G5768" s="2">
        <f t="shared" si="722"/>
        <v>0</v>
      </c>
      <c r="H5768" s="3" t="str">
        <f t="shared" si="723"/>
        <v>32</v>
      </c>
      <c r="I5768" s="3" t="str">
        <f t="shared" si="724"/>
        <v>116</v>
      </c>
      <c r="J5768" s="3">
        <v>116</v>
      </c>
      <c r="K5768" s="3" t="str">
        <f>+VLOOKUP(J5768,'Dimension descriptions'!P:R,3,FALSE)</f>
        <v>Wilson Elementary</v>
      </c>
      <c r="L5768" s="3" t="str">
        <f t="shared" si="725"/>
        <v>5500</v>
      </c>
      <c r="M5768" s="10">
        <v>5500</v>
      </c>
      <c r="N5768" s="3" t="str">
        <f t="shared" si="720"/>
        <v>4701</v>
      </c>
      <c r="O5768" s="3" t="str">
        <f t="shared" si="721"/>
        <v>430</v>
      </c>
      <c r="P5768" s="3" t="str">
        <f t="shared" si="726"/>
        <v>4</v>
      </c>
      <c r="Q5768" s="11">
        <f>+VLOOKUP(M5768,'Dimension descriptions'!K:M,2,FALSE)</f>
        <v>5500</v>
      </c>
      <c r="R5768" s="33">
        <v>5500</v>
      </c>
      <c r="S5768" s="11" t="str">
        <f>+VLOOKUP(R5768,'Dimension descriptions'!K:M,3)</f>
        <v>PUBLIC EDUCATION CAPITAL OUTLA</v>
      </c>
      <c r="T5768" s="3" t="str">
        <f t="shared" si="727"/>
        <v>N</v>
      </c>
      <c r="U5768" t="e">
        <f>+VLOOKUP(R5768,'FY21 P13 Allotment memo'!O:O,1,FALSE)</f>
        <v>#N/A</v>
      </c>
      <c r="V5768"/>
      <c r="W5768"/>
      <c r="X5768"/>
      <c r="Y5768"/>
      <c r="Z5768"/>
    </row>
    <row r="5769" spans="1:26">
      <c r="A5769">
        <v>32</v>
      </c>
      <c r="B5769" t="s">
        <v>7487</v>
      </c>
      <c r="C5769" t="s">
        <v>7401</v>
      </c>
      <c r="D5769">
        <v>91</v>
      </c>
      <c r="E5769">
        <v>0</v>
      </c>
      <c r="F5769">
        <v>0</v>
      </c>
      <c r="G5769" s="2">
        <f t="shared" si="722"/>
        <v>0</v>
      </c>
      <c r="H5769" s="3" t="str">
        <f t="shared" si="723"/>
        <v>32</v>
      </c>
      <c r="I5769" s="3" t="str">
        <f t="shared" si="724"/>
        <v>116</v>
      </c>
      <c r="J5769" s="3">
        <v>116</v>
      </c>
      <c r="K5769" s="3" t="str">
        <f>+VLOOKUP(J5769,'Dimension descriptions'!P:R,3,FALSE)</f>
        <v>Wilson Elementary</v>
      </c>
      <c r="L5769" s="3" t="str">
        <f t="shared" si="725"/>
        <v>5534</v>
      </c>
      <c r="M5769" s="10">
        <v>5534</v>
      </c>
      <c r="N5769" s="3" t="str">
        <f t="shared" si="720"/>
        <v>4000</v>
      </c>
      <c r="O5769" s="3" t="str">
        <f t="shared" si="721"/>
        <v>734</v>
      </c>
      <c r="P5769" s="3" t="str">
        <f t="shared" si="726"/>
        <v>7</v>
      </c>
      <c r="Q5769" s="11">
        <f>+VLOOKUP(M5769,'Dimension descriptions'!K:M,2,FALSE)</f>
        <v>5534</v>
      </c>
      <c r="R5769" s="33">
        <v>5534</v>
      </c>
      <c r="S5769" s="11" t="str">
        <f>+VLOOKUP(R5769,'Dimension descriptions'!K:M,3)</f>
        <v>SB 214 CRITICAL AID (1992)</v>
      </c>
      <c r="T5769" s="3" t="str">
        <f t="shared" si="727"/>
        <v>N</v>
      </c>
      <c r="U5769" t="e">
        <f>+VLOOKUP(R5769,'FY21 P13 Allotment memo'!O:O,1,FALSE)</f>
        <v>#N/A</v>
      </c>
      <c r="V5769"/>
      <c r="W5769"/>
      <c r="X5769"/>
      <c r="Y5769"/>
      <c r="Z5769"/>
    </row>
    <row r="5770" spans="1:26">
      <c r="A5770">
        <v>32</v>
      </c>
      <c r="B5770" t="s">
        <v>7488</v>
      </c>
      <c r="C5770" t="s">
        <v>5493</v>
      </c>
      <c r="D5770">
        <v>91</v>
      </c>
      <c r="E5770">
        <v>0</v>
      </c>
      <c r="F5770">
        <v>115.02</v>
      </c>
      <c r="G5770" s="2">
        <f t="shared" si="722"/>
        <v>-115.02</v>
      </c>
      <c r="H5770" s="3" t="str">
        <f t="shared" si="723"/>
        <v>32</v>
      </c>
      <c r="I5770" s="3" t="str">
        <f t="shared" si="724"/>
        <v>116</v>
      </c>
      <c r="J5770" s="3">
        <v>116</v>
      </c>
      <c r="K5770" s="3" t="str">
        <f>+VLOOKUP(J5770,'Dimension descriptions'!P:R,3,FALSE)</f>
        <v>Wilson Elementary</v>
      </c>
      <c r="L5770" s="3" t="str">
        <f t="shared" si="725"/>
        <v>5560</v>
      </c>
      <c r="M5770" s="10">
        <v>5560</v>
      </c>
      <c r="N5770" s="3" t="str">
        <f t="shared" si="720"/>
        <v>4000</v>
      </c>
      <c r="O5770" s="3" t="str">
        <f t="shared" si="721"/>
        <v>734</v>
      </c>
      <c r="P5770" s="3" t="str">
        <f t="shared" si="726"/>
        <v>7</v>
      </c>
      <c r="Q5770" s="11">
        <f>+VLOOKUP(M5770,'Dimension descriptions'!K:M,2,FALSE)</f>
        <v>5500</v>
      </c>
      <c r="R5770" s="33">
        <v>5500</v>
      </c>
      <c r="S5770" s="11" t="str">
        <f>+VLOOKUP(R5770,'Dimension descriptions'!K:M,3)</f>
        <v>PUBLIC EDUCATION CAPITAL OUTLA</v>
      </c>
      <c r="T5770" s="3" t="str">
        <f t="shared" si="727"/>
        <v>Y</v>
      </c>
      <c r="U5770" t="e">
        <f>+VLOOKUP(R5770,'FY21 P13 Allotment memo'!O:O,1,FALSE)</f>
        <v>#N/A</v>
      </c>
      <c r="V5770"/>
      <c r="W5770"/>
      <c r="X5770"/>
      <c r="Y5770"/>
      <c r="Z5770"/>
    </row>
    <row r="5771" spans="1:26">
      <c r="A5771">
        <v>32</v>
      </c>
      <c r="B5771" t="s">
        <v>7489</v>
      </c>
      <c r="C5771" t="s">
        <v>365</v>
      </c>
      <c r="D5771">
        <v>91</v>
      </c>
      <c r="E5771">
        <v>0</v>
      </c>
      <c r="F5771">
        <v>0</v>
      </c>
      <c r="G5771" s="2">
        <f t="shared" si="722"/>
        <v>0</v>
      </c>
      <c r="H5771" s="3" t="str">
        <f t="shared" si="723"/>
        <v>32</v>
      </c>
      <c r="I5771" s="3" t="str">
        <f t="shared" si="724"/>
        <v>116</v>
      </c>
      <c r="J5771" s="3">
        <v>116</v>
      </c>
      <c r="K5771" s="3" t="str">
        <f>+VLOOKUP(J5771,'Dimension descriptions'!P:R,3,FALSE)</f>
        <v>Wilson Elementary</v>
      </c>
      <c r="L5771" s="3" t="str">
        <f t="shared" si="725"/>
        <v>5599</v>
      </c>
      <c r="M5771" s="10">
        <v>5599</v>
      </c>
      <c r="N5771" s="3" t="str">
        <f t="shared" si="720"/>
        <v>4000</v>
      </c>
      <c r="O5771" s="3" t="str">
        <f t="shared" si="721"/>
        <v>710</v>
      </c>
      <c r="P5771" s="3" t="str">
        <f t="shared" si="726"/>
        <v>7</v>
      </c>
      <c r="Q5771" s="11">
        <f>+VLOOKUP(M5771,'Dimension descriptions'!K:M,2,FALSE)</f>
        <v>5500</v>
      </c>
      <c r="R5771" s="33">
        <v>5500</v>
      </c>
      <c r="S5771" s="11" t="str">
        <f>+VLOOKUP(R5771,'Dimension descriptions'!K:M,3)</f>
        <v>PUBLIC EDUCATION CAPITAL OUTLA</v>
      </c>
      <c r="T5771" s="3" t="str">
        <f t="shared" si="727"/>
        <v>Y</v>
      </c>
      <c r="U5771" t="e">
        <f>+VLOOKUP(R5771,'FY21 P13 Allotment memo'!O:O,1,FALSE)</f>
        <v>#N/A</v>
      </c>
      <c r="V5771"/>
      <c r="W5771"/>
      <c r="X5771"/>
      <c r="Y5771"/>
      <c r="Z5771"/>
    </row>
    <row r="5772" spans="1:26">
      <c r="A5772">
        <v>32</v>
      </c>
      <c r="B5772" t="s">
        <v>7490</v>
      </c>
      <c r="C5772" t="s">
        <v>7409</v>
      </c>
      <c r="D5772">
        <v>91</v>
      </c>
      <c r="E5772">
        <v>2555.73</v>
      </c>
      <c r="F5772">
        <v>0</v>
      </c>
      <c r="G5772" s="2">
        <f t="shared" si="722"/>
        <v>2555.73</v>
      </c>
      <c r="H5772" s="3" t="str">
        <f t="shared" si="723"/>
        <v>32</v>
      </c>
      <c r="I5772" s="3" t="str">
        <f t="shared" si="724"/>
        <v>116</v>
      </c>
      <c r="J5772" s="3">
        <v>116</v>
      </c>
      <c r="K5772" s="3" t="str">
        <f>+VLOOKUP(J5772,'Dimension descriptions'!P:R,3,FALSE)</f>
        <v>Wilson Elementary</v>
      </c>
      <c r="L5772" s="3" t="str">
        <f t="shared" si="725"/>
        <v>5599</v>
      </c>
      <c r="M5772" s="10">
        <v>5599</v>
      </c>
      <c r="N5772" s="3" t="str">
        <f t="shared" si="720"/>
        <v>4000</v>
      </c>
      <c r="O5772" s="3" t="str">
        <f t="shared" si="721"/>
        <v>733</v>
      </c>
      <c r="P5772" s="3" t="str">
        <f t="shared" si="726"/>
        <v>7</v>
      </c>
      <c r="Q5772" s="11">
        <f>+VLOOKUP(M5772,'Dimension descriptions'!K:M,2,FALSE)</f>
        <v>5500</v>
      </c>
      <c r="R5772" s="33">
        <v>5500</v>
      </c>
      <c r="S5772" s="11" t="str">
        <f>+VLOOKUP(R5772,'Dimension descriptions'!K:M,3)</f>
        <v>PUBLIC EDUCATION CAPITAL OUTLA</v>
      </c>
      <c r="T5772" s="3" t="str">
        <f t="shared" si="727"/>
        <v>Y</v>
      </c>
      <c r="U5772" t="e">
        <f>+VLOOKUP(R5772,'FY21 P13 Allotment memo'!O:O,1,FALSE)</f>
        <v>#N/A</v>
      </c>
      <c r="V5772"/>
      <c r="W5772"/>
      <c r="X5772"/>
      <c r="Y5772"/>
      <c r="Z5772"/>
    </row>
    <row r="5773" spans="1:26">
      <c r="A5773">
        <v>32</v>
      </c>
      <c r="B5773" t="s">
        <v>7491</v>
      </c>
      <c r="C5773" t="s">
        <v>7411</v>
      </c>
      <c r="D5773">
        <v>91</v>
      </c>
      <c r="E5773">
        <v>11141.32</v>
      </c>
      <c r="F5773">
        <v>0</v>
      </c>
      <c r="G5773" s="2">
        <f t="shared" si="722"/>
        <v>11141.32</v>
      </c>
      <c r="H5773" s="3" t="str">
        <f t="shared" si="723"/>
        <v>32</v>
      </c>
      <c r="I5773" s="3" t="str">
        <f t="shared" si="724"/>
        <v>116</v>
      </c>
      <c r="J5773" s="3">
        <v>116</v>
      </c>
      <c r="K5773" s="3" t="str">
        <f>+VLOOKUP(J5773,'Dimension descriptions'!P:R,3,FALSE)</f>
        <v>Wilson Elementary</v>
      </c>
      <c r="L5773" s="3" t="str">
        <f t="shared" si="725"/>
        <v>5599</v>
      </c>
      <c r="M5773" s="10">
        <v>5599</v>
      </c>
      <c r="N5773" s="3" t="str">
        <f t="shared" si="720"/>
        <v>4000</v>
      </c>
      <c r="O5773" s="3" t="str">
        <f t="shared" si="721"/>
        <v>739</v>
      </c>
      <c r="P5773" s="3" t="str">
        <f t="shared" si="726"/>
        <v>7</v>
      </c>
      <c r="Q5773" s="11">
        <f>+VLOOKUP(M5773,'Dimension descriptions'!K:M,2,FALSE)</f>
        <v>5500</v>
      </c>
      <c r="R5773" s="33">
        <v>5500</v>
      </c>
      <c r="S5773" s="11" t="str">
        <f>+VLOOKUP(R5773,'Dimension descriptions'!K:M,3)</f>
        <v>PUBLIC EDUCATION CAPITAL OUTLA</v>
      </c>
      <c r="T5773" s="3" t="str">
        <f t="shared" si="727"/>
        <v>Y</v>
      </c>
      <c r="U5773" t="e">
        <f>+VLOOKUP(R5773,'FY21 P13 Allotment memo'!O:O,1,FALSE)</f>
        <v>#N/A</v>
      </c>
      <c r="V5773"/>
      <c r="W5773"/>
      <c r="X5773"/>
      <c r="Y5773"/>
      <c r="Z5773"/>
    </row>
    <row r="5774" spans="1:26">
      <c r="A5774">
        <v>32</v>
      </c>
      <c r="B5774" t="s">
        <v>7492</v>
      </c>
      <c r="C5774" t="s">
        <v>1661</v>
      </c>
      <c r="D5774">
        <v>91</v>
      </c>
      <c r="E5774">
        <v>0</v>
      </c>
      <c r="F5774">
        <v>0</v>
      </c>
      <c r="G5774" s="2">
        <f t="shared" si="722"/>
        <v>0</v>
      </c>
      <c r="H5774" s="3" t="str">
        <f t="shared" si="723"/>
        <v>32</v>
      </c>
      <c r="I5774" s="3" t="str">
        <f t="shared" si="724"/>
        <v>120</v>
      </c>
      <c r="J5774" s="3">
        <v>120</v>
      </c>
      <c r="K5774" s="3" t="str">
        <f>+VLOOKUP(J5774,'Dimension descriptions'!P:R,3,FALSE)</f>
        <v>Woodruff Elementary</v>
      </c>
      <c r="L5774" s="3" t="str">
        <f t="shared" si="725"/>
        <v>5500</v>
      </c>
      <c r="M5774" s="10">
        <v>5500</v>
      </c>
      <c r="N5774" s="3" t="str">
        <f t="shared" si="720"/>
        <v>2620</v>
      </c>
      <c r="O5774" s="3" t="str">
        <f t="shared" si="721"/>
        <v>270</v>
      </c>
      <c r="P5774" s="3" t="str">
        <f t="shared" si="726"/>
        <v>2</v>
      </c>
      <c r="Q5774" s="11">
        <f>+VLOOKUP(M5774,'Dimension descriptions'!K:M,2,FALSE)</f>
        <v>5500</v>
      </c>
      <c r="R5774" s="33">
        <v>5500</v>
      </c>
      <c r="S5774" s="11" t="str">
        <f>+VLOOKUP(R5774,'Dimension descriptions'!K:M,3)</f>
        <v>PUBLIC EDUCATION CAPITAL OUTLA</v>
      </c>
      <c r="T5774" s="3" t="str">
        <f t="shared" si="727"/>
        <v>N</v>
      </c>
      <c r="U5774" t="e">
        <f>+VLOOKUP(R5774,'FY21 P13 Allotment memo'!O:O,1,FALSE)</f>
        <v>#N/A</v>
      </c>
      <c r="V5774"/>
      <c r="W5774"/>
      <c r="X5774"/>
      <c r="Y5774"/>
      <c r="Z5774"/>
    </row>
    <row r="5775" spans="1:26">
      <c r="A5775">
        <v>32</v>
      </c>
      <c r="B5775" t="s">
        <v>7493</v>
      </c>
      <c r="C5775" t="s">
        <v>1665</v>
      </c>
      <c r="D5775">
        <v>91</v>
      </c>
      <c r="E5775">
        <v>27597.05</v>
      </c>
      <c r="F5775">
        <v>0</v>
      </c>
      <c r="G5775" s="2">
        <f t="shared" si="722"/>
        <v>27597.05</v>
      </c>
      <c r="H5775" s="3" t="str">
        <f t="shared" si="723"/>
        <v>32</v>
      </c>
      <c r="I5775" s="3" t="str">
        <f t="shared" si="724"/>
        <v>120</v>
      </c>
      <c r="J5775" s="3">
        <v>120</v>
      </c>
      <c r="K5775" s="3" t="str">
        <f>+VLOOKUP(J5775,'Dimension descriptions'!P:R,3,FALSE)</f>
        <v>Woodruff Elementary</v>
      </c>
      <c r="L5775" s="3" t="str">
        <f t="shared" si="725"/>
        <v>5500</v>
      </c>
      <c r="M5775" s="10">
        <v>5500</v>
      </c>
      <c r="N5775" s="3" t="str">
        <f t="shared" si="720"/>
        <v>2620</v>
      </c>
      <c r="O5775" s="3" t="str">
        <f t="shared" si="721"/>
        <v>430</v>
      </c>
      <c r="P5775" s="3" t="str">
        <f t="shared" si="726"/>
        <v>4</v>
      </c>
      <c r="Q5775" s="11">
        <f>+VLOOKUP(M5775,'Dimension descriptions'!K:M,2,FALSE)</f>
        <v>5500</v>
      </c>
      <c r="R5775" s="33">
        <v>5500</v>
      </c>
      <c r="S5775" s="11" t="str">
        <f>+VLOOKUP(R5775,'Dimension descriptions'!K:M,3)</f>
        <v>PUBLIC EDUCATION CAPITAL OUTLA</v>
      </c>
      <c r="T5775" s="3" t="str">
        <f t="shared" si="727"/>
        <v>N</v>
      </c>
      <c r="U5775" t="e">
        <f>+VLOOKUP(R5775,'FY21 P13 Allotment memo'!O:O,1,FALSE)</f>
        <v>#N/A</v>
      </c>
      <c r="V5775"/>
      <c r="W5775"/>
      <c r="X5775"/>
      <c r="Y5775"/>
      <c r="Z5775"/>
    </row>
    <row r="5776" spans="1:26">
      <c r="A5776">
        <v>32</v>
      </c>
      <c r="B5776" t="s">
        <v>7494</v>
      </c>
      <c r="C5776" t="s">
        <v>7389</v>
      </c>
      <c r="D5776">
        <v>91</v>
      </c>
      <c r="E5776">
        <v>0</v>
      </c>
      <c r="F5776">
        <v>0</v>
      </c>
      <c r="G5776" s="2">
        <f t="shared" si="722"/>
        <v>0</v>
      </c>
      <c r="H5776" s="3" t="str">
        <f t="shared" si="723"/>
        <v>32</v>
      </c>
      <c r="I5776" s="3" t="str">
        <f t="shared" si="724"/>
        <v>120</v>
      </c>
      <c r="J5776" s="3">
        <v>120</v>
      </c>
      <c r="K5776" s="3" t="str">
        <f>+VLOOKUP(J5776,'Dimension descriptions'!P:R,3,FALSE)</f>
        <v>Woodruff Elementary</v>
      </c>
      <c r="L5776" s="3" t="str">
        <f t="shared" si="725"/>
        <v>5500</v>
      </c>
      <c r="M5776" s="10">
        <v>5500</v>
      </c>
      <c r="N5776" s="3" t="str">
        <f t="shared" si="720"/>
        <v>4000</v>
      </c>
      <c r="O5776" s="3" t="str">
        <f t="shared" si="721"/>
        <v>720</v>
      </c>
      <c r="P5776" s="3" t="str">
        <f t="shared" si="726"/>
        <v>7</v>
      </c>
      <c r="Q5776" s="11">
        <f>+VLOOKUP(M5776,'Dimension descriptions'!K:M,2,FALSE)</f>
        <v>5500</v>
      </c>
      <c r="R5776" s="33">
        <v>5500</v>
      </c>
      <c r="S5776" s="11" t="str">
        <f>+VLOOKUP(R5776,'Dimension descriptions'!K:M,3)</f>
        <v>PUBLIC EDUCATION CAPITAL OUTLA</v>
      </c>
      <c r="T5776" s="3" t="str">
        <f t="shared" si="727"/>
        <v>N</v>
      </c>
      <c r="U5776" t="e">
        <f>+VLOOKUP(R5776,'FY21 P13 Allotment memo'!O:O,1,FALSE)</f>
        <v>#N/A</v>
      </c>
      <c r="V5776"/>
      <c r="W5776"/>
      <c r="X5776"/>
      <c r="Y5776"/>
      <c r="Z5776"/>
    </row>
    <row r="5777" spans="1:26">
      <c r="A5777">
        <v>32</v>
      </c>
      <c r="B5777" t="s">
        <v>7495</v>
      </c>
      <c r="C5777" t="s">
        <v>7391</v>
      </c>
      <c r="D5777">
        <v>91</v>
      </c>
      <c r="E5777">
        <v>0</v>
      </c>
      <c r="F5777">
        <v>0</v>
      </c>
      <c r="G5777" s="2">
        <f t="shared" si="722"/>
        <v>0</v>
      </c>
      <c r="H5777" s="3" t="str">
        <f t="shared" si="723"/>
        <v>32</v>
      </c>
      <c r="I5777" s="3" t="str">
        <f t="shared" si="724"/>
        <v>120</v>
      </c>
      <c r="J5777" s="3">
        <v>120</v>
      </c>
      <c r="K5777" s="3" t="str">
        <f>+VLOOKUP(J5777,'Dimension descriptions'!P:R,3,FALSE)</f>
        <v>Woodruff Elementary</v>
      </c>
      <c r="L5777" s="3" t="str">
        <f t="shared" si="725"/>
        <v>5500</v>
      </c>
      <c r="M5777" s="10">
        <v>5500</v>
      </c>
      <c r="N5777" s="3" t="str">
        <f t="shared" si="720"/>
        <v>4300</v>
      </c>
      <c r="O5777" s="3" t="str">
        <f t="shared" si="721"/>
        <v>300</v>
      </c>
      <c r="P5777" s="3" t="str">
        <f t="shared" si="726"/>
        <v>3</v>
      </c>
      <c r="Q5777" s="11">
        <f>+VLOOKUP(M5777,'Dimension descriptions'!K:M,2,FALSE)</f>
        <v>5500</v>
      </c>
      <c r="R5777" s="33">
        <v>5500</v>
      </c>
      <c r="S5777" s="11" t="str">
        <f>+VLOOKUP(R5777,'Dimension descriptions'!K:M,3)</f>
        <v>PUBLIC EDUCATION CAPITAL OUTLA</v>
      </c>
      <c r="T5777" s="3" t="str">
        <f t="shared" si="727"/>
        <v>N</v>
      </c>
      <c r="U5777" t="e">
        <f>+VLOOKUP(R5777,'FY21 P13 Allotment memo'!O:O,1,FALSE)</f>
        <v>#N/A</v>
      </c>
      <c r="V5777"/>
      <c r="W5777"/>
      <c r="X5777"/>
      <c r="Y5777"/>
      <c r="Z5777"/>
    </row>
    <row r="5778" spans="1:26">
      <c r="A5778">
        <v>32</v>
      </c>
      <c r="B5778" t="s">
        <v>7496</v>
      </c>
      <c r="C5778" t="s">
        <v>5878</v>
      </c>
      <c r="D5778">
        <v>91</v>
      </c>
      <c r="E5778">
        <v>0</v>
      </c>
      <c r="F5778">
        <v>0</v>
      </c>
      <c r="G5778" s="2">
        <f t="shared" si="722"/>
        <v>0</v>
      </c>
      <c r="H5778" s="3" t="str">
        <f t="shared" si="723"/>
        <v>32</v>
      </c>
      <c r="I5778" s="3" t="str">
        <f t="shared" si="724"/>
        <v>120</v>
      </c>
      <c r="J5778" s="3">
        <v>120</v>
      </c>
      <c r="K5778" s="3" t="str">
        <f>+VLOOKUP(J5778,'Dimension descriptions'!P:R,3,FALSE)</f>
        <v>Woodruff Elementary</v>
      </c>
      <c r="L5778" s="3" t="str">
        <f t="shared" si="725"/>
        <v>5500</v>
      </c>
      <c r="M5778" s="10">
        <v>5500</v>
      </c>
      <c r="N5778" s="3" t="str">
        <f t="shared" si="720"/>
        <v>4300</v>
      </c>
      <c r="O5778" s="3" t="str">
        <f t="shared" si="721"/>
        <v>340</v>
      </c>
      <c r="P5778" s="3" t="str">
        <f t="shared" si="726"/>
        <v>3</v>
      </c>
      <c r="Q5778" s="11">
        <f>+VLOOKUP(M5778,'Dimension descriptions'!K:M,2,FALSE)</f>
        <v>5500</v>
      </c>
      <c r="R5778" s="33">
        <v>5500</v>
      </c>
      <c r="S5778" s="11" t="str">
        <f>+VLOOKUP(R5778,'Dimension descriptions'!K:M,3)</f>
        <v>PUBLIC EDUCATION CAPITAL OUTLA</v>
      </c>
      <c r="T5778" s="3" t="str">
        <f t="shared" si="727"/>
        <v>N</v>
      </c>
      <c r="U5778" t="e">
        <f>+VLOOKUP(R5778,'FY21 P13 Allotment memo'!O:O,1,FALSE)</f>
        <v>#N/A</v>
      </c>
      <c r="V5778"/>
      <c r="W5778"/>
      <c r="X5778"/>
      <c r="Y5778"/>
      <c r="Z5778"/>
    </row>
    <row r="5779" spans="1:26">
      <c r="A5779">
        <v>32</v>
      </c>
      <c r="B5779" t="s">
        <v>7497</v>
      </c>
      <c r="C5779" t="s">
        <v>7417</v>
      </c>
      <c r="D5779">
        <v>91</v>
      </c>
      <c r="E5779">
        <v>0</v>
      </c>
      <c r="F5779">
        <v>0</v>
      </c>
      <c r="G5779" s="2">
        <f t="shared" si="722"/>
        <v>0</v>
      </c>
      <c r="H5779" s="3" t="str">
        <f t="shared" si="723"/>
        <v>32</v>
      </c>
      <c r="I5779" s="3" t="str">
        <f t="shared" si="724"/>
        <v>120</v>
      </c>
      <c r="J5779" s="3">
        <v>120</v>
      </c>
      <c r="K5779" s="3" t="str">
        <f>+VLOOKUP(J5779,'Dimension descriptions'!P:R,3,FALSE)</f>
        <v>Woodruff Elementary</v>
      </c>
      <c r="L5779" s="3" t="str">
        <f t="shared" si="725"/>
        <v>5500</v>
      </c>
      <c r="M5779" s="10">
        <v>5500</v>
      </c>
      <c r="N5779" s="3" t="str">
        <f t="shared" si="720"/>
        <v>4300</v>
      </c>
      <c r="O5779" s="3" t="str">
        <f t="shared" si="721"/>
        <v>350</v>
      </c>
      <c r="P5779" s="3" t="str">
        <f t="shared" si="726"/>
        <v>3</v>
      </c>
      <c r="Q5779" s="11">
        <f>+VLOOKUP(M5779,'Dimension descriptions'!K:M,2,FALSE)</f>
        <v>5500</v>
      </c>
      <c r="R5779" s="33">
        <v>5500</v>
      </c>
      <c r="S5779" s="11" t="str">
        <f>+VLOOKUP(R5779,'Dimension descriptions'!K:M,3)</f>
        <v>PUBLIC EDUCATION CAPITAL OUTLA</v>
      </c>
      <c r="T5779" s="3" t="str">
        <f t="shared" si="727"/>
        <v>N</v>
      </c>
      <c r="U5779" t="e">
        <f>+VLOOKUP(R5779,'FY21 P13 Allotment memo'!O:O,1,FALSE)</f>
        <v>#N/A</v>
      </c>
      <c r="V5779"/>
      <c r="W5779"/>
      <c r="X5779"/>
      <c r="Y5779"/>
      <c r="Z5779"/>
    </row>
    <row r="5780" spans="1:26">
      <c r="A5780">
        <v>32</v>
      </c>
      <c r="B5780" t="s">
        <v>7498</v>
      </c>
      <c r="C5780" t="s">
        <v>7393</v>
      </c>
      <c r="D5780">
        <v>91</v>
      </c>
      <c r="E5780">
        <v>0</v>
      </c>
      <c r="F5780">
        <v>0</v>
      </c>
      <c r="G5780" s="2">
        <f t="shared" si="722"/>
        <v>0</v>
      </c>
      <c r="H5780" s="3" t="str">
        <f t="shared" si="723"/>
        <v>32</v>
      </c>
      <c r="I5780" s="3" t="str">
        <f t="shared" si="724"/>
        <v>120</v>
      </c>
      <c r="J5780" s="3">
        <v>120</v>
      </c>
      <c r="K5780" s="3" t="str">
        <f>+VLOOKUP(J5780,'Dimension descriptions'!P:R,3,FALSE)</f>
        <v>Woodruff Elementary</v>
      </c>
      <c r="L5780" s="3" t="str">
        <f t="shared" si="725"/>
        <v>5500</v>
      </c>
      <c r="M5780" s="10">
        <v>5500</v>
      </c>
      <c r="N5780" s="3" t="str">
        <f t="shared" si="720"/>
        <v>4600</v>
      </c>
      <c r="O5780" s="3" t="str">
        <f t="shared" si="721"/>
        <v>450</v>
      </c>
      <c r="P5780" s="3" t="str">
        <f t="shared" si="726"/>
        <v>4</v>
      </c>
      <c r="Q5780" s="11">
        <f>+VLOOKUP(M5780,'Dimension descriptions'!K:M,2,FALSE)</f>
        <v>5500</v>
      </c>
      <c r="R5780" s="33">
        <v>5500</v>
      </c>
      <c r="S5780" s="11" t="str">
        <f>+VLOOKUP(R5780,'Dimension descriptions'!K:M,3)</f>
        <v>PUBLIC EDUCATION CAPITAL OUTLA</v>
      </c>
      <c r="T5780" s="3" t="str">
        <f t="shared" si="727"/>
        <v>N</v>
      </c>
      <c r="U5780" t="e">
        <f>+VLOOKUP(R5780,'FY21 P13 Allotment memo'!O:O,1,FALSE)</f>
        <v>#N/A</v>
      </c>
      <c r="V5780"/>
      <c r="W5780"/>
      <c r="X5780"/>
      <c r="Y5780"/>
      <c r="Z5780"/>
    </row>
    <row r="5781" spans="1:26">
      <c r="A5781">
        <v>32</v>
      </c>
      <c r="B5781" t="s">
        <v>7499</v>
      </c>
      <c r="C5781" t="s">
        <v>7435</v>
      </c>
      <c r="D5781">
        <v>91</v>
      </c>
      <c r="E5781">
        <v>0</v>
      </c>
      <c r="F5781">
        <v>0</v>
      </c>
      <c r="G5781" s="2">
        <f t="shared" si="722"/>
        <v>0</v>
      </c>
      <c r="H5781" s="3" t="str">
        <f t="shared" si="723"/>
        <v>32</v>
      </c>
      <c r="I5781" s="3" t="str">
        <f t="shared" si="724"/>
        <v>120</v>
      </c>
      <c r="J5781" s="3">
        <v>120</v>
      </c>
      <c r="K5781" s="3" t="str">
        <f>+VLOOKUP(J5781,'Dimension descriptions'!P:R,3,FALSE)</f>
        <v>Woodruff Elementary</v>
      </c>
      <c r="L5781" s="3" t="str">
        <f t="shared" si="725"/>
        <v>5500</v>
      </c>
      <c r="M5781" s="10">
        <v>5500</v>
      </c>
      <c r="N5781" s="3" t="str">
        <f t="shared" si="720"/>
        <v>4701</v>
      </c>
      <c r="O5781" s="3" t="str">
        <f t="shared" si="721"/>
        <v>430</v>
      </c>
      <c r="P5781" s="3" t="str">
        <f t="shared" si="726"/>
        <v>4</v>
      </c>
      <c r="Q5781" s="11">
        <f>+VLOOKUP(M5781,'Dimension descriptions'!K:M,2,FALSE)</f>
        <v>5500</v>
      </c>
      <c r="R5781" s="33">
        <v>5500</v>
      </c>
      <c r="S5781" s="11" t="str">
        <f>+VLOOKUP(R5781,'Dimension descriptions'!K:M,3)</f>
        <v>PUBLIC EDUCATION CAPITAL OUTLA</v>
      </c>
      <c r="T5781" s="3" t="str">
        <f t="shared" si="727"/>
        <v>N</v>
      </c>
      <c r="U5781" t="e">
        <f>+VLOOKUP(R5781,'FY21 P13 Allotment memo'!O:O,1,FALSE)</f>
        <v>#N/A</v>
      </c>
      <c r="V5781"/>
      <c r="W5781"/>
      <c r="X5781"/>
      <c r="Y5781"/>
      <c r="Z5781"/>
    </row>
    <row r="5782" spans="1:26">
      <c r="A5782">
        <v>32</v>
      </c>
      <c r="B5782" t="s">
        <v>7500</v>
      </c>
      <c r="C5782" t="s">
        <v>7501</v>
      </c>
      <c r="D5782">
        <v>91</v>
      </c>
      <c r="E5782">
        <v>0</v>
      </c>
      <c r="F5782">
        <v>0</v>
      </c>
      <c r="G5782" s="2">
        <f t="shared" si="722"/>
        <v>0</v>
      </c>
      <c r="H5782" s="3" t="str">
        <f t="shared" si="723"/>
        <v>32</v>
      </c>
      <c r="I5782" s="3" t="str">
        <f t="shared" si="724"/>
        <v>120</v>
      </c>
      <c r="J5782" s="3">
        <v>120</v>
      </c>
      <c r="K5782" s="3" t="str">
        <f>+VLOOKUP(J5782,'Dimension descriptions'!P:R,3,FALSE)</f>
        <v>Woodruff Elementary</v>
      </c>
      <c r="L5782" s="3" t="str">
        <f t="shared" si="725"/>
        <v>5500</v>
      </c>
      <c r="M5782" s="10">
        <v>5500</v>
      </c>
      <c r="N5782" s="3" t="str">
        <f t="shared" si="720"/>
        <v>5100</v>
      </c>
      <c r="O5782" s="3" t="str">
        <f t="shared" si="721"/>
        <v>810</v>
      </c>
      <c r="P5782" s="3" t="str">
        <f t="shared" si="726"/>
        <v>8</v>
      </c>
      <c r="Q5782" s="11">
        <f>+VLOOKUP(M5782,'Dimension descriptions'!K:M,2,FALSE)</f>
        <v>5500</v>
      </c>
      <c r="R5782" s="33">
        <v>5500</v>
      </c>
      <c r="S5782" s="11" t="str">
        <f>+VLOOKUP(R5782,'Dimension descriptions'!K:M,3)</f>
        <v>PUBLIC EDUCATION CAPITAL OUTLA</v>
      </c>
      <c r="T5782" s="3" t="str">
        <f t="shared" si="727"/>
        <v>N</v>
      </c>
      <c r="U5782" t="e">
        <f>+VLOOKUP(R5782,'FY21 P13 Allotment memo'!O:O,1,FALSE)</f>
        <v>#N/A</v>
      </c>
      <c r="V5782"/>
      <c r="W5782"/>
      <c r="X5782"/>
      <c r="Y5782"/>
      <c r="Z5782"/>
    </row>
    <row r="5783" spans="1:26">
      <c r="A5783">
        <v>32</v>
      </c>
      <c r="B5783" t="s">
        <v>7502</v>
      </c>
      <c r="C5783" t="s">
        <v>7503</v>
      </c>
      <c r="D5783">
        <v>91</v>
      </c>
      <c r="E5783">
        <v>38332</v>
      </c>
      <c r="F5783">
        <v>0</v>
      </c>
      <c r="G5783" s="2">
        <f t="shared" si="722"/>
        <v>38332</v>
      </c>
      <c r="H5783" s="3" t="str">
        <f t="shared" si="723"/>
        <v>32</v>
      </c>
      <c r="I5783" s="3" t="str">
        <f t="shared" si="724"/>
        <v>120</v>
      </c>
      <c r="J5783" s="3">
        <v>120</v>
      </c>
      <c r="K5783" s="3" t="str">
        <f>+VLOOKUP(J5783,'Dimension descriptions'!P:R,3,FALSE)</f>
        <v>Woodruff Elementary</v>
      </c>
      <c r="L5783" s="3" t="str">
        <f t="shared" si="725"/>
        <v>5500</v>
      </c>
      <c r="M5783" s="10">
        <v>5500</v>
      </c>
      <c r="N5783" s="3" t="str">
        <f t="shared" si="720"/>
        <v>5100</v>
      </c>
      <c r="O5783" s="3" t="str">
        <f t="shared" si="721"/>
        <v>830</v>
      </c>
      <c r="P5783" s="3" t="str">
        <f t="shared" si="726"/>
        <v>8</v>
      </c>
      <c r="Q5783" s="11">
        <f>+VLOOKUP(M5783,'Dimension descriptions'!K:M,2,FALSE)</f>
        <v>5500</v>
      </c>
      <c r="R5783" s="33">
        <v>5500</v>
      </c>
      <c r="S5783" s="11" t="str">
        <f>+VLOOKUP(R5783,'Dimension descriptions'!K:M,3)</f>
        <v>PUBLIC EDUCATION CAPITAL OUTLA</v>
      </c>
      <c r="T5783" s="3" t="str">
        <f t="shared" si="727"/>
        <v>N</v>
      </c>
      <c r="U5783" t="e">
        <f>+VLOOKUP(R5783,'FY21 P13 Allotment memo'!O:O,1,FALSE)</f>
        <v>#N/A</v>
      </c>
      <c r="V5783"/>
      <c r="W5783"/>
      <c r="X5783"/>
      <c r="Y5783"/>
      <c r="Z5783"/>
    </row>
    <row r="5784" spans="1:26">
      <c r="A5784">
        <v>32</v>
      </c>
      <c r="B5784" t="s">
        <v>7504</v>
      </c>
      <c r="C5784" t="s">
        <v>7505</v>
      </c>
      <c r="D5784">
        <v>91</v>
      </c>
      <c r="E5784">
        <v>376000</v>
      </c>
      <c r="F5784">
        <v>0</v>
      </c>
      <c r="G5784" s="2">
        <f t="shared" si="722"/>
        <v>376000</v>
      </c>
      <c r="H5784" s="3" t="str">
        <f t="shared" si="723"/>
        <v>32</v>
      </c>
      <c r="I5784" s="3" t="str">
        <f t="shared" si="724"/>
        <v>120</v>
      </c>
      <c r="J5784" s="3">
        <v>120</v>
      </c>
      <c r="K5784" s="3" t="str">
        <f>+VLOOKUP(J5784,'Dimension descriptions'!P:R,3,FALSE)</f>
        <v>Woodruff Elementary</v>
      </c>
      <c r="L5784" s="3" t="str">
        <f t="shared" si="725"/>
        <v>5500</v>
      </c>
      <c r="M5784" s="10">
        <v>5500</v>
      </c>
      <c r="N5784" s="3" t="str">
        <f t="shared" si="720"/>
        <v>5100</v>
      </c>
      <c r="O5784" s="3" t="str">
        <f t="shared" si="721"/>
        <v>840</v>
      </c>
      <c r="P5784" s="3" t="str">
        <f t="shared" si="726"/>
        <v>8</v>
      </c>
      <c r="Q5784" s="11">
        <f>+VLOOKUP(M5784,'Dimension descriptions'!K:M,2,FALSE)</f>
        <v>5500</v>
      </c>
      <c r="R5784" s="33">
        <v>5500</v>
      </c>
      <c r="S5784" s="11" t="str">
        <f>+VLOOKUP(R5784,'Dimension descriptions'!K:M,3)</f>
        <v>PUBLIC EDUCATION CAPITAL OUTLA</v>
      </c>
      <c r="T5784" s="3" t="str">
        <f t="shared" si="727"/>
        <v>N</v>
      </c>
      <c r="U5784" t="e">
        <f>+VLOOKUP(R5784,'FY21 P13 Allotment memo'!O:O,1,FALSE)</f>
        <v>#N/A</v>
      </c>
      <c r="V5784"/>
      <c r="W5784"/>
      <c r="X5784"/>
      <c r="Y5784"/>
      <c r="Z5784"/>
    </row>
    <row r="5785" spans="1:26">
      <c r="A5785">
        <v>32</v>
      </c>
      <c r="B5785" t="s">
        <v>7506</v>
      </c>
      <c r="C5785" t="s">
        <v>7401</v>
      </c>
      <c r="D5785">
        <v>91</v>
      </c>
      <c r="E5785">
        <v>0</v>
      </c>
      <c r="F5785">
        <v>0</v>
      </c>
      <c r="G5785" s="2">
        <f t="shared" si="722"/>
        <v>0</v>
      </c>
      <c r="H5785" s="3" t="str">
        <f t="shared" si="723"/>
        <v>32</v>
      </c>
      <c r="I5785" s="3" t="str">
        <f t="shared" si="724"/>
        <v>120</v>
      </c>
      <c r="J5785" s="3">
        <v>120</v>
      </c>
      <c r="K5785" s="3" t="str">
        <f>+VLOOKUP(J5785,'Dimension descriptions'!P:R,3,FALSE)</f>
        <v>Woodruff Elementary</v>
      </c>
      <c r="L5785" s="3" t="str">
        <f t="shared" si="725"/>
        <v>5534</v>
      </c>
      <c r="M5785" s="10">
        <v>5534</v>
      </c>
      <c r="N5785" s="3" t="str">
        <f t="shared" si="720"/>
        <v>4000</v>
      </c>
      <c r="O5785" s="3" t="str">
        <f t="shared" si="721"/>
        <v>734</v>
      </c>
      <c r="P5785" s="3" t="str">
        <f t="shared" si="726"/>
        <v>7</v>
      </c>
      <c r="Q5785" s="11">
        <f>+VLOOKUP(M5785,'Dimension descriptions'!K:M,2,FALSE)</f>
        <v>5534</v>
      </c>
      <c r="R5785" s="33">
        <v>5534</v>
      </c>
      <c r="S5785" s="11" t="str">
        <f>+VLOOKUP(R5785,'Dimension descriptions'!K:M,3)</f>
        <v>SB 214 CRITICAL AID (1992)</v>
      </c>
      <c r="T5785" s="3" t="str">
        <f t="shared" si="727"/>
        <v>N</v>
      </c>
      <c r="U5785" t="e">
        <f>+VLOOKUP(R5785,'FY21 P13 Allotment memo'!O:O,1,FALSE)</f>
        <v>#N/A</v>
      </c>
      <c r="V5785"/>
      <c r="W5785"/>
      <c r="X5785"/>
      <c r="Y5785"/>
      <c r="Z5785"/>
    </row>
    <row r="5786" spans="1:26">
      <c r="A5786">
        <v>32</v>
      </c>
      <c r="B5786" t="s">
        <v>7507</v>
      </c>
      <c r="C5786" t="s">
        <v>5493</v>
      </c>
      <c r="D5786">
        <v>91</v>
      </c>
      <c r="E5786">
        <v>28080.69</v>
      </c>
      <c r="F5786">
        <v>0</v>
      </c>
      <c r="G5786" s="2">
        <f t="shared" si="722"/>
        <v>28080.69</v>
      </c>
      <c r="H5786" s="3" t="str">
        <f t="shared" si="723"/>
        <v>32</v>
      </c>
      <c r="I5786" s="3" t="str">
        <f t="shared" si="724"/>
        <v>120</v>
      </c>
      <c r="J5786" s="3">
        <v>120</v>
      </c>
      <c r="K5786" s="3" t="str">
        <f>+VLOOKUP(J5786,'Dimension descriptions'!P:R,3,FALSE)</f>
        <v>Woodruff Elementary</v>
      </c>
      <c r="L5786" s="3" t="str">
        <f t="shared" si="725"/>
        <v>5560</v>
      </c>
      <c r="M5786" s="10">
        <v>5560</v>
      </c>
      <c r="N5786" s="3" t="str">
        <f t="shared" si="720"/>
        <v>4000</v>
      </c>
      <c r="O5786" s="3" t="str">
        <f t="shared" si="721"/>
        <v>734</v>
      </c>
      <c r="P5786" s="3" t="str">
        <f t="shared" si="726"/>
        <v>7</v>
      </c>
      <c r="Q5786" s="11">
        <f>+VLOOKUP(M5786,'Dimension descriptions'!K:M,2,FALSE)</f>
        <v>5500</v>
      </c>
      <c r="R5786" s="33">
        <v>5500</v>
      </c>
      <c r="S5786" s="11" t="str">
        <f>+VLOOKUP(R5786,'Dimension descriptions'!K:M,3)</f>
        <v>PUBLIC EDUCATION CAPITAL OUTLA</v>
      </c>
      <c r="T5786" s="3" t="str">
        <f t="shared" si="727"/>
        <v>Y</v>
      </c>
      <c r="U5786" t="e">
        <f>+VLOOKUP(R5786,'FY21 P13 Allotment memo'!O:O,1,FALSE)</f>
        <v>#N/A</v>
      </c>
      <c r="V5786"/>
      <c r="W5786"/>
      <c r="X5786"/>
      <c r="Y5786"/>
      <c r="Z5786"/>
    </row>
    <row r="5787" spans="1:26">
      <c r="A5787">
        <v>32</v>
      </c>
      <c r="B5787" t="s">
        <v>7508</v>
      </c>
      <c r="C5787" t="s">
        <v>7421</v>
      </c>
      <c r="D5787">
        <v>91</v>
      </c>
      <c r="E5787">
        <v>0</v>
      </c>
      <c r="F5787">
        <v>0</v>
      </c>
      <c r="G5787" s="2">
        <f t="shared" si="722"/>
        <v>0</v>
      </c>
      <c r="H5787" s="3" t="str">
        <f t="shared" si="723"/>
        <v>32</v>
      </c>
      <c r="I5787" s="3" t="str">
        <f t="shared" si="724"/>
        <v>120</v>
      </c>
      <c r="J5787" s="3">
        <v>120</v>
      </c>
      <c r="K5787" s="3" t="str">
        <f>+VLOOKUP(J5787,'Dimension descriptions'!P:R,3,FALSE)</f>
        <v>Woodruff Elementary</v>
      </c>
      <c r="L5787" s="3" t="str">
        <f t="shared" si="725"/>
        <v>5560</v>
      </c>
      <c r="M5787" s="10">
        <v>5560</v>
      </c>
      <c r="N5787" s="3" t="str">
        <f t="shared" si="720"/>
        <v>4000</v>
      </c>
      <c r="O5787" s="3" t="str">
        <f t="shared" si="721"/>
        <v>739</v>
      </c>
      <c r="P5787" s="3" t="str">
        <f t="shared" si="726"/>
        <v>7</v>
      </c>
      <c r="Q5787" s="11">
        <f>+VLOOKUP(M5787,'Dimension descriptions'!K:M,2,FALSE)</f>
        <v>5500</v>
      </c>
      <c r="R5787" s="33">
        <v>5500</v>
      </c>
      <c r="S5787" s="11" t="str">
        <f>+VLOOKUP(R5787,'Dimension descriptions'!K:M,3)</f>
        <v>PUBLIC EDUCATION CAPITAL OUTLA</v>
      </c>
      <c r="T5787" s="3" t="str">
        <f t="shared" si="727"/>
        <v>Y</v>
      </c>
      <c r="U5787" t="e">
        <f>+VLOOKUP(R5787,'FY21 P13 Allotment memo'!O:O,1,FALSE)</f>
        <v>#N/A</v>
      </c>
      <c r="V5787"/>
      <c r="W5787"/>
      <c r="X5787"/>
      <c r="Y5787"/>
      <c r="Z5787"/>
    </row>
    <row r="5788" spans="1:26">
      <c r="A5788">
        <v>32</v>
      </c>
      <c r="B5788" t="s">
        <v>7509</v>
      </c>
      <c r="C5788" t="s">
        <v>365</v>
      </c>
      <c r="D5788">
        <v>91</v>
      </c>
      <c r="E5788">
        <v>3871</v>
      </c>
      <c r="F5788">
        <v>0</v>
      </c>
      <c r="G5788" s="2">
        <f t="shared" si="722"/>
        <v>3871</v>
      </c>
      <c r="H5788" s="3" t="str">
        <f t="shared" si="723"/>
        <v>32</v>
      </c>
      <c r="I5788" s="3" t="str">
        <f t="shared" si="724"/>
        <v>120</v>
      </c>
      <c r="J5788" s="3">
        <v>120</v>
      </c>
      <c r="K5788" s="3" t="str">
        <f>+VLOOKUP(J5788,'Dimension descriptions'!P:R,3,FALSE)</f>
        <v>Woodruff Elementary</v>
      </c>
      <c r="L5788" s="3" t="str">
        <f t="shared" si="725"/>
        <v>5599</v>
      </c>
      <c r="M5788" s="10">
        <v>5599</v>
      </c>
      <c r="N5788" s="3" t="str">
        <f t="shared" si="720"/>
        <v>4000</v>
      </c>
      <c r="O5788" s="3" t="str">
        <f t="shared" si="721"/>
        <v>710</v>
      </c>
      <c r="P5788" s="3" t="str">
        <f t="shared" si="726"/>
        <v>7</v>
      </c>
      <c r="Q5788" s="11">
        <f>+VLOOKUP(M5788,'Dimension descriptions'!K:M,2,FALSE)</f>
        <v>5500</v>
      </c>
      <c r="R5788" s="33">
        <v>5500</v>
      </c>
      <c r="S5788" s="11" t="str">
        <f>+VLOOKUP(R5788,'Dimension descriptions'!K:M,3)</f>
        <v>PUBLIC EDUCATION CAPITAL OUTLA</v>
      </c>
      <c r="T5788" s="3" t="str">
        <f t="shared" si="727"/>
        <v>Y</v>
      </c>
      <c r="U5788" t="e">
        <f>+VLOOKUP(R5788,'FY21 P13 Allotment memo'!O:O,1,FALSE)</f>
        <v>#N/A</v>
      </c>
      <c r="V5788"/>
      <c r="W5788"/>
      <c r="X5788"/>
      <c r="Y5788"/>
      <c r="Z5788"/>
    </row>
    <row r="5789" spans="1:26">
      <c r="A5789">
        <v>32</v>
      </c>
      <c r="B5789" t="s">
        <v>7510</v>
      </c>
      <c r="C5789" t="s">
        <v>7409</v>
      </c>
      <c r="D5789">
        <v>91</v>
      </c>
      <c r="E5789">
        <v>2104.9499999999998</v>
      </c>
      <c r="F5789">
        <v>0</v>
      </c>
      <c r="G5789" s="2">
        <f t="shared" si="722"/>
        <v>2104.9499999999998</v>
      </c>
      <c r="H5789" s="3" t="str">
        <f t="shared" si="723"/>
        <v>32</v>
      </c>
      <c r="I5789" s="3" t="str">
        <f t="shared" si="724"/>
        <v>120</v>
      </c>
      <c r="J5789" s="3">
        <v>120</v>
      </c>
      <c r="K5789" s="3" t="str">
        <f>+VLOOKUP(J5789,'Dimension descriptions'!P:R,3,FALSE)</f>
        <v>Woodruff Elementary</v>
      </c>
      <c r="L5789" s="3" t="str">
        <f t="shared" si="725"/>
        <v>5599</v>
      </c>
      <c r="M5789" s="10">
        <v>5599</v>
      </c>
      <c r="N5789" s="3" t="str">
        <f t="shared" si="720"/>
        <v>4000</v>
      </c>
      <c r="O5789" s="3" t="str">
        <f t="shared" si="721"/>
        <v>733</v>
      </c>
      <c r="P5789" s="3" t="str">
        <f t="shared" si="726"/>
        <v>7</v>
      </c>
      <c r="Q5789" s="11">
        <f>+VLOOKUP(M5789,'Dimension descriptions'!K:M,2,FALSE)</f>
        <v>5500</v>
      </c>
      <c r="R5789" s="33">
        <v>5500</v>
      </c>
      <c r="S5789" s="11" t="str">
        <f>+VLOOKUP(R5789,'Dimension descriptions'!K:M,3)</f>
        <v>PUBLIC EDUCATION CAPITAL OUTLA</v>
      </c>
      <c r="T5789" s="3" t="str">
        <f t="shared" si="727"/>
        <v>Y</v>
      </c>
      <c r="U5789" t="e">
        <f>+VLOOKUP(R5789,'FY21 P13 Allotment memo'!O:O,1,FALSE)</f>
        <v>#N/A</v>
      </c>
      <c r="V5789"/>
      <c r="W5789"/>
      <c r="X5789"/>
      <c r="Y5789"/>
      <c r="Z5789"/>
    </row>
    <row r="5790" spans="1:26">
      <c r="A5790">
        <v>32</v>
      </c>
      <c r="B5790" t="s">
        <v>7511</v>
      </c>
      <c r="C5790" t="s">
        <v>7411</v>
      </c>
      <c r="D5790">
        <v>91</v>
      </c>
      <c r="E5790">
        <v>15316.12</v>
      </c>
      <c r="F5790">
        <v>0</v>
      </c>
      <c r="G5790" s="2">
        <f t="shared" si="722"/>
        <v>15316.12</v>
      </c>
      <c r="H5790" s="3" t="str">
        <f t="shared" si="723"/>
        <v>32</v>
      </c>
      <c r="I5790" s="3" t="str">
        <f t="shared" si="724"/>
        <v>120</v>
      </c>
      <c r="J5790" s="3">
        <v>120</v>
      </c>
      <c r="K5790" s="3" t="str">
        <f>+VLOOKUP(J5790,'Dimension descriptions'!P:R,3,FALSE)</f>
        <v>Woodruff Elementary</v>
      </c>
      <c r="L5790" s="3" t="str">
        <f t="shared" si="725"/>
        <v>5599</v>
      </c>
      <c r="M5790" s="10">
        <v>5599</v>
      </c>
      <c r="N5790" s="3" t="str">
        <f t="shared" si="720"/>
        <v>4000</v>
      </c>
      <c r="O5790" s="3" t="str">
        <f t="shared" si="721"/>
        <v>739</v>
      </c>
      <c r="P5790" s="3" t="str">
        <f t="shared" si="726"/>
        <v>7</v>
      </c>
      <c r="Q5790" s="11">
        <f>+VLOOKUP(M5790,'Dimension descriptions'!K:M,2,FALSE)</f>
        <v>5500</v>
      </c>
      <c r="R5790" s="33">
        <v>5500</v>
      </c>
      <c r="S5790" s="11" t="str">
        <f>+VLOOKUP(R5790,'Dimension descriptions'!K:M,3)</f>
        <v>PUBLIC EDUCATION CAPITAL OUTLA</v>
      </c>
      <c r="T5790" s="3" t="str">
        <f t="shared" si="727"/>
        <v>Y</v>
      </c>
      <c r="U5790" t="e">
        <f>+VLOOKUP(R5790,'FY21 P13 Allotment memo'!O:O,1,FALSE)</f>
        <v>#N/A</v>
      </c>
      <c r="V5790"/>
      <c r="W5790"/>
      <c r="X5790"/>
      <c r="Y5790"/>
      <c r="Z5790"/>
    </row>
    <row r="5791" spans="1:26">
      <c r="A5791">
        <v>32</v>
      </c>
      <c r="B5791" t="s">
        <v>7512</v>
      </c>
      <c r="C5791" t="s">
        <v>1661</v>
      </c>
      <c r="D5791">
        <v>91</v>
      </c>
      <c r="E5791">
        <v>0</v>
      </c>
      <c r="F5791">
        <v>0</v>
      </c>
      <c r="G5791" s="2">
        <f t="shared" si="722"/>
        <v>0</v>
      </c>
      <c r="H5791" s="3" t="str">
        <f t="shared" si="723"/>
        <v>32</v>
      </c>
      <c r="I5791" s="3" t="str">
        <f t="shared" si="724"/>
        <v>124</v>
      </c>
      <c r="J5791" s="3">
        <v>124</v>
      </c>
      <c r="K5791" s="3" t="str">
        <f>+VLOOKUP(J5791,'Dimension descriptions'!P:R,3,FALSE)</f>
        <v>Hillcrest Elementary</v>
      </c>
      <c r="L5791" s="3" t="str">
        <f t="shared" si="725"/>
        <v>5500</v>
      </c>
      <c r="M5791" s="10">
        <v>5500</v>
      </c>
      <c r="N5791" s="3" t="str">
        <f t="shared" si="720"/>
        <v>2620</v>
      </c>
      <c r="O5791" s="3" t="str">
        <f t="shared" si="721"/>
        <v>270</v>
      </c>
      <c r="P5791" s="3" t="str">
        <f t="shared" si="726"/>
        <v>2</v>
      </c>
      <c r="Q5791" s="11">
        <f>+VLOOKUP(M5791,'Dimension descriptions'!K:M,2,FALSE)</f>
        <v>5500</v>
      </c>
      <c r="R5791" s="33">
        <v>5500</v>
      </c>
      <c r="S5791" s="11" t="str">
        <f>+VLOOKUP(R5791,'Dimension descriptions'!K:M,3)</f>
        <v>PUBLIC EDUCATION CAPITAL OUTLA</v>
      </c>
      <c r="T5791" s="3" t="str">
        <f t="shared" si="727"/>
        <v>N</v>
      </c>
      <c r="U5791" t="e">
        <f>+VLOOKUP(R5791,'FY21 P13 Allotment memo'!O:O,1,FALSE)</f>
        <v>#N/A</v>
      </c>
      <c r="V5791"/>
      <c r="W5791"/>
      <c r="X5791"/>
      <c r="Y5791"/>
      <c r="Z5791"/>
    </row>
    <row r="5792" spans="1:26">
      <c r="A5792">
        <v>32</v>
      </c>
      <c r="B5792" t="s">
        <v>7513</v>
      </c>
      <c r="C5792" t="s">
        <v>7458</v>
      </c>
      <c r="D5792">
        <v>91</v>
      </c>
      <c r="E5792">
        <v>13112.28</v>
      </c>
      <c r="F5792">
        <v>0</v>
      </c>
      <c r="G5792" s="2">
        <f t="shared" si="722"/>
        <v>13112.28</v>
      </c>
      <c r="H5792" s="3" t="str">
        <f t="shared" si="723"/>
        <v>32</v>
      </c>
      <c r="I5792" s="3" t="str">
        <f t="shared" si="724"/>
        <v>124</v>
      </c>
      <c r="J5792" s="3">
        <v>124</v>
      </c>
      <c r="K5792" s="3" t="str">
        <f>+VLOOKUP(J5792,'Dimension descriptions'!P:R,3,FALSE)</f>
        <v>Hillcrest Elementary</v>
      </c>
      <c r="L5792" s="3" t="str">
        <f t="shared" si="725"/>
        <v>5500</v>
      </c>
      <c r="M5792" s="10">
        <v>5500</v>
      </c>
      <c r="N5792" s="3" t="str">
        <f t="shared" si="720"/>
        <v>2620</v>
      </c>
      <c r="O5792" s="3" t="str">
        <f t="shared" si="721"/>
        <v>430</v>
      </c>
      <c r="P5792" s="3" t="str">
        <f t="shared" si="726"/>
        <v>4</v>
      </c>
      <c r="Q5792" s="11">
        <f>+VLOOKUP(M5792,'Dimension descriptions'!K:M,2,FALSE)</f>
        <v>5500</v>
      </c>
      <c r="R5792" s="33">
        <v>5500</v>
      </c>
      <c r="S5792" s="11" t="str">
        <f>+VLOOKUP(R5792,'Dimension descriptions'!K:M,3)</f>
        <v>PUBLIC EDUCATION CAPITAL OUTLA</v>
      </c>
      <c r="T5792" s="3" t="str">
        <f t="shared" si="727"/>
        <v>N</v>
      </c>
      <c r="U5792" t="e">
        <f>+VLOOKUP(R5792,'FY21 P13 Allotment memo'!O:O,1,FALSE)</f>
        <v>#N/A</v>
      </c>
      <c r="V5792"/>
      <c r="W5792"/>
      <c r="X5792"/>
      <c r="Y5792"/>
      <c r="Z5792"/>
    </row>
    <row r="5793" spans="1:26">
      <c r="A5793">
        <v>32</v>
      </c>
      <c r="B5793" t="s">
        <v>7514</v>
      </c>
      <c r="C5793" t="s">
        <v>7389</v>
      </c>
      <c r="D5793">
        <v>91</v>
      </c>
      <c r="E5793">
        <v>0</v>
      </c>
      <c r="F5793">
        <v>0</v>
      </c>
      <c r="G5793" s="2">
        <f t="shared" si="722"/>
        <v>0</v>
      </c>
      <c r="H5793" s="3" t="str">
        <f t="shared" si="723"/>
        <v>32</v>
      </c>
      <c r="I5793" s="3" t="str">
        <f t="shared" si="724"/>
        <v>124</v>
      </c>
      <c r="J5793" s="3">
        <v>124</v>
      </c>
      <c r="K5793" s="3" t="str">
        <f>+VLOOKUP(J5793,'Dimension descriptions'!P:R,3,FALSE)</f>
        <v>Hillcrest Elementary</v>
      </c>
      <c r="L5793" s="3" t="str">
        <f t="shared" si="725"/>
        <v>5500</v>
      </c>
      <c r="M5793" s="10">
        <v>5500</v>
      </c>
      <c r="N5793" s="3" t="str">
        <f t="shared" si="720"/>
        <v>4000</v>
      </c>
      <c r="O5793" s="3" t="str">
        <f t="shared" si="721"/>
        <v>720</v>
      </c>
      <c r="P5793" s="3" t="str">
        <f t="shared" si="726"/>
        <v>7</v>
      </c>
      <c r="Q5793" s="11">
        <f>+VLOOKUP(M5793,'Dimension descriptions'!K:M,2,FALSE)</f>
        <v>5500</v>
      </c>
      <c r="R5793" s="33">
        <v>5500</v>
      </c>
      <c r="S5793" s="11" t="str">
        <f>+VLOOKUP(R5793,'Dimension descriptions'!K:M,3)</f>
        <v>PUBLIC EDUCATION CAPITAL OUTLA</v>
      </c>
      <c r="T5793" s="3" t="str">
        <f t="shared" si="727"/>
        <v>N</v>
      </c>
      <c r="U5793" t="e">
        <f>+VLOOKUP(R5793,'FY21 P13 Allotment memo'!O:O,1,FALSE)</f>
        <v>#N/A</v>
      </c>
      <c r="V5793"/>
      <c r="W5793"/>
      <c r="X5793"/>
      <c r="Y5793"/>
      <c r="Z5793"/>
    </row>
    <row r="5794" spans="1:26">
      <c r="A5794">
        <v>32</v>
      </c>
      <c r="B5794" t="s">
        <v>7515</v>
      </c>
      <c r="C5794" t="s">
        <v>7391</v>
      </c>
      <c r="D5794">
        <v>91</v>
      </c>
      <c r="E5794">
        <v>0</v>
      </c>
      <c r="F5794">
        <v>0</v>
      </c>
      <c r="G5794" s="2">
        <f t="shared" si="722"/>
        <v>0</v>
      </c>
      <c r="H5794" s="3" t="str">
        <f t="shared" si="723"/>
        <v>32</v>
      </c>
      <c r="I5794" s="3" t="str">
        <f t="shared" si="724"/>
        <v>124</v>
      </c>
      <c r="J5794" s="3">
        <v>124</v>
      </c>
      <c r="K5794" s="3" t="str">
        <f>+VLOOKUP(J5794,'Dimension descriptions'!P:R,3,FALSE)</f>
        <v>Hillcrest Elementary</v>
      </c>
      <c r="L5794" s="3" t="str">
        <f t="shared" si="725"/>
        <v>5500</v>
      </c>
      <c r="M5794" s="10">
        <v>5500</v>
      </c>
      <c r="N5794" s="3" t="str">
        <f t="shared" si="720"/>
        <v>4300</v>
      </c>
      <c r="O5794" s="3" t="str">
        <f t="shared" si="721"/>
        <v>300</v>
      </c>
      <c r="P5794" s="3" t="str">
        <f t="shared" si="726"/>
        <v>3</v>
      </c>
      <c r="Q5794" s="11">
        <f>+VLOOKUP(M5794,'Dimension descriptions'!K:M,2,FALSE)</f>
        <v>5500</v>
      </c>
      <c r="R5794" s="33">
        <v>5500</v>
      </c>
      <c r="S5794" s="11" t="str">
        <f>+VLOOKUP(R5794,'Dimension descriptions'!K:M,3)</f>
        <v>PUBLIC EDUCATION CAPITAL OUTLA</v>
      </c>
      <c r="T5794" s="3" t="str">
        <f t="shared" si="727"/>
        <v>N</v>
      </c>
      <c r="U5794" t="e">
        <f>+VLOOKUP(R5794,'FY21 P13 Allotment memo'!O:O,1,FALSE)</f>
        <v>#N/A</v>
      </c>
      <c r="V5794"/>
      <c r="W5794"/>
      <c r="X5794"/>
      <c r="Y5794"/>
      <c r="Z5794"/>
    </row>
    <row r="5795" spans="1:26">
      <c r="A5795">
        <v>32</v>
      </c>
      <c r="B5795" t="s">
        <v>7516</v>
      </c>
      <c r="C5795" t="s">
        <v>7417</v>
      </c>
      <c r="D5795">
        <v>91</v>
      </c>
      <c r="E5795">
        <v>36750</v>
      </c>
      <c r="F5795">
        <v>0</v>
      </c>
      <c r="G5795" s="2">
        <f t="shared" si="722"/>
        <v>36750</v>
      </c>
      <c r="H5795" s="3" t="str">
        <f t="shared" si="723"/>
        <v>32</v>
      </c>
      <c r="I5795" s="3" t="str">
        <f t="shared" si="724"/>
        <v>124</v>
      </c>
      <c r="J5795" s="3">
        <v>124</v>
      </c>
      <c r="K5795" s="3" t="str">
        <f>+VLOOKUP(J5795,'Dimension descriptions'!P:R,3,FALSE)</f>
        <v>Hillcrest Elementary</v>
      </c>
      <c r="L5795" s="3" t="str">
        <f t="shared" si="725"/>
        <v>5500</v>
      </c>
      <c r="M5795" s="10">
        <v>5500</v>
      </c>
      <c r="N5795" s="3" t="str">
        <f t="shared" si="720"/>
        <v>4300</v>
      </c>
      <c r="O5795" s="3" t="str">
        <f t="shared" si="721"/>
        <v>350</v>
      </c>
      <c r="P5795" s="3" t="str">
        <f t="shared" si="726"/>
        <v>3</v>
      </c>
      <c r="Q5795" s="11">
        <f>+VLOOKUP(M5795,'Dimension descriptions'!K:M,2,FALSE)</f>
        <v>5500</v>
      </c>
      <c r="R5795" s="33">
        <v>5500</v>
      </c>
      <c r="S5795" s="11" t="str">
        <f>+VLOOKUP(R5795,'Dimension descriptions'!K:M,3)</f>
        <v>PUBLIC EDUCATION CAPITAL OUTLA</v>
      </c>
      <c r="T5795" s="3" t="str">
        <f t="shared" si="727"/>
        <v>N</v>
      </c>
      <c r="U5795" t="e">
        <f>+VLOOKUP(R5795,'FY21 P13 Allotment memo'!O:O,1,FALSE)</f>
        <v>#N/A</v>
      </c>
      <c r="V5795"/>
      <c r="W5795"/>
      <c r="X5795"/>
      <c r="Y5795"/>
      <c r="Z5795"/>
    </row>
    <row r="5796" spans="1:26">
      <c r="A5796">
        <v>32</v>
      </c>
      <c r="B5796" t="s">
        <v>7517</v>
      </c>
      <c r="C5796" t="s">
        <v>7393</v>
      </c>
      <c r="D5796">
        <v>91</v>
      </c>
      <c r="E5796">
        <v>0</v>
      </c>
      <c r="F5796">
        <v>0</v>
      </c>
      <c r="G5796" s="2">
        <f t="shared" si="722"/>
        <v>0</v>
      </c>
      <c r="H5796" s="3" t="str">
        <f t="shared" si="723"/>
        <v>32</v>
      </c>
      <c r="I5796" s="3" t="str">
        <f t="shared" si="724"/>
        <v>124</v>
      </c>
      <c r="J5796" s="3">
        <v>124</v>
      </c>
      <c r="K5796" s="3" t="str">
        <f>+VLOOKUP(J5796,'Dimension descriptions'!P:R,3,FALSE)</f>
        <v>Hillcrest Elementary</v>
      </c>
      <c r="L5796" s="3" t="str">
        <f t="shared" si="725"/>
        <v>5500</v>
      </c>
      <c r="M5796" s="10">
        <v>5500</v>
      </c>
      <c r="N5796" s="3" t="str">
        <f t="shared" si="720"/>
        <v>4600</v>
      </c>
      <c r="O5796" s="3" t="str">
        <f t="shared" si="721"/>
        <v>450</v>
      </c>
      <c r="P5796" s="3" t="str">
        <f t="shared" si="726"/>
        <v>4</v>
      </c>
      <c r="Q5796" s="11">
        <f>+VLOOKUP(M5796,'Dimension descriptions'!K:M,2,FALSE)</f>
        <v>5500</v>
      </c>
      <c r="R5796" s="33">
        <v>5500</v>
      </c>
      <c r="S5796" s="11" t="str">
        <f>+VLOOKUP(R5796,'Dimension descriptions'!K:M,3)</f>
        <v>PUBLIC EDUCATION CAPITAL OUTLA</v>
      </c>
      <c r="T5796" s="3" t="str">
        <f t="shared" si="727"/>
        <v>N</v>
      </c>
      <c r="U5796" t="e">
        <f>+VLOOKUP(R5796,'FY21 P13 Allotment memo'!O:O,1,FALSE)</f>
        <v>#N/A</v>
      </c>
      <c r="V5796"/>
      <c r="W5796"/>
      <c r="X5796"/>
      <c r="Y5796"/>
      <c r="Z5796"/>
    </row>
    <row r="5797" spans="1:26">
      <c r="A5797">
        <v>32</v>
      </c>
      <c r="B5797" t="s">
        <v>7518</v>
      </c>
      <c r="C5797" t="s">
        <v>7395</v>
      </c>
      <c r="D5797">
        <v>91</v>
      </c>
      <c r="E5797">
        <v>0</v>
      </c>
      <c r="F5797">
        <v>0</v>
      </c>
      <c r="G5797" s="2">
        <f t="shared" si="722"/>
        <v>0</v>
      </c>
      <c r="H5797" s="3" t="str">
        <f t="shared" si="723"/>
        <v>32</v>
      </c>
      <c r="I5797" s="3" t="str">
        <f t="shared" si="724"/>
        <v>124</v>
      </c>
      <c r="J5797" s="3">
        <v>124</v>
      </c>
      <c r="K5797" s="3" t="str">
        <f>+VLOOKUP(J5797,'Dimension descriptions'!P:R,3,FALSE)</f>
        <v>Hillcrest Elementary</v>
      </c>
      <c r="L5797" s="3" t="str">
        <f t="shared" si="725"/>
        <v>5500</v>
      </c>
      <c r="M5797" s="10">
        <v>5500</v>
      </c>
      <c r="N5797" s="3" t="str">
        <f t="shared" si="720"/>
        <v>4601</v>
      </c>
      <c r="O5797" s="3" t="str">
        <f t="shared" si="721"/>
        <v>430</v>
      </c>
      <c r="P5797" s="3" t="str">
        <f t="shared" si="726"/>
        <v>4</v>
      </c>
      <c r="Q5797" s="11">
        <f>+VLOOKUP(M5797,'Dimension descriptions'!K:M,2,FALSE)</f>
        <v>5500</v>
      </c>
      <c r="R5797" s="33">
        <v>5500</v>
      </c>
      <c r="S5797" s="11" t="str">
        <f>+VLOOKUP(R5797,'Dimension descriptions'!K:M,3)</f>
        <v>PUBLIC EDUCATION CAPITAL OUTLA</v>
      </c>
      <c r="T5797" s="3" t="str">
        <f t="shared" si="727"/>
        <v>N</v>
      </c>
      <c r="U5797" t="e">
        <f>+VLOOKUP(R5797,'FY21 P13 Allotment memo'!O:O,1,FALSE)</f>
        <v>#N/A</v>
      </c>
      <c r="V5797"/>
      <c r="W5797"/>
      <c r="X5797"/>
      <c r="Y5797"/>
      <c r="Z5797"/>
    </row>
    <row r="5798" spans="1:26">
      <c r="A5798">
        <v>32</v>
      </c>
      <c r="B5798" t="s">
        <v>7519</v>
      </c>
      <c r="C5798" t="s">
        <v>7435</v>
      </c>
      <c r="D5798">
        <v>91</v>
      </c>
      <c r="E5798">
        <v>0</v>
      </c>
      <c r="F5798">
        <v>0</v>
      </c>
      <c r="G5798" s="2">
        <f t="shared" si="722"/>
        <v>0</v>
      </c>
      <c r="H5798" s="3" t="str">
        <f t="shared" si="723"/>
        <v>32</v>
      </c>
      <c r="I5798" s="3" t="str">
        <f t="shared" si="724"/>
        <v>124</v>
      </c>
      <c r="J5798" s="3">
        <v>124</v>
      </c>
      <c r="K5798" s="3" t="str">
        <f>+VLOOKUP(J5798,'Dimension descriptions'!P:R,3,FALSE)</f>
        <v>Hillcrest Elementary</v>
      </c>
      <c r="L5798" s="3" t="str">
        <f t="shared" si="725"/>
        <v>5500</v>
      </c>
      <c r="M5798" s="10">
        <v>5500</v>
      </c>
      <c r="N5798" s="3" t="str">
        <f t="shared" si="720"/>
        <v>4701</v>
      </c>
      <c r="O5798" s="3" t="str">
        <f t="shared" si="721"/>
        <v>430</v>
      </c>
      <c r="P5798" s="3" t="str">
        <f t="shared" si="726"/>
        <v>4</v>
      </c>
      <c r="Q5798" s="11">
        <f>+VLOOKUP(M5798,'Dimension descriptions'!K:M,2,FALSE)</f>
        <v>5500</v>
      </c>
      <c r="R5798" s="33">
        <v>5500</v>
      </c>
      <c r="S5798" s="11" t="str">
        <f>+VLOOKUP(R5798,'Dimension descriptions'!K:M,3)</f>
        <v>PUBLIC EDUCATION CAPITAL OUTLA</v>
      </c>
      <c r="T5798" s="3" t="str">
        <f t="shared" si="727"/>
        <v>N</v>
      </c>
      <c r="U5798" t="e">
        <f>+VLOOKUP(R5798,'FY21 P13 Allotment memo'!O:O,1,FALSE)</f>
        <v>#N/A</v>
      </c>
      <c r="V5798"/>
      <c r="W5798"/>
      <c r="X5798"/>
      <c r="Y5798"/>
      <c r="Z5798"/>
    </row>
    <row r="5799" spans="1:26">
      <c r="A5799">
        <v>32</v>
      </c>
      <c r="B5799" t="s">
        <v>7520</v>
      </c>
      <c r="C5799" t="s">
        <v>7521</v>
      </c>
      <c r="D5799">
        <v>91</v>
      </c>
      <c r="E5799">
        <v>0</v>
      </c>
      <c r="F5799">
        <v>0</v>
      </c>
      <c r="G5799" s="2">
        <f t="shared" si="722"/>
        <v>0</v>
      </c>
      <c r="H5799" s="3" t="str">
        <f t="shared" si="723"/>
        <v>32</v>
      </c>
      <c r="I5799" s="3" t="str">
        <f t="shared" si="724"/>
        <v>124</v>
      </c>
      <c r="J5799" s="3">
        <v>124</v>
      </c>
      <c r="K5799" s="3" t="str">
        <f>+VLOOKUP(J5799,'Dimension descriptions'!P:R,3,FALSE)</f>
        <v>Hillcrest Elementary</v>
      </c>
      <c r="L5799" s="3" t="str">
        <f t="shared" si="725"/>
        <v>5500</v>
      </c>
      <c r="M5799" s="10">
        <v>5500</v>
      </c>
      <c r="N5799" s="3" t="str">
        <f t="shared" si="720"/>
        <v>4703</v>
      </c>
      <c r="O5799" s="3" t="str">
        <f t="shared" si="721"/>
        <v>430</v>
      </c>
      <c r="P5799" s="3" t="str">
        <f t="shared" si="726"/>
        <v>4</v>
      </c>
      <c r="Q5799" s="11">
        <f>+VLOOKUP(M5799,'Dimension descriptions'!K:M,2,FALSE)</f>
        <v>5500</v>
      </c>
      <c r="R5799" s="33">
        <v>5500</v>
      </c>
      <c r="S5799" s="11" t="str">
        <f>+VLOOKUP(R5799,'Dimension descriptions'!K:M,3)</f>
        <v>PUBLIC EDUCATION CAPITAL OUTLA</v>
      </c>
      <c r="T5799" s="3" t="str">
        <f t="shared" si="727"/>
        <v>N</v>
      </c>
      <c r="U5799" t="e">
        <f>+VLOOKUP(R5799,'FY21 P13 Allotment memo'!O:O,1,FALSE)</f>
        <v>#N/A</v>
      </c>
      <c r="V5799"/>
      <c r="W5799"/>
      <c r="X5799"/>
      <c r="Y5799"/>
      <c r="Z5799"/>
    </row>
    <row r="5800" spans="1:26">
      <c r="A5800">
        <v>32</v>
      </c>
      <c r="B5800" t="s">
        <v>7522</v>
      </c>
      <c r="C5800" t="s">
        <v>7401</v>
      </c>
      <c r="D5800">
        <v>91</v>
      </c>
      <c r="E5800">
        <v>0</v>
      </c>
      <c r="F5800">
        <v>0</v>
      </c>
      <c r="G5800" s="2">
        <f t="shared" si="722"/>
        <v>0</v>
      </c>
      <c r="H5800" s="3" t="str">
        <f t="shared" si="723"/>
        <v>32</v>
      </c>
      <c r="I5800" s="3" t="str">
        <f t="shared" si="724"/>
        <v>124</v>
      </c>
      <c r="J5800" s="3">
        <v>124</v>
      </c>
      <c r="K5800" s="3" t="str">
        <f>+VLOOKUP(J5800,'Dimension descriptions'!P:R,3,FALSE)</f>
        <v>Hillcrest Elementary</v>
      </c>
      <c r="L5800" s="3" t="str">
        <f t="shared" si="725"/>
        <v>5534</v>
      </c>
      <c r="M5800" s="10">
        <v>5534</v>
      </c>
      <c r="N5800" s="3" t="str">
        <f t="shared" si="720"/>
        <v>4000</v>
      </c>
      <c r="O5800" s="3" t="str">
        <f t="shared" si="721"/>
        <v>734</v>
      </c>
      <c r="P5800" s="3" t="str">
        <f t="shared" si="726"/>
        <v>7</v>
      </c>
      <c r="Q5800" s="11">
        <f>+VLOOKUP(M5800,'Dimension descriptions'!K:M,2,FALSE)</f>
        <v>5534</v>
      </c>
      <c r="R5800" s="33">
        <v>5534</v>
      </c>
      <c r="S5800" s="11" t="str">
        <f>+VLOOKUP(R5800,'Dimension descriptions'!K:M,3)</f>
        <v>SB 214 CRITICAL AID (1992)</v>
      </c>
      <c r="T5800" s="3" t="str">
        <f t="shared" si="727"/>
        <v>N</v>
      </c>
      <c r="U5800" t="e">
        <f>+VLOOKUP(R5800,'FY21 P13 Allotment memo'!O:O,1,FALSE)</f>
        <v>#N/A</v>
      </c>
      <c r="V5800"/>
      <c r="W5800"/>
      <c r="X5800"/>
      <c r="Y5800"/>
      <c r="Z5800"/>
    </row>
    <row r="5801" spans="1:26">
      <c r="A5801">
        <v>32</v>
      </c>
      <c r="B5801" t="s">
        <v>7523</v>
      </c>
      <c r="C5801" t="s">
        <v>5493</v>
      </c>
      <c r="D5801">
        <v>91</v>
      </c>
      <c r="E5801">
        <v>0</v>
      </c>
      <c r="F5801">
        <v>0</v>
      </c>
      <c r="G5801" s="2">
        <f t="shared" si="722"/>
        <v>0</v>
      </c>
      <c r="H5801" s="3" t="str">
        <f t="shared" si="723"/>
        <v>32</v>
      </c>
      <c r="I5801" s="3" t="str">
        <f t="shared" si="724"/>
        <v>124</v>
      </c>
      <c r="J5801" s="3">
        <v>124</v>
      </c>
      <c r="K5801" s="3" t="str">
        <f>+VLOOKUP(J5801,'Dimension descriptions'!P:R,3,FALSE)</f>
        <v>Hillcrest Elementary</v>
      </c>
      <c r="L5801" s="3" t="str">
        <f t="shared" si="725"/>
        <v>5560</v>
      </c>
      <c r="M5801" s="10">
        <v>5560</v>
      </c>
      <c r="N5801" s="3" t="str">
        <f t="shared" si="720"/>
        <v>4000</v>
      </c>
      <c r="O5801" s="3" t="str">
        <f t="shared" si="721"/>
        <v>734</v>
      </c>
      <c r="P5801" s="3" t="str">
        <f t="shared" si="726"/>
        <v>7</v>
      </c>
      <c r="Q5801" s="11">
        <f>+VLOOKUP(M5801,'Dimension descriptions'!K:M,2,FALSE)</f>
        <v>5500</v>
      </c>
      <c r="R5801" s="33">
        <v>5500</v>
      </c>
      <c r="S5801" s="11" t="str">
        <f>+VLOOKUP(R5801,'Dimension descriptions'!K:M,3)</f>
        <v>PUBLIC EDUCATION CAPITAL OUTLA</v>
      </c>
      <c r="T5801" s="3" t="str">
        <f t="shared" si="727"/>
        <v>Y</v>
      </c>
      <c r="U5801" t="e">
        <f>+VLOOKUP(R5801,'FY21 P13 Allotment memo'!O:O,1,FALSE)</f>
        <v>#N/A</v>
      </c>
      <c r="V5801"/>
      <c r="W5801"/>
      <c r="X5801"/>
      <c r="Y5801"/>
      <c r="Z5801"/>
    </row>
    <row r="5802" spans="1:26">
      <c r="A5802">
        <v>32</v>
      </c>
      <c r="B5802" t="s">
        <v>7524</v>
      </c>
      <c r="C5802" t="s">
        <v>7404</v>
      </c>
      <c r="D5802">
        <v>91</v>
      </c>
      <c r="E5802">
        <v>0</v>
      </c>
      <c r="F5802">
        <v>0</v>
      </c>
      <c r="G5802" s="2">
        <f t="shared" si="722"/>
        <v>0</v>
      </c>
      <c r="H5802" s="3" t="str">
        <f t="shared" si="723"/>
        <v>32</v>
      </c>
      <c r="I5802" s="3" t="str">
        <f t="shared" si="724"/>
        <v>124</v>
      </c>
      <c r="J5802" s="3">
        <v>124</v>
      </c>
      <c r="K5802" s="3" t="str">
        <f>+VLOOKUP(J5802,'Dimension descriptions'!P:R,3,FALSE)</f>
        <v>Hillcrest Elementary</v>
      </c>
      <c r="L5802" s="3" t="str">
        <f t="shared" si="725"/>
        <v>5560</v>
      </c>
      <c r="M5802" s="10">
        <v>5560</v>
      </c>
      <c r="N5802" s="3" t="str">
        <f t="shared" si="720"/>
        <v>4000</v>
      </c>
      <c r="O5802" s="3" t="str">
        <f t="shared" si="721"/>
        <v>739</v>
      </c>
      <c r="P5802" s="3" t="str">
        <f t="shared" si="726"/>
        <v>7</v>
      </c>
      <c r="Q5802" s="11">
        <f>+VLOOKUP(M5802,'Dimension descriptions'!K:M,2,FALSE)</f>
        <v>5500</v>
      </c>
      <c r="R5802" s="33">
        <v>5500</v>
      </c>
      <c r="S5802" s="11" t="str">
        <f>+VLOOKUP(R5802,'Dimension descriptions'!K:M,3)</f>
        <v>PUBLIC EDUCATION CAPITAL OUTLA</v>
      </c>
      <c r="T5802" s="3" t="str">
        <f t="shared" si="727"/>
        <v>Y</v>
      </c>
      <c r="U5802" t="e">
        <f>+VLOOKUP(R5802,'FY21 P13 Allotment memo'!O:O,1,FALSE)</f>
        <v>#N/A</v>
      </c>
      <c r="V5802"/>
      <c r="W5802"/>
      <c r="X5802"/>
      <c r="Y5802"/>
      <c r="Z5802"/>
    </row>
    <row r="5803" spans="1:26">
      <c r="A5803">
        <v>32</v>
      </c>
      <c r="B5803" t="s">
        <v>7525</v>
      </c>
      <c r="C5803" t="s">
        <v>365</v>
      </c>
      <c r="D5803">
        <v>91</v>
      </c>
      <c r="E5803">
        <v>0</v>
      </c>
      <c r="F5803">
        <v>0</v>
      </c>
      <c r="G5803" s="2">
        <f t="shared" si="722"/>
        <v>0</v>
      </c>
      <c r="H5803" s="3" t="str">
        <f t="shared" si="723"/>
        <v>32</v>
      </c>
      <c r="I5803" s="3" t="str">
        <f t="shared" si="724"/>
        <v>124</v>
      </c>
      <c r="J5803" s="3">
        <v>124</v>
      </c>
      <c r="K5803" s="3" t="str">
        <f>+VLOOKUP(J5803,'Dimension descriptions'!P:R,3,FALSE)</f>
        <v>Hillcrest Elementary</v>
      </c>
      <c r="L5803" s="3" t="str">
        <f t="shared" si="725"/>
        <v>5599</v>
      </c>
      <c r="M5803" s="10">
        <v>5599</v>
      </c>
      <c r="N5803" s="3" t="str">
        <f t="shared" si="720"/>
        <v>4000</v>
      </c>
      <c r="O5803" s="3" t="str">
        <f t="shared" si="721"/>
        <v>710</v>
      </c>
      <c r="P5803" s="3" t="str">
        <f t="shared" si="726"/>
        <v>7</v>
      </c>
      <c r="Q5803" s="11">
        <f>+VLOOKUP(M5803,'Dimension descriptions'!K:M,2,FALSE)</f>
        <v>5500</v>
      </c>
      <c r="R5803" s="33">
        <v>5500</v>
      </c>
      <c r="S5803" s="11" t="str">
        <f>+VLOOKUP(R5803,'Dimension descriptions'!K:M,3)</f>
        <v>PUBLIC EDUCATION CAPITAL OUTLA</v>
      </c>
      <c r="T5803" s="3" t="str">
        <f t="shared" si="727"/>
        <v>Y</v>
      </c>
      <c r="U5803" t="e">
        <f>+VLOOKUP(R5803,'FY21 P13 Allotment memo'!O:O,1,FALSE)</f>
        <v>#N/A</v>
      </c>
      <c r="V5803"/>
      <c r="W5803"/>
      <c r="X5803"/>
      <c r="Y5803"/>
      <c r="Z5803"/>
    </row>
    <row r="5804" spans="1:26">
      <c r="A5804">
        <v>32</v>
      </c>
      <c r="B5804" t="s">
        <v>7526</v>
      </c>
      <c r="C5804" t="s">
        <v>7409</v>
      </c>
      <c r="D5804">
        <v>91</v>
      </c>
      <c r="E5804">
        <v>4164.55</v>
      </c>
      <c r="F5804">
        <v>0</v>
      </c>
      <c r="G5804" s="2">
        <f t="shared" si="722"/>
        <v>4164.55</v>
      </c>
      <c r="H5804" s="3" t="str">
        <f t="shared" si="723"/>
        <v>32</v>
      </c>
      <c r="I5804" s="3" t="str">
        <f t="shared" si="724"/>
        <v>124</v>
      </c>
      <c r="J5804" s="3">
        <v>124</v>
      </c>
      <c r="K5804" s="3" t="str">
        <f>+VLOOKUP(J5804,'Dimension descriptions'!P:R,3,FALSE)</f>
        <v>Hillcrest Elementary</v>
      </c>
      <c r="L5804" s="3" t="str">
        <f t="shared" si="725"/>
        <v>5599</v>
      </c>
      <c r="M5804" s="10">
        <v>5599</v>
      </c>
      <c r="N5804" s="3" t="str">
        <f t="shared" si="720"/>
        <v>4000</v>
      </c>
      <c r="O5804" s="3" t="str">
        <f t="shared" si="721"/>
        <v>733</v>
      </c>
      <c r="P5804" s="3" t="str">
        <f t="shared" si="726"/>
        <v>7</v>
      </c>
      <c r="Q5804" s="11">
        <f>+VLOOKUP(M5804,'Dimension descriptions'!K:M,2,FALSE)</f>
        <v>5500</v>
      </c>
      <c r="R5804" s="33">
        <v>5500</v>
      </c>
      <c r="S5804" s="11" t="str">
        <f>+VLOOKUP(R5804,'Dimension descriptions'!K:M,3)</f>
        <v>PUBLIC EDUCATION CAPITAL OUTLA</v>
      </c>
      <c r="T5804" s="3" t="str">
        <f t="shared" si="727"/>
        <v>Y</v>
      </c>
      <c r="U5804" t="e">
        <f>+VLOOKUP(R5804,'FY21 P13 Allotment memo'!O:O,1,FALSE)</f>
        <v>#N/A</v>
      </c>
      <c r="V5804"/>
      <c r="W5804"/>
      <c r="X5804"/>
      <c r="Y5804"/>
      <c r="Z5804"/>
    </row>
    <row r="5805" spans="1:26">
      <c r="A5805">
        <v>32</v>
      </c>
      <c r="B5805" t="s">
        <v>7527</v>
      </c>
      <c r="C5805" t="s">
        <v>7411</v>
      </c>
      <c r="D5805">
        <v>91</v>
      </c>
      <c r="E5805">
        <v>12599.08</v>
      </c>
      <c r="F5805">
        <v>0</v>
      </c>
      <c r="G5805" s="2">
        <f t="shared" si="722"/>
        <v>12599.08</v>
      </c>
      <c r="H5805" s="3" t="str">
        <f t="shared" si="723"/>
        <v>32</v>
      </c>
      <c r="I5805" s="3" t="str">
        <f t="shared" si="724"/>
        <v>124</v>
      </c>
      <c r="J5805" s="3">
        <v>124</v>
      </c>
      <c r="K5805" s="3" t="str">
        <f>+VLOOKUP(J5805,'Dimension descriptions'!P:R,3,FALSE)</f>
        <v>Hillcrest Elementary</v>
      </c>
      <c r="L5805" s="3" t="str">
        <f t="shared" si="725"/>
        <v>5599</v>
      </c>
      <c r="M5805" s="10">
        <v>5599</v>
      </c>
      <c r="N5805" s="3" t="str">
        <f t="shared" si="720"/>
        <v>4000</v>
      </c>
      <c r="O5805" s="3" t="str">
        <f t="shared" si="721"/>
        <v>739</v>
      </c>
      <c r="P5805" s="3" t="str">
        <f t="shared" si="726"/>
        <v>7</v>
      </c>
      <c r="Q5805" s="11">
        <f>+VLOOKUP(M5805,'Dimension descriptions'!K:M,2,FALSE)</f>
        <v>5500</v>
      </c>
      <c r="R5805" s="33">
        <v>5500</v>
      </c>
      <c r="S5805" s="11" t="str">
        <f>+VLOOKUP(R5805,'Dimension descriptions'!K:M,3)</f>
        <v>PUBLIC EDUCATION CAPITAL OUTLA</v>
      </c>
      <c r="T5805" s="3" t="str">
        <f t="shared" si="727"/>
        <v>Y</v>
      </c>
      <c r="U5805" t="e">
        <f>+VLOOKUP(R5805,'FY21 P13 Allotment memo'!O:O,1,FALSE)</f>
        <v>#N/A</v>
      </c>
      <c r="V5805"/>
      <c r="W5805"/>
      <c r="X5805"/>
      <c r="Y5805"/>
      <c r="Z5805"/>
    </row>
    <row r="5806" spans="1:26">
      <c r="A5806">
        <v>32</v>
      </c>
      <c r="B5806" t="s">
        <v>7528</v>
      </c>
      <c r="C5806" t="s">
        <v>7529</v>
      </c>
      <c r="D5806">
        <v>91</v>
      </c>
      <c r="E5806">
        <v>0</v>
      </c>
      <c r="F5806">
        <v>0</v>
      </c>
      <c r="G5806" s="2">
        <f t="shared" si="722"/>
        <v>0</v>
      </c>
      <c r="H5806" s="3" t="str">
        <f t="shared" si="723"/>
        <v>32</v>
      </c>
      <c r="I5806" s="3" t="str">
        <f t="shared" si="724"/>
        <v>124</v>
      </c>
      <c r="J5806" s="3">
        <v>124</v>
      </c>
      <c r="K5806" s="3" t="str">
        <f>+VLOOKUP(J5806,'Dimension descriptions'!P:R,3,FALSE)</f>
        <v>Hillcrest Elementary</v>
      </c>
      <c r="L5806" s="3" t="str">
        <f t="shared" si="725"/>
        <v>5599</v>
      </c>
      <c r="M5806" s="10">
        <v>5599</v>
      </c>
      <c r="N5806" s="3" t="str">
        <f t="shared" si="720"/>
        <v>4100</v>
      </c>
      <c r="O5806" s="3" t="str">
        <f t="shared" si="721"/>
        <v>711</v>
      </c>
      <c r="P5806" s="3" t="str">
        <f t="shared" si="726"/>
        <v>7</v>
      </c>
      <c r="Q5806" s="11">
        <f>+VLOOKUP(M5806,'Dimension descriptions'!K:M,2,FALSE)</f>
        <v>5500</v>
      </c>
      <c r="R5806" s="33">
        <v>5500</v>
      </c>
      <c r="S5806" s="11" t="str">
        <f>+VLOOKUP(R5806,'Dimension descriptions'!K:M,3)</f>
        <v>PUBLIC EDUCATION CAPITAL OUTLA</v>
      </c>
      <c r="T5806" s="3" t="str">
        <f t="shared" si="727"/>
        <v>Y</v>
      </c>
      <c r="U5806" t="e">
        <f>+VLOOKUP(R5806,'FY21 P13 Allotment memo'!O:O,1,FALSE)</f>
        <v>#N/A</v>
      </c>
      <c r="V5806"/>
      <c r="W5806"/>
      <c r="X5806"/>
      <c r="Y5806"/>
      <c r="Z5806"/>
    </row>
    <row r="5807" spans="1:26">
      <c r="A5807">
        <v>32</v>
      </c>
      <c r="B5807" t="s">
        <v>7530</v>
      </c>
      <c r="C5807" t="s">
        <v>7531</v>
      </c>
      <c r="D5807">
        <v>91</v>
      </c>
      <c r="E5807">
        <v>53287.5</v>
      </c>
      <c r="F5807">
        <v>0</v>
      </c>
      <c r="G5807" s="2">
        <f t="shared" si="722"/>
        <v>53287.5</v>
      </c>
      <c r="H5807" s="3" t="str">
        <f t="shared" si="723"/>
        <v>32</v>
      </c>
      <c r="I5807" s="3" t="str">
        <f t="shared" si="724"/>
        <v>124</v>
      </c>
      <c r="J5807" s="3">
        <v>124</v>
      </c>
      <c r="K5807" s="3" t="str">
        <f>+VLOOKUP(J5807,'Dimension descriptions'!P:R,3,FALSE)</f>
        <v>Hillcrest Elementary</v>
      </c>
      <c r="L5807" s="3" t="str">
        <f t="shared" si="725"/>
        <v>5599</v>
      </c>
      <c r="M5807" s="10">
        <v>5599</v>
      </c>
      <c r="N5807" s="3" t="str">
        <f t="shared" si="720"/>
        <v>4500</v>
      </c>
      <c r="O5807" s="3" t="str">
        <f t="shared" si="721"/>
        <v>300</v>
      </c>
      <c r="P5807" s="3" t="str">
        <f t="shared" si="726"/>
        <v>3</v>
      </c>
      <c r="Q5807" s="11">
        <f>+VLOOKUP(M5807,'Dimension descriptions'!K:M,2,FALSE)</f>
        <v>5500</v>
      </c>
      <c r="R5807" s="33">
        <v>5500</v>
      </c>
      <c r="S5807" s="11" t="str">
        <f>+VLOOKUP(R5807,'Dimension descriptions'!K:M,3)</f>
        <v>PUBLIC EDUCATION CAPITAL OUTLA</v>
      </c>
      <c r="T5807" s="3" t="str">
        <f t="shared" si="727"/>
        <v>Y</v>
      </c>
      <c r="U5807" t="e">
        <f>+VLOOKUP(R5807,'FY21 P13 Allotment memo'!O:O,1,FALSE)</f>
        <v>#N/A</v>
      </c>
      <c r="V5807"/>
      <c r="W5807"/>
      <c r="X5807"/>
      <c r="Y5807"/>
      <c r="Z5807"/>
    </row>
    <row r="5808" spans="1:26">
      <c r="A5808">
        <v>32</v>
      </c>
      <c r="B5808" t="s">
        <v>7532</v>
      </c>
      <c r="C5808" t="s">
        <v>7533</v>
      </c>
      <c r="D5808">
        <v>91</v>
      </c>
      <c r="E5808">
        <v>2658874.41</v>
      </c>
      <c r="F5808">
        <v>0</v>
      </c>
      <c r="G5808" s="2">
        <f t="shared" si="722"/>
        <v>2658874.41</v>
      </c>
      <c r="H5808" s="3" t="str">
        <f t="shared" si="723"/>
        <v>32</v>
      </c>
      <c r="I5808" s="3" t="str">
        <f t="shared" si="724"/>
        <v>124</v>
      </c>
      <c r="J5808" s="3">
        <v>124</v>
      </c>
      <c r="K5808" s="3" t="str">
        <f>+VLOOKUP(J5808,'Dimension descriptions'!P:R,3,FALSE)</f>
        <v>Hillcrest Elementary</v>
      </c>
      <c r="L5808" s="3" t="str">
        <f t="shared" si="725"/>
        <v>5599</v>
      </c>
      <c r="M5808" s="10">
        <v>5599</v>
      </c>
      <c r="N5808" s="3" t="str">
        <f t="shared" si="720"/>
        <v>4500</v>
      </c>
      <c r="O5808" s="3" t="str">
        <f t="shared" si="721"/>
        <v>451</v>
      </c>
      <c r="P5808" s="3" t="str">
        <f t="shared" si="726"/>
        <v>4</v>
      </c>
      <c r="Q5808" s="11">
        <f>+VLOOKUP(M5808,'Dimension descriptions'!K:M,2,FALSE)</f>
        <v>5500</v>
      </c>
      <c r="R5808" s="33">
        <v>5500</v>
      </c>
      <c r="S5808" s="11" t="str">
        <f>+VLOOKUP(R5808,'Dimension descriptions'!K:M,3)</f>
        <v>PUBLIC EDUCATION CAPITAL OUTLA</v>
      </c>
      <c r="T5808" s="3" t="str">
        <f t="shared" si="727"/>
        <v>Y</v>
      </c>
      <c r="U5808" t="e">
        <f>+VLOOKUP(R5808,'FY21 P13 Allotment memo'!O:O,1,FALSE)</f>
        <v>#N/A</v>
      </c>
      <c r="V5808"/>
      <c r="W5808"/>
      <c r="X5808"/>
      <c r="Y5808"/>
      <c r="Z5808"/>
    </row>
    <row r="5809" spans="1:26">
      <c r="A5809">
        <v>32</v>
      </c>
      <c r="B5809" t="s">
        <v>7534</v>
      </c>
      <c r="C5809" t="s">
        <v>7535</v>
      </c>
      <c r="D5809">
        <v>91</v>
      </c>
      <c r="E5809">
        <v>303770.59000000003</v>
      </c>
      <c r="F5809">
        <v>0</v>
      </c>
      <c r="G5809" s="2">
        <f t="shared" si="722"/>
        <v>303770.59000000003</v>
      </c>
      <c r="H5809" s="3" t="str">
        <f t="shared" si="723"/>
        <v>32</v>
      </c>
      <c r="I5809" s="3" t="str">
        <f t="shared" si="724"/>
        <v>124</v>
      </c>
      <c r="J5809" s="3">
        <v>124</v>
      </c>
      <c r="K5809" s="3" t="str">
        <f>+VLOOKUP(J5809,'Dimension descriptions'!P:R,3,FALSE)</f>
        <v>Hillcrest Elementary</v>
      </c>
      <c r="L5809" s="3" t="str">
        <f t="shared" si="725"/>
        <v>5599</v>
      </c>
      <c r="M5809" s="10">
        <v>5599</v>
      </c>
      <c r="N5809" s="3" t="str">
        <f t="shared" si="720"/>
        <v>4500</v>
      </c>
      <c r="O5809" s="3" t="str">
        <f t="shared" si="721"/>
        <v>733</v>
      </c>
      <c r="P5809" s="3" t="str">
        <f t="shared" si="726"/>
        <v>7</v>
      </c>
      <c r="Q5809" s="11">
        <f>+VLOOKUP(M5809,'Dimension descriptions'!K:M,2,FALSE)</f>
        <v>5500</v>
      </c>
      <c r="R5809" s="33">
        <v>5500</v>
      </c>
      <c r="S5809" s="11" t="str">
        <f>+VLOOKUP(R5809,'Dimension descriptions'!K:M,3)</f>
        <v>PUBLIC EDUCATION CAPITAL OUTLA</v>
      </c>
      <c r="T5809" s="3" t="str">
        <f t="shared" si="727"/>
        <v>Y</v>
      </c>
      <c r="U5809" t="e">
        <f>+VLOOKUP(R5809,'FY21 P13 Allotment memo'!O:O,1,FALSE)</f>
        <v>#N/A</v>
      </c>
      <c r="V5809"/>
      <c r="W5809"/>
      <c r="X5809"/>
      <c r="Y5809"/>
      <c r="Z5809"/>
    </row>
    <row r="5810" spans="1:26">
      <c r="A5810">
        <v>32</v>
      </c>
      <c r="B5810" t="s">
        <v>7536</v>
      </c>
      <c r="C5810" t="s">
        <v>1661</v>
      </c>
      <c r="D5810">
        <v>91</v>
      </c>
      <c r="E5810">
        <v>0</v>
      </c>
      <c r="F5810">
        <v>0</v>
      </c>
      <c r="G5810" s="2">
        <f t="shared" si="722"/>
        <v>0</v>
      </c>
      <c r="H5810" s="3" t="str">
        <f t="shared" si="723"/>
        <v>32</v>
      </c>
      <c r="I5810" s="3" t="str">
        <f t="shared" si="724"/>
        <v>404</v>
      </c>
      <c r="J5810" s="3">
        <v>404</v>
      </c>
      <c r="K5810" s="3" t="str">
        <f>+VLOOKUP(J5810,'Dimension descriptions'!P:R,3,FALSE)</f>
        <v>Mount Logan Middle School</v>
      </c>
      <c r="L5810" s="3" t="str">
        <f t="shared" si="725"/>
        <v>5500</v>
      </c>
      <c r="M5810" s="10">
        <v>5500</v>
      </c>
      <c r="N5810" s="3" t="str">
        <f t="shared" si="720"/>
        <v>2620</v>
      </c>
      <c r="O5810" s="3" t="str">
        <f t="shared" si="721"/>
        <v>270</v>
      </c>
      <c r="P5810" s="3" t="str">
        <f t="shared" si="726"/>
        <v>2</v>
      </c>
      <c r="Q5810" s="11">
        <f>+VLOOKUP(M5810,'Dimension descriptions'!K:M,2,FALSE)</f>
        <v>5500</v>
      </c>
      <c r="R5810" s="33">
        <v>5500</v>
      </c>
      <c r="S5810" s="11" t="str">
        <f>+VLOOKUP(R5810,'Dimension descriptions'!K:M,3)</f>
        <v>PUBLIC EDUCATION CAPITAL OUTLA</v>
      </c>
      <c r="T5810" s="3" t="str">
        <f t="shared" si="727"/>
        <v>N</v>
      </c>
      <c r="U5810" t="e">
        <f>+VLOOKUP(R5810,'FY21 P13 Allotment memo'!O:O,1,FALSE)</f>
        <v>#N/A</v>
      </c>
      <c r="V5810"/>
      <c r="W5810"/>
      <c r="X5810"/>
      <c r="Y5810"/>
      <c r="Z5810"/>
    </row>
    <row r="5811" spans="1:26">
      <c r="A5811">
        <v>32</v>
      </c>
      <c r="B5811" t="s">
        <v>7537</v>
      </c>
      <c r="C5811" t="s">
        <v>7538</v>
      </c>
      <c r="D5811">
        <v>91</v>
      </c>
      <c r="E5811">
        <v>150972.29</v>
      </c>
      <c r="F5811">
        <v>0</v>
      </c>
      <c r="G5811" s="2">
        <f t="shared" si="722"/>
        <v>150972.29</v>
      </c>
      <c r="H5811" s="3" t="str">
        <f t="shared" si="723"/>
        <v>32</v>
      </c>
      <c r="I5811" s="3" t="str">
        <f t="shared" si="724"/>
        <v>404</v>
      </c>
      <c r="J5811" s="3">
        <v>404</v>
      </c>
      <c r="K5811" s="3" t="str">
        <f>+VLOOKUP(J5811,'Dimension descriptions'!P:R,3,FALSE)</f>
        <v>Mount Logan Middle School</v>
      </c>
      <c r="L5811" s="3" t="str">
        <f t="shared" si="725"/>
        <v>5500</v>
      </c>
      <c r="M5811" s="10">
        <v>5500</v>
      </c>
      <c r="N5811" s="3" t="str">
        <f t="shared" si="720"/>
        <v>2620</v>
      </c>
      <c r="O5811" s="3" t="str">
        <f t="shared" si="721"/>
        <v>430</v>
      </c>
      <c r="P5811" s="3" t="str">
        <f t="shared" si="726"/>
        <v>4</v>
      </c>
      <c r="Q5811" s="11">
        <f>+VLOOKUP(M5811,'Dimension descriptions'!K:M,2,FALSE)</f>
        <v>5500</v>
      </c>
      <c r="R5811" s="33">
        <v>5500</v>
      </c>
      <c r="S5811" s="11" t="str">
        <f>+VLOOKUP(R5811,'Dimension descriptions'!K:M,3)</f>
        <v>PUBLIC EDUCATION CAPITAL OUTLA</v>
      </c>
      <c r="T5811" s="3" t="str">
        <f t="shared" si="727"/>
        <v>N</v>
      </c>
      <c r="U5811" t="e">
        <f>+VLOOKUP(R5811,'FY21 P13 Allotment memo'!O:O,1,FALSE)</f>
        <v>#N/A</v>
      </c>
      <c r="V5811"/>
      <c r="W5811"/>
      <c r="X5811"/>
      <c r="Y5811"/>
      <c r="Z5811"/>
    </row>
    <row r="5812" spans="1:26">
      <c r="A5812">
        <v>32</v>
      </c>
      <c r="B5812" t="s">
        <v>7539</v>
      </c>
      <c r="C5812" t="s">
        <v>7389</v>
      </c>
      <c r="D5812">
        <v>91</v>
      </c>
      <c r="E5812">
        <v>0</v>
      </c>
      <c r="F5812">
        <v>0</v>
      </c>
      <c r="G5812" s="2">
        <f t="shared" si="722"/>
        <v>0</v>
      </c>
      <c r="H5812" s="3" t="str">
        <f t="shared" si="723"/>
        <v>32</v>
      </c>
      <c r="I5812" s="3" t="str">
        <f t="shared" si="724"/>
        <v>404</v>
      </c>
      <c r="J5812" s="3">
        <v>404</v>
      </c>
      <c r="K5812" s="3" t="str">
        <f>+VLOOKUP(J5812,'Dimension descriptions'!P:R,3,FALSE)</f>
        <v>Mount Logan Middle School</v>
      </c>
      <c r="L5812" s="3" t="str">
        <f t="shared" si="725"/>
        <v>5500</v>
      </c>
      <c r="M5812" s="10">
        <v>5500</v>
      </c>
      <c r="N5812" s="3" t="str">
        <f t="shared" si="720"/>
        <v>4000</v>
      </c>
      <c r="O5812" s="3" t="str">
        <f t="shared" si="721"/>
        <v>720</v>
      </c>
      <c r="P5812" s="3" t="str">
        <f t="shared" si="726"/>
        <v>7</v>
      </c>
      <c r="Q5812" s="11">
        <f>+VLOOKUP(M5812,'Dimension descriptions'!K:M,2,FALSE)</f>
        <v>5500</v>
      </c>
      <c r="R5812" s="33">
        <v>5500</v>
      </c>
      <c r="S5812" s="11" t="str">
        <f>+VLOOKUP(R5812,'Dimension descriptions'!K:M,3)</f>
        <v>PUBLIC EDUCATION CAPITAL OUTLA</v>
      </c>
      <c r="T5812" s="3" t="str">
        <f t="shared" si="727"/>
        <v>N</v>
      </c>
      <c r="U5812" t="e">
        <f>+VLOOKUP(R5812,'FY21 P13 Allotment memo'!O:O,1,FALSE)</f>
        <v>#N/A</v>
      </c>
      <c r="V5812"/>
      <c r="W5812"/>
      <c r="X5812"/>
      <c r="Y5812"/>
      <c r="Z5812"/>
    </row>
    <row r="5813" spans="1:26">
      <c r="A5813">
        <v>32</v>
      </c>
      <c r="B5813" t="s">
        <v>7540</v>
      </c>
      <c r="C5813" t="s">
        <v>7391</v>
      </c>
      <c r="D5813">
        <v>91</v>
      </c>
      <c r="E5813">
        <v>0</v>
      </c>
      <c r="F5813">
        <v>0</v>
      </c>
      <c r="G5813" s="2">
        <f t="shared" si="722"/>
        <v>0</v>
      </c>
      <c r="H5813" s="3" t="str">
        <f t="shared" si="723"/>
        <v>32</v>
      </c>
      <c r="I5813" s="3" t="str">
        <f t="shared" si="724"/>
        <v>404</v>
      </c>
      <c r="J5813" s="3">
        <v>404</v>
      </c>
      <c r="K5813" s="3" t="str">
        <f>+VLOOKUP(J5813,'Dimension descriptions'!P:R,3,FALSE)</f>
        <v>Mount Logan Middle School</v>
      </c>
      <c r="L5813" s="3" t="str">
        <f t="shared" si="725"/>
        <v>5500</v>
      </c>
      <c r="M5813" s="10">
        <v>5500</v>
      </c>
      <c r="N5813" s="3" t="str">
        <f t="shared" si="720"/>
        <v>4300</v>
      </c>
      <c r="O5813" s="3" t="str">
        <f t="shared" si="721"/>
        <v>300</v>
      </c>
      <c r="P5813" s="3" t="str">
        <f t="shared" si="726"/>
        <v>3</v>
      </c>
      <c r="Q5813" s="11">
        <f>+VLOOKUP(M5813,'Dimension descriptions'!K:M,2,FALSE)</f>
        <v>5500</v>
      </c>
      <c r="R5813" s="33">
        <v>5500</v>
      </c>
      <c r="S5813" s="11" t="str">
        <f>+VLOOKUP(R5813,'Dimension descriptions'!K:M,3)</f>
        <v>PUBLIC EDUCATION CAPITAL OUTLA</v>
      </c>
      <c r="T5813" s="3" t="str">
        <f t="shared" si="727"/>
        <v>N</v>
      </c>
      <c r="U5813" t="e">
        <f>+VLOOKUP(R5813,'FY21 P13 Allotment memo'!O:O,1,FALSE)</f>
        <v>#N/A</v>
      </c>
      <c r="V5813"/>
      <c r="W5813"/>
      <c r="X5813"/>
      <c r="Y5813"/>
      <c r="Z5813"/>
    </row>
    <row r="5814" spans="1:26">
      <c r="A5814">
        <v>32</v>
      </c>
      <c r="B5814" t="s">
        <v>7541</v>
      </c>
      <c r="C5814" t="s">
        <v>7417</v>
      </c>
      <c r="D5814">
        <v>91</v>
      </c>
      <c r="E5814">
        <v>0</v>
      </c>
      <c r="F5814">
        <v>0</v>
      </c>
      <c r="G5814" s="2">
        <f t="shared" si="722"/>
        <v>0</v>
      </c>
      <c r="H5814" s="3" t="str">
        <f t="shared" si="723"/>
        <v>32</v>
      </c>
      <c r="I5814" s="3" t="str">
        <f t="shared" si="724"/>
        <v>404</v>
      </c>
      <c r="J5814" s="3">
        <v>404</v>
      </c>
      <c r="K5814" s="3" t="str">
        <f>+VLOOKUP(J5814,'Dimension descriptions'!P:R,3,FALSE)</f>
        <v>Mount Logan Middle School</v>
      </c>
      <c r="L5814" s="3" t="str">
        <f t="shared" si="725"/>
        <v>5500</v>
      </c>
      <c r="M5814" s="10">
        <v>5500</v>
      </c>
      <c r="N5814" s="3" t="str">
        <f t="shared" si="720"/>
        <v>4300</v>
      </c>
      <c r="O5814" s="3" t="str">
        <f t="shared" si="721"/>
        <v>350</v>
      </c>
      <c r="P5814" s="3" t="str">
        <f t="shared" si="726"/>
        <v>3</v>
      </c>
      <c r="Q5814" s="11">
        <f>+VLOOKUP(M5814,'Dimension descriptions'!K:M,2,FALSE)</f>
        <v>5500</v>
      </c>
      <c r="R5814" s="33">
        <v>5500</v>
      </c>
      <c r="S5814" s="11" t="str">
        <f>+VLOOKUP(R5814,'Dimension descriptions'!K:M,3)</f>
        <v>PUBLIC EDUCATION CAPITAL OUTLA</v>
      </c>
      <c r="T5814" s="3" t="str">
        <f t="shared" si="727"/>
        <v>N</v>
      </c>
      <c r="U5814" t="e">
        <f>+VLOOKUP(R5814,'FY21 P13 Allotment memo'!O:O,1,FALSE)</f>
        <v>#N/A</v>
      </c>
      <c r="V5814"/>
      <c r="W5814"/>
      <c r="X5814"/>
      <c r="Y5814"/>
      <c r="Z5814"/>
    </row>
    <row r="5815" spans="1:26">
      <c r="A5815">
        <v>32</v>
      </c>
      <c r="B5815" t="s">
        <v>7542</v>
      </c>
      <c r="C5815" t="s">
        <v>7543</v>
      </c>
      <c r="D5815">
        <v>91</v>
      </c>
      <c r="E5815">
        <v>0</v>
      </c>
      <c r="F5815">
        <v>0</v>
      </c>
      <c r="G5815" s="2">
        <f t="shared" si="722"/>
        <v>0</v>
      </c>
      <c r="H5815" s="3" t="str">
        <f t="shared" si="723"/>
        <v>32</v>
      </c>
      <c r="I5815" s="3" t="str">
        <f t="shared" si="724"/>
        <v>404</v>
      </c>
      <c r="J5815" s="3">
        <v>404</v>
      </c>
      <c r="K5815" s="3" t="str">
        <f>+VLOOKUP(J5815,'Dimension descriptions'!P:R,3,FALSE)</f>
        <v>Mount Logan Middle School</v>
      </c>
      <c r="L5815" s="3" t="str">
        <f t="shared" si="725"/>
        <v>5500</v>
      </c>
      <c r="M5815" s="10">
        <v>5500</v>
      </c>
      <c r="N5815" s="3" t="str">
        <f t="shared" si="720"/>
        <v>4600</v>
      </c>
      <c r="O5815" s="3" t="str">
        <f t="shared" si="721"/>
        <v>450</v>
      </c>
      <c r="P5815" s="3" t="str">
        <f t="shared" si="726"/>
        <v>4</v>
      </c>
      <c r="Q5815" s="11">
        <f>+VLOOKUP(M5815,'Dimension descriptions'!K:M,2,FALSE)</f>
        <v>5500</v>
      </c>
      <c r="R5815" s="33">
        <v>5500</v>
      </c>
      <c r="S5815" s="11" t="str">
        <f>+VLOOKUP(R5815,'Dimension descriptions'!K:M,3)</f>
        <v>PUBLIC EDUCATION CAPITAL OUTLA</v>
      </c>
      <c r="T5815" s="3" t="str">
        <f t="shared" si="727"/>
        <v>N</v>
      </c>
      <c r="U5815" t="e">
        <f>+VLOOKUP(R5815,'FY21 P13 Allotment memo'!O:O,1,FALSE)</f>
        <v>#N/A</v>
      </c>
      <c r="V5815"/>
      <c r="W5815"/>
      <c r="X5815"/>
      <c r="Y5815"/>
      <c r="Z5815"/>
    </row>
    <row r="5816" spans="1:26">
      <c r="A5816">
        <v>32</v>
      </c>
      <c r="B5816" t="s">
        <v>7544</v>
      </c>
      <c r="C5816" t="s">
        <v>7545</v>
      </c>
      <c r="D5816">
        <v>91</v>
      </c>
      <c r="E5816">
        <v>0</v>
      </c>
      <c r="F5816">
        <v>0</v>
      </c>
      <c r="G5816" s="2">
        <f t="shared" si="722"/>
        <v>0</v>
      </c>
      <c r="H5816" s="3" t="str">
        <f t="shared" si="723"/>
        <v>32</v>
      </c>
      <c r="I5816" s="3" t="str">
        <f t="shared" si="724"/>
        <v>404</v>
      </c>
      <c r="J5816" s="3">
        <v>404</v>
      </c>
      <c r="K5816" s="3" t="str">
        <f>+VLOOKUP(J5816,'Dimension descriptions'!P:R,3,FALSE)</f>
        <v>Mount Logan Middle School</v>
      </c>
      <c r="L5816" s="3" t="str">
        <f t="shared" si="725"/>
        <v>5500</v>
      </c>
      <c r="M5816" s="10">
        <v>5500</v>
      </c>
      <c r="N5816" s="3" t="str">
        <f t="shared" si="720"/>
        <v>4600</v>
      </c>
      <c r="O5816" s="3" t="str">
        <f t="shared" si="721"/>
        <v>710</v>
      </c>
      <c r="P5816" s="3" t="str">
        <f t="shared" si="726"/>
        <v>7</v>
      </c>
      <c r="Q5816" s="11">
        <f>+VLOOKUP(M5816,'Dimension descriptions'!K:M,2,FALSE)</f>
        <v>5500</v>
      </c>
      <c r="R5816" s="33">
        <v>5500</v>
      </c>
      <c r="S5816" s="11" t="str">
        <f>+VLOOKUP(R5816,'Dimension descriptions'!K:M,3)</f>
        <v>PUBLIC EDUCATION CAPITAL OUTLA</v>
      </c>
      <c r="T5816" s="3" t="str">
        <f t="shared" si="727"/>
        <v>N</v>
      </c>
      <c r="U5816" t="e">
        <f>+VLOOKUP(R5816,'FY21 P13 Allotment memo'!O:O,1,FALSE)</f>
        <v>#N/A</v>
      </c>
      <c r="V5816"/>
      <c r="W5816"/>
      <c r="X5816"/>
      <c r="Y5816"/>
      <c r="Z5816"/>
    </row>
    <row r="5817" spans="1:26">
      <c r="A5817">
        <v>32</v>
      </c>
      <c r="B5817" t="s">
        <v>7546</v>
      </c>
      <c r="C5817" t="s">
        <v>7395</v>
      </c>
      <c r="D5817">
        <v>91</v>
      </c>
      <c r="E5817">
        <v>0</v>
      </c>
      <c r="F5817">
        <v>0</v>
      </c>
      <c r="G5817" s="2">
        <f t="shared" si="722"/>
        <v>0</v>
      </c>
      <c r="H5817" s="3" t="str">
        <f t="shared" si="723"/>
        <v>32</v>
      </c>
      <c r="I5817" s="3" t="str">
        <f t="shared" si="724"/>
        <v>404</v>
      </c>
      <c r="J5817" s="3">
        <v>404</v>
      </c>
      <c r="K5817" s="3" t="str">
        <f>+VLOOKUP(J5817,'Dimension descriptions'!P:R,3,FALSE)</f>
        <v>Mount Logan Middle School</v>
      </c>
      <c r="L5817" s="3" t="str">
        <f t="shared" si="725"/>
        <v>5500</v>
      </c>
      <c r="M5817" s="10">
        <v>5500</v>
      </c>
      <c r="N5817" s="3" t="str">
        <f t="shared" si="720"/>
        <v>4601</v>
      </c>
      <c r="O5817" s="3" t="str">
        <f t="shared" si="721"/>
        <v>430</v>
      </c>
      <c r="P5817" s="3" t="str">
        <f t="shared" si="726"/>
        <v>4</v>
      </c>
      <c r="Q5817" s="11">
        <f>+VLOOKUP(M5817,'Dimension descriptions'!K:M,2,FALSE)</f>
        <v>5500</v>
      </c>
      <c r="R5817" s="33">
        <v>5500</v>
      </c>
      <c r="S5817" s="11" t="str">
        <f>+VLOOKUP(R5817,'Dimension descriptions'!K:M,3)</f>
        <v>PUBLIC EDUCATION CAPITAL OUTLA</v>
      </c>
      <c r="T5817" s="3" t="str">
        <f t="shared" si="727"/>
        <v>N</v>
      </c>
      <c r="U5817" t="e">
        <f>+VLOOKUP(R5817,'FY21 P13 Allotment memo'!O:O,1,FALSE)</f>
        <v>#N/A</v>
      </c>
      <c r="V5817"/>
      <c r="W5817"/>
      <c r="X5817"/>
      <c r="Y5817"/>
      <c r="Z5817"/>
    </row>
    <row r="5818" spans="1:26">
      <c r="A5818">
        <v>32</v>
      </c>
      <c r="B5818" t="s">
        <v>7547</v>
      </c>
      <c r="C5818" t="s">
        <v>7435</v>
      </c>
      <c r="D5818">
        <v>91</v>
      </c>
      <c r="E5818">
        <v>0</v>
      </c>
      <c r="F5818">
        <v>0</v>
      </c>
      <c r="G5818" s="2">
        <f t="shared" si="722"/>
        <v>0</v>
      </c>
      <c r="H5818" s="3" t="str">
        <f t="shared" si="723"/>
        <v>32</v>
      </c>
      <c r="I5818" s="3" t="str">
        <f t="shared" si="724"/>
        <v>404</v>
      </c>
      <c r="J5818" s="3">
        <v>404</v>
      </c>
      <c r="K5818" s="3" t="str">
        <f>+VLOOKUP(J5818,'Dimension descriptions'!P:R,3,FALSE)</f>
        <v>Mount Logan Middle School</v>
      </c>
      <c r="L5818" s="3" t="str">
        <f t="shared" si="725"/>
        <v>5500</v>
      </c>
      <c r="M5818" s="10">
        <v>5500</v>
      </c>
      <c r="N5818" s="3" t="str">
        <f t="shared" si="720"/>
        <v>4701</v>
      </c>
      <c r="O5818" s="3" t="str">
        <f t="shared" si="721"/>
        <v>430</v>
      </c>
      <c r="P5818" s="3" t="str">
        <f t="shared" si="726"/>
        <v>4</v>
      </c>
      <c r="Q5818" s="11">
        <f>+VLOOKUP(M5818,'Dimension descriptions'!K:M,2,FALSE)</f>
        <v>5500</v>
      </c>
      <c r="R5818" s="33">
        <v>5500</v>
      </c>
      <c r="S5818" s="11" t="str">
        <f>+VLOOKUP(R5818,'Dimension descriptions'!K:M,3)</f>
        <v>PUBLIC EDUCATION CAPITAL OUTLA</v>
      </c>
      <c r="T5818" s="3" t="str">
        <f t="shared" si="727"/>
        <v>N</v>
      </c>
      <c r="U5818" t="e">
        <f>+VLOOKUP(R5818,'FY21 P13 Allotment memo'!O:O,1,FALSE)</f>
        <v>#N/A</v>
      </c>
      <c r="V5818"/>
      <c r="W5818"/>
      <c r="X5818"/>
      <c r="Y5818"/>
      <c r="Z5818"/>
    </row>
    <row r="5819" spans="1:26">
      <c r="A5819">
        <v>32</v>
      </c>
      <c r="B5819" t="s">
        <v>7548</v>
      </c>
      <c r="C5819" t="s">
        <v>7399</v>
      </c>
      <c r="D5819">
        <v>91</v>
      </c>
      <c r="E5819">
        <v>0</v>
      </c>
      <c r="F5819">
        <v>0</v>
      </c>
      <c r="G5819" s="2">
        <f t="shared" si="722"/>
        <v>0</v>
      </c>
      <c r="H5819" s="3" t="str">
        <f t="shared" si="723"/>
        <v>32</v>
      </c>
      <c r="I5819" s="3" t="str">
        <f t="shared" si="724"/>
        <v>404</v>
      </c>
      <c r="J5819" s="3">
        <v>404</v>
      </c>
      <c r="K5819" s="3" t="str">
        <f>+VLOOKUP(J5819,'Dimension descriptions'!P:R,3,FALSE)</f>
        <v>Mount Logan Middle School</v>
      </c>
      <c r="L5819" s="3" t="str">
        <f t="shared" si="725"/>
        <v>5500</v>
      </c>
      <c r="M5819" s="10">
        <v>5500</v>
      </c>
      <c r="N5819" s="3" t="str">
        <f t="shared" si="720"/>
        <v>4702</v>
      </c>
      <c r="O5819" s="3" t="str">
        <f t="shared" si="721"/>
        <v>430</v>
      </c>
      <c r="P5819" s="3" t="str">
        <f t="shared" si="726"/>
        <v>4</v>
      </c>
      <c r="Q5819" s="11">
        <f>+VLOOKUP(M5819,'Dimension descriptions'!K:M,2,FALSE)</f>
        <v>5500</v>
      </c>
      <c r="R5819" s="33">
        <v>5500</v>
      </c>
      <c r="S5819" s="11" t="str">
        <f>+VLOOKUP(R5819,'Dimension descriptions'!K:M,3)</f>
        <v>PUBLIC EDUCATION CAPITAL OUTLA</v>
      </c>
      <c r="T5819" s="3" t="str">
        <f t="shared" si="727"/>
        <v>N</v>
      </c>
      <c r="U5819" t="e">
        <f>+VLOOKUP(R5819,'FY21 P13 Allotment memo'!O:O,1,FALSE)</f>
        <v>#N/A</v>
      </c>
      <c r="V5819"/>
      <c r="W5819"/>
      <c r="X5819"/>
      <c r="Y5819"/>
      <c r="Z5819"/>
    </row>
    <row r="5820" spans="1:26">
      <c r="A5820">
        <v>32</v>
      </c>
      <c r="B5820" t="s">
        <v>7549</v>
      </c>
      <c r="C5820" t="s">
        <v>7401</v>
      </c>
      <c r="D5820">
        <v>91</v>
      </c>
      <c r="E5820">
        <v>0</v>
      </c>
      <c r="F5820">
        <v>0</v>
      </c>
      <c r="G5820" s="2">
        <f t="shared" si="722"/>
        <v>0</v>
      </c>
      <c r="H5820" s="3" t="str">
        <f t="shared" si="723"/>
        <v>32</v>
      </c>
      <c r="I5820" s="3" t="str">
        <f t="shared" si="724"/>
        <v>404</v>
      </c>
      <c r="J5820" s="3">
        <v>404</v>
      </c>
      <c r="K5820" s="3" t="str">
        <f>+VLOOKUP(J5820,'Dimension descriptions'!P:R,3,FALSE)</f>
        <v>Mount Logan Middle School</v>
      </c>
      <c r="L5820" s="3" t="str">
        <f t="shared" si="725"/>
        <v>5534</v>
      </c>
      <c r="M5820" s="10">
        <v>5534</v>
      </c>
      <c r="N5820" s="3" t="str">
        <f t="shared" si="720"/>
        <v>4000</v>
      </c>
      <c r="O5820" s="3" t="str">
        <f t="shared" si="721"/>
        <v>734</v>
      </c>
      <c r="P5820" s="3" t="str">
        <f t="shared" si="726"/>
        <v>7</v>
      </c>
      <c r="Q5820" s="11">
        <f>+VLOOKUP(M5820,'Dimension descriptions'!K:M,2,FALSE)</f>
        <v>5534</v>
      </c>
      <c r="R5820" s="33">
        <v>5534</v>
      </c>
      <c r="S5820" s="11" t="str">
        <f>+VLOOKUP(R5820,'Dimension descriptions'!K:M,3)</f>
        <v>SB 214 CRITICAL AID (1992)</v>
      </c>
      <c r="T5820" s="3" t="str">
        <f t="shared" si="727"/>
        <v>N</v>
      </c>
      <c r="U5820" t="e">
        <f>+VLOOKUP(R5820,'FY21 P13 Allotment memo'!O:O,1,FALSE)</f>
        <v>#N/A</v>
      </c>
      <c r="V5820"/>
      <c r="W5820"/>
      <c r="X5820"/>
      <c r="Y5820"/>
      <c r="Z5820"/>
    </row>
    <row r="5821" spans="1:26">
      <c r="A5821">
        <v>32</v>
      </c>
      <c r="B5821" t="s">
        <v>7550</v>
      </c>
      <c r="C5821" t="s">
        <v>7551</v>
      </c>
      <c r="D5821">
        <v>91</v>
      </c>
      <c r="E5821">
        <v>0</v>
      </c>
      <c r="F5821">
        <v>0</v>
      </c>
      <c r="G5821" s="2">
        <f t="shared" si="722"/>
        <v>0</v>
      </c>
      <c r="H5821" s="3" t="str">
        <f t="shared" si="723"/>
        <v>32</v>
      </c>
      <c r="I5821" s="3" t="str">
        <f t="shared" si="724"/>
        <v>404</v>
      </c>
      <c r="J5821" s="3">
        <v>404</v>
      </c>
      <c r="K5821" s="3" t="str">
        <f>+VLOOKUP(J5821,'Dimension descriptions'!P:R,3,FALSE)</f>
        <v>Mount Logan Middle School</v>
      </c>
      <c r="L5821" s="3" t="str">
        <f t="shared" si="725"/>
        <v>5560</v>
      </c>
      <c r="M5821" s="10">
        <v>5560</v>
      </c>
      <c r="N5821" s="3" t="str">
        <f t="shared" si="720"/>
        <v>4000</v>
      </c>
      <c r="O5821" s="3" t="str">
        <f t="shared" si="721"/>
        <v>432</v>
      </c>
      <c r="P5821" s="3" t="str">
        <f t="shared" si="726"/>
        <v>4</v>
      </c>
      <c r="Q5821" s="11">
        <f>+VLOOKUP(M5821,'Dimension descriptions'!K:M,2,FALSE)</f>
        <v>5500</v>
      </c>
      <c r="R5821" s="33">
        <v>5500</v>
      </c>
      <c r="S5821" s="11" t="str">
        <f>+VLOOKUP(R5821,'Dimension descriptions'!K:M,3)</f>
        <v>PUBLIC EDUCATION CAPITAL OUTLA</v>
      </c>
      <c r="T5821" s="3" t="str">
        <f t="shared" si="727"/>
        <v>Y</v>
      </c>
      <c r="U5821" t="e">
        <f>+VLOOKUP(R5821,'FY21 P13 Allotment memo'!O:O,1,FALSE)</f>
        <v>#N/A</v>
      </c>
      <c r="V5821"/>
      <c r="W5821"/>
      <c r="X5821"/>
      <c r="Y5821"/>
      <c r="Z5821"/>
    </row>
    <row r="5822" spans="1:26">
      <c r="A5822">
        <v>32</v>
      </c>
      <c r="B5822" t="s">
        <v>7552</v>
      </c>
      <c r="C5822" t="s">
        <v>5493</v>
      </c>
      <c r="D5822">
        <v>91</v>
      </c>
      <c r="E5822">
        <v>26357.360000000001</v>
      </c>
      <c r="F5822">
        <v>0</v>
      </c>
      <c r="G5822" s="2">
        <f t="shared" si="722"/>
        <v>26357.360000000001</v>
      </c>
      <c r="H5822" s="3" t="str">
        <f t="shared" si="723"/>
        <v>32</v>
      </c>
      <c r="I5822" s="3" t="str">
        <f t="shared" si="724"/>
        <v>404</v>
      </c>
      <c r="J5822" s="3">
        <v>404</v>
      </c>
      <c r="K5822" s="3" t="str">
        <f>+VLOOKUP(J5822,'Dimension descriptions'!P:R,3,FALSE)</f>
        <v>Mount Logan Middle School</v>
      </c>
      <c r="L5822" s="3" t="str">
        <f t="shared" si="725"/>
        <v>5560</v>
      </c>
      <c r="M5822" s="10">
        <v>5560</v>
      </c>
      <c r="N5822" s="3" t="str">
        <f t="shared" si="720"/>
        <v>4000</v>
      </c>
      <c r="O5822" s="3" t="str">
        <f t="shared" si="721"/>
        <v>734</v>
      </c>
      <c r="P5822" s="3" t="str">
        <f t="shared" si="726"/>
        <v>7</v>
      </c>
      <c r="Q5822" s="11">
        <f>+VLOOKUP(M5822,'Dimension descriptions'!K:M,2,FALSE)</f>
        <v>5500</v>
      </c>
      <c r="R5822" s="33">
        <v>5500</v>
      </c>
      <c r="S5822" s="11" t="str">
        <f>+VLOOKUP(R5822,'Dimension descriptions'!K:M,3)</f>
        <v>PUBLIC EDUCATION CAPITAL OUTLA</v>
      </c>
      <c r="T5822" s="3" t="str">
        <f t="shared" si="727"/>
        <v>Y</v>
      </c>
      <c r="U5822" t="e">
        <f>+VLOOKUP(R5822,'FY21 P13 Allotment memo'!O:O,1,FALSE)</f>
        <v>#N/A</v>
      </c>
      <c r="V5822"/>
      <c r="W5822"/>
      <c r="X5822"/>
      <c r="Y5822"/>
      <c r="Z5822"/>
    </row>
    <row r="5823" spans="1:26">
      <c r="A5823">
        <v>32</v>
      </c>
      <c r="B5823" t="s">
        <v>7553</v>
      </c>
      <c r="C5823" t="s">
        <v>4940</v>
      </c>
      <c r="D5823">
        <v>91</v>
      </c>
      <c r="E5823">
        <v>0</v>
      </c>
      <c r="F5823">
        <v>0</v>
      </c>
      <c r="G5823" s="2">
        <f t="shared" si="722"/>
        <v>0</v>
      </c>
      <c r="H5823" s="3" t="str">
        <f t="shared" si="723"/>
        <v>32</v>
      </c>
      <c r="I5823" s="3" t="str">
        <f t="shared" si="724"/>
        <v>404</v>
      </c>
      <c r="J5823" s="3">
        <v>404</v>
      </c>
      <c r="K5823" s="3" t="str">
        <f>+VLOOKUP(J5823,'Dimension descriptions'!P:R,3,FALSE)</f>
        <v>Mount Logan Middle School</v>
      </c>
      <c r="L5823" s="3" t="str">
        <f t="shared" si="725"/>
        <v>5560</v>
      </c>
      <c r="M5823" s="10">
        <v>5560</v>
      </c>
      <c r="N5823" s="3" t="str">
        <f t="shared" si="720"/>
        <v>4000</v>
      </c>
      <c r="O5823" s="3" t="str">
        <f t="shared" si="721"/>
        <v>736</v>
      </c>
      <c r="P5823" s="3" t="str">
        <f t="shared" si="726"/>
        <v>7</v>
      </c>
      <c r="Q5823" s="11">
        <f>+VLOOKUP(M5823,'Dimension descriptions'!K:M,2,FALSE)</f>
        <v>5500</v>
      </c>
      <c r="R5823" s="33">
        <v>5500</v>
      </c>
      <c r="S5823" s="11" t="str">
        <f>+VLOOKUP(R5823,'Dimension descriptions'!K:M,3)</f>
        <v>PUBLIC EDUCATION CAPITAL OUTLA</v>
      </c>
      <c r="T5823" s="3" t="str">
        <f t="shared" si="727"/>
        <v>Y</v>
      </c>
      <c r="U5823" t="e">
        <f>+VLOOKUP(R5823,'FY21 P13 Allotment memo'!O:O,1,FALSE)</f>
        <v>#N/A</v>
      </c>
      <c r="V5823"/>
      <c r="W5823"/>
      <c r="X5823"/>
      <c r="Y5823"/>
      <c r="Z5823"/>
    </row>
    <row r="5824" spans="1:26">
      <c r="A5824">
        <v>32</v>
      </c>
      <c r="B5824" t="s">
        <v>7554</v>
      </c>
      <c r="C5824" t="s">
        <v>7404</v>
      </c>
      <c r="D5824">
        <v>91</v>
      </c>
      <c r="E5824">
        <v>0</v>
      </c>
      <c r="F5824">
        <v>0</v>
      </c>
      <c r="G5824" s="2">
        <f t="shared" si="722"/>
        <v>0</v>
      </c>
      <c r="H5824" s="3" t="str">
        <f t="shared" si="723"/>
        <v>32</v>
      </c>
      <c r="I5824" s="3" t="str">
        <f t="shared" si="724"/>
        <v>404</v>
      </c>
      <c r="J5824" s="3">
        <v>404</v>
      </c>
      <c r="K5824" s="3" t="str">
        <f>+VLOOKUP(J5824,'Dimension descriptions'!P:R,3,FALSE)</f>
        <v>Mount Logan Middle School</v>
      </c>
      <c r="L5824" s="3" t="str">
        <f t="shared" si="725"/>
        <v>5560</v>
      </c>
      <c r="M5824" s="10">
        <v>5560</v>
      </c>
      <c r="N5824" s="3" t="str">
        <f t="shared" si="720"/>
        <v>4000</v>
      </c>
      <c r="O5824" s="3" t="str">
        <f t="shared" si="721"/>
        <v>739</v>
      </c>
      <c r="P5824" s="3" t="str">
        <f t="shared" si="726"/>
        <v>7</v>
      </c>
      <c r="Q5824" s="11">
        <f>+VLOOKUP(M5824,'Dimension descriptions'!K:M,2,FALSE)</f>
        <v>5500</v>
      </c>
      <c r="R5824" s="33">
        <v>5500</v>
      </c>
      <c r="S5824" s="11" t="str">
        <f>+VLOOKUP(R5824,'Dimension descriptions'!K:M,3)</f>
        <v>PUBLIC EDUCATION CAPITAL OUTLA</v>
      </c>
      <c r="T5824" s="3" t="str">
        <f t="shared" si="727"/>
        <v>Y</v>
      </c>
      <c r="U5824" t="e">
        <f>+VLOOKUP(R5824,'FY21 P13 Allotment memo'!O:O,1,FALSE)</f>
        <v>#N/A</v>
      </c>
      <c r="V5824"/>
      <c r="W5824"/>
      <c r="X5824"/>
      <c r="Y5824"/>
      <c r="Z5824"/>
    </row>
    <row r="5825" spans="1:26">
      <c r="A5825">
        <v>32</v>
      </c>
      <c r="B5825" t="s">
        <v>7555</v>
      </c>
      <c r="C5825" t="s">
        <v>365</v>
      </c>
      <c r="D5825">
        <v>91</v>
      </c>
      <c r="E5825">
        <v>1168.49</v>
      </c>
      <c r="F5825">
        <v>0</v>
      </c>
      <c r="G5825" s="2">
        <f t="shared" si="722"/>
        <v>1168.49</v>
      </c>
      <c r="H5825" s="3" t="str">
        <f t="shared" si="723"/>
        <v>32</v>
      </c>
      <c r="I5825" s="3" t="str">
        <f t="shared" si="724"/>
        <v>404</v>
      </c>
      <c r="J5825" s="3">
        <v>404</v>
      </c>
      <c r="K5825" s="3" t="str">
        <f>+VLOOKUP(J5825,'Dimension descriptions'!P:R,3,FALSE)</f>
        <v>Mount Logan Middle School</v>
      </c>
      <c r="L5825" s="3" t="str">
        <f t="shared" si="725"/>
        <v>5599</v>
      </c>
      <c r="M5825" s="10">
        <v>5599</v>
      </c>
      <c r="N5825" s="3" t="str">
        <f t="shared" si="720"/>
        <v>4000</v>
      </c>
      <c r="O5825" s="3" t="str">
        <f t="shared" si="721"/>
        <v>710</v>
      </c>
      <c r="P5825" s="3" t="str">
        <f t="shared" si="726"/>
        <v>7</v>
      </c>
      <c r="Q5825" s="11">
        <f>+VLOOKUP(M5825,'Dimension descriptions'!K:M,2,FALSE)</f>
        <v>5500</v>
      </c>
      <c r="R5825" s="33">
        <v>5500</v>
      </c>
      <c r="S5825" s="11" t="str">
        <f>+VLOOKUP(R5825,'Dimension descriptions'!K:M,3)</f>
        <v>PUBLIC EDUCATION CAPITAL OUTLA</v>
      </c>
      <c r="T5825" s="3" t="str">
        <f t="shared" si="727"/>
        <v>Y</v>
      </c>
      <c r="U5825" t="e">
        <f>+VLOOKUP(R5825,'FY21 P13 Allotment memo'!O:O,1,FALSE)</f>
        <v>#N/A</v>
      </c>
      <c r="V5825"/>
      <c r="W5825"/>
      <c r="X5825"/>
      <c r="Y5825"/>
      <c r="Z5825"/>
    </row>
    <row r="5826" spans="1:26">
      <c r="A5826">
        <v>32</v>
      </c>
      <c r="B5826" t="s">
        <v>7556</v>
      </c>
      <c r="C5826" t="s">
        <v>7409</v>
      </c>
      <c r="D5826">
        <v>91</v>
      </c>
      <c r="E5826">
        <v>2686.89</v>
      </c>
      <c r="F5826">
        <v>0</v>
      </c>
      <c r="G5826" s="2">
        <f t="shared" si="722"/>
        <v>2686.89</v>
      </c>
      <c r="H5826" s="3" t="str">
        <f t="shared" si="723"/>
        <v>32</v>
      </c>
      <c r="I5826" s="3" t="str">
        <f t="shared" si="724"/>
        <v>404</v>
      </c>
      <c r="J5826" s="3">
        <v>404</v>
      </c>
      <c r="K5826" s="3" t="str">
        <f>+VLOOKUP(J5826,'Dimension descriptions'!P:R,3,FALSE)</f>
        <v>Mount Logan Middle School</v>
      </c>
      <c r="L5826" s="3" t="str">
        <f t="shared" si="725"/>
        <v>5599</v>
      </c>
      <c r="M5826" s="10">
        <v>5599</v>
      </c>
      <c r="N5826" s="3" t="str">
        <f t="shared" si="720"/>
        <v>4000</v>
      </c>
      <c r="O5826" s="3" t="str">
        <f t="shared" si="721"/>
        <v>733</v>
      </c>
      <c r="P5826" s="3" t="str">
        <f t="shared" si="726"/>
        <v>7</v>
      </c>
      <c r="Q5826" s="11">
        <f>+VLOOKUP(M5826,'Dimension descriptions'!K:M,2,FALSE)</f>
        <v>5500</v>
      </c>
      <c r="R5826" s="33">
        <v>5500</v>
      </c>
      <c r="S5826" s="11" t="str">
        <f>+VLOOKUP(R5826,'Dimension descriptions'!K:M,3)</f>
        <v>PUBLIC EDUCATION CAPITAL OUTLA</v>
      </c>
      <c r="T5826" s="3" t="str">
        <f t="shared" si="727"/>
        <v>Y</v>
      </c>
      <c r="U5826" t="e">
        <f>+VLOOKUP(R5826,'FY21 P13 Allotment memo'!O:O,1,FALSE)</f>
        <v>#N/A</v>
      </c>
      <c r="V5826"/>
      <c r="W5826"/>
      <c r="X5826"/>
      <c r="Y5826"/>
      <c r="Z5826"/>
    </row>
    <row r="5827" spans="1:26">
      <c r="A5827">
        <v>32</v>
      </c>
      <c r="B5827" t="s">
        <v>7557</v>
      </c>
      <c r="C5827" t="s">
        <v>7411</v>
      </c>
      <c r="D5827">
        <v>91</v>
      </c>
      <c r="E5827">
        <v>19523.32</v>
      </c>
      <c r="F5827">
        <v>0</v>
      </c>
      <c r="G5827" s="2">
        <f t="shared" si="722"/>
        <v>19523.32</v>
      </c>
      <c r="H5827" s="3" t="str">
        <f t="shared" si="723"/>
        <v>32</v>
      </c>
      <c r="I5827" s="3" t="str">
        <f t="shared" si="724"/>
        <v>404</v>
      </c>
      <c r="J5827" s="3">
        <v>404</v>
      </c>
      <c r="K5827" s="3" t="str">
        <f>+VLOOKUP(J5827,'Dimension descriptions'!P:R,3,FALSE)</f>
        <v>Mount Logan Middle School</v>
      </c>
      <c r="L5827" s="3" t="str">
        <f t="shared" si="725"/>
        <v>5599</v>
      </c>
      <c r="M5827" s="10">
        <v>5599</v>
      </c>
      <c r="N5827" s="3" t="str">
        <f t="shared" si="720"/>
        <v>4000</v>
      </c>
      <c r="O5827" s="3" t="str">
        <f t="shared" si="721"/>
        <v>739</v>
      </c>
      <c r="P5827" s="3" t="str">
        <f t="shared" si="726"/>
        <v>7</v>
      </c>
      <c r="Q5827" s="11">
        <f>+VLOOKUP(M5827,'Dimension descriptions'!K:M,2,FALSE)</f>
        <v>5500</v>
      </c>
      <c r="R5827" s="33">
        <v>5500</v>
      </c>
      <c r="S5827" s="11" t="str">
        <f>+VLOOKUP(R5827,'Dimension descriptions'!K:M,3)</f>
        <v>PUBLIC EDUCATION CAPITAL OUTLA</v>
      </c>
      <c r="T5827" s="3" t="str">
        <f t="shared" si="727"/>
        <v>Y</v>
      </c>
      <c r="U5827" t="e">
        <f>+VLOOKUP(R5827,'FY21 P13 Allotment memo'!O:O,1,FALSE)</f>
        <v>#N/A</v>
      </c>
      <c r="V5827"/>
      <c r="W5827"/>
      <c r="X5827"/>
      <c r="Y5827"/>
      <c r="Z5827"/>
    </row>
    <row r="5828" spans="1:26">
      <c r="A5828">
        <v>32</v>
      </c>
      <c r="B5828" t="s">
        <v>7558</v>
      </c>
      <c r="C5828" t="s">
        <v>7559</v>
      </c>
      <c r="D5828">
        <v>91</v>
      </c>
      <c r="E5828">
        <v>0</v>
      </c>
      <c r="F5828">
        <v>0</v>
      </c>
      <c r="G5828" s="2">
        <f t="shared" si="722"/>
        <v>0</v>
      </c>
      <c r="H5828" s="3" t="str">
        <f t="shared" si="723"/>
        <v>32</v>
      </c>
      <c r="I5828" s="3" t="str">
        <f t="shared" si="724"/>
        <v>404</v>
      </c>
      <c r="J5828" s="3">
        <v>404</v>
      </c>
      <c r="K5828" s="3" t="str">
        <f>+VLOOKUP(J5828,'Dimension descriptions'!P:R,3,FALSE)</f>
        <v>Mount Logan Middle School</v>
      </c>
      <c r="L5828" s="3" t="str">
        <f t="shared" si="725"/>
        <v>5599</v>
      </c>
      <c r="M5828" s="10">
        <v>5599</v>
      </c>
      <c r="N5828" s="3" t="str">
        <f t="shared" si="720"/>
        <v>4100</v>
      </c>
      <c r="O5828" s="3" t="str">
        <f t="shared" si="721"/>
        <v>711</v>
      </c>
      <c r="P5828" s="3" t="str">
        <f t="shared" si="726"/>
        <v>7</v>
      </c>
      <c r="Q5828" s="11">
        <f>+VLOOKUP(M5828,'Dimension descriptions'!K:M,2,FALSE)</f>
        <v>5500</v>
      </c>
      <c r="R5828" s="33">
        <v>5500</v>
      </c>
      <c r="S5828" s="11" t="str">
        <f>+VLOOKUP(R5828,'Dimension descriptions'!K:M,3)</f>
        <v>PUBLIC EDUCATION CAPITAL OUTLA</v>
      </c>
      <c r="T5828" s="3" t="str">
        <f t="shared" si="727"/>
        <v>Y</v>
      </c>
      <c r="U5828" t="e">
        <f>+VLOOKUP(R5828,'FY21 P13 Allotment memo'!O:O,1,FALSE)</f>
        <v>#N/A</v>
      </c>
      <c r="V5828"/>
      <c r="W5828"/>
      <c r="X5828"/>
      <c r="Y5828"/>
      <c r="Z5828"/>
    </row>
    <row r="5829" spans="1:26">
      <c r="A5829">
        <v>32</v>
      </c>
      <c r="B5829" t="s">
        <v>7560</v>
      </c>
      <c r="C5829" t="s">
        <v>4316</v>
      </c>
      <c r="D5829">
        <v>91</v>
      </c>
      <c r="E5829">
        <v>0</v>
      </c>
      <c r="F5829">
        <v>0</v>
      </c>
      <c r="G5829" s="2">
        <f t="shared" si="722"/>
        <v>0</v>
      </c>
      <c r="H5829" s="3" t="str">
        <f t="shared" si="723"/>
        <v>32</v>
      </c>
      <c r="I5829" s="3" t="str">
        <f t="shared" si="724"/>
        <v>500</v>
      </c>
      <c r="J5829" s="3">
        <v>500</v>
      </c>
      <c r="K5829" s="3" t="str">
        <f>+VLOOKUP(J5829,'Dimension descriptions'!P:R,3,FALSE)</f>
        <v>District Office</v>
      </c>
      <c r="L5829" s="3" t="str">
        <f t="shared" si="725"/>
        <v>0450</v>
      </c>
      <c r="M5829" s="10">
        <v>450</v>
      </c>
      <c r="N5829" s="3" t="str">
        <f t="shared" si="720"/>
        <v>1000</v>
      </c>
      <c r="O5829" s="3" t="str">
        <f t="shared" si="721"/>
        <v>190</v>
      </c>
      <c r="P5829" s="3" t="str">
        <f t="shared" si="726"/>
        <v>1</v>
      </c>
      <c r="Q5829" s="11">
        <f>+VLOOKUP(M5829,'Dimension descriptions'!K:M,2,FALSE)</f>
        <v>400</v>
      </c>
      <c r="R5829" s="33">
        <v>400</v>
      </c>
      <c r="S5829" s="11" t="str">
        <f>+VLOOKUP(R5829,'Dimension descriptions'!K:M,3)</f>
        <v>10% OF BASIC</v>
      </c>
      <c r="T5829" s="3" t="str">
        <f t="shared" si="727"/>
        <v>Y</v>
      </c>
      <c r="U5829" t="e">
        <f>+VLOOKUP(R5829,'FY21 P13 Allotment memo'!O:O,1,FALSE)</f>
        <v>#N/A</v>
      </c>
      <c r="V5829"/>
      <c r="W5829"/>
      <c r="X5829"/>
      <c r="Y5829"/>
      <c r="Z5829"/>
    </row>
    <row r="5830" spans="1:26">
      <c r="A5830">
        <v>32</v>
      </c>
      <c r="B5830" t="s">
        <v>7561</v>
      </c>
      <c r="C5830" t="s">
        <v>1424</v>
      </c>
      <c r="D5830">
        <v>91</v>
      </c>
      <c r="E5830">
        <v>0</v>
      </c>
      <c r="F5830">
        <v>0</v>
      </c>
      <c r="G5830" s="2">
        <f t="shared" si="722"/>
        <v>0</v>
      </c>
      <c r="H5830" s="3" t="str">
        <f t="shared" si="723"/>
        <v>32</v>
      </c>
      <c r="I5830" s="3" t="str">
        <f t="shared" si="724"/>
        <v>500</v>
      </c>
      <c r="J5830" s="3">
        <v>500</v>
      </c>
      <c r="K5830" s="3" t="str">
        <f>+VLOOKUP(J5830,'Dimension descriptions'!P:R,3,FALSE)</f>
        <v>District Office</v>
      </c>
      <c r="L5830" s="3" t="str">
        <f t="shared" si="725"/>
        <v>1050</v>
      </c>
      <c r="M5830" s="10">
        <v>1050</v>
      </c>
      <c r="N5830" s="3" t="str">
        <f t="shared" ref="N5830:N5893" si="728">+MID(B5830,16,4)</f>
        <v>2500</v>
      </c>
      <c r="O5830" s="3" t="str">
        <f t="shared" ref="O5830:O5893" si="729">+RIGHT(B5830,3)</f>
        <v>730</v>
      </c>
      <c r="P5830" s="3" t="str">
        <f t="shared" si="726"/>
        <v>7</v>
      </c>
      <c r="Q5830" s="11">
        <f>+VLOOKUP(M5830,'Dimension descriptions'!K:M,2,FALSE)</f>
        <v>50</v>
      </c>
      <c r="R5830" s="33">
        <v>50</v>
      </c>
      <c r="S5830" s="11" t="str">
        <f>+VLOOKUP(R5830,'Dimension descriptions'!K:M,3)</f>
        <v>CLASSROOM-GENERAL</v>
      </c>
      <c r="T5830" s="3" t="str">
        <f t="shared" si="727"/>
        <v>Y</v>
      </c>
      <c r="U5830" t="e">
        <f>+VLOOKUP(R5830,'FY21 P13 Allotment memo'!O:O,1,FALSE)</f>
        <v>#N/A</v>
      </c>
      <c r="V5830"/>
      <c r="W5830"/>
      <c r="X5830"/>
      <c r="Y5830"/>
      <c r="Z5830"/>
    </row>
    <row r="5831" spans="1:26">
      <c r="A5831">
        <v>32</v>
      </c>
      <c r="B5831" t="s">
        <v>7562</v>
      </c>
      <c r="C5831" t="s">
        <v>4558</v>
      </c>
      <c r="D5831">
        <v>91</v>
      </c>
      <c r="E5831">
        <v>0</v>
      </c>
      <c r="F5831">
        <v>0</v>
      </c>
      <c r="G5831" s="2">
        <f t="shared" ref="G5831:G5894" si="730">+E5831-F5831</f>
        <v>0</v>
      </c>
      <c r="H5831" s="3" t="str">
        <f t="shared" ref="H5831:H5894" si="731">+LEFT(B5831,2)</f>
        <v>32</v>
      </c>
      <c r="I5831" s="3" t="str">
        <f t="shared" ref="I5831:I5894" si="732">+MID(B5831,4,3)</f>
        <v>500</v>
      </c>
      <c r="J5831" s="3">
        <v>500</v>
      </c>
      <c r="K5831" s="3" t="str">
        <f>+VLOOKUP(J5831,'Dimension descriptions'!P:R,3,FALSE)</f>
        <v>District Office</v>
      </c>
      <c r="L5831" s="3" t="str">
        <f t="shared" ref="L5831:L5894" si="733">+MID(B5831,11,4)</f>
        <v>1050</v>
      </c>
      <c r="M5831" s="10">
        <v>1050</v>
      </c>
      <c r="N5831" s="3" t="str">
        <f t="shared" si="728"/>
        <v>2500</v>
      </c>
      <c r="O5831" s="3" t="str">
        <f t="shared" si="729"/>
        <v>891</v>
      </c>
      <c r="P5831" s="3" t="str">
        <f t="shared" ref="P5831:P5894" si="734">+LEFT(O5831,1)</f>
        <v>8</v>
      </c>
      <c r="Q5831" s="11">
        <f>+VLOOKUP(M5831,'Dimension descriptions'!K:M,2,FALSE)</f>
        <v>50</v>
      </c>
      <c r="R5831" s="33">
        <v>50</v>
      </c>
      <c r="S5831" s="11" t="str">
        <f>+VLOOKUP(R5831,'Dimension descriptions'!K:M,3)</f>
        <v>CLASSROOM-GENERAL</v>
      </c>
      <c r="T5831" s="3" t="str">
        <f t="shared" ref="T5831:T5894" si="735">+IF(Q5831=M5831,"N","Y")</f>
        <v>Y</v>
      </c>
      <c r="U5831" t="e">
        <f>+VLOOKUP(R5831,'FY21 P13 Allotment memo'!O:O,1,FALSE)</f>
        <v>#N/A</v>
      </c>
      <c r="V5831"/>
      <c r="W5831"/>
      <c r="X5831"/>
      <c r="Y5831"/>
      <c r="Z5831"/>
    </row>
    <row r="5832" spans="1:26">
      <c r="A5832">
        <v>32</v>
      </c>
      <c r="B5832" t="s">
        <v>7563</v>
      </c>
      <c r="C5832" t="s">
        <v>1424</v>
      </c>
      <c r="D5832">
        <v>91</v>
      </c>
      <c r="E5832">
        <v>0</v>
      </c>
      <c r="F5832">
        <v>0</v>
      </c>
      <c r="G5832" s="2">
        <f t="shared" si="730"/>
        <v>0</v>
      </c>
      <c r="H5832" s="3" t="str">
        <f t="shared" si="731"/>
        <v>32</v>
      </c>
      <c r="I5832" s="3" t="str">
        <f t="shared" si="732"/>
        <v>500</v>
      </c>
      <c r="J5832" s="3">
        <v>500</v>
      </c>
      <c r="K5832" s="3" t="str">
        <f>+VLOOKUP(J5832,'Dimension descriptions'!P:R,3,FALSE)</f>
        <v>District Office</v>
      </c>
      <c r="L5832" s="3" t="str">
        <f t="shared" si="733"/>
        <v>1050</v>
      </c>
      <c r="M5832" s="10">
        <v>1050</v>
      </c>
      <c r="N5832" s="3" t="str">
        <f t="shared" si="728"/>
        <v>4700</v>
      </c>
      <c r="O5832" s="3" t="str">
        <f t="shared" si="729"/>
        <v>733</v>
      </c>
      <c r="P5832" s="3" t="str">
        <f t="shared" si="734"/>
        <v>7</v>
      </c>
      <c r="Q5832" s="11">
        <f>+VLOOKUP(M5832,'Dimension descriptions'!K:M,2,FALSE)</f>
        <v>50</v>
      </c>
      <c r="R5832" s="33">
        <v>50</v>
      </c>
      <c r="S5832" s="11" t="str">
        <f>+VLOOKUP(R5832,'Dimension descriptions'!K:M,3)</f>
        <v>CLASSROOM-GENERAL</v>
      </c>
      <c r="T5832" s="3" t="str">
        <f t="shared" si="735"/>
        <v>Y</v>
      </c>
      <c r="U5832" t="e">
        <f>+VLOOKUP(R5832,'FY21 P13 Allotment memo'!O:O,1,FALSE)</f>
        <v>#N/A</v>
      </c>
      <c r="V5832"/>
      <c r="W5832"/>
      <c r="X5832"/>
      <c r="Y5832"/>
      <c r="Z5832"/>
    </row>
    <row r="5833" spans="1:26">
      <c r="A5833">
        <v>32</v>
      </c>
      <c r="B5833" t="s">
        <v>7564</v>
      </c>
      <c r="C5833" t="s">
        <v>1032</v>
      </c>
      <c r="D5833">
        <v>91</v>
      </c>
      <c r="E5833">
        <v>0</v>
      </c>
      <c r="F5833">
        <v>0</v>
      </c>
      <c r="G5833" s="2">
        <f t="shared" si="730"/>
        <v>0</v>
      </c>
      <c r="H5833" s="3" t="str">
        <f t="shared" si="731"/>
        <v>32</v>
      </c>
      <c r="I5833" s="3" t="str">
        <f t="shared" si="732"/>
        <v>500</v>
      </c>
      <c r="J5833" s="3">
        <v>500</v>
      </c>
      <c r="K5833" s="3" t="str">
        <f>+VLOOKUP(J5833,'Dimension descriptions'!P:R,3,FALSE)</f>
        <v>District Office</v>
      </c>
      <c r="L5833" s="3" t="str">
        <f t="shared" si="733"/>
        <v>3810</v>
      </c>
      <c r="M5833" s="10">
        <v>3810</v>
      </c>
      <c r="N5833" s="3" t="str">
        <f t="shared" si="728"/>
        <v>5210</v>
      </c>
      <c r="O5833" s="3" t="str">
        <f t="shared" si="729"/>
        <v>901</v>
      </c>
      <c r="P5833" s="3" t="str">
        <f t="shared" si="734"/>
        <v>9</v>
      </c>
      <c r="Q5833" s="11">
        <f>+VLOOKUP(M5833,'Dimension descriptions'!K:M,2,FALSE)</f>
        <v>3800</v>
      </c>
      <c r="R5833" s="33">
        <v>3800</v>
      </c>
      <c r="S5833" s="11" t="str">
        <f>+VLOOKUP(R5833,'Dimension descriptions'!K:M,3)</f>
        <v>SUMMERFEST</v>
      </c>
      <c r="T5833" s="3" t="str">
        <f t="shared" si="735"/>
        <v>Y</v>
      </c>
      <c r="U5833" t="e">
        <f>+VLOOKUP(R5833,'FY21 P13 Allotment memo'!O:O,1,FALSE)</f>
        <v>#N/A</v>
      </c>
      <c r="V5833"/>
      <c r="W5833"/>
      <c r="X5833"/>
      <c r="Y5833"/>
      <c r="Z5833"/>
    </row>
    <row r="5834" spans="1:26">
      <c r="A5834">
        <v>32</v>
      </c>
      <c r="B5834" t="s">
        <v>7565</v>
      </c>
      <c r="C5834" t="s">
        <v>7566</v>
      </c>
      <c r="D5834">
        <v>91</v>
      </c>
      <c r="E5834">
        <v>0</v>
      </c>
      <c r="F5834">
        <v>0</v>
      </c>
      <c r="G5834" s="2">
        <f t="shared" si="730"/>
        <v>0</v>
      </c>
      <c r="H5834" s="3" t="str">
        <f t="shared" si="731"/>
        <v>32</v>
      </c>
      <c r="I5834" s="3" t="str">
        <f t="shared" si="732"/>
        <v>500</v>
      </c>
      <c r="J5834" s="3">
        <v>500</v>
      </c>
      <c r="K5834" s="3" t="str">
        <f>+VLOOKUP(J5834,'Dimension descriptions'!P:R,3,FALSE)</f>
        <v>District Office</v>
      </c>
      <c r="L5834" s="3" t="str">
        <f t="shared" si="733"/>
        <v>5500</v>
      </c>
      <c r="M5834" s="10">
        <v>5500</v>
      </c>
      <c r="N5834" s="3" t="str">
        <f t="shared" si="728"/>
        <v>2620</v>
      </c>
      <c r="O5834" s="3" t="str">
        <f t="shared" si="729"/>
        <v>182</v>
      </c>
      <c r="P5834" s="3" t="str">
        <f t="shared" si="734"/>
        <v>1</v>
      </c>
      <c r="Q5834" s="11">
        <f>+VLOOKUP(M5834,'Dimension descriptions'!K:M,2,FALSE)</f>
        <v>5500</v>
      </c>
      <c r="R5834" s="33">
        <v>5500</v>
      </c>
      <c r="S5834" s="11" t="str">
        <f>+VLOOKUP(R5834,'Dimension descriptions'!K:M,3)</f>
        <v>PUBLIC EDUCATION CAPITAL OUTLA</v>
      </c>
      <c r="T5834" s="3" t="str">
        <f t="shared" si="735"/>
        <v>N</v>
      </c>
      <c r="U5834" t="e">
        <f>+VLOOKUP(R5834,'FY21 P13 Allotment memo'!O:O,1,FALSE)</f>
        <v>#N/A</v>
      </c>
      <c r="V5834"/>
      <c r="W5834"/>
      <c r="X5834"/>
      <c r="Y5834"/>
      <c r="Z5834"/>
    </row>
    <row r="5835" spans="1:26">
      <c r="A5835">
        <v>32</v>
      </c>
      <c r="B5835" t="s">
        <v>7567</v>
      </c>
      <c r="C5835" t="s">
        <v>7568</v>
      </c>
      <c r="D5835">
        <v>91</v>
      </c>
      <c r="E5835">
        <v>0</v>
      </c>
      <c r="F5835">
        <v>0</v>
      </c>
      <c r="G5835" s="2">
        <f t="shared" si="730"/>
        <v>0</v>
      </c>
      <c r="H5835" s="3" t="str">
        <f t="shared" si="731"/>
        <v>32</v>
      </c>
      <c r="I5835" s="3" t="str">
        <f t="shared" si="732"/>
        <v>500</v>
      </c>
      <c r="J5835" s="3">
        <v>500</v>
      </c>
      <c r="K5835" s="3" t="str">
        <f>+VLOOKUP(J5835,'Dimension descriptions'!P:R,3,FALSE)</f>
        <v>District Office</v>
      </c>
      <c r="L5835" s="3" t="str">
        <f t="shared" si="733"/>
        <v>5500</v>
      </c>
      <c r="M5835" s="10">
        <v>5500</v>
      </c>
      <c r="N5835" s="3" t="str">
        <f t="shared" si="728"/>
        <v>2620</v>
      </c>
      <c r="O5835" s="3" t="str">
        <f t="shared" si="729"/>
        <v>184</v>
      </c>
      <c r="P5835" s="3" t="str">
        <f t="shared" si="734"/>
        <v>1</v>
      </c>
      <c r="Q5835" s="11">
        <f>+VLOOKUP(M5835,'Dimension descriptions'!K:M,2,FALSE)</f>
        <v>5500</v>
      </c>
      <c r="R5835" s="33">
        <v>5500</v>
      </c>
      <c r="S5835" s="11" t="str">
        <f>+VLOOKUP(R5835,'Dimension descriptions'!K:M,3)</f>
        <v>PUBLIC EDUCATION CAPITAL OUTLA</v>
      </c>
      <c r="T5835" s="3" t="str">
        <f t="shared" si="735"/>
        <v>N</v>
      </c>
      <c r="U5835" t="e">
        <f>+VLOOKUP(R5835,'FY21 P13 Allotment memo'!O:O,1,FALSE)</f>
        <v>#N/A</v>
      </c>
      <c r="V5835"/>
      <c r="W5835"/>
      <c r="X5835"/>
      <c r="Y5835"/>
      <c r="Z5835"/>
    </row>
    <row r="5836" spans="1:26">
      <c r="A5836">
        <v>32</v>
      </c>
      <c r="B5836" t="s">
        <v>7569</v>
      </c>
      <c r="C5836" t="s">
        <v>7570</v>
      </c>
      <c r="D5836">
        <v>91</v>
      </c>
      <c r="E5836">
        <v>0</v>
      </c>
      <c r="F5836">
        <v>0</v>
      </c>
      <c r="G5836" s="2">
        <f t="shared" si="730"/>
        <v>0</v>
      </c>
      <c r="H5836" s="3" t="str">
        <f t="shared" si="731"/>
        <v>32</v>
      </c>
      <c r="I5836" s="3" t="str">
        <f t="shared" si="732"/>
        <v>500</v>
      </c>
      <c r="J5836" s="3">
        <v>500</v>
      </c>
      <c r="K5836" s="3" t="str">
        <f>+VLOOKUP(J5836,'Dimension descriptions'!P:R,3,FALSE)</f>
        <v>District Office</v>
      </c>
      <c r="L5836" s="3" t="str">
        <f t="shared" si="733"/>
        <v>5500</v>
      </c>
      <c r="M5836" s="10">
        <v>5500</v>
      </c>
      <c r="N5836" s="3" t="str">
        <f t="shared" si="728"/>
        <v>2620</v>
      </c>
      <c r="O5836" s="3" t="str">
        <f t="shared" si="729"/>
        <v>185</v>
      </c>
      <c r="P5836" s="3" t="str">
        <f t="shared" si="734"/>
        <v>1</v>
      </c>
      <c r="Q5836" s="11">
        <f>+VLOOKUP(M5836,'Dimension descriptions'!K:M,2,FALSE)</f>
        <v>5500</v>
      </c>
      <c r="R5836" s="33">
        <v>5500</v>
      </c>
      <c r="S5836" s="11" t="str">
        <f>+VLOOKUP(R5836,'Dimension descriptions'!K:M,3)</f>
        <v>PUBLIC EDUCATION CAPITAL OUTLA</v>
      </c>
      <c r="T5836" s="3" t="str">
        <f t="shared" si="735"/>
        <v>N</v>
      </c>
      <c r="U5836" t="e">
        <f>+VLOOKUP(R5836,'FY21 P13 Allotment memo'!O:O,1,FALSE)</f>
        <v>#N/A</v>
      </c>
      <c r="V5836"/>
      <c r="W5836"/>
      <c r="X5836"/>
      <c r="Y5836"/>
      <c r="Z5836"/>
    </row>
    <row r="5837" spans="1:26">
      <c r="A5837">
        <v>32</v>
      </c>
      <c r="B5837" t="s">
        <v>7571</v>
      </c>
      <c r="C5837" t="s">
        <v>7572</v>
      </c>
      <c r="D5837">
        <v>91</v>
      </c>
      <c r="E5837">
        <v>0</v>
      </c>
      <c r="F5837">
        <v>0</v>
      </c>
      <c r="G5837" s="2">
        <f t="shared" si="730"/>
        <v>0</v>
      </c>
      <c r="H5837" s="3" t="str">
        <f t="shared" si="731"/>
        <v>32</v>
      </c>
      <c r="I5837" s="3" t="str">
        <f t="shared" si="732"/>
        <v>500</v>
      </c>
      <c r="J5837" s="3">
        <v>500</v>
      </c>
      <c r="K5837" s="3" t="str">
        <f>+VLOOKUP(J5837,'Dimension descriptions'!P:R,3,FALSE)</f>
        <v>District Office</v>
      </c>
      <c r="L5837" s="3" t="str">
        <f t="shared" si="733"/>
        <v>5500</v>
      </c>
      <c r="M5837" s="10">
        <v>5500</v>
      </c>
      <c r="N5837" s="3" t="str">
        <f t="shared" si="728"/>
        <v>2620</v>
      </c>
      <c r="O5837" s="3" t="str">
        <f t="shared" si="729"/>
        <v>187</v>
      </c>
      <c r="P5837" s="3" t="str">
        <f t="shared" si="734"/>
        <v>1</v>
      </c>
      <c r="Q5837" s="11">
        <f>+VLOOKUP(M5837,'Dimension descriptions'!K:M,2,FALSE)</f>
        <v>5500</v>
      </c>
      <c r="R5837" s="33">
        <v>5500</v>
      </c>
      <c r="S5837" s="11" t="str">
        <f>+VLOOKUP(R5837,'Dimension descriptions'!K:M,3)</f>
        <v>PUBLIC EDUCATION CAPITAL OUTLA</v>
      </c>
      <c r="T5837" s="3" t="str">
        <f t="shared" si="735"/>
        <v>N</v>
      </c>
      <c r="U5837" t="e">
        <f>+VLOOKUP(R5837,'FY21 P13 Allotment memo'!O:O,1,FALSE)</f>
        <v>#N/A</v>
      </c>
      <c r="V5837"/>
      <c r="W5837"/>
      <c r="X5837"/>
      <c r="Y5837"/>
      <c r="Z5837"/>
    </row>
    <row r="5838" spans="1:26">
      <c r="A5838">
        <v>32</v>
      </c>
      <c r="B5838" t="s">
        <v>7573</v>
      </c>
      <c r="C5838" t="s">
        <v>1248</v>
      </c>
      <c r="D5838">
        <v>91</v>
      </c>
      <c r="E5838">
        <v>0</v>
      </c>
      <c r="F5838">
        <v>0</v>
      </c>
      <c r="G5838" s="2">
        <f t="shared" si="730"/>
        <v>0</v>
      </c>
      <c r="H5838" s="3" t="str">
        <f t="shared" si="731"/>
        <v>32</v>
      </c>
      <c r="I5838" s="3" t="str">
        <f t="shared" si="732"/>
        <v>500</v>
      </c>
      <c r="J5838" s="3">
        <v>500</v>
      </c>
      <c r="K5838" s="3" t="str">
        <f>+VLOOKUP(J5838,'Dimension descriptions'!P:R,3,FALSE)</f>
        <v>District Office</v>
      </c>
      <c r="L5838" s="3" t="str">
        <f t="shared" si="733"/>
        <v>5500</v>
      </c>
      <c r="M5838" s="10">
        <v>5500</v>
      </c>
      <c r="N5838" s="3" t="str">
        <f t="shared" si="728"/>
        <v>2620</v>
      </c>
      <c r="O5838" s="3" t="str">
        <f t="shared" si="729"/>
        <v>241</v>
      </c>
      <c r="P5838" s="3" t="str">
        <f t="shared" si="734"/>
        <v>2</v>
      </c>
      <c r="Q5838" s="11">
        <f>+VLOOKUP(M5838,'Dimension descriptions'!K:M,2,FALSE)</f>
        <v>5500</v>
      </c>
      <c r="R5838" s="33">
        <v>5500</v>
      </c>
      <c r="S5838" s="11" t="str">
        <f>+VLOOKUP(R5838,'Dimension descriptions'!K:M,3)</f>
        <v>PUBLIC EDUCATION CAPITAL OUTLA</v>
      </c>
      <c r="T5838" s="3" t="str">
        <f t="shared" si="735"/>
        <v>N</v>
      </c>
      <c r="U5838" t="e">
        <f>+VLOOKUP(R5838,'FY21 P13 Allotment memo'!O:O,1,FALSE)</f>
        <v>#N/A</v>
      </c>
      <c r="V5838"/>
      <c r="W5838"/>
      <c r="X5838"/>
      <c r="Y5838"/>
      <c r="Z5838"/>
    </row>
    <row r="5839" spans="1:26">
      <c r="A5839">
        <v>32</v>
      </c>
      <c r="B5839" t="s">
        <v>7574</v>
      </c>
      <c r="C5839" t="s">
        <v>4305</v>
      </c>
      <c r="D5839">
        <v>91</v>
      </c>
      <c r="E5839">
        <v>0</v>
      </c>
      <c r="F5839">
        <v>0</v>
      </c>
      <c r="G5839" s="2">
        <f t="shared" si="730"/>
        <v>0</v>
      </c>
      <c r="H5839" s="3" t="str">
        <f t="shared" si="731"/>
        <v>32</v>
      </c>
      <c r="I5839" s="3" t="str">
        <f t="shared" si="732"/>
        <v>500</v>
      </c>
      <c r="J5839" s="3">
        <v>500</v>
      </c>
      <c r="K5839" s="3" t="str">
        <f>+VLOOKUP(J5839,'Dimension descriptions'!P:R,3,FALSE)</f>
        <v>District Office</v>
      </c>
      <c r="L5839" s="3" t="str">
        <f t="shared" si="733"/>
        <v>5500</v>
      </c>
      <c r="M5839" s="10">
        <v>5500</v>
      </c>
      <c r="N5839" s="3" t="str">
        <f t="shared" si="728"/>
        <v>2620</v>
      </c>
      <c r="O5839" s="3" t="str">
        <f t="shared" si="729"/>
        <v>245</v>
      </c>
      <c r="P5839" s="3" t="str">
        <f t="shared" si="734"/>
        <v>2</v>
      </c>
      <c r="Q5839" s="11">
        <f>+VLOOKUP(M5839,'Dimension descriptions'!K:M,2,FALSE)</f>
        <v>5500</v>
      </c>
      <c r="R5839" s="33">
        <v>5500</v>
      </c>
      <c r="S5839" s="11" t="str">
        <f>+VLOOKUP(R5839,'Dimension descriptions'!K:M,3)</f>
        <v>PUBLIC EDUCATION CAPITAL OUTLA</v>
      </c>
      <c r="T5839" s="3" t="str">
        <f t="shared" si="735"/>
        <v>N</v>
      </c>
      <c r="U5839" t="e">
        <f>+VLOOKUP(R5839,'FY21 P13 Allotment memo'!O:O,1,FALSE)</f>
        <v>#N/A</v>
      </c>
      <c r="V5839"/>
      <c r="W5839"/>
      <c r="X5839"/>
      <c r="Y5839"/>
      <c r="Z5839"/>
    </row>
    <row r="5840" spans="1:26">
      <c r="A5840">
        <v>32</v>
      </c>
      <c r="B5840" t="s">
        <v>7575</v>
      </c>
      <c r="C5840" t="s">
        <v>1661</v>
      </c>
      <c r="D5840">
        <v>91</v>
      </c>
      <c r="E5840">
        <v>0</v>
      </c>
      <c r="F5840">
        <v>0</v>
      </c>
      <c r="G5840" s="2">
        <f t="shared" si="730"/>
        <v>0</v>
      </c>
      <c r="H5840" s="3" t="str">
        <f t="shared" si="731"/>
        <v>32</v>
      </c>
      <c r="I5840" s="3" t="str">
        <f t="shared" si="732"/>
        <v>500</v>
      </c>
      <c r="J5840" s="3">
        <v>500</v>
      </c>
      <c r="K5840" s="3" t="str">
        <f>+VLOOKUP(J5840,'Dimension descriptions'!P:R,3,FALSE)</f>
        <v>District Office</v>
      </c>
      <c r="L5840" s="3" t="str">
        <f t="shared" si="733"/>
        <v>5500</v>
      </c>
      <c r="M5840" s="10">
        <v>5500</v>
      </c>
      <c r="N5840" s="3" t="str">
        <f t="shared" si="728"/>
        <v>2620</v>
      </c>
      <c r="O5840" s="3" t="str">
        <f t="shared" si="729"/>
        <v>270</v>
      </c>
      <c r="P5840" s="3" t="str">
        <f t="shared" si="734"/>
        <v>2</v>
      </c>
      <c r="Q5840" s="11">
        <f>+VLOOKUP(M5840,'Dimension descriptions'!K:M,2,FALSE)</f>
        <v>5500</v>
      </c>
      <c r="R5840" s="33">
        <v>5500</v>
      </c>
      <c r="S5840" s="11" t="str">
        <f>+VLOOKUP(R5840,'Dimension descriptions'!K:M,3)</f>
        <v>PUBLIC EDUCATION CAPITAL OUTLA</v>
      </c>
      <c r="T5840" s="3" t="str">
        <f t="shared" si="735"/>
        <v>N</v>
      </c>
      <c r="U5840" t="e">
        <f>+VLOOKUP(R5840,'FY21 P13 Allotment memo'!O:O,1,FALSE)</f>
        <v>#N/A</v>
      </c>
      <c r="V5840"/>
      <c r="W5840"/>
      <c r="X5840"/>
      <c r="Y5840"/>
      <c r="Z5840"/>
    </row>
    <row r="5841" spans="1:26">
      <c r="A5841">
        <v>32</v>
      </c>
      <c r="B5841" t="s">
        <v>7576</v>
      </c>
      <c r="C5841" t="s">
        <v>7577</v>
      </c>
      <c r="D5841">
        <v>91</v>
      </c>
      <c r="E5841">
        <v>0</v>
      </c>
      <c r="F5841">
        <v>0</v>
      </c>
      <c r="G5841" s="2">
        <f t="shared" si="730"/>
        <v>0</v>
      </c>
      <c r="H5841" s="3" t="str">
        <f t="shared" si="731"/>
        <v>32</v>
      </c>
      <c r="I5841" s="3" t="str">
        <f t="shared" si="732"/>
        <v>500</v>
      </c>
      <c r="J5841" s="3">
        <v>500</v>
      </c>
      <c r="K5841" s="3" t="str">
        <f>+VLOOKUP(J5841,'Dimension descriptions'!P:R,3,FALSE)</f>
        <v>District Office</v>
      </c>
      <c r="L5841" s="3" t="str">
        <f t="shared" si="733"/>
        <v>5500</v>
      </c>
      <c r="M5841" s="10">
        <v>5500</v>
      </c>
      <c r="N5841" s="3" t="str">
        <f t="shared" si="728"/>
        <v>2620</v>
      </c>
      <c r="O5841" s="3" t="str">
        <f t="shared" si="729"/>
        <v>340</v>
      </c>
      <c r="P5841" s="3" t="str">
        <f t="shared" si="734"/>
        <v>3</v>
      </c>
      <c r="Q5841" s="11">
        <f>+VLOOKUP(M5841,'Dimension descriptions'!K:M,2,FALSE)</f>
        <v>5500</v>
      </c>
      <c r="R5841" s="33">
        <v>5500</v>
      </c>
      <c r="S5841" s="11" t="str">
        <f>+VLOOKUP(R5841,'Dimension descriptions'!K:M,3)</f>
        <v>PUBLIC EDUCATION CAPITAL OUTLA</v>
      </c>
      <c r="T5841" s="3" t="str">
        <f t="shared" si="735"/>
        <v>N</v>
      </c>
      <c r="U5841" t="e">
        <f>+VLOOKUP(R5841,'FY21 P13 Allotment memo'!O:O,1,FALSE)</f>
        <v>#N/A</v>
      </c>
      <c r="V5841"/>
      <c r="W5841"/>
      <c r="X5841"/>
      <c r="Y5841"/>
      <c r="Z5841"/>
    </row>
    <row r="5842" spans="1:26">
      <c r="A5842">
        <v>32</v>
      </c>
      <c r="B5842" t="s">
        <v>7578</v>
      </c>
      <c r="C5842" t="s">
        <v>7579</v>
      </c>
      <c r="D5842">
        <v>91</v>
      </c>
      <c r="E5842">
        <v>0</v>
      </c>
      <c r="F5842">
        <v>0</v>
      </c>
      <c r="G5842" s="2">
        <f t="shared" si="730"/>
        <v>0</v>
      </c>
      <c r="H5842" s="3" t="str">
        <f t="shared" si="731"/>
        <v>32</v>
      </c>
      <c r="I5842" s="3" t="str">
        <f t="shared" si="732"/>
        <v>500</v>
      </c>
      <c r="J5842" s="3">
        <v>500</v>
      </c>
      <c r="K5842" s="3" t="str">
        <f>+VLOOKUP(J5842,'Dimension descriptions'!P:R,3,FALSE)</f>
        <v>District Office</v>
      </c>
      <c r="L5842" s="3" t="str">
        <f t="shared" si="733"/>
        <v>5500</v>
      </c>
      <c r="M5842" s="10">
        <v>5500</v>
      </c>
      <c r="N5842" s="3" t="str">
        <f t="shared" si="728"/>
        <v>2620</v>
      </c>
      <c r="O5842" s="3" t="str">
        <f t="shared" si="729"/>
        <v>350</v>
      </c>
      <c r="P5842" s="3" t="str">
        <f t="shared" si="734"/>
        <v>3</v>
      </c>
      <c r="Q5842" s="11">
        <f>+VLOOKUP(M5842,'Dimension descriptions'!K:M,2,FALSE)</f>
        <v>5500</v>
      </c>
      <c r="R5842" s="33">
        <v>5500</v>
      </c>
      <c r="S5842" s="11" t="str">
        <f>+VLOOKUP(R5842,'Dimension descriptions'!K:M,3)</f>
        <v>PUBLIC EDUCATION CAPITAL OUTLA</v>
      </c>
      <c r="T5842" s="3" t="str">
        <f t="shared" si="735"/>
        <v>N</v>
      </c>
      <c r="U5842" t="e">
        <f>+VLOOKUP(R5842,'FY21 P13 Allotment memo'!O:O,1,FALSE)</f>
        <v>#N/A</v>
      </c>
      <c r="V5842"/>
      <c r="W5842"/>
      <c r="X5842"/>
      <c r="Y5842"/>
      <c r="Z5842"/>
    </row>
    <row r="5843" spans="1:26">
      <c r="A5843">
        <v>32</v>
      </c>
      <c r="B5843" t="s">
        <v>7580</v>
      </c>
      <c r="C5843" t="s">
        <v>7482</v>
      </c>
      <c r="D5843">
        <v>91</v>
      </c>
      <c r="E5843">
        <v>115602.99</v>
      </c>
      <c r="F5843">
        <v>0</v>
      </c>
      <c r="G5843" s="2">
        <f t="shared" si="730"/>
        <v>115602.99</v>
      </c>
      <c r="H5843" s="3" t="str">
        <f t="shared" si="731"/>
        <v>32</v>
      </c>
      <c r="I5843" s="3" t="str">
        <f t="shared" si="732"/>
        <v>500</v>
      </c>
      <c r="J5843" s="3">
        <v>500</v>
      </c>
      <c r="K5843" s="3" t="str">
        <f>+VLOOKUP(J5843,'Dimension descriptions'!P:R,3,FALSE)</f>
        <v>District Office</v>
      </c>
      <c r="L5843" s="3" t="str">
        <f t="shared" si="733"/>
        <v>5500</v>
      </c>
      <c r="M5843" s="10">
        <v>5500</v>
      </c>
      <c r="N5843" s="3" t="str">
        <f t="shared" si="728"/>
        <v>2620</v>
      </c>
      <c r="O5843" s="3" t="str">
        <f t="shared" si="729"/>
        <v>430</v>
      </c>
      <c r="P5843" s="3" t="str">
        <f t="shared" si="734"/>
        <v>4</v>
      </c>
      <c r="Q5843" s="11">
        <f>+VLOOKUP(M5843,'Dimension descriptions'!K:M,2,FALSE)</f>
        <v>5500</v>
      </c>
      <c r="R5843" s="33">
        <v>5500</v>
      </c>
      <c r="S5843" s="11" t="str">
        <f>+VLOOKUP(R5843,'Dimension descriptions'!K:M,3)</f>
        <v>PUBLIC EDUCATION CAPITAL OUTLA</v>
      </c>
      <c r="T5843" s="3" t="str">
        <f t="shared" si="735"/>
        <v>N</v>
      </c>
      <c r="U5843" t="e">
        <f>+VLOOKUP(R5843,'FY21 P13 Allotment memo'!O:O,1,FALSE)</f>
        <v>#N/A</v>
      </c>
      <c r="V5843"/>
      <c r="W5843"/>
      <c r="X5843"/>
      <c r="Y5843"/>
      <c r="Z5843"/>
    </row>
    <row r="5844" spans="1:26">
      <c r="A5844">
        <v>32</v>
      </c>
      <c r="B5844" t="s">
        <v>7581</v>
      </c>
      <c r="C5844" t="s">
        <v>7582</v>
      </c>
      <c r="D5844">
        <v>91</v>
      </c>
      <c r="E5844">
        <v>0</v>
      </c>
      <c r="F5844">
        <v>0</v>
      </c>
      <c r="G5844" s="2">
        <f t="shared" si="730"/>
        <v>0</v>
      </c>
      <c r="H5844" s="3" t="str">
        <f t="shared" si="731"/>
        <v>32</v>
      </c>
      <c r="I5844" s="3" t="str">
        <f t="shared" si="732"/>
        <v>500</v>
      </c>
      <c r="J5844" s="3">
        <v>500</v>
      </c>
      <c r="K5844" s="3" t="str">
        <f>+VLOOKUP(J5844,'Dimension descriptions'!P:R,3,FALSE)</f>
        <v>District Office</v>
      </c>
      <c r="L5844" s="3" t="str">
        <f t="shared" si="733"/>
        <v>5500</v>
      </c>
      <c r="M5844" s="10">
        <v>5500</v>
      </c>
      <c r="N5844" s="3" t="str">
        <f t="shared" si="728"/>
        <v>2620</v>
      </c>
      <c r="O5844" s="3" t="str">
        <f t="shared" si="729"/>
        <v>431</v>
      </c>
      <c r="P5844" s="3" t="str">
        <f t="shared" si="734"/>
        <v>4</v>
      </c>
      <c r="Q5844" s="11">
        <f>+VLOOKUP(M5844,'Dimension descriptions'!K:M,2,FALSE)</f>
        <v>5500</v>
      </c>
      <c r="R5844" s="33">
        <v>5500</v>
      </c>
      <c r="S5844" s="11" t="str">
        <f>+VLOOKUP(R5844,'Dimension descriptions'!K:M,3)</f>
        <v>PUBLIC EDUCATION CAPITAL OUTLA</v>
      </c>
      <c r="T5844" s="3" t="str">
        <f t="shared" si="735"/>
        <v>N</v>
      </c>
      <c r="U5844" t="e">
        <f>+VLOOKUP(R5844,'FY21 P13 Allotment memo'!O:O,1,FALSE)</f>
        <v>#N/A</v>
      </c>
      <c r="V5844"/>
      <c r="W5844"/>
      <c r="X5844"/>
      <c r="Y5844"/>
      <c r="Z5844"/>
    </row>
    <row r="5845" spans="1:26">
      <c r="A5845">
        <v>32</v>
      </c>
      <c r="B5845" t="s">
        <v>7583</v>
      </c>
      <c r="C5845" t="s">
        <v>7584</v>
      </c>
      <c r="D5845">
        <v>91</v>
      </c>
      <c r="E5845">
        <v>3596.23</v>
      </c>
      <c r="F5845">
        <v>0</v>
      </c>
      <c r="G5845" s="2">
        <f t="shared" si="730"/>
        <v>3596.23</v>
      </c>
      <c r="H5845" s="3" t="str">
        <f t="shared" si="731"/>
        <v>32</v>
      </c>
      <c r="I5845" s="3" t="str">
        <f t="shared" si="732"/>
        <v>500</v>
      </c>
      <c r="J5845" s="3">
        <v>500</v>
      </c>
      <c r="K5845" s="3" t="str">
        <f>+VLOOKUP(J5845,'Dimension descriptions'!P:R,3,FALSE)</f>
        <v>District Office</v>
      </c>
      <c r="L5845" s="3" t="str">
        <f t="shared" si="733"/>
        <v>5500</v>
      </c>
      <c r="M5845" s="10">
        <v>5500</v>
      </c>
      <c r="N5845" s="3" t="str">
        <f t="shared" si="728"/>
        <v>2620</v>
      </c>
      <c r="O5845" s="3" t="str">
        <f t="shared" si="729"/>
        <v>442</v>
      </c>
      <c r="P5845" s="3" t="str">
        <f t="shared" si="734"/>
        <v>4</v>
      </c>
      <c r="Q5845" s="11">
        <f>+VLOOKUP(M5845,'Dimension descriptions'!K:M,2,FALSE)</f>
        <v>5500</v>
      </c>
      <c r="R5845" s="33">
        <v>5500</v>
      </c>
      <c r="S5845" s="11" t="str">
        <f>+VLOOKUP(R5845,'Dimension descriptions'!K:M,3)</f>
        <v>PUBLIC EDUCATION CAPITAL OUTLA</v>
      </c>
      <c r="T5845" s="3" t="str">
        <f t="shared" si="735"/>
        <v>N</v>
      </c>
      <c r="U5845" t="e">
        <f>+VLOOKUP(R5845,'FY21 P13 Allotment memo'!O:O,1,FALSE)</f>
        <v>#N/A</v>
      </c>
      <c r="V5845"/>
      <c r="W5845"/>
      <c r="X5845"/>
      <c r="Y5845"/>
      <c r="Z5845"/>
    </row>
    <row r="5846" spans="1:26">
      <c r="A5846">
        <v>32</v>
      </c>
      <c r="B5846" t="s">
        <v>7585</v>
      </c>
      <c r="C5846" t="s">
        <v>7586</v>
      </c>
      <c r="D5846">
        <v>91</v>
      </c>
      <c r="E5846">
        <v>231416</v>
      </c>
      <c r="F5846">
        <v>0</v>
      </c>
      <c r="G5846" s="2">
        <f t="shared" si="730"/>
        <v>231416</v>
      </c>
      <c r="H5846" s="3" t="str">
        <f t="shared" si="731"/>
        <v>32</v>
      </c>
      <c r="I5846" s="3" t="str">
        <f t="shared" si="732"/>
        <v>500</v>
      </c>
      <c r="J5846" s="3">
        <v>500</v>
      </c>
      <c r="K5846" s="3" t="str">
        <f>+VLOOKUP(J5846,'Dimension descriptions'!P:R,3,FALSE)</f>
        <v>District Office</v>
      </c>
      <c r="L5846" s="3" t="str">
        <f t="shared" si="733"/>
        <v>5500</v>
      </c>
      <c r="M5846" s="10">
        <v>5500</v>
      </c>
      <c r="N5846" s="3" t="str">
        <f t="shared" si="728"/>
        <v>2620</v>
      </c>
      <c r="O5846" s="3" t="str">
        <f t="shared" si="729"/>
        <v>735</v>
      </c>
      <c r="P5846" s="3" t="str">
        <f t="shared" si="734"/>
        <v>7</v>
      </c>
      <c r="Q5846" s="11">
        <f>+VLOOKUP(M5846,'Dimension descriptions'!K:M,2,FALSE)</f>
        <v>5500</v>
      </c>
      <c r="R5846" s="33">
        <v>5500</v>
      </c>
      <c r="S5846" s="11" t="str">
        <f>+VLOOKUP(R5846,'Dimension descriptions'!K:M,3)</f>
        <v>PUBLIC EDUCATION CAPITAL OUTLA</v>
      </c>
      <c r="T5846" s="3" t="str">
        <f t="shared" si="735"/>
        <v>N</v>
      </c>
      <c r="U5846" t="e">
        <f>+VLOOKUP(R5846,'FY21 P13 Allotment memo'!O:O,1,FALSE)</f>
        <v>#N/A</v>
      </c>
      <c r="V5846"/>
      <c r="W5846"/>
      <c r="X5846"/>
      <c r="Y5846"/>
      <c r="Z5846"/>
    </row>
    <row r="5847" spans="1:26">
      <c r="A5847">
        <v>32</v>
      </c>
      <c r="B5847" t="s">
        <v>7587</v>
      </c>
      <c r="C5847" t="s">
        <v>7588</v>
      </c>
      <c r="D5847">
        <v>91</v>
      </c>
      <c r="E5847">
        <v>31500</v>
      </c>
      <c r="F5847">
        <v>0</v>
      </c>
      <c r="G5847" s="2">
        <f t="shared" si="730"/>
        <v>31500</v>
      </c>
      <c r="H5847" s="3" t="str">
        <f t="shared" si="731"/>
        <v>32</v>
      </c>
      <c r="I5847" s="3" t="str">
        <f t="shared" si="732"/>
        <v>500</v>
      </c>
      <c r="J5847" s="3">
        <v>500</v>
      </c>
      <c r="K5847" s="3" t="str">
        <f>+VLOOKUP(J5847,'Dimension descriptions'!P:R,3,FALSE)</f>
        <v>District Office</v>
      </c>
      <c r="L5847" s="3" t="str">
        <f t="shared" si="733"/>
        <v>5500</v>
      </c>
      <c r="M5847" s="10">
        <v>5500</v>
      </c>
      <c r="N5847" s="3" t="str">
        <f t="shared" si="728"/>
        <v>2620</v>
      </c>
      <c r="O5847" s="3" t="str">
        <f t="shared" si="729"/>
        <v>739</v>
      </c>
      <c r="P5847" s="3" t="str">
        <f t="shared" si="734"/>
        <v>7</v>
      </c>
      <c r="Q5847" s="11">
        <f>+VLOOKUP(M5847,'Dimension descriptions'!K:M,2,FALSE)</f>
        <v>5500</v>
      </c>
      <c r="R5847" s="33">
        <v>5500</v>
      </c>
      <c r="S5847" s="11" t="str">
        <f>+VLOOKUP(R5847,'Dimension descriptions'!K:M,3)</f>
        <v>PUBLIC EDUCATION CAPITAL OUTLA</v>
      </c>
      <c r="T5847" s="3" t="str">
        <f t="shared" si="735"/>
        <v>N</v>
      </c>
      <c r="U5847" t="e">
        <f>+VLOOKUP(R5847,'FY21 P13 Allotment memo'!O:O,1,FALSE)</f>
        <v>#N/A</v>
      </c>
      <c r="V5847"/>
      <c r="W5847"/>
      <c r="X5847"/>
      <c r="Y5847"/>
      <c r="Z5847"/>
    </row>
    <row r="5848" spans="1:26">
      <c r="A5848">
        <v>32</v>
      </c>
      <c r="B5848" t="s">
        <v>7589</v>
      </c>
      <c r="C5848" t="s">
        <v>1882</v>
      </c>
      <c r="D5848">
        <v>91</v>
      </c>
      <c r="E5848">
        <v>0</v>
      </c>
      <c r="F5848">
        <v>0</v>
      </c>
      <c r="G5848" s="2">
        <f t="shared" si="730"/>
        <v>0</v>
      </c>
      <c r="H5848" s="3" t="str">
        <f t="shared" si="731"/>
        <v>32</v>
      </c>
      <c r="I5848" s="3" t="str">
        <f t="shared" si="732"/>
        <v>500</v>
      </c>
      <c r="J5848" s="3">
        <v>500</v>
      </c>
      <c r="K5848" s="3" t="str">
        <f>+VLOOKUP(J5848,'Dimension descriptions'!P:R,3,FALSE)</f>
        <v>District Office</v>
      </c>
      <c r="L5848" s="3" t="str">
        <f t="shared" si="733"/>
        <v>5500</v>
      </c>
      <c r="M5848" s="10">
        <v>5500</v>
      </c>
      <c r="N5848" s="3" t="str">
        <f t="shared" si="728"/>
        <v>2620</v>
      </c>
      <c r="O5848" s="3" t="str">
        <f t="shared" si="729"/>
        <v>890</v>
      </c>
      <c r="P5848" s="3" t="str">
        <f t="shared" si="734"/>
        <v>8</v>
      </c>
      <c r="Q5848" s="11">
        <f>+VLOOKUP(M5848,'Dimension descriptions'!K:M,2,FALSE)</f>
        <v>5500</v>
      </c>
      <c r="R5848" s="33">
        <v>5500</v>
      </c>
      <c r="S5848" s="11" t="str">
        <f>+VLOOKUP(R5848,'Dimension descriptions'!K:M,3)</f>
        <v>PUBLIC EDUCATION CAPITAL OUTLA</v>
      </c>
      <c r="T5848" s="3" t="str">
        <f t="shared" si="735"/>
        <v>N</v>
      </c>
      <c r="U5848" t="e">
        <f>+VLOOKUP(R5848,'FY21 P13 Allotment memo'!O:O,1,FALSE)</f>
        <v>#N/A</v>
      </c>
      <c r="V5848"/>
      <c r="W5848"/>
      <c r="X5848"/>
      <c r="Y5848"/>
      <c r="Z5848"/>
    </row>
    <row r="5849" spans="1:26">
      <c r="A5849">
        <v>32</v>
      </c>
      <c r="B5849" t="s">
        <v>7590</v>
      </c>
      <c r="C5849" t="s">
        <v>7591</v>
      </c>
      <c r="D5849">
        <v>91</v>
      </c>
      <c r="E5849">
        <v>0</v>
      </c>
      <c r="F5849">
        <v>0</v>
      </c>
      <c r="G5849" s="2">
        <f t="shared" si="730"/>
        <v>0</v>
      </c>
      <c r="H5849" s="3" t="str">
        <f t="shared" si="731"/>
        <v>32</v>
      </c>
      <c r="I5849" s="3" t="str">
        <f t="shared" si="732"/>
        <v>500</v>
      </c>
      <c r="J5849" s="3">
        <v>500</v>
      </c>
      <c r="K5849" s="3" t="str">
        <f>+VLOOKUP(J5849,'Dimension descriptions'!P:R,3,FALSE)</f>
        <v>District Office</v>
      </c>
      <c r="L5849" s="3" t="str">
        <f t="shared" si="733"/>
        <v>5500</v>
      </c>
      <c r="M5849" s="10">
        <v>5500</v>
      </c>
      <c r="N5849" s="3" t="str">
        <f t="shared" si="728"/>
        <v>2630</v>
      </c>
      <c r="O5849" s="3" t="str">
        <f t="shared" si="729"/>
        <v>340</v>
      </c>
      <c r="P5849" s="3" t="str">
        <f t="shared" si="734"/>
        <v>3</v>
      </c>
      <c r="Q5849" s="11">
        <f>+VLOOKUP(M5849,'Dimension descriptions'!K:M,2,FALSE)</f>
        <v>5500</v>
      </c>
      <c r="R5849" s="33">
        <v>5500</v>
      </c>
      <c r="S5849" s="11" t="str">
        <f>+VLOOKUP(R5849,'Dimension descriptions'!K:M,3)</f>
        <v>PUBLIC EDUCATION CAPITAL OUTLA</v>
      </c>
      <c r="T5849" s="3" t="str">
        <f t="shared" si="735"/>
        <v>N</v>
      </c>
      <c r="U5849" t="e">
        <f>+VLOOKUP(R5849,'FY21 P13 Allotment memo'!O:O,1,FALSE)</f>
        <v>#N/A</v>
      </c>
      <c r="V5849"/>
      <c r="W5849"/>
      <c r="X5849"/>
      <c r="Y5849"/>
      <c r="Z5849"/>
    </row>
    <row r="5850" spans="1:26">
      <c r="A5850">
        <v>32</v>
      </c>
      <c r="B5850" t="s">
        <v>7592</v>
      </c>
      <c r="C5850" t="s">
        <v>7389</v>
      </c>
      <c r="D5850">
        <v>91</v>
      </c>
      <c r="E5850">
        <v>0</v>
      </c>
      <c r="F5850">
        <v>0</v>
      </c>
      <c r="G5850" s="2">
        <f t="shared" si="730"/>
        <v>0</v>
      </c>
      <c r="H5850" s="3" t="str">
        <f t="shared" si="731"/>
        <v>32</v>
      </c>
      <c r="I5850" s="3" t="str">
        <f t="shared" si="732"/>
        <v>500</v>
      </c>
      <c r="J5850" s="3">
        <v>500</v>
      </c>
      <c r="K5850" s="3" t="str">
        <f>+VLOOKUP(J5850,'Dimension descriptions'!P:R,3,FALSE)</f>
        <v>District Office</v>
      </c>
      <c r="L5850" s="3" t="str">
        <f t="shared" si="733"/>
        <v>5500</v>
      </c>
      <c r="M5850" s="10">
        <v>5500</v>
      </c>
      <c r="N5850" s="3" t="str">
        <f t="shared" si="728"/>
        <v>4000</v>
      </c>
      <c r="O5850" s="3" t="str">
        <f t="shared" si="729"/>
        <v>720</v>
      </c>
      <c r="P5850" s="3" t="str">
        <f t="shared" si="734"/>
        <v>7</v>
      </c>
      <c r="Q5850" s="11">
        <f>+VLOOKUP(M5850,'Dimension descriptions'!K:M,2,FALSE)</f>
        <v>5500</v>
      </c>
      <c r="R5850" s="33">
        <v>5500</v>
      </c>
      <c r="S5850" s="11" t="str">
        <f>+VLOOKUP(R5850,'Dimension descriptions'!K:M,3)</f>
        <v>PUBLIC EDUCATION CAPITAL OUTLA</v>
      </c>
      <c r="T5850" s="3" t="str">
        <f t="shared" si="735"/>
        <v>N</v>
      </c>
      <c r="U5850" t="e">
        <f>+VLOOKUP(R5850,'FY21 P13 Allotment memo'!O:O,1,FALSE)</f>
        <v>#N/A</v>
      </c>
      <c r="V5850"/>
      <c r="W5850"/>
      <c r="X5850"/>
      <c r="Y5850"/>
      <c r="Z5850"/>
    </row>
    <row r="5851" spans="1:26">
      <c r="A5851">
        <v>32</v>
      </c>
      <c r="B5851" t="s">
        <v>7593</v>
      </c>
      <c r="C5851" t="s">
        <v>7391</v>
      </c>
      <c r="D5851">
        <v>91</v>
      </c>
      <c r="E5851">
        <v>0</v>
      </c>
      <c r="F5851">
        <v>0</v>
      </c>
      <c r="G5851" s="2">
        <f t="shared" si="730"/>
        <v>0</v>
      </c>
      <c r="H5851" s="3" t="str">
        <f t="shared" si="731"/>
        <v>32</v>
      </c>
      <c r="I5851" s="3" t="str">
        <f t="shared" si="732"/>
        <v>500</v>
      </c>
      <c r="J5851" s="3">
        <v>500</v>
      </c>
      <c r="K5851" s="3" t="str">
        <f>+VLOOKUP(J5851,'Dimension descriptions'!P:R,3,FALSE)</f>
        <v>District Office</v>
      </c>
      <c r="L5851" s="3" t="str">
        <f t="shared" si="733"/>
        <v>5500</v>
      </c>
      <c r="M5851" s="10">
        <v>5500</v>
      </c>
      <c r="N5851" s="3" t="str">
        <f t="shared" si="728"/>
        <v>4300</v>
      </c>
      <c r="O5851" s="3" t="str">
        <f t="shared" si="729"/>
        <v>300</v>
      </c>
      <c r="P5851" s="3" t="str">
        <f t="shared" si="734"/>
        <v>3</v>
      </c>
      <c r="Q5851" s="11">
        <f>+VLOOKUP(M5851,'Dimension descriptions'!K:M,2,FALSE)</f>
        <v>5500</v>
      </c>
      <c r="R5851" s="33">
        <v>5500</v>
      </c>
      <c r="S5851" s="11" t="str">
        <f>+VLOOKUP(R5851,'Dimension descriptions'!K:M,3)</f>
        <v>PUBLIC EDUCATION CAPITAL OUTLA</v>
      </c>
      <c r="T5851" s="3" t="str">
        <f t="shared" si="735"/>
        <v>N</v>
      </c>
      <c r="U5851" t="e">
        <f>+VLOOKUP(R5851,'FY21 P13 Allotment memo'!O:O,1,FALSE)</f>
        <v>#N/A</v>
      </c>
      <c r="V5851"/>
      <c r="W5851"/>
      <c r="X5851"/>
      <c r="Y5851"/>
      <c r="Z5851"/>
    </row>
    <row r="5852" spans="1:26">
      <c r="A5852">
        <v>32</v>
      </c>
      <c r="B5852" t="s">
        <v>7594</v>
      </c>
      <c r="C5852" t="s">
        <v>7595</v>
      </c>
      <c r="D5852">
        <v>91</v>
      </c>
      <c r="E5852">
        <v>0</v>
      </c>
      <c r="F5852">
        <v>0</v>
      </c>
      <c r="G5852" s="2">
        <f t="shared" si="730"/>
        <v>0</v>
      </c>
      <c r="H5852" s="3" t="str">
        <f t="shared" si="731"/>
        <v>32</v>
      </c>
      <c r="I5852" s="3" t="str">
        <f t="shared" si="732"/>
        <v>500</v>
      </c>
      <c r="J5852" s="3">
        <v>500</v>
      </c>
      <c r="K5852" s="3" t="str">
        <f>+VLOOKUP(J5852,'Dimension descriptions'!P:R,3,FALSE)</f>
        <v>District Office</v>
      </c>
      <c r="L5852" s="3" t="str">
        <f t="shared" si="733"/>
        <v>5500</v>
      </c>
      <c r="M5852" s="10">
        <v>5500</v>
      </c>
      <c r="N5852" s="3" t="str">
        <f t="shared" si="728"/>
        <v>4300</v>
      </c>
      <c r="O5852" s="3" t="str">
        <f t="shared" si="729"/>
        <v>301</v>
      </c>
      <c r="P5852" s="3" t="str">
        <f t="shared" si="734"/>
        <v>3</v>
      </c>
      <c r="Q5852" s="11">
        <f>+VLOOKUP(M5852,'Dimension descriptions'!K:M,2,FALSE)</f>
        <v>5500</v>
      </c>
      <c r="R5852" s="33">
        <v>5500</v>
      </c>
      <c r="S5852" s="11" t="str">
        <f>+VLOOKUP(R5852,'Dimension descriptions'!K:M,3)</f>
        <v>PUBLIC EDUCATION CAPITAL OUTLA</v>
      </c>
      <c r="T5852" s="3" t="str">
        <f t="shared" si="735"/>
        <v>N</v>
      </c>
      <c r="U5852" t="e">
        <f>+VLOOKUP(R5852,'FY21 P13 Allotment memo'!O:O,1,FALSE)</f>
        <v>#N/A</v>
      </c>
      <c r="V5852"/>
      <c r="W5852"/>
      <c r="X5852"/>
      <c r="Y5852"/>
      <c r="Z5852"/>
    </row>
    <row r="5853" spans="1:26">
      <c r="A5853">
        <v>32</v>
      </c>
      <c r="B5853" t="s">
        <v>7596</v>
      </c>
      <c r="C5853" t="s">
        <v>5291</v>
      </c>
      <c r="D5853">
        <v>91</v>
      </c>
      <c r="E5853">
        <v>0</v>
      </c>
      <c r="F5853">
        <v>0</v>
      </c>
      <c r="G5853" s="2">
        <f t="shared" si="730"/>
        <v>0</v>
      </c>
      <c r="H5853" s="3" t="str">
        <f t="shared" si="731"/>
        <v>32</v>
      </c>
      <c r="I5853" s="3" t="str">
        <f t="shared" si="732"/>
        <v>500</v>
      </c>
      <c r="J5853" s="3">
        <v>500</v>
      </c>
      <c r="K5853" s="3" t="str">
        <f>+VLOOKUP(J5853,'Dimension descriptions'!P:R,3,FALSE)</f>
        <v>District Office</v>
      </c>
      <c r="L5853" s="3" t="str">
        <f t="shared" si="733"/>
        <v>5500</v>
      </c>
      <c r="M5853" s="10">
        <v>5500</v>
      </c>
      <c r="N5853" s="3" t="str">
        <f t="shared" si="728"/>
        <v>4300</v>
      </c>
      <c r="O5853" s="3" t="str">
        <f t="shared" si="729"/>
        <v>340</v>
      </c>
      <c r="P5853" s="3" t="str">
        <f t="shared" si="734"/>
        <v>3</v>
      </c>
      <c r="Q5853" s="11">
        <f>+VLOOKUP(M5853,'Dimension descriptions'!K:M,2,FALSE)</f>
        <v>5500</v>
      </c>
      <c r="R5853" s="33">
        <v>5500</v>
      </c>
      <c r="S5853" s="11" t="str">
        <f>+VLOOKUP(R5853,'Dimension descriptions'!K:M,3)</f>
        <v>PUBLIC EDUCATION CAPITAL OUTLA</v>
      </c>
      <c r="T5853" s="3" t="str">
        <f t="shared" si="735"/>
        <v>N</v>
      </c>
      <c r="U5853" t="e">
        <f>+VLOOKUP(R5853,'FY21 P13 Allotment memo'!O:O,1,FALSE)</f>
        <v>#N/A</v>
      </c>
      <c r="V5853"/>
      <c r="W5853"/>
      <c r="X5853"/>
      <c r="Y5853"/>
      <c r="Z5853"/>
    </row>
    <row r="5854" spans="1:26">
      <c r="A5854">
        <v>32</v>
      </c>
      <c r="B5854" t="s">
        <v>7597</v>
      </c>
      <c r="C5854" t="s">
        <v>7598</v>
      </c>
      <c r="D5854">
        <v>91</v>
      </c>
      <c r="E5854">
        <v>25981</v>
      </c>
      <c r="F5854">
        <v>0</v>
      </c>
      <c r="G5854" s="2">
        <f t="shared" si="730"/>
        <v>25981</v>
      </c>
      <c r="H5854" s="3" t="str">
        <f t="shared" si="731"/>
        <v>32</v>
      </c>
      <c r="I5854" s="3" t="str">
        <f t="shared" si="732"/>
        <v>500</v>
      </c>
      <c r="J5854" s="3">
        <v>500</v>
      </c>
      <c r="K5854" s="3" t="str">
        <f>+VLOOKUP(J5854,'Dimension descriptions'!P:R,3,FALSE)</f>
        <v>District Office</v>
      </c>
      <c r="L5854" s="3" t="str">
        <f t="shared" si="733"/>
        <v>5500</v>
      </c>
      <c r="M5854" s="10">
        <v>5500</v>
      </c>
      <c r="N5854" s="3" t="str">
        <f t="shared" si="728"/>
        <v>4300</v>
      </c>
      <c r="O5854" s="3" t="str">
        <f t="shared" si="729"/>
        <v>350</v>
      </c>
      <c r="P5854" s="3" t="str">
        <f t="shared" si="734"/>
        <v>3</v>
      </c>
      <c r="Q5854" s="11">
        <f>+VLOOKUP(M5854,'Dimension descriptions'!K:M,2,FALSE)</f>
        <v>5500</v>
      </c>
      <c r="R5854" s="33">
        <v>5500</v>
      </c>
      <c r="S5854" s="11" t="str">
        <f>+VLOOKUP(R5854,'Dimension descriptions'!K:M,3)</f>
        <v>PUBLIC EDUCATION CAPITAL OUTLA</v>
      </c>
      <c r="T5854" s="3" t="str">
        <f t="shared" si="735"/>
        <v>N</v>
      </c>
      <c r="U5854" t="e">
        <f>+VLOOKUP(R5854,'FY21 P13 Allotment memo'!O:O,1,FALSE)</f>
        <v>#N/A</v>
      </c>
      <c r="V5854"/>
      <c r="W5854"/>
      <c r="X5854"/>
      <c r="Y5854"/>
      <c r="Z5854"/>
    </row>
    <row r="5855" spans="1:26">
      <c r="A5855">
        <v>32</v>
      </c>
      <c r="B5855" t="s">
        <v>7599</v>
      </c>
      <c r="C5855" t="s">
        <v>7600</v>
      </c>
      <c r="D5855">
        <v>91</v>
      </c>
      <c r="E5855">
        <v>39115.35</v>
      </c>
      <c r="F5855">
        <v>0</v>
      </c>
      <c r="G5855" s="2">
        <f t="shared" si="730"/>
        <v>39115.35</v>
      </c>
      <c r="H5855" s="3" t="str">
        <f t="shared" si="731"/>
        <v>32</v>
      </c>
      <c r="I5855" s="3" t="str">
        <f t="shared" si="732"/>
        <v>500</v>
      </c>
      <c r="J5855" s="3">
        <v>500</v>
      </c>
      <c r="K5855" s="3" t="str">
        <f>+VLOOKUP(J5855,'Dimension descriptions'!P:R,3,FALSE)</f>
        <v>District Office</v>
      </c>
      <c r="L5855" s="3" t="str">
        <f t="shared" si="733"/>
        <v>5500</v>
      </c>
      <c r="M5855" s="10">
        <v>5500</v>
      </c>
      <c r="N5855" s="3" t="str">
        <f t="shared" si="728"/>
        <v>4300</v>
      </c>
      <c r="O5855" s="3" t="str">
        <f t="shared" si="729"/>
        <v>351</v>
      </c>
      <c r="P5855" s="3" t="str">
        <f t="shared" si="734"/>
        <v>3</v>
      </c>
      <c r="Q5855" s="11">
        <f>+VLOOKUP(M5855,'Dimension descriptions'!K:M,2,FALSE)</f>
        <v>5500</v>
      </c>
      <c r="R5855" s="33">
        <v>5500</v>
      </c>
      <c r="S5855" s="11" t="str">
        <f>+VLOOKUP(R5855,'Dimension descriptions'!K:M,3)</f>
        <v>PUBLIC EDUCATION CAPITAL OUTLA</v>
      </c>
      <c r="T5855" s="3" t="str">
        <f t="shared" si="735"/>
        <v>N</v>
      </c>
      <c r="U5855" t="e">
        <f>+VLOOKUP(R5855,'FY21 P13 Allotment memo'!O:O,1,FALSE)</f>
        <v>#N/A</v>
      </c>
      <c r="V5855"/>
      <c r="W5855"/>
      <c r="X5855"/>
      <c r="Y5855"/>
      <c r="Z5855"/>
    </row>
    <row r="5856" spans="1:26">
      <c r="A5856">
        <v>32</v>
      </c>
      <c r="B5856" t="s">
        <v>7601</v>
      </c>
      <c r="C5856" t="s">
        <v>7602</v>
      </c>
      <c r="D5856">
        <v>91</v>
      </c>
      <c r="E5856">
        <v>0</v>
      </c>
      <c r="F5856">
        <v>0</v>
      </c>
      <c r="G5856" s="2">
        <f t="shared" si="730"/>
        <v>0</v>
      </c>
      <c r="H5856" s="3" t="str">
        <f t="shared" si="731"/>
        <v>32</v>
      </c>
      <c r="I5856" s="3" t="str">
        <f t="shared" si="732"/>
        <v>500</v>
      </c>
      <c r="J5856" s="3">
        <v>500</v>
      </c>
      <c r="K5856" s="3" t="str">
        <f>+VLOOKUP(J5856,'Dimension descriptions'!P:R,3,FALSE)</f>
        <v>District Office</v>
      </c>
      <c r="L5856" s="3" t="str">
        <f t="shared" si="733"/>
        <v>5500</v>
      </c>
      <c r="M5856" s="10">
        <v>5500</v>
      </c>
      <c r="N5856" s="3" t="str">
        <f t="shared" si="728"/>
        <v>4500</v>
      </c>
      <c r="O5856" s="3" t="str">
        <f t="shared" si="729"/>
        <v>441</v>
      </c>
      <c r="P5856" s="3" t="str">
        <f t="shared" si="734"/>
        <v>4</v>
      </c>
      <c r="Q5856" s="11">
        <f>+VLOOKUP(M5856,'Dimension descriptions'!K:M,2,FALSE)</f>
        <v>5500</v>
      </c>
      <c r="R5856" s="33">
        <v>5500</v>
      </c>
      <c r="S5856" s="11" t="str">
        <f>+VLOOKUP(R5856,'Dimension descriptions'!K:M,3)</f>
        <v>PUBLIC EDUCATION CAPITAL OUTLA</v>
      </c>
      <c r="T5856" s="3" t="str">
        <f t="shared" si="735"/>
        <v>N</v>
      </c>
      <c r="U5856" t="e">
        <f>+VLOOKUP(R5856,'FY21 P13 Allotment memo'!O:O,1,FALSE)</f>
        <v>#N/A</v>
      </c>
      <c r="V5856"/>
      <c r="W5856"/>
      <c r="X5856"/>
      <c r="Y5856"/>
      <c r="Z5856"/>
    </row>
    <row r="5857" spans="1:26">
      <c r="A5857">
        <v>32</v>
      </c>
      <c r="B5857" t="s">
        <v>7603</v>
      </c>
      <c r="C5857" t="s">
        <v>7393</v>
      </c>
      <c r="D5857">
        <v>91</v>
      </c>
      <c r="E5857">
        <v>0</v>
      </c>
      <c r="F5857">
        <v>0</v>
      </c>
      <c r="G5857" s="2">
        <f t="shared" si="730"/>
        <v>0</v>
      </c>
      <c r="H5857" s="3" t="str">
        <f t="shared" si="731"/>
        <v>32</v>
      </c>
      <c r="I5857" s="3" t="str">
        <f t="shared" si="732"/>
        <v>500</v>
      </c>
      <c r="J5857" s="3">
        <v>500</v>
      </c>
      <c r="K5857" s="3" t="str">
        <f>+VLOOKUP(J5857,'Dimension descriptions'!P:R,3,FALSE)</f>
        <v>District Office</v>
      </c>
      <c r="L5857" s="3" t="str">
        <f t="shared" si="733"/>
        <v>5500</v>
      </c>
      <c r="M5857" s="10">
        <v>5500</v>
      </c>
      <c r="N5857" s="3" t="str">
        <f t="shared" si="728"/>
        <v>4600</v>
      </c>
      <c r="O5857" s="3" t="str">
        <f t="shared" si="729"/>
        <v>450</v>
      </c>
      <c r="P5857" s="3" t="str">
        <f t="shared" si="734"/>
        <v>4</v>
      </c>
      <c r="Q5857" s="11">
        <f>+VLOOKUP(M5857,'Dimension descriptions'!K:M,2,FALSE)</f>
        <v>5500</v>
      </c>
      <c r="R5857" s="33">
        <v>5500</v>
      </c>
      <c r="S5857" s="11" t="str">
        <f>+VLOOKUP(R5857,'Dimension descriptions'!K:M,3)</f>
        <v>PUBLIC EDUCATION CAPITAL OUTLA</v>
      </c>
      <c r="T5857" s="3" t="str">
        <f t="shared" si="735"/>
        <v>N</v>
      </c>
      <c r="U5857" t="e">
        <f>+VLOOKUP(R5857,'FY21 P13 Allotment memo'!O:O,1,FALSE)</f>
        <v>#N/A</v>
      </c>
      <c r="V5857"/>
      <c r="W5857"/>
      <c r="X5857"/>
      <c r="Y5857"/>
      <c r="Z5857"/>
    </row>
    <row r="5858" spans="1:26">
      <c r="A5858">
        <v>32</v>
      </c>
      <c r="B5858" t="s">
        <v>7604</v>
      </c>
      <c r="C5858" t="s">
        <v>7605</v>
      </c>
      <c r="D5858">
        <v>91</v>
      </c>
      <c r="E5858">
        <v>0</v>
      </c>
      <c r="F5858">
        <v>0</v>
      </c>
      <c r="G5858" s="2">
        <f t="shared" si="730"/>
        <v>0</v>
      </c>
      <c r="H5858" s="3" t="str">
        <f t="shared" si="731"/>
        <v>32</v>
      </c>
      <c r="I5858" s="3" t="str">
        <f t="shared" si="732"/>
        <v>500</v>
      </c>
      <c r="J5858" s="3">
        <v>500</v>
      </c>
      <c r="K5858" s="3" t="str">
        <f>+VLOOKUP(J5858,'Dimension descriptions'!P:R,3,FALSE)</f>
        <v>District Office</v>
      </c>
      <c r="L5858" s="3" t="str">
        <f t="shared" si="733"/>
        <v>5500</v>
      </c>
      <c r="M5858" s="10">
        <v>5500</v>
      </c>
      <c r="N5858" s="3" t="str">
        <f t="shared" si="728"/>
        <v>4601</v>
      </c>
      <c r="O5858" s="3" t="str">
        <f t="shared" si="729"/>
        <v>430</v>
      </c>
      <c r="P5858" s="3" t="str">
        <f t="shared" si="734"/>
        <v>4</v>
      </c>
      <c r="Q5858" s="11">
        <f>+VLOOKUP(M5858,'Dimension descriptions'!K:M,2,FALSE)</f>
        <v>5500</v>
      </c>
      <c r="R5858" s="33">
        <v>5500</v>
      </c>
      <c r="S5858" s="11" t="str">
        <f>+VLOOKUP(R5858,'Dimension descriptions'!K:M,3)</f>
        <v>PUBLIC EDUCATION CAPITAL OUTLA</v>
      </c>
      <c r="T5858" s="3" t="str">
        <f t="shared" si="735"/>
        <v>N</v>
      </c>
      <c r="U5858" t="e">
        <f>+VLOOKUP(R5858,'FY21 P13 Allotment memo'!O:O,1,FALSE)</f>
        <v>#N/A</v>
      </c>
      <c r="V5858"/>
      <c r="W5858"/>
      <c r="X5858"/>
      <c r="Y5858"/>
      <c r="Z5858"/>
    </row>
    <row r="5859" spans="1:26">
      <c r="A5859">
        <v>32</v>
      </c>
      <c r="B5859" t="s">
        <v>7606</v>
      </c>
      <c r="C5859" t="s">
        <v>7607</v>
      </c>
      <c r="D5859">
        <v>91</v>
      </c>
      <c r="E5859">
        <v>0</v>
      </c>
      <c r="F5859">
        <v>0</v>
      </c>
      <c r="G5859" s="2">
        <f t="shared" si="730"/>
        <v>0</v>
      </c>
      <c r="H5859" s="3" t="str">
        <f t="shared" si="731"/>
        <v>32</v>
      </c>
      <c r="I5859" s="3" t="str">
        <f t="shared" si="732"/>
        <v>500</v>
      </c>
      <c r="J5859" s="3">
        <v>500</v>
      </c>
      <c r="K5859" s="3" t="str">
        <f>+VLOOKUP(J5859,'Dimension descriptions'!P:R,3,FALSE)</f>
        <v>District Office</v>
      </c>
      <c r="L5859" s="3" t="str">
        <f t="shared" si="733"/>
        <v>5500</v>
      </c>
      <c r="M5859" s="10">
        <v>5500</v>
      </c>
      <c r="N5859" s="3" t="str">
        <f t="shared" si="728"/>
        <v>4701</v>
      </c>
      <c r="O5859" s="3" t="str">
        <f t="shared" si="729"/>
        <v>430</v>
      </c>
      <c r="P5859" s="3" t="str">
        <f t="shared" si="734"/>
        <v>4</v>
      </c>
      <c r="Q5859" s="11">
        <f>+VLOOKUP(M5859,'Dimension descriptions'!K:M,2,FALSE)</f>
        <v>5500</v>
      </c>
      <c r="R5859" s="33">
        <v>5500</v>
      </c>
      <c r="S5859" s="11" t="str">
        <f>+VLOOKUP(R5859,'Dimension descriptions'!K:M,3)</f>
        <v>PUBLIC EDUCATION CAPITAL OUTLA</v>
      </c>
      <c r="T5859" s="3" t="str">
        <f t="shared" si="735"/>
        <v>N</v>
      </c>
      <c r="U5859" t="e">
        <f>+VLOOKUP(R5859,'FY21 P13 Allotment memo'!O:O,1,FALSE)</f>
        <v>#N/A</v>
      </c>
      <c r="V5859"/>
      <c r="W5859"/>
      <c r="X5859"/>
      <c r="Y5859"/>
      <c r="Z5859"/>
    </row>
    <row r="5860" spans="1:26">
      <c r="A5860">
        <v>32</v>
      </c>
      <c r="B5860" t="s">
        <v>7608</v>
      </c>
      <c r="C5860" t="s">
        <v>7435</v>
      </c>
      <c r="D5860">
        <v>91</v>
      </c>
      <c r="E5860">
        <v>0</v>
      </c>
      <c r="F5860">
        <v>0</v>
      </c>
      <c r="G5860" s="2">
        <f t="shared" si="730"/>
        <v>0</v>
      </c>
      <c r="H5860" s="3" t="str">
        <f t="shared" si="731"/>
        <v>32</v>
      </c>
      <c r="I5860" s="3" t="str">
        <f t="shared" si="732"/>
        <v>500</v>
      </c>
      <c r="J5860" s="3">
        <v>500</v>
      </c>
      <c r="K5860" s="3" t="str">
        <f>+VLOOKUP(J5860,'Dimension descriptions'!P:R,3,FALSE)</f>
        <v>District Office</v>
      </c>
      <c r="L5860" s="3" t="str">
        <f t="shared" si="733"/>
        <v>5500</v>
      </c>
      <c r="M5860" s="10">
        <v>5500</v>
      </c>
      <c r="N5860" s="3" t="str">
        <f t="shared" si="728"/>
        <v>4701</v>
      </c>
      <c r="O5860" s="3" t="str">
        <f t="shared" si="729"/>
        <v>431</v>
      </c>
      <c r="P5860" s="3" t="str">
        <f t="shared" si="734"/>
        <v>4</v>
      </c>
      <c r="Q5860" s="11">
        <f>+VLOOKUP(M5860,'Dimension descriptions'!K:M,2,FALSE)</f>
        <v>5500</v>
      </c>
      <c r="R5860" s="33">
        <v>5500</v>
      </c>
      <c r="S5860" s="11" t="str">
        <f>+VLOOKUP(R5860,'Dimension descriptions'!K:M,3)</f>
        <v>PUBLIC EDUCATION CAPITAL OUTLA</v>
      </c>
      <c r="T5860" s="3" t="str">
        <f t="shared" si="735"/>
        <v>N</v>
      </c>
      <c r="U5860" t="e">
        <f>+VLOOKUP(R5860,'FY21 P13 Allotment memo'!O:O,1,FALSE)</f>
        <v>#N/A</v>
      </c>
      <c r="V5860"/>
      <c r="W5860"/>
      <c r="X5860"/>
      <c r="Y5860"/>
      <c r="Z5860"/>
    </row>
    <row r="5861" spans="1:26">
      <c r="A5861">
        <v>32</v>
      </c>
      <c r="B5861" t="s">
        <v>7609</v>
      </c>
      <c r="C5861" t="s">
        <v>7399</v>
      </c>
      <c r="D5861">
        <v>91</v>
      </c>
      <c r="E5861">
        <v>0</v>
      </c>
      <c r="F5861">
        <v>0</v>
      </c>
      <c r="G5861" s="2">
        <f t="shared" si="730"/>
        <v>0</v>
      </c>
      <c r="H5861" s="3" t="str">
        <f t="shared" si="731"/>
        <v>32</v>
      </c>
      <c r="I5861" s="3" t="str">
        <f t="shared" si="732"/>
        <v>500</v>
      </c>
      <c r="J5861" s="3">
        <v>500</v>
      </c>
      <c r="K5861" s="3" t="str">
        <f>+VLOOKUP(J5861,'Dimension descriptions'!P:R,3,FALSE)</f>
        <v>District Office</v>
      </c>
      <c r="L5861" s="3" t="str">
        <f t="shared" si="733"/>
        <v>5500</v>
      </c>
      <c r="M5861" s="10">
        <v>5500</v>
      </c>
      <c r="N5861" s="3" t="str">
        <f t="shared" si="728"/>
        <v>4702</v>
      </c>
      <c r="O5861" s="3" t="str">
        <f t="shared" si="729"/>
        <v>430</v>
      </c>
      <c r="P5861" s="3" t="str">
        <f t="shared" si="734"/>
        <v>4</v>
      </c>
      <c r="Q5861" s="11">
        <f>+VLOOKUP(M5861,'Dimension descriptions'!K:M,2,FALSE)</f>
        <v>5500</v>
      </c>
      <c r="R5861" s="33">
        <v>5500</v>
      </c>
      <c r="S5861" s="11" t="str">
        <f>+VLOOKUP(R5861,'Dimension descriptions'!K:M,3)</f>
        <v>PUBLIC EDUCATION CAPITAL OUTLA</v>
      </c>
      <c r="T5861" s="3" t="str">
        <f t="shared" si="735"/>
        <v>N</v>
      </c>
      <c r="U5861" t="e">
        <f>+VLOOKUP(R5861,'FY21 P13 Allotment memo'!O:O,1,FALSE)</f>
        <v>#N/A</v>
      </c>
      <c r="V5861"/>
      <c r="W5861"/>
      <c r="X5861"/>
      <c r="Y5861"/>
      <c r="Z5861"/>
    </row>
    <row r="5862" spans="1:26">
      <c r="A5862">
        <v>32</v>
      </c>
      <c r="B5862" t="s">
        <v>7610</v>
      </c>
      <c r="C5862" t="s">
        <v>7611</v>
      </c>
      <c r="D5862">
        <v>91</v>
      </c>
      <c r="E5862">
        <v>0</v>
      </c>
      <c r="F5862">
        <v>0</v>
      </c>
      <c r="G5862" s="2">
        <f t="shared" si="730"/>
        <v>0</v>
      </c>
      <c r="H5862" s="3" t="str">
        <f t="shared" si="731"/>
        <v>32</v>
      </c>
      <c r="I5862" s="3" t="str">
        <f t="shared" si="732"/>
        <v>500</v>
      </c>
      <c r="J5862" s="3">
        <v>500</v>
      </c>
      <c r="K5862" s="3" t="str">
        <f>+VLOOKUP(J5862,'Dimension descriptions'!P:R,3,FALSE)</f>
        <v>District Office</v>
      </c>
      <c r="L5862" s="3" t="str">
        <f t="shared" si="733"/>
        <v>5500</v>
      </c>
      <c r="M5862" s="10">
        <v>5500</v>
      </c>
      <c r="N5862" s="3" t="str">
        <f t="shared" si="728"/>
        <v>4703</v>
      </c>
      <c r="O5862" s="3" t="str">
        <f t="shared" si="729"/>
        <v>430</v>
      </c>
      <c r="P5862" s="3" t="str">
        <f t="shared" si="734"/>
        <v>4</v>
      </c>
      <c r="Q5862" s="11">
        <f>+VLOOKUP(M5862,'Dimension descriptions'!K:M,2,FALSE)</f>
        <v>5500</v>
      </c>
      <c r="R5862" s="33">
        <v>5500</v>
      </c>
      <c r="S5862" s="11" t="str">
        <f>+VLOOKUP(R5862,'Dimension descriptions'!K:M,3)</f>
        <v>PUBLIC EDUCATION CAPITAL OUTLA</v>
      </c>
      <c r="T5862" s="3" t="str">
        <f t="shared" si="735"/>
        <v>N</v>
      </c>
      <c r="U5862" t="e">
        <f>+VLOOKUP(R5862,'FY21 P13 Allotment memo'!O:O,1,FALSE)</f>
        <v>#N/A</v>
      </c>
      <c r="V5862"/>
      <c r="W5862"/>
      <c r="X5862"/>
      <c r="Y5862"/>
      <c r="Z5862"/>
    </row>
    <row r="5863" spans="1:26">
      <c r="A5863">
        <v>32</v>
      </c>
      <c r="B5863" t="s">
        <v>7612</v>
      </c>
      <c r="C5863" t="s">
        <v>7401</v>
      </c>
      <c r="D5863">
        <v>91</v>
      </c>
      <c r="E5863">
        <v>0</v>
      </c>
      <c r="F5863">
        <v>0</v>
      </c>
      <c r="G5863" s="2">
        <f t="shared" si="730"/>
        <v>0</v>
      </c>
      <c r="H5863" s="3" t="str">
        <f t="shared" si="731"/>
        <v>32</v>
      </c>
      <c r="I5863" s="3" t="str">
        <f t="shared" si="732"/>
        <v>500</v>
      </c>
      <c r="J5863" s="3">
        <v>500</v>
      </c>
      <c r="K5863" s="3" t="str">
        <f>+VLOOKUP(J5863,'Dimension descriptions'!P:R,3,FALSE)</f>
        <v>District Office</v>
      </c>
      <c r="L5863" s="3" t="str">
        <f t="shared" si="733"/>
        <v>5534</v>
      </c>
      <c r="M5863" s="10">
        <v>5534</v>
      </c>
      <c r="N5863" s="3" t="str">
        <f t="shared" si="728"/>
        <v>4000</v>
      </c>
      <c r="O5863" s="3" t="str">
        <f t="shared" si="729"/>
        <v>734</v>
      </c>
      <c r="P5863" s="3" t="str">
        <f t="shared" si="734"/>
        <v>7</v>
      </c>
      <c r="Q5863" s="11">
        <f>+VLOOKUP(M5863,'Dimension descriptions'!K:M,2,FALSE)</f>
        <v>5534</v>
      </c>
      <c r="R5863" s="33">
        <v>5534</v>
      </c>
      <c r="S5863" s="11" t="str">
        <f>+VLOOKUP(R5863,'Dimension descriptions'!K:M,3)</f>
        <v>SB 214 CRITICAL AID (1992)</v>
      </c>
      <c r="T5863" s="3" t="str">
        <f t="shared" si="735"/>
        <v>N</v>
      </c>
      <c r="U5863" t="e">
        <f>+VLOOKUP(R5863,'FY21 P13 Allotment memo'!O:O,1,FALSE)</f>
        <v>#N/A</v>
      </c>
      <c r="V5863"/>
      <c r="W5863"/>
      <c r="X5863"/>
      <c r="Y5863"/>
      <c r="Z5863"/>
    </row>
    <row r="5864" spans="1:26">
      <c r="A5864">
        <v>32</v>
      </c>
      <c r="B5864" t="s">
        <v>7613</v>
      </c>
      <c r="C5864" t="s">
        <v>7614</v>
      </c>
      <c r="D5864">
        <v>91</v>
      </c>
      <c r="E5864">
        <v>1484.17</v>
      </c>
      <c r="F5864">
        <v>0</v>
      </c>
      <c r="G5864" s="2">
        <f t="shared" si="730"/>
        <v>1484.17</v>
      </c>
      <c r="H5864" s="3" t="str">
        <f t="shared" si="731"/>
        <v>32</v>
      </c>
      <c r="I5864" s="3" t="str">
        <f t="shared" si="732"/>
        <v>500</v>
      </c>
      <c r="J5864" s="3">
        <v>500</v>
      </c>
      <c r="K5864" s="3" t="str">
        <f>+VLOOKUP(J5864,'Dimension descriptions'!P:R,3,FALSE)</f>
        <v>District Office</v>
      </c>
      <c r="L5864" s="3" t="str">
        <f t="shared" si="733"/>
        <v>5560</v>
      </c>
      <c r="M5864" s="10">
        <v>5560</v>
      </c>
      <c r="N5864" s="3" t="str">
        <f t="shared" si="728"/>
        <v>2580</v>
      </c>
      <c r="O5864" s="3" t="str">
        <f t="shared" si="729"/>
        <v>650</v>
      </c>
      <c r="P5864" s="3" t="str">
        <f t="shared" si="734"/>
        <v>6</v>
      </c>
      <c r="Q5864" s="11">
        <f>+VLOOKUP(M5864,'Dimension descriptions'!K:M,2,FALSE)</f>
        <v>5500</v>
      </c>
      <c r="R5864" s="33">
        <v>5500</v>
      </c>
      <c r="S5864" s="11" t="str">
        <f>+VLOOKUP(R5864,'Dimension descriptions'!K:M,3)</f>
        <v>PUBLIC EDUCATION CAPITAL OUTLA</v>
      </c>
      <c r="T5864" s="3" t="str">
        <f t="shared" si="735"/>
        <v>Y</v>
      </c>
      <c r="U5864" t="e">
        <f>+VLOOKUP(R5864,'FY21 P13 Allotment memo'!O:O,1,FALSE)</f>
        <v>#N/A</v>
      </c>
      <c r="V5864"/>
      <c r="W5864"/>
      <c r="X5864"/>
      <c r="Y5864"/>
      <c r="Z5864"/>
    </row>
    <row r="5865" spans="1:26">
      <c r="A5865">
        <v>32</v>
      </c>
      <c r="B5865" t="s">
        <v>7615</v>
      </c>
      <c r="C5865" t="s">
        <v>7616</v>
      </c>
      <c r="D5865">
        <v>91</v>
      </c>
      <c r="E5865">
        <v>10916</v>
      </c>
      <c r="F5865">
        <v>0</v>
      </c>
      <c r="G5865" s="2">
        <f t="shared" si="730"/>
        <v>10916</v>
      </c>
      <c r="H5865" s="3" t="str">
        <f t="shared" si="731"/>
        <v>32</v>
      </c>
      <c r="I5865" s="3" t="str">
        <f t="shared" si="732"/>
        <v>500</v>
      </c>
      <c r="J5865" s="3">
        <v>500</v>
      </c>
      <c r="K5865" s="3" t="str">
        <f>+VLOOKUP(J5865,'Dimension descriptions'!P:R,3,FALSE)</f>
        <v>District Office</v>
      </c>
      <c r="L5865" s="3" t="str">
        <f t="shared" si="733"/>
        <v>5560</v>
      </c>
      <c r="M5865" s="10">
        <v>5560</v>
      </c>
      <c r="N5865" s="3" t="str">
        <f t="shared" si="728"/>
        <v>2580</v>
      </c>
      <c r="O5865" s="3" t="str">
        <f t="shared" si="729"/>
        <v>670</v>
      </c>
      <c r="P5865" s="3" t="str">
        <f t="shared" si="734"/>
        <v>6</v>
      </c>
      <c r="Q5865" s="11">
        <f>+VLOOKUP(M5865,'Dimension descriptions'!K:M,2,FALSE)</f>
        <v>5500</v>
      </c>
      <c r="R5865" s="33">
        <v>5500</v>
      </c>
      <c r="S5865" s="11" t="str">
        <f>+VLOOKUP(R5865,'Dimension descriptions'!K:M,3)</f>
        <v>PUBLIC EDUCATION CAPITAL OUTLA</v>
      </c>
      <c r="T5865" s="3" t="str">
        <f t="shared" si="735"/>
        <v>Y</v>
      </c>
      <c r="U5865" t="e">
        <f>+VLOOKUP(R5865,'FY21 P13 Allotment memo'!O:O,1,FALSE)</f>
        <v>#N/A</v>
      </c>
      <c r="V5865"/>
      <c r="W5865"/>
      <c r="X5865"/>
      <c r="Y5865"/>
      <c r="Z5865"/>
    </row>
    <row r="5866" spans="1:26">
      <c r="A5866">
        <v>32</v>
      </c>
      <c r="B5866" t="s">
        <v>7617</v>
      </c>
      <c r="C5866" t="s">
        <v>7618</v>
      </c>
      <c r="D5866">
        <v>91</v>
      </c>
      <c r="E5866">
        <v>0</v>
      </c>
      <c r="F5866">
        <v>0</v>
      </c>
      <c r="G5866" s="2">
        <f t="shared" si="730"/>
        <v>0</v>
      </c>
      <c r="H5866" s="3" t="str">
        <f t="shared" si="731"/>
        <v>32</v>
      </c>
      <c r="I5866" s="3" t="str">
        <f t="shared" si="732"/>
        <v>500</v>
      </c>
      <c r="J5866" s="3">
        <v>500</v>
      </c>
      <c r="K5866" s="3" t="str">
        <f>+VLOOKUP(J5866,'Dimension descriptions'!P:R,3,FALSE)</f>
        <v>District Office</v>
      </c>
      <c r="L5866" s="3" t="str">
        <f t="shared" si="733"/>
        <v>5560</v>
      </c>
      <c r="M5866" s="10">
        <v>5560</v>
      </c>
      <c r="N5866" s="3" t="str">
        <f t="shared" si="728"/>
        <v>4000</v>
      </c>
      <c r="O5866" s="3" t="str">
        <f t="shared" si="729"/>
        <v>340</v>
      </c>
      <c r="P5866" s="3" t="str">
        <f t="shared" si="734"/>
        <v>3</v>
      </c>
      <c r="Q5866" s="11">
        <f>+VLOOKUP(M5866,'Dimension descriptions'!K:M,2,FALSE)</f>
        <v>5500</v>
      </c>
      <c r="R5866" s="33">
        <v>5500</v>
      </c>
      <c r="S5866" s="11" t="str">
        <f>+VLOOKUP(R5866,'Dimension descriptions'!K:M,3)</f>
        <v>PUBLIC EDUCATION CAPITAL OUTLA</v>
      </c>
      <c r="T5866" s="3" t="str">
        <f t="shared" si="735"/>
        <v>Y</v>
      </c>
      <c r="U5866" t="e">
        <f>+VLOOKUP(R5866,'FY21 P13 Allotment memo'!O:O,1,FALSE)</f>
        <v>#N/A</v>
      </c>
      <c r="V5866"/>
      <c r="W5866"/>
      <c r="X5866"/>
      <c r="Y5866"/>
      <c r="Z5866"/>
    </row>
    <row r="5867" spans="1:26">
      <c r="A5867">
        <v>32</v>
      </c>
      <c r="B5867" t="s">
        <v>7619</v>
      </c>
      <c r="C5867" t="s">
        <v>4985</v>
      </c>
      <c r="D5867">
        <v>91</v>
      </c>
      <c r="E5867">
        <v>1868.25</v>
      </c>
      <c r="F5867">
        <v>0</v>
      </c>
      <c r="G5867" s="2">
        <f t="shared" si="730"/>
        <v>1868.25</v>
      </c>
      <c r="H5867" s="3" t="str">
        <f t="shared" si="731"/>
        <v>32</v>
      </c>
      <c r="I5867" s="3" t="str">
        <f t="shared" si="732"/>
        <v>500</v>
      </c>
      <c r="J5867" s="3">
        <v>500</v>
      </c>
      <c r="K5867" s="3" t="str">
        <f>+VLOOKUP(J5867,'Dimension descriptions'!P:R,3,FALSE)</f>
        <v>District Office</v>
      </c>
      <c r="L5867" s="3" t="str">
        <f t="shared" si="733"/>
        <v>5560</v>
      </c>
      <c r="M5867" s="10">
        <v>5560</v>
      </c>
      <c r="N5867" s="3" t="str">
        <f t="shared" si="728"/>
        <v>4000</v>
      </c>
      <c r="O5867" s="3" t="str">
        <f t="shared" si="729"/>
        <v>350</v>
      </c>
      <c r="P5867" s="3" t="str">
        <f t="shared" si="734"/>
        <v>3</v>
      </c>
      <c r="Q5867" s="11">
        <f>+VLOOKUP(M5867,'Dimension descriptions'!K:M,2,FALSE)</f>
        <v>5500</v>
      </c>
      <c r="R5867" s="33">
        <v>5500</v>
      </c>
      <c r="S5867" s="11" t="str">
        <f>+VLOOKUP(R5867,'Dimension descriptions'!K:M,3)</f>
        <v>PUBLIC EDUCATION CAPITAL OUTLA</v>
      </c>
      <c r="T5867" s="3" t="str">
        <f t="shared" si="735"/>
        <v>Y</v>
      </c>
      <c r="U5867" t="e">
        <f>+VLOOKUP(R5867,'FY21 P13 Allotment memo'!O:O,1,FALSE)</f>
        <v>#N/A</v>
      </c>
      <c r="V5867"/>
      <c r="W5867"/>
      <c r="X5867"/>
      <c r="Y5867"/>
      <c r="Z5867"/>
    </row>
    <row r="5868" spans="1:26">
      <c r="A5868">
        <v>32</v>
      </c>
      <c r="B5868" t="s">
        <v>7620</v>
      </c>
      <c r="C5868" t="s">
        <v>7551</v>
      </c>
      <c r="D5868">
        <v>91</v>
      </c>
      <c r="E5868">
        <v>0</v>
      </c>
      <c r="F5868">
        <v>0</v>
      </c>
      <c r="G5868" s="2">
        <f t="shared" si="730"/>
        <v>0</v>
      </c>
      <c r="H5868" s="3" t="str">
        <f t="shared" si="731"/>
        <v>32</v>
      </c>
      <c r="I5868" s="3" t="str">
        <f t="shared" si="732"/>
        <v>500</v>
      </c>
      <c r="J5868" s="3">
        <v>500</v>
      </c>
      <c r="K5868" s="3" t="str">
        <f>+VLOOKUP(J5868,'Dimension descriptions'!P:R,3,FALSE)</f>
        <v>District Office</v>
      </c>
      <c r="L5868" s="3" t="str">
        <f t="shared" si="733"/>
        <v>5560</v>
      </c>
      <c r="M5868" s="10">
        <v>5560</v>
      </c>
      <c r="N5868" s="3" t="str">
        <f t="shared" si="728"/>
        <v>4000</v>
      </c>
      <c r="O5868" s="3" t="str">
        <f t="shared" si="729"/>
        <v>432</v>
      </c>
      <c r="P5868" s="3" t="str">
        <f t="shared" si="734"/>
        <v>4</v>
      </c>
      <c r="Q5868" s="11">
        <f>+VLOOKUP(M5868,'Dimension descriptions'!K:M,2,FALSE)</f>
        <v>5500</v>
      </c>
      <c r="R5868" s="33">
        <v>5500</v>
      </c>
      <c r="S5868" s="11" t="str">
        <f>+VLOOKUP(R5868,'Dimension descriptions'!K:M,3)</f>
        <v>PUBLIC EDUCATION CAPITAL OUTLA</v>
      </c>
      <c r="T5868" s="3" t="str">
        <f t="shared" si="735"/>
        <v>Y</v>
      </c>
      <c r="U5868" t="e">
        <f>+VLOOKUP(R5868,'FY21 P13 Allotment memo'!O:O,1,FALSE)</f>
        <v>#N/A</v>
      </c>
      <c r="V5868"/>
      <c r="W5868"/>
      <c r="X5868"/>
      <c r="Y5868"/>
      <c r="Z5868"/>
    </row>
    <row r="5869" spans="1:26">
      <c r="A5869">
        <v>32</v>
      </c>
      <c r="B5869" t="s">
        <v>7621</v>
      </c>
      <c r="C5869" t="s">
        <v>4940</v>
      </c>
      <c r="D5869">
        <v>91</v>
      </c>
      <c r="E5869">
        <v>93099.25</v>
      </c>
      <c r="F5869">
        <v>0</v>
      </c>
      <c r="G5869" s="2">
        <f t="shared" si="730"/>
        <v>93099.25</v>
      </c>
      <c r="H5869" s="3" t="str">
        <f t="shared" si="731"/>
        <v>32</v>
      </c>
      <c r="I5869" s="3" t="str">
        <f t="shared" si="732"/>
        <v>500</v>
      </c>
      <c r="J5869" s="3">
        <v>500</v>
      </c>
      <c r="K5869" s="3" t="str">
        <f>+VLOOKUP(J5869,'Dimension descriptions'!P:R,3,FALSE)</f>
        <v>District Office</v>
      </c>
      <c r="L5869" s="3" t="str">
        <f t="shared" si="733"/>
        <v>5560</v>
      </c>
      <c r="M5869" s="10">
        <v>5560</v>
      </c>
      <c r="N5869" s="3" t="str">
        <f t="shared" si="728"/>
        <v>4000</v>
      </c>
      <c r="O5869" s="3" t="str">
        <f t="shared" si="729"/>
        <v>436</v>
      </c>
      <c r="P5869" s="3" t="str">
        <f t="shared" si="734"/>
        <v>4</v>
      </c>
      <c r="Q5869" s="11">
        <f>+VLOOKUP(M5869,'Dimension descriptions'!K:M,2,FALSE)</f>
        <v>5500</v>
      </c>
      <c r="R5869" s="33">
        <v>5500</v>
      </c>
      <c r="S5869" s="11" t="str">
        <f>+VLOOKUP(R5869,'Dimension descriptions'!K:M,3)</f>
        <v>PUBLIC EDUCATION CAPITAL OUTLA</v>
      </c>
      <c r="T5869" s="3" t="str">
        <f t="shared" si="735"/>
        <v>Y</v>
      </c>
      <c r="U5869" t="e">
        <f>+VLOOKUP(R5869,'FY21 P13 Allotment memo'!O:O,1,FALSE)</f>
        <v>#N/A</v>
      </c>
      <c r="V5869"/>
      <c r="W5869"/>
      <c r="X5869"/>
      <c r="Y5869"/>
      <c r="Z5869"/>
    </row>
    <row r="5870" spans="1:26">
      <c r="A5870">
        <v>32</v>
      </c>
      <c r="B5870" t="s">
        <v>7622</v>
      </c>
      <c r="C5870" t="s">
        <v>7623</v>
      </c>
      <c r="D5870">
        <v>91</v>
      </c>
      <c r="E5870">
        <v>36163.870000000003</v>
      </c>
      <c r="F5870">
        <v>0</v>
      </c>
      <c r="G5870" s="2">
        <f t="shared" si="730"/>
        <v>36163.870000000003</v>
      </c>
      <c r="H5870" s="3" t="str">
        <f t="shared" si="731"/>
        <v>32</v>
      </c>
      <c r="I5870" s="3" t="str">
        <f t="shared" si="732"/>
        <v>500</v>
      </c>
      <c r="J5870" s="3">
        <v>500</v>
      </c>
      <c r="K5870" s="3" t="str">
        <f>+VLOOKUP(J5870,'Dimension descriptions'!P:R,3,FALSE)</f>
        <v>District Office</v>
      </c>
      <c r="L5870" s="3" t="str">
        <f t="shared" si="733"/>
        <v>5560</v>
      </c>
      <c r="M5870" s="10">
        <v>5560</v>
      </c>
      <c r="N5870" s="3" t="str">
        <f t="shared" si="728"/>
        <v>4000</v>
      </c>
      <c r="O5870" s="3" t="str">
        <f t="shared" si="729"/>
        <v>734</v>
      </c>
      <c r="P5870" s="3" t="str">
        <f t="shared" si="734"/>
        <v>7</v>
      </c>
      <c r="Q5870" s="11">
        <f>+VLOOKUP(M5870,'Dimension descriptions'!K:M,2,FALSE)</f>
        <v>5500</v>
      </c>
      <c r="R5870" s="33">
        <v>5500</v>
      </c>
      <c r="S5870" s="11" t="str">
        <f>+VLOOKUP(R5870,'Dimension descriptions'!K:M,3)</f>
        <v>PUBLIC EDUCATION CAPITAL OUTLA</v>
      </c>
      <c r="T5870" s="3" t="str">
        <f t="shared" si="735"/>
        <v>Y</v>
      </c>
      <c r="U5870" t="e">
        <f>+VLOOKUP(R5870,'FY21 P13 Allotment memo'!O:O,1,FALSE)</f>
        <v>#N/A</v>
      </c>
      <c r="V5870"/>
      <c r="W5870"/>
      <c r="X5870"/>
      <c r="Y5870"/>
      <c r="Z5870"/>
    </row>
    <row r="5871" spans="1:26">
      <c r="A5871">
        <v>32</v>
      </c>
      <c r="B5871" t="s">
        <v>7624</v>
      </c>
      <c r="C5871" t="s">
        <v>7625</v>
      </c>
      <c r="D5871">
        <v>91</v>
      </c>
      <c r="E5871">
        <v>221732.4</v>
      </c>
      <c r="F5871">
        <v>0</v>
      </c>
      <c r="G5871" s="2">
        <f t="shared" si="730"/>
        <v>221732.4</v>
      </c>
      <c r="H5871" s="3" t="str">
        <f t="shared" si="731"/>
        <v>32</v>
      </c>
      <c r="I5871" s="3" t="str">
        <f t="shared" si="732"/>
        <v>500</v>
      </c>
      <c r="J5871" s="3">
        <v>500</v>
      </c>
      <c r="K5871" s="3" t="str">
        <f>+VLOOKUP(J5871,'Dimension descriptions'!P:R,3,FALSE)</f>
        <v>District Office</v>
      </c>
      <c r="L5871" s="3" t="str">
        <f t="shared" si="733"/>
        <v>5560</v>
      </c>
      <c r="M5871" s="10">
        <v>5560</v>
      </c>
      <c r="N5871" s="3" t="str">
        <f t="shared" si="728"/>
        <v>4000</v>
      </c>
      <c r="O5871" s="3" t="str">
        <f t="shared" si="729"/>
        <v>736</v>
      </c>
      <c r="P5871" s="3" t="str">
        <f t="shared" si="734"/>
        <v>7</v>
      </c>
      <c r="Q5871" s="11">
        <f>+VLOOKUP(M5871,'Dimension descriptions'!K:M,2,FALSE)</f>
        <v>5500</v>
      </c>
      <c r="R5871" s="33">
        <v>5500</v>
      </c>
      <c r="S5871" s="11" t="str">
        <f>+VLOOKUP(R5871,'Dimension descriptions'!K:M,3)</f>
        <v>PUBLIC EDUCATION CAPITAL OUTLA</v>
      </c>
      <c r="T5871" s="3" t="str">
        <f t="shared" si="735"/>
        <v>Y</v>
      </c>
      <c r="U5871" t="e">
        <f>+VLOOKUP(R5871,'FY21 P13 Allotment memo'!O:O,1,FALSE)</f>
        <v>#N/A</v>
      </c>
      <c r="V5871"/>
      <c r="W5871"/>
      <c r="X5871"/>
      <c r="Y5871"/>
      <c r="Z5871"/>
    </row>
    <row r="5872" spans="1:26">
      <c r="A5872">
        <v>32</v>
      </c>
      <c r="B5872" t="s">
        <v>7626</v>
      </c>
      <c r="C5872" t="s">
        <v>7404</v>
      </c>
      <c r="D5872">
        <v>91</v>
      </c>
      <c r="E5872">
        <v>0</v>
      </c>
      <c r="F5872">
        <v>0</v>
      </c>
      <c r="G5872" s="2">
        <f t="shared" si="730"/>
        <v>0</v>
      </c>
      <c r="H5872" s="3" t="str">
        <f t="shared" si="731"/>
        <v>32</v>
      </c>
      <c r="I5872" s="3" t="str">
        <f t="shared" si="732"/>
        <v>500</v>
      </c>
      <c r="J5872" s="3">
        <v>500</v>
      </c>
      <c r="K5872" s="3" t="str">
        <f>+VLOOKUP(J5872,'Dimension descriptions'!P:R,3,FALSE)</f>
        <v>District Office</v>
      </c>
      <c r="L5872" s="3" t="str">
        <f t="shared" si="733"/>
        <v>5560</v>
      </c>
      <c r="M5872" s="10">
        <v>5560</v>
      </c>
      <c r="N5872" s="3" t="str">
        <f t="shared" si="728"/>
        <v>4000</v>
      </c>
      <c r="O5872" s="3" t="str">
        <f t="shared" si="729"/>
        <v>739</v>
      </c>
      <c r="P5872" s="3" t="str">
        <f t="shared" si="734"/>
        <v>7</v>
      </c>
      <c r="Q5872" s="11">
        <f>+VLOOKUP(M5872,'Dimension descriptions'!K:M,2,FALSE)</f>
        <v>5500</v>
      </c>
      <c r="R5872" s="33">
        <v>5500</v>
      </c>
      <c r="S5872" s="11" t="str">
        <f>+VLOOKUP(R5872,'Dimension descriptions'!K:M,3)</f>
        <v>PUBLIC EDUCATION CAPITAL OUTLA</v>
      </c>
      <c r="T5872" s="3" t="str">
        <f t="shared" si="735"/>
        <v>Y</v>
      </c>
      <c r="U5872" t="e">
        <f>+VLOOKUP(R5872,'FY21 P13 Allotment memo'!O:O,1,FALSE)</f>
        <v>#N/A</v>
      </c>
      <c r="V5872"/>
      <c r="W5872"/>
      <c r="X5872"/>
      <c r="Y5872"/>
      <c r="Z5872"/>
    </row>
    <row r="5873" spans="1:26">
      <c r="A5873">
        <v>32</v>
      </c>
      <c r="B5873" t="s">
        <v>7627</v>
      </c>
      <c r="C5873" t="s">
        <v>5143</v>
      </c>
      <c r="D5873">
        <v>91</v>
      </c>
      <c r="E5873">
        <v>2685</v>
      </c>
      <c r="F5873">
        <v>0</v>
      </c>
      <c r="G5873" s="2">
        <f t="shared" si="730"/>
        <v>2685</v>
      </c>
      <c r="H5873" s="3" t="str">
        <f t="shared" si="731"/>
        <v>32</v>
      </c>
      <c r="I5873" s="3" t="str">
        <f t="shared" si="732"/>
        <v>500</v>
      </c>
      <c r="J5873" s="3">
        <v>500</v>
      </c>
      <c r="K5873" s="3" t="str">
        <f>+VLOOKUP(J5873,'Dimension descriptions'!P:R,3,FALSE)</f>
        <v>District Office</v>
      </c>
      <c r="L5873" s="3" t="str">
        <f t="shared" si="733"/>
        <v>5560</v>
      </c>
      <c r="M5873" s="10">
        <v>5560</v>
      </c>
      <c r="N5873" s="3" t="str">
        <f t="shared" si="728"/>
        <v>5100</v>
      </c>
      <c r="O5873" s="3" t="str">
        <f t="shared" si="729"/>
        <v>831</v>
      </c>
      <c r="P5873" s="3" t="str">
        <f t="shared" si="734"/>
        <v>8</v>
      </c>
      <c r="Q5873" s="11">
        <f>+VLOOKUP(M5873,'Dimension descriptions'!K:M,2,FALSE)</f>
        <v>5500</v>
      </c>
      <c r="R5873" s="33">
        <v>5500</v>
      </c>
      <c r="S5873" s="11" t="str">
        <f>+VLOOKUP(R5873,'Dimension descriptions'!K:M,3)</f>
        <v>PUBLIC EDUCATION CAPITAL OUTLA</v>
      </c>
      <c r="T5873" s="3" t="str">
        <f t="shared" si="735"/>
        <v>Y</v>
      </c>
      <c r="U5873" t="e">
        <f>+VLOOKUP(R5873,'FY21 P13 Allotment memo'!O:O,1,FALSE)</f>
        <v>#N/A</v>
      </c>
      <c r="V5873"/>
      <c r="W5873"/>
      <c r="X5873"/>
      <c r="Y5873"/>
      <c r="Z5873"/>
    </row>
    <row r="5874" spans="1:26">
      <c r="A5874">
        <v>32</v>
      </c>
      <c r="B5874" t="s">
        <v>7628</v>
      </c>
      <c r="C5874" t="s">
        <v>5145</v>
      </c>
      <c r="D5874">
        <v>91</v>
      </c>
      <c r="E5874">
        <v>22205</v>
      </c>
      <c r="F5874">
        <v>0</v>
      </c>
      <c r="G5874" s="2">
        <f t="shared" si="730"/>
        <v>22205</v>
      </c>
      <c r="H5874" s="3" t="str">
        <f t="shared" si="731"/>
        <v>32</v>
      </c>
      <c r="I5874" s="3" t="str">
        <f t="shared" si="732"/>
        <v>500</v>
      </c>
      <c r="J5874" s="3">
        <v>500</v>
      </c>
      <c r="K5874" s="3" t="str">
        <f>+VLOOKUP(J5874,'Dimension descriptions'!P:R,3,FALSE)</f>
        <v>District Office</v>
      </c>
      <c r="L5874" s="3" t="str">
        <f t="shared" si="733"/>
        <v>5560</v>
      </c>
      <c r="M5874" s="10">
        <v>5560</v>
      </c>
      <c r="N5874" s="3" t="str">
        <f t="shared" si="728"/>
        <v>5100</v>
      </c>
      <c r="O5874" s="3" t="str">
        <f t="shared" si="729"/>
        <v>841</v>
      </c>
      <c r="P5874" s="3" t="str">
        <f t="shared" si="734"/>
        <v>8</v>
      </c>
      <c r="Q5874" s="11">
        <f>+VLOOKUP(M5874,'Dimension descriptions'!K:M,2,FALSE)</f>
        <v>5500</v>
      </c>
      <c r="R5874" s="33">
        <v>5500</v>
      </c>
      <c r="S5874" s="11" t="str">
        <f>+VLOOKUP(R5874,'Dimension descriptions'!K:M,3)</f>
        <v>PUBLIC EDUCATION CAPITAL OUTLA</v>
      </c>
      <c r="T5874" s="3" t="str">
        <f t="shared" si="735"/>
        <v>Y</v>
      </c>
      <c r="U5874" t="e">
        <f>+VLOOKUP(R5874,'FY21 P13 Allotment memo'!O:O,1,FALSE)</f>
        <v>#N/A</v>
      </c>
      <c r="V5874"/>
      <c r="W5874"/>
      <c r="X5874"/>
      <c r="Y5874"/>
      <c r="Z5874"/>
    </row>
    <row r="5875" spans="1:26">
      <c r="A5875">
        <v>32</v>
      </c>
      <c r="B5875" t="s">
        <v>7629</v>
      </c>
      <c r="C5875" t="s">
        <v>1003</v>
      </c>
      <c r="D5875">
        <v>91</v>
      </c>
      <c r="E5875">
        <v>0</v>
      </c>
      <c r="F5875">
        <v>0</v>
      </c>
      <c r="G5875" s="2">
        <f t="shared" si="730"/>
        <v>0</v>
      </c>
      <c r="H5875" s="3" t="str">
        <f t="shared" si="731"/>
        <v>32</v>
      </c>
      <c r="I5875" s="3" t="str">
        <f t="shared" si="732"/>
        <v>500</v>
      </c>
      <c r="J5875" s="3">
        <v>500</v>
      </c>
      <c r="K5875" s="3" t="str">
        <f>+VLOOKUP(J5875,'Dimension descriptions'!P:R,3,FALSE)</f>
        <v>District Office</v>
      </c>
      <c r="L5875" s="3" t="str">
        <f t="shared" si="733"/>
        <v>5599</v>
      </c>
      <c r="M5875" s="10">
        <v>5599</v>
      </c>
      <c r="N5875" s="3" t="str">
        <f t="shared" si="728"/>
        <v>1000</v>
      </c>
      <c r="O5875" s="3" t="str">
        <f t="shared" si="729"/>
        <v>300</v>
      </c>
      <c r="P5875" s="3" t="str">
        <f t="shared" si="734"/>
        <v>3</v>
      </c>
      <c r="Q5875" s="11">
        <f>+VLOOKUP(M5875,'Dimension descriptions'!K:M,2,FALSE)</f>
        <v>5500</v>
      </c>
      <c r="R5875" s="33">
        <v>5500</v>
      </c>
      <c r="S5875" s="11" t="str">
        <f>+VLOOKUP(R5875,'Dimension descriptions'!K:M,3)</f>
        <v>PUBLIC EDUCATION CAPITAL OUTLA</v>
      </c>
      <c r="T5875" s="3" t="str">
        <f t="shared" si="735"/>
        <v>Y</v>
      </c>
      <c r="U5875" t="e">
        <f>+VLOOKUP(R5875,'FY21 P13 Allotment memo'!O:O,1,FALSE)</f>
        <v>#N/A</v>
      </c>
      <c r="V5875"/>
      <c r="W5875"/>
      <c r="X5875"/>
      <c r="Y5875"/>
      <c r="Z5875"/>
    </row>
    <row r="5876" spans="1:26">
      <c r="A5876">
        <v>32</v>
      </c>
      <c r="B5876" t="s">
        <v>7630</v>
      </c>
      <c r="C5876" t="s">
        <v>1003</v>
      </c>
      <c r="D5876">
        <v>91</v>
      </c>
      <c r="E5876">
        <v>0</v>
      </c>
      <c r="F5876">
        <v>0</v>
      </c>
      <c r="G5876" s="2">
        <f t="shared" si="730"/>
        <v>0</v>
      </c>
      <c r="H5876" s="3" t="str">
        <f t="shared" si="731"/>
        <v>32</v>
      </c>
      <c r="I5876" s="3" t="str">
        <f t="shared" si="732"/>
        <v>500</v>
      </c>
      <c r="J5876" s="3">
        <v>500</v>
      </c>
      <c r="K5876" s="3" t="str">
        <f>+VLOOKUP(J5876,'Dimension descriptions'!P:R,3,FALSE)</f>
        <v>District Office</v>
      </c>
      <c r="L5876" s="3" t="str">
        <f t="shared" si="733"/>
        <v>5599</v>
      </c>
      <c r="M5876" s="10">
        <v>5599</v>
      </c>
      <c r="N5876" s="3" t="str">
        <f t="shared" si="728"/>
        <v>1000</v>
      </c>
      <c r="O5876" s="3" t="str">
        <f t="shared" si="729"/>
        <v>400</v>
      </c>
      <c r="P5876" s="3" t="str">
        <f t="shared" si="734"/>
        <v>4</v>
      </c>
      <c r="Q5876" s="11">
        <f>+VLOOKUP(M5876,'Dimension descriptions'!K:M,2,FALSE)</f>
        <v>5500</v>
      </c>
      <c r="R5876" s="33">
        <v>5500</v>
      </c>
      <c r="S5876" s="11" t="str">
        <f>+VLOOKUP(R5876,'Dimension descriptions'!K:M,3)</f>
        <v>PUBLIC EDUCATION CAPITAL OUTLA</v>
      </c>
      <c r="T5876" s="3" t="str">
        <f t="shared" si="735"/>
        <v>Y</v>
      </c>
      <c r="U5876" t="e">
        <f>+VLOOKUP(R5876,'FY21 P13 Allotment memo'!O:O,1,FALSE)</f>
        <v>#N/A</v>
      </c>
      <c r="V5876"/>
      <c r="W5876"/>
      <c r="X5876"/>
      <c r="Y5876"/>
      <c r="Z5876"/>
    </row>
    <row r="5877" spans="1:26">
      <c r="A5877">
        <v>32</v>
      </c>
      <c r="B5877" t="s">
        <v>7631</v>
      </c>
      <c r="C5877" t="s">
        <v>1003</v>
      </c>
      <c r="D5877">
        <v>91</v>
      </c>
      <c r="E5877">
        <v>0</v>
      </c>
      <c r="F5877">
        <v>0</v>
      </c>
      <c r="G5877" s="2">
        <f t="shared" si="730"/>
        <v>0</v>
      </c>
      <c r="H5877" s="3" t="str">
        <f t="shared" si="731"/>
        <v>32</v>
      </c>
      <c r="I5877" s="3" t="str">
        <f t="shared" si="732"/>
        <v>500</v>
      </c>
      <c r="J5877" s="3">
        <v>500</v>
      </c>
      <c r="K5877" s="3" t="str">
        <f>+VLOOKUP(J5877,'Dimension descriptions'!P:R,3,FALSE)</f>
        <v>District Office</v>
      </c>
      <c r="L5877" s="3" t="str">
        <f t="shared" si="733"/>
        <v>5599</v>
      </c>
      <c r="M5877" s="10">
        <v>5599</v>
      </c>
      <c r="N5877" s="3" t="str">
        <f t="shared" si="728"/>
        <v>1000</v>
      </c>
      <c r="O5877" s="3" t="str">
        <f t="shared" si="729"/>
        <v>600</v>
      </c>
      <c r="P5877" s="3" t="str">
        <f t="shared" si="734"/>
        <v>6</v>
      </c>
      <c r="Q5877" s="11">
        <f>+VLOOKUP(M5877,'Dimension descriptions'!K:M,2,FALSE)</f>
        <v>5500</v>
      </c>
      <c r="R5877" s="33">
        <v>5500</v>
      </c>
      <c r="S5877" s="11" t="str">
        <f>+VLOOKUP(R5877,'Dimension descriptions'!K:M,3)</f>
        <v>PUBLIC EDUCATION CAPITAL OUTLA</v>
      </c>
      <c r="T5877" s="3" t="str">
        <f t="shared" si="735"/>
        <v>Y</v>
      </c>
      <c r="U5877" t="e">
        <f>+VLOOKUP(R5877,'FY21 P13 Allotment memo'!O:O,1,FALSE)</f>
        <v>#N/A</v>
      </c>
      <c r="V5877"/>
      <c r="W5877"/>
      <c r="X5877"/>
      <c r="Y5877"/>
      <c r="Z5877"/>
    </row>
    <row r="5878" spans="1:26">
      <c r="A5878">
        <v>32</v>
      </c>
      <c r="B5878" t="s">
        <v>7632</v>
      </c>
      <c r="C5878" t="s">
        <v>1003</v>
      </c>
      <c r="D5878">
        <v>91</v>
      </c>
      <c r="E5878">
        <v>0</v>
      </c>
      <c r="F5878">
        <v>0</v>
      </c>
      <c r="G5878" s="2">
        <f t="shared" si="730"/>
        <v>0</v>
      </c>
      <c r="H5878" s="3" t="str">
        <f t="shared" si="731"/>
        <v>32</v>
      </c>
      <c r="I5878" s="3" t="str">
        <f t="shared" si="732"/>
        <v>500</v>
      </c>
      <c r="J5878" s="3">
        <v>500</v>
      </c>
      <c r="K5878" s="3" t="str">
        <f>+VLOOKUP(J5878,'Dimension descriptions'!P:R,3,FALSE)</f>
        <v>District Office</v>
      </c>
      <c r="L5878" s="3" t="str">
        <f t="shared" si="733"/>
        <v>5599</v>
      </c>
      <c r="M5878" s="10">
        <v>5599</v>
      </c>
      <c r="N5878" s="3" t="str">
        <f t="shared" si="728"/>
        <v>2500</v>
      </c>
      <c r="O5878" s="3" t="str">
        <f t="shared" si="729"/>
        <v>500</v>
      </c>
      <c r="P5878" s="3" t="str">
        <f t="shared" si="734"/>
        <v>5</v>
      </c>
      <c r="Q5878" s="11">
        <f>+VLOOKUP(M5878,'Dimension descriptions'!K:M,2,FALSE)</f>
        <v>5500</v>
      </c>
      <c r="R5878" s="33">
        <v>5500</v>
      </c>
      <c r="S5878" s="11" t="str">
        <f>+VLOOKUP(R5878,'Dimension descriptions'!K:M,3)</f>
        <v>PUBLIC EDUCATION CAPITAL OUTLA</v>
      </c>
      <c r="T5878" s="3" t="str">
        <f t="shared" si="735"/>
        <v>Y</v>
      </c>
      <c r="U5878" t="e">
        <f>+VLOOKUP(R5878,'FY21 P13 Allotment memo'!O:O,1,FALSE)</f>
        <v>#N/A</v>
      </c>
      <c r="V5878"/>
      <c r="W5878"/>
      <c r="X5878"/>
      <c r="Y5878"/>
      <c r="Z5878"/>
    </row>
    <row r="5879" spans="1:26">
      <c r="A5879">
        <v>32</v>
      </c>
      <c r="B5879" t="s">
        <v>7633</v>
      </c>
      <c r="C5879" t="s">
        <v>7634</v>
      </c>
      <c r="D5879">
        <v>91</v>
      </c>
      <c r="E5879">
        <v>0</v>
      </c>
      <c r="F5879">
        <v>0</v>
      </c>
      <c r="G5879" s="2">
        <f t="shared" si="730"/>
        <v>0</v>
      </c>
      <c r="H5879" s="3" t="str">
        <f t="shared" si="731"/>
        <v>32</v>
      </c>
      <c r="I5879" s="3" t="str">
        <f t="shared" si="732"/>
        <v>500</v>
      </c>
      <c r="J5879" s="3">
        <v>500</v>
      </c>
      <c r="K5879" s="3" t="str">
        <f>+VLOOKUP(J5879,'Dimension descriptions'!P:R,3,FALSE)</f>
        <v>District Office</v>
      </c>
      <c r="L5879" s="3" t="str">
        <f t="shared" si="733"/>
        <v>5599</v>
      </c>
      <c r="M5879" s="10">
        <v>5599</v>
      </c>
      <c r="N5879" s="3" t="str">
        <f t="shared" si="728"/>
        <v>2500</v>
      </c>
      <c r="O5879" s="3" t="str">
        <f t="shared" si="729"/>
        <v>610</v>
      </c>
      <c r="P5879" s="3" t="str">
        <f t="shared" si="734"/>
        <v>6</v>
      </c>
      <c r="Q5879" s="11">
        <f>+VLOOKUP(M5879,'Dimension descriptions'!K:M,2,FALSE)</f>
        <v>5500</v>
      </c>
      <c r="R5879" s="33">
        <v>5500</v>
      </c>
      <c r="S5879" s="11" t="str">
        <f>+VLOOKUP(R5879,'Dimension descriptions'!K:M,3)</f>
        <v>PUBLIC EDUCATION CAPITAL OUTLA</v>
      </c>
      <c r="T5879" s="3" t="str">
        <f t="shared" si="735"/>
        <v>Y</v>
      </c>
      <c r="U5879" t="e">
        <f>+VLOOKUP(R5879,'FY21 P13 Allotment memo'!O:O,1,FALSE)</f>
        <v>#N/A</v>
      </c>
      <c r="V5879"/>
      <c r="W5879"/>
      <c r="X5879"/>
      <c r="Y5879"/>
      <c r="Z5879"/>
    </row>
    <row r="5880" spans="1:26">
      <c r="A5880">
        <v>32</v>
      </c>
      <c r="B5880" t="s">
        <v>7635</v>
      </c>
      <c r="C5880" t="s">
        <v>1003</v>
      </c>
      <c r="D5880">
        <v>91</v>
      </c>
      <c r="E5880">
        <v>0</v>
      </c>
      <c r="F5880">
        <v>0</v>
      </c>
      <c r="G5880" s="2">
        <f t="shared" si="730"/>
        <v>0</v>
      </c>
      <c r="H5880" s="3" t="str">
        <f t="shared" si="731"/>
        <v>32</v>
      </c>
      <c r="I5880" s="3" t="str">
        <f t="shared" si="732"/>
        <v>500</v>
      </c>
      <c r="J5880" s="3">
        <v>500</v>
      </c>
      <c r="K5880" s="3" t="str">
        <f>+VLOOKUP(J5880,'Dimension descriptions'!P:R,3,FALSE)</f>
        <v>District Office</v>
      </c>
      <c r="L5880" s="3" t="str">
        <f t="shared" si="733"/>
        <v>5599</v>
      </c>
      <c r="M5880" s="10">
        <v>5599</v>
      </c>
      <c r="N5880" s="3" t="str">
        <f t="shared" si="728"/>
        <v>4000</v>
      </c>
      <c r="O5880" s="3" t="str">
        <f t="shared" si="729"/>
        <v>300</v>
      </c>
      <c r="P5880" s="3" t="str">
        <f t="shared" si="734"/>
        <v>3</v>
      </c>
      <c r="Q5880" s="11">
        <f>+VLOOKUP(M5880,'Dimension descriptions'!K:M,2,FALSE)</f>
        <v>5500</v>
      </c>
      <c r="R5880" s="33">
        <v>5500</v>
      </c>
      <c r="S5880" s="11" t="str">
        <f>+VLOOKUP(R5880,'Dimension descriptions'!K:M,3)</f>
        <v>PUBLIC EDUCATION CAPITAL OUTLA</v>
      </c>
      <c r="T5880" s="3" t="str">
        <f t="shared" si="735"/>
        <v>Y</v>
      </c>
      <c r="U5880" t="e">
        <f>+VLOOKUP(R5880,'FY21 P13 Allotment memo'!O:O,1,FALSE)</f>
        <v>#N/A</v>
      </c>
      <c r="V5880"/>
      <c r="W5880"/>
      <c r="X5880"/>
      <c r="Y5880"/>
      <c r="Z5880"/>
    </row>
    <row r="5881" spans="1:26">
      <c r="A5881">
        <v>32</v>
      </c>
      <c r="B5881" t="s">
        <v>7636</v>
      </c>
      <c r="C5881" t="s">
        <v>1003</v>
      </c>
      <c r="D5881">
        <v>91</v>
      </c>
      <c r="E5881">
        <v>0</v>
      </c>
      <c r="F5881">
        <v>0</v>
      </c>
      <c r="G5881" s="2">
        <f t="shared" si="730"/>
        <v>0</v>
      </c>
      <c r="H5881" s="3" t="str">
        <f t="shared" si="731"/>
        <v>32</v>
      </c>
      <c r="I5881" s="3" t="str">
        <f t="shared" si="732"/>
        <v>500</v>
      </c>
      <c r="J5881" s="3">
        <v>500</v>
      </c>
      <c r="K5881" s="3" t="str">
        <f>+VLOOKUP(J5881,'Dimension descriptions'!P:R,3,FALSE)</f>
        <v>District Office</v>
      </c>
      <c r="L5881" s="3" t="str">
        <f t="shared" si="733"/>
        <v>5599</v>
      </c>
      <c r="M5881" s="10">
        <v>5599</v>
      </c>
      <c r="N5881" s="3" t="str">
        <f t="shared" si="728"/>
        <v>4000</v>
      </c>
      <c r="O5881" s="3" t="str">
        <f t="shared" si="729"/>
        <v>400</v>
      </c>
      <c r="P5881" s="3" t="str">
        <f t="shared" si="734"/>
        <v>4</v>
      </c>
      <c r="Q5881" s="11">
        <f>+VLOOKUP(M5881,'Dimension descriptions'!K:M,2,FALSE)</f>
        <v>5500</v>
      </c>
      <c r="R5881" s="33">
        <v>5500</v>
      </c>
      <c r="S5881" s="11" t="str">
        <f>+VLOOKUP(R5881,'Dimension descriptions'!K:M,3)</f>
        <v>PUBLIC EDUCATION CAPITAL OUTLA</v>
      </c>
      <c r="T5881" s="3" t="str">
        <f t="shared" si="735"/>
        <v>Y</v>
      </c>
      <c r="U5881" t="e">
        <f>+VLOOKUP(R5881,'FY21 P13 Allotment memo'!O:O,1,FALSE)</f>
        <v>#N/A</v>
      </c>
      <c r="V5881"/>
      <c r="W5881"/>
      <c r="X5881"/>
      <c r="Y5881"/>
      <c r="Z5881"/>
    </row>
    <row r="5882" spans="1:26">
      <c r="A5882">
        <v>32</v>
      </c>
      <c r="B5882" t="s">
        <v>7637</v>
      </c>
      <c r="C5882" t="s">
        <v>1003</v>
      </c>
      <c r="D5882">
        <v>91</v>
      </c>
      <c r="E5882">
        <v>0</v>
      </c>
      <c r="F5882">
        <v>0</v>
      </c>
      <c r="G5882" s="2">
        <f t="shared" si="730"/>
        <v>0</v>
      </c>
      <c r="H5882" s="3" t="str">
        <f t="shared" si="731"/>
        <v>32</v>
      </c>
      <c r="I5882" s="3" t="str">
        <f t="shared" si="732"/>
        <v>500</v>
      </c>
      <c r="J5882" s="3">
        <v>500</v>
      </c>
      <c r="K5882" s="3" t="str">
        <f>+VLOOKUP(J5882,'Dimension descriptions'!P:R,3,FALSE)</f>
        <v>District Office</v>
      </c>
      <c r="L5882" s="3" t="str">
        <f t="shared" si="733"/>
        <v>5599</v>
      </c>
      <c r="M5882" s="10">
        <v>5599</v>
      </c>
      <c r="N5882" s="3" t="str">
        <f t="shared" si="728"/>
        <v>4000</v>
      </c>
      <c r="O5882" s="3" t="str">
        <f t="shared" si="729"/>
        <v>460</v>
      </c>
      <c r="P5882" s="3" t="str">
        <f t="shared" si="734"/>
        <v>4</v>
      </c>
      <c r="Q5882" s="11">
        <f>+VLOOKUP(M5882,'Dimension descriptions'!K:M,2,FALSE)</f>
        <v>5500</v>
      </c>
      <c r="R5882" s="33">
        <v>5500</v>
      </c>
      <c r="S5882" s="11" t="str">
        <f>+VLOOKUP(R5882,'Dimension descriptions'!K:M,3)</f>
        <v>PUBLIC EDUCATION CAPITAL OUTLA</v>
      </c>
      <c r="T5882" s="3" t="str">
        <f t="shared" si="735"/>
        <v>Y</v>
      </c>
      <c r="U5882" t="e">
        <f>+VLOOKUP(R5882,'FY21 P13 Allotment memo'!O:O,1,FALSE)</f>
        <v>#N/A</v>
      </c>
      <c r="V5882"/>
      <c r="W5882"/>
      <c r="X5882"/>
      <c r="Y5882"/>
      <c r="Z5882"/>
    </row>
    <row r="5883" spans="1:26">
      <c r="A5883">
        <v>32</v>
      </c>
      <c r="B5883" t="s">
        <v>7638</v>
      </c>
      <c r="C5883" t="s">
        <v>7639</v>
      </c>
      <c r="D5883">
        <v>91</v>
      </c>
      <c r="E5883">
        <v>2607.06</v>
      </c>
      <c r="F5883">
        <v>0</v>
      </c>
      <c r="G5883" s="2">
        <f t="shared" si="730"/>
        <v>2607.06</v>
      </c>
      <c r="H5883" s="3" t="str">
        <f t="shared" si="731"/>
        <v>32</v>
      </c>
      <c r="I5883" s="3" t="str">
        <f t="shared" si="732"/>
        <v>500</v>
      </c>
      <c r="J5883" s="3">
        <v>500</v>
      </c>
      <c r="K5883" s="3" t="str">
        <f>+VLOOKUP(J5883,'Dimension descriptions'!P:R,3,FALSE)</f>
        <v>District Office</v>
      </c>
      <c r="L5883" s="3" t="str">
        <f t="shared" si="733"/>
        <v>5599</v>
      </c>
      <c r="M5883" s="10">
        <v>5599</v>
      </c>
      <c r="N5883" s="3" t="str">
        <f t="shared" si="728"/>
        <v>4000</v>
      </c>
      <c r="O5883" s="3" t="str">
        <f t="shared" si="729"/>
        <v>521</v>
      </c>
      <c r="P5883" s="3" t="str">
        <f t="shared" si="734"/>
        <v>5</v>
      </c>
      <c r="Q5883" s="11">
        <f>+VLOOKUP(M5883,'Dimension descriptions'!K:M,2,FALSE)</f>
        <v>5500</v>
      </c>
      <c r="R5883" s="33">
        <v>5500</v>
      </c>
      <c r="S5883" s="11" t="str">
        <f>+VLOOKUP(R5883,'Dimension descriptions'!K:M,3)</f>
        <v>PUBLIC EDUCATION CAPITAL OUTLA</v>
      </c>
      <c r="T5883" s="3" t="str">
        <f t="shared" si="735"/>
        <v>Y</v>
      </c>
      <c r="U5883" t="e">
        <f>+VLOOKUP(R5883,'FY21 P13 Allotment memo'!O:O,1,FALSE)</f>
        <v>#N/A</v>
      </c>
      <c r="V5883"/>
      <c r="W5883"/>
      <c r="X5883"/>
      <c r="Y5883"/>
      <c r="Z5883"/>
    </row>
    <row r="5884" spans="1:26">
      <c r="A5884">
        <v>32</v>
      </c>
      <c r="B5884" t="s">
        <v>7640</v>
      </c>
      <c r="C5884" t="s">
        <v>365</v>
      </c>
      <c r="D5884">
        <v>91</v>
      </c>
      <c r="E5884">
        <v>0</v>
      </c>
      <c r="F5884">
        <v>0</v>
      </c>
      <c r="G5884" s="2">
        <f t="shared" si="730"/>
        <v>0</v>
      </c>
      <c r="H5884" s="3" t="str">
        <f t="shared" si="731"/>
        <v>32</v>
      </c>
      <c r="I5884" s="3" t="str">
        <f t="shared" si="732"/>
        <v>500</v>
      </c>
      <c r="J5884" s="3">
        <v>500</v>
      </c>
      <c r="K5884" s="3" t="str">
        <f>+VLOOKUP(J5884,'Dimension descriptions'!P:R,3,FALSE)</f>
        <v>District Office</v>
      </c>
      <c r="L5884" s="3" t="str">
        <f t="shared" si="733"/>
        <v>5599</v>
      </c>
      <c r="M5884" s="10">
        <v>5599</v>
      </c>
      <c r="N5884" s="3" t="str">
        <f t="shared" si="728"/>
        <v>4000</v>
      </c>
      <c r="O5884" s="3" t="str">
        <f t="shared" si="729"/>
        <v>710</v>
      </c>
      <c r="P5884" s="3" t="str">
        <f t="shared" si="734"/>
        <v>7</v>
      </c>
      <c r="Q5884" s="11">
        <f>+VLOOKUP(M5884,'Dimension descriptions'!K:M,2,FALSE)</f>
        <v>5500</v>
      </c>
      <c r="R5884" s="33">
        <v>5500</v>
      </c>
      <c r="S5884" s="11" t="str">
        <f>+VLOOKUP(R5884,'Dimension descriptions'!K:M,3)</f>
        <v>PUBLIC EDUCATION CAPITAL OUTLA</v>
      </c>
      <c r="T5884" s="3" t="str">
        <f t="shared" si="735"/>
        <v>Y</v>
      </c>
      <c r="U5884" t="e">
        <f>+VLOOKUP(R5884,'FY21 P13 Allotment memo'!O:O,1,FALSE)</f>
        <v>#N/A</v>
      </c>
      <c r="V5884"/>
      <c r="W5884"/>
      <c r="X5884"/>
      <c r="Y5884"/>
      <c r="Z5884"/>
    </row>
    <row r="5885" spans="1:26">
      <c r="A5885">
        <v>32</v>
      </c>
      <c r="B5885" t="s">
        <v>7641</v>
      </c>
      <c r="C5885" t="s">
        <v>7642</v>
      </c>
      <c r="D5885">
        <v>91</v>
      </c>
      <c r="E5885">
        <v>0</v>
      </c>
      <c r="F5885">
        <v>0</v>
      </c>
      <c r="G5885" s="2">
        <f t="shared" si="730"/>
        <v>0</v>
      </c>
      <c r="H5885" s="3" t="str">
        <f t="shared" si="731"/>
        <v>32</v>
      </c>
      <c r="I5885" s="3" t="str">
        <f t="shared" si="732"/>
        <v>500</v>
      </c>
      <c r="J5885" s="3">
        <v>500</v>
      </c>
      <c r="K5885" s="3" t="str">
        <f>+VLOOKUP(J5885,'Dimension descriptions'!P:R,3,FALSE)</f>
        <v>District Office</v>
      </c>
      <c r="L5885" s="3" t="str">
        <f t="shared" si="733"/>
        <v>5599</v>
      </c>
      <c r="M5885" s="10">
        <v>5599</v>
      </c>
      <c r="N5885" s="3" t="str">
        <f t="shared" si="728"/>
        <v>4000</v>
      </c>
      <c r="O5885" s="3" t="str">
        <f t="shared" si="729"/>
        <v>732</v>
      </c>
      <c r="P5885" s="3" t="str">
        <f t="shared" si="734"/>
        <v>7</v>
      </c>
      <c r="Q5885" s="11">
        <f>+VLOOKUP(M5885,'Dimension descriptions'!K:M,2,FALSE)</f>
        <v>5500</v>
      </c>
      <c r="R5885" s="33">
        <v>5500</v>
      </c>
      <c r="S5885" s="11" t="str">
        <f>+VLOOKUP(R5885,'Dimension descriptions'!K:M,3)</f>
        <v>PUBLIC EDUCATION CAPITAL OUTLA</v>
      </c>
      <c r="T5885" s="3" t="str">
        <f t="shared" si="735"/>
        <v>Y</v>
      </c>
      <c r="U5885" t="e">
        <f>+VLOOKUP(R5885,'FY21 P13 Allotment memo'!O:O,1,FALSE)</f>
        <v>#N/A</v>
      </c>
      <c r="V5885"/>
      <c r="W5885"/>
      <c r="X5885"/>
      <c r="Y5885"/>
      <c r="Z5885"/>
    </row>
    <row r="5886" spans="1:26">
      <c r="A5886">
        <v>32</v>
      </c>
      <c r="B5886" t="s">
        <v>7643</v>
      </c>
      <c r="C5886" t="s">
        <v>7409</v>
      </c>
      <c r="D5886">
        <v>91</v>
      </c>
      <c r="E5886">
        <v>0</v>
      </c>
      <c r="F5886">
        <v>0</v>
      </c>
      <c r="G5886" s="2">
        <f t="shared" si="730"/>
        <v>0</v>
      </c>
      <c r="H5886" s="3" t="str">
        <f t="shared" si="731"/>
        <v>32</v>
      </c>
      <c r="I5886" s="3" t="str">
        <f t="shared" si="732"/>
        <v>500</v>
      </c>
      <c r="J5886" s="3">
        <v>500</v>
      </c>
      <c r="K5886" s="3" t="str">
        <f>+VLOOKUP(J5886,'Dimension descriptions'!P:R,3,FALSE)</f>
        <v>District Office</v>
      </c>
      <c r="L5886" s="3" t="str">
        <f t="shared" si="733"/>
        <v>5599</v>
      </c>
      <c r="M5886" s="10">
        <v>5599</v>
      </c>
      <c r="N5886" s="3" t="str">
        <f t="shared" si="728"/>
        <v>4000</v>
      </c>
      <c r="O5886" s="3" t="str">
        <f t="shared" si="729"/>
        <v>733</v>
      </c>
      <c r="P5886" s="3" t="str">
        <f t="shared" si="734"/>
        <v>7</v>
      </c>
      <c r="Q5886" s="11">
        <f>+VLOOKUP(M5886,'Dimension descriptions'!K:M,2,FALSE)</f>
        <v>5500</v>
      </c>
      <c r="R5886" s="33">
        <v>5500</v>
      </c>
      <c r="S5886" s="11" t="str">
        <f>+VLOOKUP(R5886,'Dimension descriptions'!K:M,3)</f>
        <v>PUBLIC EDUCATION CAPITAL OUTLA</v>
      </c>
      <c r="T5886" s="3" t="str">
        <f t="shared" si="735"/>
        <v>Y</v>
      </c>
      <c r="U5886" t="e">
        <f>+VLOOKUP(R5886,'FY21 P13 Allotment memo'!O:O,1,FALSE)</f>
        <v>#N/A</v>
      </c>
      <c r="V5886"/>
      <c r="W5886"/>
      <c r="X5886"/>
      <c r="Y5886"/>
      <c r="Z5886"/>
    </row>
    <row r="5887" spans="1:26">
      <c r="A5887">
        <v>32</v>
      </c>
      <c r="B5887" t="s">
        <v>7644</v>
      </c>
      <c r="C5887" t="s">
        <v>7411</v>
      </c>
      <c r="D5887">
        <v>91</v>
      </c>
      <c r="E5887">
        <v>2327.09</v>
      </c>
      <c r="F5887">
        <v>0</v>
      </c>
      <c r="G5887" s="2">
        <f t="shared" si="730"/>
        <v>2327.09</v>
      </c>
      <c r="H5887" s="3" t="str">
        <f t="shared" si="731"/>
        <v>32</v>
      </c>
      <c r="I5887" s="3" t="str">
        <f t="shared" si="732"/>
        <v>500</v>
      </c>
      <c r="J5887" s="3">
        <v>500</v>
      </c>
      <c r="K5887" s="3" t="str">
        <f>+VLOOKUP(J5887,'Dimension descriptions'!P:R,3,FALSE)</f>
        <v>District Office</v>
      </c>
      <c r="L5887" s="3" t="str">
        <f t="shared" si="733"/>
        <v>5599</v>
      </c>
      <c r="M5887" s="10">
        <v>5599</v>
      </c>
      <c r="N5887" s="3" t="str">
        <f t="shared" si="728"/>
        <v>4000</v>
      </c>
      <c r="O5887" s="3" t="str">
        <f t="shared" si="729"/>
        <v>739</v>
      </c>
      <c r="P5887" s="3" t="str">
        <f t="shared" si="734"/>
        <v>7</v>
      </c>
      <c r="Q5887" s="11">
        <f>+VLOOKUP(M5887,'Dimension descriptions'!K:M,2,FALSE)</f>
        <v>5500</v>
      </c>
      <c r="R5887" s="33">
        <v>5500</v>
      </c>
      <c r="S5887" s="11" t="str">
        <f>+VLOOKUP(R5887,'Dimension descriptions'!K:M,3)</f>
        <v>PUBLIC EDUCATION CAPITAL OUTLA</v>
      </c>
      <c r="T5887" s="3" t="str">
        <f t="shared" si="735"/>
        <v>Y</v>
      </c>
      <c r="U5887" t="e">
        <f>+VLOOKUP(R5887,'FY21 P13 Allotment memo'!O:O,1,FALSE)</f>
        <v>#N/A</v>
      </c>
      <c r="V5887"/>
      <c r="W5887"/>
      <c r="X5887"/>
      <c r="Y5887"/>
      <c r="Z5887"/>
    </row>
    <row r="5888" spans="1:26">
      <c r="A5888">
        <v>32</v>
      </c>
      <c r="B5888" t="s">
        <v>7645</v>
      </c>
      <c r="C5888" t="s">
        <v>1003</v>
      </c>
      <c r="D5888">
        <v>91</v>
      </c>
      <c r="E5888">
        <v>0</v>
      </c>
      <c r="F5888">
        <v>0</v>
      </c>
      <c r="G5888" s="2">
        <f t="shared" si="730"/>
        <v>0</v>
      </c>
      <c r="H5888" s="3" t="str">
        <f t="shared" si="731"/>
        <v>32</v>
      </c>
      <c r="I5888" s="3" t="str">
        <f t="shared" si="732"/>
        <v>500</v>
      </c>
      <c r="J5888" s="3">
        <v>500</v>
      </c>
      <c r="K5888" s="3" t="str">
        <f>+VLOOKUP(J5888,'Dimension descriptions'!P:R,3,FALSE)</f>
        <v>District Office</v>
      </c>
      <c r="L5888" s="3" t="str">
        <f t="shared" si="733"/>
        <v>5599</v>
      </c>
      <c r="M5888" s="10">
        <v>5599</v>
      </c>
      <c r="N5888" s="3" t="str">
        <f t="shared" si="728"/>
        <v>4000</v>
      </c>
      <c r="O5888" s="3" t="str">
        <f t="shared" si="729"/>
        <v>800</v>
      </c>
      <c r="P5888" s="3" t="str">
        <f t="shared" si="734"/>
        <v>8</v>
      </c>
      <c r="Q5888" s="11">
        <f>+VLOOKUP(M5888,'Dimension descriptions'!K:M,2,FALSE)</f>
        <v>5500</v>
      </c>
      <c r="R5888" s="33">
        <v>5500</v>
      </c>
      <c r="S5888" s="11" t="str">
        <f>+VLOOKUP(R5888,'Dimension descriptions'!K:M,3)</f>
        <v>PUBLIC EDUCATION CAPITAL OUTLA</v>
      </c>
      <c r="T5888" s="3" t="str">
        <f t="shared" si="735"/>
        <v>Y</v>
      </c>
      <c r="U5888" t="e">
        <f>+VLOOKUP(R5888,'FY21 P13 Allotment memo'!O:O,1,FALSE)</f>
        <v>#N/A</v>
      </c>
      <c r="V5888"/>
      <c r="W5888"/>
      <c r="X5888"/>
      <c r="Y5888"/>
      <c r="Z5888"/>
    </row>
    <row r="5889" spans="1:26">
      <c r="A5889">
        <v>32</v>
      </c>
      <c r="B5889" t="s">
        <v>7646</v>
      </c>
      <c r="C5889" t="s">
        <v>7647</v>
      </c>
      <c r="D5889">
        <v>91</v>
      </c>
      <c r="E5889">
        <v>0</v>
      </c>
      <c r="F5889">
        <v>0</v>
      </c>
      <c r="G5889" s="2">
        <f t="shared" si="730"/>
        <v>0</v>
      </c>
      <c r="H5889" s="3" t="str">
        <f t="shared" si="731"/>
        <v>32</v>
      </c>
      <c r="I5889" s="3" t="str">
        <f t="shared" si="732"/>
        <v>500</v>
      </c>
      <c r="J5889" s="3">
        <v>500</v>
      </c>
      <c r="K5889" s="3" t="str">
        <f>+VLOOKUP(J5889,'Dimension descriptions'!P:R,3,FALSE)</f>
        <v>District Office</v>
      </c>
      <c r="L5889" s="3" t="str">
        <f t="shared" si="733"/>
        <v>5599</v>
      </c>
      <c r="M5889" s="10">
        <v>5599</v>
      </c>
      <c r="N5889" s="3" t="str">
        <f t="shared" si="728"/>
        <v>4000</v>
      </c>
      <c r="O5889" s="3" t="str">
        <f t="shared" si="729"/>
        <v>890</v>
      </c>
      <c r="P5889" s="3" t="str">
        <f t="shared" si="734"/>
        <v>8</v>
      </c>
      <c r="Q5889" s="11">
        <f>+VLOOKUP(M5889,'Dimension descriptions'!K:M,2,FALSE)</f>
        <v>5500</v>
      </c>
      <c r="R5889" s="33">
        <v>5500</v>
      </c>
      <c r="S5889" s="11" t="str">
        <f>+VLOOKUP(R5889,'Dimension descriptions'!K:M,3)</f>
        <v>PUBLIC EDUCATION CAPITAL OUTLA</v>
      </c>
      <c r="T5889" s="3" t="str">
        <f t="shared" si="735"/>
        <v>Y</v>
      </c>
      <c r="U5889" t="e">
        <f>+VLOOKUP(R5889,'FY21 P13 Allotment memo'!O:O,1,FALSE)</f>
        <v>#N/A</v>
      </c>
      <c r="V5889"/>
      <c r="W5889"/>
      <c r="X5889"/>
      <c r="Y5889"/>
      <c r="Z5889"/>
    </row>
    <row r="5890" spans="1:26">
      <c r="A5890">
        <v>32</v>
      </c>
      <c r="B5890" t="s">
        <v>7648</v>
      </c>
      <c r="C5890" t="s">
        <v>7649</v>
      </c>
      <c r="D5890">
        <v>91</v>
      </c>
      <c r="E5890">
        <v>20000</v>
      </c>
      <c r="F5890">
        <v>0</v>
      </c>
      <c r="G5890" s="2">
        <f t="shared" si="730"/>
        <v>20000</v>
      </c>
      <c r="H5890" s="3" t="str">
        <f t="shared" si="731"/>
        <v>32</v>
      </c>
      <c r="I5890" s="3" t="str">
        <f t="shared" si="732"/>
        <v>500</v>
      </c>
      <c r="J5890" s="3">
        <v>500</v>
      </c>
      <c r="K5890" s="3" t="str">
        <f>+VLOOKUP(J5890,'Dimension descriptions'!P:R,3,FALSE)</f>
        <v>District Office</v>
      </c>
      <c r="L5890" s="3" t="str">
        <f t="shared" si="733"/>
        <v>5599</v>
      </c>
      <c r="M5890" s="10">
        <v>5599</v>
      </c>
      <c r="N5890" s="3" t="str">
        <f t="shared" si="728"/>
        <v>4100</v>
      </c>
      <c r="O5890" s="3" t="str">
        <f t="shared" si="729"/>
        <v>710</v>
      </c>
      <c r="P5890" s="3" t="str">
        <f t="shared" si="734"/>
        <v>7</v>
      </c>
      <c r="Q5890" s="11">
        <f>+VLOOKUP(M5890,'Dimension descriptions'!K:M,2,FALSE)</f>
        <v>5500</v>
      </c>
      <c r="R5890" s="33">
        <v>5500</v>
      </c>
      <c r="S5890" s="11" t="str">
        <f>+VLOOKUP(R5890,'Dimension descriptions'!K:M,3)</f>
        <v>PUBLIC EDUCATION CAPITAL OUTLA</v>
      </c>
      <c r="T5890" s="3" t="str">
        <f t="shared" si="735"/>
        <v>Y</v>
      </c>
      <c r="U5890" t="e">
        <f>+VLOOKUP(R5890,'FY21 P13 Allotment memo'!O:O,1,FALSE)</f>
        <v>#N/A</v>
      </c>
      <c r="V5890"/>
      <c r="W5890"/>
      <c r="X5890"/>
      <c r="Y5890"/>
      <c r="Z5890"/>
    </row>
    <row r="5891" spans="1:26">
      <c r="A5891">
        <v>32</v>
      </c>
      <c r="B5891" t="s">
        <v>7650</v>
      </c>
      <c r="C5891" t="s">
        <v>7651</v>
      </c>
      <c r="D5891">
        <v>91</v>
      </c>
      <c r="E5891">
        <v>0</v>
      </c>
      <c r="F5891">
        <v>0</v>
      </c>
      <c r="G5891" s="2">
        <f t="shared" si="730"/>
        <v>0</v>
      </c>
      <c r="H5891" s="3" t="str">
        <f t="shared" si="731"/>
        <v>32</v>
      </c>
      <c r="I5891" s="3" t="str">
        <f t="shared" si="732"/>
        <v>500</v>
      </c>
      <c r="J5891" s="3">
        <v>500</v>
      </c>
      <c r="K5891" s="3" t="str">
        <f>+VLOOKUP(J5891,'Dimension descriptions'!P:R,3,FALSE)</f>
        <v>District Office</v>
      </c>
      <c r="L5891" s="3" t="str">
        <f t="shared" si="733"/>
        <v>5599</v>
      </c>
      <c r="M5891" s="10">
        <v>5599</v>
      </c>
      <c r="N5891" s="3" t="str">
        <f t="shared" si="728"/>
        <v>4500</v>
      </c>
      <c r="O5891" s="3" t="str">
        <f t="shared" si="729"/>
        <v>720</v>
      </c>
      <c r="P5891" s="3" t="str">
        <f t="shared" si="734"/>
        <v>7</v>
      </c>
      <c r="Q5891" s="11">
        <f>+VLOOKUP(M5891,'Dimension descriptions'!K:M,2,FALSE)</f>
        <v>5500</v>
      </c>
      <c r="R5891" s="33">
        <v>5500</v>
      </c>
      <c r="S5891" s="11" t="str">
        <f>+VLOOKUP(R5891,'Dimension descriptions'!K:M,3)</f>
        <v>PUBLIC EDUCATION CAPITAL OUTLA</v>
      </c>
      <c r="T5891" s="3" t="str">
        <f t="shared" si="735"/>
        <v>Y</v>
      </c>
      <c r="U5891" t="e">
        <f>+VLOOKUP(R5891,'FY21 P13 Allotment memo'!O:O,1,FALSE)</f>
        <v>#N/A</v>
      </c>
      <c r="V5891"/>
      <c r="W5891"/>
      <c r="X5891"/>
      <c r="Y5891"/>
      <c r="Z5891"/>
    </row>
    <row r="5892" spans="1:26">
      <c r="A5892">
        <v>32</v>
      </c>
      <c r="B5892" t="s">
        <v>7652</v>
      </c>
      <c r="C5892" t="s">
        <v>7307</v>
      </c>
      <c r="D5892">
        <v>91</v>
      </c>
      <c r="E5892">
        <v>0</v>
      </c>
      <c r="F5892">
        <v>0</v>
      </c>
      <c r="G5892" s="2">
        <f t="shared" si="730"/>
        <v>0</v>
      </c>
      <c r="H5892" s="3" t="str">
        <f t="shared" si="731"/>
        <v>32</v>
      </c>
      <c r="I5892" s="3" t="str">
        <f t="shared" si="732"/>
        <v>500</v>
      </c>
      <c r="J5892" s="3">
        <v>500</v>
      </c>
      <c r="K5892" s="3" t="str">
        <f>+VLOOKUP(J5892,'Dimension descriptions'!P:R,3,FALSE)</f>
        <v>District Office</v>
      </c>
      <c r="L5892" s="3" t="str">
        <f t="shared" si="733"/>
        <v>5599</v>
      </c>
      <c r="M5892" s="10">
        <v>5599</v>
      </c>
      <c r="N5892" s="3" t="str">
        <f t="shared" si="728"/>
        <v>5100</v>
      </c>
      <c r="O5892" s="3" t="str">
        <f t="shared" si="729"/>
        <v>833</v>
      </c>
      <c r="P5892" s="3" t="str">
        <f t="shared" si="734"/>
        <v>8</v>
      </c>
      <c r="Q5892" s="11">
        <f>+VLOOKUP(M5892,'Dimension descriptions'!K:M,2,FALSE)</f>
        <v>5500</v>
      </c>
      <c r="R5892" s="33">
        <v>5500</v>
      </c>
      <c r="S5892" s="11" t="str">
        <f>+VLOOKUP(R5892,'Dimension descriptions'!K:M,3)</f>
        <v>PUBLIC EDUCATION CAPITAL OUTLA</v>
      </c>
      <c r="T5892" s="3" t="str">
        <f t="shared" si="735"/>
        <v>Y</v>
      </c>
      <c r="U5892" t="e">
        <f>+VLOOKUP(R5892,'FY21 P13 Allotment memo'!O:O,1,FALSE)</f>
        <v>#N/A</v>
      </c>
      <c r="V5892"/>
      <c r="W5892"/>
      <c r="X5892"/>
      <c r="Y5892"/>
      <c r="Z5892"/>
    </row>
    <row r="5893" spans="1:26">
      <c r="A5893">
        <v>32</v>
      </c>
      <c r="B5893" t="s">
        <v>7653</v>
      </c>
      <c r="C5893" t="s">
        <v>1032</v>
      </c>
      <c r="D5893">
        <v>91</v>
      </c>
      <c r="E5893">
        <v>0</v>
      </c>
      <c r="F5893">
        <v>0</v>
      </c>
      <c r="G5893" s="2">
        <f t="shared" si="730"/>
        <v>0</v>
      </c>
      <c r="H5893" s="3" t="str">
        <f t="shared" si="731"/>
        <v>32</v>
      </c>
      <c r="I5893" s="3" t="str">
        <f t="shared" si="732"/>
        <v>500</v>
      </c>
      <c r="J5893" s="3">
        <v>500</v>
      </c>
      <c r="K5893" s="3" t="str">
        <f>+VLOOKUP(J5893,'Dimension descriptions'!P:R,3,FALSE)</f>
        <v>District Office</v>
      </c>
      <c r="L5893" s="3" t="str">
        <f t="shared" si="733"/>
        <v>5599</v>
      </c>
      <c r="M5893" s="10">
        <v>5599</v>
      </c>
      <c r="N5893" s="3" t="str">
        <f t="shared" si="728"/>
        <v>5210</v>
      </c>
      <c r="O5893" s="3" t="str">
        <f t="shared" si="729"/>
        <v>901</v>
      </c>
      <c r="P5893" s="3" t="str">
        <f t="shared" si="734"/>
        <v>9</v>
      </c>
      <c r="Q5893" s="11">
        <f>+VLOOKUP(M5893,'Dimension descriptions'!K:M,2,FALSE)</f>
        <v>5500</v>
      </c>
      <c r="R5893" s="33">
        <v>5500</v>
      </c>
      <c r="S5893" s="11" t="str">
        <f>+VLOOKUP(R5893,'Dimension descriptions'!K:M,3)</f>
        <v>PUBLIC EDUCATION CAPITAL OUTLA</v>
      </c>
      <c r="T5893" s="3" t="str">
        <f t="shared" si="735"/>
        <v>Y</v>
      </c>
      <c r="U5893" t="e">
        <f>+VLOOKUP(R5893,'FY21 P13 Allotment memo'!O:O,1,FALSE)</f>
        <v>#N/A</v>
      </c>
      <c r="V5893"/>
      <c r="W5893"/>
      <c r="X5893"/>
      <c r="Y5893"/>
      <c r="Z5893"/>
    </row>
    <row r="5894" spans="1:26">
      <c r="A5894">
        <v>32</v>
      </c>
      <c r="B5894" t="s">
        <v>7654</v>
      </c>
      <c r="C5894" t="s">
        <v>5951</v>
      </c>
      <c r="D5894">
        <v>91</v>
      </c>
      <c r="E5894">
        <v>0</v>
      </c>
      <c r="F5894">
        <v>0</v>
      </c>
      <c r="G5894" s="2">
        <f t="shared" si="730"/>
        <v>0</v>
      </c>
      <c r="H5894" s="3" t="str">
        <f t="shared" si="731"/>
        <v>32</v>
      </c>
      <c r="I5894" s="3" t="str">
        <f t="shared" si="732"/>
        <v>701</v>
      </c>
      <c r="J5894" s="3">
        <v>701</v>
      </c>
      <c r="K5894" s="3" t="e">
        <f>+VLOOKUP(J5894,'Dimension descriptions'!P:R,3,FALSE)</f>
        <v>#N/A</v>
      </c>
      <c r="L5894" s="3" t="str">
        <f t="shared" si="733"/>
        <v>5560</v>
      </c>
      <c r="M5894" s="10">
        <v>5560</v>
      </c>
      <c r="N5894" s="3" t="str">
        <f t="shared" ref="N5894:N5957" si="736">+MID(B5894,16,4)</f>
        <v>4000</v>
      </c>
      <c r="O5894" s="3" t="str">
        <f t="shared" ref="O5894:O5957" si="737">+RIGHT(B5894,3)</f>
        <v>734</v>
      </c>
      <c r="P5894" s="3" t="str">
        <f t="shared" si="734"/>
        <v>7</v>
      </c>
      <c r="Q5894" s="11">
        <f>+VLOOKUP(M5894,'Dimension descriptions'!K:M,2,FALSE)</f>
        <v>5500</v>
      </c>
      <c r="R5894" s="33">
        <v>5500</v>
      </c>
      <c r="S5894" s="11" t="str">
        <f>+VLOOKUP(R5894,'Dimension descriptions'!K:M,3)</f>
        <v>PUBLIC EDUCATION CAPITAL OUTLA</v>
      </c>
      <c r="T5894" s="3" t="str">
        <f t="shared" si="735"/>
        <v>Y</v>
      </c>
      <c r="U5894" t="e">
        <f>+VLOOKUP(R5894,'FY21 P13 Allotment memo'!O:O,1,FALSE)</f>
        <v>#N/A</v>
      </c>
      <c r="V5894"/>
      <c r="W5894"/>
      <c r="X5894"/>
      <c r="Y5894"/>
      <c r="Z5894"/>
    </row>
    <row r="5895" spans="1:26">
      <c r="A5895">
        <v>32</v>
      </c>
      <c r="B5895" t="s">
        <v>7655</v>
      </c>
      <c r="C5895" t="s">
        <v>7656</v>
      </c>
      <c r="D5895">
        <v>91</v>
      </c>
      <c r="E5895">
        <v>0</v>
      </c>
      <c r="F5895">
        <v>0</v>
      </c>
      <c r="G5895" s="2">
        <f t="shared" ref="G5895:G5958" si="738">+E5895-F5895</f>
        <v>0</v>
      </c>
      <c r="H5895" s="3" t="str">
        <f t="shared" ref="H5895:H5958" si="739">+LEFT(B5895,2)</f>
        <v>32</v>
      </c>
      <c r="I5895" s="3" t="str">
        <f t="shared" ref="I5895:I5958" si="740">+MID(B5895,4,3)</f>
        <v>704</v>
      </c>
      <c r="J5895" s="3">
        <v>704</v>
      </c>
      <c r="K5895" s="3" t="str">
        <f>+VLOOKUP(J5895,'Dimension descriptions'!P:R,3,FALSE)</f>
        <v>Logan High School</v>
      </c>
      <c r="L5895" s="3" t="str">
        <f t="shared" ref="L5895:L5958" si="741">+MID(B5895,11,4)</f>
        <v>5361</v>
      </c>
      <c r="M5895" s="10">
        <v>5361</v>
      </c>
      <c r="N5895" s="3" t="str">
        <f t="shared" si="736"/>
        <v>2100</v>
      </c>
      <c r="O5895" s="3" t="str">
        <f t="shared" si="737"/>
        <v>734</v>
      </c>
      <c r="P5895" s="3" t="str">
        <f t="shared" ref="P5895:P5958" si="742">+LEFT(O5895,1)</f>
        <v>7</v>
      </c>
      <c r="Q5895" s="11">
        <f>+VLOOKUP(M5895,'Dimension descriptions'!K:M,2,FALSE)</f>
        <v>5360</v>
      </c>
      <c r="R5895" s="33">
        <v>5360</v>
      </c>
      <c r="S5895" s="11" t="str">
        <f>+VLOOKUP(R5895,'Dimension descriptions'!K:M,3)</f>
        <v>EDUCATIONAL TECHNOLOGY INITIAT</v>
      </c>
      <c r="T5895" s="3" t="str">
        <f t="shared" ref="T5895:T5958" si="743">+IF(Q5895=M5895,"N","Y")</f>
        <v>Y</v>
      </c>
      <c r="U5895" t="e">
        <f>+VLOOKUP(R5895,'FY21 P13 Allotment memo'!O:O,1,FALSE)</f>
        <v>#N/A</v>
      </c>
      <c r="V5895"/>
      <c r="W5895"/>
      <c r="X5895"/>
      <c r="Y5895"/>
      <c r="Z5895"/>
    </row>
    <row r="5896" spans="1:26">
      <c r="A5896">
        <v>32</v>
      </c>
      <c r="B5896" t="s">
        <v>7657</v>
      </c>
      <c r="C5896" t="s">
        <v>7658</v>
      </c>
      <c r="D5896">
        <v>91</v>
      </c>
      <c r="E5896">
        <v>0</v>
      </c>
      <c r="F5896">
        <v>0</v>
      </c>
      <c r="G5896" s="2">
        <f t="shared" si="738"/>
        <v>0</v>
      </c>
      <c r="H5896" s="3" t="str">
        <f t="shared" si="739"/>
        <v>32</v>
      </c>
      <c r="I5896" s="3" t="str">
        <f t="shared" si="740"/>
        <v>704</v>
      </c>
      <c r="J5896" s="3">
        <v>704</v>
      </c>
      <c r="K5896" s="3" t="str">
        <f>+VLOOKUP(J5896,'Dimension descriptions'!P:R,3,FALSE)</f>
        <v>Logan High School</v>
      </c>
      <c r="L5896" s="3" t="str">
        <f t="shared" si="741"/>
        <v>5500</v>
      </c>
      <c r="M5896" s="10">
        <v>5500</v>
      </c>
      <c r="N5896" s="3" t="str">
        <f t="shared" si="736"/>
        <v>2610</v>
      </c>
      <c r="O5896" s="3" t="str">
        <f t="shared" si="737"/>
        <v>182</v>
      </c>
      <c r="P5896" s="3" t="str">
        <f t="shared" si="742"/>
        <v>1</v>
      </c>
      <c r="Q5896" s="11">
        <f>+VLOOKUP(M5896,'Dimension descriptions'!K:M,2,FALSE)</f>
        <v>5500</v>
      </c>
      <c r="R5896" s="33">
        <v>5500</v>
      </c>
      <c r="S5896" s="11" t="str">
        <f>+VLOOKUP(R5896,'Dimension descriptions'!K:M,3)</f>
        <v>PUBLIC EDUCATION CAPITAL OUTLA</v>
      </c>
      <c r="T5896" s="3" t="str">
        <f t="shared" si="743"/>
        <v>N</v>
      </c>
      <c r="U5896" t="e">
        <f>+VLOOKUP(R5896,'FY21 P13 Allotment memo'!O:O,1,FALSE)</f>
        <v>#N/A</v>
      </c>
      <c r="V5896"/>
      <c r="W5896"/>
      <c r="X5896"/>
      <c r="Y5896"/>
      <c r="Z5896"/>
    </row>
    <row r="5897" spans="1:26">
      <c r="A5897">
        <v>32</v>
      </c>
      <c r="B5897" t="s">
        <v>7659</v>
      </c>
      <c r="C5897" t="s">
        <v>1279</v>
      </c>
      <c r="D5897">
        <v>91</v>
      </c>
      <c r="E5897">
        <v>0</v>
      </c>
      <c r="F5897">
        <v>0</v>
      </c>
      <c r="G5897" s="2">
        <f t="shared" si="738"/>
        <v>0</v>
      </c>
      <c r="H5897" s="3" t="str">
        <f t="shared" si="739"/>
        <v>32</v>
      </c>
      <c r="I5897" s="3" t="str">
        <f t="shared" si="740"/>
        <v>704</v>
      </c>
      <c r="J5897" s="3">
        <v>704</v>
      </c>
      <c r="K5897" s="3" t="str">
        <f>+VLOOKUP(J5897,'Dimension descriptions'!P:R,3,FALSE)</f>
        <v>Logan High School</v>
      </c>
      <c r="L5897" s="3" t="str">
        <f t="shared" si="741"/>
        <v>5500</v>
      </c>
      <c r="M5897" s="10">
        <v>5500</v>
      </c>
      <c r="N5897" s="3" t="str">
        <f t="shared" si="736"/>
        <v>2610</v>
      </c>
      <c r="O5897" s="3" t="str">
        <f t="shared" si="737"/>
        <v>210</v>
      </c>
      <c r="P5897" s="3" t="str">
        <f t="shared" si="742"/>
        <v>2</v>
      </c>
      <c r="Q5897" s="11">
        <f>+VLOOKUP(M5897,'Dimension descriptions'!K:M,2,FALSE)</f>
        <v>5500</v>
      </c>
      <c r="R5897" s="33">
        <v>5500</v>
      </c>
      <c r="S5897" s="11" t="str">
        <f>+VLOOKUP(R5897,'Dimension descriptions'!K:M,3)</f>
        <v>PUBLIC EDUCATION CAPITAL OUTLA</v>
      </c>
      <c r="T5897" s="3" t="str">
        <f t="shared" si="743"/>
        <v>N</v>
      </c>
      <c r="U5897" t="e">
        <f>+VLOOKUP(R5897,'FY21 P13 Allotment memo'!O:O,1,FALSE)</f>
        <v>#N/A</v>
      </c>
      <c r="V5897"/>
      <c r="W5897"/>
      <c r="X5897"/>
      <c r="Y5897"/>
      <c r="Z5897"/>
    </row>
    <row r="5898" spans="1:26">
      <c r="A5898">
        <v>32</v>
      </c>
      <c r="B5898" t="s">
        <v>7660</v>
      </c>
      <c r="C5898" t="s">
        <v>1246</v>
      </c>
      <c r="D5898">
        <v>91</v>
      </c>
      <c r="E5898">
        <v>0</v>
      </c>
      <c r="F5898">
        <v>0</v>
      </c>
      <c r="G5898" s="2">
        <f t="shared" si="738"/>
        <v>0</v>
      </c>
      <c r="H5898" s="3" t="str">
        <f t="shared" si="739"/>
        <v>32</v>
      </c>
      <c r="I5898" s="3" t="str">
        <f t="shared" si="740"/>
        <v>704</v>
      </c>
      <c r="J5898" s="3">
        <v>704</v>
      </c>
      <c r="K5898" s="3" t="str">
        <f>+VLOOKUP(J5898,'Dimension descriptions'!P:R,3,FALSE)</f>
        <v>Logan High School</v>
      </c>
      <c r="L5898" s="3" t="str">
        <f t="shared" si="741"/>
        <v>5500</v>
      </c>
      <c r="M5898" s="10">
        <v>5500</v>
      </c>
      <c r="N5898" s="3" t="str">
        <f t="shared" si="736"/>
        <v>2610</v>
      </c>
      <c r="O5898" s="3" t="str">
        <f t="shared" si="737"/>
        <v>220</v>
      </c>
      <c r="P5898" s="3" t="str">
        <f t="shared" si="742"/>
        <v>2</v>
      </c>
      <c r="Q5898" s="11">
        <f>+VLOOKUP(M5898,'Dimension descriptions'!K:M,2,FALSE)</f>
        <v>5500</v>
      </c>
      <c r="R5898" s="33">
        <v>5500</v>
      </c>
      <c r="S5898" s="11" t="str">
        <f>+VLOOKUP(R5898,'Dimension descriptions'!K:M,3)</f>
        <v>PUBLIC EDUCATION CAPITAL OUTLA</v>
      </c>
      <c r="T5898" s="3" t="str">
        <f t="shared" si="743"/>
        <v>N</v>
      </c>
      <c r="U5898" t="e">
        <f>+VLOOKUP(R5898,'FY21 P13 Allotment memo'!O:O,1,FALSE)</f>
        <v>#N/A</v>
      </c>
      <c r="V5898"/>
      <c r="W5898"/>
      <c r="X5898"/>
      <c r="Y5898"/>
      <c r="Z5898"/>
    </row>
    <row r="5899" spans="1:26">
      <c r="A5899">
        <v>32</v>
      </c>
      <c r="B5899" t="s">
        <v>7661</v>
      </c>
      <c r="C5899" t="s">
        <v>1346</v>
      </c>
      <c r="D5899">
        <v>91</v>
      </c>
      <c r="E5899">
        <v>0</v>
      </c>
      <c r="F5899">
        <v>0</v>
      </c>
      <c r="G5899" s="2">
        <f t="shared" si="738"/>
        <v>0</v>
      </c>
      <c r="H5899" s="3" t="str">
        <f t="shared" si="739"/>
        <v>32</v>
      </c>
      <c r="I5899" s="3" t="str">
        <f t="shared" si="740"/>
        <v>704</v>
      </c>
      <c r="J5899" s="3">
        <v>704</v>
      </c>
      <c r="K5899" s="3" t="str">
        <f>+VLOOKUP(J5899,'Dimension descriptions'!P:R,3,FALSE)</f>
        <v>Logan High School</v>
      </c>
      <c r="L5899" s="3" t="str">
        <f t="shared" si="741"/>
        <v>5500</v>
      </c>
      <c r="M5899" s="10">
        <v>5500</v>
      </c>
      <c r="N5899" s="3" t="str">
        <f t="shared" si="736"/>
        <v>2610</v>
      </c>
      <c r="O5899" s="3" t="str">
        <f t="shared" si="737"/>
        <v>241</v>
      </c>
      <c r="P5899" s="3" t="str">
        <f t="shared" si="742"/>
        <v>2</v>
      </c>
      <c r="Q5899" s="11">
        <f>+VLOOKUP(M5899,'Dimension descriptions'!K:M,2,FALSE)</f>
        <v>5500</v>
      </c>
      <c r="R5899" s="33">
        <v>5500</v>
      </c>
      <c r="S5899" s="11" t="str">
        <f>+VLOOKUP(R5899,'Dimension descriptions'!K:M,3)</f>
        <v>PUBLIC EDUCATION CAPITAL OUTLA</v>
      </c>
      <c r="T5899" s="3" t="str">
        <f t="shared" si="743"/>
        <v>N</v>
      </c>
      <c r="U5899" t="e">
        <f>+VLOOKUP(R5899,'FY21 P13 Allotment memo'!O:O,1,FALSE)</f>
        <v>#N/A</v>
      </c>
      <c r="V5899"/>
      <c r="W5899"/>
      <c r="X5899"/>
      <c r="Y5899"/>
      <c r="Z5899"/>
    </row>
    <row r="5900" spans="1:26">
      <c r="A5900">
        <v>32</v>
      </c>
      <c r="B5900" t="s">
        <v>7662</v>
      </c>
      <c r="C5900" t="s">
        <v>1661</v>
      </c>
      <c r="D5900">
        <v>91</v>
      </c>
      <c r="E5900">
        <v>0</v>
      </c>
      <c r="F5900">
        <v>0</v>
      </c>
      <c r="G5900" s="2">
        <f t="shared" si="738"/>
        <v>0</v>
      </c>
      <c r="H5900" s="3" t="str">
        <f t="shared" si="739"/>
        <v>32</v>
      </c>
      <c r="I5900" s="3" t="str">
        <f t="shared" si="740"/>
        <v>704</v>
      </c>
      <c r="J5900" s="3">
        <v>704</v>
      </c>
      <c r="K5900" s="3" t="str">
        <f>+VLOOKUP(J5900,'Dimension descriptions'!P:R,3,FALSE)</f>
        <v>Logan High School</v>
      </c>
      <c r="L5900" s="3" t="str">
        <f t="shared" si="741"/>
        <v>5500</v>
      </c>
      <c r="M5900" s="10">
        <v>5500</v>
      </c>
      <c r="N5900" s="3" t="str">
        <f t="shared" si="736"/>
        <v>2620</v>
      </c>
      <c r="O5900" s="3" t="str">
        <f t="shared" si="737"/>
        <v>270</v>
      </c>
      <c r="P5900" s="3" t="str">
        <f t="shared" si="742"/>
        <v>2</v>
      </c>
      <c r="Q5900" s="11">
        <f>+VLOOKUP(M5900,'Dimension descriptions'!K:M,2,FALSE)</f>
        <v>5500</v>
      </c>
      <c r="R5900" s="33">
        <v>5500</v>
      </c>
      <c r="S5900" s="11" t="str">
        <f>+VLOOKUP(R5900,'Dimension descriptions'!K:M,3)</f>
        <v>PUBLIC EDUCATION CAPITAL OUTLA</v>
      </c>
      <c r="T5900" s="3" t="str">
        <f t="shared" si="743"/>
        <v>N</v>
      </c>
      <c r="U5900" t="e">
        <f>+VLOOKUP(R5900,'FY21 P13 Allotment memo'!O:O,1,FALSE)</f>
        <v>#N/A</v>
      </c>
      <c r="V5900"/>
      <c r="W5900"/>
      <c r="X5900"/>
      <c r="Y5900"/>
      <c r="Z5900"/>
    </row>
    <row r="5901" spans="1:26">
      <c r="A5901">
        <v>32</v>
      </c>
      <c r="B5901" t="s">
        <v>7663</v>
      </c>
      <c r="C5901" t="s">
        <v>7482</v>
      </c>
      <c r="D5901">
        <v>91</v>
      </c>
      <c r="E5901">
        <v>117844.83</v>
      </c>
      <c r="F5901">
        <v>0</v>
      </c>
      <c r="G5901" s="2">
        <f t="shared" si="738"/>
        <v>117844.83</v>
      </c>
      <c r="H5901" s="3" t="str">
        <f t="shared" si="739"/>
        <v>32</v>
      </c>
      <c r="I5901" s="3" t="str">
        <f t="shared" si="740"/>
        <v>704</v>
      </c>
      <c r="J5901" s="3">
        <v>704</v>
      </c>
      <c r="K5901" s="3" t="str">
        <f>+VLOOKUP(J5901,'Dimension descriptions'!P:R,3,FALSE)</f>
        <v>Logan High School</v>
      </c>
      <c r="L5901" s="3" t="str">
        <f t="shared" si="741"/>
        <v>5500</v>
      </c>
      <c r="M5901" s="10">
        <v>5500</v>
      </c>
      <c r="N5901" s="3" t="str">
        <f t="shared" si="736"/>
        <v>2620</v>
      </c>
      <c r="O5901" s="3" t="str">
        <f t="shared" si="737"/>
        <v>430</v>
      </c>
      <c r="P5901" s="3" t="str">
        <f t="shared" si="742"/>
        <v>4</v>
      </c>
      <c r="Q5901" s="11">
        <f>+VLOOKUP(M5901,'Dimension descriptions'!K:M,2,FALSE)</f>
        <v>5500</v>
      </c>
      <c r="R5901" s="33">
        <v>5500</v>
      </c>
      <c r="S5901" s="11" t="str">
        <f>+VLOOKUP(R5901,'Dimension descriptions'!K:M,3)</f>
        <v>PUBLIC EDUCATION CAPITAL OUTLA</v>
      </c>
      <c r="T5901" s="3" t="str">
        <f t="shared" si="743"/>
        <v>N</v>
      </c>
      <c r="U5901" t="e">
        <f>+VLOOKUP(R5901,'FY21 P13 Allotment memo'!O:O,1,FALSE)</f>
        <v>#N/A</v>
      </c>
      <c r="V5901"/>
      <c r="W5901"/>
      <c r="X5901"/>
      <c r="Y5901"/>
      <c r="Z5901"/>
    </row>
    <row r="5902" spans="1:26">
      <c r="A5902">
        <v>32</v>
      </c>
      <c r="B5902" t="s">
        <v>7664</v>
      </c>
      <c r="C5902" t="s">
        <v>7389</v>
      </c>
      <c r="D5902">
        <v>91</v>
      </c>
      <c r="E5902">
        <v>494237.9</v>
      </c>
      <c r="F5902">
        <v>0</v>
      </c>
      <c r="G5902" s="2">
        <f t="shared" si="738"/>
        <v>494237.9</v>
      </c>
      <c r="H5902" s="3" t="str">
        <f t="shared" si="739"/>
        <v>32</v>
      </c>
      <c r="I5902" s="3" t="str">
        <f t="shared" si="740"/>
        <v>704</v>
      </c>
      <c r="J5902" s="3">
        <v>704</v>
      </c>
      <c r="K5902" s="3" t="str">
        <f>+VLOOKUP(J5902,'Dimension descriptions'!P:R,3,FALSE)</f>
        <v>Logan High School</v>
      </c>
      <c r="L5902" s="3" t="str">
        <f t="shared" si="741"/>
        <v>5500</v>
      </c>
      <c r="M5902" s="10">
        <v>5500</v>
      </c>
      <c r="N5902" s="3" t="str">
        <f t="shared" si="736"/>
        <v>4000</v>
      </c>
      <c r="O5902" s="3" t="str">
        <f t="shared" si="737"/>
        <v>720</v>
      </c>
      <c r="P5902" s="3" t="str">
        <f t="shared" si="742"/>
        <v>7</v>
      </c>
      <c r="Q5902" s="11">
        <f>+VLOOKUP(M5902,'Dimension descriptions'!K:M,2,FALSE)</f>
        <v>5500</v>
      </c>
      <c r="R5902" s="33">
        <v>5500</v>
      </c>
      <c r="S5902" s="11" t="str">
        <f>+VLOOKUP(R5902,'Dimension descriptions'!K:M,3)</f>
        <v>PUBLIC EDUCATION CAPITAL OUTLA</v>
      </c>
      <c r="T5902" s="3" t="str">
        <f t="shared" si="743"/>
        <v>N</v>
      </c>
      <c r="U5902" t="e">
        <f>+VLOOKUP(R5902,'FY21 P13 Allotment memo'!O:O,1,FALSE)</f>
        <v>#N/A</v>
      </c>
      <c r="V5902"/>
      <c r="W5902"/>
      <c r="X5902"/>
      <c r="Y5902"/>
      <c r="Z5902"/>
    </row>
    <row r="5903" spans="1:26">
      <c r="A5903">
        <v>32</v>
      </c>
      <c r="B5903" t="s">
        <v>7665</v>
      </c>
      <c r="C5903" t="s">
        <v>7391</v>
      </c>
      <c r="D5903">
        <v>91</v>
      </c>
      <c r="E5903">
        <v>9775</v>
      </c>
      <c r="F5903">
        <v>0</v>
      </c>
      <c r="G5903" s="2">
        <f t="shared" si="738"/>
        <v>9775</v>
      </c>
      <c r="H5903" s="3" t="str">
        <f t="shared" si="739"/>
        <v>32</v>
      </c>
      <c r="I5903" s="3" t="str">
        <f t="shared" si="740"/>
        <v>704</v>
      </c>
      <c r="J5903" s="3">
        <v>704</v>
      </c>
      <c r="K5903" s="3" t="str">
        <f>+VLOOKUP(J5903,'Dimension descriptions'!P:R,3,FALSE)</f>
        <v>Logan High School</v>
      </c>
      <c r="L5903" s="3" t="str">
        <f t="shared" si="741"/>
        <v>5500</v>
      </c>
      <c r="M5903" s="10">
        <v>5500</v>
      </c>
      <c r="N5903" s="3" t="str">
        <f t="shared" si="736"/>
        <v>4300</v>
      </c>
      <c r="O5903" s="3" t="str">
        <f t="shared" si="737"/>
        <v>300</v>
      </c>
      <c r="P5903" s="3" t="str">
        <f t="shared" si="742"/>
        <v>3</v>
      </c>
      <c r="Q5903" s="11">
        <f>+VLOOKUP(M5903,'Dimension descriptions'!K:M,2,FALSE)</f>
        <v>5500</v>
      </c>
      <c r="R5903" s="33">
        <v>5500</v>
      </c>
      <c r="S5903" s="11" t="str">
        <f>+VLOOKUP(R5903,'Dimension descriptions'!K:M,3)</f>
        <v>PUBLIC EDUCATION CAPITAL OUTLA</v>
      </c>
      <c r="T5903" s="3" t="str">
        <f t="shared" si="743"/>
        <v>N</v>
      </c>
      <c r="U5903" t="e">
        <f>+VLOOKUP(R5903,'FY21 P13 Allotment memo'!O:O,1,FALSE)</f>
        <v>#N/A</v>
      </c>
      <c r="V5903"/>
      <c r="W5903"/>
      <c r="X5903"/>
      <c r="Y5903"/>
      <c r="Z5903"/>
    </row>
    <row r="5904" spans="1:26">
      <c r="A5904">
        <v>32</v>
      </c>
      <c r="B5904" t="s">
        <v>7666</v>
      </c>
      <c r="C5904" t="s">
        <v>7667</v>
      </c>
      <c r="D5904">
        <v>91</v>
      </c>
      <c r="E5904">
        <v>0</v>
      </c>
      <c r="F5904">
        <v>0</v>
      </c>
      <c r="G5904" s="2">
        <f t="shared" si="738"/>
        <v>0</v>
      </c>
      <c r="H5904" s="3" t="str">
        <f t="shared" si="739"/>
        <v>32</v>
      </c>
      <c r="I5904" s="3" t="str">
        <f t="shared" si="740"/>
        <v>704</v>
      </c>
      <c r="J5904" s="3">
        <v>704</v>
      </c>
      <c r="K5904" s="3" t="str">
        <f>+VLOOKUP(J5904,'Dimension descriptions'!P:R,3,FALSE)</f>
        <v>Logan High School</v>
      </c>
      <c r="L5904" s="3" t="str">
        <f t="shared" si="741"/>
        <v>5500</v>
      </c>
      <c r="M5904" s="10">
        <v>5500</v>
      </c>
      <c r="N5904" s="3" t="str">
        <f t="shared" si="736"/>
        <v>4300</v>
      </c>
      <c r="O5904" s="3" t="str">
        <f t="shared" si="737"/>
        <v>301</v>
      </c>
      <c r="P5904" s="3" t="str">
        <f t="shared" si="742"/>
        <v>3</v>
      </c>
      <c r="Q5904" s="11">
        <f>+VLOOKUP(M5904,'Dimension descriptions'!K:M,2,FALSE)</f>
        <v>5500</v>
      </c>
      <c r="R5904" s="33">
        <v>5500</v>
      </c>
      <c r="S5904" s="11" t="str">
        <f>+VLOOKUP(R5904,'Dimension descriptions'!K:M,3)</f>
        <v>PUBLIC EDUCATION CAPITAL OUTLA</v>
      </c>
      <c r="T5904" s="3" t="str">
        <f t="shared" si="743"/>
        <v>N</v>
      </c>
      <c r="U5904" t="e">
        <f>+VLOOKUP(R5904,'FY21 P13 Allotment memo'!O:O,1,FALSE)</f>
        <v>#N/A</v>
      </c>
      <c r="V5904"/>
      <c r="W5904"/>
      <c r="X5904"/>
      <c r="Y5904"/>
      <c r="Z5904"/>
    </row>
    <row r="5905" spans="1:26">
      <c r="A5905">
        <v>32</v>
      </c>
      <c r="B5905" t="s">
        <v>7668</v>
      </c>
      <c r="C5905" t="s">
        <v>7669</v>
      </c>
      <c r="D5905">
        <v>91</v>
      </c>
      <c r="E5905">
        <v>0</v>
      </c>
      <c r="F5905">
        <v>0</v>
      </c>
      <c r="G5905" s="2">
        <f t="shared" si="738"/>
        <v>0</v>
      </c>
      <c r="H5905" s="3" t="str">
        <f t="shared" si="739"/>
        <v>32</v>
      </c>
      <c r="I5905" s="3" t="str">
        <f t="shared" si="740"/>
        <v>704</v>
      </c>
      <c r="J5905" s="3">
        <v>704</v>
      </c>
      <c r="K5905" s="3" t="str">
        <f>+VLOOKUP(J5905,'Dimension descriptions'!P:R,3,FALSE)</f>
        <v>Logan High School</v>
      </c>
      <c r="L5905" s="3" t="str">
        <f t="shared" si="741"/>
        <v>5500</v>
      </c>
      <c r="M5905" s="10">
        <v>5500</v>
      </c>
      <c r="N5905" s="3" t="str">
        <f t="shared" si="736"/>
        <v>4300</v>
      </c>
      <c r="O5905" s="3" t="str">
        <f t="shared" si="737"/>
        <v>350</v>
      </c>
      <c r="P5905" s="3" t="str">
        <f t="shared" si="742"/>
        <v>3</v>
      </c>
      <c r="Q5905" s="11">
        <f>+VLOOKUP(M5905,'Dimension descriptions'!K:M,2,FALSE)</f>
        <v>5500</v>
      </c>
      <c r="R5905" s="33">
        <v>5500</v>
      </c>
      <c r="S5905" s="11" t="str">
        <f>+VLOOKUP(R5905,'Dimension descriptions'!K:M,3)</f>
        <v>PUBLIC EDUCATION CAPITAL OUTLA</v>
      </c>
      <c r="T5905" s="3" t="str">
        <f t="shared" si="743"/>
        <v>N</v>
      </c>
      <c r="U5905" t="e">
        <f>+VLOOKUP(R5905,'FY21 P13 Allotment memo'!O:O,1,FALSE)</f>
        <v>#N/A</v>
      </c>
      <c r="V5905"/>
      <c r="W5905"/>
      <c r="X5905"/>
      <c r="Y5905"/>
      <c r="Z5905"/>
    </row>
    <row r="5906" spans="1:26">
      <c r="A5906">
        <v>32</v>
      </c>
      <c r="B5906" t="s">
        <v>7670</v>
      </c>
      <c r="C5906" t="s">
        <v>7435</v>
      </c>
      <c r="D5906">
        <v>91</v>
      </c>
      <c r="E5906">
        <v>0</v>
      </c>
      <c r="F5906">
        <v>0</v>
      </c>
      <c r="G5906" s="2">
        <f t="shared" si="738"/>
        <v>0</v>
      </c>
      <c r="H5906" s="3" t="str">
        <f t="shared" si="739"/>
        <v>32</v>
      </c>
      <c r="I5906" s="3" t="str">
        <f t="shared" si="740"/>
        <v>704</v>
      </c>
      <c r="J5906" s="3">
        <v>704</v>
      </c>
      <c r="K5906" s="3" t="str">
        <f>+VLOOKUP(J5906,'Dimension descriptions'!P:R,3,FALSE)</f>
        <v>Logan High School</v>
      </c>
      <c r="L5906" s="3" t="str">
        <f t="shared" si="741"/>
        <v>5500</v>
      </c>
      <c r="M5906" s="10">
        <v>5500</v>
      </c>
      <c r="N5906" s="3" t="str">
        <f t="shared" si="736"/>
        <v>4701</v>
      </c>
      <c r="O5906" s="3" t="str">
        <f t="shared" si="737"/>
        <v>430</v>
      </c>
      <c r="P5906" s="3" t="str">
        <f t="shared" si="742"/>
        <v>4</v>
      </c>
      <c r="Q5906" s="11">
        <f>+VLOOKUP(M5906,'Dimension descriptions'!K:M,2,FALSE)</f>
        <v>5500</v>
      </c>
      <c r="R5906" s="33">
        <v>5500</v>
      </c>
      <c r="S5906" s="11" t="str">
        <f>+VLOOKUP(R5906,'Dimension descriptions'!K:M,3)</f>
        <v>PUBLIC EDUCATION CAPITAL OUTLA</v>
      </c>
      <c r="T5906" s="3" t="str">
        <f t="shared" si="743"/>
        <v>N</v>
      </c>
      <c r="U5906" t="e">
        <f>+VLOOKUP(R5906,'FY21 P13 Allotment memo'!O:O,1,FALSE)</f>
        <v>#N/A</v>
      </c>
      <c r="V5906"/>
      <c r="W5906"/>
      <c r="X5906"/>
      <c r="Y5906"/>
      <c r="Z5906"/>
    </row>
    <row r="5907" spans="1:26">
      <c r="A5907">
        <v>32</v>
      </c>
      <c r="B5907" t="s">
        <v>7671</v>
      </c>
      <c r="C5907" t="s">
        <v>7521</v>
      </c>
      <c r="D5907">
        <v>91</v>
      </c>
      <c r="E5907">
        <v>0</v>
      </c>
      <c r="F5907">
        <v>0</v>
      </c>
      <c r="G5907" s="2">
        <f t="shared" si="738"/>
        <v>0</v>
      </c>
      <c r="H5907" s="3" t="str">
        <f t="shared" si="739"/>
        <v>32</v>
      </c>
      <c r="I5907" s="3" t="str">
        <f t="shared" si="740"/>
        <v>704</v>
      </c>
      <c r="J5907" s="3">
        <v>704</v>
      </c>
      <c r="K5907" s="3" t="str">
        <f>+VLOOKUP(J5907,'Dimension descriptions'!P:R,3,FALSE)</f>
        <v>Logan High School</v>
      </c>
      <c r="L5907" s="3" t="str">
        <f t="shared" si="741"/>
        <v>5500</v>
      </c>
      <c r="M5907" s="10">
        <v>5500</v>
      </c>
      <c r="N5907" s="3" t="str">
        <f t="shared" si="736"/>
        <v>4703</v>
      </c>
      <c r="O5907" s="3" t="str">
        <f t="shared" si="737"/>
        <v>430</v>
      </c>
      <c r="P5907" s="3" t="str">
        <f t="shared" si="742"/>
        <v>4</v>
      </c>
      <c r="Q5907" s="11">
        <f>+VLOOKUP(M5907,'Dimension descriptions'!K:M,2,FALSE)</f>
        <v>5500</v>
      </c>
      <c r="R5907" s="33">
        <v>5500</v>
      </c>
      <c r="S5907" s="11" t="str">
        <f>+VLOOKUP(R5907,'Dimension descriptions'!K:M,3)</f>
        <v>PUBLIC EDUCATION CAPITAL OUTLA</v>
      </c>
      <c r="T5907" s="3" t="str">
        <f t="shared" si="743"/>
        <v>N</v>
      </c>
      <c r="U5907" t="e">
        <f>+VLOOKUP(R5907,'FY21 P13 Allotment memo'!O:O,1,FALSE)</f>
        <v>#N/A</v>
      </c>
      <c r="V5907"/>
      <c r="W5907"/>
      <c r="X5907"/>
      <c r="Y5907"/>
      <c r="Z5907"/>
    </row>
    <row r="5908" spans="1:26">
      <c r="A5908">
        <v>32</v>
      </c>
      <c r="B5908" t="s">
        <v>7672</v>
      </c>
      <c r="C5908" t="s">
        <v>7438</v>
      </c>
      <c r="D5908">
        <v>91</v>
      </c>
      <c r="E5908">
        <v>0</v>
      </c>
      <c r="F5908">
        <v>0</v>
      </c>
      <c r="G5908" s="2">
        <f t="shared" si="738"/>
        <v>0</v>
      </c>
      <c r="H5908" s="3" t="str">
        <f t="shared" si="739"/>
        <v>32</v>
      </c>
      <c r="I5908" s="3" t="str">
        <f t="shared" si="740"/>
        <v>704</v>
      </c>
      <c r="J5908" s="3">
        <v>704</v>
      </c>
      <c r="K5908" s="3" t="str">
        <f>+VLOOKUP(J5908,'Dimension descriptions'!P:R,3,FALSE)</f>
        <v>Logan High School</v>
      </c>
      <c r="L5908" s="3" t="str">
        <f t="shared" si="741"/>
        <v>5500</v>
      </c>
      <c r="M5908" s="10">
        <v>5500</v>
      </c>
      <c r="N5908" s="3" t="str">
        <f t="shared" si="736"/>
        <v>5100</v>
      </c>
      <c r="O5908" s="3" t="str">
        <f t="shared" si="737"/>
        <v>810</v>
      </c>
      <c r="P5908" s="3" t="str">
        <f t="shared" si="742"/>
        <v>8</v>
      </c>
      <c r="Q5908" s="11">
        <f>+VLOOKUP(M5908,'Dimension descriptions'!K:M,2,FALSE)</f>
        <v>5500</v>
      </c>
      <c r="R5908" s="33">
        <v>5500</v>
      </c>
      <c r="S5908" s="11" t="str">
        <f>+VLOOKUP(R5908,'Dimension descriptions'!K:M,3)</f>
        <v>PUBLIC EDUCATION CAPITAL OUTLA</v>
      </c>
      <c r="T5908" s="3" t="str">
        <f t="shared" si="743"/>
        <v>N</v>
      </c>
      <c r="U5908" t="e">
        <f>+VLOOKUP(R5908,'FY21 P13 Allotment memo'!O:O,1,FALSE)</f>
        <v>#N/A</v>
      </c>
      <c r="V5908"/>
      <c r="W5908"/>
      <c r="X5908"/>
      <c r="Y5908"/>
      <c r="Z5908"/>
    </row>
    <row r="5909" spans="1:26">
      <c r="A5909">
        <v>32</v>
      </c>
      <c r="B5909" t="s">
        <v>7673</v>
      </c>
      <c r="C5909" t="s">
        <v>7440</v>
      </c>
      <c r="D5909">
        <v>91</v>
      </c>
      <c r="E5909">
        <v>105499.5</v>
      </c>
      <c r="F5909">
        <v>0</v>
      </c>
      <c r="G5909" s="2">
        <f t="shared" si="738"/>
        <v>105499.5</v>
      </c>
      <c r="H5909" s="3" t="str">
        <f t="shared" si="739"/>
        <v>32</v>
      </c>
      <c r="I5909" s="3" t="str">
        <f t="shared" si="740"/>
        <v>704</v>
      </c>
      <c r="J5909" s="3">
        <v>704</v>
      </c>
      <c r="K5909" s="3" t="str">
        <f>+VLOOKUP(J5909,'Dimension descriptions'!P:R,3,FALSE)</f>
        <v>Logan High School</v>
      </c>
      <c r="L5909" s="3" t="str">
        <f t="shared" si="741"/>
        <v>5500</v>
      </c>
      <c r="M5909" s="10">
        <v>5500</v>
      </c>
      <c r="N5909" s="3" t="str">
        <f t="shared" si="736"/>
        <v>5100</v>
      </c>
      <c r="O5909" s="3" t="str">
        <f t="shared" si="737"/>
        <v>830</v>
      </c>
      <c r="P5909" s="3" t="str">
        <f t="shared" si="742"/>
        <v>8</v>
      </c>
      <c r="Q5909" s="11">
        <f>+VLOOKUP(M5909,'Dimension descriptions'!K:M,2,FALSE)</f>
        <v>5500</v>
      </c>
      <c r="R5909" s="33">
        <v>5500</v>
      </c>
      <c r="S5909" s="11" t="str">
        <f>+VLOOKUP(R5909,'Dimension descriptions'!K:M,3)</f>
        <v>PUBLIC EDUCATION CAPITAL OUTLA</v>
      </c>
      <c r="T5909" s="3" t="str">
        <f t="shared" si="743"/>
        <v>N</v>
      </c>
      <c r="U5909" t="e">
        <f>+VLOOKUP(R5909,'FY21 P13 Allotment memo'!O:O,1,FALSE)</f>
        <v>#N/A</v>
      </c>
      <c r="V5909"/>
      <c r="W5909"/>
      <c r="X5909"/>
      <c r="Y5909"/>
      <c r="Z5909"/>
    </row>
    <row r="5910" spans="1:26">
      <c r="A5910">
        <v>32</v>
      </c>
      <c r="B5910" t="s">
        <v>7674</v>
      </c>
      <c r="C5910" t="s">
        <v>7442</v>
      </c>
      <c r="D5910">
        <v>91</v>
      </c>
      <c r="E5910">
        <v>271999.81</v>
      </c>
      <c r="F5910">
        <v>0</v>
      </c>
      <c r="G5910" s="2">
        <f t="shared" si="738"/>
        <v>271999.81</v>
      </c>
      <c r="H5910" s="3" t="str">
        <f t="shared" si="739"/>
        <v>32</v>
      </c>
      <c r="I5910" s="3" t="str">
        <f t="shared" si="740"/>
        <v>704</v>
      </c>
      <c r="J5910" s="3">
        <v>704</v>
      </c>
      <c r="K5910" s="3" t="str">
        <f>+VLOOKUP(J5910,'Dimension descriptions'!P:R,3,FALSE)</f>
        <v>Logan High School</v>
      </c>
      <c r="L5910" s="3" t="str">
        <f t="shared" si="741"/>
        <v>5500</v>
      </c>
      <c r="M5910" s="10">
        <v>5500</v>
      </c>
      <c r="N5910" s="3" t="str">
        <f t="shared" si="736"/>
        <v>5100</v>
      </c>
      <c r="O5910" s="3" t="str">
        <f t="shared" si="737"/>
        <v>840</v>
      </c>
      <c r="P5910" s="3" t="str">
        <f t="shared" si="742"/>
        <v>8</v>
      </c>
      <c r="Q5910" s="11">
        <f>+VLOOKUP(M5910,'Dimension descriptions'!K:M,2,FALSE)</f>
        <v>5500</v>
      </c>
      <c r="R5910" s="33">
        <v>5500</v>
      </c>
      <c r="S5910" s="11" t="str">
        <f>+VLOOKUP(R5910,'Dimension descriptions'!K:M,3)</f>
        <v>PUBLIC EDUCATION CAPITAL OUTLA</v>
      </c>
      <c r="T5910" s="3" t="str">
        <f t="shared" si="743"/>
        <v>N</v>
      </c>
      <c r="U5910" t="e">
        <f>+VLOOKUP(R5910,'FY21 P13 Allotment memo'!O:O,1,FALSE)</f>
        <v>#N/A</v>
      </c>
      <c r="V5910"/>
      <c r="W5910"/>
      <c r="X5910"/>
      <c r="Y5910"/>
      <c r="Z5910"/>
    </row>
    <row r="5911" spans="1:26">
      <c r="A5911">
        <v>32</v>
      </c>
      <c r="B5911" t="s">
        <v>7675</v>
      </c>
      <c r="C5911" t="s">
        <v>7401</v>
      </c>
      <c r="D5911">
        <v>91</v>
      </c>
      <c r="E5911">
        <v>0</v>
      </c>
      <c r="F5911">
        <v>0</v>
      </c>
      <c r="G5911" s="2">
        <f t="shared" si="738"/>
        <v>0</v>
      </c>
      <c r="H5911" s="3" t="str">
        <f t="shared" si="739"/>
        <v>32</v>
      </c>
      <c r="I5911" s="3" t="str">
        <f t="shared" si="740"/>
        <v>704</v>
      </c>
      <c r="J5911" s="3">
        <v>704</v>
      </c>
      <c r="K5911" s="3" t="str">
        <f>+VLOOKUP(J5911,'Dimension descriptions'!P:R,3,FALSE)</f>
        <v>Logan High School</v>
      </c>
      <c r="L5911" s="3" t="str">
        <f t="shared" si="741"/>
        <v>5534</v>
      </c>
      <c r="M5911" s="10">
        <v>5534</v>
      </c>
      <c r="N5911" s="3" t="str">
        <f t="shared" si="736"/>
        <v>4000</v>
      </c>
      <c r="O5911" s="3" t="str">
        <f t="shared" si="737"/>
        <v>734</v>
      </c>
      <c r="P5911" s="3" t="str">
        <f t="shared" si="742"/>
        <v>7</v>
      </c>
      <c r="Q5911" s="11">
        <f>+VLOOKUP(M5911,'Dimension descriptions'!K:M,2,FALSE)</f>
        <v>5534</v>
      </c>
      <c r="R5911" s="33">
        <v>5534</v>
      </c>
      <c r="S5911" s="11" t="str">
        <f>+VLOOKUP(R5911,'Dimension descriptions'!K:M,3)</f>
        <v>SB 214 CRITICAL AID (1992)</v>
      </c>
      <c r="T5911" s="3" t="str">
        <f t="shared" si="743"/>
        <v>N</v>
      </c>
      <c r="U5911" t="e">
        <f>+VLOOKUP(R5911,'FY21 P13 Allotment memo'!O:O,1,FALSE)</f>
        <v>#N/A</v>
      </c>
      <c r="V5911"/>
      <c r="W5911"/>
      <c r="X5911"/>
      <c r="Y5911"/>
      <c r="Z5911"/>
    </row>
    <row r="5912" spans="1:26">
      <c r="A5912">
        <v>32</v>
      </c>
      <c r="B5912" t="s">
        <v>7676</v>
      </c>
      <c r="C5912" t="s">
        <v>7551</v>
      </c>
      <c r="D5912">
        <v>91</v>
      </c>
      <c r="E5912">
        <v>0</v>
      </c>
      <c r="F5912">
        <v>0</v>
      </c>
      <c r="G5912" s="2">
        <f t="shared" si="738"/>
        <v>0</v>
      </c>
      <c r="H5912" s="3" t="str">
        <f t="shared" si="739"/>
        <v>32</v>
      </c>
      <c r="I5912" s="3" t="str">
        <f t="shared" si="740"/>
        <v>704</v>
      </c>
      <c r="J5912" s="3">
        <v>704</v>
      </c>
      <c r="K5912" s="3" t="str">
        <f>+VLOOKUP(J5912,'Dimension descriptions'!P:R,3,FALSE)</f>
        <v>Logan High School</v>
      </c>
      <c r="L5912" s="3" t="str">
        <f t="shared" si="741"/>
        <v>5560</v>
      </c>
      <c r="M5912" s="10">
        <v>5560</v>
      </c>
      <c r="N5912" s="3" t="str">
        <f t="shared" si="736"/>
        <v>4000</v>
      </c>
      <c r="O5912" s="3" t="str">
        <f t="shared" si="737"/>
        <v>432</v>
      </c>
      <c r="P5912" s="3" t="str">
        <f t="shared" si="742"/>
        <v>4</v>
      </c>
      <c r="Q5912" s="11">
        <f>+VLOOKUP(M5912,'Dimension descriptions'!K:M,2,FALSE)</f>
        <v>5500</v>
      </c>
      <c r="R5912" s="33">
        <v>5500</v>
      </c>
      <c r="S5912" s="11" t="str">
        <f>+VLOOKUP(R5912,'Dimension descriptions'!K:M,3)</f>
        <v>PUBLIC EDUCATION CAPITAL OUTLA</v>
      </c>
      <c r="T5912" s="3" t="str">
        <f t="shared" si="743"/>
        <v>Y</v>
      </c>
      <c r="U5912" t="e">
        <f>+VLOOKUP(R5912,'FY21 P13 Allotment memo'!O:O,1,FALSE)</f>
        <v>#N/A</v>
      </c>
      <c r="V5912"/>
      <c r="W5912"/>
      <c r="X5912"/>
      <c r="Y5912"/>
      <c r="Z5912"/>
    </row>
    <row r="5913" spans="1:26">
      <c r="A5913">
        <v>32</v>
      </c>
      <c r="B5913" t="s">
        <v>7677</v>
      </c>
      <c r="C5913" t="s">
        <v>5493</v>
      </c>
      <c r="D5913">
        <v>91</v>
      </c>
      <c r="E5913">
        <v>73193.16</v>
      </c>
      <c r="F5913">
        <v>0</v>
      </c>
      <c r="G5913" s="2">
        <f t="shared" si="738"/>
        <v>73193.16</v>
      </c>
      <c r="H5913" s="3" t="str">
        <f t="shared" si="739"/>
        <v>32</v>
      </c>
      <c r="I5913" s="3" t="str">
        <f t="shared" si="740"/>
        <v>704</v>
      </c>
      <c r="J5913" s="3">
        <v>704</v>
      </c>
      <c r="K5913" s="3" t="str">
        <f>+VLOOKUP(J5913,'Dimension descriptions'!P:R,3,FALSE)</f>
        <v>Logan High School</v>
      </c>
      <c r="L5913" s="3" t="str">
        <f t="shared" si="741"/>
        <v>5560</v>
      </c>
      <c r="M5913" s="10">
        <v>5560</v>
      </c>
      <c r="N5913" s="3" t="str">
        <f t="shared" si="736"/>
        <v>4000</v>
      </c>
      <c r="O5913" s="3" t="str">
        <f t="shared" si="737"/>
        <v>734</v>
      </c>
      <c r="P5913" s="3" t="str">
        <f t="shared" si="742"/>
        <v>7</v>
      </c>
      <c r="Q5913" s="11">
        <f>+VLOOKUP(M5913,'Dimension descriptions'!K:M,2,FALSE)</f>
        <v>5500</v>
      </c>
      <c r="R5913" s="33">
        <v>5500</v>
      </c>
      <c r="S5913" s="11" t="str">
        <f>+VLOOKUP(R5913,'Dimension descriptions'!K:M,3)</f>
        <v>PUBLIC EDUCATION CAPITAL OUTLA</v>
      </c>
      <c r="T5913" s="3" t="str">
        <f t="shared" si="743"/>
        <v>Y</v>
      </c>
      <c r="U5913" t="e">
        <f>+VLOOKUP(R5913,'FY21 P13 Allotment memo'!O:O,1,FALSE)</f>
        <v>#N/A</v>
      </c>
      <c r="V5913"/>
      <c r="W5913"/>
      <c r="X5913"/>
      <c r="Y5913"/>
      <c r="Z5913"/>
    </row>
    <row r="5914" spans="1:26">
      <c r="A5914">
        <v>32</v>
      </c>
      <c r="B5914" t="s">
        <v>7678</v>
      </c>
      <c r="C5914" t="s">
        <v>7679</v>
      </c>
      <c r="D5914">
        <v>91</v>
      </c>
      <c r="E5914">
        <v>0</v>
      </c>
      <c r="F5914">
        <v>0</v>
      </c>
      <c r="G5914" s="2">
        <f t="shared" si="738"/>
        <v>0</v>
      </c>
      <c r="H5914" s="3" t="str">
        <f t="shared" si="739"/>
        <v>32</v>
      </c>
      <c r="I5914" s="3" t="str">
        <f t="shared" si="740"/>
        <v>704</v>
      </c>
      <c r="J5914" s="3">
        <v>704</v>
      </c>
      <c r="K5914" s="3" t="str">
        <f>+VLOOKUP(J5914,'Dimension descriptions'!P:R,3,FALSE)</f>
        <v>Logan High School</v>
      </c>
      <c r="L5914" s="3" t="str">
        <f t="shared" si="741"/>
        <v>5599</v>
      </c>
      <c r="M5914" s="10">
        <v>5599</v>
      </c>
      <c r="N5914" s="3" t="str">
        <f t="shared" si="736"/>
        <v>4000</v>
      </c>
      <c r="O5914" s="3" t="str">
        <f t="shared" si="737"/>
        <v>198</v>
      </c>
      <c r="P5914" s="3" t="str">
        <f t="shared" si="742"/>
        <v>1</v>
      </c>
      <c r="Q5914" s="11">
        <f>+VLOOKUP(M5914,'Dimension descriptions'!K:M,2,FALSE)</f>
        <v>5500</v>
      </c>
      <c r="R5914" s="33">
        <v>5500</v>
      </c>
      <c r="S5914" s="11" t="str">
        <f>+VLOOKUP(R5914,'Dimension descriptions'!K:M,3)</f>
        <v>PUBLIC EDUCATION CAPITAL OUTLA</v>
      </c>
      <c r="T5914" s="3" t="str">
        <f t="shared" si="743"/>
        <v>Y</v>
      </c>
      <c r="U5914" t="e">
        <f>+VLOOKUP(R5914,'FY21 P13 Allotment memo'!O:O,1,FALSE)</f>
        <v>#N/A</v>
      </c>
      <c r="V5914"/>
      <c r="W5914"/>
      <c r="X5914"/>
      <c r="Y5914"/>
      <c r="Z5914"/>
    </row>
    <row r="5915" spans="1:26">
      <c r="A5915">
        <v>32</v>
      </c>
      <c r="B5915" t="s">
        <v>7680</v>
      </c>
      <c r="C5915" t="s">
        <v>365</v>
      </c>
      <c r="D5915">
        <v>91</v>
      </c>
      <c r="E5915">
        <v>11333.77</v>
      </c>
      <c r="F5915">
        <v>0</v>
      </c>
      <c r="G5915" s="2">
        <f t="shared" si="738"/>
        <v>11333.77</v>
      </c>
      <c r="H5915" s="3" t="str">
        <f t="shared" si="739"/>
        <v>32</v>
      </c>
      <c r="I5915" s="3" t="str">
        <f t="shared" si="740"/>
        <v>704</v>
      </c>
      <c r="J5915" s="3">
        <v>704</v>
      </c>
      <c r="K5915" s="3" t="str">
        <f>+VLOOKUP(J5915,'Dimension descriptions'!P:R,3,FALSE)</f>
        <v>Logan High School</v>
      </c>
      <c r="L5915" s="3" t="str">
        <f t="shared" si="741"/>
        <v>5599</v>
      </c>
      <c r="M5915" s="10">
        <v>5599</v>
      </c>
      <c r="N5915" s="3" t="str">
        <f t="shared" si="736"/>
        <v>4000</v>
      </c>
      <c r="O5915" s="3" t="str">
        <f t="shared" si="737"/>
        <v>710</v>
      </c>
      <c r="P5915" s="3" t="str">
        <f t="shared" si="742"/>
        <v>7</v>
      </c>
      <c r="Q5915" s="11">
        <f>+VLOOKUP(M5915,'Dimension descriptions'!K:M,2,FALSE)</f>
        <v>5500</v>
      </c>
      <c r="R5915" s="33">
        <v>5500</v>
      </c>
      <c r="S5915" s="11" t="str">
        <f>+VLOOKUP(R5915,'Dimension descriptions'!K:M,3)</f>
        <v>PUBLIC EDUCATION CAPITAL OUTLA</v>
      </c>
      <c r="T5915" s="3" t="str">
        <f t="shared" si="743"/>
        <v>Y</v>
      </c>
      <c r="U5915" t="e">
        <f>+VLOOKUP(R5915,'FY21 P13 Allotment memo'!O:O,1,FALSE)</f>
        <v>#N/A</v>
      </c>
      <c r="V5915"/>
      <c r="W5915"/>
      <c r="X5915"/>
      <c r="Y5915"/>
      <c r="Z5915"/>
    </row>
    <row r="5916" spans="1:26">
      <c r="A5916">
        <v>32</v>
      </c>
      <c r="B5916" t="s">
        <v>7681</v>
      </c>
      <c r="C5916" t="s">
        <v>7409</v>
      </c>
      <c r="D5916">
        <v>91</v>
      </c>
      <c r="E5916">
        <v>656</v>
      </c>
      <c r="F5916">
        <v>0</v>
      </c>
      <c r="G5916" s="2">
        <f t="shared" si="738"/>
        <v>656</v>
      </c>
      <c r="H5916" s="3" t="str">
        <f t="shared" si="739"/>
        <v>32</v>
      </c>
      <c r="I5916" s="3" t="str">
        <f t="shared" si="740"/>
        <v>704</v>
      </c>
      <c r="J5916" s="3">
        <v>704</v>
      </c>
      <c r="K5916" s="3" t="str">
        <f>+VLOOKUP(J5916,'Dimension descriptions'!P:R,3,FALSE)</f>
        <v>Logan High School</v>
      </c>
      <c r="L5916" s="3" t="str">
        <f t="shared" si="741"/>
        <v>5599</v>
      </c>
      <c r="M5916" s="10">
        <v>5599</v>
      </c>
      <c r="N5916" s="3" t="str">
        <f t="shared" si="736"/>
        <v>4000</v>
      </c>
      <c r="O5916" s="3" t="str">
        <f t="shared" si="737"/>
        <v>733</v>
      </c>
      <c r="P5916" s="3" t="str">
        <f t="shared" si="742"/>
        <v>7</v>
      </c>
      <c r="Q5916" s="11">
        <f>+VLOOKUP(M5916,'Dimension descriptions'!K:M,2,FALSE)</f>
        <v>5500</v>
      </c>
      <c r="R5916" s="33">
        <v>5500</v>
      </c>
      <c r="S5916" s="11" t="str">
        <f>+VLOOKUP(R5916,'Dimension descriptions'!K:M,3)</f>
        <v>PUBLIC EDUCATION CAPITAL OUTLA</v>
      </c>
      <c r="T5916" s="3" t="str">
        <f t="shared" si="743"/>
        <v>Y</v>
      </c>
      <c r="U5916" t="e">
        <f>+VLOOKUP(R5916,'FY21 P13 Allotment memo'!O:O,1,FALSE)</f>
        <v>#N/A</v>
      </c>
      <c r="V5916"/>
      <c r="W5916"/>
      <c r="X5916"/>
      <c r="Y5916"/>
      <c r="Z5916"/>
    </row>
    <row r="5917" spans="1:26">
      <c r="A5917">
        <v>32</v>
      </c>
      <c r="B5917" t="s">
        <v>7682</v>
      </c>
      <c r="C5917" t="s">
        <v>7411</v>
      </c>
      <c r="D5917">
        <v>91</v>
      </c>
      <c r="E5917">
        <v>45153.599999999999</v>
      </c>
      <c r="F5917">
        <v>0</v>
      </c>
      <c r="G5917" s="2">
        <f t="shared" si="738"/>
        <v>45153.599999999999</v>
      </c>
      <c r="H5917" s="3" t="str">
        <f t="shared" si="739"/>
        <v>32</v>
      </c>
      <c r="I5917" s="3" t="str">
        <f t="shared" si="740"/>
        <v>704</v>
      </c>
      <c r="J5917" s="3">
        <v>704</v>
      </c>
      <c r="K5917" s="3" t="str">
        <f>+VLOOKUP(J5917,'Dimension descriptions'!P:R,3,FALSE)</f>
        <v>Logan High School</v>
      </c>
      <c r="L5917" s="3" t="str">
        <f t="shared" si="741"/>
        <v>5599</v>
      </c>
      <c r="M5917" s="10">
        <v>5599</v>
      </c>
      <c r="N5917" s="3" t="str">
        <f t="shared" si="736"/>
        <v>4000</v>
      </c>
      <c r="O5917" s="3" t="str">
        <f t="shared" si="737"/>
        <v>739</v>
      </c>
      <c r="P5917" s="3" t="str">
        <f t="shared" si="742"/>
        <v>7</v>
      </c>
      <c r="Q5917" s="11">
        <f>+VLOOKUP(M5917,'Dimension descriptions'!K:M,2,FALSE)</f>
        <v>5500</v>
      </c>
      <c r="R5917" s="33">
        <v>5500</v>
      </c>
      <c r="S5917" s="11" t="str">
        <f>+VLOOKUP(R5917,'Dimension descriptions'!K:M,3)</f>
        <v>PUBLIC EDUCATION CAPITAL OUTLA</v>
      </c>
      <c r="T5917" s="3" t="str">
        <f t="shared" si="743"/>
        <v>Y</v>
      </c>
      <c r="U5917" t="e">
        <f>+VLOOKUP(R5917,'FY21 P13 Allotment memo'!O:O,1,FALSE)</f>
        <v>#N/A</v>
      </c>
      <c r="V5917"/>
      <c r="W5917"/>
      <c r="X5917"/>
      <c r="Y5917"/>
      <c r="Z5917"/>
    </row>
    <row r="5918" spans="1:26">
      <c r="A5918">
        <v>32</v>
      </c>
      <c r="B5918" t="s">
        <v>7683</v>
      </c>
      <c r="C5918" t="s">
        <v>7684</v>
      </c>
      <c r="D5918">
        <v>91</v>
      </c>
      <c r="E5918">
        <v>0</v>
      </c>
      <c r="F5918">
        <v>0</v>
      </c>
      <c r="G5918" s="2">
        <f t="shared" si="738"/>
        <v>0</v>
      </c>
      <c r="H5918" s="3" t="str">
        <f t="shared" si="739"/>
        <v>32</v>
      </c>
      <c r="I5918" s="3" t="str">
        <f t="shared" si="740"/>
        <v>704</v>
      </c>
      <c r="J5918" s="3">
        <v>704</v>
      </c>
      <c r="K5918" s="3" t="str">
        <f>+VLOOKUP(J5918,'Dimension descriptions'!P:R,3,FALSE)</f>
        <v>Logan High School</v>
      </c>
      <c r="L5918" s="3" t="str">
        <f t="shared" si="741"/>
        <v>5599</v>
      </c>
      <c r="M5918" s="10">
        <v>5599</v>
      </c>
      <c r="N5918" s="3" t="str">
        <f t="shared" si="736"/>
        <v>4100</v>
      </c>
      <c r="O5918" s="3" t="str">
        <f t="shared" si="737"/>
        <v>711</v>
      </c>
      <c r="P5918" s="3" t="str">
        <f t="shared" si="742"/>
        <v>7</v>
      </c>
      <c r="Q5918" s="11">
        <f>+VLOOKUP(M5918,'Dimension descriptions'!K:M,2,FALSE)</f>
        <v>5500</v>
      </c>
      <c r="R5918" s="33">
        <v>5500</v>
      </c>
      <c r="S5918" s="11" t="str">
        <f>+VLOOKUP(R5918,'Dimension descriptions'!K:M,3)</f>
        <v>PUBLIC EDUCATION CAPITAL OUTLA</v>
      </c>
      <c r="T5918" s="3" t="str">
        <f t="shared" si="743"/>
        <v>Y</v>
      </c>
      <c r="U5918" t="e">
        <f>+VLOOKUP(R5918,'FY21 P13 Allotment memo'!O:O,1,FALSE)</f>
        <v>#N/A</v>
      </c>
      <c r="V5918"/>
      <c r="W5918"/>
      <c r="X5918"/>
      <c r="Y5918"/>
      <c r="Z5918"/>
    </row>
    <row r="5919" spans="1:26">
      <c r="A5919">
        <v>32</v>
      </c>
      <c r="B5919" t="s">
        <v>7685</v>
      </c>
      <c r="C5919" t="s">
        <v>7543</v>
      </c>
      <c r="D5919">
        <v>91</v>
      </c>
      <c r="E5919">
        <v>0</v>
      </c>
      <c r="F5919">
        <v>0</v>
      </c>
      <c r="G5919" s="2">
        <f t="shared" si="738"/>
        <v>0</v>
      </c>
      <c r="H5919" s="3" t="str">
        <f t="shared" si="739"/>
        <v>32</v>
      </c>
      <c r="I5919" s="3" t="str">
        <f t="shared" si="740"/>
        <v>704</v>
      </c>
      <c r="J5919" s="3">
        <v>704</v>
      </c>
      <c r="K5919" s="3" t="str">
        <f>+VLOOKUP(J5919,'Dimension descriptions'!P:R,3,FALSE)</f>
        <v>Logan High School</v>
      </c>
      <c r="L5919" s="3" t="str">
        <f t="shared" si="741"/>
        <v>5599</v>
      </c>
      <c r="M5919" s="10">
        <v>5599</v>
      </c>
      <c r="N5919" s="3" t="str">
        <f t="shared" si="736"/>
        <v>4500</v>
      </c>
      <c r="O5919" s="3" t="str">
        <f t="shared" si="737"/>
        <v>450</v>
      </c>
      <c r="P5919" s="3" t="str">
        <f t="shared" si="742"/>
        <v>4</v>
      </c>
      <c r="Q5919" s="11">
        <f>+VLOOKUP(M5919,'Dimension descriptions'!K:M,2,FALSE)</f>
        <v>5500</v>
      </c>
      <c r="R5919" s="33">
        <v>5500</v>
      </c>
      <c r="S5919" s="11" t="str">
        <f>+VLOOKUP(R5919,'Dimension descriptions'!K:M,3)</f>
        <v>PUBLIC EDUCATION CAPITAL OUTLA</v>
      </c>
      <c r="T5919" s="3" t="str">
        <f t="shared" si="743"/>
        <v>Y</v>
      </c>
      <c r="U5919" t="e">
        <f>+VLOOKUP(R5919,'FY21 P13 Allotment memo'!O:O,1,FALSE)</f>
        <v>#N/A</v>
      </c>
      <c r="V5919"/>
      <c r="W5919"/>
      <c r="X5919"/>
      <c r="Y5919"/>
      <c r="Z5919"/>
    </row>
    <row r="5920" spans="1:26">
      <c r="A5920">
        <v>32</v>
      </c>
      <c r="B5920" t="s">
        <v>7686</v>
      </c>
      <c r="C5920" t="s">
        <v>7687</v>
      </c>
      <c r="D5920">
        <v>91</v>
      </c>
      <c r="E5920">
        <v>0</v>
      </c>
      <c r="F5920">
        <v>0</v>
      </c>
      <c r="G5920" s="2">
        <f t="shared" si="738"/>
        <v>0</v>
      </c>
      <c r="H5920" s="3" t="str">
        <f t="shared" si="739"/>
        <v>32</v>
      </c>
      <c r="I5920" s="3" t="str">
        <f t="shared" si="740"/>
        <v>704</v>
      </c>
      <c r="J5920" s="3">
        <v>704</v>
      </c>
      <c r="K5920" s="3" t="str">
        <f>+VLOOKUP(J5920,'Dimension descriptions'!P:R,3,FALSE)</f>
        <v>Logan High School</v>
      </c>
      <c r="L5920" s="3" t="str">
        <f t="shared" si="741"/>
        <v>5599</v>
      </c>
      <c r="M5920" s="10">
        <v>5599</v>
      </c>
      <c r="N5920" s="3" t="str">
        <f t="shared" si="736"/>
        <v>4500</v>
      </c>
      <c r="O5920" s="3" t="str">
        <f t="shared" si="737"/>
        <v>451</v>
      </c>
      <c r="P5920" s="3" t="str">
        <f t="shared" si="742"/>
        <v>4</v>
      </c>
      <c r="Q5920" s="11">
        <f>+VLOOKUP(M5920,'Dimension descriptions'!K:M,2,FALSE)</f>
        <v>5500</v>
      </c>
      <c r="R5920" s="33">
        <v>5500</v>
      </c>
      <c r="S5920" s="11" t="str">
        <f>+VLOOKUP(R5920,'Dimension descriptions'!K:M,3)</f>
        <v>PUBLIC EDUCATION CAPITAL OUTLA</v>
      </c>
      <c r="T5920" s="3" t="str">
        <f t="shared" si="743"/>
        <v>Y</v>
      </c>
      <c r="U5920" t="e">
        <f>+VLOOKUP(R5920,'FY21 P13 Allotment memo'!O:O,1,FALSE)</f>
        <v>#N/A</v>
      </c>
      <c r="V5920"/>
      <c r="W5920"/>
      <c r="X5920"/>
      <c r="Y5920"/>
      <c r="Z5920"/>
    </row>
    <row r="5921" spans="1:26">
      <c r="A5921">
        <v>32</v>
      </c>
      <c r="B5921" t="s">
        <v>7688</v>
      </c>
      <c r="C5921" t="s">
        <v>7689</v>
      </c>
      <c r="D5921">
        <v>91</v>
      </c>
      <c r="E5921">
        <v>0</v>
      </c>
      <c r="F5921">
        <v>0</v>
      </c>
      <c r="G5921" s="2">
        <f t="shared" si="738"/>
        <v>0</v>
      </c>
      <c r="H5921" s="3" t="str">
        <f t="shared" si="739"/>
        <v>32</v>
      </c>
      <c r="I5921" s="3" t="str">
        <f t="shared" si="740"/>
        <v>704</v>
      </c>
      <c r="J5921" s="3">
        <v>704</v>
      </c>
      <c r="K5921" s="3" t="str">
        <f>+VLOOKUP(J5921,'Dimension descriptions'!P:R,3,FALSE)</f>
        <v>Logan High School</v>
      </c>
      <c r="L5921" s="3" t="str">
        <f t="shared" si="741"/>
        <v>5599</v>
      </c>
      <c r="M5921" s="10">
        <v>5599</v>
      </c>
      <c r="N5921" s="3" t="str">
        <f t="shared" si="736"/>
        <v>4500</v>
      </c>
      <c r="O5921" s="3" t="str">
        <f t="shared" si="737"/>
        <v>733</v>
      </c>
      <c r="P5921" s="3" t="str">
        <f t="shared" si="742"/>
        <v>7</v>
      </c>
      <c r="Q5921" s="11">
        <f>+VLOOKUP(M5921,'Dimension descriptions'!K:M,2,FALSE)</f>
        <v>5500</v>
      </c>
      <c r="R5921" s="33">
        <v>5500</v>
      </c>
      <c r="S5921" s="11" t="str">
        <f>+VLOOKUP(R5921,'Dimension descriptions'!K:M,3)</f>
        <v>PUBLIC EDUCATION CAPITAL OUTLA</v>
      </c>
      <c r="T5921" s="3" t="str">
        <f t="shared" si="743"/>
        <v>Y</v>
      </c>
      <c r="U5921" t="e">
        <f>+VLOOKUP(R5921,'FY21 P13 Allotment memo'!O:O,1,FALSE)</f>
        <v>#N/A</v>
      </c>
      <c r="V5921"/>
      <c r="W5921"/>
      <c r="X5921"/>
      <c r="Y5921"/>
      <c r="Z5921"/>
    </row>
    <row r="5922" spans="1:26">
      <c r="A5922">
        <v>32</v>
      </c>
      <c r="B5922" t="s">
        <v>7690</v>
      </c>
      <c r="C5922" t="s">
        <v>7458</v>
      </c>
      <c r="D5922">
        <v>91</v>
      </c>
      <c r="E5922">
        <v>0</v>
      </c>
      <c r="F5922">
        <v>0</v>
      </c>
      <c r="G5922" s="2">
        <f t="shared" si="738"/>
        <v>0</v>
      </c>
      <c r="H5922" s="3" t="str">
        <f t="shared" si="739"/>
        <v>32</v>
      </c>
      <c r="I5922" s="3" t="str">
        <f t="shared" si="740"/>
        <v>801</v>
      </c>
      <c r="J5922" s="3">
        <v>801</v>
      </c>
      <c r="K5922" s="3" t="str">
        <f>+VLOOKUP(J5922,'Dimension descriptions'!P:R,3,FALSE)</f>
        <v>North Campus</v>
      </c>
      <c r="L5922" s="3" t="str">
        <f t="shared" si="741"/>
        <v>5500</v>
      </c>
      <c r="M5922" s="10">
        <v>5500</v>
      </c>
      <c r="N5922" s="3" t="str">
        <f t="shared" si="736"/>
        <v>2620</v>
      </c>
      <c r="O5922" s="3" t="str">
        <f t="shared" si="737"/>
        <v>430</v>
      </c>
      <c r="P5922" s="3" t="str">
        <f t="shared" si="742"/>
        <v>4</v>
      </c>
      <c r="Q5922" s="11">
        <f>+VLOOKUP(M5922,'Dimension descriptions'!K:M,2,FALSE)</f>
        <v>5500</v>
      </c>
      <c r="R5922" s="33">
        <v>5500</v>
      </c>
      <c r="S5922" s="11" t="str">
        <f>+VLOOKUP(R5922,'Dimension descriptions'!K:M,3)</f>
        <v>PUBLIC EDUCATION CAPITAL OUTLA</v>
      </c>
      <c r="T5922" s="3" t="str">
        <f t="shared" si="743"/>
        <v>N</v>
      </c>
      <c r="U5922" t="e">
        <f>+VLOOKUP(R5922,'FY21 P13 Allotment memo'!O:O,1,FALSE)</f>
        <v>#N/A</v>
      </c>
      <c r="V5922"/>
      <c r="W5922"/>
      <c r="X5922"/>
      <c r="Y5922"/>
      <c r="Z5922"/>
    </row>
    <row r="5923" spans="1:26">
      <c r="A5923">
        <v>32</v>
      </c>
      <c r="B5923" t="s">
        <v>7691</v>
      </c>
      <c r="C5923" t="s">
        <v>7435</v>
      </c>
      <c r="D5923">
        <v>91</v>
      </c>
      <c r="E5923">
        <v>0</v>
      </c>
      <c r="F5923">
        <v>0</v>
      </c>
      <c r="G5923" s="2">
        <f t="shared" si="738"/>
        <v>0</v>
      </c>
      <c r="H5923" s="3" t="str">
        <f t="shared" si="739"/>
        <v>32</v>
      </c>
      <c r="I5923" s="3" t="str">
        <f t="shared" si="740"/>
        <v>801</v>
      </c>
      <c r="J5923" s="3">
        <v>801</v>
      </c>
      <c r="K5923" s="3" t="str">
        <f>+VLOOKUP(J5923,'Dimension descriptions'!P:R,3,FALSE)</f>
        <v>North Campus</v>
      </c>
      <c r="L5923" s="3" t="str">
        <f t="shared" si="741"/>
        <v>5500</v>
      </c>
      <c r="M5923" s="10">
        <v>5500</v>
      </c>
      <c r="N5923" s="3" t="str">
        <f t="shared" si="736"/>
        <v>4701</v>
      </c>
      <c r="O5923" s="3" t="str">
        <f t="shared" si="737"/>
        <v>430</v>
      </c>
      <c r="P5923" s="3" t="str">
        <f t="shared" si="742"/>
        <v>4</v>
      </c>
      <c r="Q5923" s="11">
        <f>+VLOOKUP(M5923,'Dimension descriptions'!K:M,2,FALSE)</f>
        <v>5500</v>
      </c>
      <c r="R5923" s="33">
        <v>5500</v>
      </c>
      <c r="S5923" s="11" t="str">
        <f>+VLOOKUP(R5923,'Dimension descriptions'!K:M,3)</f>
        <v>PUBLIC EDUCATION CAPITAL OUTLA</v>
      </c>
      <c r="T5923" s="3" t="str">
        <f t="shared" si="743"/>
        <v>N</v>
      </c>
      <c r="U5923" t="e">
        <f>+VLOOKUP(R5923,'FY21 P13 Allotment memo'!O:O,1,FALSE)</f>
        <v>#N/A</v>
      </c>
      <c r="V5923"/>
      <c r="W5923"/>
      <c r="X5923"/>
      <c r="Y5923"/>
      <c r="Z5923"/>
    </row>
    <row r="5924" spans="1:26">
      <c r="A5924">
        <v>32</v>
      </c>
      <c r="B5924" t="s">
        <v>7692</v>
      </c>
      <c r="C5924" t="s">
        <v>7401</v>
      </c>
      <c r="D5924">
        <v>91</v>
      </c>
      <c r="E5924">
        <v>0</v>
      </c>
      <c r="F5924">
        <v>0</v>
      </c>
      <c r="G5924" s="2">
        <f t="shared" si="738"/>
        <v>0</v>
      </c>
      <c r="H5924" s="3" t="str">
        <f t="shared" si="739"/>
        <v>32</v>
      </c>
      <c r="I5924" s="3" t="str">
        <f t="shared" si="740"/>
        <v>801</v>
      </c>
      <c r="J5924" s="3">
        <v>801</v>
      </c>
      <c r="K5924" s="3" t="str">
        <f>+VLOOKUP(J5924,'Dimension descriptions'!P:R,3,FALSE)</f>
        <v>North Campus</v>
      </c>
      <c r="L5924" s="3" t="str">
        <f t="shared" si="741"/>
        <v>5534</v>
      </c>
      <c r="M5924" s="10">
        <v>5534</v>
      </c>
      <c r="N5924" s="3" t="str">
        <f t="shared" si="736"/>
        <v>4000</v>
      </c>
      <c r="O5924" s="3" t="str">
        <f t="shared" si="737"/>
        <v>734</v>
      </c>
      <c r="P5924" s="3" t="str">
        <f t="shared" si="742"/>
        <v>7</v>
      </c>
      <c r="Q5924" s="11">
        <f>+VLOOKUP(M5924,'Dimension descriptions'!K:M,2,FALSE)</f>
        <v>5534</v>
      </c>
      <c r="R5924" s="33">
        <v>5534</v>
      </c>
      <c r="S5924" s="11" t="str">
        <f>+VLOOKUP(R5924,'Dimension descriptions'!K:M,3)</f>
        <v>SB 214 CRITICAL AID (1992)</v>
      </c>
      <c r="T5924" s="3" t="str">
        <f t="shared" si="743"/>
        <v>N</v>
      </c>
      <c r="U5924" t="e">
        <f>+VLOOKUP(R5924,'FY21 P13 Allotment memo'!O:O,1,FALSE)</f>
        <v>#N/A</v>
      </c>
      <c r="V5924"/>
      <c r="W5924"/>
      <c r="X5924"/>
      <c r="Y5924"/>
      <c r="Z5924"/>
    </row>
    <row r="5925" spans="1:26">
      <c r="A5925">
        <v>32</v>
      </c>
      <c r="B5925" t="s">
        <v>7693</v>
      </c>
      <c r="C5925" t="s">
        <v>1661</v>
      </c>
      <c r="D5925">
        <v>91</v>
      </c>
      <c r="E5925">
        <v>0</v>
      </c>
      <c r="F5925">
        <v>0</v>
      </c>
      <c r="G5925" s="2">
        <f t="shared" si="738"/>
        <v>0</v>
      </c>
      <c r="H5925" s="3" t="str">
        <f t="shared" si="739"/>
        <v>32</v>
      </c>
      <c r="I5925" s="3" t="str">
        <f t="shared" si="740"/>
        <v>803</v>
      </c>
      <c r="J5925" s="3">
        <v>803</v>
      </c>
      <c r="K5925" s="3" t="str">
        <f>+VLOOKUP(J5925,'Dimension descriptions'!P:R,3,FALSE)</f>
        <v>Recreation Center</v>
      </c>
      <c r="L5925" s="3" t="str">
        <f t="shared" si="741"/>
        <v>5500</v>
      </c>
      <c r="M5925" s="10">
        <v>5500</v>
      </c>
      <c r="N5925" s="3" t="str">
        <f t="shared" si="736"/>
        <v>2620</v>
      </c>
      <c r="O5925" s="3" t="str">
        <f t="shared" si="737"/>
        <v>270</v>
      </c>
      <c r="P5925" s="3" t="str">
        <f t="shared" si="742"/>
        <v>2</v>
      </c>
      <c r="Q5925" s="11">
        <f>+VLOOKUP(M5925,'Dimension descriptions'!K:M,2,FALSE)</f>
        <v>5500</v>
      </c>
      <c r="R5925" s="33">
        <v>5500</v>
      </c>
      <c r="S5925" s="11" t="str">
        <f>+VLOOKUP(R5925,'Dimension descriptions'!K:M,3)</f>
        <v>PUBLIC EDUCATION CAPITAL OUTLA</v>
      </c>
      <c r="T5925" s="3" t="str">
        <f t="shared" si="743"/>
        <v>N</v>
      </c>
      <c r="U5925" t="e">
        <f>+VLOOKUP(R5925,'FY21 P13 Allotment memo'!O:O,1,FALSE)</f>
        <v>#N/A</v>
      </c>
      <c r="V5925"/>
      <c r="W5925"/>
      <c r="X5925"/>
      <c r="Y5925"/>
      <c r="Z5925"/>
    </row>
    <row r="5926" spans="1:26">
      <c r="A5926">
        <v>32</v>
      </c>
      <c r="B5926" t="s">
        <v>7694</v>
      </c>
      <c r="C5926" t="s">
        <v>7482</v>
      </c>
      <c r="D5926">
        <v>91</v>
      </c>
      <c r="E5926">
        <v>8583.5400000000009</v>
      </c>
      <c r="F5926">
        <v>0</v>
      </c>
      <c r="G5926" s="2">
        <f t="shared" si="738"/>
        <v>8583.5400000000009</v>
      </c>
      <c r="H5926" s="3" t="str">
        <f t="shared" si="739"/>
        <v>32</v>
      </c>
      <c r="I5926" s="3" t="str">
        <f t="shared" si="740"/>
        <v>803</v>
      </c>
      <c r="J5926" s="3">
        <v>803</v>
      </c>
      <c r="K5926" s="3" t="str">
        <f>+VLOOKUP(J5926,'Dimension descriptions'!P:R,3,FALSE)</f>
        <v>Recreation Center</v>
      </c>
      <c r="L5926" s="3" t="str">
        <f t="shared" si="741"/>
        <v>5500</v>
      </c>
      <c r="M5926" s="10">
        <v>5500</v>
      </c>
      <c r="N5926" s="3" t="str">
        <f t="shared" si="736"/>
        <v>2620</v>
      </c>
      <c r="O5926" s="3" t="str">
        <f t="shared" si="737"/>
        <v>430</v>
      </c>
      <c r="P5926" s="3" t="str">
        <f t="shared" si="742"/>
        <v>4</v>
      </c>
      <c r="Q5926" s="11">
        <f>+VLOOKUP(M5926,'Dimension descriptions'!K:M,2,FALSE)</f>
        <v>5500</v>
      </c>
      <c r="R5926" s="33">
        <v>5500</v>
      </c>
      <c r="S5926" s="11" t="str">
        <f>+VLOOKUP(R5926,'Dimension descriptions'!K:M,3)</f>
        <v>PUBLIC EDUCATION CAPITAL OUTLA</v>
      </c>
      <c r="T5926" s="3" t="str">
        <f t="shared" si="743"/>
        <v>N</v>
      </c>
      <c r="U5926" t="e">
        <f>+VLOOKUP(R5926,'FY21 P13 Allotment memo'!O:O,1,FALSE)</f>
        <v>#N/A</v>
      </c>
      <c r="V5926"/>
      <c r="W5926"/>
      <c r="X5926"/>
      <c r="Y5926"/>
      <c r="Z5926"/>
    </row>
    <row r="5927" spans="1:26">
      <c r="A5927">
        <v>49</v>
      </c>
      <c r="B5927" t="s">
        <v>7695</v>
      </c>
      <c r="C5927" t="s">
        <v>22</v>
      </c>
      <c r="D5927">
        <v>11</v>
      </c>
      <c r="E5927">
        <v>1195950.7</v>
      </c>
      <c r="F5927">
        <v>0</v>
      </c>
      <c r="G5927" s="2">
        <f t="shared" si="738"/>
        <v>1195950.7</v>
      </c>
      <c r="H5927" s="3" t="str">
        <f t="shared" si="739"/>
        <v>49</v>
      </c>
      <c r="I5927" s="3" t="str">
        <f t="shared" si="740"/>
        <v>000</v>
      </c>
      <c r="J5927" s="3">
        <v>0</v>
      </c>
      <c r="K5927" s="3" t="str">
        <f>+VLOOKUP(J5927,'Dimension descriptions'!P:R,3,FALSE)</f>
        <v>Balance Sheet Account</v>
      </c>
      <c r="L5927" s="3" t="str">
        <f t="shared" si="741"/>
        <v>0000</v>
      </c>
      <c r="M5927" s="10">
        <v>0</v>
      </c>
      <c r="N5927" s="3" t="str">
        <f t="shared" si="736"/>
        <v>8111</v>
      </c>
      <c r="O5927" s="3" t="str">
        <f t="shared" si="737"/>
        <v>888</v>
      </c>
      <c r="P5927" s="3" t="str">
        <f t="shared" si="742"/>
        <v>8</v>
      </c>
      <c r="Q5927" s="11">
        <f>+VLOOKUP(M5927,'Dimension descriptions'!K:M,2,FALSE)</f>
        <v>0</v>
      </c>
      <c r="R5927" s="33">
        <v>0</v>
      </c>
      <c r="S5927" s="11" t="str">
        <f>+VLOOKUP(R5927,'Dimension descriptions'!K:M,3)</f>
        <v>BASIC PROGRAM</v>
      </c>
      <c r="T5927" s="3" t="str">
        <f t="shared" si="743"/>
        <v>N</v>
      </c>
      <c r="U5927" t="e">
        <f>+VLOOKUP(R5927,'FY21 P13 Allotment memo'!O:O,1,FALSE)</f>
        <v>#N/A</v>
      </c>
      <c r="V5927"/>
      <c r="W5927"/>
      <c r="X5927"/>
      <c r="Y5927"/>
      <c r="Z5927"/>
    </row>
    <row r="5928" spans="1:26">
      <c r="A5928">
        <v>49</v>
      </c>
      <c r="B5928" t="s">
        <v>7696</v>
      </c>
      <c r="C5928" t="s">
        <v>28</v>
      </c>
      <c r="D5928">
        <v>12</v>
      </c>
      <c r="E5928">
        <v>0</v>
      </c>
      <c r="F5928">
        <v>0</v>
      </c>
      <c r="G5928" s="2">
        <f t="shared" si="738"/>
        <v>0</v>
      </c>
      <c r="H5928" s="3" t="str">
        <f t="shared" si="739"/>
        <v>49</v>
      </c>
      <c r="I5928" s="3" t="str">
        <f t="shared" si="740"/>
        <v>000</v>
      </c>
      <c r="J5928" s="3">
        <v>0</v>
      </c>
      <c r="K5928" s="3" t="str">
        <f>+VLOOKUP(J5928,'Dimension descriptions'!P:R,3,FALSE)</f>
        <v>Balance Sheet Account</v>
      </c>
      <c r="L5928" s="3" t="str">
        <f t="shared" si="741"/>
        <v>0000</v>
      </c>
      <c r="M5928" s="10">
        <v>0</v>
      </c>
      <c r="N5928" s="3" t="str">
        <f t="shared" si="736"/>
        <v>8130</v>
      </c>
      <c r="O5928" s="3" t="str">
        <f t="shared" si="737"/>
        <v>888</v>
      </c>
      <c r="P5928" s="3" t="str">
        <f t="shared" si="742"/>
        <v>8</v>
      </c>
      <c r="Q5928" s="11">
        <f>+VLOOKUP(M5928,'Dimension descriptions'!K:M,2,FALSE)</f>
        <v>0</v>
      </c>
      <c r="R5928" s="33">
        <v>0</v>
      </c>
      <c r="S5928" s="11" t="str">
        <f>+VLOOKUP(R5928,'Dimension descriptions'!K:M,3)</f>
        <v>BASIC PROGRAM</v>
      </c>
      <c r="T5928" s="3" t="str">
        <f t="shared" si="743"/>
        <v>N</v>
      </c>
      <c r="U5928" t="e">
        <f>+VLOOKUP(R5928,'FY21 P13 Allotment memo'!O:O,1,FALSE)</f>
        <v>#N/A</v>
      </c>
      <c r="V5928"/>
      <c r="W5928"/>
      <c r="X5928"/>
      <c r="Y5928"/>
      <c r="Z5928"/>
    </row>
    <row r="5929" spans="1:26">
      <c r="A5929">
        <v>49</v>
      </c>
      <c r="B5929" t="s">
        <v>7697</v>
      </c>
      <c r="C5929" t="s">
        <v>7698</v>
      </c>
      <c r="D5929">
        <v>12</v>
      </c>
      <c r="E5929">
        <v>88289.74</v>
      </c>
      <c r="F5929">
        <v>0</v>
      </c>
      <c r="G5929" s="2">
        <f t="shared" si="738"/>
        <v>88289.74</v>
      </c>
      <c r="H5929" s="3" t="str">
        <f t="shared" si="739"/>
        <v>49</v>
      </c>
      <c r="I5929" s="3" t="str">
        <f t="shared" si="740"/>
        <v>000</v>
      </c>
      <c r="J5929" s="3">
        <v>0</v>
      </c>
      <c r="K5929" s="3" t="str">
        <f>+VLOOKUP(J5929,'Dimension descriptions'!P:R,3,FALSE)</f>
        <v>Balance Sheet Account</v>
      </c>
      <c r="L5929" s="3" t="str">
        <f t="shared" si="741"/>
        <v>0000</v>
      </c>
      <c r="M5929" s="10">
        <v>0</v>
      </c>
      <c r="N5929" s="3" t="str">
        <f t="shared" si="736"/>
        <v>8143</v>
      </c>
      <c r="O5929" s="3" t="str">
        <f t="shared" si="737"/>
        <v>888</v>
      </c>
      <c r="P5929" s="3" t="str">
        <f t="shared" si="742"/>
        <v>8</v>
      </c>
      <c r="Q5929" s="11">
        <f>+VLOOKUP(M5929,'Dimension descriptions'!K:M,2,FALSE)</f>
        <v>0</v>
      </c>
      <c r="R5929" s="33">
        <v>0</v>
      </c>
      <c r="S5929" s="11" t="str">
        <f>+VLOOKUP(R5929,'Dimension descriptions'!K:M,3)</f>
        <v>BASIC PROGRAM</v>
      </c>
      <c r="T5929" s="3" t="str">
        <f t="shared" si="743"/>
        <v>N</v>
      </c>
      <c r="U5929" t="e">
        <f>+VLOOKUP(R5929,'FY21 P13 Allotment memo'!O:O,1,FALSE)</f>
        <v>#N/A</v>
      </c>
      <c r="V5929"/>
      <c r="W5929"/>
      <c r="X5929"/>
      <c r="Y5929"/>
      <c r="Z5929"/>
    </row>
    <row r="5930" spans="1:26">
      <c r="A5930">
        <v>49</v>
      </c>
      <c r="B5930" t="s">
        <v>7699</v>
      </c>
      <c r="C5930" t="s">
        <v>7700</v>
      </c>
      <c r="D5930">
        <v>12</v>
      </c>
      <c r="E5930">
        <v>54518.7</v>
      </c>
      <c r="F5930">
        <v>0</v>
      </c>
      <c r="G5930" s="2">
        <f t="shared" si="738"/>
        <v>54518.7</v>
      </c>
      <c r="H5930" s="3" t="str">
        <f t="shared" si="739"/>
        <v>49</v>
      </c>
      <c r="I5930" s="3" t="str">
        <f t="shared" si="740"/>
        <v>000</v>
      </c>
      <c r="J5930" s="3">
        <v>0</v>
      </c>
      <c r="K5930" s="3" t="str">
        <f>+VLOOKUP(J5930,'Dimension descriptions'!P:R,3,FALSE)</f>
        <v>Balance Sheet Account</v>
      </c>
      <c r="L5930" s="3" t="str">
        <f t="shared" si="741"/>
        <v>8001</v>
      </c>
      <c r="M5930" s="10">
        <v>8001</v>
      </c>
      <c r="N5930" s="3" t="str">
        <f t="shared" si="736"/>
        <v>8133</v>
      </c>
      <c r="O5930" s="3" t="str">
        <f t="shared" si="737"/>
        <v>888</v>
      </c>
      <c r="P5930" s="3" t="str">
        <f t="shared" si="742"/>
        <v>8</v>
      </c>
      <c r="Q5930" s="11">
        <f>+VLOOKUP(M5930,'Dimension descriptions'!K:M,2,FALSE)</f>
        <v>8000</v>
      </c>
      <c r="R5930" s="33">
        <v>8000</v>
      </c>
      <c r="S5930" s="11" t="str">
        <f>+VLOOKUP(R5930,'Dimension descriptions'!K:M,3)</f>
        <v>ENTERPRISE PROGRAMS</v>
      </c>
      <c r="T5930" s="3" t="str">
        <f t="shared" si="743"/>
        <v>Y</v>
      </c>
      <c r="U5930" t="e">
        <f>+VLOOKUP(R5930,'FY21 P13 Allotment memo'!O:O,1,FALSE)</f>
        <v>#N/A</v>
      </c>
      <c r="V5930"/>
      <c r="W5930"/>
      <c r="X5930"/>
      <c r="Y5930"/>
      <c r="Z5930"/>
    </row>
    <row r="5931" spans="1:26">
      <c r="A5931">
        <v>49</v>
      </c>
      <c r="B5931" t="s">
        <v>7701</v>
      </c>
      <c r="C5931" t="s">
        <v>7702</v>
      </c>
      <c r="D5931">
        <v>12</v>
      </c>
      <c r="E5931">
        <v>43065.760000000002</v>
      </c>
      <c r="F5931">
        <v>0</v>
      </c>
      <c r="G5931" s="2">
        <f t="shared" si="738"/>
        <v>43065.760000000002</v>
      </c>
      <c r="H5931" s="3" t="str">
        <f t="shared" si="739"/>
        <v>49</v>
      </c>
      <c r="I5931" s="3" t="str">
        <f t="shared" si="740"/>
        <v>000</v>
      </c>
      <c r="J5931" s="3">
        <v>0</v>
      </c>
      <c r="K5931" s="3" t="str">
        <f>+VLOOKUP(J5931,'Dimension descriptions'!P:R,3,FALSE)</f>
        <v>Balance Sheet Account</v>
      </c>
      <c r="L5931" s="3" t="str">
        <f t="shared" si="741"/>
        <v>8001</v>
      </c>
      <c r="M5931" s="10">
        <v>8001</v>
      </c>
      <c r="N5931" s="3" t="str">
        <f t="shared" si="736"/>
        <v>8134</v>
      </c>
      <c r="O5931" s="3" t="str">
        <f t="shared" si="737"/>
        <v>888</v>
      </c>
      <c r="P5931" s="3" t="str">
        <f t="shared" si="742"/>
        <v>8</v>
      </c>
      <c r="Q5931" s="11">
        <f>+VLOOKUP(M5931,'Dimension descriptions'!K:M,2,FALSE)</f>
        <v>8000</v>
      </c>
      <c r="R5931" s="33">
        <v>8000</v>
      </c>
      <c r="S5931" s="11" t="str">
        <f>+VLOOKUP(R5931,'Dimension descriptions'!K:M,3)</f>
        <v>ENTERPRISE PROGRAMS</v>
      </c>
      <c r="T5931" s="3" t="str">
        <f t="shared" si="743"/>
        <v>Y</v>
      </c>
      <c r="U5931" t="e">
        <f>+VLOOKUP(R5931,'FY21 P13 Allotment memo'!O:O,1,FALSE)</f>
        <v>#N/A</v>
      </c>
      <c r="V5931"/>
      <c r="W5931"/>
      <c r="X5931"/>
      <c r="Y5931"/>
      <c r="Z5931"/>
    </row>
    <row r="5932" spans="1:26">
      <c r="A5932">
        <v>49</v>
      </c>
      <c r="B5932" t="s">
        <v>7703</v>
      </c>
      <c r="C5932" t="s">
        <v>7704</v>
      </c>
      <c r="D5932">
        <v>15</v>
      </c>
      <c r="E5932">
        <v>0</v>
      </c>
      <c r="F5932">
        <v>0</v>
      </c>
      <c r="G5932" s="2">
        <f t="shared" si="738"/>
        <v>0</v>
      </c>
      <c r="H5932" s="3" t="str">
        <f t="shared" si="739"/>
        <v>49</v>
      </c>
      <c r="I5932" s="3" t="str">
        <f t="shared" si="740"/>
        <v>000</v>
      </c>
      <c r="J5932" s="3">
        <v>0</v>
      </c>
      <c r="K5932" s="3" t="str">
        <f>+VLOOKUP(J5932,'Dimension descriptions'!P:R,3,FALSE)</f>
        <v>Balance Sheet Account</v>
      </c>
      <c r="L5932" s="3" t="str">
        <f t="shared" si="741"/>
        <v>0000</v>
      </c>
      <c r="M5932" s="10">
        <v>0</v>
      </c>
      <c r="N5932" s="3" t="str">
        <f t="shared" si="736"/>
        <v>8131</v>
      </c>
      <c r="O5932" s="3" t="str">
        <f t="shared" si="737"/>
        <v>888</v>
      </c>
      <c r="P5932" s="3" t="str">
        <f t="shared" si="742"/>
        <v>8</v>
      </c>
      <c r="Q5932" s="11">
        <f>+VLOOKUP(M5932,'Dimension descriptions'!K:M,2,FALSE)</f>
        <v>0</v>
      </c>
      <c r="R5932" s="33">
        <v>0</v>
      </c>
      <c r="S5932" s="11" t="str">
        <f>+VLOOKUP(R5932,'Dimension descriptions'!K:M,3)</f>
        <v>BASIC PROGRAM</v>
      </c>
      <c r="T5932" s="3" t="str">
        <f t="shared" si="743"/>
        <v>N</v>
      </c>
      <c r="U5932" t="e">
        <f>+VLOOKUP(R5932,'FY21 P13 Allotment memo'!O:O,1,FALSE)</f>
        <v>#N/A</v>
      </c>
      <c r="V5932"/>
      <c r="W5932"/>
      <c r="X5932"/>
      <c r="Y5932"/>
      <c r="Z5932"/>
    </row>
    <row r="5933" spans="1:26">
      <c r="A5933">
        <v>49</v>
      </c>
      <c r="B5933" t="s">
        <v>7705</v>
      </c>
      <c r="C5933" t="s">
        <v>217</v>
      </c>
      <c r="D5933">
        <v>19</v>
      </c>
      <c r="E5933">
        <v>0</v>
      </c>
      <c r="F5933">
        <v>0</v>
      </c>
      <c r="G5933" s="2">
        <f t="shared" si="738"/>
        <v>0</v>
      </c>
      <c r="H5933" s="3" t="str">
        <f t="shared" si="739"/>
        <v>49</v>
      </c>
      <c r="I5933" s="3" t="str">
        <f t="shared" si="740"/>
        <v>000</v>
      </c>
      <c r="J5933" s="3">
        <v>0</v>
      </c>
      <c r="K5933" s="3" t="str">
        <f>+VLOOKUP(J5933,'Dimension descriptions'!P:R,3,FALSE)</f>
        <v>Balance Sheet Account</v>
      </c>
      <c r="L5933" s="3" t="str">
        <f t="shared" si="741"/>
        <v>0000</v>
      </c>
      <c r="M5933" s="10">
        <v>0</v>
      </c>
      <c r="N5933" s="3" t="str">
        <f t="shared" si="736"/>
        <v>8135</v>
      </c>
      <c r="O5933" s="3" t="str">
        <f t="shared" si="737"/>
        <v>888</v>
      </c>
      <c r="P5933" s="3" t="str">
        <f t="shared" si="742"/>
        <v>8</v>
      </c>
      <c r="Q5933" s="11">
        <f>+VLOOKUP(M5933,'Dimension descriptions'!K:M,2,FALSE)</f>
        <v>0</v>
      </c>
      <c r="R5933" s="33">
        <v>0</v>
      </c>
      <c r="S5933" s="11" t="str">
        <f>+VLOOKUP(R5933,'Dimension descriptions'!K:M,3)</f>
        <v>BASIC PROGRAM</v>
      </c>
      <c r="T5933" s="3" t="str">
        <f t="shared" si="743"/>
        <v>N</v>
      </c>
      <c r="U5933" t="e">
        <f>+VLOOKUP(R5933,'FY21 P13 Allotment memo'!O:O,1,FALSE)</f>
        <v>#N/A</v>
      </c>
      <c r="V5933"/>
      <c r="W5933"/>
      <c r="X5933"/>
      <c r="Y5933"/>
      <c r="Z5933"/>
    </row>
    <row r="5934" spans="1:26">
      <c r="A5934">
        <v>49</v>
      </c>
      <c r="B5934" t="s">
        <v>7706</v>
      </c>
      <c r="C5934" t="s">
        <v>219</v>
      </c>
      <c r="D5934">
        <v>21</v>
      </c>
      <c r="E5934">
        <v>0</v>
      </c>
      <c r="F5934">
        <v>217125.6</v>
      </c>
      <c r="G5934" s="2">
        <f t="shared" si="738"/>
        <v>-217125.6</v>
      </c>
      <c r="H5934" s="3" t="str">
        <f t="shared" si="739"/>
        <v>49</v>
      </c>
      <c r="I5934" s="3" t="str">
        <f t="shared" si="740"/>
        <v>000</v>
      </c>
      <c r="J5934" s="3">
        <v>0</v>
      </c>
      <c r="K5934" s="3" t="str">
        <f>+VLOOKUP(J5934,'Dimension descriptions'!P:R,3,FALSE)</f>
        <v>Balance Sheet Account</v>
      </c>
      <c r="L5934" s="3" t="str">
        <f t="shared" si="741"/>
        <v>0000</v>
      </c>
      <c r="M5934" s="10">
        <v>0</v>
      </c>
      <c r="N5934" s="3" t="str">
        <f t="shared" si="736"/>
        <v>9512</v>
      </c>
      <c r="O5934" s="3" t="str">
        <f t="shared" si="737"/>
        <v>888</v>
      </c>
      <c r="P5934" s="3" t="str">
        <f t="shared" si="742"/>
        <v>8</v>
      </c>
      <c r="Q5934" s="11">
        <f>+VLOOKUP(M5934,'Dimension descriptions'!K:M,2,FALSE)</f>
        <v>0</v>
      </c>
      <c r="R5934" s="33">
        <v>0</v>
      </c>
      <c r="S5934" s="11" t="str">
        <f>+VLOOKUP(R5934,'Dimension descriptions'!K:M,3)</f>
        <v>BASIC PROGRAM</v>
      </c>
      <c r="T5934" s="3" t="str">
        <f t="shared" si="743"/>
        <v>N</v>
      </c>
      <c r="U5934" t="e">
        <f>+VLOOKUP(R5934,'FY21 P13 Allotment memo'!O:O,1,FALSE)</f>
        <v>#N/A</v>
      </c>
      <c r="V5934"/>
      <c r="W5934"/>
      <c r="X5934"/>
      <c r="Y5934"/>
      <c r="Z5934"/>
    </row>
    <row r="5935" spans="1:26">
      <c r="A5935">
        <v>49</v>
      </c>
      <c r="B5935" t="s">
        <v>7707</v>
      </c>
      <c r="C5935" t="s">
        <v>223</v>
      </c>
      <c r="D5935">
        <v>22</v>
      </c>
      <c r="E5935">
        <v>0</v>
      </c>
      <c r="F5935">
        <v>0</v>
      </c>
      <c r="G5935" s="2">
        <f t="shared" si="738"/>
        <v>0</v>
      </c>
      <c r="H5935" s="3" t="str">
        <f t="shared" si="739"/>
        <v>49</v>
      </c>
      <c r="I5935" s="3" t="str">
        <f t="shared" si="740"/>
        <v>000</v>
      </c>
      <c r="J5935" s="3">
        <v>0</v>
      </c>
      <c r="K5935" s="3" t="str">
        <f>+VLOOKUP(J5935,'Dimension descriptions'!P:R,3,FALSE)</f>
        <v>Balance Sheet Account</v>
      </c>
      <c r="L5935" s="3" t="str">
        <f t="shared" si="741"/>
        <v>0000</v>
      </c>
      <c r="M5935" s="10">
        <v>0</v>
      </c>
      <c r="N5935" s="3" t="str">
        <f t="shared" si="736"/>
        <v>9510</v>
      </c>
      <c r="O5935" s="3" t="str">
        <f t="shared" si="737"/>
        <v>888</v>
      </c>
      <c r="P5935" s="3" t="str">
        <f t="shared" si="742"/>
        <v>8</v>
      </c>
      <c r="Q5935" s="11">
        <f>+VLOOKUP(M5935,'Dimension descriptions'!K:M,2,FALSE)</f>
        <v>0</v>
      </c>
      <c r="R5935" s="33">
        <v>0</v>
      </c>
      <c r="S5935" s="11" t="str">
        <f>+VLOOKUP(R5935,'Dimension descriptions'!K:M,3)</f>
        <v>BASIC PROGRAM</v>
      </c>
      <c r="T5935" s="3" t="str">
        <f t="shared" si="743"/>
        <v>N</v>
      </c>
      <c r="U5935" t="e">
        <f>+VLOOKUP(R5935,'FY21 P13 Allotment memo'!O:O,1,FALSE)</f>
        <v>#N/A</v>
      </c>
      <c r="V5935"/>
      <c r="W5935"/>
      <c r="X5935"/>
      <c r="Y5935"/>
      <c r="Z5935"/>
    </row>
    <row r="5936" spans="1:26">
      <c r="A5936">
        <v>49</v>
      </c>
      <c r="B5936" t="s">
        <v>7708</v>
      </c>
      <c r="C5936" t="s">
        <v>225</v>
      </c>
      <c r="D5936">
        <v>22</v>
      </c>
      <c r="E5936">
        <v>0</v>
      </c>
      <c r="F5936">
        <v>0</v>
      </c>
      <c r="G5936" s="2">
        <f t="shared" si="738"/>
        <v>0</v>
      </c>
      <c r="H5936" s="3" t="str">
        <f t="shared" si="739"/>
        <v>49</v>
      </c>
      <c r="I5936" s="3" t="str">
        <f t="shared" si="740"/>
        <v>000</v>
      </c>
      <c r="J5936" s="3">
        <v>0</v>
      </c>
      <c r="K5936" s="3" t="str">
        <f>+VLOOKUP(J5936,'Dimension descriptions'!P:R,3,FALSE)</f>
        <v>Balance Sheet Account</v>
      </c>
      <c r="L5936" s="3" t="str">
        <f t="shared" si="741"/>
        <v>0000</v>
      </c>
      <c r="M5936" s="10">
        <v>0</v>
      </c>
      <c r="N5936" s="3" t="str">
        <f t="shared" si="736"/>
        <v>9530</v>
      </c>
      <c r="O5936" s="3" t="str">
        <f t="shared" si="737"/>
        <v>888</v>
      </c>
      <c r="P5936" s="3" t="str">
        <f t="shared" si="742"/>
        <v>8</v>
      </c>
      <c r="Q5936" s="11">
        <f>+VLOOKUP(M5936,'Dimension descriptions'!K:M,2,FALSE)</f>
        <v>0</v>
      </c>
      <c r="R5936" s="33">
        <v>0</v>
      </c>
      <c r="S5936" s="11" t="str">
        <f>+VLOOKUP(R5936,'Dimension descriptions'!K:M,3)</f>
        <v>BASIC PROGRAM</v>
      </c>
      <c r="T5936" s="3" t="str">
        <f t="shared" si="743"/>
        <v>N</v>
      </c>
      <c r="U5936" t="e">
        <f>+VLOOKUP(R5936,'FY21 P13 Allotment memo'!O:O,1,FALSE)</f>
        <v>#N/A</v>
      </c>
      <c r="V5936"/>
      <c r="W5936"/>
      <c r="X5936"/>
      <c r="Y5936"/>
      <c r="Z5936"/>
    </row>
    <row r="5937" spans="1:26">
      <c r="A5937">
        <v>49</v>
      </c>
      <c r="B5937" t="s">
        <v>7709</v>
      </c>
      <c r="C5937" t="s">
        <v>227</v>
      </c>
      <c r="D5937">
        <v>22</v>
      </c>
      <c r="E5937">
        <v>0</v>
      </c>
      <c r="F5937">
        <v>0</v>
      </c>
      <c r="G5937" s="2">
        <f t="shared" si="738"/>
        <v>0</v>
      </c>
      <c r="H5937" s="3" t="str">
        <f t="shared" si="739"/>
        <v>49</v>
      </c>
      <c r="I5937" s="3" t="str">
        <f t="shared" si="740"/>
        <v>000</v>
      </c>
      <c r="J5937" s="3">
        <v>0</v>
      </c>
      <c r="K5937" s="3" t="str">
        <f>+VLOOKUP(J5937,'Dimension descriptions'!P:R,3,FALSE)</f>
        <v>Balance Sheet Account</v>
      </c>
      <c r="L5937" s="3" t="str">
        <f t="shared" si="741"/>
        <v>0000</v>
      </c>
      <c r="M5937" s="10">
        <v>0</v>
      </c>
      <c r="N5937" s="3" t="str">
        <f t="shared" si="736"/>
        <v>9531</v>
      </c>
      <c r="O5937" s="3" t="str">
        <f t="shared" si="737"/>
        <v>888</v>
      </c>
      <c r="P5937" s="3" t="str">
        <f t="shared" si="742"/>
        <v>8</v>
      </c>
      <c r="Q5937" s="11">
        <f>+VLOOKUP(M5937,'Dimension descriptions'!K:M,2,FALSE)</f>
        <v>0</v>
      </c>
      <c r="R5937" s="33">
        <v>0</v>
      </c>
      <c r="S5937" s="11" t="str">
        <f>+VLOOKUP(R5937,'Dimension descriptions'!K:M,3)</f>
        <v>BASIC PROGRAM</v>
      </c>
      <c r="T5937" s="3" t="str">
        <f t="shared" si="743"/>
        <v>N</v>
      </c>
      <c r="U5937" t="e">
        <f>+VLOOKUP(R5937,'FY21 P13 Allotment memo'!O:O,1,FALSE)</f>
        <v>#N/A</v>
      </c>
      <c r="V5937"/>
      <c r="W5937"/>
      <c r="X5937"/>
      <c r="Y5937"/>
      <c r="Z5937"/>
    </row>
    <row r="5938" spans="1:26">
      <c r="A5938">
        <v>49</v>
      </c>
      <c r="B5938" t="s">
        <v>7710</v>
      </c>
      <c r="C5938" t="s">
        <v>229</v>
      </c>
      <c r="D5938">
        <v>22</v>
      </c>
      <c r="E5938">
        <v>0</v>
      </c>
      <c r="F5938">
        <v>0</v>
      </c>
      <c r="G5938" s="2">
        <f t="shared" si="738"/>
        <v>0</v>
      </c>
      <c r="H5938" s="3" t="str">
        <f t="shared" si="739"/>
        <v>49</v>
      </c>
      <c r="I5938" s="3" t="str">
        <f t="shared" si="740"/>
        <v>000</v>
      </c>
      <c r="J5938" s="3">
        <v>0</v>
      </c>
      <c r="K5938" s="3" t="str">
        <f>+VLOOKUP(J5938,'Dimension descriptions'!P:R,3,FALSE)</f>
        <v>Balance Sheet Account</v>
      </c>
      <c r="L5938" s="3" t="str">
        <f t="shared" si="741"/>
        <v>0000</v>
      </c>
      <c r="M5938" s="10">
        <v>0</v>
      </c>
      <c r="N5938" s="3" t="str">
        <f t="shared" si="736"/>
        <v>9532</v>
      </c>
      <c r="O5938" s="3" t="str">
        <f t="shared" si="737"/>
        <v>888</v>
      </c>
      <c r="P5938" s="3" t="str">
        <f t="shared" si="742"/>
        <v>8</v>
      </c>
      <c r="Q5938" s="11">
        <f>+VLOOKUP(M5938,'Dimension descriptions'!K:M,2,FALSE)</f>
        <v>0</v>
      </c>
      <c r="R5938" s="33">
        <v>0</v>
      </c>
      <c r="S5938" s="11" t="str">
        <f>+VLOOKUP(R5938,'Dimension descriptions'!K:M,3)</f>
        <v>BASIC PROGRAM</v>
      </c>
      <c r="T5938" s="3" t="str">
        <f t="shared" si="743"/>
        <v>N</v>
      </c>
      <c r="U5938" t="e">
        <f>+VLOOKUP(R5938,'FY21 P13 Allotment memo'!O:O,1,FALSE)</f>
        <v>#N/A</v>
      </c>
      <c r="V5938"/>
      <c r="W5938"/>
      <c r="X5938"/>
      <c r="Y5938"/>
      <c r="Z5938"/>
    </row>
    <row r="5939" spans="1:26">
      <c r="A5939">
        <v>49</v>
      </c>
      <c r="B5939" t="s">
        <v>7711</v>
      </c>
      <c r="C5939" t="s">
        <v>7336</v>
      </c>
      <c r="D5939">
        <v>22</v>
      </c>
      <c r="E5939">
        <v>0</v>
      </c>
      <c r="F5939">
        <v>0</v>
      </c>
      <c r="G5939" s="2">
        <f t="shared" si="738"/>
        <v>0</v>
      </c>
      <c r="H5939" s="3" t="str">
        <f t="shared" si="739"/>
        <v>49</v>
      </c>
      <c r="I5939" s="3" t="str">
        <f t="shared" si="740"/>
        <v>000</v>
      </c>
      <c r="J5939" s="3">
        <v>0</v>
      </c>
      <c r="K5939" s="3" t="str">
        <f>+VLOOKUP(J5939,'Dimension descriptions'!P:R,3,FALSE)</f>
        <v>Balance Sheet Account</v>
      </c>
      <c r="L5939" s="3" t="str">
        <f t="shared" si="741"/>
        <v>0000</v>
      </c>
      <c r="M5939" s="10">
        <v>0</v>
      </c>
      <c r="N5939" s="3" t="str">
        <f t="shared" si="736"/>
        <v>9540</v>
      </c>
      <c r="O5939" s="3" t="str">
        <f t="shared" si="737"/>
        <v>888</v>
      </c>
      <c r="P5939" s="3" t="str">
        <f t="shared" si="742"/>
        <v>8</v>
      </c>
      <c r="Q5939" s="11">
        <f>+VLOOKUP(M5939,'Dimension descriptions'!K:M,2,FALSE)</f>
        <v>0</v>
      </c>
      <c r="R5939" s="33">
        <v>0</v>
      </c>
      <c r="S5939" s="11" t="str">
        <f>+VLOOKUP(R5939,'Dimension descriptions'!K:M,3)</f>
        <v>BASIC PROGRAM</v>
      </c>
      <c r="T5939" s="3" t="str">
        <f t="shared" si="743"/>
        <v>N</v>
      </c>
      <c r="U5939" t="e">
        <f>+VLOOKUP(R5939,'FY21 P13 Allotment memo'!O:O,1,FALSE)</f>
        <v>#N/A</v>
      </c>
      <c r="V5939"/>
      <c r="W5939"/>
      <c r="X5939"/>
      <c r="Y5939"/>
      <c r="Z5939"/>
    </row>
    <row r="5940" spans="1:26">
      <c r="A5940">
        <v>49</v>
      </c>
      <c r="B5940" t="s">
        <v>7712</v>
      </c>
      <c r="C5940" t="s">
        <v>353</v>
      </c>
      <c r="D5940">
        <v>34</v>
      </c>
      <c r="E5940">
        <v>0</v>
      </c>
      <c r="F5940">
        <v>0</v>
      </c>
      <c r="G5940" s="2">
        <f t="shared" si="738"/>
        <v>0</v>
      </c>
      <c r="H5940" s="3" t="str">
        <f t="shared" si="739"/>
        <v>49</v>
      </c>
      <c r="I5940" s="3" t="str">
        <f t="shared" si="740"/>
        <v>000</v>
      </c>
      <c r="J5940" s="3">
        <v>0</v>
      </c>
      <c r="K5940" s="3" t="str">
        <f>+VLOOKUP(J5940,'Dimension descriptions'!P:R,3,FALSE)</f>
        <v>Balance Sheet Account</v>
      </c>
      <c r="L5940" s="3" t="str">
        <f t="shared" si="741"/>
        <v>0000</v>
      </c>
      <c r="M5940" s="10">
        <v>0</v>
      </c>
      <c r="N5940" s="3" t="str">
        <f t="shared" si="736"/>
        <v>9800</v>
      </c>
      <c r="O5940" s="3" t="str">
        <f t="shared" si="737"/>
        <v>888</v>
      </c>
      <c r="P5940" s="3" t="str">
        <f t="shared" si="742"/>
        <v>8</v>
      </c>
      <c r="Q5940" s="11">
        <f>+VLOOKUP(M5940,'Dimension descriptions'!K:M,2,FALSE)</f>
        <v>0</v>
      </c>
      <c r="R5940" s="33">
        <v>0</v>
      </c>
      <c r="S5940" s="11" t="str">
        <f>+VLOOKUP(R5940,'Dimension descriptions'!K:M,3)</f>
        <v>BASIC PROGRAM</v>
      </c>
      <c r="T5940" s="3" t="str">
        <f t="shared" si="743"/>
        <v>N</v>
      </c>
      <c r="U5940" t="e">
        <f>+VLOOKUP(R5940,'FY21 P13 Allotment memo'!O:O,1,FALSE)</f>
        <v>#N/A</v>
      </c>
      <c r="V5940"/>
      <c r="W5940"/>
      <c r="X5940"/>
      <c r="Y5940"/>
      <c r="Z5940"/>
    </row>
    <row r="5941" spans="1:26">
      <c r="A5941">
        <v>49</v>
      </c>
      <c r="B5941" t="s">
        <v>7713</v>
      </c>
      <c r="C5941" t="s">
        <v>7698</v>
      </c>
      <c r="D5941">
        <v>34</v>
      </c>
      <c r="E5941">
        <v>0</v>
      </c>
      <c r="F5941">
        <v>88289.74</v>
      </c>
      <c r="G5941" s="2">
        <f t="shared" si="738"/>
        <v>-88289.74</v>
      </c>
      <c r="H5941" s="3" t="str">
        <f t="shared" si="739"/>
        <v>49</v>
      </c>
      <c r="I5941" s="3" t="str">
        <f t="shared" si="740"/>
        <v>000</v>
      </c>
      <c r="J5941" s="3">
        <v>0</v>
      </c>
      <c r="K5941" s="3" t="str">
        <f>+VLOOKUP(J5941,'Dimension descriptions'!P:R,3,FALSE)</f>
        <v>Balance Sheet Account</v>
      </c>
      <c r="L5941" s="3" t="str">
        <f t="shared" si="741"/>
        <v>0000</v>
      </c>
      <c r="M5941" s="10">
        <v>0</v>
      </c>
      <c r="N5941" s="3" t="str">
        <f t="shared" si="736"/>
        <v>9860</v>
      </c>
      <c r="O5941" s="3" t="str">
        <f t="shared" si="737"/>
        <v>888</v>
      </c>
      <c r="P5941" s="3" t="str">
        <f t="shared" si="742"/>
        <v>8</v>
      </c>
      <c r="Q5941" s="11">
        <f>+VLOOKUP(M5941,'Dimension descriptions'!K:M,2,FALSE)</f>
        <v>0</v>
      </c>
      <c r="R5941" s="33">
        <v>0</v>
      </c>
      <c r="S5941" s="11" t="str">
        <f>+VLOOKUP(R5941,'Dimension descriptions'!K:M,3)</f>
        <v>BASIC PROGRAM</v>
      </c>
      <c r="T5941" s="3" t="str">
        <f t="shared" si="743"/>
        <v>N</v>
      </c>
      <c r="U5941" t="e">
        <f>+VLOOKUP(R5941,'FY21 P13 Allotment memo'!O:O,1,FALSE)</f>
        <v>#N/A</v>
      </c>
      <c r="V5941"/>
      <c r="W5941"/>
      <c r="X5941"/>
      <c r="Y5941"/>
      <c r="Z5941"/>
    </row>
    <row r="5942" spans="1:26">
      <c r="A5942">
        <v>49</v>
      </c>
      <c r="B5942" t="s">
        <v>7714</v>
      </c>
      <c r="C5942" t="s">
        <v>357</v>
      </c>
      <c r="D5942">
        <v>34</v>
      </c>
      <c r="E5942">
        <v>0</v>
      </c>
      <c r="F5942">
        <v>0</v>
      </c>
      <c r="G5942" s="2">
        <f t="shared" si="738"/>
        <v>0</v>
      </c>
      <c r="H5942" s="3" t="str">
        <f t="shared" si="739"/>
        <v>49</v>
      </c>
      <c r="I5942" s="3" t="str">
        <f t="shared" si="740"/>
        <v>000</v>
      </c>
      <c r="J5942" s="3">
        <v>0</v>
      </c>
      <c r="K5942" s="3" t="str">
        <f>+VLOOKUP(J5942,'Dimension descriptions'!P:R,3,FALSE)</f>
        <v>Balance Sheet Account</v>
      </c>
      <c r="L5942" s="3" t="str">
        <f t="shared" si="741"/>
        <v>0000</v>
      </c>
      <c r="M5942" s="10">
        <v>0</v>
      </c>
      <c r="N5942" s="3" t="str">
        <f t="shared" si="736"/>
        <v>9900</v>
      </c>
      <c r="O5942" s="3" t="str">
        <f t="shared" si="737"/>
        <v>888</v>
      </c>
      <c r="P5942" s="3" t="str">
        <f t="shared" si="742"/>
        <v>8</v>
      </c>
      <c r="Q5942" s="11">
        <f>+VLOOKUP(M5942,'Dimension descriptions'!K:M,2,FALSE)</f>
        <v>0</v>
      </c>
      <c r="R5942" s="33">
        <v>0</v>
      </c>
      <c r="S5942" s="11" t="str">
        <f>+VLOOKUP(R5942,'Dimension descriptions'!K:M,3)</f>
        <v>BASIC PROGRAM</v>
      </c>
      <c r="T5942" s="3" t="str">
        <f t="shared" si="743"/>
        <v>N</v>
      </c>
      <c r="U5942" t="e">
        <f>+VLOOKUP(R5942,'FY21 P13 Allotment memo'!O:O,1,FALSE)</f>
        <v>#N/A</v>
      </c>
      <c r="V5942"/>
      <c r="W5942"/>
      <c r="X5942"/>
      <c r="Y5942"/>
      <c r="Z5942"/>
    </row>
    <row r="5943" spans="1:26">
      <c r="A5943">
        <v>49</v>
      </c>
      <c r="B5943" t="s">
        <v>7715</v>
      </c>
      <c r="C5943" t="s">
        <v>359</v>
      </c>
      <c r="D5943">
        <v>34</v>
      </c>
      <c r="E5943">
        <v>0</v>
      </c>
      <c r="F5943">
        <v>0</v>
      </c>
      <c r="G5943" s="2">
        <f t="shared" si="738"/>
        <v>0</v>
      </c>
      <c r="H5943" s="3" t="str">
        <f t="shared" si="739"/>
        <v>49</v>
      </c>
      <c r="I5943" s="3" t="str">
        <f t="shared" si="740"/>
        <v>000</v>
      </c>
      <c r="J5943" s="3">
        <v>0</v>
      </c>
      <c r="K5943" s="3" t="str">
        <f>+VLOOKUP(J5943,'Dimension descriptions'!P:R,3,FALSE)</f>
        <v>Balance Sheet Account</v>
      </c>
      <c r="L5943" s="3" t="str">
        <f t="shared" si="741"/>
        <v>0000</v>
      </c>
      <c r="M5943" s="10">
        <v>0</v>
      </c>
      <c r="N5943" s="3" t="str">
        <f t="shared" si="736"/>
        <v>9910</v>
      </c>
      <c r="O5943" s="3" t="str">
        <f t="shared" si="737"/>
        <v>888</v>
      </c>
      <c r="P5943" s="3" t="str">
        <f t="shared" si="742"/>
        <v>8</v>
      </c>
      <c r="Q5943" s="11">
        <f>+VLOOKUP(M5943,'Dimension descriptions'!K:M,2,FALSE)</f>
        <v>0</v>
      </c>
      <c r="R5943" s="33">
        <v>0</v>
      </c>
      <c r="S5943" s="11" t="str">
        <f>+VLOOKUP(R5943,'Dimension descriptions'!K:M,3)</f>
        <v>BASIC PROGRAM</v>
      </c>
      <c r="T5943" s="3" t="str">
        <f t="shared" si="743"/>
        <v>N</v>
      </c>
      <c r="U5943" t="e">
        <f>+VLOOKUP(R5943,'FY21 P13 Allotment memo'!O:O,1,FALSE)</f>
        <v>#N/A</v>
      </c>
      <c r="V5943"/>
      <c r="W5943"/>
      <c r="X5943"/>
      <c r="Y5943"/>
      <c r="Z5943"/>
    </row>
    <row r="5944" spans="1:26">
      <c r="A5944">
        <v>49</v>
      </c>
      <c r="B5944" t="s">
        <v>7716</v>
      </c>
      <c r="C5944" t="s">
        <v>7717</v>
      </c>
      <c r="D5944">
        <v>36</v>
      </c>
      <c r="E5944">
        <v>0</v>
      </c>
      <c r="F5944">
        <v>1023886.3</v>
      </c>
      <c r="G5944" s="2">
        <f t="shared" si="738"/>
        <v>-1023886.3</v>
      </c>
      <c r="H5944" s="3" t="str">
        <f t="shared" si="739"/>
        <v>49</v>
      </c>
      <c r="I5944" s="3" t="str">
        <f t="shared" si="740"/>
        <v>000</v>
      </c>
      <c r="J5944" s="3">
        <v>0</v>
      </c>
      <c r="K5944" s="3" t="str">
        <f>+VLOOKUP(J5944,'Dimension descriptions'!P:R,3,FALSE)</f>
        <v>Balance Sheet Account</v>
      </c>
      <c r="L5944" s="3" t="str">
        <f t="shared" si="741"/>
        <v>0000</v>
      </c>
      <c r="M5944" s="10">
        <v>0</v>
      </c>
      <c r="N5944" s="3" t="str">
        <f t="shared" si="736"/>
        <v>9890</v>
      </c>
      <c r="O5944" s="3" t="str">
        <f t="shared" si="737"/>
        <v>888</v>
      </c>
      <c r="P5944" s="3" t="str">
        <f t="shared" si="742"/>
        <v>8</v>
      </c>
      <c r="Q5944" s="11">
        <f>+VLOOKUP(M5944,'Dimension descriptions'!K:M,2,FALSE)</f>
        <v>0</v>
      </c>
      <c r="R5944" s="33">
        <v>0</v>
      </c>
      <c r="S5944" s="11" t="str">
        <f>+VLOOKUP(R5944,'Dimension descriptions'!K:M,3)</f>
        <v>BASIC PROGRAM</v>
      </c>
      <c r="T5944" s="3" t="str">
        <f t="shared" si="743"/>
        <v>N</v>
      </c>
      <c r="U5944" t="e">
        <f>+VLOOKUP(R5944,'FY21 P13 Allotment memo'!O:O,1,FALSE)</f>
        <v>#N/A</v>
      </c>
      <c r="V5944"/>
      <c r="W5944"/>
      <c r="X5944"/>
      <c r="Y5944"/>
      <c r="Z5944"/>
    </row>
    <row r="5945" spans="1:26">
      <c r="A5945">
        <v>49</v>
      </c>
      <c r="B5945" t="s">
        <v>7718</v>
      </c>
      <c r="C5945" t="s">
        <v>453</v>
      </c>
      <c r="D5945">
        <v>39</v>
      </c>
      <c r="E5945">
        <v>0</v>
      </c>
      <c r="F5945">
        <v>52523.26</v>
      </c>
      <c r="G5945" s="2">
        <f t="shared" si="738"/>
        <v>-52523.26</v>
      </c>
      <c r="H5945" s="3" t="str">
        <f t="shared" si="739"/>
        <v>49</v>
      </c>
      <c r="I5945" s="3" t="str">
        <f t="shared" si="740"/>
        <v>000</v>
      </c>
      <c r="J5945" s="3">
        <v>0</v>
      </c>
      <c r="K5945" s="3" t="str">
        <f>+VLOOKUP(J5945,'Dimension descriptions'!P:R,3,FALSE)</f>
        <v>Balance Sheet Account</v>
      </c>
      <c r="L5945" s="3" t="str">
        <f t="shared" si="741"/>
        <v>0000</v>
      </c>
      <c r="M5945" s="10">
        <v>0</v>
      </c>
      <c r="N5945" s="3" t="str">
        <f t="shared" si="736"/>
        <v>9811</v>
      </c>
      <c r="O5945" s="3" t="str">
        <f t="shared" si="737"/>
        <v>888</v>
      </c>
      <c r="P5945" s="3" t="str">
        <f t="shared" si="742"/>
        <v>8</v>
      </c>
      <c r="Q5945" s="11">
        <f>+VLOOKUP(M5945,'Dimension descriptions'!K:M,2,FALSE)</f>
        <v>0</v>
      </c>
      <c r="R5945" s="33">
        <v>0</v>
      </c>
      <c r="S5945" s="11" t="str">
        <f>+VLOOKUP(R5945,'Dimension descriptions'!K:M,3)</f>
        <v>BASIC PROGRAM</v>
      </c>
      <c r="T5945" s="3" t="str">
        <f t="shared" si="743"/>
        <v>N</v>
      </c>
      <c r="U5945" t="e">
        <f>+VLOOKUP(R5945,'FY21 P13 Allotment memo'!O:O,1,FALSE)</f>
        <v>#N/A</v>
      </c>
      <c r="V5945"/>
      <c r="W5945"/>
      <c r="X5945"/>
      <c r="Y5945"/>
      <c r="Z5945"/>
    </row>
    <row r="5946" spans="1:26">
      <c r="A5946">
        <v>49</v>
      </c>
      <c r="B5946" t="s">
        <v>7719</v>
      </c>
      <c r="C5946" t="s">
        <v>465</v>
      </c>
      <c r="D5946">
        <v>61</v>
      </c>
      <c r="E5946">
        <v>16999.16</v>
      </c>
      <c r="F5946">
        <v>0</v>
      </c>
      <c r="G5946" s="2">
        <f t="shared" si="738"/>
        <v>16999.16</v>
      </c>
      <c r="H5946" s="3" t="str">
        <f t="shared" si="739"/>
        <v>49</v>
      </c>
      <c r="I5946" s="3" t="str">
        <f t="shared" si="740"/>
        <v>000</v>
      </c>
      <c r="J5946" s="3">
        <v>0</v>
      </c>
      <c r="K5946" s="3" t="str">
        <f>+VLOOKUP(J5946,'Dimension descriptions'!P:R,3,FALSE)</f>
        <v>Balance Sheet Account</v>
      </c>
      <c r="L5946" s="3" t="str">
        <f t="shared" si="741"/>
        <v>0000</v>
      </c>
      <c r="M5946" s="10">
        <v>0</v>
      </c>
      <c r="N5946" s="3" t="str">
        <f t="shared" si="736"/>
        <v>9440</v>
      </c>
      <c r="O5946" s="3" t="str">
        <f t="shared" si="737"/>
        <v>888</v>
      </c>
      <c r="P5946" s="3" t="str">
        <f t="shared" si="742"/>
        <v>8</v>
      </c>
      <c r="Q5946" s="11">
        <f>+VLOOKUP(M5946,'Dimension descriptions'!K:M,2,FALSE)</f>
        <v>0</v>
      </c>
      <c r="R5946" s="33">
        <v>0</v>
      </c>
      <c r="S5946" s="11" t="str">
        <f>+VLOOKUP(R5946,'Dimension descriptions'!K:M,3)</f>
        <v>BASIC PROGRAM</v>
      </c>
      <c r="T5946" s="3" t="str">
        <f t="shared" si="743"/>
        <v>N</v>
      </c>
      <c r="U5946" t="e">
        <f>+VLOOKUP(R5946,'FY21 P13 Allotment memo'!O:O,1,FALSE)</f>
        <v>#N/A</v>
      </c>
      <c r="V5946"/>
      <c r="W5946"/>
      <c r="X5946"/>
      <c r="Y5946"/>
      <c r="Z5946"/>
    </row>
    <row r="5947" spans="1:26">
      <c r="A5947">
        <v>49</v>
      </c>
      <c r="B5947" t="s">
        <v>7720</v>
      </c>
      <c r="C5947" t="s">
        <v>467</v>
      </c>
      <c r="D5947">
        <v>62</v>
      </c>
      <c r="E5947">
        <v>0</v>
      </c>
      <c r="F5947">
        <v>16999.16</v>
      </c>
      <c r="G5947" s="2">
        <f t="shared" si="738"/>
        <v>-16999.16</v>
      </c>
      <c r="H5947" s="3" t="str">
        <f t="shared" si="739"/>
        <v>49</v>
      </c>
      <c r="I5947" s="3" t="str">
        <f t="shared" si="740"/>
        <v>000</v>
      </c>
      <c r="J5947" s="3">
        <v>0</v>
      </c>
      <c r="K5947" s="3" t="str">
        <f>+VLOOKUP(J5947,'Dimension descriptions'!P:R,3,FALSE)</f>
        <v>Balance Sheet Account</v>
      </c>
      <c r="L5947" s="3" t="str">
        <f t="shared" si="741"/>
        <v>0000</v>
      </c>
      <c r="M5947" s="10">
        <v>0</v>
      </c>
      <c r="N5947" s="3" t="str">
        <f t="shared" si="736"/>
        <v>9430</v>
      </c>
      <c r="O5947" s="3" t="str">
        <f t="shared" si="737"/>
        <v>888</v>
      </c>
      <c r="P5947" s="3" t="str">
        <f t="shared" si="742"/>
        <v>8</v>
      </c>
      <c r="Q5947" s="11">
        <f>+VLOOKUP(M5947,'Dimension descriptions'!K:M,2,FALSE)</f>
        <v>0</v>
      </c>
      <c r="R5947" s="33">
        <v>0</v>
      </c>
      <c r="S5947" s="11" t="str">
        <f>+VLOOKUP(R5947,'Dimension descriptions'!K:M,3)</f>
        <v>BASIC PROGRAM</v>
      </c>
      <c r="T5947" s="3" t="str">
        <f t="shared" si="743"/>
        <v>N</v>
      </c>
      <c r="U5947" t="e">
        <f>+VLOOKUP(R5947,'FY21 P13 Allotment memo'!O:O,1,FALSE)</f>
        <v>#N/A</v>
      </c>
      <c r="V5947"/>
      <c r="W5947"/>
      <c r="X5947"/>
      <c r="Y5947"/>
      <c r="Z5947"/>
    </row>
    <row r="5948" spans="1:26">
      <c r="A5948">
        <v>49</v>
      </c>
      <c r="B5948" t="s">
        <v>7721</v>
      </c>
      <c r="C5948" t="s">
        <v>469</v>
      </c>
      <c r="D5948">
        <v>67</v>
      </c>
      <c r="E5948">
        <v>0</v>
      </c>
      <c r="F5948">
        <v>0</v>
      </c>
      <c r="G5948" s="2">
        <f t="shared" si="738"/>
        <v>0</v>
      </c>
      <c r="H5948" s="3" t="str">
        <f t="shared" si="739"/>
        <v>49</v>
      </c>
      <c r="I5948" s="3" t="str">
        <f t="shared" si="740"/>
        <v>000</v>
      </c>
      <c r="J5948" s="3">
        <v>0</v>
      </c>
      <c r="K5948" s="3" t="str">
        <f>+VLOOKUP(J5948,'Dimension descriptions'!P:R,3,FALSE)</f>
        <v>Balance Sheet Account</v>
      </c>
      <c r="L5948" s="3" t="str">
        <f t="shared" si="741"/>
        <v>0000</v>
      </c>
      <c r="M5948" s="10">
        <v>0</v>
      </c>
      <c r="N5948" s="3" t="str">
        <f t="shared" si="736"/>
        <v>9435</v>
      </c>
      <c r="O5948" s="3" t="str">
        <f t="shared" si="737"/>
        <v>888</v>
      </c>
      <c r="P5948" s="3" t="str">
        <f t="shared" si="742"/>
        <v>8</v>
      </c>
      <c r="Q5948" s="11">
        <f>+VLOOKUP(M5948,'Dimension descriptions'!K:M,2,FALSE)</f>
        <v>0</v>
      </c>
      <c r="R5948" s="33">
        <v>0</v>
      </c>
      <c r="S5948" s="11" t="str">
        <f>+VLOOKUP(R5948,'Dimension descriptions'!K:M,3)</f>
        <v>BASIC PROGRAM</v>
      </c>
      <c r="T5948" s="3" t="str">
        <f t="shared" si="743"/>
        <v>N</v>
      </c>
      <c r="U5948" t="e">
        <f>+VLOOKUP(R5948,'FY21 P13 Allotment memo'!O:O,1,FALSE)</f>
        <v>#N/A</v>
      </c>
      <c r="V5948"/>
      <c r="W5948"/>
      <c r="X5948"/>
      <c r="Y5948"/>
      <c r="Z5948"/>
    </row>
    <row r="5949" spans="1:26">
      <c r="A5949">
        <v>49</v>
      </c>
      <c r="B5949" t="s">
        <v>7722</v>
      </c>
      <c r="C5949" t="s">
        <v>7723</v>
      </c>
      <c r="D5949">
        <v>81</v>
      </c>
      <c r="E5949">
        <v>0</v>
      </c>
      <c r="F5949">
        <v>961.6</v>
      </c>
      <c r="G5949" s="2">
        <f t="shared" si="738"/>
        <v>-961.6</v>
      </c>
      <c r="H5949" s="3" t="str">
        <f t="shared" si="739"/>
        <v>49</v>
      </c>
      <c r="I5949" s="3" t="str">
        <f t="shared" si="740"/>
        <v>104</v>
      </c>
      <c r="J5949" s="3">
        <v>104</v>
      </c>
      <c r="K5949" s="3" t="str">
        <f>+VLOOKUP(J5949,'Dimension descriptions'!P:R,3,FALSE)</f>
        <v>Adams Elementary</v>
      </c>
      <c r="L5949" s="3" t="str">
        <f t="shared" si="741"/>
        <v>8001</v>
      </c>
      <c r="M5949" s="10">
        <v>8001</v>
      </c>
      <c r="N5949" s="3" t="str">
        <f t="shared" si="736"/>
        <v>1610</v>
      </c>
      <c r="O5949" s="3" t="str">
        <f t="shared" si="737"/>
        <v>999</v>
      </c>
      <c r="P5949" s="3" t="str">
        <f t="shared" si="742"/>
        <v>9</v>
      </c>
      <c r="Q5949" s="11">
        <f>+VLOOKUP(M5949,'Dimension descriptions'!K:M,2,FALSE)</f>
        <v>8000</v>
      </c>
      <c r="R5949" s="33">
        <v>8000</v>
      </c>
      <c r="S5949" s="11" t="str">
        <f>+VLOOKUP(R5949,'Dimension descriptions'!K:M,3)</f>
        <v>ENTERPRISE PROGRAMS</v>
      </c>
      <c r="T5949" s="3" t="str">
        <f t="shared" si="743"/>
        <v>Y</v>
      </c>
      <c r="U5949" t="e">
        <f>+VLOOKUP(R5949,'FY21 P13 Allotment memo'!O:O,1,FALSE)</f>
        <v>#N/A</v>
      </c>
      <c r="V5949"/>
      <c r="W5949"/>
      <c r="X5949"/>
      <c r="Y5949"/>
      <c r="Z5949"/>
    </row>
    <row r="5950" spans="1:26">
      <c r="A5950">
        <v>49</v>
      </c>
      <c r="B5950" t="s">
        <v>7724</v>
      </c>
      <c r="C5950" t="s">
        <v>7725</v>
      </c>
      <c r="D5950">
        <v>81</v>
      </c>
      <c r="E5950">
        <v>0</v>
      </c>
      <c r="F5950">
        <v>1762.8</v>
      </c>
      <c r="G5950" s="2">
        <f t="shared" si="738"/>
        <v>-1762.8</v>
      </c>
      <c r="H5950" s="3" t="str">
        <f t="shared" si="739"/>
        <v>49</v>
      </c>
      <c r="I5950" s="3" t="str">
        <f t="shared" si="740"/>
        <v>104</v>
      </c>
      <c r="J5950" s="3">
        <v>104</v>
      </c>
      <c r="K5950" s="3" t="str">
        <f>+VLOOKUP(J5950,'Dimension descriptions'!P:R,3,FALSE)</f>
        <v>Adams Elementary</v>
      </c>
      <c r="L5950" s="3" t="str">
        <f t="shared" si="741"/>
        <v>8001</v>
      </c>
      <c r="M5950" s="10">
        <v>8001</v>
      </c>
      <c r="N5950" s="3" t="str">
        <f t="shared" si="736"/>
        <v>1620</v>
      </c>
      <c r="O5950" s="3" t="str">
        <f t="shared" si="737"/>
        <v>999</v>
      </c>
      <c r="P5950" s="3" t="str">
        <f t="shared" si="742"/>
        <v>9</v>
      </c>
      <c r="Q5950" s="11">
        <f>+VLOOKUP(M5950,'Dimension descriptions'!K:M,2,FALSE)</f>
        <v>8000</v>
      </c>
      <c r="R5950" s="33">
        <v>8000</v>
      </c>
      <c r="S5950" s="11" t="str">
        <f>+VLOOKUP(R5950,'Dimension descriptions'!K:M,3)</f>
        <v>ENTERPRISE PROGRAMS</v>
      </c>
      <c r="T5950" s="3" t="str">
        <f t="shared" si="743"/>
        <v>Y</v>
      </c>
      <c r="U5950" t="e">
        <f>+VLOOKUP(R5950,'FY21 P13 Allotment memo'!O:O,1,FALSE)</f>
        <v>#N/A</v>
      </c>
      <c r="V5950"/>
      <c r="W5950"/>
      <c r="X5950"/>
      <c r="Y5950"/>
      <c r="Z5950"/>
    </row>
    <row r="5951" spans="1:26">
      <c r="A5951">
        <v>49</v>
      </c>
      <c r="B5951" t="s">
        <v>7726</v>
      </c>
      <c r="C5951" t="s">
        <v>7723</v>
      </c>
      <c r="D5951">
        <v>81</v>
      </c>
      <c r="E5951">
        <v>0</v>
      </c>
      <c r="F5951">
        <v>2139.98</v>
      </c>
      <c r="G5951" s="2">
        <f t="shared" si="738"/>
        <v>-2139.98</v>
      </c>
      <c r="H5951" s="3" t="str">
        <f t="shared" si="739"/>
        <v>49</v>
      </c>
      <c r="I5951" s="3" t="str">
        <f t="shared" si="740"/>
        <v>110</v>
      </c>
      <c r="J5951" s="3">
        <v>110</v>
      </c>
      <c r="K5951" s="3" t="str">
        <f>+VLOOKUP(J5951,'Dimension descriptions'!P:R,3,FALSE)</f>
        <v>Bridger Elementary</v>
      </c>
      <c r="L5951" s="3" t="str">
        <f t="shared" si="741"/>
        <v>8001</v>
      </c>
      <c r="M5951" s="10">
        <v>8001</v>
      </c>
      <c r="N5951" s="3" t="str">
        <f t="shared" si="736"/>
        <v>1610</v>
      </c>
      <c r="O5951" s="3" t="str">
        <f t="shared" si="737"/>
        <v>999</v>
      </c>
      <c r="P5951" s="3" t="str">
        <f t="shared" si="742"/>
        <v>9</v>
      </c>
      <c r="Q5951" s="11">
        <f>+VLOOKUP(M5951,'Dimension descriptions'!K:M,2,FALSE)</f>
        <v>8000</v>
      </c>
      <c r="R5951" s="33">
        <v>8000</v>
      </c>
      <c r="S5951" s="11" t="str">
        <f>+VLOOKUP(R5951,'Dimension descriptions'!K:M,3)</f>
        <v>ENTERPRISE PROGRAMS</v>
      </c>
      <c r="T5951" s="3" t="str">
        <f t="shared" si="743"/>
        <v>Y</v>
      </c>
      <c r="U5951" t="e">
        <f>+VLOOKUP(R5951,'FY21 P13 Allotment memo'!O:O,1,FALSE)</f>
        <v>#N/A</v>
      </c>
      <c r="V5951"/>
      <c r="W5951"/>
      <c r="X5951"/>
      <c r="Y5951"/>
      <c r="Z5951"/>
    </row>
    <row r="5952" spans="1:26">
      <c r="A5952">
        <v>49</v>
      </c>
      <c r="B5952" t="s">
        <v>7727</v>
      </c>
      <c r="C5952" t="s">
        <v>7725</v>
      </c>
      <c r="D5952">
        <v>81</v>
      </c>
      <c r="E5952">
        <v>0</v>
      </c>
      <c r="F5952">
        <v>1828.75</v>
      </c>
      <c r="G5952" s="2">
        <f t="shared" si="738"/>
        <v>-1828.75</v>
      </c>
      <c r="H5952" s="3" t="str">
        <f t="shared" si="739"/>
        <v>49</v>
      </c>
      <c r="I5952" s="3" t="str">
        <f t="shared" si="740"/>
        <v>110</v>
      </c>
      <c r="J5952" s="3">
        <v>110</v>
      </c>
      <c r="K5952" s="3" t="str">
        <f>+VLOOKUP(J5952,'Dimension descriptions'!P:R,3,FALSE)</f>
        <v>Bridger Elementary</v>
      </c>
      <c r="L5952" s="3" t="str">
        <f t="shared" si="741"/>
        <v>8001</v>
      </c>
      <c r="M5952" s="10">
        <v>8001</v>
      </c>
      <c r="N5952" s="3" t="str">
        <f t="shared" si="736"/>
        <v>1620</v>
      </c>
      <c r="O5952" s="3" t="str">
        <f t="shared" si="737"/>
        <v>999</v>
      </c>
      <c r="P5952" s="3" t="str">
        <f t="shared" si="742"/>
        <v>9</v>
      </c>
      <c r="Q5952" s="11">
        <f>+VLOOKUP(M5952,'Dimension descriptions'!K:M,2,FALSE)</f>
        <v>8000</v>
      </c>
      <c r="R5952" s="33">
        <v>8000</v>
      </c>
      <c r="S5952" s="11" t="str">
        <f>+VLOOKUP(R5952,'Dimension descriptions'!K:M,3)</f>
        <v>ENTERPRISE PROGRAMS</v>
      </c>
      <c r="T5952" s="3" t="str">
        <f t="shared" si="743"/>
        <v>Y</v>
      </c>
      <c r="U5952" t="e">
        <f>+VLOOKUP(R5952,'FY21 P13 Allotment memo'!O:O,1,FALSE)</f>
        <v>#N/A</v>
      </c>
      <c r="V5952"/>
      <c r="W5952"/>
      <c r="X5952"/>
      <c r="Y5952"/>
      <c r="Z5952"/>
    </row>
    <row r="5953" spans="1:26">
      <c r="A5953">
        <v>49</v>
      </c>
      <c r="B5953" t="s">
        <v>7728</v>
      </c>
      <c r="C5953" t="s">
        <v>7723</v>
      </c>
      <c r="D5953">
        <v>81</v>
      </c>
      <c r="E5953">
        <v>0</v>
      </c>
      <c r="F5953">
        <v>1048.5</v>
      </c>
      <c r="G5953" s="2">
        <f t="shared" si="738"/>
        <v>-1048.5</v>
      </c>
      <c r="H5953" s="3" t="str">
        <f t="shared" si="739"/>
        <v>49</v>
      </c>
      <c r="I5953" s="3" t="str">
        <f t="shared" si="740"/>
        <v>112</v>
      </c>
      <c r="J5953" s="3">
        <v>112</v>
      </c>
      <c r="K5953" s="3" t="str">
        <f>+VLOOKUP(J5953,'Dimension descriptions'!P:R,3,FALSE)</f>
        <v>Ellis Elementary</v>
      </c>
      <c r="L5953" s="3" t="str">
        <f t="shared" si="741"/>
        <v>8001</v>
      </c>
      <c r="M5953" s="10">
        <v>8001</v>
      </c>
      <c r="N5953" s="3" t="str">
        <f t="shared" si="736"/>
        <v>1610</v>
      </c>
      <c r="O5953" s="3" t="str">
        <f t="shared" si="737"/>
        <v>999</v>
      </c>
      <c r="P5953" s="3" t="str">
        <f t="shared" si="742"/>
        <v>9</v>
      </c>
      <c r="Q5953" s="11">
        <f>+VLOOKUP(M5953,'Dimension descriptions'!K:M,2,FALSE)</f>
        <v>8000</v>
      </c>
      <c r="R5953" s="33">
        <v>8000</v>
      </c>
      <c r="S5953" s="11" t="str">
        <f>+VLOOKUP(R5953,'Dimension descriptions'!K:M,3)</f>
        <v>ENTERPRISE PROGRAMS</v>
      </c>
      <c r="T5953" s="3" t="str">
        <f t="shared" si="743"/>
        <v>Y</v>
      </c>
      <c r="U5953" t="e">
        <f>+VLOOKUP(R5953,'FY21 P13 Allotment memo'!O:O,1,FALSE)</f>
        <v>#N/A</v>
      </c>
      <c r="V5953"/>
      <c r="W5953"/>
      <c r="X5953"/>
      <c r="Y5953"/>
      <c r="Z5953"/>
    </row>
    <row r="5954" spans="1:26">
      <c r="A5954">
        <v>49</v>
      </c>
      <c r="B5954" t="s">
        <v>7729</v>
      </c>
      <c r="C5954" t="s">
        <v>7725</v>
      </c>
      <c r="D5954">
        <v>81</v>
      </c>
      <c r="E5954">
        <v>0</v>
      </c>
      <c r="F5954">
        <v>1519.9</v>
      </c>
      <c r="G5954" s="2">
        <f t="shared" si="738"/>
        <v>-1519.9</v>
      </c>
      <c r="H5954" s="3" t="str">
        <f t="shared" si="739"/>
        <v>49</v>
      </c>
      <c r="I5954" s="3" t="str">
        <f t="shared" si="740"/>
        <v>112</v>
      </c>
      <c r="J5954" s="3">
        <v>112</v>
      </c>
      <c r="K5954" s="3" t="str">
        <f>+VLOOKUP(J5954,'Dimension descriptions'!P:R,3,FALSE)</f>
        <v>Ellis Elementary</v>
      </c>
      <c r="L5954" s="3" t="str">
        <f t="shared" si="741"/>
        <v>8001</v>
      </c>
      <c r="M5954" s="10">
        <v>8001</v>
      </c>
      <c r="N5954" s="3" t="str">
        <f t="shared" si="736"/>
        <v>1620</v>
      </c>
      <c r="O5954" s="3" t="str">
        <f t="shared" si="737"/>
        <v>999</v>
      </c>
      <c r="P5954" s="3" t="str">
        <f t="shared" si="742"/>
        <v>9</v>
      </c>
      <c r="Q5954" s="11">
        <f>+VLOOKUP(M5954,'Dimension descriptions'!K:M,2,FALSE)</f>
        <v>8000</v>
      </c>
      <c r="R5954" s="33">
        <v>8000</v>
      </c>
      <c r="S5954" s="11" t="str">
        <f>+VLOOKUP(R5954,'Dimension descriptions'!K:M,3)</f>
        <v>ENTERPRISE PROGRAMS</v>
      </c>
      <c r="T5954" s="3" t="str">
        <f t="shared" si="743"/>
        <v>Y</v>
      </c>
      <c r="U5954" t="e">
        <f>+VLOOKUP(R5954,'FY21 P13 Allotment memo'!O:O,1,FALSE)</f>
        <v>#N/A</v>
      </c>
      <c r="V5954"/>
      <c r="W5954"/>
      <c r="X5954"/>
      <c r="Y5954"/>
      <c r="Z5954"/>
    </row>
    <row r="5955" spans="1:26">
      <c r="A5955">
        <v>49</v>
      </c>
      <c r="B5955" t="s">
        <v>7730</v>
      </c>
      <c r="C5955" t="s">
        <v>7723</v>
      </c>
      <c r="D5955">
        <v>81</v>
      </c>
      <c r="E5955">
        <v>0</v>
      </c>
      <c r="F5955">
        <v>0</v>
      </c>
      <c r="G5955" s="2">
        <f t="shared" si="738"/>
        <v>0</v>
      </c>
      <c r="H5955" s="3" t="str">
        <f t="shared" si="739"/>
        <v>49</v>
      </c>
      <c r="I5955" s="3" t="str">
        <f t="shared" si="740"/>
        <v>114</v>
      </c>
      <c r="J5955" s="3">
        <v>114</v>
      </c>
      <c r="K5955" s="3" t="str">
        <f>+VLOOKUP(J5955,'Dimension descriptions'!P:R,3,FALSE)</f>
        <v>Logan Early Childhood Center</v>
      </c>
      <c r="L5955" s="3" t="str">
        <f t="shared" si="741"/>
        <v>8001</v>
      </c>
      <c r="M5955" s="10">
        <v>8001</v>
      </c>
      <c r="N5955" s="3" t="str">
        <f t="shared" si="736"/>
        <v>1610</v>
      </c>
      <c r="O5955" s="3" t="str">
        <f t="shared" si="737"/>
        <v>999</v>
      </c>
      <c r="P5955" s="3" t="str">
        <f t="shared" si="742"/>
        <v>9</v>
      </c>
      <c r="Q5955" s="11">
        <f>+VLOOKUP(M5955,'Dimension descriptions'!K:M,2,FALSE)</f>
        <v>8000</v>
      </c>
      <c r="R5955" s="33">
        <v>8000</v>
      </c>
      <c r="S5955" s="11" t="str">
        <f>+VLOOKUP(R5955,'Dimension descriptions'!K:M,3)</f>
        <v>ENTERPRISE PROGRAMS</v>
      </c>
      <c r="T5955" s="3" t="str">
        <f t="shared" si="743"/>
        <v>Y</v>
      </c>
      <c r="U5955" t="e">
        <f>+VLOOKUP(R5955,'FY21 P13 Allotment memo'!O:O,1,FALSE)</f>
        <v>#N/A</v>
      </c>
      <c r="V5955"/>
      <c r="W5955"/>
      <c r="X5955"/>
      <c r="Y5955"/>
      <c r="Z5955"/>
    </row>
    <row r="5956" spans="1:26">
      <c r="A5956">
        <v>49</v>
      </c>
      <c r="B5956" t="s">
        <v>7731</v>
      </c>
      <c r="C5956" t="s">
        <v>7725</v>
      </c>
      <c r="D5956">
        <v>81</v>
      </c>
      <c r="E5956">
        <v>0</v>
      </c>
      <c r="F5956">
        <v>0</v>
      </c>
      <c r="G5956" s="2">
        <f t="shared" si="738"/>
        <v>0</v>
      </c>
      <c r="H5956" s="3" t="str">
        <f t="shared" si="739"/>
        <v>49</v>
      </c>
      <c r="I5956" s="3" t="str">
        <f t="shared" si="740"/>
        <v>114</v>
      </c>
      <c r="J5956" s="3">
        <v>114</v>
      </c>
      <c r="K5956" s="3" t="str">
        <f>+VLOOKUP(J5956,'Dimension descriptions'!P:R,3,FALSE)</f>
        <v>Logan Early Childhood Center</v>
      </c>
      <c r="L5956" s="3" t="str">
        <f t="shared" si="741"/>
        <v>8001</v>
      </c>
      <c r="M5956" s="10">
        <v>8001</v>
      </c>
      <c r="N5956" s="3" t="str">
        <f t="shared" si="736"/>
        <v>1620</v>
      </c>
      <c r="O5956" s="3" t="str">
        <f t="shared" si="737"/>
        <v>999</v>
      </c>
      <c r="P5956" s="3" t="str">
        <f t="shared" si="742"/>
        <v>9</v>
      </c>
      <c r="Q5956" s="11">
        <f>+VLOOKUP(M5956,'Dimension descriptions'!K:M,2,FALSE)</f>
        <v>8000</v>
      </c>
      <c r="R5956" s="33">
        <v>8000</v>
      </c>
      <c r="S5956" s="11" t="str">
        <f>+VLOOKUP(R5956,'Dimension descriptions'!K:M,3)</f>
        <v>ENTERPRISE PROGRAMS</v>
      </c>
      <c r="T5956" s="3" t="str">
        <f t="shared" si="743"/>
        <v>Y</v>
      </c>
      <c r="U5956" t="e">
        <f>+VLOOKUP(R5956,'FY21 P13 Allotment memo'!O:O,1,FALSE)</f>
        <v>#N/A</v>
      </c>
      <c r="V5956"/>
      <c r="W5956"/>
      <c r="X5956"/>
      <c r="Y5956"/>
      <c r="Z5956"/>
    </row>
    <row r="5957" spans="1:26">
      <c r="A5957">
        <v>49</v>
      </c>
      <c r="B5957" t="s">
        <v>7732</v>
      </c>
      <c r="C5957" t="s">
        <v>7723</v>
      </c>
      <c r="D5957">
        <v>81</v>
      </c>
      <c r="E5957">
        <v>0</v>
      </c>
      <c r="F5957">
        <v>3591.4</v>
      </c>
      <c r="G5957" s="2">
        <f t="shared" si="738"/>
        <v>-3591.4</v>
      </c>
      <c r="H5957" s="3" t="str">
        <f t="shared" si="739"/>
        <v>49</v>
      </c>
      <c r="I5957" s="3" t="str">
        <f t="shared" si="740"/>
        <v>116</v>
      </c>
      <c r="J5957" s="3">
        <v>116</v>
      </c>
      <c r="K5957" s="3" t="str">
        <f>+VLOOKUP(J5957,'Dimension descriptions'!P:R,3,FALSE)</f>
        <v>Wilson Elementary</v>
      </c>
      <c r="L5957" s="3" t="str">
        <f t="shared" si="741"/>
        <v>8001</v>
      </c>
      <c r="M5957" s="10">
        <v>8001</v>
      </c>
      <c r="N5957" s="3" t="str">
        <f t="shared" si="736"/>
        <v>1610</v>
      </c>
      <c r="O5957" s="3" t="str">
        <f t="shared" si="737"/>
        <v>999</v>
      </c>
      <c r="P5957" s="3" t="str">
        <f t="shared" si="742"/>
        <v>9</v>
      </c>
      <c r="Q5957" s="11">
        <f>+VLOOKUP(M5957,'Dimension descriptions'!K:M,2,FALSE)</f>
        <v>8000</v>
      </c>
      <c r="R5957" s="33">
        <v>8000</v>
      </c>
      <c r="S5957" s="11" t="str">
        <f>+VLOOKUP(R5957,'Dimension descriptions'!K:M,3)</f>
        <v>ENTERPRISE PROGRAMS</v>
      </c>
      <c r="T5957" s="3" t="str">
        <f t="shared" si="743"/>
        <v>Y</v>
      </c>
      <c r="U5957" t="e">
        <f>+VLOOKUP(R5957,'FY21 P13 Allotment memo'!O:O,1,FALSE)</f>
        <v>#N/A</v>
      </c>
      <c r="V5957"/>
      <c r="W5957"/>
      <c r="X5957"/>
      <c r="Y5957"/>
      <c r="Z5957"/>
    </row>
    <row r="5958" spans="1:26">
      <c r="A5958">
        <v>49</v>
      </c>
      <c r="B5958" t="s">
        <v>7733</v>
      </c>
      <c r="C5958" t="s">
        <v>7725</v>
      </c>
      <c r="D5958">
        <v>81</v>
      </c>
      <c r="E5958">
        <v>0</v>
      </c>
      <c r="F5958">
        <v>327.85</v>
      </c>
      <c r="G5958" s="2">
        <f t="shared" si="738"/>
        <v>-327.85</v>
      </c>
      <c r="H5958" s="3" t="str">
        <f t="shared" si="739"/>
        <v>49</v>
      </c>
      <c r="I5958" s="3" t="str">
        <f t="shared" si="740"/>
        <v>116</v>
      </c>
      <c r="J5958" s="3">
        <v>116</v>
      </c>
      <c r="K5958" s="3" t="str">
        <f>+VLOOKUP(J5958,'Dimension descriptions'!P:R,3,FALSE)</f>
        <v>Wilson Elementary</v>
      </c>
      <c r="L5958" s="3" t="str">
        <f t="shared" si="741"/>
        <v>8001</v>
      </c>
      <c r="M5958" s="10">
        <v>8001</v>
      </c>
      <c r="N5958" s="3" t="str">
        <f t="shared" ref="N5958:N6021" si="744">+MID(B5958,16,4)</f>
        <v>1620</v>
      </c>
      <c r="O5958" s="3" t="str">
        <f t="shared" ref="O5958:O6021" si="745">+RIGHT(B5958,3)</f>
        <v>999</v>
      </c>
      <c r="P5958" s="3" t="str">
        <f t="shared" si="742"/>
        <v>9</v>
      </c>
      <c r="Q5958" s="11">
        <f>+VLOOKUP(M5958,'Dimension descriptions'!K:M,2,FALSE)</f>
        <v>8000</v>
      </c>
      <c r="R5958" s="33">
        <v>8000</v>
      </c>
      <c r="S5958" s="11" t="str">
        <f>+VLOOKUP(R5958,'Dimension descriptions'!K:M,3)</f>
        <v>ENTERPRISE PROGRAMS</v>
      </c>
      <c r="T5958" s="3" t="str">
        <f t="shared" si="743"/>
        <v>Y</v>
      </c>
      <c r="U5958" t="e">
        <f>+VLOOKUP(R5958,'FY21 P13 Allotment memo'!O:O,1,FALSE)</f>
        <v>#N/A</v>
      </c>
      <c r="V5958"/>
      <c r="W5958"/>
      <c r="X5958"/>
      <c r="Y5958"/>
      <c r="Z5958"/>
    </row>
    <row r="5959" spans="1:26">
      <c r="A5959">
        <v>49</v>
      </c>
      <c r="B5959" t="s">
        <v>7734</v>
      </c>
      <c r="C5959" t="s">
        <v>7723</v>
      </c>
      <c r="D5959">
        <v>81</v>
      </c>
      <c r="E5959">
        <v>0</v>
      </c>
      <c r="F5959">
        <v>3050.9</v>
      </c>
      <c r="G5959" s="2">
        <f t="shared" ref="G5959:G6022" si="746">+E5959-F5959</f>
        <v>-3050.9</v>
      </c>
      <c r="H5959" s="3" t="str">
        <f t="shared" ref="H5959:H6022" si="747">+LEFT(B5959,2)</f>
        <v>49</v>
      </c>
      <c r="I5959" s="3" t="str">
        <f t="shared" ref="I5959:I6022" si="748">+MID(B5959,4,3)</f>
        <v>120</v>
      </c>
      <c r="J5959" s="3">
        <v>120</v>
      </c>
      <c r="K5959" s="3" t="str">
        <f>+VLOOKUP(J5959,'Dimension descriptions'!P:R,3,FALSE)</f>
        <v>Woodruff Elementary</v>
      </c>
      <c r="L5959" s="3" t="str">
        <f t="shared" ref="L5959:L6022" si="749">+MID(B5959,11,4)</f>
        <v>8001</v>
      </c>
      <c r="M5959" s="10">
        <v>8001</v>
      </c>
      <c r="N5959" s="3" t="str">
        <f t="shared" si="744"/>
        <v>1610</v>
      </c>
      <c r="O5959" s="3" t="str">
        <f t="shared" si="745"/>
        <v>999</v>
      </c>
      <c r="P5959" s="3" t="str">
        <f t="shared" ref="P5959:P6022" si="750">+LEFT(O5959,1)</f>
        <v>9</v>
      </c>
      <c r="Q5959" s="11">
        <f>+VLOOKUP(M5959,'Dimension descriptions'!K:M,2,FALSE)</f>
        <v>8000</v>
      </c>
      <c r="R5959" s="33">
        <v>8000</v>
      </c>
      <c r="S5959" s="11" t="str">
        <f>+VLOOKUP(R5959,'Dimension descriptions'!K:M,3)</f>
        <v>ENTERPRISE PROGRAMS</v>
      </c>
      <c r="T5959" s="3" t="str">
        <f t="shared" ref="T5959:T6022" si="751">+IF(Q5959=M5959,"N","Y")</f>
        <v>Y</v>
      </c>
      <c r="U5959" t="e">
        <f>+VLOOKUP(R5959,'FY21 P13 Allotment memo'!O:O,1,FALSE)</f>
        <v>#N/A</v>
      </c>
      <c r="V5959"/>
      <c r="W5959"/>
      <c r="X5959"/>
      <c r="Y5959"/>
      <c r="Z5959"/>
    </row>
    <row r="5960" spans="1:26">
      <c r="A5960">
        <v>49</v>
      </c>
      <c r="B5960" t="s">
        <v>7735</v>
      </c>
      <c r="C5960" t="s">
        <v>7725</v>
      </c>
      <c r="D5960">
        <v>81</v>
      </c>
      <c r="E5960">
        <v>0</v>
      </c>
      <c r="F5960">
        <v>1284.8</v>
      </c>
      <c r="G5960" s="2">
        <f t="shared" si="746"/>
        <v>-1284.8</v>
      </c>
      <c r="H5960" s="3" t="str">
        <f t="shared" si="747"/>
        <v>49</v>
      </c>
      <c r="I5960" s="3" t="str">
        <f t="shared" si="748"/>
        <v>120</v>
      </c>
      <c r="J5960" s="3">
        <v>120</v>
      </c>
      <c r="K5960" s="3" t="str">
        <f>+VLOOKUP(J5960,'Dimension descriptions'!P:R,3,FALSE)</f>
        <v>Woodruff Elementary</v>
      </c>
      <c r="L5960" s="3" t="str">
        <f t="shared" si="749"/>
        <v>8001</v>
      </c>
      <c r="M5960" s="10">
        <v>8001</v>
      </c>
      <c r="N5960" s="3" t="str">
        <f t="shared" si="744"/>
        <v>1620</v>
      </c>
      <c r="O5960" s="3" t="str">
        <f t="shared" si="745"/>
        <v>999</v>
      </c>
      <c r="P5960" s="3" t="str">
        <f t="shared" si="750"/>
        <v>9</v>
      </c>
      <c r="Q5960" s="11">
        <f>+VLOOKUP(M5960,'Dimension descriptions'!K:M,2,FALSE)</f>
        <v>8000</v>
      </c>
      <c r="R5960" s="33">
        <v>8000</v>
      </c>
      <c r="S5960" s="11" t="str">
        <f>+VLOOKUP(R5960,'Dimension descriptions'!K:M,3)</f>
        <v>ENTERPRISE PROGRAMS</v>
      </c>
      <c r="T5960" s="3" t="str">
        <f t="shared" si="751"/>
        <v>Y</v>
      </c>
      <c r="U5960" t="e">
        <f>+VLOOKUP(R5960,'FY21 P13 Allotment memo'!O:O,1,FALSE)</f>
        <v>#N/A</v>
      </c>
      <c r="V5960"/>
      <c r="W5960"/>
      <c r="X5960"/>
      <c r="Y5960"/>
      <c r="Z5960"/>
    </row>
    <row r="5961" spans="1:26">
      <c r="A5961">
        <v>49</v>
      </c>
      <c r="B5961" t="s">
        <v>7736</v>
      </c>
      <c r="C5961" t="s">
        <v>7723</v>
      </c>
      <c r="D5961">
        <v>81</v>
      </c>
      <c r="E5961">
        <v>0</v>
      </c>
      <c r="F5961">
        <v>4306.2</v>
      </c>
      <c r="G5961" s="2">
        <f t="shared" si="746"/>
        <v>-4306.2</v>
      </c>
      <c r="H5961" s="3" t="str">
        <f t="shared" si="747"/>
        <v>49</v>
      </c>
      <c r="I5961" s="3" t="str">
        <f t="shared" si="748"/>
        <v>124</v>
      </c>
      <c r="J5961" s="3">
        <v>124</v>
      </c>
      <c r="K5961" s="3" t="str">
        <f>+VLOOKUP(J5961,'Dimension descriptions'!P:R,3,FALSE)</f>
        <v>Hillcrest Elementary</v>
      </c>
      <c r="L5961" s="3" t="str">
        <f t="shared" si="749"/>
        <v>8001</v>
      </c>
      <c r="M5961" s="10">
        <v>8001</v>
      </c>
      <c r="N5961" s="3" t="str">
        <f t="shared" si="744"/>
        <v>1610</v>
      </c>
      <c r="O5961" s="3" t="str">
        <f t="shared" si="745"/>
        <v>999</v>
      </c>
      <c r="P5961" s="3" t="str">
        <f t="shared" si="750"/>
        <v>9</v>
      </c>
      <c r="Q5961" s="11">
        <f>+VLOOKUP(M5961,'Dimension descriptions'!K:M,2,FALSE)</f>
        <v>8000</v>
      </c>
      <c r="R5961" s="33">
        <v>8000</v>
      </c>
      <c r="S5961" s="11" t="str">
        <f>+VLOOKUP(R5961,'Dimension descriptions'!K:M,3)</f>
        <v>ENTERPRISE PROGRAMS</v>
      </c>
      <c r="T5961" s="3" t="str">
        <f t="shared" si="751"/>
        <v>Y</v>
      </c>
      <c r="U5961" t="e">
        <f>+VLOOKUP(R5961,'FY21 P13 Allotment memo'!O:O,1,FALSE)</f>
        <v>#N/A</v>
      </c>
      <c r="V5961"/>
      <c r="W5961"/>
      <c r="X5961"/>
      <c r="Y5961"/>
      <c r="Z5961"/>
    </row>
    <row r="5962" spans="1:26">
      <c r="A5962">
        <v>49</v>
      </c>
      <c r="B5962" t="s">
        <v>7737</v>
      </c>
      <c r="C5962" t="s">
        <v>7725</v>
      </c>
      <c r="D5962">
        <v>81</v>
      </c>
      <c r="E5962">
        <v>0</v>
      </c>
      <c r="F5962">
        <v>2595.1</v>
      </c>
      <c r="G5962" s="2">
        <f t="shared" si="746"/>
        <v>-2595.1</v>
      </c>
      <c r="H5962" s="3" t="str">
        <f t="shared" si="747"/>
        <v>49</v>
      </c>
      <c r="I5962" s="3" t="str">
        <f t="shared" si="748"/>
        <v>124</v>
      </c>
      <c r="J5962" s="3">
        <v>124</v>
      </c>
      <c r="K5962" s="3" t="str">
        <f>+VLOOKUP(J5962,'Dimension descriptions'!P:R,3,FALSE)</f>
        <v>Hillcrest Elementary</v>
      </c>
      <c r="L5962" s="3" t="str">
        <f t="shared" si="749"/>
        <v>8001</v>
      </c>
      <c r="M5962" s="10">
        <v>8001</v>
      </c>
      <c r="N5962" s="3" t="str">
        <f t="shared" si="744"/>
        <v>1620</v>
      </c>
      <c r="O5962" s="3" t="str">
        <f t="shared" si="745"/>
        <v>999</v>
      </c>
      <c r="P5962" s="3" t="str">
        <f t="shared" si="750"/>
        <v>9</v>
      </c>
      <c r="Q5962" s="11">
        <f>+VLOOKUP(M5962,'Dimension descriptions'!K:M,2,FALSE)</f>
        <v>8000</v>
      </c>
      <c r="R5962" s="33">
        <v>8000</v>
      </c>
      <c r="S5962" s="11" t="str">
        <f>+VLOOKUP(R5962,'Dimension descriptions'!K:M,3)</f>
        <v>ENTERPRISE PROGRAMS</v>
      </c>
      <c r="T5962" s="3" t="str">
        <f t="shared" si="751"/>
        <v>Y</v>
      </c>
      <c r="U5962" t="e">
        <f>+VLOOKUP(R5962,'FY21 P13 Allotment memo'!O:O,1,FALSE)</f>
        <v>#N/A</v>
      </c>
      <c r="V5962"/>
      <c r="W5962"/>
      <c r="X5962"/>
      <c r="Y5962"/>
      <c r="Z5962"/>
    </row>
    <row r="5963" spans="1:26">
      <c r="A5963">
        <v>49</v>
      </c>
      <c r="B5963" t="s">
        <v>7738</v>
      </c>
      <c r="C5963" t="s">
        <v>7723</v>
      </c>
      <c r="D5963">
        <v>81</v>
      </c>
      <c r="E5963">
        <v>0</v>
      </c>
      <c r="F5963">
        <v>8288.68</v>
      </c>
      <c r="G5963" s="2">
        <f t="shared" si="746"/>
        <v>-8288.68</v>
      </c>
      <c r="H5963" s="3" t="str">
        <f t="shared" si="747"/>
        <v>49</v>
      </c>
      <c r="I5963" s="3" t="str">
        <f t="shared" si="748"/>
        <v>404</v>
      </c>
      <c r="J5963" s="3">
        <v>404</v>
      </c>
      <c r="K5963" s="3" t="str">
        <f>+VLOOKUP(J5963,'Dimension descriptions'!P:R,3,FALSE)</f>
        <v>Mount Logan Middle School</v>
      </c>
      <c r="L5963" s="3" t="str">
        <f t="shared" si="749"/>
        <v>8001</v>
      </c>
      <c r="M5963" s="10">
        <v>8001</v>
      </c>
      <c r="N5963" s="3" t="str">
        <f t="shared" si="744"/>
        <v>1610</v>
      </c>
      <c r="O5963" s="3" t="str">
        <f t="shared" si="745"/>
        <v>999</v>
      </c>
      <c r="P5963" s="3" t="str">
        <f t="shared" si="750"/>
        <v>9</v>
      </c>
      <c r="Q5963" s="11">
        <f>+VLOOKUP(M5963,'Dimension descriptions'!K:M,2,FALSE)</f>
        <v>8000</v>
      </c>
      <c r="R5963" s="33">
        <v>8000</v>
      </c>
      <c r="S5963" s="11" t="str">
        <f>+VLOOKUP(R5963,'Dimension descriptions'!K:M,3)</f>
        <v>ENTERPRISE PROGRAMS</v>
      </c>
      <c r="T5963" s="3" t="str">
        <f t="shared" si="751"/>
        <v>Y</v>
      </c>
      <c r="U5963" t="e">
        <f>+VLOOKUP(R5963,'FY21 P13 Allotment memo'!O:O,1,FALSE)</f>
        <v>#N/A</v>
      </c>
      <c r="V5963"/>
      <c r="W5963"/>
      <c r="X5963"/>
      <c r="Y5963"/>
      <c r="Z5963"/>
    </row>
    <row r="5964" spans="1:26">
      <c r="A5964">
        <v>49</v>
      </c>
      <c r="B5964" t="s">
        <v>7739</v>
      </c>
      <c r="C5964" t="s">
        <v>7725</v>
      </c>
      <c r="D5964">
        <v>81</v>
      </c>
      <c r="E5964">
        <v>0</v>
      </c>
      <c r="F5964">
        <v>3636.2</v>
      </c>
      <c r="G5964" s="2">
        <f t="shared" si="746"/>
        <v>-3636.2</v>
      </c>
      <c r="H5964" s="3" t="str">
        <f t="shared" si="747"/>
        <v>49</v>
      </c>
      <c r="I5964" s="3" t="str">
        <f t="shared" si="748"/>
        <v>404</v>
      </c>
      <c r="J5964" s="3">
        <v>404</v>
      </c>
      <c r="K5964" s="3" t="str">
        <f>+VLOOKUP(J5964,'Dimension descriptions'!P:R,3,FALSE)</f>
        <v>Mount Logan Middle School</v>
      </c>
      <c r="L5964" s="3" t="str">
        <f t="shared" si="749"/>
        <v>8001</v>
      </c>
      <c r="M5964" s="10">
        <v>8001</v>
      </c>
      <c r="N5964" s="3" t="str">
        <f t="shared" si="744"/>
        <v>1620</v>
      </c>
      <c r="O5964" s="3" t="str">
        <f t="shared" si="745"/>
        <v>999</v>
      </c>
      <c r="P5964" s="3" t="str">
        <f t="shared" si="750"/>
        <v>9</v>
      </c>
      <c r="Q5964" s="11">
        <f>+VLOOKUP(M5964,'Dimension descriptions'!K:M,2,FALSE)</f>
        <v>8000</v>
      </c>
      <c r="R5964" s="33">
        <v>8000</v>
      </c>
      <c r="S5964" s="11" t="str">
        <f>+VLOOKUP(R5964,'Dimension descriptions'!K:M,3)</f>
        <v>ENTERPRISE PROGRAMS</v>
      </c>
      <c r="T5964" s="3" t="str">
        <f t="shared" si="751"/>
        <v>Y</v>
      </c>
      <c r="U5964" t="e">
        <f>+VLOOKUP(R5964,'FY21 P13 Allotment memo'!O:O,1,FALSE)</f>
        <v>#N/A</v>
      </c>
      <c r="V5964"/>
      <c r="W5964"/>
      <c r="X5964"/>
      <c r="Y5964"/>
      <c r="Z5964"/>
    </row>
    <row r="5965" spans="1:26">
      <c r="A5965">
        <v>49</v>
      </c>
      <c r="B5965" t="s">
        <v>7740</v>
      </c>
      <c r="C5965" t="s">
        <v>7741</v>
      </c>
      <c r="D5965">
        <v>81</v>
      </c>
      <c r="E5965">
        <v>0</v>
      </c>
      <c r="F5965">
        <v>0</v>
      </c>
      <c r="G5965" s="2">
        <f t="shared" si="746"/>
        <v>0</v>
      </c>
      <c r="H5965" s="3" t="str">
        <f t="shared" si="747"/>
        <v>49</v>
      </c>
      <c r="I5965" s="3" t="str">
        <f t="shared" si="748"/>
        <v>500</v>
      </c>
      <c r="J5965" s="3">
        <v>500</v>
      </c>
      <c r="K5965" s="3" t="str">
        <f>+VLOOKUP(J5965,'Dimension descriptions'!P:R,3,FALSE)</f>
        <v>District Office</v>
      </c>
      <c r="L5965" s="3" t="str">
        <f t="shared" si="749"/>
        <v>8001</v>
      </c>
      <c r="M5965" s="10">
        <v>8001</v>
      </c>
      <c r="N5965" s="3" t="str">
        <f t="shared" si="744"/>
        <v>1610</v>
      </c>
      <c r="O5965" s="3" t="str">
        <f t="shared" si="745"/>
        <v>999</v>
      </c>
      <c r="P5965" s="3" t="str">
        <f t="shared" si="750"/>
        <v>9</v>
      </c>
      <c r="Q5965" s="11">
        <f>+VLOOKUP(M5965,'Dimension descriptions'!K:M,2,FALSE)</f>
        <v>8000</v>
      </c>
      <c r="R5965" s="33">
        <v>8000</v>
      </c>
      <c r="S5965" s="11" t="str">
        <f>+VLOOKUP(R5965,'Dimension descriptions'!K:M,3)</f>
        <v>ENTERPRISE PROGRAMS</v>
      </c>
      <c r="T5965" s="3" t="str">
        <f t="shared" si="751"/>
        <v>Y</v>
      </c>
      <c r="U5965" t="e">
        <f>+VLOOKUP(R5965,'FY21 P13 Allotment memo'!O:O,1,FALSE)</f>
        <v>#N/A</v>
      </c>
      <c r="V5965"/>
      <c r="W5965"/>
      <c r="X5965"/>
      <c r="Y5965"/>
      <c r="Z5965"/>
    </row>
    <row r="5966" spans="1:26">
      <c r="A5966">
        <v>49</v>
      </c>
      <c r="B5966" t="s">
        <v>7742</v>
      </c>
      <c r="C5966" t="s">
        <v>7743</v>
      </c>
      <c r="D5966">
        <v>81</v>
      </c>
      <c r="E5966">
        <v>9439.44</v>
      </c>
      <c r="F5966">
        <v>0</v>
      </c>
      <c r="G5966" s="2">
        <f t="shared" si="746"/>
        <v>9439.44</v>
      </c>
      <c r="H5966" s="3" t="str">
        <f t="shared" si="747"/>
        <v>49</v>
      </c>
      <c r="I5966" s="3" t="str">
        <f t="shared" si="748"/>
        <v>500</v>
      </c>
      <c r="J5966" s="3">
        <v>500</v>
      </c>
      <c r="K5966" s="3" t="str">
        <f>+VLOOKUP(J5966,'Dimension descriptions'!P:R,3,FALSE)</f>
        <v>District Office</v>
      </c>
      <c r="L5966" s="3" t="str">
        <f t="shared" si="749"/>
        <v>8001</v>
      </c>
      <c r="M5966" s="10">
        <v>8001</v>
      </c>
      <c r="N5966" s="3" t="str">
        <f t="shared" si="744"/>
        <v>1620</v>
      </c>
      <c r="O5966" s="3" t="str">
        <f t="shared" si="745"/>
        <v>999</v>
      </c>
      <c r="P5966" s="3" t="str">
        <f t="shared" si="750"/>
        <v>9</v>
      </c>
      <c r="Q5966" s="11">
        <f>+VLOOKUP(M5966,'Dimension descriptions'!K:M,2,FALSE)</f>
        <v>8000</v>
      </c>
      <c r="R5966" s="33">
        <v>8000</v>
      </c>
      <c r="S5966" s="11" t="str">
        <f>+VLOOKUP(R5966,'Dimension descriptions'!K:M,3)</f>
        <v>ENTERPRISE PROGRAMS</v>
      </c>
      <c r="T5966" s="3" t="str">
        <f t="shared" si="751"/>
        <v>Y</v>
      </c>
      <c r="U5966" t="e">
        <f>+VLOOKUP(R5966,'FY21 P13 Allotment memo'!O:O,1,FALSE)</f>
        <v>#N/A</v>
      </c>
      <c r="V5966"/>
      <c r="W5966"/>
      <c r="X5966"/>
      <c r="Y5966"/>
      <c r="Z5966"/>
    </row>
    <row r="5967" spans="1:26">
      <c r="A5967">
        <v>49</v>
      </c>
      <c r="B5967" t="s">
        <v>7744</v>
      </c>
      <c r="C5967" t="s">
        <v>7745</v>
      </c>
      <c r="D5967">
        <v>81</v>
      </c>
      <c r="E5967">
        <v>0</v>
      </c>
      <c r="F5967">
        <v>344.9</v>
      </c>
      <c r="G5967" s="2">
        <f t="shared" si="746"/>
        <v>-344.9</v>
      </c>
      <c r="H5967" s="3" t="str">
        <f t="shared" si="747"/>
        <v>49</v>
      </c>
      <c r="I5967" s="3" t="str">
        <f t="shared" si="748"/>
        <v>500</v>
      </c>
      <c r="J5967" s="3">
        <v>500</v>
      </c>
      <c r="K5967" s="3" t="str">
        <f>+VLOOKUP(J5967,'Dimension descriptions'!P:R,3,FALSE)</f>
        <v>District Office</v>
      </c>
      <c r="L5967" s="3" t="str">
        <f t="shared" si="749"/>
        <v>8001</v>
      </c>
      <c r="M5967" s="10">
        <v>8001</v>
      </c>
      <c r="N5967" s="3" t="str">
        <f t="shared" si="744"/>
        <v>1690</v>
      </c>
      <c r="O5967" s="3" t="str">
        <f t="shared" si="745"/>
        <v>999</v>
      </c>
      <c r="P5967" s="3" t="str">
        <f t="shared" si="750"/>
        <v>9</v>
      </c>
      <c r="Q5967" s="11">
        <f>+VLOOKUP(M5967,'Dimension descriptions'!K:M,2,FALSE)</f>
        <v>8000</v>
      </c>
      <c r="R5967" s="33">
        <v>8000</v>
      </c>
      <c r="S5967" s="11" t="str">
        <f>+VLOOKUP(R5967,'Dimension descriptions'!K:M,3)</f>
        <v>ENTERPRISE PROGRAMS</v>
      </c>
      <c r="T5967" s="3" t="str">
        <f t="shared" si="751"/>
        <v>Y</v>
      </c>
      <c r="U5967" t="e">
        <f>+VLOOKUP(R5967,'FY21 P13 Allotment memo'!O:O,1,FALSE)</f>
        <v>#N/A</v>
      </c>
      <c r="V5967"/>
      <c r="W5967"/>
      <c r="X5967"/>
      <c r="Y5967"/>
      <c r="Z5967"/>
    </row>
    <row r="5968" spans="1:26">
      <c r="A5968">
        <v>49</v>
      </c>
      <c r="B5968" t="s">
        <v>7746</v>
      </c>
      <c r="C5968" t="s">
        <v>7747</v>
      </c>
      <c r="D5968">
        <v>81</v>
      </c>
      <c r="E5968">
        <v>0</v>
      </c>
      <c r="F5968">
        <v>0</v>
      </c>
      <c r="G5968" s="2">
        <f t="shared" si="746"/>
        <v>0</v>
      </c>
      <c r="H5968" s="3" t="str">
        <f t="shared" si="747"/>
        <v>49</v>
      </c>
      <c r="I5968" s="3" t="str">
        <f t="shared" si="748"/>
        <v>500</v>
      </c>
      <c r="J5968" s="3">
        <v>500</v>
      </c>
      <c r="K5968" s="3" t="str">
        <f>+VLOOKUP(J5968,'Dimension descriptions'!P:R,3,FALSE)</f>
        <v>District Office</v>
      </c>
      <c r="L5968" s="3" t="str">
        <f t="shared" si="749"/>
        <v>8001</v>
      </c>
      <c r="M5968" s="10">
        <v>8001</v>
      </c>
      <c r="N5968" s="3" t="str">
        <f t="shared" si="744"/>
        <v>1691</v>
      </c>
      <c r="O5968" s="3" t="str">
        <f t="shared" si="745"/>
        <v>999</v>
      </c>
      <c r="P5968" s="3" t="str">
        <f t="shared" si="750"/>
        <v>9</v>
      </c>
      <c r="Q5968" s="11">
        <f>+VLOOKUP(M5968,'Dimension descriptions'!K:M,2,FALSE)</f>
        <v>8000</v>
      </c>
      <c r="R5968" s="33">
        <v>8000</v>
      </c>
      <c r="S5968" s="11" t="str">
        <f>+VLOOKUP(R5968,'Dimension descriptions'!K:M,3)</f>
        <v>ENTERPRISE PROGRAMS</v>
      </c>
      <c r="T5968" s="3" t="str">
        <f t="shared" si="751"/>
        <v>Y</v>
      </c>
      <c r="U5968" t="e">
        <f>+VLOOKUP(R5968,'FY21 P13 Allotment memo'!O:O,1,FALSE)</f>
        <v>#N/A</v>
      </c>
      <c r="V5968"/>
      <c r="W5968"/>
      <c r="X5968"/>
      <c r="Y5968"/>
      <c r="Z5968"/>
    </row>
    <row r="5969" spans="1:26">
      <c r="A5969">
        <v>49</v>
      </c>
      <c r="B5969" t="s">
        <v>7748</v>
      </c>
      <c r="C5969" t="s">
        <v>1008</v>
      </c>
      <c r="D5969">
        <v>81</v>
      </c>
      <c r="E5969">
        <v>0</v>
      </c>
      <c r="F5969">
        <v>100035.46</v>
      </c>
      <c r="G5969" s="2">
        <f t="shared" si="746"/>
        <v>-100035.46</v>
      </c>
      <c r="H5969" s="3" t="str">
        <f t="shared" si="747"/>
        <v>49</v>
      </c>
      <c r="I5969" s="3" t="str">
        <f t="shared" si="748"/>
        <v>500</v>
      </c>
      <c r="J5969" s="3">
        <v>500</v>
      </c>
      <c r="K5969" s="3" t="str">
        <f>+VLOOKUP(J5969,'Dimension descriptions'!P:R,3,FALSE)</f>
        <v>District Office</v>
      </c>
      <c r="L5969" s="3" t="str">
        <f t="shared" si="749"/>
        <v>8001</v>
      </c>
      <c r="M5969" s="10">
        <v>8001</v>
      </c>
      <c r="N5969" s="3" t="str">
        <f t="shared" si="744"/>
        <v>1990</v>
      </c>
      <c r="O5969" s="3" t="str">
        <f t="shared" si="745"/>
        <v>999</v>
      </c>
      <c r="P5969" s="3" t="str">
        <f t="shared" si="750"/>
        <v>9</v>
      </c>
      <c r="Q5969" s="11">
        <f>+VLOOKUP(M5969,'Dimension descriptions'!K:M,2,FALSE)</f>
        <v>8000</v>
      </c>
      <c r="R5969" s="33">
        <v>8000</v>
      </c>
      <c r="S5969" s="11" t="str">
        <f>+VLOOKUP(R5969,'Dimension descriptions'!K:M,3)</f>
        <v>ENTERPRISE PROGRAMS</v>
      </c>
      <c r="T5969" s="3" t="str">
        <f t="shared" si="751"/>
        <v>Y</v>
      </c>
      <c r="U5969" t="e">
        <f>+VLOOKUP(R5969,'FY21 P13 Allotment memo'!O:O,1,FALSE)</f>
        <v>#N/A</v>
      </c>
      <c r="V5969"/>
      <c r="W5969"/>
      <c r="X5969"/>
      <c r="Y5969"/>
      <c r="Z5969"/>
    </row>
    <row r="5970" spans="1:26">
      <c r="A5970">
        <v>49</v>
      </c>
      <c r="B5970" t="s">
        <v>7749</v>
      </c>
      <c r="C5970" t="s">
        <v>7750</v>
      </c>
      <c r="D5970">
        <v>81</v>
      </c>
      <c r="E5970">
        <v>0</v>
      </c>
      <c r="F5970">
        <v>16303.01</v>
      </c>
      <c r="G5970" s="2">
        <f t="shared" si="746"/>
        <v>-16303.01</v>
      </c>
      <c r="H5970" s="3" t="str">
        <f t="shared" si="747"/>
        <v>49</v>
      </c>
      <c r="I5970" s="3" t="str">
        <f t="shared" si="748"/>
        <v>500</v>
      </c>
      <c r="J5970" s="3">
        <v>500</v>
      </c>
      <c r="K5970" s="3" t="str">
        <f>+VLOOKUP(J5970,'Dimension descriptions'!P:R,3,FALSE)</f>
        <v>District Office</v>
      </c>
      <c r="L5970" s="3" t="str">
        <f t="shared" si="749"/>
        <v>8001</v>
      </c>
      <c r="M5970" s="10">
        <v>8001</v>
      </c>
      <c r="N5970" s="3" t="str">
        <f t="shared" si="744"/>
        <v>1991</v>
      </c>
      <c r="O5970" s="3" t="str">
        <f t="shared" si="745"/>
        <v>999</v>
      </c>
      <c r="P5970" s="3" t="str">
        <f t="shared" si="750"/>
        <v>9</v>
      </c>
      <c r="Q5970" s="11">
        <f>+VLOOKUP(M5970,'Dimension descriptions'!K:M,2,FALSE)</f>
        <v>8000</v>
      </c>
      <c r="R5970" s="33">
        <v>8000</v>
      </c>
      <c r="S5970" s="11" t="str">
        <f>+VLOOKUP(R5970,'Dimension descriptions'!K:M,3)</f>
        <v>ENTERPRISE PROGRAMS</v>
      </c>
      <c r="T5970" s="3" t="str">
        <f t="shared" si="751"/>
        <v>Y</v>
      </c>
      <c r="U5970" t="e">
        <f>+VLOOKUP(R5970,'FY21 P13 Allotment memo'!O:O,1,FALSE)</f>
        <v>#N/A</v>
      </c>
      <c r="V5970"/>
      <c r="W5970"/>
      <c r="X5970"/>
      <c r="Y5970"/>
      <c r="Z5970"/>
    </row>
    <row r="5971" spans="1:26">
      <c r="A5971">
        <v>49</v>
      </c>
      <c r="B5971" t="s">
        <v>7751</v>
      </c>
      <c r="C5971" t="s">
        <v>7752</v>
      </c>
      <c r="D5971">
        <v>81</v>
      </c>
      <c r="E5971">
        <v>0</v>
      </c>
      <c r="F5971">
        <v>0</v>
      </c>
      <c r="G5971" s="2">
        <f t="shared" si="746"/>
        <v>0</v>
      </c>
      <c r="H5971" s="3" t="str">
        <f t="shared" si="747"/>
        <v>49</v>
      </c>
      <c r="I5971" s="3" t="str">
        <f t="shared" si="748"/>
        <v>500</v>
      </c>
      <c r="J5971" s="3">
        <v>500</v>
      </c>
      <c r="K5971" s="3" t="str">
        <f>+VLOOKUP(J5971,'Dimension descriptions'!P:R,3,FALSE)</f>
        <v>District Office</v>
      </c>
      <c r="L5971" s="3" t="str">
        <f t="shared" si="749"/>
        <v>8001</v>
      </c>
      <c r="M5971" s="10">
        <v>8001</v>
      </c>
      <c r="N5971" s="3" t="str">
        <f t="shared" si="744"/>
        <v>3770</v>
      </c>
      <c r="O5971" s="3" t="str">
        <f t="shared" si="745"/>
        <v>999</v>
      </c>
      <c r="P5971" s="3" t="str">
        <f t="shared" si="750"/>
        <v>9</v>
      </c>
      <c r="Q5971" s="11">
        <f>+VLOOKUP(M5971,'Dimension descriptions'!K:M,2,FALSE)</f>
        <v>8000</v>
      </c>
      <c r="R5971" s="33">
        <v>8000</v>
      </c>
      <c r="S5971" s="11" t="str">
        <f>+VLOOKUP(R5971,'Dimension descriptions'!K:M,3)</f>
        <v>ENTERPRISE PROGRAMS</v>
      </c>
      <c r="T5971" s="3" t="str">
        <f t="shared" si="751"/>
        <v>Y</v>
      </c>
      <c r="U5971" t="e">
        <f>+VLOOKUP(R5971,'FY21 P13 Allotment memo'!O:O,1,FALSE)</f>
        <v>#N/A</v>
      </c>
      <c r="V5971"/>
      <c r="W5971"/>
      <c r="X5971"/>
      <c r="Y5971"/>
      <c r="Z5971"/>
    </row>
    <row r="5972" spans="1:26">
      <c r="A5972">
        <v>49</v>
      </c>
      <c r="B5972" t="s">
        <v>7753</v>
      </c>
      <c r="C5972" t="s">
        <v>7754</v>
      </c>
      <c r="D5972">
        <v>81</v>
      </c>
      <c r="E5972">
        <v>0</v>
      </c>
      <c r="F5972">
        <v>0</v>
      </c>
      <c r="G5972" s="2">
        <f t="shared" si="746"/>
        <v>0</v>
      </c>
      <c r="H5972" s="3" t="str">
        <f t="shared" si="747"/>
        <v>49</v>
      </c>
      <c r="I5972" s="3" t="str">
        <f t="shared" si="748"/>
        <v>500</v>
      </c>
      <c r="J5972" s="3">
        <v>500</v>
      </c>
      <c r="K5972" s="3" t="str">
        <f>+VLOOKUP(J5972,'Dimension descriptions'!P:R,3,FALSE)</f>
        <v>District Office</v>
      </c>
      <c r="L5972" s="3" t="str">
        <f t="shared" si="749"/>
        <v>8001</v>
      </c>
      <c r="M5972" s="10">
        <v>8001</v>
      </c>
      <c r="N5972" s="3" t="str">
        <f t="shared" si="744"/>
        <v>4571</v>
      </c>
      <c r="O5972" s="3" t="str">
        <f t="shared" si="745"/>
        <v>999</v>
      </c>
      <c r="P5972" s="3" t="str">
        <f t="shared" si="750"/>
        <v>9</v>
      </c>
      <c r="Q5972" s="11">
        <f>+VLOOKUP(M5972,'Dimension descriptions'!K:M,2,FALSE)</f>
        <v>8000</v>
      </c>
      <c r="R5972" s="33">
        <v>8000</v>
      </c>
      <c r="S5972" s="11" t="str">
        <f>+VLOOKUP(R5972,'Dimension descriptions'!K:M,3)</f>
        <v>ENTERPRISE PROGRAMS</v>
      </c>
      <c r="T5972" s="3" t="str">
        <f t="shared" si="751"/>
        <v>Y</v>
      </c>
      <c r="U5972" t="e">
        <f>+VLOOKUP(R5972,'FY21 P13 Allotment memo'!O:O,1,FALSE)</f>
        <v>#N/A</v>
      </c>
      <c r="V5972"/>
      <c r="W5972"/>
      <c r="X5972"/>
      <c r="Y5972"/>
      <c r="Z5972"/>
    </row>
    <row r="5973" spans="1:26">
      <c r="A5973">
        <v>49</v>
      </c>
      <c r="B5973" t="s">
        <v>7755</v>
      </c>
      <c r="C5973" t="s">
        <v>7756</v>
      </c>
      <c r="D5973">
        <v>81</v>
      </c>
      <c r="E5973">
        <v>0</v>
      </c>
      <c r="F5973">
        <v>0</v>
      </c>
      <c r="G5973" s="2">
        <f t="shared" si="746"/>
        <v>0</v>
      </c>
      <c r="H5973" s="3" t="str">
        <f t="shared" si="747"/>
        <v>49</v>
      </c>
      <c r="I5973" s="3" t="str">
        <f t="shared" si="748"/>
        <v>500</v>
      </c>
      <c r="J5973" s="3">
        <v>500</v>
      </c>
      <c r="K5973" s="3" t="str">
        <f>+VLOOKUP(J5973,'Dimension descriptions'!P:R,3,FALSE)</f>
        <v>District Office</v>
      </c>
      <c r="L5973" s="3" t="str">
        <f t="shared" si="749"/>
        <v>8001</v>
      </c>
      <c r="M5973" s="10">
        <v>8001</v>
      </c>
      <c r="N5973" s="3" t="str">
        <f t="shared" si="744"/>
        <v>4572</v>
      </c>
      <c r="O5973" s="3" t="str">
        <f t="shared" si="745"/>
        <v>999</v>
      </c>
      <c r="P5973" s="3" t="str">
        <f t="shared" si="750"/>
        <v>9</v>
      </c>
      <c r="Q5973" s="11">
        <f>+VLOOKUP(M5973,'Dimension descriptions'!K:M,2,FALSE)</f>
        <v>8000</v>
      </c>
      <c r="R5973" s="33">
        <v>8000</v>
      </c>
      <c r="S5973" s="11" t="str">
        <f>+VLOOKUP(R5973,'Dimension descriptions'!K:M,3)</f>
        <v>ENTERPRISE PROGRAMS</v>
      </c>
      <c r="T5973" s="3" t="str">
        <f t="shared" si="751"/>
        <v>Y</v>
      </c>
      <c r="U5973" t="e">
        <f>+VLOOKUP(R5973,'FY21 P13 Allotment memo'!O:O,1,FALSE)</f>
        <v>#N/A</v>
      </c>
      <c r="V5973"/>
      <c r="W5973"/>
      <c r="X5973"/>
      <c r="Y5973"/>
      <c r="Z5973"/>
    </row>
    <row r="5974" spans="1:26">
      <c r="A5974">
        <v>49</v>
      </c>
      <c r="B5974" t="s">
        <v>7757</v>
      </c>
      <c r="C5974" t="s">
        <v>7758</v>
      </c>
      <c r="D5974">
        <v>81</v>
      </c>
      <c r="E5974">
        <v>0</v>
      </c>
      <c r="F5974">
        <v>0</v>
      </c>
      <c r="G5974" s="2">
        <f t="shared" si="746"/>
        <v>0</v>
      </c>
      <c r="H5974" s="3" t="str">
        <f t="shared" si="747"/>
        <v>49</v>
      </c>
      <c r="I5974" s="3" t="str">
        <f t="shared" si="748"/>
        <v>500</v>
      </c>
      <c r="J5974" s="3">
        <v>500</v>
      </c>
      <c r="K5974" s="3" t="str">
        <f>+VLOOKUP(J5974,'Dimension descriptions'!P:R,3,FALSE)</f>
        <v>District Office</v>
      </c>
      <c r="L5974" s="3" t="str">
        <f t="shared" si="749"/>
        <v>8001</v>
      </c>
      <c r="M5974" s="10">
        <v>8001</v>
      </c>
      <c r="N5974" s="3" t="str">
        <f t="shared" si="744"/>
        <v>4573</v>
      </c>
      <c r="O5974" s="3" t="str">
        <f t="shared" si="745"/>
        <v>999</v>
      </c>
      <c r="P5974" s="3" t="str">
        <f t="shared" si="750"/>
        <v>9</v>
      </c>
      <c r="Q5974" s="11">
        <f>+VLOOKUP(M5974,'Dimension descriptions'!K:M,2,FALSE)</f>
        <v>8000</v>
      </c>
      <c r="R5974" s="33">
        <v>8000</v>
      </c>
      <c r="S5974" s="11" t="str">
        <f>+VLOOKUP(R5974,'Dimension descriptions'!K:M,3)</f>
        <v>ENTERPRISE PROGRAMS</v>
      </c>
      <c r="T5974" s="3" t="str">
        <f t="shared" si="751"/>
        <v>Y</v>
      </c>
      <c r="U5974" t="e">
        <f>+VLOOKUP(R5974,'FY21 P13 Allotment memo'!O:O,1,FALSE)</f>
        <v>#N/A</v>
      </c>
      <c r="V5974"/>
      <c r="W5974"/>
      <c r="X5974"/>
      <c r="Y5974"/>
      <c r="Z5974"/>
    </row>
    <row r="5975" spans="1:26">
      <c r="A5975">
        <v>49</v>
      </c>
      <c r="B5975" t="s">
        <v>7759</v>
      </c>
      <c r="C5975" t="s">
        <v>7760</v>
      </c>
      <c r="D5975">
        <v>81</v>
      </c>
      <c r="E5975">
        <v>0</v>
      </c>
      <c r="F5975">
        <v>0</v>
      </c>
      <c r="G5975" s="2">
        <f t="shared" si="746"/>
        <v>0</v>
      </c>
      <c r="H5975" s="3" t="str">
        <f t="shared" si="747"/>
        <v>49</v>
      </c>
      <c r="I5975" s="3" t="str">
        <f t="shared" si="748"/>
        <v>500</v>
      </c>
      <c r="J5975" s="3">
        <v>500</v>
      </c>
      <c r="K5975" s="3" t="str">
        <f>+VLOOKUP(J5975,'Dimension descriptions'!P:R,3,FALSE)</f>
        <v>District Office</v>
      </c>
      <c r="L5975" s="3" t="str">
        <f t="shared" si="749"/>
        <v>8001</v>
      </c>
      <c r="M5975" s="10">
        <v>8001</v>
      </c>
      <c r="N5975" s="3" t="str">
        <f t="shared" si="744"/>
        <v>4579</v>
      </c>
      <c r="O5975" s="3" t="str">
        <f t="shared" si="745"/>
        <v>999</v>
      </c>
      <c r="P5975" s="3" t="str">
        <f t="shared" si="750"/>
        <v>9</v>
      </c>
      <c r="Q5975" s="11">
        <f>+VLOOKUP(M5975,'Dimension descriptions'!K:M,2,FALSE)</f>
        <v>8000</v>
      </c>
      <c r="R5975" s="33">
        <v>8000</v>
      </c>
      <c r="S5975" s="11" t="str">
        <f>+VLOOKUP(R5975,'Dimension descriptions'!K:M,3)</f>
        <v>ENTERPRISE PROGRAMS</v>
      </c>
      <c r="T5975" s="3" t="str">
        <f t="shared" si="751"/>
        <v>Y</v>
      </c>
      <c r="U5975" t="e">
        <f>+VLOOKUP(R5975,'FY21 P13 Allotment memo'!O:O,1,FALSE)</f>
        <v>#N/A</v>
      </c>
      <c r="V5975"/>
      <c r="W5975"/>
      <c r="X5975"/>
      <c r="Y5975"/>
      <c r="Z5975"/>
    </row>
    <row r="5976" spans="1:26">
      <c r="A5976">
        <v>49</v>
      </c>
      <c r="B5976" t="s">
        <v>7761</v>
      </c>
      <c r="C5976" t="s">
        <v>7762</v>
      </c>
      <c r="D5976">
        <v>81</v>
      </c>
      <c r="E5976">
        <v>0</v>
      </c>
      <c r="F5976">
        <v>213528.74</v>
      </c>
      <c r="G5976" s="2">
        <f t="shared" si="746"/>
        <v>-213528.74</v>
      </c>
      <c r="H5976" s="3" t="str">
        <f t="shared" si="747"/>
        <v>49</v>
      </c>
      <c r="I5976" s="3" t="str">
        <f t="shared" si="748"/>
        <v>500</v>
      </c>
      <c r="J5976" s="3">
        <v>500</v>
      </c>
      <c r="K5976" s="3" t="str">
        <f>+VLOOKUP(J5976,'Dimension descriptions'!P:R,3,FALSE)</f>
        <v>District Office</v>
      </c>
      <c r="L5976" s="3" t="str">
        <f t="shared" si="749"/>
        <v>8001</v>
      </c>
      <c r="M5976" s="10">
        <v>8001</v>
      </c>
      <c r="N5976" s="3" t="str">
        <f t="shared" si="744"/>
        <v>4970</v>
      </c>
      <c r="O5976" s="3" t="str">
        <f t="shared" si="745"/>
        <v>999</v>
      </c>
      <c r="P5976" s="3" t="str">
        <f t="shared" si="750"/>
        <v>9</v>
      </c>
      <c r="Q5976" s="11">
        <f>+VLOOKUP(M5976,'Dimension descriptions'!K:M,2,FALSE)</f>
        <v>8000</v>
      </c>
      <c r="R5976" s="33">
        <v>8000</v>
      </c>
      <c r="S5976" s="11" t="str">
        <f>+VLOOKUP(R5976,'Dimension descriptions'!K:M,3)</f>
        <v>ENTERPRISE PROGRAMS</v>
      </c>
      <c r="T5976" s="3" t="str">
        <f t="shared" si="751"/>
        <v>Y</v>
      </c>
      <c r="U5976" t="e">
        <f>+VLOOKUP(R5976,'FY21 P13 Allotment memo'!O:O,1,FALSE)</f>
        <v>#N/A</v>
      </c>
      <c r="V5976"/>
      <c r="W5976"/>
      <c r="X5976"/>
      <c r="Y5976"/>
      <c r="Z5976"/>
    </row>
    <row r="5977" spans="1:26">
      <c r="A5977">
        <v>49</v>
      </c>
      <c r="B5977" t="s">
        <v>7763</v>
      </c>
      <c r="C5977" t="s">
        <v>7764</v>
      </c>
      <c r="D5977">
        <v>81</v>
      </c>
      <c r="E5977">
        <v>0</v>
      </c>
      <c r="F5977">
        <v>0</v>
      </c>
      <c r="G5977" s="2">
        <f t="shared" si="746"/>
        <v>0</v>
      </c>
      <c r="H5977" s="3" t="str">
        <f t="shared" si="747"/>
        <v>49</v>
      </c>
      <c r="I5977" s="3" t="str">
        <f t="shared" si="748"/>
        <v>500</v>
      </c>
      <c r="J5977" s="3">
        <v>500</v>
      </c>
      <c r="K5977" s="3" t="str">
        <f>+VLOOKUP(J5977,'Dimension descriptions'!P:R,3,FALSE)</f>
        <v>District Office</v>
      </c>
      <c r="L5977" s="3" t="str">
        <f t="shared" si="749"/>
        <v>8002</v>
      </c>
      <c r="M5977" s="10">
        <v>8002</v>
      </c>
      <c r="N5977" s="3" t="str">
        <f t="shared" si="744"/>
        <v>4574</v>
      </c>
      <c r="O5977" s="3" t="str">
        <f t="shared" si="745"/>
        <v>999</v>
      </c>
      <c r="P5977" s="3" t="str">
        <f t="shared" si="750"/>
        <v>9</v>
      </c>
      <c r="Q5977" s="11">
        <f>+VLOOKUP(M5977,'Dimension descriptions'!K:M,2,FALSE)</f>
        <v>8002</v>
      </c>
      <c r="R5977" s="33">
        <v>8002</v>
      </c>
      <c r="S5977" s="11" t="str">
        <f>+VLOOKUP(R5977,'Dimension descriptions'!K:M,3)</f>
        <v>SCHOOL BREAKFAST PROGRAM</v>
      </c>
      <c r="T5977" s="3" t="str">
        <f t="shared" si="751"/>
        <v>N</v>
      </c>
      <c r="U5977" t="e">
        <f>+VLOOKUP(R5977,'FY21 P13 Allotment memo'!O:O,1,FALSE)</f>
        <v>#N/A</v>
      </c>
      <c r="V5977"/>
      <c r="W5977"/>
      <c r="X5977"/>
      <c r="Y5977"/>
      <c r="Z5977"/>
    </row>
    <row r="5978" spans="1:26">
      <c r="A5978">
        <v>49</v>
      </c>
      <c r="B5978" t="s">
        <v>7765</v>
      </c>
      <c r="C5978" t="s">
        <v>7766</v>
      </c>
      <c r="D5978">
        <v>81</v>
      </c>
      <c r="E5978">
        <v>0</v>
      </c>
      <c r="F5978">
        <v>547588.4</v>
      </c>
      <c r="G5978" s="2">
        <f t="shared" si="746"/>
        <v>-547588.4</v>
      </c>
      <c r="H5978" s="3" t="str">
        <f t="shared" si="747"/>
        <v>49</v>
      </c>
      <c r="I5978" s="3" t="str">
        <f t="shared" si="748"/>
        <v>500</v>
      </c>
      <c r="J5978" s="3">
        <v>500</v>
      </c>
      <c r="K5978" s="3" t="str">
        <f>+VLOOKUP(J5978,'Dimension descriptions'!P:R,3,FALSE)</f>
        <v>District Office</v>
      </c>
      <c r="L5978" s="3" t="str">
        <f t="shared" si="749"/>
        <v>8070</v>
      </c>
      <c r="M5978" s="10">
        <v>8070</v>
      </c>
      <c r="N5978" s="3" t="str">
        <f t="shared" si="744"/>
        <v>3770</v>
      </c>
      <c r="O5978" s="3" t="str">
        <f t="shared" si="745"/>
        <v>999</v>
      </c>
      <c r="P5978" s="3" t="str">
        <f t="shared" si="750"/>
        <v>9</v>
      </c>
      <c r="Q5978" s="11">
        <f>+VLOOKUP(M5978,'Dimension descriptions'!K:M,2,FALSE)</f>
        <v>8070</v>
      </c>
      <c r="R5978" s="33">
        <v>8070</v>
      </c>
      <c r="S5978" s="11" t="str">
        <f>+VLOOKUP(R5978,'Dimension descriptions'!K:M,3)</f>
        <v>STATE SCHOOL LUNCH PROGRAMS</v>
      </c>
      <c r="T5978" s="3" t="str">
        <f t="shared" si="751"/>
        <v>N</v>
      </c>
      <c r="U5978">
        <f>+VLOOKUP(R5978,'FY21 P13 Allotment memo'!O:O,1,FALSE)</f>
        <v>8070</v>
      </c>
      <c r="V5978"/>
      <c r="W5978"/>
      <c r="X5978"/>
      <c r="Y5978"/>
      <c r="Z5978"/>
    </row>
    <row r="5979" spans="1:26">
      <c r="A5979">
        <v>49</v>
      </c>
      <c r="B5979" t="s">
        <v>7767</v>
      </c>
      <c r="C5979" t="s">
        <v>7768</v>
      </c>
      <c r="D5979">
        <v>81</v>
      </c>
      <c r="E5979">
        <v>0</v>
      </c>
      <c r="F5979">
        <v>213789.66</v>
      </c>
      <c r="G5979" s="2">
        <f t="shared" si="746"/>
        <v>-213789.66</v>
      </c>
      <c r="H5979" s="3" t="str">
        <f t="shared" si="747"/>
        <v>49</v>
      </c>
      <c r="I5979" s="3" t="str">
        <f t="shared" si="748"/>
        <v>500</v>
      </c>
      <c r="J5979" s="3">
        <v>500</v>
      </c>
      <c r="K5979" s="3" t="str">
        <f>+VLOOKUP(J5979,'Dimension descriptions'!P:R,3,FALSE)</f>
        <v>District Office</v>
      </c>
      <c r="L5979" s="3" t="str">
        <f t="shared" si="749"/>
        <v>8071</v>
      </c>
      <c r="M5979" s="10">
        <v>8071</v>
      </c>
      <c r="N5979" s="3" t="str">
        <f t="shared" si="744"/>
        <v>4571</v>
      </c>
      <c r="O5979" s="3" t="str">
        <f t="shared" si="745"/>
        <v>999</v>
      </c>
      <c r="P5979" s="3" t="str">
        <f t="shared" si="750"/>
        <v>9</v>
      </c>
      <c r="Q5979" s="11">
        <f>+VLOOKUP(M5979,'Dimension descriptions'!K:M,2,FALSE)</f>
        <v>8071</v>
      </c>
      <c r="R5979" s="33">
        <v>8071</v>
      </c>
      <c r="S5979" s="11" t="str">
        <f>+VLOOKUP(R5979,'Dimension descriptions'!K:M,3)</f>
        <v>NATIONAL SCHOOL LUNCH PROGRAM</v>
      </c>
      <c r="T5979" s="3" t="str">
        <f t="shared" si="751"/>
        <v>N</v>
      </c>
      <c r="U5979" t="e">
        <f>+VLOOKUP(R5979,'FY21 P13 Allotment memo'!O:O,1,FALSE)</f>
        <v>#N/A</v>
      </c>
      <c r="V5979"/>
      <c r="W5979"/>
      <c r="X5979"/>
      <c r="Y5979"/>
      <c r="Z5979"/>
    </row>
    <row r="5980" spans="1:26">
      <c r="A5980">
        <v>49</v>
      </c>
      <c r="B5980" t="s">
        <v>7769</v>
      </c>
      <c r="C5980" t="s">
        <v>7770</v>
      </c>
      <c r="D5980">
        <v>81</v>
      </c>
      <c r="E5980">
        <v>0</v>
      </c>
      <c r="F5980">
        <v>1600527.38</v>
      </c>
      <c r="G5980" s="2">
        <f t="shared" si="746"/>
        <v>-1600527.38</v>
      </c>
      <c r="H5980" s="3" t="str">
        <f t="shared" si="747"/>
        <v>49</v>
      </c>
      <c r="I5980" s="3" t="str">
        <f t="shared" si="748"/>
        <v>500</v>
      </c>
      <c r="J5980" s="3">
        <v>500</v>
      </c>
      <c r="K5980" s="3" t="str">
        <f>+VLOOKUP(J5980,'Dimension descriptions'!P:R,3,FALSE)</f>
        <v>District Office</v>
      </c>
      <c r="L5980" s="3" t="str">
        <f t="shared" si="749"/>
        <v>8072</v>
      </c>
      <c r="M5980" s="10">
        <v>8072</v>
      </c>
      <c r="N5980" s="3" t="str">
        <f t="shared" si="744"/>
        <v>4572</v>
      </c>
      <c r="O5980" s="3" t="str">
        <f t="shared" si="745"/>
        <v>999</v>
      </c>
      <c r="P5980" s="3" t="str">
        <f t="shared" si="750"/>
        <v>9</v>
      </c>
      <c r="Q5980" s="11">
        <f>+VLOOKUP(M5980,'Dimension descriptions'!K:M,2,FALSE)</f>
        <v>8072</v>
      </c>
      <c r="R5980" s="33">
        <v>8072</v>
      </c>
      <c r="S5980" s="11" t="str">
        <f>+VLOOKUP(R5980,'Dimension descriptions'!K:M,3)</f>
        <v>NATIONAL SCHOOL LUNCH - FREE &amp;</v>
      </c>
      <c r="T5980" s="3" t="str">
        <f t="shared" si="751"/>
        <v>N</v>
      </c>
      <c r="U5980" t="e">
        <f>+VLOOKUP(R5980,'FY21 P13 Allotment memo'!O:O,1,FALSE)</f>
        <v>#N/A</v>
      </c>
      <c r="V5980"/>
      <c r="W5980"/>
      <c r="X5980"/>
      <c r="Y5980"/>
      <c r="Z5980"/>
    </row>
    <row r="5981" spans="1:26">
      <c r="A5981">
        <v>49</v>
      </c>
      <c r="B5981" t="s">
        <v>7771</v>
      </c>
      <c r="C5981" t="s">
        <v>7772</v>
      </c>
      <c r="D5981">
        <v>81</v>
      </c>
      <c r="E5981">
        <v>0</v>
      </c>
      <c r="F5981">
        <v>0</v>
      </c>
      <c r="G5981" s="2">
        <f t="shared" si="746"/>
        <v>0</v>
      </c>
      <c r="H5981" s="3" t="str">
        <f t="shared" si="747"/>
        <v>49</v>
      </c>
      <c r="I5981" s="3" t="str">
        <f t="shared" si="748"/>
        <v>500</v>
      </c>
      <c r="J5981" s="3">
        <v>500</v>
      </c>
      <c r="K5981" s="3" t="str">
        <f>+VLOOKUP(J5981,'Dimension descriptions'!P:R,3,FALSE)</f>
        <v>District Office</v>
      </c>
      <c r="L5981" s="3" t="str">
        <f t="shared" si="749"/>
        <v>8073</v>
      </c>
      <c r="M5981" s="10">
        <v>8073</v>
      </c>
      <c r="N5981" s="3" t="str">
        <f t="shared" si="744"/>
        <v>4573</v>
      </c>
      <c r="O5981" s="3" t="str">
        <f t="shared" si="745"/>
        <v>999</v>
      </c>
      <c r="P5981" s="3" t="str">
        <f t="shared" si="750"/>
        <v>9</v>
      </c>
      <c r="Q5981" s="11">
        <f>+VLOOKUP(M5981,'Dimension descriptions'!K:M,2,FALSE)</f>
        <v>8073</v>
      </c>
      <c r="R5981" s="33">
        <v>8073</v>
      </c>
      <c r="S5981" s="11" t="str">
        <f>+VLOOKUP(R5981,'Dimension descriptions'!K:M,3)</f>
        <v>SPECIAL MILK PROGRAM</v>
      </c>
      <c r="T5981" s="3" t="str">
        <f t="shared" si="751"/>
        <v>N</v>
      </c>
      <c r="U5981" t="e">
        <f>+VLOOKUP(R5981,'FY21 P13 Allotment memo'!O:O,1,FALSE)</f>
        <v>#N/A</v>
      </c>
      <c r="V5981"/>
      <c r="W5981"/>
      <c r="X5981"/>
      <c r="Y5981"/>
      <c r="Z5981"/>
    </row>
    <row r="5982" spans="1:26">
      <c r="A5982">
        <v>49</v>
      </c>
      <c r="B5982" t="s">
        <v>7773</v>
      </c>
      <c r="C5982" t="s">
        <v>7774</v>
      </c>
      <c r="D5982">
        <v>81</v>
      </c>
      <c r="E5982">
        <v>0</v>
      </c>
      <c r="F5982">
        <v>319996.42</v>
      </c>
      <c r="G5982" s="2">
        <f t="shared" si="746"/>
        <v>-319996.42</v>
      </c>
      <c r="H5982" s="3" t="str">
        <f t="shared" si="747"/>
        <v>49</v>
      </c>
      <c r="I5982" s="3" t="str">
        <f t="shared" si="748"/>
        <v>500</v>
      </c>
      <c r="J5982" s="3">
        <v>500</v>
      </c>
      <c r="K5982" s="3" t="str">
        <f>+VLOOKUP(J5982,'Dimension descriptions'!P:R,3,FALSE)</f>
        <v>District Office</v>
      </c>
      <c r="L5982" s="3" t="str">
        <f t="shared" si="749"/>
        <v>8074</v>
      </c>
      <c r="M5982" s="10">
        <v>8074</v>
      </c>
      <c r="N5982" s="3" t="str">
        <f t="shared" si="744"/>
        <v>4574</v>
      </c>
      <c r="O5982" s="3" t="str">
        <f t="shared" si="745"/>
        <v>999</v>
      </c>
      <c r="P5982" s="3" t="str">
        <f t="shared" si="750"/>
        <v>9</v>
      </c>
      <c r="Q5982" s="11">
        <f>+VLOOKUP(M5982,'Dimension descriptions'!K:M,2,FALSE)</f>
        <v>8074</v>
      </c>
      <c r="R5982" s="33">
        <v>8074</v>
      </c>
      <c r="S5982" s="11" t="str">
        <f>+VLOOKUP(R5982,'Dimension descriptions'!K:M,3)</f>
        <v>SCHOOL BREAKFAST PROGRAM</v>
      </c>
      <c r="T5982" s="3" t="str">
        <f t="shared" si="751"/>
        <v>N</v>
      </c>
      <c r="U5982" t="e">
        <f>+VLOOKUP(R5982,'FY21 P13 Allotment memo'!O:O,1,FALSE)</f>
        <v>#N/A</v>
      </c>
      <c r="V5982"/>
      <c r="W5982"/>
      <c r="X5982"/>
      <c r="Y5982"/>
      <c r="Z5982"/>
    </row>
    <row r="5983" spans="1:26">
      <c r="A5983">
        <v>49</v>
      </c>
      <c r="B5983" t="s">
        <v>7775</v>
      </c>
      <c r="C5983" t="s">
        <v>7776</v>
      </c>
      <c r="D5983">
        <v>81</v>
      </c>
      <c r="E5983">
        <v>0</v>
      </c>
      <c r="F5983">
        <v>72175.070000000007</v>
      </c>
      <c r="G5983" s="2">
        <f t="shared" si="746"/>
        <v>-72175.070000000007</v>
      </c>
      <c r="H5983" s="3" t="str">
        <f t="shared" si="747"/>
        <v>49</v>
      </c>
      <c r="I5983" s="3" t="str">
        <f t="shared" si="748"/>
        <v>500</v>
      </c>
      <c r="J5983" s="3">
        <v>500</v>
      </c>
      <c r="K5983" s="3" t="str">
        <f>+VLOOKUP(J5983,'Dimension descriptions'!P:R,3,FALSE)</f>
        <v>District Office</v>
      </c>
      <c r="L5983" s="3" t="str">
        <f t="shared" si="749"/>
        <v>8075</v>
      </c>
      <c r="M5983" s="10">
        <v>8075</v>
      </c>
      <c r="N5983" s="3" t="str">
        <f t="shared" si="744"/>
        <v>4575</v>
      </c>
      <c r="O5983" s="3" t="str">
        <f t="shared" si="745"/>
        <v>999</v>
      </c>
      <c r="P5983" s="3" t="str">
        <f t="shared" si="750"/>
        <v>9</v>
      </c>
      <c r="Q5983" s="11">
        <f>+VLOOKUP(M5983,'Dimension descriptions'!K:M,2,FALSE)</f>
        <v>8075</v>
      </c>
      <c r="R5983" s="33">
        <v>8075</v>
      </c>
      <c r="S5983" s="11" t="str">
        <f>+VLOOKUP(R5983,'Dimension descriptions'!K:M,3)</f>
        <v>CHILD AND ADULT CARE FOOD PROG</v>
      </c>
      <c r="T5983" s="3" t="str">
        <f t="shared" si="751"/>
        <v>N</v>
      </c>
      <c r="U5983">
        <f>+VLOOKUP(R5983,'FY21 P13 Allotment memo'!O:O,1,FALSE)</f>
        <v>8075</v>
      </c>
      <c r="V5983"/>
      <c r="W5983"/>
      <c r="X5983"/>
      <c r="Y5983"/>
      <c r="Z5983"/>
    </row>
    <row r="5984" spans="1:26">
      <c r="A5984">
        <v>49</v>
      </c>
      <c r="B5984" t="s">
        <v>7777</v>
      </c>
      <c r="C5984" t="s">
        <v>1006</v>
      </c>
      <c r="D5984">
        <v>81</v>
      </c>
      <c r="E5984">
        <v>0</v>
      </c>
      <c r="F5984">
        <v>4364.79</v>
      </c>
      <c r="G5984" s="2">
        <f t="shared" si="746"/>
        <v>-4364.79</v>
      </c>
      <c r="H5984" s="3" t="str">
        <f t="shared" si="747"/>
        <v>49</v>
      </c>
      <c r="I5984" s="3" t="str">
        <f t="shared" si="748"/>
        <v>500</v>
      </c>
      <c r="J5984" s="3">
        <v>500</v>
      </c>
      <c r="K5984" s="3" t="str">
        <f>+VLOOKUP(J5984,'Dimension descriptions'!P:R,3,FALSE)</f>
        <v>District Office</v>
      </c>
      <c r="L5984" s="3" t="str">
        <f t="shared" si="749"/>
        <v>9999</v>
      </c>
      <c r="M5984" s="10">
        <v>9999</v>
      </c>
      <c r="N5984" s="3" t="str">
        <f t="shared" si="744"/>
        <v>1500</v>
      </c>
      <c r="O5984" s="3" t="str">
        <f t="shared" si="745"/>
        <v>999</v>
      </c>
      <c r="P5984" s="3" t="str">
        <f t="shared" si="750"/>
        <v>9</v>
      </c>
      <c r="Q5984" s="11">
        <f>+VLOOKUP(M5984,'Dimension descriptions'!K:M,2,FALSE)</f>
        <v>9999</v>
      </c>
      <c r="R5984" s="33">
        <v>9999</v>
      </c>
      <c r="S5984" s="11" t="str">
        <f>+VLOOKUP(R5984,'Dimension descriptions'!K:M,3)</f>
        <v>UNDISTRIBUTED BY PROGRAM</v>
      </c>
      <c r="T5984" s="3" t="str">
        <f t="shared" si="751"/>
        <v>N</v>
      </c>
      <c r="U5984" t="e">
        <f>+VLOOKUP(R5984,'FY21 P13 Allotment memo'!O:O,1,FALSE)</f>
        <v>#N/A</v>
      </c>
      <c r="V5984"/>
      <c r="W5984"/>
      <c r="X5984"/>
      <c r="Y5984"/>
      <c r="Z5984"/>
    </row>
    <row r="5985" spans="1:26">
      <c r="A5985">
        <v>49</v>
      </c>
      <c r="B5985" t="s">
        <v>7778</v>
      </c>
      <c r="C5985" t="s">
        <v>7723</v>
      </c>
      <c r="D5985">
        <v>81</v>
      </c>
      <c r="E5985">
        <v>0</v>
      </c>
      <c r="F5985">
        <v>8548.73</v>
      </c>
      <c r="G5985" s="2">
        <f t="shared" si="746"/>
        <v>-8548.73</v>
      </c>
      <c r="H5985" s="3" t="str">
        <f t="shared" si="747"/>
        <v>49</v>
      </c>
      <c r="I5985" s="3" t="str">
        <f t="shared" si="748"/>
        <v>704</v>
      </c>
      <c r="J5985" s="3">
        <v>704</v>
      </c>
      <c r="K5985" s="3" t="str">
        <f>+VLOOKUP(J5985,'Dimension descriptions'!P:R,3,FALSE)</f>
        <v>Logan High School</v>
      </c>
      <c r="L5985" s="3" t="str">
        <f t="shared" si="749"/>
        <v>8001</v>
      </c>
      <c r="M5985" s="10">
        <v>8001</v>
      </c>
      <c r="N5985" s="3" t="str">
        <f t="shared" si="744"/>
        <v>1610</v>
      </c>
      <c r="O5985" s="3" t="str">
        <f t="shared" si="745"/>
        <v>999</v>
      </c>
      <c r="P5985" s="3" t="str">
        <f t="shared" si="750"/>
        <v>9</v>
      </c>
      <c r="Q5985" s="11">
        <f>+VLOOKUP(M5985,'Dimension descriptions'!K:M,2,FALSE)</f>
        <v>8000</v>
      </c>
      <c r="R5985" s="33">
        <v>8000</v>
      </c>
      <c r="S5985" s="11" t="str">
        <f>+VLOOKUP(R5985,'Dimension descriptions'!K:M,3)</f>
        <v>ENTERPRISE PROGRAMS</v>
      </c>
      <c r="T5985" s="3" t="str">
        <f t="shared" si="751"/>
        <v>Y</v>
      </c>
      <c r="U5985" t="e">
        <f>+VLOOKUP(R5985,'FY21 P13 Allotment memo'!O:O,1,FALSE)</f>
        <v>#N/A</v>
      </c>
      <c r="V5985"/>
      <c r="W5985"/>
      <c r="X5985"/>
      <c r="Y5985"/>
      <c r="Z5985"/>
    </row>
    <row r="5986" spans="1:26">
      <c r="A5986">
        <v>49</v>
      </c>
      <c r="B5986" t="s">
        <v>7779</v>
      </c>
      <c r="C5986" t="s">
        <v>7725</v>
      </c>
      <c r="D5986">
        <v>81</v>
      </c>
      <c r="E5986">
        <v>0</v>
      </c>
      <c r="F5986">
        <v>3125.84</v>
      </c>
      <c r="G5986" s="2">
        <f t="shared" si="746"/>
        <v>-3125.84</v>
      </c>
      <c r="H5986" s="3" t="str">
        <f t="shared" si="747"/>
        <v>49</v>
      </c>
      <c r="I5986" s="3" t="str">
        <f t="shared" si="748"/>
        <v>704</v>
      </c>
      <c r="J5986" s="3">
        <v>704</v>
      </c>
      <c r="K5986" s="3" t="str">
        <f>+VLOOKUP(J5986,'Dimension descriptions'!P:R,3,FALSE)</f>
        <v>Logan High School</v>
      </c>
      <c r="L5986" s="3" t="str">
        <f t="shared" si="749"/>
        <v>8001</v>
      </c>
      <c r="M5986" s="10">
        <v>8001</v>
      </c>
      <c r="N5986" s="3" t="str">
        <f t="shared" si="744"/>
        <v>1620</v>
      </c>
      <c r="O5986" s="3" t="str">
        <f t="shared" si="745"/>
        <v>999</v>
      </c>
      <c r="P5986" s="3" t="str">
        <f t="shared" si="750"/>
        <v>9</v>
      </c>
      <c r="Q5986" s="11">
        <f>+VLOOKUP(M5986,'Dimension descriptions'!K:M,2,FALSE)</f>
        <v>8000</v>
      </c>
      <c r="R5986" s="33">
        <v>8000</v>
      </c>
      <c r="S5986" s="11" t="str">
        <f>+VLOOKUP(R5986,'Dimension descriptions'!K:M,3)</f>
        <v>ENTERPRISE PROGRAMS</v>
      </c>
      <c r="T5986" s="3" t="str">
        <f t="shared" si="751"/>
        <v>Y</v>
      </c>
      <c r="U5986" t="e">
        <f>+VLOOKUP(R5986,'FY21 P13 Allotment memo'!O:O,1,FALSE)</f>
        <v>#N/A</v>
      </c>
      <c r="V5986"/>
      <c r="W5986"/>
      <c r="X5986"/>
      <c r="Y5986"/>
      <c r="Z5986"/>
    </row>
    <row r="5987" spans="1:26">
      <c r="A5987">
        <v>49</v>
      </c>
      <c r="B5987" t="s">
        <v>7780</v>
      </c>
      <c r="C5987" t="s">
        <v>7781</v>
      </c>
      <c r="D5987">
        <v>91</v>
      </c>
      <c r="E5987">
        <v>5419.94</v>
      </c>
      <c r="F5987">
        <v>0</v>
      </c>
      <c r="G5987" s="2">
        <f t="shared" si="746"/>
        <v>5419.94</v>
      </c>
      <c r="H5987" s="3" t="str">
        <f t="shared" si="747"/>
        <v>49</v>
      </c>
      <c r="I5987" s="3" t="str">
        <f t="shared" si="748"/>
        <v>104</v>
      </c>
      <c r="J5987" s="3">
        <v>104</v>
      </c>
      <c r="K5987" s="3" t="str">
        <f>+VLOOKUP(J5987,'Dimension descriptions'!P:R,3,FALSE)</f>
        <v>Adams Elementary</v>
      </c>
      <c r="L5987" s="3" t="str">
        <f t="shared" si="749"/>
        <v>8001</v>
      </c>
      <c r="M5987" s="10">
        <v>8001</v>
      </c>
      <c r="N5987" s="3" t="str">
        <f t="shared" si="744"/>
        <v>3100</v>
      </c>
      <c r="O5987" s="3" t="str">
        <f t="shared" si="745"/>
        <v>182</v>
      </c>
      <c r="P5987" s="3" t="str">
        <f t="shared" si="750"/>
        <v>1</v>
      </c>
      <c r="Q5987" s="11">
        <f>+VLOOKUP(M5987,'Dimension descriptions'!K:M,2,FALSE)</f>
        <v>8000</v>
      </c>
      <c r="R5987" s="33">
        <v>8000</v>
      </c>
      <c r="S5987" s="11" t="str">
        <f>+VLOOKUP(R5987,'Dimension descriptions'!K:M,3)</f>
        <v>ENTERPRISE PROGRAMS</v>
      </c>
      <c r="T5987" s="3" t="str">
        <f t="shared" si="751"/>
        <v>Y</v>
      </c>
      <c r="U5987" t="e">
        <f>+VLOOKUP(R5987,'FY21 P13 Allotment memo'!O:O,1,FALSE)</f>
        <v>#N/A</v>
      </c>
      <c r="V5987"/>
      <c r="W5987"/>
      <c r="X5987"/>
      <c r="Y5987"/>
      <c r="Z5987"/>
    </row>
    <row r="5988" spans="1:26">
      <c r="A5988">
        <v>49</v>
      </c>
      <c r="B5988" t="s">
        <v>7782</v>
      </c>
      <c r="C5988" t="s">
        <v>5479</v>
      </c>
      <c r="D5988">
        <v>91</v>
      </c>
      <c r="E5988">
        <v>60128.37</v>
      </c>
      <c r="F5988">
        <v>0</v>
      </c>
      <c r="G5988" s="2">
        <f t="shared" si="746"/>
        <v>60128.37</v>
      </c>
      <c r="H5988" s="3" t="str">
        <f t="shared" si="747"/>
        <v>49</v>
      </c>
      <c r="I5988" s="3" t="str">
        <f t="shared" si="748"/>
        <v>104</v>
      </c>
      <c r="J5988" s="3">
        <v>104</v>
      </c>
      <c r="K5988" s="3" t="str">
        <f>+VLOOKUP(J5988,'Dimension descriptions'!P:R,3,FALSE)</f>
        <v>Adams Elementary</v>
      </c>
      <c r="L5988" s="3" t="str">
        <f t="shared" si="749"/>
        <v>8001</v>
      </c>
      <c r="M5988" s="10">
        <v>8001</v>
      </c>
      <c r="N5988" s="3" t="str">
        <f t="shared" si="744"/>
        <v>3100</v>
      </c>
      <c r="O5988" s="3" t="str">
        <f t="shared" si="745"/>
        <v>193</v>
      </c>
      <c r="P5988" s="3" t="str">
        <f t="shared" si="750"/>
        <v>1</v>
      </c>
      <c r="Q5988" s="11">
        <f>+VLOOKUP(M5988,'Dimension descriptions'!K:M,2,FALSE)</f>
        <v>8000</v>
      </c>
      <c r="R5988" s="33">
        <v>8000</v>
      </c>
      <c r="S5988" s="11" t="str">
        <f>+VLOOKUP(R5988,'Dimension descriptions'!K:M,3)</f>
        <v>ENTERPRISE PROGRAMS</v>
      </c>
      <c r="T5988" s="3" t="str">
        <f t="shared" si="751"/>
        <v>Y</v>
      </c>
      <c r="U5988" t="e">
        <f>+VLOOKUP(R5988,'FY21 P13 Allotment memo'!O:O,1,FALSE)</f>
        <v>#N/A</v>
      </c>
      <c r="V5988"/>
      <c r="W5988"/>
      <c r="X5988"/>
      <c r="Y5988"/>
      <c r="Z5988"/>
    </row>
    <row r="5989" spans="1:26">
      <c r="A5989">
        <v>49</v>
      </c>
      <c r="B5989" t="s">
        <v>7783</v>
      </c>
      <c r="C5989" t="s">
        <v>7784</v>
      </c>
      <c r="D5989">
        <v>91</v>
      </c>
      <c r="E5989">
        <v>4394.0200000000004</v>
      </c>
      <c r="F5989">
        <v>0</v>
      </c>
      <c r="G5989" s="2">
        <f t="shared" si="746"/>
        <v>4394.0200000000004</v>
      </c>
      <c r="H5989" s="3" t="str">
        <f t="shared" si="747"/>
        <v>49</v>
      </c>
      <c r="I5989" s="3" t="str">
        <f t="shared" si="748"/>
        <v>104</v>
      </c>
      <c r="J5989" s="3">
        <v>104</v>
      </c>
      <c r="K5989" s="3" t="str">
        <f>+VLOOKUP(J5989,'Dimension descriptions'!P:R,3,FALSE)</f>
        <v>Adams Elementary</v>
      </c>
      <c r="L5989" s="3" t="str">
        <f t="shared" si="749"/>
        <v>8001</v>
      </c>
      <c r="M5989" s="10">
        <v>8001</v>
      </c>
      <c r="N5989" s="3" t="str">
        <f t="shared" si="744"/>
        <v>3100</v>
      </c>
      <c r="O5989" s="3" t="str">
        <f t="shared" si="745"/>
        <v>194</v>
      </c>
      <c r="P5989" s="3" t="str">
        <f t="shared" si="750"/>
        <v>1</v>
      </c>
      <c r="Q5989" s="11">
        <f>+VLOOKUP(M5989,'Dimension descriptions'!K:M,2,FALSE)</f>
        <v>8000</v>
      </c>
      <c r="R5989" s="33">
        <v>8000</v>
      </c>
      <c r="S5989" s="11" t="str">
        <f>+VLOOKUP(R5989,'Dimension descriptions'!K:M,3)</f>
        <v>ENTERPRISE PROGRAMS</v>
      </c>
      <c r="T5989" s="3" t="str">
        <f t="shared" si="751"/>
        <v>Y</v>
      </c>
      <c r="U5989" t="e">
        <f>+VLOOKUP(R5989,'FY21 P13 Allotment memo'!O:O,1,FALSE)</f>
        <v>#N/A</v>
      </c>
      <c r="V5989"/>
      <c r="W5989"/>
      <c r="X5989"/>
      <c r="Y5989"/>
      <c r="Z5989"/>
    </row>
    <row r="5990" spans="1:26">
      <c r="A5990">
        <v>49</v>
      </c>
      <c r="B5990" t="s">
        <v>7785</v>
      </c>
      <c r="C5990" t="s">
        <v>1244</v>
      </c>
      <c r="D5990">
        <v>91</v>
      </c>
      <c r="E5990">
        <v>10967.39</v>
      </c>
      <c r="F5990">
        <v>0</v>
      </c>
      <c r="G5990" s="2">
        <f t="shared" si="746"/>
        <v>10967.39</v>
      </c>
      <c r="H5990" s="3" t="str">
        <f t="shared" si="747"/>
        <v>49</v>
      </c>
      <c r="I5990" s="3" t="str">
        <f t="shared" si="748"/>
        <v>104</v>
      </c>
      <c r="J5990" s="3">
        <v>104</v>
      </c>
      <c r="K5990" s="3" t="str">
        <f>+VLOOKUP(J5990,'Dimension descriptions'!P:R,3,FALSE)</f>
        <v>Adams Elementary</v>
      </c>
      <c r="L5990" s="3" t="str">
        <f t="shared" si="749"/>
        <v>8001</v>
      </c>
      <c r="M5990" s="10">
        <v>8001</v>
      </c>
      <c r="N5990" s="3" t="str">
        <f t="shared" si="744"/>
        <v>3100</v>
      </c>
      <c r="O5990" s="3" t="str">
        <f t="shared" si="745"/>
        <v>210</v>
      </c>
      <c r="P5990" s="3" t="str">
        <f t="shared" si="750"/>
        <v>2</v>
      </c>
      <c r="Q5990" s="11">
        <f>+VLOOKUP(M5990,'Dimension descriptions'!K:M,2,FALSE)</f>
        <v>8000</v>
      </c>
      <c r="R5990" s="33">
        <v>8000</v>
      </c>
      <c r="S5990" s="11" t="str">
        <f>+VLOOKUP(R5990,'Dimension descriptions'!K:M,3)</f>
        <v>ENTERPRISE PROGRAMS</v>
      </c>
      <c r="T5990" s="3" t="str">
        <f t="shared" si="751"/>
        <v>Y</v>
      </c>
      <c r="U5990" t="e">
        <f>+VLOOKUP(R5990,'FY21 P13 Allotment memo'!O:O,1,FALSE)</f>
        <v>#N/A</v>
      </c>
      <c r="V5990"/>
      <c r="W5990"/>
      <c r="X5990"/>
      <c r="Y5990"/>
      <c r="Z5990"/>
    </row>
    <row r="5991" spans="1:26">
      <c r="A5991">
        <v>49</v>
      </c>
      <c r="B5991" t="s">
        <v>7786</v>
      </c>
      <c r="C5991" t="s">
        <v>1246</v>
      </c>
      <c r="D5991">
        <v>91</v>
      </c>
      <c r="E5991">
        <v>5325.37</v>
      </c>
      <c r="F5991">
        <v>0</v>
      </c>
      <c r="G5991" s="2">
        <f t="shared" si="746"/>
        <v>5325.37</v>
      </c>
      <c r="H5991" s="3" t="str">
        <f t="shared" si="747"/>
        <v>49</v>
      </c>
      <c r="I5991" s="3" t="str">
        <f t="shared" si="748"/>
        <v>104</v>
      </c>
      <c r="J5991" s="3">
        <v>104</v>
      </c>
      <c r="K5991" s="3" t="str">
        <f>+VLOOKUP(J5991,'Dimension descriptions'!P:R,3,FALSE)</f>
        <v>Adams Elementary</v>
      </c>
      <c r="L5991" s="3" t="str">
        <f t="shared" si="749"/>
        <v>8001</v>
      </c>
      <c r="M5991" s="10">
        <v>8001</v>
      </c>
      <c r="N5991" s="3" t="str">
        <f t="shared" si="744"/>
        <v>3100</v>
      </c>
      <c r="O5991" s="3" t="str">
        <f t="shared" si="745"/>
        <v>220</v>
      </c>
      <c r="P5991" s="3" t="str">
        <f t="shared" si="750"/>
        <v>2</v>
      </c>
      <c r="Q5991" s="11">
        <f>+VLOOKUP(M5991,'Dimension descriptions'!K:M,2,FALSE)</f>
        <v>8000</v>
      </c>
      <c r="R5991" s="33">
        <v>8000</v>
      </c>
      <c r="S5991" s="11" t="str">
        <f>+VLOOKUP(R5991,'Dimension descriptions'!K:M,3)</f>
        <v>ENTERPRISE PROGRAMS</v>
      </c>
      <c r="T5991" s="3" t="str">
        <f t="shared" si="751"/>
        <v>Y</v>
      </c>
      <c r="U5991" t="e">
        <f>+VLOOKUP(R5991,'FY21 P13 Allotment memo'!O:O,1,FALSE)</f>
        <v>#N/A</v>
      </c>
      <c r="V5991"/>
      <c r="W5991"/>
      <c r="X5991"/>
      <c r="Y5991"/>
      <c r="Z5991"/>
    </row>
    <row r="5992" spans="1:26">
      <c r="A5992">
        <v>49</v>
      </c>
      <c r="B5992" t="s">
        <v>7787</v>
      </c>
      <c r="C5992" t="s">
        <v>1248</v>
      </c>
      <c r="D5992">
        <v>91</v>
      </c>
      <c r="E5992">
        <v>1656.67</v>
      </c>
      <c r="F5992">
        <v>0</v>
      </c>
      <c r="G5992" s="2">
        <f t="shared" si="746"/>
        <v>1656.67</v>
      </c>
      <c r="H5992" s="3" t="str">
        <f t="shared" si="747"/>
        <v>49</v>
      </c>
      <c r="I5992" s="3" t="str">
        <f t="shared" si="748"/>
        <v>104</v>
      </c>
      <c r="J5992" s="3">
        <v>104</v>
      </c>
      <c r="K5992" s="3" t="str">
        <f>+VLOOKUP(J5992,'Dimension descriptions'!P:R,3,FALSE)</f>
        <v>Adams Elementary</v>
      </c>
      <c r="L5992" s="3" t="str">
        <f t="shared" si="749"/>
        <v>8001</v>
      </c>
      <c r="M5992" s="10">
        <v>8001</v>
      </c>
      <c r="N5992" s="3" t="str">
        <f t="shared" si="744"/>
        <v>3100</v>
      </c>
      <c r="O5992" s="3" t="str">
        <f t="shared" si="745"/>
        <v>241</v>
      </c>
      <c r="P5992" s="3" t="str">
        <f t="shared" si="750"/>
        <v>2</v>
      </c>
      <c r="Q5992" s="11">
        <f>+VLOOKUP(M5992,'Dimension descriptions'!K:M,2,FALSE)</f>
        <v>8000</v>
      </c>
      <c r="R5992" s="33">
        <v>8000</v>
      </c>
      <c r="S5992" s="11" t="str">
        <f>+VLOOKUP(R5992,'Dimension descriptions'!K:M,3)</f>
        <v>ENTERPRISE PROGRAMS</v>
      </c>
      <c r="T5992" s="3" t="str">
        <f t="shared" si="751"/>
        <v>Y</v>
      </c>
      <c r="U5992" t="e">
        <f>+VLOOKUP(R5992,'FY21 P13 Allotment memo'!O:O,1,FALSE)</f>
        <v>#N/A</v>
      </c>
      <c r="V5992"/>
      <c r="W5992"/>
      <c r="X5992"/>
      <c r="Y5992"/>
      <c r="Z5992"/>
    </row>
    <row r="5993" spans="1:26">
      <c r="A5993">
        <v>49</v>
      </c>
      <c r="B5993" t="s">
        <v>7788</v>
      </c>
      <c r="C5993" t="s">
        <v>1252</v>
      </c>
      <c r="D5993">
        <v>91</v>
      </c>
      <c r="E5993">
        <v>0</v>
      </c>
      <c r="F5993">
        <v>0</v>
      </c>
      <c r="G5993" s="2">
        <f t="shared" si="746"/>
        <v>0</v>
      </c>
      <c r="H5993" s="3" t="str">
        <f t="shared" si="747"/>
        <v>49</v>
      </c>
      <c r="I5993" s="3" t="str">
        <f t="shared" si="748"/>
        <v>104</v>
      </c>
      <c r="J5993" s="3">
        <v>104</v>
      </c>
      <c r="K5993" s="3" t="str">
        <f>+VLOOKUP(J5993,'Dimension descriptions'!P:R,3,FALSE)</f>
        <v>Adams Elementary</v>
      </c>
      <c r="L5993" s="3" t="str">
        <f t="shared" si="749"/>
        <v>8001</v>
      </c>
      <c r="M5993" s="10">
        <v>8001</v>
      </c>
      <c r="N5993" s="3" t="str">
        <f t="shared" si="744"/>
        <v>3100</v>
      </c>
      <c r="O5993" s="3" t="str">
        <f t="shared" si="745"/>
        <v>270</v>
      </c>
      <c r="P5993" s="3" t="str">
        <f t="shared" si="750"/>
        <v>2</v>
      </c>
      <c r="Q5993" s="11">
        <f>+VLOOKUP(M5993,'Dimension descriptions'!K:M,2,FALSE)</f>
        <v>8000</v>
      </c>
      <c r="R5993" s="33">
        <v>8000</v>
      </c>
      <c r="S5993" s="11" t="str">
        <f>+VLOOKUP(R5993,'Dimension descriptions'!K:M,3)</f>
        <v>ENTERPRISE PROGRAMS</v>
      </c>
      <c r="T5993" s="3" t="str">
        <f t="shared" si="751"/>
        <v>Y</v>
      </c>
      <c r="U5993" t="e">
        <f>+VLOOKUP(R5993,'FY21 P13 Allotment memo'!O:O,1,FALSE)</f>
        <v>#N/A</v>
      </c>
      <c r="V5993"/>
      <c r="W5993"/>
      <c r="X5993"/>
      <c r="Y5993"/>
      <c r="Z5993"/>
    </row>
    <row r="5994" spans="1:26">
      <c r="A5994">
        <v>49</v>
      </c>
      <c r="B5994" t="s">
        <v>7789</v>
      </c>
      <c r="C5994" t="s">
        <v>7790</v>
      </c>
      <c r="D5994">
        <v>91</v>
      </c>
      <c r="E5994">
        <v>0</v>
      </c>
      <c r="F5994">
        <v>0</v>
      </c>
      <c r="G5994" s="2">
        <f t="shared" si="746"/>
        <v>0</v>
      </c>
      <c r="H5994" s="3" t="str">
        <f t="shared" si="747"/>
        <v>49</v>
      </c>
      <c r="I5994" s="3" t="str">
        <f t="shared" si="748"/>
        <v>104</v>
      </c>
      <c r="J5994" s="3">
        <v>104</v>
      </c>
      <c r="K5994" s="3" t="str">
        <f>+VLOOKUP(J5994,'Dimension descriptions'!P:R,3,FALSE)</f>
        <v>Adams Elementary</v>
      </c>
      <c r="L5994" s="3" t="str">
        <f t="shared" si="749"/>
        <v>8001</v>
      </c>
      <c r="M5994" s="10">
        <v>8001</v>
      </c>
      <c r="N5994" s="3" t="str">
        <f t="shared" si="744"/>
        <v>3100</v>
      </c>
      <c r="O5994" s="3" t="str">
        <f t="shared" si="745"/>
        <v>280</v>
      </c>
      <c r="P5994" s="3" t="str">
        <f t="shared" si="750"/>
        <v>2</v>
      </c>
      <c r="Q5994" s="11">
        <f>+VLOOKUP(M5994,'Dimension descriptions'!K:M,2,FALSE)</f>
        <v>8000</v>
      </c>
      <c r="R5994" s="33">
        <v>8000</v>
      </c>
      <c r="S5994" s="11" t="str">
        <f>+VLOOKUP(R5994,'Dimension descriptions'!K:M,3)</f>
        <v>ENTERPRISE PROGRAMS</v>
      </c>
      <c r="T5994" s="3" t="str">
        <f t="shared" si="751"/>
        <v>Y</v>
      </c>
      <c r="U5994" t="e">
        <f>+VLOOKUP(R5994,'FY21 P13 Allotment memo'!O:O,1,FALSE)</f>
        <v>#N/A</v>
      </c>
      <c r="V5994"/>
      <c r="W5994"/>
      <c r="X5994"/>
      <c r="Y5994"/>
      <c r="Z5994"/>
    </row>
    <row r="5995" spans="1:26">
      <c r="A5995">
        <v>49</v>
      </c>
      <c r="B5995" t="s">
        <v>7791</v>
      </c>
      <c r="C5995" t="s">
        <v>1268</v>
      </c>
      <c r="D5995">
        <v>91</v>
      </c>
      <c r="E5995">
        <v>0</v>
      </c>
      <c r="F5995">
        <v>0</v>
      </c>
      <c r="G5995" s="2">
        <f t="shared" si="746"/>
        <v>0</v>
      </c>
      <c r="H5995" s="3" t="str">
        <f t="shared" si="747"/>
        <v>49</v>
      </c>
      <c r="I5995" s="3" t="str">
        <f t="shared" si="748"/>
        <v>104</v>
      </c>
      <c r="J5995" s="3">
        <v>104</v>
      </c>
      <c r="K5995" s="3" t="str">
        <f>+VLOOKUP(J5995,'Dimension descriptions'!P:R,3,FALSE)</f>
        <v>Adams Elementary</v>
      </c>
      <c r="L5995" s="3" t="str">
        <f t="shared" si="749"/>
        <v>8001</v>
      </c>
      <c r="M5995" s="10">
        <v>8001</v>
      </c>
      <c r="N5995" s="3" t="str">
        <f t="shared" si="744"/>
        <v>3100</v>
      </c>
      <c r="O5995" s="3" t="str">
        <f t="shared" si="745"/>
        <v>610</v>
      </c>
      <c r="P5995" s="3" t="str">
        <f t="shared" si="750"/>
        <v>6</v>
      </c>
      <c r="Q5995" s="11">
        <f>+VLOOKUP(M5995,'Dimension descriptions'!K:M,2,FALSE)</f>
        <v>8000</v>
      </c>
      <c r="R5995" s="33">
        <v>8000</v>
      </c>
      <c r="S5995" s="11" t="str">
        <f>+VLOOKUP(R5995,'Dimension descriptions'!K:M,3)</f>
        <v>ENTERPRISE PROGRAMS</v>
      </c>
      <c r="T5995" s="3" t="str">
        <f t="shared" si="751"/>
        <v>Y</v>
      </c>
      <c r="U5995" t="e">
        <f>+VLOOKUP(R5995,'FY21 P13 Allotment memo'!O:O,1,FALSE)</f>
        <v>#N/A</v>
      </c>
      <c r="V5995"/>
      <c r="W5995"/>
      <c r="X5995"/>
      <c r="Y5995"/>
      <c r="Z5995"/>
    </row>
    <row r="5996" spans="1:26">
      <c r="A5996">
        <v>49</v>
      </c>
      <c r="B5996" t="s">
        <v>7792</v>
      </c>
      <c r="C5996" t="s">
        <v>7793</v>
      </c>
      <c r="D5996">
        <v>91</v>
      </c>
      <c r="E5996">
        <v>0</v>
      </c>
      <c r="F5996">
        <v>0</v>
      </c>
      <c r="G5996" s="2">
        <f t="shared" si="746"/>
        <v>0</v>
      </c>
      <c r="H5996" s="3" t="str">
        <f t="shared" si="747"/>
        <v>49</v>
      </c>
      <c r="I5996" s="3" t="str">
        <f t="shared" si="748"/>
        <v>104</v>
      </c>
      <c r="J5996" s="3">
        <v>104</v>
      </c>
      <c r="K5996" s="3" t="str">
        <f>+VLOOKUP(J5996,'Dimension descriptions'!P:R,3,FALSE)</f>
        <v>Adams Elementary</v>
      </c>
      <c r="L5996" s="3" t="str">
        <f t="shared" si="749"/>
        <v>8001</v>
      </c>
      <c r="M5996" s="10">
        <v>8001</v>
      </c>
      <c r="N5996" s="3" t="str">
        <f t="shared" si="744"/>
        <v>3100</v>
      </c>
      <c r="O5996" s="3" t="str">
        <f t="shared" si="745"/>
        <v>630</v>
      </c>
      <c r="P5996" s="3" t="str">
        <f t="shared" si="750"/>
        <v>6</v>
      </c>
      <c r="Q5996" s="11">
        <f>+VLOOKUP(M5996,'Dimension descriptions'!K:M,2,FALSE)</f>
        <v>8000</v>
      </c>
      <c r="R5996" s="33">
        <v>8000</v>
      </c>
      <c r="S5996" s="11" t="str">
        <f>+VLOOKUP(R5996,'Dimension descriptions'!K:M,3)</f>
        <v>ENTERPRISE PROGRAMS</v>
      </c>
      <c r="T5996" s="3" t="str">
        <f t="shared" si="751"/>
        <v>Y</v>
      </c>
      <c r="U5996" t="e">
        <f>+VLOOKUP(R5996,'FY21 P13 Allotment memo'!O:O,1,FALSE)</f>
        <v>#N/A</v>
      </c>
      <c r="V5996"/>
      <c r="W5996"/>
      <c r="X5996"/>
      <c r="Y5996"/>
      <c r="Z5996"/>
    </row>
    <row r="5997" spans="1:26">
      <c r="A5997">
        <v>49</v>
      </c>
      <c r="B5997" t="s">
        <v>7794</v>
      </c>
      <c r="C5997" t="s">
        <v>7781</v>
      </c>
      <c r="D5997">
        <v>91</v>
      </c>
      <c r="E5997">
        <v>4459.04</v>
      </c>
      <c r="F5997">
        <v>0</v>
      </c>
      <c r="G5997" s="2">
        <f t="shared" si="746"/>
        <v>4459.04</v>
      </c>
      <c r="H5997" s="3" t="str">
        <f t="shared" si="747"/>
        <v>49</v>
      </c>
      <c r="I5997" s="3" t="str">
        <f t="shared" si="748"/>
        <v>110</v>
      </c>
      <c r="J5997" s="3">
        <v>110</v>
      </c>
      <c r="K5997" s="3" t="str">
        <f>+VLOOKUP(J5997,'Dimension descriptions'!P:R,3,FALSE)</f>
        <v>Bridger Elementary</v>
      </c>
      <c r="L5997" s="3" t="str">
        <f t="shared" si="749"/>
        <v>8001</v>
      </c>
      <c r="M5997" s="10">
        <v>8001</v>
      </c>
      <c r="N5997" s="3" t="str">
        <f t="shared" si="744"/>
        <v>3100</v>
      </c>
      <c r="O5997" s="3" t="str">
        <f t="shared" si="745"/>
        <v>182</v>
      </c>
      <c r="P5997" s="3" t="str">
        <f t="shared" si="750"/>
        <v>1</v>
      </c>
      <c r="Q5997" s="11">
        <f>+VLOOKUP(M5997,'Dimension descriptions'!K:M,2,FALSE)</f>
        <v>8000</v>
      </c>
      <c r="R5997" s="33">
        <v>8000</v>
      </c>
      <c r="S5997" s="11" t="str">
        <f>+VLOOKUP(R5997,'Dimension descriptions'!K:M,3)</f>
        <v>ENTERPRISE PROGRAMS</v>
      </c>
      <c r="T5997" s="3" t="str">
        <f t="shared" si="751"/>
        <v>Y</v>
      </c>
      <c r="U5997" t="e">
        <f>+VLOOKUP(R5997,'FY21 P13 Allotment memo'!O:O,1,FALSE)</f>
        <v>#N/A</v>
      </c>
      <c r="V5997"/>
      <c r="W5997"/>
      <c r="X5997"/>
      <c r="Y5997"/>
      <c r="Z5997"/>
    </row>
    <row r="5998" spans="1:26">
      <c r="A5998">
        <v>49</v>
      </c>
      <c r="B5998" t="s">
        <v>7795</v>
      </c>
      <c r="C5998" t="s">
        <v>5479</v>
      </c>
      <c r="D5998">
        <v>91</v>
      </c>
      <c r="E5998">
        <v>89939.23</v>
      </c>
      <c r="F5998">
        <v>0</v>
      </c>
      <c r="G5998" s="2">
        <f t="shared" si="746"/>
        <v>89939.23</v>
      </c>
      <c r="H5998" s="3" t="str">
        <f t="shared" si="747"/>
        <v>49</v>
      </c>
      <c r="I5998" s="3" t="str">
        <f t="shared" si="748"/>
        <v>110</v>
      </c>
      <c r="J5998" s="3">
        <v>110</v>
      </c>
      <c r="K5998" s="3" t="str">
        <f>+VLOOKUP(J5998,'Dimension descriptions'!P:R,3,FALSE)</f>
        <v>Bridger Elementary</v>
      </c>
      <c r="L5998" s="3" t="str">
        <f t="shared" si="749"/>
        <v>8001</v>
      </c>
      <c r="M5998" s="10">
        <v>8001</v>
      </c>
      <c r="N5998" s="3" t="str">
        <f t="shared" si="744"/>
        <v>3100</v>
      </c>
      <c r="O5998" s="3" t="str">
        <f t="shared" si="745"/>
        <v>193</v>
      </c>
      <c r="P5998" s="3" t="str">
        <f t="shared" si="750"/>
        <v>1</v>
      </c>
      <c r="Q5998" s="11">
        <f>+VLOOKUP(M5998,'Dimension descriptions'!K:M,2,FALSE)</f>
        <v>8000</v>
      </c>
      <c r="R5998" s="33">
        <v>8000</v>
      </c>
      <c r="S5998" s="11" t="str">
        <f>+VLOOKUP(R5998,'Dimension descriptions'!K:M,3)</f>
        <v>ENTERPRISE PROGRAMS</v>
      </c>
      <c r="T5998" s="3" t="str">
        <f t="shared" si="751"/>
        <v>Y</v>
      </c>
      <c r="U5998" t="e">
        <f>+VLOOKUP(R5998,'FY21 P13 Allotment memo'!O:O,1,FALSE)</f>
        <v>#N/A</v>
      </c>
      <c r="V5998"/>
      <c r="W5998"/>
      <c r="X5998"/>
      <c r="Y5998"/>
      <c r="Z5998"/>
    </row>
    <row r="5999" spans="1:26">
      <c r="A5999">
        <v>49</v>
      </c>
      <c r="B5999" t="s">
        <v>7796</v>
      </c>
      <c r="C5999" t="s">
        <v>7784</v>
      </c>
      <c r="D5999">
        <v>91</v>
      </c>
      <c r="E5999">
        <v>0</v>
      </c>
      <c r="F5999">
        <v>0</v>
      </c>
      <c r="G5999" s="2">
        <f t="shared" si="746"/>
        <v>0</v>
      </c>
      <c r="H5999" s="3" t="str">
        <f t="shared" si="747"/>
        <v>49</v>
      </c>
      <c r="I5999" s="3" t="str">
        <f t="shared" si="748"/>
        <v>110</v>
      </c>
      <c r="J5999" s="3">
        <v>110</v>
      </c>
      <c r="K5999" s="3" t="str">
        <f>+VLOOKUP(J5999,'Dimension descriptions'!P:R,3,FALSE)</f>
        <v>Bridger Elementary</v>
      </c>
      <c r="L5999" s="3" t="str">
        <f t="shared" si="749"/>
        <v>8001</v>
      </c>
      <c r="M5999" s="10">
        <v>8001</v>
      </c>
      <c r="N5999" s="3" t="str">
        <f t="shared" si="744"/>
        <v>3100</v>
      </c>
      <c r="O5999" s="3" t="str">
        <f t="shared" si="745"/>
        <v>194</v>
      </c>
      <c r="P5999" s="3" t="str">
        <f t="shared" si="750"/>
        <v>1</v>
      </c>
      <c r="Q5999" s="11">
        <f>+VLOOKUP(M5999,'Dimension descriptions'!K:M,2,FALSE)</f>
        <v>8000</v>
      </c>
      <c r="R5999" s="33">
        <v>8000</v>
      </c>
      <c r="S5999" s="11" t="str">
        <f>+VLOOKUP(R5999,'Dimension descriptions'!K:M,3)</f>
        <v>ENTERPRISE PROGRAMS</v>
      </c>
      <c r="T5999" s="3" t="str">
        <f t="shared" si="751"/>
        <v>Y</v>
      </c>
      <c r="U5999" t="e">
        <f>+VLOOKUP(R5999,'FY21 P13 Allotment memo'!O:O,1,FALSE)</f>
        <v>#N/A</v>
      </c>
      <c r="V5999"/>
      <c r="W5999"/>
      <c r="X5999"/>
      <c r="Y5999"/>
      <c r="Z5999"/>
    </row>
    <row r="6000" spans="1:26">
      <c r="A6000">
        <v>49</v>
      </c>
      <c r="B6000" t="s">
        <v>7797</v>
      </c>
      <c r="C6000" t="s">
        <v>1244</v>
      </c>
      <c r="D6000">
        <v>91</v>
      </c>
      <c r="E6000">
        <v>19812.11</v>
      </c>
      <c r="F6000">
        <v>0</v>
      </c>
      <c r="G6000" s="2">
        <f t="shared" si="746"/>
        <v>19812.11</v>
      </c>
      <c r="H6000" s="3" t="str">
        <f t="shared" si="747"/>
        <v>49</v>
      </c>
      <c r="I6000" s="3" t="str">
        <f t="shared" si="748"/>
        <v>110</v>
      </c>
      <c r="J6000" s="3">
        <v>110</v>
      </c>
      <c r="K6000" s="3" t="str">
        <f>+VLOOKUP(J6000,'Dimension descriptions'!P:R,3,FALSE)</f>
        <v>Bridger Elementary</v>
      </c>
      <c r="L6000" s="3" t="str">
        <f t="shared" si="749"/>
        <v>8001</v>
      </c>
      <c r="M6000" s="10">
        <v>8001</v>
      </c>
      <c r="N6000" s="3" t="str">
        <f t="shared" si="744"/>
        <v>3100</v>
      </c>
      <c r="O6000" s="3" t="str">
        <f t="shared" si="745"/>
        <v>210</v>
      </c>
      <c r="P6000" s="3" t="str">
        <f t="shared" si="750"/>
        <v>2</v>
      </c>
      <c r="Q6000" s="11">
        <f>+VLOOKUP(M6000,'Dimension descriptions'!K:M,2,FALSE)</f>
        <v>8000</v>
      </c>
      <c r="R6000" s="33">
        <v>8000</v>
      </c>
      <c r="S6000" s="11" t="str">
        <f>+VLOOKUP(R6000,'Dimension descriptions'!K:M,3)</f>
        <v>ENTERPRISE PROGRAMS</v>
      </c>
      <c r="T6000" s="3" t="str">
        <f t="shared" si="751"/>
        <v>Y</v>
      </c>
      <c r="U6000" t="e">
        <f>+VLOOKUP(R6000,'FY21 P13 Allotment memo'!O:O,1,FALSE)</f>
        <v>#N/A</v>
      </c>
      <c r="V6000"/>
      <c r="W6000"/>
      <c r="X6000"/>
      <c r="Y6000"/>
      <c r="Z6000"/>
    </row>
    <row r="6001" spans="1:26">
      <c r="A6001">
        <v>49</v>
      </c>
      <c r="B6001" t="s">
        <v>7798</v>
      </c>
      <c r="C6001" t="s">
        <v>1246</v>
      </c>
      <c r="D6001">
        <v>91</v>
      </c>
      <c r="E6001">
        <v>7163.24</v>
      </c>
      <c r="F6001">
        <v>0</v>
      </c>
      <c r="G6001" s="2">
        <f t="shared" si="746"/>
        <v>7163.24</v>
      </c>
      <c r="H6001" s="3" t="str">
        <f t="shared" si="747"/>
        <v>49</v>
      </c>
      <c r="I6001" s="3" t="str">
        <f t="shared" si="748"/>
        <v>110</v>
      </c>
      <c r="J6001" s="3">
        <v>110</v>
      </c>
      <c r="K6001" s="3" t="str">
        <f>+VLOOKUP(J6001,'Dimension descriptions'!P:R,3,FALSE)</f>
        <v>Bridger Elementary</v>
      </c>
      <c r="L6001" s="3" t="str">
        <f t="shared" si="749"/>
        <v>8001</v>
      </c>
      <c r="M6001" s="10">
        <v>8001</v>
      </c>
      <c r="N6001" s="3" t="str">
        <f t="shared" si="744"/>
        <v>3100</v>
      </c>
      <c r="O6001" s="3" t="str">
        <f t="shared" si="745"/>
        <v>220</v>
      </c>
      <c r="P6001" s="3" t="str">
        <f t="shared" si="750"/>
        <v>2</v>
      </c>
      <c r="Q6001" s="11">
        <f>+VLOOKUP(M6001,'Dimension descriptions'!K:M,2,FALSE)</f>
        <v>8000</v>
      </c>
      <c r="R6001" s="33">
        <v>8000</v>
      </c>
      <c r="S6001" s="11" t="str">
        <f>+VLOOKUP(R6001,'Dimension descriptions'!K:M,3)</f>
        <v>ENTERPRISE PROGRAMS</v>
      </c>
      <c r="T6001" s="3" t="str">
        <f t="shared" si="751"/>
        <v>Y</v>
      </c>
      <c r="U6001" t="e">
        <f>+VLOOKUP(R6001,'FY21 P13 Allotment memo'!O:O,1,FALSE)</f>
        <v>#N/A</v>
      </c>
      <c r="V6001"/>
      <c r="W6001"/>
      <c r="X6001"/>
      <c r="Y6001"/>
      <c r="Z6001"/>
    </row>
    <row r="6002" spans="1:26">
      <c r="A6002">
        <v>49</v>
      </c>
      <c r="B6002" t="s">
        <v>7799</v>
      </c>
      <c r="C6002" t="s">
        <v>1248</v>
      </c>
      <c r="D6002">
        <v>91</v>
      </c>
      <c r="E6002">
        <v>1662.03</v>
      </c>
      <c r="F6002">
        <v>0</v>
      </c>
      <c r="G6002" s="2">
        <f t="shared" si="746"/>
        <v>1662.03</v>
      </c>
      <c r="H6002" s="3" t="str">
        <f t="shared" si="747"/>
        <v>49</v>
      </c>
      <c r="I6002" s="3" t="str">
        <f t="shared" si="748"/>
        <v>110</v>
      </c>
      <c r="J6002" s="3">
        <v>110</v>
      </c>
      <c r="K6002" s="3" t="str">
        <f>+VLOOKUP(J6002,'Dimension descriptions'!P:R,3,FALSE)</f>
        <v>Bridger Elementary</v>
      </c>
      <c r="L6002" s="3" t="str">
        <f t="shared" si="749"/>
        <v>8001</v>
      </c>
      <c r="M6002" s="10">
        <v>8001</v>
      </c>
      <c r="N6002" s="3" t="str">
        <f t="shared" si="744"/>
        <v>3100</v>
      </c>
      <c r="O6002" s="3" t="str">
        <f t="shared" si="745"/>
        <v>241</v>
      </c>
      <c r="P6002" s="3" t="str">
        <f t="shared" si="750"/>
        <v>2</v>
      </c>
      <c r="Q6002" s="11">
        <f>+VLOOKUP(M6002,'Dimension descriptions'!K:M,2,FALSE)</f>
        <v>8000</v>
      </c>
      <c r="R6002" s="33">
        <v>8000</v>
      </c>
      <c r="S6002" s="11" t="str">
        <f>+VLOOKUP(R6002,'Dimension descriptions'!K:M,3)</f>
        <v>ENTERPRISE PROGRAMS</v>
      </c>
      <c r="T6002" s="3" t="str">
        <f t="shared" si="751"/>
        <v>Y</v>
      </c>
      <c r="U6002" t="e">
        <f>+VLOOKUP(R6002,'FY21 P13 Allotment memo'!O:O,1,FALSE)</f>
        <v>#N/A</v>
      </c>
      <c r="V6002"/>
      <c r="W6002"/>
      <c r="X6002"/>
      <c r="Y6002"/>
      <c r="Z6002"/>
    </row>
    <row r="6003" spans="1:26">
      <c r="A6003">
        <v>49</v>
      </c>
      <c r="B6003" t="s">
        <v>7800</v>
      </c>
      <c r="C6003" t="s">
        <v>1252</v>
      </c>
      <c r="D6003">
        <v>91</v>
      </c>
      <c r="E6003">
        <v>0</v>
      </c>
      <c r="F6003">
        <v>0</v>
      </c>
      <c r="G6003" s="2">
        <f t="shared" si="746"/>
        <v>0</v>
      </c>
      <c r="H6003" s="3" t="str">
        <f t="shared" si="747"/>
        <v>49</v>
      </c>
      <c r="I6003" s="3" t="str">
        <f t="shared" si="748"/>
        <v>110</v>
      </c>
      <c r="J6003" s="3">
        <v>110</v>
      </c>
      <c r="K6003" s="3" t="str">
        <f>+VLOOKUP(J6003,'Dimension descriptions'!P:R,3,FALSE)</f>
        <v>Bridger Elementary</v>
      </c>
      <c r="L6003" s="3" t="str">
        <f t="shared" si="749"/>
        <v>8001</v>
      </c>
      <c r="M6003" s="10">
        <v>8001</v>
      </c>
      <c r="N6003" s="3" t="str">
        <f t="shared" si="744"/>
        <v>3100</v>
      </c>
      <c r="O6003" s="3" t="str">
        <f t="shared" si="745"/>
        <v>270</v>
      </c>
      <c r="P6003" s="3" t="str">
        <f t="shared" si="750"/>
        <v>2</v>
      </c>
      <c r="Q6003" s="11">
        <f>+VLOOKUP(M6003,'Dimension descriptions'!K:M,2,FALSE)</f>
        <v>8000</v>
      </c>
      <c r="R6003" s="33">
        <v>8000</v>
      </c>
      <c r="S6003" s="11" t="str">
        <f>+VLOOKUP(R6003,'Dimension descriptions'!K:M,3)</f>
        <v>ENTERPRISE PROGRAMS</v>
      </c>
      <c r="T6003" s="3" t="str">
        <f t="shared" si="751"/>
        <v>Y</v>
      </c>
      <c r="U6003" t="e">
        <f>+VLOOKUP(R6003,'FY21 P13 Allotment memo'!O:O,1,FALSE)</f>
        <v>#N/A</v>
      </c>
      <c r="V6003"/>
      <c r="W6003"/>
      <c r="X6003"/>
      <c r="Y6003"/>
      <c r="Z6003"/>
    </row>
    <row r="6004" spans="1:26">
      <c r="A6004">
        <v>49</v>
      </c>
      <c r="B6004" t="s">
        <v>7801</v>
      </c>
      <c r="C6004" t="s">
        <v>7790</v>
      </c>
      <c r="D6004">
        <v>91</v>
      </c>
      <c r="E6004">
        <v>0</v>
      </c>
      <c r="F6004">
        <v>0</v>
      </c>
      <c r="G6004" s="2">
        <f t="shared" si="746"/>
        <v>0</v>
      </c>
      <c r="H6004" s="3" t="str">
        <f t="shared" si="747"/>
        <v>49</v>
      </c>
      <c r="I6004" s="3" t="str">
        <f t="shared" si="748"/>
        <v>110</v>
      </c>
      <c r="J6004" s="3">
        <v>110</v>
      </c>
      <c r="K6004" s="3" t="str">
        <f>+VLOOKUP(J6004,'Dimension descriptions'!P:R,3,FALSE)</f>
        <v>Bridger Elementary</v>
      </c>
      <c r="L6004" s="3" t="str">
        <f t="shared" si="749"/>
        <v>8001</v>
      </c>
      <c r="M6004" s="10">
        <v>8001</v>
      </c>
      <c r="N6004" s="3" t="str">
        <f t="shared" si="744"/>
        <v>3100</v>
      </c>
      <c r="O6004" s="3" t="str">
        <f t="shared" si="745"/>
        <v>280</v>
      </c>
      <c r="P6004" s="3" t="str">
        <f t="shared" si="750"/>
        <v>2</v>
      </c>
      <c r="Q6004" s="11">
        <f>+VLOOKUP(M6004,'Dimension descriptions'!K:M,2,FALSE)</f>
        <v>8000</v>
      </c>
      <c r="R6004" s="33">
        <v>8000</v>
      </c>
      <c r="S6004" s="11" t="str">
        <f>+VLOOKUP(R6004,'Dimension descriptions'!K:M,3)</f>
        <v>ENTERPRISE PROGRAMS</v>
      </c>
      <c r="T6004" s="3" t="str">
        <f t="shared" si="751"/>
        <v>Y</v>
      </c>
      <c r="U6004" t="e">
        <f>+VLOOKUP(R6004,'FY21 P13 Allotment memo'!O:O,1,FALSE)</f>
        <v>#N/A</v>
      </c>
      <c r="V6004"/>
      <c r="W6004"/>
      <c r="X6004"/>
      <c r="Y6004"/>
      <c r="Z6004"/>
    </row>
    <row r="6005" spans="1:26">
      <c r="A6005">
        <v>49</v>
      </c>
      <c r="B6005" t="s">
        <v>7802</v>
      </c>
      <c r="C6005" t="s">
        <v>1268</v>
      </c>
      <c r="D6005">
        <v>91</v>
      </c>
      <c r="E6005">
        <v>0</v>
      </c>
      <c r="F6005">
        <v>0</v>
      </c>
      <c r="G6005" s="2">
        <f t="shared" si="746"/>
        <v>0</v>
      </c>
      <c r="H6005" s="3" t="str">
        <f t="shared" si="747"/>
        <v>49</v>
      </c>
      <c r="I6005" s="3" t="str">
        <f t="shared" si="748"/>
        <v>110</v>
      </c>
      <c r="J6005" s="3">
        <v>110</v>
      </c>
      <c r="K6005" s="3" t="str">
        <f>+VLOOKUP(J6005,'Dimension descriptions'!P:R,3,FALSE)</f>
        <v>Bridger Elementary</v>
      </c>
      <c r="L6005" s="3" t="str">
        <f t="shared" si="749"/>
        <v>8001</v>
      </c>
      <c r="M6005" s="10">
        <v>8001</v>
      </c>
      <c r="N6005" s="3" t="str">
        <f t="shared" si="744"/>
        <v>3100</v>
      </c>
      <c r="O6005" s="3" t="str">
        <f t="shared" si="745"/>
        <v>610</v>
      </c>
      <c r="P6005" s="3" t="str">
        <f t="shared" si="750"/>
        <v>6</v>
      </c>
      <c r="Q6005" s="11">
        <f>+VLOOKUP(M6005,'Dimension descriptions'!K:M,2,FALSE)</f>
        <v>8000</v>
      </c>
      <c r="R6005" s="33">
        <v>8000</v>
      </c>
      <c r="S6005" s="11" t="str">
        <f>+VLOOKUP(R6005,'Dimension descriptions'!K:M,3)</f>
        <v>ENTERPRISE PROGRAMS</v>
      </c>
      <c r="T6005" s="3" t="str">
        <f t="shared" si="751"/>
        <v>Y</v>
      </c>
      <c r="U6005" t="e">
        <f>+VLOOKUP(R6005,'FY21 P13 Allotment memo'!O:O,1,FALSE)</f>
        <v>#N/A</v>
      </c>
      <c r="V6005"/>
      <c r="W6005"/>
      <c r="X6005"/>
      <c r="Y6005"/>
      <c r="Z6005"/>
    </row>
    <row r="6006" spans="1:26">
      <c r="A6006">
        <v>49</v>
      </c>
      <c r="B6006" t="s">
        <v>7803</v>
      </c>
      <c r="C6006" t="s">
        <v>7793</v>
      </c>
      <c r="D6006">
        <v>91</v>
      </c>
      <c r="E6006">
        <v>0</v>
      </c>
      <c r="F6006">
        <v>0</v>
      </c>
      <c r="G6006" s="2">
        <f t="shared" si="746"/>
        <v>0</v>
      </c>
      <c r="H6006" s="3" t="str">
        <f t="shared" si="747"/>
        <v>49</v>
      </c>
      <c r="I6006" s="3" t="str">
        <f t="shared" si="748"/>
        <v>110</v>
      </c>
      <c r="J6006" s="3">
        <v>110</v>
      </c>
      <c r="K6006" s="3" t="str">
        <f>+VLOOKUP(J6006,'Dimension descriptions'!P:R,3,FALSE)</f>
        <v>Bridger Elementary</v>
      </c>
      <c r="L6006" s="3" t="str">
        <f t="shared" si="749"/>
        <v>8001</v>
      </c>
      <c r="M6006" s="10">
        <v>8001</v>
      </c>
      <c r="N6006" s="3" t="str">
        <f t="shared" si="744"/>
        <v>3100</v>
      </c>
      <c r="O6006" s="3" t="str">
        <f t="shared" si="745"/>
        <v>630</v>
      </c>
      <c r="P6006" s="3" t="str">
        <f t="shared" si="750"/>
        <v>6</v>
      </c>
      <c r="Q6006" s="11">
        <f>+VLOOKUP(M6006,'Dimension descriptions'!K:M,2,FALSE)</f>
        <v>8000</v>
      </c>
      <c r="R6006" s="33">
        <v>8000</v>
      </c>
      <c r="S6006" s="11" t="str">
        <f>+VLOOKUP(R6006,'Dimension descriptions'!K:M,3)</f>
        <v>ENTERPRISE PROGRAMS</v>
      </c>
      <c r="T6006" s="3" t="str">
        <f t="shared" si="751"/>
        <v>Y</v>
      </c>
      <c r="U6006" t="e">
        <f>+VLOOKUP(R6006,'FY21 P13 Allotment memo'!O:O,1,FALSE)</f>
        <v>#N/A</v>
      </c>
      <c r="V6006"/>
      <c r="W6006"/>
      <c r="X6006"/>
      <c r="Y6006"/>
      <c r="Z6006"/>
    </row>
    <row r="6007" spans="1:26">
      <c r="A6007">
        <v>49</v>
      </c>
      <c r="B6007" t="s">
        <v>7804</v>
      </c>
      <c r="C6007" t="s">
        <v>7805</v>
      </c>
      <c r="D6007">
        <v>91</v>
      </c>
      <c r="E6007">
        <v>0</v>
      </c>
      <c r="F6007">
        <v>0</v>
      </c>
      <c r="G6007" s="2">
        <f t="shared" si="746"/>
        <v>0</v>
      </c>
      <c r="H6007" s="3" t="str">
        <f t="shared" si="747"/>
        <v>49</v>
      </c>
      <c r="I6007" s="3" t="str">
        <f t="shared" si="748"/>
        <v>112</v>
      </c>
      <c r="J6007" s="3">
        <v>112</v>
      </c>
      <c r="K6007" s="3" t="str">
        <f>+VLOOKUP(J6007,'Dimension descriptions'!P:R,3,FALSE)</f>
        <v>Ellis Elementary</v>
      </c>
      <c r="L6007" s="3" t="str">
        <f t="shared" si="749"/>
        <v>8001</v>
      </c>
      <c r="M6007" s="10">
        <v>8001</v>
      </c>
      <c r="N6007" s="3" t="str">
        <f t="shared" si="744"/>
        <v>1000</v>
      </c>
      <c r="O6007" s="3" t="str">
        <f t="shared" si="745"/>
        <v>341</v>
      </c>
      <c r="P6007" s="3" t="str">
        <f t="shared" si="750"/>
        <v>3</v>
      </c>
      <c r="Q6007" s="11">
        <f>+VLOOKUP(M6007,'Dimension descriptions'!K:M,2,FALSE)</f>
        <v>8000</v>
      </c>
      <c r="R6007" s="33">
        <v>8000</v>
      </c>
      <c r="S6007" s="11" t="str">
        <f>+VLOOKUP(R6007,'Dimension descriptions'!K:M,3)</f>
        <v>ENTERPRISE PROGRAMS</v>
      </c>
      <c r="T6007" s="3" t="str">
        <f t="shared" si="751"/>
        <v>Y</v>
      </c>
      <c r="U6007" t="e">
        <f>+VLOOKUP(R6007,'FY21 P13 Allotment memo'!O:O,1,FALSE)</f>
        <v>#N/A</v>
      </c>
      <c r="V6007"/>
      <c r="W6007"/>
      <c r="X6007"/>
      <c r="Y6007"/>
      <c r="Z6007"/>
    </row>
    <row r="6008" spans="1:26">
      <c r="A6008">
        <v>49</v>
      </c>
      <c r="B6008" t="s">
        <v>7806</v>
      </c>
      <c r="C6008" t="s">
        <v>7781</v>
      </c>
      <c r="D6008">
        <v>91</v>
      </c>
      <c r="E6008">
        <v>3714.91</v>
      </c>
      <c r="F6008">
        <v>0</v>
      </c>
      <c r="G6008" s="2">
        <f t="shared" si="746"/>
        <v>3714.91</v>
      </c>
      <c r="H6008" s="3" t="str">
        <f t="shared" si="747"/>
        <v>49</v>
      </c>
      <c r="I6008" s="3" t="str">
        <f t="shared" si="748"/>
        <v>112</v>
      </c>
      <c r="J6008" s="3">
        <v>112</v>
      </c>
      <c r="K6008" s="3" t="str">
        <f>+VLOOKUP(J6008,'Dimension descriptions'!P:R,3,FALSE)</f>
        <v>Ellis Elementary</v>
      </c>
      <c r="L6008" s="3" t="str">
        <f t="shared" si="749"/>
        <v>8001</v>
      </c>
      <c r="M6008" s="10">
        <v>8001</v>
      </c>
      <c r="N6008" s="3" t="str">
        <f t="shared" si="744"/>
        <v>3100</v>
      </c>
      <c r="O6008" s="3" t="str">
        <f t="shared" si="745"/>
        <v>182</v>
      </c>
      <c r="P6008" s="3" t="str">
        <f t="shared" si="750"/>
        <v>1</v>
      </c>
      <c r="Q6008" s="11">
        <f>+VLOOKUP(M6008,'Dimension descriptions'!K:M,2,FALSE)</f>
        <v>8000</v>
      </c>
      <c r="R6008" s="33">
        <v>8000</v>
      </c>
      <c r="S6008" s="11" t="str">
        <f>+VLOOKUP(R6008,'Dimension descriptions'!K:M,3)</f>
        <v>ENTERPRISE PROGRAMS</v>
      </c>
      <c r="T6008" s="3" t="str">
        <f t="shared" si="751"/>
        <v>Y</v>
      </c>
      <c r="U6008" t="e">
        <f>+VLOOKUP(R6008,'FY21 P13 Allotment memo'!O:O,1,FALSE)</f>
        <v>#N/A</v>
      </c>
      <c r="V6008"/>
      <c r="W6008"/>
      <c r="X6008"/>
      <c r="Y6008"/>
      <c r="Z6008"/>
    </row>
    <row r="6009" spans="1:26">
      <c r="A6009">
        <v>49</v>
      </c>
      <c r="B6009" t="s">
        <v>7807</v>
      </c>
      <c r="C6009" t="s">
        <v>5479</v>
      </c>
      <c r="D6009">
        <v>91</v>
      </c>
      <c r="E6009">
        <v>63620.53</v>
      </c>
      <c r="F6009">
        <v>0</v>
      </c>
      <c r="G6009" s="2">
        <f t="shared" si="746"/>
        <v>63620.53</v>
      </c>
      <c r="H6009" s="3" t="str">
        <f t="shared" si="747"/>
        <v>49</v>
      </c>
      <c r="I6009" s="3" t="str">
        <f t="shared" si="748"/>
        <v>112</v>
      </c>
      <c r="J6009" s="3">
        <v>112</v>
      </c>
      <c r="K6009" s="3" t="str">
        <f>+VLOOKUP(J6009,'Dimension descriptions'!P:R,3,FALSE)</f>
        <v>Ellis Elementary</v>
      </c>
      <c r="L6009" s="3" t="str">
        <f t="shared" si="749"/>
        <v>8001</v>
      </c>
      <c r="M6009" s="10">
        <v>8001</v>
      </c>
      <c r="N6009" s="3" t="str">
        <f t="shared" si="744"/>
        <v>3100</v>
      </c>
      <c r="O6009" s="3" t="str">
        <f t="shared" si="745"/>
        <v>193</v>
      </c>
      <c r="P6009" s="3" t="str">
        <f t="shared" si="750"/>
        <v>1</v>
      </c>
      <c r="Q6009" s="11">
        <f>+VLOOKUP(M6009,'Dimension descriptions'!K:M,2,FALSE)</f>
        <v>8000</v>
      </c>
      <c r="R6009" s="33">
        <v>8000</v>
      </c>
      <c r="S6009" s="11" t="str">
        <f>+VLOOKUP(R6009,'Dimension descriptions'!K:M,3)</f>
        <v>ENTERPRISE PROGRAMS</v>
      </c>
      <c r="T6009" s="3" t="str">
        <f t="shared" si="751"/>
        <v>Y</v>
      </c>
      <c r="U6009" t="e">
        <f>+VLOOKUP(R6009,'FY21 P13 Allotment memo'!O:O,1,FALSE)</f>
        <v>#N/A</v>
      </c>
      <c r="V6009"/>
      <c r="W6009"/>
      <c r="X6009"/>
      <c r="Y6009"/>
      <c r="Z6009"/>
    </row>
    <row r="6010" spans="1:26">
      <c r="A6010">
        <v>49</v>
      </c>
      <c r="B6010" t="s">
        <v>7808</v>
      </c>
      <c r="C6010" t="s">
        <v>7784</v>
      </c>
      <c r="D6010">
        <v>91</v>
      </c>
      <c r="E6010">
        <v>5163.5200000000004</v>
      </c>
      <c r="F6010">
        <v>0</v>
      </c>
      <c r="G6010" s="2">
        <f t="shared" si="746"/>
        <v>5163.5200000000004</v>
      </c>
      <c r="H6010" s="3" t="str">
        <f t="shared" si="747"/>
        <v>49</v>
      </c>
      <c r="I6010" s="3" t="str">
        <f t="shared" si="748"/>
        <v>112</v>
      </c>
      <c r="J6010" s="3">
        <v>112</v>
      </c>
      <c r="K6010" s="3" t="str">
        <f>+VLOOKUP(J6010,'Dimension descriptions'!P:R,3,FALSE)</f>
        <v>Ellis Elementary</v>
      </c>
      <c r="L6010" s="3" t="str">
        <f t="shared" si="749"/>
        <v>8001</v>
      </c>
      <c r="M6010" s="10">
        <v>8001</v>
      </c>
      <c r="N6010" s="3" t="str">
        <f t="shared" si="744"/>
        <v>3100</v>
      </c>
      <c r="O6010" s="3" t="str">
        <f t="shared" si="745"/>
        <v>194</v>
      </c>
      <c r="P6010" s="3" t="str">
        <f t="shared" si="750"/>
        <v>1</v>
      </c>
      <c r="Q6010" s="11">
        <f>+VLOOKUP(M6010,'Dimension descriptions'!K:M,2,FALSE)</f>
        <v>8000</v>
      </c>
      <c r="R6010" s="33">
        <v>8000</v>
      </c>
      <c r="S6010" s="11" t="str">
        <f>+VLOOKUP(R6010,'Dimension descriptions'!K:M,3)</f>
        <v>ENTERPRISE PROGRAMS</v>
      </c>
      <c r="T6010" s="3" t="str">
        <f t="shared" si="751"/>
        <v>Y</v>
      </c>
      <c r="U6010" t="e">
        <f>+VLOOKUP(R6010,'FY21 P13 Allotment memo'!O:O,1,FALSE)</f>
        <v>#N/A</v>
      </c>
      <c r="V6010"/>
      <c r="W6010"/>
      <c r="X6010"/>
      <c r="Y6010"/>
      <c r="Z6010"/>
    </row>
    <row r="6011" spans="1:26">
      <c r="A6011">
        <v>49</v>
      </c>
      <c r="B6011" t="s">
        <v>7809</v>
      </c>
      <c r="C6011" t="s">
        <v>1244</v>
      </c>
      <c r="D6011">
        <v>91</v>
      </c>
      <c r="E6011">
        <v>9356.65</v>
      </c>
      <c r="F6011">
        <v>0</v>
      </c>
      <c r="G6011" s="2">
        <f t="shared" si="746"/>
        <v>9356.65</v>
      </c>
      <c r="H6011" s="3" t="str">
        <f t="shared" si="747"/>
        <v>49</v>
      </c>
      <c r="I6011" s="3" t="str">
        <f t="shared" si="748"/>
        <v>112</v>
      </c>
      <c r="J6011" s="3">
        <v>112</v>
      </c>
      <c r="K6011" s="3" t="str">
        <f>+VLOOKUP(J6011,'Dimension descriptions'!P:R,3,FALSE)</f>
        <v>Ellis Elementary</v>
      </c>
      <c r="L6011" s="3" t="str">
        <f t="shared" si="749"/>
        <v>8001</v>
      </c>
      <c r="M6011" s="10">
        <v>8001</v>
      </c>
      <c r="N6011" s="3" t="str">
        <f t="shared" si="744"/>
        <v>3100</v>
      </c>
      <c r="O6011" s="3" t="str">
        <f t="shared" si="745"/>
        <v>210</v>
      </c>
      <c r="P6011" s="3" t="str">
        <f t="shared" si="750"/>
        <v>2</v>
      </c>
      <c r="Q6011" s="11">
        <f>+VLOOKUP(M6011,'Dimension descriptions'!K:M,2,FALSE)</f>
        <v>8000</v>
      </c>
      <c r="R6011" s="33">
        <v>8000</v>
      </c>
      <c r="S6011" s="11" t="str">
        <f>+VLOOKUP(R6011,'Dimension descriptions'!K:M,3)</f>
        <v>ENTERPRISE PROGRAMS</v>
      </c>
      <c r="T6011" s="3" t="str">
        <f t="shared" si="751"/>
        <v>Y</v>
      </c>
      <c r="U6011" t="e">
        <f>+VLOOKUP(R6011,'FY21 P13 Allotment memo'!O:O,1,FALSE)</f>
        <v>#N/A</v>
      </c>
      <c r="V6011"/>
      <c r="W6011"/>
      <c r="X6011"/>
      <c r="Y6011"/>
      <c r="Z6011"/>
    </row>
    <row r="6012" spans="1:26">
      <c r="A6012">
        <v>49</v>
      </c>
      <c r="B6012" t="s">
        <v>7810</v>
      </c>
      <c r="C6012" t="s">
        <v>1246</v>
      </c>
      <c r="D6012">
        <v>91</v>
      </c>
      <c r="E6012">
        <v>5525.96</v>
      </c>
      <c r="F6012">
        <v>0</v>
      </c>
      <c r="G6012" s="2">
        <f t="shared" si="746"/>
        <v>5525.96</v>
      </c>
      <c r="H6012" s="3" t="str">
        <f t="shared" si="747"/>
        <v>49</v>
      </c>
      <c r="I6012" s="3" t="str">
        <f t="shared" si="748"/>
        <v>112</v>
      </c>
      <c r="J6012" s="3">
        <v>112</v>
      </c>
      <c r="K6012" s="3" t="str">
        <f>+VLOOKUP(J6012,'Dimension descriptions'!P:R,3,FALSE)</f>
        <v>Ellis Elementary</v>
      </c>
      <c r="L6012" s="3" t="str">
        <f t="shared" si="749"/>
        <v>8001</v>
      </c>
      <c r="M6012" s="10">
        <v>8001</v>
      </c>
      <c r="N6012" s="3" t="str">
        <f t="shared" si="744"/>
        <v>3100</v>
      </c>
      <c r="O6012" s="3" t="str">
        <f t="shared" si="745"/>
        <v>220</v>
      </c>
      <c r="P6012" s="3" t="str">
        <f t="shared" si="750"/>
        <v>2</v>
      </c>
      <c r="Q6012" s="11">
        <f>+VLOOKUP(M6012,'Dimension descriptions'!K:M,2,FALSE)</f>
        <v>8000</v>
      </c>
      <c r="R6012" s="33">
        <v>8000</v>
      </c>
      <c r="S6012" s="11" t="str">
        <f>+VLOOKUP(R6012,'Dimension descriptions'!K:M,3)</f>
        <v>ENTERPRISE PROGRAMS</v>
      </c>
      <c r="T6012" s="3" t="str">
        <f t="shared" si="751"/>
        <v>Y</v>
      </c>
      <c r="U6012" t="e">
        <f>+VLOOKUP(R6012,'FY21 P13 Allotment memo'!O:O,1,FALSE)</f>
        <v>#N/A</v>
      </c>
      <c r="V6012"/>
      <c r="W6012"/>
      <c r="X6012"/>
      <c r="Y6012"/>
      <c r="Z6012"/>
    </row>
    <row r="6013" spans="1:26">
      <c r="A6013">
        <v>49</v>
      </c>
      <c r="B6013" t="s">
        <v>7811</v>
      </c>
      <c r="C6013" t="s">
        <v>1248</v>
      </c>
      <c r="D6013">
        <v>91</v>
      </c>
      <c r="E6013">
        <v>1661.06</v>
      </c>
      <c r="F6013">
        <v>0</v>
      </c>
      <c r="G6013" s="2">
        <f t="shared" si="746"/>
        <v>1661.06</v>
      </c>
      <c r="H6013" s="3" t="str">
        <f t="shared" si="747"/>
        <v>49</v>
      </c>
      <c r="I6013" s="3" t="str">
        <f t="shared" si="748"/>
        <v>112</v>
      </c>
      <c r="J6013" s="3">
        <v>112</v>
      </c>
      <c r="K6013" s="3" t="str">
        <f>+VLOOKUP(J6013,'Dimension descriptions'!P:R,3,FALSE)</f>
        <v>Ellis Elementary</v>
      </c>
      <c r="L6013" s="3" t="str">
        <f t="shared" si="749"/>
        <v>8001</v>
      </c>
      <c r="M6013" s="10">
        <v>8001</v>
      </c>
      <c r="N6013" s="3" t="str">
        <f t="shared" si="744"/>
        <v>3100</v>
      </c>
      <c r="O6013" s="3" t="str">
        <f t="shared" si="745"/>
        <v>241</v>
      </c>
      <c r="P6013" s="3" t="str">
        <f t="shared" si="750"/>
        <v>2</v>
      </c>
      <c r="Q6013" s="11">
        <f>+VLOOKUP(M6013,'Dimension descriptions'!K:M,2,FALSE)</f>
        <v>8000</v>
      </c>
      <c r="R6013" s="33">
        <v>8000</v>
      </c>
      <c r="S6013" s="11" t="str">
        <f>+VLOOKUP(R6013,'Dimension descriptions'!K:M,3)</f>
        <v>ENTERPRISE PROGRAMS</v>
      </c>
      <c r="T6013" s="3" t="str">
        <f t="shared" si="751"/>
        <v>Y</v>
      </c>
      <c r="U6013" t="e">
        <f>+VLOOKUP(R6013,'FY21 P13 Allotment memo'!O:O,1,FALSE)</f>
        <v>#N/A</v>
      </c>
      <c r="V6013"/>
      <c r="W6013"/>
      <c r="X6013"/>
      <c r="Y6013"/>
      <c r="Z6013"/>
    </row>
    <row r="6014" spans="1:26">
      <c r="A6014">
        <v>49</v>
      </c>
      <c r="B6014" t="s">
        <v>7812</v>
      </c>
      <c r="C6014" t="s">
        <v>1252</v>
      </c>
      <c r="D6014">
        <v>91</v>
      </c>
      <c r="E6014">
        <v>0</v>
      </c>
      <c r="F6014">
        <v>0</v>
      </c>
      <c r="G6014" s="2">
        <f t="shared" si="746"/>
        <v>0</v>
      </c>
      <c r="H6014" s="3" t="str">
        <f t="shared" si="747"/>
        <v>49</v>
      </c>
      <c r="I6014" s="3" t="str">
        <f t="shared" si="748"/>
        <v>112</v>
      </c>
      <c r="J6014" s="3">
        <v>112</v>
      </c>
      <c r="K6014" s="3" t="str">
        <f>+VLOOKUP(J6014,'Dimension descriptions'!P:R,3,FALSE)</f>
        <v>Ellis Elementary</v>
      </c>
      <c r="L6014" s="3" t="str">
        <f t="shared" si="749"/>
        <v>8001</v>
      </c>
      <c r="M6014" s="10">
        <v>8001</v>
      </c>
      <c r="N6014" s="3" t="str">
        <f t="shared" si="744"/>
        <v>3100</v>
      </c>
      <c r="O6014" s="3" t="str">
        <f t="shared" si="745"/>
        <v>270</v>
      </c>
      <c r="P6014" s="3" t="str">
        <f t="shared" si="750"/>
        <v>2</v>
      </c>
      <c r="Q6014" s="11">
        <f>+VLOOKUP(M6014,'Dimension descriptions'!K:M,2,FALSE)</f>
        <v>8000</v>
      </c>
      <c r="R6014" s="33">
        <v>8000</v>
      </c>
      <c r="S6014" s="11" t="str">
        <f>+VLOOKUP(R6014,'Dimension descriptions'!K:M,3)</f>
        <v>ENTERPRISE PROGRAMS</v>
      </c>
      <c r="T6014" s="3" t="str">
        <f t="shared" si="751"/>
        <v>Y</v>
      </c>
      <c r="U6014" t="e">
        <f>+VLOOKUP(R6014,'FY21 P13 Allotment memo'!O:O,1,FALSE)</f>
        <v>#N/A</v>
      </c>
      <c r="V6014"/>
      <c r="W6014"/>
      <c r="X6014"/>
      <c r="Y6014"/>
      <c r="Z6014"/>
    </row>
    <row r="6015" spans="1:26">
      <c r="A6015">
        <v>49</v>
      </c>
      <c r="B6015" t="s">
        <v>7813</v>
      </c>
      <c r="C6015" t="s">
        <v>7790</v>
      </c>
      <c r="D6015">
        <v>91</v>
      </c>
      <c r="E6015">
        <v>0</v>
      </c>
      <c r="F6015">
        <v>0</v>
      </c>
      <c r="G6015" s="2">
        <f t="shared" si="746"/>
        <v>0</v>
      </c>
      <c r="H6015" s="3" t="str">
        <f t="shared" si="747"/>
        <v>49</v>
      </c>
      <c r="I6015" s="3" t="str">
        <f t="shared" si="748"/>
        <v>112</v>
      </c>
      <c r="J6015" s="3">
        <v>112</v>
      </c>
      <c r="K6015" s="3" t="str">
        <f>+VLOOKUP(J6015,'Dimension descriptions'!P:R,3,FALSE)</f>
        <v>Ellis Elementary</v>
      </c>
      <c r="L6015" s="3" t="str">
        <f t="shared" si="749"/>
        <v>8001</v>
      </c>
      <c r="M6015" s="10">
        <v>8001</v>
      </c>
      <c r="N6015" s="3" t="str">
        <f t="shared" si="744"/>
        <v>3100</v>
      </c>
      <c r="O6015" s="3" t="str">
        <f t="shared" si="745"/>
        <v>280</v>
      </c>
      <c r="P6015" s="3" t="str">
        <f t="shared" si="750"/>
        <v>2</v>
      </c>
      <c r="Q6015" s="11">
        <f>+VLOOKUP(M6015,'Dimension descriptions'!K:M,2,FALSE)</f>
        <v>8000</v>
      </c>
      <c r="R6015" s="33">
        <v>8000</v>
      </c>
      <c r="S6015" s="11" t="str">
        <f>+VLOOKUP(R6015,'Dimension descriptions'!K:M,3)</f>
        <v>ENTERPRISE PROGRAMS</v>
      </c>
      <c r="T6015" s="3" t="str">
        <f t="shared" si="751"/>
        <v>Y</v>
      </c>
      <c r="U6015" t="e">
        <f>+VLOOKUP(R6015,'FY21 P13 Allotment memo'!O:O,1,FALSE)</f>
        <v>#N/A</v>
      </c>
      <c r="V6015"/>
      <c r="W6015"/>
      <c r="X6015"/>
      <c r="Y6015"/>
      <c r="Z6015"/>
    </row>
    <row r="6016" spans="1:26">
      <c r="A6016">
        <v>49</v>
      </c>
      <c r="B6016" t="s">
        <v>7814</v>
      </c>
      <c r="C6016" t="s">
        <v>1268</v>
      </c>
      <c r="D6016">
        <v>91</v>
      </c>
      <c r="E6016">
        <v>0</v>
      </c>
      <c r="F6016">
        <v>0</v>
      </c>
      <c r="G6016" s="2">
        <f t="shared" si="746"/>
        <v>0</v>
      </c>
      <c r="H6016" s="3" t="str">
        <f t="shared" si="747"/>
        <v>49</v>
      </c>
      <c r="I6016" s="3" t="str">
        <f t="shared" si="748"/>
        <v>112</v>
      </c>
      <c r="J6016" s="3">
        <v>112</v>
      </c>
      <c r="K6016" s="3" t="str">
        <f>+VLOOKUP(J6016,'Dimension descriptions'!P:R,3,FALSE)</f>
        <v>Ellis Elementary</v>
      </c>
      <c r="L6016" s="3" t="str">
        <f t="shared" si="749"/>
        <v>8001</v>
      </c>
      <c r="M6016" s="10">
        <v>8001</v>
      </c>
      <c r="N6016" s="3" t="str">
        <f t="shared" si="744"/>
        <v>3100</v>
      </c>
      <c r="O6016" s="3" t="str">
        <f t="shared" si="745"/>
        <v>610</v>
      </c>
      <c r="P6016" s="3" t="str">
        <f t="shared" si="750"/>
        <v>6</v>
      </c>
      <c r="Q6016" s="11">
        <f>+VLOOKUP(M6016,'Dimension descriptions'!K:M,2,FALSE)</f>
        <v>8000</v>
      </c>
      <c r="R6016" s="33">
        <v>8000</v>
      </c>
      <c r="S6016" s="11" t="str">
        <f>+VLOOKUP(R6016,'Dimension descriptions'!K:M,3)</f>
        <v>ENTERPRISE PROGRAMS</v>
      </c>
      <c r="T6016" s="3" t="str">
        <f t="shared" si="751"/>
        <v>Y</v>
      </c>
      <c r="U6016" t="e">
        <f>+VLOOKUP(R6016,'FY21 P13 Allotment memo'!O:O,1,FALSE)</f>
        <v>#N/A</v>
      </c>
      <c r="V6016"/>
      <c r="W6016"/>
      <c r="X6016"/>
      <c r="Y6016"/>
      <c r="Z6016"/>
    </row>
    <row r="6017" spans="1:26">
      <c r="A6017">
        <v>49</v>
      </c>
      <c r="B6017" t="s">
        <v>7815</v>
      </c>
      <c r="C6017" t="s">
        <v>7793</v>
      </c>
      <c r="D6017">
        <v>91</v>
      </c>
      <c r="E6017">
        <v>0</v>
      </c>
      <c r="F6017">
        <v>0</v>
      </c>
      <c r="G6017" s="2">
        <f t="shared" si="746"/>
        <v>0</v>
      </c>
      <c r="H6017" s="3" t="str">
        <f t="shared" si="747"/>
        <v>49</v>
      </c>
      <c r="I6017" s="3" t="str">
        <f t="shared" si="748"/>
        <v>112</v>
      </c>
      <c r="J6017" s="3">
        <v>112</v>
      </c>
      <c r="K6017" s="3" t="str">
        <f>+VLOOKUP(J6017,'Dimension descriptions'!P:R,3,FALSE)</f>
        <v>Ellis Elementary</v>
      </c>
      <c r="L6017" s="3" t="str">
        <f t="shared" si="749"/>
        <v>8001</v>
      </c>
      <c r="M6017" s="10">
        <v>8001</v>
      </c>
      <c r="N6017" s="3" t="str">
        <f t="shared" si="744"/>
        <v>3100</v>
      </c>
      <c r="O6017" s="3" t="str">
        <f t="shared" si="745"/>
        <v>630</v>
      </c>
      <c r="P6017" s="3" t="str">
        <f t="shared" si="750"/>
        <v>6</v>
      </c>
      <c r="Q6017" s="11">
        <f>+VLOOKUP(M6017,'Dimension descriptions'!K:M,2,FALSE)</f>
        <v>8000</v>
      </c>
      <c r="R6017" s="33">
        <v>8000</v>
      </c>
      <c r="S6017" s="11" t="str">
        <f>+VLOOKUP(R6017,'Dimension descriptions'!K:M,3)</f>
        <v>ENTERPRISE PROGRAMS</v>
      </c>
      <c r="T6017" s="3" t="str">
        <f t="shared" si="751"/>
        <v>Y</v>
      </c>
      <c r="U6017" t="e">
        <f>+VLOOKUP(R6017,'FY21 P13 Allotment memo'!O:O,1,FALSE)</f>
        <v>#N/A</v>
      </c>
      <c r="V6017"/>
      <c r="W6017"/>
      <c r="X6017"/>
      <c r="Y6017"/>
      <c r="Z6017"/>
    </row>
    <row r="6018" spans="1:26">
      <c r="A6018">
        <v>49</v>
      </c>
      <c r="B6018" t="s">
        <v>7816</v>
      </c>
      <c r="C6018" t="s">
        <v>1252</v>
      </c>
      <c r="D6018">
        <v>91</v>
      </c>
      <c r="E6018">
        <v>0</v>
      </c>
      <c r="F6018">
        <v>0</v>
      </c>
      <c r="G6018" s="2">
        <f t="shared" si="746"/>
        <v>0</v>
      </c>
      <c r="H6018" s="3" t="str">
        <f t="shared" si="747"/>
        <v>49</v>
      </c>
      <c r="I6018" s="3" t="str">
        <f t="shared" si="748"/>
        <v>113</v>
      </c>
      <c r="J6018" s="3">
        <v>113</v>
      </c>
      <c r="K6018" s="3" t="str">
        <f>+VLOOKUP(J6018,'Dimension descriptions'!P:R,3,FALSE)</f>
        <v>Riverside Pre School</v>
      </c>
      <c r="L6018" s="3" t="str">
        <f t="shared" si="749"/>
        <v>8001</v>
      </c>
      <c r="M6018" s="10">
        <v>8001</v>
      </c>
      <c r="N6018" s="3" t="str">
        <f t="shared" si="744"/>
        <v>3100</v>
      </c>
      <c r="O6018" s="3" t="str">
        <f t="shared" si="745"/>
        <v>270</v>
      </c>
      <c r="P6018" s="3" t="str">
        <f t="shared" si="750"/>
        <v>2</v>
      </c>
      <c r="Q6018" s="11">
        <f>+VLOOKUP(M6018,'Dimension descriptions'!K:M,2,FALSE)</f>
        <v>8000</v>
      </c>
      <c r="R6018" s="33">
        <v>8000</v>
      </c>
      <c r="S6018" s="11" t="str">
        <f>+VLOOKUP(R6018,'Dimension descriptions'!K:M,3)</f>
        <v>ENTERPRISE PROGRAMS</v>
      </c>
      <c r="T6018" s="3" t="str">
        <f t="shared" si="751"/>
        <v>Y</v>
      </c>
      <c r="U6018" t="e">
        <f>+VLOOKUP(R6018,'FY21 P13 Allotment memo'!O:O,1,FALSE)</f>
        <v>#N/A</v>
      </c>
      <c r="V6018"/>
      <c r="W6018"/>
      <c r="X6018"/>
      <c r="Y6018"/>
      <c r="Z6018"/>
    </row>
    <row r="6019" spans="1:26">
      <c r="A6019">
        <v>49</v>
      </c>
      <c r="B6019" t="s">
        <v>7817</v>
      </c>
      <c r="C6019" t="s">
        <v>7790</v>
      </c>
      <c r="D6019">
        <v>91</v>
      </c>
      <c r="E6019">
        <v>0</v>
      </c>
      <c r="F6019">
        <v>0</v>
      </c>
      <c r="G6019" s="2">
        <f t="shared" si="746"/>
        <v>0</v>
      </c>
      <c r="H6019" s="3" t="str">
        <f t="shared" si="747"/>
        <v>49</v>
      </c>
      <c r="I6019" s="3" t="str">
        <f t="shared" si="748"/>
        <v>113</v>
      </c>
      <c r="J6019" s="3">
        <v>113</v>
      </c>
      <c r="K6019" s="3" t="str">
        <f>+VLOOKUP(J6019,'Dimension descriptions'!P:R,3,FALSE)</f>
        <v>Riverside Pre School</v>
      </c>
      <c r="L6019" s="3" t="str">
        <f t="shared" si="749"/>
        <v>8001</v>
      </c>
      <c r="M6019" s="10">
        <v>8001</v>
      </c>
      <c r="N6019" s="3" t="str">
        <f t="shared" si="744"/>
        <v>3100</v>
      </c>
      <c r="O6019" s="3" t="str">
        <f t="shared" si="745"/>
        <v>280</v>
      </c>
      <c r="P6019" s="3" t="str">
        <f t="shared" si="750"/>
        <v>2</v>
      </c>
      <c r="Q6019" s="11">
        <f>+VLOOKUP(M6019,'Dimension descriptions'!K:M,2,FALSE)</f>
        <v>8000</v>
      </c>
      <c r="R6019" s="33">
        <v>8000</v>
      </c>
      <c r="S6019" s="11" t="str">
        <f>+VLOOKUP(R6019,'Dimension descriptions'!K:M,3)</f>
        <v>ENTERPRISE PROGRAMS</v>
      </c>
      <c r="T6019" s="3" t="str">
        <f t="shared" si="751"/>
        <v>Y</v>
      </c>
      <c r="U6019" t="e">
        <f>+VLOOKUP(R6019,'FY21 P13 Allotment memo'!O:O,1,FALSE)</f>
        <v>#N/A</v>
      </c>
      <c r="V6019"/>
      <c r="W6019"/>
      <c r="X6019"/>
      <c r="Y6019"/>
      <c r="Z6019"/>
    </row>
    <row r="6020" spans="1:26">
      <c r="A6020">
        <v>49</v>
      </c>
      <c r="B6020" t="s">
        <v>7818</v>
      </c>
      <c r="C6020" t="s">
        <v>1252</v>
      </c>
      <c r="D6020">
        <v>91</v>
      </c>
      <c r="E6020">
        <v>0</v>
      </c>
      <c r="F6020">
        <v>0</v>
      </c>
      <c r="G6020" s="2">
        <f t="shared" si="746"/>
        <v>0</v>
      </c>
      <c r="H6020" s="3" t="str">
        <f t="shared" si="747"/>
        <v>49</v>
      </c>
      <c r="I6020" s="3" t="str">
        <f t="shared" si="748"/>
        <v>114</v>
      </c>
      <c r="J6020" s="3">
        <v>114</v>
      </c>
      <c r="K6020" s="3" t="str">
        <f>+VLOOKUP(J6020,'Dimension descriptions'!P:R,3,FALSE)</f>
        <v>Logan Early Childhood Center</v>
      </c>
      <c r="L6020" s="3" t="str">
        <f t="shared" si="749"/>
        <v>8001</v>
      </c>
      <c r="M6020" s="10">
        <v>8001</v>
      </c>
      <c r="N6020" s="3" t="str">
        <f t="shared" si="744"/>
        <v>3100</v>
      </c>
      <c r="O6020" s="3" t="str">
        <f t="shared" si="745"/>
        <v>270</v>
      </c>
      <c r="P6020" s="3" t="str">
        <f t="shared" si="750"/>
        <v>2</v>
      </c>
      <c r="Q6020" s="11">
        <f>+VLOOKUP(M6020,'Dimension descriptions'!K:M,2,FALSE)</f>
        <v>8000</v>
      </c>
      <c r="R6020" s="33">
        <v>8000</v>
      </c>
      <c r="S6020" s="11" t="str">
        <f>+VLOOKUP(R6020,'Dimension descriptions'!K:M,3)</f>
        <v>ENTERPRISE PROGRAMS</v>
      </c>
      <c r="T6020" s="3" t="str">
        <f t="shared" si="751"/>
        <v>Y</v>
      </c>
      <c r="U6020" t="e">
        <f>+VLOOKUP(R6020,'FY21 P13 Allotment memo'!O:O,1,FALSE)</f>
        <v>#N/A</v>
      </c>
      <c r="V6020"/>
      <c r="W6020"/>
      <c r="X6020"/>
      <c r="Y6020"/>
      <c r="Z6020"/>
    </row>
    <row r="6021" spans="1:26">
      <c r="A6021">
        <v>49</v>
      </c>
      <c r="B6021" t="s">
        <v>7819</v>
      </c>
      <c r="C6021" t="s">
        <v>7790</v>
      </c>
      <c r="D6021">
        <v>91</v>
      </c>
      <c r="E6021">
        <v>0</v>
      </c>
      <c r="F6021">
        <v>0</v>
      </c>
      <c r="G6021" s="2">
        <f t="shared" si="746"/>
        <v>0</v>
      </c>
      <c r="H6021" s="3" t="str">
        <f t="shared" si="747"/>
        <v>49</v>
      </c>
      <c r="I6021" s="3" t="str">
        <f t="shared" si="748"/>
        <v>114</v>
      </c>
      <c r="J6021" s="3">
        <v>114</v>
      </c>
      <c r="K6021" s="3" t="str">
        <f>+VLOOKUP(J6021,'Dimension descriptions'!P:R,3,FALSE)</f>
        <v>Logan Early Childhood Center</v>
      </c>
      <c r="L6021" s="3" t="str">
        <f t="shared" si="749"/>
        <v>8001</v>
      </c>
      <c r="M6021" s="10">
        <v>8001</v>
      </c>
      <c r="N6021" s="3" t="str">
        <f t="shared" si="744"/>
        <v>3100</v>
      </c>
      <c r="O6021" s="3" t="str">
        <f t="shared" si="745"/>
        <v>280</v>
      </c>
      <c r="P6021" s="3" t="str">
        <f t="shared" si="750"/>
        <v>2</v>
      </c>
      <c r="Q6021" s="11">
        <f>+VLOOKUP(M6021,'Dimension descriptions'!K:M,2,FALSE)</f>
        <v>8000</v>
      </c>
      <c r="R6021" s="33">
        <v>8000</v>
      </c>
      <c r="S6021" s="11" t="str">
        <f>+VLOOKUP(R6021,'Dimension descriptions'!K:M,3)</f>
        <v>ENTERPRISE PROGRAMS</v>
      </c>
      <c r="T6021" s="3" t="str">
        <f t="shared" si="751"/>
        <v>Y</v>
      </c>
      <c r="U6021" t="e">
        <f>+VLOOKUP(R6021,'FY21 P13 Allotment memo'!O:O,1,FALSE)</f>
        <v>#N/A</v>
      </c>
      <c r="V6021"/>
      <c r="W6021"/>
      <c r="X6021"/>
      <c r="Y6021"/>
      <c r="Z6021"/>
    </row>
    <row r="6022" spans="1:26">
      <c r="A6022">
        <v>49</v>
      </c>
      <c r="B6022" t="s">
        <v>7820</v>
      </c>
      <c r="C6022" t="s">
        <v>7781</v>
      </c>
      <c r="D6022">
        <v>91</v>
      </c>
      <c r="E6022">
        <v>4514.04</v>
      </c>
      <c r="F6022">
        <v>0</v>
      </c>
      <c r="G6022" s="2">
        <f t="shared" si="746"/>
        <v>4514.04</v>
      </c>
      <c r="H6022" s="3" t="str">
        <f t="shared" si="747"/>
        <v>49</v>
      </c>
      <c r="I6022" s="3" t="str">
        <f t="shared" si="748"/>
        <v>116</v>
      </c>
      <c r="J6022" s="3">
        <v>116</v>
      </c>
      <c r="K6022" s="3" t="str">
        <f>+VLOOKUP(J6022,'Dimension descriptions'!P:R,3,FALSE)</f>
        <v>Wilson Elementary</v>
      </c>
      <c r="L6022" s="3" t="str">
        <f t="shared" si="749"/>
        <v>8001</v>
      </c>
      <c r="M6022" s="10">
        <v>8001</v>
      </c>
      <c r="N6022" s="3" t="str">
        <f t="shared" ref="N6022:N6085" si="752">+MID(B6022,16,4)</f>
        <v>3100</v>
      </c>
      <c r="O6022" s="3" t="str">
        <f t="shared" ref="O6022:O6085" si="753">+RIGHT(B6022,3)</f>
        <v>182</v>
      </c>
      <c r="P6022" s="3" t="str">
        <f t="shared" si="750"/>
        <v>1</v>
      </c>
      <c r="Q6022" s="11">
        <f>+VLOOKUP(M6022,'Dimension descriptions'!K:M,2,FALSE)</f>
        <v>8000</v>
      </c>
      <c r="R6022" s="33">
        <v>8000</v>
      </c>
      <c r="S6022" s="11" t="str">
        <f>+VLOOKUP(R6022,'Dimension descriptions'!K:M,3)</f>
        <v>ENTERPRISE PROGRAMS</v>
      </c>
      <c r="T6022" s="3" t="str">
        <f t="shared" si="751"/>
        <v>Y</v>
      </c>
      <c r="U6022" t="e">
        <f>+VLOOKUP(R6022,'FY21 P13 Allotment memo'!O:O,1,FALSE)</f>
        <v>#N/A</v>
      </c>
      <c r="V6022"/>
      <c r="W6022"/>
      <c r="X6022"/>
      <c r="Y6022"/>
      <c r="Z6022"/>
    </row>
    <row r="6023" spans="1:26">
      <c r="A6023">
        <v>49</v>
      </c>
      <c r="B6023" t="s">
        <v>7821</v>
      </c>
      <c r="C6023" t="s">
        <v>5479</v>
      </c>
      <c r="D6023">
        <v>91</v>
      </c>
      <c r="E6023">
        <v>63991.62</v>
      </c>
      <c r="F6023">
        <v>0</v>
      </c>
      <c r="G6023" s="2">
        <f t="shared" ref="G6023:G6086" si="754">+E6023-F6023</f>
        <v>63991.62</v>
      </c>
      <c r="H6023" s="3" t="str">
        <f t="shared" ref="H6023:H6086" si="755">+LEFT(B6023,2)</f>
        <v>49</v>
      </c>
      <c r="I6023" s="3" t="str">
        <f t="shared" ref="I6023:I6086" si="756">+MID(B6023,4,3)</f>
        <v>116</v>
      </c>
      <c r="J6023" s="3">
        <v>116</v>
      </c>
      <c r="K6023" s="3" t="str">
        <f>+VLOOKUP(J6023,'Dimension descriptions'!P:R,3,FALSE)</f>
        <v>Wilson Elementary</v>
      </c>
      <c r="L6023" s="3" t="str">
        <f t="shared" ref="L6023:L6086" si="757">+MID(B6023,11,4)</f>
        <v>8001</v>
      </c>
      <c r="M6023" s="10">
        <v>8001</v>
      </c>
      <c r="N6023" s="3" t="str">
        <f t="shared" si="752"/>
        <v>3100</v>
      </c>
      <c r="O6023" s="3" t="str">
        <f t="shared" si="753"/>
        <v>193</v>
      </c>
      <c r="P6023" s="3" t="str">
        <f t="shared" ref="P6023:P6086" si="758">+LEFT(O6023,1)</f>
        <v>1</v>
      </c>
      <c r="Q6023" s="11">
        <f>+VLOOKUP(M6023,'Dimension descriptions'!K:M,2,FALSE)</f>
        <v>8000</v>
      </c>
      <c r="R6023" s="33">
        <v>8000</v>
      </c>
      <c r="S6023" s="11" t="str">
        <f>+VLOOKUP(R6023,'Dimension descriptions'!K:M,3)</f>
        <v>ENTERPRISE PROGRAMS</v>
      </c>
      <c r="T6023" s="3" t="str">
        <f t="shared" ref="T6023:T6086" si="759">+IF(Q6023=M6023,"N","Y")</f>
        <v>Y</v>
      </c>
      <c r="U6023" t="e">
        <f>+VLOOKUP(R6023,'FY21 P13 Allotment memo'!O:O,1,FALSE)</f>
        <v>#N/A</v>
      </c>
      <c r="V6023"/>
      <c r="W6023"/>
      <c r="X6023"/>
      <c r="Y6023"/>
      <c r="Z6023"/>
    </row>
    <row r="6024" spans="1:26">
      <c r="A6024">
        <v>49</v>
      </c>
      <c r="B6024" t="s">
        <v>7822</v>
      </c>
      <c r="C6024" t="s">
        <v>7784</v>
      </c>
      <c r="D6024">
        <v>91</v>
      </c>
      <c r="E6024">
        <v>6512.8</v>
      </c>
      <c r="F6024">
        <v>0</v>
      </c>
      <c r="G6024" s="2">
        <f t="shared" si="754"/>
        <v>6512.8</v>
      </c>
      <c r="H6024" s="3" t="str">
        <f t="shared" si="755"/>
        <v>49</v>
      </c>
      <c r="I6024" s="3" t="str">
        <f t="shared" si="756"/>
        <v>116</v>
      </c>
      <c r="J6024" s="3">
        <v>116</v>
      </c>
      <c r="K6024" s="3" t="str">
        <f>+VLOOKUP(J6024,'Dimension descriptions'!P:R,3,FALSE)</f>
        <v>Wilson Elementary</v>
      </c>
      <c r="L6024" s="3" t="str">
        <f t="shared" si="757"/>
        <v>8001</v>
      </c>
      <c r="M6024" s="10">
        <v>8001</v>
      </c>
      <c r="N6024" s="3" t="str">
        <f t="shared" si="752"/>
        <v>3100</v>
      </c>
      <c r="O6024" s="3" t="str">
        <f t="shared" si="753"/>
        <v>194</v>
      </c>
      <c r="P6024" s="3" t="str">
        <f t="shared" si="758"/>
        <v>1</v>
      </c>
      <c r="Q6024" s="11">
        <f>+VLOOKUP(M6024,'Dimension descriptions'!K:M,2,FALSE)</f>
        <v>8000</v>
      </c>
      <c r="R6024" s="33">
        <v>8000</v>
      </c>
      <c r="S6024" s="11" t="str">
        <f>+VLOOKUP(R6024,'Dimension descriptions'!K:M,3)</f>
        <v>ENTERPRISE PROGRAMS</v>
      </c>
      <c r="T6024" s="3" t="str">
        <f t="shared" si="759"/>
        <v>Y</v>
      </c>
      <c r="U6024" t="e">
        <f>+VLOOKUP(R6024,'FY21 P13 Allotment memo'!O:O,1,FALSE)</f>
        <v>#N/A</v>
      </c>
      <c r="V6024"/>
      <c r="W6024"/>
      <c r="X6024"/>
      <c r="Y6024"/>
      <c r="Z6024"/>
    </row>
    <row r="6025" spans="1:26">
      <c r="A6025">
        <v>49</v>
      </c>
      <c r="B6025" t="s">
        <v>7823</v>
      </c>
      <c r="C6025" t="s">
        <v>1244</v>
      </c>
      <c r="D6025">
        <v>91</v>
      </c>
      <c r="E6025">
        <v>7174.73</v>
      </c>
      <c r="F6025">
        <v>0</v>
      </c>
      <c r="G6025" s="2">
        <f t="shared" si="754"/>
        <v>7174.73</v>
      </c>
      <c r="H6025" s="3" t="str">
        <f t="shared" si="755"/>
        <v>49</v>
      </c>
      <c r="I6025" s="3" t="str">
        <f t="shared" si="756"/>
        <v>116</v>
      </c>
      <c r="J6025" s="3">
        <v>116</v>
      </c>
      <c r="K6025" s="3" t="str">
        <f>+VLOOKUP(J6025,'Dimension descriptions'!P:R,3,FALSE)</f>
        <v>Wilson Elementary</v>
      </c>
      <c r="L6025" s="3" t="str">
        <f t="shared" si="757"/>
        <v>8001</v>
      </c>
      <c r="M6025" s="10">
        <v>8001</v>
      </c>
      <c r="N6025" s="3" t="str">
        <f t="shared" si="752"/>
        <v>3100</v>
      </c>
      <c r="O6025" s="3" t="str">
        <f t="shared" si="753"/>
        <v>210</v>
      </c>
      <c r="P6025" s="3" t="str">
        <f t="shared" si="758"/>
        <v>2</v>
      </c>
      <c r="Q6025" s="11">
        <f>+VLOOKUP(M6025,'Dimension descriptions'!K:M,2,FALSE)</f>
        <v>8000</v>
      </c>
      <c r="R6025" s="33">
        <v>8000</v>
      </c>
      <c r="S6025" s="11" t="str">
        <f>+VLOOKUP(R6025,'Dimension descriptions'!K:M,3)</f>
        <v>ENTERPRISE PROGRAMS</v>
      </c>
      <c r="T6025" s="3" t="str">
        <f t="shared" si="759"/>
        <v>Y</v>
      </c>
      <c r="U6025" t="e">
        <f>+VLOOKUP(R6025,'FY21 P13 Allotment memo'!O:O,1,FALSE)</f>
        <v>#N/A</v>
      </c>
      <c r="V6025"/>
      <c r="W6025"/>
      <c r="X6025"/>
      <c r="Y6025"/>
      <c r="Z6025"/>
    </row>
    <row r="6026" spans="1:26">
      <c r="A6026">
        <v>49</v>
      </c>
      <c r="B6026" t="s">
        <v>7824</v>
      </c>
      <c r="C6026" t="s">
        <v>1246</v>
      </c>
      <c r="D6026">
        <v>91</v>
      </c>
      <c r="E6026">
        <v>5670.59</v>
      </c>
      <c r="F6026">
        <v>0</v>
      </c>
      <c r="G6026" s="2">
        <f t="shared" si="754"/>
        <v>5670.59</v>
      </c>
      <c r="H6026" s="3" t="str">
        <f t="shared" si="755"/>
        <v>49</v>
      </c>
      <c r="I6026" s="3" t="str">
        <f t="shared" si="756"/>
        <v>116</v>
      </c>
      <c r="J6026" s="3">
        <v>116</v>
      </c>
      <c r="K6026" s="3" t="str">
        <f>+VLOOKUP(J6026,'Dimension descriptions'!P:R,3,FALSE)</f>
        <v>Wilson Elementary</v>
      </c>
      <c r="L6026" s="3" t="str">
        <f t="shared" si="757"/>
        <v>8001</v>
      </c>
      <c r="M6026" s="10">
        <v>8001</v>
      </c>
      <c r="N6026" s="3" t="str">
        <f t="shared" si="752"/>
        <v>3100</v>
      </c>
      <c r="O6026" s="3" t="str">
        <f t="shared" si="753"/>
        <v>220</v>
      </c>
      <c r="P6026" s="3" t="str">
        <f t="shared" si="758"/>
        <v>2</v>
      </c>
      <c r="Q6026" s="11">
        <f>+VLOOKUP(M6026,'Dimension descriptions'!K:M,2,FALSE)</f>
        <v>8000</v>
      </c>
      <c r="R6026" s="33">
        <v>8000</v>
      </c>
      <c r="S6026" s="11" t="str">
        <f>+VLOOKUP(R6026,'Dimension descriptions'!K:M,3)</f>
        <v>ENTERPRISE PROGRAMS</v>
      </c>
      <c r="T6026" s="3" t="str">
        <f t="shared" si="759"/>
        <v>Y</v>
      </c>
      <c r="U6026" t="e">
        <f>+VLOOKUP(R6026,'FY21 P13 Allotment memo'!O:O,1,FALSE)</f>
        <v>#N/A</v>
      </c>
      <c r="V6026"/>
      <c r="W6026"/>
      <c r="X6026"/>
      <c r="Y6026"/>
      <c r="Z6026"/>
    </row>
    <row r="6027" spans="1:26">
      <c r="A6027">
        <v>49</v>
      </c>
      <c r="B6027" t="s">
        <v>7825</v>
      </c>
      <c r="C6027" t="s">
        <v>1248</v>
      </c>
      <c r="D6027">
        <v>91</v>
      </c>
      <c r="E6027">
        <v>1652.79</v>
      </c>
      <c r="F6027">
        <v>0</v>
      </c>
      <c r="G6027" s="2">
        <f t="shared" si="754"/>
        <v>1652.79</v>
      </c>
      <c r="H6027" s="3" t="str">
        <f t="shared" si="755"/>
        <v>49</v>
      </c>
      <c r="I6027" s="3" t="str">
        <f t="shared" si="756"/>
        <v>116</v>
      </c>
      <c r="J6027" s="3">
        <v>116</v>
      </c>
      <c r="K6027" s="3" t="str">
        <f>+VLOOKUP(J6027,'Dimension descriptions'!P:R,3,FALSE)</f>
        <v>Wilson Elementary</v>
      </c>
      <c r="L6027" s="3" t="str">
        <f t="shared" si="757"/>
        <v>8001</v>
      </c>
      <c r="M6027" s="10">
        <v>8001</v>
      </c>
      <c r="N6027" s="3" t="str">
        <f t="shared" si="752"/>
        <v>3100</v>
      </c>
      <c r="O6027" s="3" t="str">
        <f t="shared" si="753"/>
        <v>241</v>
      </c>
      <c r="P6027" s="3" t="str">
        <f t="shared" si="758"/>
        <v>2</v>
      </c>
      <c r="Q6027" s="11">
        <f>+VLOOKUP(M6027,'Dimension descriptions'!K:M,2,FALSE)</f>
        <v>8000</v>
      </c>
      <c r="R6027" s="33">
        <v>8000</v>
      </c>
      <c r="S6027" s="11" t="str">
        <f>+VLOOKUP(R6027,'Dimension descriptions'!K:M,3)</f>
        <v>ENTERPRISE PROGRAMS</v>
      </c>
      <c r="T6027" s="3" t="str">
        <f t="shared" si="759"/>
        <v>Y</v>
      </c>
      <c r="U6027" t="e">
        <f>+VLOOKUP(R6027,'FY21 P13 Allotment memo'!O:O,1,FALSE)</f>
        <v>#N/A</v>
      </c>
      <c r="V6027"/>
      <c r="W6027"/>
      <c r="X6027"/>
      <c r="Y6027"/>
      <c r="Z6027"/>
    </row>
    <row r="6028" spans="1:26">
      <c r="A6028">
        <v>49</v>
      </c>
      <c r="B6028" t="s">
        <v>7826</v>
      </c>
      <c r="C6028" t="s">
        <v>1252</v>
      </c>
      <c r="D6028">
        <v>91</v>
      </c>
      <c r="E6028">
        <v>0</v>
      </c>
      <c r="F6028">
        <v>0</v>
      </c>
      <c r="G6028" s="2">
        <f t="shared" si="754"/>
        <v>0</v>
      </c>
      <c r="H6028" s="3" t="str">
        <f t="shared" si="755"/>
        <v>49</v>
      </c>
      <c r="I6028" s="3" t="str">
        <f t="shared" si="756"/>
        <v>116</v>
      </c>
      <c r="J6028" s="3">
        <v>116</v>
      </c>
      <c r="K6028" s="3" t="str">
        <f>+VLOOKUP(J6028,'Dimension descriptions'!P:R,3,FALSE)</f>
        <v>Wilson Elementary</v>
      </c>
      <c r="L6028" s="3" t="str">
        <f t="shared" si="757"/>
        <v>8001</v>
      </c>
      <c r="M6028" s="10">
        <v>8001</v>
      </c>
      <c r="N6028" s="3" t="str">
        <f t="shared" si="752"/>
        <v>3100</v>
      </c>
      <c r="O6028" s="3" t="str">
        <f t="shared" si="753"/>
        <v>270</v>
      </c>
      <c r="P6028" s="3" t="str">
        <f t="shared" si="758"/>
        <v>2</v>
      </c>
      <c r="Q6028" s="11">
        <f>+VLOOKUP(M6028,'Dimension descriptions'!K:M,2,FALSE)</f>
        <v>8000</v>
      </c>
      <c r="R6028" s="33">
        <v>8000</v>
      </c>
      <c r="S6028" s="11" t="str">
        <f>+VLOOKUP(R6028,'Dimension descriptions'!K:M,3)</f>
        <v>ENTERPRISE PROGRAMS</v>
      </c>
      <c r="T6028" s="3" t="str">
        <f t="shared" si="759"/>
        <v>Y</v>
      </c>
      <c r="U6028" t="e">
        <f>+VLOOKUP(R6028,'FY21 P13 Allotment memo'!O:O,1,FALSE)</f>
        <v>#N/A</v>
      </c>
      <c r="V6028"/>
      <c r="W6028"/>
      <c r="X6028"/>
      <c r="Y6028"/>
      <c r="Z6028"/>
    </row>
    <row r="6029" spans="1:26">
      <c r="A6029">
        <v>49</v>
      </c>
      <c r="B6029" t="s">
        <v>7827</v>
      </c>
      <c r="C6029" t="s">
        <v>7790</v>
      </c>
      <c r="D6029">
        <v>91</v>
      </c>
      <c r="E6029">
        <v>0</v>
      </c>
      <c r="F6029">
        <v>0</v>
      </c>
      <c r="G6029" s="2">
        <f t="shared" si="754"/>
        <v>0</v>
      </c>
      <c r="H6029" s="3" t="str">
        <f t="shared" si="755"/>
        <v>49</v>
      </c>
      <c r="I6029" s="3" t="str">
        <f t="shared" si="756"/>
        <v>116</v>
      </c>
      <c r="J6029" s="3">
        <v>116</v>
      </c>
      <c r="K6029" s="3" t="str">
        <f>+VLOOKUP(J6029,'Dimension descriptions'!P:R,3,FALSE)</f>
        <v>Wilson Elementary</v>
      </c>
      <c r="L6029" s="3" t="str">
        <f t="shared" si="757"/>
        <v>8001</v>
      </c>
      <c r="M6029" s="10">
        <v>8001</v>
      </c>
      <c r="N6029" s="3" t="str">
        <f t="shared" si="752"/>
        <v>3100</v>
      </c>
      <c r="O6029" s="3" t="str">
        <f t="shared" si="753"/>
        <v>280</v>
      </c>
      <c r="P6029" s="3" t="str">
        <f t="shared" si="758"/>
        <v>2</v>
      </c>
      <c r="Q6029" s="11">
        <f>+VLOOKUP(M6029,'Dimension descriptions'!K:M,2,FALSE)</f>
        <v>8000</v>
      </c>
      <c r="R6029" s="33">
        <v>8000</v>
      </c>
      <c r="S6029" s="11" t="str">
        <f>+VLOOKUP(R6029,'Dimension descriptions'!K:M,3)</f>
        <v>ENTERPRISE PROGRAMS</v>
      </c>
      <c r="T6029" s="3" t="str">
        <f t="shared" si="759"/>
        <v>Y</v>
      </c>
      <c r="U6029" t="e">
        <f>+VLOOKUP(R6029,'FY21 P13 Allotment memo'!O:O,1,FALSE)</f>
        <v>#N/A</v>
      </c>
      <c r="V6029"/>
      <c r="W6029"/>
      <c r="X6029"/>
      <c r="Y6029"/>
      <c r="Z6029"/>
    </row>
    <row r="6030" spans="1:26">
      <c r="A6030">
        <v>49</v>
      </c>
      <c r="B6030" t="s">
        <v>7828</v>
      </c>
      <c r="C6030" t="s">
        <v>1268</v>
      </c>
      <c r="D6030">
        <v>91</v>
      </c>
      <c r="E6030">
        <v>0</v>
      </c>
      <c r="F6030">
        <v>0</v>
      </c>
      <c r="G6030" s="2">
        <f t="shared" si="754"/>
        <v>0</v>
      </c>
      <c r="H6030" s="3" t="str">
        <f t="shared" si="755"/>
        <v>49</v>
      </c>
      <c r="I6030" s="3" t="str">
        <f t="shared" si="756"/>
        <v>116</v>
      </c>
      <c r="J6030" s="3">
        <v>116</v>
      </c>
      <c r="K6030" s="3" t="str">
        <f>+VLOOKUP(J6030,'Dimension descriptions'!P:R,3,FALSE)</f>
        <v>Wilson Elementary</v>
      </c>
      <c r="L6030" s="3" t="str">
        <f t="shared" si="757"/>
        <v>8001</v>
      </c>
      <c r="M6030" s="10">
        <v>8001</v>
      </c>
      <c r="N6030" s="3" t="str">
        <f t="shared" si="752"/>
        <v>3100</v>
      </c>
      <c r="O6030" s="3" t="str">
        <f t="shared" si="753"/>
        <v>610</v>
      </c>
      <c r="P6030" s="3" t="str">
        <f t="shared" si="758"/>
        <v>6</v>
      </c>
      <c r="Q6030" s="11">
        <f>+VLOOKUP(M6030,'Dimension descriptions'!K:M,2,FALSE)</f>
        <v>8000</v>
      </c>
      <c r="R6030" s="33">
        <v>8000</v>
      </c>
      <c r="S6030" s="11" t="str">
        <f>+VLOOKUP(R6030,'Dimension descriptions'!K:M,3)</f>
        <v>ENTERPRISE PROGRAMS</v>
      </c>
      <c r="T6030" s="3" t="str">
        <f t="shared" si="759"/>
        <v>Y</v>
      </c>
      <c r="U6030" t="e">
        <f>+VLOOKUP(R6030,'FY21 P13 Allotment memo'!O:O,1,FALSE)</f>
        <v>#N/A</v>
      </c>
      <c r="V6030"/>
      <c r="W6030"/>
      <c r="X6030"/>
      <c r="Y6030"/>
      <c r="Z6030"/>
    </row>
    <row r="6031" spans="1:26">
      <c r="A6031">
        <v>49</v>
      </c>
      <c r="B6031" t="s">
        <v>7829</v>
      </c>
      <c r="C6031" t="s">
        <v>7793</v>
      </c>
      <c r="D6031">
        <v>91</v>
      </c>
      <c r="E6031">
        <v>0</v>
      </c>
      <c r="F6031">
        <v>0</v>
      </c>
      <c r="G6031" s="2">
        <f t="shared" si="754"/>
        <v>0</v>
      </c>
      <c r="H6031" s="3" t="str">
        <f t="shared" si="755"/>
        <v>49</v>
      </c>
      <c r="I6031" s="3" t="str">
        <f t="shared" si="756"/>
        <v>116</v>
      </c>
      <c r="J6031" s="3">
        <v>116</v>
      </c>
      <c r="K6031" s="3" t="str">
        <f>+VLOOKUP(J6031,'Dimension descriptions'!P:R,3,FALSE)</f>
        <v>Wilson Elementary</v>
      </c>
      <c r="L6031" s="3" t="str">
        <f t="shared" si="757"/>
        <v>8001</v>
      </c>
      <c r="M6031" s="10">
        <v>8001</v>
      </c>
      <c r="N6031" s="3" t="str">
        <f t="shared" si="752"/>
        <v>3100</v>
      </c>
      <c r="O6031" s="3" t="str">
        <f t="shared" si="753"/>
        <v>630</v>
      </c>
      <c r="P6031" s="3" t="str">
        <f t="shared" si="758"/>
        <v>6</v>
      </c>
      <c r="Q6031" s="11">
        <f>+VLOOKUP(M6031,'Dimension descriptions'!K:M,2,FALSE)</f>
        <v>8000</v>
      </c>
      <c r="R6031" s="33">
        <v>8000</v>
      </c>
      <c r="S6031" s="11" t="str">
        <f>+VLOOKUP(R6031,'Dimension descriptions'!K:M,3)</f>
        <v>ENTERPRISE PROGRAMS</v>
      </c>
      <c r="T6031" s="3" t="str">
        <f t="shared" si="759"/>
        <v>Y</v>
      </c>
      <c r="U6031" t="e">
        <f>+VLOOKUP(R6031,'FY21 P13 Allotment memo'!O:O,1,FALSE)</f>
        <v>#N/A</v>
      </c>
      <c r="V6031"/>
      <c r="W6031"/>
      <c r="X6031"/>
      <c r="Y6031"/>
      <c r="Z6031"/>
    </row>
    <row r="6032" spans="1:26">
      <c r="A6032">
        <v>49</v>
      </c>
      <c r="B6032" t="s">
        <v>7830</v>
      </c>
      <c r="C6032" t="s">
        <v>7781</v>
      </c>
      <c r="D6032">
        <v>91</v>
      </c>
      <c r="E6032">
        <v>5732.74</v>
      </c>
      <c r="F6032">
        <v>0</v>
      </c>
      <c r="G6032" s="2">
        <f t="shared" si="754"/>
        <v>5732.74</v>
      </c>
      <c r="H6032" s="3" t="str">
        <f t="shared" si="755"/>
        <v>49</v>
      </c>
      <c r="I6032" s="3" t="str">
        <f t="shared" si="756"/>
        <v>120</v>
      </c>
      <c r="J6032" s="3">
        <v>120</v>
      </c>
      <c r="K6032" s="3" t="str">
        <f>+VLOOKUP(J6032,'Dimension descriptions'!P:R,3,FALSE)</f>
        <v>Woodruff Elementary</v>
      </c>
      <c r="L6032" s="3" t="str">
        <f t="shared" si="757"/>
        <v>8001</v>
      </c>
      <c r="M6032" s="10">
        <v>8001</v>
      </c>
      <c r="N6032" s="3" t="str">
        <f t="shared" si="752"/>
        <v>3100</v>
      </c>
      <c r="O6032" s="3" t="str">
        <f t="shared" si="753"/>
        <v>182</v>
      </c>
      <c r="P6032" s="3" t="str">
        <f t="shared" si="758"/>
        <v>1</v>
      </c>
      <c r="Q6032" s="11">
        <f>+VLOOKUP(M6032,'Dimension descriptions'!K:M,2,FALSE)</f>
        <v>8000</v>
      </c>
      <c r="R6032" s="33">
        <v>8000</v>
      </c>
      <c r="S6032" s="11" t="str">
        <f>+VLOOKUP(R6032,'Dimension descriptions'!K:M,3)</f>
        <v>ENTERPRISE PROGRAMS</v>
      </c>
      <c r="T6032" s="3" t="str">
        <f t="shared" si="759"/>
        <v>Y</v>
      </c>
      <c r="U6032" t="e">
        <f>+VLOOKUP(R6032,'FY21 P13 Allotment memo'!O:O,1,FALSE)</f>
        <v>#N/A</v>
      </c>
      <c r="V6032"/>
      <c r="W6032"/>
      <c r="X6032"/>
      <c r="Y6032"/>
      <c r="Z6032"/>
    </row>
    <row r="6033" spans="1:26">
      <c r="A6033">
        <v>49</v>
      </c>
      <c r="B6033" t="s">
        <v>7831</v>
      </c>
      <c r="C6033" t="s">
        <v>7832</v>
      </c>
      <c r="D6033">
        <v>91</v>
      </c>
      <c r="E6033">
        <v>34664.199999999997</v>
      </c>
      <c r="F6033">
        <v>0</v>
      </c>
      <c r="G6033" s="2">
        <f t="shared" si="754"/>
        <v>34664.199999999997</v>
      </c>
      <c r="H6033" s="3" t="str">
        <f t="shared" si="755"/>
        <v>49</v>
      </c>
      <c r="I6033" s="3" t="str">
        <f t="shared" si="756"/>
        <v>120</v>
      </c>
      <c r="J6033" s="3">
        <v>120</v>
      </c>
      <c r="K6033" s="3" t="str">
        <f>+VLOOKUP(J6033,'Dimension descriptions'!P:R,3,FALSE)</f>
        <v>Woodruff Elementary</v>
      </c>
      <c r="L6033" s="3" t="str">
        <f t="shared" si="757"/>
        <v>8001</v>
      </c>
      <c r="M6033" s="10">
        <v>8001</v>
      </c>
      <c r="N6033" s="3" t="str">
        <f t="shared" si="752"/>
        <v>3100</v>
      </c>
      <c r="O6033" s="3" t="str">
        <f t="shared" si="753"/>
        <v>192</v>
      </c>
      <c r="P6033" s="3" t="str">
        <f t="shared" si="758"/>
        <v>1</v>
      </c>
      <c r="Q6033" s="11">
        <f>+VLOOKUP(M6033,'Dimension descriptions'!K:M,2,FALSE)</f>
        <v>8000</v>
      </c>
      <c r="R6033" s="33">
        <v>8000</v>
      </c>
      <c r="S6033" s="11" t="str">
        <f>+VLOOKUP(R6033,'Dimension descriptions'!K:M,3)</f>
        <v>ENTERPRISE PROGRAMS</v>
      </c>
      <c r="T6033" s="3" t="str">
        <f t="shared" si="759"/>
        <v>Y</v>
      </c>
      <c r="U6033" t="e">
        <f>+VLOOKUP(R6033,'FY21 P13 Allotment memo'!O:O,1,FALSE)</f>
        <v>#N/A</v>
      </c>
      <c r="V6033"/>
      <c r="W6033"/>
      <c r="X6033"/>
      <c r="Y6033"/>
      <c r="Z6033"/>
    </row>
    <row r="6034" spans="1:26">
      <c r="A6034">
        <v>49</v>
      </c>
      <c r="B6034" t="s">
        <v>7833</v>
      </c>
      <c r="C6034" t="s">
        <v>5479</v>
      </c>
      <c r="D6034">
        <v>91</v>
      </c>
      <c r="E6034">
        <v>130891.58</v>
      </c>
      <c r="F6034">
        <v>0</v>
      </c>
      <c r="G6034" s="2">
        <f t="shared" si="754"/>
        <v>130891.58</v>
      </c>
      <c r="H6034" s="3" t="str">
        <f t="shared" si="755"/>
        <v>49</v>
      </c>
      <c r="I6034" s="3" t="str">
        <f t="shared" si="756"/>
        <v>120</v>
      </c>
      <c r="J6034" s="3">
        <v>120</v>
      </c>
      <c r="K6034" s="3" t="str">
        <f>+VLOOKUP(J6034,'Dimension descriptions'!P:R,3,FALSE)</f>
        <v>Woodruff Elementary</v>
      </c>
      <c r="L6034" s="3" t="str">
        <f t="shared" si="757"/>
        <v>8001</v>
      </c>
      <c r="M6034" s="10">
        <v>8001</v>
      </c>
      <c r="N6034" s="3" t="str">
        <f t="shared" si="752"/>
        <v>3100</v>
      </c>
      <c r="O6034" s="3" t="str">
        <f t="shared" si="753"/>
        <v>193</v>
      </c>
      <c r="P6034" s="3" t="str">
        <f t="shared" si="758"/>
        <v>1</v>
      </c>
      <c r="Q6034" s="11">
        <f>+VLOOKUP(M6034,'Dimension descriptions'!K:M,2,FALSE)</f>
        <v>8000</v>
      </c>
      <c r="R6034" s="33">
        <v>8000</v>
      </c>
      <c r="S6034" s="11" t="str">
        <f>+VLOOKUP(R6034,'Dimension descriptions'!K:M,3)</f>
        <v>ENTERPRISE PROGRAMS</v>
      </c>
      <c r="T6034" s="3" t="str">
        <f t="shared" si="759"/>
        <v>Y</v>
      </c>
      <c r="U6034" t="e">
        <f>+VLOOKUP(R6034,'FY21 P13 Allotment memo'!O:O,1,FALSE)</f>
        <v>#N/A</v>
      </c>
      <c r="V6034"/>
      <c r="W6034"/>
      <c r="X6034"/>
      <c r="Y6034"/>
      <c r="Z6034"/>
    </row>
    <row r="6035" spans="1:26">
      <c r="A6035">
        <v>49</v>
      </c>
      <c r="B6035" t="s">
        <v>7834</v>
      </c>
      <c r="C6035" t="s">
        <v>7784</v>
      </c>
      <c r="D6035">
        <v>91</v>
      </c>
      <c r="E6035">
        <v>16038.87</v>
      </c>
      <c r="F6035">
        <v>0</v>
      </c>
      <c r="G6035" s="2">
        <f t="shared" si="754"/>
        <v>16038.87</v>
      </c>
      <c r="H6035" s="3" t="str">
        <f t="shared" si="755"/>
        <v>49</v>
      </c>
      <c r="I6035" s="3" t="str">
        <f t="shared" si="756"/>
        <v>120</v>
      </c>
      <c r="J6035" s="3">
        <v>120</v>
      </c>
      <c r="K6035" s="3" t="str">
        <f>+VLOOKUP(J6035,'Dimension descriptions'!P:R,3,FALSE)</f>
        <v>Woodruff Elementary</v>
      </c>
      <c r="L6035" s="3" t="str">
        <f t="shared" si="757"/>
        <v>8001</v>
      </c>
      <c r="M6035" s="10">
        <v>8001</v>
      </c>
      <c r="N6035" s="3" t="str">
        <f t="shared" si="752"/>
        <v>3100</v>
      </c>
      <c r="O6035" s="3" t="str">
        <f t="shared" si="753"/>
        <v>194</v>
      </c>
      <c r="P6035" s="3" t="str">
        <f t="shared" si="758"/>
        <v>1</v>
      </c>
      <c r="Q6035" s="11">
        <f>+VLOOKUP(M6035,'Dimension descriptions'!K:M,2,FALSE)</f>
        <v>8000</v>
      </c>
      <c r="R6035" s="33">
        <v>8000</v>
      </c>
      <c r="S6035" s="11" t="str">
        <f>+VLOOKUP(R6035,'Dimension descriptions'!K:M,3)</f>
        <v>ENTERPRISE PROGRAMS</v>
      </c>
      <c r="T6035" s="3" t="str">
        <f t="shared" si="759"/>
        <v>Y</v>
      </c>
      <c r="U6035" t="e">
        <f>+VLOOKUP(R6035,'FY21 P13 Allotment memo'!O:O,1,FALSE)</f>
        <v>#N/A</v>
      </c>
      <c r="V6035"/>
      <c r="W6035"/>
      <c r="X6035"/>
      <c r="Y6035"/>
      <c r="Z6035"/>
    </row>
    <row r="6036" spans="1:26">
      <c r="A6036">
        <v>49</v>
      </c>
      <c r="B6036" t="s">
        <v>7835</v>
      </c>
      <c r="C6036" t="s">
        <v>1244</v>
      </c>
      <c r="D6036">
        <v>91</v>
      </c>
      <c r="E6036">
        <v>26642.31</v>
      </c>
      <c r="F6036">
        <v>0</v>
      </c>
      <c r="G6036" s="2">
        <f t="shared" si="754"/>
        <v>26642.31</v>
      </c>
      <c r="H6036" s="3" t="str">
        <f t="shared" si="755"/>
        <v>49</v>
      </c>
      <c r="I6036" s="3" t="str">
        <f t="shared" si="756"/>
        <v>120</v>
      </c>
      <c r="J6036" s="3">
        <v>120</v>
      </c>
      <c r="K6036" s="3" t="str">
        <f>+VLOOKUP(J6036,'Dimension descriptions'!P:R,3,FALSE)</f>
        <v>Woodruff Elementary</v>
      </c>
      <c r="L6036" s="3" t="str">
        <f t="shared" si="757"/>
        <v>8001</v>
      </c>
      <c r="M6036" s="10">
        <v>8001</v>
      </c>
      <c r="N6036" s="3" t="str">
        <f t="shared" si="752"/>
        <v>3100</v>
      </c>
      <c r="O6036" s="3" t="str">
        <f t="shared" si="753"/>
        <v>210</v>
      </c>
      <c r="P6036" s="3" t="str">
        <f t="shared" si="758"/>
        <v>2</v>
      </c>
      <c r="Q6036" s="11">
        <f>+VLOOKUP(M6036,'Dimension descriptions'!K:M,2,FALSE)</f>
        <v>8000</v>
      </c>
      <c r="R6036" s="33">
        <v>8000</v>
      </c>
      <c r="S6036" s="11" t="str">
        <f>+VLOOKUP(R6036,'Dimension descriptions'!K:M,3)</f>
        <v>ENTERPRISE PROGRAMS</v>
      </c>
      <c r="T6036" s="3" t="str">
        <f t="shared" si="759"/>
        <v>Y</v>
      </c>
      <c r="U6036" t="e">
        <f>+VLOOKUP(R6036,'FY21 P13 Allotment memo'!O:O,1,FALSE)</f>
        <v>#N/A</v>
      </c>
      <c r="V6036"/>
      <c r="W6036"/>
      <c r="X6036"/>
      <c r="Y6036"/>
      <c r="Z6036"/>
    </row>
    <row r="6037" spans="1:26">
      <c r="A6037">
        <v>49</v>
      </c>
      <c r="B6037" t="s">
        <v>7836</v>
      </c>
      <c r="C6037" t="s">
        <v>1246</v>
      </c>
      <c r="D6037">
        <v>91</v>
      </c>
      <c r="E6037">
        <v>14285.78</v>
      </c>
      <c r="F6037">
        <v>0</v>
      </c>
      <c r="G6037" s="2">
        <f t="shared" si="754"/>
        <v>14285.78</v>
      </c>
      <c r="H6037" s="3" t="str">
        <f t="shared" si="755"/>
        <v>49</v>
      </c>
      <c r="I6037" s="3" t="str">
        <f t="shared" si="756"/>
        <v>120</v>
      </c>
      <c r="J6037" s="3">
        <v>120</v>
      </c>
      <c r="K6037" s="3" t="str">
        <f>+VLOOKUP(J6037,'Dimension descriptions'!P:R,3,FALSE)</f>
        <v>Woodruff Elementary</v>
      </c>
      <c r="L6037" s="3" t="str">
        <f t="shared" si="757"/>
        <v>8001</v>
      </c>
      <c r="M6037" s="10">
        <v>8001</v>
      </c>
      <c r="N6037" s="3" t="str">
        <f t="shared" si="752"/>
        <v>3100</v>
      </c>
      <c r="O6037" s="3" t="str">
        <f t="shared" si="753"/>
        <v>220</v>
      </c>
      <c r="P6037" s="3" t="str">
        <f t="shared" si="758"/>
        <v>2</v>
      </c>
      <c r="Q6037" s="11">
        <f>+VLOOKUP(M6037,'Dimension descriptions'!K:M,2,FALSE)</f>
        <v>8000</v>
      </c>
      <c r="R6037" s="33">
        <v>8000</v>
      </c>
      <c r="S6037" s="11" t="str">
        <f>+VLOOKUP(R6037,'Dimension descriptions'!K:M,3)</f>
        <v>ENTERPRISE PROGRAMS</v>
      </c>
      <c r="T6037" s="3" t="str">
        <f t="shared" si="759"/>
        <v>Y</v>
      </c>
      <c r="U6037" t="e">
        <f>+VLOOKUP(R6037,'FY21 P13 Allotment memo'!O:O,1,FALSE)</f>
        <v>#N/A</v>
      </c>
      <c r="V6037"/>
      <c r="W6037"/>
      <c r="X6037"/>
      <c r="Y6037"/>
      <c r="Z6037"/>
    </row>
    <row r="6038" spans="1:26">
      <c r="A6038">
        <v>49</v>
      </c>
      <c r="B6038" t="s">
        <v>7837</v>
      </c>
      <c r="C6038" t="s">
        <v>1248</v>
      </c>
      <c r="D6038">
        <v>91</v>
      </c>
      <c r="E6038">
        <v>17782.8</v>
      </c>
      <c r="F6038">
        <v>0</v>
      </c>
      <c r="G6038" s="2">
        <f t="shared" si="754"/>
        <v>17782.8</v>
      </c>
      <c r="H6038" s="3" t="str">
        <f t="shared" si="755"/>
        <v>49</v>
      </c>
      <c r="I6038" s="3" t="str">
        <f t="shared" si="756"/>
        <v>120</v>
      </c>
      <c r="J6038" s="3">
        <v>120</v>
      </c>
      <c r="K6038" s="3" t="str">
        <f>+VLOOKUP(J6038,'Dimension descriptions'!P:R,3,FALSE)</f>
        <v>Woodruff Elementary</v>
      </c>
      <c r="L6038" s="3" t="str">
        <f t="shared" si="757"/>
        <v>8001</v>
      </c>
      <c r="M6038" s="10">
        <v>8001</v>
      </c>
      <c r="N6038" s="3" t="str">
        <f t="shared" si="752"/>
        <v>3100</v>
      </c>
      <c r="O6038" s="3" t="str">
        <f t="shared" si="753"/>
        <v>241</v>
      </c>
      <c r="P6038" s="3" t="str">
        <f t="shared" si="758"/>
        <v>2</v>
      </c>
      <c r="Q6038" s="11">
        <f>+VLOOKUP(M6038,'Dimension descriptions'!K:M,2,FALSE)</f>
        <v>8000</v>
      </c>
      <c r="R6038" s="33">
        <v>8000</v>
      </c>
      <c r="S6038" s="11" t="str">
        <f>+VLOOKUP(R6038,'Dimension descriptions'!K:M,3)</f>
        <v>ENTERPRISE PROGRAMS</v>
      </c>
      <c r="T6038" s="3" t="str">
        <f t="shared" si="759"/>
        <v>Y</v>
      </c>
      <c r="U6038" t="e">
        <f>+VLOOKUP(R6038,'FY21 P13 Allotment memo'!O:O,1,FALSE)</f>
        <v>#N/A</v>
      </c>
      <c r="V6038"/>
      <c r="W6038"/>
      <c r="X6038"/>
      <c r="Y6038"/>
      <c r="Z6038"/>
    </row>
    <row r="6039" spans="1:26">
      <c r="A6039">
        <v>49</v>
      </c>
      <c r="B6039" t="s">
        <v>7838</v>
      </c>
      <c r="C6039" t="s">
        <v>1250</v>
      </c>
      <c r="D6039">
        <v>91</v>
      </c>
      <c r="E6039">
        <v>0</v>
      </c>
      <c r="F6039">
        <v>0</v>
      </c>
      <c r="G6039" s="2">
        <f t="shared" si="754"/>
        <v>0</v>
      </c>
      <c r="H6039" s="3" t="str">
        <f t="shared" si="755"/>
        <v>49</v>
      </c>
      <c r="I6039" s="3" t="str">
        <f t="shared" si="756"/>
        <v>120</v>
      </c>
      <c r="J6039" s="3">
        <v>120</v>
      </c>
      <c r="K6039" s="3" t="str">
        <f>+VLOOKUP(J6039,'Dimension descriptions'!P:R,3,FALSE)</f>
        <v>Woodruff Elementary</v>
      </c>
      <c r="L6039" s="3" t="str">
        <f t="shared" si="757"/>
        <v>8001</v>
      </c>
      <c r="M6039" s="10">
        <v>8001</v>
      </c>
      <c r="N6039" s="3" t="str">
        <f t="shared" si="752"/>
        <v>3100</v>
      </c>
      <c r="O6039" s="3" t="str">
        <f t="shared" si="753"/>
        <v>245</v>
      </c>
      <c r="P6039" s="3" t="str">
        <f t="shared" si="758"/>
        <v>2</v>
      </c>
      <c r="Q6039" s="11">
        <f>+VLOOKUP(M6039,'Dimension descriptions'!K:M,2,FALSE)</f>
        <v>8000</v>
      </c>
      <c r="R6039" s="33">
        <v>8000</v>
      </c>
      <c r="S6039" s="11" t="str">
        <f>+VLOOKUP(R6039,'Dimension descriptions'!K:M,3)</f>
        <v>ENTERPRISE PROGRAMS</v>
      </c>
      <c r="T6039" s="3" t="str">
        <f t="shared" si="759"/>
        <v>Y</v>
      </c>
      <c r="U6039" t="e">
        <f>+VLOOKUP(R6039,'FY21 P13 Allotment memo'!O:O,1,FALSE)</f>
        <v>#N/A</v>
      </c>
      <c r="V6039"/>
      <c r="W6039"/>
      <c r="X6039"/>
      <c r="Y6039"/>
      <c r="Z6039"/>
    </row>
    <row r="6040" spans="1:26">
      <c r="A6040">
        <v>49</v>
      </c>
      <c r="B6040" t="s">
        <v>7839</v>
      </c>
      <c r="C6040" t="s">
        <v>1252</v>
      </c>
      <c r="D6040">
        <v>91</v>
      </c>
      <c r="E6040">
        <v>0</v>
      </c>
      <c r="F6040">
        <v>0</v>
      </c>
      <c r="G6040" s="2">
        <f t="shared" si="754"/>
        <v>0</v>
      </c>
      <c r="H6040" s="3" t="str">
        <f t="shared" si="755"/>
        <v>49</v>
      </c>
      <c r="I6040" s="3" t="str">
        <f t="shared" si="756"/>
        <v>120</v>
      </c>
      <c r="J6040" s="3">
        <v>120</v>
      </c>
      <c r="K6040" s="3" t="str">
        <f>+VLOOKUP(J6040,'Dimension descriptions'!P:R,3,FALSE)</f>
        <v>Woodruff Elementary</v>
      </c>
      <c r="L6040" s="3" t="str">
        <f t="shared" si="757"/>
        <v>8001</v>
      </c>
      <c r="M6040" s="10">
        <v>8001</v>
      </c>
      <c r="N6040" s="3" t="str">
        <f t="shared" si="752"/>
        <v>3100</v>
      </c>
      <c r="O6040" s="3" t="str">
        <f t="shared" si="753"/>
        <v>270</v>
      </c>
      <c r="P6040" s="3" t="str">
        <f t="shared" si="758"/>
        <v>2</v>
      </c>
      <c r="Q6040" s="11">
        <f>+VLOOKUP(M6040,'Dimension descriptions'!K:M,2,FALSE)</f>
        <v>8000</v>
      </c>
      <c r="R6040" s="33">
        <v>8000</v>
      </c>
      <c r="S6040" s="11" t="str">
        <f>+VLOOKUP(R6040,'Dimension descriptions'!K:M,3)</f>
        <v>ENTERPRISE PROGRAMS</v>
      </c>
      <c r="T6040" s="3" t="str">
        <f t="shared" si="759"/>
        <v>Y</v>
      </c>
      <c r="U6040" t="e">
        <f>+VLOOKUP(R6040,'FY21 P13 Allotment memo'!O:O,1,FALSE)</f>
        <v>#N/A</v>
      </c>
      <c r="V6040"/>
      <c r="W6040"/>
      <c r="X6040"/>
      <c r="Y6040"/>
      <c r="Z6040"/>
    </row>
    <row r="6041" spans="1:26">
      <c r="A6041">
        <v>49</v>
      </c>
      <c r="B6041" t="s">
        <v>7840</v>
      </c>
      <c r="C6041" t="s">
        <v>7790</v>
      </c>
      <c r="D6041">
        <v>91</v>
      </c>
      <c r="E6041">
        <v>0</v>
      </c>
      <c r="F6041">
        <v>0</v>
      </c>
      <c r="G6041" s="2">
        <f t="shared" si="754"/>
        <v>0</v>
      </c>
      <c r="H6041" s="3" t="str">
        <f t="shared" si="755"/>
        <v>49</v>
      </c>
      <c r="I6041" s="3" t="str">
        <f t="shared" si="756"/>
        <v>120</v>
      </c>
      <c r="J6041" s="3">
        <v>120</v>
      </c>
      <c r="K6041" s="3" t="str">
        <f>+VLOOKUP(J6041,'Dimension descriptions'!P:R,3,FALSE)</f>
        <v>Woodruff Elementary</v>
      </c>
      <c r="L6041" s="3" t="str">
        <f t="shared" si="757"/>
        <v>8001</v>
      </c>
      <c r="M6041" s="10">
        <v>8001</v>
      </c>
      <c r="N6041" s="3" t="str">
        <f t="shared" si="752"/>
        <v>3100</v>
      </c>
      <c r="O6041" s="3" t="str">
        <f t="shared" si="753"/>
        <v>280</v>
      </c>
      <c r="P6041" s="3" t="str">
        <f t="shared" si="758"/>
        <v>2</v>
      </c>
      <c r="Q6041" s="11">
        <f>+VLOOKUP(M6041,'Dimension descriptions'!K:M,2,FALSE)</f>
        <v>8000</v>
      </c>
      <c r="R6041" s="33">
        <v>8000</v>
      </c>
      <c r="S6041" s="11" t="str">
        <f>+VLOOKUP(R6041,'Dimension descriptions'!K:M,3)</f>
        <v>ENTERPRISE PROGRAMS</v>
      </c>
      <c r="T6041" s="3" t="str">
        <f t="shared" si="759"/>
        <v>Y</v>
      </c>
      <c r="U6041" t="e">
        <f>+VLOOKUP(R6041,'FY21 P13 Allotment memo'!O:O,1,FALSE)</f>
        <v>#N/A</v>
      </c>
      <c r="V6041"/>
      <c r="W6041"/>
      <c r="X6041"/>
      <c r="Y6041"/>
      <c r="Z6041"/>
    </row>
    <row r="6042" spans="1:26">
      <c r="A6042">
        <v>49</v>
      </c>
      <c r="B6042" t="s">
        <v>7841</v>
      </c>
      <c r="C6042" t="s">
        <v>1268</v>
      </c>
      <c r="D6042">
        <v>91</v>
      </c>
      <c r="E6042">
        <v>0</v>
      </c>
      <c r="F6042">
        <v>0</v>
      </c>
      <c r="G6042" s="2">
        <f t="shared" si="754"/>
        <v>0</v>
      </c>
      <c r="H6042" s="3" t="str">
        <f t="shared" si="755"/>
        <v>49</v>
      </c>
      <c r="I6042" s="3" t="str">
        <f t="shared" si="756"/>
        <v>120</v>
      </c>
      <c r="J6042" s="3">
        <v>120</v>
      </c>
      <c r="K6042" s="3" t="str">
        <f>+VLOOKUP(J6042,'Dimension descriptions'!P:R,3,FALSE)</f>
        <v>Woodruff Elementary</v>
      </c>
      <c r="L6042" s="3" t="str">
        <f t="shared" si="757"/>
        <v>8001</v>
      </c>
      <c r="M6042" s="10">
        <v>8001</v>
      </c>
      <c r="N6042" s="3" t="str">
        <f t="shared" si="752"/>
        <v>3100</v>
      </c>
      <c r="O6042" s="3" t="str">
        <f t="shared" si="753"/>
        <v>610</v>
      </c>
      <c r="P6042" s="3" t="str">
        <f t="shared" si="758"/>
        <v>6</v>
      </c>
      <c r="Q6042" s="11">
        <f>+VLOOKUP(M6042,'Dimension descriptions'!K:M,2,FALSE)</f>
        <v>8000</v>
      </c>
      <c r="R6042" s="33">
        <v>8000</v>
      </c>
      <c r="S6042" s="11" t="str">
        <f>+VLOOKUP(R6042,'Dimension descriptions'!K:M,3)</f>
        <v>ENTERPRISE PROGRAMS</v>
      </c>
      <c r="T6042" s="3" t="str">
        <f t="shared" si="759"/>
        <v>Y</v>
      </c>
      <c r="U6042" t="e">
        <f>+VLOOKUP(R6042,'FY21 P13 Allotment memo'!O:O,1,FALSE)</f>
        <v>#N/A</v>
      </c>
      <c r="V6042"/>
      <c r="W6042"/>
      <c r="X6042"/>
      <c r="Y6042"/>
      <c r="Z6042"/>
    </row>
    <row r="6043" spans="1:26">
      <c r="A6043">
        <v>49</v>
      </c>
      <c r="B6043" t="s">
        <v>7842</v>
      </c>
      <c r="C6043" t="s">
        <v>7793</v>
      </c>
      <c r="D6043">
        <v>91</v>
      </c>
      <c r="E6043">
        <v>0</v>
      </c>
      <c r="F6043">
        <v>0</v>
      </c>
      <c r="G6043" s="2">
        <f t="shared" si="754"/>
        <v>0</v>
      </c>
      <c r="H6043" s="3" t="str">
        <f t="shared" si="755"/>
        <v>49</v>
      </c>
      <c r="I6043" s="3" t="str">
        <f t="shared" si="756"/>
        <v>120</v>
      </c>
      <c r="J6043" s="3">
        <v>120</v>
      </c>
      <c r="K6043" s="3" t="str">
        <f>+VLOOKUP(J6043,'Dimension descriptions'!P:R,3,FALSE)</f>
        <v>Woodruff Elementary</v>
      </c>
      <c r="L6043" s="3" t="str">
        <f t="shared" si="757"/>
        <v>8001</v>
      </c>
      <c r="M6043" s="10">
        <v>8001</v>
      </c>
      <c r="N6043" s="3" t="str">
        <f t="shared" si="752"/>
        <v>3100</v>
      </c>
      <c r="O6043" s="3" t="str">
        <f t="shared" si="753"/>
        <v>630</v>
      </c>
      <c r="P6043" s="3" t="str">
        <f t="shared" si="758"/>
        <v>6</v>
      </c>
      <c r="Q6043" s="11">
        <f>+VLOOKUP(M6043,'Dimension descriptions'!K:M,2,FALSE)</f>
        <v>8000</v>
      </c>
      <c r="R6043" s="33">
        <v>8000</v>
      </c>
      <c r="S6043" s="11" t="str">
        <f>+VLOOKUP(R6043,'Dimension descriptions'!K:M,3)</f>
        <v>ENTERPRISE PROGRAMS</v>
      </c>
      <c r="T6043" s="3" t="str">
        <f t="shared" si="759"/>
        <v>Y</v>
      </c>
      <c r="U6043" t="e">
        <f>+VLOOKUP(R6043,'FY21 P13 Allotment memo'!O:O,1,FALSE)</f>
        <v>#N/A</v>
      </c>
      <c r="V6043"/>
      <c r="W6043"/>
      <c r="X6043"/>
      <c r="Y6043"/>
      <c r="Z6043"/>
    </row>
    <row r="6044" spans="1:26">
      <c r="A6044">
        <v>49</v>
      </c>
      <c r="B6044" t="s">
        <v>7843</v>
      </c>
      <c r="C6044" t="s">
        <v>7781</v>
      </c>
      <c r="D6044">
        <v>91</v>
      </c>
      <c r="E6044">
        <v>5692.83</v>
      </c>
      <c r="F6044">
        <v>0</v>
      </c>
      <c r="G6044" s="2">
        <f t="shared" si="754"/>
        <v>5692.83</v>
      </c>
      <c r="H6044" s="3" t="str">
        <f t="shared" si="755"/>
        <v>49</v>
      </c>
      <c r="I6044" s="3" t="str">
        <f t="shared" si="756"/>
        <v>124</v>
      </c>
      <c r="J6044" s="3">
        <v>124</v>
      </c>
      <c r="K6044" s="3" t="str">
        <f>+VLOOKUP(J6044,'Dimension descriptions'!P:R,3,FALSE)</f>
        <v>Hillcrest Elementary</v>
      </c>
      <c r="L6044" s="3" t="str">
        <f t="shared" si="757"/>
        <v>8001</v>
      </c>
      <c r="M6044" s="10">
        <v>8001</v>
      </c>
      <c r="N6044" s="3" t="str">
        <f t="shared" si="752"/>
        <v>3100</v>
      </c>
      <c r="O6044" s="3" t="str">
        <f t="shared" si="753"/>
        <v>182</v>
      </c>
      <c r="P6044" s="3" t="str">
        <f t="shared" si="758"/>
        <v>1</v>
      </c>
      <c r="Q6044" s="11">
        <f>+VLOOKUP(M6044,'Dimension descriptions'!K:M,2,FALSE)</f>
        <v>8000</v>
      </c>
      <c r="R6044" s="33">
        <v>8000</v>
      </c>
      <c r="S6044" s="11" t="str">
        <f>+VLOOKUP(R6044,'Dimension descriptions'!K:M,3)</f>
        <v>ENTERPRISE PROGRAMS</v>
      </c>
      <c r="T6044" s="3" t="str">
        <f t="shared" si="759"/>
        <v>Y</v>
      </c>
      <c r="U6044" t="e">
        <f>+VLOOKUP(R6044,'FY21 P13 Allotment memo'!O:O,1,FALSE)</f>
        <v>#N/A</v>
      </c>
      <c r="V6044"/>
      <c r="W6044"/>
      <c r="X6044"/>
      <c r="Y6044"/>
      <c r="Z6044"/>
    </row>
    <row r="6045" spans="1:26">
      <c r="A6045">
        <v>49</v>
      </c>
      <c r="B6045" t="s">
        <v>7844</v>
      </c>
      <c r="C6045" t="s">
        <v>7832</v>
      </c>
      <c r="D6045">
        <v>91</v>
      </c>
      <c r="E6045">
        <v>38790.269999999997</v>
      </c>
      <c r="F6045">
        <v>0</v>
      </c>
      <c r="G6045" s="2">
        <f t="shared" si="754"/>
        <v>38790.269999999997</v>
      </c>
      <c r="H6045" s="3" t="str">
        <f t="shared" si="755"/>
        <v>49</v>
      </c>
      <c r="I6045" s="3" t="str">
        <f t="shared" si="756"/>
        <v>124</v>
      </c>
      <c r="J6045" s="3">
        <v>124</v>
      </c>
      <c r="K6045" s="3" t="str">
        <f>+VLOOKUP(J6045,'Dimension descriptions'!P:R,3,FALSE)</f>
        <v>Hillcrest Elementary</v>
      </c>
      <c r="L6045" s="3" t="str">
        <f t="shared" si="757"/>
        <v>8001</v>
      </c>
      <c r="M6045" s="10">
        <v>8001</v>
      </c>
      <c r="N6045" s="3" t="str">
        <f t="shared" si="752"/>
        <v>3100</v>
      </c>
      <c r="O6045" s="3" t="str">
        <f t="shared" si="753"/>
        <v>192</v>
      </c>
      <c r="P6045" s="3" t="str">
        <f t="shared" si="758"/>
        <v>1</v>
      </c>
      <c r="Q6045" s="11">
        <f>+VLOOKUP(M6045,'Dimension descriptions'!K:M,2,FALSE)</f>
        <v>8000</v>
      </c>
      <c r="R6045" s="33">
        <v>8000</v>
      </c>
      <c r="S6045" s="11" t="str">
        <f>+VLOOKUP(R6045,'Dimension descriptions'!K:M,3)</f>
        <v>ENTERPRISE PROGRAMS</v>
      </c>
      <c r="T6045" s="3" t="str">
        <f t="shared" si="759"/>
        <v>Y</v>
      </c>
      <c r="U6045" t="e">
        <f>+VLOOKUP(R6045,'FY21 P13 Allotment memo'!O:O,1,FALSE)</f>
        <v>#N/A</v>
      </c>
      <c r="V6045"/>
      <c r="W6045"/>
      <c r="X6045"/>
      <c r="Y6045"/>
      <c r="Z6045"/>
    </row>
    <row r="6046" spans="1:26">
      <c r="A6046">
        <v>49</v>
      </c>
      <c r="B6046" t="s">
        <v>7845</v>
      </c>
      <c r="C6046" t="s">
        <v>5479</v>
      </c>
      <c r="D6046">
        <v>91</v>
      </c>
      <c r="E6046">
        <v>73808.31</v>
      </c>
      <c r="F6046">
        <v>0</v>
      </c>
      <c r="G6046" s="2">
        <f t="shared" si="754"/>
        <v>73808.31</v>
      </c>
      <c r="H6046" s="3" t="str">
        <f t="shared" si="755"/>
        <v>49</v>
      </c>
      <c r="I6046" s="3" t="str">
        <f t="shared" si="756"/>
        <v>124</v>
      </c>
      <c r="J6046" s="3">
        <v>124</v>
      </c>
      <c r="K6046" s="3" t="str">
        <f>+VLOOKUP(J6046,'Dimension descriptions'!P:R,3,FALSE)</f>
        <v>Hillcrest Elementary</v>
      </c>
      <c r="L6046" s="3" t="str">
        <f t="shared" si="757"/>
        <v>8001</v>
      </c>
      <c r="M6046" s="10">
        <v>8001</v>
      </c>
      <c r="N6046" s="3" t="str">
        <f t="shared" si="752"/>
        <v>3100</v>
      </c>
      <c r="O6046" s="3" t="str">
        <f t="shared" si="753"/>
        <v>193</v>
      </c>
      <c r="P6046" s="3" t="str">
        <f t="shared" si="758"/>
        <v>1</v>
      </c>
      <c r="Q6046" s="11">
        <f>+VLOOKUP(M6046,'Dimension descriptions'!K:M,2,FALSE)</f>
        <v>8000</v>
      </c>
      <c r="R6046" s="33">
        <v>8000</v>
      </c>
      <c r="S6046" s="11" t="str">
        <f>+VLOOKUP(R6046,'Dimension descriptions'!K:M,3)</f>
        <v>ENTERPRISE PROGRAMS</v>
      </c>
      <c r="T6046" s="3" t="str">
        <f t="shared" si="759"/>
        <v>Y</v>
      </c>
      <c r="U6046" t="e">
        <f>+VLOOKUP(R6046,'FY21 P13 Allotment memo'!O:O,1,FALSE)</f>
        <v>#N/A</v>
      </c>
      <c r="V6046"/>
      <c r="W6046"/>
      <c r="X6046"/>
      <c r="Y6046"/>
      <c r="Z6046"/>
    </row>
    <row r="6047" spans="1:26">
      <c r="A6047">
        <v>49</v>
      </c>
      <c r="B6047" t="s">
        <v>7846</v>
      </c>
      <c r="C6047" t="s">
        <v>7784</v>
      </c>
      <c r="D6047">
        <v>91</v>
      </c>
      <c r="E6047">
        <v>5439.6</v>
      </c>
      <c r="F6047">
        <v>0</v>
      </c>
      <c r="G6047" s="2">
        <f t="shared" si="754"/>
        <v>5439.6</v>
      </c>
      <c r="H6047" s="3" t="str">
        <f t="shared" si="755"/>
        <v>49</v>
      </c>
      <c r="I6047" s="3" t="str">
        <f t="shared" si="756"/>
        <v>124</v>
      </c>
      <c r="J6047" s="3">
        <v>124</v>
      </c>
      <c r="K6047" s="3" t="str">
        <f>+VLOOKUP(J6047,'Dimension descriptions'!P:R,3,FALSE)</f>
        <v>Hillcrest Elementary</v>
      </c>
      <c r="L6047" s="3" t="str">
        <f t="shared" si="757"/>
        <v>8001</v>
      </c>
      <c r="M6047" s="10">
        <v>8001</v>
      </c>
      <c r="N6047" s="3" t="str">
        <f t="shared" si="752"/>
        <v>3100</v>
      </c>
      <c r="O6047" s="3" t="str">
        <f t="shared" si="753"/>
        <v>194</v>
      </c>
      <c r="P6047" s="3" t="str">
        <f t="shared" si="758"/>
        <v>1</v>
      </c>
      <c r="Q6047" s="11">
        <f>+VLOOKUP(M6047,'Dimension descriptions'!K:M,2,FALSE)</f>
        <v>8000</v>
      </c>
      <c r="R6047" s="33">
        <v>8000</v>
      </c>
      <c r="S6047" s="11" t="str">
        <f>+VLOOKUP(R6047,'Dimension descriptions'!K:M,3)</f>
        <v>ENTERPRISE PROGRAMS</v>
      </c>
      <c r="T6047" s="3" t="str">
        <f t="shared" si="759"/>
        <v>Y</v>
      </c>
      <c r="U6047" t="e">
        <f>+VLOOKUP(R6047,'FY21 P13 Allotment memo'!O:O,1,FALSE)</f>
        <v>#N/A</v>
      </c>
      <c r="V6047"/>
      <c r="W6047"/>
      <c r="X6047"/>
      <c r="Y6047"/>
      <c r="Z6047"/>
    </row>
    <row r="6048" spans="1:26">
      <c r="A6048">
        <v>49</v>
      </c>
      <c r="B6048" t="s">
        <v>7847</v>
      </c>
      <c r="C6048" t="s">
        <v>1244</v>
      </c>
      <c r="D6048">
        <v>91</v>
      </c>
      <c r="E6048">
        <v>16579.32</v>
      </c>
      <c r="F6048">
        <v>0</v>
      </c>
      <c r="G6048" s="2">
        <f t="shared" si="754"/>
        <v>16579.32</v>
      </c>
      <c r="H6048" s="3" t="str">
        <f t="shared" si="755"/>
        <v>49</v>
      </c>
      <c r="I6048" s="3" t="str">
        <f t="shared" si="756"/>
        <v>124</v>
      </c>
      <c r="J6048" s="3">
        <v>124</v>
      </c>
      <c r="K6048" s="3" t="str">
        <f>+VLOOKUP(J6048,'Dimension descriptions'!P:R,3,FALSE)</f>
        <v>Hillcrest Elementary</v>
      </c>
      <c r="L6048" s="3" t="str">
        <f t="shared" si="757"/>
        <v>8001</v>
      </c>
      <c r="M6048" s="10">
        <v>8001</v>
      </c>
      <c r="N6048" s="3" t="str">
        <f t="shared" si="752"/>
        <v>3100</v>
      </c>
      <c r="O6048" s="3" t="str">
        <f t="shared" si="753"/>
        <v>210</v>
      </c>
      <c r="P6048" s="3" t="str">
        <f t="shared" si="758"/>
        <v>2</v>
      </c>
      <c r="Q6048" s="11">
        <f>+VLOOKUP(M6048,'Dimension descriptions'!K:M,2,FALSE)</f>
        <v>8000</v>
      </c>
      <c r="R6048" s="33">
        <v>8000</v>
      </c>
      <c r="S6048" s="11" t="str">
        <f>+VLOOKUP(R6048,'Dimension descriptions'!K:M,3)</f>
        <v>ENTERPRISE PROGRAMS</v>
      </c>
      <c r="T6048" s="3" t="str">
        <f t="shared" si="759"/>
        <v>Y</v>
      </c>
      <c r="U6048" t="e">
        <f>+VLOOKUP(R6048,'FY21 P13 Allotment memo'!O:O,1,FALSE)</f>
        <v>#N/A</v>
      </c>
      <c r="V6048"/>
      <c r="W6048"/>
      <c r="X6048"/>
      <c r="Y6048"/>
      <c r="Z6048"/>
    </row>
    <row r="6049" spans="1:26">
      <c r="A6049">
        <v>49</v>
      </c>
      <c r="B6049" t="s">
        <v>7848</v>
      </c>
      <c r="C6049" t="s">
        <v>1246</v>
      </c>
      <c r="D6049">
        <v>91</v>
      </c>
      <c r="E6049">
        <v>9463.7900000000009</v>
      </c>
      <c r="F6049">
        <v>0</v>
      </c>
      <c r="G6049" s="2">
        <f t="shared" si="754"/>
        <v>9463.7900000000009</v>
      </c>
      <c r="H6049" s="3" t="str">
        <f t="shared" si="755"/>
        <v>49</v>
      </c>
      <c r="I6049" s="3" t="str">
        <f t="shared" si="756"/>
        <v>124</v>
      </c>
      <c r="J6049" s="3">
        <v>124</v>
      </c>
      <c r="K6049" s="3" t="str">
        <f>+VLOOKUP(J6049,'Dimension descriptions'!P:R,3,FALSE)</f>
        <v>Hillcrest Elementary</v>
      </c>
      <c r="L6049" s="3" t="str">
        <f t="shared" si="757"/>
        <v>8001</v>
      </c>
      <c r="M6049" s="10">
        <v>8001</v>
      </c>
      <c r="N6049" s="3" t="str">
        <f t="shared" si="752"/>
        <v>3100</v>
      </c>
      <c r="O6049" s="3" t="str">
        <f t="shared" si="753"/>
        <v>220</v>
      </c>
      <c r="P6049" s="3" t="str">
        <f t="shared" si="758"/>
        <v>2</v>
      </c>
      <c r="Q6049" s="11">
        <f>+VLOOKUP(M6049,'Dimension descriptions'!K:M,2,FALSE)</f>
        <v>8000</v>
      </c>
      <c r="R6049" s="33">
        <v>8000</v>
      </c>
      <c r="S6049" s="11" t="str">
        <f>+VLOOKUP(R6049,'Dimension descriptions'!K:M,3)</f>
        <v>ENTERPRISE PROGRAMS</v>
      </c>
      <c r="T6049" s="3" t="str">
        <f t="shared" si="759"/>
        <v>Y</v>
      </c>
      <c r="U6049" t="e">
        <f>+VLOOKUP(R6049,'FY21 P13 Allotment memo'!O:O,1,FALSE)</f>
        <v>#N/A</v>
      </c>
      <c r="V6049"/>
      <c r="W6049"/>
      <c r="X6049"/>
      <c r="Y6049"/>
      <c r="Z6049"/>
    </row>
    <row r="6050" spans="1:26">
      <c r="A6050">
        <v>49</v>
      </c>
      <c r="B6050" t="s">
        <v>7849</v>
      </c>
      <c r="C6050" t="s">
        <v>1346</v>
      </c>
      <c r="D6050">
        <v>91</v>
      </c>
      <c r="E6050">
        <v>1313.8</v>
      </c>
      <c r="F6050">
        <v>0</v>
      </c>
      <c r="G6050" s="2">
        <f t="shared" si="754"/>
        <v>1313.8</v>
      </c>
      <c r="H6050" s="3" t="str">
        <f t="shared" si="755"/>
        <v>49</v>
      </c>
      <c r="I6050" s="3" t="str">
        <f t="shared" si="756"/>
        <v>124</v>
      </c>
      <c r="J6050" s="3">
        <v>124</v>
      </c>
      <c r="K6050" s="3" t="str">
        <f>+VLOOKUP(J6050,'Dimension descriptions'!P:R,3,FALSE)</f>
        <v>Hillcrest Elementary</v>
      </c>
      <c r="L6050" s="3" t="str">
        <f t="shared" si="757"/>
        <v>8001</v>
      </c>
      <c r="M6050" s="10">
        <v>8001</v>
      </c>
      <c r="N6050" s="3" t="str">
        <f t="shared" si="752"/>
        <v>3100</v>
      </c>
      <c r="O6050" s="3" t="str">
        <f t="shared" si="753"/>
        <v>241</v>
      </c>
      <c r="P6050" s="3" t="str">
        <f t="shared" si="758"/>
        <v>2</v>
      </c>
      <c r="Q6050" s="11">
        <f>+VLOOKUP(M6050,'Dimension descriptions'!K:M,2,FALSE)</f>
        <v>8000</v>
      </c>
      <c r="R6050" s="33">
        <v>8000</v>
      </c>
      <c r="S6050" s="11" t="str">
        <f>+VLOOKUP(R6050,'Dimension descriptions'!K:M,3)</f>
        <v>ENTERPRISE PROGRAMS</v>
      </c>
      <c r="T6050" s="3" t="str">
        <f t="shared" si="759"/>
        <v>Y</v>
      </c>
      <c r="U6050" t="e">
        <f>+VLOOKUP(R6050,'FY21 P13 Allotment memo'!O:O,1,FALSE)</f>
        <v>#N/A</v>
      </c>
      <c r="V6050"/>
      <c r="W6050"/>
      <c r="X6050"/>
      <c r="Y6050"/>
      <c r="Z6050"/>
    </row>
    <row r="6051" spans="1:26">
      <c r="A6051">
        <v>49</v>
      </c>
      <c r="B6051" t="s">
        <v>7850</v>
      </c>
      <c r="C6051" t="s">
        <v>1250</v>
      </c>
      <c r="D6051">
        <v>91</v>
      </c>
      <c r="E6051">
        <v>1000</v>
      </c>
      <c r="F6051">
        <v>0</v>
      </c>
      <c r="G6051" s="2">
        <f t="shared" si="754"/>
        <v>1000</v>
      </c>
      <c r="H6051" s="3" t="str">
        <f t="shared" si="755"/>
        <v>49</v>
      </c>
      <c r="I6051" s="3" t="str">
        <f t="shared" si="756"/>
        <v>124</v>
      </c>
      <c r="J6051" s="3">
        <v>124</v>
      </c>
      <c r="K6051" s="3" t="str">
        <f>+VLOOKUP(J6051,'Dimension descriptions'!P:R,3,FALSE)</f>
        <v>Hillcrest Elementary</v>
      </c>
      <c r="L6051" s="3" t="str">
        <f t="shared" si="757"/>
        <v>8001</v>
      </c>
      <c r="M6051" s="10">
        <v>8001</v>
      </c>
      <c r="N6051" s="3" t="str">
        <f t="shared" si="752"/>
        <v>3100</v>
      </c>
      <c r="O6051" s="3" t="str">
        <f t="shared" si="753"/>
        <v>245</v>
      </c>
      <c r="P6051" s="3" t="str">
        <f t="shared" si="758"/>
        <v>2</v>
      </c>
      <c r="Q6051" s="11">
        <f>+VLOOKUP(M6051,'Dimension descriptions'!K:M,2,FALSE)</f>
        <v>8000</v>
      </c>
      <c r="R6051" s="33">
        <v>8000</v>
      </c>
      <c r="S6051" s="11" t="str">
        <f>+VLOOKUP(R6051,'Dimension descriptions'!K:M,3)</f>
        <v>ENTERPRISE PROGRAMS</v>
      </c>
      <c r="T6051" s="3" t="str">
        <f t="shared" si="759"/>
        <v>Y</v>
      </c>
      <c r="U6051" t="e">
        <f>+VLOOKUP(R6051,'FY21 P13 Allotment memo'!O:O,1,FALSE)</f>
        <v>#N/A</v>
      </c>
      <c r="V6051"/>
      <c r="W6051"/>
      <c r="X6051"/>
      <c r="Y6051"/>
      <c r="Z6051"/>
    </row>
    <row r="6052" spans="1:26">
      <c r="A6052">
        <v>49</v>
      </c>
      <c r="B6052" t="s">
        <v>7851</v>
      </c>
      <c r="C6052" t="s">
        <v>1252</v>
      </c>
      <c r="D6052">
        <v>91</v>
      </c>
      <c r="E6052">
        <v>0</v>
      </c>
      <c r="F6052">
        <v>0</v>
      </c>
      <c r="G6052" s="2">
        <f t="shared" si="754"/>
        <v>0</v>
      </c>
      <c r="H6052" s="3" t="str">
        <f t="shared" si="755"/>
        <v>49</v>
      </c>
      <c r="I6052" s="3" t="str">
        <f t="shared" si="756"/>
        <v>124</v>
      </c>
      <c r="J6052" s="3">
        <v>124</v>
      </c>
      <c r="K6052" s="3" t="str">
        <f>+VLOOKUP(J6052,'Dimension descriptions'!P:R,3,FALSE)</f>
        <v>Hillcrest Elementary</v>
      </c>
      <c r="L6052" s="3" t="str">
        <f t="shared" si="757"/>
        <v>8001</v>
      </c>
      <c r="M6052" s="10">
        <v>8001</v>
      </c>
      <c r="N6052" s="3" t="str">
        <f t="shared" si="752"/>
        <v>3100</v>
      </c>
      <c r="O6052" s="3" t="str">
        <f t="shared" si="753"/>
        <v>270</v>
      </c>
      <c r="P6052" s="3" t="str">
        <f t="shared" si="758"/>
        <v>2</v>
      </c>
      <c r="Q6052" s="11">
        <f>+VLOOKUP(M6052,'Dimension descriptions'!K:M,2,FALSE)</f>
        <v>8000</v>
      </c>
      <c r="R6052" s="33">
        <v>8000</v>
      </c>
      <c r="S6052" s="11" t="str">
        <f>+VLOOKUP(R6052,'Dimension descriptions'!K:M,3)</f>
        <v>ENTERPRISE PROGRAMS</v>
      </c>
      <c r="T6052" s="3" t="str">
        <f t="shared" si="759"/>
        <v>Y</v>
      </c>
      <c r="U6052" t="e">
        <f>+VLOOKUP(R6052,'FY21 P13 Allotment memo'!O:O,1,FALSE)</f>
        <v>#N/A</v>
      </c>
      <c r="V6052"/>
      <c r="W6052"/>
      <c r="X6052"/>
      <c r="Y6052"/>
      <c r="Z6052"/>
    </row>
    <row r="6053" spans="1:26">
      <c r="A6053">
        <v>49</v>
      </c>
      <c r="B6053" t="s">
        <v>7852</v>
      </c>
      <c r="C6053" t="s">
        <v>7790</v>
      </c>
      <c r="D6053">
        <v>91</v>
      </c>
      <c r="E6053">
        <v>0</v>
      </c>
      <c r="F6053">
        <v>0</v>
      </c>
      <c r="G6053" s="2">
        <f t="shared" si="754"/>
        <v>0</v>
      </c>
      <c r="H6053" s="3" t="str">
        <f t="shared" si="755"/>
        <v>49</v>
      </c>
      <c r="I6053" s="3" t="str">
        <f t="shared" si="756"/>
        <v>124</v>
      </c>
      <c r="J6053" s="3">
        <v>124</v>
      </c>
      <c r="K6053" s="3" t="str">
        <f>+VLOOKUP(J6053,'Dimension descriptions'!P:R,3,FALSE)</f>
        <v>Hillcrest Elementary</v>
      </c>
      <c r="L6053" s="3" t="str">
        <f t="shared" si="757"/>
        <v>8001</v>
      </c>
      <c r="M6053" s="10">
        <v>8001</v>
      </c>
      <c r="N6053" s="3" t="str">
        <f t="shared" si="752"/>
        <v>3100</v>
      </c>
      <c r="O6053" s="3" t="str">
        <f t="shared" si="753"/>
        <v>280</v>
      </c>
      <c r="P6053" s="3" t="str">
        <f t="shared" si="758"/>
        <v>2</v>
      </c>
      <c r="Q6053" s="11">
        <f>+VLOOKUP(M6053,'Dimension descriptions'!K:M,2,FALSE)</f>
        <v>8000</v>
      </c>
      <c r="R6053" s="33">
        <v>8000</v>
      </c>
      <c r="S6053" s="11" t="str">
        <f>+VLOOKUP(R6053,'Dimension descriptions'!K:M,3)</f>
        <v>ENTERPRISE PROGRAMS</v>
      </c>
      <c r="T6053" s="3" t="str">
        <f t="shared" si="759"/>
        <v>Y</v>
      </c>
      <c r="U6053" t="e">
        <f>+VLOOKUP(R6053,'FY21 P13 Allotment memo'!O:O,1,FALSE)</f>
        <v>#N/A</v>
      </c>
      <c r="V6053"/>
      <c r="W6053"/>
      <c r="X6053"/>
      <c r="Y6053"/>
      <c r="Z6053"/>
    </row>
    <row r="6054" spans="1:26">
      <c r="A6054">
        <v>49</v>
      </c>
      <c r="B6054" t="s">
        <v>7853</v>
      </c>
      <c r="C6054" t="s">
        <v>1268</v>
      </c>
      <c r="D6054">
        <v>91</v>
      </c>
      <c r="E6054">
        <v>0</v>
      </c>
      <c r="F6054">
        <v>0</v>
      </c>
      <c r="G6054" s="2">
        <f t="shared" si="754"/>
        <v>0</v>
      </c>
      <c r="H6054" s="3" t="str">
        <f t="shared" si="755"/>
        <v>49</v>
      </c>
      <c r="I6054" s="3" t="str">
        <f t="shared" si="756"/>
        <v>124</v>
      </c>
      <c r="J6054" s="3">
        <v>124</v>
      </c>
      <c r="K6054" s="3" t="str">
        <f>+VLOOKUP(J6054,'Dimension descriptions'!P:R,3,FALSE)</f>
        <v>Hillcrest Elementary</v>
      </c>
      <c r="L6054" s="3" t="str">
        <f t="shared" si="757"/>
        <v>8001</v>
      </c>
      <c r="M6054" s="10">
        <v>8001</v>
      </c>
      <c r="N6054" s="3" t="str">
        <f t="shared" si="752"/>
        <v>3100</v>
      </c>
      <c r="O6054" s="3" t="str">
        <f t="shared" si="753"/>
        <v>610</v>
      </c>
      <c r="P6054" s="3" t="str">
        <f t="shared" si="758"/>
        <v>6</v>
      </c>
      <c r="Q6054" s="11">
        <f>+VLOOKUP(M6054,'Dimension descriptions'!K:M,2,FALSE)</f>
        <v>8000</v>
      </c>
      <c r="R6054" s="33">
        <v>8000</v>
      </c>
      <c r="S6054" s="11" t="str">
        <f>+VLOOKUP(R6054,'Dimension descriptions'!K:M,3)</f>
        <v>ENTERPRISE PROGRAMS</v>
      </c>
      <c r="T6054" s="3" t="str">
        <f t="shared" si="759"/>
        <v>Y</v>
      </c>
      <c r="U6054" t="e">
        <f>+VLOOKUP(R6054,'FY21 P13 Allotment memo'!O:O,1,FALSE)</f>
        <v>#N/A</v>
      </c>
      <c r="V6054"/>
      <c r="W6054"/>
      <c r="X6054"/>
      <c r="Y6054"/>
      <c r="Z6054"/>
    </row>
    <row r="6055" spans="1:26">
      <c r="A6055">
        <v>49</v>
      </c>
      <c r="B6055" t="s">
        <v>7854</v>
      </c>
      <c r="C6055" t="s">
        <v>7793</v>
      </c>
      <c r="D6055">
        <v>91</v>
      </c>
      <c r="E6055">
        <v>0</v>
      </c>
      <c r="F6055">
        <v>0</v>
      </c>
      <c r="G6055" s="2">
        <f t="shared" si="754"/>
        <v>0</v>
      </c>
      <c r="H6055" s="3" t="str">
        <f t="shared" si="755"/>
        <v>49</v>
      </c>
      <c r="I6055" s="3" t="str">
        <f t="shared" si="756"/>
        <v>124</v>
      </c>
      <c r="J6055" s="3">
        <v>124</v>
      </c>
      <c r="K6055" s="3" t="str">
        <f>+VLOOKUP(J6055,'Dimension descriptions'!P:R,3,FALSE)</f>
        <v>Hillcrest Elementary</v>
      </c>
      <c r="L6055" s="3" t="str">
        <f t="shared" si="757"/>
        <v>8001</v>
      </c>
      <c r="M6055" s="10">
        <v>8001</v>
      </c>
      <c r="N6055" s="3" t="str">
        <f t="shared" si="752"/>
        <v>3100</v>
      </c>
      <c r="O6055" s="3" t="str">
        <f t="shared" si="753"/>
        <v>630</v>
      </c>
      <c r="P6055" s="3" t="str">
        <f t="shared" si="758"/>
        <v>6</v>
      </c>
      <c r="Q6055" s="11">
        <f>+VLOOKUP(M6055,'Dimension descriptions'!K:M,2,FALSE)</f>
        <v>8000</v>
      </c>
      <c r="R6055" s="33">
        <v>8000</v>
      </c>
      <c r="S6055" s="11" t="str">
        <f>+VLOOKUP(R6055,'Dimension descriptions'!K:M,3)</f>
        <v>ENTERPRISE PROGRAMS</v>
      </c>
      <c r="T6055" s="3" t="str">
        <f t="shared" si="759"/>
        <v>Y</v>
      </c>
      <c r="U6055" t="e">
        <f>+VLOOKUP(R6055,'FY21 P13 Allotment memo'!O:O,1,FALSE)</f>
        <v>#N/A</v>
      </c>
      <c r="V6055"/>
      <c r="W6055"/>
      <c r="X6055"/>
      <c r="Y6055"/>
      <c r="Z6055"/>
    </row>
    <row r="6056" spans="1:26">
      <c r="A6056">
        <v>49</v>
      </c>
      <c r="B6056" t="s">
        <v>7855</v>
      </c>
      <c r="C6056" t="s">
        <v>7832</v>
      </c>
      <c r="D6056">
        <v>91</v>
      </c>
      <c r="E6056">
        <v>43247.32</v>
      </c>
      <c r="F6056">
        <v>0</v>
      </c>
      <c r="G6056" s="2">
        <f t="shared" si="754"/>
        <v>43247.32</v>
      </c>
      <c r="H6056" s="3" t="str">
        <f t="shared" si="755"/>
        <v>49</v>
      </c>
      <c r="I6056" s="3" t="str">
        <f t="shared" si="756"/>
        <v>404</v>
      </c>
      <c r="J6056" s="3">
        <v>404</v>
      </c>
      <c r="K6056" s="3" t="str">
        <f>+VLOOKUP(J6056,'Dimension descriptions'!P:R,3,FALSE)</f>
        <v>Mount Logan Middle School</v>
      </c>
      <c r="L6056" s="3" t="str">
        <f t="shared" si="757"/>
        <v>8001</v>
      </c>
      <c r="M6056" s="10">
        <v>8001</v>
      </c>
      <c r="N6056" s="3" t="str">
        <f t="shared" si="752"/>
        <v>3100</v>
      </c>
      <c r="O6056" s="3" t="str">
        <f t="shared" si="753"/>
        <v>192</v>
      </c>
      <c r="P6056" s="3" t="str">
        <f t="shared" si="758"/>
        <v>1</v>
      </c>
      <c r="Q6056" s="11">
        <f>+VLOOKUP(M6056,'Dimension descriptions'!K:M,2,FALSE)</f>
        <v>8000</v>
      </c>
      <c r="R6056" s="33">
        <v>8000</v>
      </c>
      <c r="S6056" s="11" t="str">
        <f>+VLOOKUP(R6056,'Dimension descriptions'!K:M,3)</f>
        <v>ENTERPRISE PROGRAMS</v>
      </c>
      <c r="T6056" s="3" t="str">
        <f t="shared" si="759"/>
        <v>Y</v>
      </c>
      <c r="U6056" t="e">
        <f>+VLOOKUP(R6056,'FY21 P13 Allotment memo'!O:O,1,FALSE)</f>
        <v>#N/A</v>
      </c>
      <c r="V6056"/>
      <c r="W6056"/>
      <c r="X6056"/>
      <c r="Y6056"/>
      <c r="Z6056"/>
    </row>
    <row r="6057" spans="1:26">
      <c r="A6057">
        <v>49</v>
      </c>
      <c r="B6057" t="s">
        <v>7856</v>
      </c>
      <c r="C6057" t="s">
        <v>5479</v>
      </c>
      <c r="D6057">
        <v>91</v>
      </c>
      <c r="E6057">
        <v>171977.44</v>
      </c>
      <c r="F6057">
        <v>0</v>
      </c>
      <c r="G6057" s="2">
        <f t="shared" si="754"/>
        <v>171977.44</v>
      </c>
      <c r="H6057" s="3" t="str">
        <f t="shared" si="755"/>
        <v>49</v>
      </c>
      <c r="I6057" s="3" t="str">
        <f t="shared" si="756"/>
        <v>404</v>
      </c>
      <c r="J6057" s="3">
        <v>404</v>
      </c>
      <c r="K6057" s="3" t="str">
        <f>+VLOOKUP(J6057,'Dimension descriptions'!P:R,3,FALSE)</f>
        <v>Mount Logan Middle School</v>
      </c>
      <c r="L6057" s="3" t="str">
        <f t="shared" si="757"/>
        <v>8001</v>
      </c>
      <c r="M6057" s="10">
        <v>8001</v>
      </c>
      <c r="N6057" s="3" t="str">
        <f t="shared" si="752"/>
        <v>3100</v>
      </c>
      <c r="O6057" s="3" t="str">
        <f t="shared" si="753"/>
        <v>193</v>
      </c>
      <c r="P6057" s="3" t="str">
        <f t="shared" si="758"/>
        <v>1</v>
      </c>
      <c r="Q6057" s="11">
        <f>+VLOOKUP(M6057,'Dimension descriptions'!K:M,2,FALSE)</f>
        <v>8000</v>
      </c>
      <c r="R6057" s="33">
        <v>8000</v>
      </c>
      <c r="S6057" s="11" t="str">
        <f>+VLOOKUP(R6057,'Dimension descriptions'!K:M,3)</f>
        <v>ENTERPRISE PROGRAMS</v>
      </c>
      <c r="T6057" s="3" t="str">
        <f t="shared" si="759"/>
        <v>Y</v>
      </c>
      <c r="U6057" t="e">
        <f>+VLOOKUP(R6057,'FY21 P13 Allotment memo'!O:O,1,FALSE)</f>
        <v>#N/A</v>
      </c>
      <c r="V6057"/>
      <c r="W6057"/>
      <c r="X6057"/>
      <c r="Y6057"/>
      <c r="Z6057"/>
    </row>
    <row r="6058" spans="1:26">
      <c r="A6058">
        <v>49</v>
      </c>
      <c r="B6058" t="s">
        <v>7857</v>
      </c>
      <c r="C6058" t="s">
        <v>7784</v>
      </c>
      <c r="D6058">
        <v>91</v>
      </c>
      <c r="E6058">
        <v>14736.84</v>
      </c>
      <c r="F6058">
        <v>0</v>
      </c>
      <c r="G6058" s="2">
        <f t="shared" si="754"/>
        <v>14736.84</v>
      </c>
      <c r="H6058" s="3" t="str">
        <f t="shared" si="755"/>
        <v>49</v>
      </c>
      <c r="I6058" s="3" t="str">
        <f t="shared" si="756"/>
        <v>404</v>
      </c>
      <c r="J6058" s="3">
        <v>404</v>
      </c>
      <c r="K6058" s="3" t="str">
        <f>+VLOOKUP(J6058,'Dimension descriptions'!P:R,3,FALSE)</f>
        <v>Mount Logan Middle School</v>
      </c>
      <c r="L6058" s="3" t="str">
        <f t="shared" si="757"/>
        <v>8001</v>
      </c>
      <c r="M6058" s="10">
        <v>8001</v>
      </c>
      <c r="N6058" s="3" t="str">
        <f t="shared" si="752"/>
        <v>3100</v>
      </c>
      <c r="O6058" s="3" t="str">
        <f t="shared" si="753"/>
        <v>194</v>
      </c>
      <c r="P6058" s="3" t="str">
        <f t="shared" si="758"/>
        <v>1</v>
      </c>
      <c r="Q6058" s="11">
        <f>+VLOOKUP(M6058,'Dimension descriptions'!K:M,2,FALSE)</f>
        <v>8000</v>
      </c>
      <c r="R6058" s="33">
        <v>8000</v>
      </c>
      <c r="S6058" s="11" t="str">
        <f>+VLOOKUP(R6058,'Dimension descriptions'!K:M,3)</f>
        <v>ENTERPRISE PROGRAMS</v>
      </c>
      <c r="T6058" s="3" t="str">
        <f t="shared" si="759"/>
        <v>Y</v>
      </c>
      <c r="U6058" t="e">
        <f>+VLOOKUP(R6058,'FY21 P13 Allotment memo'!O:O,1,FALSE)</f>
        <v>#N/A</v>
      </c>
      <c r="V6058"/>
      <c r="W6058"/>
      <c r="X6058"/>
      <c r="Y6058"/>
      <c r="Z6058"/>
    </row>
    <row r="6059" spans="1:26">
      <c r="A6059">
        <v>49</v>
      </c>
      <c r="B6059" t="s">
        <v>7858</v>
      </c>
      <c r="C6059" t="s">
        <v>1244</v>
      </c>
      <c r="D6059">
        <v>91</v>
      </c>
      <c r="E6059">
        <v>29278.77</v>
      </c>
      <c r="F6059">
        <v>0</v>
      </c>
      <c r="G6059" s="2">
        <f t="shared" si="754"/>
        <v>29278.77</v>
      </c>
      <c r="H6059" s="3" t="str">
        <f t="shared" si="755"/>
        <v>49</v>
      </c>
      <c r="I6059" s="3" t="str">
        <f t="shared" si="756"/>
        <v>404</v>
      </c>
      <c r="J6059" s="3">
        <v>404</v>
      </c>
      <c r="K6059" s="3" t="str">
        <f>+VLOOKUP(J6059,'Dimension descriptions'!P:R,3,FALSE)</f>
        <v>Mount Logan Middle School</v>
      </c>
      <c r="L6059" s="3" t="str">
        <f t="shared" si="757"/>
        <v>8001</v>
      </c>
      <c r="M6059" s="10">
        <v>8001</v>
      </c>
      <c r="N6059" s="3" t="str">
        <f t="shared" si="752"/>
        <v>3100</v>
      </c>
      <c r="O6059" s="3" t="str">
        <f t="shared" si="753"/>
        <v>210</v>
      </c>
      <c r="P6059" s="3" t="str">
        <f t="shared" si="758"/>
        <v>2</v>
      </c>
      <c r="Q6059" s="11">
        <f>+VLOOKUP(M6059,'Dimension descriptions'!K:M,2,FALSE)</f>
        <v>8000</v>
      </c>
      <c r="R6059" s="33">
        <v>8000</v>
      </c>
      <c r="S6059" s="11" t="str">
        <f>+VLOOKUP(R6059,'Dimension descriptions'!K:M,3)</f>
        <v>ENTERPRISE PROGRAMS</v>
      </c>
      <c r="T6059" s="3" t="str">
        <f t="shared" si="759"/>
        <v>Y</v>
      </c>
      <c r="U6059" t="e">
        <f>+VLOOKUP(R6059,'FY21 P13 Allotment memo'!O:O,1,FALSE)</f>
        <v>#N/A</v>
      </c>
      <c r="V6059"/>
      <c r="W6059"/>
      <c r="X6059"/>
      <c r="Y6059"/>
      <c r="Z6059"/>
    </row>
    <row r="6060" spans="1:26">
      <c r="A6060">
        <v>49</v>
      </c>
      <c r="B6060" t="s">
        <v>7859</v>
      </c>
      <c r="C6060" t="s">
        <v>1246</v>
      </c>
      <c r="D6060">
        <v>91</v>
      </c>
      <c r="E6060">
        <v>17420.66</v>
      </c>
      <c r="F6060">
        <v>0</v>
      </c>
      <c r="G6060" s="2">
        <f t="shared" si="754"/>
        <v>17420.66</v>
      </c>
      <c r="H6060" s="3" t="str">
        <f t="shared" si="755"/>
        <v>49</v>
      </c>
      <c r="I6060" s="3" t="str">
        <f t="shared" si="756"/>
        <v>404</v>
      </c>
      <c r="J6060" s="3">
        <v>404</v>
      </c>
      <c r="K6060" s="3" t="str">
        <f>+VLOOKUP(J6060,'Dimension descriptions'!P:R,3,FALSE)</f>
        <v>Mount Logan Middle School</v>
      </c>
      <c r="L6060" s="3" t="str">
        <f t="shared" si="757"/>
        <v>8001</v>
      </c>
      <c r="M6060" s="10">
        <v>8001</v>
      </c>
      <c r="N6060" s="3" t="str">
        <f t="shared" si="752"/>
        <v>3100</v>
      </c>
      <c r="O6060" s="3" t="str">
        <f t="shared" si="753"/>
        <v>220</v>
      </c>
      <c r="P6060" s="3" t="str">
        <f t="shared" si="758"/>
        <v>2</v>
      </c>
      <c r="Q6060" s="11">
        <f>+VLOOKUP(M6060,'Dimension descriptions'!K:M,2,FALSE)</f>
        <v>8000</v>
      </c>
      <c r="R6060" s="33">
        <v>8000</v>
      </c>
      <c r="S6060" s="11" t="str">
        <f>+VLOOKUP(R6060,'Dimension descriptions'!K:M,3)</f>
        <v>ENTERPRISE PROGRAMS</v>
      </c>
      <c r="T6060" s="3" t="str">
        <f t="shared" si="759"/>
        <v>Y</v>
      </c>
      <c r="U6060" t="e">
        <f>+VLOOKUP(R6060,'FY21 P13 Allotment memo'!O:O,1,FALSE)</f>
        <v>#N/A</v>
      </c>
      <c r="V6060"/>
      <c r="W6060"/>
      <c r="X6060"/>
      <c r="Y6060"/>
      <c r="Z6060"/>
    </row>
    <row r="6061" spans="1:26">
      <c r="A6061">
        <v>49</v>
      </c>
      <c r="B6061" t="s">
        <v>7860</v>
      </c>
      <c r="C6061" t="s">
        <v>1346</v>
      </c>
      <c r="D6061">
        <v>91</v>
      </c>
      <c r="E6061">
        <v>7294.99</v>
      </c>
      <c r="F6061">
        <v>0</v>
      </c>
      <c r="G6061" s="2">
        <f t="shared" si="754"/>
        <v>7294.99</v>
      </c>
      <c r="H6061" s="3" t="str">
        <f t="shared" si="755"/>
        <v>49</v>
      </c>
      <c r="I6061" s="3" t="str">
        <f t="shared" si="756"/>
        <v>404</v>
      </c>
      <c r="J6061" s="3">
        <v>404</v>
      </c>
      <c r="K6061" s="3" t="str">
        <f>+VLOOKUP(J6061,'Dimension descriptions'!P:R,3,FALSE)</f>
        <v>Mount Logan Middle School</v>
      </c>
      <c r="L6061" s="3" t="str">
        <f t="shared" si="757"/>
        <v>8001</v>
      </c>
      <c r="M6061" s="10">
        <v>8001</v>
      </c>
      <c r="N6061" s="3" t="str">
        <f t="shared" si="752"/>
        <v>3100</v>
      </c>
      <c r="O6061" s="3" t="str">
        <f t="shared" si="753"/>
        <v>241</v>
      </c>
      <c r="P6061" s="3" t="str">
        <f t="shared" si="758"/>
        <v>2</v>
      </c>
      <c r="Q6061" s="11">
        <f>+VLOOKUP(M6061,'Dimension descriptions'!K:M,2,FALSE)</f>
        <v>8000</v>
      </c>
      <c r="R6061" s="33">
        <v>8000</v>
      </c>
      <c r="S6061" s="11" t="str">
        <f>+VLOOKUP(R6061,'Dimension descriptions'!K:M,3)</f>
        <v>ENTERPRISE PROGRAMS</v>
      </c>
      <c r="T6061" s="3" t="str">
        <f t="shared" si="759"/>
        <v>Y</v>
      </c>
      <c r="U6061" t="e">
        <f>+VLOOKUP(R6061,'FY21 P13 Allotment memo'!O:O,1,FALSE)</f>
        <v>#N/A</v>
      </c>
      <c r="V6061"/>
      <c r="W6061"/>
      <c r="X6061"/>
      <c r="Y6061"/>
      <c r="Z6061"/>
    </row>
    <row r="6062" spans="1:26">
      <c r="A6062">
        <v>49</v>
      </c>
      <c r="B6062" t="s">
        <v>7861</v>
      </c>
      <c r="C6062" t="s">
        <v>1250</v>
      </c>
      <c r="D6062">
        <v>91</v>
      </c>
      <c r="E6062">
        <v>1000</v>
      </c>
      <c r="F6062">
        <v>0</v>
      </c>
      <c r="G6062" s="2">
        <f t="shared" si="754"/>
        <v>1000</v>
      </c>
      <c r="H6062" s="3" t="str">
        <f t="shared" si="755"/>
        <v>49</v>
      </c>
      <c r="I6062" s="3" t="str">
        <f t="shared" si="756"/>
        <v>404</v>
      </c>
      <c r="J6062" s="3">
        <v>404</v>
      </c>
      <c r="K6062" s="3" t="str">
        <f>+VLOOKUP(J6062,'Dimension descriptions'!P:R,3,FALSE)</f>
        <v>Mount Logan Middle School</v>
      </c>
      <c r="L6062" s="3" t="str">
        <f t="shared" si="757"/>
        <v>8001</v>
      </c>
      <c r="M6062" s="10">
        <v>8001</v>
      </c>
      <c r="N6062" s="3" t="str">
        <f t="shared" si="752"/>
        <v>3100</v>
      </c>
      <c r="O6062" s="3" t="str">
        <f t="shared" si="753"/>
        <v>245</v>
      </c>
      <c r="P6062" s="3" t="str">
        <f t="shared" si="758"/>
        <v>2</v>
      </c>
      <c r="Q6062" s="11">
        <f>+VLOOKUP(M6062,'Dimension descriptions'!K:M,2,FALSE)</f>
        <v>8000</v>
      </c>
      <c r="R6062" s="33">
        <v>8000</v>
      </c>
      <c r="S6062" s="11" t="str">
        <f>+VLOOKUP(R6062,'Dimension descriptions'!K:M,3)</f>
        <v>ENTERPRISE PROGRAMS</v>
      </c>
      <c r="T6062" s="3" t="str">
        <f t="shared" si="759"/>
        <v>Y</v>
      </c>
      <c r="U6062" t="e">
        <f>+VLOOKUP(R6062,'FY21 P13 Allotment memo'!O:O,1,FALSE)</f>
        <v>#N/A</v>
      </c>
      <c r="V6062"/>
      <c r="W6062"/>
      <c r="X6062"/>
      <c r="Y6062"/>
      <c r="Z6062"/>
    </row>
    <row r="6063" spans="1:26">
      <c r="A6063">
        <v>49</v>
      </c>
      <c r="B6063" t="s">
        <v>7862</v>
      </c>
      <c r="C6063" t="s">
        <v>1252</v>
      </c>
      <c r="D6063">
        <v>91</v>
      </c>
      <c r="E6063">
        <v>0</v>
      </c>
      <c r="F6063">
        <v>0</v>
      </c>
      <c r="G6063" s="2">
        <f t="shared" si="754"/>
        <v>0</v>
      </c>
      <c r="H6063" s="3" t="str">
        <f t="shared" si="755"/>
        <v>49</v>
      </c>
      <c r="I6063" s="3" t="str">
        <f t="shared" si="756"/>
        <v>404</v>
      </c>
      <c r="J6063" s="3">
        <v>404</v>
      </c>
      <c r="K6063" s="3" t="str">
        <f>+VLOOKUP(J6063,'Dimension descriptions'!P:R,3,FALSE)</f>
        <v>Mount Logan Middle School</v>
      </c>
      <c r="L6063" s="3" t="str">
        <f t="shared" si="757"/>
        <v>8001</v>
      </c>
      <c r="M6063" s="10">
        <v>8001</v>
      </c>
      <c r="N6063" s="3" t="str">
        <f t="shared" si="752"/>
        <v>3100</v>
      </c>
      <c r="O6063" s="3" t="str">
        <f t="shared" si="753"/>
        <v>270</v>
      </c>
      <c r="P6063" s="3" t="str">
        <f t="shared" si="758"/>
        <v>2</v>
      </c>
      <c r="Q6063" s="11">
        <f>+VLOOKUP(M6063,'Dimension descriptions'!K:M,2,FALSE)</f>
        <v>8000</v>
      </c>
      <c r="R6063" s="33">
        <v>8000</v>
      </c>
      <c r="S6063" s="11" t="str">
        <f>+VLOOKUP(R6063,'Dimension descriptions'!K:M,3)</f>
        <v>ENTERPRISE PROGRAMS</v>
      </c>
      <c r="T6063" s="3" t="str">
        <f t="shared" si="759"/>
        <v>Y</v>
      </c>
      <c r="U6063" t="e">
        <f>+VLOOKUP(R6063,'FY21 P13 Allotment memo'!O:O,1,FALSE)</f>
        <v>#N/A</v>
      </c>
      <c r="V6063"/>
      <c r="W6063"/>
      <c r="X6063"/>
      <c r="Y6063"/>
      <c r="Z6063"/>
    </row>
    <row r="6064" spans="1:26">
      <c r="A6064">
        <v>49</v>
      </c>
      <c r="B6064" t="s">
        <v>7863</v>
      </c>
      <c r="C6064" t="s">
        <v>7790</v>
      </c>
      <c r="D6064">
        <v>91</v>
      </c>
      <c r="E6064">
        <v>0</v>
      </c>
      <c r="F6064">
        <v>0</v>
      </c>
      <c r="G6064" s="2">
        <f t="shared" si="754"/>
        <v>0</v>
      </c>
      <c r="H6064" s="3" t="str">
        <f t="shared" si="755"/>
        <v>49</v>
      </c>
      <c r="I6064" s="3" t="str">
        <f t="shared" si="756"/>
        <v>404</v>
      </c>
      <c r="J6064" s="3">
        <v>404</v>
      </c>
      <c r="K6064" s="3" t="str">
        <f>+VLOOKUP(J6064,'Dimension descriptions'!P:R,3,FALSE)</f>
        <v>Mount Logan Middle School</v>
      </c>
      <c r="L6064" s="3" t="str">
        <f t="shared" si="757"/>
        <v>8001</v>
      </c>
      <c r="M6064" s="10">
        <v>8001</v>
      </c>
      <c r="N6064" s="3" t="str">
        <f t="shared" si="752"/>
        <v>3100</v>
      </c>
      <c r="O6064" s="3" t="str">
        <f t="shared" si="753"/>
        <v>280</v>
      </c>
      <c r="P6064" s="3" t="str">
        <f t="shared" si="758"/>
        <v>2</v>
      </c>
      <c r="Q6064" s="11">
        <f>+VLOOKUP(M6064,'Dimension descriptions'!K:M,2,FALSE)</f>
        <v>8000</v>
      </c>
      <c r="R6064" s="33">
        <v>8000</v>
      </c>
      <c r="S6064" s="11" t="str">
        <f>+VLOOKUP(R6064,'Dimension descriptions'!K:M,3)</f>
        <v>ENTERPRISE PROGRAMS</v>
      </c>
      <c r="T6064" s="3" t="str">
        <f t="shared" si="759"/>
        <v>Y</v>
      </c>
      <c r="U6064" t="e">
        <f>+VLOOKUP(R6064,'FY21 P13 Allotment memo'!O:O,1,FALSE)</f>
        <v>#N/A</v>
      </c>
      <c r="V6064"/>
      <c r="W6064"/>
      <c r="X6064"/>
      <c r="Y6064"/>
      <c r="Z6064"/>
    </row>
    <row r="6065" spans="1:26">
      <c r="A6065">
        <v>49</v>
      </c>
      <c r="B6065" t="s">
        <v>7864</v>
      </c>
      <c r="C6065" t="s">
        <v>1268</v>
      </c>
      <c r="D6065">
        <v>91</v>
      </c>
      <c r="E6065">
        <v>0</v>
      </c>
      <c r="F6065">
        <v>0</v>
      </c>
      <c r="G6065" s="2">
        <f t="shared" si="754"/>
        <v>0</v>
      </c>
      <c r="H6065" s="3" t="str">
        <f t="shared" si="755"/>
        <v>49</v>
      </c>
      <c r="I6065" s="3" t="str">
        <f t="shared" si="756"/>
        <v>404</v>
      </c>
      <c r="J6065" s="3">
        <v>404</v>
      </c>
      <c r="K6065" s="3" t="str">
        <f>+VLOOKUP(J6065,'Dimension descriptions'!P:R,3,FALSE)</f>
        <v>Mount Logan Middle School</v>
      </c>
      <c r="L6065" s="3" t="str">
        <f t="shared" si="757"/>
        <v>8001</v>
      </c>
      <c r="M6065" s="10">
        <v>8001</v>
      </c>
      <c r="N6065" s="3" t="str">
        <f t="shared" si="752"/>
        <v>3100</v>
      </c>
      <c r="O6065" s="3" t="str">
        <f t="shared" si="753"/>
        <v>610</v>
      </c>
      <c r="P6065" s="3" t="str">
        <f t="shared" si="758"/>
        <v>6</v>
      </c>
      <c r="Q6065" s="11">
        <f>+VLOOKUP(M6065,'Dimension descriptions'!K:M,2,FALSE)</f>
        <v>8000</v>
      </c>
      <c r="R6065" s="33">
        <v>8000</v>
      </c>
      <c r="S6065" s="11" t="str">
        <f>+VLOOKUP(R6065,'Dimension descriptions'!K:M,3)</f>
        <v>ENTERPRISE PROGRAMS</v>
      </c>
      <c r="T6065" s="3" t="str">
        <f t="shared" si="759"/>
        <v>Y</v>
      </c>
      <c r="U6065" t="e">
        <f>+VLOOKUP(R6065,'FY21 P13 Allotment memo'!O:O,1,FALSE)</f>
        <v>#N/A</v>
      </c>
      <c r="V6065"/>
      <c r="W6065"/>
      <c r="X6065"/>
      <c r="Y6065"/>
      <c r="Z6065"/>
    </row>
    <row r="6066" spans="1:26">
      <c r="A6066">
        <v>49</v>
      </c>
      <c r="B6066" t="s">
        <v>7865</v>
      </c>
      <c r="C6066" t="s">
        <v>7793</v>
      </c>
      <c r="D6066">
        <v>91</v>
      </c>
      <c r="E6066">
        <v>0</v>
      </c>
      <c r="F6066">
        <v>0</v>
      </c>
      <c r="G6066" s="2">
        <f t="shared" si="754"/>
        <v>0</v>
      </c>
      <c r="H6066" s="3" t="str">
        <f t="shared" si="755"/>
        <v>49</v>
      </c>
      <c r="I6066" s="3" t="str">
        <f t="shared" si="756"/>
        <v>404</v>
      </c>
      <c r="J6066" s="3">
        <v>404</v>
      </c>
      <c r="K6066" s="3" t="str">
        <f>+VLOOKUP(J6066,'Dimension descriptions'!P:R,3,FALSE)</f>
        <v>Mount Logan Middle School</v>
      </c>
      <c r="L6066" s="3" t="str">
        <f t="shared" si="757"/>
        <v>8001</v>
      </c>
      <c r="M6066" s="10">
        <v>8001</v>
      </c>
      <c r="N6066" s="3" t="str">
        <f t="shared" si="752"/>
        <v>3100</v>
      </c>
      <c r="O6066" s="3" t="str">
        <f t="shared" si="753"/>
        <v>630</v>
      </c>
      <c r="P6066" s="3" t="str">
        <f t="shared" si="758"/>
        <v>6</v>
      </c>
      <c r="Q6066" s="11">
        <f>+VLOOKUP(M6066,'Dimension descriptions'!K:M,2,FALSE)</f>
        <v>8000</v>
      </c>
      <c r="R6066" s="33">
        <v>8000</v>
      </c>
      <c r="S6066" s="11" t="str">
        <f>+VLOOKUP(R6066,'Dimension descriptions'!K:M,3)</f>
        <v>ENTERPRISE PROGRAMS</v>
      </c>
      <c r="T6066" s="3" t="str">
        <f t="shared" si="759"/>
        <v>Y</v>
      </c>
      <c r="U6066" t="e">
        <f>+VLOOKUP(R6066,'FY21 P13 Allotment memo'!O:O,1,FALSE)</f>
        <v>#N/A</v>
      </c>
      <c r="V6066"/>
      <c r="W6066"/>
      <c r="X6066"/>
      <c r="Y6066"/>
      <c r="Z6066"/>
    </row>
    <row r="6067" spans="1:26">
      <c r="A6067">
        <v>49</v>
      </c>
      <c r="B6067" t="s">
        <v>7866</v>
      </c>
      <c r="C6067" t="s">
        <v>4316</v>
      </c>
      <c r="D6067">
        <v>91</v>
      </c>
      <c r="E6067">
        <v>0</v>
      </c>
      <c r="F6067">
        <v>0</v>
      </c>
      <c r="G6067" s="2">
        <f t="shared" si="754"/>
        <v>0</v>
      </c>
      <c r="H6067" s="3" t="str">
        <f t="shared" si="755"/>
        <v>49</v>
      </c>
      <c r="I6067" s="3" t="str">
        <f t="shared" si="756"/>
        <v>500</v>
      </c>
      <c r="J6067" s="3">
        <v>500</v>
      </c>
      <c r="K6067" s="3" t="str">
        <f>+VLOOKUP(J6067,'Dimension descriptions'!P:R,3,FALSE)</f>
        <v>District Office</v>
      </c>
      <c r="L6067" s="3" t="str">
        <f t="shared" si="757"/>
        <v>0450</v>
      </c>
      <c r="M6067" s="10">
        <v>450</v>
      </c>
      <c r="N6067" s="3" t="str">
        <f t="shared" si="752"/>
        <v>1000</v>
      </c>
      <c r="O6067" s="3" t="str">
        <f t="shared" si="753"/>
        <v>190</v>
      </c>
      <c r="P6067" s="3" t="str">
        <f t="shared" si="758"/>
        <v>1</v>
      </c>
      <c r="Q6067" s="11">
        <f>+VLOOKUP(M6067,'Dimension descriptions'!K:M,2,FALSE)</f>
        <v>400</v>
      </c>
      <c r="R6067" s="33">
        <v>400</v>
      </c>
      <c r="S6067" s="11" t="str">
        <f>+VLOOKUP(R6067,'Dimension descriptions'!K:M,3)</f>
        <v>10% OF BASIC</v>
      </c>
      <c r="T6067" s="3" t="str">
        <f t="shared" si="759"/>
        <v>Y</v>
      </c>
      <c r="U6067" t="e">
        <f>+VLOOKUP(R6067,'FY21 P13 Allotment memo'!O:O,1,FALSE)</f>
        <v>#N/A</v>
      </c>
      <c r="V6067"/>
      <c r="W6067"/>
      <c r="X6067"/>
      <c r="Y6067"/>
      <c r="Z6067"/>
    </row>
    <row r="6068" spans="1:26">
      <c r="A6068">
        <v>49</v>
      </c>
      <c r="B6068" t="s">
        <v>7867</v>
      </c>
      <c r="C6068" t="s">
        <v>1244</v>
      </c>
      <c r="D6068">
        <v>91</v>
      </c>
      <c r="E6068">
        <v>0</v>
      </c>
      <c r="F6068">
        <v>0</v>
      </c>
      <c r="G6068" s="2">
        <f t="shared" si="754"/>
        <v>0</v>
      </c>
      <c r="H6068" s="3" t="str">
        <f t="shared" si="755"/>
        <v>49</v>
      </c>
      <c r="I6068" s="3" t="str">
        <f t="shared" si="756"/>
        <v>500</v>
      </c>
      <c r="J6068" s="3">
        <v>500</v>
      </c>
      <c r="K6068" s="3" t="str">
        <f>+VLOOKUP(J6068,'Dimension descriptions'!P:R,3,FALSE)</f>
        <v>District Office</v>
      </c>
      <c r="L6068" s="3" t="str">
        <f t="shared" si="757"/>
        <v>0450</v>
      </c>
      <c r="M6068" s="10">
        <v>450</v>
      </c>
      <c r="N6068" s="3" t="str">
        <f t="shared" si="752"/>
        <v>1000</v>
      </c>
      <c r="O6068" s="3" t="str">
        <f t="shared" si="753"/>
        <v>210</v>
      </c>
      <c r="P6068" s="3" t="str">
        <f t="shared" si="758"/>
        <v>2</v>
      </c>
      <c r="Q6068" s="11">
        <f>+VLOOKUP(M6068,'Dimension descriptions'!K:M,2,FALSE)</f>
        <v>400</v>
      </c>
      <c r="R6068" s="33">
        <v>400</v>
      </c>
      <c r="S6068" s="11" t="str">
        <f>+VLOOKUP(R6068,'Dimension descriptions'!K:M,3)</f>
        <v>10% OF BASIC</v>
      </c>
      <c r="T6068" s="3" t="str">
        <f t="shared" si="759"/>
        <v>Y</v>
      </c>
      <c r="U6068" t="e">
        <f>+VLOOKUP(R6068,'FY21 P13 Allotment memo'!O:O,1,FALSE)</f>
        <v>#N/A</v>
      </c>
      <c r="V6068"/>
      <c r="W6068"/>
      <c r="X6068"/>
      <c r="Y6068"/>
      <c r="Z6068"/>
    </row>
    <row r="6069" spans="1:26">
      <c r="A6069">
        <v>49</v>
      </c>
      <c r="B6069" t="s">
        <v>7868</v>
      </c>
      <c r="C6069" t="s">
        <v>1246</v>
      </c>
      <c r="D6069">
        <v>91</v>
      </c>
      <c r="E6069">
        <v>0</v>
      </c>
      <c r="F6069">
        <v>0</v>
      </c>
      <c r="G6069" s="2">
        <f t="shared" si="754"/>
        <v>0</v>
      </c>
      <c r="H6069" s="3" t="str">
        <f t="shared" si="755"/>
        <v>49</v>
      </c>
      <c r="I6069" s="3" t="str">
        <f t="shared" si="756"/>
        <v>500</v>
      </c>
      <c r="J6069" s="3">
        <v>500</v>
      </c>
      <c r="K6069" s="3" t="str">
        <f>+VLOOKUP(J6069,'Dimension descriptions'!P:R,3,FALSE)</f>
        <v>District Office</v>
      </c>
      <c r="L6069" s="3" t="str">
        <f t="shared" si="757"/>
        <v>0450</v>
      </c>
      <c r="M6069" s="10">
        <v>450</v>
      </c>
      <c r="N6069" s="3" t="str">
        <f t="shared" si="752"/>
        <v>1000</v>
      </c>
      <c r="O6069" s="3" t="str">
        <f t="shared" si="753"/>
        <v>220</v>
      </c>
      <c r="P6069" s="3" t="str">
        <f t="shared" si="758"/>
        <v>2</v>
      </c>
      <c r="Q6069" s="11">
        <f>+VLOOKUP(M6069,'Dimension descriptions'!K:M,2,FALSE)</f>
        <v>400</v>
      </c>
      <c r="R6069" s="33">
        <v>400</v>
      </c>
      <c r="S6069" s="11" t="str">
        <f>+VLOOKUP(R6069,'Dimension descriptions'!K:M,3)</f>
        <v>10% OF BASIC</v>
      </c>
      <c r="T6069" s="3" t="str">
        <f t="shared" si="759"/>
        <v>Y</v>
      </c>
      <c r="U6069" t="e">
        <f>+VLOOKUP(R6069,'FY21 P13 Allotment memo'!O:O,1,FALSE)</f>
        <v>#N/A</v>
      </c>
      <c r="V6069"/>
      <c r="W6069"/>
      <c r="X6069"/>
      <c r="Y6069"/>
      <c r="Z6069"/>
    </row>
    <row r="6070" spans="1:26">
      <c r="A6070">
        <v>49</v>
      </c>
      <c r="B6070" t="s">
        <v>7869</v>
      </c>
      <c r="C6070" t="s">
        <v>1248</v>
      </c>
      <c r="D6070">
        <v>91</v>
      </c>
      <c r="E6070">
        <v>0</v>
      </c>
      <c r="F6070">
        <v>0</v>
      </c>
      <c r="G6070" s="2">
        <f t="shared" si="754"/>
        <v>0</v>
      </c>
      <c r="H6070" s="3" t="str">
        <f t="shared" si="755"/>
        <v>49</v>
      </c>
      <c r="I6070" s="3" t="str">
        <f t="shared" si="756"/>
        <v>500</v>
      </c>
      <c r="J6070" s="3">
        <v>500</v>
      </c>
      <c r="K6070" s="3" t="str">
        <f>+VLOOKUP(J6070,'Dimension descriptions'!P:R,3,FALSE)</f>
        <v>District Office</v>
      </c>
      <c r="L6070" s="3" t="str">
        <f t="shared" si="757"/>
        <v>0450</v>
      </c>
      <c r="M6070" s="10">
        <v>450</v>
      </c>
      <c r="N6070" s="3" t="str">
        <f t="shared" si="752"/>
        <v>1000</v>
      </c>
      <c r="O6070" s="3" t="str">
        <f t="shared" si="753"/>
        <v>241</v>
      </c>
      <c r="P6070" s="3" t="str">
        <f t="shared" si="758"/>
        <v>2</v>
      </c>
      <c r="Q6070" s="11">
        <f>+VLOOKUP(M6070,'Dimension descriptions'!K:M,2,FALSE)</f>
        <v>400</v>
      </c>
      <c r="R6070" s="33">
        <v>400</v>
      </c>
      <c r="S6070" s="11" t="str">
        <f>+VLOOKUP(R6070,'Dimension descriptions'!K:M,3)</f>
        <v>10% OF BASIC</v>
      </c>
      <c r="T6070" s="3" t="str">
        <f t="shared" si="759"/>
        <v>Y</v>
      </c>
      <c r="U6070" t="e">
        <f>+VLOOKUP(R6070,'FY21 P13 Allotment memo'!O:O,1,FALSE)</f>
        <v>#N/A</v>
      </c>
      <c r="V6070"/>
      <c r="W6070"/>
      <c r="X6070"/>
      <c r="Y6070"/>
      <c r="Z6070"/>
    </row>
    <row r="6071" spans="1:26">
      <c r="A6071">
        <v>49</v>
      </c>
      <c r="B6071" t="s">
        <v>7870</v>
      </c>
      <c r="C6071" t="s">
        <v>4305</v>
      </c>
      <c r="D6071">
        <v>91</v>
      </c>
      <c r="E6071">
        <v>0</v>
      </c>
      <c r="F6071">
        <v>0</v>
      </c>
      <c r="G6071" s="2">
        <f t="shared" si="754"/>
        <v>0</v>
      </c>
      <c r="H6071" s="3" t="str">
        <f t="shared" si="755"/>
        <v>49</v>
      </c>
      <c r="I6071" s="3" t="str">
        <f t="shared" si="756"/>
        <v>500</v>
      </c>
      <c r="J6071" s="3">
        <v>500</v>
      </c>
      <c r="K6071" s="3" t="str">
        <f>+VLOOKUP(J6071,'Dimension descriptions'!P:R,3,FALSE)</f>
        <v>District Office</v>
      </c>
      <c r="L6071" s="3" t="str">
        <f t="shared" si="757"/>
        <v>0450</v>
      </c>
      <c r="M6071" s="10">
        <v>450</v>
      </c>
      <c r="N6071" s="3" t="str">
        <f t="shared" si="752"/>
        <v>1000</v>
      </c>
      <c r="O6071" s="3" t="str">
        <f t="shared" si="753"/>
        <v>245</v>
      </c>
      <c r="P6071" s="3" t="str">
        <f t="shared" si="758"/>
        <v>2</v>
      </c>
      <c r="Q6071" s="11">
        <f>+VLOOKUP(M6071,'Dimension descriptions'!K:M,2,FALSE)</f>
        <v>400</v>
      </c>
      <c r="R6071" s="33">
        <v>400</v>
      </c>
      <c r="S6071" s="11" t="str">
        <f>+VLOOKUP(R6071,'Dimension descriptions'!K:M,3)</f>
        <v>10% OF BASIC</v>
      </c>
      <c r="T6071" s="3" t="str">
        <f t="shared" si="759"/>
        <v>Y</v>
      </c>
      <c r="U6071" t="e">
        <f>+VLOOKUP(R6071,'FY21 P13 Allotment memo'!O:O,1,FALSE)</f>
        <v>#N/A</v>
      </c>
      <c r="V6071"/>
      <c r="W6071"/>
      <c r="X6071"/>
      <c r="Y6071"/>
      <c r="Z6071"/>
    </row>
    <row r="6072" spans="1:26">
      <c r="A6072">
        <v>49</v>
      </c>
      <c r="B6072" t="s">
        <v>7871</v>
      </c>
      <c r="C6072" t="s">
        <v>4558</v>
      </c>
      <c r="D6072">
        <v>91</v>
      </c>
      <c r="E6072">
        <v>0</v>
      </c>
      <c r="F6072">
        <v>0</v>
      </c>
      <c r="G6072" s="2">
        <f t="shared" si="754"/>
        <v>0</v>
      </c>
      <c r="H6072" s="3" t="str">
        <f t="shared" si="755"/>
        <v>49</v>
      </c>
      <c r="I6072" s="3" t="str">
        <f t="shared" si="756"/>
        <v>500</v>
      </c>
      <c r="J6072" s="3">
        <v>500</v>
      </c>
      <c r="K6072" s="3" t="str">
        <f>+VLOOKUP(J6072,'Dimension descriptions'!P:R,3,FALSE)</f>
        <v>District Office</v>
      </c>
      <c r="L6072" s="3" t="str">
        <f t="shared" si="757"/>
        <v>1050</v>
      </c>
      <c r="M6072" s="10">
        <v>1050</v>
      </c>
      <c r="N6072" s="3" t="str">
        <f t="shared" si="752"/>
        <v>2500</v>
      </c>
      <c r="O6072" s="3" t="str">
        <f t="shared" si="753"/>
        <v>891</v>
      </c>
      <c r="P6072" s="3" t="str">
        <f t="shared" si="758"/>
        <v>8</v>
      </c>
      <c r="Q6072" s="11">
        <f>+VLOOKUP(M6072,'Dimension descriptions'!K:M,2,FALSE)</f>
        <v>50</v>
      </c>
      <c r="R6072" s="33">
        <v>50</v>
      </c>
      <c r="S6072" s="11" t="str">
        <f>+VLOOKUP(R6072,'Dimension descriptions'!K:M,3)</f>
        <v>CLASSROOM-GENERAL</v>
      </c>
      <c r="T6072" s="3" t="str">
        <f t="shared" si="759"/>
        <v>Y</v>
      </c>
      <c r="U6072" t="e">
        <f>+VLOOKUP(R6072,'FY21 P13 Allotment memo'!O:O,1,FALSE)</f>
        <v>#N/A</v>
      </c>
      <c r="V6072"/>
      <c r="W6072"/>
      <c r="X6072"/>
      <c r="Y6072"/>
      <c r="Z6072"/>
    </row>
    <row r="6073" spans="1:26">
      <c r="A6073">
        <v>49</v>
      </c>
      <c r="B6073" t="s">
        <v>7872</v>
      </c>
      <c r="C6073" t="s">
        <v>7873</v>
      </c>
      <c r="D6073">
        <v>91</v>
      </c>
      <c r="E6073">
        <v>45172.15</v>
      </c>
      <c r="F6073">
        <v>0</v>
      </c>
      <c r="G6073" s="2">
        <f t="shared" si="754"/>
        <v>45172.15</v>
      </c>
      <c r="H6073" s="3" t="str">
        <f t="shared" si="755"/>
        <v>49</v>
      </c>
      <c r="I6073" s="3" t="str">
        <f t="shared" si="756"/>
        <v>500</v>
      </c>
      <c r="J6073" s="3">
        <v>500</v>
      </c>
      <c r="K6073" s="3" t="str">
        <f>+VLOOKUP(J6073,'Dimension descriptions'!P:R,3,FALSE)</f>
        <v>District Office</v>
      </c>
      <c r="L6073" s="3" t="str">
        <f t="shared" si="757"/>
        <v>8001</v>
      </c>
      <c r="M6073" s="10">
        <v>8001</v>
      </c>
      <c r="N6073" s="3" t="str">
        <f t="shared" si="752"/>
        <v>3100</v>
      </c>
      <c r="O6073" s="3" t="str">
        <f t="shared" si="753"/>
        <v>152</v>
      </c>
      <c r="P6073" s="3" t="str">
        <f t="shared" si="758"/>
        <v>1</v>
      </c>
      <c r="Q6073" s="11">
        <f>+VLOOKUP(M6073,'Dimension descriptions'!K:M,2,FALSE)</f>
        <v>8000</v>
      </c>
      <c r="R6073" s="33">
        <v>8000</v>
      </c>
      <c r="S6073" s="11" t="str">
        <f>+VLOOKUP(R6073,'Dimension descriptions'!K:M,3)</f>
        <v>ENTERPRISE PROGRAMS</v>
      </c>
      <c r="T6073" s="3" t="str">
        <f t="shared" si="759"/>
        <v>Y</v>
      </c>
      <c r="U6073" t="e">
        <f>+VLOOKUP(R6073,'FY21 P13 Allotment memo'!O:O,1,FALSE)</f>
        <v>#N/A</v>
      </c>
      <c r="V6073"/>
      <c r="W6073"/>
      <c r="X6073"/>
      <c r="Y6073"/>
      <c r="Z6073"/>
    </row>
    <row r="6074" spans="1:26">
      <c r="A6074">
        <v>49</v>
      </c>
      <c r="B6074" t="s">
        <v>7874</v>
      </c>
      <c r="C6074" t="s">
        <v>7875</v>
      </c>
      <c r="D6074">
        <v>91</v>
      </c>
      <c r="E6074">
        <v>75364.639999999999</v>
      </c>
      <c r="F6074">
        <v>0</v>
      </c>
      <c r="G6074" s="2">
        <f t="shared" si="754"/>
        <v>75364.639999999999</v>
      </c>
      <c r="H6074" s="3" t="str">
        <f t="shared" si="755"/>
        <v>49</v>
      </c>
      <c r="I6074" s="3" t="str">
        <f t="shared" si="756"/>
        <v>500</v>
      </c>
      <c r="J6074" s="3">
        <v>500</v>
      </c>
      <c r="K6074" s="3" t="str">
        <f>+VLOOKUP(J6074,'Dimension descriptions'!P:R,3,FALSE)</f>
        <v>District Office</v>
      </c>
      <c r="L6074" s="3" t="str">
        <f t="shared" si="757"/>
        <v>8001</v>
      </c>
      <c r="M6074" s="10">
        <v>8001</v>
      </c>
      <c r="N6074" s="3" t="str">
        <f t="shared" si="752"/>
        <v>3100</v>
      </c>
      <c r="O6074" s="3" t="str">
        <f t="shared" si="753"/>
        <v>191</v>
      </c>
      <c r="P6074" s="3" t="str">
        <f t="shared" si="758"/>
        <v>1</v>
      </c>
      <c r="Q6074" s="11">
        <f>+VLOOKUP(M6074,'Dimension descriptions'!K:M,2,FALSE)</f>
        <v>8000</v>
      </c>
      <c r="R6074" s="33">
        <v>8000</v>
      </c>
      <c r="S6074" s="11" t="str">
        <f>+VLOOKUP(R6074,'Dimension descriptions'!K:M,3)</f>
        <v>ENTERPRISE PROGRAMS</v>
      </c>
      <c r="T6074" s="3" t="str">
        <f t="shared" si="759"/>
        <v>Y</v>
      </c>
      <c r="U6074" t="e">
        <f>+VLOOKUP(R6074,'FY21 P13 Allotment memo'!O:O,1,FALSE)</f>
        <v>#N/A</v>
      </c>
      <c r="V6074"/>
      <c r="W6074"/>
      <c r="X6074"/>
      <c r="Y6074"/>
      <c r="Z6074"/>
    </row>
    <row r="6075" spans="1:26">
      <c r="A6075">
        <v>49</v>
      </c>
      <c r="B6075" t="s">
        <v>7876</v>
      </c>
      <c r="C6075" t="s">
        <v>7877</v>
      </c>
      <c r="D6075">
        <v>91</v>
      </c>
      <c r="E6075">
        <v>53214.55</v>
      </c>
      <c r="F6075">
        <v>0</v>
      </c>
      <c r="G6075" s="2">
        <f t="shared" si="754"/>
        <v>53214.55</v>
      </c>
      <c r="H6075" s="3" t="str">
        <f t="shared" si="755"/>
        <v>49</v>
      </c>
      <c r="I6075" s="3" t="str">
        <f t="shared" si="756"/>
        <v>500</v>
      </c>
      <c r="J6075" s="3">
        <v>500</v>
      </c>
      <c r="K6075" s="3" t="str">
        <f>+VLOOKUP(J6075,'Dimension descriptions'!P:R,3,FALSE)</f>
        <v>District Office</v>
      </c>
      <c r="L6075" s="3" t="str">
        <f t="shared" si="757"/>
        <v>8001</v>
      </c>
      <c r="M6075" s="10">
        <v>8001</v>
      </c>
      <c r="N6075" s="3" t="str">
        <f t="shared" si="752"/>
        <v>3100</v>
      </c>
      <c r="O6075" s="3" t="str">
        <f t="shared" si="753"/>
        <v>195</v>
      </c>
      <c r="P6075" s="3" t="str">
        <f t="shared" si="758"/>
        <v>1</v>
      </c>
      <c r="Q6075" s="11">
        <f>+VLOOKUP(M6075,'Dimension descriptions'!K:M,2,FALSE)</f>
        <v>8000</v>
      </c>
      <c r="R6075" s="33">
        <v>8000</v>
      </c>
      <c r="S6075" s="11" t="str">
        <f>+VLOOKUP(R6075,'Dimension descriptions'!K:M,3)</f>
        <v>ENTERPRISE PROGRAMS</v>
      </c>
      <c r="T6075" s="3" t="str">
        <f t="shared" si="759"/>
        <v>Y</v>
      </c>
      <c r="U6075" t="e">
        <f>+VLOOKUP(R6075,'FY21 P13 Allotment memo'!O:O,1,FALSE)</f>
        <v>#N/A</v>
      </c>
      <c r="V6075"/>
      <c r="W6075"/>
      <c r="X6075"/>
      <c r="Y6075"/>
      <c r="Z6075"/>
    </row>
    <row r="6076" spans="1:26">
      <c r="A6076">
        <v>49</v>
      </c>
      <c r="B6076" t="s">
        <v>7878</v>
      </c>
      <c r="C6076" t="s">
        <v>7879</v>
      </c>
      <c r="D6076">
        <v>91</v>
      </c>
      <c r="E6076">
        <v>0</v>
      </c>
      <c r="F6076">
        <v>0</v>
      </c>
      <c r="G6076" s="2">
        <f t="shared" si="754"/>
        <v>0</v>
      </c>
      <c r="H6076" s="3" t="str">
        <f t="shared" si="755"/>
        <v>49</v>
      </c>
      <c r="I6076" s="3" t="str">
        <f t="shared" si="756"/>
        <v>500</v>
      </c>
      <c r="J6076" s="3">
        <v>500</v>
      </c>
      <c r="K6076" s="3" t="str">
        <f>+VLOOKUP(J6076,'Dimension descriptions'!P:R,3,FALSE)</f>
        <v>District Office</v>
      </c>
      <c r="L6076" s="3" t="str">
        <f t="shared" si="757"/>
        <v>8001</v>
      </c>
      <c r="M6076" s="10">
        <v>8001</v>
      </c>
      <c r="N6076" s="3" t="str">
        <f t="shared" si="752"/>
        <v>3100</v>
      </c>
      <c r="O6076" s="3" t="str">
        <f t="shared" si="753"/>
        <v>196</v>
      </c>
      <c r="P6076" s="3" t="str">
        <f t="shared" si="758"/>
        <v>1</v>
      </c>
      <c r="Q6076" s="11">
        <f>+VLOOKUP(M6076,'Dimension descriptions'!K:M,2,FALSE)</f>
        <v>8000</v>
      </c>
      <c r="R6076" s="33">
        <v>8000</v>
      </c>
      <c r="S6076" s="11" t="str">
        <f>+VLOOKUP(R6076,'Dimension descriptions'!K:M,3)</f>
        <v>ENTERPRISE PROGRAMS</v>
      </c>
      <c r="T6076" s="3" t="str">
        <f t="shared" si="759"/>
        <v>Y</v>
      </c>
      <c r="U6076" t="e">
        <f>+VLOOKUP(R6076,'FY21 P13 Allotment memo'!O:O,1,FALSE)</f>
        <v>#N/A</v>
      </c>
      <c r="V6076"/>
      <c r="W6076"/>
      <c r="X6076"/>
      <c r="Y6076"/>
      <c r="Z6076"/>
    </row>
    <row r="6077" spans="1:26">
      <c r="A6077">
        <v>49</v>
      </c>
      <c r="B6077" t="s">
        <v>7880</v>
      </c>
      <c r="C6077" t="s">
        <v>7881</v>
      </c>
      <c r="D6077">
        <v>91</v>
      </c>
      <c r="E6077">
        <v>0</v>
      </c>
      <c r="F6077">
        <v>0</v>
      </c>
      <c r="G6077" s="2">
        <f t="shared" si="754"/>
        <v>0</v>
      </c>
      <c r="H6077" s="3" t="str">
        <f t="shared" si="755"/>
        <v>49</v>
      </c>
      <c r="I6077" s="3" t="str">
        <f t="shared" si="756"/>
        <v>500</v>
      </c>
      <c r="J6077" s="3">
        <v>500</v>
      </c>
      <c r="K6077" s="3" t="str">
        <f>+VLOOKUP(J6077,'Dimension descriptions'!P:R,3,FALSE)</f>
        <v>District Office</v>
      </c>
      <c r="L6077" s="3" t="str">
        <f t="shared" si="757"/>
        <v>8001</v>
      </c>
      <c r="M6077" s="10">
        <v>8001</v>
      </c>
      <c r="N6077" s="3" t="str">
        <f t="shared" si="752"/>
        <v>3100</v>
      </c>
      <c r="O6077" s="3" t="str">
        <f t="shared" si="753"/>
        <v>198</v>
      </c>
      <c r="P6077" s="3" t="str">
        <f t="shared" si="758"/>
        <v>1</v>
      </c>
      <c r="Q6077" s="11">
        <f>+VLOOKUP(M6077,'Dimension descriptions'!K:M,2,FALSE)</f>
        <v>8000</v>
      </c>
      <c r="R6077" s="33">
        <v>8000</v>
      </c>
      <c r="S6077" s="11" t="str">
        <f>+VLOOKUP(R6077,'Dimension descriptions'!K:M,3)</f>
        <v>ENTERPRISE PROGRAMS</v>
      </c>
      <c r="T6077" s="3" t="str">
        <f t="shared" si="759"/>
        <v>Y</v>
      </c>
      <c r="U6077" t="e">
        <f>+VLOOKUP(R6077,'FY21 P13 Allotment memo'!O:O,1,FALSE)</f>
        <v>#N/A</v>
      </c>
      <c r="V6077"/>
      <c r="W6077"/>
      <c r="X6077"/>
      <c r="Y6077"/>
      <c r="Z6077"/>
    </row>
    <row r="6078" spans="1:26">
      <c r="A6078">
        <v>49</v>
      </c>
      <c r="B6078" t="s">
        <v>7882</v>
      </c>
      <c r="C6078" t="s">
        <v>5782</v>
      </c>
      <c r="D6078">
        <v>91</v>
      </c>
      <c r="E6078">
        <v>0</v>
      </c>
      <c r="F6078">
        <v>0</v>
      </c>
      <c r="G6078" s="2">
        <f t="shared" si="754"/>
        <v>0</v>
      </c>
      <c r="H6078" s="3" t="str">
        <f t="shared" si="755"/>
        <v>49</v>
      </c>
      <c r="I6078" s="3" t="str">
        <f t="shared" si="756"/>
        <v>500</v>
      </c>
      <c r="J6078" s="3">
        <v>500</v>
      </c>
      <c r="K6078" s="3" t="str">
        <f>+VLOOKUP(J6078,'Dimension descriptions'!P:R,3,FALSE)</f>
        <v>District Office</v>
      </c>
      <c r="L6078" s="3" t="str">
        <f t="shared" si="757"/>
        <v>8001</v>
      </c>
      <c r="M6078" s="10">
        <v>8001</v>
      </c>
      <c r="N6078" s="3" t="str">
        <f t="shared" si="752"/>
        <v>3100</v>
      </c>
      <c r="O6078" s="3" t="str">
        <f t="shared" si="753"/>
        <v>199</v>
      </c>
      <c r="P6078" s="3" t="str">
        <f t="shared" si="758"/>
        <v>1</v>
      </c>
      <c r="Q6078" s="11">
        <f>+VLOOKUP(M6078,'Dimension descriptions'!K:M,2,FALSE)</f>
        <v>8000</v>
      </c>
      <c r="R6078" s="33">
        <v>8000</v>
      </c>
      <c r="S6078" s="11" t="str">
        <f>+VLOOKUP(R6078,'Dimension descriptions'!K:M,3)</f>
        <v>ENTERPRISE PROGRAMS</v>
      </c>
      <c r="T6078" s="3" t="str">
        <f t="shared" si="759"/>
        <v>Y</v>
      </c>
      <c r="U6078" t="e">
        <f>+VLOOKUP(R6078,'FY21 P13 Allotment memo'!O:O,1,FALSE)</f>
        <v>#N/A</v>
      </c>
      <c r="V6078"/>
      <c r="W6078"/>
      <c r="X6078"/>
      <c r="Y6078"/>
      <c r="Z6078"/>
    </row>
    <row r="6079" spans="1:26">
      <c r="A6079">
        <v>49</v>
      </c>
      <c r="B6079" t="s">
        <v>7883</v>
      </c>
      <c r="C6079" t="s">
        <v>1244</v>
      </c>
      <c r="D6079">
        <v>91</v>
      </c>
      <c r="E6079">
        <v>36381.089999999997</v>
      </c>
      <c r="F6079">
        <v>0</v>
      </c>
      <c r="G6079" s="2">
        <f t="shared" si="754"/>
        <v>36381.089999999997</v>
      </c>
      <c r="H6079" s="3" t="str">
        <f t="shared" si="755"/>
        <v>49</v>
      </c>
      <c r="I6079" s="3" t="str">
        <f t="shared" si="756"/>
        <v>500</v>
      </c>
      <c r="J6079" s="3">
        <v>500</v>
      </c>
      <c r="K6079" s="3" t="str">
        <f>+VLOOKUP(J6079,'Dimension descriptions'!P:R,3,FALSE)</f>
        <v>District Office</v>
      </c>
      <c r="L6079" s="3" t="str">
        <f t="shared" si="757"/>
        <v>8001</v>
      </c>
      <c r="M6079" s="10">
        <v>8001</v>
      </c>
      <c r="N6079" s="3" t="str">
        <f t="shared" si="752"/>
        <v>3100</v>
      </c>
      <c r="O6079" s="3" t="str">
        <f t="shared" si="753"/>
        <v>210</v>
      </c>
      <c r="P6079" s="3" t="str">
        <f t="shared" si="758"/>
        <v>2</v>
      </c>
      <c r="Q6079" s="11">
        <f>+VLOOKUP(M6079,'Dimension descriptions'!K:M,2,FALSE)</f>
        <v>8000</v>
      </c>
      <c r="R6079" s="33">
        <v>8000</v>
      </c>
      <c r="S6079" s="11" t="str">
        <f>+VLOOKUP(R6079,'Dimension descriptions'!K:M,3)</f>
        <v>ENTERPRISE PROGRAMS</v>
      </c>
      <c r="T6079" s="3" t="str">
        <f t="shared" si="759"/>
        <v>Y</v>
      </c>
      <c r="U6079" t="e">
        <f>+VLOOKUP(R6079,'FY21 P13 Allotment memo'!O:O,1,FALSE)</f>
        <v>#N/A</v>
      </c>
      <c r="V6079"/>
      <c r="W6079"/>
      <c r="X6079"/>
      <c r="Y6079"/>
      <c r="Z6079"/>
    </row>
    <row r="6080" spans="1:26">
      <c r="A6080">
        <v>49</v>
      </c>
      <c r="B6080" t="s">
        <v>7884</v>
      </c>
      <c r="C6080" t="s">
        <v>1246</v>
      </c>
      <c r="D6080">
        <v>91</v>
      </c>
      <c r="E6080">
        <v>12919.32</v>
      </c>
      <c r="F6080">
        <v>0</v>
      </c>
      <c r="G6080" s="2">
        <f t="shared" si="754"/>
        <v>12919.32</v>
      </c>
      <c r="H6080" s="3" t="str">
        <f t="shared" si="755"/>
        <v>49</v>
      </c>
      <c r="I6080" s="3" t="str">
        <f t="shared" si="756"/>
        <v>500</v>
      </c>
      <c r="J6080" s="3">
        <v>500</v>
      </c>
      <c r="K6080" s="3" t="str">
        <f>+VLOOKUP(J6080,'Dimension descriptions'!P:R,3,FALSE)</f>
        <v>District Office</v>
      </c>
      <c r="L6080" s="3" t="str">
        <f t="shared" si="757"/>
        <v>8001</v>
      </c>
      <c r="M6080" s="10">
        <v>8001</v>
      </c>
      <c r="N6080" s="3" t="str">
        <f t="shared" si="752"/>
        <v>3100</v>
      </c>
      <c r="O6080" s="3" t="str">
        <f t="shared" si="753"/>
        <v>220</v>
      </c>
      <c r="P6080" s="3" t="str">
        <f t="shared" si="758"/>
        <v>2</v>
      </c>
      <c r="Q6080" s="11">
        <f>+VLOOKUP(M6080,'Dimension descriptions'!K:M,2,FALSE)</f>
        <v>8000</v>
      </c>
      <c r="R6080" s="33">
        <v>8000</v>
      </c>
      <c r="S6080" s="11" t="str">
        <f>+VLOOKUP(R6080,'Dimension descriptions'!K:M,3)</f>
        <v>ENTERPRISE PROGRAMS</v>
      </c>
      <c r="T6080" s="3" t="str">
        <f t="shared" si="759"/>
        <v>Y</v>
      </c>
      <c r="U6080" t="e">
        <f>+VLOOKUP(R6080,'FY21 P13 Allotment memo'!O:O,1,FALSE)</f>
        <v>#N/A</v>
      </c>
      <c r="V6080"/>
      <c r="W6080"/>
      <c r="X6080"/>
      <c r="Y6080"/>
      <c r="Z6080"/>
    </row>
    <row r="6081" spans="1:26">
      <c r="A6081">
        <v>49</v>
      </c>
      <c r="B6081" t="s">
        <v>7885</v>
      </c>
      <c r="C6081" t="s">
        <v>1248</v>
      </c>
      <c r="D6081">
        <v>91</v>
      </c>
      <c r="E6081">
        <v>20541.509999999998</v>
      </c>
      <c r="F6081">
        <v>0</v>
      </c>
      <c r="G6081" s="2">
        <f t="shared" si="754"/>
        <v>20541.509999999998</v>
      </c>
      <c r="H6081" s="3" t="str">
        <f t="shared" si="755"/>
        <v>49</v>
      </c>
      <c r="I6081" s="3" t="str">
        <f t="shared" si="756"/>
        <v>500</v>
      </c>
      <c r="J6081" s="3">
        <v>500</v>
      </c>
      <c r="K6081" s="3" t="str">
        <f>+VLOOKUP(J6081,'Dimension descriptions'!P:R,3,FALSE)</f>
        <v>District Office</v>
      </c>
      <c r="L6081" s="3" t="str">
        <f t="shared" si="757"/>
        <v>8001</v>
      </c>
      <c r="M6081" s="10">
        <v>8001</v>
      </c>
      <c r="N6081" s="3" t="str">
        <f t="shared" si="752"/>
        <v>3100</v>
      </c>
      <c r="O6081" s="3" t="str">
        <f t="shared" si="753"/>
        <v>241</v>
      </c>
      <c r="P6081" s="3" t="str">
        <f t="shared" si="758"/>
        <v>2</v>
      </c>
      <c r="Q6081" s="11">
        <f>+VLOOKUP(M6081,'Dimension descriptions'!K:M,2,FALSE)</f>
        <v>8000</v>
      </c>
      <c r="R6081" s="33">
        <v>8000</v>
      </c>
      <c r="S6081" s="11" t="str">
        <f>+VLOOKUP(R6081,'Dimension descriptions'!K:M,3)</f>
        <v>ENTERPRISE PROGRAMS</v>
      </c>
      <c r="T6081" s="3" t="str">
        <f t="shared" si="759"/>
        <v>Y</v>
      </c>
      <c r="U6081" t="e">
        <f>+VLOOKUP(R6081,'FY21 P13 Allotment memo'!O:O,1,FALSE)</f>
        <v>#N/A</v>
      </c>
      <c r="V6081"/>
      <c r="W6081"/>
      <c r="X6081"/>
      <c r="Y6081"/>
      <c r="Z6081"/>
    </row>
    <row r="6082" spans="1:26">
      <c r="A6082">
        <v>49</v>
      </c>
      <c r="B6082" t="s">
        <v>7886</v>
      </c>
      <c r="C6082" t="s">
        <v>4305</v>
      </c>
      <c r="D6082">
        <v>91</v>
      </c>
      <c r="E6082">
        <v>1000</v>
      </c>
      <c r="F6082">
        <v>0</v>
      </c>
      <c r="G6082" s="2">
        <f t="shared" si="754"/>
        <v>1000</v>
      </c>
      <c r="H6082" s="3" t="str">
        <f t="shared" si="755"/>
        <v>49</v>
      </c>
      <c r="I6082" s="3" t="str">
        <f t="shared" si="756"/>
        <v>500</v>
      </c>
      <c r="J6082" s="3">
        <v>500</v>
      </c>
      <c r="K6082" s="3" t="str">
        <f>+VLOOKUP(J6082,'Dimension descriptions'!P:R,3,FALSE)</f>
        <v>District Office</v>
      </c>
      <c r="L6082" s="3" t="str">
        <f t="shared" si="757"/>
        <v>8001</v>
      </c>
      <c r="M6082" s="10">
        <v>8001</v>
      </c>
      <c r="N6082" s="3" t="str">
        <f t="shared" si="752"/>
        <v>3100</v>
      </c>
      <c r="O6082" s="3" t="str">
        <f t="shared" si="753"/>
        <v>245</v>
      </c>
      <c r="P6082" s="3" t="str">
        <f t="shared" si="758"/>
        <v>2</v>
      </c>
      <c r="Q6082" s="11">
        <f>+VLOOKUP(M6082,'Dimension descriptions'!K:M,2,FALSE)</f>
        <v>8000</v>
      </c>
      <c r="R6082" s="33">
        <v>8000</v>
      </c>
      <c r="S6082" s="11" t="str">
        <f>+VLOOKUP(R6082,'Dimension descriptions'!K:M,3)</f>
        <v>ENTERPRISE PROGRAMS</v>
      </c>
      <c r="T6082" s="3" t="str">
        <f t="shared" si="759"/>
        <v>Y</v>
      </c>
      <c r="U6082" t="e">
        <f>+VLOOKUP(R6082,'FY21 P13 Allotment memo'!O:O,1,FALSE)</f>
        <v>#N/A</v>
      </c>
      <c r="V6082"/>
      <c r="W6082"/>
      <c r="X6082"/>
      <c r="Y6082"/>
      <c r="Z6082"/>
    </row>
    <row r="6083" spans="1:26">
      <c r="A6083">
        <v>49</v>
      </c>
      <c r="B6083" t="s">
        <v>7887</v>
      </c>
      <c r="C6083" t="s">
        <v>1252</v>
      </c>
      <c r="D6083">
        <v>91</v>
      </c>
      <c r="E6083">
        <v>0</v>
      </c>
      <c r="F6083">
        <v>0</v>
      </c>
      <c r="G6083" s="2">
        <f t="shared" si="754"/>
        <v>0</v>
      </c>
      <c r="H6083" s="3" t="str">
        <f t="shared" si="755"/>
        <v>49</v>
      </c>
      <c r="I6083" s="3" t="str">
        <f t="shared" si="756"/>
        <v>500</v>
      </c>
      <c r="J6083" s="3">
        <v>500</v>
      </c>
      <c r="K6083" s="3" t="str">
        <f>+VLOOKUP(J6083,'Dimension descriptions'!P:R,3,FALSE)</f>
        <v>District Office</v>
      </c>
      <c r="L6083" s="3" t="str">
        <f t="shared" si="757"/>
        <v>8001</v>
      </c>
      <c r="M6083" s="10">
        <v>8001</v>
      </c>
      <c r="N6083" s="3" t="str">
        <f t="shared" si="752"/>
        <v>3100</v>
      </c>
      <c r="O6083" s="3" t="str">
        <f t="shared" si="753"/>
        <v>270</v>
      </c>
      <c r="P6083" s="3" t="str">
        <f t="shared" si="758"/>
        <v>2</v>
      </c>
      <c r="Q6083" s="11">
        <f>+VLOOKUP(M6083,'Dimension descriptions'!K:M,2,FALSE)</f>
        <v>8000</v>
      </c>
      <c r="R6083" s="33">
        <v>8000</v>
      </c>
      <c r="S6083" s="11" t="str">
        <f>+VLOOKUP(R6083,'Dimension descriptions'!K:M,3)</f>
        <v>ENTERPRISE PROGRAMS</v>
      </c>
      <c r="T6083" s="3" t="str">
        <f t="shared" si="759"/>
        <v>Y</v>
      </c>
      <c r="U6083" t="e">
        <f>+VLOOKUP(R6083,'FY21 P13 Allotment memo'!O:O,1,FALSE)</f>
        <v>#N/A</v>
      </c>
      <c r="V6083"/>
      <c r="W6083"/>
      <c r="X6083"/>
      <c r="Y6083"/>
      <c r="Z6083"/>
    </row>
    <row r="6084" spans="1:26">
      <c r="A6084">
        <v>49</v>
      </c>
      <c r="B6084" t="s">
        <v>7888</v>
      </c>
      <c r="C6084" t="s">
        <v>7790</v>
      </c>
      <c r="D6084">
        <v>91</v>
      </c>
      <c r="E6084">
        <v>0</v>
      </c>
      <c r="F6084">
        <v>0</v>
      </c>
      <c r="G6084" s="2">
        <f t="shared" si="754"/>
        <v>0</v>
      </c>
      <c r="H6084" s="3" t="str">
        <f t="shared" si="755"/>
        <v>49</v>
      </c>
      <c r="I6084" s="3" t="str">
        <f t="shared" si="756"/>
        <v>500</v>
      </c>
      <c r="J6084" s="3">
        <v>500</v>
      </c>
      <c r="K6084" s="3" t="str">
        <f>+VLOOKUP(J6084,'Dimension descriptions'!P:R,3,FALSE)</f>
        <v>District Office</v>
      </c>
      <c r="L6084" s="3" t="str">
        <f t="shared" si="757"/>
        <v>8001</v>
      </c>
      <c r="M6084" s="10">
        <v>8001</v>
      </c>
      <c r="N6084" s="3" t="str">
        <f t="shared" si="752"/>
        <v>3100</v>
      </c>
      <c r="O6084" s="3" t="str">
        <f t="shared" si="753"/>
        <v>280</v>
      </c>
      <c r="P6084" s="3" t="str">
        <f t="shared" si="758"/>
        <v>2</v>
      </c>
      <c r="Q6084" s="11">
        <f>+VLOOKUP(M6084,'Dimension descriptions'!K:M,2,FALSE)</f>
        <v>8000</v>
      </c>
      <c r="R6084" s="33">
        <v>8000</v>
      </c>
      <c r="S6084" s="11" t="str">
        <f>+VLOOKUP(R6084,'Dimension descriptions'!K:M,3)</f>
        <v>ENTERPRISE PROGRAMS</v>
      </c>
      <c r="T6084" s="3" t="str">
        <f t="shared" si="759"/>
        <v>Y</v>
      </c>
      <c r="U6084" t="e">
        <f>+VLOOKUP(R6084,'FY21 P13 Allotment memo'!O:O,1,FALSE)</f>
        <v>#N/A</v>
      </c>
      <c r="V6084"/>
      <c r="W6084"/>
      <c r="X6084"/>
      <c r="Y6084"/>
      <c r="Z6084"/>
    </row>
    <row r="6085" spans="1:26">
      <c r="A6085">
        <v>49</v>
      </c>
      <c r="B6085" t="s">
        <v>7889</v>
      </c>
      <c r="C6085" t="s">
        <v>7577</v>
      </c>
      <c r="D6085">
        <v>91</v>
      </c>
      <c r="E6085">
        <v>35832.01</v>
      </c>
      <c r="F6085">
        <v>0</v>
      </c>
      <c r="G6085" s="2">
        <f t="shared" si="754"/>
        <v>35832.01</v>
      </c>
      <c r="H6085" s="3" t="str">
        <f t="shared" si="755"/>
        <v>49</v>
      </c>
      <c r="I6085" s="3" t="str">
        <f t="shared" si="756"/>
        <v>500</v>
      </c>
      <c r="J6085" s="3">
        <v>500</v>
      </c>
      <c r="K6085" s="3" t="str">
        <f>+VLOOKUP(J6085,'Dimension descriptions'!P:R,3,FALSE)</f>
        <v>District Office</v>
      </c>
      <c r="L6085" s="3" t="str">
        <f t="shared" si="757"/>
        <v>8001</v>
      </c>
      <c r="M6085" s="10">
        <v>8001</v>
      </c>
      <c r="N6085" s="3" t="str">
        <f t="shared" si="752"/>
        <v>3100</v>
      </c>
      <c r="O6085" s="3" t="str">
        <f t="shared" si="753"/>
        <v>340</v>
      </c>
      <c r="P6085" s="3" t="str">
        <f t="shared" si="758"/>
        <v>3</v>
      </c>
      <c r="Q6085" s="11">
        <f>+VLOOKUP(M6085,'Dimension descriptions'!K:M,2,FALSE)</f>
        <v>8000</v>
      </c>
      <c r="R6085" s="33">
        <v>8000</v>
      </c>
      <c r="S6085" s="11" t="str">
        <f>+VLOOKUP(R6085,'Dimension descriptions'!K:M,3)</f>
        <v>ENTERPRISE PROGRAMS</v>
      </c>
      <c r="T6085" s="3" t="str">
        <f t="shared" si="759"/>
        <v>Y</v>
      </c>
      <c r="U6085" t="e">
        <f>+VLOOKUP(R6085,'FY21 P13 Allotment memo'!O:O,1,FALSE)</f>
        <v>#N/A</v>
      </c>
      <c r="V6085"/>
      <c r="W6085"/>
      <c r="X6085"/>
      <c r="Y6085"/>
      <c r="Z6085"/>
    </row>
    <row r="6086" spans="1:26">
      <c r="A6086">
        <v>49</v>
      </c>
      <c r="B6086" t="s">
        <v>7890</v>
      </c>
      <c r="C6086" t="s">
        <v>7891</v>
      </c>
      <c r="D6086">
        <v>91</v>
      </c>
      <c r="E6086">
        <v>22896.36</v>
      </c>
      <c r="F6086">
        <v>0</v>
      </c>
      <c r="G6086" s="2">
        <f t="shared" si="754"/>
        <v>22896.36</v>
      </c>
      <c r="H6086" s="3" t="str">
        <f t="shared" si="755"/>
        <v>49</v>
      </c>
      <c r="I6086" s="3" t="str">
        <f t="shared" si="756"/>
        <v>500</v>
      </c>
      <c r="J6086" s="3">
        <v>500</v>
      </c>
      <c r="K6086" s="3" t="str">
        <f>+VLOOKUP(J6086,'Dimension descriptions'!P:R,3,FALSE)</f>
        <v>District Office</v>
      </c>
      <c r="L6086" s="3" t="str">
        <f t="shared" si="757"/>
        <v>8001</v>
      </c>
      <c r="M6086" s="10">
        <v>8001</v>
      </c>
      <c r="N6086" s="3" t="str">
        <f t="shared" ref="N6086:N6119" si="760">+MID(B6086,16,4)</f>
        <v>3100</v>
      </c>
      <c r="O6086" s="3" t="str">
        <f t="shared" ref="O6086:O6119" si="761">+RIGHT(B6086,3)</f>
        <v>341</v>
      </c>
      <c r="P6086" s="3" t="str">
        <f t="shared" si="758"/>
        <v>3</v>
      </c>
      <c r="Q6086" s="11">
        <f>+VLOOKUP(M6086,'Dimension descriptions'!K:M,2,FALSE)</f>
        <v>8000</v>
      </c>
      <c r="R6086" s="33">
        <v>8000</v>
      </c>
      <c r="S6086" s="11" t="str">
        <f>+VLOOKUP(R6086,'Dimension descriptions'!K:M,3)</f>
        <v>ENTERPRISE PROGRAMS</v>
      </c>
      <c r="T6086" s="3" t="str">
        <f t="shared" si="759"/>
        <v>Y</v>
      </c>
      <c r="U6086" t="e">
        <f>+VLOOKUP(R6086,'FY21 P13 Allotment memo'!O:O,1,FALSE)</f>
        <v>#N/A</v>
      </c>
      <c r="V6086"/>
      <c r="W6086"/>
      <c r="X6086"/>
      <c r="Y6086"/>
      <c r="Z6086"/>
    </row>
    <row r="6087" spans="1:26">
      <c r="A6087">
        <v>49</v>
      </c>
      <c r="B6087" t="s">
        <v>7892</v>
      </c>
      <c r="C6087" t="s">
        <v>7893</v>
      </c>
      <c r="D6087">
        <v>91</v>
      </c>
      <c r="E6087">
        <v>0</v>
      </c>
      <c r="F6087">
        <v>0</v>
      </c>
      <c r="G6087" s="2">
        <f t="shared" ref="G6087:G6119" si="762">+E6087-F6087</f>
        <v>0</v>
      </c>
      <c r="H6087" s="3" t="str">
        <f t="shared" ref="H6087:H6119" si="763">+LEFT(B6087,2)</f>
        <v>49</v>
      </c>
      <c r="I6087" s="3" t="str">
        <f t="shared" ref="I6087:I6119" si="764">+MID(B6087,4,3)</f>
        <v>500</v>
      </c>
      <c r="J6087" s="3">
        <v>500</v>
      </c>
      <c r="K6087" s="3" t="str">
        <f>+VLOOKUP(J6087,'Dimension descriptions'!P:R,3,FALSE)</f>
        <v>District Office</v>
      </c>
      <c r="L6087" s="3" t="str">
        <f t="shared" ref="L6087:L6119" si="765">+MID(B6087,11,4)</f>
        <v>8001</v>
      </c>
      <c r="M6087" s="10">
        <v>8001</v>
      </c>
      <c r="N6087" s="3" t="str">
        <f t="shared" si="760"/>
        <v>3100</v>
      </c>
      <c r="O6087" s="3" t="str">
        <f t="shared" si="761"/>
        <v>345</v>
      </c>
      <c r="P6087" s="3" t="str">
        <f t="shared" ref="P6087:P6119" si="766">+LEFT(O6087,1)</f>
        <v>3</v>
      </c>
      <c r="Q6087" s="11">
        <f>+VLOOKUP(M6087,'Dimension descriptions'!K:M,2,FALSE)</f>
        <v>8000</v>
      </c>
      <c r="R6087" s="33">
        <v>8000</v>
      </c>
      <c r="S6087" s="11" t="str">
        <f>+VLOOKUP(R6087,'Dimension descriptions'!K:M,3)</f>
        <v>ENTERPRISE PROGRAMS</v>
      </c>
      <c r="T6087" s="3" t="str">
        <f t="shared" ref="T6087:T6119" si="767">+IF(Q6087=M6087,"N","Y")</f>
        <v>Y</v>
      </c>
      <c r="U6087" t="e">
        <f>+VLOOKUP(R6087,'FY21 P13 Allotment memo'!O:O,1,FALSE)</f>
        <v>#N/A</v>
      </c>
      <c r="V6087"/>
      <c r="W6087"/>
      <c r="X6087"/>
      <c r="Y6087"/>
      <c r="Z6087"/>
    </row>
    <row r="6088" spans="1:26">
      <c r="A6088">
        <v>49</v>
      </c>
      <c r="B6088" t="s">
        <v>7894</v>
      </c>
      <c r="C6088" t="s">
        <v>7538</v>
      </c>
      <c r="D6088">
        <v>91</v>
      </c>
      <c r="E6088">
        <v>27706.3</v>
      </c>
      <c r="F6088">
        <v>0</v>
      </c>
      <c r="G6088" s="2">
        <f t="shared" si="762"/>
        <v>27706.3</v>
      </c>
      <c r="H6088" s="3" t="str">
        <f t="shared" si="763"/>
        <v>49</v>
      </c>
      <c r="I6088" s="3" t="str">
        <f t="shared" si="764"/>
        <v>500</v>
      </c>
      <c r="J6088" s="3">
        <v>500</v>
      </c>
      <c r="K6088" s="3" t="str">
        <f>+VLOOKUP(J6088,'Dimension descriptions'!P:R,3,FALSE)</f>
        <v>District Office</v>
      </c>
      <c r="L6088" s="3" t="str">
        <f t="shared" si="765"/>
        <v>8001</v>
      </c>
      <c r="M6088" s="10">
        <v>8001</v>
      </c>
      <c r="N6088" s="3" t="str">
        <f t="shared" si="760"/>
        <v>3100</v>
      </c>
      <c r="O6088" s="3" t="str">
        <f t="shared" si="761"/>
        <v>430</v>
      </c>
      <c r="P6088" s="3" t="str">
        <f t="shared" si="766"/>
        <v>4</v>
      </c>
      <c r="Q6088" s="11">
        <f>+VLOOKUP(M6088,'Dimension descriptions'!K:M,2,FALSE)</f>
        <v>8000</v>
      </c>
      <c r="R6088" s="33">
        <v>8000</v>
      </c>
      <c r="S6088" s="11" t="str">
        <f>+VLOOKUP(R6088,'Dimension descriptions'!K:M,3)</f>
        <v>ENTERPRISE PROGRAMS</v>
      </c>
      <c r="T6088" s="3" t="str">
        <f t="shared" si="767"/>
        <v>Y</v>
      </c>
      <c r="U6088" t="e">
        <f>+VLOOKUP(R6088,'FY21 P13 Allotment memo'!O:O,1,FALSE)</f>
        <v>#N/A</v>
      </c>
      <c r="V6088"/>
      <c r="W6088"/>
      <c r="X6088"/>
      <c r="Y6088"/>
      <c r="Z6088"/>
    </row>
    <row r="6089" spans="1:26">
      <c r="A6089">
        <v>49</v>
      </c>
      <c r="B6089" t="s">
        <v>7895</v>
      </c>
      <c r="C6089" t="s">
        <v>7602</v>
      </c>
      <c r="D6089">
        <v>91</v>
      </c>
      <c r="E6089">
        <v>0</v>
      </c>
      <c r="F6089">
        <v>0</v>
      </c>
      <c r="G6089" s="2">
        <f t="shared" si="762"/>
        <v>0</v>
      </c>
      <c r="H6089" s="3" t="str">
        <f t="shared" si="763"/>
        <v>49</v>
      </c>
      <c r="I6089" s="3" t="str">
        <f t="shared" si="764"/>
        <v>500</v>
      </c>
      <c r="J6089" s="3">
        <v>500</v>
      </c>
      <c r="K6089" s="3" t="str">
        <f>+VLOOKUP(J6089,'Dimension descriptions'!P:R,3,FALSE)</f>
        <v>District Office</v>
      </c>
      <c r="L6089" s="3" t="str">
        <f t="shared" si="765"/>
        <v>8001</v>
      </c>
      <c r="M6089" s="10">
        <v>8001</v>
      </c>
      <c r="N6089" s="3" t="str">
        <f t="shared" si="760"/>
        <v>3100</v>
      </c>
      <c r="O6089" s="3" t="str">
        <f t="shared" si="761"/>
        <v>440</v>
      </c>
      <c r="P6089" s="3" t="str">
        <f t="shared" si="766"/>
        <v>4</v>
      </c>
      <c r="Q6089" s="11">
        <f>+VLOOKUP(M6089,'Dimension descriptions'!K:M,2,FALSE)</f>
        <v>8000</v>
      </c>
      <c r="R6089" s="33">
        <v>8000</v>
      </c>
      <c r="S6089" s="11" t="str">
        <f>+VLOOKUP(R6089,'Dimension descriptions'!K:M,3)</f>
        <v>ENTERPRISE PROGRAMS</v>
      </c>
      <c r="T6089" s="3" t="str">
        <f t="shared" si="767"/>
        <v>Y</v>
      </c>
      <c r="U6089" t="e">
        <f>+VLOOKUP(R6089,'FY21 P13 Allotment memo'!O:O,1,FALSE)</f>
        <v>#N/A</v>
      </c>
      <c r="V6089"/>
      <c r="W6089"/>
      <c r="X6089"/>
      <c r="Y6089"/>
      <c r="Z6089"/>
    </row>
    <row r="6090" spans="1:26">
      <c r="A6090">
        <v>49</v>
      </c>
      <c r="B6090" t="s">
        <v>7896</v>
      </c>
      <c r="C6090" t="s">
        <v>7897</v>
      </c>
      <c r="D6090">
        <v>91</v>
      </c>
      <c r="E6090">
        <v>0</v>
      </c>
      <c r="F6090">
        <v>0</v>
      </c>
      <c r="G6090" s="2">
        <f t="shared" si="762"/>
        <v>0</v>
      </c>
      <c r="H6090" s="3" t="str">
        <f t="shared" si="763"/>
        <v>49</v>
      </c>
      <c r="I6090" s="3" t="str">
        <f t="shared" si="764"/>
        <v>500</v>
      </c>
      <c r="J6090" s="3">
        <v>500</v>
      </c>
      <c r="K6090" s="3" t="str">
        <f>+VLOOKUP(J6090,'Dimension descriptions'!P:R,3,FALSE)</f>
        <v>District Office</v>
      </c>
      <c r="L6090" s="3" t="str">
        <f t="shared" si="765"/>
        <v>8001</v>
      </c>
      <c r="M6090" s="10">
        <v>8001</v>
      </c>
      <c r="N6090" s="3" t="str">
        <f t="shared" si="760"/>
        <v>3100</v>
      </c>
      <c r="O6090" s="3" t="str">
        <f t="shared" si="761"/>
        <v>490</v>
      </c>
      <c r="P6090" s="3" t="str">
        <f t="shared" si="766"/>
        <v>4</v>
      </c>
      <c r="Q6090" s="11">
        <f>+VLOOKUP(M6090,'Dimension descriptions'!K:M,2,FALSE)</f>
        <v>8000</v>
      </c>
      <c r="R6090" s="33">
        <v>8000</v>
      </c>
      <c r="S6090" s="11" t="str">
        <f>+VLOOKUP(R6090,'Dimension descriptions'!K:M,3)</f>
        <v>ENTERPRISE PROGRAMS</v>
      </c>
      <c r="T6090" s="3" t="str">
        <f t="shared" si="767"/>
        <v>Y</v>
      </c>
      <c r="U6090" t="e">
        <f>+VLOOKUP(R6090,'FY21 P13 Allotment memo'!O:O,1,FALSE)</f>
        <v>#N/A</v>
      </c>
      <c r="V6090"/>
      <c r="W6090"/>
      <c r="X6090"/>
      <c r="Y6090"/>
      <c r="Z6090"/>
    </row>
    <row r="6091" spans="1:26">
      <c r="A6091">
        <v>49</v>
      </c>
      <c r="B6091" t="s">
        <v>7898</v>
      </c>
      <c r="C6091" t="s">
        <v>1314</v>
      </c>
      <c r="D6091">
        <v>91</v>
      </c>
      <c r="E6091">
        <v>0</v>
      </c>
      <c r="F6091">
        <v>0</v>
      </c>
      <c r="G6091" s="2">
        <f t="shared" si="762"/>
        <v>0</v>
      </c>
      <c r="H6091" s="3" t="str">
        <f t="shared" si="763"/>
        <v>49</v>
      </c>
      <c r="I6091" s="3" t="str">
        <f t="shared" si="764"/>
        <v>500</v>
      </c>
      <c r="J6091" s="3">
        <v>500</v>
      </c>
      <c r="K6091" s="3" t="str">
        <f>+VLOOKUP(J6091,'Dimension descriptions'!P:R,3,FALSE)</f>
        <v>District Office</v>
      </c>
      <c r="L6091" s="3" t="str">
        <f t="shared" si="765"/>
        <v>8001</v>
      </c>
      <c r="M6091" s="10">
        <v>8001</v>
      </c>
      <c r="N6091" s="3" t="str">
        <f t="shared" si="760"/>
        <v>3100</v>
      </c>
      <c r="O6091" s="3" t="str">
        <f t="shared" si="761"/>
        <v>530</v>
      </c>
      <c r="P6091" s="3" t="str">
        <f t="shared" si="766"/>
        <v>5</v>
      </c>
      <c r="Q6091" s="11">
        <f>+VLOOKUP(M6091,'Dimension descriptions'!K:M,2,FALSE)</f>
        <v>8000</v>
      </c>
      <c r="R6091" s="33">
        <v>8000</v>
      </c>
      <c r="S6091" s="11" t="str">
        <f>+VLOOKUP(R6091,'Dimension descriptions'!K:M,3)</f>
        <v>ENTERPRISE PROGRAMS</v>
      </c>
      <c r="T6091" s="3" t="str">
        <f t="shared" si="767"/>
        <v>Y</v>
      </c>
      <c r="U6091" t="e">
        <f>+VLOOKUP(R6091,'FY21 P13 Allotment memo'!O:O,1,FALSE)</f>
        <v>#N/A</v>
      </c>
      <c r="V6091"/>
      <c r="W6091"/>
      <c r="X6091"/>
      <c r="Y6091"/>
      <c r="Z6091"/>
    </row>
    <row r="6092" spans="1:26">
      <c r="A6092">
        <v>49</v>
      </c>
      <c r="B6092" t="s">
        <v>7899</v>
      </c>
      <c r="C6092" t="s">
        <v>4617</v>
      </c>
      <c r="D6092">
        <v>91</v>
      </c>
      <c r="E6092">
        <v>0</v>
      </c>
      <c r="F6092">
        <v>0</v>
      </c>
      <c r="G6092" s="2">
        <f t="shared" si="762"/>
        <v>0</v>
      </c>
      <c r="H6092" s="3" t="str">
        <f t="shared" si="763"/>
        <v>49</v>
      </c>
      <c r="I6092" s="3" t="str">
        <f t="shared" si="764"/>
        <v>500</v>
      </c>
      <c r="J6092" s="3">
        <v>500</v>
      </c>
      <c r="K6092" s="3" t="str">
        <f>+VLOOKUP(J6092,'Dimension descriptions'!P:R,3,FALSE)</f>
        <v>District Office</v>
      </c>
      <c r="L6092" s="3" t="str">
        <f t="shared" si="765"/>
        <v>8001</v>
      </c>
      <c r="M6092" s="10">
        <v>8001</v>
      </c>
      <c r="N6092" s="3" t="str">
        <f t="shared" si="760"/>
        <v>3100</v>
      </c>
      <c r="O6092" s="3" t="str">
        <f t="shared" si="761"/>
        <v>532</v>
      </c>
      <c r="P6092" s="3" t="str">
        <f t="shared" si="766"/>
        <v>5</v>
      </c>
      <c r="Q6092" s="11">
        <f>+VLOOKUP(M6092,'Dimension descriptions'!K:M,2,FALSE)</f>
        <v>8000</v>
      </c>
      <c r="R6092" s="33">
        <v>8000</v>
      </c>
      <c r="S6092" s="11" t="str">
        <f>+VLOOKUP(R6092,'Dimension descriptions'!K:M,3)</f>
        <v>ENTERPRISE PROGRAMS</v>
      </c>
      <c r="T6092" s="3" t="str">
        <f t="shared" si="767"/>
        <v>Y</v>
      </c>
      <c r="U6092" t="e">
        <f>+VLOOKUP(R6092,'FY21 P13 Allotment memo'!O:O,1,FALSE)</f>
        <v>#N/A</v>
      </c>
      <c r="V6092"/>
      <c r="W6092"/>
      <c r="X6092"/>
      <c r="Y6092"/>
      <c r="Z6092"/>
    </row>
    <row r="6093" spans="1:26">
      <c r="A6093">
        <v>49</v>
      </c>
      <c r="B6093" t="s">
        <v>7900</v>
      </c>
      <c r="C6093" t="s">
        <v>1417</v>
      </c>
      <c r="D6093">
        <v>91</v>
      </c>
      <c r="E6093">
        <v>2628.8</v>
      </c>
      <c r="F6093">
        <v>0</v>
      </c>
      <c r="G6093" s="2">
        <f t="shared" si="762"/>
        <v>2628.8</v>
      </c>
      <c r="H6093" s="3" t="str">
        <f t="shared" si="763"/>
        <v>49</v>
      </c>
      <c r="I6093" s="3" t="str">
        <f t="shared" si="764"/>
        <v>500</v>
      </c>
      <c r="J6093" s="3">
        <v>500</v>
      </c>
      <c r="K6093" s="3" t="str">
        <f>+VLOOKUP(J6093,'Dimension descriptions'!P:R,3,FALSE)</f>
        <v>District Office</v>
      </c>
      <c r="L6093" s="3" t="str">
        <f t="shared" si="765"/>
        <v>8001</v>
      </c>
      <c r="M6093" s="10">
        <v>8001</v>
      </c>
      <c r="N6093" s="3" t="str">
        <f t="shared" si="760"/>
        <v>3100</v>
      </c>
      <c r="O6093" s="3" t="str">
        <f t="shared" si="761"/>
        <v>580</v>
      </c>
      <c r="P6093" s="3" t="str">
        <f t="shared" si="766"/>
        <v>5</v>
      </c>
      <c r="Q6093" s="11">
        <f>+VLOOKUP(M6093,'Dimension descriptions'!K:M,2,FALSE)</f>
        <v>8000</v>
      </c>
      <c r="R6093" s="33">
        <v>8000</v>
      </c>
      <c r="S6093" s="11" t="str">
        <f>+VLOOKUP(R6093,'Dimension descriptions'!K:M,3)</f>
        <v>ENTERPRISE PROGRAMS</v>
      </c>
      <c r="T6093" s="3" t="str">
        <f t="shared" si="767"/>
        <v>Y</v>
      </c>
      <c r="U6093" t="e">
        <f>+VLOOKUP(R6093,'FY21 P13 Allotment memo'!O:O,1,FALSE)</f>
        <v>#N/A</v>
      </c>
      <c r="V6093"/>
      <c r="W6093"/>
      <c r="X6093"/>
      <c r="Y6093"/>
      <c r="Z6093"/>
    </row>
    <row r="6094" spans="1:26">
      <c r="A6094">
        <v>49</v>
      </c>
      <c r="B6094" t="s">
        <v>7901</v>
      </c>
      <c r="C6094" t="s">
        <v>1268</v>
      </c>
      <c r="D6094">
        <v>91</v>
      </c>
      <c r="E6094">
        <v>61388.65</v>
      </c>
      <c r="F6094">
        <v>0</v>
      </c>
      <c r="G6094" s="2">
        <f t="shared" si="762"/>
        <v>61388.65</v>
      </c>
      <c r="H6094" s="3" t="str">
        <f t="shared" si="763"/>
        <v>49</v>
      </c>
      <c r="I6094" s="3" t="str">
        <f t="shared" si="764"/>
        <v>500</v>
      </c>
      <c r="J6094" s="3">
        <v>500</v>
      </c>
      <c r="K6094" s="3" t="str">
        <f>+VLOOKUP(J6094,'Dimension descriptions'!P:R,3,FALSE)</f>
        <v>District Office</v>
      </c>
      <c r="L6094" s="3" t="str">
        <f t="shared" si="765"/>
        <v>8001</v>
      </c>
      <c r="M6094" s="10">
        <v>8001</v>
      </c>
      <c r="N6094" s="3" t="str">
        <f t="shared" si="760"/>
        <v>3100</v>
      </c>
      <c r="O6094" s="3" t="str">
        <f t="shared" si="761"/>
        <v>610</v>
      </c>
      <c r="P6094" s="3" t="str">
        <f t="shared" si="766"/>
        <v>6</v>
      </c>
      <c r="Q6094" s="11">
        <f>+VLOOKUP(M6094,'Dimension descriptions'!K:M,2,FALSE)</f>
        <v>8000</v>
      </c>
      <c r="R6094" s="33">
        <v>8000</v>
      </c>
      <c r="S6094" s="11" t="str">
        <f>+VLOOKUP(R6094,'Dimension descriptions'!K:M,3)</f>
        <v>ENTERPRISE PROGRAMS</v>
      </c>
      <c r="T6094" s="3" t="str">
        <f t="shared" si="767"/>
        <v>Y</v>
      </c>
      <c r="U6094" t="e">
        <f>+VLOOKUP(R6094,'FY21 P13 Allotment memo'!O:O,1,FALSE)</f>
        <v>#N/A</v>
      </c>
      <c r="V6094"/>
      <c r="W6094"/>
      <c r="X6094"/>
      <c r="Y6094"/>
      <c r="Z6094"/>
    </row>
    <row r="6095" spans="1:26">
      <c r="A6095">
        <v>49</v>
      </c>
      <c r="B6095" t="s">
        <v>7902</v>
      </c>
      <c r="C6095" t="s">
        <v>4658</v>
      </c>
      <c r="D6095">
        <v>91</v>
      </c>
      <c r="E6095">
        <v>984.98</v>
      </c>
      <c r="F6095">
        <v>0</v>
      </c>
      <c r="G6095" s="2">
        <f t="shared" si="762"/>
        <v>984.98</v>
      </c>
      <c r="H6095" s="3" t="str">
        <f t="shared" si="763"/>
        <v>49</v>
      </c>
      <c r="I6095" s="3" t="str">
        <f t="shared" si="764"/>
        <v>500</v>
      </c>
      <c r="J6095" s="3">
        <v>500</v>
      </c>
      <c r="K6095" s="3" t="str">
        <f>+VLOOKUP(J6095,'Dimension descriptions'!P:R,3,FALSE)</f>
        <v>District Office</v>
      </c>
      <c r="L6095" s="3" t="str">
        <f t="shared" si="765"/>
        <v>8001</v>
      </c>
      <c r="M6095" s="10">
        <v>8001</v>
      </c>
      <c r="N6095" s="3" t="str">
        <f t="shared" si="760"/>
        <v>3100</v>
      </c>
      <c r="O6095" s="3" t="str">
        <f t="shared" si="761"/>
        <v>626</v>
      </c>
      <c r="P6095" s="3" t="str">
        <f t="shared" si="766"/>
        <v>6</v>
      </c>
      <c r="Q6095" s="11">
        <f>+VLOOKUP(M6095,'Dimension descriptions'!K:M,2,FALSE)</f>
        <v>8000</v>
      </c>
      <c r="R6095" s="33">
        <v>8000</v>
      </c>
      <c r="S6095" s="11" t="str">
        <f>+VLOOKUP(R6095,'Dimension descriptions'!K:M,3)</f>
        <v>ENTERPRISE PROGRAMS</v>
      </c>
      <c r="T6095" s="3" t="str">
        <f t="shared" si="767"/>
        <v>Y</v>
      </c>
      <c r="U6095" t="e">
        <f>+VLOOKUP(R6095,'FY21 P13 Allotment memo'!O:O,1,FALSE)</f>
        <v>#N/A</v>
      </c>
      <c r="V6095"/>
      <c r="W6095"/>
      <c r="X6095"/>
      <c r="Y6095"/>
      <c r="Z6095"/>
    </row>
    <row r="6096" spans="1:26">
      <c r="A6096">
        <v>49</v>
      </c>
      <c r="B6096" t="s">
        <v>7903</v>
      </c>
      <c r="C6096" t="s">
        <v>7793</v>
      </c>
      <c r="D6096">
        <v>91</v>
      </c>
      <c r="E6096">
        <v>978073.75</v>
      </c>
      <c r="F6096">
        <v>0</v>
      </c>
      <c r="G6096" s="2">
        <f t="shared" si="762"/>
        <v>978073.75</v>
      </c>
      <c r="H6096" s="3" t="str">
        <f t="shared" si="763"/>
        <v>49</v>
      </c>
      <c r="I6096" s="3" t="str">
        <f t="shared" si="764"/>
        <v>500</v>
      </c>
      <c r="J6096" s="3">
        <v>500</v>
      </c>
      <c r="K6096" s="3" t="str">
        <f>+VLOOKUP(J6096,'Dimension descriptions'!P:R,3,FALSE)</f>
        <v>District Office</v>
      </c>
      <c r="L6096" s="3" t="str">
        <f t="shared" si="765"/>
        <v>8001</v>
      </c>
      <c r="M6096" s="10">
        <v>8001</v>
      </c>
      <c r="N6096" s="3" t="str">
        <f t="shared" si="760"/>
        <v>3100</v>
      </c>
      <c r="O6096" s="3" t="str">
        <f t="shared" si="761"/>
        <v>630</v>
      </c>
      <c r="P6096" s="3" t="str">
        <f t="shared" si="766"/>
        <v>6</v>
      </c>
      <c r="Q6096" s="11">
        <f>+VLOOKUP(M6096,'Dimension descriptions'!K:M,2,FALSE)</f>
        <v>8000</v>
      </c>
      <c r="R6096" s="33">
        <v>8000</v>
      </c>
      <c r="S6096" s="11" t="str">
        <f>+VLOOKUP(R6096,'Dimension descriptions'!K:M,3)</f>
        <v>ENTERPRISE PROGRAMS</v>
      </c>
      <c r="T6096" s="3" t="str">
        <f t="shared" si="767"/>
        <v>Y</v>
      </c>
      <c r="U6096" t="e">
        <f>+VLOOKUP(R6096,'FY21 P13 Allotment memo'!O:O,1,FALSE)</f>
        <v>#N/A</v>
      </c>
      <c r="V6096"/>
      <c r="W6096"/>
      <c r="X6096"/>
      <c r="Y6096"/>
      <c r="Z6096"/>
    </row>
    <row r="6097" spans="1:26">
      <c r="A6097">
        <v>49</v>
      </c>
      <c r="B6097" t="s">
        <v>7904</v>
      </c>
      <c r="C6097" t="s">
        <v>7905</v>
      </c>
      <c r="D6097">
        <v>91</v>
      </c>
      <c r="E6097">
        <v>213528.74</v>
      </c>
      <c r="F6097">
        <v>0</v>
      </c>
      <c r="G6097" s="2">
        <f t="shared" si="762"/>
        <v>213528.74</v>
      </c>
      <c r="H6097" s="3" t="str">
        <f t="shared" si="763"/>
        <v>49</v>
      </c>
      <c r="I6097" s="3" t="str">
        <f t="shared" si="764"/>
        <v>500</v>
      </c>
      <c r="J6097" s="3">
        <v>500</v>
      </c>
      <c r="K6097" s="3" t="str">
        <f>+VLOOKUP(J6097,'Dimension descriptions'!P:R,3,FALSE)</f>
        <v>District Office</v>
      </c>
      <c r="L6097" s="3" t="str">
        <f t="shared" si="765"/>
        <v>8001</v>
      </c>
      <c r="M6097" s="10">
        <v>8001</v>
      </c>
      <c r="N6097" s="3" t="str">
        <f t="shared" si="760"/>
        <v>3100</v>
      </c>
      <c r="O6097" s="3" t="str">
        <f t="shared" si="761"/>
        <v>635</v>
      </c>
      <c r="P6097" s="3" t="str">
        <f t="shared" si="766"/>
        <v>6</v>
      </c>
      <c r="Q6097" s="11">
        <f>+VLOOKUP(M6097,'Dimension descriptions'!K:M,2,FALSE)</f>
        <v>8000</v>
      </c>
      <c r="R6097" s="33">
        <v>8000</v>
      </c>
      <c r="S6097" s="11" t="str">
        <f>+VLOOKUP(R6097,'Dimension descriptions'!K:M,3)</f>
        <v>ENTERPRISE PROGRAMS</v>
      </c>
      <c r="T6097" s="3" t="str">
        <f t="shared" si="767"/>
        <v>Y</v>
      </c>
      <c r="U6097" t="e">
        <f>+VLOOKUP(R6097,'FY21 P13 Allotment memo'!O:O,1,FALSE)</f>
        <v>#N/A</v>
      </c>
      <c r="V6097"/>
      <c r="W6097"/>
      <c r="X6097"/>
      <c r="Y6097"/>
      <c r="Z6097"/>
    </row>
    <row r="6098" spans="1:26">
      <c r="A6098">
        <v>49</v>
      </c>
      <c r="B6098" t="s">
        <v>7906</v>
      </c>
      <c r="C6098" t="s">
        <v>1424</v>
      </c>
      <c r="D6098">
        <v>91</v>
      </c>
      <c r="E6098">
        <v>398504.09</v>
      </c>
      <c r="F6098">
        <v>0</v>
      </c>
      <c r="G6098" s="2">
        <f t="shared" si="762"/>
        <v>398504.09</v>
      </c>
      <c r="H6098" s="3" t="str">
        <f t="shared" si="763"/>
        <v>49</v>
      </c>
      <c r="I6098" s="3" t="str">
        <f t="shared" si="764"/>
        <v>500</v>
      </c>
      <c r="J6098" s="3">
        <v>500</v>
      </c>
      <c r="K6098" s="3" t="str">
        <f>+VLOOKUP(J6098,'Dimension descriptions'!P:R,3,FALSE)</f>
        <v>District Office</v>
      </c>
      <c r="L6098" s="3" t="str">
        <f t="shared" si="765"/>
        <v>8001</v>
      </c>
      <c r="M6098" s="10">
        <v>8001</v>
      </c>
      <c r="N6098" s="3" t="str">
        <f t="shared" si="760"/>
        <v>3100</v>
      </c>
      <c r="O6098" s="3" t="str">
        <f t="shared" si="761"/>
        <v>730</v>
      </c>
      <c r="P6098" s="3" t="str">
        <f t="shared" si="766"/>
        <v>7</v>
      </c>
      <c r="Q6098" s="11">
        <f>+VLOOKUP(M6098,'Dimension descriptions'!K:M,2,FALSE)</f>
        <v>8000</v>
      </c>
      <c r="R6098" s="33">
        <v>8000</v>
      </c>
      <c r="S6098" s="11" t="str">
        <f>+VLOOKUP(R6098,'Dimension descriptions'!K:M,3)</f>
        <v>ENTERPRISE PROGRAMS</v>
      </c>
      <c r="T6098" s="3" t="str">
        <f t="shared" si="767"/>
        <v>Y</v>
      </c>
      <c r="U6098" t="e">
        <f>+VLOOKUP(R6098,'FY21 P13 Allotment memo'!O:O,1,FALSE)</f>
        <v>#N/A</v>
      </c>
      <c r="V6098"/>
      <c r="W6098"/>
      <c r="X6098"/>
      <c r="Y6098"/>
      <c r="Z6098"/>
    </row>
    <row r="6099" spans="1:26">
      <c r="A6099">
        <v>49</v>
      </c>
      <c r="B6099" t="s">
        <v>7907</v>
      </c>
      <c r="C6099" t="s">
        <v>1276</v>
      </c>
      <c r="D6099">
        <v>91</v>
      </c>
      <c r="E6099">
        <v>0</v>
      </c>
      <c r="F6099">
        <v>0</v>
      </c>
      <c r="G6099" s="2">
        <f t="shared" si="762"/>
        <v>0</v>
      </c>
      <c r="H6099" s="3" t="str">
        <f t="shared" si="763"/>
        <v>49</v>
      </c>
      <c r="I6099" s="3" t="str">
        <f t="shared" si="764"/>
        <v>500</v>
      </c>
      <c r="J6099" s="3">
        <v>500</v>
      </c>
      <c r="K6099" s="3" t="str">
        <f>+VLOOKUP(J6099,'Dimension descriptions'!P:R,3,FALSE)</f>
        <v>District Office</v>
      </c>
      <c r="L6099" s="3" t="str">
        <f t="shared" si="765"/>
        <v>8001</v>
      </c>
      <c r="M6099" s="10">
        <v>8001</v>
      </c>
      <c r="N6099" s="3" t="str">
        <f t="shared" si="760"/>
        <v>3100</v>
      </c>
      <c r="O6099" s="3" t="str">
        <f t="shared" si="761"/>
        <v>810</v>
      </c>
      <c r="P6099" s="3" t="str">
        <f t="shared" si="766"/>
        <v>8</v>
      </c>
      <c r="Q6099" s="11">
        <f>+VLOOKUP(M6099,'Dimension descriptions'!K:M,2,FALSE)</f>
        <v>8000</v>
      </c>
      <c r="R6099" s="33">
        <v>8000</v>
      </c>
      <c r="S6099" s="11" t="str">
        <f>+VLOOKUP(R6099,'Dimension descriptions'!K:M,3)</f>
        <v>ENTERPRISE PROGRAMS</v>
      </c>
      <c r="T6099" s="3" t="str">
        <f t="shared" si="767"/>
        <v>Y</v>
      </c>
      <c r="U6099" t="e">
        <f>+VLOOKUP(R6099,'FY21 P13 Allotment memo'!O:O,1,FALSE)</f>
        <v>#N/A</v>
      </c>
      <c r="V6099"/>
      <c r="W6099"/>
      <c r="X6099"/>
      <c r="Y6099"/>
      <c r="Z6099"/>
    </row>
    <row r="6100" spans="1:26">
      <c r="A6100">
        <v>49</v>
      </c>
      <c r="B6100" t="s">
        <v>7908</v>
      </c>
      <c r="C6100" t="s">
        <v>4593</v>
      </c>
      <c r="D6100">
        <v>91</v>
      </c>
      <c r="E6100">
        <v>180906.57</v>
      </c>
      <c r="F6100">
        <v>0</v>
      </c>
      <c r="G6100" s="2">
        <f t="shared" si="762"/>
        <v>180906.57</v>
      </c>
      <c r="H6100" s="3" t="str">
        <f t="shared" si="763"/>
        <v>49</v>
      </c>
      <c r="I6100" s="3" t="str">
        <f t="shared" si="764"/>
        <v>500</v>
      </c>
      <c r="J6100" s="3">
        <v>500</v>
      </c>
      <c r="K6100" s="3" t="str">
        <f>+VLOOKUP(J6100,'Dimension descriptions'!P:R,3,FALSE)</f>
        <v>District Office</v>
      </c>
      <c r="L6100" s="3" t="str">
        <f t="shared" si="765"/>
        <v>8001</v>
      </c>
      <c r="M6100" s="10">
        <v>8001</v>
      </c>
      <c r="N6100" s="3" t="str">
        <f t="shared" si="760"/>
        <v>3100</v>
      </c>
      <c r="O6100" s="3" t="str">
        <f t="shared" si="761"/>
        <v>860</v>
      </c>
      <c r="P6100" s="3" t="str">
        <f t="shared" si="766"/>
        <v>8</v>
      </c>
      <c r="Q6100" s="11">
        <f>+VLOOKUP(M6100,'Dimension descriptions'!K:M,2,FALSE)</f>
        <v>8000</v>
      </c>
      <c r="R6100" s="33">
        <v>8000</v>
      </c>
      <c r="S6100" s="11" t="str">
        <f>+VLOOKUP(R6100,'Dimension descriptions'!K:M,3)</f>
        <v>ENTERPRISE PROGRAMS</v>
      </c>
      <c r="T6100" s="3" t="str">
        <f t="shared" si="767"/>
        <v>Y</v>
      </c>
      <c r="U6100" t="e">
        <f>+VLOOKUP(R6100,'FY21 P13 Allotment memo'!O:O,1,FALSE)</f>
        <v>#N/A</v>
      </c>
      <c r="V6100"/>
      <c r="W6100"/>
      <c r="X6100"/>
      <c r="Y6100"/>
      <c r="Z6100"/>
    </row>
    <row r="6101" spans="1:26">
      <c r="A6101">
        <v>49</v>
      </c>
      <c r="B6101" t="s">
        <v>7909</v>
      </c>
      <c r="C6101" t="s">
        <v>4865</v>
      </c>
      <c r="D6101">
        <v>91</v>
      </c>
      <c r="E6101">
        <v>10316.09</v>
      </c>
      <c r="F6101">
        <v>0</v>
      </c>
      <c r="G6101" s="2">
        <f t="shared" si="762"/>
        <v>10316.09</v>
      </c>
      <c r="H6101" s="3" t="str">
        <f t="shared" si="763"/>
        <v>49</v>
      </c>
      <c r="I6101" s="3" t="str">
        <f t="shared" si="764"/>
        <v>500</v>
      </c>
      <c r="J6101" s="3">
        <v>500</v>
      </c>
      <c r="K6101" s="3" t="str">
        <f>+VLOOKUP(J6101,'Dimension descriptions'!P:R,3,FALSE)</f>
        <v>District Office</v>
      </c>
      <c r="L6101" s="3" t="str">
        <f t="shared" si="765"/>
        <v>8001</v>
      </c>
      <c r="M6101" s="10">
        <v>8001</v>
      </c>
      <c r="N6101" s="3" t="str">
        <f t="shared" si="760"/>
        <v>3100</v>
      </c>
      <c r="O6101" s="3" t="str">
        <f t="shared" si="761"/>
        <v>890</v>
      </c>
      <c r="P6101" s="3" t="str">
        <f t="shared" si="766"/>
        <v>8</v>
      </c>
      <c r="Q6101" s="11">
        <f>+VLOOKUP(M6101,'Dimension descriptions'!K:M,2,FALSE)</f>
        <v>8000</v>
      </c>
      <c r="R6101" s="33">
        <v>8000</v>
      </c>
      <c r="S6101" s="11" t="str">
        <f>+VLOOKUP(R6101,'Dimension descriptions'!K:M,3)</f>
        <v>ENTERPRISE PROGRAMS</v>
      </c>
      <c r="T6101" s="3" t="str">
        <f t="shared" si="767"/>
        <v>Y</v>
      </c>
      <c r="U6101" t="e">
        <f>+VLOOKUP(R6101,'FY21 P13 Allotment memo'!O:O,1,FALSE)</f>
        <v>#N/A</v>
      </c>
      <c r="V6101"/>
      <c r="W6101"/>
      <c r="X6101"/>
      <c r="Y6101"/>
      <c r="Z6101"/>
    </row>
    <row r="6102" spans="1:26">
      <c r="A6102">
        <v>49</v>
      </c>
      <c r="B6102" t="s">
        <v>7910</v>
      </c>
      <c r="C6102" t="s">
        <v>4593</v>
      </c>
      <c r="D6102">
        <v>91</v>
      </c>
      <c r="E6102">
        <v>0</v>
      </c>
      <c r="F6102">
        <v>0</v>
      </c>
      <c r="G6102" s="2">
        <f t="shared" si="762"/>
        <v>0</v>
      </c>
      <c r="H6102" s="3" t="str">
        <f t="shared" si="763"/>
        <v>49</v>
      </c>
      <c r="I6102" s="3" t="str">
        <f t="shared" si="764"/>
        <v>500</v>
      </c>
      <c r="J6102" s="3">
        <v>500</v>
      </c>
      <c r="K6102" s="3" t="str">
        <f>+VLOOKUP(J6102,'Dimension descriptions'!P:R,3,FALSE)</f>
        <v>District Office</v>
      </c>
      <c r="L6102" s="3" t="str">
        <f t="shared" si="765"/>
        <v>8001</v>
      </c>
      <c r="M6102" s="10">
        <v>8001</v>
      </c>
      <c r="N6102" s="3" t="str">
        <f t="shared" si="760"/>
        <v>7000</v>
      </c>
      <c r="O6102" s="3" t="str">
        <f t="shared" si="761"/>
        <v>860</v>
      </c>
      <c r="P6102" s="3" t="str">
        <f t="shared" si="766"/>
        <v>8</v>
      </c>
      <c r="Q6102" s="11">
        <f>+VLOOKUP(M6102,'Dimension descriptions'!K:M,2,FALSE)</f>
        <v>8000</v>
      </c>
      <c r="R6102" s="33">
        <v>8000</v>
      </c>
      <c r="S6102" s="11" t="str">
        <f>+VLOOKUP(R6102,'Dimension descriptions'!K:M,3)</f>
        <v>ENTERPRISE PROGRAMS</v>
      </c>
      <c r="T6102" s="3" t="str">
        <f t="shared" si="767"/>
        <v>Y</v>
      </c>
      <c r="U6102" t="e">
        <f>+VLOOKUP(R6102,'FY21 P13 Allotment memo'!O:O,1,FALSE)</f>
        <v>#N/A</v>
      </c>
      <c r="V6102"/>
      <c r="W6102"/>
      <c r="X6102"/>
      <c r="Y6102"/>
      <c r="Z6102"/>
    </row>
    <row r="6103" spans="1:26">
      <c r="A6103">
        <v>49</v>
      </c>
      <c r="B6103" t="s">
        <v>7911</v>
      </c>
      <c r="C6103" t="s">
        <v>1003</v>
      </c>
      <c r="D6103">
        <v>91</v>
      </c>
      <c r="E6103">
        <v>0</v>
      </c>
      <c r="F6103">
        <v>0</v>
      </c>
      <c r="G6103" s="2">
        <f t="shared" si="762"/>
        <v>0</v>
      </c>
      <c r="H6103" s="3" t="str">
        <f t="shared" si="763"/>
        <v>49</v>
      </c>
      <c r="I6103" s="3" t="str">
        <f t="shared" si="764"/>
        <v>500</v>
      </c>
      <c r="J6103" s="3">
        <v>500</v>
      </c>
      <c r="K6103" s="3" t="str">
        <f>+VLOOKUP(J6103,'Dimension descriptions'!P:R,3,FALSE)</f>
        <v>District Office</v>
      </c>
      <c r="L6103" s="3" t="str">
        <f t="shared" si="765"/>
        <v>9999</v>
      </c>
      <c r="M6103" s="10">
        <v>9999</v>
      </c>
      <c r="N6103" s="3" t="str">
        <f t="shared" si="760"/>
        <v>3100</v>
      </c>
      <c r="O6103" s="3" t="str">
        <f t="shared" si="761"/>
        <v>300</v>
      </c>
      <c r="P6103" s="3" t="str">
        <f t="shared" si="766"/>
        <v>3</v>
      </c>
      <c r="Q6103" s="11">
        <f>+VLOOKUP(M6103,'Dimension descriptions'!K:M,2,FALSE)</f>
        <v>9999</v>
      </c>
      <c r="R6103" s="33">
        <v>9999</v>
      </c>
      <c r="S6103" s="11" t="str">
        <f>+VLOOKUP(R6103,'Dimension descriptions'!K:M,3)</f>
        <v>UNDISTRIBUTED BY PROGRAM</v>
      </c>
      <c r="T6103" s="3" t="str">
        <f t="shared" si="767"/>
        <v>N</v>
      </c>
      <c r="U6103" t="e">
        <f>+VLOOKUP(R6103,'FY21 P13 Allotment memo'!O:O,1,FALSE)</f>
        <v>#N/A</v>
      </c>
      <c r="V6103"/>
      <c r="W6103"/>
      <c r="X6103"/>
      <c r="Y6103"/>
      <c r="Z6103"/>
    </row>
    <row r="6104" spans="1:26">
      <c r="A6104">
        <v>49</v>
      </c>
      <c r="B6104" t="s">
        <v>7912</v>
      </c>
      <c r="C6104" t="s">
        <v>1003</v>
      </c>
      <c r="D6104">
        <v>91</v>
      </c>
      <c r="E6104">
        <v>0</v>
      </c>
      <c r="F6104">
        <v>0</v>
      </c>
      <c r="G6104" s="2">
        <f t="shared" si="762"/>
        <v>0</v>
      </c>
      <c r="H6104" s="3" t="str">
        <f t="shared" si="763"/>
        <v>49</v>
      </c>
      <c r="I6104" s="3" t="str">
        <f t="shared" si="764"/>
        <v>500</v>
      </c>
      <c r="J6104" s="3">
        <v>500</v>
      </c>
      <c r="K6104" s="3" t="str">
        <f>+VLOOKUP(J6104,'Dimension descriptions'!P:R,3,FALSE)</f>
        <v>District Office</v>
      </c>
      <c r="L6104" s="3" t="str">
        <f t="shared" si="765"/>
        <v>9999</v>
      </c>
      <c r="M6104" s="10">
        <v>9999</v>
      </c>
      <c r="N6104" s="3" t="str">
        <f t="shared" si="760"/>
        <v>3100</v>
      </c>
      <c r="O6104" s="3" t="str">
        <f t="shared" si="761"/>
        <v>400</v>
      </c>
      <c r="P6104" s="3" t="str">
        <f t="shared" si="766"/>
        <v>4</v>
      </c>
      <c r="Q6104" s="11">
        <f>+VLOOKUP(M6104,'Dimension descriptions'!K:M,2,FALSE)</f>
        <v>9999</v>
      </c>
      <c r="R6104" s="33">
        <v>9999</v>
      </c>
      <c r="S6104" s="11" t="str">
        <f>+VLOOKUP(R6104,'Dimension descriptions'!K:M,3)</f>
        <v>UNDISTRIBUTED BY PROGRAM</v>
      </c>
      <c r="T6104" s="3" t="str">
        <f t="shared" si="767"/>
        <v>N</v>
      </c>
      <c r="U6104" t="e">
        <f>+VLOOKUP(R6104,'FY21 P13 Allotment memo'!O:O,1,FALSE)</f>
        <v>#N/A</v>
      </c>
      <c r="V6104"/>
      <c r="W6104"/>
      <c r="X6104"/>
      <c r="Y6104"/>
      <c r="Z6104"/>
    </row>
    <row r="6105" spans="1:26">
      <c r="A6105">
        <v>49</v>
      </c>
      <c r="B6105" t="s">
        <v>7913</v>
      </c>
      <c r="C6105" t="s">
        <v>1003</v>
      </c>
      <c r="D6105">
        <v>91</v>
      </c>
      <c r="E6105">
        <v>0</v>
      </c>
      <c r="F6105">
        <v>0</v>
      </c>
      <c r="G6105" s="2">
        <f t="shared" si="762"/>
        <v>0</v>
      </c>
      <c r="H6105" s="3" t="str">
        <f t="shared" si="763"/>
        <v>49</v>
      </c>
      <c r="I6105" s="3" t="str">
        <f t="shared" si="764"/>
        <v>500</v>
      </c>
      <c r="J6105" s="3">
        <v>500</v>
      </c>
      <c r="K6105" s="3" t="str">
        <f>+VLOOKUP(J6105,'Dimension descriptions'!P:R,3,FALSE)</f>
        <v>District Office</v>
      </c>
      <c r="L6105" s="3" t="str">
        <f t="shared" si="765"/>
        <v>9999</v>
      </c>
      <c r="M6105" s="10">
        <v>9999</v>
      </c>
      <c r="N6105" s="3" t="str">
        <f t="shared" si="760"/>
        <v>3100</v>
      </c>
      <c r="O6105" s="3" t="str">
        <f t="shared" si="761"/>
        <v>500</v>
      </c>
      <c r="P6105" s="3" t="str">
        <f t="shared" si="766"/>
        <v>5</v>
      </c>
      <c r="Q6105" s="11">
        <f>+VLOOKUP(M6105,'Dimension descriptions'!K:M,2,FALSE)</f>
        <v>9999</v>
      </c>
      <c r="R6105" s="33">
        <v>9999</v>
      </c>
      <c r="S6105" s="11" t="str">
        <f>+VLOOKUP(R6105,'Dimension descriptions'!K:M,3)</f>
        <v>UNDISTRIBUTED BY PROGRAM</v>
      </c>
      <c r="T6105" s="3" t="str">
        <f t="shared" si="767"/>
        <v>N</v>
      </c>
      <c r="U6105" t="e">
        <f>+VLOOKUP(R6105,'FY21 P13 Allotment memo'!O:O,1,FALSE)</f>
        <v>#N/A</v>
      </c>
      <c r="V6105"/>
      <c r="W6105"/>
      <c r="X6105"/>
      <c r="Y6105"/>
      <c r="Z6105"/>
    </row>
    <row r="6106" spans="1:26">
      <c r="A6106">
        <v>49</v>
      </c>
      <c r="B6106" t="s">
        <v>7914</v>
      </c>
      <c r="C6106" t="s">
        <v>1003</v>
      </c>
      <c r="D6106">
        <v>91</v>
      </c>
      <c r="E6106">
        <v>0</v>
      </c>
      <c r="F6106">
        <v>0</v>
      </c>
      <c r="G6106" s="2">
        <f t="shared" si="762"/>
        <v>0</v>
      </c>
      <c r="H6106" s="3" t="str">
        <f t="shared" si="763"/>
        <v>49</v>
      </c>
      <c r="I6106" s="3" t="str">
        <f t="shared" si="764"/>
        <v>500</v>
      </c>
      <c r="J6106" s="3">
        <v>500</v>
      </c>
      <c r="K6106" s="3" t="str">
        <f>+VLOOKUP(J6106,'Dimension descriptions'!P:R,3,FALSE)</f>
        <v>District Office</v>
      </c>
      <c r="L6106" s="3" t="str">
        <f t="shared" si="765"/>
        <v>9999</v>
      </c>
      <c r="M6106" s="10">
        <v>9999</v>
      </c>
      <c r="N6106" s="3" t="str">
        <f t="shared" si="760"/>
        <v>3100</v>
      </c>
      <c r="O6106" s="3" t="str">
        <f t="shared" si="761"/>
        <v>600</v>
      </c>
      <c r="P6106" s="3" t="str">
        <f t="shared" si="766"/>
        <v>6</v>
      </c>
      <c r="Q6106" s="11">
        <f>+VLOOKUP(M6106,'Dimension descriptions'!K:M,2,FALSE)</f>
        <v>9999</v>
      </c>
      <c r="R6106" s="33">
        <v>9999</v>
      </c>
      <c r="S6106" s="11" t="str">
        <f>+VLOOKUP(R6106,'Dimension descriptions'!K:M,3)</f>
        <v>UNDISTRIBUTED BY PROGRAM</v>
      </c>
      <c r="T6106" s="3" t="str">
        <f t="shared" si="767"/>
        <v>N</v>
      </c>
      <c r="U6106" t="e">
        <f>+VLOOKUP(R6106,'FY21 P13 Allotment memo'!O:O,1,FALSE)</f>
        <v>#N/A</v>
      </c>
      <c r="V6106"/>
      <c r="W6106"/>
      <c r="X6106"/>
      <c r="Y6106"/>
      <c r="Z6106"/>
    </row>
    <row r="6107" spans="1:26">
      <c r="A6107">
        <v>49</v>
      </c>
      <c r="B6107" t="s">
        <v>7915</v>
      </c>
      <c r="C6107" t="s">
        <v>1003</v>
      </c>
      <c r="D6107">
        <v>91</v>
      </c>
      <c r="E6107">
        <v>0</v>
      </c>
      <c r="F6107">
        <v>0</v>
      </c>
      <c r="G6107" s="2">
        <f t="shared" si="762"/>
        <v>0</v>
      </c>
      <c r="H6107" s="3" t="str">
        <f t="shared" si="763"/>
        <v>49</v>
      </c>
      <c r="I6107" s="3" t="str">
        <f t="shared" si="764"/>
        <v>500</v>
      </c>
      <c r="J6107" s="3">
        <v>500</v>
      </c>
      <c r="K6107" s="3" t="str">
        <f>+VLOOKUP(J6107,'Dimension descriptions'!P:R,3,FALSE)</f>
        <v>District Office</v>
      </c>
      <c r="L6107" s="3" t="str">
        <f t="shared" si="765"/>
        <v>9999</v>
      </c>
      <c r="M6107" s="10">
        <v>9999</v>
      </c>
      <c r="N6107" s="3" t="str">
        <f t="shared" si="760"/>
        <v>3100</v>
      </c>
      <c r="O6107" s="3" t="str">
        <f t="shared" si="761"/>
        <v>800</v>
      </c>
      <c r="P6107" s="3" t="str">
        <f t="shared" si="766"/>
        <v>8</v>
      </c>
      <c r="Q6107" s="11">
        <f>+VLOOKUP(M6107,'Dimension descriptions'!K:M,2,FALSE)</f>
        <v>9999</v>
      </c>
      <c r="R6107" s="33">
        <v>9999</v>
      </c>
      <c r="S6107" s="11" t="str">
        <f>+VLOOKUP(R6107,'Dimension descriptions'!K:M,3)</f>
        <v>UNDISTRIBUTED BY PROGRAM</v>
      </c>
      <c r="T6107" s="3" t="str">
        <f t="shared" si="767"/>
        <v>N</v>
      </c>
      <c r="U6107" t="e">
        <f>+VLOOKUP(R6107,'FY21 P13 Allotment memo'!O:O,1,FALSE)</f>
        <v>#N/A</v>
      </c>
      <c r="V6107"/>
      <c r="W6107"/>
      <c r="X6107"/>
      <c r="Y6107"/>
      <c r="Z6107"/>
    </row>
    <row r="6108" spans="1:26">
      <c r="A6108">
        <v>49</v>
      </c>
      <c r="B6108" t="s">
        <v>7916</v>
      </c>
      <c r="C6108" t="s">
        <v>7832</v>
      </c>
      <c r="D6108">
        <v>91</v>
      </c>
      <c r="E6108">
        <v>38831.620000000003</v>
      </c>
      <c r="F6108">
        <v>0</v>
      </c>
      <c r="G6108" s="2">
        <f t="shared" si="762"/>
        <v>38831.620000000003</v>
      </c>
      <c r="H6108" s="3" t="str">
        <f t="shared" si="763"/>
        <v>49</v>
      </c>
      <c r="I6108" s="3" t="str">
        <f t="shared" si="764"/>
        <v>704</v>
      </c>
      <c r="J6108" s="3">
        <v>704</v>
      </c>
      <c r="K6108" s="3" t="str">
        <f>+VLOOKUP(J6108,'Dimension descriptions'!P:R,3,FALSE)</f>
        <v>Logan High School</v>
      </c>
      <c r="L6108" s="3" t="str">
        <f t="shared" si="765"/>
        <v>8001</v>
      </c>
      <c r="M6108" s="10">
        <v>8001</v>
      </c>
      <c r="N6108" s="3" t="str">
        <f t="shared" si="760"/>
        <v>3100</v>
      </c>
      <c r="O6108" s="3" t="str">
        <f t="shared" si="761"/>
        <v>192</v>
      </c>
      <c r="P6108" s="3" t="str">
        <f t="shared" si="766"/>
        <v>1</v>
      </c>
      <c r="Q6108" s="11">
        <f>+VLOOKUP(M6108,'Dimension descriptions'!K:M,2,FALSE)</f>
        <v>8000</v>
      </c>
      <c r="R6108" s="33">
        <v>8000</v>
      </c>
      <c r="S6108" s="11" t="str">
        <f>+VLOOKUP(R6108,'Dimension descriptions'!K:M,3)</f>
        <v>ENTERPRISE PROGRAMS</v>
      </c>
      <c r="T6108" s="3" t="str">
        <f t="shared" si="767"/>
        <v>Y</v>
      </c>
      <c r="U6108" t="e">
        <f>+VLOOKUP(R6108,'FY21 P13 Allotment memo'!O:O,1,FALSE)</f>
        <v>#N/A</v>
      </c>
      <c r="V6108"/>
      <c r="W6108"/>
      <c r="X6108"/>
      <c r="Y6108"/>
      <c r="Z6108"/>
    </row>
    <row r="6109" spans="1:26">
      <c r="A6109">
        <v>49</v>
      </c>
      <c r="B6109" t="s">
        <v>7917</v>
      </c>
      <c r="C6109" t="s">
        <v>5479</v>
      </c>
      <c r="D6109">
        <v>91</v>
      </c>
      <c r="E6109">
        <v>193030.27</v>
      </c>
      <c r="F6109">
        <v>0</v>
      </c>
      <c r="G6109" s="2">
        <f t="shared" si="762"/>
        <v>193030.27</v>
      </c>
      <c r="H6109" s="3" t="str">
        <f t="shared" si="763"/>
        <v>49</v>
      </c>
      <c r="I6109" s="3" t="str">
        <f t="shared" si="764"/>
        <v>704</v>
      </c>
      <c r="J6109" s="3">
        <v>704</v>
      </c>
      <c r="K6109" s="3" t="str">
        <f>+VLOOKUP(J6109,'Dimension descriptions'!P:R,3,FALSE)</f>
        <v>Logan High School</v>
      </c>
      <c r="L6109" s="3" t="str">
        <f t="shared" si="765"/>
        <v>8001</v>
      </c>
      <c r="M6109" s="10">
        <v>8001</v>
      </c>
      <c r="N6109" s="3" t="str">
        <f t="shared" si="760"/>
        <v>3100</v>
      </c>
      <c r="O6109" s="3" t="str">
        <f t="shared" si="761"/>
        <v>193</v>
      </c>
      <c r="P6109" s="3" t="str">
        <f t="shared" si="766"/>
        <v>1</v>
      </c>
      <c r="Q6109" s="11">
        <f>+VLOOKUP(M6109,'Dimension descriptions'!K:M,2,FALSE)</f>
        <v>8000</v>
      </c>
      <c r="R6109" s="33">
        <v>8000</v>
      </c>
      <c r="S6109" s="11" t="str">
        <f>+VLOOKUP(R6109,'Dimension descriptions'!K:M,3)</f>
        <v>ENTERPRISE PROGRAMS</v>
      </c>
      <c r="T6109" s="3" t="str">
        <f t="shared" si="767"/>
        <v>Y</v>
      </c>
      <c r="U6109" t="e">
        <f>+VLOOKUP(R6109,'FY21 P13 Allotment memo'!O:O,1,FALSE)</f>
        <v>#N/A</v>
      </c>
      <c r="V6109"/>
      <c r="W6109"/>
      <c r="X6109"/>
      <c r="Y6109"/>
      <c r="Z6109"/>
    </row>
    <row r="6110" spans="1:26">
      <c r="A6110">
        <v>49</v>
      </c>
      <c r="B6110" t="s">
        <v>7918</v>
      </c>
      <c r="C6110" t="s">
        <v>7784</v>
      </c>
      <c r="D6110">
        <v>91</v>
      </c>
      <c r="E6110">
        <v>14488.9</v>
      </c>
      <c r="F6110">
        <v>0</v>
      </c>
      <c r="G6110" s="2">
        <f t="shared" si="762"/>
        <v>14488.9</v>
      </c>
      <c r="H6110" s="3" t="str">
        <f t="shared" si="763"/>
        <v>49</v>
      </c>
      <c r="I6110" s="3" t="str">
        <f t="shared" si="764"/>
        <v>704</v>
      </c>
      <c r="J6110" s="3">
        <v>704</v>
      </c>
      <c r="K6110" s="3" t="str">
        <f>+VLOOKUP(J6110,'Dimension descriptions'!P:R,3,FALSE)</f>
        <v>Logan High School</v>
      </c>
      <c r="L6110" s="3" t="str">
        <f t="shared" si="765"/>
        <v>8001</v>
      </c>
      <c r="M6110" s="10">
        <v>8001</v>
      </c>
      <c r="N6110" s="3" t="str">
        <f t="shared" si="760"/>
        <v>3100</v>
      </c>
      <c r="O6110" s="3" t="str">
        <f t="shared" si="761"/>
        <v>194</v>
      </c>
      <c r="P6110" s="3" t="str">
        <f t="shared" si="766"/>
        <v>1</v>
      </c>
      <c r="Q6110" s="11">
        <f>+VLOOKUP(M6110,'Dimension descriptions'!K:M,2,FALSE)</f>
        <v>8000</v>
      </c>
      <c r="R6110" s="33">
        <v>8000</v>
      </c>
      <c r="S6110" s="11" t="str">
        <f>+VLOOKUP(R6110,'Dimension descriptions'!K:M,3)</f>
        <v>ENTERPRISE PROGRAMS</v>
      </c>
      <c r="T6110" s="3" t="str">
        <f t="shared" si="767"/>
        <v>Y</v>
      </c>
      <c r="U6110" t="e">
        <f>+VLOOKUP(R6110,'FY21 P13 Allotment memo'!O:O,1,FALSE)</f>
        <v>#N/A</v>
      </c>
      <c r="V6110"/>
      <c r="W6110"/>
      <c r="X6110"/>
      <c r="Y6110"/>
      <c r="Z6110"/>
    </row>
    <row r="6111" spans="1:26">
      <c r="A6111">
        <v>49</v>
      </c>
      <c r="B6111" t="s">
        <v>7919</v>
      </c>
      <c r="C6111" t="s">
        <v>1244</v>
      </c>
      <c r="D6111">
        <v>91</v>
      </c>
      <c r="E6111">
        <v>37722.980000000003</v>
      </c>
      <c r="F6111">
        <v>0</v>
      </c>
      <c r="G6111" s="2">
        <f t="shared" si="762"/>
        <v>37722.980000000003</v>
      </c>
      <c r="H6111" s="3" t="str">
        <f t="shared" si="763"/>
        <v>49</v>
      </c>
      <c r="I6111" s="3" t="str">
        <f t="shared" si="764"/>
        <v>704</v>
      </c>
      <c r="J6111" s="3">
        <v>704</v>
      </c>
      <c r="K6111" s="3" t="str">
        <f>+VLOOKUP(J6111,'Dimension descriptions'!P:R,3,FALSE)</f>
        <v>Logan High School</v>
      </c>
      <c r="L6111" s="3" t="str">
        <f t="shared" si="765"/>
        <v>8001</v>
      </c>
      <c r="M6111" s="10">
        <v>8001</v>
      </c>
      <c r="N6111" s="3" t="str">
        <f t="shared" si="760"/>
        <v>3100</v>
      </c>
      <c r="O6111" s="3" t="str">
        <f t="shared" si="761"/>
        <v>210</v>
      </c>
      <c r="P6111" s="3" t="str">
        <f t="shared" si="766"/>
        <v>2</v>
      </c>
      <c r="Q6111" s="11">
        <f>+VLOOKUP(M6111,'Dimension descriptions'!K:M,2,FALSE)</f>
        <v>8000</v>
      </c>
      <c r="R6111" s="33">
        <v>8000</v>
      </c>
      <c r="S6111" s="11" t="str">
        <f>+VLOOKUP(R6111,'Dimension descriptions'!K:M,3)</f>
        <v>ENTERPRISE PROGRAMS</v>
      </c>
      <c r="T6111" s="3" t="str">
        <f t="shared" si="767"/>
        <v>Y</v>
      </c>
      <c r="U6111" t="e">
        <f>+VLOOKUP(R6111,'FY21 P13 Allotment memo'!O:O,1,FALSE)</f>
        <v>#N/A</v>
      </c>
      <c r="V6111"/>
      <c r="W6111"/>
      <c r="X6111"/>
      <c r="Y6111"/>
      <c r="Z6111"/>
    </row>
    <row r="6112" spans="1:26">
      <c r="A6112">
        <v>49</v>
      </c>
      <c r="B6112" t="s">
        <v>7920</v>
      </c>
      <c r="C6112" t="s">
        <v>1246</v>
      </c>
      <c r="D6112">
        <v>91</v>
      </c>
      <c r="E6112">
        <v>18556.68</v>
      </c>
      <c r="F6112">
        <v>0</v>
      </c>
      <c r="G6112" s="2">
        <f t="shared" si="762"/>
        <v>18556.68</v>
      </c>
      <c r="H6112" s="3" t="str">
        <f t="shared" si="763"/>
        <v>49</v>
      </c>
      <c r="I6112" s="3" t="str">
        <f t="shared" si="764"/>
        <v>704</v>
      </c>
      <c r="J6112" s="3">
        <v>704</v>
      </c>
      <c r="K6112" s="3" t="str">
        <f>+VLOOKUP(J6112,'Dimension descriptions'!P:R,3,FALSE)</f>
        <v>Logan High School</v>
      </c>
      <c r="L6112" s="3" t="str">
        <f t="shared" si="765"/>
        <v>8001</v>
      </c>
      <c r="M6112" s="10">
        <v>8001</v>
      </c>
      <c r="N6112" s="3" t="str">
        <f t="shared" si="760"/>
        <v>3100</v>
      </c>
      <c r="O6112" s="3" t="str">
        <f t="shared" si="761"/>
        <v>220</v>
      </c>
      <c r="P6112" s="3" t="str">
        <f t="shared" si="766"/>
        <v>2</v>
      </c>
      <c r="Q6112" s="11">
        <f>+VLOOKUP(M6112,'Dimension descriptions'!K:M,2,FALSE)</f>
        <v>8000</v>
      </c>
      <c r="R6112" s="33">
        <v>8000</v>
      </c>
      <c r="S6112" s="11" t="str">
        <f>+VLOOKUP(R6112,'Dimension descriptions'!K:M,3)</f>
        <v>ENTERPRISE PROGRAMS</v>
      </c>
      <c r="T6112" s="3" t="str">
        <f t="shared" si="767"/>
        <v>Y</v>
      </c>
      <c r="U6112" t="e">
        <f>+VLOOKUP(R6112,'FY21 P13 Allotment memo'!O:O,1,FALSE)</f>
        <v>#N/A</v>
      </c>
      <c r="V6112"/>
      <c r="W6112"/>
      <c r="X6112"/>
      <c r="Y6112"/>
      <c r="Z6112"/>
    </row>
    <row r="6113" spans="1:26">
      <c r="A6113">
        <v>49</v>
      </c>
      <c r="B6113" t="s">
        <v>7921</v>
      </c>
      <c r="C6113" t="s">
        <v>1346</v>
      </c>
      <c r="D6113">
        <v>91</v>
      </c>
      <c r="E6113">
        <v>10788.21</v>
      </c>
      <c r="F6113">
        <v>0</v>
      </c>
      <c r="G6113" s="2">
        <f t="shared" si="762"/>
        <v>10788.21</v>
      </c>
      <c r="H6113" s="3" t="str">
        <f t="shared" si="763"/>
        <v>49</v>
      </c>
      <c r="I6113" s="3" t="str">
        <f t="shared" si="764"/>
        <v>704</v>
      </c>
      <c r="J6113" s="3">
        <v>704</v>
      </c>
      <c r="K6113" s="3" t="str">
        <f>+VLOOKUP(J6113,'Dimension descriptions'!P:R,3,FALSE)</f>
        <v>Logan High School</v>
      </c>
      <c r="L6113" s="3" t="str">
        <f t="shared" si="765"/>
        <v>8001</v>
      </c>
      <c r="M6113" s="10">
        <v>8001</v>
      </c>
      <c r="N6113" s="3" t="str">
        <f t="shared" si="760"/>
        <v>3100</v>
      </c>
      <c r="O6113" s="3" t="str">
        <f t="shared" si="761"/>
        <v>241</v>
      </c>
      <c r="P6113" s="3" t="str">
        <f t="shared" si="766"/>
        <v>2</v>
      </c>
      <c r="Q6113" s="11">
        <f>+VLOOKUP(M6113,'Dimension descriptions'!K:M,2,FALSE)</f>
        <v>8000</v>
      </c>
      <c r="R6113" s="33">
        <v>8000</v>
      </c>
      <c r="S6113" s="11" t="str">
        <f>+VLOOKUP(R6113,'Dimension descriptions'!K:M,3)</f>
        <v>ENTERPRISE PROGRAMS</v>
      </c>
      <c r="T6113" s="3" t="str">
        <f t="shared" si="767"/>
        <v>Y</v>
      </c>
      <c r="U6113" t="e">
        <f>+VLOOKUP(R6113,'FY21 P13 Allotment memo'!O:O,1,FALSE)</f>
        <v>#N/A</v>
      </c>
      <c r="V6113"/>
      <c r="W6113"/>
      <c r="X6113"/>
      <c r="Y6113"/>
      <c r="Z6113"/>
    </row>
    <row r="6114" spans="1:26">
      <c r="A6114">
        <v>49</v>
      </c>
      <c r="B6114" t="s">
        <v>7922</v>
      </c>
      <c r="C6114" t="s">
        <v>1252</v>
      </c>
      <c r="D6114">
        <v>91</v>
      </c>
      <c r="E6114">
        <v>0</v>
      </c>
      <c r="F6114">
        <v>0</v>
      </c>
      <c r="G6114" s="2">
        <f t="shared" si="762"/>
        <v>0</v>
      </c>
      <c r="H6114" s="3" t="str">
        <f t="shared" si="763"/>
        <v>49</v>
      </c>
      <c r="I6114" s="3" t="str">
        <f t="shared" si="764"/>
        <v>704</v>
      </c>
      <c r="J6114" s="3">
        <v>704</v>
      </c>
      <c r="K6114" s="3" t="str">
        <f>+VLOOKUP(J6114,'Dimension descriptions'!P:R,3,FALSE)</f>
        <v>Logan High School</v>
      </c>
      <c r="L6114" s="3" t="str">
        <f t="shared" si="765"/>
        <v>8001</v>
      </c>
      <c r="M6114" s="10">
        <v>8001</v>
      </c>
      <c r="N6114" s="3" t="str">
        <f t="shared" si="760"/>
        <v>3100</v>
      </c>
      <c r="O6114" s="3" t="str">
        <f t="shared" si="761"/>
        <v>270</v>
      </c>
      <c r="P6114" s="3" t="str">
        <f t="shared" si="766"/>
        <v>2</v>
      </c>
      <c r="Q6114" s="11">
        <f>+VLOOKUP(M6114,'Dimension descriptions'!K:M,2,FALSE)</f>
        <v>8000</v>
      </c>
      <c r="R6114" s="33">
        <v>8000</v>
      </c>
      <c r="S6114" s="11" t="str">
        <f>+VLOOKUP(R6114,'Dimension descriptions'!K:M,3)</f>
        <v>ENTERPRISE PROGRAMS</v>
      </c>
      <c r="T6114" s="3" t="str">
        <f t="shared" si="767"/>
        <v>Y</v>
      </c>
      <c r="U6114" t="e">
        <f>+VLOOKUP(R6114,'FY21 P13 Allotment memo'!O:O,1,FALSE)</f>
        <v>#N/A</v>
      </c>
      <c r="V6114"/>
      <c r="W6114"/>
      <c r="X6114"/>
      <c r="Y6114"/>
      <c r="Z6114"/>
    </row>
    <row r="6115" spans="1:26">
      <c r="A6115">
        <v>49</v>
      </c>
      <c r="B6115" t="s">
        <v>7923</v>
      </c>
      <c r="C6115" t="s">
        <v>7790</v>
      </c>
      <c r="D6115">
        <v>91</v>
      </c>
      <c r="E6115">
        <v>0</v>
      </c>
      <c r="F6115">
        <v>0</v>
      </c>
      <c r="G6115" s="2">
        <f t="shared" si="762"/>
        <v>0</v>
      </c>
      <c r="H6115" s="3" t="str">
        <f t="shared" si="763"/>
        <v>49</v>
      </c>
      <c r="I6115" s="3" t="str">
        <f t="shared" si="764"/>
        <v>704</v>
      </c>
      <c r="J6115" s="3">
        <v>704</v>
      </c>
      <c r="K6115" s="3" t="str">
        <f>+VLOOKUP(J6115,'Dimension descriptions'!P:R,3,FALSE)</f>
        <v>Logan High School</v>
      </c>
      <c r="L6115" s="3" t="str">
        <f t="shared" si="765"/>
        <v>8001</v>
      </c>
      <c r="M6115" s="10">
        <v>8001</v>
      </c>
      <c r="N6115" s="3" t="str">
        <f t="shared" si="760"/>
        <v>3100</v>
      </c>
      <c r="O6115" s="3" t="str">
        <f t="shared" si="761"/>
        <v>280</v>
      </c>
      <c r="P6115" s="3" t="str">
        <f t="shared" si="766"/>
        <v>2</v>
      </c>
      <c r="Q6115" s="11">
        <f>+VLOOKUP(M6115,'Dimension descriptions'!K:M,2,FALSE)</f>
        <v>8000</v>
      </c>
      <c r="R6115" s="33">
        <v>8000</v>
      </c>
      <c r="S6115" s="11" t="str">
        <f>+VLOOKUP(R6115,'Dimension descriptions'!K:M,3)</f>
        <v>ENTERPRISE PROGRAMS</v>
      </c>
      <c r="T6115" s="3" t="str">
        <f t="shared" si="767"/>
        <v>Y</v>
      </c>
      <c r="U6115" t="e">
        <f>+VLOOKUP(R6115,'FY21 P13 Allotment memo'!O:O,1,FALSE)</f>
        <v>#N/A</v>
      </c>
      <c r="V6115"/>
      <c r="W6115"/>
      <c r="X6115"/>
      <c r="Y6115"/>
      <c r="Z6115"/>
    </row>
    <row r="6116" spans="1:26">
      <c r="A6116">
        <v>49</v>
      </c>
      <c r="B6116" t="s">
        <v>7924</v>
      </c>
      <c r="C6116" t="s">
        <v>1268</v>
      </c>
      <c r="D6116">
        <v>91</v>
      </c>
      <c r="E6116">
        <v>0</v>
      </c>
      <c r="F6116">
        <v>0</v>
      </c>
      <c r="G6116" s="2">
        <f t="shared" si="762"/>
        <v>0</v>
      </c>
      <c r="H6116" s="3" t="str">
        <f t="shared" si="763"/>
        <v>49</v>
      </c>
      <c r="I6116" s="3" t="str">
        <f t="shared" si="764"/>
        <v>704</v>
      </c>
      <c r="J6116" s="3">
        <v>704</v>
      </c>
      <c r="K6116" s="3" t="str">
        <f>+VLOOKUP(J6116,'Dimension descriptions'!P:R,3,FALSE)</f>
        <v>Logan High School</v>
      </c>
      <c r="L6116" s="3" t="str">
        <f t="shared" si="765"/>
        <v>8001</v>
      </c>
      <c r="M6116" s="10">
        <v>8001</v>
      </c>
      <c r="N6116" s="3" t="str">
        <f t="shared" si="760"/>
        <v>3100</v>
      </c>
      <c r="O6116" s="3" t="str">
        <f t="shared" si="761"/>
        <v>610</v>
      </c>
      <c r="P6116" s="3" t="str">
        <f t="shared" si="766"/>
        <v>6</v>
      </c>
      <c r="Q6116" s="11">
        <f>+VLOOKUP(M6116,'Dimension descriptions'!K:M,2,FALSE)</f>
        <v>8000</v>
      </c>
      <c r="R6116" s="33">
        <v>8000</v>
      </c>
      <c r="S6116" s="11" t="str">
        <f>+VLOOKUP(R6116,'Dimension descriptions'!K:M,3)</f>
        <v>ENTERPRISE PROGRAMS</v>
      </c>
      <c r="T6116" s="3" t="str">
        <f t="shared" si="767"/>
        <v>Y</v>
      </c>
      <c r="U6116" t="e">
        <f>+VLOOKUP(R6116,'FY21 P13 Allotment memo'!O:O,1,FALSE)</f>
        <v>#N/A</v>
      </c>
      <c r="V6116"/>
      <c r="W6116"/>
      <c r="X6116"/>
      <c r="Y6116"/>
      <c r="Z6116"/>
    </row>
    <row r="6117" spans="1:26">
      <c r="A6117">
        <v>49</v>
      </c>
      <c r="B6117" t="s">
        <v>7925</v>
      </c>
      <c r="C6117" t="s">
        <v>7793</v>
      </c>
      <c r="D6117">
        <v>91</v>
      </c>
      <c r="E6117">
        <v>0</v>
      </c>
      <c r="F6117">
        <v>0</v>
      </c>
      <c r="G6117" s="2">
        <f t="shared" si="762"/>
        <v>0</v>
      </c>
      <c r="H6117" s="3" t="str">
        <f t="shared" si="763"/>
        <v>49</v>
      </c>
      <c r="I6117" s="3" t="str">
        <f t="shared" si="764"/>
        <v>704</v>
      </c>
      <c r="J6117" s="3">
        <v>704</v>
      </c>
      <c r="K6117" s="3" t="str">
        <f>+VLOOKUP(J6117,'Dimension descriptions'!P:R,3,FALSE)</f>
        <v>Logan High School</v>
      </c>
      <c r="L6117" s="3" t="str">
        <f t="shared" si="765"/>
        <v>8001</v>
      </c>
      <c r="M6117" s="10">
        <v>8001</v>
      </c>
      <c r="N6117" s="3" t="str">
        <f t="shared" si="760"/>
        <v>3100</v>
      </c>
      <c r="O6117" s="3" t="str">
        <f t="shared" si="761"/>
        <v>630</v>
      </c>
      <c r="P6117" s="3" t="str">
        <f t="shared" si="766"/>
        <v>6</v>
      </c>
      <c r="Q6117" s="11">
        <f>+VLOOKUP(M6117,'Dimension descriptions'!K:M,2,FALSE)</f>
        <v>8000</v>
      </c>
      <c r="R6117" s="33">
        <v>8000</v>
      </c>
      <c r="S6117" s="11" t="str">
        <f>+VLOOKUP(R6117,'Dimension descriptions'!K:M,3)</f>
        <v>ENTERPRISE PROGRAMS</v>
      </c>
      <c r="T6117" s="3" t="str">
        <f t="shared" si="767"/>
        <v>Y</v>
      </c>
      <c r="U6117" t="e">
        <f>+VLOOKUP(R6117,'FY21 P13 Allotment memo'!O:O,1,FALSE)</f>
        <v>#N/A</v>
      </c>
      <c r="V6117"/>
      <c r="W6117"/>
      <c r="X6117"/>
      <c r="Y6117"/>
      <c r="Z6117"/>
    </row>
    <row r="6118" spans="1:26">
      <c r="A6118">
        <v>49</v>
      </c>
      <c r="B6118" t="s">
        <v>7926</v>
      </c>
      <c r="C6118" t="s">
        <v>1252</v>
      </c>
      <c r="D6118">
        <v>91</v>
      </c>
      <c r="E6118">
        <v>0</v>
      </c>
      <c r="F6118">
        <v>0</v>
      </c>
      <c r="G6118" s="2">
        <f t="shared" si="762"/>
        <v>0</v>
      </c>
      <c r="H6118" s="3" t="str">
        <f t="shared" si="763"/>
        <v>49</v>
      </c>
      <c r="I6118" s="3" t="str">
        <f t="shared" si="764"/>
        <v>803</v>
      </c>
      <c r="J6118" s="3">
        <v>803</v>
      </c>
      <c r="K6118" s="3" t="str">
        <f>+VLOOKUP(J6118,'Dimension descriptions'!P:R,3,FALSE)</f>
        <v>Recreation Center</v>
      </c>
      <c r="L6118" s="3" t="str">
        <f t="shared" si="765"/>
        <v>8001</v>
      </c>
      <c r="M6118" s="10">
        <v>8001</v>
      </c>
      <c r="N6118" s="3" t="str">
        <f t="shared" si="760"/>
        <v>3100</v>
      </c>
      <c r="O6118" s="3" t="str">
        <f t="shared" si="761"/>
        <v>270</v>
      </c>
      <c r="P6118" s="3" t="str">
        <f t="shared" si="766"/>
        <v>2</v>
      </c>
      <c r="Q6118" s="11">
        <f>+VLOOKUP(M6118,'Dimension descriptions'!K:M,2,FALSE)</f>
        <v>8000</v>
      </c>
      <c r="R6118" s="33">
        <v>8000</v>
      </c>
      <c r="S6118" s="11" t="str">
        <f>+VLOOKUP(R6118,'Dimension descriptions'!K:M,3)</f>
        <v>ENTERPRISE PROGRAMS</v>
      </c>
      <c r="T6118" s="3" t="str">
        <f t="shared" si="767"/>
        <v>Y</v>
      </c>
      <c r="U6118" t="e">
        <f>+VLOOKUP(R6118,'FY21 P13 Allotment memo'!O:O,1,FALSE)</f>
        <v>#N/A</v>
      </c>
      <c r="V6118"/>
      <c r="W6118"/>
      <c r="X6118"/>
      <c r="Y6118"/>
      <c r="Z6118"/>
    </row>
    <row r="6119" spans="1:26">
      <c r="A6119">
        <v>49</v>
      </c>
      <c r="B6119" t="s">
        <v>7927</v>
      </c>
      <c r="C6119" t="s">
        <v>7790</v>
      </c>
      <c r="D6119">
        <v>91</v>
      </c>
      <c r="E6119">
        <v>0</v>
      </c>
      <c r="F6119">
        <v>0</v>
      </c>
      <c r="G6119" s="2">
        <f t="shared" si="762"/>
        <v>0</v>
      </c>
      <c r="H6119" s="3" t="str">
        <f t="shared" si="763"/>
        <v>49</v>
      </c>
      <c r="I6119" s="3" t="str">
        <f t="shared" si="764"/>
        <v>803</v>
      </c>
      <c r="J6119" s="3">
        <v>803</v>
      </c>
      <c r="K6119" s="3" t="str">
        <f>+VLOOKUP(J6119,'Dimension descriptions'!P:R,3,FALSE)</f>
        <v>Recreation Center</v>
      </c>
      <c r="L6119" s="3" t="str">
        <f t="shared" si="765"/>
        <v>8001</v>
      </c>
      <c r="M6119" s="10">
        <v>8001</v>
      </c>
      <c r="N6119" s="3" t="str">
        <f t="shared" si="760"/>
        <v>3100</v>
      </c>
      <c r="O6119" s="3" t="str">
        <f t="shared" si="761"/>
        <v>280</v>
      </c>
      <c r="P6119" s="3" t="str">
        <f t="shared" si="766"/>
        <v>2</v>
      </c>
      <c r="Q6119" s="11">
        <f>+VLOOKUP(M6119,'Dimension descriptions'!K:M,2,FALSE)</f>
        <v>8000</v>
      </c>
      <c r="R6119" s="33">
        <v>8000</v>
      </c>
      <c r="S6119" s="11" t="str">
        <f>+VLOOKUP(R6119,'Dimension descriptions'!K:M,3)</f>
        <v>ENTERPRISE PROGRAMS</v>
      </c>
      <c r="T6119" s="3" t="str">
        <f t="shared" si="767"/>
        <v>Y</v>
      </c>
      <c r="U6119" t="e">
        <f>+VLOOKUP(R6119,'FY21 P13 Allotment memo'!O:O,1,FALSE)</f>
        <v>#N/A</v>
      </c>
      <c r="V6119"/>
      <c r="W6119"/>
      <c r="X6119"/>
      <c r="Y6119"/>
      <c r="Z6119"/>
    </row>
  </sheetData>
  <autoFilter ref="A5:U6119" xr:uid="{00000000-0009-0000-0000-000001000000}"/>
  <pageMargins left="0.7" right="0.7" top="0.75" bottom="0.75" header="0.3" footer="0.3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43"/>
  <sheetViews>
    <sheetView topLeftCell="C1" workbookViewId="0">
      <selection activeCell="S4" sqref="S4"/>
    </sheetView>
  </sheetViews>
  <sheetFormatPr defaultRowHeight="15"/>
  <cols>
    <col min="1" max="1" width="23.42578125" style="43" bestFit="1" customWidth="1"/>
    <col min="2" max="2" width="22.7109375" style="43" bestFit="1" customWidth="1"/>
    <col min="3" max="3" width="15.42578125" style="43" bestFit="1" customWidth="1"/>
    <col min="4" max="4" width="18.140625" style="43" bestFit="1" customWidth="1"/>
    <col min="5" max="5" width="18.42578125" style="43" bestFit="1" customWidth="1"/>
    <col min="6" max="6" width="50.85546875" style="43" bestFit="1" customWidth="1"/>
    <col min="7" max="8" width="9.7109375" style="43" bestFit="1" customWidth="1"/>
    <col min="9" max="9" width="9.85546875" style="43" bestFit="1" customWidth="1"/>
    <col min="10" max="10" width="9.140625" style="43"/>
    <col min="11" max="11" width="21" style="43" bestFit="1" customWidth="1"/>
    <col min="12" max="12" width="25.28515625" style="43" bestFit="1" customWidth="1"/>
    <col min="13" max="13" width="46" style="43" bestFit="1" customWidth="1"/>
    <col min="14" max="15" width="9.140625" style="43"/>
    <col min="16" max="16" width="10.28515625" style="43" customWidth="1"/>
    <col min="17" max="17" width="9.140625" style="43"/>
    <col min="18" max="18" width="29" style="43" bestFit="1" customWidth="1"/>
    <col min="19" max="16384" width="9.140625" style="43"/>
  </cols>
  <sheetData>
    <row r="1" spans="1:18">
      <c r="A1" t="s">
        <v>13</v>
      </c>
      <c r="B1"/>
      <c r="C1"/>
      <c r="D1"/>
      <c r="E1"/>
      <c r="F1"/>
      <c r="G1"/>
      <c r="H1"/>
      <c r="I1"/>
      <c r="J1"/>
      <c r="K1" s="4" t="s">
        <v>7941</v>
      </c>
      <c r="L1" t="s">
        <v>7976</v>
      </c>
      <c r="M1"/>
      <c r="N1"/>
      <c r="O1"/>
      <c r="P1" s="4" t="s">
        <v>7941</v>
      </c>
      <c r="Q1" t="s">
        <v>7958</v>
      </c>
      <c r="R1"/>
    </row>
    <row r="2" spans="1:18">
      <c r="A2" t="s">
        <v>14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</row>
    <row r="3" spans="1:18">
      <c r="A3" t="s">
        <v>7938</v>
      </c>
      <c r="B3" t="s">
        <v>7939</v>
      </c>
      <c r="C3" t="s">
        <v>7940</v>
      </c>
      <c r="D3" t="s">
        <v>7941</v>
      </c>
      <c r="E3" t="s">
        <v>7942</v>
      </c>
      <c r="F3" t="s">
        <v>7943</v>
      </c>
      <c r="G3" t="s">
        <v>7944</v>
      </c>
      <c r="H3" t="s">
        <v>7945</v>
      </c>
      <c r="I3" t="s">
        <v>7946</v>
      </c>
      <c r="J3"/>
      <c r="K3" s="4" t="s">
        <v>7942</v>
      </c>
      <c r="L3" s="4" t="s">
        <v>7939</v>
      </c>
      <c r="M3" s="4" t="s">
        <v>7943</v>
      </c>
      <c r="N3"/>
      <c r="O3"/>
      <c r="P3" s="4" t="s">
        <v>7942</v>
      </c>
      <c r="Q3" s="4" t="s">
        <v>7939</v>
      </c>
      <c r="R3" s="4" t="s">
        <v>7943</v>
      </c>
    </row>
    <row r="4" spans="1:18">
      <c r="A4">
        <v>21</v>
      </c>
      <c r="B4">
        <v>10</v>
      </c>
      <c r="C4">
        <v>1</v>
      </c>
      <c r="D4" t="s">
        <v>7947</v>
      </c>
      <c r="E4">
        <v>10</v>
      </c>
      <c r="F4" t="s">
        <v>7948</v>
      </c>
      <c r="G4" t="s">
        <v>7949</v>
      </c>
      <c r="H4" t="s">
        <v>7949</v>
      </c>
      <c r="I4" t="s">
        <v>7949</v>
      </c>
      <c r="J4"/>
      <c r="K4">
        <v>0</v>
      </c>
      <c r="L4">
        <v>0</v>
      </c>
      <c r="M4" t="s">
        <v>7977</v>
      </c>
      <c r="N4"/>
      <c r="O4"/>
      <c r="P4">
        <v>0</v>
      </c>
      <c r="Q4">
        <v>0</v>
      </c>
      <c r="R4" t="s">
        <v>7959</v>
      </c>
    </row>
    <row r="5" spans="1:18">
      <c r="A5">
        <v>21</v>
      </c>
      <c r="B5">
        <v>20</v>
      </c>
      <c r="C5">
        <v>1</v>
      </c>
      <c r="D5" t="s">
        <v>7947</v>
      </c>
      <c r="E5">
        <v>20</v>
      </c>
      <c r="F5" t="s">
        <v>7950</v>
      </c>
      <c r="G5" t="s">
        <v>7949</v>
      </c>
      <c r="H5" t="s">
        <v>7949</v>
      </c>
      <c r="I5" t="s">
        <v>7949</v>
      </c>
      <c r="J5"/>
      <c r="K5"/>
      <c r="L5">
        <v>9999</v>
      </c>
      <c r="M5" t="s">
        <v>7978</v>
      </c>
      <c r="N5"/>
      <c r="O5"/>
      <c r="P5">
        <v>4</v>
      </c>
      <c r="Q5">
        <v>500</v>
      </c>
      <c r="R5" t="s">
        <v>1049</v>
      </c>
    </row>
    <row r="6" spans="1:18">
      <c r="A6">
        <v>21</v>
      </c>
      <c r="B6">
        <v>21</v>
      </c>
      <c r="C6">
        <v>1</v>
      </c>
      <c r="D6" t="s">
        <v>7947</v>
      </c>
      <c r="E6">
        <v>21</v>
      </c>
      <c r="F6" t="s">
        <v>7951</v>
      </c>
      <c r="G6" t="s">
        <v>7949</v>
      </c>
      <c r="H6" t="s">
        <v>7949</v>
      </c>
      <c r="I6" t="s">
        <v>7949</v>
      </c>
      <c r="J6"/>
      <c r="K6">
        <v>1</v>
      </c>
      <c r="L6">
        <v>1</v>
      </c>
      <c r="M6" t="s">
        <v>7993</v>
      </c>
      <c r="N6"/>
      <c r="O6"/>
      <c r="P6">
        <v>39</v>
      </c>
      <c r="Q6">
        <v>500</v>
      </c>
      <c r="R6" t="s">
        <v>7960</v>
      </c>
    </row>
    <row r="7" spans="1:18">
      <c r="A7">
        <v>21</v>
      </c>
      <c r="B7">
        <v>23</v>
      </c>
      <c r="C7">
        <v>1</v>
      </c>
      <c r="D7" t="s">
        <v>7947</v>
      </c>
      <c r="E7">
        <v>23</v>
      </c>
      <c r="F7" t="s">
        <v>7952</v>
      </c>
      <c r="G7" t="s">
        <v>7949</v>
      </c>
      <c r="H7" t="s">
        <v>7949</v>
      </c>
      <c r="I7" t="s">
        <v>7949</v>
      </c>
      <c r="J7"/>
      <c r="K7">
        <v>5</v>
      </c>
      <c r="L7">
        <v>5</v>
      </c>
      <c r="M7" t="s">
        <v>8131</v>
      </c>
      <c r="N7"/>
      <c r="O7"/>
      <c r="P7">
        <v>104</v>
      </c>
      <c r="Q7">
        <v>104</v>
      </c>
      <c r="R7" t="s">
        <v>7961</v>
      </c>
    </row>
    <row r="8" spans="1:18">
      <c r="A8">
        <v>21</v>
      </c>
      <c r="B8">
        <v>26</v>
      </c>
      <c r="C8">
        <v>1</v>
      </c>
      <c r="D8" t="s">
        <v>7947</v>
      </c>
      <c r="E8">
        <v>26</v>
      </c>
      <c r="F8" t="s">
        <v>7953</v>
      </c>
      <c r="G8" t="s">
        <v>7949</v>
      </c>
      <c r="H8" t="s">
        <v>7949</v>
      </c>
      <c r="I8" t="s">
        <v>7949</v>
      </c>
      <c r="J8"/>
      <c r="K8">
        <v>10</v>
      </c>
      <c r="L8">
        <v>10</v>
      </c>
      <c r="M8" t="s">
        <v>7994</v>
      </c>
      <c r="N8"/>
      <c r="O8"/>
      <c r="P8">
        <v>110</v>
      </c>
      <c r="Q8">
        <v>110</v>
      </c>
      <c r="R8" t="s">
        <v>7962</v>
      </c>
    </row>
    <row r="9" spans="1:18">
      <c r="A9">
        <v>21</v>
      </c>
      <c r="B9">
        <v>31</v>
      </c>
      <c r="C9">
        <v>1</v>
      </c>
      <c r="D9" t="s">
        <v>7947</v>
      </c>
      <c r="E9">
        <v>31</v>
      </c>
      <c r="F9" t="s">
        <v>7954</v>
      </c>
      <c r="G9" t="s">
        <v>7949</v>
      </c>
      <c r="H9" t="s">
        <v>7949</v>
      </c>
      <c r="I9" t="s">
        <v>7949</v>
      </c>
      <c r="J9"/>
      <c r="K9">
        <v>15</v>
      </c>
      <c r="L9">
        <v>15</v>
      </c>
      <c r="M9" t="s">
        <v>8056</v>
      </c>
      <c r="N9"/>
      <c r="O9"/>
      <c r="P9">
        <v>112</v>
      </c>
      <c r="Q9">
        <v>112</v>
      </c>
      <c r="R9" t="s">
        <v>7963</v>
      </c>
    </row>
    <row r="10" spans="1:18">
      <c r="A10">
        <v>21</v>
      </c>
      <c r="B10">
        <v>32</v>
      </c>
      <c r="C10">
        <v>1</v>
      </c>
      <c r="D10" t="s">
        <v>7947</v>
      </c>
      <c r="E10">
        <v>32</v>
      </c>
      <c r="F10" t="s">
        <v>7955</v>
      </c>
      <c r="G10" t="s">
        <v>7949</v>
      </c>
      <c r="H10" t="s">
        <v>7949</v>
      </c>
      <c r="I10" t="s">
        <v>7949</v>
      </c>
      <c r="J10"/>
      <c r="K10">
        <v>20</v>
      </c>
      <c r="L10">
        <v>20</v>
      </c>
      <c r="M10" t="s">
        <v>8079</v>
      </c>
      <c r="N10"/>
      <c r="O10"/>
      <c r="P10">
        <v>113</v>
      </c>
      <c r="Q10">
        <v>113</v>
      </c>
      <c r="R10" t="s">
        <v>7964</v>
      </c>
    </row>
    <row r="11" spans="1:18">
      <c r="A11">
        <v>21</v>
      </c>
      <c r="B11">
        <v>40</v>
      </c>
      <c r="C11">
        <v>1</v>
      </c>
      <c r="D11" t="s">
        <v>7947</v>
      </c>
      <c r="E11">
        <v>40</v>
      </c>
      <c r="F11" t="s">
        <v>7956</v>
      </c>
      <c r="G11" t="s">
        <v>7949</v>
      </c>
      <c r="H11" t="s">
        <v>7949</v>
      </c>
      <c r="I11" t="s">
        <v>7949</v>
      </c>
      <c r="J11"/>
      <c r="K11">
        <v>30</v>
      </c>
      <c r="L11">
        <v>30</v>
      </c>
      <c r="M11" t="s">
        <v>8110</v>
      </c>
      <c r="N11"/>
      <c r="O11"/>
      <c r="P11">
        <v>114</v>
      </c>
      <c r="Q11">
        <v>114</v>
      </c>
      <c r="R11" t="s">
        <v>7965</v>
      </c>
    </row>
    <row r="12" spans="1:18">
      <c r="A12">
        <v>21</v>
      </c>
      <c r="B12">
        <v>49</v>
      </c>
      <c r="C12">
        <v>1</v>
      </c>
      <c r="D12" t="s">
        <v>7947</v>
      </c>
      <c r="E12">
        <v>49</v>
      </c>
      <c r="F12" t="s">
        <v>7957</v>
      </c>
      <c r="G12" t="s">
        <v>7949</v>
      </c>
      <c r="H12" t="s">
        <v>7949</v>
      </c>
      <c r="I12" t="s">
        <v>7949</v>
      </c>
      <c r="J12"/>
      <c r="K12">
        <v>40</v>
      </c>
      <c r="L12">
        <v>40</v>
      </c>
      <c r="M12" t="s">
        <v>8126</v>
      </c>
      <c r="N12"/>
      <c r="O12"/>
      <c r="P12">
        <v>116</v>
      </c>
      <c r="Q12">
        <v>116</v>
      </c>
      <c r="R12" t="s">
        <v>7966</v>
      </c>
    </row>
    <row r="13" spans="1:18">
      <c r="A13">
        <v>21</v>
      </c>
      <c r="B13">
        <v>0</v>
      </c>
      <c r="C13">
        <v>2</v>
      </c>
      <c r="D13" t="s">
        <v>7958</v>
      </c>
      <c r="E13">
        <v>0</v>
      </c>
      <c r="F13" t="s">
        <v>7959</v>
      </c>
      <c r="G13" t="s">
        <v>7949</v>
      </c>
      <c r="H13" t="s">
        <v>7949</v>
      </c>
      <c r="I13" t="s">
        <v>7949</v>
      </c>
      <c r="J13"/>
      <c r="K13">
        <v>50</v>
      </c>
      <c r="L13">
        <v>50</v>
      </c>
      <c r="M13" t="s">
        <v>8132</v>
      </c>
      <c r="N13"/>
      <c r="O13"/>
      <c r="P13">
        <v>120</v>
      </c>
      <c r="Q13">
        <v>120</v>
      </c>
      <c r="R13" t="s">
        <v>7967</v>
      </c>
    </row>
    <row r="14" spans="1:18">
      <c r="A14">
        <v>21</v>
      </c>
      <c r="B14">
        <v>500</v>
      </c>
      <c r="C14">
        <v>2</v>
      </c>
      <c r="D14" t="s">
        <v>7958</v>
      </c>
      <c r="E14">
        <v>4</v>
      </c>
      <c r="F14" t="s">
        <v>1049</v>
      </c>
      <c r="G14" t="s">
        <v>7949</v>
      </c>
      <c r="H14" t="s">
        <v>7949</v>
      </c>
      <c r="I14" t="s">
        <v>7949</v>
      </c>
      <c r="J14"/>
      <c r="K14">
        <v>60</v>
      </c>
      <c r="L14">
        <v>60</v>
      </c>
      <c r="M14" t="s">
        <v>8355</v>
      </c>
      <c r="N14"/>
      <c r="O14"/>
      <c r="P14">
        <v>124</v>
      </c>
      <c r="Q14">
        <v>124</v>
      </c>
      <c r="R14" t="s">
        <v>7968</v>
      </c>
    </row>
    <row r="15" spans="1:18">
      <c r="A15">
        <v>21</v>
      </c>
      <c r="B15">
        <v>500</v>
      </c>
      <c r="C15">
        <v>2</v>
      </c>
      <c r="D15" t="s">
        <v>7958</v>
      </c>
      <c r="E15">
        <v>39</v>
      </c>
      <c r="F15" t="s">
        <v>7960</v>
      </c>
      <c r="G15" t="s">
        <v>7949</v>
      </c>
      <c r="H15" t="s">
        <v>7949</v>
      </c>
      <c r="I15" t="s">
        <v>7949</v>
      </c>
      <c r="J15"/>
      <c r="K15">
        <v>100</v>
      </c>
      <c r="L15">
        <v>100</v>
      </c>
      <c r="M15" t="s">
        <v>7995</v>
      </c>
      <c r="N15"/>
      <c r="O15"/>
      <c r="P15">
        <v>204</v>
      </c>
      <c r="Q15">
        <v>500</v>
      </c>
      <c r="R15" t="s">
        <v>7969</v>
      </c>
    </row>
    <row r="16" spans="1:18">
      <c r="A16">
        <v>21</v>
      </c>
      <c r="B16">
        <v>104</v>
      </c>
      <c r="C16">
        <v>2</v>
      </c>
      <c r="D16" t="s">
        <v>7958</v>
      </c>
      <c r="E16">
        <v>104</v>
      </c>
      <c r="F16" t="s">
        <v>7961</v>
      </c>
      <c r="G16" t="s">
        <v>7949</v>
      </c>
      <c r="H16" t="s">
        <v>7949</v>
      </c>
      <c r="I16" t="s">
        <v>7949</v>
      </c>
      <c r="J16"/>
      <c r="K16">
        <v>110</v>
      </c>
      <c r="L16">
        <v>110</v>
      </c>
      <c r="M16" t="s">
        <v>8002</v>
      </c>
      <c r="N16"/>
      <c r="O16"/>
      <c r="P16">
        <v>404</v>
      </c>
      <c r="Q16">
        <v>404</v>
      </c>
      <c r="R16" t="s">
        <v>7970</v>
      </c>
    </row>
    <row r="17" spans="1:18">
      <c r="A17">
        <v>21</v>
      </c>
      <c r="B17">
        <v>110</v>
      </c>
      <c r="C17">
        <v>2</v>
      </c>
      <c r="D17" t="s">
        <v>7958</v>
      </c>
      <c r="E17">
        <v>110</v>
      </c>
      <c r="F17" t="s">
        <v>7962</v>
      </c>
      <c r="G17" t="s">
        <v>7949</v>
      </c>
      <c r="H17" t="s">
        <v>7949</v>
      </c>
      <c r="I17" t="s">
        <v>7949</v>
      </c>
      <c r="J17"/>
      <c r="K17">
        <v>112</v>
      </c>
      <c r="L17">
        <v>112</v>
      </c>
      <c r="M17" t="s">
        <v>8003</v>
      </c>
      <c r="N17"/>
      <c r="O17"/>
      <c r="P17">
        <v>500</v>
      </c>
      <c r="Q17">
        <v>500</v>
      </c>
      <c r="R17" t="s">
        <v>7960</v>
      </c>
    </row>
    <row r="18" spans="1:18">
      <c r="A18">
        <v>21</v>
      </c>
      <c r="B18">
        <v>112</v>
      </c>
      <c r="C18">
        <v>2</v>
      </c>
      <c r="D18" t="s">
        <v>7958</v>
      </c>
      <c r="E18">
        <v>112</v>
      </c>
      <c r="F18" t="s">
        <v>7963</v>
      </c>
      <c r="G18" t="s">
        <v>7949</v>
      </c>
      <c r="H18" t="s">
        <v>7949</v>
      </c>
      <c r="I18" t="s">
        <v>7949</v>
      </c>
      <c r="J18"/>
      <c r="K18">
        <v>114</v>
      </c>
      <c r="L18">
        <v>114</v>
      </c>
      <c r="M18" t="s">
        <v>8004</v>
      </c>
      <c r="N18"/>
      <c r="O18"/>
      <c r="P18">
        <v>704</v>
      </c>
      <c r="Q18">
        <v>704</v>
      </c>
      <c r="R18" t="s">
        <v>7971</v>
      </c>
    </row>
    <row r="19" spans="1:18">
      <c r="A19">
        <v>21</v>
      </c>
      <c r="B19">
        <v>113</v>
      </c>
      <c r="C19">
        <v>2</v>
      </c>
      <c r="D19" t="s">
        <v>7958</v>
      </c>
      <c r="E19">
        <v>113</v>
      </c>
      <c r="F19" t="s">
        <v>7964</v>
      </c>
      <c r="G19" t="s">
        <v>7949</v>
      </c>
      <c r="H19" t="s">
        <v>7949</v>
      </c>
      <c r="I19" t="s">
        <v>7949</v>
      </c>
      <c r="J19"/>
      <c r="K19">
        <v>120</v>
      </c>
      <c r="L19">
        <v>120</v>
      </c>
      <c r="M19" t="s">
        <v>7979</v>
      </c>
      <c r="N19"/>
      <c r="O19"/>
      <c r="P19">
        <v>801</v>
      </c>
      <c r="Q19">
        <v>801</v>
      </c>
      <c r="R19" t="s">
        <v>7972</v>
      </c>
    </row>
    <row r="20" spans="1:18">
      <c r="A20">
        <v>21</v>
      </c>
      <c r="B20">
        <v>114</v>
      </c>
      <c r="C20">
        <v>2</v>
      </c>
      <c r="D20" t="s">
        <v>7958</v>
      </c>
      <c r="E20">
        <v>114</v>
      </c>
      <c r="F20" t="s">
        <v>7965</v>
      </c>
      <c r="G20" t="s">
        <v>7949</v>
      </c>
      <c r="H20" t="s">
        <v>7949</v>
      </c>
      <c r="I20" t="s">
        <v>7949</v>
      </c>
      <c r="J20"/>
      <c r="K20">
        <v>130</v>
      </c>
      <c r="L20">
        <v>130</v>
      </c>
      <c r="M20" t="s">
        <v>8040</v>
      </c>
      <c r="N20"/>
      <c r="O20"/>
      <c r="P20">
        <v>802</v>
      </c>
      <c r="Q20">
        <v>802</v>
      </c>
      <c r="R20" t="s">
        <v>7973</v>
      </c>
    </row>
    <row r="21" spans="1:18">
      <c r="A21">
        <v>21</v>
      </c>
      <c r="B21">
        <v>116</v>
      </c>
      <c r="C21">
        <v>2</v>
      </c>
      <c r="D21" t="s">
        <v>7958</v>
      </c>
      <c r="E21">
        <v>116</v>
      </c>
      <c r="F21" t="s">
        <v>7966</v>
      </c>
      <c r="G21" t="s">
        <v>7949</v>
      </c>
      <c r="H21" t="s">
        <v>7949</v>
      </c>
      <c r="I21" t="s">
        <v>7949</v>
      </c>
      <c r="J21"/>
      <c r="K21">
        <v>131</v>
      </c>
      <c r="L21">
        <v>131</v>
      </c>
      <c r="M21" t="s">
        <v>8041</v>
      </c>
      <c r="N21"/>
      <c r="O21"/>
      <c r="P21">
        <v>803</v>
      </c>
      <c r="Q21">
        <v>803</v>
      </c>
      <c r="R21" t="s">
        <v>7974</v>
      </c>
    </row>
    <row r="22" spans="1:18">
      <c r="A22">
        <v>21</v>
      </c>
      <c r="B22">
        <v>120</v>
      </c>
      <c r="C22">
        <v>2</v>
      </c>
      <c r="D22" t="s">
        <v>7958</v>
      </c>
      <c r="E22">
        <v>120</v>
      </c>
      <c r="F22" t="s">
        <v>7967</v>
      </c>
      <c r="G22" t="s">
        <v>7949</v>
      </c>
      <c r="H22" t="s">
        <v>7949</v>
      </c>
      <c r="I22" t="s">
        <v>7949</v>
      </c>
      <c r="J22"/>
      <c r="K22">
        <v>132</v>
      </c>
      <c r="L22">
        <v>132</v>
      </c>
      <c r="M22" t="s">
        <v>8042</v>
      </c>
      <c r="N22"/>
      <c r="O22"/>
      <c r="P22" t="s">
        <v>7929</v>
      </c>
      <c r="Q22"/>
      <c r="R22"/>
    </row>
    <row r="23" spans="1:18">
      <c r="A23">
        <v>21</v>
      </c>
      <c r="B23">
        <v>124</v>
      </c>
      <c r="C23">
        <v>2</v>
      </c>
      <c r="D23" t="s">
        <v>7958</v>
      </c>
      <c r="E23">
        <v>124</v>
      </c>
      <c r="F23" t="s">
        <v>7968</v>
      </c>
      <c r="G23" t="s">
        <v>7949</v>
      </c>
      <c r="H23" t="s">
        <v>7949</v>
      </c>
      <c r="I23" t="s">
        <v>7949</v>
      </c>
      <c r="J23"/>
      <c r="K23">
        <v>133</v>
      </c>
      <c r="L23">
        <v>133</v>
      </c>
      <c r="M23" t="s">
        <v>8043</v>
      </c>
      <c r="N23"/>
      <c r="O23"/>
      <c r="P23"/>
      <c r="Q23"/>
      <c r="R23"/>
    </row>
    <row r="24" spans="1:18">
      <c r="A24">
        <v>21</v>
      </c>
      <c r="B24">
        <v>500</v>
      </c>
      <c r="C24">
        <v>2</v>
      </c>
      <c r="D24" t="s">
        <v>7958</v>
      </c>
      <c r="E24">
        <v>204</v>
      </c>
      <c r="F24" t="s">
        <v>7969</v>
      </c>
      <c r="G24" t="s">
        <v>7949</v>
      </c>
      <c r="H24" t="s">
        <v>7949</v>
      </c>
      <c r="I24" t="s">
        <v>7949</v>
      </c>
      <c r="J24"/>
      <c r="K24">
        <v>134</v>
      </c>
      <c r="L24">
        <v>134</v>
      </c>
      <c r="M24" t="s">
        <v>8044</v>
      </c>
      <c r="N24"/>
      <c r="O24"/>
      <c r="P24"/>
      <c r="Q24"/>
      <c r="R24"/>
    </row>
    <row r="25" spans="1:18">
      <c r="A25">
        <v>21</v>
      </c>
      <c r="B25">
        <v>404</v>
      </c>
      <c r="C25">
        <v>2</v>
      </c>
      <c r="D25" t="s">
        <v>7958</v>
      </c>
      <c r="E25">
        <v>404</v>
      </c>
      <c r="F25" t="s">
        <v>7970</v>
      </c>
      <c r="G25" t="s">
        <v>7949</v>
      </c>
      <c r="H25" t="s">
        <v>7949</v>
      </c>
      <c r="I25" t="s">
        <v>7949</v>
      </c>
      <c r="J25"/>
      <c r="K25">
        <v>136</v>
      </c>
      <c r="L25">
        <v>136</v>
      </c>
      <c r="M25" t="s">
        <v>8045</v>
      </c>
      <c r="N25"/>
      <c r="O25"/>
      <c r="P25"/>
      <c r="Q25"/>
      <c r="R25"/>
    </row>
    <row r="26" spans="1:18">
      <c r="A26">
        <v>21</v>
      </c>
      <c r="B26">
        <v>500</v>
      </c>
      <c r="C26">
        <v>2</v>
      </c>
      <c r="D26" t="s">
        <v>7958</v>
      </c>
      <c r="E26">
        <v>500</v>
      </c>
      <c r="F26" t="s">
        <v>7960</v>
      </c>
      <c r="G26" t="s">
        <v>7949</v>
      </c>
      <c r="H26" t="s">
        <v>7949</v>
      </c>
      <c r="I26" t="s">
        <v>7949</v>
      </c>
      <c r="J26"/>
      <c r="K26">
        <v>140</v>
      </c>
      <c r="L26">
        <v>140</v>
      </c>
      <c r="M26" t="s">
        <v>8046</v>
      </c>
      <c r="N26"/>
      <c r="O26"/>
      <c r="P26"/>
      <c r="Q26"/>
      <c r="R26"/>
    </row>
    <row r="27" spans="1:18">
      <c r="A27">
        <v>21</v>
      </c>
      <c r="B27">
        <v>704</v>
      </c>
      <c r="C27">
        <v>2</v>
      </c>
      <c r="D27" t="s">
        <v>7958</v>
      </c>
      <c r="E27">
        <v>704</v>
      </c>
      <c r="F27" t="s">
        <v>7971</v>
      </c>
      <c r="G27" t="s">
        <v>7949</v>
      </c>
      <c r="H27" t="s">
        <v>7949</v>
      </c>
      <c r="I27" t="s">
        <v>7949</v>
      </c>
      <c r="J27"/>
      <c r="K27">
        <v>141</v>
      </c>
      <c r="L27">
        <v>141</v>
      </c>
      <c r="M27" t="s">
        <v>8047</v>
      </c>
      <c r="N27"/>
      <c r="O27"/>
      <c r="P27"/>
      <c r="Q27"/>
      <c r="R27"/>
    </row>
    <row r="28" spans="1:18">
      <c r="A28">
        <v>21</v>
      </c>
      <c r="B28">
        <v>801</v>
      </c>
      <c r="C28">
        <v>2</v>
      </c>
      <c r="D28" t="s">
        <v>7958</v>
      </c>
      <c r="E28">
        <v>801</v>
      </c>
      <c r="F28" t="s">
        <v>7972</v>
      </c>
      <c r="G28" t="s">
        <v>7949</v>
      </c>
      <c r="H28" t="s">
        <v>7949</v>
      </c>
      <c r="I28" t="s">
        <v>7949</v>
      </c>
      <c r="J28"/>
      <c r="K28">
        <v>142</v>
      </c>
      <c r="L28">
        <v>142</v>
      </c>
      <c r="M28" t="s">
        <v>8048</v>
      </c>
      <c r="N28"/>
      <c r="O28"/>
      <c r="P28"/>
      <c r="Q28"/>
      <c r="R28"/>
    </row>
    <row r="29" spans="1:18">
      <c r="A29">
        <v>21</v>
      </c>
      <c r="B29">
        <v>802</v>
      </c>
      <c r="C29">
        <v>2</v>
      </c>
      <c r="D29" t="s">
        <v>7958</v>
      </c>
      <c r="E29">
        <v>802</v>
      </c>
      <c r="F29" t="s">
        <v>7973</v>
      </c>
      <c r="G29" t="s">
        <v>7949</v>
      </c>
      <c r="H29" t="s">
        <v>7949</v>
      </c>
      <c r="I29" t="s">
        <v>7949</v>
      </c>
      <c r="J29"/>
      <c r="K29">
        <v>143</v>
      </c>
      <c r="L29">
        <v>143</v>
      </c>
      <c r="M29" t="s">
        <v>8049</v>
      </c>
      <c r="N29"/>
      <c r="O29"/>
      <c r="P29"/>
      <c r="Q29"/>
      <c r="R29"/>
    </row>
    <row r="30" spans="1:18">
      <c r="A30">
        <v>21</v>
      </c>
      <c r="B30">
        <v>803</v>
      </c>
      <c r="C30">
        <v>2</v>
      </c>
      <c r="D30" t="s">
        <v>7958</v>
      </c>
      <c r="E30">
        <v>803</v>
      </c>
      <c r="F30" t="s">
        <v>7974</v>
      </c>
      <c r="G30" t="s">
        <v>7949</v>
      </c>
      <c r="H30" t="s">
        <v>7949</v>
      </c>
      <c r="I30" t="s">
        <v>7949</v>
      </c>
      <c r="J30"/>
      <c r="K30">
        <v>144</v>
      </c>
      <c r="L30">
        <v>144</v>
      </c>
      <c r="M30" t="s">
        <v>8050</v>
      </c>
      <c r="N30"/>
      <c r="O30"/>
      <c r="P30"/>
      <c r="Q30"/>
      <c r="R30"/>
    </row>
    <row r="31" spans="1:18">
      <c r="A31">
        <v>21</v>
      </c>
      <c r="B31">
        <v>21</v>
      </c>
      <c r="C31">
        <v>3</v>
      </c>
      <c r="D31" t="s">
        <v>3</v>
      </c>
      <c r="E31">
        <v>21</v>
      </c>
      <c r="F31" t="s">
        <v>7975</v>
      </c>
      <c r="G31" t="s">
        <v>7949</v>
      </c>
      <c r="H31" t="s">
        <v>7949</v>
      </c>
      <c r="I31" t="s">
        <v>7949</v>
      </c>
      <c r="J31"/>
      <c r="K31">
        <v>145</v>
      </c>
      <c r="L31">
        <v>145</v>
      </c>
      <c r="M31" t="s">
        <v>8051</v>
      </c>
      <c r="N31"/>
      <c r="O31"/>
      <c r="P31"/>
      <c r="Q31"/>
      <c r="R31"/>
    </row>
    <row r="32" spans="1:18">
      <c r="A32">
        <v>21</v>
      </c>
      <c r="B32">
        <v>0</v>
      </c>
      <c r="C32">
        <v>4</v>
      </c>
      <c r="D32" t="s">
        <v>7976</v>
      </c>
      <c r="E32">
        <v>0</v>
      </c>
      <c r="F32" t="s">
        <v>7977</v>
      </c>
      <c r="G32" t="s">
        <v>7949</v>
      </c>
      <c r="H32" t="s">
        <v>7949</v>
      </c>
      <c r="I32" t="s">
        <v>7949</v>
      </c>
      <c r="J32"/>
      <c r="K32">
        <v>146</v>
      </c>
      <c r="L32">
        <v>146</v>
      </c>
      <c r="M32" t="s">
        <v>8052</v>
      </c>
      <c r="N32"/>
      <c r="O32"/>
      <c r="P32"/>
      <c r="Q32"/>
      <c r="R32"/>
    </row>
    <row r="33" spans="1:18">
      <c r="A33">
        <v>21</v>
      </c>
      <c r="B33">
        <v>9999</v>
      </c>
      <c r="C33">
        <v>4</v>
      </c>
      <c r="D33" t="s">
        <v>7976</v>
      </c>
      <c r="E33">
        <v>0</v>
      </c>
      <c r="F33" t="s">
        <v>7978</v>
      </c>
      <c r="G33" t="s">
        <v>7949</v>
      </c>
      <c r="H33" t="s">
        <v>7949</v>
      </c>
      <c r="I33" t="s">
        <v>7949</v>
      </c>
      <c r="J33"/>
      <c r="K33">
        <v>147</v>
      </c>
      <c r="L33">
        <v>147</v>
      </c>
      <c r="M33" t="s">
        <v>8053</v>
      </c>
      <c r="N33"/>
      <c r="O33"/>
      <c r="P33"/>
      <c r="Q33"/>
      <c r="R33"/>
    </row>
    <row r="34" spans="1:18">
      <c r="A34">
        <v>21</v>
      </c>
      <c r="B34">
        <v>120</v>
      </c>
      <c r="C34">
        <v>4</v>
      </c>
      <c r="D34" t="s">
        <v>7976</v>
      </c>
      <c r="E34">
        <v>120</v>
      </c>
      <c r="F34" t="s">
        <v>7979</v>
      </c>
      <c r="G34" t="s">
        <v>7949</v>
      </c>
      <c r="H34" t="s">
        <v>7949</v>
      </c>
      <c r="I34" t="s">
        <v>7949</v>
      </c>
      <c r="J34"/>
      <c r="K34">
        <v>148</v>
      </c>
      <c r="L34">
        <v>148</v>
      </c>
      <c r="M34" t="s">
        <v>8054</v>
      </c>
      <c r="N34"/>
      <c r="O34"/>
      <c r="P34"/>
      <c r="Q34"/>
      <c r="R34"/>
    </row>
    <row r="35" spans="1:18">
      <c r="A35">
        <v>21</v>
      </c>
      <c r="B35">
        <v>181</v>
      </c>
      <c r="C35">
        <v>4</v>
      </c>
      <c r="D35" t="s">
        <v>7976</v>
      </c>
      <c r="E35">
        <v>180</v>
      </c>
      <c r="F35" t="s">
        <v>7980</v>
      </c>
      <c r="G35" t="s">
        <v>7949</v>
      </c>
      <c r="H35" t="s">
        <v>7949</v>
      </c>
      <c r="I35" t="s">
        <v>7949</v>
      </c>
      <c r="J35"/>
      <c r="K35">
        <v>149</v>
      </c>
      <c r="L35">
        <v>149</v>
      </c>
      <c r="M35" t="s">
        <v>8055</v>
      </c>
      <c r="N35"/>
      <c r="O35"/>
      <c r="P35"/>
      <c r="Q35"/>
      <c r="R35"/>
    </row>
    <row r="36" spans="1:18">
      <c r="A36">
        <v>21</v>
      </c>
      <c r="B36">
        <v>181</v>
      </c>
      <c r="C36">
        <v>4</v>
      </c>
      <c r="D36" t="s">
        <v>7976</v>
      </c>
      <c r="E36">
        <v>181</v>
      </c>
      <c r="F36" t="s">
        <v>7981</v>
      </c>
      <c r="G36" t="s">
        <v>7949</v>
      </c>
      <c r="H36" t="s">
        <v>7949</v>
      </c>
      <c r="I36" t="s">
        <v>7949</v>
      </c>
      <c r="J36"/>
      <c r="K36">
        <v>170</v>
      </c>
      <c r="L36">
        <v>170</v>
      </c>
      <c r="M36" t="s">
        <v>8076</v>
      </c>
      <c r="N36"/>
      <c r="O36"/>
      <c r="P36"/>
      <c r="Q36"/>
      <c r="R36"/>
    </row>
    <row r="37" spans="1:18">
      <c r="A37">
        <v>21</v>
      </c>
      <c r="B37">
        <v>183</v>
      </c>
      <c r="C37">
        <v>4</v>
      </c>
      <c r="D37" t="s">
        <v>7976</v>
      </c>
      <c r="E37">
        <v>183</v>
      </c>
      <c r="F37" t="s">
        <v>7982</v>
      </c>
      <c r="G37" t="s">
        <v>7949</v>
      </c>
      <c r="H37" t="s">
        <v>7949</v>
      </c>
      <c r="I37" t="s">
        <v>7949</v>
      </c>
      <c r="J37"/>
      <c r="K37">
        <v>180</v>
      </c>
      <c r="L37">
        <v>181</v>
      </c>
      <c r="M37" t="s">
        <v>7980</v>
      </c>
      <c r="N37"/>
      <c r="O37"/>
      <c r="P37"/>
      <c r="Q37"/>
      <c r="R37"/>
    </row>
    <row r="38" spans="1:18">
      <c r="A38">
        <v>21</v>
      </c>
      <c r="B38">
        <v>181</v>
      </c>
      <c r="C38">
        <v>4</v>
      </c>
      <c r="D38" t="s">
        <v>7976</v>
      </c>
      <c r="E38">
        <v>184</v>
      </c>
      <c r="F38" t="s">
        <v>7983</v>
      </c>
      <c r="G38" t="s">
        <v>7949</v>
      </c>
      <c r="H38" t="s">
        <v>7949</v>
      </c>
      <c r="I38" t="s">
        <v>7949</v>
      </c>
      <c r="J38"/>
      <c r="K38">
        <v>181</v>
      </c>
      <c r="L38">
        <v>181</v>
      </c>
      <c r="M38" t="s">
        <v>7981</v>
      </c>
      <c r="N38"/>
      <c r="O38"/>
      <c r="P38"/>
      <c r="Q38"/>
      <c r="R38"/>
    </row>
    <row r="39" spans="1:18">
      <c r="A39">
        <v>21</v>
      </c>
      <c r="B39">
        <v>230</v>
      </c>
      <c r="C39">
        <v>4</v>
      </c>
      <c r="D39" t="s">
        <v>7976</v>
      </c>
      <c r="E39">
        <v>230</v>
      </c>
      <c r="F39" t="s">
        <v>7984</v>
      </c>
      <c r="G39" t="s">
        <v>7949</v>
      </c>
      <c r="H39" t="s">
        <v>7949</v>
      </c>
      <c r="I39" t="s">
        <v>7949</v>
      </c>
      <c r="J39"/>
      <c r="K39">
        <v>182</v>
      </c>
      <c r="L39">
        <v>182</v>
      </c>
      <c r="M39" t="s">
        <v>8077</v>
      </c>
      <c r="N39"/>
      <c r="O39"/>
      <c r="P39"/>
      <c r="Q39"/>
      <c r="R39"/>
    </row>
    <row r="40" spans="1:18">
      <c r="A40">
        <v>21</v>
      </c>
      <c r="B40">
        <v>247</v>
      </c>
      <c r="C40">
        <v>4</v>
      </c>
      <c r="D40" t="s">
        <v>7976</v>
      </c>
      <c r="E40">
        <v>247</v>
      </c>
      <c r="F40" t="s">
        <v>7985</v>
      </c>
      <c r="G40" t="s">
        <v>7949</v>
      </c>
      <c r="H40" t="s">
        <v>7949</v>
      </c>
      <c r="I40" t="s">
        <v>7949</v>
      </c>
      <c r="J40"/>
      <c r="K40">
        <v>183</v>
      </c>
      <c r="L40">
        <v>183</v>
      </c>
      <c r="M40" t="s">
        <v>7982</v>
      </c>
      <c r="N40"/>
      <c r="O40"/>
      <c r="P40"/>
      <c r="Q40"/>
      <c r="R40"/>
    </row>
    <row r="41" spans="1:18">
      <c r="A41">
        <v>21</v>
      </c>
      <c r="B41">
        <v>290</v>
      </c>
      <c r="C41">
        <v>4</v>
      </c>
      <c r="D41" t="s">
        <v>7976</v>
      </c>
      <c r="E41">
        <v>290</v>
      </c>
      <c r="F41" t="s">
        <v>7986</v>
      </c>
      <c r="G41" t="s">
        <v>7949</v>
      </c>
      <c r="H41" t="s">
        <v>7949</v>
      </c>
      <c r="I41" t="s">
        <v>7949</v>
      </c>
      <c r="J41"/>
      <c r="K41"/>
      <c r="L41"/>
      <c r="M41" t="s">
        <v>8078</v>
      </c>
      <c r="N41"/>
      <c r="O41"/>
      <c r="P41"/>
      <c r="Q41"/>
      <c r="R41"/>
    </row>
    <row r="42" spans="1:18">
      <c r="A42">
        <v>21</v>
      </c>
      <c r="B42">
        <v>400</v>
      </c>
      <c r="C42">
        <v>4</v>
      </c>
      <c r="D42" t="s">
        <v>7976</v>
      </c>
      <c r="E42">
        <v>450</v>
      </c>
      <c r="F42" t="s">
        <v>7987</v>
      </c>
      <c r="G42" t="s">
        <v>7949</v>
      </c>
      <c r="H42" t="s">
        <v>7949</v>
      </c>
      <c r="I42" t="s">
        <v>7949</v>
      </c>
      <c r="J42"/>
      <c r="K42">
        <v>184</v>
      </c>
      <c r="L42">
        <v>181</v>
      </c>
      <c r="M42" t="s">
        <v>7983</v>
      </c>
      <c r="N42"/>
      <c r="O42"/>
      <c r="P42"/>
      <c r="Q42"/>
      <c r="R42"/>
    </row>
    <row r="43" spans="1:18">
      <c r="A43">
        <v>21</v>
      </c>
      <c r="B43">
        <v>500</v>
      </c>
      <c r="C43">
        <v>4</v>
      </c>
      <c r="D43" t="s">
        <v>7976</v>
      </c>
      <c r="E43">
        <v>504</v>
      </c>
      <c r="F43" t="s">
        <v>7988</v>
      </c>
      <c r="G43" t="s">
        <v>7949</v>
      </c>
      <c r="H43" t="s">
        <v>7949</v>
      </c>
      <c r="I43" t="s">
        <v>7949</v>
      </c>
      <c r="J43"/>
      <c r="K43">
        <v>200</v>
      </c>
      <c r="L43">
        <v>200</v>
      </c>
      <c r="M43" t="s">
        <v>8080</v>
      </c>
      <c r="N43"/>
      <c r="O43"/>
      <c r="P43"/>
      <c r="Q43"/>
      <c r="R43"/>
    </row>
    <row r="44" spans="1:18">
      <c r="A44">
        <v>21</v>
      </c>
      <c r="B44">
        <v>500</v>
      </c>
      <c r="C44">
        <v>4</v>
      </c>
      <c r="D44" t="s">
        <v>7976</v>
      </c>
      <c r="E44">
        <v>505</v>
      </c>
      <c r="F44" t="s">
        <v>7989</v>
      </c>
      <c r="G44" t="s">
        <v>7949</v>
      </c>
      <c r="H44" t="s">
        <v>7949</v>
      </c>
      <c r="I44" t="s">
        <v>7949</v>
      </c>
      <c r="J44"/>
      <c r="K44">
        <v>201</v>
      </c>
      <c r="L44">
        <v>201</v>
      </c>
      <c r="M44" t="s">
        <v>8083</v>
      </c>
      <c r="N44"/>
      <c r="O44"/>
      <c r="P44"/>
      <c r="Q44"/>
      <c r="R44"/>
    </row>
    <row r="45" spans="1:18">
      <c r="A45">
        <v>21</v>
      </c>
      <c r="B45">
        <v>500</v>
      </c>
      <c r="C45">
        <v>4</v>
      </c>
      <c r="D45" t="s">
        <v>7976</v>
      </c>
      <c r="E45">
        <v>575</v>
      </c>
      <c r="F45" t="s">
        <v>7990</v>
      </c>
      <c r="G45" t="s">
        <v>7949</v>
      </c>
      <c r="H45" t="s">
        <v>7949</v>
      </c>
      <c r="I45" t="s">
        <v>7949</v>
      </c>
      <c r="J45"/>
      <c r="K45">
        <v>202</v>
      </c>
      <c r="L45">
        <v>202</v>
      </c>
      <c r="M45" t="s">
        <v>8085</v>
      </c>
      <c r="N45"/>
      <c r="O45"/>
      <c r="P45"/>
      <c r="Q45"/>
      <c r="R45"/>
    </row>
    <row r="46" spans="1:18">
      <c r="A46">
        <v>21</v>
      </c>
      <c r="B46">
        <v>500</v>
      </c>
      <c r="C46">
        <v>4</v>
      </c>
      <c r="D46" t="s">
        <v>7976</v>
      </c>
      <c r="E46">
        <v>599</v>
      </c>
      <c r="F46" t="s">
        <v>7991</v>
      </c>
      <c r="G46" t="s">
        <v>7949</v>
      </c>
      <c r="H46" t="s">
        <v>7949</v>
      </c>
      <c r="I46" t="s">
        <v>7949</v>
      </c>
      <c r="J46"/>
      <c r="K46">
        <v>210</v>
      </c>
      <c r="L46">
        <v>210</v>
      </c>
      <c r="M46" t="s">
        <v>8086</v>
      </c>
      <c r="N46"/>
      <c r="O46"/>
      <c r="P46"/>
      <c r="Q46"/>
      <c r="R46"/>
    </row>
    <row r="47" spans="1:18">
      <c r="A47">
        <v>21</v>
      </c>
      <c r="B47">
        <v>5315</v>
      </c>
      <c r="C47">
        <v>4</v>
      </c>
      <c r="D47" t="s">
        <v>7976</v>
      </c>
      <c r="E47">
        <v>600</v>
      </c>
      <c r="F47"/>
      <c r="G47" t="s">
        <v>7949</v>
      </c>
      <c r="H47" t="s">
        <v>7949</v>
      </c>
      <c r="I47" t="s">
        <v>7949</v>
      </c>
      <c r="J47"/>
      <c r="K47">
        <v>220</v>
      </c>
      <c r="L47">
        <v>220</v>
      </c>
      <c r="M47" t="s">
        <v>8093</v>
      </c>
      <c r="N47"/>
      <c r="O47"/>
      <c r="P47"/>
      <c r="Q47"/>
      <c r="R47"/>
    </row>
    <row r="48" spans="1:18">
      <c r="A48">
        <v>21</v>
      </c>
      <c r="B48">
        <v>50</v>
      </c>
      <c r="C48">
        <v>4</v>
      </c>
      <c r="D48" t="s">
        <v>7976</v>
      </c>
      <c r="E48">
        <v>700</v>
      </c>
      <c r="F48" t="s">
        <v>7992</v>
      </c>
      <c r="G48" t="s">
        <v>7949</v>
      </c>
      <c r="H48" t="s">
        <v>7949</v>
      </c>
      <c r="I48" t="s">
        <v>7949</v>
      </c>
      <c r="J48"/>
      <c r="K48">
        <v>221</v>
      </c>
      <c r="L48">
        <v>221</v>
      </c>
      <c r="M48" t="s">
        <v>8094</v>
      </c>
      <c r="N48"/>
      <c r="O48"/>
      <c r="P48"/>
      <c r="Q48"/>
      <c r="R48"/>
    </row>
    <row r="49" spans="1:18">
      <c r="A49">
        <v>21</v>
      </c>
      <c r="B49">
        <v>1</v>
      </c>
      <c r="C49">
        <v>4</v>
      </c>
      <c r="D49" t="s">
        <v>7976</v>
      </c>
      <c r="E49">
        <v>1</v>
      </c>
      <c r="F49" t="s">
        <v>7993</v>
      </c>
      <c r="G49" t="s">
        <v>7949</v>
      </c>
      <c r="H49" t="s">
        <v>7949</v>
      </c>
      <c r="I49" t="s">
        <v>7949</v>
      </c>
      <c r="J49"/>
      <c r="K49">
        <v>222</v>
      </c>
      <c r="L49">
        <v>222</v>
      </c>
      <c r="M49" t="s">
        <v>8095</v>
      </c>
      <c r="N49"/>
      <c r="O49"/>
      <c r="P49"/>
      <c r="Q49"/>
      <c r="R49"/>
    </row>
    <row r="50" spans="1:18">
      <c r="A50">
        <v>21</v>
      </c>
      <c r="B50">
        <v>10</v>
      </c>
      <c r="C50">
        <v>4</v>
      </c>
      <c r="D50" t="s">
        <v>7976</v>
      </c>
      <c r="E50">
        <v>10</v>
      </c>
      <c r="F50" t="s">
        <v>7994</v>
      </c>
      <c r="G50" t="s">
        <v>7949</v>
      </c>
      <c r="H50" t="s">
        <v>7949</v>
      </c>
      <c r="I50" t="s">
        <v>7949</v>
      </c>
      <c r="J50"/>
      <c r="K50">
        <v>223</v>
      </c>
      <c r="L50">
        <v>223</v>
      </c>
      <c r="M50" t="s">
        <v>8096</v>
      </c>
      <c r="N50"/>
      <c r="O50"/>
      <c r="P50"/>
      <c r="Q50"/>
      <c r="R50"/>
    </row>
    <row r="51" spans="1:18">
      <c r="A51">
        <v>21</v>
      </c>
      <c r="B51">
        <v>100</v>
      </c>
      <c r="C51">
        <v>4</v>
      </c>
      <c r="D51" t="s">
        <v>7976</v>
      </c>
      <c r="E51">
        <v>100</v>
      </c>
      <c r="F51" t="s">
        <v>7995</v>
      </c>
      <c r="G51" t="s">
        <v>7949</v>
      </c>
      <c r="H51" t="s">
        <v>7949</v>
      </c>
      <c r="I51" t="s">
        <v>7949</v>
      </c>
      <c r="J51"/>
      <c r="K51">
        <v>224</v>
      </c>
      <c r="L51">
        <v>224</v>
      </c>
      <c r="M51" t="s">
        <v>8097</v>
      </c>
      <c r="N51"/>
      <c r="O51"/>
      <c r="P51"/>
      <c r="Q51"/>
      <c r="R51"/>
    </row>
    <row r="52" spans="1:18">
      <c r="A52">
        <v>21</v>
      </c>
      <c r="B52">
        <v>1005</v>
      </c>
      <c r="C52">
        <v>4</v>
      </c>
      <c r="D52" t="s">
        <v>7976</v>
      </c>
      <c r="E52">
        <v>1005</v>
      </c>
      <c r="F52" t="s">
        <v>7996</v>
      </c>
      <c r="G52" t="s">
        <v>7949</v>
      </c>
      <c r="H52" t="s">
        <v>7949</v>
      </c>
      <c r="I52" t="s">
        <v>7949</v>
      </c>
      <c r="J52"/>
      <c r="K52">
        <v>229</v>
      </c>
      <c r="L52">
        <v>229</v>
      </c>
      <c r="M52" t="s">
        <v>8098</v>
      </c>
      <c r="N52"/>
      <c r="O52"/>
      <c r="P52"/>
      <c r="Q52"/>
      <c r="R52"/>
    </row>
    <row r="53" spans="1:18">
      <c r="A53">
        <v>21</v>
      </c>
      <c r="B53">
        <v>50</v>
      </c>
      <c r="C53">
        <v>4</v>
      </c>
      <c r="D53" t="s">
        <v>7976</v>
      </c>
      <c r="E53">
        <v>1050</v>
      </c>
      <c r="F53" t="s">
        <v>7997</v>
      </c>
      <c r="G53" t="s">
        <v>7949</v>
      </c>
      <c r="H53" t="s">
        <v>7949</v>
      </c>
      <c r="I53" t="s">
        <v>7949</v>
      </c>
      <c r="J53"/>
      <c r="K53">
        <v>230</v>
      </c>
      <c r="L53">
        <v>230</v>
      </c>
      <c r="M53" t="s">
        <v>7984</v>
      </c>
      <c r="N53"/>
      <c r="O53"/>
      <c r="P53"/>
      <c r="Q53"/>
      <c r="R53"/>
    </row>
    <row r="54" spans="1:18">
      <c r="A54">
        <v>21</v>
      </c>
      <c r="B54">
        <v>50</v>
      </c>
      <c r="C54">
        <v>4</v>
      </c>
      <c r="D54" t="s">
        <v>7976</v>
      </c>
      <c r="E54">
        <v>1051</v>
      </c>
      <c r="F54" t="s">
        <v>7998</v>
      </c>
      <c r="G54" t="s">
        <v>7949</v>
      </c>
      <c r="H54" t="s">
        <v>7949</v>
      </c>
      <c r="I54" t="s">
        <v>7949</v>
      </c>
      <c r="J54"/>
      <c r="K54">
        <v>232</v>
      </c>
      <c r="L54">
        <v>232</v>
      </c>
      <c r="M54" t="s">
        <v>8099</v>
      </c>
      <c r="N54"/>
      <c r="O54"/>
      <c r="P54"/>
      <c r="Q54"/>
      <c r="R54"/>
    </row>
    <row r="55" spans="1:18">
      <c r="A55">
        <v>21</v>
      </c>
      <c r="B55">
        <v>50</v>
      </c>
      <c r="C55">
        <v>4</v>
      </c>
      <c r="D55" t="s">
        <v>7976</v>
      </c>
      <c r="E55">
        <v>1052</v>
      </c>
      <c r="F55" t="s">
        <v>7999</v>
      </c>
      <c r="G55" t="s">
        <v>7949</v>
      </c>
      <c r="H55" t="s">
        <v>7949</v>
      </c>
      <c r="I55" t="s">
        <v>7949</v>
      </c>
      <c r="J55"/>
      <c r="K55">
        <v>234</v>
      </c>
      <c r="L55">
        <v>234</v>
      </c>
      <c r="M55" t="s">
        <v>8100</v>
      </c>
      <c r="N55"/>
      <c r="O55"/>
      <c r="P55"/>
      <c r="Q55"/>
      <c r="R55"/>
    </row>
    <row r="56" spans="1:18">
      <c r="A56">
        <v>21</v>
      </c>
      <c r="B56">
        <v>50</v>
      </c>
      <c r="C56">
        <v>4</v>
      </c>
      <c r="D56" t="s">
        <v>7976</v>
      </c>
      <c r="E56">
        <v>1054</v>
      </c>
      <c r="F56" t="s">
        <v>8000</v>
      </c>
      <c r="G56" t="s">
        <v>7949</v>
      </c>
      <c r="H56" t="s">
        <v>7949</v>
      </c>
      <c r="I56" t="s">
        <v>7949</v>
      </c>
      <c r="J56"/>
      <c r="K56">
        <v>236</v>
      </c>
      <c r="L56">
        <v>236</v>
      </c>
      <c r="M56" t="s">
        <v>8101</v>
      </c>
      <c r="N56"/>
      <c r="O56"/>
      <c r="P56"/>
      <c r="Q56"/>
      <c r="R56"/>
    </row>
    <row r="57" spans="1:18">
      <c r="A57">
        <v>21</v>
      </c>
      <c r="B57">
        <v>1070</v>
      </c>
      <c r="C57">
        <v>4</v>
      </c>
      <c r="D57" t="s">
        <v>7976</v>
      </c>
      <c r="E57">
        <v>1070</v>
      </c>
      <c r="F57" t="s">
        <v>8001</v>
      </c>
      <c r="G57" t="s">
        <v>7949</v>
      </c>
      <c r="H57" t="s">
        <v>7949</v>
      </c>
      <c r="I57" t="s">
        <v>7949</v>
      </c>
      <c r="J57"/>
      <c r="K57">
        <v>238</v>
      </c>
      <c r="L57">
        <v>238</v>
      </c>
      <c r="M57" t="s">
        <v>8102</v>
      </c>
      <c r="N57"/>
      <c r="O57"/>
      <c r="P57"/>
      <c r="Q57"/>
      <c r="R57"/>
    </row>
    <row r="58" spans="1:18">
      <c r="A58">
        <v>21</v>
      </c>
      <c r="B58">
        <v>110</v>
      </c>
      <c r="C58">
        <v>4</v>
      </c>
      <c r="D58" t="s">
        <v>7976</v>
      </c>
      <c r="E58">
        <v>110</v>
      </c>
      <c r="F58" t="s">
        <v>8002</v>
      </c>
      <c r="G58" t="s">
        <v>7949</v>
      </c>
      <c r="H58" t="s">
        <v>7949</v>
      </c>
      <c r="I58" t="s">
        <v>7949</v>
      </c>
      <c r="J58"/>
      <c r="K58">
        <v>240</v>
      </c>
      <c r="L58">
        <v>240</v>
      </c>
      <c r="M58" t="s">
        <v>8103</v>
      </c>
      <c r="N58"/>
      <c r="O58"/>
      <c r="P58"/>
      <c r="Q58"/>
      <c r="R58"/>
    </row>
    <row r="59" spans="1:18">
      <c r="A59">
        <v>21</v>
      </c>
      <c r="B59">
        <v>112</v>
      </c>
      <c r="C59">
        <v>4</v>
      </c>
      <c r="D59" t="s">
        <v>7976</v>
      </c>
      <c r="E59">
        <v>112</v>
      </c>
      <c r="F59" t="s">
        <v>8003</v>
      </c>
      <c r="G59" t="s">
        <v>7949</v>
      </c>
      <c r="H59" t="s">
        <v>7949</v>
      </c>
      <c r="I59" t="s">
        <v>7949</v>
      </c>
      <c r="J59"/>
      <c r="K59">
        <v>242</v>
      </c>
      <c r="L59">
        <v>242</v>
      </c>
      <c r="M59" t="s">
        <v>8104</v>
      </c>
      <c r="N59"/>
      <c r="O59"/>
      <c r="P59"/>
      <c r="Q59"/>
      <c r="R59"/>
    </row>
    <row r="60" spans="1:18">
      <c r="A60">
        <v>21</v>
      </c>
      <c r="B60">
        <v>114</v>
      </c>
      <c r="C60">
        <v>4</v>
      </c>
      <c r="D60" t="s">
        <v>7976</v>
      </c>
      <c r="E60">
        <v>114</v>
      </c>
      <c r="F60" t="s">
        <v>8004</v>
      </c>
      <c r="G60" t="s">
        <v>7949</v>
      </c>
      <c r="H60" t="s">
        <v>7949</v>
      </c>
      <c r="I60" t="s">
        <v>7949</v>
      </c>
      <c r="J60"/>
      <c r="K60">
        <v>244</v>
      </c>
      <c r="L60">
        <v>244</v>
      </c>
      <c r="M60" t="s">
        <v>8105</v>
      </c>
      <c r="N60"/>
      <c r="O60"/>
      <c r="P60"/>
      <c r="Q60"/>
      <c r="R60"/>
    </row>
    <row r="61" spans="1:18">
      <c r="A61">
        <v>21</v>
      </c>
      <c r="B61">
        <v>1200</v>
      </c>
      <c r="C61">
        <v>4</v>
      </c>
      <c r="D61" t="s">
        <v>7976</v>
      </c>
      <c r="E61">
        <v>1200</v>
      </c>
      <c r="F61" t="s">
        <v>8005</v>
      </c>
      <c r="G61" t="s">
        <v>7949</v>
      </c>
      <c r="H61" t="s">
        <v>7949</v>
      </c>
      <c r="I61" t="s">
        <v>7949</v>
      </c>
      <c r="J61"/>
      <c r="K61">
        <v>245</v>
      </c>
      <c r="L61">
        <v>245</v>
      </c>
      <c r="M61" t="s">
        <v>8106</v>
      </c>
      <c r="N61"/>
      <c r="O61"/>
      <c r="P61"/>
      <c r="Q61"/>
      <c r="R61"/>
    </row>
    <row r="62" spans="1:18">
      <c r="A62">
        <v>21</v>
      </c>
      <c r="B62">
        <v>1204</v>
      </c>
      <c r="C62">
        <v>4</v>
      </c>
      <c r="D62" t="s">
        <v>7976</v>
      </c>
      <c r="E62">
        <v>1204</v>
      </c>
      <c r="F62" t="s">
        <v>8006</v>
      </c>
      <c r="G62" t="s">
        <v>7949</v>
      </c>
      <c r="H62" t="s">
        <v>7949</v>
      </c>
      <c r="I62" t="s">
        <v>7949</v>
      </c>
      <c r="J62"/>
      <c r="K62">
        <v>246</v>
      </c>
      <c r="L62">
        <v>246</v>
      </c>
      <c r="M62" t="s">
        <v>8107</v>
      </c>
      <c r="N62"/>
      <c r="O62"/>
      <c r="P62"/>
      <c r="Q62"/>
      <c r="R62"/>
    </row>
    <row r="63" spans="1:18">
      <c r="A63">
        <v>21</v>
      </c>
      <c r="B63">
        <v>1205</v>
      </c>
      <c r="C63">
        <v>4</v>
      </c>
      <c r="D63" t="s">
        <v>7976</v>
      </c>
      <c r="E63">
        <v>1205</v>
      </c>
      <c r="F63" t="s">
        <v>8007</v>
      </c>
      <c r="G63" t="s">
        <v>7949</v>
      </c>
      <c r="H63" t="s">
        <v>7949</v>
      </c>
      <c r="I63" t="s">
        <v>7949</v>
      </c>
      <c r="J63"/>
      <c r="K63">
        <v>247</v>
      </c>
      <c r="L63">
        <v>247</v>
      </c>
      <c r="M63" t="s">
        <v>7985</v>
      </c>
      <c r="N63"/>
      <c r="O63"/>
      <c r="P63"/>
      <c r="Q63"/>
      <c r="R63"/>
    </row>
    <row r="64" spans="1:18">
      <c r="A64">
        <v>21</v>
      </c>
      <c r="B64">
        <v>1295</v>
      </c>
      <c r="C64">
        <v>4</v>
      </c>
      <c r="D64" t="s">
        <v>7976</v>
      </c>
      <c r="E64">
        <v>1206</v>
      </c>
      <c r="F64" t="s">
        <v>8008</v>
      </c>
      <c r="G64" t="s">
        <v>7949</v>
      </c>
      <c r="H64" t="s">
        <v>7949</v>
      </c>
      <c r="I64" t="s">
        <v>7949</v>
      </c>
      <c r="J64"/>
      <c r="K64">
        <v>248</v>
      </c>
      <c r="L64">
        <v>248</v>
      </c>
      <c r="M64" t="s">
        <v>8108</v>
      </c>
      <c r="N64"/>
      <c r="O64"/>
      <c r="P64"/>
      <c r="Q64"/>
      <c r="R64"/>
    </row>
    <row r="65" spans="1:18">
      <c r="A65">
        <v>21</v>
      </c>
      <c r="B65">
        <v>1207</v>
      </c>
      <c r="C65">
        <v>4</v>
      </c>
      <c r="D65" t="s">
        <v>7976</v>
      </c>
      <c r="E65">
        <v>1207</v>
      </c>
      <c r="F65" t="s">
        <v>8009</v>
      </c>
      <c r="G65" t="s">
        <v>7949</v>
      </c>
      <c r="H65" t="s">
        <v>7949</v>
      </c>
      <c r="I65" t="s">
        <v>7949</v>
      </c>
      <c r="J65"/>
      <c r="K65">
        <v>290</v>
      </c>
      <c r="L65">
        <v>290</v>
      </c>
      <c r="M65" t="s">
        <v>7986</v>
      </c>
      <c r="N65"/>
      <c r="O65"/>
      <c r="P65"/>
      <c r="Q65"/>
      <c r="R65"/>
    </row>
    <row r="66" spans="1:18">
      <c r="A66">
        <v>21</v>
      </c>
      <c r="B66">
        <v>1210</v>
      </c>
      <c r="C66">
        <v>4</v>
      </c>
      <c r="D66" t="s">
        <v>7976</v>
      </c>
      <c r="E66">
        <v>1210</v>
      </c>
      <c r="F66" t="s">
        <v>8010</v>
      </c>
      <c r="G66" t="s">
        <v>7949</v>
      </c>
      <c r="H66" t="s">
        <v>7949</v>
      </c>
      <c r="I66" t="s">
        <v>7949</v>
      </c>
      <c r="J66"/>
      <c r="K66">
        <v>400</v>
      </c>
      <c r="L66">
        <v>400</v>
      </c>
      <c r="M66" t="s">
        <v>536</v>
      </c>
      <c r="N66"/>
      <c r="O66"/>
      <c r="P66"/>
      <c r="Q66"/>
      <c r="R66"/>
    </row>
    <row r="67" spans="1:18">
      <c r="A67">
        <v>21</v>
      </c>
      <c r="B67">
        <v>1215</v>
      </c>
      <c r="C67">
        <v>4</v>
      </c>
      <c r="D67" t="s">
        <v>7976</v>
      </c>
      <c r="E67">
        <v>1215</v>
      </c>
      <c r="F67" t="s">
        <v>8011</v>
      </c>
      <c r="G67" t="s">
        <v>7949</v>
      </c>
      <c r="H67" t="s">
        <v>7949</v>
      </c>
      <c r="I67" t="s">
        <v>7949</v>
      </c>
      <c r="J67"/>
      <c r="K67">
        <v>450</v>
      </c>
      <c r="L67">
        <v>400</v>
      </c>
      <c r="M67" t="s">
        <v>7987</v>
      </c>
      <c r="N67"/>
      <c r="O67"/>
      <c r="P67"/>
      <c r="Q67"/>
      <c r="R67"/>
    </row>
    <row r="68" spans="1:18">
      <c r="A68">
        <v>21</v>
      </c>
      <c r="B68">
        <v>1215</v>
      </c>
      <c r="C68">
        <v>4</v>
      </c>
      <c r="D68" t="s">
        <v>7976</v>
      </c>
      <c r="E68">
        <v>1216</v>
      </c>
      <c r="F68" t="s">
        <v>8012</v>
      </c>
      <c r="G68" t="s">
        <v>7949</v>
      </c>
      <c r="H68" t="s">
        <v>7949</v>
      </c>
      <c r="I68" t="s">
        <v>7949</v>
      </c>
      <c r="J68"/>
      <c r="K68">
        <v>500</v>
      </c>
      <c r="L68">
        <v>500</v>
      </c>
      <c r="M68" t="s">
        <v>8133</v>
      </c>
      <c r="N68"/>
      <c r="O68"/>
      <c r="P68"/>
      <c r="Q68"/>
      <c r="R68"/>
    </row>
    <row r="69" spans="1:18">
      <c r="A69">
        <v>21</v>
      </c>
      <c r="B69">
        <v>1220</v>
      </c>
      <c r="C69">
        <v>4</v>
      </c>
      <c r="D69" t="s">
        <v>7976</v>
      </c>
      <c r="E69">
        <v>1220</v>
      </c>
      <c r="F69" t="s">
        <v>8013</v>
      </c>
      <c r="G69" t="s">
        <v>7949</v>
      </c>
      <c r="H69" t="s">
        <v>7949</v>
      </c>
      <c r="I69" t="s">
        <v>7949</v>
      </c>
      <c r="J69"/>
      <c r="K69">
        <v>501</v>
      </c>
      <c r="L69">
        <v>501</v>
      </c>
      <c r="M69" t="s">
        <v>8135</v>
      </c>
      <c r="N69"/>
      <c r="O69"/>
      <c r="P69"/>
      <c r="Q69"/>
      <c r="R69"/>
    </row>
    <row r="70" spans="1:18">
      <c r="A70">
        <v>21</v>
      </c>
      <c r="B70">
        <v>1221</v>
      </c>
      <c r="C70">
        <v>4</v>
      </c>
      <c r="D70" t="s">
        <v>7976</v>
      </c>
      <c r="E70">
        <v>1221</v>
      </c>
      <c r="F70" t="s">
        <v>8014</v>
      </c>
      <c r="G70" t="s">
        <v>7949</v>
      </c>
      <c r="H70" t="s">
        <v>7949</v>
      </c>
      <c r="I70" t="s">
        <v>7949</v>
      </c>
      <c r="J70"/>
      <c r="K70">
        <v>504</v>
      </c>
      <c r="L70">
        <v>500</v>
      </c>
      <c r="M70" t="s">
        <v>7988</v>
      </c>
      <c r="N70"/>
      <c r="O70"/>
      <c r="P70"/>
      <c r="Q70"/>
      <c r="R70"/>
    </row>
    <row r="71" spans="1:18">
      <c r="A71">
        <v>21</v>
      </c>
      <c r="B71">
        <v>1222</v>
      </c>
      <c r="C71">
        <v>4</v>
      </c>
      <c r="D71" t="s">
        <v>7976</v>
      </c>
      <c r="E71">
        <v>1222</v>
      </c>
      <c r="F71" t="s">
        <v>8015</v>
      </c>
      <c r="G71" t="s">
        <v>7949</v>
      </c>
      <c r="H71" t="s">
        <v>7949</v>
      </c>
      <c r="I71" t="s">
        <v>7949</v>
      </c>
      <c r="J71"/>
      <c r="K71">
        <v>505</v>
      </c>
      <c r="L71">
        <v>500</v>
      </c>
      <c r="M71" t="s">
        <v>7989</v>
      </c>
      <c r="N71"/>
      <c r="O71"/>
      <c r="P71"/>
      <c r="Q71"/>
      <c r="R71"/>
    </row>
    <row r="72" spans="1:18">
      <c r="A72">
        <v>21</v>
      </c>
      <c r="B72">
        <v>1223</v>
      </c>
      <c r="C72">
        <v>4</v>
      </c>
      <c r="D72" t="s">
        <v>7976</v>
      </c>
      <c r="E72">
        <v>1223</v>
      </c>
      <c r="F72" t="s">
        <v>8015</v>
      </c>
      <c r="G72" t="s">
        <v>7949</v>
      </c>
      <c r="H72" t="s">
        <v>7949</v>
      </c>
      <c r="I72" t="s">
        <v>7949</v>
      </c>
      <c r="J72"/>
      <c r="K72"/>
      <c r="L72">
        <v>505</v>
      </c>
      <c r="M72" t="s">
        <v>8140</v>
      </c>
      <c r="N72"/>
      <c r="O72"/>
      <c r="P72"/>
      <c r="Q72"/>
      <c r="R72"/>
    </row>
    <row r="73" spans="1:18">
      <c r="A73">
        <v>21</v>
      </c>
      <c r="B73">
        <v>1224</v>
      </c>
      <c r="C73">
        <v>4</v>
      </c>
      <c r="D73" t="s">
        <v>7976</v>
      </c>
      <c r="E73">
        <v>1224</v>
      </c>
      <c r="F73" t="s">
        <v>8016</v>
      </c>
      <c r="G73" t="s">
        <v>7949</v>
      </c>
      <c r="H73" t="s">
        <v>7949</v>
      </c>
      <c r="I73" t="s">
        <v>7949</v>
      </c>
      <c r="J73"/>
      <c r="K73">
        <v>510</v>
      </c>
      <c r="L73">
        <v>510</v>
      </c>
      <c r="M73" t="s">
        <v>8149</v>
      </c>
      <c r="N73"/>
      <c r="O73"/>
      <c r="P73"/>
      <c r="Q73"/>
      <c r="R73"/>
    </row>
    <row r="74" spans="1:18">
      <c r="A74">
        <v>21</v>
      </c>
      <c r="B74">
        <v>1225</v>
      </c>
      <c r="C74">
        <v>4</v>
      </c>
      <c r="D74" t="s">
        <v>7976</v>
      </c>
      <c r="E74">
        <v>1225</v>
      </c>
      <c r="F74" t="s">
        <v>8017</v>
      </c>
      <c r="G74" t="s">
        <v>7949</v>
      </c>
      <c r="H74" t="s">
        <v>7949</v>
      </c>
      <c r="I74" t="s">
        <v>7949</v>
      </c>
      <c r="J74"/>
      <c r="K74">
        <v>515</v>
      </c>
      <c r="L74">
        <v>515</v>
      </c>
      <c r="M74" t="s">
        <v>8163</v>
      </c>
      <c r="N74"/>
      <c r="O74"/>
      <c r="P74"/>
      <c r="Q74"/>
      <c r="R74"/>
    </row>
    <row r="75" spans="1:18">
      <c r="A75">
        <v>21</v>
      </c>
      <c r="B75">
        <v>1226</v>
      </c>
      <c r="C75">
        <v>4</v>
      </c>
      <c r="D75" t="s">
        <v>7976</v>
      </c>
      <c r="E75">
        <v>1226</v>
      </c>
      <c r="F75" t="s">
        <v>8018</v>
      </c>
      <c r="G75" t="s">
        <v>7949</v>
      </c>
      <c r="H75" t="s">
        <v>7949</v>
      </c>
      <c r="I75" t="s">
        <v>7949</v>
      </c>
      <c r="J75"/>
      <c r="K75">
        <v>516</v>
      </c>
      <c r="L75">
        <v>516</v>
      </c>
      <c r="M75" t="s">
        <v>8165</v>
      </c>
      <c r="N75"/>
      <c r="O75"/>
      <c r="P75"/>
      <c r="Q75"/>
      <c r="R75"/>
    </row>
    <row r="76" spans="1:18">
      <c r="A76">
        <v>21</v>
      </c>
      <c r="B76">
        <v>1227</v>
      </c>
      <c r="C76">
        <v>4</v>
      </c>
      <c r="D76" t="s">
        <v>7976</v>
      </c>
      <c r="E76">
        <v>1227</v>
      </c>
      <c r="F76" t="s">
        <v>8019</v>
      </c>
      <c r="G76" t="s">
        <v>7949</v>
      </c>
      <c r="H76" t="s">
        <v>7949</v>
      </c>
      <c r="I76" t="s">
        <v>7949</v>
      </c>
      <c r="J76"/>
      <c r="K76">
        <v>555</v>
      </c>
      <c r="L76">
        <v>555</v>
      </c>
      <c r="M76" t="s">
        <v>8246</v>
      </c>
      <c r="N76"/>
      <c r="O76"/>
      <c r="P76"/>
      <c r="Q76"/>
      <c r="R76"/>
    </row>
    <row r="77" spans="1:18">
      <c r="A77">
        <v>21</v>
      </c>
      <c r="B77">
        <v>1228</v>
      </c>
      <c r="C77">
        <v>4</v>
      </c>
      <c r="D77" t="s">
        <v>7976</v>
      </c>
      <c r="E77">
        <v>1228</v>
      </c>
      <c r="F77" t="s">
        <v>8020</v>
      </c>
      <c r="G77" t="s">
        <v>7949</v>
      </c>
      <c r="H77" t="s">
        <v>7949</v>
      </c>
      <c r="I77" t="s">
        <v>7949</v>
      </c>
      <c r="J77"/>
      <c r="K77">
        <v>560</v>
      </c>
      <c r="L77">
        <v>560</v>
      </c>
      <c r="M77" t="s">
        <v>8254</v>
      </c>
      <c r="N77"/>
      <c r="O77"/>
      <c r="P77"/>
      <c r="Q77"/>
      <c r="R77"/>
    </row>
    <row r="78" spans="1:18">
      <c r="A78">
        <v>21</v>
      </c>
      <c r="B78">
        <v>1230</v>
      </c>
      <c r="C78">
        <v>4</v>
      </c>
      <c r="D78" t="s">
        <v>7976</v>
      </c>
      <c r="E78">
        <v>1230</v>
      </c>
      <c r="F78" t="s">
        <v>8021</v>
      </c>
      <c r="G78" t="s">
        <v>7949</v>
      </c>
      <c r="H78" t="s">
        <v>7949</v>
      </c>
      <c r="I78" t="s">
        <v>7949</v>
      </c>
      <c r="J78"/>
      <c r="K78">
        <v>575</v>
      </c>
      <c r="L78">
        <v>500</v>
      </c>
      <c r="M78" t="s">
        <v>7990</v>
      </c>
      <c r="N78"/>
      <c r="O78"/>
      <c r="P78"/>
      <c r="Q78"/>
      <c r="R78"/>
    </row>
    <row r="79" spans="1:18">
      <c r="A79">
        <v>21</v>
      </c>
      <c r="B79">
        <v>1231</v>
      </c>
      <c r="C79">
        <v>4</v>
      </c>
      <c r="D79" t="s">
        <v>7976</v>
      </c>
      <c r="E79">
        <v>1231</v>
      </c>
      <c r="F79" t="s">
        <v>8022</v>
      </c>
      <c r="G79" t="s">
        <v>7949</v>
      </c>
      <c r="H79" t="s">
        <v>7949</v>
      </c>
      <c r="I79" t="s">
        <v>7949</v>
      </c>
      <c r="J79"/>
      <c r="K79">
        <v>580</v>
      </c>
      <c r="L79">
        <v>580</v>
      </c>
      <c r="M79" t="s">
        <v>8302</v>
      </c>
      <c r="N79"/>
      <c r="O79"/>
      <c r="P79"/>
      <c r="Q79"/>
      <c r="R79"/>
    </row>
    <row r="80" spans="1:18">
      <c r="A80">
        <v>21</v>
      </c>
      <c r="B80">
        <v>1232</v>
      </c>
      <c r="C80">
        <v>4</v>
      </c>
      <c r="D80" t="s">
        <v>7976</v>
      </c>
      <c r="E80">
        <v>1232</v>
      </c>
      <c r="F80" t="s">
        <v>8023</v>
      </c>
      <c r="G80" t="s">
        <v>7949</v>
      </c>
      <c r="H80" t="s">
        <v>7949</v>
      </c>
      <c r="I80" t="s">
        <v>7949</v>
      </c>
      <c r="J80"/>
      <c r="K80">
        <v>599</v>
      </c>
      <c r="L80">
        <v>500</v>
      </c>
      <c r="M80" t="s">
        <v>7991</v>
      </c>
      <c r="N80"/>
      <c r="O80"/>
      <c r="P80"/>
      <c r="Q80"/>
      <c r="R80"/>
    </row>
    <row r="81" spans="1:18">
      <c r="A81">
        <v>21</v>
      </c>
      <c r="B81">
        <v>1233</v>
      </c>
      <c r="C81">
        <v>4</v>
      </c>
      <c r="D81" t="s">
        <v>7976</v>
      </c>
      <c r="E81">
        <v>1233</v>
      </c>
      <c r="F81" t="s">
        <v>8024</v>
      </c>
      <c r="G81" t="s">
        <v>7949</v>
      </c>
      <c r="H81" t="s">
        <v>7949</v>
      </c>
      <c r="I81" t="s">
        <v>7949</v>
      </c>
      <c r="J81"/>
      <c r="K81">
        <v>600</v>
      </c>
      <c r="L81">
        <v>5315</v>
      </c>
      <c r="M81" t="s">
        <v>8356</v>
      </c>
      <c r="N81"/>
      <c r="O81"/>
      <c r="P81"/>
      <c r="Q81"/>
      <c r="R81"/>
    </row>
    <row r="82" spans="1:18">
      <c r="A82">
        <v>21</v>
      </c>
      <c r="B82">
        <v>1235</v>
      </c>
      <c r="C82">
        <v>4</v>
      </c>
      <c r="D82" t="s">
        <v>7976</v>
      </c>
      <c r="E82">
        <v>1235</v>
      </c>
      <c r="F82" t="s">
        <v>8025</v>
      </c>
      <c r="G82" t="s">
        <v>7949</v>
      </c>
      <c r="H82" t="s">
        <v>7949</v>
      </c>
      <c r="I82" t="s">
        <v>7949</v>
      </c>
      <c r="J82"/>
      <c r="K82"/>
      <c r="L82"/>
      <c r="M82" t="s">
        <v>9678</v>
      </c>
      <c r="N82"/>
      <c r="O82"/>
      <c r="P82"/>
      <c r="Q82"/>
      <c r="R82"/>
    </row>
    <row r="83" spans="1:18">
      <c r="A83">
        <v>21</v>
      </c>
      <c r="B83">
        <v>1236</v>
      </c>
      <c r="C83">
        <v>4</v>
      </c>
      <c r="D83" t="s">
        <v>7976</v>
      </c>
      <c r="E83">
        <v>1236</v>
      </c>
      <c r="F83" t="s">
        <v>8025</v>
      </c>
      <c r="G83" t="s">
        <v>7949</v>
      </c>
      <c r="H83" t="s">
        <v>7949</v>
      </c>
      <c r="I83" t="s">
        <v>7949</v>
      </c>
      <c r="J83"/>
      <c r="K83">
        <v>700</v>
      </c>
      <c r="L83">
        <v>50</v>
      </c>
      <c r="M83" t="s">
        <v>7992</v>
      </c>
      <c r="N83"/>
      <c r="O83"/>
      <c r="P83"/>
      <c r="Q83"/>
      <c r="R83"/>
    </row>
    <row r="84" spans="1:18">
      <c r="A84">
        <v>21</v>
      </c>
      <c r="B84">
        <v>1237</v>
      </c>
      <c r="C84">
        <v>4</v>
      </c>
      <c r="D84" t="s">
        <v>7976</v>
      </c>
      <c r="E84">
        <v>1237</v>
      </c>
      <c r="F84" t="s">
        <v>8026</v>
      </c>
      <c r="G84" t="s">
        <v>7949</v>
      </c>
      <c r="H84" t="s">
        <v>7949</v>
      </c>
      <c r="I84" t="s">
        <v>7949</v>
      </c>
      <c r="J84"/>
      <c r="K84">
        <v>1005</v>
      </c>
      <c r="L84">
        <v>1005</v>
      </c>
      <c r="M84" t="s">
        <v>7996</v>
      </c>
      <c r="N84"/>
      <c r="O84"/>
      <c r="P84"/>
      <c r="Q84"/>
      <c r="R84"/>
    </row>
    <row r="85" spans="1:18">
      <c r="A85">
        <v>21</v>
      </c>
      <c r="B85">
        <v>1240</v>
      </c>
      <c r="C85">
        <v>4</v>
      </c>
      <c r="D85" t="s">
        <v>7976</v>
      </c>
      <c r="E85">
        <v>1240</v>
      </c>
      <c r="F85" t="s">
        <v>8027</v>
      </c>
      <c r="G85" t="s">
        <v>7949</v>
      </c>
      <c r="H85" t="s">
        <v>7949</v>
      </c>
      <c r="I85" t="s">
        <v>7949</v>
      </c>
      <c r="J85"/>
      <c r="K85">
        <v>1050</v>
      </c>
      <c r="L85">
        <v>50</v>
      </c>
      <c r="M85" t="s">
        <v>7997</v>
      </c>
      <c r="N85"/>
      <c r="O85"/>
      <c r="P85"/>
      <c r="Q85"/>
      <c r="R85"/>
    </row>
    <row r="86" spans="1:18">
      <c r="A86">
        <v>21</v>
      </c>
      <c r="B86">
        <v>1241</v>
      </c>
      <c r="C86">
        <v>4</v>
      </c>
      <c r="D86" t="s">
        <v>7976</v>
      </c>
      <c r="E86">
        <v>1241</v>
      </c>
      <c r="F86" t="s">
        <v>8028</v>
      </c>
      <c r="G86" t="s">
        <v>7949</v>
      </c>
      <c r="H86" t="s">
        <v>7949</v>
      </c>
      <c r="I86" t="s">
        <v>7949</v>
      </c>
      <c r="J86"/>
      <c r="K86">
        <v>1051</v>
      </c>
      <c r="L86">
        <v>50</v>
      </c>
      <c r="M86" t="s">
        <v>7998</v>
      </c>
      <c r="N86"/>
      <c r="O86"/>
      <c r="P86"/>
      <c r="Q86"/>
      <c r="R86"/>
    </row>
    <row r="87" spans="1:18">
      <c r="A87">
        <v>21</v>
      </c>
      <c r="B87">
        <v>1245</v>
      </c>
      <c r="C87">
        <v>4</v>
      </c>
      <c r="D87" t="s">
        <v>7976</v>
      </c>
      <c r="E87">
        <v>1245</v>
      </c>
      <c r="F87" t="s">
        <v>8029</v>
      </c>
      <c r="G87" t="s">
        <v>7949</v>
      </c>
      <c r="H87" t="s">
        <v>7949</v>
      </c>
      <c r="I87" t="s">
        <v>7949</v>
      </c>
      <c r="J87"/>
      <c r="K87">
        <v>1052</v>
      </c>
      <c r="L87">
        <v>50</v>
      </c>
      <c r="M87" t="s">
        <v>7999</v>
      </c>
      <c r="N87"/>
      <c r="O87"/>
      <c r="P87"/>
      <c r="Q87"/>
      <c r="R87"/>
    </row>
    <row r="88" spans="1:18">
      <c r="A88">
        <v>21</v>
      </c>
      <c r="B88">
        <v>1250</v>
      </c>
      <c r="C88">
        <v>4</v>
      </c>
      <c r="D88" t="s">
        <v>7976</v>
      </c>
      <c r="E88">
        <v>1250</v>
      </c>
      <c r="F88" t="s">
        <v>8030</v>
      </c>
      <c r="G88" t="s">
        <v>7949</v>
      </c>
      <c r="H88" t="s">
        <v>7949</v>
      </c>
      <c r="I88" t="s">
        <v>7949</v>
      </c>
      <c r="J88"/>
      <c r="K88">
        <v>1054</v>
      </c>
      <c r="L88">
        <v>50</v>
      </c>
      <c r="M88" t="s">
        <v>8000</v>
      </c>
      <c r="N88"/>
      <c r="O88"/>
      <c r="P88"/>
      <c r="Q88"/>
      <c r="R88"/>
    </row>
    <row r="89" spans="1:18">
      <c r="A89">
        <v>21</v>
      </c>
      <c r="B89">
        <v>1251</v>
      </c>
      <c r="C89">
        <v>4</v>
      </c>
      <c r="D89" t="s">
        <v>7976</v>
      </c>
      <c r="E89">
        <v>1251</v>
      </c>
      <c r="F89" t="s">
        <v>8030</v>
      </c>
      <c r="G89" t="s">
        <v>7949</v>
      </c>
      <c r="H89" t="s">
        <v>7949</v>
      </c>
      <c r="I89" t="s">
        <v>7949</v>
      </c>
      <c r="J89"/>
      <c r="K89">
        <v>1070</v>
      </c>
      <c r="L89">
        <v>1070</v>
      </c>
      <c r="M89" t="s">
        <v>8001</v>
      </c>
      <c r="N89"/>
      <c r="O89"/>
      <c r="P89"/>
      <c r="Q89"/>
      <c r="R89"/>
    </row>
    <row r="90" spans="1:18">
      <c r="A90">
        <v>21</v>
      </c>
      <c r="B90">
        <v>1261</v>
      </c>
      <c r="C90">
        <v>4</v>
      </c>
      <c r="D90" t="s">
        <v>7976</v>
      </c>
      <c r="E90">
        <v>1261</v>
      </c>
      <c r="F90" t="s">
        <v>8031</v>
      </c>
      <c r="G90" t="s">
        <v>7949</v>
      </c>
      <c r="H90" t="s">
        <v>7949</v>
      </c>
      <c r="I90" t="s">
        <v>7949</v>
      </c>
      <c r="J90"/>
      <c r="K90">
        <v>1200</v>
      </c>
      <c r="L90">
        <v>1200</v>
      </c>
      <c r="M90" t="s">
        <v>8005</v>
      </c>
      <c r="N90"/>
      <c r="O90"/>
      <c r="P90"/>
      <c r="Q90"/>
      <c r="R90"/>
    </row>
    <row r="91" spans="1:18">
      <c r="A91">
        <v>21</v>
      </c>
      <c r="B91">
        <v>1262</v>
      </c>
      <c r="C91">
        <v>4</v>
      </c>
      <c r="D91" t="s">
        <v>7976</v>
      </c>
      <c r="E91">
        <v>1262</v>
      </c>
      <c r="F91" t="s">
        <v>8032</v>
      </c>
      <c r="G91" t="s">
        <v>7949</v>
      </c>
      <c r="H91" t="s">
        <v>7949</v>
      </c>
      <c r="I91" t="s">
        <v>7949</v>
      </c>
      <c r="J91"/>
      <c r="K91">
        <v>1204</v>
      </c>
      <c r="L91">
        <v>1204</v>
      </c>
      <c r="M91" t="s">
        <v>8006</v>
      </c>
      <c r="N91"/>
      <c r="O91"/>
      <c r="P91"/>
      <c r="Q91"/>
      <c r="R91"/>
    </row>
    <row r="92" spans="1:18">
      <c r="A92">
        <v>21</v>
      </c>
      <c r="B92">
        <v>1270</v>
      </c>
      <c r="C92">
        <v>4</v>
      </c>
      <c r="D92" t="s">
        <v>7976</v>
      </c>
      <c r="E92">
        <v>1270</v>
      </c>
      <c r="F92" t="s">
        <v>8033</v>
      </c>
      <c r="G92" t="s">
        <v>7949</v>
      </c>
      <c r="H92" t="s">
        <v>7949</v>
      </c>
      <c r="I92" t="s">
        <v>7949</v>
      </c>
      <c r="J92"/>
      <c r="K92">
        <v>1205</v>
      </c>
      <c r="L92">
        <v>1205</v>
      </c>
      <c r="M92" t="s">
        <v>8007</v>
      </c>
      <c r="N92"/>
      <c r="O92"/>
      <c r="P92"/>
      <c r="Q92"/>
      <c r="R92"/>
    </row>
    <row r="93" spans="1:18">
      <c r="A93">
        <v>21</v>
      </c>
      <c r="B93">
        <v>1275</v>
      </c>
      <c r="C93">
        <v>4</v>
      </c>
      <c r="D93" t="s">
        <v>7976</v>
      </c>
      <c r="E93">
        <v>1275</v>
      </c>
      <c r="F93" t="s">
        <v>8034</v>
      </c>
      <c r="G93" t="s">
        <v>7949</v>
      </c>
      <c r="H93" t="s">
        <v>7949</v>
      </c>
      <c r="I93" t="s">
        <v>7949</v>
      </c>
      <c r="J93"/>
      <c r="K93">
        <v>1206</v>
      </c>
      <c r="L93">
        <v>1295</v>
      </c>
      <c r="M93" t="s">
        <v>8008</v>
      </c>
      <c r="N93"/>
      <c r="O93"/>
      <c r="P93"/>
      <c r="Q93"/>
      <c r="R93"/>
    </row>
    <row r="94" spans="1:18">
      <c r="A94">
        <v>21</v>
      </c>
      <c r="B94">
        <v>1277</v>
      </c>
      <c r="C94">
        <v>4</v>
      </c>
      <c r="D94" t="s">
        <v>7976</v>
      </c>
      <c r="E94">
        <v>1277</v>
      </c>
      <c r="F94" t="s">
        <v>8035</v>
      </c>
      <c r="G94" t="s">
        <v>7949</v>
      </c>
      <c r="H94" t="s">
        <v>7949</v>
      </c>
      <c r="I94" t="s">
        <v>7949</v>
      </c>
      <c r="J94"/>
      <c r="K94">
        <v>1207</v>
      </c>
      <c r="L94">
        <v>1207</v>
      </c>
      <c r="M94" t="s">
        <v>8009</v>
      </c>
      <c r="N94"/>
      <c r="O94"/>
      <c r="P94"/>
      <c r="Q94"/>
      <c r="R94"/>
    </row>
    <row r="95" spans="1:18">
      <c r="A95">
        <v>21</v>
      </c>
      <c r="B95">
        <v>1278</v>
      </c>
      <c r="C95">
        <v>4</v>
      </c>
      <c r="D95" t="s">
        <v>7976</v>
      </c>
      <c r="E95">
        <v>1278</v>
      </c>
      <c r="F95" t="s">
        <v>8036</v>
      </c>
      <c r="G95" t="s">
        <v>7949</v>
      </c>
      <c r="H95" t="s">
        <v>7949</v>
      </c>
      <c r="I95" t="s">
        <v>7949</v>
      </c>
      <c r="J95"/>
      <c r="K95">
        <v>1210</v>
      </c>
      <c r="L95">
        <v>1210</v>
      </c>
      <c r="M95" t="s">
        <v>8010</v>
      </c>
      <c r="N95"/>
      <c r="O95"/>
      <c r="P95"/>
      <c r="Q95"/>
      <c r="R95"/>
    </row>
    <row r="96" spans="1:18">
      <c r="A96">
        <v>21</v>
      </c>
      <c r="B96">
        <v>1290</v>
      </c>
      <c r="C96">
        <v>4</v>
      </c>
      <c r="D96" t="s">
        <v>7976</v>
      </c>
      <c r="E96">
        <v>1290</v>
      </c>
      <c r="F96" t="s">
        <v>8037</v>
      </c>
      <c r="G96" t="s">
        <v>7949</v>
      </c>
      <c r="H96" t="s">
        <v>7949</v>
      </c>
      <c r="I96" t="s">
        <v>7949</v>
      </c>
      <c r="J96"/>
      <c r="K96">
        <v>1215</v>
      </c>
      <c r="L96">
        <v>1215</v>
      </c>
      <c r="M96" t="s">
        <v>8011</v>
      </c>
      <c r="N96"/>
      <c r="O96"/>
      <c r="P96"/>
      <c r="Q96"/>
      <c r="R96"/>
    </row>
    <row r="97" spans="1:18">
      <c r="A97">
        <v>21</v>
      </c>
      <c r="B97">
        <v>1291</v>
      </c>
      <c r="C97">
        <v>4</v>
      </c>
      <c r="D97" t="s">
        <v>7976</v>
      </c>
      <c r="E97">
        <v>1291</v>
      </c>
      <c r="F97" t="s">
        <v>8038</v>
      </c>
      <c r="G97" t="s">
        <v>7949</v>
      </c>
      <c r="H97" t="s">
        <v>7949</v>
      </c>
      <c r="I97" t="s">
        <v>7949</v>
      </c>
      <c r="J97"/>
      <c r="K97">
        <v>1216</v>
      </c>
      <c r="L97">
        <v>1215</v>
      </c>
      <c r="M97" t="s">
        <v>8012</v>
      </c>
      <c r="N97"/>
      <c r="O97"/>
      <c r="P97"/>
      <c r="Q97"/>
      <c r="R97"/>
    </row>
    <row r="98" spans="1:18">
      <c r="A98">
        <v>21</v>
      </c>
      <c r="B98">
        <v>1295</v>
      </c>
      <c r="C98">
        <v>4</v>
      </c>
      <c r="D98" t="s">
        <v>7976</v>
      </c>
      <c r="E98">
        <v>1295</v>
      </c>
      <c r="F98" t="s">
        <v>8039</v>
      </c>
      <c r="G98" t="s">
        <v>7949</v>
      </c>
      <c r="H98" t="s">
        <v>7949</v>
      </c>
      <c r="I98" t="s">
        <v>7949</v>
      </c>
      <c r="J98"/>
      <c r="K98">
        <v>1220</v>
      </c>
      <c r="L98">
        <v>1220</v>
      </c>
      <c r="M98" t="s">
        <v>8013</v>
      </c>
      <c r="N98"/>
      <c r="O98"/>
      <c r="P98"/>
      <c r="Q98"/>
      <c r="R98"/>
    </row>
    <row r="99" spans="1:18">
      <c r="A99">
        <v>21</v>
      </c>
      <c r="B99">
        <v>130</v>
      </c>
      <c r="C99">
        <v>4</v>
      </c>
      <c r="D99" t="s">
        <v>7976</v>
      </c>
      <c r="E99">
        <v>130</v>
      </c>
      <c r="F99" t="s">
        <v>8040</v>
      </c>
      <c r="G99" t="s">
        <v>7949</v>
      </c>
      <c r="H99" t="s">
        <v>7949</v>
      </c>
      <c r="I99" t="s">
        <v>7949</v>
      </c>
      <c r="J99"/>
      <c r="K99">
        <v>1221</v>
      </c>
      <c r="L99">
        <v>1221</v>
      </c>
      <c r="M99" t="s">
        <v>8014</v>
      </c>
      <c r="N99"/>
      <c r="O99"/>
      <c r="P99"/>
      <c r="Q99"/>
      <c r="R99"/>
    </row>
    <row r="100" spans="1:18">
      <c r="A100">
        <v>21</v>
      </c>
      <c r="B100">
        <v>131</v>
      </c>
      <c r="C100">
        <v>4</v>
      </c>
      <c r="D100" t="s">
        <v>7976</v>
      </c>
      <c r="E100">
        <v>131</v>
      </c>
      <c r="F100" t="s">
        <v>8041</v>
      </c>
      <c r="G100" t="s">
        <v>7949</v>
      </c>
      <c r="H100" t="s">
        <v>7949</v>
      </c>
      <c r="I100" t="s">
        <v>7949</v>
      </c>
      <c r="J100"/>
      <c r="K100">
        <v>1222</v>
      </c>
      <c r="L100">
        <v>1222</v>
      </c>
      <c r="M100" t="s">
        <v>8015</v>
      </c>
      <c r="N100"/>
      <c r="O100"/>
      <c r="P100"/>
      <c r="Q100"/>
      <c r="R100"/>
    </row>
    <row r="101" spans="1:18">
      <c r="A101">
        <v>21</v>
      </c>
      <c r="B101">
        <v>132</v>
      </c>
      <c r="C101">
        <v>4</v>
      </c>
      <c r="D101" t="s">
        <v>7976</v>
      </c>
      <c r="E101">
        <v>132</v>
      </c>
      <c r="F101" t="s">
        <v>8042</v>
      </c>
      <c r="G101" t="s">
        <v>7949</v>
      </c>
      <c r="H101" t="s">
        <v>7949</v>
      </c>
      <c r="I101" t="s">
        <v>7949</v>
      </c>
      <c r="J101"/>
      <c r="K101">
        <v>1223</v>
      </c>
      <c r="L101">
        <v>1223</v>
      </c>
      <c r="M101" t="s">
        <v>8015</v>
      </c>
      <c r="N101"/>
      <c r="O101"/>
      <c r="P101"/>
      <c r="Q101"/>
      <c r="R101"/>
    </row>
    <row r="102" spans="1:18">
      <c r="A102">
        <v>21</v>
      </c>
      <c r="B102">
        <v>133</v>
      </c>
      <c r="C102">
        <v>4</v>
      </c>
      <c r="D102" t="s">
        <v>7976</v>
      </c>
      <c r="E102">
        <v>133</v>
      </c>
      <c r="F102" t="s">
        <v>8043</v>
      </c>
      <c r="G102" t="s">
        <v>7949</v>
      </c>
      <c r="H102" t="s">
        <v>7949</v>
      </c>
      <c r="I102" t="s">
        <v>7949</v>
      </c>
      <c r="J102"/>
      <c r="K102">
        <v>1224</v>
      </c>
      <c r="L102">
        <v>1224</v>
      </c>
      <c r="M102" t="s">
        <v>8016</v>
      </c>
      <c r="N102"/>
      <c r="O102"/>
      <c r="P102"/>
      <c r="Q102"/>
      <c r="R102"/>
    </row>
    <row r="103" spans="1:18">
      <c r="A103">
        <v>21</v>
      </c>
      <c r="B103">
        <v>134</v>
      </c>
      <c r="C103">
        <v>4</v>
      </c>
      <c r="D103" t="s">
        <v>7976</v>
      </c>
      <c r="E103">
        <v>134</v>
      </c>
      <c r="F103" t="s">
        <v>8044</v>
      </c>
      <c r="G103" t="s">
        <v>7949</v>
      </c>
      <c r="H103" t="s">
        <v>7949</v>
      </c>
      <c r="I103" t="s">
        <v>7949</v>
      </c>
      <c r="J103"/>
      <c r="K103">
        <v>1225</v>
      </c>
      <c r="L103">
        <v>1225</v>
      </c>
      <c r="M103" t="s">
        <v>8017</v>
      </c>
      <c r="N103"/>
      <c r="O103"/>
      <c r="P103"/>
      <c r="Q103"/>
      <c r="R103"/>
    </row>
    <row r="104" spans="1:18">
      <c r="A104">
        <v>21</v>
      </c>
      <c r="B104">
        <v>136</v>
      </c>
      <c r="C104">
        <v>4</v>
      </c>
      <c r="D104" t="s">
        <v>7976</v>
      </c>
      <c r="E104">
        <v>136</v>
      </c>
      <c r="F104" t="s">
        <v>8045</v>
      </c>
      <c r="G104" t="s">
        <v>7949</v>
      </c>
      <c r="H104" t="s">
        <v>7949</v>
      </c>
      <c r="I104" t="s">
        <v>7949</v>
      </c>
      <c r="J104"/>
      <c r="K104">
        <v>1226</v>
      </c>
      <c r="L104">
        <v>1226</v>
      </c>
      <c r="M104" t="s">
        <v>8018</v>
      </c>
      <c r="N104"/>
      <c r="O104"/>
      <c r="P104"/>
      <c r="Q104"/>
      <c r="R104"/>
    </row>
    <row r="105" spans="1:18">
      <c r="A105">
        <v>21</v>
      </c>
      <c r="B105">
        <v>140</v>
      </c>
      <c r="C105">
        <v>4</v>
      </c>
      <c r="D105" t="s">
        <v>7976</v>
      </c>
      <c r="E105">
        <v>140</v>
      </c>
      <c r="F105" t="s">
        <v>8046</v>
      </c>
      <c r="G105" t="s">
        <v>7949</v>
      </c>
      <c r="H105" t="s">
        <v>7949</v>
      </c>
      <c r="I105" t="s">
        <v>7949</v>
      </c>
      <c r="J105"/>
      <c r="K105">
        <v>1227</v>
      </c>
      <c r="L105">
        <v>1227</v>
      </c>
      <c r="M105" t="s">
        <v>8019</v>
      </c>
      <c r="N105"/>
      <c r="O105"/>
      <c r="P105"/>
      <c r="Q105"/>
      <c r="R105"/>
    </row>
    <row r="106" spans="1:18">
      <c r="A106">
        <v>21</v>
      </c>
      <c r="B106">
        <v>141</v>
      </c>
      <c r="C106">
        <v>4</v>
      </c>
      <c r="D106" t="s">
        <v>7976</v>
      </c>
      <c r="E106">
        <v>141</v>
      </c>
      <c r="F106" t="s">
        <v>8047</v>
      </c>
      <c r="G106" t="s">
        <v>7949</v>
      </c>
      <c r="H106" t="s">
        <v>7949</v>
      </c>
      <c r="I106" t="s">
        <v>7949</v>
      </c>
      <c r="J106"/>
      <c r="K106">
        <v>1228</v>
      </c>
      <c r="L106">
        <v>1228</v>
      </c>
      <c r="M106" t="s">
        <v>8020</v>
      </c>
      <c r="N106"/>
      <c r="O106"/>
      <c r="P106"/>
      <c r="Q106"/>
      <c r="R106"/>
    </row>
    <row r="107" spans="1:18">
      <c r="A107">
        <v>21</v>
      </c>
      <c r="B107">
        <v>142</v>
      </c>
      <c r="C107">
        <v>4</v>
      </c>
      <c r="D107" t="s">
        <v>7976</v>
      </c>
      <c r="E107">
        <v>142</v>
      </c>
      <c r="F107" t="s">
        <v>8048</v>
      </c>
      <c r="G107" t="s">
        <v>7949</v>
      </c>
      <c r="H107" t="s">
        <v>7949</v>
      </c>
      <c r="I107" t="s">
        <v>7949</v>
      </c>
      <c r="J107"/>
      <c r="K107">
        <v>1230</v>
      </c>
      <c r="L107">
        <v>1230</v>
      </c>
      <c r="M107" t="s">
        <v>8021</v>
      </c>
      <c r="N107"/>
      <c r="O107"/>
      <c r="P107"/>
      <c r="Q107"/>
      <c r="R107"/>
    </row>
    <row r="108" spans="1:18">
      <c r="A108">
        <v>21</v>
      </c>
      <c r="B108">
        <v>143</v>
      </c>
      <c r="C108">
        <v>4</v>
      </c>
      <c r="D108" t="s">
        <v>7976</v>
      </c>
      <c r="E108">
        <v>143</v>
      </c>
      <c r="F108" t="s">
        <v>8049</v>
      </c>
      <c r="G108" t="s">
        <v>7949</v>
      </c>
      <c r="H108" t="s">
        <v>7949</v>
      </c>
      <c r="I108" t="s">
        <v>7949</v>
      </c>
      <c r="J108"/>
      <c r="K108">
        <v>1231</v>
      </c>
      <c r="L108">
        <v>1231</v>
      </c>
      <c r="M108" t="s">
        <v>8022</v>
      </c>
      <c r="N108"/>
      <c r="O108"/>
      <c r="P108"/>
      <c r="Q108"/>
      <c r="R108"/>
    </row>
    <row r="109" spans="1:18">
      <c r="A109">
        <v>21</v>
      </c>
      <c r="B109">
        <v>144</v>
      </c>
      <c r="C109">
        <v>4</v>
      </c>
      <c r="D109" t="s">
        <v>7976</v>
      </c>
      <c r="E109">
        <v>144</v>
      </c>
      <c r="F109" t="s">
        <v>8050</v>
      </c>
      <c r="G109" t="s">
        <v>7949</v>
      </c>
      <c r="H109" t="s">
        <v>7949</v>
      </c>
      <c r="I109" t="s">
        <v>7949</v>
      </c>
      <c r="J109"/>
      <c r="K109">
        <v>1232</v>
      </c>
      <c r="L109">
        <v>1232</v>
      </c>
      <c r="M109" t="s">
        <v>8023</v>
      </c>
      <c r="N109"/>
      <c r="O109"/>
      <c r="P109"/>
      <c r="Q109"/>
      <c r="R109"/>
    </row>
    <row r="110" spans="1:18">
      <c r="A110">
        <v>21</v>
      </c>
      <c r="B110">
        <v>145</v>
      </c>
      <c r="C110">
        <v>4</v>
      </c>
      <c r="D110" t="s">
        <v>7976</v>
      </c>
      <c r="E110">
        <v>145</v>
      </c>
      <c r="F110" t="s">
        <v>8051</v>
      </c>
      <c r="G110" t="s">
        <v>7949</v>
      </c>
      <c r="H110" t="s">
        <v>7949</v>
      </c>
      <c r="I110" t="s">
        <v>7949</v>
      </c>
      <c r="J110"/>
      <c r="K110">
        <v>1233</v>
      </c>
      <c r="L110">
        <v>1233</v>
      </c>
      <c r="M110" t="s">
        <v>8024</v>
      </c>
      <c r="N110"/>
      <c r="O110"/>
      <c r="P110"/>
      <c r="Q110"/>
      <c r="R110"/>
    </row>
    <row r="111" spans="1:18">
      <c r="A111">
        <v>21</v>
      </c>
      <c r="B111">
        <v>146</v>
      </c>
      <c r="C111">
        <v>4</v>
      </c>
      <c r="D111" t="s">
        <v>7976</v>
      </c>
      <c r="E111">
        <v>146</v>
      </c>
      <c r="F111" t="s">
        <v>8052</v>
      </c>
      <c r="G111" t="s">
        <v>7949</v>
      </c>
      <c r="H111" t="s">
        <v>7949</v>
      </c>
      <c r="I111" t="s">
        <v>7949</v>
      </c>
      <c r="J111"/>
      <c r="K111">
        <v>1235</v>
      </c>
      <c r="L111">
        <v>1235</v>
      </c>
      <c r="M111" t="s">
        <v>8025</v>
      </c>
      <c r="N111"/>
      <c r="O111"/>
      <c r="P111"/>
      <c r="Q111"/>
      <c r="R111"/>
    </row>
    <row r="112" spans="1:18">
      <c r="A112">
        <v>21</v>
      </c>
      <c r="B112">
        <v>147</v>
      </c>
      <c r="C112">
        <v>4</v>
      </c>
      <c r="D112" t="s">
        <v>7976</v>
      </c>
      <c r="E112">
        <v>147</v>
      </c>
      <c r="F112" t="s">
        <v>8053</v>
      </c>
      <c r="G112" t="s">
        <v>7949</v>
      </c>
      <c r="H112" t="s">
        <v>7949</v>
      </c>
      <c r="I112" t="s">
        <v>7949</v>
      </c>
      <c r="J112"/>
      <c r="K112">
        <v>1236</v>
      </c>
      <c r="L112">
        <v>1236</v>
      </c>
      <c r="M112" t="s">
        <v>8025</v>
      </c>
      <c r="N112"/>
      <c r="O112"/>
      <c r="P112"/>
      <c r="Q112"/>
      <c r="R112"/>
    </row>
    <row r="113" spans="1:18">
      <c r="A113">
        <v>21</v>
      </c>
      <c r="B113">
        <v>148</v>
      </c>
      <c r="C113">
        <v>4</v>
      </c>
      <c r="D113" t="s">
        <v>7976</v>
      </c>
      <c r="E113">
        <v>148</v>
      </c>
      <c r="F113" t="s">
        <v>8054</v>
      </c>
      <c r="G113" t="s">
        <v>7949</v>
      </c>
      <c r="H113" t="s">
        <v>7949</v>
      </c>
      <c r="I113" t="s">
        <v>7949</v>
      </c>
      <c r="J113"/>
      <c r="K113">
        <v>1237</v>
      </c>
      <c r="L113">
        <v>1237</v>
      </c>
      <c r="M113" t="s">
        <v>8026</v>
      </c>
      <c r="N113"/>
      <c r="O113"/>
      <c r="P113"/>
      <c r="Q113"/>
      <c r="R113"/>
    </row>
    <row r="114" spans="1:18">
      <c r="A114">
        <v>21</v>
      </c>
      <c r="B114">
        <v>149</v>
      </c>
      <c r="C114">
        <v>4</v>
      </c>
      <c r="D114" t="s">
        <v>7976</v>
      </c>
      <c r="E114">
        <v>149</v>
      </c>
      <c r="F114" t="s">
        <v>8055</v>
      </c>
      <c r="G114" t="s">
        <v>7949</v>
      </c>
      <c r="H114" t="s">
        <v>7949</v>
      </c>
      <c r="I114" t="s">
        <v>7949</v>
      </c>
      <c r="J114"/>
      <c r="K114">
        <v>1240</v>
      </c>
      <c r="L114">
        <v>1240</v>
      </c>
      <c r="M114" t="s">
        <v>8027</v>
      </c>
      <c r="N114"/>
      <c r="O114"/>
      <c r="P114"/>
      <c r="Q114"/>
      <c r="R114"/>
    </row>
    <row r="115" spans="1:18">
      <c r="A115">
        <v>21</v>
      </c>
      <c r="B115">
        <v>15</v>
      </c>
      <c r="C115">
        <v>4</v>
      </c>
      <c r="D115" t="s">
        <v>7976</v>
      </c>
      <c r="E115">
        <v>15</v>
      </c>
      <c r="F115" t="s">
        <v>8056</v>
      </c>
      <c r="G115" t="s">
        <v>7949</v>
      </c>
      <c r="H115" t="s">
        <v>7949</v>
      </c>
      <c r="I115" t="s">
        <v>7949</v>
      </c>
      <c r="J115"/>
      <c r="K115">
        <v>1241</v>
      </c>
      <c r="L115">
        <v>1241</v>
      </c>
      <c r="M115" t="s">
        <v>8028</v>
      </c>
      <c r="N115"/>
      <c r="O115"/>
      <c r="P115"/>
      <c r="Q115"/>
      <c r="R115"/>
    </row>
    <row r="116" spans="1:18">
      <c r="A116">
        <v>21</v>
      </c>
      <c r="B116">
        <v>1500</v>
      </c>
      <c r="C116">
        <v>4</v>
      </c>
      <c r="D116" t="s">
        <v>7976</v>
      </c>
      <c r="E116">
        <v>1500</v>
      </c>
      <c r="F116" t="s">
        <v>8057</v>
      </c>
      <c r="G116" t="s">
        <v>7949</v>
      </c>
      <c r="H116" t="s">
        <v>7949</v>
      </c>
      <c r="I116" t="s">
        <v>7949</v>
      </c>
      <c r="J116"/>
      <c r="K116">
        <v>1245</v>
      </c>
      <c r="L116">
        <v>1245</v>
      </c>
      <c r="M116" t="s">
        <v>8029</v>
      </c>
      <c r="N116"/>
      <c r="O116"/>
      <c r="P116"/>
      <c r="Q116"/>
      <c r="R116"/>
    </row>
    <row r="117" spans="1:18">
      <c r="A117">
        <v>21</v>
      </c>
      <c r="B117">
        <v>1505</v>
      </c>
      <c r="C117">
        <v>4</v>
      </c>
      <c r="D117" t="s">
        <v>7976</v>
      </c>
      <c r="E117">
        <v>1505</v>
      </c>
      <c r="F117" t="s">
        <v>8058</v>
      </c>
      <c r="G117" t="s">
        <v>7949</v>
      </c>
      <c r="H117" t="s">
        <v>7949</v>
      </c>
      <c r="I117" t="s">
        <v>7949</v>
      </c>
      <c r="J117"/>
      <c r="K117">
        <v>1250</v>
      </c>
      <c r="L117">
        <v>1250</v>
      </c>
      <c r="M117" t="s">
        <v>8030</v>
      </c>
      <c r="N117"/>
      <c r="O117"/>
      <c r="P117"/>
      <c r="Q117"/>
      <c r="R117"/>
    </row>
    <row r="118" spans="1:18">
      <c r="A118">
        <v>21</v>
      </c>
      <c r="B118">
        <v>1510</v>
      </c>
      <c r="C118">
        <v>4</v>
      </c>
      <c r="D118" t="s">
        <v>7976</v>
      </c>
      <c r="E118">
        <v>1510</v>
      </c>
      <c r="F118" t="s">
        <v>8059</v>
      </c>
      <c r="G118" t="s">
        <v>7949</v>
      </c>
      <c r="H118" t="s">
        <v>7949</v>
      </c>
      <c r="I118" t="s">
        <v>7949</v>
      </c>
      <c r="J118"/>
      <c r="K118">
        <v>1251</v>
      </c>
      <c r="L118">
        <v>1251</v>
      </c>
      <c r="M118" t="s">
        <v>8030</v>
      </c>
      <c r="N118"/>
      <c r="O118"/>
      <c r="P118"/>
      <c r="Q118"/>
      <c r="R118"/>
    </row>
    <row r="119" spans="1:18">
      <c r="A119">
        <v>21</v>
      </c>
      <c r="B119">
        <v>1511</v>
      </c>
      <c r="C119">
        <v>4</v>
      </c>
      <c r="D119" t="s">
        <v>7976</v>
      </c>
      <c r="E119">
        <v>1511</v>
      </c>
      <c r="F119" t="s">
        <v>8060</v>
      </c>
      <c r="G119" t="s">
        <v>7949</v>
      </c>
      <c r="H119" t="s">
        <v>7949</v>
      </c>
      <c r="I119" t="s">
        <v>7949</v>
      </c>
      <c r="J119"/>
      <c r="K119">
        <v>1261</v>
      </c>
      <c r="L119">
        <v>1261</v>
      </c>
      <c r="M119" t="s">
        <v>8031</v>
      </c>
      <c r="N119"/>
      <c r="O119"/>
      <c r="P119"/>
      <c r="Q119"/>
      <c r="R119"/>
    </row>
    <row r="120" spans="1:18">
      <c r="A120">
        <v>21</v>
      </c>
      <c r="B120">
        <v>1512</v>
      </c>
      <c r="C120">
        <v>4</v>
      </c>
      <c r="D120" t="s">
        <v>7976</v>
      </c>
      <c r="E120">
        <v>1512</v>
      </c>
      <c r="F120" t="s">
        <v>8061</v>
      </c>
      <c r="G120" t="s">
        <v>7949</v>
      </c>
      <c r="H120" t="s">
        <v>7949</v>
      </c>
      <c r="I120" t="s">
        <v>7949</v>
      </c>
      <c r="J120"/>
      <c r="K120">
        <v>1262</v>
      </c>
      <c r="L120">
        <v>1262</v>
      </c>
      <c r="M120" t="s">
        <v>8032</v>
      </c>
      <c r="N120"/>
      <c r="O120"/>
      <c r="P120"/>
      <c r="Q120"/>
      <c r="R120"/>
    </row>
    <row r="121" spans="1:18">
      <c r="A121">
        <v>21</v>
      </c>
      <c r="B121">
        <v>1513</v>
      </c>
      <c r="C121">
        <v>4</v>
      </c>
      <c r="D121" t="s">
        <v>7976</v>
      </c>
      <c r="E121">
        <v>1513</v>
      </c>
      <c r="F121" t="s">
        <v>8062</v>
      </c>
      <c r="G121" t="s">
        <v>7949</v>
      </c>
      <c r="H121" t="s">
        <v>7949</v>
      </c>
      <c r="I121" t="s">
        <v>7949</v>
      </c>
      <c r="J121"/>
      <c r="K121">
        <v>1270</v>
      </c>
      <c r="L121">
        <v>1270</v>
      </c>
      <c r="M121" t="s">
        <v>8033</v>
      </c>
      <c r="N121"/>
      <c r="O121"/>
      <c r="P121"/>
      <c r="Q121"/>
      <c r="R121"/>
    </row>
    <row r="122" spans="1:18">
      <c r="A122">
        <v>21</v>
      </c>
      <c r="B122">
        <v>1520</v>
      </c>
      <c r="C122">
        <v>4</v>
      </c>
      <c r="D122" t="s">
        <v>7976</v>
      </c>
      <c r="E122">
        <v>1520</v>
      </c>
      <c r="F122" t="s">
        <v>8063</v>
      </c>
      <c r="G122" t="s">
        <v>7949</v>
      </c>
      <c r="H122" t="s">
        <v>7949</v>
      </c>
      <c r="I122" t="s">
        <v>7949</v>
      </c>
      <c r="J122"/>
      <c r="K122">
        <v>1275</v>
      </c>
      <c r="L122">
        <v>1275</v>
      </c>
      <c r="M122" t="s">
        <v>8034</v>
      </c>
      <c r="N122"/>
      <c r="O122"/>
      <c r="P122"/>
      <c r="Q122"/>
      <c r="R122"/>
    </row>
    <row r="123" spans="1:18">
      <c r="A123">
        <v>21</v>
      </c>
      <c r="B123">
        <v>1530</v>
      </c>
      <c r="C123">
        <v>4</v>
      </c>
      <c r="D123" t="s">
        <v>7976</v>
      </c>
      <c r="E123">
        <v>1530</v>
      </c>
      <c r="F123" t="s">
        <v>8064</v>
      </c>
      <c r="G123" t="s">
        <v>7949</v>
      </c>
      <c r="H123" t="s">
        <v>7949</v>
      </c>
      <c r="I123" t="s">
        <v>7949</v>
      </c>
      <c r="J123"/>
      <c r="K123">
        <v>1277</v>
      </c>
      <c r="L123">
        <v>1277</v>
      </c>
      <c r="M123" t="s">
        <v>8035</v>
      </c>
      <c r="N123"/>
      <c r="O123"/>
      <c r="P123"/>
      <c r="Q123"/>
      <c r="R123"/>
    </row>
    <row r="124" spans="1:18">
      <c r="A124">
        <v>21</v>
      </c>
      <c r="B124">
        <v>1540</v>
      </c>
      <c r="C124">
        <v>4</v>
      </c>
      <c r="D124" t="s">
        <v>7976</v>
      </c>
      <c r="E124">
        <v>1540</v>
      </c>
      <c r="F124" t="s">
        <v>8065</v>
      </c>
      <c r="G124" t="s">
        <v>7949</v>
      </c>
      <c r="H124" t="s">
        <v>7949</v>
      </c>
      <c r="I124" t="s">
        <v>7949</v>
      </c>
      <c r="J124"/>
      <c r="K124">
        <v>1278</v>
      </c>
      <c r="L124">
        <v>1278</v>
      </c>
      <c r="M124" t="s">
        <v>8036</v>
      </c>
      <c r="N124"/>
      <c r="O124"/>
      <c r="P124"/>
      <c r="Q124"/>
      <c r="R124"/>
    </row>
    <row r="125" spans="1:18">
      <c r="A125">
        <v>21</v>
      </c>
      <c r="B125">
        <v>1545</v>
      </c>
      <c r="C125">
        <v>4</v>
      </c>
      <c r="D125" t="s">
        <v>7976</v>
      </c>
      <c r="E125">
        <v>1545</v>
      </c>
      <c r="F125" t="s">
        <v>8066</v>
      </c>
      <c r="G125" t="s">
        <v>7949</v>
      </c>
      <c r="H125" t="s">
        <v>7949</v>
      </c>
      <c r="I125" t="s">
        <v>7949</v>
      </c>
      <c r="J125"/>
      <c r="K125">
        <v>1290</v>
      </c>
      <c r="L125">
        <v>1290</v>
      </c>
      <c r="M125" t="s">
        <v>8037</v>
      </c>
      <c r="N125"/>
      <c r="O125"/>
      <c r="P125"/>
      <c r="Q125"/>
      <c r="R125"/>
    </row>
    <row r="126" spans="1:18">
      <c r="A126">
        <v>21</v>
      </c>
      <c r="B126">
        <v>1550</v>
      </c>
      <c r="C126">
        <v>4</v>
      </c>
      <c r="D126" t="s">
        <v>7976</v>
      </c>
      <c r="E126">
        <v>1550</v>
      </c>
      <c r="F126" t="s">
        <v>8067</v>
      </c>
      <c r="G126" t="s">
        <v>7949</v>
      </c>
      <c r="H126" t="s">
        <v>7949</v>
      </c>
      <c r="I126" t="s">
        <v>7949</v>
      </c>
      <c r="J126"/>
      <c r="K126">
        <v>1291</v>
      </c>
      <c r="L126">
        <v>1291</v>
      </c>
      <c r="M126" t="s">
        <v>8038</v>
      </c>
      <c r="N126"/>
      <c r="O126"/>
      <c r="P126"/>
      <c r="Q126"/>
      <c r="R126"/>
    </row>
    <row r="127" spans="1:18">
      <c r="A127">
        <v>21</v>
      </c>
      <c r="B127">
        <v>1600</v>
      </c>
      <c r="C127">
        <v>4</v>
      </c>
      <c r="D127" t="s">
        <v>7976</v>
      </c>
      <c r="E127">
        <v>1600</v>
      </c>
      <c r="F127" t="s">
        <v>8068</v>
      </c>
      <c r="G127" t="s">
        <v>7949</v>
      </c>
      <c r="H127" t="s">
        <v>7949</v>
      </c>
      <c r="I127" t="s">
        <v>7949</v>
      </c>
      <c r="J127"/>
      <c r="K127">
        <v>1295</v>
      </c>
      <c r="L127">
        <v>1295</v>
      </c>
      <c r="M127" t="s">
        <v>8039</v>
      </c>
      <c r="N127"/>
      <c r="O127"/>
      <c r="P127"/>
      <c r="Q127"/>
      <c r="R127"/>
    </row>
    <row r="128" spans="1:18">
      <c r="A128">
        <v>21</v>
      </c>
      <c r="B128">
        <v>1609</v>
      </c>
      <c r="C128">
        <v>4</v>
      </c>
      <c r="D128" t="s">
        <v>7976</v>
      </c>
      <c r="E128">
        <v>1609</v>
      </c>
      <c r="F128" t="s">
        <v>618</v>
      </c>
      <c r="G128" t="s">
        <v>7949</v>
      </c>
      <c r="H128" t="s">
        <v>7949</v>
      </c>
      <c r="I128" t="s">
        <v>7949</v>
      </c>
      <c r="J128"/>
      <c r="K128">
        <v>1500</v>
      </c>
      <c r="L128">
        <v>1500</v>
      </c>
      <c r="M128" t="s">
        <v>8057</v>
      </c>
      <c r="N128"/>
      <c r="O128"/>
      <c r="P128"/>
      <c r="Q128"/>
      <c r="R128"/>
    </row>
    <row r="129" spans="1:18">
      <c r="A129">
        <v>21</v>
      </c>
      <c r="B129">
        <v>1610</v>
      </c>
      <c r="C129">
        <v>4</v>
      </c>
      <c r="D129" t="s">
        <v>7976</v>
      </c>
      <c r="E129">
        <v>1610</v>
      </c>
      <c r="F129" t="s">
        <v>8069</v>
      </c>
      <c r="G129" t="s">
        <v>7949</v>
      </c>
      <c r="H129" t="s">
        <v>7949</v>
      </c>
      <c r="I129" t="s">
        <v>7949</v>
      </c>
      <c r="J129"/>
      <c r="K129">
        <v>1505</v>
      </c>
      <c r="L129">
        <v>1505</v>
      </c>
      <c r="M129" t="s">
        <v>8058</v>
      </c>
      <c r="N129"/>
      <c r="O129"/>
      <c r="P129"/>
      <c r="Q129"/>
      <c r="R129"/>
    </row>
    <row r="130" spans="1:18">
      <c r="A130">
        <v>21</v>
      </c>
      <c r="B130">
        <v>1611</v>
      </c>
      <c r="C130">
        <v>4</v>
      </c>
      <c r="D130" t="s">
        <v>7976</v>
      </c>
      <c r="E130">
        <v>1611</v>
      </c>
      <c r="F130" t="s">
        <v>8070</v>
      </c>
      <c r="G130" t="s">
        <v>7949</v>
      </c>
      <c r="H130" t="s">
        <v>7949</v>
      </c>
      <c r="I130" t="s">
        <v>7949</v>
      </c>
      <c r="J130"/>
      <c r="K130">
        <v>1510</v>
      </c>
      <c r="L130">
        <v>1510</v>
      </c>
      <c r="M130" t="s">
        <v>8059</v>
      </c>
      <c r="N130"/>
      <c r="O130"/>
      <c r="P130"/>
      <c r="Q130"/>
      <c r="R130"/>
    </row>
    <row r="131" spans="1:18">
      <c r="A131">
        <v>21</v>
      </c>
      <c r="B131">
        <v>1615</v>
      </c>
      <c r="C131">
        <v>4</v>
      </c>
      <c r="D131" t="s">
        <v>7976</v>
      </c>
      <c r="E131">
        <v>1615</v>
      </c>
      <c r="F131" t="s">
        <v>8071</v>
      </c>
      <c r="G131" t="s">
        <v>7949</v>
      </c>
      <c r="H131" t="s">
        <v>7949</v>
      </c>
      <c r="I131" t="s">
        <v>7949</v>
      </c>
      <c r="J131"/>
      <c r="K131">
        <v>1511</v>
      </c>
      <c r="L131">
        <v>1511</v>
      </c>
      <c r="M131" t="s">
        <v>8060</v>
      </c>
      <c r="N131"/>
      <c r="O131"/>
      <c r="P131"/>
      <c r="Q131"/>
      <c r="R131"/>
    </row>
    <row r="132" spans="1:18">
      <c r="A132">
        <v>21</v>
      </c>
      <c r="B132">
        <v>1620</v>
      </c>
      <c r="C132">
        <v>4</v>
      </c>
      <c r="D132" t="s">
        <v>7976</v>
      </c>
      <c r="E132">
        <v>1620</v>
      </c>
      <c r="F132" t="s">
        <v>8072</v>
      </c>
      <c r="G132" t="s">
        <v>7949</v>
      </c>
      <c r="H132" t="s">
        <v>7949</v>
      </c>
      <c r="I132" t="s">
        <v>7949</v>
      </c>
      <c r="J132"/>
      <c r="K132">
        <v>1512</v>
      </c>
      <c r="L132">
        <v>1512</v>
      </c>
      <c r="M132" t="s">
        <v>8061</v>
      </c>
      <c r="N132"/>
      <c r="O132"/>
      <c r="P132"/>
      <c r="Q132"/>
      <c r="R132"/>
    </row>
    <row r="133" spans="1:18">
      <c r="A133">
        <v>21</v>
      </c>
      <c r="B133">
        <v>1630</v>
      </c>
      <c r="C133">
        <v>4</v>
      </c>
      <c r="D133" t="s">
        <v>7976</v>
      </c>
      <c r="E133">
        <v>1630</v>
      </c>
      <c r="F133" t="s">
        <v>8073</v>
      </c>
      <c r="G133" t="s">
        <v>7949</v>
      </c>
      <c r="H133" t="s">
        <v>7949</v>
      </c>
      <c r="I133" t="s">
        <v>7949</v>
      </c>
      <c r="J133"/>
      <c r="K133">
        <v>1513</v>
      </c>
      <c r="L133">
        <v>1513</v>
      </c>
      <c r="M133" t="s">
        <v>8062</v>
      </c>
      <c r="N133"/>
      <c r="O133"/>
      <c r="P133"/>
      <c r="Q133"/>
      <c r="R133"/>
    </row>
    <row r="134" spans="1:18">
      <c r="A134">
        <v>21</v>
      </c>
      <c r="B134">
        <v>1640</v>
      </c>
      <c r="C134">
        <v>4</v>
      </c>
      <c r="D134" t="s">
        <v>7976</v>
      </c>
      <c r="E134">
        <v>1640</v>
      </c>
      <c r="F134" t="s">
        <v>8074</v>
      </c>
      <c r="G134" t="s">
        <v>7949</v>
      </c>
      <c r="H134" t="s">
        <v>7949</v>
      </c>
      <c r="I134" t="s">
        <v>7949</v>
      </c>
      <c r="J134"/>
      <c r="K134">
        <v>1520</v>
      </c>
      <c r="L134">
        <v>1520</v>
      </c>
      <c r="M134" t="s">
        <v>8063</v>
      </c>
      <c r="N134"/>
      <c r="O134"/>
      <c r="P134"/>
      <c r="Q134"/>
      <c r="R134"/>
    </row>
    <row r="135" spans="1:18">
      <c r="A135">
        <v>21</v>
      </c>
      <c r="B135">
        <v>1680</v>
      </c>
      <c r="C135">
        <v>4</v>
      </c>
      <c r="D135" t="s">
        <v>7976</v>
      </c>
      <c r="E135">
        <v>1680</v>
      </c>
      <c r="F135" t="s">
        <v>8075</v>
      </c>
      <c r="G135" t="s">
        <v>7949</v>
      </c>
      <c r="H135" t="s">
        <v>7949</v>
      </c>
      <c r="I135" t="s">
        <v>7949</v>
      </c>
      <c r="J135"/>
      <c r="K135">
        <v>1530</v>
      </c>
      <c r="L135">
        <v>1530</v>
      </c>
      <c r="M135" t="s">
        <v>8064</v>
      </c>
      <c r="N135"/>
      <c r="O135"/>
      <c r="P135"/>
      <c r="Q135"/>
      <c r="R135"/>
    </row>
    <row r="136" spans="1:18">
      <c r="A136">
        <v>21</v>
      </c>
      <c r="B136">
        <v>170</v>
      </c>
      <c r="C136">
        <v>4</v>
      </c>
      <c r="D136" t="s">
        <v>7976</v>
      </c>
      <c r="E136">
        <v>170</v>
      </c>
      <c r="F136" t="s">
        <v>8076</v>
      </c>
      <c r="G136" t="s">
        <v>7949</v>
      </c>
      <c r="H136" t="s">
        <v>7949</v>
      </c>
      <c r="I136" t="s">
        <v>7949</v>
      </c>
      <c r="J136"/>
      <c r="K136">
        <v>1540</v>
      </c>
      <c r="L136">
        <v>1540</v>
      </c>
      <c r="M136" t="s">
        <v>8065</v>
      </c>
      <c r="N136"/>
      <c r="O136"/>
      <c r="P136"/>
      <c r="Q136"/>
      <c r="R136"/>
    </row>
    <row r="137" spans="1:18">
      <c r="A137">
        <v>21</v>
      </c>
      <c r="B137">
        <v>182</v>
      </c>
      <c r="C137">
        <v>4</v>
      </c>
      <c r="D137" t="s">
        <v>7976</v>
      </c>
      <c r="E137">
        <v>182</v>
      </c>
      <c r="F137" t="s">
        <v>8077</v>
      </c>
      <c r="G137" t="s">
        <v>7949</v>
      </c>
      <c r="H137" t="s">
        <v>7949</v>
      </c>
      <c r="I137" t="s">
        <v>7949</v>
      </c>
      <c r="J137"/>
      <c r="K137">
        <v>1545</v>
      </c>
      <c r="L137">
        <v>1545</v>
      </c>
      <c r="M137" t="s">
        <v>8066</v>
      </c>
      <c r="N137"/>
      <c r="O137"/>
      <c r="P137"/>
      <c r="Q137"/>
      <c r="R137"/>
    </row>
    <row r="138" spans="1:18">
      <c r="A138">
        <v>21</v>
      </c>
      <c r="B138">
        <v>183</v>
      </c>
      <c r="C138">
        <v>4</v>
      </c>
      <c r="D138" t="s">
        <v>7976</v>
      </c>
      <c r="E138">
        <v>183</v>
      </c>
      <c r="F138" t="s">
        <v>8078</v>
      </c>
      <c r="G138" t="s">
        <v>7949</v>
      </c>
      <c r="H138" t="s">
        <v>7949</v>
      </c>
      <c r="I138" t="s">
        <v>7949</v>
      </c>
      <c r="J138"/>
      <c r="K138">
        <v>1550</v>
      </c>
      <c r="L138">
        <v>1550</v>
      </c>
      <c r="M138" t="s">
        <v>8067</v>
      </c>
      <c r="N138"/>
      <c r="O138"/>
      <c r="P138"/>
      <c r="Q138"/>
      <c r="R138"/>
    </row>
    <row r="139" spans="1:18">
      <c r="A139">
        <v>21</v>
      </c>
      <c r="B139">
        <v>20</v>
      </c>
      <c r="C139">
        <v>4</v>
      </c>
      <c r="D139" t="s">
        <v>7976</v>
      </c>
      <c r="E139">
        <v>20</v>
      </c>
      <c r="F139" t="s">
        <v>8079</v>
      </c>
      <c r="G139" t="s">
        <v>7949</v>
      </c>
      <c r="H139" t="s">
        <v>7949</v>
      </c>
      <c r="I139" t="s">
        <v>7949</v>
      </c>
      <c r="J139"/>
      <c r="K139">
        <v>1600</v>
      </c>
      <c r="L139">
        <v>1600</v>
      </c>
      <c r="M139" t="s">
        <v>8068</v>
      </c>
      <c r="N139"/>
      <c r="O139"/>
      <c r="P139"/>
      <c r="Q139"/>
      <c r="R139"/>
    </row>
    <row r="140" spans="1:18">
      <c r="A140">
        <v>21</v>
      </c>
      <c r="B140">
        <v>200</v>
      </c>
      <c r="C140">
        <v>4</v>
      </c>
      <c r="D140" t="s">
        <v>7976</v>
      </c>
      <c r="E140">
        <v>200</v>
      </c>
      <c r="F140" t="s">
        <v>8080</v>
      </c>
      <c r="G140" t="s">
        <v>7949</v>
      </c>
      <c r="H140" t="s">
        <v>7949</v>
      </c>
      <c r="I140" t="s">
        <v>7949</v>
      </c>
      <c r="J140"/>
      <c r="K140">
        <v>1609</v>
      </c>
      <c r="L140">
        <v>1609</v>
      </c>
      <c r="M140" t="s">
        <v>618</v>
      </c>
      <c r="N140"/>
      <c r="O140"/>
      <c r="P140"/>
      <c r="Q140"/>
      <c r="R140"/>
    </row>
    <row r="141" spans="1:18">
      <c r="A141">
        <v>21</v>
      </c>
      <c r="B141">
        <v>50</v>
      </c>
      <c r="C141">
        <v>4</v>
      </c>
      <c r="D141" t="s">
        <v>7976</v>
      </c>
      <c r="E141">
        <v>2000</v>
      </c>
      <c r="F141" t="s">
        <v>8081</v>
      </c>
      <c r="G141" t="s">
        <v>7949</v>
      </c>
      <c r="H141" t="s">
        <v>7949</v>
      </c>
      <c r="I141" t="s">
        <v>7949</v>
      </c>
      <c r="J141"/>
      <c r="K141">
        <v>1610</v>
      </c>
      <c r="L141">
        <v>1610</v>
      </c>
      <c r="M141" t="s">
        <v>8069</v>
      </c>
      <c r="N141"/>
      <c r="O141"/>
      <c r="P141"/>
      <c r="Q141"/>
      <c r="R141"/>
    </row>
    <row r="142" spans="1:18">
      <c r="A142">
        <v>21</v>
      </c>
      <c r="B142">
        <v>2000</v>
      </c>
      <c r="C142">
        <v>4</v>
      </c>
      <c r="D142" t="s">
        <v>7976</v>
      </c>
      <c r="E142">
        <v>2001</v>
      </c>
      <c r="F142" t="s">
        <v>8082</v>
      </c>
      <c r="G142" t="s">
        <v>7949</v>
      </c>
      <c r="H142" t="s">
        <v>7949</v>
      </c>
      <c r="I142" t="s">
        <v>7949</v>
      </c>
      <c r="J142"/>
      <c r="K142">
        <v>1611</v>
      </c>
      <c r="L142">
        <v>1611</v>
      </c>
      <c r="M142" t="s">
        <v>8070</v>
      </c>
      <c r="N142"/>
      <c r="O142"/>
      <c r="P142"/>
      <c r="Q142"/>
      <c r="R142"/>
    </row>
    <row r="143" spans="1:18">
      <c r="A143">
        <v>21</v>
      </c>
      <c r="B143">
        <v>201</v>
      </c>
      <c r="C143">
        <v>4</v>
      </c>
      <c r="D143" t="s">
        <v>7976</v>
      </c>
      <c r="E143">
        <v>201</v>
      </c>
      <c r="F143" t="s">
        <v>8083</v>
      </c>
      <c r="G143" t="s">
        <v>7949</v>
      </c>
      <c r="H143" t="s">
        <v>7949</v>
      </c>
      <c r="I143" t="s">
        <v>7949</v>
      </c>
      <c r="J143"/>
      <c r="K143">
        <v>1615</v>
      </c>
      <c r="L143">
        <v>1615</v>
      </c>
      <c r="M143" t="s">
        <v>8071</v>
      </c>
      <c r="N143"/>
      <c r="O143"/>
      <c r="P143"/>
      <c r="Q143"/>
      <c r="R143"/>
    </row>
    <row r="144" spans="1:18">
      <c r="A144">
        <v>21</v>
      </c>
      <c r="B144">
        <v>2000</v>
      </c>
      <c r="C144">
        <v>4</v>
      </c>
      <c r="D144" t="s">
        <v>7976</v>
      </c>
      <c r="E144">
        <v>2010</v>
      </c>
      <c r="F144" t="s">
        <v>8084</v>
      </c>
      <c r="G144" t="s">
        <v>7949</v>
      </c>
      <c r="H144" t="s">
        <v>7949</v>
      </c>
      <c r="I144" t="s">
        <v>7949</v>
      </c>
      <c r="J144"/>
      <c r="K144">
        <v>1620</v>
      </c>
      <c r="L144">
        <v>1620</v>
      </c>
      <c r="M144" t="s">
        <v>8072</v>
      </c>
      <c r="N144"/>
      <c r="O144"/>
      <c r="P144"/>
      <c r="Q144"/>
      <c r="R144"/>
    </row>
    <row r="145" spans="1:18">
      <c r="A145">
        <v>21</v>
      </c>
      <c r="B145">
        <v>202</v>
      </c>
      <c r="C145">
        <v>4</v>
      </c>
      <c r="D145" t="s">
        <v>7976</v>
      </c>
      <c r="E145">
        <v>202</v>
      </c>
      <c r="F145" t="s">
        <v>8085</v>
      </c>
      <c r="G145" t="s">
        <v>7949</v>
      </c>
      <c r="H145" t="s">
        <v>7949</v>
      </c>
      <c r="I145" t="s">
        <v>7949</v>
      </c>
      <c r="J145"/>
      <c r="K145">
        <v>1630</v>
      </c>
      <c r="L145">
        <v>1630</v>
      </c>
      <c r="M145" t="s">
        <v>8073</v>
      </c>
      <c r="N145"/>
      <c r="O145"/>
      <c r="P145"/>
      <c r="Q145"/>
      <c r="R145"/>
    </row>
    <row r="146" spans="1:18">
      <c r="A146">
        <v>21</v>
      </c>
      <c r="B146">
        <v>210</v>
      </c>
      <c r="C146">
        <v>4</v>
      </c>
      <c r="D146" t="s">
        <v>7976</v>
      </c>
      <c r="E146">
        <v>210</v>
      </c>
      <c r="F146" t="s">
        <v>8086</v>
      </c>
      <c r="G146" t="s">
        <v>7949</v>
      </c>
      <c r="H146" t="s">
        <v>7949</v>
      </c>
      <c r="I146" t="s">
        <v>7949</v>
      </c>
      <c r="J146"/>
      <c r="K146">
        <v>1640</v>
      </c>
      <c r="L146">
        <v>1640</v>
      </c>
      <c r="M146" t="s">
        <v>8074</v>
      </c>
      <c r="N146"/>
      <c r="O146"/>
      <c r="P146"/>
      <c r="Q146"/>
      <c r="R146"/>
    </row>
    <row r="147" spans="1:18">
      <c r="A147">
        <v>21</v>
      </c>
      <c r="B147">
        <v>50</v>
      </c>
      <c r="C147">
        <v>4</v>
      </c>
      <c r="D147" t="s">
        <v>7976</v>
      </c>
      <c r="E147">
        <v>2100</v>
      </c>
      <c r="F147" t="s">
        <v>8087</v>
      </c>
      <c r="G147" t="s">
        <v>7949</v>
      </c>
      <c r="H147" t="s">
        <v>7949</v>
      </c>
      <c r="I147" t="s">
        <v>7949</v>
      </c>
      <c r="J147"/>
      <c r="K147">
        <v>1680</v>
      </c>
      <c r="L147">
        <v>1680</v>
      </c>
      <c r="M147" t="s">
        <v>8075</v>
      </c>
      <c r="N147"/>
      <c r="O147"/>
      <c r="P147"/>
      <c r="Q147"/>
      <c r="R147"/>
    </row>
    <row r="148" spans="1:18">
      <c r="A148">
        <v>21</v>
      </c>
      <c r="B148">
        <v>50</v>
      </c>
      <c r="C148">
        <v>4</v>
      </c>
      <c r="D148" t="s">
        <v>7976</v>
      </c>
      <c r="E148">
        <v>2101</v>
      </c>
      <c r="F148" t="s">
        <v>8088</v>
      </c>
      <c r="G148" t="s">
        <v>7949</v>
      </c>
      <c r="H148" t="s">
        <v>7949</v>
      </c>
      <c r="I148" t="s">
        <v>7949</v>
      </c>
      <c r="J148"/>
      <c r="K148">
        <v>2000</v>
      </c>
      <c r="L148">
        <v>50</v>
      </c>
      <c r="M148" t="s">
        <v>8081</v>
      </c>
      <c r="N148"/>
      <c r="O148"/>
      <c r="P148"/>
      <c r="Q148"/>
      <c r="R148"/>
    </row>
    <row r="149" spans="1:18">
      <c r="A149">
        <v>21</v>
      </c>
      <c r="B149">
        <v>50</v>
      </c>
      <c r="C149">
        <v>4</v>
      </c>
      <c r="D149" t="s">
        <v>7976</v>
      </c>
      <c r="E149">
        <v>2102</v>
      </c>
      <c r="F149" t="s">
        <v>8089</v>
      </c>
      <c r="G149" t="s">
        <v>7949</v>
      </c>
      <c r="H149" t="s">
        <v>7949</v>
      </c>
      <c r="I149" t="s">
        <v>7949</v>
      </c>
      <c r="J149"/>
      <c r="K149">
        <v>2001</v>
      </c>
      <c r="L149">
        <v>2000</v>
      </c>
      <c r="M149" t="s">
        <v>8082</v>
      </c>
      <c r="N149"/>
      <c r="O149"/>
      <c r="P149"/>
      <c r="Q149"/>
      <c r="R149"/>
    </row>
    <row r="150" spans="1:18">
      <c r="A150">
        <v>21</v>
      </c>
      <c r="B150">
        <v>50</v>
      </c>
      <c r="C150">
        <v>4</v>
      </c>
      <c r="D150" t="s">
        <v>7976</v>
      </c>
      <c r="E150">
        <v>2103</v>
      </c>
      <c r="F150" t="s">
        <v>8090</v>
      </c>
      <c r="G150" t="s">
        <v>7949</v>
      </c>
      <c r="H150" t="s">
        <v>7949</v>
      </c>
      <c r="I150" t="s">
        <v>7949</v>
      </c>
      <c r="J150"/>
      <c r="K150">
        <v>2010</v>
      </c>
      <c r="L150">
        <v>2000</v>
      </c>
      <c r="M150" t="s">
        <v>8084</v>
      </c>
      <c r="N150"/>
      <c r="O150"/>
      <c r="P150"/>
      <c r="Q150"/>
      <c r="R150"/>
    </row>
    <row r="151" spans="1:18">
      <c r="A151">
        <v>21</v>
      </c>
      <c r="B151">
        <v>50</v>
      </c>
      <c r="C151">
        <v>4</v>
      </c>
      <c r="D151" t="s">
        <v>7976</v>
      </c>
      <c r="E151">
        <v>2112</v>
      </c>
      <c r="F151" t="s">
        <v>8091</v>
      </c>
      <c r="G151" t="s">
        <v>7949</v>
      </c>
      <c r="H151" t="s">
        <v>7949</v>
      </c>
      <c r="I151" t="s">
        <v>7949</v>
      </c>
      <c r="J151"/>
      <c r="K151">
        <v>2100</v>
      </c>
      <c r="L151">
        <v>50</v>
      </c>
      <c r="M151" t="s">
        <v>8087</v>
      </c>
      <c r="N151"/>
      <c r="O151"/>
      <c r="P151"/>
      <c r="Q151"/>
      <c r="R151"/>
    </row>
    <row r="152" spans="1:18">
      <c r="A152">
        <v>21</v>
      </c>
      <c r="B152">
        <v>50</v>
      </c>
      <c r="C152">
        <v>4</v>
      </c>
      <c r="D152" t="s">
        <v>7976</v>
      </c>
      <c r="E152">
        <v>2132</v>
      </c>
      <c r="F152" t="s">
        <v>8092</v>
      </c>
      <c r="G152" t="s">
        <v>7949</v>
      </c>
      <c r="H152" t="s">
        <v>7949</v>
      </c>
      <c r="I152" t="s">
        <v>7949</v>
      </c>
      <c r="J152"/>
      <c r="K152">
        <v>2101</v>
      </c>
      <c r="L152">
        <v>50</v>
      </c>
      <c r="M152" t="s">
        <v>8088</v>
      </c>
      <c r="N152"/>
      <c r="O152"/>
      <c r="P152"/>
      <c r="Q152"/>
      <c r="R152"/>
    </row>
    <row r="153" spans="1:18">
      <c r="A153">
        <v>21</v>
      </c>
      <c r="B153">
        <v>220</v>
      </c>
      <c r="C153">
        <v>4</v>
      </c>
      <c r="D153" t="s">
        <v>7976</v>
      </c>
      <c r="E153">
        <v>220</v>
      </c>
      <c r="F153" t="s">
        <v>8093</v>
      </c>
      <c r="G153" t="s">
        <v>7949</v>
      </c>
      <c r="H153" t="s">
        <v>7949</v>
      </c>
      <c r="I153" t="s">
        <v>7949</v>
      </c>
      <c r="J153"/>
      <c r="K153">
        <v>2102</v>
      </c>
      <c r="L153">
        <v>50</v>
      </c>
      <c r="M153" t="s">
        <v>8089</v>
      </c>
      <c r="N153"/>
      <c r="O153"/>
      <c r="P153"/>
      <c r="Q153"/>
      <c r="R153"/>
    </row>
    <row r="154" spans="1:18">
      <c r="A154">
        <v>21</v>
      </c>
      <c r="B154">
        <v>221</v>
      </c>
      <c r="C154">
        <v>4</v>
      </c>
      <c r="D154" t="s">
        <v>7976</v>
      </c>
      <c r="E154">
        <v>221</v>
      </c>
      <c r="F154" t="s">
        <v>8094</v>
      </c>
      <c r="G154" t="s">
        <v>7949</v>
      </c>
      <c r="H154" t="s">
        <v>7949</v>
      </c>
      <c r="I154" t="s">
        <v>7949</v>
      </c>
      <c r="J154"/>
      <c r="K154">
        <v>2103</v>
      </c>
      <c r="L154">
        <v>50</v>
      </c>
      <c r="M154" t="s">
        <v>8090</v>
      </c>
      <c r="N154"/>
      <c r="O154"/>
      <c r="P154"/>
      <c r="Q154"/>
      <c r="R154"/>
    </row>
    <row r="155" spans="1:18">
      <c r="A155">
        <v>21</v>
      </c>
      <c r="B155">
        <v>222</v>
      </c>
      <c r="C155">
        <v>4</v>
      </c>
      <c r="D155" t="s">
        <v>7976</v>
      </c>
      <c r="E155">
        <v>222</v>
      </c>
      <c r="F155" t="s">
        <v>8095</v>
      </c>
      <c r="G155" t="s">
        <v>7949</v>
      </c>
      <c r="H155" t="s">
        <v>7949</v>
      </c>
      <c r="I155" t="s">
        <v>7949</v>
      </c>
      <c r="J155"/>
      <c r="K155">
        <v>2112</v>
      </c>
      <c r="L155">
        <v>50</v>
      </c>
      <c r="M155" t="s">
        <v>8091</v>
      </c>
      <c r="N155"/>
      <c r="O155"/>
      <c r="P155"/>
      <c r="Q155"/>
      <c r="R155"/>
    </row>
    <row r="156" spans="1:18">
      <c r="A156">
        <v>21</v>
      </c>
      <c r="B156">
        <v>223</v>
      </c>
      <c r="C156">
        <v>4</v>
      </c>
      <c r="D156" t="s">
        <v>7976</v>
      </c>
      <c r="E156">
        <v>223</v>
      </c>
      <c r="F156" t="s">
        <v>8096</v>
      </c>
      <c r="G156" t="s">
        <v>7949</v>
      </c>
      <c r="H156" t="s">
        <v>7949</v>
      </c>
      <c r="I156" t="s">
        <v>7949</v>
      </c>
      <c r="J156"/>
      <c r="K156">
        <v>2132</v>
      </c>
      <c r="L156">
        <v>50</v>
      </c>
      <c r="M156" t="s">
        <v>8092</v>
      </c>
      <c r="N156"/>
      <c r="O156"/>
      <c r="P156"/>
      <c r="Q156"/>
      <c r="R156"/>
    </row>
    <row r="157" spans="1:18">
      <c r="A157">
        <v>21</v>
      </c>
      <c r="B157">
        <v>224</v>
      </c>
      <c r="C157">
        <v>4</v>
      </c>
      <c r="D157" t="s">
        <v>7976</v>
      </c>
      <c r="E157">
        <v>224</v>
      </c>
      <c r="F157" t="s">
        <v>8097</v>
      </c>
      <c r="G157" t="s">
        <v>7949</v>
      </c>
      <c r="H157" t="s">
        <v>7949</v>
      </c>
      <c r="I157" t="s">
        <v>7949</v>
      </c>
      <c r="J157"/>
      <c r="K157">
        <v>2882</v>
      </c>
      <c r="L157">
        <v>2000</v>
      </c>
      <c r="M157" t="s">
        <v>8109</v>
      </c>
      <c r="N157"/>
      <c r="O157"/>
      <c r="P157"/>
      <c r="Q157"/>
      <c r="R157"/>
    </row>
    <row r="158" spans="1:18">
      <c r="A158">
        <v>21</v>
      </c>
      <c r="B158">
        <v>229</v>
      </c>
      <c r="C158">
        <v>4</v>
      </c>
      <c r="D158" t="s">
        <v>7976</v>
      </c>
      <c r="E158">
        <v>229</v>
      </c>
      <c r="F158" t="s">
        <v>8098</v>
      </c>
      <c r="G158" t="s">
        <v>7949</v>
      </c>
      <c r="H158" t="s">
        <v>7949</v>
      </c>
      <c r="I158" t="s">
        <v>7949</v>
      </c>
      <c r="J158"/>
      <c r="K158">
        <v>3000</v>
      </c>
      <c r="L158">
        <v>3000</v>
      </c>
      <c r="M158" t="s">
        <v>8111</v>
      </c>
      <c r="N158"/>
      <c r="O158"/>
      <c r="P158"/>
      <c r="Q158"/>
      <c r="R158"/>
    </row>
    <row r="159" spans="1:18">
      <c r="A159">
        <v>21</v>
      </c>
      <c r="B159">
        <v>232</v>
      </c>
      <c r="C159">
        <v>4</v>
      </c>
      <c r="D159" t="s">
        <v>7976</v>
      </c>
      <c r="E159">
        <v>232</v>
      </c>
      <c r="F159" t="s">
        <v>8099</v>
      </c>
      <c r="G159" t="s">
        <v>7949</v>
      </c>
      <c r="H159" t="s">
        <v>7949</v>
      </c>
      <c r="I159" t="s">
        <v>7949</v>
      </c>
      <c r="J159"/>
      <c r="K159">
        <v>3010</v>
      </c>
      <c r="L159">
        <v>3010</v>
      </c>
      <c r="M159" t="s">
        <v>8112</v>
      </c>
      <c r="N159"/>
      <c r="O159"/>
      <c r="P159"/>
      <c r="Q159"/>
      <c r="R159"/>
    </row>
    <row r="160" spans="1:18">
      <c r="A160">
        <v>21</v>
      </c>
      <c r="B160">
        <v>234</v>
      </c>
      <c r="C160">
        <v>4</v>
      </c>
      <c r="D160" t="s">
        <v>7976</v>
      </c>
      <c r="E160">
        <v>234</v>
      </c>
      <c r="F160" t="s">
        <v>8100</v>
      </c>
      <c r="G160" t="s">
        <v>7949</v>
      </c>
      <c r="H160" t="s">
        <v>7949</v>
      </c>
      <c r="I160" t="s">
        <v>7949</v>
      </c>
      <c r="J160"/>
      <c r="K160">
        <v>3020</v>
      </c>
      <c r="L160">
        <v>3020</v>
      </c>
      <c r="M160" t="s">
        <v>8113</v>
      </c>
      <c r="N160"/>
      <c r="O160"/>
      <c r="P160"/>
      <c r="Q160"/>
      <c r="R160"/>
    </row>
    <row r="161" spans="1:18">
      <c r="A161">
        <v>21</v>
      </c>
      <c r="B161">
        <v>236</v>
      </c>
      <c r="C161">
        <v>4</v>
      </c>
      <c r="D161" t="s">
        <v>7976</v>
      </c>
      <c r="E161">
        <v>236</v>
      </c>
      <c r="F161" t="s">
        <v>8101</v>
      </c>
      <c r="G161" t="s">
        <v>7949</v>
      </c>
      <c r="H161" t="s">
        <v>7949</v>
      </c>
      <c r="I161" t="s">
        <v>7949</v>
      </c>
      <c r="J161"/>
      <c r="K161">
        <v>3030</v>
      </c>
      <c r="L161">
        <v>3030</v>
      </c>
      <c r="M161" t="s">
        <v>8114</v>
      </c>
      <c r="N161"/>
      <c r="O161"/>
      <c r="P161"/>
      <c r="Q161"/>
      <c r="R161"/>
    </row>
    <row r="162" spans="1:18">
      <c r="A162">
        <v>21</v>
      </c>
      <c r="B162">
        <v>238</v>
      </c>
      <c r="C162">
        <v>4</v>
      </c>
      <c r="D162" t="s">
        <v>7976</v>
      </c>
      <c r="E162">
        <v>238</v>
      </c>
      <c r="F162" t="s">
        <v>8102</v>
      </c>
      <c r="G162" t="s">
        <v>7949</v>
      </c>
      <c r="H162" t="s">
        <v>7949</v>
      </c>
      <c r="I162" t="s">
        <v>7949</v>
      </c>
      <c r="J162"/>
      <c r="K162">
        <v>3040</v>
      </c>
      <c r="L162">
        <v>3040</v>
      </c>
      <c r="M162" t="s">
        <v>8115</v>
      </c>
      <c r="N162"/>
      <c r="O162"/>
      <c r="P162"/>
      <c r="Q162"/>
      <c r="R162"/>
    </row>
    <row r="163" spans="1:18">
      <c r="A163">
        <v>21</v>
      </c>
      <c r="B163">
        <v>240</v>
      </c>
      <c r="C163">
        <v>4</v>
      </c>
      <c r="D163" t="s">
        <v>7976</v>
      </c>
      <c r="E163">
        <v>240</v>
      </c>
      <c r="F163" t="s">
        <v>8103</v>
      </c>
      <c r="G163" t="s">
        <v>7949</v>
      </c>
      <c r="H163" t="s">
        <v>7949</v>
      </c>
      <c r="I163" t="s">
        <v>7949</v>
      </c>
      <c r="J163"/>
      <c r="K163">
        <v>3050</v>
      </c>
      <c r="L163">
        <v>3050</v>
      </c>
      <c r="M163" t="s">
        <v>8116</v>
      </c>
      <c r="N163"/>
      <c r="O163"/>
      <c r="P163"/>
      <c r="Q163"/>
      <c r="R163"/>
    </row>
    <row r="164" spans="1:18">
      <c r="A164">
        <v>21</v>
      </c>
      <c r="B164">
        <v>242</v>
      </c>
      <c r="C164">
        <v>4</v>
      </c>
      <c r="D164" t="s">
        <v>7976</v>
      </c>
      <c r="E164">
        <v>242</v>
      </c>
      <c r="F164" t="s">
        <v>8104</v>
      </c>
      <c r="G164" t="s">
        <v>7949</v>
      </c>
      <c r="H164" t="s">
        <v>7949</v>
      </c>
      <c r="I164" t="s">
        <v>7949</v>
      </c>
      <c r="J164"/>
      <c r="K164">
        <v>3200</v>
      </c>
      <c r="L164">
        <v>3200</v>
      </c>
      <c r="M164" t="s">
        <v>8117</v>
      </c>
      <c r="N164"/>
      <c r="O164"/>
      <c r="P164"/>
      <c r="Q164"/>
      <c r="R164"/>
    </row>
    <row r="165" spans="1:18">
      <c r="A165">
        <v>21</v>
      </c>
      <c r="B165">
        <v>244</v>
      </c>
      <c r="C165">
        <v>4</v>
      </c>
      <c r="D165" t="s">
        <v>7976</v>
      </c>
      <c r="E165">
        <v>244</v>
      </c>
      <c r="F165" t="s">
        <v>8105</v>
      </c>
      <c r="G165" t="s">
        <v>7949</v>
      </c>
      <c r="H165" t="s">
        <v>7949</v>
      </c>
      <c r="I165" t="s">
        <v>7949</v>
      </c>
      <c r="J165"/>
      <c r="K165">
        <v>3300</v>
      </c>
      <c r="L165">
        <v>3300</v>
      </c>
      <c r="M165" t="s">
        <v>8118</v>
      </c>
      <c r="N165"/>
      <c r="O165"/>
      <c r="P165"/>
      <c r="Q165"/>
      <c r="R165"/>
    </row>
    <row r="166" spans="1:18">
      <c r="A166">
        <v>21</v>
      </c>
      <c r="B166">
        <v>245</v>
      </c>
      <c r="C166">
        <v>4</v>
      </c>
      <c r="D166" t="s">
        <v>7976</v>
      </c>
      <c r="E166">
        <v>245</v>
      </c>
      <c r="F166" t="s">
        <v>8106</v>
      </c>
      <c r="G166" t="s">
        <v>7949</v>
      </c>
      <c r="H166" t="s">
        <v>7949</v>
      </c>
      <c r="I166" t="s">
        <v>7949</v>
      </c>
      <c r="J166"/>
      <c r="K166">
        <v>3400</v>
      </c>
      <c r="L166">
        <v>3400</v>
      </c>
      <c r="M166" t="s">
        <v>8119</v>
      </c>
      <c r="N166"/>
      <c r="O166"/>
      <c r="P166"/>
      <c r="Q166"/>
      <c r="R166"/>
    </row>
    <row r="167" spans="1:18">
      <c r="A167">
        <v>21</v>
      </c>
      <c r="B167">
        <v>246</v>
      </c>
      <c r="C167">
        <v>4</v>
      </c>
      <c r="D167" t="s">
        <v>7976</v>
      </c>
      <c r="E167">
        <v>246</v>
      </c>
      <c r="F167" t="s">
        <v>8107</v>
      </c>
      <c r="G167" t="s">
        <v>7949</v>
      </c>
      <c r="H167" t="s">
        <v>7949</v>
      </c>
      <c r="I167" t="s">
        <v>7949</v>
      </c>
      <c r="J167"/>
      <c r="K167">
        <v>3450</v>
      </c>
      <c r="L167">
        <v>3450</v>
      </c>
      <c r="M167" t="s">
        <v>2798</v>
      </c>
      <c r="N167"/>
      <c r="O167"/>
      <c r="P167"/>
      <c r="Q167"/>
      <c r="R167"/>
    </row>
    <row r="168" spans="1:18">
      <c r="A168">
        <v>21</v>
      </c>
      <c r="B168">
        <v>248</v>
      </c>
      <c r="C168">
        <v>4</v>
      </c>
      <c r="D168" t="s">
        <v>7976</v>
      </c>
      <c r="E168">
        <v>248</v>
      </c>
      <c r="F168" t="s">
        <v>8108</v>
      </c>
      <c r="G168" t="s">
        <v>7949</v>
      </c>
      <c r="H168" t="s">
        <v>7949</v>
      </c>
      <c r="I168" t="s">
        <v>7949</v>
      </c>
      <c r="J168"/>
      <c r="K168">
        <v>3500</v>
      </c>
      <c r="L168">
        <v>3500</v>
      </c>
      <c r="M168" t="s">
        <v>8120</v>
      </c>
      <c r="N168"/>
      <c r="O168"/>
      <c r="P168"/>
      <c r="Q168"/>
      <c r="R168"/>
    </row>
    <row r="169" spans="1:18">
      <c r="A169">
        <v>21</v>
      </c>
      <c r="B169">
        <v>2000</v>
      </c>
      <c r="C169">
        <v>4</v>
      </c>
      <c r="D169" t="s">
        <v>7976</v>
      </c>
      <c r="E169">
        <v>2882</v>
      </c>
      <c r="F169" t="s">
        <v>8109</v>
      </c>
      <c r="G169" t="s">
        <v>7949</v>
      </c>
      <c r="H169" t="s">
        <v>7949</v>
      </c>
      <c r="I169" t="s">
        <v>7949</v>
      </c>
      <c r="J169"/>
      <c r="K169">
        <v>3700</v>
      </c>
      <c r="L169">
        <v>3700</v>
      </c>
      <c r="M169" t="s">
        <v>8121</v>
      </c>
      <c r="N169"/>
      <c r="O169"/>
      <c r="P169"/>
      <c r="Q169"/>
      <c r="R169"/>
    </row>
    <row r="170" spans="1:18">
      <c r="A170">
        <v>21</v>
      </c>
      <c r="B170">
        <v>30</v>
      </c>
      <c r="C170">
        <v>4</v>
      </c>
      <c r="D170" t="s">
        <v>7976</v>
      </c>
      <c r="E170">
        <v>30</v>
      </c>
      <c r="F170" t="s">
        <v>8110</v>
      </c>
      <c r="G170" t="s">
        <v>7949</v>
      </c>
      <c r="H170" t="s">
        <v>7949</v>
      </c>
      <c r="I170" t="s">
        <v>7949</v>
      </c>
      <c r="J170"/>
      <c r="K170">
        <v>3800</v>
      </c>
      <c r="L170">
        <v>3800</v>
      </c>
      <c r="M170" t="s">
        <v>626</v>
      </c>
      <c r="N170"/>
      <c r="O170"/>
      <c r="P170"/>
      <c r="Q170"/>
      <c r="R170"/>
    </row>
    <row r="171" spans="1:18">
      <c r="A171">
        <v>21</v>
      </c>
      <c r="B171">
        <v>3000</v>
      </c>
      <c r="C171">
        <v>4</v>
      </c>
      <c r="D171" t="s">
        <v>7976</v>
      </c>
      <c r="E171">
        <v>3000</v>
      </c>
      <c r="F171" t="s">
        <v>8111</v>
      </c>
      <c r="G171" t="s">
        <v>7949</v>
      </c>
      <c r="H171" t="s">
        <v>7949</v>
      </c>
      <c r="I171" t="s">
        <v>7949</v>
      </c>
      <c r="J171"/>
      <c r="K171">
        <v>3802</v>
      </c>
      <c r="L171">
        <v>3800</v>
      </c>
      <c r="M171" t="s">
        <v>8122</v>
      </c>
      <c r="N171"/>
      <c r="O171"/>
      <c r="P171"/>
      <c r="Q171"/>
      <c r="R171"/>
    </row>
    <row r="172" spans="1:18">
      <c r="A172">
        <v>21</v>
      </c>
      <c r="B172">
        <v>3010</v>
      </c>
      <c r="C172">
        <v>4</v>
      </c>
      <c r="D172" t="s">
        <v>7976</v>
      </c>
      <c r="E172">
        <v>3010</v>
      </c>
      <c r="F172" t="s">
        <v>8112</v>
      </c>
      <c r="G172" t="s">
        <v>7949</v>
      </c>
      <c r="H172" t="s">
        <v>7949</v>
      </c>
      <c r="I172" t="s">
        <v>7949</v>
      </c>
      <c r="J172"/>
      <c r="K172">
        <v>3810</v>
      </c>
      <c r="L172">
        <v>3800</v>
      </c>
      <c r="M172" t="s">
        <v>8123</v>
      </c>
      <c r="N172"/>
      <c r="O172"/>
      <c r="P172"/>
      <c r="Q172"/>
      <c r="R172"/>
    </row>
    <row r="173" spans="1:18">
      <c r="A173">
        <v>21</v>
      </c>
      <c r="B173">
        <v>3020</v>
      </c>
      <c r="C173">
        <v>4</v>
      </c>
      <c r="D173" t="s">
        <v>7976</v>
      </c>
      <c r="E173">
        <v>3020</v>
      </c>
      <c r="F173" t="s">
        <v>8113</v>
      </c>
      <c r="G173" t="s">
        <v>7949</v>
      </c>
      <c r="H173" t="s">
        <v>7949</v>
      </c>
      <c r="I173" t="s">
        <v>7949</v>
      </c>
      <c r="J173"/>
      <c r="K173">
        <v>3880</v>
      </c>
      <c r="L173">
        <v>3400</v>
      </c>
      <c r="M173" t="s">
        <v>8124</v>
      </c>
      <c r="N173"/>
      <c r="O173"/>
      <c r="P173"/>
      <c r="Q173"/>
      <c r="R173"/>
    </row>
    <row r="174" spans="1:18">
      <c r="A174">
        <v>21</v>
      </c>
      <c r="B174">
        <v>3030</v>
      </c>
      <c r="C174">
        <v>4</v>
      </c>
      <c r="D174" t="s">
        <v>7976</v>
      </c>
      <c r="E174">
        <v>3030</v>
      </c>
      <c r="F174" t="s">
        <v>8114</v>
      </c>
      <c r="G174" t="s">
        <v>7949</v>
      </c>
      <c r="H174" t="s">
        <v>7949</v>
      </c>
      <c r="I174" t="s">
        <v>7949</v>
      </c>
      <c r="J174"/>
      <c r="K174">
        <v>3881</v>
      </c>
      <c r="L174">
        <v>3800</v>
      </c>
      <c r="M174" t="s">
        <v>8123</v>
      </c>
      <c r="N174"/>
      <c r="O174"/>
      <c r="P174"/>
      <c r="Q174"/>
      <c r="R174"/>
    </row>
    <row r="175" spans="1:18">
      <c r="A175">
        <v>21</v>
      </c>
      <c r="B175">
        <v>3040</v>
      </c>
      <c r="C175">
        <v>4</v>
      </c>
      <c r="D175" t="s">
        <v>7976</v>
      </c>
      <c r="E175">
        <v>3040</v>
      </c>
      <c r="F175" t="s">
        <v>8115</v>
      </c>
      <c r="G175" t="s">
        <v>7949</v>
      </c>
      <c r="H175" t="s">
        <v>7949</v>
      </c>
      <c r="I175" t="s">
        <v>7949</v>
      </c>
      <c r="J175"/>
      <c r="K175">
        <v>3900</v>
      </c>
      <c r="L175">
        <v>3800</v>
      </c>
      <c r="M175" t="s">
        <v>8125</v>
      </c>
      <c r="N175"/>
      <c r="O175"/>
      <c r="P175"/>
      <c r="Q175"/>
      <c r="R175"/>
    </row>
    <row r="176" spans="1:18">
      <c r="A176">
        <v>21</v>
      </c>
      <c r="B176">
        <v>3050</v>
      </c>
      <c r="C176">
        <v>4</v>
      </c>
      <c r="D176" t="s">
        <v>7976</v>
      </c>
      <c r="E176">
        <v>3050</v>
      </c>
      <c r="F176" t="s">
        <v>8116</v>
      </c>
      <c r="G176" t="s">
        <v>7949</v>
      </c>
      <c r="H176" t="s">
        <v>7949</v>
      </c>
      <c r="I176" t="s">
        <v>7949</v>
      </c>
      <c r="J176"/>
      <c r="K176">
        <v>4000</v>
      </c>
      <c r="L176">
        <v>4000</v>
      </c>
      <c r="M176" t="s">
        <v>8127</v>
      </c>
      <c r="N176"/>
      <c r="O176"/>
      <c r="P176"/>
      <c r="Q176"/>
      <c r="R176"/>
    </row>
    <row r="177" spans="1:18">
      <c r="A177">
        <v>21</v>
      </c>
      <c r="B177">
        <v>3200</v>
      </c>
      <c r="C177">
        <v>4</v>
      </c>
      <c r="D177" t="s">
        <v>7976</v>
      </c>
      <c r="E177">
        <v>3200</v>
      </c>
      <c r="F177" t="s">
        <v>8117</v>
      </c>
      <c r="G177" t="s">
        <v>7949</v>
      </c>
      <c r="H177" t="s">
        <v>7949</v>
      </c>
      <c r="I177" t="s">
        <v>7949</v>
      </c>
      <c r="J177"/>
      <c r="K177">
        <v>4100</v>
      </c>
      <c r="L177">
        <v>4100</v>
      </c>
      <c r="M177" t="s">
        <v>8128</v>
      </c>
      <c r="N177"/>
      <c r="O177"/>
      <c r="P177"/>
      <c r="Q177"/>
      <c r="R177"/>
    </row>
    <row r="178" spans="1:18">
      <c r="A178">
        <v>21</v>
      </c>
      <c r="B178">
        <v>3300</v>
      </c>
      <c r="C178">
        <v>4</v>
      </c>
      <c r="D178" t="s">
        <v>7976</v>
      </c>
      <c r="E178">
        <v>3300</v>
      </c>
      <c r="F178" t="s">
        <v>8118</v>
      </c>
      <c r="G178" t="s">
        <v>7949</v>
      </c>
      <c r="H178" t="s">
        <v>7949</v>
      </c>
      <c r="I178" t="s">
        <v>7949</v>
      </c>
      <c r="J178"/>
      <c r="K178">
        <v>4200</v>
      </c>
      <c r="L178">
        <v>4200</v>
      </c>
      <c r="M178" t="s">
        <v>8129</v>
      </c>
      <c r="N178"/>
      <c r="O178"/>
      <c r="P178"/>
      <c r="Q178"/>
      <c r="R178"/>
    </row>
    <row r="179" spans="1:18">
      <c r="A179">
        <v>21</v>
      </c>
      <c r="B179">
        <v>3400</v>
      </c>
      <c r="C179">
        <v>4</v>
      </c>
      <c r="D179" t="s">
        <v>7976</v>
      </c>
      <c r="E179">
        <v>3400</v>
      </c>
      <c r="F179" t="s">
        <v>8119</v>
      </c>
      <c r="G179" t="s">
        <v>7949</v>
      </c>
      <c r="H179" t="s">
        <v>7949</v>
      </c>
      <c r="I179" t="s">
        <v>7949</v>
      </c>
      <c r="J179"/>
      <c r="K179">
        <v>4500</v>
      </c>
      <c r="L179">
        <v>4500</v>
      </c>
      <c r="M179" t="s">
        <v>8130</v>
      </c>
      <c r="N179"/>
      <c r="O179"/>
      <c r="P179"/>
      <c r="Q179"/>
      <c r="R179"/>
    </row>
    <row r="180" spans="1:18">
      <c r="A180">
        <v>21</v>
      </c>
      <c r="B180">
        <v>3450</v>
      </c>
      <c r="C180">
        <v>4</v>
      </c>
      <c r="D180" t="s">
        <v>7976</v>
      </c>
      <c r="E180">
        <v>3450</v>
      </c>
      <c r="F180" t="s">
        <v>2798</v>
      </c>
      <c r="G180" t="s">
        <v>7949</v>
      </c>
      <c r="H180" t="s">
        <v>7949</v>
      </c>
      <c r="I180" t="s">
        <v>7949</v>
      </c>
      <c r="J180"/>
      <c r="K180">
        <v>5000</v>
      </c>
      <c r="L180">
        <v>5000</v>
      </c>
      <c r="M180" t="s">
        <v>8134</v>
      </c>
      <c r="N180"/>
      <c r="O180"/>
      <c r="P180"/>
      <c r="Q180"/>
      <c r="R180"/>
    </row>
    <row r="181" spans="1:18">
      <c r="A181">
        <v>21</v>
      </c>
      <c r="B181">
        <v>3500</v>
      </c>
      <c r="C181">
        <v>4</v>
      </c>
      <c r="D181" t="s">
        <v>7976</v>
      </c>
      <c r="E181">
        <v>3500</v>
      </c>
      <c r="F181" t="s">
        <v>8120</v>
      </c>
      <c r="G181" t="s">
        <v>7949</v>
      </c>
      <c r="H181" t="s">
        <v>7949</v>
      </c>
      <c r="I181" t="s">
        <v>7949</v>
      </c>
      <c r="J181"/>
      <c r="K181">
        <v>5024</v>
      </c>
      <c r="L181">
        <v>5024</v>
      </c>
      <c r="M181" t="s">
        <v>8136</v>
      </c>
      <c r="N181"/>
      <c r="O181"/>
      <c r="P181"/>
      <c r="Q181"/>
      <c r="R181"/>
    </row>
    <row r="182" spans="1:18">
      <c r="A182">
        <v>21</v>
      </c>
      <c r="B182">
        <v>3700</v>
      </c>
      <c r="C182">
        <v>4</v>
      </c>
      <c r="D182" t="s">
        <v>7976</v>
      </c>
      <c r="E182">
        <v>3700</v>
      </c>
      <c r="F182" t="s">
        <v>8121</v>
      </c>
      <c r="G182" t="s">
        <v>7949</v>
      </c>
      <c r="H182" t="s">
        <v>7949</v>
      </c>
      <c r="I182" t="s">
        <v>7949</v>
      </c>
      <c r="J182"/>
      <c r="K182">
        <v>5046</v>
      </c>
      <c r="L182">
        <v>5046</v>
      </c>
      <c r="M182" t="s">
        <v>8137</v>
      </c>
      <c r="N182"/>
      <c r="O182"/>
      <c r="P182"/>
      <c r="Q182"/>
      <c r="R182"/>
    </row>
    <row r="183" spans="1:18">
      <c r="A183">
        <v>21</v>
      </c>
      <c r="B183">
        <v>3800</v>
      </c>
      <c r="C183">
        <v>4</v>
      </c>
      <c r="D183" t="s">
        <v>7976</v>
      </c>
      <c r="E183">
        <v>3800</v>
      </c>
      <c r="F183" t="s">
        <v>626</v>
      </c>
      <c r="G183" t="s">
        <v>7949</v>
      </c>
      <c r="H183" t="s">
        <v>7949</v>
      </c>
      <c r="I183" t="s">
        <v>7949</v>
      </c>
      <c r="J183"/>
      <c r="K183">
        <v>5047</v>
      </c>
      <c r="L183">
        <v>5047</v>
      </c>
      <c r="M183" t="s">
        <v>8138</v>
      </c>
      <c r="N183"/>
      <c r="O183"/>
      <c r="P183"/>
      <c r="Q183"/>
      <c r="R183"/>
    </row>
    <row r="184" spans="1:18">
      <c r="A184">
        <v>21</v>
      </c>
      <c r="B184">
        <v>3800</v>
      </c>
      <c r="C184">
        <v>4</v>
      </c>
      <c r="D184" t="s">
        <v>7976</v>
      </c>
      <c r="E184">
        <v>3802</v>
      </c>
      <c r="F184" t="s">
        <v>8122</v>
      </c>
      <c r="G184" t="s">
        <v>7949</v>
      </c>
      <c r="H184" t="s">
        <v>7949</v>
      </c>
      <c r="I184" t="s">
        <v>7949</v>
      </c>
      <c r="J184"/>
      <c r="K184">
        <v>5049</v>
      </c>
      <c r="L184">
        <v>5049</v>
      </c>
      <c r="M184" t="s">
        <v>8139</v>
      </c>
      <c r="N184"/>
      <c r="O184"/>
      <c r="P184"/>
      <c r="Q184"/>
      <c r="R184"/>
    </row>
    <row r="185" spans="1:18">
      <c r="A185">
        <v>21</v>
      </c>
      <c r="B185">
        <v>3800</v>
      </c>
      <c r="C185">
        <v>4</v>
      </c>
      <c r="D185" t="s">
        <v>7976</v>
      </c>
      <c r="E185">
        <v>3810</v>
      </c>
      <c r="F185" t="s">
        <v>8123</v>
      </c>
      <c r="G185" t="s">
        <v>7949</v>
      </c>
      <c r="H185" t="s">
        <v>7949</v>
      </c>
      <c r="I185" t="s">
        <v>7949</v>
      </c>
      <c r="J185"/>
      <c r="K185">
        <v>5052</v>
      </c>
      <c r="L185">
        <v>5052</v>
      </c>
      <c r="M185" t="s">
        <v>8141</v>
      </c>
      <c r="N185"/>
      <c r="O185"/>
      <c r="P185"/>
      <c r="Q185"/>
      <c r="R185"/>
    </row>
    <row r="186" spans="1:18">
      <c r="A186">
        <v>21</v>
      </c>
      <c r="B186">
        <v>3400</v>
      </c>
      <c r="C186">
        <v>4</v>
      </c>
      <c r="D186" t="s">
        <v>7976</v>
      </c>
      <c r="E186">
        <v>3880</v>
      </c>
      <c r="F186" t="s">
        <v>8124</v>
      </c>
      <c r="G186" t="s">
        <v>7949</v>
      </c>
      <c r="H186" t="s">
        <v>7949</v>
      </c>
      <c r="I186" t="s">
        <v>7949</v>
      </c>
      <c r="J186"/>
      <c r="K186">
        <v>5054</v>
      </c>
      <c r="L186">
        <v>5054</v>
      </c>
      <c r="M186" t="s">
        <v>8142</v>
      </c>
      <c r="N186"/>
      <c r="O186"/>
      <c r="P186"/>
      <c r="Q186"/>
      <c r="R186"/>
    </row>
    <row r="187" spans="1:18">
      <c r="A187">
        <v>21</v>
      </c>
      <c r="B187">
        <v>3800</v>
      </c>
      <c r="C187">
        <v>4</v>
      </c>
      <c r="D187" t="s">
        <v>7976</v>
      </c>
      <c r="E187">
        <v>3881</v>
      </c>
      <c r="F187" t="s">
        <v>8123</v>
      </c>
      <c r="G187" t="s">
        <v>7949</v>
      </c>
      <c r="H187" t="s">
        <v>7949</v>
      </c>
      <c r="I187" t="s">
        <v>7949</v>
      </c>
      <c r="J187"/>
      <c r="K187">
        <v>5070</v>
      </c>
      <c r="L187">
        <v>5070</v>
      </c>
      <c r="M187" t="s">
        <v>8143</v>
      </c>
      <c r="N187"/>
      <c r="O187"/>
      <c r="P187"/>
      <c r="Q187"/>
      <c r="R187"/>
    </row>
    <row r="188" spans="1:18">
      <c r="A188">
        <v>21</v>
      </c>
      <c r="B188">
        <v>3800</v>
      </c>
      <c r="C188">
        <v>4</v>
      </c>
      <c r="D188" t="s">
        <v>7976</v>
      </c>
      <c r="E188">
        <v>3900</v>
      </c>
      <c r="F188" t="s">
        <v>8125</v>
      </c>
      <c r="G188" t="s">
        <v>7949</v>
      </c>
      <c r="H188" t="s">
        <v>7949</v>
      </c>
      <c r="I188" t="s">
        <v>7949</v>
      </c>
      <c r="J188"/>
      <c r="K188">
        <v>5080</v>
      </c>
      <c r="L188">
        <v>5080</v>
      </c>
      <c r="M188" t="s">
        <v>8144</v>
      </c>
      <c r="N188"/>
      <c r="O188"/>
      <c r="P188"/>
      <c r="Q188"/>
      <c r="R188"/>
    </row>
    <row r="189" spans="1:18">
      <c r="A189">
        <v>21</v>
      </c>
      <c r="B189">
        <v>40</v>
      </c>
      <c r="C189">
        <v>4</v>
      </c>
      <c r="D189" t="s">
        <v>7976</v>
      </c>
      <c r="E189">
        <v>40</v>
      </c>
      <c r="F189" t="s">
        <v>8126</v>
      </c>
      <c r="G189" t="s">
        <v>7949</v>
      </c>
      <c r="H189" t="s">
        <v>7949</v>
      </c>
      <c r="I189" t="s">
        <v>7949</v>
      </c>
      <c r="J189"/>
      <c r="K189">
        <v>5090</v>
      </c>
      <c r="L189">
        <v>5090</v>
      </c>
      <c r="M189" t="s">
        <v>8145</v>
      </c>
      <c r="N189"/>
      <c r="O189"/>
      <c r="P189"/>
      <c r="Q189"/>
      <c r="R189"/>
    </row>
    <row r="190" spans="1:18">
      <c r="A190">
        <v>21</v>
      </c>
      <c r="B190">
        <v>400</v>
      </c>
      <c r="C190">
        <v>4</v>
      </c>
      <c r="D190" t="s">
        <v>7976</v>
      </c>
      <c r="E190">
        <v>400</v>
      </c>
      <c r="F190" t="s">
        <v>536</v>
      </c>
      <c r="G190" t="s">
        <v>7949</v>
      </c>
      <c r="H190" t="s">
        <v>7949</v>
      </c>
      <c r="I190" t="s">
        <v>7949</v>
      </c>
      <c r="J190"/>
      <c r="K190">
        <v>5096</v>
      </c>
      <c r="L190">
        <v>5096</v>
      </c>
      <c r="M190" t="s">
        <v>8146</v>
      </c>
      <c r="N190"/>
      <c r="O190"/>
      <c r="P190"/>
      <c r="Q190"/>
      <c r="R190"/>
    </row>
    <row r="191" spans="1:18">
      <c r="A191">
        <v>21</v>
      </c>
      <c r="B191">
        <v>4000</v>
      </c>
      <c r="C191">
        <v>4</v>
      </c>
      <c r="D191" t="s">
        <v>7976</v>
      </c>
      <c r="E191">
        <v>4000</v>
      </c>
      <c r="F191" t="s">
        <v>8127</v>
      </c>
      <c r="G191" t="s">
        <v>7949</v>
      </c>
      <c r="H191" t="s">
        <v>7949</v>
      </c>
      <c r="I191" t="s">
        <v>7949</v>
      </c>
      <c r="J191"/>
      <c r="K191">
        <v>5098</v>
      </c>
      <c r="L191">
        <v>5098</v>
      </c>
      <c r="M191" t="s">
        <v>8147</v>
      </c>
      <c r="N191"/>
      <c r="O191"/>
      <c r="P191"/>
      <c r="Q191"/>
      <c r="R191"/>
    </row>
    <row r="192" spans="1:18">
      <c r="A192">
        <v>21</v>
      </c>
      <c r="B192">
        <v>4100</v>
      </c>
      <c r="C192">
        <v>4</v>
      </c>
      <c r="D192" t="s">
        <v>7976</v>
      </c>
      <c r="E192">
        <v>4100</v>
      </c>
      <c r="F192" t="s">
        <v>8128</v>
      </c>
      <c r="G192" t="s">
        <v>7949</v>
      </c>
      <c r="H192" t="s">
        <v>7949</v>
      </c>
      <c r="I192" t="s">
        <v>7949</v>
      </c>
      <c r="J192"/>
      <c r="K192">
        <v>5099</v>
      </c>
      <c r="L192">
        <v>5099</v>
      </c>
      <c r="M192" t="s">
        <v>8148</v>
      </c>
      <c r="N192"/>
      <c r="O192"/>
      <c r="P192"/>
      <c r="Q192"/>
      <c r="R192"/>
    </row>
    <row r="193" spans="1:18">
      <c r="A193">
        <v>21</v>
      </c>
      <c r="B193">
        <v>4200</v>
      </c>
      <c r="C193">
        <v>4</v>
      </c>
      <c r="D193" t="s">
        <v>7976</v>
      </c>
      <c r="E193">
        <v>4200</v>
      </c>
      <c r="F193" t="s">
        <v>8129</v>
      </c>
      <c r="G193" t="s">
        <v>7949</v>
      </c>
      <c r="H193" t="s">
        <v>7949</v>
      </c>
      <c r="I193" t="s">
        <v>7949</v>
      </c>
      <c r="J193"/>
      <c r="K193">
        <v>5100</v>
      </c>
      <c r="L193">
        <v>5100</v>
      </c>
      <c r="M193" t="s">
        <v>8150</v>
      </c>
      <c r="N193"/>
      <c r="O193"/>
      <c r="P193"/>
      <c r="Q193"/>
      <c r="R193"/>
    </row>
    <row r="194" spans="1:18">
      <c r="A194">
        <v>21</v>
      </c>
      <c r="B194">
        <v>4500</v>
      </c>
      <c r="C194">
        <v>4</v>
      </c>
      <c r="D194" t="s">
        <v>7976</v>
      </c>
      <c r="E194">
        <v>4500</v>
      </c>
      <c r="F194" t="s">
        <v>8130</v>
      </c>
      <c r="G194" t="s">
        <v>7949</v>
      </c>
      <c r="H194" t="s">
        <v>7949</v>
      </c>
      <c r="I194" t="s">
        <v>7949</v>
      </c>
      <c r="J194"/>
      <c r="K194">
        <v>5101</v>
      </c>
      <c r="L194">
        <v>5101</v>
      </c>
      <c r="M194" t="s">
        <v>8151</v>
      </c>
      <c r="N194"/>
      <c r="O194"/>
      <c r="P194"/>
      <c r="Q194"/>
      <c r="R194"/>
    </row>
    <row r="195" spans="1:18">
      <c r="A195">
        <v>21</v>
      </c>
      <c r="B195">
        <v>5</v>
      </c>
      <c r="C195">
        <v>4</v>
      </c>
      <c r="D195" t="s">
        <v>7976</v>
      </c>
      <c r="E195">
        <v>5</v>
      </c>
      <c r="F195" t="s">
        <v>8131</v>
      </c>
      <c r="G195" t="s">
        <v>7949</v>
      </c>
      <c r="H195" t="s">
        <v>7949</v>
      </c>
      <c r="I195" t="s">
        <v>7949</v>
      </c>
      <c r="J195"/>
      <c r="K195">
        <v>5102</v>
      </c>
      <c r="L195">
        <v>5102</v>
      </c>
      <c r="M195" t="s">
        <v>8152</v>
      </c>
      <c r="N195"/>
      <c r="O195"/>
      <c r="P195"/>
      <c r="Q195"/>
      <c r="R195"/>
    </row>
    <row r="196" spans="1:18">
      <c r="A196">
        <v>21</v>
      </c>
      <c r="B196">
        <v>50</v>
      </c>
      <c r="C196">
        <v>4</v>
      </c>
      <c r="D196" t="s">
        <v>7976</v>
      </c>
      <c r="E196">
        <v>50</v>
      </c>
      <c r="F196" t="s">
        <v>8132</v>
      </c>
      <c r="G196" t="s">
        <v>7949</v>
      </c>
      <c r="H196" t="s">
        <v>7949</v>
      </c>
      <c r="I196" t="s">
        <v>7949</v>
      </c>
      <c r="J196"/>
      <c r="K196">
        <v>5103</v>
      </c>
      <c r="L196">
        <v>5103</v>
      </c>
      <c r="M196" t="s">
        <v>8153</v>
      </c>
      <c r="N196"/>
      <c r="O196"/>
      <c r="P196"/>
      <c r="Q196"/>
      <c r="R196"/>
    </row>
    <row r="197" spans="1:18">
      <c r="A197">
        <v>21</v>
      </c>
      <c r="B197">
        <v>500</v>
      </c>
      <c r="C197">
        <v>4</v>
      </c>
      <c r="D197" t="s">
        <v>7976</v>
      </c>
      <c r="E197">
        <v>500</v>
      </c>
      <c r="F197" t="s">
        <v>8133</v>
      </c>
      <c r="G197" t="s">
        <v>7949</v>
      </c>
      <c r="H197" t="s">
        <v>7949</v>
      </c>
      <c r="I197" t="s">
        <v>7949</v>
      </c>
      <c r="J197"/>
      <c r="K197">
        <v>5104</v>
      </c>
      <c r="L197">
        <v>5104</v>
      </c>
      <c r="M197" t="s">
        <v>8123</v>
      </c>
      <c r="N197"/>
      <c r="O197"/>
      <c r="P197"/>
      <c r="Q197"/>
      <c r="R197"/>
    </row>
    <row r="198" spans="1:18">
      <c r="A198">
        <v>21</v>
      </c>
      <c r="B198">
        <v>5000</v>
      </c>
      <c r="C198">
        <v>4</v>
      </c>
      <c r="D198" t="s">
        <v>7976</v>
      </c>
      <c r="E198">
        <v>5000</v>
      </c>
      <c r="F198" t="s">
        <v>8134</v>
      </c>
      <c r="G198" t="s">
        <v>7949</v>
      </c>
      <c r="H198" t="s">
        <v>7949</v>
      </c>
      <c r="I198" t="s">
        <v>7949</v>
      </c>
      <c r="J198"/>
      <c r="K198">
        <v>5105</v>
      </c>
      <c r="L198">
        <v>5105</v>
      </c>
      <c r="M198" t="s">
        <v>8142</v>
      </c>
      <c r="N198"/>
      <c r="O198"/>
      <c r="P198"/>
      <c r="Q198"/>
      <c r="R198"/>
    </row>
    <row r="199" spans="1:18">
      <c r="A199">
        <v>21</v>
      </c>
      <c r="B199">
        <v>501</v>
      </c>
      <c r="C199">
        <v>4</v>
      </c>
      <c r="D199" t="s">
        <v>7976</v>
      </c>
      <c r="E199">
        <v>501</v>
      </c>
      <c r="F199" t="s">
        <v>8135</v>
      </c>
      <c r="G199" t="s">
        <v>7949</v>
      </c>
      <c r="H199" t="s">
        <v>7949</v>
      </c>
      <c r="I199" t="s">
        <v>7949</v>
      </c>
      <c r="J199"/>
      <c r="K199">
        <v>5106</v>
      </c>
      <c r="L199">
        <v>5106</v>
      </c>
      <c r="M199" t="s">
        <v>8154</v>
      </c>
      <c r="N199"/>
      <c r="O199"/>
      <c r="P199"/>
      <c r="Q199"/>
      <c r="R199"/>
    </row>
    <row r="200" spans="1:18">
      <c r="A200">
        <v>21</v>
      </c>
      <c r="B200">
        <v>5024</v>
      </c>
      <c r="C200">
        <v>4</v>
      </c>
      <c r="D200" t="s">
        <v>7976</v>
      </c>
      <c r="E200">
        <v>5024</v>
      </c>
      <c r="F200" t="s">
        <v>8136</v>
      </c>
      <c r="G200" t="s">
        <v>7949</v>
      </c>
      <c r="H200" t="s">
        <v>7949</v>
      </c>
      <c r="I200" t="s">
        <v>7949</v>
      </c>
      <c r="J200"/>
      <c r="K200">
        <v>5107</v>
      </c>
      <c r="L200">
        <v>5107</v>
      </c>
      <c r="M200" t="s">
        <v>8137</v>
      </c>
      <c r="N200"/>
      <c r="O200"/>
      <c r="P200"/>
      <c r="Q200"/>
      <c r="R200"/>
    </row>
    <row r="201" spans="1:18">
      <c r="A201">
        <v>21</v>
      </c>
      <c r="B201">
        <v>5046</v>
      </c>
      <c r="C201">
        <v>4</v>
      </c>
      <c r="D201" t="s">
        <v>7976</v>
      </c>
      <c r="E201">
        <v>5046</v>
      </c>
      <c r="F201" t="s">
        <v>8137</v>
      </c>
      <c r="G201" t="s">
        <v>7949</v>
      </c>
      <c r="H201" t="s">
        <v>7949</v>
      </c>
      <c r="I201" t="s">
        <v>7949</v>
      </c>
      <c r="J201"/>
      <c r="K201">
        <v>5108</v>
      </c>
      <c r="L201">
        <v>5108</v>
      </c>
      <c r="M201" t="s">
        <v>8155</v>
      </c>
      <c r="N201"/>
      <c r="O201"/>
      <c r="P201"/>
      <c r="Q201"/>
      <c r="R201"/>
    </row>
    <row r="202" spans="1:18">
      <c r="A202">
        <v>21</v>
      </c>
      <c r="B202">
        <v>5047</v>
      </c>
      <c r="C202">
        <v>4</v>
      </c>
      <c r="D202" t="s">
        <v>7976</v>
      </c>
      <c r="E202">
        <v>5047</v>
      </c>
      <c r="F202" t="s">
        <v>8138</v>
      </c>
      <c r="G202" t="s">
        <v>7949</v>
      </c>
      <c r="H202" t="s">
        <v>7949</v>
      </c>
      <c r="I202" t="s">
        <v>7949</v>
      </c>
      <c r="J202"/>
      <c r="K202">
        <v>5109</v>
      </c>
      <c r="L202">
        <v>5109</v>
      </c>
      <c r="M202" t="s">
        <v>8156</v>
      </c>
      <c r="N202"/>
      <c r="O202"/>
      <c r="P202"/>
      <c r="Q202"/>
      <c r="R202"/>
    </row>
    <row r="203" spans="1:18">
      <c r="A203">
        <v>21</v>
      </c>
      <c r="B203">
        <v>5049</v>
      </c>
      <c r="C203">
        <v>4</v>
      </c>
      <c r="D203" t="s">
        <v>7976</v>
      </c>
      <c r="E203">
        <v>5049</v>
      </c>
      <c r="F203" t="s">
        <v>8139</v>
      </c>
      <c r="G203" t="s">
        <v>7949</v>
      </c>
      <c r="H203" t="s">
        <v>7949</v>
      </c>
      <c r="I203" t="s">
        <v>7949</v>
      </c>
      <c r="J203"/>
      <c r="K203">
        <v>5110</v>
      </c>
      <c r="L203">
        <v>5110</v>
      </c>
      <c r="M203" t="s">
        <v>8157</v>
      </c>
      <c r="N203"/>
      <c r="O203"/>
      <c r="P203"/>
      <c r="Q203"/>
      <c r="R203"/>
    </row>
    <row r="204" spans="1:18">
      <c r="A204">
        <v>21</v>
      </c>
      <c r="B204">
        <v>505</v>
      </c>
      <c r="C204">
        <v>4</v>
      </c>
      <c r="D204" t="s">
        <v>7976</v>
      </c>
      <c r="E204">
        <v>505</v>
      </c>
      <c r="F204" t="s">
        <v>8140</v>
      </c>
      <c r="G204" t="s">
        <v>7949</v>
      </c>
      <c r="H204" t="s">
        <v>7949</v>
      </c>
      <c r="I204" t="s">
        <v>7949</v>
      </c>
      <c r="J204"/>
      <c r="K204">
        <v>5111</v>
      </c>
      <c r="L204">
        <v>5111</v>
      </c>
      <c r="M204" t="s">
        <v>8158</v>
      </c>
      <c r="N204"/>
      <c r="O204"/>
      <c r="P204"/>
      <c r="Q204"/>
      <c r="R204"/>
    </row>
    <row r="205" spans="1:18">
      <c r="A205">
        <v>21</v>
      </c>
      <c r="B205">
        <v>5052</v>
      </c>
      <c r="C205">
        <v>4</v>
      </c>
      <c r="D205" t="s">
        <v>7976</v>
      </c>
      <c r="E205">
        <v>5052</v>
      </c>
      <c r="F205" t="s">
        <v>8141</v>
      </c>
      <c r="G205" t="s">
        <v>7949</v>
      </c>
      <c r="H205" t="s">
        <v>7949</v>
      </c>
      <c r="I205" t="s">
        <v>7949</v>
      </c>
      <c r="J205"/>
      <c r="K205">
        <v>5112</v>
      </c>
      <c r="L205">
        <v>5112</v>
      </c>
      <c r="M205" t="s">
        <v>8159</v>
      </c>
      <c r="N205"/>
      <c r="O205"/>
      <c r="P205"/>
      <c r="Q205"/>
      <c r="R205"/>
    </row>
    <row r="206" spans="1:18">
      <c r="A206">
        <v>21</v>
      </c>
      <c r="B206">
        <v>5054</v>
      </c>
      <c r="C206">
        <v>4</v>
      </c>
      <c r="D206" t="s">
        <v>7976</v>
      </c>
      <c r="E206">
        <v>5054</v>
      </c>
      <c r="F206" t="s">
        <v>8142</v>
      </c>
      <c r="G206" t="s">
        <v>7949</v>
      </c>
      <c r="H206" t="s">
        <v>7949</v>
      </c>
      <c r="I206" t="s">
        <v>7949</v>
      </c>
      <c r="J206"/>
      <c r="K206">
        <v>5113</v>
      </c>
      <c r="L206">
        <v>5113</v>
      </c>
      <c r="M206" t="s">
        <v>8141</v>
      </c>
      <c r="N206"/>
      <c r="O206"/>
      <c r="P206"/>
      <c r="Q206"/>
      <c r="R206"/>
    </row>
    <row r="207" spans="1:18">
      <c r="A207">
        <v>21</v>
      </c>
      <c r="B207">
        <v>5070</v>
      </c>
      <c r="C207">
        <v>4</v>
      </c>
      <c r="D207" t="s">
        <v>7976</v>
      </c>
      <c r="E207">
        <v>5070</v>
      </c>
      <c r="F207" t="s">
        <v>8143</v>
      </c>
      <c r="G207" t="s">
        <v>7949</v>
      </c>
      <c r="H207" t="s">
        <v>7949</v>
      </c>
      <c r="I207" t="s">
        <v>7949</v>
      </c>
      <c r="J207"/>
      <c r="K207">
        <v>5114</v>
      </c>
      <c r="L207">
        <v>5114</v>
      </c>
      <c r="M207" t="s">
        <v>8142</v>
      </c>
      <c r="N207"/>
      <c r="O207"/>
      <c r="P207"/>
      <c r="Q207"/>
      <c r="R207"/>
    </row>
    <row r="208" spans="1:18">
      <c r="A208">
        <v>21</v>
      </c>
      <c r="B208">
        <v>5080</v>
      </c>
      <c r="C208">
        <v>4</v>
      </c>
      <c r="D208" t="s">
        <v>7976</v>
      </c>
      <c r="E208">
        <v>5080</v>
      </c>
      <c r="F208" t="s">
        <v>8144</v>
      </c>
      <c r="G208" t="s">
        <v>7949</v>
      </c>
      <c r="H208" t="s">
        <v>7949</v>
      </c>
      <c r="I208" t="s">
        <v>7949</v>
      </c>
      <c r="J208"/>
      <c r="K208">
        <v>5115</v>
      </c>
      <c r="L208">
        <v>5115</v>
      </c>
      <c r="M208" t="s">
        <v>8160</v>
      </c>
      <c r="N208"/>
      <c r="O208"/>
      <c r="P208"/>
      <c r="Q208"/>
      <c r="R208"/>
    </row>
    <row r="209" spans="1:18">
      <c r="A209">
        <v>21</v>
      </c>
      <c r="B209">
        <v>5090</v>
      </c>
      <c r="C209">
        <v>4</v>
      </c>
      <c r="D209" t="s">
        <v>7976</v>
      </c>
      <c r="E209">
        <v>5090</v>
      </c>
      <c r="F209" t="s">
        <v>8145</v>
      </c>
      <c r="G209" t="s">
        <v>7949</v>
      </c>
      <c r="H209" t="s">
        <v>7949</v>
      </c>
      <c r="I209" t="s">
        <v>7949</v>
      </c>
      <c r="J209"/>
      <c r="K209">
        <v>5120</v>
      </c>
      <c r="L209">
        <v>5120</v>
      </c>
      <c r="M209" t="s">
        <v>8159</v>
      </c>
      <c r="N209"/>
      <c r="O209"/>
      <c r="P209"/>
      <c r="Q209"/>
      <c r="R209"/>
    </row>
    <row r="210" spans="1:18">
      <c r="A210">
        <v>21</v>
      </c>
      <c r="B210">
        <v>5096</v>
      </c>
      <c r="C210">
        <v>4</v>
      </c>
      <c r="D210" t="s">
        <v>7976</v>
      </c>
      <c r="E210">
        <v>5096</v>
      </c>
      <c r="F210" t="s">
        <v>8146</v>
      </c>
      <c r="G210" t="s">
        <v>7949</v>
      </c>
      <c r="H210" t="s">
        <v>7949</v>
      </c>
      <c r="I210" t="s">
        <v>7949</v>
      </c>
      <c r="J210"/>
      <c r="K210">
        <v>5125</v>
      </c>
      <c r="L210">
        <v>5125</v>
      </c>
      <c r="M210" t="s">
        <v>8123</v>
      </c>
      <c r="N210"/>
      <c r="O210"/>
      <c r="P210"/>
      <c r="Q210"/>
      <c r="R210"/>
    </row>
    <row r="211" spans="1:18">
      <c r="A211">
        <v>21</v>
      </c>
      <c r="B211">
        <v>5098</v>
      </c>
      <c r="C211">
        <v>4</v>
      </c>
      <c r="D211" t="s">
        <v>7976</v>
      </c>
      <c r="E211">
        <v>5098</v>
      </c>
      <c r="F211" t="s">
        <v>8147</v>
      </c>
      <c r="G211" t="s">
        <v>7949</v>
      </c>
      <c r="H211" t="s">
        <v>7949</v>
      </c>
      <c r="I211" t="s">
        <v>7949</v>
      </c>
      <c r="J211"/>
      <c r="K211">
        <v>5130</v>
      </c>
      <c r="L211">
        <v>5130</v>
      </c>
      <c r="M211" t="s">
        <v>8152</v>
      </c>
      <c r="N211"/>
      <c r="O211"/>
      <c r="P211"/>
      <c r="Q211"/>
      <c r="R211"/>
    </row>
    <row r="212" spans="1:18">
      <c r="A212">
        <v>21</v>
      </c>
      <c r="B212">
        <v>5099</v>
      </c>
      <c r="C212">
        <v>4</v>
      </c>
      <c r="D212" t="s">
        <v>7976</v>
      </c>
      <c r="E212">
        <v>5099</v>
      </c>
      <c r="F212" t="s">
        <v>8148</v>
      </c>
      <c r="G212" t="s">
        <v>7949</v>
      </c>
      <c r="H212" t="s">
        <v>7949</v>
      </c>
      <c r="I212" t="s">
        <v>7949</v>
      </c>
      <c r="J212"/>
      <c r="K212">
        <v>5135</v>
      </c>
      <c r="L212">
        <v>5135</v>
      </c>
      <c r="M212" t="s">
        <v>8161</v>
      </c>
      <c r="N212"/>
      <c r="O212"/>
      <c r="P212"/>
      <c r="Q212"/>
      <c r="R212"/>
    </row>
    <row r="213" spans="1:18">
      <c r="A213">
        <v>21</v>
      </c>
      <c r="B213">
        <v>510</v>
      </c>
      <c r="C213">
        <v>4</v>
      </c>
      <c r="D213" t="s">
        <v>7976</v>
      </c>
      <c r="E213">
        <v>510</v>
      </c>
      <c r="F213" t="s">
        <v>8149</v>
      </c>
      <c r="G213" t="s">
        <v>7949</v>
      </c>
      <c r="H213" t="s">
        <v>7949</v>
      </c>
      <c r="I213" t="s">
        <v>7949</v>
      </c>
      <c r="J213"/>
      <c r="K213">
        <v>5140</v>
      </c>
      <c r="L213">
        <v>5140</v>
      </c>
      <c r="M213" t="s">
        <v>8154</v>
      </c>
      <c r="N213"/>
      <c r="O213"/>
      <c r="P213"/>
      <c r="Q213"/>
      <c r="R213"/>
    </row>
    <row r="214" spans="1:18">
      <c r="A214">
        <v>21</v>
      </c>
      <c r="B214">
        <v>5100</v>
      </c>
      <c r="C214">
        <v>4</v>
      </c>
      <c r="D214" t="s">
        <v>7976</v>
      </c>
      <c r="E214">
        <v>5100</v>
      </c>
      <c r="F214" t="s">
        <v>8150</v>
      </c>
      <c r="G214" t="s">
        <v>7949</v>
      </c>
      <c r="H214" t="s">
        <v>7949</v>
      </c>
      <c r="I214" t="s">
        <v>7949</v>
      </c>
      <c r="J214"/>
      <c r="K214">
        <v>5145</v>
      </c>
      <c r="L214">
        <v>5145</v>
      </c>
      <c r="M214" t="s">
        <v>8162</v>
      </c>
      <c r="N214"/>
      <c r="O214"/>
      <c r="P214"/>
      <c r="Q214"/>
      <c r="R214"/>
    </row>
    <row r="215" spans="1:18">
      <c r="A215">
        <v>21</v>
      </c>
      <c r="B215">
        <v>5101</v>
      </c>
      <c r="C215">
        <v>4</v>
      </c>
      <c r="D215" t="s">
        <v>7976</v>
      </c>
      <c r="E215">
        <v>5101</v>
      </c>
      <c r="F215" t="s">
        <v>8151</v>
      </c>
      <c r="G215" t="s">
        <v>7949</v>
      </c>
      <c r="H215" t="s">
        <v>7949</v>
      </c>
      <c r="I215" t="s">
        <v>7949</v>
      </c>
      <c r="J215"/>
      <c r="K215">
        <v>5150</v>
      </c>
      <c r="L215">
        <v>5150</v>
      </c>
      <c r="M215" t="s">
        <v>8164</v>
      </c>
      <c r="N215"/>
      <c r="O215"/>
      <c r="P215"/>
      <c r="Q215"/>
      <c r="R215"/>
    </row>
    <row r="216" spans="1:18">
      <c r="A216">
        <v>21</v>
      </c>
      <c r="B216">
        <v>5102</v>
      </c>
      <c r="C216">
        <v>4</v>
      </c>
      <c r="D216" t="s">
        <v>7976</v>
      </c>
      <c r="E216">
        <v>5102</v>
      </c>
      <c r="F216" t="s">
        <v>8152</v>
      </c>
      <c r="G216" t="s">
        <v>7949</v>
      </c>
      <c r="H216" t="s">
        <v>7949</v>
      </c>
      <c r="I216" t="s">
        <v>7949</v>
      </c>
      <c r="J216"/>
      <c r="K216">
        <v>5160</v>
      </c>
      <c r="L216">
        <v>5160</v>
      </c>
      <c r="M216" t="s">
        <v>8151</v>
      </c>
      <c r="N216"/>
      <c r="O216"/>
      <c r="P216"/>
      <c r="Q216"/>
      <c r="R216"/>
    </row>
    <row r="217" spans="1:18">
      <c r="A217">
        <v>21</v>
      </c>
      <c r="B217">
        <v>5103</v>
      </c>
      <c r="C217">
        <v>4</v>
      </c>
      <c r="D217" t="s">
        <v>7976</v>
      </c>
      <c r="E217">
        <v>5103</v>
      </c>
      <c r="F217" t="s">
        <v>8153</v>
      </c>
      <c r="G217" t="s">
        <v>7949</v>
      </c>
      <c r="H217" t="s">
        <v>7949</v>
      </c>
      <c r="I217" t="s">
        <v>7949</v>
      </c>
      <c r="J217"/>
      <c r="K217">
        <v>5165</v>
      </c>
      <c r="L217">
        <v>5165</v>
      </c>
      <c r="M217" t="s">
        <v>8166</v>
      </c>
      <c r="N217"/>
      <c r="O217"/>
      <c r="P217"/>
      <c r="Q217"/>
      <c r="R217"/>
    </row>
    <row r="218" spans="1:18">
      <c r="A218">
        <v>21</v>
      </c>
      <c r="B218">
        <v>5104</v>
      </c>
      <c r="C218">
        <v>4</v>
      </c>
      <c r="D218" t="s">
        <v>7976</v>
      </c>
      <c r="E218">
        <v>5104</v>
      </c>
      <c r="F218" t="s">
        <v>8123</v>
      </c>
      <c r="G218" t="s">
        <v>7949</v>
      </c>
      <c r="H218" t="s">
        <v>7949</v>
      </c>
      <c r="I218" t="s">
        <v>7949</v>
      </c>
      <c r="J218"/>
      <c r="K218">
        <v>5170</v>
      </c>
      <c r="L218">
        <v>5170</v>
      </c>
      <c r="M218" t="s">
        <v>8141</v>
      </c>
      <c r="N218"/>
      <c r="O218"/>
      <c r="P218"/>
      <c r="Q218"/>
      <c r="R218"/>
    </row>
    <row r="219" spans="1:18">
      <c r="A219">
        <v>21</v>
      </c>
      <c r="B219">
        <v>5105</v>
      </c>
      <c r="C219">
        <v>4</v>
      </c>
      <c r="D219" t="s">
        <v>7976</v>
      </c>
      <c r="E219">
        <v>5105</v>
      </c>
      <c r="F219" t="s">
        <v>8142</v>
      </c>
      <c r="G219" t="s">
        <v>7949</v>
      </c>
      <c r="H219" t="s">
        <v>7949</v>
      </c>
      <c r="I219" t="s">
        <v>7949</v>
      </c>
      <c r="J219"/>
      <c r="K219">
        <v>5175</v>
      </c>
      <c r="L219">
        <v>5175</v>
      </c>
      <c r="M219" t="s">
        <v>1270</v>
      </c>
      <c r="N219"/>
      <c r="O219"/>
      <c r="P219"/>
      <c r="Q219"/>
      <c r="R219"/>
    </row>
    <row r="220" spans="1:18">
      <c r="A220">
        <v>21</v>
      </c>
      <c r="B220">
        <v>5106</v>
      </c>
      <c r="C220">
        <v>4</v>
      </c>
      <c r="D220" t="s">
        <v>7976</v>
      </c>
      <c r="E220">
        <v>5106</v>
      </c>
      <c r="F220" t="s">
        <v>8154</v>
      </c>
      <c r="G220" t="s">
        <v>7949</v>
      </c>
      <c r="H220" t="s">
        <v>7949</v>
      </c>
      <c r="I220" t="s">
        <v>7949</v>
      </c>
      <c r="J220"/>
      <c r="K220">
        <v>5200</v>
      </c>
      <c r="L220">
        <v>5200</v>
      </c>
      <c r="M220" t="s">
        <v>8167</v>
      </c>
      <c r="N220"/>
      <c r="O220"/>
      <c r="P220"/>
      <c r="Q220"/>
      <c r="R220"/>
    </row>
    <row r="221" spans="1:18">
      <c r="A221">
        <v>21</v>
      </c>
      <c r="B221">
        <v>5107</v>
      </c>
      <c r="C221">
        <v>4</v>
      </c>
      <c r="D221" t="s">
        <v>7976</v>
      </c>
      <c r="E221">
        <v>5107</v>
      </c>
      <c r="F221" t="s">
        <v>8137</v>
      </c>
      <c r="G221" t="s">
        <v>7949</v>
      </c>
      <c r="H221" t="s">
        <v>7949</v>
      </c>
      <c r="I221" t="s">
        <v>7949</v>
      </c>
      <c r="J221"/>
      <c r="K221">
        <v>5201</v>
      </c>
      <c r="L221">
        <v>5201</v>
      </c>
      <c r="M221" t="s">
        <v>8168</v>
      </c>
      <c r="N221"/>
      <c r="O221"/>
      <c r="P221"/>
      <c r="Q221"/>
      <c r="R221"/>
    </row>
    <row r="222" spans="1:18">
      <c r="A222">
        <v>21</v>
      </c>
      <c r="B222">
        <v>5108</v>
      </c>
      <c r="C222">
        <v>4</v>
      </c>
      <c r="D222" t="s">
        <v>7976</v>
      </c>
      <c r="E222">
        <v>5108</v>
      </c>
      <c r="F222" t="s">
        <v>8155</v>
      </c>
      <c r="G222" t="s">
        <v>7949</v>
      </c>
      <c r="H222" t="s">
        <v>7949</v>
      </c>
      <c r="I222" t="s">
        <v>7949</v>
      </c>
      <c r="J222"/>
      <c r="K222">
        <v>5205</v>
      </c>
      <c r="L222">
        <v>5205</v>
      </c>
      <c r="M222" t="s">
        <v>8148</v>
      </c>
      <c r="N222"/>
      <c r="O222"/>
      <c r="P222"/>
      <c r="Q222"/>
      <c r="R222"/>
    </row>
    <row r="223" spans="1:18">
      <c r="A223">
        <v>21</v>
      </c>
      <c r="B223">
        <v>5109</v>
      </c>
      <c r="C223">
        <v>4</v>
      </c>
      <c r="D223" t="s">
        <v>7976</v>
      </c>
      <c r="E223">
        <v>5109</v>
      </c>
      <c r="F223" t="s">
        <v>8156</v>
      </c>
      <c r="G223" t="s">
        <v>7949</v>
      </c>
      <c r="H223" t="s">
        <v>7949</v>
      </c>
      <c r="I223" t="s">
        <v>7949</v>
      </c>
      <c r="J223"/>
      <c r="K223">
        <v>5206</v>
      </c>
      <c r="L223">
        <v>5206</v>
      </c>
      <c r="M223" t="s">
        <v>8169</v>
      </c>
      <c r="N223"/>
      <c r="O223"/>
      <c r="P223"/>
      <c r="Q223"/>
      <c r="R223"/>
    </row>
    <row r="224" spans="1:18">
      <c r="A224">
        <v>21</v>
      </c>
      <c r="B224">
        <v>5110</v>
      </c>
      <c r="C224">
        <v>4</v>
      </c>
      <c r="D224" t="s">
        <v>7976</v>
      </c>
      <c r="E224">
        <v>5110</v>
      </c>
      <c r="F224" t="s">
        <v>8157</v>
      </c>
      <c r="G224" t="s">
        <v>7949</v>
      </c>
      <c r="H224" t="s">
        <v>7949</v>
      </c>
      <c r="I224" t="s">
        <v>7949</v>
      </c>
      <c r="J224"/>
      <c r="K224">
        <v>5207</v>
      </c>
      <c r="L224">
        <v>5207</v>
      </c>
      <c r="M224" t="s">
        <v>8170</v>
      </c>
      <c r="N224"/>
      <c r="O224"/>
      <c r="P224"/>
      <c r="Q224"/>
      <c r="R224"/>
    </row>
    <row r="225" spans="1:18">
      <c r="A225">
        <v>21</v>
      </c>
      <c r="B225">
        <v>5111</v>
      </c>
      <c r="C225">
        <v>4</v>
      </c>
      <c r="D225" t="s">
        <v>7976</v>
      </c>
      <c r="E225">
        <v>5111</v>
      </c>
      <c r="F225" t="s">
        <v>8158</v>
      </c>
      <c r="G225" t="s">
        <v>7949</v>
      </c>
      <c r="H225" t="s">
        <v>7949</v>
      </c>
      <c r="I225" t="s">
        <v>7949</v>
      </c>
      <c r="J225"/>
      <c r="K225">
        <v>5208</v>
      </c>
      <c r="L225">
        <v>5208</v>
      </c>
      <c r="M225" t="s">
        <v>8171</v>
      </c>
      <c r="N225"/>
      <c r="O225"/>
      <c r="P225"/>
      <c r="Q225"/>
      <c r="R225"/>
    </row>
    <row r="226" spans="1:18">
      <c r="A226">
        <v>21</v>
      </c>
      <c r="B226">
        <v>5112</v>
      </c>
      <c r="C226">
        <v>4</v>
      </c>
      <c r="D226" t="s">
        <v>7976</v>
      </c>
      <c r="E226">
        <v>5112</v>
      </c>
      <c r="F226" t="s">
        <v>8159</v>
      </c>
      <c r="G226" t="s">
        <v>7949</v>
      </c>
      <c r="H226" t="s">
        <v>7949</v>
      </c>
      <c r="I226" t="s">
        <v>7949</v>
      </c>
      <c r="J226"/>
      <c r="K226">
        <v>5210</v>
      </c>
      <c r="L226">
        <v>5210</v>
      </c>
      <c r="M226" t="s">
        <v>8172</v>
      </c>
      <c r="N226"/>
      <c r="O226"/>
      <c r="P226"/>
      <c r="Q226"/>
      <c r="R226"/>
    </row>
    <row r="227" spans="1:18">
      <c r="A227">
        <v>21</v>
      </c>
      <c r="B227">
        <v>5113</v>
      </c>
      <c r="C227">
        <v>4</v>
      </c>
      <c r="D227" t="s">
        <v>7976</v>
      </c>
      <c r="E227">
        <v>5113</v>
      </c>
      <c r="F227" t="s">
        <v>8141</v>
      </c>
      <c r="G227" t="s">
        <v>7949</v>
      </c>
      <c r="H227" t="s">
        <v>7949</v>
      </c>
      <c r="I227" t="s">
        <v>7949</v>
      </c>
      <c r="J227"/>
      <c r="K227">
        <v>5211</v>
      </c>
      <c r="L227">
        <v>5211</v>
      </c>
      <c r="M227" t="s">
        <v>8138</v>
      </c>
      <c r="N227"/>
      <c r="O227"/>
      <c r="P227"/>
      <c r="Q227"/>
      <c r="R227"/>
    </row>
    <row r="228" spans="1:18">
      <c r="A228">
        <v>21</v>
      </c>
      <c r="B228">
        <v>5114</v>
      </c>
      <c r="C228">
        <v>4</v>
      </c>
      <c r="D228" t="s">
        <v>7976</v>
      </c>
      <c r="E228">
        <v>5114</v>
      </c>
      <c r="F228" t="s">
        <v>8142</v>
      </c>
      <c r="G228" t="s">
        <v>7949</v>
      </c>
      <c r="H228" t="s">
        <v>7949</v>
      </c>
      <c r="I228" t="s">
        <v>7949</v>
      </c>
      <c r="J228"/>
      <c r="K228">
        <v>5212</v>
      </c>
      <c r="L228">
        <v>5212</v>
      </c>
      <c r="M228" t="s">
        <v>8142</v>
      </c>
      <c r="N228"/>
      <c r="O228"/>
      <c r="P228"/>
      <c r="Q228"/>
      <c r="R228"/>
    </row>
    <row r="229" spans="1:18">
      <c r="A229">
        <v>21</v>
      </c>
      <c r="B229">
        <v>5115</v>
      </c>
      <c r="C229">
        <v>4</v>
      </c>
      <c r="D229" t="s">
        <v>7976</v>
      </c>
      <c r="E229">
        <v>5115</v>
      </c>
      <c r="F229" t="s">
        <v>8160</v>
      </c>
      <c r="G229" t="s">
        <v>7949</v>
      </c>
      <c r="H229" t="s">
        <v>7949</v>
      </c>
      <c r="I229" t="s">
        <v>7949</v>
      </c>
      <c r="J229"/>
      <c r="K229">
        <v>5213</v>
      </c>
      <c r="L229">
        <v>5213</v>
      </c>
      <c r="M229" t="s">
        <v>8161</v>
      </c>
      <c r="N229"/>
      <c r="O229"/>
      <c r="P229"/>
      <c r="Q229"/>
      <c r="R229"/>
    </row>
    <row r="230" spans="1:18">
      <c r="A230">
        <v>21</v>
      </c>
      <c r="B230">
        <v>5120</v>
      </c>
      <c r="C230">
        <v>4</v>
      </c>
      <c r="D230" t="s">
        <v>7976</v>
      </c>
      <c r="E230">
        <v>5120</v>
      </c>
      <c r="F230" t="s">
        <v>8159</v>
      </c>
      <c r="G230" t="s">
        <v>7949</v>
      </c>
      <c r="H230" t="s">
        <v>7949</v>
      </c>
      <c r="I230" t="s">
        <v>7949</v>
      </c>
      <c r="J230"/>
      <c r="K230">
        <v>5214</v>
      </c>
      <c r="L230">
        <v>5214</v>
      </c>
      <c r="M230" t="s">
        <v>8173</v>
      </c>
      <c r="N230"/>
      <c r="O230"/>
      <c r="P230"/>
      <c r="Q230"/>
      <c r="R230"/>
    </row>
    <row r="231" spans="1:18">
      <c r="A231">
        <v>21</v>
      </c>
      <c r="B231">
        <v>5125</v>
      </c>
      <c r="C231">
        <v>4</v>
      </c>
      <c r="D231" t="s">
        <v>7976</v>
      </c>
      <c r="E231">
        <v>5125</v>
      </c>
      <c r="F231" t="s">
        <v>8123</v>
      </c>
      <c r="G231" t="s">
        <v>7949</v>
      </c>
      <c r="H231" t="s">
        <v>7949</v>
      </c>
      <c r="I231" t="s">
        <v>7949</v>
      </c>
      <c r="J231"/>
      <c r="K231">
        <v>5215</v>
      </c>
      <c r="L231">
        <v>5215</v>
      </c>
      <c r="M231" t="s">
        <v>8174</v>
      </c>
      <c r="N231"/>
      <c r="O231"/>
      <c r="P231"/>
      <c r="Q231"/>
      <c r="R231"/>
    </row>
    <row r="232" spans="1:18">
      <c r="A232">
        <v>21</v>
      </c>
      <c r="B232">
        <v>5130</v>
      </c>
      <c r="C232">
        <v>4</v>
      </c>
      <c r="D232" t="s">
        <v>7976</v>
      </c>
      <c r="E232">
        <v>5130</v>
      </c>
      <c r="F232" t="s">
        <v>8152</v>
      </c>
      <c r="G232" t="s">
        <v>7949</v>
      </c>
      <c r="H232" t="s">
        <v>7949</v>
      </c>
      <c r="I232" t="s">
        <v>7949</v>
      </c>
      <c r="J232"/>
      <c r="K232">
        <v>5216</v>
      </c>
      <c r="L232">
        <v>5216</v>
      </c>
      <c r="M232" t="s">
        <v>8175</v>
      </c>
      <c r="N232"/>
      <c r="O232"/>
      <c r="P232"/>
      <c r="Q232"/>
      <c r="R232"/>
    </row>
    <row r="233" spans="1:18">
      <c r="A233">
        <v>21</v>
      </c>
      <c r="B233">
        <v>5135</v>
      </c>
      <c r="C233">
        <v>4</v>
      </c>
      <c r="D233" t="s">
        <v>7976</v>
      </c>
      <c r="E233">
        <v>5135</v>
      </c>
      <c r="F233" t="s">
        <v>8161</v>
      </c>
      <c r="G233" t="s">
        <v>7949</v>
      </c>
      <c r="H233" t="s">
        <v>7949</v>
      </c>
      <c r="I233" t="s">
        <v>7949</v>
      </c>
      <c r="J233"/>
      <c r="K233">
        <v>5217</v>
      </c>
      <c r="L233">
        <v>5217</v>
      </c>
      <c r="M233" t="s">
        <v>8176</v>
      </c>
      <c r="N233"/>
      <c r="O233"/>
      <c r="P233"/>
      <c r="Q233"/>
      <c r="R233"/>
    </row>
    <row r="234" spans="1:18">
      <c r="A234">
        <v>21</v>
      </c>
      <c r="B234">
        <v>5140</v>
      </c>
      <c r="C234">
        <v>4</v>
      </c>
      <c r="D234" t="s">
        <v>7976</v>
      </c>
      <c r="E234">
        <v>5140</v>
      </c>
      <c r="F234" t="s">
        <v>8154</v>
      </c>
      <c r="G234" t="s">
        <v>7949</v>
      </c>
      <c r="H234" t="s">
        <v>7949</v>
      </c>
      <c r="I234" t="s">
        <v>7949</v>
      </c>
      <c r="J234"/>
      <c r="K234">
        <v>5218</v>
      </c>
      <c r="L234">
        <v>5218</v>
      </c>
      <c r="M234" t="s">
        <v>8177</v>
      </c>
      <c r="N234"/>
      <c r="O234"/>
      <c r="P234"/>
      <c r="Q234"/>
      <c r="R234"/>
    </row>
    <row r="235" spans="1:18">
      <c r="A235">
        <v>21</v>
      </c>
      <c r="B235">
        <v>5145</v>
      </c>
      <c r="C235">
        <v>4</v>
      </c>
      <c r="D235" t="s">
        <v>7976</v>
      </c>
      <c r="E235">
        <v>5145</v>
      </c>
      <c r="F235" t="s">
        <v>8162</v>
      </c>
      <c r="G235" t="s">
        <v>7949</v>
      </c>
      <c r="H235" t="s">
        <v>7949</v>
      </c>
      <c r="I235" t="s">
        <v>7949</v>
      </c>
      <c r="J235"/>
      <c r="K235">
        <v>5219</v>
      </c>
      <c r="L235">
        <v>5219</v>
      </c>
      <c r="M235" t="s">
        <v>8178</v>
      </c>
      <c r="N235"/>
      <c r="O235"/>
      <c r="P235"/>
      <c r="Q235"/>
      <c r="R235"/>
    </row>
    <row r="236" spans="1:18">
      <c r="A236">
        <v>21</v>
      </c>
      <c r="B236">
        <v>515</v>
      </c>
      <c r="C236">
        <v>4</v>
      </c>
      <c r="D236" t="s">
        <v>7976</v>
      </c>
      <c r="E236">
        <v>515</v>
      </c>
      <c r="F236" t="s">
        <v>8163</v>
      </c>
      <c r="G236" t="s">
        <v>7949</v>
      </c>
      <c r="H236" t="s">
        <v>7949</v>
      </c>
      <c r="I236" t="s">
        <v>7949</v>
      </c>
      <c r="J236"/>
      <c r="K236">
        <v>5220</v>
      </c>
      <c r="L236">
        <v>5220</v>
      </c>
      <c r="M236" t="s">
        <v>8179</v>
      </c>
      <c r="N236"/>
      <c r="O236"/>
      <c r="P236"/>
      <c r="Q236"/>
      <c r="R236"/>
    </row>
    <row r="237" spans="1:18">
      <c r="A237">
        <v>21</v>
      </c>
      <c r="B237">
        <v>5150</v>
      </c>
      <c r="C237">
        <v>4</v>
      </c>
      <c r="D237" t="s">
        <v>7976</v>
      </c>
      <c r="E237">
        <v>5150</v>
      </c>
      <c r="F237" t="s">
        <v>8164</v>
      </c>
      <c r="G237" t="s">
        <v>7949</v>
      </c>
      <c r="H237" t="s">
        <v>7949</v>
      </c>
      <c r="I237" t="s">
        <v>7949</v>
      </c>
      <c r="J237"/>
      <c r="K237">
        <v>5221</v>
      </c>
      <c r="L237">
        <v>5221</v>
      </c>
      <c r="M237" t="s">
        <v>8180</v>
      </c>
      <c r="N237"/>
      <c r="O237"/>
      <c r="P237"/>
      <c r="Q237"/>
      <c r="R237"/>
    </row>
    <row r="238" spans="1:18">
      <c r="A238">
        <v>21</v>
      </c>
      <c r="B238">
        <v>516</v>
      </c>
      <c r="C238">
        <v>4</v>
      </c>
      <c r="D238" t="s">
        <v>7976</v>
      </c>
      <c r="E238">
        <v>516</v>
      </c>
      <c r="F238" t="s">
        <v>8165</v>
      </c>
      <c r="G238" t="s">
        <v>7949</v>
      </c>
      <c r="H238" t="s">
        <v>7949</v>
      </c>
      <c r="I238" t="s">
        <v>7949</v>
      </c>
      <c r="J238"/>
      <c r="K238">
        <v>5222</v>
      </c>
      <c r="L238">
        <v>5222</v>
      </c>
      <c r="M238" t="s">
        <v>8181</v>
      </c>
      <c r="N238"/>
      <c r="O238"/>
      <c r="P238"/>
      <c r="Q238"/>
      <c r="R238"/>
    </row>
    <row r="239" spans="1:18">
      <c r="A239">
        <v>21</v>
      </c>
      <c r="B239">
        <v>5160</v>
      </c>
      <c r="C239">
        <v>4</v>
      </c>
      <c r="D239" t="s">
        <v>7976</v>
      </c>
      <c r="E239">
        <v>5160</v>
      </c>
      <c r="F239" t="s">
        <v>8151</v>
      </c>
      <c r="G239" t="s">
        <v>7949</v>
      </c>
      <c r="H239" t="s">
        <v>7949</v>
      </c>
      <c r="I239" t="s">
        <v>7949</v>
      </c>
      <c r="J239"/>
      <c r="K239">
        <v>5223</v>
      </c>
      <c r="L239">
        <v>5223</v>
      </c>
      <c r="M239" t="s">
        <v>8182</v>
      </c>
      <c r="N239"/>
      <c r="O239"/>
      <c r="P239"/>
      <c r="Q239"/>
      <c r="R239"/>
    </row>
    <row r="240" spans="1:18">
      <c r="A240">
        <v>21</v>
      </c>
      <c r="B240">
        <v>5165</v>
      </c>
      <c r="C240">
        <v>4</v>
      </c>
      <c r="D240" t="s">
        <v>7976</v>
      </c>
      <c r="E240">
        <v>5165</v>
      </c>
      <c r="F240" t="s">
        <v>8166</v>
      </c>
      <c r="G240" t="s">
        <v>7949</v>
      </c>
      <c r="H240" t="s">
        <v>7949</v>
      </c>
      <c r="I240" t="s">
        <v>7949</v>
      </c>
      <c r="J240"/>
      <c r="K240">
        <v>5224</v>
      </c>
      <c r="L240">
        <v>5224</v>
      </c>
      <c r="M240" t="s">
        <v>8183</v>
      </c>
      <c r="N240"/>
      <c r="O240"/>
      <c r="P240"/>
      <c r="Q240"/>
      <c r="R240"/>
    </row>
    <row r="241" spans="1:18">
      <c r="A241">
        <v>21</v>
      </c>
      <c r="B241">
        <v>5170</v>
      </c>
      <c r="C241">
        <v>4</v>
      </c>
      <c r="D241" t="s">
        <v>7976</v>
      </c>
      <c r="E241">
        <v>5170</v>
      </c>
      <c r="F241" t="s">
        <v>8141</v>
      </c>
      <c r="G241" t="s">
        <v>7949</v>
      </c>
      <c r="H241" t="s">
        <v>7949</v>
      </c>
      <c r="I241" t="s">
        <v>7949</v>
      </c>
      <c r="J241"/>
      <c r="K241">
        <v>5225</v>
      </c>
      <c r="L241">
        <v>5225</v>
      </c>
      <c r="M241" t="s">
        <v>7998</v>
      </c>
      <c r="N241"/>
      <c r="O241"/>
      <c r="P241"/>
      <c r="Q241"/>
      <c r="R241"/>
    </row>
    <row r="242" spans="1:18">
      <c r="A242">
        <v>21</v>
      </c>
      <c r="B242">
        <v>5175</v>
      </c>
      <c r="C242">
        <v>4</v>
      </c>
      <c r="D242" t="s">
        <v>7976</v>
      </c>
      <c r="E242">
        <v>5175</v>
      </c>
      <c r="F242" t="s">
        <v>1270</v>
      </c>
      <c r="G242" t="s">
        <v>7949</v>
      </c>
      <c r="H242" t="s">
        <v>7949</v>
      </c>
      <c r="I242" t="s">
        <v>7949</v>
      </c>
      <c r="J242"/>
      <c r="K242">
        <v>5230</v>
      </c>
      <c r="L242">
        <v>5230</v>
      </c>
      <c r="M242" t="s">
        <v>8184</v>
      </c>
      <c r="N242"/>
      <c r="O242"/>
      <c r="P242"/>
      <c r="Q242"/>
      <c r="R242"/>
    </row>
    <row r="243" spans="1:18">
      <c r="A243">
        <v>21</v>
      </c>
      <c r="B243">
        <v>5200</v>
      </c>
      <c r="C243">
        <v>4</v>
      </c>
      <c r="D243" t="s">
        <v>7976</v>
      </c>
      <c r="E243">
        <v>5200</v>
      </c>
      <c r="F243" t="s">
        <v>8167</v>
      </c>
      <c r="G243" t="s">
        <v>7949</v>
      </c>
      <c r="H243" t="s">
        <v>7949</v>
      </c>
      <c r="I243" t="s">
        <v>7949</v>
      </c>
      <c r="J243"/>
      <c r="K243">
        <v>5232</v>
      </c>
      <c r="L243">
        <v>5232</v>
      </c>
      <c r="M243" t="s">
        <v>8185</v>
      </c>
      <c r="N243"/>
      <c r="O243"/>
      <c r="P243"/>
      <c r="Q243"/>
      <c r="R243"/>
    </row>
    <row r="244" spans="1:18">
      <c r="A244">
        <v>21</v>
      </c>
      <c r="B244">
        <v>5201</v>
      </c>
      <c r="C244">
        <v>4</v>
      </c>
      <c r="D244" t="s">
        <v>7976</v>
      </c>
      <c r="E244">
        <v>5201</v>
      </c>
      <c r="F244" t="s">
        <v>8168</v>
      </c>
      <c r="G244" t="s">
        <v>7949</v>
      </c>
      <c r="H244" t="s">
        <v>7949</v>
      </c>
      <c r="I244" t="s">
        <v>7949</v>
      </c>
      <c r="J244"/>
      <c r="K244">
        <v>5250</v>
      </c>
      <c r="L244">
        <v>5250</v>
      </c>
      <c r="M244" t="s">
        <v>8186</v>
      </c>
      <c r="N244"/>
      <c r="O244"/>
      <c r="P244"/>
      <c r="Q244"/>
      <c r="R244"/>
    </row>
    <row r="245" spans="1:18">
      <c r="A245">
        <v>21</v>
      </c>
      <c r="B245">
        <v>5205</v>
      </c>
      <c r="C245">
        <v>4</v>
      </c>
      <c r="D245" t="s">
        <v>7976</v>
      </c>
      <c r="E245">
        <v>5205</v>
      </c>
      <c r="F245" t="s">
        <v>8148</v>
      </c>
      <c r="G245" t="s">
        <v>7949</v>
      </c>
      <c r="H245" t="s">
        <v>7949</v>
      </c>
      <c r="I245" t="s">
        <v>7949</v>
      </c>
      <c r="J245"/>
      <c r="K245">
        <v>5255</v>
      </c>
      <c r="L245">
        <v>5255</v>
      </c>
      <c r="M245" t="s">
        <v>8187</v>
      </c>
      <c r="N245"/>
      <c r="O245"/>
      <c r="P245"/>
      <c r="Q245"/>
      <c r="R245"/>
    </row>
    <row r="246" spans="1:18">
      <c r="A246">
        <v>21</v>
      </c>
      <c r="B246">
        <v>5206</v>
      </c>
      <c r="C246">
        <v>4</v>
      </c>
      <c r="D246" t="s">
        <v>7976</v>
      </c>
      <c r="E246">
        <v>5206</v>
      </c>
      <c r="F246" t="s">
        <v>8169</v>
      </c>
      <c r="G246" t="s">
        <v>7949</v>
      </c>
      <c r="H246" t="s">
        <v>7949</v>
      </c>
      <c r="I246" t="s">
        <v>7949</v>
      </c>
      <c r="J246"/>
      <c r="K246">
        <v>5256</v>
      </c>
      <c r="L246">
        <v>5250</v>
      </c>
      <c r="M246" t="s">
        <v>8188</v>
      </c>
      <c r="N246"/>
      <c r="O246"/>
      <c r="P246"/>
      <c r="Q246"/>
      <c r="R246"/>
    </row>
    <row r="247" spans="1:18">
      <c r="A247">
        <v>21</v>
      </c>
      <c r="B247">
        <v>5207</v>
      </c>
      <c r="C247">
        <v>4</v>
      </c>
      <c r="D247" t="s">
        <v>7976</v>
      </c>
      <c r="E247">
        <v>5207</v>
      </c>
      <c r="F247" t="s">
        <v>8170</v>
      </c>
      <c r="G247" t="s">
        <v>7949</v>
      </c>
      <c r="H247" t="s">
        <v>7949</v>
      </c>
      <c r="I247" t="s">
        <v>7949</v>
      </c>
      <c r="J247"/>
      <c r="K247">
        <v>5260</v>
      </c>
      <c r="L247">
        <v>5260</v>
      </c>
      <c r="M247" t="s">
        <v>8189</v>
      </c>
      <c r="N247"/>
      <c r="O247"/>
      <c r="P247"/>
      <c r="Q247"/>
      <c r="R247"/>
    </row>
    <row r="248" spans="1:18">
      <c r="A248">
        <v>21</v>
      </c>
      <c r="B248">
        <v>5208</v>
      </c>
      <c r="C248">
        <v>4</v>
      </c>
      <c r="D248" t="s">
        <v>7976</v>
      </c>
      <c r="E248">
        <v>5208</v>
      </c>
      <c r="F248" t="s">
        <v>8171</v>
      </c>
      <c r="G248" t="s">
        <v>7949</v>
      </c>
      <c r="H248" t="s">
        <v>7949</v>
      </c>
      <c r="I248" t="s">
        <v>7949</v>
      </c>
      <c r="J248"/>
      <c r="K248">
        <v>5270</v>
      </c>
      <c r="L248">
        <v>5270</v>
      </c>
      <c r="M248" t="s">
        <v>8190</v>
      </c>
      <c r="N248"/>
      <c r="O248"/>
      <c r="P248"/>
      <c r="Q248"/>
      <c r="R248"/>
    </row>
    <row r="249" spans="1:18">
      <c r="A249">
        <v>21</v>
      </c>
      <c r="B249">
        <v>5210</v>
      </c>
      <c r="C249">
        <v>4</v>
      </c>
      <c r="D249" t="s">
        <v>7976</v>
      </c>
      <c r="E249">
        <v>5210</v>
      </c>
      <c r="F249" t="s">
        <v>8172</v>
      </c>
      <c r="G249" t="s">
        <v>7949</v>
      </c>
      <c r="H249" t="s">
        <v>7949</v>
      </c>
      <c r="I249" t="s">
        <v>7949</v>
      </c>
      <c r="J249"/>
      <c r="K249">
        <v>5295</v>
      </c>
      <c r="L249">
        <v>5295</v>
      </c>
      <c r="M249" t="s">
        <v>8191</v>
      </c>
      <c r="N249"/>
      <c r="O249"/>
      <c r="P249"/>
      <c r="Q249"/>
      <c r="R249"/>
    </row>
    <row r="250" spans="1:18">
      <c r="A250">
        <v>21</v>
      </c>
      <c r="B250">
        <v>5211</v>
      </c>
      <c r="C250">
        <v>4</v>
      </c>
      <c r="D250" t="s">
        <v>7976</v>
      </c>
      <c r="E250">
        <v>5211</v>
      </c>
      <c r="F250" t="s">
        <v>8138</v>
      </c>
      <c r="G250" t="s">
        <v>7949</v>
      </c>
      <c r="H250" t="s">
        <v>7949</v>
      </c>
      <c r="I250" t="s">
        <v>7949</v>
      </c>
      <c r="J250"/>
      <c r="K250">
        <v>5300</v>
      </c>
      <c r="L250">
        <v>5300</v>
      </c>
      <c r="M250" t="s">
        <v>8192</v>
      </c>
      <c r="N250"/>
      <c r="O250"/>
      <c r="P250"/>
      <c r="Q250"/>
      <c r="R250"/>
    </row>
    <row r="251" spans="1:18">
      <c r="A251">
        <v>21</v>
      </c>
      <c r="B251">
        <v>5212</v>
      </c>
      <c r="C251">
        <v>4</v>
      </c>
      <c r="D251" t="s">
        <v>7976</v>
      </c>
      <c r="E251">
        <v>5212</v>
      </c>
      <c r="F251" t="s">
        <v>8142</v>
      </c>
      <c r="G251" t="s">
        <v>7949</v>
      </c>
      <c r="H251" t="s">
        <v>7949</v>
      </c>
      <c r="I251" t="s">
        <v>7949</v>
      </c>
      <c r="J251"/>
      <c r="K251">
        <v>5305</v>
      </c>
      <c r="L251">
        <v>5305</v>
      </c>
      <c r="M251" t="s">
        <v>8193</v>
      </c>
      <c r="N251"/>
      <c r="O251"/>
      <c r="P251"/>
      <c r="Q251"/>
      <c r="R251"/>
    </row>
    <row r="252" spans="1:18">
      <c r="A252">
        <v>21</v>
      </c>
      <c r="B252">
        <v>5213</v>
      </c>
      <c r="C252">
        <v>4</v>
      </c>
      <c r="D252" t="s">
        <v>7976</v>
      </c>
      <c r="E252">
        <v>5213</v>
      </c>
      <c r="F252" t="s">
        <v>8161</v>
      </c>
      <c r="G252" t="s">
        <v>7949</v>
      </c>
      <c r="H252" t="s">
        <v>7949</v>
      </c>
      <c r="I252" t="s">
        <v>7949</v>
      </c>
      <c r="J252"/>
      <c r="K252">
        <v>5306</v>
      </c>
      <c r="L252">
        <v>5306</v>
      </c>
      <c r="M252" t="s">
        <v>8194</v>
      </c>
      <c r="N252"/>
      <c r="O252"/>
      <c r="P252"/>
      <c r="Q252"/>
      <c r="R252"/>
    </row>
    <row r="253" spans="1:18">
      <c r="A253">
        <v>21</v>
      </c>
      <c r="B253">
        <v>5214</v>
      </c>
      <c r="C253">
        <v>4</v>
      </c>
      <c r="D253" t="s">
        <v>7976</v>
      </c>
      <c r="E253">
        <v>5214</v>
      </c>
      <c r="F253" t="s">
        <v>8173</v>
      </c>
      <c r="G253" t="s">
        <v>7949</v>
      </c>
      <c r="H253" t="s">
        <v>7949</v>
      </c>
      <c r="I253" t="s">
        <v>7949</v>
      </c>
      <c r="J253"/>
      <c r="K253">
        <v>5310</v>
      </c>
      <c r="L253">
        <v>5310</v>
      </c>
      <c r="M253" t="s">
        <v>8195</v>
      </c>
      <c r="N253"/>
      <c r="O253"/>
      <c r="P253"/>
      <c r="Q253"/>
      <c r="R253"/>
    </row>
    <row r="254" spans="1:18">
      <c r="A254">
        <v>21</v>
      </c>
      <c r="B254">
        <v>5215</v>
      </c>
      <c r="C254">
        <v>4</v>
      </c>
      <c r="D254" t="s">
        <v>7976</v>
      </c>
      <c r="E254">
        <v>5215</v>
      </c>
      <c r="F254" t="s">
        <v>8174</v>
      </c>
      <c r="G254" t="s">
        <v>7949</v>
      </c>
      <c r="H254" t="s">
        <v>7949</v>
      </c>
      <c r="I254" t="s">
        <v>7949</v>
      </c>
      <c r="J254"/>
      <c r="K254">
        <v>5311</v>
      </c>
      <c r="L254">
        <v>5311</v>
      </c>
      <c r="M254" t="s">
        <v>8196</v>
      </c>
      <c r="N254"/>
      <c r="O254"/>
      <c r="P254"/>
      <c r="Q254"/>
      <c r="R254"/>
    </row>
    <row r="255" spans="1:18">
      <c r="A255">
        <v>21</v>
      </c>
      <c r="B255">
        <v>5216</v>
      </c>
      <c r="C255">
        <v>4</v>
      </c>
      <c r="D255" t="s">
        <v>7976</v>
      </c>
      <c r="E255">
        <v>5216</v>
      </c>
      <c r="F255" t="s">
        <v>8175</v>
      </c>
      <c r="G255" t="s">
        <v>7949</v>
      </c>
      <c r="H255" t="s">
        <v>7949</v>
      </c>
      <c r="I255" t="s">
        <v>7949</v>
      </c>
      <c r="J255"/>
      <c r="K255">
        <v>5315</v>
      </c>
      <c r="L255">
        <v>5315</v>
      </c>
      <c r="M255" t="s">
        <v>8197</v>
      </c>
      <c r="N255"/>
      <c r="O255"/>
      <c r="P255"/>
      <c r="Q255"/>
      <c r="R255"/>
    </row>
    <row r="256" spans="1:18">
      <c r="A256">
        <v>21</v>
      </c>
      <c r="B256">
        <v>5217</v>
      </c>
      <c r="C256">
        <v>4</v>
      </c>
      <c r="D256" t="s">
        <v>7976</v>
      </c>
      <c r="E256">
        <v>5217</v>
      </c>
      <c r="F256" t="s">
        <v>8176</v>
      </c>
      <c r="G256" t="s">
        <v>7949</v>
      </c>
      <c r="H256" t="s">
        <v>7949</v>
      </c>
      <c r="I256" t="s">
        <v>7949</v>
      </c>
      <c r="J256"/>
      <c r="K256">
        <v>5320</v>
      </c>
      <c r="L256">
        <v>5320</v>
      </c>
      <c r="M256" t="s">
        <v>8198</v>
      </c>
      <c r="N256"/>
      <c r="O256"/>
      <c r="P256"/>
      <c r="Q256"/>
      <c r="R256"/>
    </row>
    <row r="257" spans="1:18">
      <c r="A257">
        <v>21</v>
      </c>
      <c r="B257">
        <v>5218</v>
      </c>
      <c r="C257">
        <v>4</v>
      </c>
      <c r="D257" t="s">
        <v>7976</v>
      </c>
      <c r="E257">
        <v>5218</v>
      </c>
      <c r="F257" t="s">
        <v>8177</v>
      </c>
      <c r="G257" t="s">
        <v>7949</v>
      </c>
      <c r="H257" t="s">
        <v>7949</v>
      </c>
      <c r="I257" t="s">
        <v>7949</v>
      </c>
      <c r="J257"/>
      <c r="K257">
        <v>5321</v>
      </c>
      <c r="L257">
        <v>5321</v>
      </c>
      <c r="M257" t="s">
        <v>8199</v>
      </c>
      <c r="N257"/>
      <c r="O257"/>
      <c r="P257"/>
      <c r="Q257"/>
      <c r="R257"/>
    </row>
    <row r="258" spans="1:18">
      <c r="A258">
        <v>21</v>
      </c>
      <c r="B258">
        <v>5219</v>
      </c>
      <c r="C258">
        <v>4</v>
      </c>
      <c r="D258" t="s">
        <v>7976</v>
      </c>
      <c r="E258">
        <v>5219</v>
      </c>
      <c r="F258" t="s">
        <v>8178</v>
      </c>
      <c r="G258" t="s">
        <v>7949</v>
      </c>
      <c r="H258" t="s">
        <v>7949</v>
      </c>
      <c r="I258" t="s">
        <v>7949</v>
      </c>
      <c r="J258"/>
      <c r="K258">
        <v>5322</v>
      </c>
      <c r="L258">
        <v>5322</v>
      </c>
      <c r="M258" t="s">
        <v>8200</v>
      </c>
      <c r="N258"/>
      <c r="O258"/>
      <c r="P258"/>
      <c r="Q258"/>
      <c r="R258"/>
    </row>
    <row r="259" spans="1:18">
      <c r="A259">
        <v>21</v>
      </c>
      <c r="B259">
        <v>5220</v>
      </c>
      <c r="C259">
        <v>4</v>
      </c>
      <c r="D259" t="s">
        <v>7976</v>
      </c>
      <c r="E259">
        <v>5220</v>
      </c>
      <c r="F259" t="s">
        <v>8179</v>
      </c>
      <c r="G259" t="s">
        <v>7949</v>
      </c>
      <c r="H259" t="s">
        <v>7949</v>
      </c>
      <c r="I259" t="s">
        <v>7949</v>
      </c>
      <c r="J259"/>
      <c r="K259">
        <v>5323</v>
      </c>
      <c r="L259">
        <v>5323</v>
      </c>
      <c r="M259" t="s">
        <v>8201</v>
      </c>
      <c r="N259"/>
      <c r="O259"/>
      <c r="P259"/>
      <c r="Q259"/>
      <c r="R259"/>
    </row>
    <row r="260" spans="1:18">
      <c r="A260">
        <v>21</v>
      </c>
      <c r="B260">
        <v>5221</v>
      </c>
      <c r="C260">
        <v>4</v>
      </c>
      <c r="D260" t="s">
        <v>7976</v>
      </c>
      <c r="E260">
        <v>5221</v>
      </c>
      <c r="F260" t="s">
        <v>8180</v>
      </c>
      <c r="G260" t="s">
        <v>7949</v>
      </c>
      <c r="H260" t="s">
        <v>7949</v>
      </c>
      <c r="I260" t="s">
        <v>7949</v>
      </c>
      <c r="J260"/>
      <c r="K260">
        <v>5324</v>
      </c>
      <c r="L260">
        <v>5324</v>
      </c>
      <c r="M260" t="s">
        <v>8202</v>
      </c>
      <c r="N260"/>
      <c r="O260"/>
      <c r="P260"/>
      <c r="Q260"/>
      <c r="R260"/>
    </row>
    <row r="261" spans="1:18">
      <c r="A261">
        <v>21</v>
      </c>
      <c r="B261">
        <v>5222</v>
      </c>
      <c r="C261">
        <v>4</v>
      </c>
      <c r="D261" t="s">
        <v>7976</v>
      </c>
      <c r="E261">
        <v>5222</v>
      </c>
      <c r="F261" t="s">
        <v>8181</v>
      </c>
      <c r="G261" t="s">
        <v>7949</v>
      </c>
      <c r="H261" t="s">
        <v>7949</v>
      </c>
      <c r="I261" t="s">
        <v>7949</v>
      </c>
      <c r="J261"/>
      <c r="K261">
        <v>5325</v>
      </c>
      <c r="L261">
        <v>5325</v>
      </c>
      <c r="M261" t="s">
        <v>8202</v>
      </c>
      <c r="N261"/>
      <c r="O261"/>
      <c r="P261"/>
      <c r="Q261"/>
      <c r="R261"/>
    </row>
    <row r="262" spans="1:18">
      <c r="A262">
        <v>21</v>
      </c>
      <c r="B262">
        <v>5223</v>
      </c>
      <c r="C262">
        <v>4</v>
      </c>
      <c r="D262" t="s">
        <v>7976</v>
      </c>
      <c r="E262">
        <v>5223</v>
      </c>
      <c r="F262" t="s">
        <v>8182</v>
      </c>
      <c r="G262" t="s">
        <v>7949</v>
      </c>
      <c r="H262" t="s">
        <v>7949</v>
      </c>
      <c r="I262" t="s">
        <v>7949</v>
      </c>
      <c r="J262"/>
      <c r="K262">
        <v>5330</v>
      </c>
      <c r="L262">
        <v>5330</v>
      </c>
      <c r="M262" t="s">
        <v>8203</v>
      </c>
      <c r="N262"/>
      <c r="O262"/>
      <c r="P262"/>
      <c r="Q262"/>
      <c r="R262"/>
    </row>
    <row r="263" spans="1:18">
      <c r="A263">
        <v>21</v>
      </c>
      <c r="B263">
        <v>5224</v>
      </c>
      <c r="C263">
        <v>4</v>
      </c>
      <c r="D263" t="s">
        <v>7976</v>
      </c>
      <c r="E263">
        <v>5224</v>
      </c>
      <c r="F263" t="s">
        <v>8183</v>
      </c>
      <c r="G263" t="s">
        <v>7949</v>
      </c>
      <c r="H263" t="s">
        <v>7949</v>
      </c>
      <c r="I263" t="s">
        <v>7949</v>
      </c>
      <c r="J263"/>
      <c r="K263">
        <v>5331</v>
      </c>
      <c r="L263">
        <v>5331</v>
      </c>
      <c r="M263" t="s">
        <v>8156</v>
      </c>
      <c r="N263"/>
      <c r="O263"/>
      <c r="P263"/>
      <c r="Q263"/>
      <c r="R263"/>
    </row>
    <row r="264" spans="1:18">
      <c r="A264">
        <v>21</v>
      </c>
      <c r="B264">
        <v>5225</v>
      </c>
      <c r="C264">
        <v>4</v>
      </c>
      <c r="D264" t="s">
        <v>7976</v>
      </c>
      <c r="E264">
        <v>5225</v>
      </c>
      <c r="F264" t="s">
        <v>7998</v>
      </c>
      <c r="G264" t="s">
        <v>7949</v>
      </c>
      <c r="H264" t="s">
        <v>7949</v>
      </c>
      <c r="I264" t="s">
        <v>7949</v>
      </c>
      <c r="J264"/>
      <c r="K264">
        <v>5332</v>
      </c>
      <c r="L264">
        <v>5332</v>
      </c>
      <c r="M264" t="s">
        <v>8142</v>
      </c>
      <c r="N264"/>
      <c r="O264"/>
      <c r="P264"/>
      <c r="Q264"/>
      <c r="R264"/>
    </row>
    <row r="265" spans="1:18">
      <c r="A265">
        <v>21</v>
      </c>
      <c r="B265">
        <v>5230</v>
      </c>
      <c r="C265">
        <v>4</v>
      </c>
      <c r="D265" t="s">
        <v>7976</v>
      </c>
      <c r="E265">
        <v>5230</v>
      </c>
      <c r="F265" t="s">
        <v>8184</v>
      </c>
      <c r="G265" t="s">
        <v>7949</v>
      </c>
      <c r="H265" t="s">
        <v>7949</v>
      </c>
      <c r="I265" t="s">
        <v>7949</v>
      </c>
      <c r="J265"/>
      <c r="K265">
        <v>5333</v>
      </c>
      <c r="L265">
        <v>5333</v>
      </c>
      <c r="M265" t="s">
        <v>8161</v>
      </c>
      <c r="N265"/>
      <c r="O265"/>
      <c r="P265"/>
      <c r="Q265"/>
      <c r="R265"/>
    </row>
    <row r="266" spans="1:18">
      <c r="A266">
        <v>21</v>
      </c>
      <c r="B266">
        <v>5232</v>
      </c>
      <c r="C266">
        <v>4</v>
      </c>
      <c r="D266" t="s">
        <v>7976</v>
      </c>
      <c r="E266">
        <v>5232</v>
      </c>
      <c r="F266" t="s">
        <v>8185</v>
      </c>
      <c r="G266" t="s">
        <v>7949</v>
      </c>
      <c r="H266" t="s">
        <v>7949</v>
      </c>
      <c r="I266" t="s">
        <v>7949</v>
      </c>
      <c r="J266"/>
      <c r="K266">
        <v>5335</v>
      </c>
      <c r="L266">
        <v>5335</v>
      </c>
      <c r="M266" t="s">
        <v>8204</v>
      </c>
      <c r="N266"/>
      <c r="O266"/>
      <c r="P266"/>
      <c r="Q266"/>
      <c r="R266"/>
    </row>
    <row r="267" spans="1:18">
      <c r="A267">
        <v>21</v>
      </c>
      <c r="B267">
        <v>5250</v>
      </c>
      <c r="C267">
        <v>4</v>
      </c>
      <c r="D267" t="s">
        <v>7976</v>
      </c>
      <c r="E267">
        <v>5250</v>
      </c>
      <c r="F267" t="s">
        <v>8186</v>
      </c>
      <c r="G267" t="s">
        <v>7949</v>
      </c>
      <c r="H267" t="s">
        <v>7949</v>
      </c>
      <c r="I267" t="s">
        <v>7949</v>
      </c>
      <c r="J267"/>
      <c r="K267">
        <v>5336</v>
      </c>
      <c r="L267">
        <v>5336</v>
      </c>
      <c r="M267" t="s">
        <v>4893</v>
      </c>
      <c r="N267"/>
      <c r="O267"/>
      <c r="P267"/>
      <c r="Q267"/>
      <c r="R267"/>
    </row>
    <row r="268" spans="1:18">
      <c r="A268">
        <v>21</v>
      </c>
      <c r="B268">
        <v>5255</v>
      </c>
      <c r="C268">
        <v>4</v>
      </c>
      <c r="D268" t="s">
        <v>7976</v>
      </c>
      <c r="E268">
        <v>5255</v>
      </c>
      <c r="F268" t="s">
        <v>8187</v>
      </c>
      <c r="G268" t="s">
        <v>7949</v>
      </c>
      <c r="H268" t="s">
        <v>7949</v>
      </c>
      <c r="I268" t="s">
        <v>7949</v>
      </c>
      <c r="J268"/>
      <c r="K268">
        <v>5337</v>
      </c>
      <c r="L268">
        <v>5336</v>
      </c>
      <c r="M268" t="s">
        <v>8205</v>
      </c>
      <c r="N268"/>
      <c r="O268"/>
      <c r="P268"/>
      <c r="Q268"/>
      <c r="R268"/>
    </row>
    <row r="269" spans="1:18">
      <c r="A269">
        <v>21</v>
      </c>
      <c r="B269">
        <v>5250</v>
      </c>
      <c r="C269">
        <v>4</v>
      </c>
      <c r="D269" t="s">
        <v>7976</v>
      </c>
      <c r="E269">
        <v>5256</v>
      </c>
      <c r="F269" t="s">
        <v>8188</v>
      </c>
      <c r="G269" t="s">
        <v>7949</v>
      </c>
      <c r="H269" t="s">
        <v>7949</v>
      </c>
      <c r="I269" t="s">
        <v>7949</v>
      </c>
      <c r="J269"/>
      <c r="K269">
        <v>5338</v>
      </c>
      <c r="L269">
        <v>5336</v>
      </c>
      <c r="M269" t="s">
        <v>8206</v>
      </c>
      <c r="N269"/>
      <c r="O269"/>
      <c r="P269"/>
      <c r="Q269"/>
      <c r="R269"/>
    </row>
    <row r="270" spans="1:18">
      <c r="A270">
        <v>21</v>
      </c>
      <c r="B270">
        <v>5260</v>
      </c>
      <c r="C270">
        <v>4</v>
      </c>
      <c r="D270" t="s">
        <v>7976</v>
      </c>
      <c r="E270">
        <v>5260</v>
      </c>
      <c r="F270" t="s">
        <v>8189</v>
      </c>
      <c r="G270" t="s">
        <v>7949</v>
      </c>
      <c r="H270" t="s">
        <v>7949</v>
      </c>
      <c r="I270" t="s">
        <v>7949</v>
      </c>
      <c r="J270"/>
      <c r="K270">
        <v>5340</v>
      </c>
      <c r="L270">
        <v>5340</v>
      </c>
      <c r="M270" t="s">
        <v>398</v>
      </c>
      <c r="N270"/>
      <c r="O270"/>
      <c r="P270"/>
      <c r="Q270"/>
      <c r="R270"/>
    </row>
    <row r="271" spans="1:18">
      <c r="A271">
        <v>21</v>
      </c>
      <c r="B271">
        <v>5270</v>
      </c>
      <c r="C271">
        <v>4</v>
      </c>
      <c r="D271" t="s">
        <v>7976</v>
      </c>
      <c r="E271">
        <v>5270</v>
      </c>
      <c r="F271" t="s">
        <v>8190</v>
      </c>
      <c r="G271" t="s">
        <v>7949</v>
      </c>
      <c r="H271" t="s">
        <v>7949</v>
      </c>
      <c r="I271" t="s">
        <v>7949</v>
      </c>
      <c r="J271"/>
      <c r="K271">
        <v>5341</v>
      </c>
      <c r="L271">
        <v>5341</v>
      </c>
      <c r="M271" t="s">
        <v>8207</v>
      </c>
      <c r="N271"/>
      <c r="O271"/>
      <c r="P271"/>
      <c r="Q271"/>
      <c r="R271"/>
    </row>
    <row r="272" spans="1:18">
      <c r="A272">
        <v>21</v>
      </c>
      <c r="B272">
        <v>5295</v>
      </c>
      <c r="C272">
        <v>4</v>
      </c>
      <c r="D272" t="s">
        <v>7976</v>
      </c>
      <c r="E272">
        <v>5295</v>
      </c>
      <c r="F272" t="s">
        <v>8191</v>
      </c>
      <c r="G272" t="s">
        <v>7949</v>
      </c>
      <c r="H272" t="s">
        <v>7949</v>
      </c>
      <c r="I272" t="s">
        <v>7949</v>
      </c>
      <c r="J272"/>
      <c r="K272">
        <v>5342</v>
      </c>
      <c r="L272">
        <v>5342</v>
      </c>
      <c r="M272" t="s">
        <v>8208</v>
      </c>
      <c r="N272"/>
      <c r="O272"/>
      <c r="P272"/>
      <c r="Q272"/>
      <c r="R272"/>
    </row>
    <row r="273" spans="1:18">
      <c r="A273">
        <v>21</v>
      </c>
      <c r="B273">
        <v>5300</v>
      </c>
      <c r="C273">
        <v>4</v>
      </c>
      <c r="D273" t="s">
        <v>7976</v>
      </c>
      <c r="E273">
        <v>5300</v>
      </c>
      <c r="F273" t="s">
        <v>8192</v>
      </c>
      <c r="G273" t="s">
        <v>7949</v>
      </c>
      <c r="H273" t="s">
        <v>7949</v>
      </c>
      <c r="I273" t="s">
        <v>7949</v>
      </c>
      <c r="J273"/>
      <c r="K273">
        <v>5343</v>
      </c>
      <c r="L273">
        <v>5343</v>
      </c>
      <c r="M273" t="s">
        <v>8209</v>
      </c>
      <c r="N273"/>
      <c r="O273"/>
      <c r="P273"/>
      <c r="Q273"/>
      <c r="R273"/>
    </row>
    <row r="274" spans="1:18">
      <c r="A274">
        <v>21</v>
      </c>
      <c r="B274">
        <v>5305</v>
      </c>
      <c r="C274">
        <v>4</v>
      </c>
      <c r="D274" t="s">
        <v>7976</v>
      </c>
      <c r="E274">
        <v>5305</v>
      </c>
      <c r="F274" t="s">
        <v>8193</v>
      </c>
      <c r="G274" t="s">
        <v>7949</v>
      </c>
      <c r="H274" t="s">
        <v>7949</v>
      </c>
      <c r="I274" t="s">
        <v>7949</v>
      </c>
      <c r="J274"/>
      <c r="K274">
        <v>5345</v>
      </c>
      <c r="L274">
        <v>5345</v>
      </c>
      <c r="M274" t="s">
        <v>8210</v>
      </c>
      <c r="N274"/>
      <c r="O274"/>
      <c r="P274"/>
      <c r="Q274"/>
      <c r="R274"/>
    </row>
    <row r="275" spans="1:18">
      <c r="A275">
        <v>21</v>
      </c>
      <c r="B275">
        <v>5306</v>
      </c>
      <c r="C275">
        <v>4</v>
      </c>
      <c r="D275" t="s">
        <v>7976</v>
      </c>
      <c r="E275">
        <v>5306</v>
      </c>
      <c r="F275" t="s">
        <v>8194</v>
      </c>
      <c r="G275" t="s">
        <v>7949</v>
      </c>
      <c r="H275" t="s">
        <v>7949</v>
      </c>
      <c r="I275" t="s">
        <v>7949</v>
      </c>
      <c r="J275"/>
      <c r="K275">
        <v>5346</v>
      </c>
      <c r="L275">
        <v>5346</v>
      </c>
      <c r="M275" t="s">
        <v>8211</v>
      </c>
      <c r="N275"/>
      <c r="O275"/>
      <c r="P275"/>
      <c r="Q275"/>
      <c r="R275"/>
    </row>
    <row r="276" spans="1:18">
      <c r="A276">
        <v>21</v>
      </c>
      <c r="B276">
        <v>5310</v>
      </c>
      <c r="C276">
        <v>4</v>
      </c>
      <c r="D276" t="s">
        <v>7976</v>
      </c>
      <c r="E276">
        <v>5310</v>
      </c>
      <c r="F276" t="s">
        <v>8195</v>
      </c>
      <c r="G276" t="s">
        <v>7949</v>
      </c>
      <c r="H276" t="s">
        <v>7949</v>
      </c>
      <c r="I276" t="s">
        <v>7949</v>
      </c>
      <c r="J276"/>
      <c r="K276">
        <v>5350</v>
      </c>
      <c r="L276">
        <v>5350</v>
      </c>
      <c r="M276" t="s">
        <v>8212</v>
      </c>
      <c r="N276"/>
      <c r="O276"/>
      <c r="P276"/>
      <c r="Q276"/>
      <c r="R276"/>
    </row>
    <row r="277" spans="1:18">
      <c r="A277">
        <v>21</v>
      </c>
      <c r="B277">
        <v>5311</v>
      </c>
      <c r="C277">
        <v>4</v>
      </c>
      <c r="D277" t="s">
        <v>7976</v>
      </c>
      <c r="E277">
        <v>5311</v>
      </c>
      <c r="F277" t="s">
        <v>8196</v>
      </c>
      <c r="G277" t="s">
        <v>7949</v>
      </c>
      <c r="H277" t="s">
        <v>7949</v>
      </c>
      <c r="I277" t="s">
        <v>7949</v>
      </c>
      <c r="J277"/>
      <c r="K277">
        <v>5360</v>
      </c>
      <c r="L277">
        <v>5360</v>
      </c>
      <c r="M277" t="s">
        <v>8213</v>
      </c>
      <c r="N277"/>
      <c r="O277"/>
      <c r="P277"/>
      <c r="Q277"/>
      <c r="R277"/>
    </row>
    <row r="278" spans="1:18">
      <c r="A278">
        <v>21</v>
      </c>
      <c r="B278">
        <v>5315</v>
      </c>
      <c r="C278">
        <v>4</v>
      </c>
      <c r="D278" t="s">
        <v>7976</v>
      </c>
      <c r="E278">
        <v>5315</v>
      </c>
      <c r="F278" t="s">
        <v>8197</v>
      </c>
      <c r="G278" t="s">
        <v>7949</v>
      </c>
      <c r="H278" t="s">
        <v>7949</v>
      </c>
      <c r="I278" t="s">
        <v>7949</v>
      </c>
      <c r="J278"/>
      <c r="K278">
        <v>5361</v>
      </c>
      <c r="L278">
        <v>5360</v>
      </c>
      <c r="M278" t="s">
        <v>8214</v>
      </c>
      <c r="N278"/>
      <c r="O278"/>
      <c r="P278"/>
      <c r="Q278"/>
      <c r="R278"/>
    </row>
    <row r="279" spans="1:18">
      <c r="A279">
        <v>21</v>
      </c>
      <c r="B279">
        <v>5320</v>
      </c>
      <c r="C279">
        <v>4</v>
      </c>
      <c r="D279" t="s">
        <v>7976</v>
      </c>
      <c r="E279">
        <v>5320</v>
      </c>
      <c r="F279" t="s">
        <v>8198</v>
      </c>
      <c r="G279" t="s">
        <v>7949</v>
      </c>
      <c r="H279" t="s">
        <v>7949</v>
      </c>
      <c r="I279" t="s">
        <v>7949</v>
      </c>
      <c r="J279"/>
      <c r="K279">
        <v>5362</v>
      </c>
      <c r="L279">
        <v>5360</v>
      </c>
      <c r="M279" t="s">
        <v>8215</v>
      </c>
      <c r="N279"/>
      <c r="O279"/>
      <c r="P279"/>
      <c r="Q279"/>
      <c r="R279"/>
    </row>
    <row r="280" spans="1:18">
      <c r="A280">
        <v>21</v>
      </c>
      <c r="B280">
        <v>5321</v>
      </c>
      <c r="C280">
        <v>4</v>
      </c>
      <c r="D280" t="s">
        <v>7976</v>
      </c>
      <c r="E280">
        <v>5321</v>
      </c>
      <c r="F280" t="s">
        <v>8199</v>
      </c>
      <c r="G280" t="s">
        <v>7949</v>
      </c>
      <c r="H280" t="s">
        <v>7949</v>
      </c>
      <c r="I280" t="s">
        <v>7949</v>
      </c>
      <c r="J280"/>
      <c r="K280">
        <v>5363</v>
      </c>
      <c r="L280">
        <v>5360</v>
      </c>
      <c r="M280" t="s">
        <v>8216</v>
      </c>
      <c r="N280"/>
      <c r="O280"/>
      <c r="P280"/>
      <c r="Q280"/>
      <c r="R280"/>
    </row>
    <row r="281" spans="1:18">
      <c r="A281">
        <v>21</v>
      </c>
      <c r="B281">
        <v>5322</v>
      </c>
      <c r="C281">
        <v>4</v>
      </c>
      <c r="D281" t="s">
        <v>7976</v>
      </c>
      <c r="E281">
        <v>5322</v>
      </c>
      <c r="F281" t="s">
        <v>8200</v>
      </c>
      <c r="G281" t="s">
        <v>7949</v>
      </c>
      <c r="H281" t="s">
        <v>7949</v>
      </c>
      <c r="I281" t="s">
        <v>7949</v>
      </c>
      <c r="J281"/>
      <c r="K281">
        <v>5364</v>
      </c>
      <c r="L281">
        <v>5364</v>
      </c>
      <c r="M281" t="s">
        <v>8217</v>
      </c>
      <c r="N281"/>
      <c r="O281"/>
      <c r="P281"/>
      <c r="Q281"/>
      <c r="R281"/>
    </row>
    <row r="282" spans="1:18">
      <c r="A282">
        <v>21</v>
      </c>
      <c r="B282">
        <v>5323</v>
      </c>
      <c r="C282">
        <v>4</v>
      </c>
      <c r="D282" t="s">
        <v>7976</v>
      </c>
      <c r="E282">
        <v>5323</v>
      </c>
      <c r="F282" t="s">
        <v>8201</v>
      </c>
      <c r="G282" t="s">
        <v>7949</v>
      </c>
      <c r="H282" t="s">
        <v>7949</v>
      </c>
      <c r="I282" t="s">
        <v>7949</v>
      </c>
      <c r="J282"/>
      <c r="K282">
        <v>5365</v>
      </c>
      <c r="L282">
        <v>5365</v>
      </c>
      <c r="M282" t="s">
        <v>8218</v>
      </c>
      <c r="N282"/>
      <c r="O282"/>
      <c r="P282"/>
      <c r="Q282"/>
      <c r="R282"/>
    </row>
    <row r="283" spans="1:18">
      <c r="A283">
        <v>21</v>
      </c>
      <c r="B283">
        <v>5324</v>
      </c>
      <c r="C283">
        <v>4</v>
      </c>
      <c r="D283" t="s">
        <v>7976</v>
      </c>
      <c r="E283">
        <v>5324</v>
      </c>
      <c r="F283" t="s">
        <v>8202</v>
      </c>
      <c r="G283" t="s">
        <v>7949</v>
      </c>
      <c r="H283" t="s">
        <v>7949</v>
      </c>
      <c r="I283" t="s">
        <v>7949</v>
      </c>
      <c r="J283"/>
      <c r="K283">
        <v>5366</v>
      </c>
      <c r="L283">
        <v>5366</v>
      </c>
      <c r="M283" t="s">
        <v>8219</v>
      </c>
      <c r="N283"/>
      <c r="O283"/>
      <c r="P283"/>
      <c r="Q283"/>
      <c r="R283"/>
    </row>
    <row r="284" spans="1:18">
      <c r="A284">
        <v>21</v>
      </c>
      <c r="B284">
        <v>5325</v>
      </c>
      <c r="C284">
        <v>4</v>
      </c>
      <c r="D284" t="s">
        <v>7976</v>
      </c>
      <c r="E284">
        <v>5325</v>
      </c>
      <c r="F284" t="s">
        <v>8202</v>
      </c>
      <c r="G284" t="s">
        <v>7949</v>
      </c>
      <c r="H284" t="s">
        <v>7949</v>
      </c>
      <c r="I284" t="s">
        <v>7949</v>
      </c>
      <c r="J284"/>
      <c r="K284">
        <v>5367</v>
      </c>
      <c r="L284">
        <v>5367</v>
      </c>
      <c r="M284" t="s">
        <v>8159</v>
      </c>
      <c r="N284"/>
      <c r="O284"/>
      <c r="P284"/>
      <c r="Q284"/>
      <c r="R284"/>
    </row>
    <row r="285" spans="1:18">
      <c r="A285">
        <v>21</v>
      </c>
      <c r="B285">
        <v>5330</v>
      </c>
      <c r="C285">
        <v>4</v>
      </c>
      <c r="D285" t="s">
        <v>7976</v>
      </c>
      <c r="E285">
        <v>5330</v>
      </c>
      <c r="F285" t="s">
        <v>8203</v>
      </c>
      <c r="G285" t="s">
        <v>7949</v>
      </c>
      <c r="H285" t="s">
        <v>7949</v>
      </c>
      <c r="I285" t="s">
        <v>7949</v>
      </c>
      <c r="J285"/>
      <c r="K285">
        <v>5368</v>
      </c>
      <c r="L285">
        <v>5368</v>
      </c>
      <c r="M285" t="s">
        <v>8220</v>
      </c>
      <c r="N285"/>
      <c r="O285"/>
      <c r="P285"/>
      <c r="Q285"/>
      <c r="R285"/>
    </row>
    <row r="286" spans="1:18">
      <c r="A286">
        <v>21</v>
      </c>
      <c r="B286">
        <v>5331</v>
      </c>
      <c r="C286">
        <v>4</v>
      </c>
      <c r="D286" t="s">
        <v>7976</v>
      </c>
      <c r="E286">
        <v>5331</v>
      </c>
      <c r="F286" t="s">
        <v>8156</v>
      </c>
      <c r="G286" t="s">
        <v>7949</v>
      </c>
      <c r="H286" t="s">
        <v>7949</v>
      </c>
      <c r="I286" t="s">
        <v>7949</v>
      </c>
      <c r="J286"/>
      <c r="K286">
        <v>5369</v>
      </c>
      <c r="L286">
        <v>5369</v>
      </c>
      <c r="M286" t="s">
        <v>8221</v>
      </c>
      <c r="N286"/>
      <c r="O286"/>
      <c r="P286"/>
      <c r="Q286"/>
      <c r="R286"/>
    </row>
    <row r="287" spans="1:18">
      <c r="A287">
        <v>21</v>
      </c>
      <c r="B287">
        <v>5332</v>
      </c>
      <c r="C287">
        <v>4</v>
      </c>
      <c r="D287" t="s">
        <v>7976</v>
      </c>
      <c r="E287">
        <v>5332</v>
      </c>
      <c r="F287" t="s">
        <v>8142</v>
      </c>
      <c r="G287" t="s">
        <v>7949</v>
      </c>
      <c r="H287" t="s">
        <v>7949</v>
      </c>
      <c r="I287" t="s">
        <v>7949</v>
      </c>
      <c r="J287"/>
      <c r="K287">
        <v>5380</v>
      </c>
      <c r="L287">
        <v>5380</v>
      </c>
      <c r="M287" t="s">
        <v>8222</v>
      </c>
      <c r="N287"/>
      <c r="O287"/>
      <c r="P287"/>
      <c r="Q287"/>
      <c r="R287"/>
    </row>
    <row r="288" spans="1:18">
      <c r="A288">
        <v>21</v>
      </c>
      <c r="B288">
        <v>5333</v>
      </c>
      <c r="C288">
        <v>4</v>
      </c>
      <c r="D288" t="s">
        <v>7976</v>
      </c>
      <c r="E288">
        <v>5333</v>
      </c>
      <c r="F288" t="s">
        <v>8161</v>
      </c>
      <c r="G288" t="s">
        <v>7949</v>
      </c>
      <c r="H288" t="s">
        <v>7949</v>
      </c>
      <c r="I288" t="s">
        <v>7949</v>
      </c>
      <c r="J288"/>
      <c r="K288">
        <v>5385</v>
      </c>
      <c r="L288">
        <v>5385</v>
      </c>
      <c r="M288" t="s">
        <v>8223</v>
      </c>
      <c r="N288"/>
      <c r="O288"/>
      <c r="P288"/>
      <c r="Q288"/>
      <c r="R288"/>
    </row>
    <row r="289" spans="1:18">
      <c r="A289">
        <v>21</v>
      </c>
      <c r="B289">
        <v>5335</v>
      </c>
      <c r="C289">
        <v>4</v>
      </c>
      <c r="D289" t="s">
        <v>7976</v>
      </c>
      <c r="E289">
        <v>5335</v>
      </c>
      <c r="F289" t="s">
        <v>8204</v>
      </c>
      <c r="G289" t="s">
        <v>7949</v>
      </c>
      <c r="H289" t="s">
        <v>7949</v>
      </c>
      <c r="I289" t="s">
        <v>7949</v>
      </c>
      <c r="J289"/>
      <c r="K289">
        <v>5390</v>
      </c>
      <c r="L289">
        <v>5390</v>
      </c>
      <c r="M289" t="s">
        <v>8224</v>
      </c>
      <c r="N289"/>
      <c r="O289"/>
      <c r="P289"/>
      <c r="Q289"/>
      <c r="R289"/>
    </row>
    <row r="290" spans="1:18">
      <c r="A290">
        <v>21</v>
      </c>
      <c r="B290">
        <v>5336</v>
      </c>
      <c r="C290">
        <v>4</v>
      </c>
      <c r="D290" t="s">
        <v>7976</v>
      </c>
      <c r="E290">
        <v>5336</v>
      </c>
      <c r="F290" t="s">
        <v>4893</v>
      </c>
      <c r="G290" t="s">
        <v>7949</v>
      </c>
      <c r="H290" t="s">
        <v>7949</v>
      </c>
      <c r="I290" t="s">
        <v>7949</v>
      </c>
      <c r="J290"/>
      <c r="K290">
        <v>5395</v>
      </c>
      <c r="L290">
        <v>5395</v>
      </c>
      <c r="M290" t="s">
        <v>8225</v>
      </c>
      <c r="N290"/>
      <c r="O290"/>
      <c r="P290"/>
      <c r="Q290"/>
      <c r="R290"/>
    </row>
    <row r="291" spans="1:18">
      <c r="A291">
        <v>21</v>
      </c>
      <c r="B291">
        <v>5336</v>
      </c>
      <c r="C291">
        <v>4</v>
      </c>
      <c r="D291" t="s">
        <v>7976</v>
      </c>
      <c r="E291">
        <v>5337</v>
      </c>
      <c r="F291" t="s">
        <v>8205</v>
      </c>
      <c r="G291" t="s">
        <v>7949</v>
      </c>
      <c r="H291" t="s">
        <v>7949</v>
      </c>
      <c r="I291" t="s">
        <v>7949</v>
      </c>
      <c r="J291"/>
      <c r="K291">
        <v>5400</v>
      </c>
      <c r="L291">
        <v>5400</v>
      </c>
      <c r="M291" t="s">
        <v>8226</v>
      </c>
      <c r="N291"/>
      <c r="O291"/>
      <c r="P291"/>
      <c r="Q291"/>
      <c r="R291"/>
    </row>
    <row r="292" spans="1:18">
      <c r="A292">
        <v>21</v>
      </c>
      <c r="B292">
        <v>5336</v>
      </c>
      <c r="C292">
        <v>4</v>
      </c>
      <c r="D292" t="s">
        <v>7976</v>
      </c>
      <c r="E292">
        <v>5338</v>
      </c>
      <c r="F292" t="s">
        <v>8206</v>
      </c>
      <c r="G292" t="s">
        <v>7949</v>
      </c>
      <c r="H292" t="s">
        <v>7949</v>
      </c>
      <c r="I292" t="s">
        <v>7949</v>
      </c>
      <c r="J292"/>
      <c r="K292">
        <v>5405</v>
      </c>
      <c r="L292">
        <v>5405</v>
      </c>
      <c r="M292" t="s">
        <v>8227</v>
      </c>
      <c r="N292"/>
      <c r="O292"/>
      <c r="P292"/>
      <c r="Q292"/>
      <c r="R292"/>
    </row>
    <row r="293" spans="1:18">
      <c r="A293">
        <v>21</v>
      </c>
      <c r="B293">
        <v>5340</v>
      </c>
      <c r="C293">
        <v>4</v>
      </c>
      <c r="D293" t="s">
        <v>7976</v>
      </c>
      <c r="E293">
        <v>5340</v>
      </c>
      <c r="F293" t="s">
        <v>398</v>
      </c>
      <c r="G293" t="s">
        <v>7949</v>
      </c>
      <c r="H293" t="s">
        <v>7949</v>
      </c>
      <c r="I293" t="s">
        <v>7949</v>
      </c>
      <c r="J293"/>
      <c r="K293">
        <v>5406</v>
      </c>
      <c r="L293">
        <v>5406</v>
      </c>
      <c r="M293" t="s">
        <v>8228</v>
      </c>
      <c r="N293"/>
      <c r="O293"/>
      <c r="P293"/>
      <c r="Q293"/>
      <c r="R293"/>
    </row>
    <row r="294" spans="1:18">
      <c r="A294">
        <v>21</v>
      </c>
      <c r="B294">
        <v>5341</v>
      </c>
      <c r="C294">
        <v>4</v>
      </c>
      <c r="D294" t="s">
        <v>7976</v>
      </c>
      <c r="E294">
        <v>5341</v>
      </c>
      <c r="F294" t="s">
        <v>8207</v>
      </c>
      <c r="G294" t="s">
        <v>7949</v>
      </c>
      <c r="H294" t="s">
        <v>7949</v>
      </c>
      <c r="I294" t="s">
        <v>7949</v>
      </c>
      <c r="J294"/>
      <c r="K294">
        <v>5410</v>
      </c>
      <c r="L294">
        <v>5410</v>
      </c>
      <c r="M294" t="s">
        <v>8229</v>
      </c>
      <c r="N294"/>
      <c r="O294"/>
      <c r="P294"/>
      <c r="Q294"/>
      <c r="R294"/>
    </row>
    <row r="295" spans="1:18">
      <c r="A295">
        <v>21</v>
      </c>
      <c r="B295">
        <v>5342</v>
      </c>
      <c r="C295">
        <v>4</v>
      </c>
      <c r="D295" t="s">
        <v>7976</v>
      </c>
      <c r="E295">
        <v>5342</v>
      </c>
      <c r="F295" t="s">
        <v>8208</v>
      </c>
      <c r="G295" t="s">
        <v>7949</v>
      </c>
      <c r="H295" t="s">
        <v>7949</v>
      </c>
      <c r="I295" t="s">
        <v>7949</v>
      </c>
      <c r="J295"/>
      <c r="K295">
        <v>5415</v>
      </c>
      <c r="L295">
        <v>5415</v>
      </c>
      <c r="M295" t="s">
        <v>8230</v>
      </c>
      <c r="N295"/>
      <c r="O295"/>
      <c r="P295"/>
      <c r="Q295"/>
      <c r="R295"/>
    </row>
    <row r="296" spans="1:18">
      <c r="A296">
        <v>21</v>
      </c>
      <c r="B296">
        <v>5343</v>
      </c>
      <c r="C296">
        <v>4</v>
      </c>
      <c r="D296" t="s">
        <v>7976</v>
      </c>
      <c r="E296">
        <v>5343</v>
      </c>
      <c r="F296" t="s">
        <v>8209</v>
      </c>
      <c r="G296" t="s">
        <v>7949</v>
      </c>
      <c r="H296" t="s">
        <v>7949</v>
      </c>
      <c r="I296" t="s">
        <v>7949</v>
      </c>
      <c r="J296"/>
      <c r="K296">
        <v>5420</v>
      </c>
      <c r="L296">
        <v>5420</v>
      </c>
      <c r="M296" t="s">
        <v>8231</v>
      </c>
      <c r="N296"/>
      <c r="O296"/>
      <c r="P296"/>
      <c r="Q296"/>
      <c r="R296"/>
    </row>
    <row r="297" spans="1:18">
      <c r="A297">
        <v>21</v>
      </c>
      <c r="B297">
        <v>5345</v>
      </c>
      <c r="C297">
        <v>4</v>
      </c>
      <c r="D297" t="s">
        <v>7976</v>
      </c>
      <c r="E297">
        <v>5345</v>
      </c>
      <c r="F297" t="s">
        <v>8210</v>
      </c>
      <c r="G297" t="s">
        <v>7949</v>
      </c>
      <c r="H297" t="s">
        <v>7949</v>
      </c>
      <c r="I297" t="s">
        <v>7949</v>
      </c>
      <c r="J297"/>
      <c r="K297">
        <v>5430</v>
      </c>
      <c r="L297">
        <v>5430</v>
      </c>
      <c r="M297" t="s">
        <v>8232</v>
      </c>
      <c r="N297"/>
      <c r="O297"/>
      <c r="P297"/>
      <c r="Q297"/>
      <c r="R297"/>
    </row>
    <row r="298" spans="1:18">
      <c r="A298">
        <v>21</v>
      </c>
      <c r="B298">
        <v>5346</v>
      </c>
      <c r="C298">
        <v>4</v>
      </c>
      <c r="D298" t="s">
        <v>7976</v>
      </c>
      <c r="E298">
        <v>5346</v>
      </c>
      <c r="F298" t="s">
        <v>8211</v>
      </c>
      <c r="G298" t="s">
        <v>7949</v>
      </c>
      <c r="H298" t="s">
        <v>7949</v>
      </c>
      <c r="I298" t="s">
        <v>7949</v>
      </c>
      <c r="J298"/>
      <c r="K298">
        <v>5450</v>
      </c>
      <c r="L298">
        <v>5450</v>
      </c>
      <c r="M298" t="s">
        <v>8233</v>
      </c>
      <c r="N298"/>
      <c r="O298"/>
      <c r="P298"/>
      <c r="Q298"/>
      <c r="R298"/>
    </row>
    <row r="299" spans="1:18">
      <c r="A299">
        <v>21</v>
      </c>
      <c r="B299">
        <v>5350</v>
      </c>
      <c r="C299">
        <v>4</v>
      </c>
      <c r="D299" t="s">
        <v>7976</v>
      </c>
      <c r="E299">
        <v>5350</v>
      </c>
      <c r="F299" t="s">
        <v>8212</v>
      </c>
      <c r="G299" t="s">
        <v>7949</v>
      </c>
      <c r="H299" t="s">
        <v>7949</v>
      </c>
      <c r="I299" t="s">
        <v>7949</v>
      </c>
      <c r="J299"/>
      <c r="K299">
        <v>5455</v>
      </c>
      <c r="L299">
        <v>5455</v>
      </c>
      <c r="M299" t="s">
        <v>682</v>
      </c>
      <c r="N299"/>
      <c r="O299"/>
      <c r="P299"/>
      <c r="Q299"/>
      <c r="R299"/>
    </row>
    <row r="300" spans="1:18">
      <c r="A300">
        <v>21</v>
      </c>
      <c r="B300">
        <v>5360</v>
      </c>
      <c r="C300">
        <v>4</v>
      </c>
      <c r="D300" t="s">
        <v>7976</v>
      </c>
      <c r="E300">
        <v>5360</v>
      </c>
      <c r="F300" t="s">
        <v>8213</v>
      </c>
      <c r="G300" t="s">
        <v>7949</v>
      </c>
      <c r="H300" t="s">
        <v>7949</v>
      </c>
      <c r="I300" t="s">
        <v>7949</v>
      </c>
      <c r="J300"/>
      <c r="K300">
        <v>5460</v>
      </c>
      <c r="L300">
        <v>5460</v>
      </c>
      <c r="M300" t="s">
        <v>172</v>
      </c>
      <c r="N300"/>
      <c r="O300"/>
      <c r="P300"/>
      <c r="Q300"/>
      <c r="R300"/>
    </row>
    <row r="301" spans="1:18">
      <c r="A301">
        <v>21</v>
      </c>
      <c r="B301">
        <v>5360</v>
      </c>
      <c r="C301">
        <v>4</v>
      </c>
      <c r="D301" t="s">
        <v>7976</v>
      </c>
      <c r="E301">
        <v>5361</v>
      </c>
      <c r="F301" t="s">
        <v>8214</v>
      </c>
      <c r="G301" t="s">
        <v>7949</v>
      </c>
      <c r="H301" t="s">
        <v>7949</v>
      </c>
      <c r="I301" t="s">
        <v>7949</v>
      </c>
      <c r="J301"/>
      <c r="K301">
        <v>5465</v>
      </c>
      <c r="L301">
        <v>5465</v>
      </c>
      <c r="M301" t="s">
        <v>8234</v>
      </c>
      <c r="N301"/>
      <c r="O301"/>
      <c r="P301"/>
      <c r="Q301"/>
      <c r="R301"/>
    </row>
    <row r="302" spans="1:18">
      <c r="A302">
        <v>21</v>
      </c>
      <c r="B302">
        <v>5360</v>
      </c>
      <c r="C302">
        <v>4</v>
      </c>
      <c r="D302" t="s">
        <v>7976</v>
      </c>
      <c r="E302">
        <v>5362</v>
      </c>
      <c r="F302" t="s">
        <v>8215</v>
      </c>
      <c r="G302" t="s">
        <v>7949</v>
      </c>
      <c r="H302" t="s">
        <v>7949</v>
      </c>
      <c r="I302" t="s">
        <v>7949</v>
      </c>
      <c r="J302"/>
      <c r="K302">
        <v>5470</v>
      </c>
      <c r="L302">
        <v>5470</v>
      </c>
      <c r="M302" t="s">
        <v>8235</v>
      </c>
      <c r="N302"/>
      <c r="O302"/>
      <c r="P302"/>
      <c r="Q302"/>
      <c r="R302"/>
    </row>
    <row r="303" spans="1:18">
      <c r="A303">
        <v>21</v>
      </c>
      <c r="B303">
        <v>5360</v>
      </c>
      <c r="C303">
        <v>4</v>
      </c>
      <c r="D303" t="s">
        <v>7976</v>
      </c>
      <c r="E303">
        <v>5363</v>
      </c>
      <c r="F303" t="s">
        <v>8216</v>
      </c>
      <c r="G303" t="s">
        <v>7949</v>
      </c>
      <c r="H303" t="s">
        <v>7949</v>
      </c>
      <c r="I303" t="s">
        <v>7949</v>
      </c>
      <c r="J303"/>
      <c r="K303">
        <v>5480</v>
      </c>
      <c r="L303">
        <v>5480</v>
      </c>
      <c r="M303" t="s">
        <v>8172</v>
      </c>
      <c r="N303"/>
      <c r="O303"/>
      <c r="P303"/>
      <c r="Q303"/>
      <c r="R303"/>
    </row>
    <row r="304" spans="1:18">
      <c r="A304">
        <v>21</v>
      </c>
      <c r="B304">
        <v>5364</v>
      </c>
      <c r="C304">
        <v>4</v>
      </c>
      <c r="D304" t="s">
        <v>7976</v>
      </c>
      <c r="E304">
        <v>5364</v>
      </c>
      <c r="F304" t="s">
        <v>8217</v>
      </c>
      <c r="G304" t="s">
        <v>7949</v>
      </c>
      <c r="H304" t="s">
        <v>7949</v>
      </c>
      <c r="I304" t="s">
        <v>7949</v>
      </c>
      <c r="J304"/>
      <c r="K304">
        <v>5481</v>
      </c>
      <c r="L304">
        <v>5481</v>
      </c>
      <c r="M304" t="s">
        <v>8138</v>
      </c>
      <c r="N304"/>
      <c r="O304"/>
      <c r="P304"/>
      <c r="Q304"/>
      <c r="R304"/>
    </row>
    <row r="305" spans="1:18">
      <c r="A305">
        <v>21</v>
      </c>
      <c r="B305">
        <v>5365</v>
      </c>
      <c r="C305">
        <v>4</v>
      </c>
      <c r="D305" t="s">
        <v>7976</v>
      </c>
      <c r="E305">
        <v>5365</v>
      </c>
      <c r="F305" t="s">
        <v>8218</v>
      </c>
      <c r="G305" t="s">
        <v>7949</v>
      </c>
      <c r="H305" t="s">
        <v>7949</v>
      </c>
      <c r="I305" t="s">
        <v>7949</v>
      </c>
      <c r="J305"/>
      <c r="K305">
        <v>5482</v>
      </c>
      <c r="L305">
        <v>5482</v>
      </c>
      <c r="M305" t="s">
        <v>8142</v>
      </c>
      <c r="N305"/>
      <c r="O305"/>
      <c r="P305"/>
      <c r="Q305"/>
      <c r="R305"/>
    </row>
    <row r="306" spans="1:18">
      <c r="A306">
        <v>21</v>
      </c>
      <c r="B306">
        <v>5366</v>
      </c>
      <c r="C306">
        <v>4</v>
      </c>
      <c r="D306" t="s">
        <v>7976</v>
      </c>
      <c r="E306">
        <v>5366</v>
      </c>
      <c r="F306" t="s">
        <v>8219</v>
      </c>
      <c r="G306" t="s">
        <v>7949</v>
      </c>
      <c r="H306" t="s">
        <v>7949</v>
      </c>
      <c r="I306" t="s">
        <v>7949</v>
      </c>
      <c r="J306"/>
      <c r="K306">
        <v>5483</v>
      </c>
      <c r="L306">
        <v>5483</v>
      </c>
      <c r="M306" t="s">
        <v>8161</v>
      </c>
      <c r="N306"/>
      <c r="O306"/>
      <c r="P306"/>
      <c r="Q306"/>
      <c r="R306"/>
    </row>
    <row r="307" spans="1:18">
      <c r="A307">
        <v>21</v>
      </c>
      <c r="B307">
        <v>5367</v>
      </c>
      <c r="C307">
        <v>4</v>
      </c>
      <c r="D307" t="s">
        <v>7976</v>
      </c>
      <c r="E307">
        <v>5367</v>
      </c>
      <c r="F307" t="s">
        <v>8159</v>
      </c>
      <c r="G307" t="s">
        <v>7949</v>
      </c>
      <c r="H307" t="s">
        <v>7949</v>
      </c>
      <c r="I307" t="s">
        <v>7949</v>
      </c>
      <c r="J307"/>
      <c r="K307">
        <v>5490</v>
      </c>
      <c r="L307">
        <v>5490</v>
      </c>
      <c r="M307" t="s">
        <v>8236</v>
      </c>
      <c r="N307"/>
      <c r="O307"/>
      <c r="P307"/>
      <c r="Q307"/>
      <c r="R307"/>
    </row>
    <row r="308" spans="1:18">
      <c r="A308">
        <v>21</v>
      </c>
      <c r="B308">
        <v>5368</v>
      </c>
      <c r="C308">
        <v>4</v>
      </c>
      <c r="D308" t="s">
        <v>7976</v>
      </c>
      <c r="E308">
        <v>5368</v>
      </c>
      <c r="F308" t="s">
        <v>8220</v>
      </c>
      <c r="G308" t="s">
        <v>7949</v>
      </c>
      <c r="H308" t="s">
        <v>7949</v>
      </c>
      <c r="I308" t="s">
        <v>7949</v>
      </c>
      <c r="J308"/>
      <c r="K308">
        <v>5500</v>
      </c>
      <c r="L308">
        <v>5500</v>
      </c>
      <c r="M308" t="s">
        <v>8237</v>
      </c>
      <c r="N308"/>
      <c r="O308"/>
      <c r="P308"/>
      <c r="Q308"/>
      <c r="R308"/>
    </row>
    <row r="309" spans="1:18">
      <c r="A309">
        <v>21</v>
      </c>
      <c r="B309">
        <v>5369</v>
      </c>
      <c r="C309">
        <v>4</v>
      </c>
      <c r="D309" t="s">
        <v>7976</v>
      </c>
      <c r="E309">
        <v>5369</v>
      </c>
      <c r="F309" t="s">
        <v>8221</v>
      </c>
      <c r="G309" t="s">
        <v>7949</v>
      </c>
      <c r="H309" t="s">
        <v>7949</v>
      </c>
      <c r="I309" t="s">
        <v>7949</v>
      </c>
      <c r="J309"/>
      <c r="K309">
        <v>5510</v>
      </c>
      <c r="L309">
        <v>5510</v>
      </c>
      <c r="M309" t="s">
        <v>8238</v>
      </c>
      <c r="N309"/>
      <c r="O309"/>
      <c r="P309"/>
      <c r="Q309"/>
      <c r="R309"/>
    </row>
    <row r="310" spans="1:18">
      <c r="A310">
        <v>21</v>
      </c>
      <c r="B310">
        <v>5380</v>
      </c>
      <c r="C310">
        <v>4</v>
      </c>
      <c r="D310" t="s">
        <v>7976</v>
      </c>
      <c r="E310">
        <v>5380</v>
      </c>
      <c r="F310" t="s">
        <v>8222</v>
      </c>
      <c r="G310" t="s">
        <v>7949</v>
      </c>
      <c r="H310" t="s">
        <v>7949</v>
      </c>
      <c r="I310" t="s">
        <v>7949</v>
      </c>
      <c r="J310"/>
      <c r="K310">
        <v>5520</v>
      </c>
      <c r="L310">
        <v>5520</v>
      </c>
      <c r="M310" t="s">
        <v>8239</v>
      </c>
      <c r="N310"/>
      <c r="O310"/>
      <c r="P310"/>
      <c r="Q310"/>
      <c r="R310"/>
    </row>
    <row r="311" spans="1:18">
      <c r="A311">
        <v>21</v>
      </c>
      <c r="B311">
        <v>5385</v>
      </c>
      <c r="C311">
        <v>4</v>
      </c>
      <c r="D311" t="s">
        <v>7976</v>
      </c>
      <c r="E311">
        <v>5385</v>
      </c>
      <c r="F311" t="s">
        <v>8223</v>
      </c>
      <c r="G311" t="s">
        <v>7949</v>
      </c>
      <c r="H311" t="s">
        <v>7949</v>
      </c>
      <c r="I311" t="s">
        <v>7949</v>
      </c>
      <c r="J311"/>
      <c r="K311">
        <v>5530</v>
      </c>
      <c r="L311">
        <v>5530</v>
      </c>
      <c r="M311" t="s">
        <v>8240</v>
      </c>
      <c r="N311"/>
      <c r="O311"/>
      <c r="P311"/>
      <c r="Q311"/>
      <c r="R311"/>
    </row>
    <row r="312" spans="1:18">
      <c r="A312">
        <v>21</v>
      </c>
      <c r="B312">
        <v>5390</v>
      </c>
      <c r="C312">
        <v>4</v>
      </c>
      <c r="D312" t="s">
        <v>7976</v>
      </c>
      <c r="E312">
        <v>5390</v>
      </c>
      <c r="F312" t="s">
        <v>8224</v>
      </c>
      <c r="G312" t="s">
        <v>7949</v>
      </c>
      <c r="H312" t="s">
        <v>7949</v>
      </c>
      <c r="I312" t="s">
        <v>7949</v>
      </c>
      <c r="J312"/>
      <c r="K312">
        <v>5531</v>
      </c>
      <c r="L312">
        <v>5531</v>
      </c>
      <c r="M312" t="s">
        <v>8241</v>
      </c>
      <c r="N312"/>
      <c r="O312"/>
      <c r="P312"/>
      <c r="Q312"/>
      <c r="R312"/>
    </row>
    <row r="313" spans="1:18">
      <c r="A313">
        <v>21</v>
      </c>
      <c r="B313">
        <v>5395</v>
      </c>
      <c r="C313">
        <v>4</v>
      </c>
      <c r="D313" t="s">
        <v>7976</v>
      </c>
      <c r="E313">
        <v>5395</v>
      </c>
      <c r="F313" t="s">
        <v>8225</v>
      </c>
      <c r="G313" t="s">
        <v>7949</v>
      </c>
      <c r="H313" t="s">
        <v>7949</v>
      </c>
      <c r="I313" t="s">
        <v>7949</v>
      </c>
      <c r="J313"/>
      <c r="K313">
        <v>5532</v>
      </c>
      <c r="L313">
        <v>5532</v>
      </c>
      <c r="M313" t="s">
        <v>8242</v>
      </c>
      <c r="N313"/>
      <c r="O313"/>
      <c r="P313"/>
      <c r="Q313"/>
      <c r="R313"/>
    </row>
    <row r="314" spans="1:18">
      <c r="A314">
        <v>21</v>
      </c>
      <c r="B314">
        <v>5400</v>
      </c>
      <c r="C314">
        <v>4</v>
      </c>
      <c r="D314" t="s">
        <v>7976</v>
      </c>
      <c r="E314">
        <v>5400</v>
      </c>
      <c r="F314" t="s">
        <v>8226</v>
      </c>
      <c r="G314" t="s">
        <v>7949</v>
      </c>
      <c r="H314" t="s">
        <v>7949</v>
      </c>
      <c r="I314" t="s">
        <v>7949</v>
      </c>
      <c r="J314"/>
      <c r="K314">
        <v>5533</v>
      </c>
      <c r="L314">
        <v>5533</v>
      </c>
      <c r="M314" t="s">
        <v>8243</v>
      </c>
      <c r="N314"/>
      <c r="O314"/>
      <c r="P314"/>
      <c r="Q314"/>
      <c r="R314"/>
    </row>
    <row r="315" spans="1:18">
      <c r="A315">
        <v>21</v>
      </c>
      <c r="B315">
        <v>5405</v>
      </c>
      <c r="C315">
        <v>4</v>
      </c>
      <c r="D315" t="s">
        <v>7976</v>
      </c>
      <c r="E315">
        <v>5405</v>
      </c>
      <c r="F315" t="s">
        <v>8227</v>
      </c>
      <c r="G315" t="s">
        <v>7949</v>
      </c>
      <c r="H315" t="s">
        <v>7949</v>
      </c>
      <c r="I315" t="s">
        <v>7949</v>
      </c>
      <c r="J315"/>
      <c r="K315">
        <v>5534</v>
      </c>
      <c r="L315">
        <v>5534</v>
      </c>
      <c r="M315" t="s">
        <v>8244</v>
      </c>
      <c r="N315"/>
      <c r="O315"/>
      <c r="P315"/>
      <c r="Q315"/>
      <c r="R315"/>
    </row>
    <row r="316" spans="1:18">
      <c r="A316">
        <v>21</v>
      </c>
      <c r="B316">
        <v>5406</v>
      </c>
      <c r="C316">
        <v>4</v>
      </c>
      <c r="D316" t="s">
        <v>7976</v>
      </c>
      <c r="E316">
        <v>5406</v>
      </c>
      <c r="F316" t="s">
        <v>8228</v>
      </c>
      <c r="G316" t="s">
        <v>7949</v>
      </c>
      <c r="H316" t="s">
        <v>7949</v>
      </c>
      <c r="I316" t="s">
        <v>7949</v>
      </c>
      <c r="J316"/>
      <c r="K316">
        <v>5535</v>
      </c>
      <c r="L316">
        <v>5535</v>
      </c>
      <c r="M316" t="s">
        <v>8245</v>
      </c>
      <c r="N316"/>
      <c r="O316"/>
      <c r="P316"/>
      <c r="Q316"/>
      <c r="R316"/>
    </row>
    <row r="317" spans="1:18">
      <c r="A317">
        <v>21</v>
      </c>
      <c r="B317">
        <v>5410</v>
      </c>
      <c r="C317">
        <v>4</v>
      </c>
      <c r="D317" t="s">
        <v>7976</v>
      </c>
      <c r="E317">
        <v>5410</v>
      </c>
      <c r="F317" t="s">
        <v>8229</v>
      </c>
      <c r="G317" t="s">
        <v>7949</v>
      </c>
      <c r="H317" t="s">
        <v>7949</v>
      </c>
      <c r="I317" t="s">
        <v>7949</v>
      </c>
      <c r="J317"/>
      <c r="K317">
        <v>5550</v>
      </c>
      <c r="L317">
        <v>5550</v>
      </c>
      <c r="M317" t="s">
        <v>8247</v>
      </c>
      <c r="N317"/>
      <c r="O317"/>
      <c r="P317"/>
      <c r="Q317"/>
      <c r="R317"/>
    </row>
    <row r="318" spans="1:18">
      <c r="A318">
        <v>21</v>
      </c>
      <c r="B318">
        <v>5415</v>
      </c>
      <c r="C318">
        <v>4</v>
      </c>
      <c r="D318" t="s">
        <v>7976</v>
      </c>
      <c r="E318">
        <v>5415</v>
      </c>
      <c r="F318" t="s">
        <v>8230</v>
      </c>
      <c r="G318" t="s">
        <v>7949</v>
      </c>
      <c r="H318" t="s">
        <v>7949</v>
      </c>
      <c r="I318" t="s">
        <v>7949</v>
      </c>
      <c r="J318"/>
      <c r="K318">
        <v>5553</v>
      </c>
      <c r="L318">
        <v>5500</v>
      </c>
      <c r="M318" t="s">
        <v>8214</v>
      </c>
      <c r="N318"/>
      <c r="O318"/>
      <c r="P318"/>
      <c r="Q318"/>
      <c r="R318"/>
    </row>
    <row r="319" spans="1:18">
      <c r="A319">
        <v>21</v>
      </c>
      <c r="B319">
        <v>5420</v>
      </c>
      <c r="C319">
        <v>4</v>
      </c>
      <c r="D319" t="s">
        <v>7976</v>
      </c>
      <c r="E319">
        <v>5420</v>
      </c>
      <c r="F319" t="s">
        <v>8231</v>
      </c>
      <c r="G319" t="s">
        <v>7949</v>
      </c>
      <c r="H319" t="s">
        <v>7949</v>
      </c>
      <c r="I319" t="s">
        <v>7949</v>
      </c>
      <c r="J319"/>
      <c r="K319">
        <v>5560</v>
      </c>
      <c r="L319">
        <v>5500</v>
      </c>
      <c r="M319" t="s">
        <v>8249</v>
      </c>
      <c r="N319"/>
      <c r="O319"/>
      <c r="P319"/>
      <c r="Q319"/>
      <c r="R319"/>
    </row>
    <row r="320" spans="1:18">
      <c r="A320">
        <v>21</v>
      </c>
      <c r="B320">
        <v>5430</v>
      </c>
      <c r="C320">
        <v>4</v>
      </c>
      <c r="D320" t="s">
        <v>7976</v>
      </c>
      <c r="E320">
        <v>5430</v>
      </c>
      <c r="F320" t="s">
        <v>8232</v>
      </c>
      <c r="G320" t="s">
        <v>7949</v>
      </c>
      <c r="H320" t="s">
        <v>7949</v>
      </c>
      <c r="I320" t="s">
        <v>7949</v>
      </c>
      <c r="J320"/>
      <c r="K320">
        <v>5561</v>
      </c>
      <c r="L320">
        <v>5561</v>
      </c>
      <c r="M320" t="s">
        <v>8250</v>
      </c>
      <c r="N320"/>
      <c r="O320"/>
      <c r="P320"/>
      <c r="Q320"/>
      <c r="R320"/>
    </row>
    <row r="321" spans="1:18">
      <c r="A321">
        <v>21</v>
      </c>
      <c r="B321">
        <v>5450</v>
      </c>
      <c r="C321">
        <v>4</v>
      </c>
      <c r="D321" t="s">
        <v>7976</v>
      </c>
      <c r="E321">
        <v>5450</v>
      </c>
      <c r="F321" t="s">
        <v>8233</v>
      </c>
      <c r="G321" t="s">
        <v>7949</v>
      </c>
      <c r="H321" t="s">
        <v>7949</v>
      </c>
      <c r="I321" t="s">
        <v>7949</v>
      </c>
      <c r="J321"/>
      <c r="K321">
        <v>5572</v>
      </c>
      <c r="L321">
        <v>5572</v>
      </c>
      <c r="M321" t="s">
        <v>8251</v>
      </c>
      <c r="N321"/>
      <c r="O321"/>
      <c r="P321"/>
      <c r="Q321"/>
      <c r="R321"/>
    </row>
    <row r="322" spans="1:18">
      <c r="A322">
        <v>21</v>
      </c>
      <c r="B322">
        <v>5455</v>
      </c>
      <c r="C322">
        <v>4</v>
      </c>
      <c r="D322" t="s">
        <v>7976</v>
      </c>
      <c r="E322">
        <v>5455</v>
      </c>
      <c r="F322" t="s">
        <v>682</v>
      </c>
      <c r="G322" t="s">
        <v>7949</v>
      </c>
      <c r="H322" t="s">
        <v>7949</v>
      </c>
      <c r="I322" t="s">
        <v>7949</v>
      </c>
      <c r="J322"/>
      <c r="K322">
        <v>5575</v>
      </c>
      <c r="L322">
        <v>5575</v>
      </c>
      <c r="M322" t="s">
        <v>8252</v>
      </c>
      <c r="N322"/>
      <c r="O322"/>
      <c r="P322"/>
      <c r="Q322"/>
      <c r="R322"/>
    </row>
    <row r="323" spans="1:18">
      <c r="A323">
        <v>21</v>
      </c>
      <c r="B323">
        <v>5460</v>
      </c>
      <c r="C323">
        <v>4</v>
      </c>
      <c r="D323" t="s">
        <v>7976</v>
      </c>
      <c r="E323">
        <v>5460</v>
      </c>
      <c r="F323" t="s">
        <v>172</v>
      </c>
      <c r="G323" t="s">
        <v>7949</v>
      </c>
      <c r="H323" t="s">
        <v>7949</v>
      </c>
      <c r="I323" t="s">
        <v>7949</v>
      </c>
      <c r="J323"/>
      <c r="K323">
        <v>5599</v>
      </c>
      <c r="L323">
        <v>5500</v>
      </c>
      <c r="M323" t="s">
        <v>8253</v>
      </c>
      <c r="N323"/>
      <c r="O323"/>
      <c r="P323"/>
      <c r="Q323"/>
      <c r="R323"/>
    </row>
    <row r="324" spans="1:18">
      <c r="A324">
        <v>21</v>
      </c>
      <c r="B324">
        <v>5465</v>
      </c>
      <c r="C324">
        <v>4</v>
      </c>
      <c r="D324" t="s">
        <v>7976</v>
      </c>
      <c r="E324">
        <v>5465</v>
      </c>
      <c r="F324" t="s">
        <v>8234</v>
      </c>
      <c r="G324" t="s">
        <v>7949</v>
      </c>
      <c r="H324" t="s">
        <v>7949</v>
      </c>
      <c r="I324" t="s">
        <v>7949</v>
      </c>
      <c r="J324"/>
      <c r="K324">
        <v>5600</v>
      </c>
      <c r="L324">
        <v>5600</v>
      </c>
      <c r="M324" t="s">
        <v>8255</v>
      </c>
      <c r="N324"/>
      <c r="O324"/>
      <c r="P324"/>
      <c r="Q324"/>
      <c r="R324"/>
    </row>
    <row r="325" spans="1:18">
      <c r="A325">
        <v>21</v>
      </c>
      <c r="B325">
        <v>5470</v>
      </c>
      <c r="C325">
        <v>4</v>
      </c>
      <c r="D325" t="s">
        <v>7976</v>
      </c>
      <c r="E325">
        <v>5470</v>
      </c>
      <c r="F325" t="s">
        <v>8235</v>
      </c>
      <c r="G325" t="s">
        <v>7949</v>
      </c>
      <c r="H325" t="s">
        <v>7949</v>
      </c>
      <c r="I325" t="s">
        <v>7949</v>
      </c>
      <c r="J325"/>
      <c r="K325">
        <v>5601</v>
      </c>
      <c r="L325">
        <v>5601</v>
      </c>
      <c r="M325" t="s">
        <v>8256</v>
      </c>
      <c r="N325"/>
      <c r="O325"/>
      <c r="P325"/>
      <c r="Q325"/>
      <c r="R325"/>
    </row>
    <row r="326" spans="1:18">
      <c r="A326">
        <v>21</v>
      </c>
      <c r="B326">
        <v>5480</v>
      </c>
      <c r="C326">
        <v>4</v>
      </c>
      <c r="D326" t="s">
        <v>7976</v>
      </c>
      <c r="E326">
        <v>5480</v>
      </c>
      <c r="F326" t="s">
        <v>8172</v>
      </c>
      <c r="G326" t="s">
        <v>7949</v>
      </c>
      <c r="H326" t="s">
        <v>7949</v>
      </c>
      <c r="I326" t="s">
        <v>7949</v>
      </c>
      <c r="J326"/>
      <c r="K326">
        <v>5602</v>
      </c>
      <c r="L326">
        <v>5602</v>
      </c>
      <c r="M326" t="s">
        <v>8257</v>
      </c>
      <c r="N326"/>
      <c r="O326"/>
      <c r="P326"/>
      <c r="Q326"/>
      <c r="R326"/>
    </row>
    <row r="327" spans="1:18">
      <c r="A327">
        <v>21</v>
      </c>
      <c r="B327">
        <v>5481</v>
      </c>
      <c r="C327">
        <v>4</v>
      </c>
      <c r="D327" t="s">
        <v>7976</v>
      </c>
      <c r="E327">
        <v>5481</v>
      </c>
      <c r="F327" t="s">
        <v>8138</v>
      </c>
      <c r="G327" t="s">
        <v>7949</v>
      </c>
      <c r="H327" t="s">
        <v>7949</v>
      </c>
      <c r="I327" t="s">
        <v>7949</v>
      </c>
      <c r="J327"/>
      <c r="K327">
        <v>5603</v>
      </c>
      <c r="L327">
        <v>5603</v>
      </c>
      <c r="M327" t="s">
        <v>8258</v>
      </c>
      <c r="N327"/>
      <c r="O327"/>
      <c r="P327"/>
      <c r="Q327"/>
      <c r="R327"/>
    </row>
    <row r="328" spans="1:18">
      <c r="A328">
        <v>21</v>
      </c>
      <c r="B328">
        <v>5482</v>
      </c>
      <c r="C328">
        <v>4</v>
      </c>
      <c r="D328" t="s">
        <v>7976</v>
      </c>
      <c r="E328">
        <v>5482</v>
      </c>
      <c r="F328" t="s">
        <v>8142</v>
      </c>
      <c r="G328" t="s">
        <v>7949</v>
      </c>
      <c r="H328" t="s">
        <v>7949</v>
      </c>
      <c r="I328" t="s">
        <v>7949</v>
      </c>
      <c r="J328"/>
      <c r="K328">
        <v>5604</v>
      </c>
      <c r="L328">
        <v>5604</v>
      </c>
      <c r="M328" t="s">
        <v>689</v>
      </c>
      <c r="N328"/>
      <c r="O328"/>
      <c r="P328"/>
      <c r="Q328"/>
      <c r="R328"/>
    </row>
    <row r="329" spans="1:18">
      <c r="A329">
        <v>21</v>
      </c>
      <c r="B329">
        <v>5483</v>
      </c>
      <c r="C329">
        <v>4</v>
      </c>
      <c r="D329" t="s">
        <v>7976</v>
      </c>
      <c r="E329">
        <v>5483</v>
      </c>
      <c r="F329" t="s">
        <v>8161</v>
      </c>
      <c r="G329" t="s">
        <v>7949</v>
      </c>
      <c r="H329" t="s">
        <v>7949</v>
      </c>
      <c r="I329" t="s">
        <v>7949</v>
      </c>
      <c r="J329"/>
      <c r="K329">
        <v>5605</v>
      </c>
      <c r="L329">
        <v>5605</v>
      </c>
      <c r="M329" t="s">
        <v>8259</v>
      </c>
      <c r="N329"/>
      <c r="O329"/>
      <c r="P329"/>
      <c r="Q329"/>
      <c r="R329"/>
    </row>
    <row r="330" spans="1:18">
      <c r="A330">
        <v>21</v>
      </c>
      <c r="B330">
        <v>5490</v>
      </c>
      <c r="C330">
        <v>4</v>
      </c>
      <c r="D330" t="s">
        <v>7976</v>
      </c>
      <c r="E330">
        <v>5490</v>
      </c>
      <c r="F330" t="s">
        <v>8236</v>
      </c>
      <c r="G330" t="s">
        <v>7949</v>
      </c>
      <c r="H330" t="s">
        <v>7949</v>
      </c>
      <c r="I330" t="s">
        <v>7949</v>
      </c>
      <c r="J330"/>
      <c r="K330">
        <v>5606</v>
      </c>
      <c r="L330">
        <v>5606</v>
      </c>
      <c r="M330" t="s">
        <v>8260</v>
      </c>
      <c r="N330"/>
      <c r="O330"/>
      <c r="P330"/>
      <c r="Q330"/>
      <c r="R330"/>
    </row>
    <row r="331" spans="1:18">
      <c r="A331">
        <v>21</v>
      </c>
      <c r="B331">
        <v>5500</v>
      </c>
      <c r="C331">
        <v>4</v>
      </c>
      <c r="D331" t="s">
        <v>7976</v>
      </c>
      <c r="E331">
        <v>5500</v>
      </c>
      <c r="F331" t="s">
        <v>8237</v>
      </c>
      <c r="G331" t="s">
        <v>7949</v>
      </c>
      <c r="H331" t="s">
        <v>7949</v>
      </c>
      <c r="I331" t="s">
        <v>7949</v>
      </c>
      <c r="J331"/>
      <c r="K331">
        <v>5607</v>
      </c>
      <c r="L331">
        <v>5607</v>
      </c>
      <c r="M331" t="s">
        <v>8261</v>
      </c>
      <c r="N331"/>
      <c r="O331"/>
      <c r="P331"/>
      <c r="Q331"/>
      <c r="R331"/>
    </row>
    <row r="332" spans="1:18">
      <c r="A332">
        <v>21</v>
      </c>
      <c r="B332">
        <v>5510</v>
      </c>
      <c r="C332">
        <v>4</v>
      </c>
      <c r="D332" t="s">
        <v>7976</v>
      </c>
      <c r="E332">
        <v>5510</v>
      </c>
      <c r="F332" t="s">
        <v>8238</v>
      </c>
      <c r="G332" t="s">
        <v>7949</v>
      </c>
      <c r="H332" t="s">
        <v>7949</v>
      </c>
      <c r="I332" t="s">
        <v>7949</v>
      </c>
      <c r="J332"/>
      <c r="K332">
        <v>5608</v>
      </c>
      <c r="L332">
        <v>5608</v>
      </c>
      <c r="M332" t="s">
        <v>8262</v>
      </c>
      <c r="N332"/>
      <c r="O332"/>
      <c r="P332"/>
      <c r="Q332"/>
      <c r="R332"/>
    </row>
    <row r="333" spans="1:18">
      <c r="A333">
        <v>21</v>
      </c>
      <c r="B333">
        <v>5520</v>
      </c>
      <c r="C333">
        <v>4</v>
      </c>
      <c r="D333" t="s">
        <v>7976</v>
      </c>
      <c r="E333">
        <v>5520</v>
      </c>
      <c r="F333" t="s">
        <v>8239</v>
      </c>
      <c r="G333" t="s">
        <v>7949</v>
      </c>
      <c r="H333" t="s">
        <v>7949</v>
      </c>
      <c r="I333" t="s">
        <v>7949</v>
      </c>
      <c r="J333"/>
      <c r="K333">
        <v>5609</v>
      </c>
      <c r="L333">
        <v>5609</v>
      </c>
      <c r="M333" t="s">
        <v>8263</v>
      </c>
      <c r="N333"/>
      <c r="O333"/>
      <c r="P333"/>
      <c r="Q333"/>
      <c r="R333"/>
    </row>
    <row r="334" spans="1:18">
      <c r="A334">
        <v>21</v>
      </c>
      <c r="B334">
        <v>5530</v>
      </c>
      <c r="C334">
        <v>4</v>
      </c>
      <c r="D334" t="s">
        <v>7976</v>
      </c>
      <c r="E334">
        <v>5530</v>
      </c>
      <c r="F334" t="s">
        <v>8240</v>
      </c>
      <c r="G334" t="s">
        <v>7949</v>
      </c>
      <c r="H334" t="s">
        <v>7949</v>
      </c>
      <c r="I334" t="s">
        <v>7949</v>
      </c>
      <c r="J334"/>
      <c r="K334">
        <v>5610</v>
      </c>
      <c r="L334">
        <v>5610</v>
      </c>
      <c r="M334" t="s">
        <v>8264</v>
      </c>
      <c r="N334"/>
      <c r="O334"/>
      <c r="P334"/>
      <c r="Q334"/>
      <c r="R334"/>
    </row>
    <row r="335" spans="1:18">
      <c r="A335">
        <v>21</v>
      </c>
      <c r="B335">
        <v>5531</v>
      </c>
      <c r="C335">
        <v>4</v>
      </c>
      <c r="D335" t="s">
        <v>7976</v>
      </c>
      <c r="E335">
        <v>5531</v>
      </c>
      <c r="F335" t="s">
        <v>8241</v>
      </c>
      <c r="G335" t="s">
        <v>7949</v>
      </c>
      <c r="H335" t="s">
        <v>7949</v>
      </c>
      <c r="I335" t="s">
        <v>7949</v>
      </c>
      <c r="J335"/>
      <c r="K335">
        <v>5611</v>
      </c>
      <c r="L335">
        <v>5611</v>
      </c>
      <c r="M335" t="s">
        <v>8265</v>
      </c>
      <c r="N335"/>
      <c r="O335"/>
      <c r="P335"/>
      <c r="Q335"/>
      <c r="R335"/>
    </row>
    <row r="336" spans="1:18">
      <c r="A336">
        <v>21</v>
      </c>
      <c r="B336">
        <v>5532</v>
      </c>
      <c r="C336">
        <v>4</v>
      </c>
      <c r="D336" t="s">
        <v>7976</v>
      </c>
      <c r="E336">
        <v>5532</v>
      </c>
      <c r="F336" t="s">
        <v>8242</v>
      </c>
      <c r="G336" t="s">
        <v>7949</v>
      </c>
      <c r="H336" t="s">
        <v>7949</v>
      </c>
      <c r="I336" t="s">
        <v>7949</v>
      </c>
      <c r="J336"/>
      <c r="K336">
        <v>5612</v>
      </c>
      <c r="L336">
        <v>5612</v>
      </c>
      <c r="M336" t="s">
        <v>8266</v>
      </c>
      <c r="N336"/>
      <c r="O336"/>
      <c r="P336"/>
      <c r="Q336"/>
      <c r="R336"/>
    </row>
    <row r="337" spans="1:18">
      <c r="A337">
        <v>21</v>
      </c>
      <c r="B337">
        <v>5533</v>
      </c>
      <c r="C337">
        <v>4</v>
      </c>
      <c r="D337" t="s">
        <v>7976</v>
      </c>
      <c r="E337">
        <v>5533</v>
      </c>
      <c r="F337" t="s">
        <v>8243</v>
      </c>
      <c r="G337" t="s">
        <v>7949</v>
      </c>
      <c r="H337" t="s">
        <v>7949</v>
      </c>
      <c r="I337" t="s">
        <v>7949</v>
      </c>
      <c r="J337"/>
      <c r="K337">
        <v>5613</v>
      </c>
      <c r="L337">
        <v>5613</v>
      </c>
      <c r="M337" t="s">
        <v>8267</v>
      </c>
      <c r="N337"/>
      <c r="O337"/>
      <c r="P337"/>
      <c r="Q337"/>
      <c r="R337"/>
    </row>
    <row r="338" spans="1:18">
      <c r="A338">
        <v>21</v>
      </c>
      <c r="B338">
        <v>5534</v>
      </c>
      <c r="C338">
        <v>4</v>
      </c>
      <c r="D338" t="s">
        <v>7976</v>
      </c>
      <c r="E338">
        <v>5534</v>
      </c>
      <c r="F338" t="s">
        <v>8244</v>
      </c>
      <c r="G338" t="s">
        <v>7949</v>
      </c>
      <c r="H338" t="s">
        <v>7949</v>
      </c>
      <c r="I338" t="s">
        <v>7949</v>
      </c>
      <c r="J338"/>
      <c r="K338">
        <v>5614</v>
      </c>
      <c r="L338">
        <v>5614</v>
      </c>
      <c r="M338" t="s">
        <v>8268</v>
      </c>
      <c r="N338"/>
      <c r="O338"/>
      <c r="P338"/>
      <c r="Q338"/>
      <c r="R338"/>
    </row>
    <row r="339" spans="1:18">
      <c r="A339">
        <v>21</v>
      </c>
      <c r="B339">
        <v>5535</v>
      </c>
      <c r="C339">
        <v>4</v>
      </c>
      <c r="D339" t="s">
        <v>7976</v>
      </c>
      <c r="E339">
        <v>5535</v>
      </c>
      <c r="F339" t="s">
        <v>8245</v>
      </c>
      <c r="G339" t="s">
        <v>7949</v>
      </c>
      <c r="H339" t="s">
        <v>7949</v>
      </c>
      <c r="I339" t="s">
        <v>7949</v>
      </c>
      <c r="J339"/>
      <c r="K339">
        <v>5616</v>
      </c>
      <c r="L339">
        <v>5616</v>
      </c>
      <c r="M339" t="s">
        <v>8269</v>
      </c>
      <c r="N339"/>
      <c r="O339"/>
      <c r="P339"/>
      <c r="Q339"/>
      <c r="R339"/>
    </row>
    <row r="340" spans="1:18">
      <c r="A340">
        <v>21</v>
      </c>
      <c r="B340">
        <v>555</v>
      </c>
      <c r="C340">
        <v>4</v>
      </c>
      <c r="D340" t="s">
        <v>7976</v>
      </c>
      <c r="E340">
        <v>555</v>
      </c>
      <c r="F340" t="s">
        <v>8246</v>
      </c>
      <c r="G340" t="s">
        <v>7949</v>
      </c>
      <c r="H340" t="s">
        <v>7949</v>
      </c>
      <c r="I340" t="s">
        <v>7949</v>
      </c>
      <c r="J340"/>
      <c r="K340">
        <v>5618</v>
      </c>
      <c r="L340">
        <v>5618</v>
      </c>
      <c r="M340" t="s">
        <v>8270</v>
      </c>
      <c r="N340"/>
      <c r="O340"/>
      <c r="P340"/>
      <c r="Q340"/>
      <c r="R340"/>
    </row>
    <row r="341" spans="1:18">
      <c r="A341">
        <v>21</v>
      </c>
      <c r="B341">
        <v>5550</v>
      </c>
      <c r="C341">
        <v>4</v>
      </c>
      <c r="D341" t="s">
        <v>7976</v>
      </c>
      <c r="E341">
        <v>5550</v>
      </c>
      <c r="F341" t="s">
        <v>8247</v>
      </c>
      <c r="G341" t="s">
        <v>7949</v>
      </c>
      <c r="H341" t="s">
        <v>7949</v>
      </c>
      <c r="I341" t="s">
        <v>7949</v>
      </c>
      <c r="J341"/>
      <c r="K341">
        <v>5620</v>
      </c>
      <c r="L341">
        <v>5620</v>
      </c>
      <c r="M341" t="s">
        <v>8271</v>
      </c>
      <c r="N341"/>
      <c r="O341"/>
      <c r="P341"/>
      <c r="Q341"/>
      <c r="R341"/>
    </row>
    <row r="342" spans="1:18">
      <c r="A342">
        <v>21</v>
      </c>
      <c r="B342">
        <v>5500</v>
      </c>
      <c r="C342">
        <v>4</v>
      </c>
      <c r="D342" t="s">
        <v>7976</v>
      </c>
      <c r="E342">
        <v>5553</v>
      </c>
      <c r="F342" t="s">
        <v>8248</v>
      </c>
      <c r="G342" t="s">
        <v>7949</v>
      </c>
      <c r="H342" t="s">
        <v>7949</v>
      </c>
      <c r="I342" t="s">
        <v>7949</v>
      </c>
      <c r="J342"/>
      <c r="K342">
        <v>5621</v>
      </c>
      <c r="L342">
        <v>5621</v>
      </c>
      <c r="M342" t="s">
        <v>8272</v>
      </c>
      <c r="N342"/>
      <c r="O342"/>
      <c r="P342"/>
      <c r="Q342"/>
      <c r="R342"/>
    </row>
    <row r="343" spans="1:18">
      <c r="A343">
        <v>21</v>
      </c>
      <c r="B343">
        <v>5500</v>
      </c>
      <c r="C343">
        <v>4</v>
      </c>
      <c r="D343" t="s">
        <v>7976</v>
      </c>
      <c r="E343">
        <v>5560</v>
      </c>
      <c r="F343" t="s">
        <v>8249</v>
      </c>
      <c r="G343" t="s">
        <v>7949</v>
      </c>
      <c r="H343" t="s">
        <v>7949</v>
      </c>
      <c r="I343" t="s">
        <v>7949</v>
      </c>
      <c r="J343"/>
      <c r="K343">
        <v>5626</v>
      </c>
      <c r="L343">
        <v>5626</v>
      </c>
      <c r="M343" t="s">
        <v>8273</v>
      </c>
      <c r="N343"/>
      <c r="O343"/>
      <c r="P343"/>
      <c r="Q343"/>
      <c r="R343"/>
    </row>
    <row r="344" spans="1:18">
      <c r="A344">
        <v>21</v>
      </c>
      <c r="B344">
        <v>5561</v>
      </c>
      <c r="C344">
        <v>4</v>
      </c>
      <c r="D344" t="s">
        <v>7976</v>
      </c>
      <c r="E344">
        <v>5561</v>
      </c>
      <c r="F344" t="s">
        <v>8250</v>
      </c>
      <c r="G344" t="s">
        <v>7949</v>
      </c>
      <c r="H344" t="s">
        <v>7949</v>
      </c>
      <c r="I344" t="s">
        <v>7949</v>
      </c>
      <c r="J344"/>
      <c r="K344">
        <v>5630</v>
      </c>
      <c r="L344">
        <v>5630</v>
      </c>
      <c r="M344" t="s">
        <v>8274</v>
      </c>
      <c r="N344"/>
      <c r="O344"/>
      <c r="P344"/>
      <c r="Q344"/>
      <c r="R344"/>
    </row>
    <row r="345" spans="1:18">
      <c r="A345">
        <v>21</v>
      </c>
      <c r="B345">
        <v>5572</v>
      </c>
      <c r="C345">
        <v>4</v>
      </c>
      <c r="D345" t="s">
        <v>7976</v>
      </c>
      <c r="E345">
        <v>5572</v>
      </c>
      <c r="F345" t="s">
        <v>8251</v>
      </c>
      <c r="G345" t="s">
        <v>7949</v>
      </c>
      <c r="H345" t="s">
        <v>7949</v>
      </c>
      <c r="I345" t="s">
        <v>7949</v>
      </c>
      <c r="J345"/>
      <c r="K345">
        <v>5635</v>
      </c>
      <c r="L345">
        <v>5635</v>
      </c>
      <c r="M345" t="s">
        <v>8275</v>
      </c>
      <c r="N345"/>
      <c r="O345"/>
      <c r="P345"/>
      <c r="Q345"/>
      <c r="R345"/>
    </row>
    <row r="346" spans="1:18">
      <c r="A346">
        <v>21</v>
      </c>
      <c r="B346">
        <v>5575</v>
      </c>
      <c r="C346">
        <v>4</v>
      </c>
      <c r="D346" t="s">
        <v>7976</v>
      </c>
      <c r="E346">
        <v>5575</v>
      </c>
      <c r="F346" t="s">
        <v>8252</v>
      </c>
      <c r="G346" t="s">
        <v>7949</v>
      </c>
      <c r="H346" t="s">
        <v>7949</v>
      </c>
      <c r="I346" t="s">
        <v>7949</v>
      </c>
      <c r="J346"/>
      <c r="K346">
        <v>5636</v>
      </c>
      <c r="L346">
        <v>5636</v>
      </c>
      <c r="M346" t="s">
        <v>8276</v>
      </c>
      <c r="N346"/>
      <c r="O346"/>
      <c r="P346"/>
      <c r="Q346"/>
      <c r="R346"/>
    </row>
    <row r="347" spans="1:18">
      <c r="A347">
        <v>21</v>
      </c>
      <c r="B347">
        <v>5500</v>
      </c>
      <c r="C347">
        <v>4</v>
      </c>
      <c r="D347" t="s">
        <v>7976</v>
      </c>
      <c r="E347">
        <v>5599</v>
      </c>
      <c r="F347" t="s">
        <v>8253</v>
      </c>
      <c r="G347" t="s">
        <v>7949</v>
      </c>
      <c r="H347" t="s">
        <v>7949</v>
      </c>
      <c r="I347" t="s">
        <v>7949</v>
      </c>
      <c r="J347"/>
      <c r="K347">
        <v>5637</v>
      </c>
      <c r="L347">
        <v>5637</v>
      </c>
      <c r="M347" t="s">
        <v>709</v>
      </c>
      <c r="N347"/>
      <c r="O347"/>
      <c r="P347"/>
      <c r="Q347"/>
      <c r="R347"/>
    </row>
    <row r="348" spans="1:18">
      <c r="A348">
        <v>21</v>
      </c>
      <c r="B348">
        <v>560</v>
      </c>
      <c r="C348">
        <v>4</v>
      </c>
      <c r="D348" t="s">
        <v>7976</v>
      </c>
      <c r="E348">
        <v>560</v>
      </c>
      <c r="F348" t="s">
        <v>8254</v>
      </c>
      <c r="G348" t="s">
        <v>7949</v>
      </c>
      <c r="H348" t="s">
        <v>7949</v>
      </c>
      <c r="I348" t="s">
        <v>7949</v>
      </c>
      <c r="J348"/>
      <c r="K348">
        <v>5640</v>
      </c>
      <c r="L348">
        <v>5640</v>
      </c>
      <c r="M348" t="s">
        <v>8277</v>
      </c>
      <c r="N348"/>
      <c r="O348"/>
      <c r="P348"/>
      <c r="Q348"/>
      <c r="R348"/>
    </row>
    <row r="349" spans="1:18">
      <c r="A349">
        <v>21</v>
      </c>
      <c r="B349">
        <v>5600</v>
      </c>
      <c r="C349">
        <v>4</v>
      </c>
      <c r="D349" t="s">
        <v>7976</v>
      </c>
      <c r="E349">
        <v>5600</v>
      </c>
      <c r="F349" t="s">
        <v>8255</v>
      </c>
      <c r="G349" t="s">
        <v>7949</v>
      </c>
      <c r="H349" t="s">
        <v>7949</v>
      </c>
      <c r="I349" t="s">
        <v>7949</v>
      </c>
      <c r="J349"/>
      <c r="K349">
        <v>5641</v>
      </c>
      <c r="L349">
        <v>5641</v>
      </c>
      <c r="M349" t="s">
        <v>8278</v>
      </c>
      <c r="N349"/>
      <c r="O349"/>
      <c r="P349"/>
      <c r="Q349"/>
      <c r="R349"/>
    </row>
    <row r="350" spans="1:18">
      <c r="A350">
        <v>21</v>
      </c>
      <c r="B350">
        <v>5601</v>
      </c>
      <c r="C350">
        <v>4</v>
      </c>
      <c r="D350" t="s">
        <v>7976</v>
      </c>
      <c r="E350">
        <v>5601</v>
      </c>
      <c r="F350" t="s">
        <v>8256</v>
      </c>
      <c r="G350" t="s">
        <v>7949</v>
      </c>
      <c r="H350" t="s">
        <v>7949</v>
      </c>
      <c r="I350" t="s">
        <v>7949</v>
      </c>
      <c r="J350"/>
      <c r="K350">
        <v>5642</v>
      </c>
      <c r="L350">
        <v>5642</v>
      </c>
      <c r="M350" t="s">
        <v>8279</v>
      </c>
      <c r="N350"/>
      <c r="O350"/>
      <c r="P350"/>
      <c r="Q350"/>
      <c r="R350"/>
    </row>
    <row r="351" spans="1:18">
      <c r="A351">
        <v>21</v>
      </c>
      <c r="B351">
        <v>5602</v>
      </c>
      <c r="C351">
        <v>4</v>
      </c>
      <c r="D351" t="s">
        <v>7976</v>
      </c>
      <c r="E351">
        <v>5602</v>
      </c>
      <c r="F351" t="s">
        <v>8257</v>
      </c>
      <c r="G351" t="s">
        <v>7949</v>
      </c>
      <c r="H351" t="s">
        <v>7949</v>
      </c>
      <c r="I351" t="s">
        <v>7949</v>
      </c>
      <c r="J351"/>
      <c r="K351">
        <v>5644</v>
      </c>
      <c r="L351">
        <v>5644</v>
      </c>
      <c r="M351" t="s">
        <v>719</v>
      </c>
      <c r="N351"/>
      <c r="O351"/>
      <c r="P351"/>
      <c r="Q351"/>
      <c r="R351"/>
    </row>
    <row r="352" spans="1:18">
      <c r="A352">
        <v>21</v>
      </c>
      <c r="B352">
        <v>5603</v>
      </c>
      <c r="C352">
        <v>4</v>
      </c>
      <c r="D352" t="s">
        <v>7976</v>
      </c>
      <c r="E352">
        <v>5603</v>
      </c>
      <c r="F352" t="s">
        <v>8258</v>
      </c>
      <c r="G352" t="s">
        <v>7949</v>
      </c>
      <c r="H352" t="s">
        <v>7949</v>
      </c>
      <c r="I352" t="s">
        <v>7949</v>
      </c>
      <c r="J352"/>
      <c r="K352">
        <v>5650</v>
      </c>
      <c r="L352">
        <v>5650</v>
      </c>
      <c r="M352" t="s">
        <v>8280</v>
      </c>
      <c r="N352"/>
      <c r="O352"/>
      <c r="P352"/>
      <c r="Q352"/>
      <c r="R352"/>
    </row>
    <row r="353" spans="1:18">
      <c r="A353">
        <v>21</v>
      </c>
      <c r="B353">
        <v>5604</v>
      </c>
      <c r="C353">
        <v>4</v>
      </c>
      <c r="D353" t="s">
        <v>7976</v>
      </c>
      <c r="E353">
        <v>5604</v>
      </c>
      <c r="F353" t="s">
        <v>689</v>
      </c>
      <c r="G353" t="s">
        <v>7949</v>
      </c>
      <c r="H353" t="s">
        <v>7949</v>
      </c>
      <c r="I353" t="s">
        <v>7949</v>
      </c>
      <c r="J353"/>
      <c r="K353">
        <v>5655</v>
      </c>
      <c r="L353">
        <v>5655</v>
      </c>
      <c r="M353" t="s">
        <v>8281</v>
      </c>
      <c r="N353"/>
      <c r="O353"/>
      <c r="P353"/>
      <c r="Q353"/>
      <c r="R353"/>
    </row>
    <row r="354" spans="1:18">
      <c r="A354">
        <v>21</v>
      </c>
      <c r="B354">
        <v>5605</v>
      </c>
      <c r="C354">
        <v>4</v>
      </c>
      <c r="D354" t="s">
        <v>7976</v>
      </c>
      <c r="E354">
        <v>5605</v>
      </c>
      <c r="F354" t="s">
        <v>8259</v>
      </c>
      <c r="G354" t="s">
        <v>7949</v>
      </c>
      <c r="H354" t="s">
        <v>7949</v>
      </c>
      <c r="I354" t="s">
        <v>7949</v>
      </c>
      <c r="J354"/>
      <c r="K354">
        <v>5657</v>
      </c>
      <c r="L354">
        <v>5657</v>
      </c>
      <c r="M354" t="s">
        <v>8282</v>
      </c>
      <c r="N354"/>
      <c r="O354"/>
      <c r="P354"/>
      <c r="Q354"/>
      <c r="R354"/>
    </row>
    <row r="355" spans="1:18">
      <c r="A355">
        <v>21</v>
      </c>
      <c r="B355">
        <v>5606</v>
      </c>
      <c r="C355">
        <v>4</v>
      </c>
      <c r="D355" t="s">
        <v>7976</v>
      </c>
      <c r="E355">
        <v>5606</v>
      </c>
      <c r="F355" t="s">
        <v>8260</v>
      </c>
      <c r="G355" t="s">
        <v>7949</v>
      </c>
      <c r="H355" t="s">
        <v>7949</v>
      </c>
      <c r="I355" t="s">
        <v>7949</v>
      </c>
      <c r="J355"/>
      <c r="K355">
        <v>5658</v>
      </c>
      <c r="L355">
        <v>5658</v>
      </c>
      <c r="M355" t="s">
        <v>724</v>
      </c>
      <c r="N355"/>
      <c r="O355"/>
      <c r="P355"/>
      <c r="Q355"/>
      <c r="R355"/>
    </row>
    <row r="356" spans="1:18">
      <c r="A356">
        <v>21</v>
      </c>
      <c r="B356">
        <v>5607</v>
      </c>
      <c r="C356">
        <v>4</v>
      </c>
      <c r="D356" t="s">
        <v>7976</v>
      </c>
      <c r="E356">
        <v>5607</v>
      </c>
      <c r="F356" t="s">
        <v>8261</v>
      </c>
      <c r="G356" t="s">
        <v>7949</v>
      </c>
      <c r="H356" t="s">
        <v>7949</v>
      </c>
      <c r="I356" t="s">
        <v>7949</v>
      </c>
      <c r="J356"/>
      <c r="K356">
        <v>5666</v>
      </c>
      <c r="L356">
        <v>5666</v>
      </c>
      <c r="M356" t="s">
        <v>8283</v>
      </c>
      <c r="N356"/>
      <c r="O356"/>
      <c r="P356"/>
      <c r="Q356"/>
      <c r="R356"/>
    </row>
    <row r="357" spans="1:18">
      <c r="A357">
        <v>21</v>
      </c>
      <c r="B357">
        <v>5608</v>
      </c>
      <c r="C357">
        <v>4</v>
      </c>
      <c r="D357" t="s">
        <v>7976</v>
      </c>
      <c r="E357">
        <v>5608</v>
      </c>
      <c r="F357" t="s">
        <v>8262</v>
      </c>
      <c r="G357" t="s">
        <v>7949</v>
      </c>
      <c r="H357" t="s">
        <v>7949</v>
      </c>
      <c r="I357" t="s">
        <v>7949</v>
      </c>
      <c r="J357"/>
      <c r="K357">
        <v>5667</v>
      </c>
      <c r="L357">
        <v>5667</v>
      </c>
      <c r="M357" t="s">
        <v>8284</v>
      </c>
      <c r="N357"/>
      <c r="O357"/>
      <c r="P357"/>
      <c r="Q357"/>
      <c r="R357"/>
    </row>
    <row r="358" spans="1:18">
      <c r="A358">
        <v>21</v>
      </c>
      <c r="B358">
        <v>5609</v>
      </c>
      <c r="C358">
        <v>4</v>
      </c>
      <c r="D358" t="s">
        <v>7976</v>
      </c>
      <c r="E358">
        <v>5609</v>
      </c>
      <c r="F358" t="s">
        <v>8263</v>
      </c>
      <c r="G358" t="s">
        <v>7949</v>
      </c>
      <c r="H358" t="s">
        <v>7949</v>
      </c>
      <c r="I358" t="s">
        <v>7949</v>
      </c>
      <c r="J358"/>
      <c r="K358">
        <v>5668</v>
      </c>
      <c r="L358">
        <v>5668</v>
      </c>
      <c r="M358" t="s">
        <v>8285</v>
      </c>
      <c r="N358"/>
      <c r="O358"/>
      <c r="P358"/>
      <c r="Q358"/>
      <c r="R358"/>
    </row>
    <row r="359" spans="1:18">
      <c r="A359">
        <v>21</v>
      </c>
      <c r="B359">
        <v>5610</v>
      </c>
      <c r="C359">
        <v>4</v>
      </c>
      <c r="D359" t="s">
        <v>7976</v>
      </c>
      <c r="E359">
        <v>5610</v>
      </c>
      <c r="F359" t="s">
        <v>8264</v>
      </c>
      <c r="G359" t="s">
        <v>7949</v>
      </c>
      <c r="H359" t="s">
        <v>7949</v>
      </c>
      <c r="I359" t="s">
        <v>7949</v>
      </c>
      <c r="J359"/>
      <c r="K359">
        <v>5670</v>
      </c>
      <c r="L359">
        <v>5902</v>
      </c>
      <c r="M359" t="s">
        <v>8286</v>
      </c>
      <c r="N359"/>
      <c r="O359"/>
      <c r="P359"/>
      <c r="Q359"/>
      <c r="R359"/>
    </row>
    <row r="360" spans="1:18">
      <c r="A360">
        <v>21</v>
      </c>
      <c r="B360">
        <v>5611</v>
      </c>
      <c r="C360">
        <v>4</v>
      </c>
      <c r="D360" t="s">
        <v>7976</v>
      </c>
      <c r="E360">
        <v>5611</v>
      </c>
      <c r="F360" t="s">
        <v>8265</v>
      </c>
      <c r="G360" t="s">
        <v>7949</v>
      </c>
      <c r="H360" t="s">
        <v>7949</v>
      </c>
      <c r="I360" t="s">
        <v>7949</v>
      </c>
      <c r="J360"/>
      <c r="K360">
        <v>5671</v>
      </c>
      <c r="L360">
        <v>5671</v>
      </c>
      <c r="M360" t="s">
        <v>8287</v>
      </c>
      <c r="N360"/>
      <c r="O360"/>
      <c r="P360"/>
      <c r="Q360"/>
      <c r="R360"/>
    </row>
    <row r="361" spans="1:18">
      <c r="A361">
        <v>21</v>
      </c>
      <c r="B361">
        <v>5612</v>
      </c>
      <c r="C361">
        <v>4</v>
      </c>
      <c r="D361" t="s">
        <v>7976</v>
      </c>
      <c r="E361">
        <v>5612</v>
      </c>
      <c r="F361" t="s">
        <v>8266</v>
      </c>
      <c r="G361" t="s">
        <v>7949</v>
      </c>
      <c r="H361" t="s">
        <v>7949</v>
      </c>
      <c r="I361" t="s">
        <v>7949</v>
      </c>
      <c r="J361"/>
      <c r="K361">
        <v>5672</v>
      </c>
      <c r="L361">
        <v>5672</v>
      </c>
      <c r="M361" t="s">
        <v>8288</v>
      </c>
      <c r="N361"/>
      <c r="O361"/>
      <c r="P361"/>
      <c r="Q361"/>
      <c r="R361"/>
    </row>
    <row r="362" spans="1:18">
      <c r="A362">
        <v>21</v>
      </c>
      <c r="B362">
        <v>5613</v>
      </c>
      <c r="C362">
        <v>4</v>
      </c>
      <c r="D362" t="s">
        <v>7976</v>
      </c>
      <c r="E362">
        <v>5613</v>
      </c>
      <c r="F362" t="s">
        <v>8267</v>
      </c>
      <c r="G362" t="s">
        <v>7949</v>
      </c>
      <c r="H362" t="s">
        <v>7949</v>
      </c>
      <c r="I362" t="s">
        <v>7949</v>
      </c>
      <c r="J362"/>
      <c r="K362">
        <v>5674</v>
      </c>
      <c r="L362">
        <v>5674</v>
      </c>
      <c r="M362" t="s">
        <v>8289</v>
      </c>
      <c r="N362"/>
      <c r="O362"/>
      <c r="P362"/>
      <c r="Q362"/>
      <c r="R362"/>
    </row>
    <row r="363" spans="1:18">
      <c r="A363">
        <v>21</v>
      </c>
      <c r="B363">
        <v>5614</v>
      </c>
      <c r="C363">
        <v>4</v>
      </c>
      <c r="D363" t="s">
        <v>7976</v>
      </c>
      <c r="E363">
        <v>5614</v>
      </c>
      <c r="F363" t="s">
        <v>8268</v>
      </c>
      <c r="G363" t="s">
        <v>7949</v>
      </c>
      <c r="H363" t="s">
        <v>7949</v>
      </c>
      <c r="I363" t="s">
        <v>7949</v>
      </c>
      <c r="J363"/>
      <c r="K363">
        <v>5676</v>
      </c>
      <c r="L363">
        <v>5676</v>
      </c>
      <c r="M363" t="s">
        <v>8290</v>
      </c>
      <c r="N363"/>
      <c r="O363"/>
      <c r="P363"/>
      <c r="Q363"/>
      <c r="R363"/>
    </row>
    <row r="364" spans="1:18">
      <c r="A364">
        <v>21</v>
      </c>
      <c r="B364">
        <v>5616</v>
      </c>
      <c r="C364">
        <v>4</v>
      </c>
      <c r="D364" t="s">
        <v>7976</v>
      </c>
      <c r="E364">
        <v>5616</v>
      </c>
      <c r="F364" t="s">
        <v>8269</v>
      </c>
      <c r="G364" t="s">
        <v>7949</v>
      </c>
      <c r="H364" t="s">
        <v>7949</v>
      </c>
      <c r="I364" t="s">
        <v>7949</v>
      </c>
      <c r="J364"/>
      <c r="K364">
        <v>5677</v>
      </c>
      <c r="L364">
        <v>5677</v>
      </c>
      <c r="M364" t="s">
        <v>8291</v>
      </c>
      <c r="N364"/>
      <c r="O364"/>
      <c r="P364"/>
      <c r="Q364"/>
      <c r="R364"/>
    </row>
    <row r="365" spans="1:18">
      <c r="A365">
        <v>21</v>
      </c>
      <c r="B365">
        <v>5618</v>
      </c>
      <c r="C365">
        <v>4</v>
      </c>
      <c r="D365" t="s">
        <v>7976</v>
      </c>
      <c r="E365">
        <v>5618</v>
      </c>
      <c r="F365" t="s">
        <v>8270</v>
      </c>
      <c r="G365" t="s">
        <v>7949</v>
      </c>
      <c r="H365" t="s">
        <v>7949</v>
      </c>
      <c r="I365" t="s">
        <v>7949</v>
      </c>
      <c r="J365"/>
      <c r="K365">
        <v>5678</v>
      </c>
      <c r="L365">
        <v>5678</v>
      </c>
      <c r="M365" t="s">
        <v>8292</v>
      </c>
      <c r="N365"/>
      <c r="O365"/>
      <c r="P365"/>
      <c r="Q365"/>
      <c r="R365"/>
    </row>
    <row r="366" spans="1:18">
      <c r="A366">
        <v>21</v>
      </c>
      <c r="B366">
        <v>5620</v>
      </c>
      <c r="C366">
        <v>4</v>
      </c>
      <c r="D366" t="s">
        <v>7976</v>
      </c>
      <c r="E366">
        <v>5620</v>
      </c>
      <c r="F366" t="s">
        <v>8271</v>
      </c>
      <c r="G366" t="s">
        <v>7949</v>
      </c>
      <c r="H366" t="s">
        <v>7949</v>
      </c>
      <c r="I366" t="s">
        <v>7949</v>
      </c>
      <c r="J366"/>
      <c r="K366">
        <v>5680</v>
      </c>
      <c r="L366">
        <v>5680</v>
      </c>
      <c r="M366" t="s">
        <v>8293</v>
      </c>
      <c r="N366"/>
      <c r="O366"/>
      <c r="P366"/>
      <c r="Q366"/>
      <c r="R366"/>
    </row>
    <row r="367" spans="1:18">
      <c r="A367">
        <v>21</v>
      </c>
      <c r="B367">
        <v>5621</v>
      </c>
      <c r="C367">
        <v>4</v>
      </c>
      <c r="D367" t="s">
        <v>7976</v>
      </c>
      <c r="E367">
        <v>5621</v>
      </c>
      <c r="F367" t="s">
        <v>8272</v>
      </c>
      <c r="G367" t="s">
        <v>7949</v>
      </c>
      <c r="H367" t="s">
        <v>7949</v>
      </c>
      <c r="I367" t="s">
        <v>7949</v>
      </c>
      <c r="J367"/>
      <c r="K367">
        <v>5682</v>
      </c>
      <c r="L367">
        <v>5682</v>
      </c>
      <c r="M367" t="s">
        <v>8294</v>
      </c>
      <c r="N367"/>
      <c r="O367"/>
      <c r="P367"/>
      <c r="Q367"/>
      <c r="R367"/>
    </row>
    <row r="368" spans="1:18">
      <c r="A368">
        <v>21</v>
      </c>
      <c r="B368">
        <v>5626</v>
      </c>
      <c r="C368">
        <v>4</v>
      </c>
      <c r="D368" t="s">
        <v>7976</v>
      </c>
      <c r="E368">
        <v>5626</v>
      </c>
      <c r="F368" t="s">
        <v>8273</v>
      </c>
      <c r="G368" t="s">
        <v>7949</v>
      </c>
      <c r="H368" t="s">
        <v>7949</v>
      </c>
      <c r="I368" t="s">
        <v>7949</v>
      </c>
      <c r="J368"/>
      <c r="K368">
        <v>5692</v>
      </c>
      <c r="L368">
        <v>5692</v>
      </c>
      <c r="M368" t="s">
        <v>8295</v>
      </c>
      <c r="N368"/>
      <c r="O368"/>
      <c r="P368"/>
      <c r="Q368"/>
      <c r="R368"/>
    </row>
    <row r="369" spans="1:18">
      <c r="A369">
        <v>21</v>
      </c>
      <c r="B369">
        <v>5630</v>
      </c>
      <c r="C369">
        <v>4</v>
      </c>
      <c r="D369" t="s">
        <v>7976</v>
      </c>
      <c r="E369">
        <v>5630</v>
      </c>
      <c r="F369" t="s">
        <v>8274</v>
      </c>
      <c r="G369" t="s">
        <v>7949</v>
      </c>
      <c r="H369" t="s">
        <v>7949</v>
      </c>
      <c r="I369" t="s">
        <v>7949</v>
      </c>
      <c r="J369"/>
      <c r="K369">
        <v>5693</v>
      </c>
      <c r="L369">
        <v>5693</v>
      </c>
      <c r="M369" t="s">
        <v>8296</v>
      </c>
      <c r="N369"/>
      <c r="O369"/>
      <c r="P369"/>
      <c r="Q369"/>
      <c r="R369"/>
    </row>
    <row r="370" spans="1:18">
      <c r="A370">
        <v>21</v>
      </c>
      <c r="B370">
        <v>5635</v>
      </c>
      <c r="C370">
        <v>4</v>
      </c>
      <c r="D370" t="s">
        <v>7976</v>
      </c>
      <c r="E370">
        <v>5635</v>
      </c>
      <c r="F370" t="s">
        <v>8275</v>
      </c>
      <c r="G370" t="s">
        <v>7949</v>
      </c>
      <c r="H370" t="s">
        <v>7949</v>
      </c>
      <c r="I370" t="s">
        <v>7949</v>
      </c>
      <c r="J370"/>
      <c r="K370">
        <v>5695</v>
      </c>
      <c r="L370">
        <v>5695</v>
      </c>
      <c r="M370" t="s">
        <v>746</v>
      </c>
      <c r="N370"/>
      <c r="O370"/>
      <c r="P370"/>
      <c r="Q370"/>
      <c r="R370"/>
    </row>
    <row r="371" spans="1:18">
      <c r="A371">
        <v>21</v>
      </c>
      <c r="B371">
        <v>5636</v>
      </c>
      <c r="C371">
        <v>4</v>
      </c>
      <c r="D371" t="s">
        <v>7976</v>
      </c>
      <c r="E371">
        <v>5636</v>
      </c>
      <c r="F371" t="s">
        <v>8276</v>
      </c>
      <c r="G371" t="s">
        <v>7949</v>
      </c>
      <c r="H371" t="s">
        <v>7949</v>
      </c>
      <c r="I371" t="s">
        <v>7949</v>
      </c>
      <c r="J371"/>
      <c r="K371">
        <v>5698</v>
      </c>
      <c r="L371">
        <v>5698</v>
      </c>
      <c r="M371" t="s">
        <v>8297</v>
      </c>
      <c r="N371"/>
      <c r="O371"/>
      <c r="P371"/>
      <c r="Q371"/>
      <c r="R371"/>
    </row>
    <row r="372" spans="1:18">
      <c r="A372">
        <v>21</v>
      </c>
      <c r="B372">
        <v>5637</v>
      </c>
      <c r="C372">
        <v>4</v>
      </c>
      <c r="D372" t="s">
        <v>7976</v>
      </c>
      <c r="E372">
        <v>5637</v>
      </c>
      <c r="F372" t="s">
        <v>709</v>
      </c>
      <c r="G372" t="s">
        <v>7949</v>
      </c>
      <c r="H372" t="s">
        <v>7949</v>
      </c>
      <c r="I372" t="s">
        <v>7949</v>
      </c>
      <c r="J372"/>
      <c r="K372">
        <v>5699</v>
      </c>
      <c r="L372">
        <v>5699</v>
      </c>
      <c r="M372" t="s">
        <v>8298</v>
      </c>
      <c r="N372"/>
      <c r="O372"/>
      <c r="P372"/>
      <c r="Q372"/>
      <c r="R372"/>
    </row>
    <row r="373" spans="1:18">
      <c r="A373">
        <v>21</v>
      </c>
      <c r="B373">
        <v>5640</v>
      </c>
      <c r="C373">
        <v>4</v>
      </c>
      <c r="D373" t="s">
        <v>7976</v>
      </c>
      <c r="E373">
        <v>5640</v>
      </c>
      <c r="F373" t="s">
        <v>8277</v>
      </c>
      <c r="G373" t="s">
        <v>7949</v>
      </c>
      <c r="H373" t="s">
        <v>7949</v>
      </c>
      <c r="I373" t="s">
        <v>7949</v>
      </c>
      <c r="J373"/>
      <c r="K373">
        <v>5700</v>
      </c>
      <c r="L373">
        <v>5700</v>
      </c>
      <c r="M373" t="s">
        <v>8299</v>
      </c>
      <c r="N373"/>
      <c r="O373"/>
      <c r="P373"/>
      <c r="Q373"/>
      <c r="R373"/>
    </row>
    <row r="374" spans="1:18">
      <c r="A374">
        <v>21</v>
      </c>
      <c r="B374">
        <v>5641</v>
      </c>
      <c r="C374">
        <v>4</v>
      </c>
      <c r="D374" t="s">
        <v>7976</v>
      </c>
      <c r="E374">
        <v>5641</v>
      </c>
      <c r="F374" t="s">
        <v>8278</v>
      </c>
      <c r="G374" t="s">
        <v>7949</v>
      </c>
      <c r="H374" t="s">
        <v>7949</v>
      </c>
      <c r="I374" t="s">
        <v>7949</v>
      </c>
      <c r="J374"/>
      <c r="K374">
        <v>5771</v>
      </c>
      <c r="L374">
        <v>5771</v>
      </c>
      <c r="M374" t="s">
        <v>8287</v>
      </c>
      <c r="N374"/>
      <c r="O374"/>
      <c r="P374"/>
      <c r="Q374"/>
      <c r="R374"/>
    </row>
    <row r="375" spans="1:18">
      <c r="A375">
        <v>21</v>
      </c>
      <c r="B375">
        <v>5642</v>
      </c>
      <c r="C375">
        <v>4</v>
      </c>
      <c r="D375" t="s">
        <v>7976</v>
      </c>
      <c r="E375">
        <v>5642</v>
      </c>
      <c r="F375" t="s">
        <v>8279</v>
      </c>
      <c r="G375" t="s">
        <v>7949</v>
      </c>
      <c r="H375" t="s">
        <v>7949</v>
      </c>
      <c r="I375" t="s">
        <v>7949</v>
      </c>
      <c r="J375"/>
      <c r="K375">
        <v>5772</v>
      </c>
      <c r="L375">
        <v>5772</v>
      </c>
      <c r="M375" t="s">
        <v>8300</v>
      </c>
      <c r="N375"/>
      <c r="O375"/>
      <c r="P375"/>
      <c r="Q375"/>
      <c r="R375"/>
    </row>
    <row r="376" spans="1:18">
      <c r="A376">
        <v>21</v>
      </c>
      <c r="B376">
        <v>5644</v>
      </c>
      <c r="C376">
        <v>4</v>
      </c>
      <c r="D376" t="s">
        <v>7976</v>
      </c>
      <c r="E376">
        <v>5644</v>
      </c>
      <c r="F376" t="s">
        <v>719</v>
      </c>
      <c r="G376" t="s">
        <v>7949</v>
      </c>
      <c r="H376" t="s">
        <v>7949</v>
      </c>
      <c r="I376" t="s">
        <v>7949</v>
      </c>
      <c r="J376"/>
      <c r="K376">
        <v>5792</v>
      </c>
      <c r="L376">
        <v>5792</v>
      </c>
      <c r="M376" t="s">
        <v>8295</v>
      </c>
      <c r="N376"/>
      <c r="O376"/>
      <c r="P376"/>
      <c r="Q376"/>
      <c r="R376"/>
    </row>
    <row r="377" spans="1:18">
      <c r="A377">
        <v>21</v>
      </c>
      <c r="B377">
        <v>5650</v>
      </c>
      <c r="C377">
        <v>4</v>
      </c>
      <c r="D377" t="s">
        <v>7976</v>
      </c>
      <c r="E377">
        <v>5650</v>
      </c>
      <c r="F377" t="s">
        <v>8280</v>
      </c>
      <c r="G377" t="s">
        <v>7949</v>
      </c>
      <c r="H377" t="s">
        <v>7949</v>
      </c>
      <c r="I377" t="s">
        <v>7949</v>
      </c>
      <c r="J377"/>
      <c r="K377">
        <v>5799</v>
      </c>
      <c r="L377">
        <v>5799</v>
      </c>
      <c r="M377" t="s">
        <v>8301</v>
      </c>
      <c r="N377"/>
      <c r="O377"/>
      <c r="P377"/>
      <c r="Q377"/>
      <c r="R377"/>
    </row>
    <row r="378" spans="1:18">
      <c r="A378">
        <v>21</v>
      </c>
      <c r="B378">
        <v>5655</v>
      </c>
      <c r="C378">
        <v>4</v>
      </c>
      <c r="D378" t="s">
        <v>7976</v>
      </c>
      <c r="E378">
        <v>5655</v>
      </c>
      <c r="F378" t="s">
        <v>8281</v>
      </c>
      <c r="G378" t="s">
        <v>7949</v>
      </c>
      <c r="H378" t="s">
        <v>7949</v>
      </c>
      <c r="I378" t="s">
        <v>7949</v>
      </c>
      <c r="J378"/>
      <c r="K378">
        <v>5800</v>
      </c>
      <c r="L378">
        <v>5800</v>
      </c>
      <c r="M378" t="s">
        <v>8303</v>
      </c>
      <c r="N378"/>
      <c r="O378"/>
      <c r="P378"/>
      <c r="Q378"/>
      <c r="R378"/>
    </row>
    <row r="379" spans="1:18">
      <c r="A379">
        <v>21</v>
      </c>
      <c r="B379">
        <v>5657</v>
      </c>
      <c r="C379">
        <v>4</v>
      </c>
      <c r="D379" t="s">
        <v>7976</v>
      </c>
      <c r="E379">
        <v>5657</v>
      </c>
      <c r="F379" t="s">
        <v>8282</v>
      </c>
      <c r="G379" t="s">
        <v>7949</v>
      </c>
      <c r="H379" t="s">
        <v>7949</v>
      </c>
      <c r="I379" t="s">
        <v>7949</v>
      </c>
      <c r="J379"/>
      <c r="K379">
        <v>5801</v>
      </c>
      <c r="L379">
        <v>5807</v>
      </c>
      <c r="M379" t="s">
        <v>8304</v>
      </c>
      <c r="N379"/>
      <c r="O379"/>
      <c r="P379"/>
      <c r="Q379"/>
      <c r="R379"/>
    </row>
    <row r="380" spans="1:18">
      <c r="A380">
        <v>21</v>
      </c>
      <c r="B380">
        <v>5658</v>
      </c>
      <c r="C380">
        <v>4</v>
      </c>
      <c r="D380" t="s">
        <v>7976</v>
      </c>
      <c r="E380">
        <v>5658</v>
      </c>
      <c r="F380" t="s">
        <v>724</v>
      </c>
      <c r="G380" t="s">
        <v>7949</v>
      </c>
      <c r="H380" t="s">
        <v>7949</v>
      </c>
      <c r="I380" t="s">
        <v>7949</v>
      </c>
      <c r="J380"/>
      <c r="K380">
        <v>5805</v>
      </c>
      <c r="L380">
        <v>5805</v>
      </c>
      <c r="M380" t="s">
        <v>8305</v>
      </c>
      <c r="N380"/>
      <c r="O380"/>
      <c r="P380"/>
      <c r="Q380"/>
      <c r="R380"/>
    </row>
    <row r="381" spans="1:18">
      <c r="A381">
        <v>21</v>
      </c>
      <c r="B381">
        <v>5666</v>
      </c>
      <c r="C381">
        <v>4</v>
      </c>
      <c r="D381" t="s">
        <v>7976</v>
      </c>
      <c r="E381">
        <v>5666</v>
      </c>
      <c r="F381" t="s">
        <v>8283</v>
      </c>
      <c r="G381" t="s">
        <v>7949</v>
      </c>
      <c r="H381" t="s">
        <v>7949</v>
      </c>
      <c r="I381" t="s">
        <v>7949</v>
      </c>
      <c r="J381"/>
      <c r="K381">
        <v>5807</v>
      </c>
      <c r="L381">
        <v>5807</v>
      </c>
      <c r="M381" t="s">
        <v>1472</v>
      </c>
      <c r="N381"/>
      <c r="O381"/>
      <c r="P381"/>
      <c r="Q381"/>
      <c r="R381"/>
    </row>
    <row r="382" spans="1:18">
      <c r="A382">
        <v>21</v>
      </c>
      <c r="B382">
        <v>5667</v>
      </c>
      <c r="C382">
        <v>4</v>
      </c>
      <c r="D382" t="s">
        <v>7976</v>
      </c>
      <c r="E382">
        <v>5667</v>
      </c>
      <c r="F382" t="s">
        <v>8284</v>
      </c>
      <c r="G382" t="s">
        <v>7949</v>
      </c>
      <c r="H382" t="s">
        <v>7949</v>
      </c>
      <c r="I382" t="s">
        <v>7949</v>
      </c>
      <c r="J382"/>
      <c r="K382">
        <v>5810</v>
      </c>
      <c r="L382">
        <v>5810</v>
      </c>
      <c r="M382" t="s">
        <v>8306</v>
      </c>
      <c r="N382"/>
      <c r="O382"/>
      <c r="P382"/>
      <c r="Q382"/>
      <c r="R382"/>
    </row>
    <row r="383" spans="1:18">
      <c r="A383">
        <v>21</v>
      </c>
      <c r="B383">
        <v>5668</v>
      </c>
      <c r="C383">
        <v>4</v>
      </c>
      <c r="D383" t="s">
        <v>7976</v>
      </c>
      <c r="E383">
        <v>5668</v>
      </c>
      <c r="F383" t="s">
        <v>8285</v>
      </c>
      <c r="G383" t="s">
        <v>7949</v>
      </c>
      <c r="H383" t="s">
        <v>7949</v>
      </c>
      <c r="I383" t="s">
        <v>7949</v>
      </c>
      <c r="J383"/>
      <c r="K383">
        <v>5811</v>
      </c>
      <c r="L383">
        <v>5811</v>
      </c>
      <c r="M383" t="s">
        <v>8307</v>
      </c>
      <c r="N383"/>
      <c r="O383"/>
      <c r="P383"/>
      <c r="Q383"/>
      <c r="R383"/>
    </row>
    <row r="384" spans="1:18">
      <c r="A384">
        <v>21</v>
      </c>
      <c r="B384">
        <v>5902</v>
      </c>
      <c r="C384">
        <v>4</v>
      </c>
      <c r="D384" t="s">
        <v>7976</v>
      </c>
      <c r="E384">
        <v>5670</v>
      </c>
      <c r="F384" t="s">
        <v>8286</v>
      </c>
      <c r="G384" t="s">
        <v>7949</v>
      </c>
      <c r="H384" t="s">
        <v>7949</v>
      </c>
      <c r="I384" t="s">
        <v>7949</v>
      </c>
      <c r="J384"/>
      <c r="K384">
        <v>5812</v>
      </c>
      <c r="L384">
        <v>5812</v>
      </c>
      <c r="M384" t="s">
        <v>8308</v>
      </c>
      <c r="N384"/>
      <c r="O384"/>
      <c r="P384"/>
      <c r="Q384"/>
      <c r="R384"/>
    </row>
    <row r="385" spans="1:18">
      <c r="A385">
        <v>21</v>
      </c>
      <c r="B385">
        <v>5671</v>
      </c>
      <c r="C385">
        <v>4</v>
      </c>
      <c r="D385" t="s">
        <v>7976</v>
      </c>
      <c r="E385">
        <v>5671</v>
      </c>
      <c r="F385" t="s">
        <v>8287</v>
      </c>
      <c r="G385" t="s">
        <v>7949</v>
      </c>
      <c r="H385" t="s">
        <v>7949</v>
      </c>
      <c r="I385" t="s">
        <v>7949</v>
      </c>
      <c r="J385"/>
      <c r="K385">
        <v>5813</v>
      </c>
      <c r="L385">
        <v>5813</v>
      </c>
      <c r="M385" t="s">
        <v>8309</v>
      </c>
      <c r="N385"/>
      <c r="O385"/>
      <c r="P385"/>
      <c r="Q385"/>
      <c r="R385"/>
    </row>
    <row r="386" spans="1:18">
      <c r="A386">
        <v>21</v>
      </c>
      <c r="B386">
        <v>5672</v>
      </c>
      <c r="C386">
        <v>4</v>
      </c>
      <c r="D386" t="s">
        <v>7976</v>
      </c>
      <c r="E386">
        <v>5672</v>
      </c>
      <c r="F386" t="s">
        <v>8288</v>
      </c>
      <c r="G386" t="s">
        <v>7949</v>
      </c>
      <c r="H386" t="s">
        <v>7949</v>
      </c>
      <c r="I386" t="s">
        <v>7949</v>
      </c>
      <c r="J386"/>
      <c r="K386">
        <v>5814</v>
      </c>
      <c r="L386">
        <v>5814</v>
      </c>
      <c r="M386" t="s">
        <v>8310</v>
      </c>
      <c r="N386"/>
      <c r="O386"/>
      <c r="P386"/>
      <c r="Q386"/>
      <c r="R386"/>
    </row>
    <row r="387" spans="1:18">
      <c r="A387">
        <v>21</v>
      </c>
      <c r="B387">
        <v>5674</v>
      </c>
      <c r="C387">
        <v>4</v>
      </c>
      <c r="D387" t="s">
        <v>7976</v>
      </c>
      <c r="E387">
        <v>5674</v>
      </c>
      <c r="F387" t="s">
        <v>8289</v>
      </c>
      <c r="G387" t="s">
        <v>7949</v>
      </c>
      <c r="H387" t="s">
        <v>7949</v>
      </c>
      <c r="I387" t="s">
        <v>7949</v>
      </c>
      <c r="J387"/>
      <c r="K387">
        <v>5815</v>
      </c>
      <c r="L387">
        <v>5815</v>
      </c>
      <c r="M387" t="s">
        <v>8311</v>
      </c>
      <c r="N387"/>
      <c r="O387"/>
      <c r="P387"/>
      <c r="Q387"/>
      <c r="R387"/>
    </row>
    <row r="388" spans="1:18">
      <c r="A388">
        <v>21</v>
      </c>
      <c r="B388">
        <v>5676</v>
      </c>
      <c r="C388">
        <v>4</v>
      </c>
      <c r="D388" t="s">
        <v>7976</v>
      </c>
      <c r="E388">
        <v>5676</v>
      </c>
      <c r="F388" t="s">
        <v>8290</v>
      </c>
      <c r="G388" t="s">
        <v>7949</v>
      </c>
      <c r="H388" t="s">
        <v>7949</v>
      </c>
      <c r="I388" t="s">
        <v>7949</v>
      </c>
      <c r="J388"/>
      <c r="K388">
        <v>5816</v>
      </c>
      <c r="L388">
        <v>5816</v>
      </c>
      <c r="M388" t="s">
        <v>8312</v>
      </c>
      <c r="N388"/>
      <c r="O388"/>
      <c r="P388"/>
      <c r="Q388"/>
      <c r="R388"/>
    </row>
    <row r="389" spans="1:18">
      <c r="A389">
        <v>21</v>
      </c>
      <c r="B389">
        <v>5677</v>
      </c>
      <c r="C389">
        <v>4</v>
      </c>
      <c r="D389" t="s">
        <v>7976</v>
      </c>
      <c r="E389">
        <v>5677</v>
      </c>
      <c r="F389" t="s">
        <v>8291</v>
      </c>
      <c r="G389" t="s">
        <v>7949</v>
      </c>
      <c r="H389" t="s">
        <v>7949</v>
      </c>
      <c r="I389" t="s">
        <v>7949</v>
      </c>
      <c r="J389"/>
      <c r="K389">
        <v>5817</v>
      </c>
      <c r="L389">
        <v>5817</v>
      </c>
      <c r="M389" t="s">
        <v>8313</v>
      </c>
      <c r="N389"/>
      <c r="O389"/>
      <c r="P389"/>
      <c r="Q389"/>
      <c r="R389"/>
    </row>
    <row r="390" spans="1:18">
      <c r="A390">
        <v>21</v>
      </c>
      <c r="B390">
        <v>5678</v>
      </c>
      <c r="C390">
        <v>4</v>
      </c>
      <c r="D390" t="s">
        <v>7976</v>
      </c>
      <c r="E390">
        <v>5678</v>
      </c>
      <c r="F390" t="s">
        <v>8292</v>
      </c>
      <c r="G390" t="s">
        <v>7949</v>
      </c>
      <c r="H390" t="s">
        <v>7949</v>
      </c>
      <c r="I390" t="s">
        <v>7949</v>
      </c>
      <c r="J390"/>
      <c r="K390">
        <v>5820</v>
      </c>
      <c r="L390">
        <v>5820</v>
      </c>
      <c r="M390" t="s">
        <v>8314</v>
      </c>
      <c r="N390"/>
      <c r="O390"/>
      <c r="P390"/>
      <c r="Q390"/>
      <c r="R390"/>
    </row>
    <row r="391" spans="1:18">
      <c r="A391">
        <v>21</v>
      </c>
      <c r="B391">
        <v>5680</v>
      </c>
      <c r="C391">
        <v>4</v>
      </c>
      <c r="D391" t="s">
        <v>7976</v>
      </c>
      <c r="E391">
        <v>5680</v>
      </c>
      <c r="F391" t="s">
        <v>8293</v>
      </c>
      <c r="G391" t="s">
        <v>7949</v>
      </c>
      <c r="H391" t="s">
        <v>7949</v>
      </c>
      <c r="I391" t="s">
        <v>7949</v>
      </c>
      <c r="J391"/>
      <c r="K391">
        <v>5821</v>
      </c>
      <c r="L391">
        <v>5821</v>
      </c>
      <c r="M391" t="s">
        <v>8315</v>
      </c>
      <c r="N391"/>
      <c r="O391"/>
      <c r="P391"/>
      <c r="Q391"/>
      <c r="R391"/>
    </row>
    <row r="392" spans="1:18">
      <c r="A392">
        <v>21</v>
      </c>
      <c r="B392">
        <v>5682</v>
      </c>
      <c r="C392">
        <v>4</v>
      </c>
      <c r="D392" t="s">
        <v>7976</v>
      </c>
      <c r="E392">
        <v>5682</v>
      </c>
      <c r="F392" t="s">
        <v>8294</v>
      </c>
      <c r="G392" t="s">
        <v>7949</v>
      </c>
      <c r="H392" t="s">
        <v>7949</v>
      </c>
      <c r="I392" t="s">
        <v>7949</v>
      </c>
      <c r="J392"/>
      <c r="K392">
        <v>5822</v>
      </c>
      <c r="L392">
        <v>5822</v>
      </c>
      <c r="M392" t="s">
        <v>8316</v>
      </c>
      <c r="N392"/>
      <c r="O392"/>
      <c r="P392"/>
      <c r="Q392"/>
      <c r="R392"/>
    </row>
    <row r="393" spans="1:18">
      <c r="A393">
        <v>21</v>
      </c>
      <c r="B393">
        <v>5692</v>
      </c>
      <c r="C393">
        <v>4</v>
      </c>
      <c r="D393" t="s">
        <v>7976</v>
      </c>
      <c r="E393">
        <v>5692</v>
      </c>
      <c r="F393" t="s">
        <v>8295</v>
      </c>
      <c r="G393" t="s">
        <v>7949</v>
      </c>
      <c r="H393" t="s">
        <v>7949</v>
      </c>
      <c r="I393" t="s">
        <v>7949</v>
      </c>
      <c r="J393"/>
      <c r="K393">
        <v>5823</v>
      </c>
      <c r="L393">
        <v>5823</v>
      </c>
      <c r="M393" t="s">
        <v>8317</v>
      </c>
      <c r="N393"/>
      <c r="O393"/>
      <c r="P393"/>
      <c r="Q393"/>
      <c r="R393"/>
    </row>
    <row r="394" spans="1:18">
      <c r="A394">
        <v>21</v>
      </c>
      <c r="B394">
        <v>5693</v>
      </c>
      <c r="C394">
        <v>4</v>
      </c>
      <c r="D394" t="s">
        <v>7976</v>
      </c>
      <c r="E394">
        <v>5693</v>
      </c>
      <c r="F394" t="s">
        <v>8296</v>
      </c>
      <c r="G394" t="s">
        <v>7949</v>
      </c>
      <c r="H394" t="s">
        <v>7949</v>
      </c>
      <c r="I394" t="s">
        <v>7949</v>
      </c>
      <c r="J394"/>
      <c r="K394">
        <v>5824</v>
      </c>
      <c r="L394">
        <v>5824</v>
      </c>
      <c r="M394" t="s">
        <v>8318</v>
      </c>
      <c r="N394"/>
      <c r="O394"/>
      <c r="P394"/>
      <c r="Q394"/>
      <c r="R394"/>
    </row>
    <row r="395" spans="1:18">
      <c r="A395">
        <v>21</v>
      </c>
      <c r="B395">
        <v>5695</v>
      </c>
      <c r="C395">
        <v>4</v>
      </c>
      <c r="D395" t="s">
        <v>7976</v>
      </c>
      <c r="E395">
        <v>5695</v>
      </c>
      <c r="F395" t="s">
        <v>746</v>
      </c>
      <c r="G395" t="s">
        <v>7949</v>
      </c>
      <c r="H395" t="s">
        <v>7949</v>
      </c>
      <c r="I395" t="s">
        <v>7949</v>
      </c>
      <c r="J395"/>
      <c r="K395">
        <v>5825</v>
      </c>
      <c r="L395">
        <v>5825</v>
      </c>
      <c r="M395" t="s">
        <v>8319</v>
      </c>
      <c r="N395"/>
      <c r="O395"/>
      <c r="P395"/>
      <c r="Q395"/>
      <c r="R395"/>
    </row>
    <row r="396" spans="1:18">
      <c r="A396">
        <v>21</v>
      </c>
      <c r="B396">
        <v>5698</v>
      </c>
      <c r="C396">
        <v>4</v>
      </c>
      <c r="D396" t="s">
        <v>7976</v>
      </c>
      <c r="E396">
        <v>5698</v>
      </c>
      <c r="F396" t="s">
        <v>8297</v>
      </c>
      <c r="G396" t="s">
        <v>7949</v>
      </c>
      <c r="H396" t="s">
        <v>7949</v>
      </c>
      <c r="I396" t="s">
        <v>7949</v>
      </c>
      <c r="J396"/>
      <c r="K396">
        <v>5830</v>
      </c>
      <c r="L396">
        <v>5830</v>
      </c>
      <c r="M396" t="s">
        <v>8320</v>
      </c>
      <c r="N396"/>
      <c r="O396"/>
      <c r="P396"/>
      <c r="Q396"/>
      <c r="R396"/>
    </row>
    <row r="397" spans="1:18">
      <c r="A397">
        <v>21</v>
      </c>
      <c r="B397">
        <v>5699</v>
      </c>
      <c r="C397">
        <v>4</v>
      </c>
      <c r="D397" t="s">
        <v>7976</v>
      </c>
      <c r="E397">
        <v>5699</v>
      </c>
      <c r="F397" t="s">
        <v>8298</v>
      </c>
      <c r="G397" t="s">
        <v>7949</v>
      </c>
      <c r="H397" t="s">
        <v>7949</v>
      </c>
      <c r="I397" t="s">
        <v>7949</v>
      </c>
      <c r="J397"/>
      <c r="K397">
        <v>5831</v>
      </c>
      <c r="L397">
        <v>5831</v>
      </c>
      <c r="M397" t="s">
        <v>8321</v>
      </c>
      <c r="N397"/>
      <c r="O397"/>
      <c r="P397"/>
      <c r="Q397"/>
      <c r="R397"/>
    </row>
    <row r="398" spans="1:18">
      <c r="A398">
        <v>21</v>
      </c>
      <c r="B398">
        <v>5700</v>
      </c>
      <c r="C398">
        <v>4</v>
      </c>
      <c r="D398" t="s">
        <v>7976</v>
      </c>
      <c r="E398">
        <v>5700</v>
      </c>
      <c r="F398" t="s">
        <v>8299</v>
      </c>
      <c r="G398" t="s">
        <v>7949</v>
      </c>
      <c r="H398" t="s">
        <v>7949</v>
      </c>
      <c r="I398" t="s">
        <v>7949</v>
      </c>
      <c r="J398"/>
      <c r="K398">
        <v>5832</v>
      </c>
      <c r="L398">
        <v>5832</v>
      </c>
      <c r="M398" t="s">
        <v>8322</v>
      </c>
      <c r="N398"/>
      <c r="O398"/>
      <c r="P398"/>
      <c r="Q398"/>
      <c r="R398"/>
    </row>
    <row r="399" spans="1:18">
      <c r="A399">
        <v>21</v>
      </c>
      <c r="B399">
        <v>5771</v>
      </c>
      <c r="C399">
        <v>4</v>
      </c>
      <c r="D399" t="s">
        <v>7976</v>
      </c>
      <c r="E399">
        <v>5771</v>
      </c>
      <c r="F399" t="s">
        <v>8287</v>
      </c>
      <c r="G399" t="s">
        <v>7949</v>
      </c>
      <c r="H399" t="s">
        <v>7949</v>
      </c>
      <c r="I399" t="s">
        <v>7949</v>
      </c>
      <c r="J399"/>
      <c r="K399">
        <v>5840</v>
      </c>
      <c r="L399">
        <v>5840</v>
      </c>
      <c r="M399" t="s">
        <v>8323</v>
      </c>
      <c r="N399"/>
      <c r="O399"/>
      <c r="P399"/>
      <c r="Q399"/>
      <c r="R399"/>
    </row>
    <row r="400" spans="1:18">
      <c r="A400">
        <v>21</v>
      </c>
      <c r="B400">
        <v>5772</v>
      </c>
      <c r="C400">
        <v>4</v>
      </c>
      <c r="D400" t="s">
        <v>7976</v>
      </c>
      <c r="E400">
        <v>5772</v>
      </c>
      <c r="F400" t="s">
        <v>8300</v>
      </c>
      <c r="G400" t="s">
        <v>7949</v>
      </c>
      <c r="H400" t="s">
        <v>7949</v>
      </c>
      <c r="I400" t="s">
        <v>7949</v>
      </c>
      <c r="J400"/>
      <c r="K400">
        <v>5841</v>
      </c>
      <c r="L400">
        <v>5841</v>
      </c>
      <c r="M400" t="s">
        <v>8324</v>
      </c>
      <c r="N400"/>
      <c r="O400"/>
      <c r="P400"/>
      <c r="Q400"/>
      <c r="R400"/>
    </row>
    <row r="401" spans="1:18">
      <c r="A401">
        <v>21</v>
      </c>
      <c r="B401">
        <v>5792</v>
      </c>
      <c r="C401">
        <v>4</v>
      </c>
      <c r="D401" t="s">
        <v>7976</v>
      </c>
      <c r="E401">
        <v>5792</v>
      </c>
      <c r="F401" t="s">
        <v>8295</v>
      </c>
      <c r="G401" t="s">
        <v>7949</v>
      </c>
      <c r="H401" t="s">
        <v>7949</v>
      </c>
      <c r="I401" t="s">
        <v>7949</v>
      </c>
      <c r="J401"/>
      <c r="K401">
        <v>5842</v>
      </c>
      <c r="L401">
        <v>5842</v>
      </c>
      <c r="M401" t="s">
        <v>8325</v>
      </c>
      <c r="N401"/>
      <c r="O401"/>
      <c r="P401"/>
      <c r="Q401"/>
      <c r="R401"/>
    </row>
    <row r="402" spans="1:18">
      <c r="A402">
        <v>21</v>
      </c>
      <c r="B402">
        <v>5799</v>
      </c>
      <c r="C402">
        <v>4</v>
      </c>
      <c r="D402" t="s">
        <v>7976</v>
      </c>
      <c r="E402">
        <v>5799</v>
      </c>
      <c r="F402" t="s">
        <v>8301</v>
      </c>
      <c r="G402" t="s">
        <v>7949</v>
      </c>
      <c r="H402" t="s">
        <v>7949</v>
      </c>
      <c r="I402" t="s">
        <v>7949</v>
      </c>
      <c r="J402"/>
      <c r="K402">
        <v>5843</v>
      </c>
      <c r="L402">
        <v>5843</v>
      </c>
      <c r="M402" t="s">
        <v>8326</v>
      </c>
      <c r="N402"/>
      <c r="O402"/>
      <c r="P402"/>
      <c r="Q402"/>
      <c r="R402"/>
    </row>
    <row r="403" spans="1:18">
      <c r="A403">
        <v>21</v>
      </c>
      <c r="B403">
        <v>580</v>
      </c>
      <c r="C403">
        <v>4</v>
      </c>
      <c r="D403" t="s">
        <v>7976</v>
      </c>
      <c r="E403">
        <v>580</v>
      </c>
      <c r="F403" t="s">
        <v>8302</v>
      </c>
      <c r="G403" t="s">
        <v>7949</v>
      </c>
      <c r="H403" t="s">
        <v>7949</v>
      </c>
      <c r="I403" t="s">
        <v>7949</v>
      </c>
      <c r="J403"/>
      <c r="K403">
        <v>5844</v>
      </c>
      <c r="L403">
        <v>5844</v>
      </c>
      <c r="M403" t="s">
        <v>8327</v>
      </c>
      <c r="N403"/>
      <c r="O403"/>
      <c r="P403"/>
      <c r="Q403"/>
      <c r="R403"/>
    </row>
    <row r="404" spans="1:18">
      <c r="A404">
        <v>21</v>
      </c>
      <c r="B404">
        <v>5800</v>
      </c>
      <c r="C404">
        <v>4</v>
      </c>
      <c r="D404" t="s">
        <v>7976</v>
      </c>
      <c r="E404">
        <v>5800</v>
      </c>
      <c r="F404" t="s">
        <v>8303</v>
      </c>
      <c r="G404" t="s">
        <v>7949</v>
      </c>
      <c r="H404" t="s">
        <v>7949</v>
      </c>
      <c r="I404" t="s">
        <v>7949</v>
      </c>
      <c r="J404"/>
      <c r="K404">
        <v>5845</v>
      </c>
      <c r="L404">
        <v>5845</v>
      </c>
      <c r="M404" t="s">
        <v>8328</v>
      </c>
      <c r="N404"/>
      <c r="O404"/>
      <c r="P404"/>
      <c r="Q404"/>
      <c r="R404"/>
    </row>
    <row r="405" spans="1:18">
      <c r="A405">
        <v>21</v>
      </c>
      <c r="B405">
        <v>5807</v>
      </c>
      <c r="C405">
        <v>4</v>
      </c>
      <c r="D405" t="s">
        <v>7976</v>
      </c>
      <c r="E405">
        <v>5801</v>
      </c>
      <c r="F405" t="s">
        <v>8304</v>
      </c>
      <c r="G405" t="s">
        <v>7949</v>
      </c>
      <c r="H405" t="s">
        <v>7949</v>
      </c>
      <c r="I405" t="s">
        <v>7949</v>
      </c>
      <c r="J405"/>
      <c r="K405">
        <v>5850</v>
      </c>
      <c r="L405">
        <v>5850</v>
      </c>
      <c r="M405" t="s">
        <v>8329</v>
      </c>
      <c r="N405"/>
      <c r="O405"/>
      <c r="P405"/>
      <c r="Q405"/>
      <c r="R405"/>
    </row>
    <row r="406" spans="1:18">
      <c r="A406">
        <v>21</v>
      </c>
      <c r="B406">
        <v>5805</v>
      </c>
      <c r="C406">
        <v>4</v>
      </c>
      <c r="D406" t="s">
        <v>7976</v>
      </c>
      <c r="E406">
        <v>5805</v>
      </c>
      <c r="F406" t="s">
        <v>8305</v>
      </c>
      <c r="G406" t="s">
        <v>7949</v>
      </c>
      <c r="H406" t="s">
        <v>7949</v>
      </c>
      <c r="I406" t="s">
        <v>7949</v>
      </c>
      <c r="J406"/>
      <c r="K406">
        <v>5851</v>
      </c>
      <c r="L406">
        <v>5851</v>
      </c>
      <c r="M406" t="s">
        <v>8330</v>
      </c>
      <c r="N406"/>
      <c r="O406"/>
      <c r="P406"/>
      <c r="Q406"/>
      <c r="R406"/>
    </row>
    <row r="407" spans="1:18">
      <c r="A407">
        <v>21</v>
      </c>
      <c r="B407">
        <v>5807</v>
      </c>
      <c r="C407">
        <v>4</v>
      </c>
      <c r="D407" t="s">
        <v>7976</v>
      </c>
      <c r="E407">
        <v>5807</v>
      </c>
      <c r="F407" t="s">
        <v>1472</v>
      </c>
      <c r="G407" t="s">
        <v>7949</v>
      </c>
      <c r="H407" t="s">
        <v>7949</v>
      </c>
      <c r="I407" t="s">
        <v>7949</v>
      </c>
      <c r="J407"/>
      <c r="K407">
        <v>5852</v>
      </c>
      <c r="L407">
        <v>5852</v>
      </c>
      <c r="M407" t="s">
        <v>8331</v>
      </c>
      <c r="N407"/>
      <c r="O407"/>
      <c r="P407"/>
      <c r="Q407"/>
      <c r="R407"/>
    </row>
    <row r="408" spans="1:18">
      <c r="A408">
        <v>21</v>
      </c>
      <c r="B408">
        <v>5810</v>
      </c>
      <c r="C408">
        <v>4</v>
      </c>
      <c r="D408" t="s">
        <v>7976</v>
      </c>
      <c r="E408">
        <v>5810</v>
      </c>
      <c r="F408" t="s">
        <v>8306</v>
      </c>
      <c r="G408" t="s">
        <v>7949</v>
      </c>
      <c r="H408" t="s">
        <v>7949</v>
      </c>
      <c r="I408" t="s">
        <v>7949</v>
      </c>
      <c r="J408"/>
      <c r="K408">
        <v>5853</v>
      </c>
      <c r="L408">
        <v>5853</v>
      </c>
      <c r="M408" t="s">
        <v>8332</v>
      </c>
      <c r="N408"/>
      <c r="O408"/>
      <c r="P408"/>
      <c r="Q408"/>
      <c r="R408"/>
    </row>
    <row r="409" spans="1:18">
      <c r="A409">
        <v>21</v>
      </c>
      <c r="B409">
        <v>5811</v>
      </c>
      <c r="C409">
        <v>4</v>
      </c>
      <c r="D409" t="s">
        <v>7976</v>
      </c>
      <c r="E409">
        <v>5811</v>
      </c>
      <c r="F409" t="s">
        <v>8307</v>
      </c>
      <c r="G409" t="s">
        <v>7949</v>
      </c>
      <c r="H409" t="s">
        <v>7949</v>
      </c>
      <c r="I409" t="s">
        <v>7949</v>
      </c>
      <c r="J409"/>
      <c r="K409">
        <v>5854</v>
      </c>
      <c r="L409">
        <v>5854</v>
      </c>
      <c r="M409" t="s">
        <v>8333</v>
      </c>
      <c r="N409"/>
      <c r="O409"/>
      <c r="P409"/>
      <c r="Q409"/>
      <c r="R409"/>
    </row>
    <row r="410" spans="1:18">
      <c r="A410">
        <v>21</v>
      </c>
      <c r="B410">
        <v>5812</v>
      </c>
      <c r="C410">
        <v>4</v>
      </c>
      <c r="D410" t="s">
        <v>7976</v>
      </c>
      <c r="E410">
        <v>5812</v>
      </c>
      <c r="F410" t="s">
        <v>8308</v>
      </c>
      <c r="G410" t="s">
        <v>7949</v>
      </c>
      <c r="H410" t="s">
        <v>7949</v>
      </c>
      <c r="I410" t="s">
        <v>7949</v>
      </c>
      <c r="J410"/>
      <c r="K410">
        <v>5855</v>
      </c>
      <c r="L410">
        <v>5855</v>
      </c>
      <c r="M410" t="s">
        <v>8334</v>
      </c>
      <c r="N410"/>
      <c r="O410"/>
      <c r="P410"/>
      <c r="Q410"/>
      <c r="R410"/>
    </row>
    <row r="411" spans="1:18">
      <c r="A411">
        <v>21</v>
      </c>
      <c r="B411">
        <v>5813</v>
      </c>
      <c r="C411">
        <v>4</v>
      </c>
      <c r="D411" t="s">
        <v>7976</v>
      </c>
      <c r="E411">
        <v>5813</v>
      </c>
      <c r="F411" t="s">
        <v>8309</v>
      </c>
      <c r="G411" t="s">
        <v>7949</v>
      </c>
      <c r="H411" t="s">
        <v>7949</v>
      </c>
      <c r="I411" t="s">
        <v>7949</v>
      </c>
      <c r="J411"/>
      <c r="K411">
        <v>5860</v>
      </c>
      <c r="L411">
        <v>5860</v>
      </c>
      <c r="M411" t="s">
        <v>8335</v>
      </c>
      <c r="N411"/>
      <c r="O411"/>
      <c r="P411"/>
      <c r="Q411"/>
      <c r="R411"/>
    </row>
    <row r="412" spans="1:18">
      <c r="A412">
        <v>21</v>
      </c>
      <c r="B412">
        <v>5814</v>
      </c>
      <c r="C412">
        <v>4</v>
      </c>
      <c r="D412" t="s">
        <v>7976</v>
      </c>
      <c r="E412">
        <v>5814</v>
      </c>
      <c r="F412" t="s">
        <v>8310</v>
      </c>
      <c r="G412" t="s">
        <v>7949</v>
      </c>
      <c r="H412" t="s">
        <v>7949</v>
      </c>
      <c r="I412" t="s">
        <v>7949</v>
      </c>
      <c r="J412"/>
      <c r="K412">
        <v>5861</v>
      </c>
      <c r="L412">
        <v>5861</v>
      </c>
      <c r="M412" t="s">
        <v>8336</v>
      </c>
      <c r="N412"/>
      <c r="O412"/>
      <c r="P412"/>
      <c r="Q412"/>
      <c r="R412"/>
    </row>
    <row r="413" spans="1:18">
      <c r="A413">
        <v>21</v>
      </c>
      <c r="B413">
        <v>5815</v>
      </c>
      <c r="C413">
        <v>4</v>
      </c>
      <c r="D413" t="s">
        <v>7976</v>
      </c>
      <c r="E413">
        <v>5815</v>
      </c>
      <c r="F413" t="s">
        <v>8311</v>
      </c>
      <c r="G413" t="s">
        <v>7949</v>
      </c>
      <c r="H413" t="s">
        <v>7949</v>
      </c>
      <c r="I413" t="s">
        <v>7949</v>
      </c>
      <c r="J413"/>
      <c r="K413">
        <v>5862</v>
      </c>
      <c r="L413">
        <v>5862</v>
      </c>
      <c r="M413" t="s">
        <v>8337</v>
      </c>
      <c r="N413"/>
      <c r="O413"/>
      <c r="P413"/>
      <c r="Q413"/>
      <c r="R413"/>
    </row>
    <row r="414" spans="1:18">
      <c r="A414">
        <v>21</v>
      </c>
      <c r="B414">
        <v>5816</v>
      </c>
      <c r="C414">
        <v>4</v>
      </c>
      <c r="D414" t="s">
        <v>7976</v>
      </c>
      <c r="E414">
        <v>5816</v>
      </c>
      <c r="F414" t="s">
        <v>8312</v>
      </c>
      <c r="G414" t="s">
        <v>7949</v>
      </c>
      <c r="H414" t="s">
        <v>7949</v>
      </c>
      <c r="I414" t="s">
        <v>7949</v>
      </c>
      <c r="J414"/>
      <c r="K414">
        <v>5863</v>
      </c>
      <c r="L414">
        <v>5863</v>
      </c>
      <c r="M414" t="s">
        <v>8338</v>
      </c>
      <c r="N414"/>
      <c r="O414"/>
      <c r="P414"/>
      <c r="Q414"/>
      <c r="R414"/>
    </row>
    <row r="415" spans="1:18">
      <c r="A415">
        <v>21</v>
      </c>
      <c r="B415">
        <v>5817</v>
      </c>
      <c r="C415">
        <v>4</v>
      </c>
      <c r="D415" t="s">
        <v>7976</v>
      </c>
      <c r="E415">
        <v>5817</v>
      </c>
      <c r="F415" t="s">
        <v>8313</v>
      </c>
      <c r="G415" t="s">
        <v>7949</v>
      </c>
      <c r="H415" t="s">
        <v>7949</v>
      </c>
      <c r="I415" t="s">
        <v>7949</v>
      </c>
      <c r="J415"/>
      <c r="K415">
        <v>5864</v>
      </c>
      <c r="L415">
        <v>5864</v>
      </c>
      <c r="M415" t="s">
        <v>8339</v>
      </c>
      <c r="N415"/>
      <c r="O415"/>
      <c r="P415"/>
      <c r="Q415"/>
      <c r="R415"/>
    </row>
    <row r="416" spans="1:18">
      <c r="A416">
        <v>21</v>
      </c>
      <c r="B416">
        <v>5820</v>
      </c>
      <c r="C416">
        <v>4</v>
      </c>
      <c r="D416" t="s">
        <v>7976</v>
      </c>
      <c r="E416">
        <v>5820</v>
      </c>
      <c r="F416" t="s">
        <v>8314</v>
      </c>
      <c r="G416" t="s">
        <v>7949</v>
      </c>
      <c r="H416" t="s">
        <v>7949</v>
      </c>
      <c r="I416" t="s">
        <v>7949</v>
      </c>
      <c r="J416"/>
      <c r="K416">
        <v>5865</v>
      </c>
      <c r="L416">
        <v>5865</v>
      </c>
      <c r="M416" t="s">
        <v>8340</v>
      </c>
      <c r="N416"/>
      <c r="O416"/>
      <c r="P416"/>
      <c r="Q416"/>
      <c r="R416"/>
    </row>
    <row r="417" spans="1:18">
      <c r="A417">
        <v>21</v>
      </c>
      <c r="B417">
        <v>5821</v>
      </c>
      <c r="C417">
        <v>4</v>
      </c>
      <c r="D417" t="s">
        <v>7976</v>
      </c>
      <c r="E417">
        <v>5821</v>
      </c>
      <c r="F417" t="s">
        <v>8315</v>
      </c>
      <c r="G417" t="s">
        <v>7949</v>
      </c>
      <c r="H417" t="s">
        <v>7949</v>
      </c>
      <c r="I417" t="s">
        <v>7949</v>
      </c>
      <c r="J417"/>
      <c r="K417">
        <v>5868</v>
      </c>
      <c r="L417">
        <v>5868</v>
      </c>
      <c r="M417" t="s">
        <v>8341</v>
      </c>
      <c r="N417"/>
      <c r="O417"/>
      <c r="P417"/>
      <c r="Q417"/>
      <c r="R417"/>
    </row>
    <row r="418" spans="1:18">
      <c r="A418">
        <v>21</v>
      </c>
      <c r="B418">
        <v>5822</v>
      </c>
      <c r="C418">
        <v>4</v>
      </c>
      <c r="D418" t="s">
        <v>7976</v>
      </c>
      <c r="E418">
        <v>5822</v>
      </c>
      <c r="F418" t="s">
        <v>8316</v>
      </c>
      <c r="G418" t="s">
        <v>7949</v>
      </c>
      <c r="H418" t="s">
        <v>7949</v>
      </c>
      <c r="I418" t="s">
        <v>7949</v>
      </c>
      <c r="J418"/>
      <c r="K418">
        <v>5870</v>
      </c>
      <c r="L418">
        <v>5870</v>
      </c>
      <c r="M418" t="s">
        <v>8342</v>
      </c>
      <c r="N418"/>
      <c r="O418"/>
      <c r="P418"/>
      <c r="Q418"/>
      <c r="R418"/>
    </row>
    <row r="419" spans="1:18">
      <c r="A419">
        <v>21</v>
      </c>
      <c r="B419">
        <v>5823</v>
      </c>
      <c r="C419">
        <v>4</v>
      </c>
      <c r="D419" t="s">
        <v>7976</v>
      </c>
      <c r="E419">
        <v>5823</v>
      </c>
      <c r="F419" t="s">
        <v>8317</v>
      </c>
      <c r="G419" t="s">
        <v>7949</v>
      </c>
      <c r="H419" t="s">
        <v>7949</v>
      </c>
      <c r="I419" t="s">
        <v>7949</v>
      </c>
      <c r="J419"/>
      <c r="K419">
        <v>5871</v>
      </c>
      <c r="L419">
        <v>5871</v>
      </c>
      <c r="M419" t="s">
        <v>8343</v>
      </c>
      <c r="N419"/>
      <c r="O419"/>
      <c r="P419"/>
      <c r="Q419"/>
      <c r="R419"/>
    </row>
    <row r="420" spans="1:18">
      <c r="A420">
        <v>21</v>
      </c>
      <c r="B420">
        <v>5824</v>
      </c>
      <c r="C420">
        <v>4</v>
      </c>
      <c r="D420" t="s">
        <v>7976</v>
      </c>
      <c r="E420">
        <v>5824</v>
      </c>
      <c r="F420" t="s">
        <v>8318</v>
      </c>
      <c r="G420" t="s">
        <v>7949</v>
      </c>
      <c r="H420" t="s">
        <v>7949</v>
      </c>
      <c r="I420" t="s">
        <v>7949</v>
      </c>
      <c r="J420"/>
      <c r="K420">
        <v>5872</v>
      </c>
      <c r="L420">
        <v>5872</v>
      </c>
      <c r="M420" t="s">
        <v>8344</v>
      </c>
      <c r="N420"/>
      <c r="O420"/>
      <c r="P420"/>
      <c r="Q420"/>
      <c r="R420"/>
    </row>
    <row r="421" spans="1:18">
      <c r="A421">
        <v>21</v>
      </c>
      <c r="B421">
        <v>5825</v>
      </c>
      <c r="C421">
        <v>4</v>
      </c>
      <c r="D421" t="s">
        <v>7976</v>
      </c>
      <c r="E421">
        <v>5825</v>
      </c>
      <c r="F421" t="s">
        <v>8319</v>
      </c>
      <c r="G421" t="s">
        <v>7949</v>
      </c>
      <c r="H421" t="s">
        <v>7949</v>
      </c>
      <c r="I421" t="s">
        <v>7949</v>
      </c>
      <c r="J421"/>
      <c r="K421">
        <v>5873</v>
      </c>
      <c r="L421">
        <v>5873</v>
      </c>
      <c r="M421" t="s">
        <v>8345</v>
      </c>
      <c r="N421"/>
      <c r="O421"/>
      <c r="P421"/>
      <c r="Q421"/>
      <c r="R421"/>
    </row>
    <row r="422" spans="1:18">
      <c r="A422">
        <v>21</v>
      </c>
      <c r="B422">
        <v>5830</v>
      </c>
      <c r="C422">
        <v>4</v>
      </c>
      <c r="D422" t="s">
        <v>7976</v>
      </c>
      <c r="E422">
        <v>5830</v>
      </c>
      <c r="F422" t="s">
        <v>8320</v>
      </c>
      <c r="G422" t="s">
        <v>7949</v>
      </c>
      <c r="H422" t="s">
        <v>7949</v>
      </c>
      <c r="I422" t="s">
        <v>7949</v>
      </c>
      <c r="J422"/>
      <c r="K422">
        <v>5874</v>
      </c>
      <c r="L422">
        <v>5874</v>
      </c>
      <c r="M422" t="s">
        <v>8346</v>
      </c>
      <c r="N422"/>
      <c r="O422"/>
      <c r="P422"/>
      <c r="Q422"/>
      <c r="R422"/>
    </row>
    <row r="423" spans="1:18">
      <c r="A423">
        <v>21</v>
      </c>
      <c r="B423">
        <v>5831</v>
      </c>
      <c r="C423">
        <v>4</v>
      </c>
      <c r="D423" t="s">
        <v>7976</v>
      </c>
      <c r="E423">
        <v>5831</v>
      </c>
      <c r="F423" t="s">
        <v>8321</v>
      </c>
      <c r="G423" t="s">
        <v>7949</v>
      </c>
      <c r="H423" t="s">
        <v>7949</v>
      </c>
      <c r="I423" t="s">
        <v>7949</v>
      </c>
      <c r="J423"/>
      <c r="K423">
        <v>5875</v>
      </c>
      <c r="L423">
        <v>5875</v>
      </c>
      <c r="M423" t="s">
        <v>8347</v>
      </c>
      <c r="N423"/>
      <c r="O423"/>
      <c r="P423"/>
      <c r="Q423"/>
      <c r="R423"/>
    </row>
    <row r="424" spans="1:18">
      <c r="A424">
        <v>21</v>
      </c>
      <c r="B424">
        <v>5832</v>
      </c>
      <c r="C424">
        <v>4</v>
      </c>
      <c r="D424" t="s">
        <v>7976</v>
      </c>
      <c r="E424">
        <v>5832</v>
      </c>
      <c r="F424" t="s">
        <v>8322</v>
      </c>
      <c r="G424" t="s">
        <v>7949</v>
      </c>
      <c r="H424" t="s">
        <v>7949</v>
      </c>
      <c r="I424" t="s">
        <v>7949</v>
      </c>
      <c r="J424"/>
      <c r="K424">
        <v>5876</v>
      </c>
      <c r="L424">
        <v>5876</v>
      </c>
      <c r="M424" t="s">
        <v>8348</v>
      </c>
      <c r="N424"/>
      <c r="O424"/>
      <c r="P424"/>
      <c r="Q424"/>
      <c r="R424"/>
    </row>
    <row r="425" spans="1:18">
      <c r="A425">
        <v>21</v>
      </c>
      <c r="B425">
        <v>5840</v>
      </c>
      <c r="C425">
        <v>4</v>
      </c>
      <c r="D425" t="s">
        <v>7976</v>
      </c>
      <c r="E425">
        <v>5840</v>
      </c>
      <c r="F425" t="s">
        <v>8323</v>
      </c>
      <c r="G425" t="s">
        <v>7949</v>
      </c>
      <c r="H425" t="s">
        <v>7949</v>
      </c>
      <c r="I425" t="s">
        <v>7949</v>
      </c>
      <c r="J425"/>
      <c r="K425">
        <v>5878</v>
      </c>
      <c r="L425">
        <v>5878</v>
      </c>
      <c r="M425" t="s">
        <v>8349</v>
      </c>
      <c r="N425"/>
      <c r="O425"/>
      <c r="P425"/>
      <c r="Q425"/>
      <c r="R425"/>
    </row>
    <row r="426" spans="1:18">
      <c r="A426">
        <v>21</v>
      </c>
      <c r="B426">
        <v>5841</v>
      </c>
      <c r="C426">
        <v>4</v>
      </c>
      <c r="D426" t="s">
        <v>7976</v>
      </c>
      <c r="E426">
        <v>5841</v>
      </c>
      <c r="F426" t="s">
        <v>8324</v>
      </c>
      <c r="G426" t="s">
        <v>7949</v>
      </c>
      <c r="H426" t="s">
        <v>7949</v>
      </c>
      <c r="I426" t="s">
        <v>7949</v>
      </c>
      <c r="J426"/>
      <c r="K426">
        <v>5880</v>
      </c>
      <c r="L426">
        <v>5880</v>
      </c>
      <c r="M426" t="s">
        <v>8350</v>
      </c>
      <c r="N426"/>
      <c r="O426"/>
      <c r="P426"/>
      <c r="Q426"/>
      <c r="R426"/>
    </row>
    <row r="427" spans="1:18">
      <c r="A427">
        <v>21</v>
      </c>
      <c r="B427">
        <v>5842</v>
      </c>
      <c r="C427">
        <v>4</v>
      </c>
      <c r="D427" t="s">
        <v>7976</v>
      </c>
      <c r="E427">
        <v>5842</v>
      </c>
      <c r="F427" t="s">
        <v>8325</v>
      </c>
      <c r="G427" t="s">
        <v>7949</v>
      </c>
      <c r="H427" t="s">
        <v>7949</v>
      </c>
      <c r="I427" t="s">
        <v>7949</v>
      </c>
      <c r="J427"/>
      <c r="K427">
        <v>5881</v>
      </c>
      <c r="L427">
        <v>5881</v>
      </c>
      <c r="M427" t="s">
        <v>8351</v>
      </c>
      <c r="N427"/>
      <c r="O427"/>
      <c r="P427"/>
      <c r="Q427"/>
      <c r="R427"/>
    </row>
    <row r="428" spans="1:18">
      <c r="A428">
        <v>21</v>
      </c>
      <c r="B428">
        <v>5843</v>
      </c>
      <c r="C428">
        <v>4</v>
      </c>
      <c r="D428" t="s">
        <v>7976</v>
      </c>
      <c r="E428">
        <v>5843</v>
      </c>
      <c r="F428" t="s">
        <v>8326</v>
      </c>
      <c r="G428" t="s">
        <v>7949</v>
      </c>
      <c r="H428" t="s">
        <v>7949</v>
      </c>
      <c r="I428" t="s">
        <v>7949</v>
      </c>
      <c r="J428"/>
      <c r="K428">
        <v>5882</v>
      </c>
      <c r="L428">
        <v>5882</v>
      </c>
      <c r="M428" t="s">
        <v>8352</v>
      </c>
      <c r="N428"/>
      <c r="O428"/>
      <c r="P428"/>
      <c r="Q428"/>
      <c r="R428"/>
    </row>
    <row r="429" spans="1:18">
      <c r="A429">
        <v>21</v>
      </c>
      <c r="B429">
        <v>5844</v>
      </c>
      <c r="C429">
        <v>4</v>
      </c>
      <c r="D429" t="s">
        <v>7976</v>
      </c>
      <c r="E429">
        <v>5844</v>
      </c>
      <c r="F429" t="s">
        <v>8327</v>
      </c>
      <c r="G429" t="s">
        <v>7949</v>
      </c>
      <c r="H429" t="s">
        <v>7949</v>
      </c>
      <c r="I429" t="s">
        <v>7949</v>
      </c>
      <c r="J429"/>
      <c r="K429">
        <v>5884</v>
      </c>
      <c r="L429">
        <v>5884</v>
      </c>
      <c r="M429" t="s">
        <v>5314</v>
      </c>
      <c r="N429"/>
      <c r="O429"/>
      <c r="P429"/>
      <c r="Q429"/>
      <c r="R429"/>
    </row>
    <row r="430" spans="1:18">
      <c r="A430">
        <v>21</v>
      </c>
      <c r="B430">
        <v>5845</v>
      </c>
      <c r="C430">
        <v>4</v>
      </c>
      <c r="D430" t="s">
        <v>7976</v>
      </c>
      <c r="E430">
        <v>5845</v>
      </c>
      <c r="F430" t="s">
        <v>8328</v>
      </c>
      <c r="G430" t="s">
        <v>7949</v>
      </c>
      <c r="H430" t="s">
        <v>7949</v>
      </c>
      <c r="I430" t="s">
        <v>7949</v>
      </c>
      <c r="J430"/>
      <c r="K430">
        <v>5901</v>
      </c>
      <c r="L430">
        <v>5901</v>
      </c>
      <c r="M430" t="s">
        <v>8353</v>
      </c>
      <c r="N430"/>
      <c r="O430"/>
      <c r="P430"/>
      <c r="Q430"/>
      <c r="R430"/>
    </row>
    <row r="431" spans="1:18">
      <c r="A431">
        <v>21</v>
      </c>
      <c r="B431">
        <v>5850</v>
      </c>
      <c r="C431">
        <v>4</v>
      </c>
      <c r="D431" t="s">
        <v>7976</v>
      </c>
      <c r="E431">
        <v>5850</v>
      </c>
      <c r="F431" t="s">
        <v>8329</v>
      </c>
      <c r="G431" t="s">
        <v>7949</v>
      </c>
      <c r="H431" t="s">
        <v>7949</v>
      </c>
      <c r="I431" t="s">
        <v>7949</v>
      </c>
      <c r="J431"/>
      <c r="K431">
        <v>5902</v>
      </c>
      <c r="L431">
        <v>5902</v>
      </c>
      <c r="M431" t="s">
        <v>8354</v>
      </c>
      <c r="N431"/>
      <c r="O431"/>
      <c r="P431"/>
      <c r="Q431"/>
      <c r="R431"/>
    </row>
    <row r="432" spans="1:18">
      <c r="A432">
        <v>21</v>
      </c>
      <c r="B432">
        <v>5851</v>
      </c>
      <c r="C432">
        <v>4</v>
      </c>
      <c r="D432" t="s">
        <v>7976</v>
      </c>
      <c r="E432">
        <v>5851</v>
      </c>
      <c r="F432" t="s">
        <v>8330</v>
      </c>
      <c r="G432" t="s">
        <v>7949</v>
      </c>
      <c r="H432" t="s">
        <v>7949</v>
      </c>
      <c r="I432" t="s">
        <v>7949</v>
      </c>
      <c r="J432"/>
      <c r="K432">
        <v>5903</v>
      </c>
      <c r="L432">
        <v>5903</v>
      </c>
      <c r="M432">
        <v>5903</v>
      </c>
      <c r="N432"/>
      <c r="O432"/>
      <c r="P432"/>
      <c r="Q432"/>
      <c r="R432"/>
    </row>
    <row r="433" spans="1:18">
      <c r="A433">
        <v>21</v>
      </c>
      <c r="B433">
        <v>5852</v>
      </c>
      <c r="C433">
        <v>4</v>
      </c>
      <c r="D433" t="s">
        <v>7976</v>
      </c>
      <c r="E433">
        <v>5852</v>
      </c>
      <c r="F433" t="s">
        <v>8331</v>
      </c>
      <c r="G433" t="s">
        <v>7949</v>
      </c>
      <c r="H433" t="s">
        <v>7949</v>
      </c>
      <c r="I433" t="s">
        <v>7949</v>
      </c>
      <c r="J433"/>
      <c r="K433">
        <v>5911</v>
      </c>
      <c r="L433">
        <v>5911</v>
      </c>
      <c r="M433" t="s">
        <v>804</v>
      </c>
      <c r="N433"/>
      <c r="O433"/>
      <c r="P433"/>
      <c r="Q433"/>
      <c r="R433"/>
    </row>
    <row r="434" spans="1:18">
      <c r="A434">
        <v>21</v>
      </c>
      <c r="B434">
        <v>5853</v>
      </c>
      <c r="C434">
        <v>4</v>
      </c>
      <c r="D434" t="s">
        <v>7976</v>
      </c>
      <c r="E434">
        <v>5853</v>
      </c>
      <c r="F434" t="s">
        <v>8332</v>
      </c>
      <c r="G434" t="s">
        <v>7949</v>
      </c>
      <c r="H434" t="s">
        <v>7949</v>
      </c>
      <c r="I434" t="s">
        <v>7949</v>
      </c>
      <c r="J434"/>
      <c r="K434">
        <v>6000</v>
      </c>
      <c r="L434">
        <v>6000</v>
      </c>
      <c r="M434" t="s">
        <v>8357</v>
      </c>
      <c r="N434"/>
      <c r="O434"/>
      <c r="P434"/>
      <c r="Q434"/>
      <c r="R434"/>
    </row>
    <row r="435" spans="1:18">
      <c r="A435">
        <v>21</v>
      </c>
      <c r="B435">
        <v>5854</v>
      </c>
      <c r="C435">
        <v>4</v>
      </c>
      <c r="D435" t="s">
        <v>7976</v>
      </c>
      <c r="E435">
        <v>5854</v>
      </c>
      <c r="F435" t="s">
        <v>8333</v>
      </c>
      <c r="G435" t="s">
        <v>7949</v>
      </c>
      <c r="H435" t="s">
        <v>7949</v>
      </c>
      <c r="I435" t="s">
        <v>7949</v>
      </c>
      <c r="J435"/>
      <c r="K435">
        <v>6001</v>
      </c>
      <c r="L435">
        <v>6001</v>
      </c>
      <c r="M435" t="s">
        <v>8358</v>
      </c>
      <c r="N435"/>
      <c r="O435"/>
      <c r="P435"/>
      <c r="Q435"/>
      <c r="R435"/>
    </row>
    <row r="436" spans="1:18">
      <c r="A436">
        <v>21</v>
      </c>
      <c r="B436">
        <v>5855</v>
      </c>
      <c r="C436">
        <v>4</v>
      </c>
      <c r="D436" t="s">
        <v>7976</v>
      </c>
      <c r="E436">
        <v>5855</v>
      </c>
      <c r="F436" t="s">
        <v>8334</v>
      </c>
      <c r="G436" t="s">
        <v>7949</v>
      </c>
      <c r="H436" t="s">
        <v>7949</v>
      </c>
      <c r="I436" t="s">
        <v>7949</v>
      </c>
      <c r="J436"/>
      <c r="K436">
        <v>6002</v>
      </c>
      <c r="L436">
        <v>6002</v>
      </c>
      <c r="M436" t="s">
        <v>8359</v>
      </c>
      <c r="N436"/>
      <c r="O436"/>
      <c r="P436"/>
      <c r="Q436"/>
      <c r="R436"/>
    </row>
    <row r="437" spans="1:18">
      <c r="A437">
        <v>21</v>
      </c>
      <c r="B437">
        <v>5860</v>
      </c>
      <c r="C437">
        <v>4</v>
      </c>
      <c r="D437" t="s">
        <v>7976</v>
      </c>
      <c r="E437">
        <v>5860</v>
      </c>
      <c r="F437" t="s">
        <v>8335</v>
      </c>
      <c r="G437" t="s">
        <v>7949</v>
      </c>
      <c r="H437" t="s">
        <v>7949</v>
      </c>
      <c r="I437" t="s">
        <v>7949</v>
      </c>
      <c r="J437"/>
      <c r="K437">
        <v>6003</v>
      </c>
      <c r="L437">
        <v>6003</v>
      </c>
      <c r="M437" t="s">
        <v>8360</v>
      </c>
      <c r="N437"/>
      <c r="O437"/>
      <c r="P437"/>
      <c r="Q437"/>
      <c r="R437"/>
    </row>
    <row r="438" spans="1:18">
      <c r="A438">
        <v>21</v>
      </c>
      <c r="B438">
        <v>5861</v>
      </c>
      <c r="C438">
        <v>4</v>
      </c>
      <c r="D438" t="s">
        <v>7976</v>
      </c>
      <c r="E438">
        <v>5861</v>
      </c>
      <c r="F438" t="s">
        <v>8336</v>
      </c>
      <c r="G438" t="s">
        <v>7949</v>
      </c>
      <c r="H438" t="s">
        <v>7949</v>
      </c>
      <c r="I438" t="s">
        <v>7949</v>
      </c>
      <c r="J438"/>
      <c r="K438">
        <v>6004</v>
      </c>
      <c r="L438">
        <v>6004</v>
      </c>
      <c r="M438" t="s">
        <v>8361</v>
      </c>
      <c r="N438"/>
      <c r="O438"/>
      <c r="P438"/>
      <c r="Q438"/>
      <c r="R438"/>
    </row>
    <row r="439" spans="1:18">
      <c r="A439">
        <v>21</v>
      </c>
      <c r="B439">
        <v>5862</v>
      </c>
      <c r="C439">
        <v>4</v>
      </c>
      <c r="D439" t="s">
        <v>7976</v>
      </c>
      <c r="E439">
        <v>5862</v>
      </c>
      <c r="F439" t="s">
        <v>8337</v>
      </c>
      <c r="G439" t="s">
        <v>7949</v>
      </c>
      <c r="H439" t="s">
        <v>7949</v>
      </c>
      <c r="I439" t="s">
        <v>7949</v>
      </c>
      <c r="J439"/>
      <c r="K439">
        <v>6006</v>
      </c>
      <c r="L439">
        <v>6006</v>
      </c>
      <c r="M439" t="s">
        <v>8361</v>
      </c>
      <c r="N439"/>
      <c r="O439"/>
      <c r="P439"/>
      <c r="Q439"/>
      <c r="R439"/>
    </row>
    <row r="440" spans="1:18">
      <c r="A440">
        <v>21</v>
      </c>
      <c r="B440">
        <v>5863</v>
      </c>
      <c r="C440">
        <v>4</v>
      </c>
      <c r="D440" t="s">
        <v>7976</v>
      </c>
      <c r="E440">
        <v>5863</v>
      </c>
      <c r="F440" t="s">
        <v>8338</v>
      </c>
      <c r="G440" t="s">
        <v>7949</v>
      </c>
      <c r="H440" t="s">
        <v>7949</v>
      </c>
      <c r="I440" t="s">
        <v>7949</v>
      </c>
      <c r="J440"/>
      <c r="K440">
        <v>6015</v>
      </c>
      <c r="L440">
        <v>6015</v>
      </c>
      <c r="M440" t="s">
        <v>8362</v>
      </c>
      <c r="N440"/>
      <c r="O440"/>
      <c r="P440"/>
      <c r="Q440"/>
      <c r="R440"/>
    </row>
    <row r="441" spans="1:18">
      <c r="A441">
        <v>21</v>
      </c>
      <c r="B441">
        <v>5864</v>
      </c>
      <c r="C441">
        <v>4</v>
      </c>
      <c r="D441" t="s">
        <v>7976</v>
      </c>
      <c r="E441">
        <v>5864</v>
      </c>
      <c r="F441" t="s">
        <v>8339</v>
      </c>
      <c r="G441" t="s">
        <v>7949</v>
      </c>
      <c r="H441" t="s">
        <v>7949</v>
      </c>
      <c r="I441" t="s">
        <v>7949</v>
      </c>
      <c r="J441"/>
      <c r="K441">
        <v>6043</v>
      </c>
      <c r="L441">
        <v>6000</v>
      </c>
      <c r="M441" t="s">
        <v>8363</v>
      </c>
      <c r="N441"/>
      <c r="O441"/>
      <c r="P441"/>
      <c r="Q441"/>
      <c r="R441"/>
    </row>
    <row r="442" spans="1:18">
      <c r="A442">
        <v>21</v>
      </c>
      <c r="B442">
        <v>5865</v>
      </c>
      <c r="C442">
        <v>4</v>
      </c>
      <c r="D442" t="s">
        <v>7976</v>
      </c>
      <c r="E442">
        <v>5865</v>
      </c>
      <c r="F442" t="s">
        <v>8340</v>
      </c>
      <c r="G442" t="s">
        <v>7949</v>
      </c>
      <c r="H442" t="s">
        <v>7949</v>
      </c>
      <c r="I442" t="s">
        <v>7949</v>
      </c>
      <c r="J442"/>
      <c r="K442">
        <v>6100</v>
      </c>
      <c r="L442">
        <v>6100</v>
      </c>
      <c r="M442" t="s">
        <v>8364</v>
      </c>
      <c r="N442"/>
      <c r="O442"/>
      <c r="P442"/>
      <c r="Q442"/>
      <c r="R442"/>
    </row>
    <row r="443" spans="1:18">
      <c r="A443">
        <v>21</v>
      </c>
      <c r="B443">
        <v>5868</v>
      </c>
      <c r="C443">
        <v>4</v>
      </c>
      <c r="D443" t="s">
        <v>7976</v>
      </c>
      <c r="E443">
        <v>5868</v>
      </c>
      <c r="F443" t="s">
        <v>8341</v>
      </c>
      <c r="G443" t="s">
        <v>7949</v>
      </c>
      <c r="H443" t="s">
        <v>7949</v>
      </c>
      <c r="I443" t="s">
        <v>7949</v>
      </c>
      <c r="J443"/>
      <c r="K443">
        <v>6101</v>
      </c>
      <c r="L443">
        <v>6101</v>
      </c>
      <c r="M443" t="s">
        <v>8365</v>
      </c>
      <c r="N443"/>
      <c r="O443"/>
      <c r="P443"/>
      <c r="Q443"/>
      <c r="R443"/>
    </row>
    <row r="444" spans="1:18">
      <c r="A444">
        <v>21</v>
      </c>
      <c r="B444">
        <v>5870</v>
      </c>
      <c r="C444">
        <v>4</v>
      </c>
      <c r="D444" t="s">
        <v>7976</v>
      </c>
      <c r="E444">
        <v>5870</v>
      </c>
      <c r="F444" t="s">
        <v>8342</v>
      </c>
      <c r="G444" t="s">
        <v>7949</v>
      </c>
      <c r="H444" t="s">
        <v>7949</v>
      </c>
      <c r="I444" t="s">
        <v>7949</v>
      </c>
      <c r="J444"/>
      <c r="K444">
        <v>6102</v>
      </c>
      <c r="L444">
        <v>6102</v>
      </c>
      <c r="M444" t="s">
        <v>8366</v>
      </c>
      <c r="N444"/>
      <c r="O444"/>
      <c r="P444"/>
      <c r="Q444"/>
      <c r="R444"/>
    </row>
    <row r="445" spans="1:18">
      <c r="A445">
        <v>21</v>
      </c>
      <c r="B445">
        <v>5871</v>
      </c>
      <c r="C445">
        <v>4</v>
      </c>
      <c r="D445" t="s">
        <v>7976</v>
      </c>
      <c r="E445">
        <v>5871</v>
      </c>
      <c r="F445" t="s">
        <v>8343</v>
      </c>
      <c r="G445" t="s">
        <v>7949</v>
      </c>
      <c r="H445" t="s">
        <v>7949</v>
      </c>
      <c r="I445" t="s">
        <v>7949</v>
      </c>
      <c r="J445"/>
      <c r="K445">
        <v>6103</v>
      </c>
      <c r="L445">
        <v>6103</v>
      </c>
      <c r="M445" t="s">
        <v>8367</v>
      </c>
      <c r="N445"/>
      <c r="O445"/>
      <c r="P445"/>
      <c r="Q445"/>
      <c r="R445"/>
    </row>
    <row r="446" spans="1:18">
      <c r="A446">
        <v>21</v>
      </c>
      <c r="B446">
        <v>5872</v>
      </c>
      <c r="C446">
        <v>4</v>
      </c>
      <c r="D446" t="s">
        <v>7976</v>
      </c>
      <c r="E446">
        <v>5872</v>
      </c>
      <c r="F446" t="s">
        <v>8344</v>
      </c>
      <c r="G446" t="s">
        <v>7949</v>
      </c>
      <c r="H446" t="s">
        <v>7949</v>
      </c>
      <c r="I446" t="s">
        <v>7949</v>
      </c>
      <c r="J446"/>
      <c r="K446">
        <v>6104</v>
      </c>
      <c r="L446">
        <v>6104</v>
      </c>
      <c r="M446" t="s">
        <v>8368</v>
      </c>
      <c r="N446"/>
      <c r="O446"/>
      <c r="P446"/>
      <c r="Q446"/>
      <c r="R446"/>
    </row>
    <row r="447" spans="1:18">
      <c r="A447">
        <v>21</v>
      </c>
      <c r="B447">
        <v>5873</v>
      </c>
      <c r="C447">
        <v>4</v>
      </c>
      <c r="D447" t="s">
        <v>7976</v>
      </c>
      <c r="E447">
        <v>5873</v>
      </c>
      <c r="F447" t="s">
        <v>8345</v>
      </c>
      <c r="G447" t="s">
        <v>7949</v>
      </c>
      <c r="H447" t="s">
        <v>7949</v>
      </c>
      <c r="I447" t="s">
        <v>7949</v>
      </c>
      <c r="J447"/>
      <c r="K447">
        <v>6106</v>
      </c>
      <c r="L447">
        <v>6106</v>
      </c>
      <c r="M447" t="s">
        <v>8369</v>
      </c>
      <c r="N447"/>
      <c r="O447"/>
      <c r="P447"/>
      <c r="Q447"/>
      <c r="R447"/>
    </row>
    <row r="448" spans="1:18">
      <c r="A448">
        <v>21</v>
      </c>
      <c r="B448">
        <v>5874</v>
      </c>
      <c r="C448">
        <v>4</v>
      </c>
      <c r="D448" t="s">
        <v>7976</v>
      </c>
      <c r="E448">
        <v>5874</v>
      </c>
      <c r="F448" t="s">
        <v>8346</v>
      </c>
      <c r="G448" t="s">
        <v>7949</v>
      </c>
      <c r="H448" t="s">
        <v>7949</v>
      </c>
      <c r="I448" t="s">
        <v>7949</v>
      </c>
      <c r="J448"/>
      <c r="K448">
        <v>6107</v>
      </c>
      <c r="L448">
        <v>6107</v>
      </c>
      <c r="M448" t="s">
        <v>8370</v>
      </c>
      <c r="N448"/>
      <c r="O448"/>
      <c r="P448"/>
      <c r="Q448"/>
      <c r="R448"/>
    </row>
    <row r="449" spans="1:18">
      <c r="A449">
        <v>21</v>
      </c>
      <c r="B449">
        <v>5875</v>
      </c>
      <c r="C449">
        <v>4</v>
      </c>
      <c r="D449" t="s">
        <v>7976</v>
      </c>
      <c r="E449">
        <v>5875</v>
      </c>
      <c r="F449" t="s">
        <v>8347</v>
      </c>
      <c r="G449" t="s">
        <v>7949</v>
      </c>
      <c r="H449" t="s">
        <v>7949</v>
      </c>
      <c r="I449" t="s">
        <v>7949</v>
      </c>
      <c r="J449"/>
      <c r="K449">
        <v>6108</v>
      </c>
      <c r="L449">
        <v>6108</v>
      </c>
      <c r="M449" t="s">
        <v>8371</v>
      </c>
      <c r="N449"/>
      <c r="O449"/>
      <c r="P449"/>
      <c r="Q449"/>
      <c r="R449"/>
    </row>
    <row r="450" spans="1:18">
      <c r="A450">
        <v>21</v>
      </c>
      <c r="B450">
        <v>5876</v>
      </c>
      <c r="C450">
        <v>4</v>
      </c>
      <c r="D450" t="s">
        <v>7976</v>
      </c>
      <c r="E450">
        <v>5876</v>
      </c>
      <c r="F450" t="s">
        <v>8348</v>
      </c>
      <c r="G450" t="s">
        <v>7949</v>
      </c>
      <c r="H450" t="s">
        <v>7949</v>
      </c>
      <c r="I450" t="s">
        <v>7949</v>
      </c>
      <c r="J450"/>
      <c r="K450">
        <v>6110</v>
      </c>
      <c r="L450">
        <v>6110</v>
      </c>
      <c r="M450" t="s">
        <v>8372</v>
      </c>
      <c r="N450"/>
      <c r="O450"/>
      <c r="P450"/>
      <c r="Q450"/>
      <c r="R450"/>
    </row>
    <row r="451" spans="1:18">
      <c r="A451">
        <v>21</v>
      </c>
      <c r="B451">
        <v>5878</v>
      </c>
      <c r="C451">
        <v>4</v>
      </c>
      <c r="D451" t="s">
        <v>7976</v>
      </c>
      <c r="E451">
        <v>5878</v>
      </c>
      <c r="F451" t="s">
        <v>8349</v>
      </c>
      <c r="G451" t="s">
        <v>7949</v>
      </c>
      <c r="H451" t="s">
        <v>7949</v>
      </c>
      <c r="I451" t="s">
        <v>7949</v>
      </c>
      <c r="J451"/>
      <c r="K451">
        <v>6111</v>
      </c>
      <c r="L451">
        <v>6111</v>
      </c>
      <c r="M451" t="s">
        <v>8373</v>
      </c>
      <c r="N451"/>
      <c r="O451"/>
      <c r="P451"/>
      <c r="Q451"/>
      <c r="R451"/>
    </row>
    <row r="452" spans="1:18">
      <c r="A452">
        <v>21</v>
      </c>
      <c r="B452">
        <v>5880</v>
      </c>
      <c r="C452">
        <v>4</v>
      </c>
      <c r="D452" t="s">
        <v>7976</v>
      </c>
      <c r="E452">
        <v>5880</v>
      </c>
      <c r="F452" t="s">
        <v>8350</v>
      </c>
      <c r="G452" t="s">
        <v>7949</v>
      </c>
      <c r="H452" t="s">
        <v>7949</v>
      </c>
      <c r="I452" t="s">
        <v>7949</v>
      </c>
      <c r="J452"/>
      <c r="K452">
        <v>6112</v>
      </c>
      <c r="L452">
        <v>6112</v>
      </c>
      <c r="M452" t="s">
        <v>8374</v>
      </c>
      <c r="N452"/>
      <c r="O452"/>
      <c r="P452"/>
      <c r="Q452"/>
      <c r="R452"/>
    </row>
    <row r="453" spans="1:18">
      <c r="A453">
        <v>21</v>
      </c>
      <c r="B453">
        <v>5881</v>
      </c>
      <c r="C453">
        <v>4</v>
      </c>
      <c r="D453" t="s">
        <v>7976</v>
      </c>
      <c r="E453">
        <v>5881</v>
      </c>
      <c r="F453" t="s">
        <v>8351</v>
      </c>
      <c r="G453" t="s">
        <v>7949</v>
      </c>
      <c r="H453" t="s">
        <v>7949</v>
      </c>
      <c r="I453" t="s">
        <v>7949</v>
      </c>
      <c r="J453"/>
      <c r="K453">
        <v>6113</v>
      </c>
      <c r="L453">
        <v>6113</v>
      </c>
      <c r="M453" t="s">
        <v>8375</v>
      </c>
      <c r="N453"/>
      <c r="O453"/>
      <c r="P453"/>
      <c r="Q453"/>
      <c r="R453"/>
    </row>
    <row r="454" spans="1:18">
      <c r="A454">
        <v>21</v>
      </c>
      <c r="B454">
        <v>5882</v>
      </c>
      <c r="C454">
        <v>4</v>
      </c>
      <c r="D454" t="s">
        <v>7976</v>
      </c>
      <c r="E454">
        <v>5882</v>
      </c>
      <c r="F454" t="s">
        <v>8352</v>
      </c>
      <c r="G454" t="s">
        <v>7949</v>
      </c>
      <c r="H454" t="s">
        <v>7949</v>
      </c>
      <c r="I454" t="s">
        <v>7949</v>
      </c>
      <c r="J454"/>
      <c r="K454">
        <v>6114</v>
      </c>
      <c r="L454">
        <v>6114</v>
      </c>
      <c r="M454" t="s">
        <v>8376</v>
      </c>
      <c r="N454"/>
      <c r="O454"/>
      <c r="P454"/>
      <c r="Q454"/>
      <c r="R454"/>
    </row>
    <row r="455" spans="1:18">
      <c r="A455">
        <v>21</v>
      </c>
      <c r="B455">
        <v>5884</v>
      </c>
      <c r="C455">
        <v>4</v>
      </c>
      <c r="D455" t="s">
        <v>7976</v>
      </c>
      <c r="E455">
        <v>5884</v>
      </c>
      <c r="F455" t="s">
        <v>5314</v>
      </c>
      <c r="G455" t="s">
        <v>7949</v>
      </c>
      <c r="H455" t="s">
        <v>7949</v>
      </c>
      <c r="I455" t="s">
        <v>7949</v>
      </c>
      <c r="J455"/>
      <c r="K455">
        <v>6115</v>
      </c>
      <c r="L455">
        <v>6115</v>
      </c>
      <c r="M455" t="s">
        <v>8377</v>
      </c>
      <c r="N455"/>
      <c r="O455"/>
      <c r="P455"/>
      <c r="Q455"/>
      <c r="R455"/>
    </row>
    <row r="456" spans="1:18">
      <c r="A456">
        <v>21</v>
      </c>
      <c r="B456">
        <v>5901</v>
      </c>
      <c r="C456">
        <v>4</v>
      </c>
      <c r="D456" t="s">
        <v>7976</v>
      </c>
      <c r="E456">
        <v>5901</v>
      </c>
      <c r="F456" t="s">
        <v>8353</v>
      </c>
      <c r="G456" t="s">
        <v>7949</v>
      </c>
      <c r="H456" t="s">
        <v>7949</v>
      </c>
      <c r="I456" t="s">
        <v>7949</v>
      </c>
      <c r="J456"/>
      <c r="K456">
        <v>6116</v>
      </c>
      <c r="L456">
        <v>6116</v>
      </c>
      <c r="M456" t="s">
        <v>8378</v>
      </c>
      <c r="N456"/>
      <c r="O456"/>
      <c r="P456"/>
      <c r="Q456"/>
      <c r="R456"/>
    </row>
    <row r="457" spans="1:18">
      <c r="A457">
        <v>21</v>
      </c>
      <c r="B457">
        <v>5902</v>
      </c>
      <c r="C457">
        <v>4</v>
      </c>
      <c r="D457" t="s">
        <v>7976</v>
      </c>
      <c r="E457">
        <v>5902</v>
      </c>
      <c r="F457" t="s">
        <v>8354</v>
      </c>
      <c r="G457" t="s">
        <v>7949</v>
      </c>
      <c r="H457" t="s">
        <v>7949</v>
      </c>
      <c r="I457" t="s">
        <v>7949</v>
      </c>
      <c r="J457"/>
      <c r="K457">
        <v>6117</v>
      </c>
      <c r="L457">
        <v>6117</v>
      </c>
      <c r="M457" t="s">
        <v>8379</v>
      </c>
      <c r="N457"/>
      <c r="O457"/>
      <c r="P457"/>
      <c r="Q457"/>
      <c r="R457"/>
    </row>
    <row r="458" spans="1:18">
      <c r="A458">
        <v>21</v>
      </c>
      <c r="B458">
        <v>5903</v>
      </c>
      <c r="C458">
        <v>4</v>
      </c>
      <c r="D458" t="s">
        <v>7976</v>
      </c>
      <c r="E458">
        <v>5903</v>
      </c>
      <c r="F458">
        <v>5903</v>
      </c>
      <c r="G458" t="s">
        <v>7949</v>
      </c>
      <c r="H458" t="s">
        <v>7949</v>
      </c>
      <c r="I458" t="s">
        <v>7949</v>
      </c>
      <c r="J458"/>
      <c r="K458">
        <v>6118</v>
      </c>
      <c r="L458">
        <v>6118</v>
      </c>
      <c r="M458" t="s">
        <v>8380</v>
      </c>
      <c r="N458"/>
      <c r="O458"/>
      <c r="P458"/>
      <c r="Q458"/>
      <c r="R458"/>
    </row>
    <row r="459" spans="1:18">
      <c r="A459">
        <v>21</v>
      </c>
      <c r="B459">
        <v>5911</v>
      </c>
      <c r="C459">
        <v>4</v>
      </c>
      <c r="D459" t="s">
        <v>7976</v>
      </c>
      <c r="E459">
        <v>5911</v>
      </c>
      <c r="F459" t="s">
        <v>804</v>
      </c>
      <c r="G459" t="s">
        <v>7949</v>
      </c>
      <c r="H459" t="s">
        <v>7949</v>
      </c>
      <c r="I459" t="s">
        <v>7949</v>
      </c>
      <c r="J459"/>
      <c r="K459">
        <v>6119</v>
      </c>
      <c r="L459">
        <v>6119</v>
      </c>
      <c r="M459" t="s">
        <v>8381</v>
      </c>
      <c r="N459"/>
      <c r="O459"/>
      <c r="P459"/>
      <c r="Q459"/>
      <c r="R459"/>
    </row>
    <row r="460" spans="1:18">
      <c r="A460">
        <v>21</v>
      </c>
      <c r="B460">
        <v>60</v>
      </c>
      <c r="C460">
        <v>4</v>
      </c>
      <c r="D460" t="s">
        <v>7976</v>
      </c>
      <c r="E460">
        <v>60</v>
      </c>
      <c r="F460" t="s">
        <v>8355</v>
      </c>
      <c r="G460" t="s">
        <v>7949</v>
      </c>
      <c r="H460" t="s">
        <v>7949</v>
      </c>
      <c r="I460" t="s">
        <v>7949</v>
      </c>
      <c r="J460"/>
      <c r="K460">
        <v>6120</v>
      </c>
      <c r="L460">
        <v>6120</v>
      </c>
      <c r="M460" t="s">
        <v>8382</v>
      </c>
      <c r="N460"/>
      <c r="O460"/>
      <c r="P460"/>
      <c r="Q460"/>
      <c r="R460"/>
    </row>
    <row r="461" spans="1:18">
      <c r="A461">
        <v>21</v>
      </c>
      <c r="B461">
        <v>5315</v>
      </c>
      <c r="C461">
        <v>4</v>
      </c>
      <c r="D461" t="s">
        <v>7976</v>
      </c>
      <c r="E461">
        <v>600</v>
      </c>
      <c r="F461" t="s">
        <v>8356</v>
      </c>
      <c r="G461" t="s">
        <v>7949</v>
      </c>
      <c r="H461" t="s">
        <v>7949</v>
      </c>
      <c r="I461" t="s">
        <v>7949</v>
      </c>
      <c r="J461"/>
      <c r="K461">
        <v>6121</v>
      </c>
      <c r="L461">
        <v>6121</v>
      </c>
      <c r="M461" t="s">
        <v>8383</v>
      </c>
      <c r="N461"/>
      <c r="O461"/>
      <c r="P461"/>
      <c r="Q461"/>
      <c r="R461"/>
    </row>
    <row r="462" spans="1:18">
      <c r="A462">
        <v>21</v>
      </c>
      <c r="B462">
        <v>6000</v>
      </c>
      <c r="C462">
        <v>4</v>
      </c>
      <c r="D462" t="s">
        <v>7976</v>
      </c>
      <c r="E462">
        <v>6000</v>
      </c>
      <c r="F462" t="s">
        <v>8357</v>
      </c>
      <c r="G462" t="s">
        <v>7949</v>
      </c>
      <c r="H462" t="s">
        <v>7949</v>
      </c>
      <c r="I462" t="s">
        <v>7949</v>
      </c>
      <c r="J462"/>
      <c r="K462">
        <v>6122</v>
      </c>
      <c r="L462">
        <v>6122</v>
      </c>
      <c r="M462" t="s">
        <v>8384</v>
      </c>
      <c r="N462"/>
      <c r="O462"/>
      <c r="P462"/>
      <c r="Q462"/>
      <c r="R462"/>
    </row>
    <row r="463" spans="1:18">
      <c r="A463">
        <v>21</v>
      </c>
      <c r="B463">
        <v>6001</v>
      </c>
      <c r="C463">
        <v>4</v>
      </c>
      <c r="D463" t="s">
        <v>7976</v>
      </c>
      <c r="E463">
        <v>6001</v>
      </c>
      <c r="F463" t="s">
        <v>8358</v>
      </c>
      <c r="G463" t="s">
        <v>7949</v>
      </c>
      <c r="H463" t="s">
        <v>7949</v>
      </c>
      <c r="I463" t="s">
        <v>7949</v>
      </c>
      <c r="J463"/>
      <c r="K463">
        <v>6123</v>
      </c>
      <c r="L463">
        <v>6123</v>
      </c>
      <c r="M463" t="s">
        <v>8385</v>
      </c>
      <c r="N463"/>
      <c r="O463"/>
      <c r="P463"/>
      <c r="Q463"/>
      <c r="R463"/>
    </row>
    <row r="464" spans="1:18">
      <c r="A464">
        <v>21</v>
      </c>
      <c r="B464">
        <v>6002</v>
      </c>
      <c r="C464">
        <v>4</v>
      </c>
      <c r="D464" t="s">
        <v>7976</v>
      </c>
      <c r="E464">
        <v>6002</v>
      </c>
      <c r="F464" t="s">
        <v>8359</v>
      </c>
      <c r="G464" t="s">
        <v>7949</v>
      </c>
      <c r="H464" t="s">
        <v>7949</v>
      </c>
      <c r="I464" t="s">
        <v>7949</v>
      </c>
      <c r="J464"/>
      <c r="K464">
        <v>6124</v>
      </c>
      <c r="L464">
        <v>6124</v>
      </c>
      <c r="M464" t="s">
        <v>8386</v>
      </c>
      <c r="N464"/>
      <c r="O464"/>
      <c r="P464"/>
      <c r="Q464"/>
      <c r="R464"/>
    </row>
    <row r="465" spans="1:18">
      <c r="A465">
        <v>21</v>
      </c>
      <c r="B465">
        <v>6003</v>
      </c>
      <c r="C465">
        <v>4</v>
      </c>
      <c r="D465" t="s">
        <v>7976</v>
      </c>
      <c r="E465">
        <v>6003</v>
      </c>
      <c r="F465" t="s">
        <v>8360</v>
      </c>
      <c r="G465" t="s">
        <v>7949</v>
      </c>
      <c r="H465" t="s">
        <v>7949</v>
      </c>
      <c r="I465" t="s">
        <v>7949</v>
      </c>
      <c r="J465"/>
      <c r="K465">
        <v>6125</v>
      </c>
      <c r="L465">
        <v>6125</v>
      </c>
      <c r="M465" t="s">
        <v>8387</v>
      </c>
      <c r="N465"/>
      <c r="O465"/>
      <c r="P465"/>
      <c r="Q465"/>
      <c r="R465"/>
    </row>
    <row r="466" spans="1:18">
      <c r="A466">
        <v>21</v>
      </c>
      <c r="B466">
        <v>6004</v>
      </c>
      <c r="C466">
        <v>4</v>
      </c>
      <c r="D466" t="s">
        <v>7976</v>
      </c>
      <c r="E466">
        <v>6004</v>
      </c>
      <c r="F466" t="s">
        <v>8361</v>
      </c>
      <c r="G466" t="s">
        <v>7949</v>
      </c>
      <c r="H466" t="s">
        <v>7949</v>
      </c>
      <c r="I466" t="s">
        <v>7949</v>
      </c>
      <c r="J466"/>
      <c r="K466">
        <v>6126</v>
      </c>
      <c r="L466">
        <v>6126</v>
      </c>
      <c r="M466" t="s">
        <v>8388</v>
      </c>
      <c r="N466"/>
      <c r="O466"/>
      <c r="P466"/>
      <c r="Q466"/>
      <c r="R466"/>
    </row>
    <row r="467" spans="1:18">
      <c r="A467">
        <v>21</v>
      </c>
      <c r="B467">
        <v>6006</v>
      </c>
      <c r="C467">
        <v>4</v>
      </c>
      <c r="D467" t="s">
        <v>7976</v>
      </c>
      <c r="E467">
        <v>6006</v>
      </c>
      <c r="F467" t="s">
        <v>8361</v>
      </c>
      <c r="G467" t="s">
        <v>7949</v>
      </c>
      <c r="H467" t="s">
        <v>7949</v>
      </c>
      <c r="I467" t="s">
        <v>7949</v>
      </c>
      <c r="J467"/>
      <c r="K467">
        <v>6127</v>
      </c>
      <c r="L467">
        <v>6127</v>
      </c>
      <c r="M467" t="s">
        <v>8389</v>
      </c>
      <c r="N467"/>
      <c r="O467"/>
      <c r="P467"/>
      <c r="Q467"/>
      <c r="R467"/>
    </row>
    <row r="468" spans="1:18">
      <c r="A468">
        <v>21</v>
      </c>
      <c r="B468">
        <v>6015</v>
      </c>
      <c r="C468">
        <v>4</v>
      </c>
      <c r="D468" t="s">
        <v>7976</v>
      </c>
      <c r="E468">
        <v>6015</v>
      </c>
      <c r="F468" t="s">
        <v>8362</v>
      </c>
      <c r="G468" t="s">
        <v>7949</v>
      </c>
      <c r="H468" t="s">
        <v>7949</v>
      </c>
      <c r="I468" t="s">
        <v>7949</v>
      </c>
      <c r="J468"/>
      <c r="K468">
        <v>6128</v>
      </c>
      <c r="L468">
        <v>6128</v>
      </c>
      <c r="M468" t="s">
        <v>8390</v>
      </c>
      <c r="N468"/>
      <c r="O468"/>
      <c r="P468"/>
      <c r="Q468"/>
      <c r="R468"/>
    </row>
    <row r="469" spans="1:18">
      <c r="A469">
        <v>21</v>
      </c>
      <c r="B469">
        <v>6000</v>
      </c>
      <c r="C469">
        <v>4</v>
      </c>
      <c r="D469" t="s">
        <v>7976</v>
      </c>
      <c r="E469">
        <v>6043</v>
      </c>
      <c r="F469" t="s">
        <v>8363</v>
      </c>
      <c r="G469" t="s">
        <v>7949</v>
      </c>
      <c r="H469" t="s">
        <v>7949</v>
      </c>
      <c r="I469" t="s">
        <v>7949</v>
      </c>
      <c r="J469"/>
      <c r="K469">
        <v>6129</v>
      </c>
      <c r="L469">
        <v>6129</v>
      </c>
      <c r="M469" t="s">
        <v>8391</v>
      </c>
      <c r="N469"/>
      <c r="O469"/>
      <c r="P469"/>
      <c r="Q469"/>
      <c r="R469"/>
    </row>
    <row r="470" spans="1:18">
      <c r="A470">
        <v>21</v>
      </c>
      <c r="B470">
        <v>6100</v>
      </c>
      <c r="C470">
        <v>4</v>
      </c>
      <c r="D470" t="s">
        <v>7976</v>
      </c>
      <c r="E470">
        <v>6100</v>
      </c>
      <c r="F470" t="s">
        <v>8364</v>
      </c>
      <c r="G470" t="s">
        <v>7949</v>
      </c>
      <c r="H470" t="s">
        <v>7949</v>
      </c>
      <c r="I470" t="s">
        <v>7949</v>
      </c>
      <c r="J470"/>
      <c r="K470">
        <v>6130</v>
      </c>
      <c r="L470">
        <v>6130</v>
      </c>
      <c r="M470" t="s">
        <v>8392</v>
      </c>
      <c r="N470"/>
      <c r="O470"/>
      <c r="P470"/>
      <c r="Q470"/>
      <c r="R470"/>
    </row>
    <row r="471" spans="1:18">
      <c r="A471">
        <v>21</v>
      </c>
      <c r="B471">
        <v>6101</v>
      </c>
      <c r="C471">
        <v>4</v>
      </c>
      <c r="D471" t="s">
        <v>7976</v>
      </c>
      <c r="E471">
        <v>6101</v>
      </c>
      <c r="F471" t="s">
        <v>8365</v>
      </c>
      <c r="G471" t="s">
        <v>7949</v>
      </c>
      <c r="H471" t="s">
        <v>7949</v>
      </c>
      <c r="I471" t="s">
        <v>7949</v>
      </c>
      <c r="J471"/>
      <c r="K471">
        <v>6143</v>
      </c>
      <c r="L471">
        <v>6143</v>
      </c>
      <c r="M471" t="s">
        <v>8393</v>
      </c>
      <c r="N471"/>
      <c r="O471"/>
      <c r="P471"/>
      <c r="Q471"/>
      <c r="R471"/>
    </row>
    <row r="472" spans="1:18">
      <c r="A472">
        <v>21</v>
      </c>
      <c r="B472">
        <v>6102</v>
      </c>
      <c r="C472">
        <v>4</v>
      </c>
      <c r="D472" t="s">
        <v>7976</v>
      </c>
      <c r="E472">
        <v>6102</v>
      </c>
      <c r="F472" t="s">
        <v>8366</v>
      </c>
      <c r="G472" t="s">
        <v>7949</v>
      </c>
      <c r="H472" t="s">
        <v>7949</v>
      </c>
      <c r="I472" t="s">
        <v>7949</v>
      </c>
      <c r="J472"/>
      <c r="K472">
        <v>6144</v>
      </c>
      <c r="L472">
        <v>6144</v>
      </c>
      <c r="M472" t="s">
        <v>8394</v>
      </c>
      <c r="N472"/>
      <c r="O472"/>
      <c r="P472"/>
      <c r="Q472"/>
      <c r="R472"/>
    </row>
    <row r="473" spans="1:18">
      <c r="A473">
        <v>21</v>
      </c>
      <c r="B473">
        <v>6103</v>
      </c>
      <c r="C473">
        <v>4</v>
      </c>
      <c r="D473" t="s">
        <v>7976</v>
      </c>
      <c r="E473">
        <v>6103</v>
      </c>
      <c r="F473" t="s">
        <v>8367</v>
      </c>
      <c r="G473" t="s">
        <v>7949</v>
      </c>
      <c r="H473" t="s">
        <v>7949</v>
      </c>
      <c r="I473" t="s">
        <v>7949</v>
      </c>
      <c r="J473"/>
      <c r="K473">
        <v>6145</v>
      </c>
      <c r="L473">
        <v>6145</v>
      </c>
      <c r="M473" t="s">
        <v>8395</v>
      </c>
      <c r="N473"/>
      <c r="O473"/>
      <c r="P473"/>
      <c r="Q473"/>
      <c r="R473"/>
    </row>
    <row r="474" spans="1:18">
      <c r="A474">
        <v>21</v>
      </c>
      <c r="B474">
        <v>6104</v>
      </c>
      <c r="C474">
        <v>4</v>
      </c>
      <c r="D474" t="s">
        <v>7976</v>
      </c>
      <c r="E474">
        <v>6104</v>
      </c>
      <c r="F474" t="s">
        <v>8368</v>
      </c>
      <c r="G474" t="s">
        <v>7949</v>
      </c>
      <c r="H474" t="s">
        <v>7949</v>
      </c>
      <c r="I474" t="s">
        <v>7949</v>
      </c>
      <c r="J474"/>
      <c r="K474">
        <v>6146</v>
      </c>
      <c r="L474">
        <v>6146</v>
      </c>
      <c r="M474" t="s">
        <v>8396</v>
      </c>
      <c r="N474"/>
      <c r="O474"/>
      <c r="P474"/>
      <c r="Q474"/>
      <c r="R474"/>
    </row>
    <row r="475" spans="1:18">
      <c r="A475">
        <v>21</v>
      </c>
      <c r="B475">
        <v>6106</v>
      </c>
      <c r="C475">
        <v>4</v>
      </c>
      <c r="D475" t="s">
        <v>7976</v>
      </c>
      <c r="E475">
        <v>6106</v>
      </c>
      <c r="F475" t="s">
        <v>8369</v>
      </c>
      <c r="G475" t="s">
        <v>7949</v>
      </c>
      <c r="H475" t="s">
        <v>7949</v>
      </c>
      <c r="I475" t="s">
        <v>7949</v>
      </c>
      <c r="J475"/>
      <c r="K475">
        <v>6147</v>
      </c>
      <c r="L475">
        <v>6147</v>
      </c>
      <c r="M475" t="s">
        <v>8397</v>
      </c>
      <c r="N475"/>
      <c r="O475"/>
      <c r="P475"/>
      <c r="Q475"/>
      <c r="R475"/>
    </row>
    <row r="476" spans="1:18">
      <c r="A476">
        <v>21</v>
      </c>
      <c r="B476">
        <v>6107</v>
      </c>
      <c r="C476">
        <v>4</v>
      </c>
      <c r="D476" t="s">
        <v>7976</v>
      </c>
      <c r="E476">
        <v>6107</v>
      </c>
      <c r="F476" t="s">
        <v>8370</v>
      </c>
      <c r="G476" t="s">
        <v>7949</v>
      </c>
      <c r="H476" t="s">
        <v>7949</v>
      </c>
      <c r="I476" t="s">
        <v>7949</v>
      </c>
      <c r="J476"/>
      <c r="K476">
        <v>6148</v>
      </c>
      <c r="L476">
        <v>6148</v>
      </c>
      <c r="M476" t="s">
        <v>8398</v>
      </c>
      <c r="N476"/>
      <c r="O476"/>
      <c r="P476"/>
      <c r="Q476"/>
      <c r="R476"/>
    </row>
    <row r="477" spans="1:18">
      <c r="A477">
        <v>21</v>
      </c>
      <c r="B477">
        <v>6108</v>
      </c>
      <c r="C477">
        <v>4</v>
      </c>
      <c r="D477" t="s">
        <v>7976</v>
      </c>
      <c r="E477">
        <v>6108</v>
      </c>
      <c r="F477" t="s">
        <v>8371</v>
      </c>
      <c r="G477" t="s">
        <v>7949</v>
      </c>
      <c r="H477" t="s">
        <v>7949</v>
      </c>
      <c r="I477" t="s">
        <v>7949</v>
      </c>
      <c r="J477"/>
      <c r="K477">
        <v>6149</v>
      </c>
      <c r="L477">
        <v>6149</v>
      </c>
      <c r="M477" t="s">
        <v>8399</v>
      </c>
      <c r="N477"/>
      <c r="O477"/>
      <c r="P477"/>
      <c r="Q477"/>
      <c r="R477"/>
    </row>
    <row r="478" spans="1:18">
      <c r="A478">
        <v>21</v>
      </c>
      <c r="B478">
        <v>6110</v>
      </c>
      <c r="C478">
        <v>4</v>
      </c>
      <c r="D478" t="s">
        <v>7976</v>
      </c>
      <c r="E478">
        <v>6110</v>
      </c>
      <c r="F478" t="s">
        <v>8372</v>
      </c>
      <c r="G478" t="s">
        <v>7949</v>
      </c>
      <c r="H478" t="s">
        <v>7949</v>
      </c>
      <c r="I478" t="s">
        <v>7949</v>
      </c>
      <c r="J478"/>
      <c r="K478">
        <v>6150</v>
      </c>
      <c r="L478">
        <v>6150</v>
      </c>
      <c r="M478" t="s">
        <v>8400</v>
      </c>
      <c r="N478"/>
      <c r="O478"/>
      <c r="P478"/>
      <c r="Q478"/>
      <c r="R478"/>
    </row>
    <row r="479" spans="1:18">
      <c r="A479">
        <v>21</v>
      </c>
      <c r="B479">
        <v>6111</v>
      </c>
      <c r="C479">
        <v>4</v>
      </c>
      <c r="D479" t="s">
        <v>7976</v>
      </c>
      <c r="E479">
        <v>6111</v>
      </c>
      <c r="F479" t="s">
        <v>8373</v>
      </c>
      <c r="G479" t="s">
        <v>7949</v>
      </c>
      <c r="H479" t="s">
        <v>7949</v>
      </c>
      <c r="I479" t="s">
        <v>7949</v>
      </c>
      <c r="J479"/>
      <c r="K479">
        <v>6162</v>
      </c>
      <c r="L479">
        <v>6162</v>
      </c>
      <c r="M479" t="s">
        <v>8401</v>
      </c>
      <c r="N479"/>
      <c r="O479"/>
      <c r="P479"/>
      <c r="Q479"/>
      <c r="R479"/>
    </row>
    <row r="480" spans="1:18">
      <c r="A480">
        <v>21</v>
      </c>
      <c r="B480">
        <v>6112</v>
      </c>
      <c r="C480">
        <v>4</v>
      </c>
      <c r="D480" t="s">
        <v>7976</v>
      </c>
      <c r="E480">
        <v>6112</v>
      </c>
      <c r="F480" t="s">
        <v>8374</v>
      </c>
      <c r="G480" t="s">
        <v>7949</v>
      </c>
      <c r="H480" t="s">
        <v>7949</v>
      </c>
      <c r="I480" t="s">
        <v>7949</v>
      </c>
      <c r="J480"/>
      <c r="K480">
        <v>6163</v>
      </c>
      <c r="L480">
        <v>6163</v>
      </c>
      <c r="M480" t="s">
        <v>8402</v>
      </c>
      <c r="N480"/>
      <c r="O480"/>
      <c r="P480"/>
      <c r="Q480"/>
      <c r="R480"/>
    </row>
    <row r="481" spans="1:18">
      <c r="A481">
        <v>21</v>
      </c>
      <c r="B481">
        <v>6113</v>
      </c>
      <c r="C481">
        <v>4</v>
      </c>
      <c r="D481" t="s">
        <v>7976</v>
      </c>
      <c r="E481">
        <v>6113</v>
      </c>
      <c r="F481" t="s">
        <v>8375</v>
      </c>
      <c r="G481" t="s">
        <v>7949</v>
      </c>
      <c r="H481" t="s">
        <v>7949</v>
      </c>
      <c r="I481" t="s">
        <v>7949</v>
      </c>
      <c r="J481"/>
      <c r="K481">
        <v>6164</v>
      </c>
      <c r="L481">
        <v>6164</v>
      </c>
      <c r="M481" t="s">
        <v>8403</v>
      </c>
      <c r="N481"/>
      <c r="O481"/>
      <c r="P481"/>
      <c r="Q481"/>
      <c r="R481"/>
    </row>
    <row r="482" spans="1:18">
      <c r="A482">
        <v>21</v>
      </c>
      <c r="B482">
        <v>6114</v>
      </c>
      <c r="C482">
        <v>4</v>
      </c>
      <c r="D482" t="s">
        <v>7976</v>
      </c>
      <c r="E482">
        <v>6114</v>
      </c>
      <c r="F482" t="s">
        <v>8376</v>
      </c>
      <c r="G482" t="s">
        <v>7949</v>
      </c>
      <c r="H482" t="s">
        <v>7949</v>
      </c>
      <c r="I482" t="s">
        <v>7949</v>
      </c>
      <c r="J482"/>
      <c r="K482">
        <v>6165</v>
      </c>
      <c r="L482">
        <v>6165</v>
      </c>
      <c r="M482" t="s">
        <v>8404</v>
      </c>
      <c r="N482"/>
      <c r="O482"/>
      <c r="P482"/>
      <c r="Q482"/>
      <c r="R482"/>
    </row>
    <row r="483" spans="1:18">
      <c r="A483">
        <v>21</v>
      </c>
      <c r="B483">
        <v>6115</v>
      </c>
      <c r="C483">
        <v>4</v>
      </c>
      <c r="D483" t="s">
        <v>7976</v>
      </c>
      <c r="E483">
        <v>6115</v>
      </c>
      <c r="F483" t="s">
        <v>8377</v>
      </c>
      <c r="G483" t="s">
        <v>7949</v>
      </c>
      <c r="H483" t="s">
        <v>7949</v>
      </c>
      <c r="I483" t="s">
        <v>7949</v>
      </c>
      <c r="J483"/>
      <c r="K483">
        <v>6170</v>
      </c>
      <c r="L483">
        <v>6100</v>
      </c>
      <c r="M483" t="s">
        <v>8405</v>
      </c>
      <c r="N483"/>
      <c r="O483"/>
      <c r="P483"/>
      <c r="Q483"/>
      <c r="R483"/>
    </row>
    <row r="484" spans="1:18">
      <c r="A484">
        <v>21</v>
      </c>
      <c r="B484">
        <v>6116</v>
      </c>
      <c r="C484">
        <v>4</v>
      </c>
      <c r="D484" t="s">
        <v>7976</v>
      </c>
      <c r="E484">
        <v>6116</v>
      </c>
      <c r="F484" t="s">
        <v>8378</v>
      </c>
      <c r="G484" t="s">
        <v>7949</v>
      </c>
      <c r="H484" t="s">
        <v>7949</v>
      </c>
      <c r="I484" t="s">
        <v>7949</v>
      </c>
      <c r="J484"/>
      <c r="K484">
        <v>6175</v>
      </c>
      <c r="L484">
        <v>6175</v>
      </c>
      <c r="M484" t="s">
        <v>8406</v>
      </c>
      <c r="N484"/>
      <c r="O484"/>
      <c r="P484"/>
      <c r="Q484"/>
      <c r="R484"/>
    </row>
    <row r="485" spans="1:18">
      <c r="A485">
        <v>21</v>
      </c>
      <c r="B485">
        <v>6117</v>
      </c>
      <c r="C485">
        <v>4</v>
      </c>
      <c r="D485" t="s">
        <v>7976</v>
      </c>
      <c r="E485">
        <v>6117</v>
      </c>
      <c r="F485" t="s">
        <v>8379</v>
      </c>
      <c r="G485" t="s">
        <v>7949</v>
      </c>
      <c r="H485" t="s">
        <v>7949</v>
      </c>
      <c r="I485" t="s">
        <v>7949</v>
      </c>
      <c r="J485"/>
      <c r="K485">
        <v>6191</v>
      </c>
      <c r="L485">
        <v>6191</v>
      </c>
      <c r="M485" t="s">
        <v>8407</v>
      </c>
      <c r="N485"/>
      <c r="O485"/>
      <c r="P485"/>
      <c r="Q485"/>
      <c r="R485"/>
    </row>
    <row r="486" spans="1:18">
      <c r="A486">
        <v>21</v>
      </c>
      <c r="B486">
        <v>6118</v>
      </c>
      <c r="C486">
        <v>4</v>
      </c>
      <c r="D486" t="s">
        <v>7976</v>
      </c>
      <c r="E486">
        <v>6118</v>
      </c>
      <c r="F486" t="s">
        <v>8380</v>
      </c>
      <c r="G486" t="s">
        <v>7949</v>
      </c>
      <c r="H486" t="s">
        <v>7949</v>
      </c>
      <c r="I486" t="s">
        <v>7949</v>
      </c>
      <c r="J486"/>
      <c r="K486">
        <v>6192</v>
      </c>
      <c r="L486">
        <v>6192</v>
      </c>
      <c r="M486" t="s">
        <v>8408</v>
      </c>
      <c r="N486"/>
      <c r="O486"/>
      <c r="P486"/>
      <c r="Q486"/>
      <c r="R486"/>
    </row>
    <row r="487" spans="1:18">
      <c r="A487">
        <v>21</v>
      </c>
      <c r="B487">
        <v>6119</v>
      </c>
      <c r="C487">
        <v>4</v>
      </c>
      <c r="D487" t="s">
        <v>7976</v>
      </c>
      <c r="E487">
        <v>6119</v>
      </c>
      <c r="F487" t="s">
        <v>8381</v>
      </c>
      <c r="G487" t="s">
        <v>7949</v>
      </c>
      <c r="H487" t="s">
        <v>7949</v>
      </c>
      <c r="I487" t="s">
        <v>7949</v>
      </c>
      <c r="J487"/>
      <c r="K487">
        <v>6200</v>
      </c>
      <c r="L487">
        <v>6200</v>
      </c>
      <c r="M487" t="s">
        <v>8409</v>
      </c>
      <c r="N487"/>
      <c r="O487"/>
      <c r="P487"/>
      <c r="Q487"/>
      <c r="R487"/>
    </row>
    <row r="488" spans="1:18">
      <c r="A488">
        <v>21</v>
      </c>
      <c r="B488">
        <v>6120</v>
      </c>
      <c r="C488">
        <v>4</v>
      </c>
      <c r="D488" t="s">
        <v>7976</v>
      </c>
      <c r="E488">
        <v>6120</v>
      </c>
      <c r="F488" t="s">
        <v>8382</v>
      </c>
      <c r="G488" t="s">
        <v>7949</v>
      </c>
      <c r="H488" t="s">
        <v>7949</v>
      </c>
      <c r="I488" t="s">
        <v>7949</v>
      </c>
      <c r="J488"/>
      <c r="K488">
        <v>6201</v>
      </c>
      <c r="L488">
        <v>6201</v>
      </c>
      <c r="M488" t="s">
        <v>8410</v>
      </c>
      <c r="N488"/>
      <c r="O488"/>
      <c r="P488"/>
      <c r="Q488"/>
      <c r="R488"/>
    </row>
    <row r="489" spans="1:18">
      <c r="A489">
        <v>21</v>
      </c>
      <c r="B489">
        <v>6121</v>
      </c>
      <c r="C489">
        <v>4</v>
      </c>
      <c r="D489" t="s">
        <v>7976</v>
      </c>
      <c r="E489">
        <v>6121</v>
      </c>
      <c r="F489" t="s">
        <v>8383</v>
      </c>
      <c r="G489" t="s">
        <v>7949</v>
      </c>
      <c r="H489" t="s">
        <v>7949</v>
      </c>
      <c r="I489" t="s">
        <v>7949</v>
      </c>
      <c r="J489"/>
      <c r="K489">
        <v>6202</v>
      </c>
      <c r="L489">
        <v>6202</v>
      </c>
      <c r="M489" t="s">
        <v>8411</v>
      </c>
      <c r="N489"/>
      <c r="O489"/>
      <c r="P489"/>
      <c r="Q489"/>
      <c r="R489"/>
    </row>
    <row r="490" spans="1:18">
      <c r="A490">
        <v>21</v>
      </c>
      <c r="B490">
        <v>6122</v>
      </c>
      <c r="C490">
        <v>4</v>
      </c>
      <c r="D490" t="s">
        <v>7976</v>
      </c>
      <c r="E490">
        <v>6122</v>
      </c>
      <c r="F490" t="s">
        <v>8384</v>
      </c>
      <c r="G490" t="s">
        <v>7949</v>
      </c>
      <c r="H490" t="s">
        <v>7949</v>
      </c>
      <c r="I490" t="s">
        <v>7949</v>
      </c>
      <c r="J490"/>
      <c r="K490">
        <v>6203</v>
      </c>
      <c r="L490">
        <v>6203</v>
      </c>
      <c r="M490" t="s">
        <v>8412</v>
      </c>
      <c r="N490"/>
      <c r="O490"/>
      <c r="P490"/>
      <c r="Q490"/>
      <c r="R490"/>
    </row>
    <row r="491" spans="1:18">
      <c r="A491">
        <v>21</v>
      </c>
      <c r="B491">
        <v>6123</v>
      </c>
      <c r="C491">
        <v>4</v>
      </c>
      <c r="D491" t="s">
        <v>7976</v>
      </c>
      <c r="E491">
        <v>6123</v>
      </c>
      <c r="F491" t="s">
        <v>8385</v>
      </c>
      <c r="G491" t="s">
        <v>7949</v>
      </c>
      <c r="H491" t="s">
        <v>7949</v>
      </c>
      <c r="I491" t="s">
        <v>7949</v>
      </c>
      <c r="J491"/>
      <c r="K491">
        <v>6204</v>
      </c>
      <c r="L491">
        <v>6204</v>
      </c>
      <c r="M491" t="s">
        <v>8413</v>
      </c>
      <c r="N491"/>
      <c r="O491"/>
      <c r="P491"/>
      <c r="Q491"/>
      <c r="R491"/>
    </row>
    <row r="492" spans="1:18">
      <c r="A492">
        <v>21</v>
      </c>
      <c r="B492">
        <v>6124</v>
      </c>
      <c r="C492">
        <v>4</v>
      </c>
      <c r="D492" t="s">
        <v>7976</v>
      </c>
      <c r="E492">
        <v>6124</v>
      </c>
      <c r="F492" t="s">
        <v>8386</v>
      </c>
      <c r="G492" t="s">
        <v>7949</v>
      </c>
      <c r="H492" t="s">
        <v>7949</v>
      </c>
      <c r="I492" t="s">
        <v>7949</v>
      </c>
      <c r="J492"/>
      <c r="K492">
        <v>6205</v>
      </c>
      <c r="L492">
        <v>6205</v>
      </c>
      <c r="M492" t="s">
        <v>8414</v>
      </c>
      <c r="N492"/>
      <c r="O492"/>
      <c r="P492"/>
      <c r="Q492"/>
      <c r="R492"/>
    </row>
    <row r="493" spans="1:18">
      <c r="A493">
        <v>21</v>
      </c>
      <c r="B493">
        <v>6125</v>
      </c>
      <c r="C493">
        <v>4</v>
      </c>
      <c r="D493" t="s">
        <v>7976</v>
      </c>
      <c r="E493">
        <v>6125</v>
      </c>
      <c r="F493" t="s">
        <v>8387</v>
      </c>
      <c r="G493" t="s">
        <v>7949</v>
      </c>
      <c r="H493" t="s">
        <v>7949</v>
      </c>
      <c r="I493" t="s">
        <v>7949</v>
      </c>
      <c r="J493"/>
      <c r="K493">
        <v>6206</v>
      </c>
      <c r="L493">
        <v>6206</v>
      </c>
      <c r="M493" t="s">
        <v>8415</v>
      </c>
      <c r="N493"/>
      <c r="O493"/>
      <c r="P493"/>
      <c r="Q493"/>
      <c r="R493"/>
    </row>
    <row r="494" spans="1:18">
      <c r="A494">
        <v>21</v>
      </c>
      <c r="B494">
        <v>6126</v>
      </c>
      <c r="C494">
        <v>4</v>
      </c>
      <c r="D494" t="s">
        <v>7976</v>
      </c>
      <c r="E494">
        <v>6126</v>
      </c>
      <c r="F494" t="s">
        <v>8388</v>
      </c>
      <c r="G494" t="s">
        <v>7949</v>
      </c>
      <c r="H494" t="s">
        <v>7949</v>
      </c>
      <c r="I494" t="s">
        <v>7949</v>
      </c>
      <c r="J494"/>
      <c r="K494">
        <v>6207</v>
      </c>
      <c r="L494">
        <v>6207</v>
      </c>
      <c r="M494" t="s">
        <v>8416</v>
      </c>
      <c r="N494"/>
      <c r="O494"/>
      <c r="P494"/>
      <c r="Q494"/>
      <c r="R494"/>
    </row>
    <row r="495" spans="1:18">
      <c r="A495">
        <v>21</v>
      </c>
      <c r="B495">
        <v>6127</v>
      </c>
      <c r="C495">
        <v>4</v>
      </c>
      <c r="D495" t="s">
        <v>7976</v>
      </c>
      <c r="E495">
        <v>6127</v>
      </c>
      <c r="F495" t="s">
        <v>8389</v>
      </c>
      <c r="G495" t="s">
        <v>7949</v>
      </c>
      <c r="H495" t="s">
        <v>7949</v>
      </c>
      <c r="I495" t="s">
        <v>7949</v>
      </c>
      <c r="J495"/>
      <c r="K495">
        <v>6208</v>
      </c>
      <c r="L495">
        <v>6208</v>
      </c>
      <c r="M495" t="s">
        <v>8417</v>
      </c>
      <c r="N495"/>
      <c r="O495"/>
      <c r="P495"/>
      <c r="Q495"/>
      <c r="R495"/>
    </row>
    <row r="496" spans="1:18">
      <c r="A496">
        <v>21</v>
      </c>
      <c r="B496">
        <v>6128</v>
      </c>
      <c r="C496">
        <v>4</v>
      </c>
      <c r="D496" t="s">
        <v>7976</v>
      </c>
      <c r="E496">
        <v>6128</v>
      </c>
      <c r="F496" t="s">
        <v>8390</v>
      </c>
      <c r="G496" t="s">
        <v>7949</v>
      </c>
      <c r="H496" t="s">
        <v>7949</v>
      </c>
      <c r="I496" t="s">
        <v>7949</v>
      </c>
      <c r="J496"/>
      <c r="K496">
        <v>6209</v>
      </c>
      <c r="L496">
        <v>6209</v>
      </c>
      <c r="M496" t="s">
        <v>8418</v>
      </c>
      <c r="N496"/>
      <c r="O496"/>
      <c r="P496"/>
      <c r="Q496"/>
      <c r="R496"/>
    </row>
    <row r="497" spans="1:18">
      <c r="A497">
        <v>21</v>
      </c>
      <c r="B497">
        <v>6129</v>
      </c>
      <c r="C497">
        <v>4</v>
      </c>
      <c r="D497" t="s">
        <v>7976</v>
      </c>
      <c r="E497">
        <v>6129</v>
      </c>
      <c r="F497" t="s">
        <v>8391</v>
      </c>
      <c r="G497" t="s">
        <v>7949</v>
      </c>
      <c r="H497" t="s">
        <v>7949</v>
      </c>
      <c r="I497" t="s">
        <v>7949</v>
      </c>
      <c r="J497"/>
      <c r="K497">
        <v>6210</v>
      </c>
      <c r="L497">
        <v>6210</v>
      </c>
      <c r="M497" t="s">
        <v>8419</v>
      </c>
      <c r="N497"/>
      <c r="O497"/>
      <c r="P497"/>
      <c r="Q497"/>
      <c r="R497"/>
    </row>
    <row r="498" spans="1:18">
      <c r="A498">
        <v>21</v>
      </c>
      <c r="B498">
        <v>6130</v>
      </c>
      <c r="C498">
        <v>4</v>
      </c>
      <c r="D498" t="s">
        <v>7976</v>
      </c>
      <c r="E498">
        <v>6130</v>
      </c>
      <c r="F498" t="s">
        <v>8392</v>
      </c>
      <c r="G498" t="s">
        <v>7949</v>
      </c>
      <c r="H498" t="s">
        <v>7949</v>
      </c>
      <c r="I498" t="s">
        <v>7949</v>
      </c>
      <c r="J498"/>
      <c r="K498">
        <v>6211</v>
      </c>
      <c r="L498">
        <v>6211</v>
      </c>
      <c r="M498" t="s">
        <v>8420</v>
      </c>
      <c r="N498"/>
      <c r="O498"/>
      <c r="P498"/>
      <c r="Q498"/>
      <c r="R498"/>
    </row>
    <row r="499" spans="1:18">
      <c r="A499">
        <v>21</v>
      </c>
      <c r="B499">
        <v>6143</v>
      </c>
      <c r="C499">
        <v>4</v>
      </c>
      <c r="D499" t="s">
        <v>7976</v>
      </c>
      <c r="E499">
        <v>6143</v>
      </c>
      <c r="F499" t="s">
        <v>8393</v>
      </c>
      <c r="G499" t="s">
        <v>7949</v>
      </c>
      <c r="H499" t="s">
        <v>7949</v>
      </c>
      <c r="I499" t="s">
        <v>7949</v>
      </c>
      <c r="J499"/>
      <c r="K499">
        <v>6212</v>
      </c>
      <c r="L499">
        <v>6212</v>
      </c>
      <c r="M499" t="s">
        <v>8421</v>
      </c>
      <c r="N499"/>
      <c r="O499"/>
      <c r="P499"/>
      <c r="Q499"/>
      <c r="R499"/>
    </row>
    <row r="500" spans="1:18">
      <c r="A500">
        <v>21</v>
      </c>
      <c r="B500">
        <v>6144</v>
      </c>
      <c r="C500">
        <v>4</v>
      </c>
      <c r="D500" t="s">
        <v>7976</v>
      </c>
      <c r="E500">
        <v>6144</v>
      </c>
      <c r="F500" t="s">
        <v>8394</v>
      </c>
      <c r="G500" t="s">
        <v>7949</v>
      </c>
      <c r="H500" t="s">
        <v>7949</v>
      </c>
      <c r="I500" t="s">
        <v>7949</v>
      </c>
      <c r="J500"/>
      <c r="K500">
        <v>6213</v>
      </c>
      <c r="L500">
        <v>6213</v>
      </c>
      <c r="M500" t="s">
        <v>8422</v>
      </c>
      <c r="N500"/>
      <c r="O500"/>
      <c r="P500"/>
      <c r="Q500"/>
      <c r="R500"/>
    </row>
    <row r="501" spans="1:18">
      <c r="A501">
        <v>21</v>
      </c>
      <c r="B501">
        <v>6145</v>
      </c>
      <c r="C501">
        <v>4</v>
      </c>
      <c r="D501" t="s">
        <v>7976</v>
      </c>
      <c r="E501">
        <v>6145</v>
      </c>
      <c r="F501" t="s">
        <v>8395</v>
      </c>
      <c r="G501" t="s">
        <v>7949</v>
      </c>
      <c r="H501" t="s">
        <v>7949</v>
      </c>
      <c r="I501" t="s">
        <v>7949</v>
      </c>
      <c r="J501"/>
      <c r="K501">
        <v>6214</v>
      </c>
      <c r="L501">
        <v>6214</v>
      </c>
      <c r="M501" t="s">
        <v>8423</v>
      </c>
      <c r="N501"/>
      <c r="O501"/>
      <c r="P501"/>
      <c r="Q501"/>
      <c r="R501"/>
    </row>
    <row r="502" spans="1:18">
      <c r="A502">
        <v>21</v>
      </c>
      <c r="B502">
        <v>6146</v>
      </c>
      <c r="C502">
        <v>4</v>
      </c>
      <c r="D502" t="s">
        <v>7976</v>
      </c>
      <c r="E502">
        <v>6146</v>
      </c>
      <c r="F502" t="s">
        <v>8396</v>
      </c>
      <c r="G502" t="s">
        <v>7949</v>
      </c>
      <c r="H502" t="s">
        <v>7949</v>
      </c>
      <c r="I502" t="s">
        <v>7949</v>
      </c>
      <c r="J502"/>
      <c r="K502">
        <v>6215</v>
      </c>
      <c r="L502">
        <v>6215</v>
      </c>
      <c r="M502" t="s">
        <v>8424</v>
      </c>
      <c r="N502"/>
      <c r="O502"/>
      <c r="P502"/>
      <c r="Q502"/>
      <c r="R502"/>
    </row>
    <row r="503" spans="1:18">
      <c r="A503">
        <v>21</v>
      </c>
      <c r="B503">
        <v>6147</v>
      </c>
      <c r="C503">
        <v>4</v>
      </c>
      <c r="D503" t="s">
        <v>7976</v>
      </c>
      <c r="E503">
        <v>6147</v>
      </c>
      <c r="F503" t="s">
        <v>8397</v>
      </c>
      <c r="G503" t="s">
        <v>7949</v>
      </c>
      <c r="H503" t="s">
        <v>7949</v>
      </c>
      <c r="I503" t="s">
        <v>7949</v>
      </c>
      <c r="J503"/>
      <c r="K503">
        <v>6216</v>
      </c>
      <c r="L503">
        <v>6216</v>
      </c>
      <c r="M503" t="s">
        <v>8425</v>
      </c>
      <c r="N503"/>
      <c r="O503"/>
      <c r="P503"/>
      <c r="Q503"/>
      <c r="R503"/>
    </row>
    <row r="504" spans="1:18">
      <c r="A504">
        <v>21</v>
      </c>
      <c r="B504">
        <v>6148</v>
      </c>
      <c r="C504">
        <v>4</v>
      </c>
      <c r="D504" t="s">
        <v>7976</v>
      </c>
      <c r="E504">
        <v>6148</v>
      </c>
      <c r="F504" t="s">
        <v>8398</v>
      </c>
      <c r="G504" t="s">
        <v>7949</v>
      </c>
      <c r="H504" t="s">
        <v>7949</v>
      </c>
      <c r="I504" t="s">
        <v>7949</v>
      </c>
      <c r="J504"/>
      <c r="K504">
        <v>6217</v>
      </c>
      <c r="L504">
        <v>6217</v>
      </c>
      <c r="M504" t="s">
        <v>8426</v>
      </c>
      <c r="N504"/>
      <c r="O504"/>
      <c r="P504"/>
      <c r="Q504"/>
      <c r="R504"/>
    </row>
    <row r="505" spans="1:18">
      <c r="A505">
        <v>21</v>
      </c>
      <c r="B505">
        <v>6149</v>
      </c>
      <c r="C505">
        <v>4</v>
      </c>
      <c r="D505" t="s">
        <v>7976</v>
      </c>
      <c r="E505">
        <v>6149</v>
      </c>
      <c r="F505" t="s">
        <v>8399</v>
      </c>
      <c r="G505" t="s">
        <v>7949</v>
      </c>
      <c r="H505" t="s">
        <v>7949</v>
      </c>
      <c r="I505" t="s">
        <v>7949</v>
      </c>
      <c r="J505"/>
      <c r="K505">
        <v>6218</v>
      </c>
      <c r="L505">
        <v>6218</v>
      </c>
      <c r="M505" t="s">
        <v>8427</v>
      </c>
      <c r="N505"/>
      <c r="O505"/>
      <c r="P505"/>
      <c r="Q505"/>
      <c r="R505"/>
    </row>
    <row r="506" spans="1:18">
      <c r="A506">
        <v>21</v>
      </c>
      <c r="B506">
        <v>6150</v>
      </c>
      <c r="C506">
        <v>4</v>
      </c>
      <c r="D506" t="s">
        <v>7976</v>
      </c>
      <c r="E506">
        <v>6150</v>
      </c>
      <c r="F506" t="s">
        <v>8400</v>
      </c>
      <c r="G506" t="s">
        <v>7949</v>
      </c>
      <c r="H506" t="s">
        <v>7949</v>
      </c>
      <c r="I506" t="s">
        <v>7949</v>
      </c>
      <c r="J506"/>
      <c r="K506">
        <v>6219</v>
      </c>
      <c r="L506">
        <v>6219</v>
      </c>
      <c r="M506" t="s">
        <v>8428</v>
      </c>
      <c r="N506"/>
      <c r="O506"/>
      <c r="P506"/>
      <c r="Q506"/>
      <c r="R506"/>
    </row>
    <row r="507" spans="1:18">
      <c r="A507">
        <v>21</v>
      </c>
      <c r="B507">
        <v>6162</v>
      </c>
      <c r="C507">
        <v>4</v>
      </c>
      <c r="D507" t="s">
        <v>7976</v>
      </c>
      <c r="E507">
        <v>6162</v>
      </c>
      <c r="F507" t="s">
        <v>8401</v>
      </c>
      <c r="G507" t="s">
        <v>7949</v>
      </c>
      <c r="H507" t="s">
        <v>7949</v>
      </c>
      <c r="I507" t="s">
        <v>7949</v>
      </c>
      <c r="J507"/>
      <c r="K507">
        <v>6220</v>
      </c>
      <c r="L507">
        <v>6220</v>
      </c>
      <c r="M507" t="s">
        <v>8429</v>
      </c>
      <c r="N507"/>
      <c r="O507"/>
      <c r="P507"/>
      <c r="Q507"/>
      <c r="R507"/>
    </row>
    <row r="508" spans="1:18">
      <c r="A508">
        <v>21</v>
      </c>
      <c r="B508">
        <v>6163</v>
      </c>
      <c r="C508">
        <v>4</v>
      </c>
      <c r="D508" t="s">
        <v>7976</v>
      </c>
      <c r="E508">
        <v>6163</v>
      </c>
      <c r="F508" t="s">
        <v>8402</v>
      </c>
      <c r="G508" t="s">
        <v>7949</v>
      </c>
      <c r="H508" t="s">
        <v>7949</v>
      </c>
      <c r="I508" t="s">
        <v>7949</v>
      </c>
      <c r="J508"/>
      <c r="K508">
        <v>6224</v>
      </c>
      <c r="L508">
        <v>6224</v>
      </c>
      <c r="M508" t="s">
        <v>8430</v>
      </c>
      <c r="N508"/>
      <c r="O508"/>
      <c r="P508"/>
      <c r="Q508"/>
      <c r="R508"/>
    </row>
    <row r="509" spans="1:18">
      <c r="A509">
        <v>21</v>
      </c>
      <c r="B509">
        <v>6164</v>
      </c>
      <c r="C509">
        <v>4</v>
      </c>
      <c r="D509" t="s">
        <v>7976</v>
      </c>
      <c r="E509">
        <v>6164</v>
      </c>
      <c r="F509" t="s">
        <v>8403</v>
      </c>
      <c r="G509" t="s">
        <v>7949</v>
      </c>
      <c r="H509" t="s">
        <v>7949</v>
      </c>
      <c r="I509" t="s">
        <v>7949</v>
      </c>
      <c r="J509"/>
      <c r="K509">
        <v>6225</v>
      </c>
      <c r="L509">
        <v>6225</v>
      </c>
      <c r="M509" t="s">
        <v>8431</v>
      </c>
      <c r="N509"/>
      <c r="O509"/>
      <c r="P509"/>
      <c r="Q509"/>
      <c r="R509"/>
    </row>
    <row r="510" spans="1:18">
      <c r="A510">
        <v>21</v>
      </c>
      <c r="B510">
        <v>6165</v>
      </c>
      <c r="C510">
        <v>4</v>
      </c>
      <c r="D510" t="s">
        <v>7976</v>
      </c>
      <c r="E510">
        <v>6165</v>
      </c>
      <c r="F510" t="s">
        <v>8404</v>
      </c>
      <c r="G510" t="s">
        <v>7949</v>
      </c>
      <c r="H510" t="s">
        <v>7949</v>
      </c>
      <c r="I510" t="s">
        <v>7949</v>
      </c>
      <c r="J510"/>
      <c r="K510">
        <v>6226</v>
      </c>
      <c r="L510">
        <v>6226</v>
      </c>
      <c r="M510" t="s">
        <v>8432</v>
      </c>
      <c r="N510"/>
      <c r="O510"/>
      <c r="P510"/>
      <c r="Q510"/>
      <c r="R510"/>
    </row>
    <row r="511" spans="1:18">
      <c r="A511">
        <v>21</v>
      </c>
      <c r="B511">
        <v>6100</v>
      </c>
      <c r="C511">
        <v>4</v>
      </c>
      <c r="D511" t="s">
        <v>7976</v>
      </c>
      <c r="E511">
        <v>6170</v>
      </c>
      <c r="F511" t="s">
        <v>8405</v>
      </c>
      <c r="G511" t="s">
        <v>7949</v>
      </c>
      <c r="H511" t="s">
        <v>7949</v>
      </c>
      <c r="I511" t="s">
        <v>7949</v>
      </c>
      <c r="J511"/>
      <c r="K511">
        <v>6243</v>
      </c>
      <c r="L511">
        <v>6243</v>
      </c>
      <c r="M511" t="s">
        <v>8433</v>
      </c>
      <c r="N511"/>
      <c r="O511"/>
      <c r="P511"/>
      <c r="Q511"/>
      <c r="R511"/>
    </row>
    <row r="512" spans="1:18">
      <c r="A512">
        <v>21</v>
      </c>
      <c r="B512">
        <v>6175</v>
      </c>
      <c r="C512">
        <v>4</v>
      </c>
      <c r="D512" t="s">
        <v>7976</v>
      </c>
      <c r="E512">
        <v>6175</v>
      </c>
      <c r="F512" t="s">
        <v>8406</v>
      </c>
      <c r="G512" t="s">
        <v>7949</v>
      </c>
      <c r="H512" t="s">
        <v>7949</v>
      </c>
      <c r="I512" t="s">
        <v>7949</v>
      </c>
      <c r="J512"/>
      <c r="K512">
        <v>6244</v>
      </c>
      <c r="L512">
        <v>6244</v>
      </c>
      <c r="M512" t="s">
        <v>8434</v>
      </c>
      <c r="N512"/>
      <c r="O512"/>
      <c r="P512"/>
      <c r="Q512"/>
      <c r="R512"/>
    </row>
    <row r="513" spans="1:18">
      <c r="A513">
        <v>21</v>
      </c>
      <c r="B513">
        <v>6191</v>
      </c>
      <c r="C513">
        <v>4</v>
      </c>
      <c r="D513" t="s">
        <v>7976</v>
      </c>
      <c r="E513">
        <v>6191</v>
      </c>
      <c r="F513" t="s">
        <v>8407</v>
      </c>
      <c r="G513" t="s">
        <v>7949</v>
      </c>
      <c r="H513" t="s">
        <v>7949</v>
      </c>
      <c r="I513" t="s">
        <v>7949</v>
      </c>
      <c r="J513"/>
      <c r="K513">
        <v>6245</v>
      </c>
      <c r="L513">
        <v>6245</v>
      </c>
      <c r="M513" t="s">
        <v>8435</v>
      </c>
      <c r="N513"/>
      <c r="O513"/>
      <c r="P513"/>
      <c r="Q513"/>
      <c r="R513"/>
    </row>
    <row r="514" spans="1:18">
      <c r="A514">
        <v>21</v>
      </c>
      <c r="B514">
        <v>6192</v>
      </c>
      <c r="C514">
        <v>4</v>
      </c>
      <c r="D514" t="s">
        <v>7976</v>
      </c>
      <c r="E514">
        <v>6192</v>
      </c>
      <c r="F514" t="s">
        <v>8408</v>
      </c>
      <c r="G514" t="s">
        <v>7949</v>
      </c>
      <c r="H514" t="s">
        <v>7949</v>
      </c>
      <c r="I514" t="s">
        <v>7949</v>
      </c>
      <c r="J514"/>
      <c r="K514">
        <v>6246</v>
      </c>
      <c r="L514">
        <v>6246</v>
      </c>
      <c r="M514" t="s">
        <v>8436</v>
      </c>
      <c r="N514"/>
      <c r="O514"/>
      <c r="P514"/>
      <c r="Q514"/>
      <c r="R514"/>
    </row>
    <row r="515" spans="1:18">
      <c r="A515">
        <v>21</v>
      </c>
      <c r="B515">
        <v>6200</v>
      </c>
      <c r="C515">
        <v>4</v>
      </c>
      <c r="D515" t="s">
        <v>7976</v>
      </c>
      <c r="E515">
        <v>6200</v>
      </c>
      <c r="F515" t="s">
        <v>8409</v>
      </c>
      <c r="G515" t="s">
        <v>7949</v>
      </c>
      <c r="H515" t="s">
        <v>7949</v>
      </c>
      <c r="I515" t="s">
        <v>7949</v>
      </c>
      <c r="J515"/>
      <c r="K515">
        <v>6247</v>
      </c>
      <c r="L515">
        <v>6247</v>
      </c>
      <c r="M515" t="s">
        <v>8437</v>
      </c>
      <c r="N515"/>
      <c r="O515"/>
      <c r="P515"/>
      <c r="Q515"/>
      <c r="R515"/>
    </row>
    <row r="516" spans="1:18">
      <c r="A516">
        <v>21</v>
      </c>
      <c r="B516">
        <v>6201</v>
      </c>
      <c r="C516">
        <v>4</v>
      </c>
      <c r="D516" t="s">
        <v>7976</v>
      </c>
      <c r="E516">
        <v>6201</v>
      </c>
      <c r="F516" t="s">
        <v>8410</v>
      </c>
      <c r="G516" t="s">
        <v>7949</v>
      </c>
      <c r="H516" t="s">
        <v>7949</v>
      </c>
      <c r="I516" t="s">
        <v>7949</v>
      </c>
      <c r="J516"/>
      <c r="K516">
        <v>6248</v>
      </c>
      <c r="L516">
        <v>6248</v>
      </c>
      <c r="M516" t="s">
        <v>8438</v>
      </c>
      <c r="N516"/>
      <c r="O516"/>
      <c r="P516"/>
      <c r="Q516"/>
      <c r="R516"/>
    </row>
    <row r="517" spans="1:18">
      <c r="A517">
        <v>21</v>
      </c>
      <c r="B517">
        <v>6202</v>
      </c>
      <c r="C517">
        <v>4</v>
      </c>
      <c r="D517" t="s">
        <v>7976</v>
      </c>
      <c r="E517">
        <v>6202</v>
      </c>
      <c r="F517" t="s">
        <v>8411</v>
      </c>
      <c r="G517" t="s">
        <v>7949</v>
      </c>
      <c r="H517" t="s">
        <v>7949</v>
      </c>
      <c r="I517" t="s">
        <v>7949</v>
      </c>
      <c r="J517"/>
      <c r="K517">
        <v>6249</v>
      </c>
      <c r="L517">
        <v>6249</v>
      </c>
      <c r="M517" t="s">
        <v>8439</v>
      </c>
      <c r="N517"/>
      <c r="O517"/>
      <c r="P517"/>
      <c r="Q517"/>
      <c r="R517"/>
    </row>
    <row r="518" spans="1:18">
      <c r="A518">
        <v>21</v>
      </c>
      <c r="B518">
        <v>6203</v>
      </c>
      <c r="C518">
        <v>4</v>
      </c>
      <c r="D518" t="s">
        <v>7976</v>
      </c>
      <c r="E518">
        <v>6203</v>
      </c>
      <c r="F518" t="s">
        <v>8412</v>
      </c>
      <c r="G518" t="s">
        <v>7949</v>
      </c>
      <c r="H518" t="s">
        <v>7949</v>
      </c>
      <c r="I518" t="s">
        <v>7949</v>
      </c>
      <c r="J518"/>
      <c r="K518">
        <v>6250</v>
      </c>
      <c r="L518">
        <v>6250</v>
      </c>
      <c r="M518" t="s">
        <v>8440</v>
      </c>
      <c r="N518"/>
      <c r="O518"/>
      <c r="P518"/>
      <c r="Q518"/>
      <c r="R518"/>
    </row>
    <row r="519" spans="1:18">
      <c r="A519">
        <v>21</v>
      </c>
      <c r="B519">
        <v>6204</v>
      </c>
      <c r="C519">
        <v>4</v>
      </c>
      <c r="D519" t="s">
        <v>7976</v>
      </c>
      <c r="E519">
        <v>6204</v>
      </c>
      <c r="F519" t="s">
        <v>8413</v>
      </c>
      <c r="G519" t="s">
        <v>7949</v>
      </c>
      <c r="H519" t="s">
        <v>7949</v>
      </c>
      <c r="I519" t="s">
        <v>7949</v>
      </c>
      <c r="J519"/>
      <c r="K519">
        <v>6262</v>
      </c>
      <c r="L519">
        <v>6262</v>
      </c>
      <c r="M519" t="s">
        <v>8441</v>
      </c>
      <c r="N519"/>
      <c r="O519"/>
      <c r="P519"/>
      <c r="Q519"/>
      <c r="R519"/>
    </row>
    <row r="520" spans="1:18">
      <c r="A520">
        <v>21</v>
      </c>
      <c r="B520">
        <v>6205</v>
      </c>
      <c r="C520">
        <v>4</v>
      </c>
      <c r="D520" t="s">
        <v>7976</v>
      </c>
      <c r="E520">
        <v>6205</v>
      </c>
      <c r="F520" t="s">
        <v>8414</v>
      </c>
      <c r="G520" t="s">
        <v>7949</v>
      </c>
      <c r="H520" t="s">
        <v>7949</v>
      </c>
      <c r="I520" t="s">
        <v>7949</v>
      </c>
      <c r="J520"/>
      <c r="K520">
        <v>6263</v>
      </c>
      <c r="L520">
        <v>6263</v>
      </c>
      <c r="M520" t="s">
        <v>8442</v>
      </c>
      <c r="N520"/>
      <c r="O520"/>
      <c r="P520"/>
      <c r="Q520"/>
      <c r="R520"/>
    </row>
    <row r="521" spans="1:18">
      <c r="A521">
        <v>21</v>
      </c>
      <c r="B521">
        <v>6206</v>
      </c>
      <c r="C521">
        <v>4</v>
      </c>
      <c r="D521" t="s">
        <v>7976</v>
      </c>
      <c r="E521">
        <v>6206</v>
      </c>
      <c r="F521" t="s">
        <v>8415</v>
      </c>
      <c r="G521" t="s">
        <v>7949</v>
      </c>
      <c r="H521" t="s">
        <v>7949</v>
      </c>
      <c r="I521" t="s">
        <v>7949</v>
      </c>
      <c r="J521"/>
      <c r="K521">
        <v>6264</v>
      </c>
      <c r="L521">
        <v>6264</v>
      </c>
      <c r="M521" t="s">
        <v>8443</v>
      </c>
      <c r="N521"/>
      <c r="O521"/>
      <c r="P521"/>
      <c r="Q521"/>
      <c r="R521"/>
    </row>
    <row r="522" spans="1:18">
      <c r="A522">
        <v>21</v>
      </c>
      <c r="B522">
        <v>6207</v>
      </c>
      <c r="C522">
        <v>4</v>
      </c>
      <c r="D522" t="s">
        <v>7976</v>
      </c>
      <c r="E522">
        <v>6207</v>
      </c>
      <c r="F522" t="s">
        <v>8416</v>
      </c>
      <c r="G522" t="s">
        <v>7949</v>
      </c>
      <c r="H522" t="s">
        <v>7949</v>
      </c>
      <c r="I522" t="s">
        <v>7949</v>
      </c>
      <c r="J522"/>
      <c r="K522">
        <v>6265</v>
      </c>
      <c r="L522">
        <v>6265</v>
      </c>
      <c r="M522" t="s">
        <v>8444</v>
      </c>
      <c r="N522"/>
      <c r="O522"/>
      <c r="P522"/>
      <c r="Q522"/>
      <c r="R522"/>
    </row>
    <row r="523" spans="1:18">
      <c r="A523">
        <v>21</v>
      </c>
      <c r="B523">
        <v>6208</v>
      </c>
      <c r="C523">
        <v>4</v>
      </c>
      <c r="D523" t="s">
        <v>7976</v>
      </c>
      <c r="E523">
        <v>6208</v>
      </c>
      <c r="F523" t="s">
        <v>8417</v>
      </c>
      <c r="G523" t="s">
        <v>7949</v>
      </c>
      <c r="H523" t="s">
        <v>7949</v>
      </c>
      <c r="I523" t="s">
        <v>7949</v>
      </c>
      <c r="J523"/>
      <c r="K523">
        <v>6270</v>
      </c>
      <c r="L523">
        <v>6000</v>
      </c>
      <c r="M523" t="s">
        <v>8445</v>
      </c>
      <c r="N523"/>
      <c r="O523"/>
      <c r="P523"/>
      <c r="Q523"/>
      <c r="R523"/>
    </row>
    <row r="524" spans="1:18">
      <c r="A524">
        <v>21</v>
      </c>
      <c r="B524">
        <v>6209</v>
      </c>
      <c r="C524">
        <v>4</v>
      </c>
      <c r="D524" t="s">
        <v>7976</v>
      </c>
      <c r="E524">
        <v>6209</v>
      </c>
      <c r="F524" t="s">
        <v>8418</v>
      </c>
      <c r="G524" t="s">
        <v>7949</v>
      </c>
      <c r="H524" t="s">
        <v>7949</v>
      </c>
      <c r="I524" t="s">
        <v>7949</v>
      </c>
      <c r="J524"/>
      <c r="K524">
        <v>6275</v>
      </c>
      <c r="L524">
        <v>6275</v>
      </c>
      <c r="M524" t="s">
        <v>8446</v>
      </c>
      <c r="N524"/>
      <c r="O524"/>
      <c r="P524"/>
      <c r="Q524"/>
      <c r="R524"/>
    </row>
    <row r="525" spans="1:18">
      <c r="A525">
        <v>21</v>
      </c>
      <c r="B525">
        <v>6210</v>
      </c>
      <c r="C525">
        <v>4</v>
      </c>
      <c r="D525" t="s">
        <v>7976</v>
      </c>
      <c r="E525">
        <v>6210</v>
      </c>
      <c r="F525" t="s">
        <v>8419</v>
      </c>
      <c r="G525" t="s">
        <v>7949</v>
      </c>
      <c r="H525" t="s">
        <v>7949</v>
      </c>
      <c r="I525" t="s">
        <v>7949</v>
      </c>
      <c r="J525"/>
      <c r="K525">
        <v>6291</v>
      </c>
      <c r="L525">
        <v>6291</v>
      </c>
      <c r="M525" t="s">
        <v>8447</v>
      </c>
      <c r="N525"/>
      <c r="O525"/>
      <c r="P525"/>
      <c r="Q525"/>
      <c r="R525"/>
    </row>
    <row r="526" spans="1:18">
      <c r="A526">
        <v>21</v>
      </c>
      <c r="B526">
        <v>6211</v>
      </c>
      <c r="C526">
        <v>4</v>
      </c>
      <c r="D526" t="s">
        <v>7976</v>
      </c>
      <c r="E526">
        <v>6211</v>
      </c>
      <c r="F526" t="s">
        <v>8420</v>
      </c>
      <c r="G526" t="s">
        <v>7949</v>
      </c>
      <c r="H526" t="s">
        <v>7949</v>
      </c>
      <c r="I526" t="s">
        <v>7949</v>
      </c>
      <c r="J526"/>
      <c r="K526">
        <v>6292</v>
      </c>
      <c r="L526">
        <v>6292</v>
      </c>
      <c r="M526" t="s">
        <v>8448</v>
      </c>
      <c r="N526"/>
      <c r="O526"/>
      <c r="P526"/>
      <c r="Q526"/>
      <c r="R526"/>
    </row>
    <row r="527" spans="1:18">
      <c r="A527">
        <v>21</v>
      </c>
      <c r="B527">
        <v>6212</v>
      </c>
      <c r="C527">
        <v>4</v>
      </c>
      <c r="D527" t="s">
        <v>7976</v>
      </c>
      <c r="E527">
        <v>6212</v>
      </c>
      <c r="F527" t="s">
        <v>8421</v>
      </c>
      <c r="G527" t="s">
        <v>7949</v>
      </c>
      <c r="H527" t="s">
        <v>7949</v>
      </c>
      <c r="I527" t="s">
        <v>7949</v>
      </c>
      <c r="J527"/>
      <c r="K527">
        <v>6300</v>
      </c>
      <c r="L527">
        <v>6300</v>
      </c>
      <c r="M527" t="s">
        <v>8449</v>
      </c>
      <c r="N527"/>
      <c r="O527"/>
      <c r="P527"/>
      <c r="Q527"/>
      <c r="R527"/>
    </row>
    <row r="528" spans="1:18">
      <c r="A528">
        <v>21</v>
      </c>
      <c r="B528">
        <v>6213</v>
      </c>
      <c r="C528">
        <v>4</v>
      </c>
      <c r="D528" t="s">
        <v>7976</v>
      </c>
      <c r="E528">
        <v>6213</v>
      </c>
      <c r="F528" t="s">
        <v>8422</v>
      </c>
      <c r="G528" t="s">
        <v>7949</v>
      </c>
      <c r="H528" t="s">
        <v>7949</v>
      </c>
      <c r="I528" t="s">
        <v>7949</v>
      </c>
      <c r="J528"/>
      <c r="K528">
        <v>6301</v>
      </c>
      <c r="L528">
        <v>6301</v>
      </c>
      <c r="M528" t="s">
        <v>8450</v>
      </c>
      <c r="N528"/>
      <c r="O528"/>
      <c r="P528"/>
      <c r="Q528"/>
      <c r="R528"/>
    </row>
    <row r="529" spans="1:18">
      <c r="A529">
        <v>21</v>
      </c>
      <c r="B529">
        <v>6214</v>
      </c>
      <c r="C529">
        <v>4</v>
      </c>
      <c r="D529" t="s">
        <v>7976</v>
      </c>
      <c r="E529">
        <v>6214</v>
      </c>
      <c r="F529" t="s">
        <v>8423</v>
      </c>
      <c r="G529" t="s">
        <v>7949</v>
      </c>
      <c r="H529" t="s">
        <v>7949</v>
      </c>
      <c r="I529" t="s">
        <v>7949</v>
      </c>
      <c r="J529"/>
      <c r="K529">
        <v>6302</v>
      </c>
      <c r="L529">
        <v>6302</v>
      </c>
      <c r="M529" t="s">
        <v>8451</v>
      </c>
      <c r="N529"/>
      <c r="O529"/>
      <c r="P529"/>
      <c r="Q529"/>
      <c r="R529"/>
    </row>
    <row r="530" spans="1:18">
      <c r="A530">
        <v>21</v>
      </c>
      <c r="B530">
        <v>6215</v>
      </c>
      <c r="C530">
        <v>4</v>
      </c>
      <c r="D530" t="s">
        <v>7976</v>
      </c>
      <c r="E530">
        <v>6215</v>
      </c>
      <c r="F530" t="s">
        <v>8424</v>
      </c>
      <c r="G530" t="s">
        <v>7949</v>
      </c>
      <c r="H530" t="s">
        <v>7949</v>
      </c>
      <c r="I530" t="s">
        <v>7949</v>
      </c>
      <c r="J530"/>
      <c r="K530">
        <v>6304</v>
      </c>
      <c r="L530">
        <v>6304</v>
      </c>
      <c r="M530" t="s">
        <v>8452</v>
      </c>
      <c r="N530"/>
      <c r="O530"/>
      <c r="P530"/>
      <c r="Q530"/>
      <c r="R530"/>
    </row>
    <row r="531" spans="1:18">
      <c r="A531">
        <v>21</v>
      </c>
      <c r="B531">
        <v>6216</v>
      </c>
      <c r="C531">
        <v>4</v>
      </c>
      <c r="D531" t="s">
        <v>7976</v>
      </c>
      <c r="E531">
        <v>6216</v>
      </c>
      <c r="F531" t="s">
        <v>8425</v>
      </c>
      <c r="G531" t="s">
        <v>7949</v>
      </c>
      <c r="H531" t="s">
        <v>7949</v>
      </c>
      <c r="I531" t="s">
        <v>7949</v>
      </c>
      <c r="J531"/>
      <c r="K531">
        <v>6305</v>
      </c>
      <c r="L531">
        <v>6305</v>
      </c>
      <c r="M531" t="s">
        <v>8453</v>
      </c>
      <c r="N531"/>
      <c r="O531"/>
      <c r="P531"/>
      <c r="Q531"/>
      <c r="R531"/>
    </row>
    <row r="532" spans="1:18">
      <c r="A532">
        <v>21</v>
      </c>
      <c r="B532">
        <v>6217</v>
      </c>
      <c r="C532">
        <v>4</v>
      </c>
      <c r="D532" t="s">
        <v>7976</v>
      </c>
      <c r="E532">
        <v>6217</v>
      </c>
      <c r="F532" t="s">
        <v>8426</v>
      </c>
      <c r="G532" t="s">
        <v>7949</v>
      </c>
      <c r="H532" t="s">
        <v>7949</v>
      </c>
      <c r="I532" t="s">
        <v>7949</v>
      </c>
      <c r="J532"/>
      <c r="K532">
        <v>6306</v>
      </c>
      <c r="L532">
        <v>6306</v>
      </c>
      <c r="M532" t="s">
        <v>8454</v>
      </c>
      <c r="N532"/>
      <c r="O532"/>
      <c r="P532"/>
      <c r="Q532"/>
      <c r="R532"/>
    </row>
    <row r="533" spans="1:18">
      <c r="A533">
        <v>21</v>
      </c>
      <c r="B533">
        <v>6218</v>
      </c>
      <c r="C533">
        <v>4</v>
      </c>
      <c r="D533" t="s">
        <v>7976</v>
      </c>
      <c r="E533">
        <v>6218</v>
      </c>
      <c r="F533" t="s">
        <v>8427</v>
      </c>
      <c r="G533" t="s">
        <v>7949</v>
      </c>
      <c r="H533" t="s">
        <v>7949</v>
      </c>
      <c r="I533" t="s">
        <v>7949</v>
      </c>
      <c r="J533"/>
      <c r="K533">
        <v>6307</v>
      </c>
      <c r="L533">
        <v>6307</v>
      </c>
      <c r="M533" t="s">
        <v>8455</v>
      </c>
      <c r="N533"/>
      <c r="O533"/>
      <c r="P533"/>
      <c r="Q533"/>
      <c r="R533"/>
    </row>
    <row r="534" spans="1:18">
      <c r="A534">
        <v>21</v>
      </c>
      <c r="B534">
        <v>6219</v>
      </c>
      <c r="C534">
        <v>4</v>
      </c>
      <c r="D534" t="s">
        <v>7976</v>
      </c>
      <c r="E534">
        <v>6219</v>
      </c>
      <c r="F534" t="s">
        <v>8428</v>
      </c>
      <c r="G534" t="s">
        <v>7949</v>
      </c>
      <c r="H534" t="s">
        <v>7949</v>
      </c>
      <c r="I534" t="s">
        <v>7949</v>
      </c>
      <c r="J534"/>
      <c r="K534">
        <v>6308</v>
      </c>
      <c r="L534">
        <v>6308</v>
      </c>
      <c r="M534" t="s">
        <v>8456</v>
      </c>
      <c r="N534"/>
      <c r="O534"/>
      <c r="P534"/>
      <c r="Q534"/>
      <c r="R534"/>
    </row>
    <row r="535" spans="1:18">
      <c r="A535">
        <v>21</v>
      </c>
      <c r="B535">
        <v>6220</v>
      </c>
      <c r="C535">
        <v>4</v>
      </c>
      <c r="D535" t="s">
        <v>7976</v>
      </c>
      <c r="E535">
        <v>6220</v>
      </c>
      <c r="F535" t="s">
        <v>8429</v>
      </c>
      <c r="G535" t="s">
        <v>7949</v>
      </c>
      <c r="H535" t="s">
        <v>7949</v>
      </c>
      <c r="I535" t="s">
        <v>7949</v>
      </c>
      <c r="J535"/>
      <c r="K535">
        <v>6309</v>
      </c>
      <c r="L535">
        <v>6309</v>
      </c>
      <c r="M535" t="s">
        <v>8457</v>
      </c>
      <c r="N535"/>
      <c r="O535"/>
      <c r="P535"/>
      <c r="Q535"/>
      <c r="R535"/>
    </row>
    <row r="536" spans="1:18">
      <c r="A536">
        <v>21</v>
      </c>
      <c r="B536">
        <v>6224</v>
      </c>
      <c r="C536">
        <v>4</v>
      </c>
      <c r="D536" t="s">
        <v>7976</v>
      </c>
      <c r="E536">
        <v>6224</v>
      </c>
      <c r="F536" t="s">
        <v>8430</v>
      </c>
      <c r="G536" t="s">
        <v>7949</v>
      </c>
      <c r="H536" t="s">
        <v>7949</v>
      </c>
      <c r="I536" t="s">
        <v>7949</v>
      </c>
      <c r="J536"/>
      <c r="K536">
        <v>6310</v>
      </c>
      <c r="L536">
        <v>6310</v>
      </c>
      <c r="M536" t="s">
        <v>8458</v>
      </c>
      <c r="N536"/>
      <c r="O536"/>
      <c r="P536"/>
      <c r="Q536"/>
      <c r="R536"/>
    </row>
    <row r="537" spans="1:18">
      <c r="A537">
        <v>21</v>
      </c>
      <c r="B537">
        <v>6225</v>
      </c>
      <c r="C537">
        <v>4</v>
      </c>
      <c r="D537" t="s">
        <v>7976</v>
      </c>
      <c r="E537">
        <v>6225</v>
      </c>
      <c r="F537" t="s">
        <v>8431</v>
      </c>
      <c r="G537" t="s">
        <v>7949</v>
      </c>
      <c r="H537" t="s">
        <v>7949</v>
      </c>
      <c r="I537" t="s">
        <v>7949</v>
      </c>
      <c r="J537"/>
      <c r="K537">
        <v>6311</v>
      </c>
      <c r="L537">
        <v>6311</v>
      </c>
      <c r="M537" t="s">
        <v>8459</v>
      </c>
      <c r="N537"/>
      <c r="O537"/>
      <c r="P537"/>
      <c r="Q537"/>
      <c r="R537"/>
    </row>
    <row r="538" spans="1:18">
      <c r="A538">
        <v>21</v>
      </c>
      <c r="B538">
        <v>6226</v>
      </c>
      <c r="C538">
        <v>4</v>
      </c>
      <c r="D538" t="s">
        <v>7976</v>
      </c>
      <c r="E538">
        <v>6226</v>
      </c>
      <c r="F538" t="s">
        <v>8432</v>
      </c>
      <c r="G538" t="s">
        <v>7949</v>
      </c>
      <c r="H538" t="s">
        <v>7949</v>
      </c>
      <c r="I538" t="s">
        <v>7949</v>
      </c>
      <c r="J538"/>
      <c r="K538">
        <v>6312</v>
      </c>
      <c r="L538">
        <v>6312</v>
      </c>
      <c r="M538" t="s">
        <v>8460</v>
      </c>
      <c r="N538"/>
      <c r="O538"/>
      <c r="P538"/>
      <c r="Q538"/>
      <c r="R538"/>
    </row>
    <row r="539" spans="1:18">
      <c r="A539">
        <v>21</v>
      </c>
      <c r="B539">
        <v>6243</v>
      </c>
      <c r="C539">
        <v>4</v>
      </c>
      <c r="D539" t="s">
        <v>7976</v>
      </c>
      <c r="E539">
        <v>6243</v>
      </c>
      <c r="F539" t="s">
        <v>8433</v>
      </c>
      <c r="G539" t="s">
        <v>7949</v>
      </c>
      <c r="H539" t="s">
        <v>7949</v>
      </c>
      <c r="I539" t="s">
        <v>7949</v>
      </c>
      <c r="J539"/>
      <c r="K539">
        <v>6313</v>
      </c>
      <c r="L539">
        <v>6313</v>
      </c>
      <c r="M539" t="s">
        <v>8461</v>
      </c>
      <c r="N539"/>
      <c r="O539"/>
      <c r="P539"/>
      <c r="Q539"/>
      <c r="R539"/>
    </row>
    <row r="540" spans="1:18">
      <c r="A540">
        <v>21</v>
      </c>
      <c r="B540">
        <v>6244</v>
      </c>
      <c r="C540">
        <v>4</v>
      </c>
      <c r="D540" t="s">
        <v>7976</v>
      </c>
      <c r="E540">
        <v>6244</v>
      </c>
      <c r="F540" t="s">
        <v>8434</v>
      </c>
      <c r="G540" t="s">
        <v>7949</v>
      </c>
      <c r="H540" t="s">
        <v>7949</v>
      </c>
      <c r="I540" t="s">
        <v>7949</v>
      </c>
      <c r="J540"/>
      <c r="K540">
        <v>6314</v>
      </c>
      <c r="L540">
        <v>6314</v>
      </c>
      <c r="M540" t="s">
        <v>8462</v>
      </c>
      <c r="N540"/>
      <c r="O540"/>
      <c r="P540"/>
      <c r="Q540"/>
      <c r="R540"/>
    </row>
    <row r="541" spans="1:18">
      <c r="A541">
        <v>21</v>
      </c>
      <c r="B541">
        <v>6245</v>
      </c>
      <c r="C541">
        <v>4</v>
      </c>
      <c r="D541" t="s">
        <v>7976</v>
      </c>
      <c r="E541">
        <v>6245</v>
      </c>
      <c r="F541" t="s">
        <v>8435</v>
      </c>
      <c r="G541" t="s">
        <v>7949</v>
      </c>
      <c r="H541" t="s">
        <v>7949</v>
      </c>
      <c r="I541" t="s">
        <v>7949</v>
      </c>
      <c r="J541"/>
      <c r="K541">
        <v>6315</v>
      </c>
      <c r="L541">
        <v>6315</v>
      </c>
      <c r="M541" t="s">
        <v>8463</v>
      </c>
      <c r="N541"/>
      <c r="O541"/>
      <c r="P541"/>
      <c r="Q541"/>
      <c r="R541"/>
    </row>
    <row r="542" spans="1:18">
      <c r="A542">
        <v>21</v>
      </c>
      <c r="B542">
        <v>6246</v>
      </c>
      <c r="C542">
        <v>4</v>
      </c>
      <c r="D542" t="s">
        <v>7976</v>
      </c>
      <c r="E542">
        <v>6246</v>
      </c>
      <c r="F542" t="s">
        <v>8436</v>
      </c>
      <c r="G542" t="s">
        <v>7949</v>
      </c>
      <c r="H542" t="s">
        <v>7949</v>
      </c>
      <c r="I542" t="s">
        <v>7949</v>
      </c>
      <c r="J542"/>
      <c r="K542">
        <v>6316</v>
      </c>
      <c r="L542">
        <v>6316</v>
      </c>
      <c r="M542" t="s">
        <v>8464</v>
      </c>
      <c r="N542"/>
      <c r="O542"/>
      <c r="P542"/>
      <c r="Q542"/>
      <c r="R542"/>
    </row>
    <row r="543" spans="1:18">
      <c r="A543">
        <v>21</v>
      </c>
      <c r="B543">
        <v>6247</v>
      </c>
      <c r="C543">
        <v>4</v>
      </c>
      <c r="D543" t="s">
        <v>7976</v>
      </c>
      <c r="E543">
        <v>6247</v>
      </c>
      <c r="F543" t="s">
        <v>8437</v>
      </c>
      <c r="G543" t="s">
        <v>7949</v>
      </c>
      <c r="H543" t="s">
        <v>7949</v>
      </c>
      <c r="I543" t="s">
        <v>7949</v>
      </c>
      <c r="J543"/>
      <c r="K543">
        <v>6318</v>
      </c>
      <c r="L543">
        <v>6318</v>
      </c>
      <c r="M543" t="s">
        <v>8465</v>
      </c>
      <c r="N543"/>
      <c r="O543"/>
      <c r="P543"/>
      <c r="Q543"/>
      <c r="R543"/>
    </row>
    <row r="544" spans="1:18">
      <c r="A544">
        <v>21</v>
      </c>
      <c r="B544">
        <v>6248</v>
      </c>
      <c r="C544">
        <v>4</v>
      </c>
      <c r="D544" t="s">
        <v>7976</v>
      </c>
      <c r="E544">
        <v>6248</v>
      </c>
      <c r="F544" t="s">
        <v>8438</v>
      </c>
      <c r="G544" t="s">
        <v>7949</v>
      </c>
      <c r="H544" t="s">
        <v>7949</v>
      </c>
      <c r="I544" t="s">
        <v>7949</v>
      </c>
      <c r="J544"/>
      <c r="K544">
        <v>6319</v>
      </c>
      <c r="L544">
        <v>6319</v>
      </c>
      <c r="M544" t="s">
        <v>8466</v>
      </c>
      <c r="N544"/>
      <c r="O544"/>
      <c r="P544"/>
      <c r="Q544"/>
      <c r="R544"/>
    </row>
    <row r="545" spans="1:18">
      <c r="A545">
        <v>21</v>
      </c>
      <c r="B545">
        <v>6249</v>
      </c>
      <c r="C545">
        <v>4</v>
      </c>
      <c r="D545" t="s">
        <v>7976</v>
      </c>
      <c r="E545">
        <v>6249</v>
      </c>
      <c r="F545" t="s">
        <v>8439</v>
      </c>
      <c r="G545" t="s">
        <v>7949</v>
      </c>
      <c r="H545" t="s">
        <v>7949</v>
      </c>
      <c r="I545" t="s">
        <v>7949</v>
      </c>
      <c r="J545"/>
      <c r="K545">
        <v>6320</v>
      </c>
      <c r="L545">
        <v>6320</v>
      </c>
      <c r="M545" t="s">
        <v>8467</v>
      </c>
      <c r="N545"/>
      <c r="O545"/>
      <c r="P545"/>
      <c r="Q545"/>
      <c r="R545"/>
    </row>
    <row r="546" spans="1:18">
      <c r="A546">
        <v>21</v>
      </c>
      <c r="B546">
        <v>6250</v>
      </c>
      <c r="C546">
        <v>4</v>
      </c>
      <c r="D546" t="s">
        <v>7976</v>
      </c>
      <c r="E546">
        <v>6250</v>
      </c>
      <c r="F546" t="s">
        <v>8440</v>
      </c>
      <c r="G546" t="s">
        <v>7949</v>
      </c>
      <c r="H546" t="s">
        <v>7949</v>
      </c>
      <c r="I546" t="s">
        <v>7949</v>
      </c>
      <c r="J546"/>
      <c r="K546">
        <v>6343</v>
      </c>
      <c r="L546">
        <v>6343</v>
      </c>
      <c r="M546" t="s">
        <v>8468</v>
      </c>
      <c r="N546"/>
      <c r="O546"/>
      <c r="P546"/>
      <c r="Q546"/>
      <c r="R546"/>
    </row>
    <row r="547" spans="1:18">
      <c r="A547">
        <v>21</v>
      </c>
      <c r="B547">
        <v>6262</v>
      </c>
      <c r="C547">
        <v>4</v>
      </c>
      <c r="D547" t="s">
        <v>7976</v>
      </c>
      <c r="E547">
        <v>6262</v>
      </c>
      <c r="F547" t="s">
        <v>8441</v>
      </c>
      <c r="G547" t="s">
        <v>7949</v>
      </c>
      <c r="H547" t="s">
        <v>7949</v>
      </c>
      <c r="I547" t="s">
        <v>7949</v>
      </c>
      <c r="J547"/>
      <c r="K547">
        <v>6344</v>
      </c>
      <c r="L547">
        <v>6344</v>
      </c>
      <c r="M547" t="s">
        <v>8469</v>
      </c>
      <c r="N547"/>
      <c r="O547"/>
      <c r="P547"/>
      <c r="Q547"/>
      <c r="R547"/>
    </row>
    <row r="548" spans="1:18">
      <c r="A548">
        <v>21</v>
      </c>
      <c r="B548">
        <v>6263</v>
      </c>
      <c r="C548">
        <v>4</v>
      </c>
      <c r="D548" t="s">
        <v>7976</v>
      </c>
      <c r="E548">
        <v>6263</v>
      </c>
      <c r="F548" t="s">
        <v>8442</v>
      </c>
      <c r="G548" t="s">
        <v>7949</v>
      </c>
      <c r="H548" t="s">
        <v>7949</v>
      </c>
      <c r="I548" t="s">
        <v>7949</v>
      </c>
      <c r="J548"/>
      <c r="K548">
        <v>6345</v>
      </c>
      <c r="L548">
        <v>6345</v>
      </c>
      <c r="M548" t="s">
        <v>8470</v>
      </c>
      <c r="N548"/>
      <c r="O548"/>
      <c r="P548"/>
      <c r="Q548"/>
      <c r="R548"/>
    </row>
    <row r="549" spans="1:18">
      <c r="A549">
        <v>21</v>
      </c>
      <c r="B549">
        <v>6264</v>
      </c>
      <c r="C549">
        <v>4</v>
      </c>
      <c r="D549" t="s">
        <v>7976</v>
      </c>
      <c r="E549">
        <v>6264</v>
      </c>
      <c r="F549" t="s">
        <v>8443</v>
      </c>
      <c r="G549" t="s">
        <v>7949</v>
      </c>
      <c r="H549" t="s">
        <v>7949</v>
      </c>
      <c r="I549" t="s">
        <v>7949</v>
      </c>
      <c r="J549"/>
      <c r="K549">
        <v>6346</v>
      </c>
      <c r="L549">
        <v>6346</v>
      </c>
      <c r="M549" t="s">
        <v>8471</v>
      </c>
      <c r="N549"/>
      <c r="O549"/>
      <c r="P549"/>
      <c r="Q549"/>
      <c r="R549"/>
    </row>
    <row r="550" spans="1:18">
      <c r="A550">
        <v>21</v>
      </c>
      <c r="B550">
        <v>6265</v>
      </c>
      <c r="C550">
        <v>4</v>
      </c>
      <c r="D550" t="s">
        <v>7976</v>
      </c>
      <c r="E550">
        <v>6265</v>
      </c>
      <c r="F550" t="s">
        <v>8444</v>
      </c>
      <c r="G550" t="s">
        <v>7949</v>
      </c>
      <c r="H550" t="s">
        <v>7949</v>
      </c>
      <c r="I550" t="s">
        <v>7949</v>
      </c>
      <c r="J550"/>
      <c r="K550">
        <v>6347</v>
      </c>
      <c r="L550">
        <v>6347</v>
      </c>
      <c r="M550" t="s">
        <v>8472</v>
      </c>
      <c r="N550"/>
      <c r="O550"/>
      <c r="P550"/>
      <c r="Q550"/>
      <c r="R550"/>
    </row>
    <row r="551" spans="1:18">
      <c r="A551">
        <v>21</v>
      </c>
      <c r="B551">
        <v>6000</v>
      </c>
      <c r="C551">
        <v>4</v>
      </c>
      <c r="D551" t="s">
        <v>7976</v>
      </c>
      <c r="E551">
        <v>6270</v>
      </c>
      <c r="F551" t="s">
        <v>8445</v>
      </c>
      <c r="G551" t="s">
        <v>7949</v>
      </c>
      <c r="H551" t="s">
        <v>7949</v>
      </c>
      <c r="I551" t="s">
        <v>7949</v>
      </c>
      <c r="J551"/>
      <c r="K551">
        <v>6348</v>
      </c>
      <c r="L551">
        <v>6348</v>
      </c>
      <c r="M551" t="s">
        <v>8473</v>
      </c>
      <c r="N551"/>
      <c r="O551"/>
      <c r="P551"/>
      <c r="Q551"/>
      <c r="R551"/>
    </row>
    <row r="552" spans="1:18">
      <c r="A552">
        <v>21</v>
      </c>
      <c r="B552">
        <v>6275</v>
      </c>
      <c r="C552">
        <v>4</v>
      </c>
      <c r="D552" t="s">
        <v>7976</v>
      </c>
      <c r="E552">
        <v>6275</v>
      </c>
      <c r="F552" t="s">
        <v>8446</v>
      </c>
      <c r="G552" t="s">
        <v>7949</v>
      </c>
      <c r="H552" t="s">
        <v>7949</v>
      </c>
      <c r="I552" t="s">
        <v>7949</v>
      </c>
      <c r="J552"/>
      <c r="K552">
        <v>6349</v>
      </c>
      <c r="L552">
        <v>6349</v>
      </c>
      <c r="M552" t="s">
        <v>8474</v>
      </c>
      <c r="N552"/>
      <c r="O552"/>
      <c r="P552"/>
      <c r="Q552"/>
      <c r="R552"/>
    </row>
    <row r="553" spans="1:18">
      <c r="A553">
        <v>21</v>
      </c>
      <c r="B553">
        <v>6291</v>
      </c>
      <c r="C553">
        <v>4</v>
      </c>
      <c r="D553" t="s">
        <v>7976</v>
      </c>
      <c r="E553">
        <v>6291</v>
      </c>
      <c r="F553" t="s">
        <v>8447</v>
      </c>
      <c r="G553" t="s">
        <v>7949</v>
      </c>
      <c r="H553" t="s">
        <v>7949</v>
      </c>
      <c r="I553" t="s">
        <v>7949</v>
      </c>
      <c r="J553"/>
      <c r="K553">
        <v>6350</v>
      </c>
      <c r="L553">
        <v>6350</v>
      </c>
      <c r="M553" t="s">
        <v>8475</v>
      </c>
      <c r="N553"/>
      <c r="O553"/>
      <c r="P553"/>
      <c r="Q553"/>
      <c r="R553"/>
    </row>
    <row r="554" spans="1:18">
      <c r="A554">
        <v>21</v>
      </c>
      <c r="B554">
        <v>6292</v>
      </c>
      <c r="C554">
        <v>4</v>
      </c>
      <c r="D554" t="s">
        <v>7976</v>
      </c>
      <c r="E554">
        <v>6292</v>
      </c>
      <c r="F554" t="s">
        <v>8448</v>
      </c>
      <c r="G554" t="s">
        <v>7949</v>
      </c>
      <c r="H554" t="s">
        <v>7949</v>
      </c>
      <c r="I554" t="s">
        <v>7949</v>
      </c>
      <c r="J554"/>
      <c r="K554">
        <v>6362</v>
      </c>
      <c r="L554">
        <v>6362</v>
      </c>
      <c r="M554" t="s">
        <v>8476</v>
      </c>
      <c r="N554"/>
      <c r="O554"/>
      <c r="P554"/>
      <c r="Q554"/>
      <c r="R554"/>
    </row>
    <row r="555" spans="1:18">
      <c r="A555">
        <v>21</v>
      </c>
      <c r="B555">
        <v>6300</v>
      </c>
      <c r="C555">
        <v>4</v>
      </c>
      <c r="D555" t="s">
        <v>7976</v>
      </c>
      <c r="E555">
        <v>6300</v>
      </c>
      <c r="F555" t="s">
        <v>8449</v>
      </c>
      <c r="G555" t="s">
        <v>7949</v>
      </c>
      <c r="H555" t="s">
        <v>7949</v>
      </c>
      <c r="I555" t="s">
        <v>7949</v>
      </c>
      <c r="J555"/>
      <c r="K555">
        <v>6363</v>
      </c>
      <c r="L555">
        <v>6363</v>
      </c>
      <c r="M555" t="s">
        <v>8477</v>
      </c>
      <c r="N555"/>
      <c r="O555"/>
      <c r="P555"/>
      <c r="Q555"/>
      <c r="R555"/>
    </row>
    <row r="556" spans="1:18">
      <c r="A556">
        <v>21</v>
      </c>
      <c r="B556">
        <v>6301</v>
      </c>
      <c r="C556">
        <v>4</v>
      </c>
      <c r="D556" t="s">
        <v>7976</v>
      </c>
      <c r="E556">
        <v>6301</v>
      </c>
      <c r="F556" t="s">
        <v>8450</v>
      </c>
      <c r="G556" t="s">
        <v>7949</v>
      </c>
      <c r="H556" t="s">
        <v>7949</v>
      </c>
      <c r="I556" t="s">
        <v>7949</v>
      </c>
      <c r="J556"/>
      <c r="K556">
        <v>6364</v>
      </c>
      <c r="L556">
        <v>6364</v>
      </c>
      <c r="M556" t="s">
        <v>8478</v>
      </c>
      <c r="N556"/>
      <c r="O556"/>
      <c r="P556"/>
      <c r="Q556"/>
      <c r="R556"/>
    </row>
    <row r="557" spans="1:18">
      <c r="A557">
        <v>21</v>
      </c>
      <c r="B557">
        <v>6302</v>
      </c>
      <c r="C557">
        <v>4</v>
      </c>
      <c r="D557" t="s">
        <v>7976</v>
      </c>
      <c r="E557">
        <v>6302</v>
      </c>
      <c r="F557" t="s">
        <v>8451</v>
      </c>
      <c r="G557" t="s">
        <v>7949</v>
      </c>
      <c r="H557" t="s">
        <v>7949</v>
      </c>
      <c r="I557" t="s">
        <v>7949</v>
      </c>
      <c r="J557"/>
      <c r="K557">
        <v>6365</v>
      </c>
      <c r="L557">
        <v>6365</v>
      </c>
      <c r="M557" t="s">
        <v>8479</v>
      </c>
      <c r="N557"/>
      <c r="O557"/>
      <c r="P557"/>
      <c r="Q557"/>
      <c r="R557"/>
    </row>
    <row r="558" spans="1:18">
      <c r="A558">
        <v>21</v>
      </c>
      <c r="B558">
        <v>6304</v>
      </c>
      <c r="C558">
        <v>4</v>
      </c>
      <c r="D558" t="s">
        <v>7976</v>
      </c>
      <c r="E558">
        <v>6304</v>
      </c>
      <c r="F558" t="s">
        <v>8452</v>
      </c>
      <c r="G558" t="s">
        <v>7949</v>
      </c>
      <c r="H558" t="s">
        <v>7949</v>
      </c>
      <c r="I558" t="s">
        <v>7949</v>
      </c>
      <c r="J558"/>
      <c r="K558">
        <v>6370</v>
      </c>
      <c r="L558">
        <v>6000</v>
      </c>
      <c r="M558" t="s">
        <v>8480</v>
      </c>
      <c r="N558"/>
      <c r="O558"/>
      <c r="P558"/>
      <c r="Q558"/>
      <c r="R558"/>
    </row>
    <row r="559" spans="1:18">
      <c r="A559">
        <v>21</v>
      </c>
      <c r="B559">
        <v>6305</v>
      </c>
      <c r="C559">
        <v>4</v>
      </c>
      <c r="D559" t="s">
        <v>7976</v>
      </c>
      <c r="E559">
        <v>6305</v>
      </c>
      <c r="F559" t="s">
        <v>8453</v>
      </c>
      <c r="G559" t="s">
        <v>7949</v>
      </c>
      <c r="H559" t="s">
        <v>7949</v>
      </c>
      <c r="I559" t="s">
        <v>7949</v>
      </c>
      <c r="J559"/>
      <c r="K559">
        <v>6375</v>
      </c>
      <c r="L559">
        <v>6375</v>
      </c>
      <c r="M559" t="s">
        <v>8481</v>
      </c>
      <c r="N559"/>
      <c r="O559"/>
      <c r="P559"/>
      <c r="Q559"/>
      <c r="R559"/>
    </row>
    <row r="560" spans="1:18">
      <c r="A560">
        <v>21</v>
      </c>
      <c r="B560">
        <v>6306</v>
      </c>
      <c r="C560">
        <v>4</v>
      </c>
      <c r="D560" t="s">
        <v>7976</v>
      </c>
      <c r="E560">
        <v>6306</v>
      </c>
      <c r="F560" t="s">
        <v>8454</v>
      </c>
      <c r="G560" t="s">
        <v>7949</v>
      </c>
      <c r="H560" t="s">
        <v>7949</v>
      </c>
      <c r="I560" t="s">
        <v>7949</v>
      </c>
      <c r="J560"/>
      <c r="K560">
        <v>6391</v>
      </c>
      <c r="L560">
        <v>6391</v>
      </c>
      <c r="M560" t="s">
        <v>8482</v>
      </c>
      <c r="N560"/>
      <c r="O560"/>
      <c r="P560"/>
      <c r="Q560"/>
      <c r="R560"/>
    </row>
    <row r="561" spans="1:18">
      <c r="A561">
        <v>21</v>
      </c>
      <c r="B561">
        <v>6307</v>
      </c>
      <c r="C561">
        <v>4</v>
      </c>
      <c r="D561" t="s">
        <v>7976</v>
      </c>
      <c r="E561">
        <v>6307</v>
      </c>
      <c r="F561" t="s">
        <v>8455</v>
      </c>
      <c r="G561" t="s">
        <v>7949</v>
      </c>
      <c r="H561" t="s">
        <v>7949</v>
      </c>
      <c r="I561" t="s">
        <v>7949</v>
      </c>
      <c r="J561"/>
      <c r="K561">
        <v>6392</v>
      </c>
      <c r="L561">
        <v>6392</v>
      </c>
      <c r="M561" t="s">
        <v>8483</v>
      </c>
      <c r="N561"/>
      <c r="O561"/>
      <c r="P561"/>
      <c r="Q561"/>
      <c r="R561"/>
    </row>
    <row r="562" spans="1:18">
      <c r="A562">
        <v>21</v>
      </c>
      <c r="B562">
        <v>6308</v>
      </c>
      <c r="C562">
        <v>4</v>
      </c>
      <c r="D562" t="s">
        <v>7976</v>
      </c>
      <c r="E562">
        <v>6308</v>
      </c>
      <c r="F562" t="s">
        <v>8456</v>
      </c>
      <c r="G562" t="s">
        <v>7949</v>
      </c>
      <c r="H562" t="s">
        <v>7949</v>
      </c>
      <c r="I562" t="s">
        <v>7949</v>
      </c>
      <c r="J562"/>
      <c r="K562">
        <v>6400</v>
      </c>
      <c r="L562">
        <v>6400</v>
      </c>
      <c r="M562" t="s">
        <v>8484</v>
      </c>
      <c r="N562"/>
      <c r="O562"/>
      <c r="P562"/>
      <c r="Q562"/>
      <c r="R562"/>
    </row>
    <row r="563" spans="1:18">
      <c r="A563">
        <v>21</v>
      </c>
      <c r="B563">
        <v>6309</v>
      </c>
      <c r="C563">
        <v>4</v>
      </c>
      <c r="D563" t="s">
        <v>7976</v>
      </c>
      <c r="E563">
        <v>6309</v>
      </c>
      <c r="F563" t="s">
        <v>8457</v>
      </c>
      <c r="G563" t="s">
        <v>7949</v>
      </c>
      <c r="H563" t="s">
        <v>7949</v>
      </c>
      <c r="I563" t="s">
        <v>7949</v>
      </c>
      <c r="J563"/>
      <c r="K563">
        <v>6401</v>
      </c>
      <c r="L563">
        <v>6401</v>
      </c>
      <c r="M563" t="s">
        <v>8485</v>
      </c>
      <c r="N563"/>
      <c r="O563"/>
      <c r="P563"/>
      <c r="Q563"/>
      <c r="R563"/>
    </row>
    <row r="564" spans="1:18">
      <c r="A564">
        <v>21</v>
      </c>
      <c r="B564">
        <v>6310</v>
      </c>
      <c r="C564">
        <v>4</v>
      </c>
      <c r="D564" t="s">
        <v>7976</v>
      </c>
      <c r="E564">
        <v>6310</v>
      </c>
      <c r="F564" t="s">
        <v>8458</v>
      </c>
      <c r="G564" t="s">
        <v>7949</v>
      </c>
      <c r="H564" t="s">
        <v>7949</v>
      </c>
      <c r="I564" t="s">
        <v>7949</v>
      </c>
      <c r="J564"/>
      <c r="K564">
        <v>6402</v>
      </c>
      <c r="L564">
        <v>6402</v>
      </c>
      <c r="M564" t="s">
        <v>8486</v>
      </c>
      <c r="N564"/>
      <c r="O564"/>
      <c r="P564"/>
      <c r="Q564"/>
      <c r="R564"/>
    </row>
    <row r="565" spans="1:18">
      <c r="A565">
        <v>21</v>
      </c>
      <c r="B565">
        <v>6311</v>
      </c>
      <c r="C565">
        <v>4</v>
      </c>
      <c r="D565" t="s">
        <v>7976</v>
      </c>
      <c r="E565">
        <v>6311</v>
      </c>
      <c r="F565" t="s">
        <v>8459</v>
      </c>
      <c r="G565" t="s">
        <v>7949</v>
      </c>
      <c r="H565" t="s">
        <v>7949</v>
      </c>
      <c r="I565" t="s">
        <v>7949</v>
      </c>
      <c r="J565"/>
      <c r="K565">
        <v>6403</v>
      </c>
      <c r="L565">
        <v>6403</v>
      </c>
      <c r="M565" t="s">
        <v>8487</v>
      </c>
      <c r="N565"/>
      <c r="O565"/>
      <c r="P565"/>
      <c r="Q565"/>
      <c r="R565"/>
    </row>
    <row r="566" spans="1:18">
      <c r="A566">
        <v>21</v>
      </c>
      <c r="B566">
        <v>6312</v>
      </c>
      <c r="C566">
        <v>4</v>
      </c>
      <c r="D566" t="s">
        <v>7976</v>
      </c>
      <c r="E566">
        <v>6312</v>
      </c>
      <c r="F566" t="s">
        <v>8460</v>
      </c>
      <c r="G566" t="s">
        <v>7949</v>
      </c>
      <c r="H566" t="s">
        <v>7949</v>
      </c>
      <c r="I566" t="s">
        <v>7949</v>
      </c>
      <c r="J566"/>
      <c r="K566">
        <v>6404</v>
      </c>
      <c r="L566">
        <v>6404</v>
      </c>
      <c r="M566" t="s">
        <v>8488</v>
      </c>
      <c r="N566"/>
      <c r="O566"/>
      <c r="P566"/>
      <c r="Q566"/>
      <c r="R566"/>
    </row>
    <row r="567" spans="1:18">
      <c r="A567">
        <v>21</v>
      </c>
      <c r="B567">
        <v>6313</v>
      </c>
      <c r="C567">
        <v>4</v>
      </c>
      <c r="D567" t="s">
        <v>7976</v>
      </c>
      <c r="E567">
        <v>6313</v>
      </c>
      <c r="F567" t="s">
        <v>8461</v>
      </c>
      <c r="G567" t="s">
        <v>7949</v>
      </c>
      <c r="H567" t="s">
        <v>7949</v>
      </c>
      <c r="I567" t="s">
        <v>7949</v>
      </c>
      <c r="J567"/>
      <c r="K567">
        <v>6405</v>
      </c>
      <c r="L567">
        <v>6405</v>
      </c>
      <c r="M567" t="s">
        <v>8489</v>
      </c>
      <c r="N567"/>
      <c r="O567"/>
      <c r="P567"/>
      <c r="Q567"/>
      <c r="R567"/>
    </row>
    <row r="568" spans="1:18">
      <c r="A568">
        <v>21</v>
      </c>
      <c r="B568">
        <v>6314</v>
      </c>
      <c r="C568">
        <v>4</v>
      </c>
      <c r="D568" t="s">
        <v>7976</v>
      </c>
      <c r="E568">
        <v>6314</v>
      </c>
      <c r="F568" t="s">
        <v>8462</v>
      </c>
      <c r="G568" t="s">
        <v>7949</v>
      </c>
      <c r="H568" t="s">
        <v>7949</v>
      </c>
      <c r="I568" t="s">
        <v>7949</v>
      </c>
      <c r="J568"/>
      <c r="K568">
        <v>6406</v>
      </c>
      <c r="L568">
        <v>6406</v>
      </c>
      <c r="M568" t="s">
        <v>8490</v>
      </c>
      <c r="N568"/>
      <c r="O568"/>
      <c r="P568"/>
      <c r="Q568"/>
      <c r="R568"/>
    </row>
    <row r="569" spans="1:18">
      <c r="A569">
        <v>21</v>
      </c>
      <c r="B569">
        <v>6315</v>
      </c>
      <c r="C569">
        <v>4</v>
      </c>
      <c r="D569" t="s">
        <v>7976</v>
      </c>
      <c r="E569">
        <v>6315</v>
      </c>
      <c r="F569" t="s">
        <v>8463</v>
      </c>
      <c r="G569" t="s">
        <v>7949</v>
      </c>
      <c r="H569" t="s">
        <v>7949</v>
      </c>
      <c r="I569" t="s">
        <v>7949</v>
      </c>
      <c r="J569"/>
      <c r="K569">
        <v>6407</v>
      </c>
      <c r="L569">
        <v>6407</v>
      </c>
      <c r="M569" t="s">
        <v>8491</v>
      </c>
      <c r="N569"/>
      <c r="O569"/>
      <c r="P569"/>
      <c r="Q569"/>
      <c r="R569"/>
    </row>
    <row r="570" spans="1:18">
      <c r="A570">
        <v>21</v>
      </c>
      <c r="B570">
        <v>6316</v>
      </c>
      <c r="C570">
        <v>4</v>
      </c>
      <c r="D570" t="s">
        <v>7976</v>
      </c>
      <c r="E570">
        <v>6316</v>
      </c>
      <c r="F570" t="s">
        <v>8464</v>
      </c>
      <c r="G570" t="s">
        <v>7949</v>
      </c>
      <c r="H570" t="s">
        <v>7949</v>
      </c>
      <c r="I570" t="s">
        <v>7949</v>
      </c>
      <c r="J570"/>
      <c r="K570">
        <v>6408</v>
      </c>
      <c r="L570">
        <v>6408</v>
      </c>
      <c r="M570" t="s">
        <v>8492</v>
      </c>
      <c r="N570"/>
      <c r="O570"/>
      <c r="P570"/>
      <c r="Q570"/>
      <c r="R570"/>
    </row>
    <row r="571" spans="1:18">
      <c r="A571">
        <v>21</v>
      </c>
      <c r="B571">
        <v>6318</v>
      </c>
      <c r="C571">
        <v>4</v>
      </c>
      <c r="D571" t="s">
        <v>7976</v>
      </c>
      <c r="E571">
        <v>6318</v>
      </c>
      <c r="F571" t="s">
        <v>8465</v>
      </c>
      <c r="G571" t="s">
        <v>7949</v>
      </c>
      <c r="H571" t="s">
        <v>7949</v>
      </c>
      <c r="I571" t="s">
        <v>7949</v>
      </c>
      <c r="J571"/>
      <c r="K571">
        <v>6409</v>
      </c>
      <c r="L571">
        <v>6409</v>
      </c>
      <c r="M571" t="s">
        <v>8493</v>
      </c>
      <c r="N571"/>
      <c r="O571"/>
      <c r="P571"/>
      <c r="Q571"/>
      <c r="R571"/>
    </row>
    <row r="572" spans="1:18">
      <c r="A572">
        <v>21</v>
      </c>
      <c r="B572">
        <v>6319</v>
      </c>
      <c r="C572">
        <v>4</v>
      </c>
      <c r="D572" t="s">
        <v>7976</v>
      </c>
      <c r="E572">
        <v>6319</v>
      </c>
      <c r="F572" t="s">
        <v>8466</v>
      </c>
      <c r="G572" t="s">
        <v>7949</v>
      </c>
      <c r="H572" t="s">
        <v>7949</v>
      </c>
      <c r="I572" t="s">
        <v>7949</v>
      </c>
      <c r="J572"/>
      <c r="K572">
        <v>6411</v>
      </c>
      <c r="L572">
        <v>6411</v>
      </c>
      <c r="M572" t="s">
        <v>8494</v>
      </c>
      <c r="N572"/>
      <c r="O572"/>
      <c r="P572"/>
      <c r="Q572"/>
      <c r="R572"/>
    </row>
    <row r="573" spans="1:18">
      <c r="A573">
        <v>21</v>
      </c>
      <c r="B573">
        <v>6320</v>
      </c>
      <c r="C573">
        <v>4</v>
      </c>
      <c r="D573" t="s">
        <v>7976</v>
      </c>
      <c r="E573">
        <v>6320</v>
      </c>
      <c r="F573" t="s">
        <v>8467</v>
      </c>
      <c r="G573" t="s">
        <v>7949</v>
      </c>
      <c r="H573" t="s">
        <v>7949</v>
      </c>
      <c r="I573" t="s">
        <v>7949</v>
      </c>
      <c r="J573"/>
      <c r="K573">
        <v>6412</v>
      </c>
      <c r="L573">
        <v>6412</v>
      </c>
      <c r="M573" t="s">
        <v>8495</v>
      </c>
      <c r="N573"/>
      <c r="O573"/>
      <c r="P573"/>
      <c r="Q573"/>
      <c r="R573"/>
    </row>
    <row r="574" spans="1:18">
      <c r="A574">
        <v>21</v>
      </c>
      <c r="B574">
        <v>6343</v>
      </c>
      <c r="C574">
        <v>4</v>
      </c>
      <c r="D574" t="s">
        <v>7976</v>
      </c>
      <c r="E574">
        <v>6343</v>
      </c>
      <c r="F574" t="s">
        <v>8468</v>
      </c>
      <c r="G574" t="s">
        <v>7949</v>
      </c>
      <c r="H574" t="s">
        <v>7949</v>
      </c>
      <c r="I574" t="s">
        <v>7949</v>
      </c>
      <c r="J574"/>
      <c r="K574">
        <v>6414</v>
      </c>
      <c r="L574">
        <v>6414</v>
      </c>
      <c r="M574" t="s">
        <v>8496</v>
      </c>
      <c r="N574"/>
      <c r="O574"/>
      <c r="P574"/>
      <c r="Q574"/>
      <c r="R574"/>
    </row>
    <row r="575" spans="1:18">
      <c r="A575">
        <v>21</v>
      </c>
      <c r="B575">
        <v>6344</v>
      </c>
      <c r="C575">
        <v>4</v>
      </c>
      <c r="D575" t="s">
        <v>7976</v>
      </c>
      <c r="E575">
        <v>6344</v>
      </c>
      <c r="F575" t="s">
        <v>8469</v>
      </c>
      <c r="G575" t="s">
        <v>7949</v>
      </c>
      <c r="H575" t="s">
        <v>7949</v>
      </c>
      <c r="I575" t="s">
        <v>7949</v>
      </c>
      <c r="J575"/>
      <c r="K575">
        <v>6415</v>
      </c>
      <c r="L575">
        <v>6415</v>
      </c>
      <c r="M575" t="s">
        <v>8497</v>
      </c>
      <c r="N575"/>
      <c r="O575"/>
      <c r="P575"/>
      <c r="Q575"/>
      <c r="R575"/>
    </row>
    <row r="576" spans="1:18">
      <c r="A576">
        <v>21</v>
      </c>
      <c r="B576">
        <v>6345</v>
      </c>
      <c r="C576">
        <v>4</v>
      </c>
      <c r="D576" t="s">
        <v>7976</v>
      </c>
      <c r="E576">
        <v>6345</v>
      </c>
      <c r="F576" t="s">
        <v>8470</v>
      </c>
      <c r="G576" t="s">
        <v>7949</v>
      </c>
      <c r="H576" t="s">
        <v>7949</v>
      </c>
      <c r="I576" t="s">
        <v>7949</v>
      </c>
      <c r="J576"/>
      <c r="K576">
        <v>6416</v>
      </c>
      <c r="L576">
        <v>6416</v>
      </c>
      <c r="M576" t="s">
        <v>8498</v>
      </c>
      <c r="N576"/>
      <c r="O576"/>
      <c r="P576"/>
      <c r="Q576"/>
      <c r="R576"/>
    </row>
    <row r="577" spans="1:18">
      <c r="A577">
        <v>21</v>
      </c>
      <c r="B577">
        <v>6346</v>
      </c>
      <c r="C577">
        <v>4</v>
      </c>
      <c r="D577" t="s">
        <v>7976</v>
      </c>
      <c r="E577">
        <v>6346</v>
      </c>
      <c r="F577" t="s">
        <v>8471</v>
      </c>
      <c r="G577" t="s">
        <v>7949</v>
      </c>
      <c r="H577" t="s">
        <v>7949</v>
      </c>
      <c r="I577" t="s">
        <v>7949</v>
      </c>
      <c r="J577"/>
      <c r="K577">
        <v>6417</v>
      </c>
      <c r="L577">
        <v>6417</v>
      </c>
      <c r="M577" t="s">
        <v>8499</v>
      </c>
      <c r="N577"/>
      <c r="O577"/>
      <c r="P577"/>
      <c r="Q577"/>
      <c r="R577"/>
    </row>
    <row r="578" spans="1:18">
      <c r="A578">
        <v>21</v>
      </c>
      <c r="B578">
        <v>6347</v>
      </c>
      <c r="C578">
        <v>4</v>
      </c>
      <c r="D578" t="s">
        <v>7976</v>
      </c>
      <c r="E578">
        <v>6347</v>
      </c>
      <c r="F578" t="s">
        <v>8472</v>
      </c>
      <c r="G578" t="s">
        <v>7949</v>
      </c>
      <c r="H578" t="s">
        <v>7949</v>
      </c>
      <c r="I578" t="s">
        <v>7949</v>
      </c>
      <c r="J578"/>
      <c r="K578">
        <v>6418</v>
      </c>
      <c r="L578">
        <v>6418</v>
      </c>
      <c r="M578" t="s">
        <v>8500</v>
      </c>
      <c r="N578"/>
      <c r="O578"/>
      <c r="P578"/>
      <c r="Q578"/>
      <c r="R578"/>
    </row>
    <row r="579" spans="1:18">
      <c r="A579">
        <v>21</v>
      </c>
      <c r="B579">
        <v>6348</v>
      </c>
      <c r="C579">
        <v>4</v>
      </c>
      <c r="D579" t="s">
        <v>7976</v>
      </c>
      <c r="E579">
        <v>6348</v>
      </c>
      <c r="F579" t="s">
        <v>8473</v>
      </c>
      <c r="G579" t="s">
        <v>7949</v>
      </c>
      <c r="H579" t="s">
        <v>7949</v>
      </c>
      <c r="I579" t="s">
        <v>7949</v>
      </c>
      <c r="J579"/>
      <c r="K579">
        <v>6419</v>
      </c>
      <c r="L579">
        <v>6419</v>
      </c>
      <c r="M579" t="s">
        <v>8501</v>
      </c>
      <c r="N579"/>
      <c r="O579"/>
      <c r="P579"/>
      <c r="Q579"/>
      <c r="R579"/>
    </row>
    <row r="580" spans="1:18">
      <c r="A580">
        <v>21</v>
      </c>
      <c r="B580">
        <v>6349</v>
      </c>
      <c r="C580">
        <v>4</v>
      </c>
      <c r="D580" t="s">
        <v>7976</v>
      </c>
      <c r="E580">
        <v>6349</v>
      </c>
      <c r="F580" t="s">
        <v>8474</v>
      </c>
      <c r="G580" t="s">
        <v>7949</v>
      </c>
      <c r="H580" t="s">
        <v>7949</v>
      </c>
      <c r="I580" t="s">
        <v>7949</v>
      </c>
      <c r="J580"/>
      <c r="K580">
        <v>6420</v>
      </c>
      <c r="L580">
        <v>6420</v>
      </c>
      <c r="M580" t="s">
        <v>8502</v>
      </c>
      <c r="N580"/>
      <c r="O580"/>
      <c r="P580"/>
      <c r="Q580"/>
      <c r="R580"/>
    </row>
    <row r="581" spans="1:18">
      <c r="A581">
        <v>21</v>
      </c>
      <c r="B581">
        <v>6350</v>
      </c>
      <c r="C581">
        <v>4</v>
      </c>
      <c r="D581" t="s">
        <v>7976</v>
      </c>
      <c r="E581">
        <v>6350</v>
      </c>
      <c r="F581" t="s">
        <v>8475</v>
      </c>
      <c r="G581" t="s">
        <v>7949</v>
      </c>
      <c r="H581" t="s">
        <v>7949</v>
      </c>
      <c r="I581" t="s">
        <v>7949</v>
      </c>
      <c r="J581"/>
      <c r="K581">
        <v>6421</v>
      </c>
      <c r="L581">
        <v>6421</v>
      </c>
      <c r="M581" t="s">
        <v>8503</v>
      </c>
      <c r="N581"/>
      <c r="O581"/>
      <c r="P581"/>
      <c r="Q581"/>
      <c r="R581"/>
    </row>
    <row r="582" spans="1:18">
      <c r="A582">
        <v>21</v>
      </c>
      <c r="B582">
        <v>6362</v>
      </c>
      <c r="C582">
        <v>4</v>
      </c>
      <c r="D582" t="s">
        <v>7976</v>
      </c>
      <c r="E582">
        <v>6362</v>
      </c>
      <c r="F582" t="s">
        <v>8476</v>
      </c>
      <c r="G582" t="s">
        <v>7949</v>
      </c>
      <c r="H582" t="s">
        <v>7949</v>
      </c>
      <c r="I582" t="s">
        <v>7949</v>
      </c>
      <c r="J582"/>
      <c r="K582">
        <v>6422</v>
      </c>
      <c r="L582">
        <v>6422</v>
      </c>
      <c r="M582" t="s">
        <v>8504</v>
      </c>
      <c r="N582"/>
      <c r="O582"/>
      <c r="P582"/>
      <c r="Q582"/>
      <c r="R582"/>
    </row>
    <row r="583" spans="1:18">
      <c r="A583">
        <v>21</v>
      </c>
      <c r="B583">
        <v>6363</v>
      </c>
      <c r="C583">
        <v>4</v>
      </c>
      <c r="D583" t="s">
        <v>7976</v>
      </c>
      <c r="E583">
        <v>6363</v>
      </c>
      <c r="F583" t="s">
        <v>8477</v>
      </c>
      <c r="G583" t="s">
        <v>7949</v>
      </c>
      <c r="H583" t="s">
        <v>7949</v>
      </c>
      <c r="I583" t="s">
        <v>7949</v>
      </c>
      <c r="J583"/>
      <c r="K583">
        <v>6423</v>
      </c>
      <c r="L583">
        <v>6423</v>
      </c>
      <c r="M583" t="s">
        <v>8505</v>
      </c>
      <c r="N583"/>
      <c r="O583"/>
      <c r="P583"/>
      <c r="Q583"/>
      <c r="R583"/>
    </row>
    <row r="584" spans="1:18">
      <c r="A584">
        <v>21</v>
      </c>
      <c r="B584">
        <v>6364</v>
      </c>
      <c r="C584">
        <v>4</v>
      </c>
      <c r="D584" t="s">
        <v>7976</v>
      </c>
      <c r="E584">
        <v>6364</v>
      </c>
      <c r="F584" t="s">
        <v>8478</v>
      </c>
      <c r="G584" t="s">
        <v>7949</v>
      </c>
      <c r="H584" t="s">
        <v>7949</v>
      </c>
      <c r="I584" t="s">
        <v>7949</v>
      </c>
      <c r="J584"/>
      <c r="K584">
        <v>6424</v>
      </c>
      <c r="L584">
        <v>6424</v>
      </c>
      <c r="M584" t="s">
        <v>8506</v>
      </c>
      <c r="N584"/>
      <c r="O584"/>
      <c r="P584"/>
      <c r="Q584"/>
      <c r="R584"/>
    </row>
    <row r="585" spans="1:18">
      <c r="A585">
        <v>21</v>
      </c>
      <c r="B585">
        <v>6365</v>
      </c>
      <c r="C585">
        <v>4</v>
      </c>
      <c r="D585" t="s">
        <v>7976</v>
      </c>
      <c r="E585">
        <v>6365</v>
      </c>
      <c r="F585" t="s">
        <v>8479</v>
      </c>
      <c r="G585" t="s">
        <v>7949</v>
      </c>
      <c r="H585" t="s">
        <v>7949</v>
      </c>
      <c r="I585" t="s">
        <v>7949</v>
      </c>
      <c r="J585"/>
      <c r="K585">
        <v>6425</v>
      </c>
      <c r="L585">
        <v>6425</v>
      </c>
      <c r="M585" t="s">
        <v>8507</v>
      </c>
      <c r="N585"/>
      <c r="O585"/>
      <c r="P585"/>
      <c r="Q585"/>
      <c r="R585"/>
    </row>
    <row r="586" spans="1:18">
      <c r="A586">
        <v>21</v>
      </c>
      <c r="B586">
        <v>6000</v>
      </c>
      <c r="C586">
        <v>4</v>
      </c>
      <c r="D586" t="s">
        <v>7976</v>
      </c>
      <c r="E586">
        <v>6370</v>
      </c>
      <c r="F586" t="s">
        <v>8480</v>
      </c>
      <c r="G586" t="s">
        <v>7949</v>
      </c>
      <c r="H586" t="s">
        <v>7949</v>
      </c>
      <c r="I586" t="s">
        <v>7949</v>
      </c>
      <c r="J586"/>
      <c r="K586">
        <v>6426</v>
      </c>
      <c r="L586">
        <v>6426</v>
      </c>
      <c r="M586" t="s">
        <v>8508</v>
      </c>
      <c r="N586"/>
      <c r="O586"/>
      <c r="P586"/>
      <c r="Q586"/>
      <c r="R586"/>
    </row>
    <row r="587" spans="1:18">
      <c r="A587">
        <v>21</v>
      </c>
      <c r="B587">
        <v>6375</v>
      </c>
      <c r="C587">
        <v>4</v>
      </c>
      <c r="D587" t="s">
        <v>7976</v>
      </c>
      <c r="E587">
        <v>6375</v>
      </c>
      <c r="F587" t="s">
        <v>8481</v>
      </c>
      <c r="G587" t="s">
        <v>7949</v>
      </c>
      <c r="H587" t="s">
        <v>7949</v>
      </c>
      <c r="I587" t="s">
        <v>7949</v>
      </c>
      <c r="J587"/>
      <c r="K587">
        <v>6443</v>
      </c>
      <c r="L587">
        <v>6443</v>
      </c>
      <c r="M587" t="s">
        <v>8509</v>
      </c>
      <c r="N587"/>
      <c r="O587"/>
      <c r="P587"/>
      <c r="Q587"/>
      <c r="R587"/>
    </row>
    <row r="588" spans="1:18">
      <c r="A588">
        <v>21</v>
      </c>
      <c r="B588">
        <v>6391</v>
      </c>
      <c r="C588">
        <v>4</v>
      </c>
      <c r="D588" t="s">
        <v>7976</v>
      </c>
      <c r="E588">
        <v>6391</v>
      </c>
      <c r="F588" t="s">
        <v>8482</v>
      </c>
      <c r="G588" t="s">
        <v>7949</v>
      </c>
      <c r="H588" t="s">
        <v>7949</v>
      </c>
      <c r="I588" t="s">
        <v>7949</v>
      </c>
      <c r="J588"/>
      <c r="K588">
        <v>6444</v>
      </c>
      <c r="L588">
        <v>6444</v>
      </c>
      <c r="M588" t="s">
        <v>8510</v>
      </c>
      <c r="N588"/>
      <c r="O588"/>
      <c r="P588"/>
      <c r="Q588"/>
      <c r="R588"/>
    </row>
    <row r="589" spans="1:18">
      <c r="A589">
        <v>21</v>
      </c>
      <c r="B589">
        <v>6392</v>
      </c>
      <c r="C589">
        <v>4</v>
      </c>
      <c r="D589" t="s">
        <v>7976</v>
      </c>
      <c r="E589">
        <v>6392</v>
      </c>
      <c r="F589" t="s">
        <v>8483</v>
      </c>
      <c r="G589" t="s">
        <v>7949</v>
      </c>
      <c r="H589" t="s">
        <v>7949</v>
      </c>
      <c r="I589" t="s">
        <v>7949</v>
      </c>
      <c r="J589"/>
      <c r="K589">
        <v>6445</v>
      </c>
      <c r="L589">
        <v>6445</v>
      </c>
      <c r="M589" t="s">
        <v>8511</v>
      </c>
      <c r="N589"/>
      <c r="O589"/>
      <c r="P589"/>
      <c r="Q589"/>
      <c r="R589"/>
    </row>
    <row r="590" spans="1:18">
      <c r="A590">
        <v>21</v>
      </c>
      <c r="B590">
        <v>6400</v>
      </c>
      <c r="C590">
        <v>4</v>
      </c>
      <c r="D590" t="s">
        <v>7976</v>
      </c>
      <c r="E590">
        <v>6400</v>
      </c>
      <c r="F590" t="s">
        <v>8484</v>
      </c>
      <c r="G590" t="s">
        <v>7949</v>
      </c>
      <c r="H590" t="s">
        <v>7949</v>
      </c>
      <c r="I590" t="s">
        <v>7949</v>
      </c>
      <c r="J590"/>
      <c r="K590">
        <v>6446</v>
      </c>
      <c r="L590">
        <v>6446</v>
      </c>
      <c r="M590" t="s">
        <v>8512</v>
      </c>
      <c r="N590"/>
      <c r="O590"/>
      <c r="P590"/>
      <c r="Q590"/>
      <c r="R590"/>
    </row>
    <row r="591" spans="1:18">
      <c r="A591">
        <v>21</v>
      </c>
      <c r="B591">
        <v>6401</v>
      </c>
      <c r="C591">
        <v>4</v>
      </c>
      <c r="D591" t="s">
        <v>7976</v>
      </c>
      <c r="E591">
        <v>6401</v>
      </c>
      <c r="F591" t="s">
        <v>8485</v>
      </c>
      <c r="G591" t="s">
        <v>7949</v>
      </c>
      <c r="H591" t="s">
        <v>7949</v>
      </c>
      <c r="I591" t="s">
        <v>7949</v>
      </c>
      <c r="J591"/>
      <c r="K591">
        <v>6447</v>
      </c>
      <c r="L591">
        <v>6447</v>
      </c>
      <c r="M591" t="s">
        <v>8513</v>
      </c>
      <c r="N591"/>
      <c r="O591"/>
      <c r="P591"/>
      <c r="Q591"/>
      <c r="R591"/>
    </row>
    <row r="592" spans="1:18">
      <c r="A592">
        <v>21</v>
      </c>
      <c r="B592">
        <v>6402</v>
      </c>
      <c r="C592">
        <v>4</v>
      </c>
      <c r="D592" t="s">
        <v>7976</v>
      </c>
      <c r="E592">
        <v>6402</v>
      </c>
      <c r="F592" t="s">
        <v>8486</v>
      </c>
      <c r="G592" t="s">
        <v>7949</v>
      </c>
      <c r="H592" t="s">
        <v>7949</v>
      </c>
      <c r="I592" t="s">
        <v>7949</v>
      </c>
      <c r="J592"/>
      <c r="K592">
        <v>6448</v>
      </c>
      <c r="L592">
        <v>6448</v>
      </c>
      <c r="M592" t="s">
        <v>8514</v>
      </c>
      <c r="N592"/>
      <c r="O592"/>
      <c r="P592"/>
      <c r="Q592"/>
      <c r="R592"/>
    </row>
    <row r="593" spans="1:18">
      <c r="A593">
        <v>21</v>
      </c>
      <c r="B593">
        <v>6403</v>
      </c>
      <c r="C593">
        <v>4</v>
      </c>
      <c r="D593" t="s">
        <v>7976</v>
      </c>
      <c r="E593">
        <v>6403</v>
      </c>
      <c r="F593" t="s">
        <v>8487</v>
      </c>
      <c r="G593" t="s">
        <v>7949</v>
      </c>
      <c r="H593" t="s">
        <v>7949</v>
      </c>
      <c r="I593" t="s">
        <v>7949</v>
      </c>
      <c r="J593"/>
      <c r="K593">
        <v>6449</v>
      </c>
      <c r="L593">
        <v>6449</v>
      </c>
      <c r="M593" t="s">
        <v>8515</v>
      </c>
      <c r="N593"/>
      <c r="O593"/>
      <c r="P593"/>
      <c r="Q593"/>
      <c r="R593"/>
    </row>
    <row r="594" spans="1:18">
      <c r="A594">
        <v>21</v>
      </c>
      <c r="B594">
        <v>6404</v>
      </c>
      <c r="C594">
        <v>4</v>
      </c>
      <c r="D594" t="s">
        <v>7976</v>
      </c>
      <c r="E594">
        <v>6404</v>
      </c>
      <c r="F594" t="s">
        <v>8488</v>
      </c>
      <c r="G594" t="s">
        <v>7949</v>
      </c>
      <c r="H594" t="s">
        <v>7949</v>
      </c>
      <c r="I594" t="s">
        <v>7949</v>
      </c>
      <c r="J594"/>
      <c r="K594">
        <v>6450</v>
      </c>
      <c r="L594">
        <v>6450</v>
      </c>
      <c r="M594" t="s">
        <v>8516</v>
      </c>
      <c r="N594"/>
      <c r="O594"/>
      <c r="P594"/>
      <c r="Q594"/>
      <c r="R594"/>
    </row>
    <row r="595" spans="1:18">
      <c r="A595">
        <v>21</v>
      </c>
      <c r="B595">
        <v>6405</v>
      </c>
      <c r="C595">
        <v>4</v>
      </c>
      <c r="D595" t="s">
        <v>7976</v>
      </c>
      <c r="E595">
        <v>6405</v>
      </c>
      <c r="F595" t="s">
        <v>8489</v>
      </c>
      <c r="G595" t="s">
        <v>7949</v>
      </c>
      <c r="H595" t="s">
        <v>7949</v>
      </c>
      <c r="I595" t="s">
        <v>7949</v>
      </c>
      <c r="J595"/>
      <c r="K595">
        <v>6462</v>
      </c>
      <c r="L595">
        <v>6462</v>
      </c>
      <c r="M595" t="s">
        <v>8517</v>
      </c>
      <c r="N595"/>
      <c r="O595"/>
      <c r="P595"/>
      <c r="Q595"/>
      <c r="R595"/>
    </row>
    <row r="596" spans="1:18">
      <c r="A596">
        <v>21</v>
      </c>
      <c r="B596">
        <v>6406</v>
      </c>
      <c r="C596">
        <v>4</v>
      </c>
      <c r="D596" t="s">
        <v>7976</v>
      </c>
      <c r="E596">
        <v>6406</v>
      </c>
      <c r="F596" t="s">
        <v>8490</v>
      </c>
      <c r="G596" t="s">
        <v>7949</v>
      </c>
      <c r="H596" t="s">
        <v>7949</v>
      </c>
      <c r="I596" t="s">
        <v>7949</v>
      </c>
      <c r="J596"/>
      <c r="K596">
        <v>6463</v>
      </c>
      <c r="L596">
        <v>6463</v>
      </c>
      <c r="M596" t="s">
        <v>8518</v>
      </c>
      <c r="N596"/>
      <c r="O596"/>
      <c r="P596"/>
      <c r="Q596"/>
      <c r="R596"/>
    </row>
    <row r="597" spans="1:18">
      <c r="A597">
        <v>21</v>
      </c>
      <c r="B597">
        <v>6407</v>
      </c>
      <c r="C597">
        <v>4</v>
      </c>
      <c r="D597" t="s">
        <v>7976</v>
      </c>
      <c r="E597">
        <v>6407</v>
      </c>
      <c r="F597" t="s">
        <v>8491</v>
      </c>
      <c r="G597" t="s">
        <v>7949</v>
      </c>
      <c r="H597" t="s">
        <v>7949</v>
      </c>
      <c r="I597" t="s">
        <v>7949</v>
      </c>
      <c r="J597"/>
      <c r="K597">
        <v>6464</v>
      </c>
      <c r="L597">
        <v>6464</v>
      </c>
      <c r="M597" t="s">
        <v>8519</v>
      </c>
      <c r="N597"/>
      <c r="O597"/>
      <c r="P597"/>
      <c r="Q597"/>
      <c r="R597"/>
    </row>
    <row r="598" spans="1:18">
      <c r="A598">
        <v>21</v>
      </c>
      <c r="B598">
        <v>6408</v>
      </c>
      <c r="C598">
        <v>4</v>
      </c>
      <c r="D598" t="s">
        <v>7976</v>
      </c>
      <c r="E598">
        <v>6408</v>
      </c>
      <c r="F598" t="s">
        <v>8492</v>
      </c>
      <c r="G598" t="s">
        <v>7949</v>
      </c>
      <c r="H598" t="s">
        <v>7949</v>
      </c>
      <c r="I598" t="s">
        <v>7949</v>
      </c>
      <c r="J598"/>
      <c r="K598">
        <v>6465</v>
      </c>
      <c r="L598">
        <v>6465</v>
      </c>
      <c r="M598" t="s">
        <v>8520</v>
      </c>
      <c r="N598"/>
      <c r="O598"/>
      <c r="P598"/>
      <c r="Q598"/>
      <c r="R598"/>
    </row>
    <row r="599" spans="1:18">
      <c r="A599">
        <v>21</v>
      </c>
      <c r="B599">
        <v>6409</v>
      </c>
      <c r="C599">
        <v>4</v>
      </c>
      <c r="D599" t="s">
        <v>7976</v>
      </c>
      <c r="E599">
        <v>6409</v>
      </c>
      <c r="F599" t="s">
        <v>8493</v>
      </c>
      <c r="G599" t="s">
        <v>7949</v>
      </c>
      <c r="H599" t="s">
        <v>7949</v>
      </c>
      <c r="I599" t="s">
        <v>7949</v>
      </c>
      <c r="J599"/>
      <c r="K599">
        <v>6470</v>
      </c>
      <c r="L599">
        <v>6000</v>
      </c>
      <c r="M599" t="s">
        <v>8521</v>
      </c>
      <c r="N599"/>
      <c r="O599"/>
      <c r="P599"/>
      <c r="Q599"/>
      <c r="R599"/>
    </row>
    <row r="600" spans="1:18">
      <c r="A600">
        <v>21</v>
      </c>
      <c r="B600">
        <v>6411</v>
      </c>
      <c r="C600">
        <v>4</v>
      </c>
      <c r="D600" t="s">
        <v>7976</v>
      </c>
      <c r="E600">
        <v>6411</v>
      </c>
      <c r="F600" t="s">
        <v>8494</v>
      </c>
      <c r="G600" t="s">
        <v>7949</v>
      </c>
      <c r="H600" t="s">
        <v>7949</v>
      </c>
      <c r="I600" t="s">
        <v>7949</v>
      </c>
      <c r="J600"/>
      <c r="K600">
        <v>6491</v>
      </c>
      <c r="L600">
        <v>6491</v>
      </c>
      <c r="M600" t="s">
        <v>8522</v>
      </c>
      <c r="N600"/>
      <c r="O600"/>
      <c r="P600"/>
      <c r="Q600"/>
      <c r="R600"/>
    </row>
    <row r="601" spans="1:18">
      <c r="A601">
        <v>21</v>
      </c>
      <c r="B601">
        <v>6412</v>
      </c>
      <c r="C601">
        <v>4</v>
      </c>
      <c r="D601" t="s">
        <v>7976</v>
      </c>
      <c r="E601">
        <v>6412</v>
      </c>
      <c r="F601" t="s">
        <v>8495</v>
      </c>
      <c r="G601" t="s">
        <v>7949</v>
      </c>
      <c r="H601" t="s">
        <v>7949</v>
      </c>
      <c r="I601" t="s">
        <v>7949</v>
      </c>
      <c r="J601"/>
      <c r="K601">
        <v>6492</v>
      </c>
      <c r="L601">
        <v>6492</v>
      </c>
      <c r="M601" t="s">
        <v>8483</v>
      </c>
      <c r="N601"/>
      <c r="O601"/>
      <c r="P601"/>
      <c r="Q601"/>
      <c r="R601"/>
    </row>
    <row r="602" spans="1:18">
      <c r="A602">
        <v>21</v>
      </c>
      <c r="B602">
        <v>6414</v>
      </c>
      <c r="C602">
        <v>4</v>
      </c>
      <c r="D602" t="s">
        <v>7976</v>
      </c>
      <c r="E602">
        <v>6414</v>
      </c>
      <c r="F602" t="s">
        <v>8496</v>
      </c>
      <c r="G602" t="s">
        <v>7949</v>
      </c>
      <c r="H602" t="s">
        <v>7949</v>
      </c>
      <c r="I602" t="s">
        <v>7949</v>
      </c>
      <c r="J602"/>
      <c r="K602">
        <v>6500</v>
      </c>
      <c r="L602">
        <v>6500</v>
      </c>
      <c r="M602" t="s">
        <v>8523</v>
      </c>
      <c r="N602"/>
      <c r="O602"/>
      <c r="P602"/>
      <c r="Q602"/>
      <c r="R602"/>
    </row>
    <row r="603" spans="1:18">
      <c r="A603">
        <v>21</v>
      </c>
      <c r="B603">
        <v>6415</v>
      </c>
      <c r="C603">
        <v>4</v>
      </c>
      <c r="D603" t="s">
        <v>7976</v>
      </c>
      <c r="E603">
        <v>6415</v>
      </c>
      <c r="F603" t="s">
        <v>8497</v>
      </c>
      <c r="G603" t="s">
        <v>7949</v>
      </c>
      <c r="H603" t="s">
        <v>7949</v>
      </c>
      <c r="I603" t="s">
        <v>7949</v>
      </c>
      <c r="J603"/>
      <c r="K603">
        <v>6501</v>
      </c>
      <c r="L603">
        <v>6501</v>
      </c>
      <c r="M603" t="s">
        <v>8524</v>
      </c>
      <c r="N603"/>
      <c r="O603"/>
      <c r="P603"/>
      <c r="Q603"/>
      <c r="R603"/>
    </row>
    <row r="604" spans="1:18">
      <c r="A604">
        <v>21</v>
      </c>
      <c r="B604">
        <v>6416</v>
      </c>
      <c r="C604">
        <v>4</v>
      </c>
      <c r="D604" t="s">
        <v>7976</v>
      </c>
      <c r="E604">
        <v>6416</v>
      </c>
      <c r="F604" t="s">
        <v>8498</v>
      </c>
      <c r="G604" t="s">
        <v>7949</v>
      </c>
      <c r="H604" t="s">
        <v>7949</v>
      </c>
      <c r="I604" t="s">
        <v>7949</v>
      </c>
      <c r="J604"/>
      <c r="K604">
        <v>6502</v>
      </c>
      <c r="L604">
        <v>6502</v>
      </c>
      <c r="M604" t="s">
        <v>8525</v>
      </c>
      <c r="N604"/>
      <c r="O604"/>
      <c r="P604"/>
      <c r="Q604"/>
      <c r="R604"/>
    </row>
    <row r="605" spans="1:18">
      <c r="A605">
        <v>21</v>
      </c>
      <c r="B605">
        <v>6417</v>
      </c>
      <c r="C605">
        <v>4</v>
      </c>
      <c r="D605" t="s">
        <v>7976</v>
      </c>
      <c r="E605">
        <v>6417</v>
      </c>
      <c r="F605" t="s">
        <v>8499</v>
      </c>
      <c r="G605" t="s">
        <v>7949</v>
      </c>
      <c r="H605" t="s">
        <v>7949</v>
      </c>
      <c r="I605" t="s">
        <v>7949</v>
      </c>
      <c r="J605"/>
      <c r="K605">
        <v>6503</v>
      </c>
      <c r="L605">
        <v>6503</v>
      </c>
      <c r="M605" t="s">
        <v>8526</v>
      </c>
      <c r="N605"/>
      <c r="O605"/>
      <c r="P605"/>
      <c r="Q605"/>
      <c r="R605"/>
    </row>
    <row r="606" spans="1:18">
      <c r="A606">
        <v>21</v>
      </c>
      <c r="B606">
        <v>6418</v>
      </c>
      <c r="C606">
        <v>4</v>
      </c>
      <c r="D606" t="s">
        <v>7976</v>
      </c>
      <c r="E606">
        <v>6418</v>
      </c>
      <c r="F606" t="s">
        <v>8500</v>
      </c>
      <c r="G606" t="s">
        <v>7949</v>
      </c>
      <c r="H606" t="s">
        <v>7949</v>
      </c>
      <c r="I606" t="s">
        <v>7949</v>
      </c>
      <c r="J606"/>
      <c r="K606">
        <v>6504</v>
      </c>
      <c r="L606">
        <v>6504</v>
      </c>
      <c r="M606" t="s">
        <v>8527</v>
      </c>
      <c r="N606"/>
      <c r="O606"/>
      <c r="P606"/>
      <c r="Q606"/>
      <c r="R606"/>
    </row>
    <row r="607" spans="1:18">
      <c r="A607">
        <v>21</v>
      </c>
      <c r="B607">
        <v>6419</v>
      </c>
      <c r="C607">
        <v>4</v>
      </c>
      <c r="D607" t="s">
        <v>7976</v>
      </c>
      <c r="E607">
        <v>6419</v>
      </c>
      <c r="F607" t="s">
        <v>8501</v>
      </c>
      <c r="G607" t="s">
        <v>7949</v>
      </c>
      <c r="H607" t="s">
        <v>7949</v>
      </c>
      <c r="I607" t="s">
        <v>7949</v>
      </c>
      <c r="J607"/>
      <c r="K607">
        <v>6505</v>
      </c>
      <c r="L607">
        <v>6505</v>
      </c>
      <c r="M607" t="s">
        <v>8528</v>
      </c>
      <c r="N607"/>
      <c r="O607"/>
      <c r="P607"/>
      <c r="Q607"/>
      <c r="R607"/>
    </row>
    <row r="608" spans="1:18">
      <c r="A608">
        <v>21</v>
      </c>
      <c r="B608">
        <v>6420</v>
      </c>
      <c r="C608">
        <v>4</v>
      </c>
      <c r="D608" t="s">
        <v>7976</v>
      </c>
      <c r="E608">
        <v>6420</v>
      </c>
      <c r="F608" t="s">
        <v>8502</v>
      </c>
      <c r="G608" t="s">
        <v>7949</v>
      </c>
      <c r="H608" t="s">
        <v>7949</v>
      </c>
      <c r="I608" t="s">
        <v>7949</v>
      </c>
      <c r="J608"/>
      <c r="K608">
        <v>6506</v>
      </c>
      <c r="L608">
        <v>6506</v>
      </c>
      <c r="M608" t="s">
        <v>8529</v>
      </c>
      <c r="N608"/>
      <c r="O608"/>
      <c r="P608"/>
      <c r="Q608"/>
      <c r="R608"/>
    </row>
    <row r="609" spans="1:18">
      <c r="A609">
        <v>21</v>
      </c>
      <c r="B609">
        <v>6421</v>
      </c>
      <c r="C609">
        <v>4</v>
      </c>
      <c r="D609" t="s">
        <v>7976</v>
      </c>
      <c r="E609">
        <v>6421</v>
      </c>
      <c r="F609" t="s">
        <v>8503</v>
      </c>
      <c r="G609" t="s">
        <v>7949</v>
      </c>
      <c r="H609" t="s">
        <v>7949</v>
      </c>
      <c r="I609" t="s">
        <v>7949</v>
      </c>
      <c r="J609"/>
      <c r="K609">
        <v>6507</v>
      </c>
      <c r="L609">
        <v>6507</v>
      </c>
      <c r="M609" t="s">
        <v>8530</v>
      </c>
      <c r="N609"/>
      <c r="O609"/>
      <c r="P609"/>
      <c r="Q609"/>
      <c r="R609"/>
    </row>
    <row r="610" spans="1:18">
      <c r="A610">
        <v>21</v>
      </c>
      <c r="B610">
        <v>6422</v>
      </c>
      <c r="C610">
        <v>4</v>
      </c>
      <c r="D610" t="s">
        <v>7976</v>
      </c>
      <c r="E610">
        <v>6422</v>
      </c>
      <c r="F610" t="s">
        <v>8504</v>
      </c>
      <c r="G610" t="s">
        <v>7949</v>
      </c>
      <c r="H610" t="s">
        <v>7949</v>
      </c>
      <c r="I610" t="s">
        <v>7949</v>
      </c>
      <c r="J610"/>
      <c r="K610">
        <v>6508</v>
      </c>
      <c r="L610">
        <v>6508</v>
      </c>
      <c r="M610" t="s">
        <v>8531</v>
      </c>
      <c r="N610"/>
      <c r="O610"/>
      <c r="P610"/>
      <c r="Q610"/>
      <c r="R610"/>
    </row>
    <row r="611" spans="1:18">
      <c r="A611">
        <v>21</v>
      </c>
      <c r="B611">
        <v>6423</v>
      </c>
      <c r="C611">
        <v>4</v>
      </c>
      <c r="D611" t="s">
        <v>7976</v>
      </c>
      <c r="E611">
        <v>6423</v>
      </c>
      <c r="F611" t="s">
        <v>8505</v>
      </c>
      <c r="G611" t="s">
        <v>7949</v>
      </c>
      <c r="H611" t="s">
        <v>7949</v>
      </c>
      <c r="I611" t="s">
        <v>7949</v>
      </c>
      <c r="J611"/>
      <c r="K611">
        <v>6509</v>
      </c>
      <c r="L611">
        <v>6509</v>
      </c>
      <c r="M611" t="s">
        <v>8532</v>
      </c>
      <c r="N611"/>
      <c r="O611"/>
      <c r="P611"/>
      <c r="Q611"/>
      <c r="R611"/>
    </row>
    <row r="612" spans="1:18">
      <c r="A612">
        <v>21</v>
      </c>
      <c r="B612">
        <v>6424</v>
      </c>
      <c r="C612">
        <v>4</v>
      </c>
      <c r="D612" t="s">
        <v>7976</v>
      </c>
      <c r="E612">
        <v>6424</v>
      </c>
      <c r="F612" t="s">
        <v>8506</v>
      </c>
      <c r="G612" t="s">
        <v>7949</v>
      </c>
      <c r="H612" t="s">
        <v>7949</v>
      </c>
      <c r="I612" t="s">
        <v>7949</v>
      </c>
      <c r="J612"/>
      <c r="K612">
        <v>6510</v>
      </c>
      <c r="L612">
        <v>6510</v>
      </c>
      <c r="M612" t="s">
        <v>8533</v>
      </c>
      <c r="N612"/>
      <c r="O612"/>
      <c r="P612"/>
      <c r="Q612"/>
      <c r="R612"/>
    </row>
    <row r="613" spans="1:18">
      <c r="A613">
        <v>21</v>
      </c>
      <c r="B613">
        <v>6425</v>
      </c>
      <c r="C613">
        <v>4</v>
      </c>
      <c r="D613" t="s">
        <v>7976</v>
      </c>
      <c r="E613">
        <v>6425</v>
      </c>
      <c r="F613" t="s">
        <v>8507</v>
      </c>
      <c r="G613" t="s">
        <v>7949</v>
      </c>
      <c r="H613" t="s">
        <v>7949</v>
      </c>
      <c r="I613" t="s">
        <v>7949</v>
      </c>
      <c r="J613"/>
      <c r="K613">
        <v>6511</v>
      </c>
      <c r="L613">
        <v>6511</v>
      </c>
      <c r="M613" t="s">
        <v>8534</v>
      </c>
      <c r="N613"/>
      <c r="O613"/>
      <c r="P613"/>
      <c r="Q613"/>
      <c r="R613"/>
    </row>
    <row r="614" spans="1:18">
      <c r="A614">
        <v>21</v>
      </c>
      <c r="B614">
        <v>6426</v>
      </c>
      <c r="C614">
        <v>4</v>
      </c>
      <c r="D614" t="s">
        <v>7976</v>
      </c>
      <c r="E614">
        <v>6426</v>
      </c>
      <c r="F614" t="s">
        <v>8508</v>
      </c>
      <c r="G614" t="s">
        <v>7949</v>
      </c>
      <c r="H614" t="s">
        <v>7949</v>
      </c>
      <c r="I614" t="s">
        <v>7949</v>
      </c>
      <c r="J614"/>
      <c r="K614">
        <v>6512</v>
      </c>
      <c r="L614">
        <v>6512</v>
      </c>
      <c r="M614" t="s">
        <v>8535</v>
      </c>
      <c r="N614"/>
      <c r="O614"/>
      <c r="P614"/>
      <c r="Q614"/>
      <c r="R614"/>
    </row>
    <row r="615" spans="1:18">
      <c r="A615">
        <v>21</v>
      </c>
      <c r="B615">
        <v>6443</v>
      </c>
      <c r="C615">
        <v>4</v>
      </c>
      <c r="D615" t="s">
        <v>7976</v>
      </c>
      <c r="E615">
        <v>6443</v>
      </c>
      <c r="F615" t="s">
        <v>8509</v>
      </c>
      <c r="G615" t="s">
        <v>7949</v>
      </c>
      <c r="H615" t="s">
        <v>7949</v>
      </c>
      <c r="I615" t="s">
        <v>7949</v>
      </c>
      <c r="J615"/>
      <c r="K615">
        <v>6513</v>
      </c>
      <c r="L615">
        <v>6513</v>
      </c>
      <c r="M615" t="s">
        <v>8536</v>
      </c>
      <c r="N615"/>
      <c r="O615"/>
      <c r="P615"/>
      <c r="Q615"/>
      <c r="R615"/>
    </row>
    <row r="616" spans="1:18">
      <c r="A616">
        <v>21</v>
      </c>
      <c r="B616">
        <v>6444</v>
      </c>
      <c r="C616">
        <v>4</v>
      </c>
      <c r="D616" t="s">
        <v>7976</v>
      </c>
      <c r="E616">
        <v>6444</v>
      </c>
      <c r="F616" t="s">
        <v>8510</v>
      </c>
      <c r="G616" t="s">
        <v>7949</v>
      </c>
      <c r="H616" t="s">
        <v>7949</v>
      </c>
      <c r="I616" t="s">
        <v>7949</v>
      </c>
      <c r="J616"/>
      <c r="K616">
        <v>6514</v>
      </c>
      <c r="L616">
        <v>6514</v>
      </c>
      <c r="M616" t="s">
        <v>8537</v>
      </c>
      <c r="N616"/>
      <c r="O616"/>
      <c r="P616"/>
      <c r="Q616"/>
      <c r="R616"/>
    </row>
    <row r="617" spans="1:18">
      <c r="A617">
        <v>21</v>
      </c>
      <c r="B617">
        <v>6445</v>
      </c>
      <c r="C617">
        <v>4</v>
      </c>
      <c r="D617" t="s">
        <v>7976</v>
      </c>
      <c r="E617">
        <v>6445</v>
      </c>
      <c r="F617" t="s">
        <v>8511</v>
      </c>
      <c r="G617" t="s">
        <v>7949</v>
      </c>
      <c r="H617" t="s">
        <v>7949</v>
      </c>
      <c r="I617" t="s">
        <v>7949</v>
      </c>
      <c r="J617"/>
      <c r="K617">
        <v>6515</v>
      </c>
      <c r="L617">
        <v>6515</v>
      </c>
      <c r="M617" t="s">
        <v>8538</v>
      </c>
      <c r="N617"/>
      <c r="O617"/>
      <c r="P617"/>
      <c r="Q617"/>
      <c r="R617"/>
    </row>
    <row r="618" spans="1:18">
      <c r="A618">
        <v>21</v>
      </c>
      <c r="B618">
        <v>6446</v>
      </c>
      <c r="C618">
        <v>4</v>
      </c>
      <c r="D618" t="s">
        <v>7976</v>
      </c>
      <c r="E618">
        <v>6446</v>
      </c>
      <c r="F618" t="s">
        <v>8512</v>
      </c>
      <c r="G618" t="s">
        <v>7949</v>
      </c>
      <c r="H618" t="s">
        <v>7949</v>
      </c>
      <c r="I618" t="s">
        <v>7949</v>
      </c>
      <c r="J618"/>
      <c r="K618">
        <v>6516</v>
      </c>
      <c r="L618">
        <v>6516</v>
      </c>
      <c r="M618" t="s">
        <v>8539</v>
      </c>
      <c r="N618"/>
      <c r="O618"/>
      <c r="P618"/>
      <c r="Q618"/>
      <c r="R618"/>
    </row>
    <row r="619" spans="1:18">
      <c r="A619">
        <v>21</v>
      </c>
      <c r="B619">
        <v>6447</v>
      </c>
      <c r="C619">
        <v>4</v>
      </c>
      <c r="D619" t="s">
        <v>7976</v>
      </c>
      <c r="E619">
        <v>6447</v>
      </c>
      <c r="F619" t="s">
        <v>8513</v>
      </c>
      <c r="G619" t="s">
        <v>7949</v>
      </c>
      <c r="H619" t="s">
        <v>7949</v>
      </c>
      <c r="I619" t="s">
        <v>7949</v>
      </c>
      <c r="J619"/>
      <c r="K619">
        <v>6517</v>
      </c>
      <c r="L619">
        <v>6517</v>
      </c>
      <c r="M619" t="s">
        <v>8540</v>
      </c>
      <c r="N619"/>
      <c r="O619"/>
      <c r="P619"/>
      <c r="Q619"/>
      <c r="R619"/>
    </row>
    <row r="620" spans="1:18">
      <c r="A620">
        <v>21</v>
      </c>
      <c r="B620">
        <v>6448</v>
      </c>
      <c r="C620">
        <v>4</v>
      </c>
      <c r="D620" t="s">
        <v>7976</v>
      </c>
      <c r="E620">
        <v>6448</v>
      </c>
      <c r="F620" t="s">
        <v>8514</v>
      </c>
      <c r="G620" t="s">
        <v>7949</v>
      </c>
      <c r="H620" t="s">
        <v>7949</v>
      </c>
      <c r="I620" t="s">
        <v>7949</v>
      </c>
      <c r="J620"/>
      <c r="K620">
        <v>6518</v>
      </c>
      <c r="L620">
        <v>6518</v>
      </c>
      <c r="M620" t="s">
        <v>8541</v>
      </c>
      <c r="N620"/>
      <c r="O620"/>
      <c r="P620"/>
      <c r="Q620"/>
      <c r="R620"/>
    </row>
    <row r="621" spans="1:18">
      <c r="A621">
        <v>21</v>
      </c>
      <c r="B621">
        <v>6449</v>
      </c>
      <c r="C621">
        <v>4</v>
      </c>
      <c r="D621" t="s">
        <v>7976</v>
      </c>
      <c r="E621">
        <v>6449</v>
      </c>
      <c r="F621" t="s">
        <v>8515</v>
      </c>
      <c r="G621" t="s">
        <v>7949</v>
      </c>
      <c r="H621" t="s">
        <v>7949</v>
      </c>
      <c r="I621" t="s">
        <v>7949</v>
      </c>
      <c r="J621"/>
      <c r="K621">
        <v>6519</v>
      </c>
      <c r="L621">
        <v>6519</v>
      </c>
      <c r="M621" t="s">
        <v>8542</v>
      </c>
      <c r="N621"/>
      <c r="O621"/>
      <c r="P621"/>
      <c r="Q621"/>
      <c r="R621"/>
    </row>
    <row r="622" spans="1:18">
      <c r="A622">
        <v>21</v>
      </c>
      <c r="B622">
        <v>6450</v>
      </c>
      <c r="C622">
        <v>4</v>
      </c>
      <c r="D622" t="s">
        <v>7976</v>
      </c>
      <c r="E622">
        <v>6450</v>
      </c>
      <c r="F622" t="s">
        <v>8516</v>
      </c>
      <c r="G622" t="s">
        <v>7949</v>
      </c>
      <c r="H622" t="s">
        <v>7949</v>
      </c>
      <c r="I622" t="s">
        <v>7949</v>
      </c>
      <c r="J622"/>
      <c r="K622">
        <v>6520</v>
      </c>
      <c r="L622">
        <v>6520</v>
      </c>
      <c r="M622" t="s">
        <v>8543</v>
      </c>
      <c r="N622"/>
      <c r="O622"/>
      <c r="P622"/>
      <c r="Q622"/>
      <c r="R622"/>
    </row>
    <row r="623" spans="1:18">
      <c r="A623">
        <v>21</v>
      </c>
      <c r="B623">
        <v>6462</v>
      </c>
      <c r="C623">
        <v>4</v>
      </c>
      <c r="D623" t="s">
        <v>7976</v>
      </c>
      <c r="E623">
        <v>6462</v>
      </c>
      <c r="F623" t="s">
        <v>8517</v>
      </c>
      <c r="G623" t="s">
        <v>7949</v>
      </c>
      <c r="H623" t="s">
        <v>7949</v>
      </c>
      <c r="I623" t="s">
        <v>7949</v>
      </c>
      <c r="J623"/>
      <c r="K623">
        <v>6521</v>
      </c>
      <c r="L623">
        <v>6521</v>
      </c>
      <c r="M623" t="s">
        <v>8544</v>
      </c>
      <c r="N623"/>
      <c r="O623"/>
      <c r="P623"/>
      <c r="Q623"/>
      <c r="R623"/>
    </row>
    <row r="624" spans="1:18">
      <c r="A624">
        <v>21</v>
      </c>
      <c r="B624">
        <v>6463</v>
      </c>
      <c r="C624">
        <v>4</v>
      </c>
      <c r="D624" t="s">
        <v>7976</v>
      </c>
      <c r="E624">
        <v>6463</v>
      </c>
      <c r="F624" t="s">
        <v>8518</v>
      </c>
      <c r="G624" t="s">
        <v>7949</v>
      </c>
      <c r="H624" t="s">
        <v>7949</v>
      </c>
      <c r="I624" t="s">
        <v>7949</v>
      </c>
      <c r="J624"/>
      <c r="K624">
        <v>6522</v>
      </c>
      <c r="L624">
        <v>6522</v>
      </c>
      <c r="M624" t="s">
        <v>8545</v>
      </c>
      <c r="N624"/>
      <c r="O624"/>
      <c r="P624"/>
      <c r="Q624"/>
      <c r="R624"/>
    </row>
    <row r="625" spans="1:18">
      <c r="A625">
        <v>21</v>
      </c>
      <c r="B625">
        <v>6464</v>
      </c>
      <c r="C625">
        <v>4</v>
      </c>
      <c r="D625" t="s">
        <v>7976</v>
      </c>
      <c r="E625">
        <v>6464</v>
      </c>
      <c r="F625" t="s">
        <v>8519</v>
      </c>
      <c r="G625" t="s">
        <v>7949</v>
      </c>
      <c r="H625" t="s">
        <v>7949</v>
      </c>
      <c r="I625" t="s">
        <v>7949</v>
      </c>
      <c r="J625"/>
      <c r="K625">
        <v>6523</v>
      </c>
      <c r="L625">
        <v>6523</v>
      </c>
      <c r="M625" t="s">
        <v>8546</v>
      </c>
      <c r="N625"/>
      <c r="O625"/>
      <c r="P625"/>
      <c r="Q625"/>
      <c r="R625"/>
    </row>
    <row r="626" spans="1:18">
      <c r="A626">
        <v>21</v>
      </c>
      <c r="B626">
        <v>6465</v>
      </c>
      <c r="C626">
        <v>4</v>
      </c>
      <c r="D626" t="s">
        <v>7976</v>
      </c>
      <c r="E626">
        <v>6465</v>
      </c>
      <c r="F626" t="s">
        <v>8520</v>
      </c>
      <c r="G626" t="s">
        <v>7949</v>
      </c>
      <c r="H626" t="s">
        <v>7949</v>
      </c>
      <c r="I626" t="s">
        <v>7949</v>
      </c>
      <c r="J626"/>
      <c r="K626">
        <v>6524</v>
      </c>
      <c r="L626">
        <v>6524</v>
      </c>
      <c r="M626" t="s">
        <v>8547</v>
      </c>
      <c r="N626"/>
      <c r="O626"/>
      <c r="P626"/>
      <c r="Q626"/>
      <c r="R626"/>
    </row>
    <row r="627" spans="1:18">
      <c r="A627">
        <v>21</v>
      </c>
      <c r="B627">
        <v>6000</v>
      </c>
      <c r="C627">
        <v>4</v>
      </c>
      <c r="D627" t="s">
        <v>7976</v>
      </c>
      <c r="E627">
        <v>6470</v>
      </c>
      <c r="F627" t="s">
        <v>8521</v>
      </c>
      <c r="G627" t="s">
        <v>7949</v>
      </c>
      <c r="H627" t="s">
        <v>7949</v>
      </c>
      <c r="I627" t="s">
        <v>7949</v>
      </c>
      <c r="J627"/>
      <c r="K627">
        <v>6525</v>
      </c>
      <c r="L627">
        <v>6525</v>
      </c>
      <c r="M627" t="s">
        <v>8547</v>
      </c>
      <c r="N627"/>
      <c r="O627"/>
      <c r="P627"/>
      <c r="Q627"/>
      <c r="R627"/>
    </row>
    <row r="628" spans="1:18">
      <c r="A628">
        <v>21</v>
      </c>
      <c r="B628">
        <v>6491</v>
      </c>
      <c r="C628">
        <v>4</v>
      </c>
      <c r="D628" t="s">
        <v>7976</v>
      </c>
      <c r="E628">
        <v>6491</v>
      </c>
      <c r="F628" t="s">
        <v>8522</v>
      </c>
      <c r="G628" t="s">
        <v>7949</v>
      </c>
      <c r="H628" t="s">
        <v>7949</v>
      </c>
      <c r="I628" t="s">
        <v>7949</v>
      </c>
      <c r="J628"/>
      <c r="K628">
        <v>6526</v>
      </c>
      <c r="L628">
        <v>6526</v>
      </c>
      <c r="M628" t="s">
        <v>8548</v>
      </c>
      <c r="N628"/>
      <c r="O628"/>
      <c r="P628"/>
      <c r="Q628"/>
      <c r="R628"/>
    </row>
    <row r="629" spans="1:18">
      <c r="A629">
        <v>21</v>
      </c>
      <c r="B629">
        <v>6492</v>
      </c>
      <c r="C629">
        <v>4</v>
      </c>
      <c r="D629" t="s">
        <v>7976</v>
      </c>
      <c r="E629">
        <v>6492</v>
      </c>
      <c r="F629" t="s">
        <v>8483</v>
      </c>
      <c r="G629" t="s">
        <v>7949</v>
      </c>
      <c r="H629" t="s">
        <v>7949</v>
      </c>
      <c r="I629" t="s">
        <v>7949</v>
      </c>
      <c r="J629"/>
      <c r="K629">
        <v>6528</v>
      </c>
      <c r="L629">
        <v>6528</v>
      </c>
      <c r="M629" t="s">
        <v>8549</v>
      </c>
      <c r="N629"/>
      <c r="O629"/>
      <c r="P629"/>
      <c r="Q629"/>
      <c r="R629"/>
    </row>
    <row r="630" spans="1:18">
      <c r="A630">
        <v>21</v>
      </c>
      <c r="B630">
        <v>6500</v>
      </c>
      <c r="C630">
        <v>4</v>
      </c>
      <c r="D630" t="s">
        <v>7976</v>
      </c>
      <c r="E630">
        <v>6500</v>
      </c>
      <c r="F630" t="s">
        <v>8523</v>
      </c>
      <c r="G630" t="s">
        <v>7949</v>
      </c>
      <c r="H630" t="s">
        <v>7949</v>
      </c>
      <c r="I630" t="s">
        <v>7949</v>
      </c>
      <c r="J630"/>
      <c r="K630">
        <v>6529</v>
      </c>
      <c r="L630">
        <v>6529</v>
      </c>
      <c r="M630" t="s">
        <v>8550</v>
      </c>
      <c r="N630"/>
      <c r="O630"/>
      <c r="P630"/>
      <c r="Q630"/>
      <c r="R630"/>
    </row>
    <row r="631" spans="1:18">
      <c r="A631">
        <v>21</v>
      </c>
      <c r="B631">
        <v>6501</v>
      </c>
      <c r="C631">
        <v>4</v>
      </c>
      <c r="D631" t="s">
        <v>7976</v>
      </c>
      <c r="E631">
        <v>6501</v>
      </c>
      <c r="F631" t="s">
        <v>8524</v>
      </c>
      <c r="G631" t="s">
        <v>7949</v>
      </c>
      <c r="H631" t="s">
        <v>7949</v>
      </c>
      <c r="I631" t="s">
        <v>7949</v>
      </c>
      <c r="J631"/>
      <c r="K631">
        <v>6530</v>
      </c>
      <c r="L631">
        <v>6530</v>
      </c>
      <c r="M631" t="s">
        <v>8551</v>
      </c>
      <c r="N631"/>
      <c r="O631"/>
      <c r="P631"/>
      <c r="Q631"/>
      <c r="R631"/>
    </row>
    <row r="632" spans="1:18">
      <c r="A632">
        <v>21</v>
      </c>
      <c r="B632">
        <v>6502</v>
      </c>
      <c r="C632">
        <v>4</v>
      </c>
      <c r="D632" t="s">
        <v>7976</v>
      </c>
      <c r="E632">
        <v>6502</v>
      </c>
      <c r="F632" t="s">
        <v>8525</v>
      </c>
      <c r="G632" t="s">
        <v>7949</v>
      </c>
      <c r="H632" t="s">
        <v>7949</v>
      </c>
      <c r="I632" t="s">
        <v>7949</v>
      </c>
      <c r="J632"/>
      <c r="K632">
        <v>6531</v>
      </c>
      <c r="L632">
        <v>6531</v>
      </c>
      <c r="M632" t="s">
        <v>8552</v>
      </c>
      <c r="N632"/>
      <c r="O632"/>
      <c r="P632"/>
      <c r="Q632"/>
      <c r="R632"/>
    </row>
    <row r="633" spans="1:18">
      <c r="A633">
        <v>21</v>
      </c>
      <c r="B633">
        <v>6503</v>
      </c>
      <c r="C633">
        <v>4</v>
      </c>
      <c r="D633" t="s">
        <v>7976</v>
      </c>
      <c r="E633">
        <v>6503</v>
      </c>
      <c r="F633" t="s">
        <v>8526</v>
      </c>
      <c r="G633" t="s">
        <v>7949</v>
      </c>
      <c r="H633" t="s">
        <v>7949</v>
      </c>
      <c r="I633" t="s">
        <v>7949</v>
      </c>
      <c r="J633"/>
      <c r="K633">
        <v>6532</v>
      </c>
      <c r="L633">
        <v>6532</v>
      </c>
      <c r="M633" t="s">
        <v>8553</v>
      </c>
      <c r="N633"/>
      <c r="O633"/>
      <c r="P633"/>
      <c r="Q633"/>
      <c r="R633"/>
    </row>
    <row r="634" spans="1:18">
      <c r="A634">
        <v>21</v>
      </c>
      <c r="B634">
        <v>6504</v>
      </c>
      <c r="C634">
        <v>4</v>
      </c>
      <c r="D634" t="s">
        <v>7976</v>
      </c>
      <c r="E634">
        <v>6504</v>
      </c>
      <c r="F634" t="s">
        <v>8527</v>
      </c>
      <c r="G634" t="s">
        <v>7949</v>
      </c>
      <c r="H634" t="s">
        <v>7949</v>
      </c>
      <c r="I634" t="s">
        <v>7949</v>
      </c>
      <c r="J634"/>
      <c r="K634">
        <v>6536</v>
      </c>
      <c r="L634">
        <v>6536</v>
      </c>
      <c r="M634" t="s">
        <v>8554</v>
      </c>
      <c r="N634"/>
      <c r="O634"/>
      <c r="P634"/>
      <c r="Q634"/>
      <c r="R634"/>
    </row>
    <row r="635" spans="1:18">
      <c r="A635">
        <v>21</v>
      </c>
      <c r="B635">
        <v>6505</v>
      </c>
      <c r="C635">
        <v>4</v>
      </c>
      <c r="D635" t="s">
        <v>7976</v>
      </c>
      <c r="E635">
        <v>6505</v>
      </c>
      <c r="F635" t="s">
        <v>8528</v>
      </c>
      <c r="G635" t="s">
        <v>7949</v>
      </c>
      <c r="H635" t="s">
        <v>7949</v>
      </c>
      <c r="I635" t="s">
        <v>7949</v>
      </c>
      <c r="J635"/>
      <c r="K635">
        <v>6537</v>
      </c>
      <c r="L635">
        <v>6537</v>
      </c>
      <c r="M635" t="s">
        <v>8555</v>
      </c>
      <c r="N635"/>
      <c r="O635"/>
      <c r="P635"/>
      <c r="Q635"/>
      <c r="R635"/>
    </row>
    <row r="636" spans="1:18">
      <c r="A636">
        <v>21</v>
      </c>
      <c r="B636">
        <v>6506</v>
      </c>
      <c r="C636">
        <v>4</v>
      </c>
      <c r="D636" t="s">
        <v>7976</v>
      </c>
      <c r="E636">
        <v>6506</v>
      </c>
      <c r="F636" t="s">
        <v>8529</v>
      </c>
      <c r="G636" t="s">
        <v>7949</v>
      </c>
      <c r="H636" t="s">
        <v>7949</v>
      </c>
      <c r="I636" t="s">
        <v>7949</v>
      </c>
      <c r="J636"/>
      <c r="K636">
        <v>6538</v>
      </c>
      <c r="L636">
        <v>6538</v>
      </c>
      <c r="M636" t="s">
        <v>8556</v>
      </c>
      <c r="N636"/>
      <c r="O636"/>
      <c r="P636"/>
      <c r="Q636"/>
      <c r="R636"/>
    </row>
    <row r="637" spans="1:18">
      <c r="A637">
        <v>21</v>
      </c>
      <c r="B637">
        <v>6507</v>
      </c>
      <c r="C637">
        <v>4</v>
      </c>
      <c r="D637" t="s">
        <v>7976</v>
      </c>
      <c r="E637">
        <v>6507</v>
      </c>
      <c r="F637" t="s">
        <v>8530</v>
      </c>
      <c r="G637" t="s">
        <v>7949</v>
      </c>
      <c r="H637" t="s">
        <v>7949</v>
      </c>
      <c r="I637" t="s">
        <v>7949</v>
      </c>
      <c r="J637"/>
      <c r="K637">
        <v>6539</v>
      </c>
      <c r="L637">
        <v>6539</v>
      </c>
      <c r="M637" t="s">
        <v>8557</v>
      </c>
      <c r="N637"/>
      <c r="O637"/>
      <c r="P637"/>
      <c r="Q637"/>
      <c r="R637"/>
    </row>
    <row r="638" spans="1:18">
      <c r="A638">
        <v>21</v>
      </c>
      <c r="B638">
        <v>6508</v>
      </c>
      <c r="C638">
        <v>4</v>
      </c>
      <c r="D638" t="s">
        <v>7976</v>
      </c>
      <c r="E638">
        <v>6508</v>
      </c>
      <c r="F638" t="s">
        <v>8531</v>
      </c>
      <c r="G638" t="s">
        <v>7949</v>
      </c>
      <c r="H638" t="s">
        <v>7949</v>
      </c>
      <c r="I638" t="s">
        <v>7949</v>
      </c>
      <c r="J638"/>
      <c r="K638">
        <v>6543</v>
      </c>
      <c r="L638">
        <v>6543</v>
      </c>
      <c r="M638" t="s">
        <v>8558</v>
      </c>
      <c r="N638"/>
      <c r="O638"/>
      <c r="P638"/>
      <c r="Q638"/>
      <c r="R638"/>
    </row>
    <row r="639" spans="1:18">
      <c r="A639">
        <v>21</v>
      </c>
      <c r="B639">
        <v>6509</v>
      </c>
      <c r="C639">
        <v>4</v>
      </c>
      <c r="D639" t="s">
        <v>7976</v>
      </c>
      <c r="E639">
        <v>6509</v>
      </c>
      <c r="F639" t="s">
        <v>8532</v>
      </c>
      <c r="G639" t="s">
        <v>7949</v>
      </c>
      <c r="H639" t="s">
        <v>7949</v>
      </c>
      <c r="I639" t="s">
        <v>7949</v>
      </c>
      <c r="J639"/>
      <c r="K639">
        <v>6544</v>
      </c>
      <c r="L639">
        <v>6544</v>
      </c>
      <c r="M639" t="s">
        <v>8559</v>
      </c>
      <c r="N639"/>
      <c r="O639"/>
      <c r="P639"/>
      <c r="Q639"/>
      <c r="R639"/>
    </row>
    <row r="640" spans="1:18">
      <c r="A640">
        <v>21</v>
      </c>
      <c r="B640">
        <v>6510</v>
      </c>
      <c r="C640">
        <v>4</v>
      </c>
      <c r="D640" t="s">
        <v>7976</v>
      </c>
      <c r="E640">
        <v>6510</v>
      </c>
      <c r="F640" t="s">
        <v>8533</v>
      </c>
      <c r="G640" t="s">
        <v>7949</v>
      </c>
      <c r="H640" t="s">
        <v>7949</v>
      </c>
      <c r="I640" t="s">
        <v>7949</v>
      </c>
      <c r="J640"/>
      <c r="K640">
        <v>6545</v>
      </c>
      <c r="L640">
        <v>6545</v>
      </c>
      <c r="M640" t="s">
        <v>8560</v>
      </c>
      <c r="N640"/>
      <c r="O640"/>
      <c r="P640"/>
      <c r="Q640"/>
      <c r="R640"/>
    </row>
    <row r="641" spans="1:18">
      <c r="A641">
        <v>21</v>
      </c>
      <c r="B641">
        <v>6511</v>
      </c>
      <c r="C641">
        <v>4</v>
      </c>
      <c r="D641" t="s">
        <v>7976</v>
      </c>
      <c r="E641">
        <v>6511</v>
      </c>
      <c r="F641" t="s">
        <v>8534</v>
      </c>
      <c r="G641" t="s">
        <v>7949</v>
      </c>
      <c r="H641" t="s">
        <v>7949</v>
      </c>
      <c r="I641" t="s">
        <v>7949</v>
      </c>
      <c r="J641"/>
      <c r="K641">
        <v>6546</v>
      </c>
      <c r="L641">
        <v>6546</v>
      </c>
      <c r="M641" t="s">
        <v>8561</v>
      </c>
      <c r="N641"/>
      <c r="O641"/>
      <c r="P641"/>
      <c r="Q641"/>
      <c r="R641"/>
    </row>
    <row r="642" spans="1:18">
      <c r="A642">
        <v>21</v>
      </c>
      <c r="B642">
        <v>6512</v>
      </c>
      <c r="C642">
        <v>4</v>
      </c>
      <c r="D642" t="s">
        <v>7976</v>
      </c>
      <c r="E642">
        <v>6512</v>
      </c>
      <c r="F642" t="s">
        <v>8535</v>
      </c>
      <c r="G642" t="s">
        <v>7949</v>
      </c>
      <c r="H642" t="s">
        <v>7949</v>
      </c>
      <c r="I642" t="s">
        <v>7949</v>
      </c>
      <c r="J642"/>
      <c r="K642">
        <v>6547</v>
      </c>
      <c r="L642">
        <v>6547</v>
      </c>
      <c r="M642" t="s">
        <v>8562</v>
      </c>
      <c r="N642"/>
      <c r="O642"/>
      <c r="P642"/>
      <c r="Q642"/>
      <c r="R642"/>
    </row>
    <row r="643" spans="1:18">
      <c r="A643">
        <v>21</v>
      </c>
      <c r="B643">
        <v>6513</v>
      </c>
      <c r="C643">
        <v>4</v>
      </c>
      <c r="D643" t="s">
        <v>7976</v>
      </c>
      <c r="E643">
        <v>6513</v>
      </c>
      <c r="F643" t="s">
        <v>8536</v>
      </c>
      <c r="G643" t="s">
        <v>7949</v>
      </c>
      <c r="H643" t="s">
        <v>7949</v>
      </c>
      <c r="I643" t="s">
        <v>7949</v>
      </c>
      <c r="J643"/>
      <c r="K643">
        <v>6548</v>
      </c>
      <c r="L643">
        <v>6548</v>
      </c>
      <c r="M643" t="s">
        <v>8563</v>
      </c>
      <c r="N643"/>
      <c r="O643"/>
      <c r="P643"/>
      <c r="Q643"/>
      <c r="R643"/>
    </row>
    <row r="644" spans="1:18">
      <c r="A644">
        <v>21</v>
      </c>
      <c r="B644">
        <v>6514</v>
      </c>
      <c r="C644">
        <v>4</v>
      </c>
      <c r="D644" t="s">
        <v>7976</v>
      </c>
      <c r="E644">
        <v>6514</v>
      </c>
      <c r="F644" t="s">
        <v>8537</v>
      </c>
      <c r="G644" t="s">
        <v>7949</v>
      </c>
      <c r="H644" t="s">
        <v>7949</v>
      </c>
      <c r="I644" t="s">
        <v>7949</v>
      </c>
      <c r="J644"/>
      <c r="K644">
        <v>6549</v>
      </c>
      <c r="L644">
        <v>6549</v>
      </c>
      <c r="M644" t="s">
        <v>8564</v>
      </c>
      <c r="N644"/>
      <c r="O644"/>
      <c r="P644"/>
      <c r="Q644"/>
      <c r="R644"/>
    </row>
    <row r="645" spans="1:18">
      <c r="A645">
        <v>21</v>
      </c>
      <c r="B645">
        <v>6515</v>
      </c>
      <c r="C645">
        <v>4</v>
      </c>
      <c r="D645" t="s">
        <v>7976</v>
      </c>
      <c r="E645">
        <v>6515</v>
      </c>
      <c r="F645" t="s">
        <v>8538</v>
      </c>
      <c r="G645" t="s">
        <v>7949</v>
      </c>
      <c r="H645" t="s">
        <v>7949</v>
      </c>
      <c r="I645" t="s">
        <v>7949</v>
      </c>
      <c r="J645"/>
      <c r="K645">
        <v>6550</v>
      </c>
      <c r="L645">
        <v>6550</v>
      </c>
      <c r="M645" t="s">
        <v>8565</v>
      </c>
      <c r="N645"/>
      <c r="O645"/>
      <c r="P645"/>
      <c r="Q645"/>
      <c r="R645"/>
    </row>
    <row r="646" spans="1:18">
      <c r="A646">
        <v>21</v>
      </c>
      <c r="B646">
        <v>6516</v>
      </c>
      <c r="C646">
        <v>4</v>
      </c>
      <c r="D646" t="s">
        <v>7976</v>
      </c>
      <c r="E646">
        <v>6516</v>
      </c>
      <c r="F646" t="s">
        <v>8539</v>
      </c>
      <c r="G646" t="s">
        <v>7949</v>
      </c>
      <c r="H646" t="s">
        <v>7949</v>
      </c>
      <c r="I646" t="s">
        <v>7949</v>
      </c>
      <c r="J646"/>
      <c r="K646">
        <v>6562</v>
      </c>
      <c r="L646">
        <v>6562</v>
      </c>
      <c r="M646" t="s">
        <v>8566</v>
      </c>
      <c r="N646"/>
      <c r="O646"/>
      <c r="P646"/>
      <c r="Q646"/>
      <c r="R646"/>
    </row>
    <row r="647" spans="1:18">
      <c r="A647">
        <v>21</v>
      </c>
      <c r="B647">
        <v>6517</v>
      </c>
      <c r="C647">
        <v>4</v>
      </c>
      <c r="D647" t="s">
        <v>7976</v>
      </c>
      <c r="E647">
        <v>6517</v>
      </c>
      <c r="F647" t="s">
        <v>8540</v>
      </c>
      <c r="G647" t="s">
        <v>7949</v>
      </c>
      <c r="H647" t="s">
        <v>7949</v>
      </c>
      <c r="I647" t="s">
        <v>7949</v>
      </c>
      <c r="J647"/>
      <c r="K647">
        <v>6563</v>
      </c>
      <c r="L647">
        <v>6563</v>
      </c>
      <c r="M647" t="s">
        <v>8567</v>
      </c>
      <c r="N647"/>
      <c r="O647"/>
      <c r="P647"/>
      <c r="Q647"/>
      <c r="R647"/>
    </row>
    <row r="648" spans="1:18">
      <c r="A648">
        <v>21</v>
      </c>
      <c r="B648">
        <v>6518</v>
      </c>
      <c r="C648">
        <v>4</v>
      </c>
      <c r="D648" t="s">
        <v>7976</v>
      </c>
      <c r="E648">
        <v>6518</v>
      </c>
      <c r="F648" t="s">
        <v>8541</v>
      </c>
      <c r="G648" t="s">
        <v>7949</v>
      </c>
      <c r="H648" t="s">
        <v>7949</v>
      </c>
      <c r="I648" t="s">
        <v>7949</v>
      </c>
      <c r="J648"/>
      <c r="K648">
        <v>6564</v>
      </c>
      <c r="L648">
        <v>6564</v>
      </c>
      <c r="M648" t="s">
        <v>8568</v>
      </c>
      <c r="N648"/>
      <c r="O648"/>
      <c r="P648"/>
      <c r="Q648"/>
      <c r="R648"/>
    </row>
    <row r="649" spans="1:18">
      <c r="A649">
        <v>21</v>
      </c>
      <c r="B649">
        <v>6519</v>
      </c>
      <c r="C649">
        <v>4</v>
      </c>
      <c r="D649" t="s">
        <v>7976</v>
      </c>
      <c r="E649">
        <v>6519</v>
      </c>
      <c r="F649" t="s">
        <v>8542</v>
      </c>
      <c r="G649" t="s">
        <v>7949</v>
      </c>
      <c r="H649" t="s">
        <v>7949</v>
      </c>
      <c r="I649" t="s">
        <v>7949</v>
      </c>
      <c r="J649"/>
      <c r="K649">
        <v>6565</v>
      </c>
      <c r="L649">
        <v>6565</v>
      </c>
      <c r="M649" t="s">
        <v>8569</v>
      </c>
      <c r="N649"/>
      <c r="O649"/>
      <c r="P649"/>
      <c r="Q649"/>
      <c r="R649"/>
    </row>
    <row r="650" spans="1:18">
      <c r="A650">
        <v>21</v>
      </c>
      <c r="B650">
        <v>6520</v>
      </c>
      <c r="C650">
        <v>4</v>
      </c>
      <c r="D650" t="s">
        <v>7976</v>
      </c>
      <c r="E650">
        <v>6520</v>
      </c>
      <c r="F650" t="s">
        <v>8543</v>
      </c>
      <c r="G650" t="s">
        <v>7949</v>
      </c>
      <c r="H650" t="s">
        <v>7949</v>
      </c>
      <c r="I650" t="s">
        <v>7949</v>
      </c>
      <c r="J650"/>
      <c r="K650">
        <v>6570</v>
      </c>
      <c r="L650">
        <v>6000</v>
      </c>
      <c r="M650" t="s">
        <v>8570</v>
      </c>
      <c r="N650"/>
      <c r="O650"/>
      <c r="P650"/>
      <c r="Q650"/>
      <c r="R650"/>
    </row>
    <row r="651" spans="1:18">
      <c r="A651">
        <v>21</v>
      </c>
      <c r="B651">
        <v>6521</v>
      </c>
      <c r="C651">
        <v>4</v>
      </c>
      <c r="D651" t="s">
        <v>7976</v>
      </c>
      <c r="E651">
        <v>6521</v>
      </c>
      <c r="F651" t="s">
        <v>8544</v>
      </c>
      <c r="G651" t="s">
        <v>7949</v>
      </c>
      <c r="H651" t="s">
        <v>7949</v>
      </c>
      <c r="I651" t="s">
        <v>7949</v>
      </c>
      <c r="J651"/>
      <c r="K651">
        <v>6575</v>
      </c>
      <c r="L651">
        <v>6575</v>
      </c>
      <c r="M651" t="s">
        <v>8571</v>
      </c>
      <c r="N651"/>
      <c r="O651"/>
      <c r="P651"/>
      <c r="Q651"/>
      <c r="R651"/>
    </row>
    <row r="652" spans="1:18">
      <c r="A652">
        <v>21</v>
      </c>
      <c r="B652">
        <v>6522</v>
      </c>
      <c r="C652">
        <v>4</v>
      </c>
      <c r="D652" t="s">
        <v>7976</v>
      </c>
      <c r="E652">
        <v>6522</v>
      </c>
      <c r="F652" t="s">
        <v>8545</v>
      </c>
      <c r="G652" t="s">
        <v>7949</v>
      </c>
      <c r="H652" t="s">
        <v>7949</v>
      </c>
      <c r="I652" t="s">
        <v>7949</v>
      </c>
      <c r="J652"/>
      <c r="K652">
        <v>6576</v>
      </c>
      <c r="L652">
        <v>6576</v>
      </c>
      <c r="M652" t="s">
        <v>8572</v>
      </c>
      <c r="N652"/>
      <c r="O652"/>
      <c r="P652"/>
      <c r="Q652"/>
      <c r="R652"/>
    </row>
    <row r="653" spans="1:18">
      <c r="A653">
        <v>21</v>
      </c>
      <c r="B653">
        <v>6523</v>
      </c>
      <c r="C653">
        <v>4</v>
      </c>
      <c r="D653" t="s">
        <v>7976</v>
      </c>
      <c r="E653">
        <v>6523</v>
      </c>
      <c r="F653" t="s">
        <v>8546</v>
      </c>
      <c r="G653" t="s">
        <v>7949</v>
      </c>
      <c r="H653" t="s">
        <v>7949</v>
      </c>
      <c r="I653" t="s">
        <v>7949</v>
      </c>
      <c r="J653"/>
      <c r="K653">
        <v>6591</v>
      </c>
      <c r="L653">
        <v>6591</v>
      </c>
      <c r="M653" t="s">
        <v>8447</v>
      </c>
      <c r="N653"/>
      <c r="O653"/>
      <c r="P653"/>
      <c r="Q653"/>
      <c r="R653"/>
    </row>
    <row r="654" spans="1:18">
      <c r="A654">
        <v>21</v>
      </c>
      <c r="B654">
        <v>6524</v>
      </c>
      <c r="C654">
        <v>4</v>
      </c>
      <c r="D654" t="s">
        <v>7976</v>
      </c>
      <c r="E654">
        <v>6524</v>
      </c>
      <c r="F654" t="s">
        <v>8547</v>
      </c>
      <c r="G654" t="s">
        <v>7949</v>
      </c>
      <c r="H654" t="s">
        <v>7949</v>
      </c>
      <c r="I654" t="s">
        <v>7949</v>
      </c>
      <c r="J654"/>
      <c r="K654">
        <v>6592</v>
      </c>
      <c r="L654">
        <v>6592</v>
      </c>
      <c r="M654" t="s">
        <v>8483</v>
      </c>
      <c r="N654"/>
      <c r="O654"/>
      <c r="P654"/>
      <c r="Q654"/>
      <c r="R654"/>
    </row>
    <row r="655" spans="1:18">
      <c r="A655">
        <v>21</v>
      </c>
      <c r="B655">
        <v>6525</v>
      </c>
      <c r="C655">
        <v>4</v>
      </c>
      <c r="D655" t="s">
        <v>7976</v>
      </c>
      <c r="E655">
        <v>6525</v>
      </c>
      <c r="F655" t="s">
        <v>8547</v>
      </c>
      <c r="G655" t="s">
        <v>7949</v>
      </c>
      <c r="H655" t="s">
        <v>7949</v>
      </c>
      <c r="I655" t="s">
        <v>7949</v>
      </c>
      <c r="J655"/>
      <c r="K655">
        <v>6600</v>
      </c>
      <c r="L655">
        <v>6600</v>
      </c>
      <c r="M655" t="s">
        <v>8573</v>
      </c>
      <c r="N655"/>
      <c r="O655"/>
      <c r="P655"/>
      <c r="Q655"/>
      <c r="R655"/>
    </row>
    <row r="656" spans="1:18">
      <c r="A656">
        <v>21</v>
      </c>
      <c r="B656">
        <v>6526</v>
      </c>
      <c r="C656">
        <v>4</v>
      </c>
      <c r="D656" t="s">
        <v>7976</v>
      </c>
      <c r="E656">
        <v>6526</v>
      </c>
      <c r="F656" t="s">
        <v>8548</v>
      </c>
      <c r="G656" t="s">
        <v>7949</v>
      </c>
      <c r="H656" t="s">
        <v>7949</v>
      </c>
      <c r="I656" t="s">
        <v>7949</v>
      </c>
      <c r="J656"/>
      <c r="K656">
        <v>6602</v>
      </c>
      <c r="L656">
        <v>6602</v>
      </c>
      <c r="M656" t="s">
        <v>8574</v>
      </c>
      <c r="N656"/>
      <c r="O656"/>
      <c r="P656"/>
      <c r="Q656"/>
      <c r="R656"/>
    </row>
    <row r="657" spans="1:18">
      <c r="A657">
        <v>21</v>
      </c>
      <c r="B657">
        <v>6528</v>
      </c>
      <c r="C657">
        <v>4</v>
      </c>
      <c r="D657" t="s">
        <v>7976</v>
      </c>
      <c r="E657">
        <v>6528</v>
      </c>
      <c r="F657" t="s">
        <v>8549</v>
      </c>
      <c r="G657" t="s">
        <v>7949</v>
      </c>
      <c r="H657" t="s">
        <v>7949</v>
      </c>
      <c r="I657" t="s">
        <v>7949</v>
      </c>
      <c r="J657"/>
      <c r="K657">
        <v>6603</v>
      </c>
      <c r="L657">
        <v>6603</v>
      </c>
      <c r="M657" t="s">
        <v>8575</v>
      </c>
      <c r="N657"/>
      <c r="O657"/>
      <c r="P657"/>
      <c r="Q657"/>
      <c r="R657"/>
    </row>
    <row r="658" spans="1:18">
      <c r="A658">
        <v>21</v>
      </c>
      <c r="B658">
        <v>6529</v>
      </c>
      <c r="C658">
        <v>4</v>
      </c>
      <c r="D658" t="s">
        <v>7976</v>
      </c>
      <c r="E658">
        <v>6529</v>
      </c>
      <c r="F658" t="s">
        <v>8550</v>
      </c>
      <c r="G658" t="s">
        <v>7949</v>
      </c>
      <c r="H658" t="s">
        <v>7949</v>
      </c>
      <c r="I658" t="s">
        <v>7949</v>
      </c>
      <c r="J658"/>
      <c r="K658">
        <v>6604</v>
      </c>
      <c r="L658">
        <v>6604</v>
      </c>
      <c r="M658" t="s">
        <v>8576</v>
      </c>
      <c r="N658"/>
      <c r="O658"/>
      <c r="P658"/>
      <c r="Q658"/>
      <c r="R658"/>
    </row>
    <row r="659" spans="1:18">
      <c r="A659">
        <v>21</v>
      </c>
      <c r="B659">
        <v>6530</v>
      </c>
      <c r="C659">
        <v>4</v>
      </c>
      <c r="D659" t="s">
        <v>7976</v>
      </c>
      <c r="E659">
        <v>6530</v>
      </c>
      <c r="F659" t="s">
        <v>8551</v>
      </c>
      <c r="G659" t="s">
        <v>7949</v>
      </c>
      <c r="H659" t="s">
        <v>7949</v>
      </c>
      <c r="I659" t="s">
        <v>7949</v>
      </c>
      <c r="J659"/>
      <c r="K659">
        <v>6605</v>
      </c>
      <c r="L659">
        <v>6605</v>
      </c>
      <c r="M659" t="s">
        <v>8577</v>
      </c>
      <c r="N659"/>
      <c r="O659"/>
      <c r="P659"/>
      <c r="Q659"/>
      <c r="R659"/>
    </row>
    <row r="660" spans="1:18">
      <c r="A660">
        <v>21</v>
      </c>
      <c r="B660">
        <v>6531</v>
      </c>
      <c r="C660">
        <v>4</v>
      </c>
      <c r="D660" t="s">
        <v>7976</v>
      </c>
      <c r="E660">
        <v>6531</v>
      </c>
      <c r="F660" t="s">
        <v>8552</v>
      </c>
      <c r="G660" t="s">
        <v>7949</v>
      </c>
      <c r="H660" t="s">
        <v>7949</v>
      </c>
      <c r="I660" t="s">
        <v>7949</v>
      </c>
      <c r="J660"/>
      <c r="K660">
        <v>6606</v>
      </c>
      <c r="L660">
        <v>6606</v>
      </c>
      <c r="M660" t="s">
        <v>8578</v>
      </c>
      <c r="N660"/>
      <c r="O660"/>
      <c r="P660"/>
      <c r="Q660"/>
      <c r="R660"/>
    </row>
    <row r="661" spans="1:18">
      <c r="A661">
        <v>21</v>
      </c>
      <c r="B661">
        <v>6532</v>
      </c>
      <c r="C661">
        <v>4</v>
      </c>
      <c r="D661" t="s">
        <v>7976</v>
      </c>
      <c r="E661">
        <v>6532</v>
      </c>
      <c r="F661" t="s">
        <v>8553</v>
      </c>
      <c r="G661" t="s">
        <v>7949</v>
      </c>
      <c r="H661" t="s">
        <v>7949</v>
      </c>
      <c r="I661" t="s">
        <v>7949</v>
      </c>
      <c r="J661"/>
      <c r="K661">
        <v>6607</v>
      </c>
      <c r="L661">
        <v>6607</v>
      </c>
      <c r="M661" t="s">
        <v>8579</v>
      </c>
      <c r="N661"/>
      <c r="O661"/>
      <c r="P661"/>
      <c r="Q661"/>
      <c r="R661"/>
    </row>
    <row r="662" spans="1:18">
      <c r="A662">
        <v>21</v>
      </c>
      <c r="B662">
        <v>6536</v>
      </c>
      <c r="C662">
        <v>4</v>
      </c>
      <c r="D662" t="s">
        <v>7976</v>
      </c>
      <c r="E662">
        <v>6536</v>
      </c>
      <c r="F662" t="s">
        <v>8554</v>
      </c>
      <c r="G662" t="s">
        <v>7949</v>
      </c>
      <c r="H662" t="s">
        <v>7949</v>
      </c>
      <c r="I662" t="s">
        <v>7949</v>
      </c>
      <c r="J662"/>
      <c r="K662">
        <v>6608</v>
      </c>
      <c r="L662">
        <v>6608</v>
      </c>
      <c r="M662" t="s">
        <v>8580</v>
      </c>
      <c r="N662"/>
      <c r="O662"/>
      <c r="P662"/>
      <c r="Q662"/>
      <c r="R662"/>
    </row>
    <row r="663" spans="1:18">
      <c r="A663">
        <v>21</v>
      </c>
      <c r="B663">
        <v>6537</v>
      </c>
      <c r="C663">
        <v>4</v>
      </c>
      <c r="D663" t="s">
        <v>7976</v>
      </c>
      <c r="E663">
        <v>6537</v>
      </c>
      <c r="F663" t="s">
        <v>8555</v>
      </c>
      <c r="G663" t="s">
        <v>7949</v>
      </c>
      <c r="H663" t="s">
        <v>7949</v>
      </c>
      <c r="I663" t="s">
        <v>7949</v>
      </c>
      <c r="J663"/>
      <c r="K663">
        <v>6609</v>
      </c>
      <c r="L663">
        <v>6609</v>
      </c>
      <c r="M663" t="s">
        <v>8581</v>
      </c>
      <c r="N663"/>
      <c r="O663"/>
      <c r="P663"/>
      <c r="Q663"/>
      <c r="R663"/>
    </row>
    <row r="664" spans="1:18">
      <c r="A664">
        <v>21</v>
      </c>
      <c r="B664">
        <v>6538</v>
      </c>
      <c r="C664">
        <v>4</v>
      </c>
      <c r="D664" t="s">
        <v>7976</v>
      </c>
      <c r="E664">
        <v>6538</v>
      </c>
      <c r="F664" t="s">
        <v>8556</v>
      </c>
      <c r="G664" t="s">
        <v>7949</v>
      </c>
      <c r="H664" t="s">
        <v>7949</v>
      </c>
      <c r="I664" t="s">
        <v>7949</v>
      </c>
      <c r="J664"/>
      <c r="K664">
        <v>6610</v>
      </c>
      <c r="L664">
        <v>6610</v>
      </c>
      <c r="M664" t="s">
        <v>8582</v>
      </c>
      <c r="N664"/>
      <c r="O664"/>
      <c r="P664"/>
      <c r="Q664"/>
      <c r="R664"/>
    </row>
    <row r="665" spans="1:18">
      <c r="A665">
        <v>21</v>
      </c>
      <c r="B665">
        <v>6539</v>
      </c>
      <c r="C665">
        <v>4</v>
      </c>
      <c r="D665" t="s">
        <v>7976</v>
      </c>
      <c r="E665">
        <v>6539</v>
      </c>
      <c r="F665" t="s">
        <v>8557</v>
      </c>
      <c r="G665" t="s">
        <v>7949</v>
      </c>
      <c r="H665" t="s">
        <v>7949</v>
      </c>
      <c r="I665" t="s">
        <v>7949</v>
      </c>
      <c r="J665"/>
      <c r="K665">
        <v>6611</v>
      </c>
      <c r="L665">
        <v>6611</v>
      </c>
      <c r="M665" t="s">
        <v>8583</v>
      </c>
      <c r="N665"/>
      <c r="O665"/>
      <c r="P665"/>
      <c r="Q665"/>
      <c r="R665"/>
    </row>
    <row r="666" spans="1:18">
      <c r="A666">
        <v>21</v>
      </c>
      <c r="B666">
        <v>6543</v>
      </c>
      <c r="C666">
        <v>4</v>
      </c>
      <c r="D666" t="s">
        <v>7976</v>
      </c>
      <c r="E666">
        <v>6543</v>
      </c>
      <c r="F666" t="s">
        <v>8558</v>
      </c>
      <c r="G666" t="s">
        <v>7949</v>
      </c>
      <c r="H666" t="s">
        <v>7949</v>
      </c>
      <c r="I666" t="s">
        <v>7949</v>
      </c>
      <c r="J666"/>
      <c r="K666">
        <v>6612</v>
      </c>
      <c r="L666">
        <v>6612</v>
      </c>
      <c r="M666" t="s">
        <v>8584</v>
      </c>
      <c r="N666"/>
      <c r="O666"/>
      <c r="P666"/>
      <c r="Q666"/>
      <c r="R666"/>
    </row>
    <row r="667" spans="1:18">
      <c r="A667">
        <v>21</v>
      </c>
      <c r="B667">
        <v>6544</v>
      </c>
      <c r="C667">
        <v>4</v>
      </c>
      <c r="D667" t="s">
        <v>7976</v>
      </c>
      <c r="E667">
        <v>6544</v>
      </c>
      <c r="F667" t="s">
        <v>8559</v>
      </c>
      <c r="G667" t="s">
        <v>7949</v>
      </c>
      <c r="H667" t="s">
        <v>7949</v>
      </c>
      <c r="I667" t="s">
        <v>7949</v>
      </c>
      <c r="J667"/>
      <c r="K667">
        <v>6613</v>
      </c>
      <c r="L667">
        <v>6613</v>
      </c>
      <c r="M667" t="s">
        <v>8585</v>
      </c>
      <c r="N667"/>
      <c r="O667"/>
      <c r="P667"/>
      <c r="Q667"/>
      <c r="R667"/>
    </row>
    <row r="668" spans="1:18">
      <c r="A668">
        <v>21</v>
      </c>
      <c r="B668">
        <v>6545</v>
      </c>
      <c r="C668">
        <v>4</v>
      </c>
      <c r="D668" t="s">
        <v>7976</v>
      </c>
      <c r="E668">
        <v>6545</v>
      </c>
      <c r="F668" t="s">
        <v>8560</v>
      </c>
      <c r="G668" t="s">
        <v>7949</v>
      </c>
      <c r="H668" t="s">
        <v>7949</v>
      </c>
      <c r="I668" t="s">
        <v>7949</v>
      </c>
      <c r="J668"/>
      <c r="K668">
        <v>6614</v>
      </c>
      <c r="L668">
        <v>6614</v>
      </c>
      <c r="M668" t="s">
        <v>8586</v>
      </c>
      <c r="N668"/>
      <c r="O668"/>
      <c r="P668"/>
      <c r="Q668"/>
      <c r="R668"/>
    </row>
    <row r="669" spans="1:18">
      <c r="A669">
        <v>21</v>
      </c>
      <c r="B669">
        <v>6546</v>
      </c>
      <c r="C669">
        <v>4</v>
      </c>
      <c r="D669" t="s">
        <v>7976</v>
      </c>
      <c r="E669">
        <v>6546</v>
      </c>
      <c r="F669" t="s">
        <v>8561</v>
      </c>
      <c r="G669" t="s">
        <v>7949</v>
      </c>
      <c r="H669" t="s">
        <v>7949</v>
      </c>
      <c r="I669" t="s">
        <v>7949</v>
      </c>
      <c r="J669"/>
      <c r="K669">
        <v>6615</v>
      </c>
      <c r="L669">
        <v>6615</v>
      </c>
      <c r="M669" t="s">
        <v>8587</v>
      </c>
      <c r="N669"/>
      <c r="O669"/>
      <c r="P669"/>
      <c r="Q669"/>
      <c r="R669"/>
    </row>
    <row r="670" spans="1:18">
      <c r="A670">
        <v>21</v>
      </c>
      <c r="B670">
        <v>6547</v>
      </c>
      <c r="C670">
        <v>4</v>
      </c>
      <c r="D670" t="s">
        <v>7976</v>
      </c>
      <c r="E670">
        <v>6547</v>
      </c>
      <c r="F670" t="s">
        <v>8562</v>
      </c>
      <c r="G670" t="s">
        <v>7949</v>
      </c>
      <c r="H670" t="s">
        <v>7949</v>
      </c>
      <c r="I670" t="s">
        <v>7949</v>
      </c>
      <c r="J670"/>
      <c r="K670">
        <v>6643</v>
      </c>
      <c r="L670">
        <v>6643</v>
      </c>
      <c r="M670" t="s">
        <v>8588</v>
      </c>
      <c r="N670"/>
      <c r="O670"/>
      <c r="P670"/>
      <c r="Q670"/>
      <c r="R670"/>
    </row>
    <row r="671" spans="1:18">
      <c r="A671">
        <v>21</v>
      </c>
      <c r="B671">
        <v>6548</v>
      </c>
      <c r="C671">
        <v>4</v>
      </c>
      <c r="D671" t="s">
        <v>7976</v>
      </c>
      <c r="E671">
        <v>6548</v>
      </c>
      <c r="F671" t="s">
        <v>8563</v>
      </c>
      <c r="G671" t="s">
        <v>7949</v>
      </c>
      <c r="H671" t="s">
        <v>7949</v>
      </c>
      <c r="I671" t="s">
        <v>7949</v>
      </c>
      <c r="J671"/>
      <c r="K671">
        <v>6644</v>
      </c>
      <c r="L671">
        <v>6644</v>
      </c>
      <c r="M671" t="s">
        <v>8589</v>
      </c>
      <c r="N671"/>
      <c r="O671"/>
      <c r="P671"/>
      <c r="Q671"/>
      <c r="R671"/>
    </row>
    <row r="672" spans="1:18">
      <c r="A672">
        <v>21</v>
      </c>
      <c r="B672">
        <v>6549</v>
      </c>
      <c r="C672">
        <v>4</v>
      </c>
      <c r="D672" t="s">
        <v>7976</v>
      </c>
      <c r="E672">
        <v>6549</v>
      </c>
      <c r="F672" t="s">
        <v>8564</v>
      </c>
      <c r="G672" t="s">
        <v>7949</v>
      </c>
      <c r="H672" t="s">
        <v>7949</v>
      </c>
      <c r="I672" t="s">
        <v>7949</v>
      </c>
      <c r="J672"/>
      <c r="K672">
        <v>6645</v>
      </c>
      <c r="L672">
        <v>6645</v>
      </c>
      <c r="M672" t="s">
        <v>8590</v>
      </c>
      <c r="N672"/>
      <c r="O672"/>
      <c r="P672"/>
      <c r="Q672"/>
      <c r="R672"/>
    </row>
    <row r="673" spans="1:18">
      <c r="A673">
        <v>21</v>
      </c>
      <c r="B673">
        <v>6550</v>
      </c>
      <c r="C673">
        <v>4</v>
      </c>
      <c r="D673" t="s">
        <v>7976</v>
      </c>
      <c r="E673">
        <v>6550</v>
      </c>
      <c r="F673" t="s">
        <v>8565</v>
      </c>
      <c r="G673" t="s">
        <v>7949</v>
      </c>
      <c r="H673" t="s">
        <v>7949</v>
      </c>
      <c r="I673" t="s">
        <v>7949</v>
      </c>
      <c r="J673"/>
      <c r="K673">
        <v>6646</v>
      </c>
      <c r="L673">
        <v>6646</v>
      </c>
      <c r="M673" t="s">
        <v>8591</v>
      </c>
      <c r="N673"/>
      <c r="O673"/>
      <c r="P673"/>
      <c r="Q673"/>
      <c r="R673"/>
    </row>
    <row r="674" spans="1:18">
      <c r="A674">
        <v>21</v>
      </c>
      <c r="B674">
        <v>6562</v>
      </c>
      <c r="C674">
        <v>4</v>
      </c>
      <c r="D674" t="s">
        <v>7976</v>
      </c>
      <c r="E674">
        <v>6562</v>
      </c>
      <c r="F674" t="s">
        <v>8566</v>
      </c>
      <c r="G674" t="s">
        <v>7949</v>
      </c>
      <c r="H674" t="s">
        <v>7949</v>
      </c>
      <c r="I674" t="s">
        <v>7949</v>
      </c>
      <c r="J674"/>
      <c r="K674">
        <v>6647</v>
      </c>
      <c r="L674">
        <v>6647</v>
      </c>
      <c r="M674" t="s">
        <v>8592</v>
      </c>
      <c r="N674"/>
      <c r="O674"/>
      <c r="P674"/>
      <c r="Q674"/>
      <c r="R674"/>
    </row>
    <row r="675" spans="1:18">
      <c r="A675">
        <v>21</v>
      </c>
      <c r="B675">
        <v>6563</v>
      </c>
      <c r="C675">
        <v>4</v>
      </c>
      <c r="D675" t="s">
        <v>7976</v>
      </c>
      <c r="E675">
        <v>6563</v>
      </c>
      <c r="F675" t="s">
        <v>8567</v>
      </c>
      <c r="G675" t="s">
        <v>7949</v>
      </c>
      <c r="H675" t="s">
        <v>7949</v>
      </c>
      <c r="I675" t="s">
        <v>7949</v>
      </c>
      <c r="J675"/>
      <c r="K675">
        <v>6648</v>
      </c>
      <c r="L675">
        <v>6648</v>
      </c>
      <c r="M675" t="s">
        <v>8593</v>
      </c>
      <c r="N675"/>
      <c r="O675"/>
      <c r="P675"/>
      <c r="Q675"/>
      <c r="R675"/>
    </row>
    <row r="676" spans="1:18">
      <c r="A676">
        <v>21</v>
      </c>
      <c r="B676">
        <v>6564</v>
      </c>
      <c r="C676">
        <v>4</v>
      </c>
      <c r="D676" t="s">
        <v>7976</v>
      </c>
      <c r="E676">
        <v>6564</v>
      </c>
      <c r="F676" t="s">
        <v>8568</v>
      </c>
      <c r="G676" t="s">
        <v>7949</v>
      </c>
      <c r="H676" t="s">
        <v>7949</v>
      </c>
      <c r="I676" t="s">
        <v>7949</v>
      </c>
      <c r="J676"/>
      <c r="K676">
        <v>6649</v>
      </c>
      <c r="L676">
        <v>6649</v>
      </c>
      <c r="M676" t="s">
        <v>8594</v>
      </c>
      <c r="N676"/>
      <c r="O676"/>
      <c r="P676"/>
      <c r="Q676"/>
      <c r="R676"/>
    </row>
    <row r="677" spans="1:18">
      <c r="A677">
        <v>21</v>
      </c>
      <c r="B677">
        <v>6565</v>
      </c>
      <c r="C677">
        <v>4</v>
      </c>
      <c r="D677" t="s">
        <v>7976</v>
      </c>
      <c r="E677">
        <v>6565</v>
      </c>
      <c r="F677" t="s">
        <v>8569</v>
      </c>
      <c r="G677" t="s">
        <v>7949</v>
      </c>
      <c r="H677" t="s">
        <v>7949</v>
      </c>
      <c r="I677" t="s">
        <v>7949</v>
      </c>
      <c r="J677"/>
      <c r="K677">
        <v>6650</v>
      </c>
      <c r="L677">
        <v>6650</v>
      </c>
      <c r="M677" t="s">
        <v>8595</v>
      </c>
      <c r="N677"/>
      <c r="O677"/>
      <c r="P677"/>
      <c r="Q677"/>
      <c r="R677"/>
    </row>
    <row r="678" spans="1:18">
      <c r="A678">
        <v>21</v>
      </c>
      <c r="B678">
        <v>6000</v>
      </c>
      <c r="C678">
        <v>4</v>
      </c>
      <c r="D678" t="s">
        <v>7976</v>
      </c>
      <c r="E678">
        <v>6570</v>
      </c>
      <c r="F678" t="s">
        <v>8570</v>
      </c>
      <c r="G678" t="s">
        <v>7949</v>
      </c>
      <c r="H678" t="s">
        <v>7949</v>
      </c>
      <c r="I678" t="s">
        <v>7949</v>
      </c>
      <c r="J678"/>
      <c r="K678">
        <v>6662</v>
      </c>
      <c r="L678">
        <v>6662</v>
      </c>
      <c r="M678" t="s">
        <v>8596</v>
      </c>
      <c r="N678"/>
      <c r="O678"/>
      <c r="P678"/>
      <c r="Q678"/>
      <c r="R678"/>
    </row>
    <row r="679" spans="1:18">
      <c r="A679">
        <v>21</v>
      </c>
      <c r="B679">
        <v>6575</v>
      </c>
      <c r="C679">
        <v>4</v>
      </c>
      <c r="D679" t="s">
        <v>7976</v>
      </c>
      <c r="E679">
        <v>6575</v>
      </c>
      <c r="F679" t="s">
        <v>8571</v>
      </c>
      <c r="G679" t="s">
        <v>7949</v>
      </c>
      <c r="H679" t="s">
        <v>7949</v>
      </c>
      <c r="I679" t="s">
        <v>7949</v>
      </c>
      <c r="J679"/>
      <c r="K679">
        <v>6663</v>
      </c>
      <c r="L679">
        <v>6663</v>
      </c>
      <c r="M679" t="s">
        <v>8597</v>
      </c>
      <c r="N679"/>
      <c r="O679"/>
      <c r="P679"/>
      <c r="Q679"/>
      <c r="R679"/>
    </row>
    <row r="680" spans="1:18">
      <c r="A680">
        <v>21</v>
      </c>
      <c r="B680">
        <v>6576</v>
      </c>
      <c r="C680">
        <v>4</v>
      </c>
      <c r="D680" t="s">
        <v>7976</v>
      </c>
      <c r="E680">
        <v>6576</v>
      </c>
      <c r="F680" t="s">
        <v>8572</v>
      </c>
      <c r="G680" t="s">
        <v>7949</v>
      </c>
      <c r="H680" t="s">
        <v>7949</v>
      </c>
      <c r="I680" t="s">
        <v>7949</v>
      </c>
      <c r="J680"/>
      <c r="K680">
        <v>6664</v>
      </c>
      <c r="L680">
        <v>6664</v>
      </c>
      <c r="M680" t="s">
        <v>8598</v>
      </c>
      <c r="N680"/>
      <c r="O680"/>
      <c r="P680"/>
      <c r="Q680"/>
      <c r="R680"/>
    </row>
    <row r="681" spans="1:18">
      <c r="A681">
        <v>21</v>
      </c>
      <c r="B681">
        <v>6591</v>
      </c>
      <c r="C681">
        <v>4</v>
      </c>
      <c r="D681" t="s">
        <v>7976</v>
      </c>
      <c r="E681">
        <v>6591</v>
      </c>
      <c r="F681" t="s">
        <v>8447</v>
      </c>
      <c r="G681" t="s">
        <v>7949</v>
      </c>
      <c r="H681" t="s">
        <v>7949</v>
      </c>
      <c r="I681" t="s">
        <v>7949</v>
      </c>
      <c r="J681"/>
      <c r="K681">
        <v>6665</v>
      </c>
      <c r="L681">
        <v>6665</v>
      </c>
      <c r="M681" t="s">
        <v>8599</v>
      </c>
      <c r="N681"/>
      <c r="O681"/>
      <c r="P681"/>
      <c r="Q681"/>
      <c r="R681"/>
    </row>
    <row r="682" spans="1:18">
      <c r="A682">
        <v>21</v>
      </c>
      <c r="B682">
        <v>6592</v>
      </c>
      <c r="C682">
        <v>4</v>
      </c>
      <c r="D682" t="s">
        <v>7976</v>
      </c>
      <c r="E682">
        <v>6592</v>
      </c>
      <c r="F682" t="s">
        <v>8483</v>
      </c>
      <c r="G682" t="s">
        <v>7949</v>
      </c>
      <c r="H682" t="s">
        <v>7949</v>
      </c>
      <c r="I682" t="s">
        <v>7949</v>
      </c>
      <c r="J682"/>
      <c r="K682">
        <v>6670</v>
      </c>
      <c r="L682">
        <v>6000</v>
      </c>
      <c r="M682" t="s">
        <v>8600</v>
      </c>
      <c r="N682"/>
      <c r="O682"/>
      <c r="P682"/>
      <c r="Q682"/>
      <c r="R682"/>
    </row>
    <row r="683" spans="1:18">
      <c r="A683">
        <v>21</v>
      </c>
      <c r="B683">
        <v>6600</v>
      </c>
      <c r="C683">
        <v>4</v>
      </c>
      <c r="D683" t="s">
        <v>7976</v>
      </c>
      <c r="E683">
        <v>6600</v>
      </c>
      <c r="F683" t="s">
        <v>8573</v>
      </c>
      <c r="G683" t="s">
        <v>7949</v>
      </c>
      <c r="H683" t="s">
        <v>7949</v>
      </c>
      <c r="I683" t="s">
        <v>7949</v>
      </c>
      <c r="J683"/>
      <c r="K683">
        <v>6675</v>
      </c>
      <c r="L683">
        <v>6675</v>
      </c>
      <c r="M683" t="s">
        <v>8601</v>
      </c>
      <c r="N683"/>
      <c r="O683"/>
      <c r="P683"/>
      <c r="Q683"/>
      <c r="R683"/>
    </row>
    <row r="684" spans="1:18">
      <c r="A684">
        <v>21</v>
      </c>
      <c r="B684">
        <v>6602</v>
      </c>
      <c r="C684">
        <v>4</v>
      </c>
      <c r="D684" t="s">
        <v>7976</v>
      </c>
      <c r="E684">
        <v>6602</v>
      </c>
      <c r="F684" t="s">
        <v>8574</v>
      </c>
      <c r="G684" t="s">
        <v>7949</v>
      </c>
      <c r="H684" t="s">
        <v>7949</v>
      </c>
      <c r="I684" t="s">
        <v>7949</v>
      </c>
      <c r="J684"/>
      <c r="K684">
        <v>6700</v>
      </c>
      <c r="L684">
        <v>6700</v>
      </c>
      <c r="M684" t="s">
        <v>8602</v>
      </c>
      <c r="N684"/>
      <c r="O684"/>
      <c r="P684"/>
      <c r="Q684"/>
      <c r="R684"/>
    </row>
    <row r="685" spans="1:18">
      <c r="A685">
        <v>21</v>
      </c>
      <c r="B685">
        <v>6603</v>
      </c>
      <c r="C685">
        <v>4</v>
      </c>
      <c r="D685" t="s">
        <v>7976</v>
      </c>
      <c r="E685">
        <v>6603</v>
      </c>
      <c r="F685" t="s">
        <v>8575</v>
      </c>
      <c r="G685" t="s">
        <v>7949</v>
      </c>
      <c r="H685" t="s">
        <v>7949</v>
      </c>
      <c r="I685" t="s">
        <v>7949</v>
      </c>
      <c r="J685"/>
      <c r="K685">
        <v>6701</v>
      </c>
      <c r="L685">
        <v>6701</v>
      </c>
      <c r="M685" t="s">
        <v>8603</v>
      </c>
      <c r="N685"/>
      <c r="O685"/>
      <c r="P685"/>
      <c r="Q685"/>
      <c r="R685"/>
    </row>
    <row r="686" spans="1:18">
      <c r="A686">
        <v>21</v>
      </c>
      <c r="B686">
        <v>6604</v>
      </c>
      <c r="C686">
        <v>4</v>
      </c>
      <c r="D686" t="s">
        <v>7976</v>
      </c>
      <c r="E686">
        <v>6604</v>
      </c>
      <c r="F686" t="s">
        <v>8576</v>
      </c>
      <c r="G686" t="s">
        <v>7949</v>
      </c>
      <c r="H686" t="s">
        <v>7949</v>
      </c>
      <c r="I686" t="s">
        <v>7949</v>
      </c>
      <c r="J686"/>
      <c r="K686">
        <v>6703</v>
      </c>
      <c r="L686">
        <v>6703</v>
      </c>
      <c r="M686" t="s">
        <v>8604</v>
      </c>
      <c r="N686"/>
      <c r="O686"/>
      <c r="P686"/>
      <c r="Q686"/>
      <c r="R686"/>
    </row>
    <row r="687" spans="1:18">
      <c r="A687">
        <v>21</v>
      </c>
      <c r="B687">
        <v>6605</v>
      </c>
      <c r="C687">
        <v>4</v>
      </c>
      <c r="D687" t="s">
        <v>7976</v>
      </c>
      <c r="E687">
        <v>6605</v>
      </c>
      <c r="F687" t="s">
        <v>8577</v>
      </c>
      <c r="G687" t="s">
        <v>7949</v>
      </c>
      <c r="H687" t="s">
        <v>7949</v>
      </c>
      <c r="I687" t="s">
        <v>7949</v>
      </c>
      <c r="J687"/>
      <c r="K687">
        <v>6715</v>
      </c>
      <c r="L687">
        <v>6715</v>
      </c>
      <c r="M687" t="s">
        <v>8605</v>
      </c>
      <c r="N687"/>
      <c r="O687"/>
      <c r="P687"/>
      <c r="Q687"/>
      <c r="R687"/>
    </row>
    <row r="688" spans="1:18">
      <c r="A688">
        <v>21</v>
      </c>
      <c r="B688">
        <v>6606</v>
      </c>
      <c r="C688">
        <v>4</v>
      </c>
      <c r="D688" t="s">
        <v>7976</v>
      </c>
      <c r="E688">
        <v>6606</v>
      </c>
      <c r="F688" t="s">
        <v>8578</v>
      </c>
      <c r="G688" t="s">
        <v>7949</v>
      </c>
      <c r="H688" t="s">
        <v>7949</v>
      </c>
      <c r="I688" t="s">
        <v>7949</v>
      </c>
      <c r="J688"/>
      <c r="K688">
        <v>6716</v>
      </c>
      <c r="L688">
        <v>6716</v>
      </c>
      <c r="M688" t="s">
        <v>8606</v>
      </c>
      <c r="N688"/>
      <c r="O688"/>
      <c r="P688"/>
      <c r="Q688"/>
      <c r="R688"/>
    </row>
    <row r="689" spans="1:18">
      <c r="A689">
        <v>21</v>
      </c>
      <c r="B689">
        <v>6607</v>
      </c>
      <c r="C689">
        <v>4</v>
      </c>
      <c r="D689" t="s">
        <v>7976</v>
      </c>
      <c r="E689">
        <v>6607</v>
      </c>
      <c r="F689" t="s">
        <v>8579</v>
      </c>
      <c r="G689" t="s">
        <v>7949</v>
      </c>
      <c r="H689" t="s">
        <v>7949</v>
      </c>
      <c r="I689" t="s">
        <v>7949</v>
      </c>
      <c r="J689"/>
      <c r="K689">
        <v>6717</v>
      </c>
      <c r="L689">
        <v>6717</v>
      </c>
      <c r="M689" t="s">
        <v>8607</v>
      </c>
      <c r="N689"/>
      <c r="O689"/>
      <c r="P689"/>
      <c r="Q689"/>
      <c r="R689"/>
    </row>
    <row r="690" spans="1:18">
      <c r="A690">
        <v>21</v>
      </c>
      <c r="B690">
        <v>6608</v>
      </c>
      <c r="C690">
        <v>4</v>
      </c>
      <c r="D690" t="s">
        <v>7976</v>
      </c>
      <c r="E690">
        <v>6608</v>
      </c>
      <c r="F690" t="s">
        <v>8580</v>
      </c>
      <c r="G690" t="s">
        <v>7949</v>
      </c>
      <c r="H690" t="s">
        <v>7949</v>
      </c>
      <c r="I690" t="s">
        <v>7949</v>
      </c>
      <c r="J690"/>
      <c r="K690">
        <v>6718</v>
      </c>
      <c r="L690">
        <v>6718</v>
      </c>
      <c r="M690" t="s">
        <v>8608</v>
      </c>
      <c r="N690"/>
      <c r="O690"/>
      <c r="P690"/>
      <c r="Q690"/>
      <c r="R690"/>
    </row>
    <row r="691" spans="1:18">
      <c r="A691">
        <v>21</v>
      </c>
      <c r="B691">
        <v>6609</v>
      </c>
      <c r="C691">
        <v>4</v>
      </c>
      <c r="D691" t="s">
        <v>7976</v>
      </c>
      <c r="E691">
        <v>6609</v>
      </c>
      <c r="F691" t="s">
        <v>8581</v>
      </c>
      <c r="G691" t="s">
        <v>7949</v>
      </c>
      <c r="H691" t="s">
        <v>7949</v>
      </c>
      <c r="I691" t="s">
        <v>7949</v>
      </c>
      <c r="J691"/>
      <c r="K691">
        <v>6721</v>
      </c>
      <c r="L691">
        <v>6721</v>
      </c>
      <c r="M691" t="s">
        <v>8609</v>
      </c>
      <c r="N691"/>
      <c r="O691"/>
      <c r="P691"/>
      <c r="Q691"/>
      <c r="R691"/>
    </row>
    <row r="692" spans="1:18">
      <c r="A692">
        <v>21</v>
      </c>
      <c r="B692">
        <v>6610</v>
      </c>
      <c r="C692">
        <v>4</v>
      </c>
      <c r="D692" t="s">
        <v>7976</v>
      </c>
      <c r="E692">
        <v>6610</v>
      </c>
      <c r="F692" t="s">
        <v>8582</v>
      </c>
      <c r="G692" t="s">
        <v>7949</v>
      </c>
      <c r="H692" t="s">
        <v>7949</v>
      </c>
      <c r="I692" t="s">
        <v>7949</v>
      </c>
      <c r="J692"/>
      <c r="K692">
        <v>6730</v>
      </c>
      <c r="L692">
        <v>6730</v>
      </c>
      <c r="M692" t="s">
        <v>8610</v>
      </c>
      <c r="N692"/>
      <c r="O692"/>
      <c r="P692"/>
      <c r="Q692"/>
      <c r="R692"/>
    </row>
    <row r="693" spans="1:18">
      <c r="A693">
        <v>21</v>
      </c>
      <c r="B693">
        <v>6611</v>
      </c>
      <c r="C693">
        <v>4</v>
      </c>
      <c r="D693" t="s">
        <v>7976</v>
      </c>
      <c r="E693">
        <v>6611</v>
      </c>
      <c r="F693" t="s">
        <v>8583</v>
      </c>
      <c r="G693" t="s">
        <v>7949</v>
      </c>
      <c r="H693" t="s">
        <v>7949</v>
      </c>
      <c r="I693" t="s">
        <v>7949</v>
      </c>
      <c r="J693"/>
      <c r="K693">
        <v>6731</v>
      </c>
      <c r="L693">
        <v>6731</v>
      </c>
      <c r="M693" t="s">
        <v>8611</v>
      </c>
      <c r="N693"/>
      <c r="O693"/>
      <c r="P693"/>
      <c r="Q693"/>
      <c r="R693"/>
    </row>
    <row r="694" spans="1:18">
      <c r="A694">
        <v>21</v>
      </c>
      <c r="B694">
        <v>6612</v>
      </c>
      <c r="C694">
        <v>4</v>
      </c>
      <c r="D694" t="s">
        <v>7976</v>
      </c>
      <c r="E694">
        <v>6612</v>
      </c>
      <c r="F694" t="s">
        <v>8584</v>
      </c>
      <c r="G694" t="s">
        <v>7949</v>
      </c>
      <c r="H694" t="s">
        <v>7949</v>
      </c>
      <c r="I694" t="s">
        <v>7949</v>
      </c>
      <c r="J694"/>
      <c r="K694">
        <v>6732</v>
      </c>
      <c r="L694">
        <v>6732</v>
      </c>
      <c r="M694" t="s">
        <v>8612</v>
      </c>
      <c r="N694"/>
      <c r="O694"/>
      <c r="P694"/>
      <c r="Q694"/>
      <c r="R694"/>
    </row>
    <row r="695" spans="1:18">
      <c r="A695">
        <v>21</v>
      </c>
      <c r="B695">
        <v>6613</v>
      </c>
      <c r="C695">
        <v>4</v>
      </c>
      <c r="D695" t="s">
        <v>7976</v>
      </c>
      <c r="E695">
        <v>6613</v>
      </c>
      <c r="F695" t="s">
        <v>8585</v>
      </c>
      <c r="G695" t="s">
        <v>7949</v>
      </c>
      <c r="H695" t="s">
        <v>7949</v>
      </c>
      <c r="I695" t="s">
        <v>7949</v>
      </c>
      <c r="J695"/>
      <c r="K695">
        <v>6733</v>
      </c>
      <c r="L695">
        <v>6733</v>
      </c>
      <c r="M695" t="s">
        <v>8613</v>
      </c>
      <c r="N695"/>
      <c r="O695"/>
      <c r="P695"/>
      <c r="Q695"/>
      <c r="R695"/>
    </row>
    <row r="696" spans="1:18">
      <c r="A696">
        <v>21</v>
      </c>
      <c r="B696">
        <v>6614</v>
      </c>
      <c r="C696">
        <v>4</v>
      </c>
      <c r="D696" t="s">
        <v>7976</v>
      </c>
      <c r="E696">
        <v>6614</v>
      </c>
      <c r="F696" t="s">
        <v>8586</v>
      </c>
      <c r="G696" t="s">
        <v>7949</v>
      </c>
      <c r="H696" t="s">
        <v>7949</v>
      </c>
      <c r="I696" t="s">
        <v>7949</v>
      </c>
      <c r="J696"/>
      <c r="K696">
        <v>6736</v>
      </c>
      <c r="L696">
        <v>6736</v>
      </c>
      <c r="M696" t="s">
        <v>8614</v>
      </c>
      <c r="N696"/>
      <c r="O696"/>
      <c r="P696"/>
      <c r="Q696"/>
      <c r="R696"/>
    </row>
    <row r="697" spans="1:18">
      <c r="A697">
        <v>21</v>
      </c>
      <c r="B697">
        <v>6615</v>
      </c>
      <c r="C697">
        <v>4</v>
      </c>
      <c r="D697" t="s">
        <v>7976</v>
      </c>
      <c r="E697">
        <v>6615</v>
      </c>
      <c r="F697" t="s">
        <v>8587</v>
      </c>
      <c r="G697" t="s">
        <v>7949</v>
      </c>
      <c r="H697" t="s">
        <v>7949</v>
      </c>
      <c r="I697" t="s">
        <v>7949</v>
      </c>
      <c r="J697"/>
      <c r="K697">
        <v>6737</v>
      </c>
      <c r="L697">
        <v>6737</v>
      </c>
      <c r="M697" t="s">
        <v>8615</v>
      </c>
      <c r="N697"/>
      <c r="O697"/>
      <c r="P697"/>
      <c r="Q697"/>
      <c r="R697"/>
    </row>
    <row r="698" spans="1:18">
      <c r="A698">
        <v>21</v>
      </c>
      <c r="B698">
        <v>6643</v>
      </c>
      <c r="C698">
        <v>4</v>
      </c>
      <c r="D698" t="s">
        <v>7976</v>
      </c>
      <c r="E698">
        <v>6643</v>
      </c>
      <c r="F698" t="s">
        <v>8588</v>
      </c>
      <c r="G698" t="s">
        <v>7949</v>
      </c>
      <c r="H698" t="s">
        <v>7949</v>
      </c>
      <c r="I698" t="s">
        <v>7949</v>
      </c>
      <c r="J698"/>
      <c r="K698">
        <v>6738</v>
      </c>
      <c r="L698">
        <v>6738</v>
      </c>
      <c r="M698" t="s">
        <v>8616</v>
      </c>
      <c r="N698"/>
      <c r="O698"/>
      <c r="P698"/>
      <c r="Q698"/>
      <c r="R698"/>
    </row>
    <row r="699" spans="1:18">
      <c r="A699">
        <v>21</v>
      </c>
      <c r="B699">
        <v>6644</v>
      </c>
      <c r="C699">
        <v>4</v>
      </c>
      <c r="D699" t="s">
        <v>7976</v>
      </c>
      <c r="E699">
        <v>6644</v>
      </c>
      <c r="F699" t="s">
        <v>8589</v>
      </c>
      <c r="G699" t="s">
        <v>7949</v>
      </c>
      <c r="H699" t="s">
        <v>7949</v>
      </c>
      <c r="I699" t="s">
        <v>7949</v>
      </c>
      <c r="J699"/>
      <c r="K699">
        <v>6739</v>
      </c>
      <c r="L699">
        <v>6739</v>
      </c>
      <c r="M699" t="s">
        <v>8617</v>
      </c>
      <c r="N699"/>
      <c r="O699"/>
      <c r="P699"/>
      <c r="Q699"/>
      <c r="R699"/>
    </row>
    <row r="700" spans="1:18">
      <c r="A700">
        <v>21</v>
      </c>
      <c r="B700">
        <v>6645</v>
      </c>
      <c r="C700">
        <v>4</v>
      </c>
      <c r="D700" t="s">
        <v>7976</v>
      </c>
      <c r="E700">
        <v>6645</v>
      </c>
      <c r="F700" t="s">
        <v>8590</v>
      </c>
      <c r="G700" t="s">
        <v>7949</v>
      </c>
      <c r="H700" t="s">
        <v>7949</v>
      </c>
      <c r="I700" t="s">
        <v>7949</v>
      </c>
      <c r="J700"/>
      <c r="K700">
        <v>6740</v>
      </c>
      <c r="L700">
        <v>6740</v>
      </c>
      <c r="M700" t="s">
        <v>8618</v>
      </c>
      <c r="N700"/>
      <c r="O700"/>
      <c r="P700"/>
      <c r="Q700"/>
      <c r="R700"/>
    </row>
    <row r="701" spans="1:18">
      <c r="A701">
        <v>21</v>
      </c>
      <c r="B701">
        <v>6646</v>
      </c>
      <c r="C701">
        <v>4</v>
      </c>
      <c r="D701" t="s">
        <v>7976</v>
      </c>
      <c r="E701">
        <v>6646</v>
      </c>
      <c r="F701" t="s">
        <v>8591</v>
      </c>
      <c r="G701" t="s">
        <v>7949</v>
      </c>
      <c r="H701" t="s">
        <v>7949</v>
      </c>
      <c r="I701" t="s">
        <v>7949</v>
      </c>
      <c r="J701"/>
      <c r="K701">
        <v>6741</v>
      </c>
      <c r="L701">
        <v>6741</v>
      </c>
      <c r="M701" t="s">
        <v>8619</v>
      </c>
      <c r="N701"/>
      <c r="O701"/>
      <c r="P701"/>
      <c r="Q701"/>
      <c r="R701"/>
    </row>
    <row r="702" spans="1:18">
      <c r="A702">
        <v>21</v>
      </c>
      <c r="B702">
        <v>6647</v>
      </c>
      <c r="C702">
        <v>4</v>
      </c>
      <c r="D702" t="s">
        <v>7976</v>
      </c>
      <c r="E702">
        <v>6647</v>
      </c>
      <c r="F702" t="s">
        <v>8592</v>
      </c>
      <c r="G702" t="s">
        <v>7949</v>
      </c>
      <c r="H702" t="s">
        <v>7949</v>
      </c>
      <c r="I702" t="s">
        <v>7949</v>
      </c>
      <c r="J702"/>
      <c r="K702">
        <v>6742</v>
      </c>
      <c r="L702">
        <v>6742</v>
      </c>
      <c r="M702" t="s">
        <v>8620</v>
      </c>
      <c r="N702"/>
      <c r="O702"/>
      <c r="P702"/>
      <c r="Q702"/>
      <c r="R702"/>
    </row>
    <row r="703" spans="1:18">
      <c r="A703">
        <v>21</v>
      </c>
      <c r="B703">
        <v>6648</v>
      </c>
      <c r="C703">
        <v>4</v>
      </c>
      <c r="D703" t="s">
        <v>7976</v>
      </c>
      <c r="E703">
        <v>6648</v>
      </c>
      <c r="F703" t="s">
        <v>8593</v>
      </c>
      <c r="G703" t="s">
        <v>7949</v>
      </c>
      <c r="H703" t="s">
        <v>7949</v>
      </c>
      <c r="I703" t="s">
        <v>7949</v>
      </c>
      <c r="J703"/>
      <c r="K703">
        <v>6743</v>
      </c>
      <c r="L703">
        <v>6743</v>
      </c>
      <c r="M703" t="s">
        <v>8621</v>
      </c>
      <c r="N703"/>
      <c r="O703"/>
      <c r="P703"/>
      <c r="Q703"/>
      <c r="R703"/>
    </row>
    <row r="704" spans="1:18">
      <c r="A704">
        <v>21</v>
      </c>
      <c r="B704">
        <v>6649</v>
      </c>
      <c r="C704">
        <v>4</v>
      </c>
      <c r="D704" t="s">
        <v>7976</v>
      </c>
      <c r="E704">
        <v>6649</v>
      </c>
      <c r="F704" t="s">
        <v>8594</v>
      </c>
      <c r="G704" t="s">
        <v>7949</v>
      </c>
      <c r="H704" t="s">
        <v>7949</v>
      </c>
      <c r="I704" t="s">
        <v>7949</v>
      </c>
      <c r="J704"/>
      <c r="K704">
        <v>6744</v>
      </c>
      <c r="L704">
        <v>6744</v>
      </c>
      <c r="M704" t="s">
        <v>8589</v>
      </c>
      <c r="N704"/>
      <c r="O704"/>
      <c r="P704"/>
      <c r="Q704"/>
      <c r="R704"/>
    </row>
    <row r="705" spans="1:18">
      <c r="A705">
        <v>21</v>
      </c>
      <c r="B705">
        <v>6650</v>
      </c>
      <c r="C705">
        <v>4</v>
      </c>
      <c r="D705" t="s">
        <v>7976</v>
      </c>
      <c r="E705">
        <v>6650</v>
      </c>
      <c r="F705" t="s">
        <v>8595</v>
      </c>
      <c r="G705" t="s">
        <v>7949</v>
      </c>
      <c r="H705" t="s">
        <v>7949</v>
      </c>
      <c r="I705" t="s">
        <v>7949</v>
      </c>
      <c r="J705"/>
      <c r="K705">
        <v>6745</v>
      </c>
      <c r="L705">
        <v>6745</v>
      </c>
      <c r="M705" t="s">
        <v>8590</v>
      </c>
      <c r="N705"/>
      <c r="O705"/>
      <c r="P705"/>
      <c r="Q705"/>
      <c r="R705"/>
    </row>
    <row r="706" spans="1:18">
      <c r="A706">
        <v>21</v>
      </c>
      <c r="B706">
        <v>6662</v>
      </c>
      <c r="C706">
        <v>4</v>
      </c>
      <c r="D706" t="s">
        <v>7976</v>
      </c>
      <c r="E706">
        <v>6662</v>
      </c>
      <c r="F706" t="s">
        <v>8596</v>
      </c>
      <c r="G706" t="s">
        <v>7949</v>
      </c>
      <c r="H706" t="s">
        <v>7949</v>
      </c>
      <c r="I706" t="s">
        <v>7949</v>
      </c>
      <c r="J706"/>
      <c r="K706">
        <v>6746</v>
      </c>
      <c r="L706">
        <v>6746</v>
      </c>
      <c r="M706" t="s">
        <v>8591</v>
      </c>
      <c r="N706"/>
      <c r="O706"/>
      <c r="P706"/>
      <c r="Q706"/>
      <c r="R706"/>
    </row>
    <row r="707" spans="1:18">
      <c r="A707">
        <v>21</v>
      </c>
      <c r="B707">
        <v>6663</v>
      </c>
      <c r="C707">
        <v>4</v>
      </c>
      <c r="D707" t="s">
        <v>7976</v>
      </c>
      <c r="E707">
        <v>6663</v>
      </c>
      <c r="F707" t="s">
        <v>8597</v>
      </c>
      <c r="G707" t="s">
        <v>7949</v>
      </c>
      <c r="H707" t="s">
        <v>7949</v>
      </c>
      <c r="I707" t="s">
        <v>7949</v>
      </c>
      <c r="J707"/>
      <c r="K707">
        <v>6747</v>
      </c>
      <c r="L707">
        <v>6747</v>
      </c>
      <c r="M707" t="s">
        <v>8592</v>
      </c>
      <c r="N707"/>
      <c r="O707"/>
      <c r="P707"/>
      <c r="Q707"/>
      <c r="R707"/>
    </row>
    <row r="708" spans="1:18">
      <c r="A708">
        <v>21</v>
      </c>
      <c r="B708">
        <v>6664</v>
      </c>
      <c r="C708">
        <v>4</v>
      </c>
      <c r="D708" t="s">
        <v>7976</v>
      </c>
      <c r="E708">
        <v>6664</v>
      </c>
      <c r="F708" t="s">
        <v>8598</v>
      </c>
      <c r="G708" t="s">
        <v>7949</v>
      </c>
      <c r="H708" t="s">
        <v>7949</v>
      </c>
      <c r="I708" t="s">
        <v>7949</v>
      </c>
      <c r="J708"/>
      <c r="K708">
        <v>6748</v>
      </c>
      <c r="L708">
        <v>6748</v>
      </c>
      <c r="M708" t="s">
        <v>8593</v>
      </c>
      <c r="N708"/>
      <c r="O708"/>
      <c r="P708"/>
      <c r="Q708"/>
      <c r="R708"/>
    </row>
    <row r="709" spans="1:18">
      <c r="A709">
        <v>21</v>
      </c>
      <c r="B709">
        <v>6665</v>
      </c>
      <c r="C709">
        <v>4</v>
      </c>
      <c r="D709" t="s">
        <v>7976</v>
      </c>
      <c r="E709">
        <v>6665</v>
      </c>
      <c r="F709" t="s">
        <v>8599</v>
      </c>
      <c r="G709" t="s">
        <v>7949</v>
      </c>
      <c r="H709" t="s">
        <v>7949</v>
      </c>
      <c r="I709" t="s">
        <v>7949</v>
      </c>
      <c r="J709"/>
      <c r="K709">
        <v>6749</v>
      </c>
      <c r="L709">
        <v>6749</v>
      </c>
      <c r="M709" t="s">
        <v>8594</v>
      </c>
      <c r="N709"/>
      <c r="O709"/>
      <c r="P709"/>
      <c r="Q709"/>
      <c r="R709"/>
    </row>
    <row r="710" spans="1:18">
      <c r="A710">
        <v>21</v>
      </c>
      <c r="B710">
        <v>6000</v>
      </c>
      <c r="C710">
        <v>4</v>
      </c>
      <c r="D710" t="s">
        <v>7976</v>
      </c>
      <c r="E710">
        <v>6670</v>
      </c>
      <c r="F710" t="s">
        <v>8600</v>
      </c>
      <c r="G710" t="s">
        <v>7949</v>
      </c>
      <c r="H710" t="s">
        <v>7949</v>
      </c>
      <c r="I710" t="s">
        <v>7949</v>
      </c>
      <c r="J710"/>
      <c r="K710">
        <v>6750</v>
      </c>
      <c r="L710">
        <v>6750</v>
      </c>
      <c r="M710" t="s">
        <v>8595</v>
      </c>
      <c r="N710"/>
      <c r="O710"/>
      <c r="P710"/>
      <c r="Q710"/>
      <c r="R710"/>
    </row>
    <row r="711" spans="1:18">
      <c r="A711">
        <v>21</v>
      </c>
      <c r="B711">
        <v>6675</v>
      </c>
      <c r="C711">
        <v>4</v>
      </c>
      <c r="D711" t="s">
        <v>7976</v>
      </c>
      <c r="E711">
        <v>6675</v>
      </c>
      <c r="F711" t="s">
        <v>8601</v>
      </c>
      <c r="G711" t="s">
        <v>7949</v>
      </c>
      <c r="H711" t="s">
        <v>7949</v>
      </c>
      <c r="I711" t="s">
        <v>7949</v>
      </c>
      <c r="J711"/>
      <c r="K711">
        <v>6751</v>
      </c>
      <c r="L711">
        <v>6751</v>
      </c>
      <c r="M711" t="s">
        <v>8622</v>
      </c>
      <c r="N711"/>
      <c r="O711"/>
      <c r="P711"/>
      <c r="Q711"/>
      <c r="R711"/>
    </row>
    <row r="712" spans="1:18">
      <c r="A712">
        <v>21</v>
      </c>
      <c r="B712">
        <v>6700</v>
      </c>
      <c r="C712">
        <v>4</v>
      </c>
      <c r="D712" t="s">
        <v>7976</v>
      </c>
      <c r="E712">
        <v>6700</v>
      </c>
      <c r="F712" t="s">
        <v>8602</v>
      </c>
      <c r="G712" t="s">
        <v>7949</v>
      </c>
      <c r="H712" t="s">
        <v>7949</v>
      </c>
      <c r="I712" t="s">
        <v>7949</v>
      </c>
      <c r="J712"/>
      <c r="K712">
        <v>6753</v>
      </c>
      <c r="L712">
        <v>6753</v>
      </c>
      <c r="M712" t="s">
        <v>8623</v>
      </c>
      <c r="N712"/>
      <c r="O712"/>
      <c r="P712"/>
      <c r="Q712"/>
      <c r="R712"/>
    </row>
    <row r="713" spans="1:18">
      <c r="A713">
        <v>21</v>
      </c>
      <c r="B713">
        <v>6701</v>
      </c>
      <c r="C713">
        <v>4</v>
      </c>
      <c r="D713" t="s">
        <v>7976</v>
      </c>
      <c r="E713">
        <v>6701</v>
      </c>
      <c r="F713" t="s">
        <v>8603</v>
      </c>
      <c r="G713" t="s">
        <v>7949</v>
      </c>
      <c r="H713" t="s">
        <v>7949</v>
      </c>
      <c r="I713" t="s">
        <v>7949</v>
      </c>
      <c r="J713"/>
      <c r="K713">
        <v>6754</v>
      </c>
      <c r="L713">
        <v>6754</v>
      </c>
      <c r="M713" t="s">
        <v>8624</v>
      </c>
      <c r="N713"/>
      <c r="O713"/>
      <c r="P713"/>
      <c r="Q713"/>
      <c r="R713"/>
    </row>
    <row r="714" spans="1:18">
      <c r="A714">
        <v>21</v>
      </c>
      <c r="B714">
        <v>6703</v>
      </c>
      <c r="C714">
        <v>4</v>
      </c>
      <c r="D714" t="s">
        <v>7976</v>
      </c>
      <c r="E714">
        <v>6703</v>
      </c>
      <c r="F714" t="s">
        <v>8604</v>
      </c>
      <c r="G714" t="s">
        <v>7949</v>
      </c>
      <c r="H714" t="s">
        <v>7949</v>
      </c>
      <c r="I714" t="s">
        <v>7949</v>
      </c>
      <c r="J714"/>
      <c r="K714">
        <v>6755</v>
      </c>
      <c r="L714">
        <v>6755</v>
      </c>
      <c r="M714" t="s">
        <v>8625</v>
      </c>
      <c r="N714"/>
      <c r="O714"/>
      <c r="P714"/>
      <c r="Q714"/>
      <c r="R714"/>
    </row>
    <row r="715" spans="1:18">
      <c r="A715">
        <v>21</v>
      </c>
      <c r="B715">
        <v>6715</v>
      </c>
      <c r="C715">
        <v>4</v>
      </c>
      <c r="D715" t="s">
        <v>7976</v>
      </c>
      <c r="E715">
        <v>6715</v>
      </c>
      <c r="F715" t="s">
        <v>8605</v>
      </c>
      <c r="G715" t="s">
        <v>7949</v>
      </c>
      <c r="H715" t="s">
        <v>7949</v>
      </c>
      <c r="I715" t="s">
        <v>7949</v>
      </c>
      <c r="J715"/>
      <c r="K715">
        <v>6756</v>
      </c>
      <c r="L715">
        <v>6756</v>
      </c>
      <c r="M715" t="s">
        <v>8626</v>
      </c>
      <c r="N715"/>
      <c r="O715"/>
      <c r="P715"/>
      <c r="Q715"/>
      <c r="R715"/>
    </row>
    <row r="716" spans="1:18">
      <c r="A716">
        <v>21</v>
      </c>
      <c r="B716">
        <v>6716</v>
      </c>
      <c r="C716">
        <v>4</v>
      </c>
      <c r="D716" t="s">
        <v>7976</v>
      </c>
      <c r="E716">
        <v>6716</v>
      </c>
      <c r="F716" t="s">
        <v>8606</v>
      </c>
      <c r="G716" t="s">
        <v>7949</v>
      </c>
      <c r="H716" t="s">
        <v>7949</v>
      </c>
      <c r="I716" t="s">
        <v>7949</v>
      </c>
      <c r="J716"/>
      <c r="K716">
        <v>6757</v>
      </c>
      <c r="L716">
        <v>6757</v>
      </c>
      <c r="M716" t="s">
        <v>8627</v>
      </c>
      <c r="N716"/>
      <c r="O716"/>
      <c r="P716"/>
      <c r="Q716"/>
      <c r="R716"/>
    </row>
    <row r="717" spans="1:18">
      <c r="A717">
        <v>21</v>
      </c>
      <c r="B717">
        <v>6717</v>
      </c>
      <c r="C717">
        <v>4</v>
      </c>
      <c r="D717" t="s">
        <v>7976</v>
      </c>
      <c r="E717">
        <v>6717</v>
      </c>
      <c r="F717" t="s">
        <v>8607</v>
      </c>
      <c r="G717" t="s">
        <v>7949</v>
      </c>
      <c r="H717" t="s">
        <v>7949</v>
      </c>
      <c r="I717" t="s">
        <v>7949</v>
      </c>
      <c r="J717"/>
      <c r="K717">
        <v>6758</v>
      </c>
      <c r="L717">
        <v>6758</v>
      </c>
      <c r="M717" t="s">
        <v>8628</v>
      </c>
      <c r="N717"/>
      <c r="O717"/>
      <c r="P717"/>
      <c r="Q717"/>
      <c r="R717"/>
    </row>
    <row r="718" spans="1:18">
      <c r="A718">
        <v>21</v>
      </c>
      <c r="B718">
        <v>6718</v>
      </c>
      <c r="C718">
        <v>4</v>
      </c>
      <c r="D718" t="s">
        <v>7976</v>
      </c>
      <c r="E718">
        <v>6718</v>
      </c>
      <c r="F718" t="s">
        <v>8608</v>
      </c>
      <c r="G718" t="s">
        <v>7949</v>
      </c>
      <c r="H718" t="s">
        <v>7949</v>
      </c>
      <c r="I718" t="s">
        <v>7949</v>
      </c>
      <c r="J718"/>
      <c r="K718">
        <v>6759</v>
      </c>
      <c r="L718">
        <v>6759</v>
      </c>
      <c r="M718" t="s">
        <v>8629</v>
      </c>
      <c r="N718"/>
      <c r="O718"/>
      <c r="P718"/>
      <c r="Q718"/>
      <c r="R718"/>
    </row>
    <row r="719" spans="1:18">
      <c r="A719">
        <v>21</v>
      </c>
      <c r="B719">
        <v>6721</v>
      </c>
      <c r="C719">
        <v>4</v>
      </c>
      <c r="D719" t="s">
        <v>7976</v>
      </c>
      <c r="E719">
        <v>6721</v>
      </c>
      <c r="F719" t="s">
        <v>8609</v>
      </c>
      <c r="G719" t="s">
        <v>7949</v>
      </c>
      <c r="H719" t="s">
        <v>7949</v>
      </c>
      <c r="I719" t="s">
        <v>7949</v>
      </c>
      <c r="J719"/>
      <c r="K719">
        <v>6760</v>
      </c>
      <c r="L719">
        <v>6760</v>
      </c>
      <c r="M719" t="s">
        <v>8630</v>
      </c>
      <c r="N719"/>
      <c r="O719"/>
      <c r="P719"/>
      <c r="Q719"/>
      <c r="R719"/>
    </row>
    <row r="720" spans="1:18">
      <c r="A720">
        <v>21</v>
      </c>
      <c r="B720">
        <v>6730</v>
      </c>
      <c r="C720">
        <v>4</v>
      </c>
      <c r="D720" t="s">
        <v>7976</v>
      </c>
      <c r="E720">
        <v>6730</v>
      </c>
      <c r="F720" t="s">
        <v>8610</v>
      </c>
      <c r="G720" t="s">
        <v>7949</v>
      </c>
      <c r="H720" t="s">
        <v>7949</v>
      </c>
      <c r="I720" t="s">
        <v>7949</v>
      </c>
      <c r="J720"/>
      <c r="K720">
        <v>6761</v>
      </c>
      <c r="L720">
        <v>6761</v>
      </c>
      <c r="M720" t="s">
        <v>8631</v>
      </c>
      <c r="N720"/>
      <c r="O720"/>
      <c r="P720"/>
      <c r="Q720"/>
      <c r="R720"/>
    </row>
    <row r="721" spans="1:18">
      <c r="A721">
        <v>21</v>
      </c>
      <c r="B721">
        <v>6731</v>
      </c>
      <c r="C721">
        <v>4</v>
      </c>
      <c r="D721" t="s">
        <v>7976</v>
      </c>
      <c r="E721">
        <v>6731</v>
      </c>
      <c r="F721" t="s">
        <v>8611</v>
      </c>
      <c r="G721" t="s">
        <v>7949</v>
      </c>
      <c r="H721" t="s">
        <v>7949</v>
      </c>
      <c r="I721" t="s">
        <v>7949</v>
      </c>
      <c r="J721"/>
      <c r="K721">
        <v>6762</v>
      </c>
      <c r="L721">
        <v>6762</v>
      </c>
      <c r="M721" t="s">
        <v>8596</v>
      </c>
      <c r="N721"/>
      <c r="O721"/>
      <c r="P721"/>
      <c r="Q721"/>
      <c r="R721"/>
    </row>
    <row r="722" spans="1:18">
      <c r="A722">
        <v>21</v>
      </c>
      <c r="B722">
        <v>6732</v>
      </c>
      <c r="C722">
        <v>4</v>
      </c>
      <c r="D722" t="s">
        <v>7976</v>
      </c>
      <c r="E722">
        <v>6732</v>
      </c>
      <c r="F722" t="s">
        <v>8612</v>
      </c>
      <c r="G722" t="s">
        <v>7949</v>
      </c>
      <c r="H722" t="s">
        <v>7949</v>
      </c>
      <c r="I722" t="s">
        <v>7949</v>
      </c>
      <c r="J722"/>
      <c r="K722">
        <v>6763</v>
      </c>
      <c r="L722">
        <v>6763</v>
      </c>
      <c r="M722" t="s">
        <v>8597</v>
      </c>
      <c r="N722"/>
      <c r="O722"/>
      <c r="P722"/>
      <c r="Q722"/>
      <c r="R722"/>
    </row>
    <row r="723" spans="1:18">
      <c r="A723">
        <v>21</v>
      </c>
      <c r="B723">
        <v>6733</v>
      </c>
      <c r="C723">
        <v>4</v>
      </c>
      <c r="D723" t="s">
        <v>7976</v>
      </c>
      <c r="E723">
        <v>6733</v>
      </c>
      <c r="F723" t="s">
        <v>8613</v>
      </c>
      <c r="G723" t="s">
        <v>7949</v>
      </c>
      <c r="H723" t="s">
        <v>7949</v>
      </c>
      <c r="I723" t="s">
        <v>7949</v>
      </c>
      <c r="J723"/>
      <c r="K723">
        <v>6764</v>
      </c>
      <c r="L723">
        <v>6764</v>
      </c>
      <c r="M723" t="s">
        <v>8598</v>
      </c>
      <c r="N723"/>
      <c r="O723"/>
      <c r="P723"/>
      <c r="Q723"/>
      <c r="R723"/>
    </row>
    <row r="724" spans="1:18">
      <c r="A724">
        <v>21</v>
      </c>
      <c r="B724">
        <v>6736</v>
      </c>
      <c r="C724">
        <v>4</v>
      </c>
      <c r="D724" t="s">
        <v>7976</v>
      </c>
      <c r="E724">
        <v>6736</v>
      </c>
      <c r="F724" t="s">
        <v>8614</v>
      </c>
      <c r="G724" t="s">
        <v>7949</v>
      </c>
      <c r="H724" t="s">
        <v>7949</v>
      </c>
      <c r="I724" t="s">
        <v>7949</v>
      </c>
      <c r="J724"/>
      <c r="K724">
        <v>6765</v>
      </c>
      <c r="L724">
        <v>6765</v>
      </c>
      <c r="M724" t="s">
        <v>8599</v>
      </c>
      <c r="N724"/>
      <c r="O724"/>
      <c r="P724"/>
      <c r="Q724"/>
      <c r="R724"/>
    </row>
    <row r="725" spans="1:18">
      <c r="A725">
        <v>21</v>
      </c>
      <c r="B725">
        <v>6737</v>
      </c>
      <c r="C725">
        <v>4</v>
      </c>
      <c r="D725" t="s">
        <v>7976</v>
      </c>
      <c r="E725">
        <v>6737</v>
      </c>
      <c r="F725" t="s">
        <v>8615</v>
      </c>
      <c r="G725" t="s">
        <v>7949</v>
      </c>
      <c r="H725" t="s">
        <v>7949</v>
      </c>
      <c r="I725" t="s">
        <v>7949</v>
      </c>
      <c r="J725"/>
      <c r="K725">
        <v>6770</v>
      </c>
      <c r="L725">
        <v>6000</v>
      </c>
      <c r="M725" t="s">
        <v>8602</v>
      </c>
      <c r="N725"/>
      <c r="O725"/>
      <c r="P725"/>
      <c r="Q725"/>
      <c r="R725"/>
    </row>
    <row r="726" spans="1:18">
      <c r="A726">
        <v>21</v>
      </c>
      <c r="B726">
        <v>6738</v>
      </c>
      <c r="C726">
        <v>4</v>
      </c>
      <c r="D726" t="s">
        <v>7976</v>
      </c>
      <c r="E726">
        <v>6738</v>
      </c>
      <c r="F726" t="s">
        <v>8616</v>
      </c>
      <c r="G726" t="s">
        <v>7949</v>
      </c>
      <c r="H726" t="s">
        <v>7949</v>
      </c>
      <c r="I726" t="s">
        <v>7949</v>
      </c>
      <c r="J726"/>
      <c r="K726">
        <v>6771</v>
      </c>
      <c r="L726">
        <v>6771</v>
      </c>
      <c r="M726" t="s">
        <v>8633</v>
      </c>
      <c r="N726"/>
      <c r="O726"/>
      <c r="P726"/>
      <c r="Q726"/>
      <c r="R726"/>
    </row>
    <row r="727" spans="1:18">
      <c r="A727">
        <v>21</v>
      </c>
      <c r="B727">
        <v>6739</v>
      </c>
      <c r="C727">
        <v>4</v>
      </c>
      <c r="D727" t="s">
        <v>7976</v>
      </c>
      <c r="E727">
        <v>6739</v>
      </c>
      <c r="F727" t="s">
        <v>8617</v>
      </c>
      <c r="G727" t="s">
        <v>7949</v>
      </c>
      <c r="H727" t="s">
        <v>7949</v>
      </c>
      <c r="I727" t="s">
        <v>7949</v>
      </c>
      <c r="J727"/>
      <c r="K727">
        <v>6772</v>
      </c>
      <c r="L727">
        <v>6772</v>
      </c>
      <c r="M727" t="s">
        <v>8634</v>
      </c>
      <c r="N727"/>
      <c r="O727"/>
      <c r="P727"/>
      <c r="Q727"/>
      <c r="R727"/>
    </row>
    <row r="728" spans="1:18">
      <c r="A728">
        <v>21</v>
      </c>
      <c r="B728">
        <v>6740</v>
      </c>
      <c r="C728">
        <v>4</v>
      </c>
      <c r="D728" t="s">
        <v>7976</v>
      </c>
      <c r="E728">
        <v>6740</v>
      </c>
      <c r="F728" t="s">
        <v>8618</v>
      </c>
      <c r="G728" t="s">
        <v>7949</v>
      </c>
      <c r="H728" t="s">
        <v>7949</v>
      </c>
      <c r="I728" t="s">
        <v>7949</v>
      </c>
      <c r="J728"/>
      <c r="K728">
        <v>6773</v>
      </c>
      <c r="L728">
        <v>6773</v>
      </c>
      <c r="M728" t="s">
        <v>8635</v>
      </c>
      <c r="N728"/>
      <c r="O728"/>
      <c r="P728"/>
      <c r="Q728"/>
      <c r="R728"/>
    </row>
    <row r="729" spans="1:18">
      <c r="A729">
        <v>21</v>
      </c>
      <c r="B729">
        <v>6741</v>
      </c>
      <c r="C729">
        <v>4</v>
      </c>
      <c r="D729" t="s">
        <v>7976</v>
      </c>
      <c r="E729">
        <v>6741</v>
      </c>
      <c r="F729" t="s">
        <v>8619</v>
      </c>
      <c r="G729" t="s">
        <v>7949</v>
      </c>
      <c r="H729" t="s">
        <v>7949</v>
      </c>
      <c r="I729" t="s">
        <v>7949</v>
      </c>
      <c r="J729"/>
      <c r="K729">
        <v>6774</v>
      </c>
      <c r="L729">
        <v>6774</v>
      </c>
      <c r="M729" t="s">
        <v>8636</v>
      </c>
      <c r="N729"/>
      <c r="O729"/>
      <c r="P729"/>
      <c r="Q729"/>
      <c r="R729"/>
    </row>
    <row r="730" spans="1:18">
      <c r="A730">
        <v>21</v>
      </c>
      <c r="B730">
        <v>6742</v>
      </c>
      <c r="C730">
        <v>4</v>
      </c>
      <c r="D730" t="s">
        <v>7976</v>
      </c>
      <c r="E730">
        <v>6742</v>
      </c>
      <c r="F730" t="s">
        <v>8620</v>
      </c>
      <c r="G730" t="s">
        <v>7949</v>
      </c>
      <c r="H730" t="s">
        <v>7949</v>
      </c>
      <c r="I730" t="s">
        <v>7949</v>
      </c>
      <c r="J730"/>
      <c r="K730">
        <v>6775</v>
      </c>
      <c r="L730">
        <v>6775</v>
      </c>
      <c r="M730" t="s">
        <v>8601</v>
      </c>
      <c r="N730"/>
      <c r="O730"/>
      <c r="P730"/>
      <c r="Q730"/>
      <c r="R730"/>
    </row>
    <row r="731" spans="1:18">
      <c r="A731">
        <v>21</v>
      </c>
      <c r="B731">
        <v>6743</v>
      </c>
      <c r="C731">
        <v>4</v>
      </c>
      <c r="D731" t="s">
        <v>7976</v>
      </c>
      <c r="E731">
        <v>6743</v>
      </c>
      <c r="F731" t="s">
        <v>8621</v>
      </c>
      <c r="G731" t="s">
        <v>7949</v>
      </c>
      <c r="H731" t="s">
        <v>7949</v>
      </c>
      <c r="I731" t="s">
        <v>7949</v>
      </c>
      <c r="J731"/>
      <c r="K731">
        <v>6776</v>
      </c>
      <c r="L731">
        <v>6776</v>
      </c>
      <c r="M731" t="s">
        <v>8637</v>
      </c>
      <c r="N731"/>
      <c r="O731"/>
      <c r="P731"/>
      <c r="Q731"/>
      <c r="R731"/>
    </row>
    <row r="732" spans="1:18">
      <c r="A732">
        <v>21</v>
      </c>
      <c r="B732">
        <v>6744</v>
      </c>
      <c r="C732">
        <v>4</v>
      </c>
      <c r="D732" t="s">
        <v>7976</v>
      </c>
      <c r="E732">
        <v>6744</v>
      </c>
      <c r="F732" t="s">
        <v>8589</v>
      </c>
      <c r="G732" t="s">
        <v>7949</v>
      </c>
      <c r="H732" t="s">
        <v>7949</v>
      </c>
      <c r="I732" t="s">
        <v>7949</v>
      </c>
      <c r="J732"/>
      <c r="K732">
        <v>6777</v>
      </c>
      <c r="L732">
        <v>6777</v>
      </c>
      <c r="M732" t="s">
        <v>8638</v>
      </c>
      <c r="N732"/>
      <c r="O732"/>
      <c r="P732"/>
      <c r="Q732"/>
      <c r="R732"/>
    </row>
    <row r="733" spans="1:18">
      <c r="A733">
        <v>21</v>
      </c>
      <c r="B733">
        <v>6745</v>
      </c>
      <c r="C733">
        <v>4</v>
      </c>
      <c r="D733" t="s">
        <v>7976</v>
      </c>
      <c r="E733">
        <v>6745</v>
      </c>
      <c r="F733" t="s">
        <v>8590</v>
      </c>
      <c r="G733" t="s">
        <v>7949</v>
      </c>
      <c r="H733" t="s">
        <v>7949</v>
      </c>
      <c r="I733" t="s">
        <v>7949</v>
      </c>
      <c r="J733"/>
      <c r="K733">
        <v>6778</v>
      </c>
      <c r="L733">
        <v>6778</v>
      </c>
      <c r="M733" t="s">
        <v>8639</v>
      </c>
      <c r="N733"/>
      <c r="O733"/>
      <c r="P733"/>
      <c r="Q733"/>
      <c r="R733"/>
    </row>
    <row r="734" spans="1:18">
      <c r="A734">
        <v>21</v>
      </c>
      <c r="B734">
        <v>6746</v>
      </c>
      <c r="C734">
        <v>4</v>
      </c>
      <c r="D734" t="s">
        <v>7976</v>
      </c>
      <c r="E734">
        <v>6746</v>
      </c>
      <c r="F734" t="s">
        <v>8591</v>
      </c>
      <c r="G734" t="s">
        <v>7949</v>
      </c>
      <c r="H734" t="s">
        <v>7949</v>
      </c>
      <c r="I734" t="s">
        <v>7949</v>
      </c>
      <c r="J734"/>
      <c r="K734">
        <v>6779</v>
      </c>
      <c r="L734">
        <v>6779</v>
      </c>
      <c r="M734" t="s">
        <v>8640</v>
      </c>
      <c r="N734"/>
      <c r="O734"/>
      <c r="P734"/>
      <c r="Q734"/>
      <c r="R734"/>
    </row>
    <row r="735" spans="1:18">
      <c r="A735">
        <v>21</v>
      </c>
      <c r="B735">
        <v>6747</v>
      </c>
      <c r="C735">
        <v>4</v>
      </c>
      <c r="D735" t="s">
        <v>7976</v>
      </c>
      <c r="E735">
        <v>6747</v>
      </c>
      <c r="F735" t="s">
        <v>8592</v>
      </c>
      <c r="G735" t="s">
        <v>7949</v>
      </c>
      <c r="H735" t="s">
        <v>7949</v>
      </c>
      <c r="I735" t="s">
        <v>7949</v>
      </c>
      <c r="J735"/>
      <c r="K735">
        <v>6780</v>
      </c>
      <c r="L735">
        <v>6780</v>
      </c>
      <c r="M735" t="s">
        <v>8641</v>
      </c>
      <c r="N735"/>
      <c r="O735"/>
      <c r="P735"/>
      <c r="Q735"/>
      <c r="R735"/>
    </row>
    <row r="736" spans="1:18">
      <c r="A736">
        <v>21</v>
      </c>
      <c r="B736">
        <v>6748</v>
      </c>
      <c r="C736">
        <v>4</v>
      </c>
      <c r="D736" t="s">
        <v>7976</v>
      </c>
      <c r="E736">
        <v>6748</v>
      </c>
      <c r="F736" t="s">
        <v>8593</v>
      </c>
      <c r="G736" t="s">
        <v>7949</v>
      </c>
      <c r="H736" t="s">
        <v>7949</v>
      </c>
      <c r="I736" t="s">
        <v>7949</v>
      </c>
      <c r="J736"/>
      <c r="K736">
        <v>6781</v>
      </c>
      <c r="L736">
        <v>6781</v>
      </c>
      <c r="M736" t="s">
        <v>8642</v>
      </c>
      <c r="N736"/>
      <c r="O736"/>
      <c r="P736"/>
      <c r="Q736"/>
      <c r="R736"/>
    </row>
    <row r="737" spans="1:18">
      <c r="A737">
        <v>21</v>
      </c>
      <c r="B737">
        <v>6749</v>
      </c>
      <c r="C737">
        <v>4</v>
      </c>
      <c r="D737" t="s">
        <v>7976</v>
      </c>
      <c r="E737">
        <v>6749</v>
      </c>
      <c r="F737" t="s">
        <v>8594</v>
      </c>
      <c r="G737" t="s">
        <v>7949</v>
      </c>
      <c r="H737" t="s">
        <v>7949</v>
      </c>
      <c r="I737" t="s">
        <v>7949</v>
      </c>
      <c r="J737"/>
      <c r="K737">
        <v>6782</v>
      </c>
      <c r="L737">
        <v>6782</v>
      </c>
      <c r="M737" t="s">
        <v>8643</v>
      </c>
      <c r="N737"/>
      <c r="O737"/>
      <c r="P737"/>
      <c r="Q737"/>
      <c r="R737"/>
    </row>
    <row r="738" spans="1:18">
      <c r="A738">
        <v>21</v>
      </c>
      <c r="B738">
        <v>6750</v>
      </c>
      <c r="C738">
        <v>4</v>
      </c>
      <c r="D738" t="s">
        <v>7976</v>
      </c>
      <c r="E738">
        <v>6750</v>
      </c>
      <c r="F738" t="s">
        <v>8595</v>
      </c>
      <c r="G738" t="s">
        <v>7949</v>
      </c>
      <c r="H738" t="s">
        <v>7949</v>
      </c>
      <c r="I738" t="s">
        <v>7949</v>
      </c>
      <c r="J738"/>
      <c r="K738">
        <v>6783</v>
      </c>
      <c r="L738">
        <v>6783</v>
      </c>
      <c r="M738" t="s">
        <v>8644</v>
      </c>
      <c r="N738"/>
      <c r="O738"/>
      <c r="P738"/>
      <c r="Q738"/>
      <c r="R738"/>
    </row>
    <row r="739" spans="1:18">
      <c r="A739">
        <v>21</v>
      </c>
      <c r="B739">
        <v>6751</v>
      </c>
      <c r="C739">
        <v>4</v>
      </c>
      <c r="D739" t="s">
        <v>7976</v>
      </c>
      <c r="E739">
        <v>6751</v>
      </c>
      <c r="F739" t="s">
        <v>8622</v>
      </c>
      <c r="G739" t="s">
        <v>7949</v>
      </c>
      <c r="H739" t="s">
        <v>7949</v>
      </c>
      <c r="I739" t="s">
        <v>7949</v>
      </c>
      <c r="J739"/>
      <c r="K739">
        <v>6784</v>
      </c>
      <c r="L739">
        <v>6784</v>
      </c>
      <c r="M739" t="s">
        <v>8645</v>
      </c>
      <c r="N739"/>
      <c r="O739"/>
      <c r="P739"/>
      <c r="Q739"/>
      <c r="R739"/>
    </row>
    <row r="740" spans="1:18">
      <c r="A740">
        <v>21</v>
      </c>
      <c r="B740">
        <v>6753</v>
      </c>
      <c r="C740">
        <v>4</v>
      </c>
      <c r="D740" t="s">
        <v>7976</v>
      </c>
      <c r="E740">
        <v>6753</v>
      </c>
      <c r="F740" t="s">
        <v>8623</v>
      </c>
      <c r="G740" t="s">
        <v>7949</v>
      </c>
      <c r="H740" t="s">
        <v>7949</v>
      </c>
      <c r="I740" t="s">
        <v>7949</v>
      </c>
      <c r="J740"/>
      <c r="K740">
        <v>6789</v>
      </c>
      <c r="L740">
        <v>6789</v>
      </c>
      <c r="M740" t="s">
        <v>8646</v>
      </c>
      <c r="N740"/>
      <c r="O740"/>
      <c r="P740"/>
      <c r="Q740"/>
      <c r="R740"/>
    </row>
    <row r="741" spans="1:18">
      <c r="A741">
        <v>21</v>
      </c>
      <c r="B741">
        <v>6754</v>
      </c>
      <c r="C741">
        <v>4</v>
      </c>
      <c r="D741" t="s">
        <v>7976</v>
      </c>
      <c r="E741">
        <v>6754</v>
      </c>
      <c r="F741" t="s">
        <v>8624</v>
      </c>
      <c r="G741" t="s">
        <v>7949</v>
      </c>
      <c r="H741" t="s">
        <v>7949</v>
      </c>
      <c r="I741" t="s">
        <v>7949</v>
      </c>
      <c r="J741"/>
      <c r="K741">
        <v>6790</v>
      </c>
      <c r="L741">
        <v>6790</v>
      </c>
      <c r="M741" t="s">
        <v>8647</v>
      </c>
      <c r="N741"/>
      <c r="O741"/>
      <c r="P741"/>
      <c r="Q741"/>
      <c r="R741"/>
    </row>
    <row r="742" spans="1:18">
      <c r="A742">
        <v>21</v>
      </c>
      <c r="B742">
        <v>6755</v>
      </c>
      <c r="C742">
        <v>4</v>
      </c>
      <c r="D742" t="s">
        <v>7976</v>
      </c>
      <c r="E742">
        <v>6755</v>
      </c>
      <c r="F742" t="s">
        <v>8625</v>
      </c>
      <c r="G742" t="s">
        <v>7949</v>
      </c>
      <c r="H742" t="s">
        <v>7949</v>
      </c>
      <c r="I742" t="s">
        <v>7949</v>
      </c>
      <c r="J742"/>
      <c r="K742">
        <v>6791</v>
      </c>
      <c r="L742">
        <v>6791</v>
      </c>
      <c r="M742" t="s">
        <v>8648</v>
      </c>
      <c r="N742"/>
      <c r="O742"/>
      <c r="P742"/>
      <c r="Q742"/>
      <c r="R742"/>
    </row>
    <row r="743" spans="1:18">
      <c r="A743">
        <v>21</v>
      </c>
      <c r="B743">
        <v>6756</v>
      </c>
      <c r="C743">
        <v>4</v>
      </c>
      <c r="D743" t="s">
        <v>7976</v>
      </c>
      <c r="E743">
        <v>6756</v>
      </c>
      <c r="F743" t="s">
        <v>8626</v>
      </c>
      <c r="G743" t="s">
        <v>7949</v>
      </c>
      <c r="H743" t="s">
        <v>7949</v>
      </c>
      <c r="I743" t="s">
        <v>7949</v>
      </c>
      <c r="J743"/>
      <c r="K743">
        <v>6792</v>
      </c>
      <c r="L743">
        <v>6792</v>
      </c>
      <c r="M743" t="s">
        <v>8649</v>
      </c>
      <c r="N743"/>
      <c r="O743"/>
      <c r="P743"/>
      <c r="Q743"/>
      <c r="R743"/>
    </row>
    <row r="744" spans="1:18">
      <c r="A744">
        <v>21</v>
      </c>
      <c r="B744">
        <v>6757</v>
      </c>
      <c r="C744">
        <v>4</v>
      </c>
      <c r="D744" t="s">
        <v>7976</v>
      </c>
      <c r="E744">
        <v>6757</v>
      </c>
      <c r="F744" t="s">
        <v>8627</v>
      </c>
      <c r="G744" t="s">
        <v>7949</v>
      </c>
      <c r="H744" t="s">
        <v>7949</v>
      </c>
      <c r="I744" t="s">
        <v>7949</v>
      </c>
      <c r="J744"/>
      <c r="K744">
        <v>6795</v>
      </c>
      <c r="L744">
        <v>6795</v>
      </c>
      <c r="M744" t="s">
        <v>8650</v>
      </c>
      <c r="N744"/>
      <c r="O744"/>
      <c r="P744"/>
      <c r="Q744"/>
      <c r="R744"/>
    </row>
    <row r="745" spans="1:18">
      <c r="A745">
        <v>21</v>
      </c>
      <c r="B745">
        <v>6758</v>
      </c>
      <c r="C745">
        <v>4</v>
      </c>
      <c r="D745" t="s">
        <v>7976</v>
      </c>
      <c r="E745">
        <v>6758</v>
      </c>
      <c r="F745" t="s">
        <v>8628</v>
      </c>
      <c r="G745" t="s">
        <v>7949</v>
      </c>
      <c r="H745" t="s">
        <v>7949</v>
      </c>
      <c r="I745" t="s">
        <v>7949</v>
      </c>
      <c r="J745"/>
      <c r="K745">
        <v>6796</v>
      </c>
      <c r="L745">
        <v>6796</v>
      </c>
      <c r="M745" t="s">
        <v>8651</v>
      </c>
      <c r="N745"/>
      <c r="O745"/>
      <c r="P745"/>
      <c r="Q745"/>
      <c r="R745"/>
    </row>
    <row r="746" spans="1:18">
      <c r="A746">
        <v>21</v>
      </c>
      <c r="B746">
        <v>6759</v>
      </c>
      <c r="C746">
        <v>4</v>
      </c>
      <c r="D746" t="s">
        <v>7976</v>
      </c>
      <c r="E746">
        <v>6759</v>
      </c>
      <c r="F746" t="s">
        <v>8629</v>
      </c>
      <c r="G746" t="s">
        <v>7949</v>
      </c>
      <c r="H746" t="s">
        <v>7949</v>
      </c>
      <c r="I746" t="s">
        <v>7949</v>
      </c>
      <c r="J746"/>
      <c r="K746">
        <v>6797</v>
      </c>
      <c r="L746">
        <v>6797</v>
      </c>
      <c r="M746" t="s">
        <v>8587</v>
      </c>
      <c r="N746"/>
      <c r="O746"/>
      <c r="P746"/>
      <c r="Q746"/>
      <c r="R746"/>
    </row>
    <row r="747" spans="1:18">
      <c r="A747">
        <v>21</v>
      </c>
      <c r="B747">
        <v>6760</v>
      </c>
      <c r="C747">
        <v>4</v>
      </c>
      <c r="D747" t="s">
        <v>7976</v>
      </c>
      <c r="E747">
        <v>6760</v>
      </c>
      <c r="F747" t="s">
        <v>8630</v>
      </c>
      <c r="G747" t="s">
        <v>7949</v>
      </c>
      <c r="H747" t="s">
        <v>7949</v>
      </c>
      <c r="I747" t="s">
        <v>7949</v>
      </c>
      <c r="J747"/>
      <c r="K747">
        <v>6798</v>
      </c>
      <c r="L747">
        <v>6798</v>
      </c>
      <c r="M747" t="s">
        <v>8652</v>
      </c>
      <c r="N747"/>
      <c r="O747"/>
      <c r="P747"/>
      <c r="Q747"/>
      <c r="R747"/>
    </row>
    <row r="748" spans="1:18">
      <c r="A748">
        <v>21</v>
      </c>
      <c r="B748">
        <v>6761</v>
      </c>
      <c r="C748">
        <v>4</v>
      </c>
      <c r="D748" t="s">
        <v>7976</v>
      </c>
      <c r="E748">
        <v>6761</v>
      </c>
      <c r="F748" t="s">
        <v>8631</v>
      </c>
      <c r="G748" t="s">
        <v>7949</v>
      </c>
      <c r="H748" t="s">
        <v>7949</v>
      </c>
      <c r="I748" t="s">
        <v>7949</v>
      </c>
      <c r="J748"/>
      <c r="K748">
        <v>6800</v>
      </c>
      <c r="L748">
        <v>6800</v>
      </c>
      <c r="M748" t="s">
        <v>8653</v>
      </c>
      <c r="N748"/>
      <c r="O748"/>
      <c r="P748"/>
      <c r="Q748"/>
      <c r="R748"/>
    </row>
    <row r="749" spans="1:18">
      <c r="A749">
        <v>21</v>
      </c>
      <c r="B749">
        <v>6762</v>
      </c>
      <c r="C749">
        <v>4</v>
      </c>
      <c r="D749" t="s">
        <v>7976</v>
      </c>
      <c r="E749">
        <v>6762</v>
      </c>
      <c r="F749" t="s">
        <v>8596</v>
      </c>
      <c r="G749" t="s">
        <v>7949</v>
      </c>
      <c r="H749" t="s">
        <v>7949</v>
      </c>
      <c r="I749" t="s">
        <v>7949</v>
      </c>
      <c r="J749"/>
      <c r="K749">
        <v>6843</v>
      </c>
      <c r="L749">
        <v>6843</v>
      </c>
      <c r="M749" t="s">
        <v>8654</v>
      </c>
      <c r="N749"/>
      <c r="O749"/>
      <c r="P749"/>
      <c r="Q749"/>
      <c r="R749"/>
    </row>
    <row r="750" spans="1:18">
      <c r="A750">
        <v>21</v>
      </c>
      <c r="B750">
        <v>6763</v>
      </c>
      <c r="C750">
        <v>4</v>
      </c>
      <c r="D750" t="s">
        <v>7976</v>
      </c>
      <c r="E750">
        <v>6763</v>
      </c>
      <c r="F750" t="s">
        <v>8597</v>
      </c>
      <c r="G750" t="s">
        <v>7949</v>
      </c>
      <c r="H750" t="s">
        <v>7949</v>
      </c>
      <c r="I750" t="s">
        <v>7949</v>
      </c>
      <c r="J750"/>
      <c r="K750">
        <v>6844</v>
      </c>
      <c r="L750">
        <v>6844</v>
      </c>
      <c r="M750" t="s">
        <v>8655</v>
      </c>
      <c r="N750"/>
      <c r="O750"/>
      <c r="P750"/>
      <c r="Q750"/>
      <c r="R750"/>
    </row>
    <row r="751" spans="1:18">
      <c r="A751">
        <v>21</v>
      </c>
      <c r="B751">
        <v>6764</v>
      </c>
      <c r="C751">
        <v>4</v>
      </c>
      <c r="D751" t="s">
        <v>7976</v>
      </c>
      <c r="E751">
        <v>6764</v>
      </c>
      <c r="F751" t="s">
        <v>8598</v>
      </c>
      <c r="G751" t="s">
        <v>7949</v>
      </c>
      <c r="H751" t="s">
        <v>7949</v>
      </c>
      <c r="I751" t="s">
        <v>7949</v>
      </c>
      <c r="J751"/>
      <c r="K751">
        <v>6845</v>
      </c>
      <c r="L751">
        <v>6845</v>
      </c>
      <c r="M751" t="s">
        <v>8656</v>
      </c>
      <c r="N751"/>
      <c r="O751"/>
      <c r="P751"/>
      <c r="Q751"/>
      <c r="R751"/>
    </row>
    <row r="752" spans="1:18">
      <c r="A752">
        <v>21</v>
      </c>
      <c r="B752">
        <v>6765</v>
      </c>
      <c r="C752">
        <v>4</v>
      </c>
      <c r="D752" t="s">
        <v>7976</v>
      </c>
      <c r="E752">
        <v>6765</v>
      </c>
      <c r="F752" t="s">
        <v>8599</v>
      </c>
      <c r="G752" t="s">
        <v>7949</v>
      </c>
      <c r="H752" t="s">
        <v>7949</v>
      </c>
      <c r="I752" t="s">
        <v>7949</v>
      </c>
      <c r="J752"/>
      <c r="K752">
        <v>6846</v>
      </c>
      <c r="L752">
        <v>6846</v>
      </c>
      <c r="M752" t="s">
        <v>8657</v>
      </c>
      <c r="N752"/>
      <c r="O752"/>
      <c r="P752"/>
      <c r="Q752"/>
      <c r="R752"/>
    </row>
    <row r="753" spans="1:18">
      <c r="A753">
        <v>21</v>
      </c>
      <c r="B753">
        <v>6000</v>
      </c>
      <c r="C753">
        <v>4</v>
      </c>
      <c r="D753" t="s">
        <v>7976</v>
      </c>
      <c r="E753">
        <v>6770</v>
      </c>
      <c r="F753" t="s">
        <v>8632</v>
      </c>
      <c r="G753" t="s">
        <v>7949</v>
      </c>
      <c r="H753" t="s">
        <v>7949</v>
      </c>
      <c r="I753" t="s">
        <v>7949</v>
      </c>
      <c r="J753"/>
      <c r="K753">
        <v>6847</v>
      </c>
      <c r="L753">
        <v>6847</v>
      </c>
      <c r="M753" t="s">
        <v>8658</v>
      </c>
      <c r="N753"/>
      <c r="O753"/>
      <c r="P753"/>
      <c r="Q753"/>
      <c r="R753"/>
    </row>
    <row r="754" spans="1:18">
      <c r="A754">
        <v>21</v>
      </c>
      <c r="B754">
        <v>6771</v>
      </c>
      <c r="C754">
        <v>4</v>
      </c>
      <c r="D754" t="s">
        <v>7976</v>
      </c>
      <c r="E754">
        <v>6771</v>
      </c>
      <c r="F754" t="s">
        <v>8633</v>
      </c>
      <c r="G754" t="s">
        <v>7949</v>
      </c>
      <c r="H754" t="s">
        <v>7949</v>
      </c>
      <c r="I754" t="s">
        <v>7949</v>
      </c>
      <c r="J754"/>
      <c r="K754">
        <v>6848</v>
      </c>
      <c r="L754">
        <v>6848</v>
      </c>
      <c r="M754" t="s">
        <v>8593</v>
      </c>
      <c r="N754"/>
      <c r="O754"/>
      <c r="P754"/>
      <c r="Q754"/>
      <c r="R754"/>
    </row>
    <row r="755" spans="1:18">
      <c r="A755">
        <v>21</v>
      </c>
      <c r="B755">
        <v>6772</v>
      </c>
      <c r="C755">
        <v>4</v>
      </c>
      <c r="D755" t="s">
        <v>7976</v>
      </c>
      <c r="E755">
        <v>6772</v>
      </c>
      <c r="F755" t="s">
        <v>8634</v>
      </c>
      <c r="G755" t="s">
        <v>7949</v>
      </c>
      <c r="H755" t="s">
        <v>7949</v>
      </c>
      <c r="I755" t="s">
        <v>7949</v>
      </c>
      <c r="J755"/>
      <c r="K755">
        <v>6849</v>
      </c>
      <c r="L755">
        <v>6849</v>
      </c>
      <c r="M755" t="s">
        <v>8594</v>
      </c>
      <c r="N755"/>
      <c r="O755"/>
      <c r="P755"/>
      <c r="Q755"/>
      <c r="R755"/>
    </row>
    <row r="756" spans="1:18">
      <c r="A756">
        <v>21</v>
      </c>
      <c r="B756">
        <v>6773</v>
      </c>
      <c r="C756">
        <v>4</v>
      </c>
      <c r="D756" t="s">
        <v>7976</v>
      </c>
      <c r="E756">
        <v>6773</v>
      </c>
      <c r="F756" t="s">
        <v>8635</v>
      </c>
      <c r="G756" t="s">
        <v>7949</v>
      </c>
      <c r="H756" t="s">
        <v>7949</v>
      </c>
      <c r="I756" t="s">
        <v>7949</v>
      </c>
      <c r="J756"/>
      <c r="K756">
        <v>6850</v>
      </c>
      <c r="L756">
        <v>6850</v>
      </c>
      <c r="M756" t="s">
        <v>8659</v>
      </c>
      <c r="N756"/>
      <c r="O756"/>
      <c r="P756"/>
      <c r="Q756"/>
      <c r="R756"/>
    </row>
    <row r="757" spans="1:18">
      <c r="A757">
        <v>21</v>
      </c>
      <c r="B757">
        <v>6774</v>
      </c>
      <c r="C757">
        <v>4</v>
      </c>
      <c r="D757" t="s">
        <v>7976</v>
      </c>
      <c r="E757">
        <v>6774</v>
      </c>
      <c r="F757" t="s">
        <v>8636</v>
      </c>
      <c r="G757" t="s">
        <v>7949</v>
      </c>
      <c r="H757" t="s">
        <v>7949</v>
      </c>
      <c r="I757" t="s">
        <v>7949</v>
      </c>
      <c r="J757"/>
      <c r="K757">
        <v>6862</v>
      </c>
      <c r="L757">
        <v>6862</v>
      </c>
      <c r="M757" t="s">
        <v>8596</v>
      </c>
      <c r="N757"/>
      <c r="O757"/>
      <c r="P757"/>
      <c r="Q757"/>
      <c r="R757"/>
    </row>
    <row r="758" spans="1:18">
      <c r="A758">
        <v>21</v>
      </c>
      <c r="B758">
        <v>6775</v>
      </c>
      <c r="C758">
        <v>4</v>
      </c>
      <c r="D758" t="s">
        <v>7976</v>
      </c>
      <c r="E758">
        <v>6775</v>
      </c>
      <c r="F758" t="s">
        <v>8601</v>
      </c>
      <c r="G758" t="s">
        <v>7949</v>
      </c>
      <c r="H758" t="s">
        <v>7949</v>
      </c>
      <c r="I758" t="s">
        <v>7949</v>
      </c>
      <c r="J758"/>
      <c r="K758">
        <v>6863</v>
      </c>
      <c r="L758">
        <v>6863</v>
      </c>
      <c r="M758" t="s">
        <v>8597</v>
      </c>
      <c r="N758"/>
      <c r="O758"/>
      <c r="P758"/>
      <c r="Q758"/>
      <c r="R758"/>
    </row>
    <row r="759" spans="1:18">
      <c r="A759">
        <v>21</v>
      </c>
      <c r="B759">
        <v>6776</v>
      </c>
      <c r="C759">
        <v>4</v>
      </c>
      <c r="D759" t="s">
        <v>7976</v>
      </c>
      <c r="E759">
        <v>6776</v>
      </c>
      <c r="F759" t="s">
        <v>8637</v>
      </c>
      <c r="G759" t="s">
        <v>7949</v>
      </c>
      <c r="H759" t="s">
        <v>7949</v>
      </c>
      <c r="I759" t="s">
        <v>7949</v>
      </c>
      <c r="J759"/>
      <c r="K759">
        <v>6864</v>
      </c>
      <c r="L759">
        <v>6864</v>
      </c>
      <c r="M759" t="s">
        <v>8660</v>
      </c>
      <c r="N759"/>
      <c r="O759"/>
      <c r="P759"/>
      <c r="Q759"/>
      <c r="R759"/>
    </row>
    <row r="760" spans="1:18">
      <c r="A760">
        <v>21</v>
      </c>
      <c r="B760">
        <v>6777</v>
      </c>
      <c r="C760">
        <v>4</v>
      </c>
      <c r="D760" t="s">
        <v>7976</v>
      </c>
      <c r="E760">
        <v>6777</v>
      </c>
      <c r="F760" t="s">
        <v>8638</v>
      </c>
      <c r="G760" t="s">
        <v>7949</v>
      </c>
      <c r="H760" t="s">
        <v>7949</v>
      </c>
      <c r="I760" t="s">
        <v>7949</v>
      </c>
      <c r="J760"/>
      <c r="K760">
        <v>6865</v>
      </c>
      <c r="L760">
        <v>6865</v>
      </c>
      <c r="M760" t="s">
        <v>8661</v>
      </c>
      <c r="N760"/>
      <c r="O760"/>
      <c r="P760"/>
      <c r="Q760"/>
      <c r="R760"/>
    </row>
    <row r="761" spans="1:18">
      <c r="A761">
        <v>21</v>
      </c>
      <c r="B761">
        <v>6778</v>
      </c>
      <c r="C761">
        <v>4</v>
      </c>
      <c r="D761" t="s">
        <v>7976</v>
      </c>
      <c r="E761">
        <v>6778</v>
      </c>
      <c r="F761" t="s">
        <v>8639</v>
      </c>
      <c r="G761" t="s">
        <v>7949</v>
      </c>
      <c r="H761" t="s">
        <v>7949</v>
      </c>
      <c r="I761" t="s">
        <v>7949</v>
      </c>
      <c r="J761"/>
      <c r="K761">
        <v>6870</v>
      </c>
      <c r="L761">
        <v>6000</v>
      </c>
      <c r="M761" t="s">
        <v>8662</v>
      </c>
      <c r="N761"/>
      <c r="O761"/>
      <c r="P761"/>
      <c r="Q761"/>
      <c r="R761"/>
    </row>
    <row r="762" spans="1:18">
      <c r="A762">
        <v>21</v>
      </c>
      <c r="B762">
        <v>6779</v>
      </c>
      <c r="C762">
        <v>4</v>
      </c>
      <c r="D762" t="s">
        <v>7976</v>
      </c>
      <c r="E762">
        <v>6779</v>
      </c>
      <c r="F762" t="s">
        <v>8640</v>
      </c>
      <c r="G762" t="s">
        <v>7949</v>
      </c>
      <c r="H762" t="s">
        <v>7949</v>
      </c>
      <c r="I762" t="s">
        <v>7949</v>
      </c>
      <c r="J762"/>
      <c r="K762">
        <v>6875</v>
      </c>
      <c r="L762">
        <v>6000</v>
      </c>
      <c r="M762" t="s">
        <v>8663</v>
      </c>
      <c r="N762"/>
      <c r="O762"/>
      <c r="P762"/>
      <c r="Q762"/>
      <c r="R762"/>
    </row>
    <row r="763" spans="1:18">
      <c r="A763">
        <v>21</v>
      </c>
      <c r="B763">
        <v>6780</v>
      </c>
      <c r="C763">
        <v>4</v>
      </c>
      <c r="D763" t="s">
        <v>7976</v>
      </c>
      <c r="E763">
        <v>6780</v>
      </c>
      <c r="F763" t="s">
        <v>8641</v>
      </c>
      <c r="G763" t="s">
        <v>7949</v>
      </c>
      <c r="H763" t="s">
        <v>7949</v>
      </c>
      <c r="I763" t="s">
        <v>7949</v>
      </c>
      <c r="J763"/>
      <c r="K763">
        <v>6891</v>
      </c>
      <c r="L763">
        <v>6891</v>
      </c>
      <c r="M763" t="s">
        <v>8447</v>
      </c>
      <c r="N763"/>
      <c r="O763"/>
      <c r="P763"/>
      <c r="Q763"/>
      <c r="R763"/>
    </row>
    <row r="764" spans="1:18">
      <c r="A764">
        <v>21</v>
      </c>
      <c r="B764">
        <v>6781</v>
      </c>
      <c r="C764">
        <v>4</v>
      </c>
      <c r="D764" t="s">
        <v>7976</v>
      </c>
      <c r="E764">
        <v>6781</v>
      </c>
      <c r="F764" t="s">
        <v>8642</v>
      </c>
      <c r="G764" t="s">
        <v>7949</v>
      </c>
      <c r="H764" t="s">
        <v>7949</v>
      </c>
      <c r="I764" t="s">
        <v>7949</v>
      </c>
      <c r="J764"/>
      <c r="K764">
        <v>6892</v>
      </c>
      <c r="L764">
        <v>6892</v>
      </c>
      <c r="M764" t="s">
        <v>8447</v>
      </c>
      <c r="N764"/>
      <c r="O764"/>
      <c r="P764"/>
      <c r="Q764"/>
      <c r="R764"/>
    </row>
    <row r="765" spans="1:18">
      <c r="A765">
        <v>21</v>
      </c>
      <c r="B765">
        <v>6782</v>
      </c>
      <c r="C765">
        <v>4</v>
      </c>
      <c r="D765" t="s">
        <v>7976</v>
      </c>
      <c r="E765">
        <v>6782</v>
      </c>
      <c r="F765" t="s">
        <v>8643</v>
      </c>
      <c r="G765" t="s">
        <v>7949</v>
      </c>
      <c r="H765" t="s">
        <v>7949</v>
      </c>
      <c r="I765" t="s">
        <v>7949</v>
      </c>
      <c r="J765"/>
      <c r="K765">
        <v>6900</v>
      </c>
      <c r="L765">
        <v>6900</v>
      </c>
      <c r="M765" t="s">
        <v>8664</v>
      </c>
      <c r="N765"/>
      <c r="O765"/>
      <c r="P765"/>
      <c r="Q765"/>
      <c r="R765"/>
    </row>
    <row r="766" spans="1:18">
      <c r="A766">
        <v>21</v>
      </c>
      <c r="B766">
        <v>6783</v>
      </c>
      <c r="C766">
        <v>4</v>
      </c>
      <c r="D766" t="s">
        <v>7976</v>
      </c>
      <c r="E766">
        <v>6783</v>
      </c>
      <c r="F766" t="s">
        <v>8644</v>
      </c>
      <c r="G766" t="s">
        <v>7949</v>
      </c>
      <c r="H766" t="s">
        <v>7949</v>
      </c>
      <c r="I766" t="s">
        <v>7949</v>
      </c>
      <c r="J766"/>
      <c r="K766">
        <v>6901</v>
      </c>
      <c r="L766">
        <v>5901</v>
      </c>
      <c r="M766" t="s">
        <v>8665</v>
      </c>
      <c r="N766"/>
      <c r="O766"/>
      <c r="P766"/>
      <c r="Q766"/>
      <c r="R766"/>
    </row>
    <row r="767" spans="1:18">
      <c r="A767">
        <v>21</v>
      </c>
      <c r="B767">
        <v>6784</v>
      </c>
      <c r="C767">
        <v>4</v>
      </c>
      <c r="D767" t="s">
        <v>7976</v>
      </c>
      <c r="E767">
        <v>6784</v>
      </c>
      <c r="F767" t="s">
        <v>8645</v>
      </c>
      <c r="G767" t="s">
        <v>7949</v>
      </c>
      <c r="H767" t="s">
        <v>7949</v>
      </c>
      <c r="I767" t="s">
        <v>7949</v>
      </c>
      <c r="J767"/>
      <c r="K767">
        <v>6902</v>
      </c>
      <c r="L767">
        <v>5902</v>
      </c>
      <c r="M767" t="s">
        <v>8666</v>
      </c>
      <c r="N767"/>
      <c r="O767"/>
      <c r="P767"/>
      <c r="Q767"/>
      <c r="R767"/>
    </row>
    <row r="768" spans="1:18">
      <c r="A768">
        <v>21</v>
      </c>
      <c r="B768">
        <v>6789</v>
      </c>
      <c r="C768">
        <v>4</v>
      </c>
      <c r="D768" t="s">
        <v>7976</v>
      </c>
      <c r="E768">
        <v>6789</v>
      </c>
      <c r="F768" t="s">
        <v>8646</v>
      </c>
      <c r="G768" t="s">
        <v>7949</v>
      </c>
      <c r="H768" t="s">
        <v>7949</v>
      </c>
      <c r="I768" t="s">
        <v>7949</v>
      </c>
      <c r="J768"/>
      <c r="K768">
        <v>6903</v>
      </c>
      <c r="L768">
        <v>5903</v>
      </c>
      <c r="M768" t="s">
        <v>8211</v>
      </c>
      <c r="N768"/>
      <c r="O768"/>
      <c r="P768"/>
      <c r="Q768"/>
      <c r="R768"/>
    </row>
    <row r="769" spans="1:18">
      <c r="A769">
        <v>21</v>
      </c>
      <c r="B769">
        <v>6790</v>
      </c>
      <c r="C769">
        <v>4</v>
      </c>
      <c r="D769" t="s">
        <v>7976</v>
      </c>
      <c r="E769">
        <v>6790</v>
      </c>
      <c r="F769" t="s">
        <v>8647</v>
      </c>
      <c r="G769" t="s">
        <v>7949</v>
      </c>
      <c r="H769" t="s">
        <v>7949</v>
      </c>
      <c r="I769" t="s">
        <v>7949</v>
      </c>
      <c r="J769"/>
      <c r="K769">
        <v>6904</v>
      </c>
      <c r="L769">
        <v>6904</v>
      </c>
      <c r="M769" t="s">
        <v>8667</v>
      </c>
      <c r="N769"/>
      <c r="O769"/>
      <c r="P769"/>
      <c r="Q769"/>
      <c r="R769"/>
    </row>
    <row r="770" spans="1:18">
      <c r="A770">
        <v>21</v>
      </c>
      <c r="B770">
        <v>6791</v>
      </c>
      <c r="C770">
        <v>4</v>
      </c>
      <c r="D770" t="s">
        <v>7976</v>
      </c>
      <c r="E770">
        <v>6791</v>
      </c>
      <c r="F770" t="s">
        <v>8648</v>
      </c>
      <c r="G770" t="s">
        <v>7949</v>
      </c>
      <c r="H770" t="s">
        <v>7949</v>
      </c>
      <c r="I770" t="s">
        <v>7949</v>
      </c>
      <c r="J770"/>
      <c r="K770">
        <v>6905</v>
      </c>
      <c r="L770">
        <v>6905</v>
      </c>
      <c r="M770" t="s">
        <v>8267</v>
      </c>
      <c r="N770"/>
      <c r="O770"/>
      <c r="P770"/>
      <c r="Q770"/>
      <c r="R770"/>
    </row>
    <row r="771" spans="1:18">
      <c r="A771">
        <v>21</v>
      </c>
      <c r="B771">
        <v>6792</v>
      </c>
      <c r="C771">
        <v>4</v>
      </c>
      <c r="D771" t="s">
        <v>7976</v>
      </c>
      <c r="E771">
        <v>6792</v>
      </c>
      <c r="F771" t="s">
        <v>8649</v>
      </c>
      <c r="G771" t="s">
        <v>7949</v>
      </c>
      <c r="H771" t="s">
        <v>7949</v>
      </c>
      <c r="I771" t="s">
        <v>7949</v>
      </c>
      <c r="J771"/>
      <c r="K771">
        <v>6906</v>
      </c>
      <c r="L771">
        <v>6906</v>
      </c>
      <c r="M771" t="s">
        <v>8668</v>
      </c>
      <c r="N771"/>
      <c r="O771"/>
      <c r="P771"/>
      <c r="Q771"/>
      <c r="R771"/>
    </row>
    <row r="772" spans="1:18">
      <c r="A772">
        <v>21</v>
      </c>
      <c r="B772">
        <v>6795</v>
      </c>
      <c r="C772">
        <v>4</v>
      </c>
      <c r="D772" t="s">
        <v>7976</v>
      </c>
      <c r="E772">
        <v>6795</v>
      </c>
      <c r="F772" t="s">
        <v>8650</v>
      </c>
      <c r="G772" t="s">
        <v>7949</v>
      </c>
      <c r="H772" t="s">
        <v>7949</v>
      </c>
      <c r="I772" t="s">
        <v>7949</v>
      </c>
      <c r="J772"/>
      <c r="K772">
        <v>6907</v>
      </c>
      <c r="L772">
        <v>6907</v>
      </c>
      <c r="M772" t="s">
        <v>8669</v>
      </c>
      <c r="N772"/>
      <c r="O772"/>
      <c r="P772"/>
      <c r="Q772"/>
      <c r="R772"/>
    </row>
    <row r="773" spans="1:18">
      <c r="A773">
        <v>21</v>
      </c>
      <c r="B773">
        <v>6796</v>
      </c>
      <c r="C773">
        <v>4</v>
      </c>
      <c r="D773" t="s">
        <v>7976</v>
      </c>
      <c r="E773">
        <v>6796</v>
      </c>
      <c r="F773" t="s">
        <v>8651</v>
      </c>
      <c r="G773" t="s">
        <v>7949</v>
      </c>
      <c r="H773" t="s">
        <v>7949</v>
      </c>
      <c r="I773" t="s">
        <v>7949</v>
      </c>
      <c r="J773"/>
      <c r="K773">
        <v>6908</v>
      </c>
      <c r="L773">
        <v>6908</v>
      </c>
      <c r="M773" t="s">
        <v>8670</v>
      </c>
      <c r="N773"/>
      <c r="O773"/>
      <c r="P773"/>
      <c r="Q773"/>
      <c r="R773"/>
    </row>
    <row r="774" spans="1:18">
      <c r="A774">
        <v>21</v>
      </c>
      <c r="B774">
        <v>6797</v>
      </c>
      <c r="C774">
        <v>4</v>
      </c>
      <c r="D774" t="s">
        <v>7976</v>
      </c>
      <c r="E774">
        <v>6797</v>
      </c>
      <c r="F774" t="s">
        <v>8587</v>
      </c>
      <c r="G774" t="s">
        <v>7949</v>
      </c>
      <c r="H774" t="s">
        <v>7949</v>
      </c>
      <c r="I774" t="s">
        <v>7949</v>
      </c>
      <c r="J774"/>
      <c r="K774">
        <v>6909</v>
      </c>
      <c r="L774">
        <v>6909</v>
      </c>
      <c r="M774" t="s">
        <v>8671</v>
      </c>
      <c r="N774"/>
      <c r="O774"/>
      <c r="P774"/>
      <c r="Q774"/>
      <c r="R774"/>
    </row>
    <row r="775" spans="1:18">
      <c r="A775">
        <v>21</v>
      </c>
      <c r="B775">
        <v>6798</v>
      </c>
      <c r="C775">
        <v>4</v>
      </c>
      <c r="D775" t="s">
        <v>7976</v>
      </c>
      <c r="E775">
        <v>6798</v>
      </c>
      <c r="F775" t="s">
        <v>8652</v>
      </c>
      <c r="G775" t="s">
        <v>7949</v>
      </c>
      <c r="H775" t="s">
        <v>7949</v>
      </c>
      <c r="I775" t="s">
        <v>7949</v>
      </c>
      <c r="J775"/>
      <c r="K775">
        <v>6910</v>
      </c>
      <c r="L775">
        <v>6910</v>
      </c>
      <c r="M775" t="s">
        <v>8160</v>
      </c>
      <c r="N775"/>
      <c r="O775"/>
      <c r="P775"/>
      <c r="Q775"/>
      <c r="R775"/>
    </row>
    <row r="776" spans="1:18">
      <c r="A776">
        <v>21</v>
      </c>
      <c r="B776">
        <v>6800</v>
      </c>
      <c r="C776">
        <v>4</v>
      </c>
      <c r="D776" t="s">
        <v>7976</v>
      </c>
      <c r="E776">
        <v>6800</v>
      </c>
      <c r="F776" t="s">
        <v>8653</v>
      </c>
      <c r="G776" t="s">
        <v>7949</v>
      </c>
      <c r="H776" t="s">
        <v>7949</v>
      </c>
      <c r="I776" t="s">
        <v>7949</v>
      </c>
      <c r="J776"/>
      <c r="K776">
        <v>6911</v>
      </c>
      <c r="L776">
        <v>6911</v>
      </c>
      <c r="M776" t="s">
        <v>8672</v>
      </c>
      <c r="N776"/>
      <c r="O776"/>
      <c r="P776"/>
      <c r="Q776"/>
      <c r="R776"/>
    </row>
    <row r="777" spans="1:18">
      <c r="A777">
        <v>21</v>
      </c>
      <c r="B777">
        <v>6843</v>
      </c>
      <c r="C777">
        <v>4</v>
      </c>
      <c r="D777" t="s">
        <v>7976</v>
      </c>
      <c r="E777">
        <v>6843</v>
      </c>
      <c r="F777" t="s">
        <v>8654</v>
      </c>
      <c r="G777" t="s">
        <v>7949</v>
      </c>
      <c r="H777" t="s">
        <v>7949</v>
      </c>
      <c r="I777" t="s">
        <v>7949</v>
      </c>
      <c r="J777"/>
      <c r="K777">
        <v>6912</v>
      </c>
      <c r="L777">
        <v>6912</v>
      </c>
      <c r="M777" t="s">
        <v>8673</v>
      </c>
      <c r="N777"/>
      <c r="O777"/>
      <c r="P777"/>
      <c r="Q777"/>
      <c r="R777"/>
    </row>
    <row r="778" spans="1:18">
      <c r="A778">
        <v>21</v>
      </c>
      <c r="B778">
        <v>6844</v>
      </c>
      <c r="C778">
        <v>4</v>
      </c>
      <c r="D778" t="s">
        <v>7976</v>
      </c>
      <c r="E778">
        <v>6844</v>
      </c>
      <c r="F778" t="s">
        <v>8655</v>
      </c>
      <c r="G778" t="s">
        <v>7949</v>
      </c>
      <c r="H778" t="s">
        <v>7949</v>
      </c>
      <c r="I778" t="s">
        <v>7949</v>
      </c>
      <c r="J778"/>
      <c r="K778">
        <v>6913</v>
      </c>
      <c r="L778">
        <v>6913</v>
      </c>
      <c r="M778" t="s">
        <v>8674</v>
      </c>
      <c r="N778"/>
      <c r="O778"/>
      <c r="P778"/>
      <c r="Q778"/>
      <c r="R778"/>
    </row>
    <row r="779" spans="1:18">
      <c r="A779">
        <v>21</v>
      </c>
      <c r="B779">
        <v>6845</v>
      </c>
      <c r="C779">
        <v>4</v>
      </c>
      <c r="D779" t="s">
        <v>7976</v>
      </c>
      <c r="E779">
        <v>6845</v>
      </c>
      <c r="F779" t="s">
        <v>8656</v>
      </c>
      <c r="G779" t="s">
        <v>7949</v>
      </c>
      <c r="H779" t="s">
        <v>7949</v>
      </c>
      <c r="I779" t="s">
        <v>7949</v>
      </c>
      <c r="J779"/>
      <c r="K779">
        <v>6914</v>
      </c>
      <c r="L779">
        <v>6914</v>
      </c>
      <c r="M779" t="s">
        <v>8675</v>
      </c>
      <c r="N779"/>
      <c r="O779"/>
      <c r="P779"/>
      <c r="Q779"/>
      <c r="R779"/>
    </row>
    <row r="780" spans="1:18">
      <c r="A780">
        <v>21</v>
      </c>
      <c r="B780">
        <v>6846</v>
      </c>
      <c r="C780">
        <v>4</v>
      </c>
      <c r="D780" t="s">
        <v>7976</v>
      </c>
      <c r="E780">
        <v>6846</v>
      </c>
      <c r="F780" t="s">
        <v>8657</v>
      </c>
      <c r="G780" t="s">
        <v>7949</v>
      </c>
      <c r="H780" t="s">
        <v>7949</v>
      </c>
      <c r="I780" t="s">
        <v>7949</v>
      </c>
      <c r="J780"/>
      <c r="K780">
        <v>6915</v>
      </c>
      <c r="L780">
        <v>6915</v>
      </c>
      <c r="M780" t="s">
        <v>8676</v>
      </c>
      <c r="N780"/>
      <c r="O780"/>
      <c r="P780"/>
      <c r="Q780"/>
      <c r="R780"/>
    </row>
    <row r="781" spans="1:18">
      <c r="A781">
        <v>21</v>
      </c>
      <c r="B781">
        <v>6847</v>
      </c>
      <c r="C781">
        <v>4</v>
      </c>
      <c r="D781" t="s">
        <v>7976</v>
      </c>
      <c r="E781">
        <v>6847</v>
      </c>
      <c r="F781" t="s">
        <v>8658</v>
      </c>
      <c r="G781" t="s">
        <v>7949</v>
      </c>
      <c r="H781" t="s">
        <v>7949</v>
      </c>
      <c r="I781" t="s">
        <v>7949</v>
      </c>
      <c r="J781"/>
      <c r="K781">
        <v>6916</v>
      </c>
      <c r="L781">
        <v>6916</v>
      </c>
      <c r="M781" t="s">
        <v>8677</v>
      </c>
      <c r="N781"/>
      <c r="O781"/>
      <c r="P781"/>
      <c r="Q781"/>
      <c r="R781"/>
    </row>
    <row r="782" spans="1:18">
      <c r="A782">
        <v>21</v>
      </c>
      <c r="B782">
        <v>6848</v>
      </c>
      <c r="C782">
        <v>4</v>
      </c>
      <c r="D782" t="s">
        <v>7976</v>
      </c>
      <c r="E782">
        <v>6848</v>
      </c>
      <c r="F782" t="s">
        <v>8593</v>
      </c>
      <c r="G782" t="s">
        <v>7949</v>
      </c>
      <c r="H782" t="s">
        <v>7949</v>
      </c>
      <c r="I782" t="s">
        <v>7949</v>
      </c>
      <c r="J782"/>
      <c r="K782">
        <v>6917</v>
      </c>
      <c r="L782">
        <v>6917</v>
      </c>
      <c r="M782" t="s">
        <v>8678</v>
      </c>
      <c r="N782"/>
      <c r="O782"/>
      <c r="P782"/>
      <c r="Q782"/>
      <c r="R782"/>
    </row>
    <row r="783" spans="1:18">
      <c r="A783">
        <v>21</v>
      </c>
      <c r="B783">
        <v>6849</v>
      </c>
      <c r="C783">
        <v>4</v>
      </c>
      <c r="D783" t="s">
        <v>7976</v>
      </c>
      <c r="E783">
        <v>6849</v>
      </c>
      <c r="F783" t="s">
        <v>8594</v>
      </c>
      <c r="G783" t="s">
        <v>7949</v>
      </c>
      <c r="H783" t="s">
        <v>7949</v>
      </c>
      <c r="I783" t="s">
        <v>7949</v>
      </c>
      <c r="J783"/>
      <c r="K783">
        <v>6918</v>
      </c>
      <c r="L783">
        <v>6918</v>
      </c>
      <c r="M783" t="s">
        <v>8679</v>
      </c>
      <c r="N783"/>
      <c r="O783"/>
      <c r="P783"/>
      <c r="Q783"/>
      <c r="R783"/>
    </row>
    <row r="784" spans="1:18">
      <c r="A784">
        <v>21</v>
      </c>
      <c r="B784">
        <v>6850</v>
      </c>
      <c r="C784">
        <v>4</v>
      </c>
      <c r="D784" t="s">
        <v>7976</v>
      </c>
      <c r="E784">
        <v>6850</v>
      </c>
      <c r="F784" t="s">
        <v>8659</v>
      </c>
      <c r="G784" t="s">
        <v>7949</v>
      </c>
      <c r="H784" t="s">
        <v>7949</v>
      </c>
      <c r="I784" t="s">
        <v>7949</v>
      </c>
      <c r="J784"/>
      <c r="K784">
        <v>6919</v>
      </c>
      <c r="L784">
        <v>6919</v>
      </c>
      <c r="M784" t="s">
        <v>8680</v>
      </c>
      <c r="N784"/>
      <c r="O784"/>
      <c r="P784"/>
      <c r="Q784"/>
      <c r="R784"/>
    </row>
    <row r="785" spans="1:18">
      <c r="A785">
        <v>21</v>
      </c>
      <c r="B785">
        <v>6862</v>
      </c>
      <c r="C785">
        <v>4</v>
      </c>
      <c r="D785" t="s">
        <v>7976</v>
      </c>
      <c r="E785">
        <v>6862</v>
      </c>
      <c r="F785" t="s">
        <v>8596</v>
      </c>
      <c r="G785" t="s">
        <v>7949</v>
      </c>
      <c r="H785" t="s">
        <v>7949</v>
      </c>
      <c r="I785" t="s">
        <v>7949</v>
      </c>
      <c r="J785"/>
      <c r="K785">
        <v>6920</v>
      </c>
      <c r="L785">
        <v>6920</v>
      </c>
      <c r="M785" t="s">
        <v>8681</v>
      </c>
      <c r="N785"/>
      <c r="O785"/>
      <c r="P785"/>
      <c r="Q785"/>
      <c r="R785"/>
    </row>
    <row r="786" spans="1:18">
      <c r="A786">
        <v>21</v>
      </c>
      <c r="B786">
        <v>6863</v>
      </c>
      <c r="C786">
        <v>4</v>
      </c>
      <c r="D786" t="s">
        <v>7976</v>
      </c>
      <c r="E786">
        <v>6863</v>
      </c>
      <c r="F786" t="s">
        <v>8597</v>
      </c>
      <c r="G786" t="s">
        <v>7949</v>
      </c>
      <c r="H786" t="s">
        <v>7949</v>
      </c>
      <c r="I786" t="s">
        <v>7949</v>
      </c>
      <c r="J786"/>
      <c r="K786">
        <v>6925</v>
      </c>
      <c r="L786">
        <v>6925</v>
      </c>
      <c r="M786" t="s">
        <v>8682</v>
      </c>
      <c r="N786"/>
      <c r="O786"/>
      <c r="P786"/>
      <c r="Q786"/>
      <c r="R786"/>
    </row>
    <row r="787" spans="1:18">
      <c r="A787">
        <v>21</v>
      </c>
      <c r="B787">
        <v>6864</v>
      </c>
      <c r="C787">
        <v>4</v>
      </c>
      <c r="D787" t="s">
        <v>7976</v>
      </c>
      <c r="E787">
        <v>6864</v>
      </c>
      <c r="F787" t="s">
        <v>8660</v>
      </c>
      <c r="G787" t="s">
        <v>7949</v>
      </c>
      <c r="H787" t="s">
        <v>7949</v>
      </c>
      <c r="I787" t="s">
        <v>7949</v>
      </c>
      <c r="J787"/>
      <c r="K787">
        <v>6926</v>
      </c>
      <c r="L787">
        <v>6926</v>
      </c>
      <c r="M787" t="s">
        <v>8683</v>
      </c>
      <c r="N787"/>
      <c r="O787"/>
      <c r="P787"/>
      <c r="Q787"/>
      <c r="R787"/>
    </row>
    <row r="788" spans="1:18">
      <c r="A788">
        <v>21</v>
      </c>
      <c r="B788">
        <v>6865</v>
      </c>
      <c r="C788">
        <v>4</v>
      </c>
      <c r="D788" t="s">
        <v>7976</v>
      </c>
      <c r="E788">
        <v>6865</v>
      </c>
      <c r="F788" t="s">
        <v>8661</v>
      </c>
      <c r="G788" t="s">
        <v>7949</v>
      </c>
      <c r="H788" t="s">
        <v>7949</v>
      </c>
      <c r="I788" t="s">
        <v>7949</v>
      </c>
      <c r="J788"/>
      <c r="K788">
        <v>6927</v>
      </c>
      <c r="L788">
        <v>6927</v>
      </c>
      <c r="M788" t="s">
        <v>8684</v>
      </c>
      <c r="N788"/>
      <c r="O788"/>
      <c r="P788"/>
      <c r="Q788"/>
      <c r="R788"/>
    </row>
    <row r="789" spans="1:18">
      <c r="A789">
        <v>21</v>
      </c>
      <c r="B789">
        <v>6000</v>
      </c>
      <c r="C789">
        <v>4</v>
      </c>
      <c r="D789" t="s">
        <v>7976</v>
      </c>
      <c r="E789">
        <v>6870</v>
      </c>
      <c r="F789" t="s">
        <v>8662</v>
      </c>
      <c r="G789" t="s">
        <v>7949</v>
      </c>
      <c r="H789" t="s">
        <v>7949</v>
      </c>
      <c r="I789" t="s">
        <v>7949</v>
      </c>
      <c r="J789"/>
      <c r="K789">
        <v>6928</v>
      </c>
      <c r="L789">
        <v>6928</v>
      </c>
      <c r="M789" t="s">
        <v>8685</v>
      </c>
      <c r="N789"/>
      <c r="O789"/>
      <c r="P789"/>
      <c r="Q789"/>
      <c r="R789"/>
    </row>
    <row r="790" spans="1:18">
      <c r="A790">
        <v>21</v>
      </c>
      <c r="B790">
        <v>6000</v>
      </c>
      <c r="C790">
        <v>4</v>
      </c>
      <c r="D790" t="s">
        <v>7976</v>
      </c>
      <c r="E790">
        <v>6875</v>
      </c>
      <c r="F790" t="s">
        <v>8663</v>
      </c>
      <c r="G790" t="s">
        <v>7949</v>
      </c>
      <c r="H790" t="s">
        <v>7949</v>
      </c>
      <c r="I790" t="s">
        <v>7949</v>
      </c>
      <c r="J790"/>
      <c r="K790">
        <v>6931</v>
      </c>
      <c r="L790">
        <v>6931</v>
      </c>
      <c r="M790" t="s">
        <v>8686</v>
      </c>
      <c r="N790"/>
      <c r="O790"/>
      <c r="P790"/>
      <c r="Q790"/>
      <c r="R790"/>
    </row>
    <row r="791" spans="1:18">
      <c r="A791">
        <v>21</v>
      </c>
      <c r="B791">
        <v>6891</v>
      </c>
      <c r="C791">
        <v>4</v>
      </c>
      <c r="D791" t="s">
        <v>7976</v>
      </c>
      <c r="E791">
        <v>6891</v>
      </c>
      <c r="F791" t="s">
        <v>8447</v>
      </c>
      <c r="G791" t="s">
        <v>7949</v>
      </c>
      <c r="H791" t="s">
        <v>7949</v>
      </c>
      <c r="I791" t="s">
        <v>7949</v>
      </c>
      <c r="J791"/>
      <c r="K791">
        <v>6943</v>
      </c>
      <c r="L791">
        <v>6943</v>
      </c>
      <c r="M791" t="s">
        <v>8687</v>
      </c>
      <c r="N791"/>
      <c r="O791"/>
      <c r="P791"/>
      <c r="Q791"/>
      <c r="R791"/>
    </row>
    <row r="792" spans="1:18">
      <c r="A792">
        <v>21</v>
      </c>
      <c r="B792">
        <v>6892</v>
      </c>
      <c r="C792">
        <v>4</v>
      </c>
      <c r="D792" t="s">
        <v>7976</v>
      </c>
      <c r="E792">
        <v>6892</v>
      </c>
      <c r="F792" t="s">
        <v>8447</v>
      </c>
      <c r="G792" t="s">
        <v>7949</v>
      </c>
      <c r="H792" t="s">
        <v>7949</v>
      </c>
      <c r="I792" t="s">
        <v>7949</v>
      </c>
      <c r="J792"/>
      <c r="K792">
        <v>6944</v>
      </c>
      <c r="L792">
        <v>6944</v>
      </c>
      <c r="M792" t="s">
        <v>8688</v>
      </c>
      <c r="N792"/>
      <c r="O792"/>
      <c r="P792"/>
      <c r="Q792"/>
      <c r="R792"/>
    </row>
    <row r="793" spans="1:18">
      <c r="A793">
        <v>21</v>
      </c>
      <c r="B793">
        <v>6900</v>
      </c>
      <c r="C793">
        <v>4</v>
      </c>
      <c r="D793" t="s">
        <v>7976</v>
      </c>
      <c r="E793">
        <v>6900</v>
      </c>
      <c r="F793" t="s">
        <v>8664</v>
      </c>
      <c r="G793" t="s">
        <v>7949</v>
      </c>
      <c r="H793" t="s">
        <v>7949</v>
      </c>
      <c r="I793" t="s">
        <v>7949</v>
      </c>
      <c r="J793"/>
      <c r="K793">
        <v>6945</v>
      </c>
      <c r="L793">
        <v>6945</v>
      </c>
      <c r="M793" t="s">
        <v>8689</v>
      </c>
      <c r="N793"/>
      <c r="O793"/>
      <c r="P793"/>
      <c r="Q793"/>
      <c r="R793"/>
    </row>
    <row r="794" spans="1:18">
      <c r="A794">
        <v>21</v>
      </c>
      <c r="B794">
        <v>5901</v>
      </c>
      <c r="C794">
        <v>4</v>
      </c>
      <c r="D794" t="s">
        <v>7976</v>
      </c>
      <c r="E794">
        <v>6901</v>
      </c>
      <c r="F794" t="s">
        <v>8665</v>
      </c>
      <c r="G794" t="s">
        <v>7949</v>
      </c>
      <c r="H794" t="s">
        <v>7949</v>
      </c>
      <c r="I794" t="s">
        <v>7949</v>
      </c>
      <c r="J794"/>
      <c r="K794">
        <v>6946</v>
      </c>
      <c r="L794">
        <v>6946</v>
      </c>
      <c r="M794" t="s">
        <v>8690</v>
      </c>
      <c r="N794"/>
      <c r="O794"/>
      <c r="P794"/>
      <c r="Q794"/>
      <c r="R794"/>
    </row>
    <row r="795" spans="1:18">
      <c r="A795">
        <v>21</v>
      </c>
      <c r="B795">
        <v>5902</v>
      </c>
      <c r="C795">
        <v>4</v>
      </c>
      <c r="D795" t="s">
        <v>7976</v>
      </c>
      <c r="E795">
        <v>6902</v>
      </c>
      <c r="F795" t="s">
        <v>8666</v>
      </c>
      <c r="G795" t="s">
        <v>7949</v>
      </c>
      <c r="H795" t="s">
        <v>7949</v>
      </c>
      <c r="I795" t="s">
        <v>7949</v>
      </c>
      <c r="J795"/>
      <c r="K795">
        <v>6947</v>
      </c>
      <c r="L795">
        <v>6947</v>
      </c>
      <c r="M795" t="s">
        <v>8691</v>
      </c>
      <c r="N795"/>
      <c r="O795"/>
      <c r="P795"/>
      <c r="Q795"/>
      <c r="R795"/>
    </row>
    <row r="796" spans="1:18">
      <c r="A796">
        <v>21</v>
      </c>
      <c r="B796">
        <v>5903</v>
      </c>
      <c r="C796">
        <v>4</v>
      </c>
      <c r="D796" t="s">
        <v>7976</v>
      </c>
      <c r="E796">
        <v>6903</v>
      </c>
      <c r="F796" t="s">
        <v>8211</v>
      </c>
      <c r="G796" t="s">
        <v>7949</v>
      </c>
      <c r="H796" t="s">
        <v>7949</v>
      </c>
      <c r="I796" t="s">
        <v>7949</v>
      </c>
      <c r="J796"/>
      <c r="K796">
        <v>6948</v>
      </c>
      <c r="L796">
        <v>6948</v>
      </c>
      <c r="M796" t="s">
        <v>8692</v>
      </c>
      <c r="N796"/>
      <c r="O796"/>
      <c r="P796"/>
      <c r="Q796"/>
      <c r="R796"/>
    </row>
    <row r="797" spans="1:18">
      <c r="A797">
        <v>21</v>
      </c>
      <c r="B797">
        <v>6904</v>
      </c>
      <c r="C797">
        <v>4</v>
      </c>
      <c r="D797" t="s">
        <v>7976</v>
      </c>
      <c r="E797">
        <v>6904</v>
      </c>
      <c r="F797" t="s">
        <v>8667</v>
      </c>
      <c r="G797" t="s">
        <v>7949</v>
      </c>
      <c r="H797" t="s">
        <v>7949</v>
      </c>
      <c r="I797" t="s">
        <v>7949</v>
      </c>
      <c r="J797"/>
      <c r="K797">
        <v>6949</v>
      </c>
      <c r="L797">
        <v>6949</v>
      </c>
      <c r="M797" t="s">
        <v>8693</v>
      </c>
      <c r="N797"/>
      <c r="O797"/>
      <c r="P797"/>
      <c r="Q797"/>
      <c r="R797"/>
    </row>
    <row r="798" spans="1:18">
      <c r="A798">
        <v>21</v>
      </c>
      <c r="B798">
        <v>6905</v>
      </c>
      <c r="C798">
        <v>4</v>
      </c>
      <c r="D798" t="s">
        <v>7976</v>
      </c>
      <c r="E798">
        <v>6905</v>
      </c>
      <c r="F798" t="s">
        <v>8267</v>
      </c>
      <c r="G798" t="s">
        <v>7949</v>
      </c>
      <c r="H798" t="s">
        <v>7949</v>
      </c>
      <c r="I798" t="s">
        <v>7949</v>
      </c>
      <c r="J798"/>
      <c r="K798">
        <v>6950</v>
      </c>
      <c r="L798">
        <v>6950</v>
      </c>
      <c r="M798" t="s">
        <v>8694</v>
      </c>
      <c r="N798"/>
      <c r="O798"/>
      <c r="P798"/>
      <c r="Q798"/>
      <c r="R798"/>
    </row>
    <row r="799" spans="1:18">
      <c r="A799">
        <v>21</v>
      </c>
      <c r="B799">
        <v>6906</v>
      </c>
      <c r="C799">
        <v>4</v>
      </c>
      <c r="D799" t="s">
        <v>7976</v>
      </c>
      <c r="E799">
        <v>6906</v>
      </c>
      <c r="F799" t="s">
        <v>8668</v>
      </c>
      <c r="G799" t="s">
        <v>7949</v>
      </c>
      <c r="H799" t="s">
        <v>7949</v>
      </c>
      <c r="I799" t="s">
        <v>7949</v>
      </c>
      <c r="J799"/>
      <c r="K799">
        <v>6956</v>
      </c>
      <c r="L799">
        <v>6956</v>
      </c>
      <c r="M799" t="s">
        <v>8695</v>
      </c>
      <c r="N799"/>
      <c r="O799"/>
      <c r="P799"/>
      <c r="Q799"/>
      <c r="R799"/>
    </row>
    <row r="800" spans="1:18">
      <c r="A800">
        <v>21</v>
      </c>
      <c r="B800">
        <v>6907</v>
      </c>
      <c r="C800">
        <v>4</v>
      </c>
      <c r="D800" t="s">
        <v>7976</v>
      </c>
      <c r="E800">
        <v>6907</v>
      </c>
      <c r="F800" t="s">
        <v>8669</v>
      </c>
      <c r="G800" t="s">
        <v>7949</v>
      </c>
      <c r="H800" t="s">
        <v>7949</v>
      </c>
      <c r="I800" t="s">
        <v>7949</v>
      </c>
      <c r="J800"/>
      <c r="K800">
        <v>6957</v>
      </c>
      <c r="L800">
        <v>6957</v>
      </c>
      <c r="M800" t="s">
        <v>8696</v>
      </c>
      <c r="N800"/>
      <c r="O800"/>
      <c r="P800"/>
      <c r="Q800"/>
      <c r="R800"/>
    </row>
    <row r="801" spans="1:18">
      <c r="A801">
        <v>21</v>
      </c>
      <c r="B801">
        <v>6908</v>
      </c>
      <c r="C801">
        <v>4</v>
      </c>
      <c r="D801" t="s">
        <v>7976</v>
      </c>
      <c r="E801">
        <v>6908</v>
      </c>
      <c r="F801" t="s">
        <v>8670</v>
      </c>
      <c r="G801" t="s">
        <v>7949</v>
      </c>
      <c r="H801" t="s">
        <v>7949</v>
      </c>
      <c r="I801" t="s">
        <v>7949</v>
      </c>
      <c r="J801"/>
      <c r="K801">
        <v>6962</v>
      </c>
      <c r="L801">
        <v>6962</v>
      </c>
      <c r="M801" t="s">
        <v>8697</v>
      </c>
      <c r="N801"/>
      <c r="O801"/>
      <c r="P801"/>
      <c r="Q801"/>
      <c r="R801"/>
    </row>
    <row r="802" spans="1:18">
      <c r="A802">
        <v>21</v>
      </c>
      <c r="B802">
        <v>6909</v>
      </c>
      <c r="C802">
        <v>4</v>
      </c>
      <c r="D802" t="s">
        <v>7976</v>
      </c>
      <c r="E802">
        <v>6909</v>
      </c>
      <c r="F802" t="s">
        <v>8671</v>
      </c>
      <c r="G802" t="s">
        <v>7949</v>
      </c>
      <c r="H802" t="s">
        <v>7949</v>
      </c>
      <c r="I802" t="s">
        <v>7949</v>
      </c>
      <c r="J802"/>
      <c r="K802">
        <v>6963</v>
      </c>
      <c r="L802">
        <v>6963</v>
      </c>
      <c r="M802" t="s">
        <v>8698</v>
      </c>
      <c r="N802"/>
      <c r="O802"/>
      <c r="P802"/>
      <c r="Q802"/>
      <c r="R802"/>
    </row>
    <row r="803" spans="1:18">
      <c r="A803">
        <v>21</v>
      </c>
      <c r="B803">
        <v>6910</v>
      </c>
      <c r="C803">
        <v>4</v>
      </c>
      <c r="D803" t="s">
        <v>7976</v>
      </c>
      <c r="E803">
        <v>6910</v>
      </c>
      <c r="F803" t="s">
        <v>8160</v>
      </c>
      <c r="G803" t="s">
        <v>7949</v>
      </c>
      <c r="H803" t="s">
        <v>7949</v>
      </c>
      <c r="I803" t="s">
        <v>7949</v>
      </c>
      <c r="J803"/>
      <c r="K803">
        <v>6964</v>
      </c>
      <c r="L803">
        <v>6964</v>
      </c>
      <c r="M803" t="s">
        <v>8699</v>
      </c>
      <c r="N803"/>
      <c r="O803"/>
      <c r="P803"/>
      <c r="Q803"/>
      <c r="R803"/>
    </row>
    <row r="804" spans="1:18">
      <c r="A804">
        <v>21</v>
      </c>
      <c r="B804">
        <v>6911</v>
      </c>
      <c r="C804">
        <v>4</v>
      </c>
      <c r="D804" t="s">
        <v>7976</v>
      </c>
      <c r="E804">
        <v>6911</v>
      </c>
      <c r="F804" t="s">
        <v>8672</v>
      </c>
      <c r="G804" t="s">
        <v>7949</v>
      </c>
      <c r="H804" t="s">
        <v>7949</v>
      </c>
      <c r="I804" t="s">
        <v>7949</v>
      </c>
      <c r="J804"/>
      <c r="K804">
        <v>6965</v>
      </c>
      <c r="L804">
        <v>6015</v>
      </c>
      <c r="M804" t="s">
        <v>8700</v>
      </c>
      <c r="N804"/>
      <c r="O804"/>
      <c r="P804"/>
      <c r="Q804"/>
      <c r="R804"/>
    </row>
    <row r="805" spans="1:18">
      <c r="A805">
        <v>21</v>
      </c>
      <c r="B805">
        <v>6912</v>
      </c>
      <c r="C805">
        <v>4</v>
      </c>
      <c r="D805" t="s">
        <v>7976</v>
      </c>
      <c r="E805">
        <v>6912</v>
      </c>
      <c r="F805" t="s">
        <v>8673</v>
      </c>
      <c r="G805" t="s">
        <v>7949</v>
      </c>
      <c r="H805" t="s">
        <v>7949</v>
      </c>
      <c r="I805" t="s">
        <v>7949</v>
      </c>
      <c r="J805"/>
      <c r="K805">
        <v>6966</v>
      </c>
      <c r="L805">
        <v>6966</v>
      </c>
      <c r="M805" t="s">
        <v>8701</v>
      </c>
      <c r="N805"/>
      <c r="O805"/>
      <c r="P805"/>
      <c r="Q805"/>
      <c r="R805"/>
    </row>
    <row r="806" spans="1:18">
      <c r="A806">
        <v>21</v>
      </c>
      <c r="B806">
        <v>6913</v>
      </c>
      <c r="C806">
        <v>4</v>
      </c>
      <c r="D806" t="s">
        <v>7976</v>
      </c>
      <c r="E806">
        <v>6913</v>
      </c>
      <c r="F806" t="s">
        <v>8674</v>
      </c>
      <c r="G806" t="s">
        <v>7949</v>
      </c>
      <c r="H806" t="s">
        <v>7949</v>
      </c>
      <c r="I806" t="s">
        <v>7949</v>
      </c>
      <c r="J806"/>
      <c r="K806">
        <v>6970</v>
      </c>
      <c r="L806">
        <v>6900</v>
      </c>
      <c r="M806" t="s">
        <v>8702</v>
      </c>
      <c r="N806"/>
      <c r="O806"/>
      <c r="P806"/>
      <c r="Q806"/>
      <c r="R806"/>
    </row>
    <row r="807" spans="1:18">
      <c r="A807">
        <v>21</v>
      </c>
      <c r="B807">
        <v>6914</v>
      </c>
      <c r="C807">
        <v>4</v>
      </c>
      <c r="D807" t="s">
        <v>7976</v>
      </c>
      <c r="E807">
        <v>6914</v>
      </c>
      <c r="F807" t="s">
        <v>8675</v>
      </c>
      <c r="G807" t="s">
        <v>7949</v>
      </c>
      <c r="H807" t="s">
        <v>7949</v>
      </c>
      <c r="I807" t="s">
        <v>7949</v>
      </c>
      <c r="J807"/>
      <c r="K807">
        <v>6975</v>
      </c>
      <c r="L807">
        <v>6975</v>
      </c>
      <c r="M807" t="s">
        <v>8703</v>
      </c>
      <c r="N807"/>
      <c r="O807"/>
      <c r="P807"/>
      <c r="Q807"/>
      <c r="R807"/>
    </row>
    <row r="808" spans="1:18">
      <c r="A808">
        <v>21</v>
      </c>
      <c r="B808">
        <v>6915</v>
      </c>
      <c r="C808">
        <v>4</v>
      </c>
      <c r="D808" t="s">
        <v>7976</v>
      </c>
      <c r="E808">
        <v>6915</v>
      </c>
      <c r="F808" t="s">
        <v>8676</v>
      </c>
      <c r="G808" t="s">
        <v>7949</v>
      </c>
      <c r="H808" t="s">
        <v>7949</v>
      </c>
      <c r="I808" t="s">
        <v>7949</v>
      </c>
      <c r="J808"/>
      <c r="K808">
        <v>6997</v>
      </c>
      <c r="L808">
        <v>6997</v>
      </c>
      <c r="M808" t="s">
        <v>8704</v>
      </c>
      <c r="N808"/>
      <c r="O808"/>
      <c r="P808"/>
      <c r="Q808"/>
      <c r="R808"/>
    </row>
    <row r="809" spans="1:18">
      <c r="A809">
        <v>21</v>
      </c>
      <c r="B809">
        <v>6916</v>
      </c>
      <c r="C809">
        <v>4</v>
      </c>
      <c r="D809" t="s">
        <v>7976</v>
      </c>
      <c r="E809">
        <v>6916</v>
      </c>
      <c r="F809" t="s">
        <v>8677</v>
      </c>
      <c r="G809" t="s">
        <v>7949</v>
      </c>
      <c r="H809" t="s">
        <v>7949</v>
      </c>
      <c r="I809" t="s">
        <v>7949</v>
      </c>
      <c r="J809"/>
      <c r="K809">
        <v>7000</v>
      </c>
      <c r="L809">
        <v>7000</v>
      </c>
      <c r="M809" t="s">
        <v>8705</v>
      </c>
      <c r="N809"/>
      <c r="O809"/>
      <c r="P809"/>
      <c r="Q809"/>
      <c r="R809"/>
    </row>
    <row r="810" spans="1:18">
      <c r="A810">
        <v>21</v>
      </c>
      <c r="B810">
        <v>6917</v>
      </c>
      <c r="C810">
        <v>4</v>
      </c>
      <c r="D810" t="s">
        <v>7976</v>
      </c>
      <c r="E810">
        <v>6917</v>
      </c>
      <c r="F810" t="s">
        <v>8678</v>
      </c>
      <c r="G810" t="s">
        <v>7949</v>
      </c>
      <c r="H810" t="s">
        <v>7949</v>
      </c>
      <c r="I810" t="s">
        <v>7949</v>
      </c>
      <c r="J810"/>
      <c r="K810">
        <v>7100</v>
      </c>
      <c r="L810">
        <v>7100</v>
      </c>
      <c r="M810" t="s">
        <v>8706</v>
      </c>
      <c r="N810"/>
      <c r="O810"/>
      <c r="P810"/>
      <c r="Q810"/>
      <c r="R810"/>
    </row>
    <row r="811" spans="1:18">
      <c r="A811">
        <v>21</v>
      </c>
      <c r="B811">
        <v>6918</v>
      </c>
      <c r="C811">
        <v>4</v>
      </c>
      <c r="D811" t="s">
        <v>7976</v>
      </c>
      <c r="E811">
        <v>6918</v>
      </c>
      <c r="F811" t="s">
        <v>8679</v>
      </c>
      <c r="G811" t="s">
        <v>7949</v>
      </c>
      <c r="H811" t="s">
        <v>7949</v>
      </c>
      <c r="I811" t="s">
        <v>7949</v>
      </c>
      <c r="J811"/>
      <c r="K811">
        <v>7101</v>
      </c>
      <c r="L811">
        <v>7101</v>
      </c>
      <c r="M811" t="s">
        <v>8707</v>
      </c>
      <c r="N811"/>
      <c r="O811"/>
      <c r="P811"/>
      <c r="Q811"/>
      <c r="R811"/>
    </row>
    <row r="812" spans="1:18">
      <c r="A812">
        <v>21</v>
      </c>
      <c r="B812">
        <v>6919</v>
      </c>
      <c r="C812">
        <v>4</v>
      </c>
      <c r="D812" t="s">
        <v>7976</v>
      </c>
      <c r="E812">
        <v>6919</v>
      </c>
      <c r="F812" t="s">
        <v>8680</v>
      </c>
      <c r="G812" t="s">
        <v>7949</v>
      </c>
      <c r="H812" t="s">
        <v>7949</v>
      </c>
      <c r="I812" t="s">
        <v>7949</v>
      </c>
      <c r="J812"/>
      <c r="K812">
        <v>7150</v>
      </c>
      <c r="L812">
        <v>7150</v>
      </c>
      <c r="M812" t="s">
        <v>8708</v>
      </c>
      <c r="N812"/>
      <c r="O812"/>
      <c r="P812"/>
      <c r="Q812"/>
      <c r="R812"/>
    </row>
    <row r="813" spans="1:18">
      <c r="A813">
        <v>21</v>
      </c>
      <c r="B813">
        <v>6920</v>
      </c>
      <c r="C813">
        <v>4</v>
      </c>
      <c r="D813" t="s">
        <v>7976</v>
      </c>
      <c r="E813">
        <v>6920</v>
      </c>
      <c r="F813" t="s">
        <v>8681</v>
      </c>
      <c r="G813" t="s">
        <v>7949</v>
      </c>
      <c r="H813" t="s">
        <v>7949</v>
      </c>
      <c r="I813" t="s">
        <v>7949</v>
      </c>
      <c r="J813"/>
      <c r="K813">
        <v>7190</v>
      </c>
      <c r="L813">
        <v>7190</v>
      </c>
      <c r="M813" t="s">
        <v>8709</v>
      </c>
      <c r="N813"/>
      <c r="O813"/>
      <c r="P813"/>
      <c r="Q813"/>
      <c r="R813"/>
    </row>
    <row r="814" spans="1:18">
      <c r="A814">
        <v>21</v>
      </c>
      <c r="B814">
        <v>6925</v>
      </c>
      <c r="C814">
        <v>4</v>
      </c>
      <c r="D814" t="s">
        <v>7976</v>
      </c>
      <c r="E814">
        <v>6925</v>
      </c>
      <c r="F814" t="s">
        <v>8682</v>
      </c>
      <c r="G814" t="s">
        <v>7949</v>
      </c>
      <c r="H814" t="s">
        <v>7949</v>
      </c>
      <c r="I814" t="s">
        <v>7949</v>
      </c>
      <c r="J814"/>
      <c r="K814">
        <v>7200</v>
      </c>
      <c r="L814">
        <v>7200</v>
      </c>
      <c r="M814" t="s">
        <v>8710</v>
      </c>
      <c r="N814"/>
      <c r="O814"/>
      <c r="P814"/>
      <c r="Q814"/>
      <c r="R814"/>
    </row>
    <row r="815" spans="1:18">
      <c r="A815">
        <v>21</v>
      </c>
      <c r="B815">
        <v>6926</v>
      </c>
      <c r="C815">
        <v>4</v>
      </c>
      <c r="D815" t="s">
        <v>7976</v>
      </c>
      <c r="E815">
        <v>6926</v>
      </c>
      <c r="F815" t="s">
        <v>8683</v>
      </c>
      <c r="G815" t="s">
        <v>7949</v>
      </c>
      <c r="H815" t="s">
        <v>7949</v>
      </c>
      <c r="I815" t="s">
        <v>7949</v>
      </c>
      <c r="J815"/>
      <c r="K815">
        <v>7210</v>
      </c>
      <c r="L815">
        <v>7210</v>
      </c>
      <c r="M815" t="s">
        <v>8711</v>
      </c>
      <c r="N815"/>
      <c r="O815"/>
      <c r="P815"/>
      <c r="Q815"/>
      <c r="R815"/>
    </row>
    <row r="816" spans="1:18">
      <c r="A816">
        <v>21</v>
      </c>
      <c r="B816">
        <v>6927</v>
      </c>
      <c r="C816">
        <v>4</v>
      </c>
      <c r="D816" t="s">
        <v>7976</v>
      </c>
      <c r="E816">
        <v>6927</v>
      </c>
      <c r="F816" t="s">
        <v>8684</v>
      </c>
      <c r="G816" t="s">
        <v>7949</v>
      </c>
      <c r="H816" t="s">
        <v>7949</v>
      </c>
      <c r="I816" t="s">
        <v>7949</v>
      </c>
      <c r="J816"/>
      <c r="K816">
        <v>7215</v>
      </c>
      <c r="L816">
        <v>7215</v>
      </c>
      <c r="M816" t="s">
        <v>8712</v>
      </c>
      <c r="N816"/>
      <c r="O816"/>
      <c r="P816"/>
      <c r="Q816"/>
      <c r="R816"/>
    </row>
    <row r="817" spans="1:18">
      <c r="A817">
        <v>21</v>
      </c>
      <c r="B817">
        <v>6928</v>
      </c>
      <c r="C817">
        <v>4</v>
      </c>
      <c r="D817" t="s">
        <v>7976</v>
      </c>
      <c r="E817">
        <v>6928</v>
      </c>
      <c r="F817" t="s">
        <v>8685</v>
      </c>
      <c r="G817" t="s">
        <v>7949</v>
      </c>
      <c r="H817" t="s">
        <v>7949</v>
      </c>
      <c r="I817" t="s">
        <v>7949</v>
      </c>
      <c r="J817"/>
      <c r="K817">
        <v>7220</v>
      </c>
      <c r="L817">
        <v>7220</v>
      </c>
      <c r="M817" t="s">
        <v>8713</v>
      </c>
      <c r="N817"/>
      <c r="O817"/>
      <c r="P817"/>
      <c r="Q817"/>
      <c r="R817"/>
    </row>
    <row r="818" spans="1:18">
      <c r="A818">
        <v>21</v>
      </c>
      <c r="B818">
        <v>6931</v>
      </c>
      <c r="C818">
        <v>4</v>
      </c>
      <c r="D818" t="s">
        <v>7976</v>
      </c>
      <c r="E818">
        <v>6931</v>
      </c>
      <c r="F818" t="s">
        <v>8686</v>
      </c>
      <c r="G818" t="s">
        <v>7949</v>
      </c>
      <c r="H818" t="s">
        <v>7949</v>
      </c>
      <c r="I818" t="s">
        <v>7949</v>
      </c>
      <c r="J818"/>
      <c r="K818">
        <v>7250</v>
      </c>
      <c r="L818">
        <v>7250</v>
      </c>
      <c r="M818" t="s">
        <v>8714</v>
      </c>
      <c r="N818"/>
      <c r="O818"/>
      <c r="P818"/>
      <c r="Q818"/>
      <c r="R818"/>
    </row>
    <row r="819" spans="1:18">
      <c r="A819">
        <v>21</v>
      </c>
      <c r="B819">
        <v>6943</v>
      </c>
      <c r="C819">
        <v>4</v>
      </c>
      <c r="D819" t="s">
        <v>7976</v>
      </c>
      <c r="E819">
        <v>6943</v>
      </c>
      <c r="F819" t="s">
        <v>8687</v>
      </c>
      <c r="G819" t="s">
        <v>7949</v>
      </c>
      <c r="H819" t="s">
        <v>7949</v>
      </c>
      <c r="I819" t="s">
        <v>7949</v>
      </c>
      <c r="J819"/>
      <c r="K819">
        <v>7280</v>
      </c>
      <c r="L819">
        <v>7280</v>
      </c>
      <c r="M819" t="s">
        <v>853</v>
      </c>
      <c r="N819"/>
      <c r="O819"/>
      <c r="P819"/>
      <c r="Q819"/>
      <c r="R819"/>
    </row>
    <row r="820" spans="1:18">
      <c r="A820">
        <v>21</v>
      </c>
      <c r="B820">
        <v>6944</v>
      </c>
      <c r="C820">
        <v>4</v>
      </c>
      <c r="D820" t="s">
        <v>7976</v>
      </c>
      <c r="E820">
        <v>6944</v>
      </c>
      <c r="F820" t="s">
        <v>8688</v>
      </c>
      <c r="G820" t="s">
        <v>7949</v>
      </c>
      <c r="H820" t="s">
        <v>7949</v>
      </c>
      <c r="I820" t="s">
        <v>7949</v>
      </c>
      <c r="J820"/>
      <c r="K820">
        <v>7300</v>
      </c>
      <c r="L820">
        <v>7300</v>
      </c>
      <c r="M820" t="s">
        <v>8715</v>
      </c>
      <c r="N820"/>
      <c r="O820"/>
      <c r="P820"/>
      <c r="Q820"/>
      <c r="R820"/>
    </row>
    <row r="821" spans="1:18">
      <c r="A821">
        <v>21</v>
      </c>
      <c r="B821">
        <v>6945</v>
      </c>
      <c r="C821">
        <v>4</v>
      </c>
      <c r="D821" t="s">
        <v>7976</v>
      </c>
      <c r="E821">
        <v>6945</v>
      </c>
      <c r="F821" t="s">
        <v>8689</v>
      </c>
      <c r="G821" t="s">
        <v>7949</v>
      </c>
      <c r="H821" t="s">
        <v>7949</v>
      </c>
      <c r="I821" t="s">
        <v>7949</v>
      </c>
      <c r="J821"/>
      <c r="K821">
        <v>7301</v>
      </c>
      <c r="L821">
        <v>7301</v>
      </c>
      <c r="M821" t="s">
        <v>8716</v>
      </c>
      <c r="N821"/>
      <c r="O821"/>
      <c r="P821"/>
      <c r="Q821"/>
      <c r="R821"/>
    </row>
    <row r="822" spans="1:18">
      <c r="A822">
        <v>21</v>
      </c>
      <c r="B822">
        <v>6946</v>
      </c>
      <c r="C822">
        <v>4</v>
      </c>
      <c r="D822" t="s">
        <v>7976</v>
      </c>
      <c r="E822">
        <v>6946</v>
      </c>
      <c r="F822" t="s">
        <v>8690</v>
      </c>
      <c r="G822" t="s">
        <v>7949</v>
      </c>
      <c r="H822" t="s">
        <v>7949</v>
      </c>
      <c r="I822" t="s">
        <v>7949</v>
      </c>
      <c r="J822"/>
      <c r="K822">
        <v>7303</v>
      </c>
      <c r="L822">
        <v>7303</v>
      </c>
      <c r="M822" t="s">
        <v>8717</v>
      </c>
      <c r="N822"/>
      <c r="O822"/>
      <c r="P822"/>
      <c r="Q822"/>
      <c r="R822"/>
    </row>
    <row r="823" spans="1:18">
      <c r="A823">
        <v>21</v>
      </c>
      <c r="B823">
        <v>6947</v>
      </c>
      <c r="C823">
        <v>4</v>
      </c>
      <c r="D823" t="s">
        <v>7976</v>
      </c>
      <c r="E823">
        <v>6947</v>
      </c>
      <c r="F823" t="s">
        <v>8691</v>
      </c>
      <c r="G823" t="s">
        <v>7949</v>
      </c>
      <c r="H823" t="s">
        <v>7949</v>
      </c>
      <c r="I823" t="s">
        <v>7949</v>
      </c>
      <c r="J823"/>
      <c r="K823">
        <v>7304</v>
      </c>
      <c r="L823">
        <v>7304</v>
      </c>
      <c r="M823" t="s">
        <v>8718</v>
      </c>
      <c r="N823"/>
      <c r="O823"/>
      <c r="P823"/>
      <c r="Q823"/>
      <c r="R823"/>
    </row>
    <row r="824" spans="1:18">
      <c r="A824">
        <v>21</v>
      </c>
      <c r="B824">
        <v>6948</v>
      </c>
      <c r="C824">
        <v>4</v>
      </c>
      <c r="D824" t="s">
        <v>7976</v>
      </c>
      <c r="E824">
        <v>6948</v>
      </c>
      <c r="F824" t="s">
        <v>8692</v>
      </c>
      <c r="G824" t="s">
        <v>7949</v>
      </c>
      <c r="H824" t="s">
        <v>7949</v>
      </c>
      <c r="I824" t="s">
        <v>7949</v>
      </c>
      <c r="J824"/>
      <c r="K824">
        <v>7305</v>
      </c>
      <c r="L824">
        <v>7305</v>
      </c>
      <c r="M824" t="s">
        <v>8719</v>
      </c>
      <c r="N824"/>
      <c r="O824"/>
      <c r="P824"/>
      <c r="Q824"/>
      <c r="R824"/>
    </row>
    <row r="825" spans="1:18">
      <c r="A825">
        <v>21</v>
      </c>
      <c r="B825">
        <v>6949</v>
      </c>
      <c r="C825">
        <v>4</v>
      </c>
      <c r="D825" t="s">
        <v>7976</v>
      </c>
      <c r="E825">
        <v>6949</v>
      </c>
      <c r="F825" t="s">
        <v>8693</v>
      </c>
      <c r="G825" t="s">
        <v>7949</v>
      </c>
      <c r="H825" t="s">
        <v>7949</v>
      </c>
      <c r="I825" t="s">
        <v>7949</v>
      </c>
      <c r="J825"/>
      <c r="K825">
        <v>7306</v>
      </c>
      <c r="L825">
        <v>7306</v>
      </c>
      <c r="M825" t="s">
        <v>8720</v>
      </c>
      <c r="N825"/>
      <c r="O825"/>
      <c r="P825"/>
      <c r="Q825"/>
      <c r="R825"/>
    </row>
    <row r="826" spans="1:18">
      <c r="A826">
        <v>21</v>
      </c>
      <c r="B826">
        <v>6950</v>
      </c>
      <c r="C826">
        <v>4</v>
      </c>
      <c r="D826" t="s">
        <v>7976</v>
      </c>
      <c r="E826">
        <v>6950</v>
      </c>
      <c r="F826" t="s">
        <v>8694</v>
      </c>
      <c r="G826" t="s">
        <v>7949</v>
      </c>
      <c r="H826" t="s">
        <v>7949</v>
      </c>
      <c r="I826" t="s">
        <v>7949</v>
      </c>
      <c r="J826"/>
      <c r="K826">
        <v>7310</v>
      </c>
      <c r="L826">
        <v>7310</v>
      </c>
      <c r="M826" t="s">
        <v>8721</v>
      </c>
      <c r="N826"/>
      <c r="O826"/>
      <c r="P826"/>
      <c r="Q826"/>
      <c r="R826"/>
    </row>
    <row r="827" spans="1:18">
      <c r="A827">
        <v>21</v>
      </c>
      <c r="B827">
        <v>6956</v>
      </c>
      <c r="C827">
        <v>4</v>
      </c>
      <c r="D827" t="s">
        <v>7976</v>
      </c>
      <c r="E827">
        <v>6956</v>
      </c>
      <c r="F827" t="s">
        <v>8695</v>
      </c>
      <c r="G827" t="s">
        <v>7949</v>
      </c>
      <c r="H827" t="s">
        <v>7949</v>
      </c>
      <c r="I827" t="s">
        <v>7949</v>
      </c>
      <c r="J827"/>
      <c r="K827">
        <v>7311</v>
      </c>
      <c r="L827">
        <v>7311</v>
      </c>
      <c r="M827" t="s">
        <v>8722</v>
      </c>
      <c r="N827"/>
      <c r="O827"/>
      <c r="P827"/>
      <c r="Q827"/>
      <c r="R827"/>
    </row>
    <row r="828" spans="1:18">
      <c r="A828">
        <v>21</v>
      </c>
      <c r="B828">
        <v>6957</v>
      </c>
      <c r="C828">
        <v>4</v>
      </c>
      <c r="D828" t="s">
        <v>7976</v>
      </c>
      <c r="E828">
        <v>6957</v>
      </c>
      <c r="F828" t="s">
        <v>8696</v>
      </c>
      <c r="G828" t="s">
        <v>7949</v>
      </c>
      <c r="H828" t="s">
        <v>7949</v>
      </c>
      <c r="I828" t="s">
        <v>7949</v>
      </c>
      <c r="J828"/>
      <c r="K828">
        <v>7312</v>
      </c>
      <c r="L828">
        <v>7312</v>
      </c>
      <c r="M828" t="s">
        <v>8158</v>
      </c>
      <c r="N828"/>
      <c r="O828"/>
      <c r="P828"/>
      <c r="Q828"/>
      <c r="R828"/>
    </row>
    <row r="829" spans="1:18">
      <c r="A829">
        <v>21</v>
      </c>
      <c r="B829">
        <v>6962</v>
      </c>
      <c r="C829">
        <v>4</v>
      </c>
      <c r="D829" t="s">
        <v>7976</v>
      </c>
      <c r="E829">
        <v>6962</v>
      </c>
      <c r="F829" t="s">
        <v>8697</v>
      </c>
      <c r="G829" t="s">
        <v>7949</v>
      </c>
      <c r="H829" t="s">
        <v>7949</v>
      </c>
      <c r="I829" t="s">
        <v>7949</v>
      </c>
      <c r="J829"/>
      <c r="K829">
        <v>7313</v>
      </c>
      <c r="L829">
        <v>7313</v>
      </c>
      <c r="M829" t="s">
        <v>8723</v>
      </c>
      <c r="N829"/>
      <c r="O829"/>
      <c r="P829"/>
      <c r="Q829"/>
      <c r="R829"/>
    </row>
    <row r="830" spans="1:18">
      <c r="A830">
        <v>21</v>
      </c>
      <c r="B830">
        <v>6963</v>
      </c>
      <c r="C830">
        <v>4</v>
      </c>
      <c r="D830" t="s">
        <v>7976</v>
      </c>
      <c r="E830">
        <v>6963</v>
      </c>
      <c r="F830" t="s">
        <v>8698</v>
      </c>
      <c r="G830" t="s">
        <v>7949</v>
      </c>
      <c r="H830" t="s">
        <v>7949</v>
      </c>
      <c r="I830" t="s">
        <v>7949</v>
      </c>
      <c r="J830"/>
      <c r="K830">
        <v>7314</v>
      </c>
      <c r="L830">
        <v>7314</v>
      </c>
      <c r="M830" t="s">
        <v>8724</v>
      </c>
      <c r="N830"/>
      <c r="O830"/>
      <c r="P830"/>
      <c r="Q830"/>
      <c r="R830"/>
    </row>
    <row r="831" spans="1:18">
      <c r="A831">
        <v>21</v>
      </c>
      <c r="B831">
        <v>6964</v>
      </c>
      <c r="C831">
        <v>4</v>
      </c>
      <c r="D831" t="s">
        <v>7976</v>
      </c>
      <c r="E831">
        <v>6964</v>
      </c>
      <c r="F831" t="s">
        <v>8699</v>
      </c>
      <c r="G831" t="s">
        <v>7949</v>
      </c>
      <c r="H831" t="s">
        <v>7949</v>
      </c>
      <c r="I831" t="s">
        <v>7949</v>
      </c>
      <c r="J831"/>
      <c r="K831">
        <v>7315</v>
      </c>
      <c r="L831">
        <v>7315</v>
      </c>
      <c r="M831" t="s">
        <v>8725</v>
      </c>
      <c r="N831"/>
      <c r="O831"/>
      <c r="P831"/>
      <c r="Q831"/>
      <c r="R831"/>
    </row>
    <row r="832" spans="1:18">
      <c r="A832">
        <v>21</v>
      </c>
      <c r="B832">
        <v>6015</v>
      </c>
      <c r="C832">
        <v>4</v>
      </c>
      <c r="D832" t="s">
        <v>7976</v>
      </c>
      <c r="E832">
        <v>6965</v>
      </c>
      <c r="F832" t="s">
        <v>8700</v>
      </c>
      <c r="G832" t="s">
        <v>7949</v>
      </c>
      <c r="H832" t="s">
        <v>7949</v>
      </c>
      <c r="I832" t="s">
        <v>7949</v>
      </c>
      <c r="J832"/>
      <c r="K832">
        <v>7316</v>
      </c>
      <c r="L832">
        <v>7316</v>
      </c>
      <c r="M832" t="s">
        <v>8726</v>
      </c>
      <c r="N832"/>
      <c r="O832"/>
      <c r="P832"/>
      <c r="Q832"/>
      <c r="R832"/>
    </row>
    <row r="833" spans="1:18">
      <c r="A833">
        <v>21</v>
      </c>
      <c r="B833">
        <v>6966</v>
      </c>
      <c r="C833">
        <v>4</v>
      </c>
      <c r="D833" t="s">
        <v>7976</v>
      </c>
      <c r="E833">
        <v>6966</v>
      </c>
      <c r="F833" t="s">
        <v>8701</v>
      </c>
      <c r="G833" t="s">
        <v>7949</v>
      </c>
      <c r="H833" t="s">
        <v>7949</v>
      </c>
      <c r="I833" t="s">
        <v>7949</v>
      </c>
      <c r="J833"/>
      <c r="K833">
        <v>7317</v>
      </c>
      <c r="L833">
        <v>7317</v>
      </c>
      <c r="M833" t="s">
        <v>8727</v>
      </c>
      <c r="N833"/>
      <c r="O833"/>
      <c r="P833"/>
      <c r="Q833"/>
      <c r="R833"/>
    </row>
    <row r="834" spans="1:18">
      <c r="A834">
        <v>21</v>
      </c>
      <c r="B834">
        <v>6900</v>
      </c>
      <c r="C834">
        <v>4</v>
      </c>
      <c r="D834" t="s">
        <v>7976</v>
      </c>
      <c r="E834">
        <v>6970</v>
      </c>
      <c r="F834" t="s">
        <v>8702</v>
      </c>
      <c r="G834" t="s">
        <v>7949</v>
      </c>
      <c r="H834" t="s">
        <v>7949</v>
      </c>
      <c r="I834" t="s">
        <v>7949</v>
      </c>
      <c r="J834"/>
      <c r="K834">
        <v>7318</v>
      </c>
      <c r="L834">
        <v>7318</v>
      </c>
      <c r="M834" t="s">
        <v>8728</v>
      </c>
      <c r="N834"/>
      <c r="O834"/>
      <c r="P834"/>
      <c r="Q834"/>
      <c r="R834"/>
    </row>
    <row r="835" spans="1:18">
      <c r="A835">
        <v>21</v>
      </c>
      <c r="B835">
        <v>6975</v>
      </c>
      <c r="C835">
        <v>4</v>
      </c>
      <c r="D835" t="s">
        <v>7976</v>
      </c>
      <c r="E835">
        <v>6975</v>
      </c>
      <c r="F835" t="s">
        <v>8703</v>
      </c>
      <c r="G835" t="s">
        <v>7949</v>
      </c>
      <c r="H835" t="s">
        <v>7949</v>
      </c>
      <c r="I835" t="s">
        <v>7949</v>
      </c>
      <c r="J835"/>
      <c r="K835">
        <v>7319</v>
      </c>
      <c r="L835">
        <v>7319</v>
      </c>
      <c r="M835" t="s">
        <v>8729</v>
      </c>
      <c r="N835"/>
      <c r="O835"/>
      <c r="P835"/>
      <c r="Q835"/>
      <c r="R835"/>
    </row>
    <row r="836" spans="1:18">
      <c r="A836">
        <v>21</v>
      </c>
      <c r="B836">
        <v>6997</v>
      </c>
      <c r="C836">
        <v>4</v>
      </c>
      <c r="D836" t="s">
        <v>7976</v>
      </c>
      <c r="E836">
        <v>6997</v>
      </c>
      <c r="F836" t="s">
        <v>8704</v>
      </c>
      <c r="G836" t="s">
        <v>7949</v>
      </c>
      <c r="H836" t="s">
        <v>7949</v>
      </c>
      <c r="I836" t="s">
        <v>7949</v>
      </c>
      <c r="J836"/>
      <c r="K836">
        <v>7320</v>
      </c>
      <c r="L836">
        <v>7320</v>
      </c>
      <c r="M836" t="s">
        <v>8730</v>
      </c>
      <c r="N836"/>
      <c r="O836"/>
      <c r="P836"/>
      <c r="Q836"/>
      <c r="R836"/>
    </row>
    <row r="837" spans="1:18">
      <c r="A837">
        <v>21</v>
      </c>
      <c r="B837">
        <v>7000</v>
      </c>
      <c r="C837">
        <v>4</v>
      </c>
      <c r="D837" t="s">
        <v>7976</v>
      </c>
      <c r="E837">
        <v>7000</v>
      </c>
      <c r="F837" t="s">
        <v>8705</v>
      </c>
      <c r="G837" t="s">
        <v>7949</v>
      </c>
      <c r="H837" t="s">
        <v>7949</v>
      </c>
      <c r="I837" t="s">
        <v>7949</v>
      </c>
      <c r="J837"/>
      <c r="K837">
        <v>7321</v>
      </c>
      <c r="L837">
        <v>7321</v>
      </c>
      <c r="M837" t="s">
        <v>8731</v>
      </c>
      <c r="N837"/>
      <c r="O837"/>
      <c r="P837"/>
      <c r="Q837"/>
      <c r="R837"/>
    </row>
    <row r="838" spans="1:18">
      <c r="A838">
        <v>21</v>
      </c>
      <c r="B838">
        <v>7100</v>
      </c>
      <c r="C838">
        <v>4</v>
      </c>
      <c r="D838" t="s">
        <v>7976</v>
      </c>
      <c r="E838">
        <v>7100</v>
      </c>
      <c r="F838" t="s">
        <v>8706</v>
      </c>
      <c r="G838" t="s">
        <v>7949</v>
      </c>
      <c r="H838" t="s">
        <v>7949</v>
      </c>
      <c r="I838" t="s">
        <v>7949</v>
      </c>
      <c r="J838"/>
      <c r="K838">
        <v>7322</v>
      </c>
      <c r="L838">
        <v>7322</v>
      </c>
      <c r="M838" t="s">
        <v>8732</v>
      </c>
      <c r="N838"/>
      <c r="O838"/>
      <c r="P838"/>
      <c r="Q838"/>
      <c r="R838"/>
    </row>
    <row r="839" spans="1:18">
      <c r="A839">
        <v>21</v>
      </c>
      <c r="B839">
        <v>7101</v>
      </c>
      <c r="C839">
        <v>4</v>
      </c>
      <c r="D839" t="s">
        <v>7976</v>
      </c>
      <c r="E839">
        <v>7101</v>
      </c>
      <c r="F839" t="s">
        <v>8707</v>
      </c>
      <c r="G839" t="s">
        <v>7949</v>
      </c>
      <c r="H839" t="s">
        <v>7949</v>
      </c>
      <c r="I839" t="s">
        <v>7949</v>
      </c>
      <c r="J839"/>
      <c r="K839">
        <v>7323</v>
      </c>
      <c r="L839">
        <v>7323</v>
      </c>
      <c r="M839" t="s">
        <v>8733</v>
      </c>
      <c r="N839"/>
      <c r="O839"/>
      <c r="P839"/>
      <c r="Q839"/>
      <c r="R839"/>
    </row>
    <row r="840" spans="1:18">
      <c r="A840">
        <v>21</v>
      </c>
      <c r="B840">
        <v>7150</v>
      </c>
      <c r="C840">
        <v>4</v>
      </c>
      <c r="D840" t="s">
        <v>7976</v>
      </c>
      <c r="E840">
        <v>7150</v>
      </c>
      <c r="F840" t="s">
        <v>8708</v>
      </c>
      <c r="G840" t="s">
        <v>7949</v>
      </c>
      <c r="H840" t="s">
        <v>7949</v>
      </c>
      <c r="I840" t="s">
        <v>7949</v>
      </c>
      <c r="J840"/>
      <c r="K840">
        <v>7324</v>
      </c>
      <c r="L840">
        <v>7324</v>
      </c>
      <c r="M840" t="s">
        <v>8734</v>
      </c>
      <c r="N840"/>
      <c r="O840"/>
      <c r="P840"/>
      <c r="Q840"/>
      <c r="R840"/>
    </row>
    <row r="841" spans="1:18">
      <c r="A841">
        <v>21</v>
      </c>
      <c r="B841">
        <v>7190</v>
      </c>
      <c r="C841">
        <v>4</v>
      </c>
      <c r="D841" t="s">
        <v>7976</v>
      </c>
      <c r="E841">
        <v>7190</v>
      </c>
      <c r="F841" t="s">
        <v>8709</v>
      </c>
      <c r="G841" t="s">
        <v>7949</v>
      </c>
      <c r="H841" t="s">
        <v>7949</v>
      </c>
      <c r="I841" t="s">
        <v>7949</v>
      </c>
      <c r="J841"/>
      <c r="K841">
        <v>7325</v>
      </c>
      <c r="L841">
        <v>7325</v>
      </c>
      <c r="M841" t="s">
        <v>8735</v>
      </c>
      <c r="N841"/>
      <c r="O841"/>
      <c r="P841"/>
      <c r="Q841"/>
      <c r="R841"/>
    </row>
    <row r="842" spans="1:18">
      <c r="A842">
        <v>21</v>
      </c>
      <c r="B842">
        <v>7200</v>
      </c>
      <c r="C842">
        <v>4</v>
      </c>
      <c r="D842" t="s">
        <v>7976</v>
      </c>
      <c r="E842">
        <v>7200</v>
      </c>
      <c r="F842" t="s">
        <v>8710</v>
      </c>
      <c r="G842" t="s">
        <v>7949</v>
      </c>
      <c r="H842" t="s">
        <v>7949</v>
      </c>
      <c r="I842" t="s">
        <v>7949</v>
      </c>
      <c r="J842"/>
      <c r="K842">
        <v>7326</v>
      </c>
      <c r="L842">
        <v>7326</v>
      </c>
      <c r="M842" t="s">
        <v>8736</v>
      </c>
      <c r="N842"/>
      <c r="O842"/>
      <c r="P842"/>
      <c r="Q842"/>
      <c r="R842"/>
    </row>
    <row r="843" spans="1:18">
      <c r="A843">
        <v>21</v>
      </c>
      <c r="B843">
        <v>7210</v>
      </c>
      <c r="C843">
        <v>4</v>
      </c>
      <c r="D843" t="s">
        <v>7976</v>
      </c>
      <c r="E843">
        <v>7210</v>
      </c>
      <c r="F843" t="s">
        <v>8711</v>
      </c>
      <c r="G843" t="s">
        <v>7949</v>
      </c>
      <c r="H843" t="s">
        <v>7949</v>
      </c>
      <c r="I843" t="s">
        <v>7949</v>
      </c>
      <c r="J843"/>
      <c r="K843">
        <v>7327</v>
      </c>
      <c r="L843">
        <v>7327</v>
      </c>
      <c r="M843" t="s">
        <v>8737</v>
      </c>
      <c r="N843"/>
      <c r="O843"/>
      <c r="P843"/>
      <c r="Q843"/>
      <c r="R843"/>
    </row>
    <row r="844" spans="1:18">
      <c r="A844">
        <v>21</v>
      </c>
      <c r="B844">
        <v>7215</v>
      </c>
      <c r="C844">
        <v>4</v>
      </c>
      <c r="D844" t="s">
        <v>7976</v>
      </c>
      <c r="E844">
        <v>7215</v>
      </c>
      <c r="F844" t="s">
        <v>8712</v>
      </c>
      <c r="G844" t="s">
        <v>7949</v>
      </c>
      <c r="H844" t="s">
        <v>7949</v>
      </c>
      <c r="I844" t="s">
        <v>7949</v>
      </c>
      <c r="J844"/>
      <c r="K844">
        <v>7328</v>
      </c>
      <c r="L844">
        <v>7328</v>
      </c>
      <c r="M844" t="s">
        <v>8738</v>
      </c>
      <c r="N844"/>
      <c r="O844"/>
      <c r="P844"/>
      <c r="Q844"/>
      <c r="R844"/>
    </row>
    <row r="845" spans="1:18">
      <c r="A845">
        <v>21</v>
      </c>
      <c r="B845">
        <v>7220</v>
      </c>
      <c r="C845">
        <v>4</v>
      </c>
      <c r="D845" t="s">
        <v>7976</v>
      </c>
      <c r="E845">
        <v>7220</v>
      </c>
      <c r="F845" t="s">
        <v>8713</v>
      </c>
      <c r="G845" t="s">
        <v>7949</v>
      </c>
      <c r="H845" t="s">
        <v>7949</v>
      </c>
      <c r="I845" t="s">
        <v>7949</v>
      </c>
      <c r="J845"/>
      <c r="K845">
        <v>7329</v>
      </c>
      <c r="L845">
        <v>7329</v>
      </c>
      <c r="M845" t="s">
        <v>8739</v>
      </c>
      <c r="N845"/>
      <c r="O845"/>
      <c r="P845"/>
      <c r="Q845"/>
      <c r="R845"/>
    </row>
    <row r="846" spans="1:18">
      <c r="A846">
        <v>21</v>
      </c>
      <c r="B846">
        <v>7250</v>
      </c>
      <c r="C846">
        <v>4</v>
      </c>
      <c r="D846" t="s">
        <v>7976</v>
      </c>
      <c r="E846">
        <v>7250</v>
      </c>
      <c r="F846" t="s">
        <v>8714</v>
      </c>
      <c r="G846" t="s">
        <v>7949</v>
      </c>
      <c r="H846" t="s">
        <v>7949</v>
      </c>
      <c r="I846" t="s">
        <v>7949</v>
      </c>
      <c r="J846"/>
      <c r="K846">
        <v>7330</v>
      </c>
      <c r="L846">
        <v>7330</v>
      </c>
      <c r="M846" t="s">
        <v>8732</v>
      </c>
      <c r="N846"/>
      <c r="O846"/>
      <c r="P846"/>
      <c r="Q846"/>
      <c r="R846"/>
    </row>
    <row r="847" spans="1:18">
      <c r="A847">
        <v>21</v>
      </c>
      <c r="B847">
        <v>7280</v>
      </c>
      <c r="C847">
        <v>4</v>
      </c>
      <c r="D847" t="s">
        <v>7976</v>
      </c>
      <c r="E847">
        <v>7280</v>
      </c>
      <c r="F847" t="s">
        <v>853</v>
      </c>
      <c r="G847" t="s">
        <v>7949</v>
      </c>
      <c r="H847" t="s">
        <v>7949</v>
      </c>
      <c r="I847" t="s">
        <v>7949</v>
      </c>
      <c r="J847"/>
      <c r="K847">
        <v>7335</v>
      </c>
      <c r="L847">
        <v>7335</v>
      </c>
      <c r="M847" t="s">
        <v>8740</v>
      </c>
      <c r="N847"/>
      <c r="O847"/>
      <c r="P847"/>
      <c r="Q847"/>
      <c r="R847"/>
    </row>
    <row r="848" spans="1:18">
      <c r="A848">
        <v>21</v>
      </c>
      <c r="B848">
        <v>7300</v>
      </c>
      <c r="C848">
        <v>4</v>
      </c>
      <c r="D848" t="s">
        <v>7976</v>
      </c>
      <c r="E848">
        <v>7300</v>
      </c>
      <c r="F848" t="s">
        <v>8715</v>
      </c>
      <c r="G848" t="s">
        <v>7949</v>
      </c>
      <c r="H848" t="s">
        <v>7949</v>
      </c>
      <c r="I848" t="s">
        <v>7949</v>
      </c>
      <c r="J848"/>
      <c r="K848">
        <v>7336</v>
      </c>
      <c r="L848">
        <v>7336</v>
      </c>
      <c r="M848" t="s">
        <v>8741</v>
      </c>
      <c r="N848"/>
      <c r="O848"/>
      <c r="P848"/>
      <c r="Q848"/>
      <c r="R848"/>
    </row>
    <row r="849" spans="1:18">
      <c r="A849">
        <v>21</v>
      </c>
      <c r="B849">
        <v>7301</v>
      </c>
      <c r="C849">
        <v>4</v>
      </c>
      <c r="D849" t="s">
        <v>7976</v>
      </c>
      <c r="E849">
        <v>7301</v>
      </c>
      <c r="F849" t="s">
        <v>8716</v>
      </c>
      <c r="G849" t="s">
        <v>7949</v>
      </c>
      <c r="H849" t="s">
        <v>7949</v>
      </c>
      <c r="I849" t="s">
        <v>7949</v>
      </c>
      <c r="J849"/>
      <c r="K849">
        <v>7337</v>
      </c>
      <c r="L849">
        <v>7337</v>
      </c>
      <c r="M849" t="s">
        <v>8742</v>
      </c>
      <c r="N849"/>
      <c r="O849"/>
      <c r="P849"/>
      <c r="Q849"/>
      <c r="R849"/>
    </row>
    <row r="850" spans="1:18">
      <c r="A850">
        <v>21</v>
      </c>
      <c r="B850">
        <v>7303</v>
      </c>
      <c r="C850">
        <v>4</v>
      </c>
      <c r="D850" t="s">
        <v>7976</v>
      </c>
      <c r="E850">
        <v>7303</v>
      </c>
      <c r="F850" t="s">
        <v>8717</v>
      </c>
      <c r="G850" t="s">
        <v>7949</v>
      </c>
      <c r="H850" t="s">
        <v>7949</v>
      </c>
      <c r="I850" t="s">
        <v>7949</v>
      </c>
      <c r="J850"/>
      <c r="K850">
        <v>7340</v>
      </c>
      <c r="L850">
        <v>7340</v>
      </c>
      <c r="M850" t="s">
        <v>8743</v>
      </c>
      <c r="N850"/>
      <c r="O850"/>
      <c r="P850"/>
      <c r="Q850"/>
      <c r="R850"/>
    </row>
    <row r="851" spans="1:18">
      <c r="A851">
        <v>21</v>
      </c>
      <c r="B851">
        <v>7304</v>
      </c>
      <c r="C851">
        <v>4</v>
      </c>
      <c r="D851" t="s">
        <v>7976</v>
      </c>
      <c r="E851">
        <v>7304</v>
      </c>
      <c r="F851" t="s">
        <v>8718</v>
      </c>
      <c r="G851" t="s">
        <v>7949</v>
      </c>
      <c r="H851" t="s">
        <v>7949</v>
      </c>
      <c r="I851" t="s">
        <v>7949</v>
      </c>
      <c r="J851"/>
      <c r="K851">
        <v>7341</v>
      </c>
      <c r="L851">
        <v>7341</v>
      </c>
      <c r="M851" t="s">
        <v>8160</v>
      </c>
      <c r="N851"/>
      <c r="O851"/>
      <c r="P851"/>
      <c r="Q851"/>
      <c r="R851"/>
    </row>
    <row r="852" spans="1:18">
      <c r="A852">
        <v>21</v>
      </c>
      <c r="B852">
        <v>7305</v>
      </c>
      <c r="C852">
        <v>4</v>
      </c>
      <c r="D852" t="s">
        <v>7976</v>
      </c>
      <c r="E852">
        <v>7305</v>
      </c>
      <c r="F852" t="s">
        <v>8719</v>
      </c>
      <c r="G852" t="s">
        <v>7949</v>
      </c>
      <c r="H852" t="s">
        <v>7949</v>
      </c>
      <c r="I852" t="s">
        <v>7949</v>
      </c>
      <c r="J852"/>
      <c r="K852">
        <v>7347</v>
      </c>
      <c r="L852">
        <v>7347</v>
      </c>
      <c r="M852" t="s">
        <v>8744</v>
      </c>
      <c r="N852"/>
      <c r="O852"/>
      <c r="P852"/>
      <c r="Q852"/>
      <c r="R852"/>
    </row>
    <row r="853" spans="1:18">
      <c r="A853">
        <v>21</v>
      </c>
      <c r="B853">
        <v>7306</v>
      </c>
      <c r="C853">
        <v>4</v>
      </c>
      <c r="D853" t="s">
        <v>7976</v>
      </c>
      <c r="E853">
        <v>7306</v>
      </c>
      <c r="F853" t="s">
        <v>8720</v>
      </c>
      <c r="G853" t="s">
        <v>7949</v>
      </c>
      <c r="H853" t="s">
        <v>7949</v>
      </c>
      <c r="I853" t="s">
        <v>7949</v>
      </c>
      <c r="J853"/>
      <c r="K853">
        <v>7350</v>
      </c>
      <c r="L853">
        <v>7350</v>
      </c>
      <c r="M853" t="s">
        <v>8745</v>
      </c>
      <c r="N853"/>
      <c r="O853"/>
      <c r="P853"/>
      <c r="Q853"/>
      <c r="R853"/>
    </row>
    <row r="854" spans="1:18">
      <c r="A854">
        <v>21</v>
      </c>
      <c r="B854">
        <v>7310</v>
      </c>
      <c r="C854">
        <v>4</v>
      </c>
      <c r="D854" t="s">
        <v>7976</v>
      </c>
      <c r="E854">
        <v>7310</v>
      </c>
      <c r="F854" t="s">
        <v>8721</v>
      </c>
      <c r="G854" t="s">
        <v>7949</v>
      </c>
      <c r="H854" t="s">
        <v>7949</v>
      </c>
      <c r="I854" t="s">
        <v>7949</v>
      </c>
      <c r="J854"/>
      <c r="K854">
        <v>7352</v>
      </c>
      <c r="L854">
        <v>7352</v>
      </c>
      <c r="M854" t="s">
        <v>8746</v>
      </c>
      <c r="N854"/>
      <c r="O854"/>
      <c r="P854"/>
      <c r="Q854"/>
      <c r="R854"/>
    </row>
    <row r="855" spans="1:18">
      <c r="A855">
        <v>21</v>
      </c>
      <c r="B855">
        <v>7311</v>
      </c>
      <c r="C855">
        <v>4</v>
      </c>
      <c r="D855" t="s">
        <v>7976</v>
      </c>
      <c r="E855">
        <v>7311</v>
      </c>
      <c r="F855" t="s">
        <v>8722</v>
      </c>
      <c r="G855" t="s">
        <v>7949</v>
      </c>
      <c r="H855" t="s">
        <v>7949</v>
      </c>
      <c r="I855" t="s">
        <v>7949</v>
      </c>
      <c r="J855"/>
      <c r="K855">
        <v>7360</v>
      </c>
      <c r="L855">
        <v>7360</v>
      </c>
      <c r="M855" t="s">
        <v>8747</v>
      </c>
      <c r="N855"/>
      <c r="O855"/>
      <c r="P855"/>
      <c r="Q855"/>
      <c r="R855"/>
    </row>
    <row r="856" spans="1:18">
      <c r="A856">
        <v>21</v>
      </c>
      <c r="B856">
        <v>7312</v>
      </c>
      <c r="C856">
        <v>4</v>
      </c>
      <c r="D856" t="s">
        <v>7976</v>
      </c>
      <c r="E856">
        <v>7312</v>
      </c>
      <c r="F856" t="s">
        <v>8158</v>
      </c>
      <c r="G856" t="s">
        <v>7949</v>
      </c>
      <c r="H856" t="s">
        <v>7949</v>
      </c>
      <c r="I856" t="s">
        <v>7949</v>
      </c>
      <c r="J856"/>
      <c r="K856">
        <v>7365</v>
      </c>
      <c r="L856">
        <v>7365</v>
      </c>
      <c r="M856" t="s">
        <v>8748</v>
      </c>
      <c r="N856"/>
      <c r="O856"/>
      <c r="P856"/>
      <c r="Q856"/>
      <c r="R856"/>
    </row>
    <row r="857" spans="1:18">
      <c r="A857">
        <v>21</v>
      </c>
      <c r="B857">
        <v>7313</v>
      </c>
      <c r="C857">
        <v>4</v>
      </c>
      <c r="D857" t="s">
        <v>7976</v>
      </c>
      <c r="E857">
        <v>7313</v>
      </c>
      <c r="F857" t="s">
        <v>8723</v>
      </c>
      <c r="G857" t="s">
        <v>7949</v>
      </c>
      <c r="H857" t="s">
        <v>7949</v>
      </c>
      <c r="I857" t="s">
        <v>7949</v>
      </c>
      <c r="J857"/>
      <c r="K857">
        <v>7370</v>
      </c>
      <c r="L857">
        <v>7370</v>
      </c>
      <c r="M857" t="s">
        <v>8749</v>
      </c>
      <c r="N857"/>
      <c r="O857"/>
      <c r="P857"/>
      <c r="Q857"/>
      <c r="R857"/>
    </row>
    <row r="858" spans="1:18">
      <c r="A858">
        <v>21</v>
      </c>
      <c r="B858">
        <v>7314</v>
      </c>
      <c r="C858">
        <v>4</v>
      </c>
      <c r="D858" t="s">
        <v>7976</v>
      </c>
      <c r="E858">
        <v>7314</v>
      </c>
      <c r="F858" t="s">
        <v>8724</v>
      </c>
      <c r="G858" t="s">
        <v>7949</v>
      </c>
      <c r="H858" t="s">
        <v>7949</v>
      </c>
      <c r="I858" t="s">
        <v>7949</v>
      </c>
      <c r="J858"/>
      <c r="K858">
        <v>7380</v>
      </c>
      <c r="L858">
        <v>7380</v>
      </c>
      <c r="M858" t="s">
        <v>8750</v>
      </c>
      <c r="N858"/>
      <c r="O858"/>
      <c r="P858"/>
      <c r="Q858"/>
      <c r="R858"/>
    </row>
    <row r="859" spans="1:18">
      <c r="A859">
        <v>21</v>
      </c>
      <c r="B859">
        <v>7315</v>
      </c>
      <c r="C859">
        <v>4</v>
      </c>
      <c r="D859" t="s">
        <v>7976</v>
      </c>
      <c r="E859">
        <v>7315</v>
      </c>
      <c r="F859" t="s">
        <v>8725</v>
      </c>
      <c r="G859" t="s">
        <v>7949</v>
      </c>
      <c r="H859" t="s">
        <v>7949</v>
      </c>
      <c r="I859" t="s">
        <v>7949</v>
      </c>
      <c r="J859"/>
      <c r="K859">
        <v>7390</v>
      </c>
      <c r="L859">
        <v>7390</v>
      </c>
      <c r="M859" t="s">
        <v>8751</v>
      </c>
      <c r="N859"/>
      <c r="O859"/>
      <c r="P859"/>
      <c r="Q859"/>
      <c r="R859"/>
    </row>
    <row r="860" spans="1:18">
      <c r="A860">
        <v>21</v>
      </c>
      <c r="B860">
        <v>7316</v>
      </c>
      <c r="C860">
        <v>4</v>
      </c>
      <c r="D860" t="s">
        <v>7976</v>
      </c>
      <c r="E860">
        <v>7316</v>
      </c>
      <c r="F860" t="s">
        <v>8726</v>
      </c>
      <c r="G860" t="s">
        <v>7949</v>
      </c>
      <c r="H860" t="s">
        <v>7949</v>
      </c>
      <c r="I860" t="s">
        <v>7949</v>
      </c>
      <c r="J860"/>
      <c r="K860">
        <v>7391</v>
      </c>
      <c r="L860">
        <v>7391</v>
      </c>
      <c r="M860" t="s">
        <v>8752</v>
      </c>
      <c r="N860"/>
      <c r="O860"/>
      <c r="P860"/>
      <c r="Q860"/>
      <c r="R860"/>
    </row>
    <row r="861" spans="1:18">
      <c r="A861">
        <v>21</v>
      </c>
      <c r="B861">
        <v>7317</v>
      </c>
      <c r="C861">
        <v>4</v>
      </c>
      <c r="D861" t="s">
        <v>7976</v>
      </c>
      <c r="E861">
        <v>7317</v>
      </c>
      <c r="F861" t="s">
        <v>8727</v>
      </c>
      <c r="G861" t="s">
        <v>7949</v>
      </c>
      <c r="H861" t="s">
        <v>7949</v>
      </c>
      <c r="I861" t="s">
        <v>7949</v>
      </c>
      <c r="J861"/>
      <c r="K861">
        <v>7395</v>
      </c>
      <c r="L861">
        <v>7395</v>
      </c>
      <c r="M861" t="s">
        <v>8753</v>
      </c>
      <c r="N861"/>
      <c r="O861"/>
      <c r="P861"/>
      <c r="Q861"/>
      <c r="R861"/>
    </row>
    <row r="862" spans="1:18">
      <c r="A862">
        <v>21</v>
      </c>
      <c r="B862">
        <v>7318</v>
      </c>
      <c r="C862">
        <v>4</v>
      </c>
      <c r="D862" t="s">
        <v>7976</v>
      </c>
      <c r="E862">
        <v>7318</v>
      </c>
      <c r="F862" t="s">
        <v>8728</v>
      </c>
      <c r="G862" t="s">
        <v>7949</v>
      </c>
      <c r="H862" t="s">
        <v>7949</v>
      </c>
      <c r="I862" t="s">
        <v>7949</v>
      </c>
      <c r="J862"/>
      <c r="K862">
        <v>7400</v>
      </c>
      <c r="L862">
        <v>7400</v>
      </c>
      <c r="M862" t="s">
        <v>8754</v>
      </c>
      <c r="N862"/>
      <c r="O862"/>
      <c r="P862"/>
      <c r="Q862"/>
      <c r="R862"/>
    </row>
    <row r="863" spans="1:18">
      <c r="A863">
        <v>21</v>
      </c>
      <c r="B863">
        <v>7319</v>
      </c>
      <c r="C863">
        <v>4</v>
      </c>
      <c r="D863" t="s">
        <v>7976</v>
      </c>
      <c r="E863">
        <v>7319</v>
      </c>
      <c r="F863" t="s">
        <v>8729</v>
      </c>
      <c r="G863" t="s">
        <v>7949</v>
      </c>
      <c r="H863" t="s">
        <v>7949</v>
      </c>
      <c r="I863" t="s">
        <v>7949</v>
      </c>
      <c r="J863"/>
      <c r="K863">
        <v>7401</v>
      </c>
      <c r="L863">
        <v>7401</v>
      </c>
      <c r="M863" t="s">
        <v>8755</v>
      </c>
      <c r="N863"/>
      <c r="O863"/>
      <c r="P863"/>
      <c r="Q863"/>
      <c r="R863"/>
    </row>
    <row r="864" spans="1:18">
      <c r="A864">
        <v>21</v>
      </c>
      <c r="B864">
        <v>7320</v>
      </c>
      <c r="C864">
        <v>4</v>
      </c>
      <c r="D864" t="s">
        <v>7976</v>
      </c>
      <c r="E864">
        <v>7320</v>
      </c>
      <c r="F864" t="s">
        <v>8730</v>
      </c>
      <c r="G864" t="s">
        <v>7949</v>
      </c>
      <c r="H864" t="s">
        <v>7949</v>
      </c>
      <c r="I864" t="s">
        <v>7949</v>
      </c>
      <c r="J864"/>
      <c r="K864">
        <v>7405</v>
      </c>
      <c r="L864">
        <v>7405</v>
      </c>
      <c r="M864" t="s">
        <v>8756</v>
      </c>
      <c r="N864"/>
      <c r="O864"/>
      <c r="P864"/>
      <c r="Q864"/>
      <c r="R864"/>
    </row>
    <row r="865" spans="1:18">
      <c r="A865">
        <v>21</v>
      </c>
      <c r="B865">
        <v>7321</v>
      </c>
      <c r="C865">
        <v>4</v>
      </c>
      <c r="D865" t="s">
        <v>7976</v>
      </c>
      <c r="E865">
        <v>7321</v>
      </c>
      <c r="F865" t="s">
        <v>8731</v>
      </c>
      <c r="G865" t="s">
        <v>7949</v>
      </c>
      <c r="H865" t="s">
        <v>7949</v>
      </c>
      <c r="I865" t="s">
        <v>7949</v>
      </c>
      <c r="J865"/>
      <c r="K865">
        <v>7410</v>
      </c>
      <c r="L865">
        <v>7410</v>
      </c>
      <c r="M865" t="s">
        <v>8757</v>
      </c>
      <c r="N865"/>
      <c r="O865"/>
      <c r="P865"/>
      <c r="Q865"/>
      <c r="R865"/>
    </row>
    <row r="866" spans="1:18">
      <c r="A866">
        <v>21</v>
      </c>
      <c r="B866">
        <v>7322</v>
      </c>
      <c r="C866">
        <v>4</v>
      </c>
      <c r="D866" t="s">
        <v>7976</v>
      </c>
      <c r="E866">
        <v>7322</v>
      </c>
      <c r="F866" t="s">
        <v>8732</v>
      </c>
      <c r="G866" t="s">
        <v>7949</v>
      </c>
      <c r="H866" t="s">
        <v>7949</v>
      </c>
      <c r="I866" t="s">
        <v>7949</v>
      </c>
      <c r="J866"/>
      <c r="K866">
        <v>7420</v>
      </c>
      <c r="L866">
        <v>7420</v>
      </c>
      <c r="M866" t="s">
        <v>8758</v>
      </c>
      <c r="N866"/>
      <c r="O866"/>
      <c r="P866"/>
      <c r="Q866"/>
      <c r="R866"/>
    </row>
    <row r="867" spans="1:18">
      <c r="A867">
        <v>21</v>
      </c>
      <c r="B867">
        <v>7323</v>
      </c>
      <c r="C867">
        <v>4</v>
      </c>
      <c r="D867" t="s">
        <v>7976</v>
      </c>
      <c r="E867">
        <v>7323</v>
      </c>
      <c r="F867" t="s">
        <v>8733</v>
      </c>
      <c r="G867" t="s">
        <v>7949</v>
      </c>
      <c r="H867" t="s">
        <v>7949</v>
      </c>
      <c r="I867" t="s">
        <v>7949</v>
      </c>
      <c r="J867"/>
      <c r="K867">
        <v>7500</v>
      </c>
      <c r="L867">
        <v>7500</v>
      </c>
      <c r="M867" t="s">
        <v>8759</v>
      </c>
      <c r="N867"/>
      <c r="O867"/>
      <c r="P867"/>
      <c r="Q867"/>
      <c r="R867"/>
    </row>
    <row r="868" spans="1:18">
      <c r="A868">
        <v>21</v>
      </c>
      <c r="B868">
        <v>7324</v>
      </c>
      <c r="C868">
        <v>4</v>
      </c>
      <c r="D868" t="s">
        <v>7976</v>
      </c>
      <c r="E868">
        <v>7324</v>
      </c>
      <c r="F868" t="s">
        <v>8734</v>
      </c>
      <c r="G868" t="s">
        <v>7949</v>
      </c>
      <c r="H868" t="s">
        <v>7949</v>
      </c>
      <c r="I868" t="s">
        <v>7949</v>
      </c>
      <c r="J868"/>
      <c r="K868">
        <v>7501</v>
      </c>
      <c r="L868">
        <v>7501</v>
      </c>
      <c r="M868" t="s">
        <v>8760</v>
      </c>
      <c r="N868"/>
      <c r="O868"/>
      <c r="P868"/>
      <c r="Q868"/>
      <c r="R868"/>
    </row>
    <row r="869" spans="1:18">
      <c r="A869">
        <v>21</v>
      </c>
      <c r="B869">
        <v>7325</v>
      </c>
      <c r="C869">
        <v>4</v>
      </c>
      <c r="D869" t="s">
        <v>7976</v>
      </c>
      <c r="E869">
        <v>7325</v>
      </c>
      <c r="F869" t="s">
        <v>8735</v>
      </c>
      <c r="G869" t="s">
        <v>7949</v>
      </c>
      <c r="H869" t="s">
        <v>7949</v>
      </c>
      <c r="I869" t="s">
        <v>7949</v>
      </c>
      <c r="J869"/>
      <c r="K869">
        <v>7502</v>
      </c>
      <c r="L869">
        <v>7502</v>
      </c>
      <c r="M869" t="s">
        <v>8761</v>
      </c>
      <c r="N869"/>
      <c r="O869"/>
      <c r="P869"/>
      <c r="Q869"/>
      <c r="R869"/>
    </row>
    <row r="870" spans="1:18">
      <c r="A870">
        <v>21</v>
      </c>
      <c r="B870">
        <v>7326</v>
      </c>
      <c r="C870">
        <v>4</v>
      </c>
      <c r="D870" t="s">
        <v>7976</v>
      </c>
      <c r="E870">
        <v>7326</v>
      </c>
      <c r="F870" t="s">
        <v>8736</v>
      </c>
      <c r="G870" t="s">
        <v>7949</v>
      </c>
      <c r="H870" t="s">
        <v>7949</v>
      </c>
      <c r="I870" t="s">
        <v>7949</v>
      </c>
      <c r="J870"/>
      <c r="K870">
        <v>7503</v>
      </c>
      <c r="L870">
        <v>7503</v>
      </c>
      <c r="M870" t="s">
        <v>8762</v>
      </c>
      <c r="N870"/>
      <c r="O870"/>
      <c r="P870"/>
      <c r="Q870"/>
      <c r="R870"/>
    </row>
    <row r="871" spans="1:18">
      <c r="A871">
        <v>21</v>
      </c>
      <c r="B871">
        <v>7327</v>
      </c>
      <c r="C871">
        <v>4</v>
      </c>
      <c r="D871" t="s">
        <v>7976</v>
      </c>
      <c r="E871">
        <v>7327</v>
      </c>
      <c r="F871" t="s">
        <v>8737</v>
      </c>
      <c r="G871" t="s">
        <v>7949</v>
      </c>
      <c r="H871" t="s">
        <v>7949</v>
      </c>
      <c r="I871" t="s">
        <v>7949</v>
      </c>
      <c r="J871"/>
      <c r="K871">
        <v>7504</v>
      </c>
      <c r="L871">
        <v>7504</v>
      </c>
      <c r="M871" t="s">
        <v>8763</v>
      </c>
      <c r="N871"/>
      <c r="O871"/>
      <c r="P871"/>
      <c r="Q871"/>
      <c r="R871"/>
    </row>
    <row r="872" spans="1:18">
      <c r="A872">
        <v>21</v>
      </c>
      <c r="B872">
        <v>7328</v>
      </c>
      <c r="C872">
        <v>4</v>
      </c>
      <c r="D872" t="s">
        <v>7976</v>
      </c>
      <c r="E872">
        <v>7328</v>
      </c>
      <c r="F872" t="s">
        <v>8738</v>
      </c>
      <c r="G872" t="s">
        <v>7949</v>
      </c>
      <c r="H872" t="s">
        <v>7949</v>
      </c>
      <c r="I872" t="s">
        <v>7949</v>
      </c>
      <c r="J872"/>
      <c r="K872">
        <v>7505</v>
      </c>
      <c r="L872">
        <v>7505</v>
      </c>
      <c r="M872" t="s">
        <v>8764</v>
      </c>
      <c r="N872"/>
      <c r="O872"/>
      <c r="P872"/>
      <c r="Q872"/>
      <c r="R872"/>
    </row>
    <row r="873" spans="1:18">
      <c r="A873">
        <v>21</v>
      </c>
      <c r="B873">
        <v>7329</v>
      </c>
      <c r="C873">
        <v>4</v>
      </c>
      <c r="D873" t="s">
        <v>7976</v>
      </c>
      <c r="E873">
        <v>7329</v>
      </c>
      <c r="F873" t="s">
        <v>8739</v>
      </c>
      <c r="G873" t="s">
        <v>7949</v>
      </c>
      <c r="H873" t="s">
        <v>7949</v>
      </c>
      <c r="I873" t="s">
        <v>7949</v>
      </c>
      <c r="J873"/>
      <c r="K873">
        <v>7508</v>
      </c>
      <c r="L873">
        <v>7508</v>
      </c>
      <c r="M873" t="s">
        <v>8765</v>
      </c>
      <c r="N873"/>
      <c r="O873"/>
      <c r="P873"/>
      <c r="Q873"/>
      <c r="R873"/>
    </row>
    <row r="874" spans="1:18">
      <c r="A874">
        <v>21</v>
      </c>
      <c r="B874">
        <v>7330</v>
      </c>
      <c r="C874">
        <v>4</v>
      </c>
      <c r="D874" t="s">
        <v>7976</v>
      </c>
      <c r="E874">
        <v>7330</v>
      </c>
      <c r="F874" t="s">
        <v>8732</v>
      </c>
      <c r="G874" t="s">
        <v>7949</v>
      </c>
      <c r="H874" t="s">
        <v>7949</v>
      </c>
      <c r="I874" t="s">
        <v>7949</v>
      </c>
      <c r="J874"/>
      <c r="K874">
        <v>7510</v>
      </c>
      <c r="L874">
        <v>7510</v>
      </c>
      <c r="M874" t="s">
        <v>8766</v>
      </c>
      <c r="N874"/>
      <c r="O874"/>
      <c r="P874"/>
      <c r="Q874"/>
      <c r="R874"/>
    </row>
    <row r="875" spans="1:18">
      <c r="A875">
        <v>21</v>
      </c>
      <c r="B875">
        <v>7335</v>
      </c>
      <c r="C875">
        <v>4</v>
      </c>
      <c r="D875" t="s">
        <v>7976</v>
      </c>
      <c r="E875">
        <v>7335</v>
      </c>
      <c r="F875" t="s">
        <v>8740</v>
      </c>
      <c r="G875" t="s">
        <v>7949</v>
      </c>
      <c r="H875" t="s">
        <v>7949</v>
      </c>
      <c r="I875" t="s">
        <v>7949</v>
      </c>
      <c r="J875"/>
      <c r="K875">
        <v>7511</v>
      </c>
      <c r="L875">
        <v>7511</v>
      </c>
      <c r="M875" t="s">
        <v>8767</v>
      </c>
      <c r="N875"/>
      <c r="O875"/>
      <c r="P875"/>
      <c r="Q875"/>
      <c r="R875"/>
    </row>
    <row r="876" spans="1:18">
      <c r="A876">
        <v>21</v>
      </c>
      <c r="B876">
        <v>7336</v>
      </c>
      <c r="C876">
        <v>4</v>
      </c>
      <c r="D876" t="s">
        <v>7976</v>
      </c>
      <c r="E876">
        <v>7336</v>
      </c>
      <c r="F876" t="s">
        <v>8741</v>
      </c>
      <c r="G876" t="s">
        <v>7949</v>
      </c>
      <c r="H876" t="s">
        <v>7949</v>
      </c>
      <c r="I876" t="s">
        <v>7949</v>
      </c>
      <c r="J876"/>
      <c r="K876">
        <v>7512</v>
      </c>
      <c r="L876">
        <v>7512</v>
      </c>
      <c r="M876" t="s">
        <v>8768</v>
      </c>
      <c r="N876"/>
      <c r="O876"/>
      <c r="P876"/>
      <c r="Q876"/>
      <c r="R876"/>
    </row>
    <row r="877" spans="1:18">
      <c r="A877">
        <v>21</v>
      </c>
      <c r="B877">
        <v>7337</v>
      </c>
      <c r="C877">
        <v>4</v>
      </c>
      <c r="D877" t="s">
        <v>7976</v>
      </c>
      <c r="E877">
        <v>7337</v>
      </c>
      <c r="F877" t="s">
        <v>8742</v>
      </c>
      <c r="G877" t="s">
        <v>7949</v>
      </c>
      <c r="H877" t="s">
        <v>7949</v>
      </c>
      <c r="I877" t="s">
        <v>7949</v>
      </c>
      <c r="J877"/>
      <c r="K877">
        <v>7513</v>
      </c>
      <c r="L877">
        <v>7513</v>
      </c>
      <c r="M877" t="s">
        <v>8769</v>
      </c>
      <c r="N877"/>
      <c r="O877"/>
      <c r="P877"/>
      <c r="Q877"/>
      <c r="R877"/>
    </row>
    <row r="878" spans="1:18">
      <c r="A878">
        <v>21</v>
      </c>
      <c r="B878">
        <v>7340</v>
      </c>
      <c r="C878">
        <v>4</v>
      </c>
      <c r="D878" t="s">
        <v>7976</v>
      </c>
      <c r="E878">
        <v>7340</v>
      </c>
      <c r="F878" t="s">
        <v>8743</v>
      </c>
      <c r="G878" t="s">
        <v>7949</v>
      </c>
      <c r="H878" t="s">
        <v>7949</v>
      </c>
      <c r="I878" t="s">
        <v>7949</v>
      </c>
      <c r="J878"/>
      <c r="K878">
        <v>7514</v>
      </c>
      <c r="L878">
        <v>7514</v>
      </c>
      <c r="M878" t="s">
        <v>8770</v>
      </c>
      <c r="N878"/>
      <c r="O878"/>
      <c r="P878"/>
      <c r="Q878"/>
      <c r="R878"/>
    </row>
    <row r="879" spans="1:18">
      <c r="A879">
        <v>21</v>
      </c>
      <c r="B879">
        <v>7341</v>
      </c>
      <c r="C879">
        <v>4</v>
      </c>
      <c r="D879" t="s">
        <v>7976</v>
      </c>
      <c r="E879">
        <v>7341</v>
      </c>
      <c r="F879" t="s">
        <v>8160</v>
      </c>
      <c r="G879" t="s">
        <v>7949</v>
      </c>
      <c r="H879" t="s">
        <v>7949</v>
      </c>
      <c r="I879" t="s">
        <v>7949</v>
      </c>
      <c r="J879"/>
      <c r="K879">
        <v>7515</v>
      </c>
      <c r="L879">
        <v>7515</v>
      </c>
      <c r="M879" t="s">
        <v>8771</v>
      </c>
      <c r="N879"/>
      <c r="O879"/>
      <c r="P879"/>
      <c r="Q879"/>
      <c r="R879"/>
    </row>
    <row r="880" spans="1:18">
      <c r="A880">
        <v>21</v>
      </c>
      <c r="B880">
        <v>7347</v>
      </c>
      <c r="C880">
        <v>4</v>
      </c>
      <c r="D880" t="s">
        <v>7976</v>
      </c>
      <c r="E880">
        <v>7347</v>
      </c>
      <c r="F880" t="s">
        <v>8744</v>
      </c>
      <c r="G880" t="s">
        <v>7949</v>
      </c>
      <c r="H880" t="s">
        <v>7949</v>
      </c>
      <c r="I880" t="s">
        <v>7949</v>
      </c>
      <c r="J880"/>
      <c r="K880">
        <v>7516</v>
      </c>
      <c r="L880">
        <v>7516</v>
      </c>
      <c r="M880" t="s">
        <v>8772</v>
      </c>
      <c r="N880"/>
      <c r="O880"/>
      <c r="P880"/>
      <c r="Q880"/>
      <c r="R880"/>
    </row>
    <row r="881" spans="1:18">
      <c r="A881">
        <v>21</v>
      </c>
      <c r="B881">
        <v>7350</v>
      </c>
      <c r="C881">
        <v>4</v>
      </c>
      <c r="D881" t="s">
        <v>7976</v>
      </c>
      <c r="E881">
        <v>7350</v>
      </c>
      <c r="F881" t="s">
        <v>8745</v>
      </c>
      <c r="G881" t="s">
        <v>7949</v>
      </c>
      <c r="H881" t="s">
        <v>7949</v>
      </c>
      <c r="I881" t="s">
        <v>7949</v>
      </c>
      <c r="J881"/>
      <c r="K881">
        <v>7517</v>
      </c>
      <c r="L881">
        <v>7517</v>
      </c>
      <c r="M881" t="s">
        <v>8773</v>
      </c>
      <c r="N881"/>
      <c r="O881"/>
      <c r="P881"/>
      <c r="Q881"/>
      <c r="R881"/>
    </row>
    <row r="882" spans="1:18">
      <c r="A882">
        <v>21</v>
      </c>
      <c r="B882">
        <v>7352</v>
      </c>
      <c r="C882">
        <v>4</v>
      </c>
      <c r="D882" t="s">
        <v>7976</v>
      </c>
      <c r="E882">
        <v>7352</v>
      </c>
      <c r="F882" t="s">
        <v>8746</v>
      </c>
      <c r="G882" t="s">
        <v>7949</v>
      </c>
      <c r="H882" t="s">
        <v>7949</v>
      </c>
      <c r="I882" t="s">
        <v>7949</v>
      </c>
      <c r="J882"/>
      <c r="K882">
        <v>7518</v>
      </c>
      <c r="L882">
        <v>7518</v>
      </c>
      <c r="M882" t="s">
        <v>8774</v>
      </c>
      <c r="N882"/>
      <c r="O882"/>
      <c r="P882"/>
      <c r="Q882"/>
      <c r="R882"/>
    </row>
    <row r="883" spans="1:18">
      <c r="A883">
        <v>21</v>
      </c>
      <c r="B883">
        <v>7360</v>
      </c>
      <c r="C883">
        <v>4</v>
      </c>
      <c r="D883" t="s">
        <v>7976</v>
      </c>
      <c r="E883">
        <v>7360</v>
      </c>
      <c r="F883" t="s">
        <v>8747</v>
      </c>
      <c r="G883" t="s">
        <v>7949</v>
      </c>
      <c r="H883" t="s">
        <v>7949</v>
      </c>
      <c r="I883" t="s">
        <v>7949</v>
      </c>
      <c r="J883"/>
      <c r="K883">
        <v>7519</v>
      </c>
      <c r="L883">
        <v>7519</v>
      </c>
      <c r="M883" t="s">
        <v>8775</v>
      </c>
      <c r="N883"/>
      <c r="O883"/>
      <c r="P883"/>
      <c r="Q883"/>
      <c r="R883"/>
    </row>
    <row r="884" spans="1:18">
      <c r="A884">
        <v>21</v>
      </c>
      <c r="B884">
        <v>7365</v>
      </c>
      <c r="C884">
        <v>4</v>
      </c>
      <c r="D884" t="s">
        <v>7976</v>
      </c>
      <c r="E884">
        <v>7365</v>
      </c>
      <c r="F884" t="s">
        <v>8748</v>
      </c>
      <c r="G884" t="s">
        <v>7949</v>
      </c>
      <c r="H884" t="s">
        <v>7949</v>
      </c>
      <c r="I884" t="s">
        <v>7949</v>
      </c>
      <c r="J884"/>
      <c r="K884">
        <v>7520</v>
      </c>
      <c r="L884">
        <v>7520</v>
      </c>
      <c r="M884" t="s">
        <v>8776</v>
      </c>
      <c r="N884"/>
      <c r="O884"/>
      <c r="P884"/>
      <c r="Q884"/>
      <c r="R884"/>
    </row>
    <row r="885" spans="1:18">
      <c r="A885">
        <v>21</v>
      </c>
      <c r="B885">
        <v>7370</v>
      </c>
      <c r="C885">
        <v>4</v>
      </c>
      <c r="D885" t="s">
        <v>7976</v>
      </c>
      <c r="E885">
        <v>7370</v>
      </c>
      <c r="F885" t="s">
        <v>8749</v>
      </c>
      <c r="G885" t="s">
        <v>7949</v>
      </c>
      <c r="H885" t="s">
        <v>7949</v>
      </c>
      <c r="I885" t="s">
        <v>7949</v>
      </c>
      <c r="J885"/>
      <c r="K885">
        <v>7522</v>
      </c>
      <c r="L885">
        <v>7522</v>
      </c>
      <c r="M885" t="s">
        <v>8777</v>
      </c>
      <c r="N885"/>
      <c r="O885"/>
      <c r="P885"/>
      <c r="Q885"/>
      <c r="R885"/>
    </row>
    <row r="886" spans="1:18">
      <c r="A886">
        <v>21</v>
      </c>
      <c r="B886">
        <v>7380</v>
      </c>
      <c r="C886">
        <v>4</v>
      </c>
      <c r="D886" t="s">
        <v>7976</v>
      </c>
      <c r="E886">
        <v>7380</v>
      </c>
      <c r="F886" t="s">
        <v>8750</v>
      </c>
      <c r="G886" t="s">
        <v>7949</v>
      </c>
      <c r="H886" t="s">
        <v>7949</v>
      </c>
      <c r="I886" t="s">
        <v>7949</v>
      </c>
      <c r="J886"/>
      <c r="K886">
        <v>7523</v>
      </c>
      <c r="L886">
        <v>7524</v>
      </c>
      <c r="M886" t="s">
        <v>8778</v>
      </c>
      <c r="N886"/>
      <c r="O886"/>
      <c r="P886"/>
      <c r="Q886"/>
      <c r="R886"/>
    </row>
    <row r="887" spans="1:18">
      <c r="A887">
        <v>21</v>
      </c>
      <c r="B887">
        <v>7390</v>
      </c>
      <c r="C887">
        <v>4</v>
      </c>
      <c r="D887" t="s">
        <v>7976</v>
      </c>
      <c r="E887">
        <v>7390</v>
      </c>
      <c r="F887" t="s">
        <v>8751</v>
      </c>
      <c r="G887" t="s">
        <v>7949</v>
      </c>
      <c r="H887" t="s">
        <v>7949</v>
      </c>
      <c r="I887" t="s">
        <v>7949</v>
      </c>
      <c r="J887"/>
      <c r="K887">
        <v>7524</v>
      </c>
      <c r="L887">
        <v>7524</v>
      </c>
      <c r="M887" t="s">
        <v>8779</v>
      </c>
      <c r="N887"/>
      <c r="O887"/>
      <c r="P887"/>
      <c r="Q887"/>
      <c r="R887"/>
    </row>
    <row r="888" spans="1:18">
      <c r="A888">
        <v>21</v>
      </c>
      <c r="B888">
        <v>7391</v>
      </c>
      <c r="C888">
        <v>4</v>
      </c>
      <c r="D888" t="s">
        <v>7976</v>
      </c>
      <c r="E888">
        <v>7391</v>
      </c>
      <c r="F888" t="s">
        <v>8752</v>
      </c>
      <c r="G888" t="s">
        <v>7949</v>
      </c>
      <c r="H888" t="s">
        <v>7949</v>
      </c>
      <c r="I888" t="s">
        <v>7949</v>
      </c>
      <c r="J888"/>
      <c r="K888">
        <v>7526</v>
      </c>
      <c r="L888">
        <v>7526</v>
      </c>
      <c r="M888" t="s">
        <v>8780</v>
      </c>
      <c r="N888"/>
      <c r="O888"/>
      <c r="P888"/>
      <c r="Q888"/>
      <c r="R888"/>
    </row>
    <row r="889" spans="1:18">
      <c r="A889">
        <v>21</v>
      </c>
      <c r="B889">
        <v>7395</v>
      </c>
      <c r="C889">
        <v>4</v>
      </c>
      <c r="D889" t="s">
        <v>7976</v>
      </c>
      <c r="E889">
        <v>7395</v>
      </c>
      <c r="F889" t="s">
        <v>8753</v>
      </c>
      <c r="G889" t="s">
        <v>7949</v>
      </c>
      <c r="H889" t="s">
        <v>7949</v>
      </c>
      <c r="I889" t="s">
        <v>7949</v>
      </c>
      <c r="J889"/>
      <c r="K889">
        <v>7527</v>
      </c>
      <c r="L889">
        <v>7527</v>
      </c>
      <c r="M889" t="s">
        <v>8781</v>
      </c>
      <c r="N889"/>
      <c r="O889"/>
      <c r="P889"/>
      <c r="Q889"/>
      <c r="R889"/>
    </row>
    <row r="890" spans="1:18">
      <c r="A890">
        <v>21</v>
      </c>
      <c r="B890">
        <v>7400</v>
      </c>
      <c r="C890">
        <v>4</v>
      </c>
      <c r="D890" t="s">
        <v>7976</v>
      </c>
      <c r="E890">
        <v>7400</v>
      </c>
      <c r="F890" t="s">
        <v>8754</v>
      </c>
      <c r="G890" t="s">
        <v>7949</v>
      </c>
      <c r="H890" t="s">
        <v>7949</v>
      </c>
      <c r="I890" t="s">
        <v>7949</v>
      </c>
      <c r="J890"/>
      <c r="K890">
        <v>7545</v>
      </c>
      <c r="L890">
        <v>7545</v>
      </c>
      <c r="M890" t="s">
        <v>8782</v>
      </c>
      <c r="N890"/>
      <c r="O890"/>
      <c r="P890"/>
      <c r="Q890"/>
      <c r="R890"/>
    </row>
    <row r="891" spans="1:18">
      <c r="A891">
        <v>21</v>
      </c>
      <c r="B891">
        <v>7401</v>
      </c>
      <c r="C891">
        <v>4</v>
      </c>
      <c r="D891" t="s">
        <v>7976</v>
      </c>
      <c r="E891">
        <v>7401</v>
      </c>
      <c r="F891" t="s">
        <v>8755</v>
      </c>
      <c r="G891" t="s">
        <v>7949</v>
      </c>
      <c r="H891" t="s">
        <v>7949</v>
      </c>
      <c r="I891" t="s">
        <v>7949</v>
      </c>
      <c r="J891"/>
      <c r="K891">
        <v>7546</v>
      </c>
      <c r="L891">
        <v>7546</v>
      </c>
      <c r="M891" t="s">
        <v>8774</v>
      </c>
      <c r="N891"/>
      <c r="O891"/>
      <c r="P891"/>
      <c r="Q891"/>
      <c r="R891"/>
    </row>
    <row r="892" spans="1:18">
      <c r="A892">
        <v>21</v>
      </c>
      <c r="B892">
        <v>7405</v>
      </c>
      <c r="C892">
        <v>4</v>
      </c>
      <c r="D892" t="s">
        <v>7976</v>
      </c>
      <c r="E892">
        <v>7405</v>
      </c>
      <c r="F892" t="s">
        <v>8756</v>
      </c>
      <c r="G892" t="s">
        <v>7949</v>
      </c>
      <c r="H892" t="s">
        <v>7949</v>
      </c>
      <c r="I892" t="s">
        <v>7949</v>
      </c>
      <c r="J892"/>
      <c r="K892">
        <v>7547</v>
      </c>
      <c r="L892">
        <v>7547</v>
      </c>
      <c r="M892" t="s">
        <v>8783</v>
      </c>
      <c r="N892"/>
      <c r="O892"/>
      <c r="P892"/>
      <c r="Q892"/>
      <c r="R892"/>
    </row>
    <row r="893" spans="1:18">
      <c r="A893">
        <v>21</v>
      </c>
      <c r="B893">
        <v>7410</v>
      </c>
      <c r="C893">
        <v>4</v>
      </c>
      <c r="D893" t="s">
        <v>7976</v>
      </c>
      <c r="E893">
        <v>7410</v>
      </c>
      <c r="F893" t="s">
        <v>8757</v>
      </c>
      <c r="G893" t="s">
        <v>7949</v>
      </c>
      <c r="H893" t="s">
        <v>7949</v>
      </c>
      <c r="I893" t="s">
        <v>7949</v>
      </c>
      <c r="J893"/>
      <c r="K893">
        <v>7548</v>
      </c>
      <c r="L893">
        <v>7548</v>
      </c>
      <c r="M893" t="s">
        <v>8784</v>
      </c>
      <c r="N893"/>
      <c r="O893"/>
      <c r="P893"/>
      <c r="Q893"/>
      <c r="R893"/>
    </row>
    <row r="894" spans="1:18">
      <c r="A894">
        <v>21</v>
      </c>
      <c r="B894">
        <v>7420</v>
      </c>
      <c r="C894">
        <v>4</v>
      </c>
      <c r="D894" t="s">
        <v>7976</v>
      </c>
      <c r="E894">
        <v>7420</v>
      </c>
      <c r="F894" t="s">
        <v>8758</v>
      </c>
      <c r="G894" t="s">
        <v>7949</v>
      </c>
      <c r="H894" t="s">
        <v>7949</v>
      </c>
      <c r="I894" t="s">
        <v>7949</v>
      </c>
      <c r="J894"/>
      <c r="K894">
        <v>7549</v>
      </c>
      <c r="L894">
        <v>7549</v>
      </c>
      <c r="M894" t="s">
        <v>8776</v>
      </c>
      <c r="N894"/>
      <c r="O894"/>
      <c r="P894"/>
      <c r="Q894"/>
      <c r="R894"/>
    </row>
    <row r="895" spans="1:18">
      <c r="A895">
        <v>21</v>
      </c>
      <c r="B895">
        <v>7500</v>
      </c>
      <c r="C895">
        <v>4</v>
      </c>
      <c r="D895" t="s">
        <v>7976</v>
      </c>
      <c r="E895">
        <v>7500</v>
      </c>
      <c r="F895" t="s">
        <v>8759</v>
      </c>
      <c r="G895" t="s">
        <v>7949</v>
      </c>
      <c r="H895" t="s">
        <v>7949</v>
      </c>
      <c r="I895" t="s">
        <v>7949</v>
      </c>
      <c r="J895"/>
      <c r="K895">
        <v>7550</v>
      </c>
      <c r="L895">
        <v>7550</v>
      </c>
      <c r="M895" t="s">
        <v>8785</v>
      </c>
      <c r="N895"/>
      <c r="O895"/>
      <c r="P895"/>
      <c r="Q895"/>
      <c r="R895"/>
    </row>
    <row r="896" spans="1:18">
      <c r="A896">
        <v>21</v>
      </c>
      <c r="B896">
        <v>7501</v>
      </c>
      <c r="C896">
        <v>4</v>
      </c>
      <c r="D896" t="s">
        <v>7976</v>
      </c>
      <c r="E896">
        <v>7501</v>
      </c>
      <c r="F896" t="s">
        <v>8760</v>
      </c>
      <c r="G896" t="s">
        <v>7949</v>
      </c>
      <c r="H896" t="s">
        <v>7949</v>
      </c>
      <c r="I896" t="s">
        <v>7949</v>
      </c>
      <c r="J896"/>
      <c r="K896">
        <v>7551</v>
      </c>
      <c r="L896">
        <v>7551</v>
      </c>
      <c r="M896" t="s">
        <v>8786</v>
      </c>
      <c r="N896"/>
      <c r="O896"/>
      <c r="P896"/>
      <c r="Q896"/>
      <c r="R896"/>
    </row>
    <row r="897" spans="1:18">
      <c r="A897">
        <v>21</v>
      </c>
      <c r="B897">
        <v>7502</v>
      </c>
      <c r="C897">
        <v>4</v>
      </c>
      <c r="D897" t="s">
        <v>7976</v>
      </c>
      <c r="E897">
        <v>7502</v>
      </c>
      <c r="F897" t="s">
        <v>8761</v>
      </c>
      <c r="G897" t="s">
        <v>7949</v>
      </c>
      <c r="H897" t="s">
        <v>7949</v>
      </c>
      <c r="I897" t="s">
        <v>7949</v>
      </c>
      <c r="J897"/>
      <c r="K897">
        <v>7552</v>
      </c>
      <c r="L897">
        <v>7552</v>
      </c>
      <c r="M897" t="s">
        <v>8787</v>
      </c>
      <c r="N897"/>
      <c r="O897"/>
      <c r="P897"/>
      <c r="Q897"/>
      <c r="R897"/>
    </row>
    <row r="898" spans="1:18">
      <c r="A898">
        <v>21</v>
      </c>
      <c r="B898">
        <v>7503</v>
      </c>
      <c r="C898">
        <v>4</v>
      </c>
      <c r="D898" t="s">
        <v>7976</v>
      </c>
      <c r="E898">
        <v>7503</v>
      </c>
      <c r="F898" t="s">
        <v>8762</v>
      </c>
      <c r="G898" t="s">
        <v>7949</v>
      </c>
      <c r="H898" t="s">
        <v>7949</v>
      </c>
      <c r="I898" t="s">
        <v>7949</v>
      </c>
      <c r="J898"/>
      <c r="K898">
        <v>7553</v>
      </c>
      <c r="L898">
        <v>7553</v>
      </c>
      <c r="M898" t="s">
        <v>8788</v>
      </c>
      <c r="N898"/>
      <c r="O898"/>
      <c r="P898"/>
      <c r="Q898"/>
      <c r="R898"/>
    </row>
    <row r="899" spans="1:18">
      <c r="A899">
        <v>21</v>
      </c>
      <c r="B899">
        <v>7504</v>
      </c>
      <c r="C899">
        <v>4</v>
      </c>
      <c r="D899" t="s">
        <v>7976</v>
      </c>
      <c r="E899">
        <v>7504</v>
      </c>
      <c r="F899" t="s">
        <v>8763</v>
      </c>
      <c r="G899" t="s">
        <v>7949</v>
      </c>
      <c r="H899" t="s">
        <v>7949</v>
      </c>
      <c r="I899" t="s">
        <v>7949</v>
      </c>
      <c r="J899"/>
      <c r="K899">
        <v>7554</v>
      </c>
      <c r="L899">
        <v>7554</v>
      </c>
      <c r="M899" t="s">
        <v>8789</v>
      </c>
      <c r="N899"/>
      <c r="O899"/>
      <c r="P899"/>
      <c r="Q899"/>
      <c r="R899"/>
    </row>
    <row r="900" spans="1:18">
      <c r="A900">
        <v>21</v>
      </c>
      <c r="B900">
        <v>7505</v>
      </c>
      <c r="C900">
        <v>4</v>
      </c>
      <c r="D900" t="s">
        <v>7976</v>
      </c>
      <c r="E900">
        <v>7505</v>
      </c>
      <c r="F900" t="s">
        <v>8764</v>
      </c>
      <c r="G900" t="s">
        <v>7949</v>
      </c>
      <c r="H900" t="s">
        <v>7949</v>
      </c>
      <c r="I900" t="s">
        <v>7949</v>
      </c>
      <c r="J900"/>
      <c r="K900">
        <v>7555</v>
      </c>
      <c r="L900">
        <v>7555</v>
      </c>
      <c r="M900" t="s">
        <v>8790</v>
      </c>
      <c r="N900"/>
      <c r="O900"/>
      <c r="P900"/>
      <c r="Q900"/>
      <c r="R900"/>
    </row>
    <row r="901" spans="1:18">
      <c r="A901">
        <v>21</v>
      </c>
      <c r="B901">
        <v>7508</v>
      </c>
      <c r="C901">
        <v>4</v>
      </c>
      <c r="D901" t="s">
        <v>7976</v>
      </c>
      <c r="E901">
        <v>7508</v>
      </c>
      <c r="F901" t="s">
        <v>8765</v>
      </c>
      <c r="G901" t="s">
        <v>7949</v>
      </c>
      <c r="H901" t="s">
        <v>7949</v>
      </c>
      <c r="I901" t="s">
        <v>7949</v>
      </c>
      <c r="J901"/>
      <c r="K901">
        <v>7561</v>
      </c>
      <c r="L901">
        <v>7561</v>
      </c>
      <c r="M901" t="s">
        <v>8791</v>
      </c>
      <c r="N901"/>
      <c r="O901"/>
      <c r="P901"/>
      <c r="Q901"/>
      <c r="R901"/>
    </row>
    <row r="902" spans="1:18">
      <c r="A902">
        <v>21</v>
      </c>
      <c r="B902">
        <v>7510</v>
      </c>
      <c r="C902">
        <v>4</v>
      </c>
      <c r="D902" t="s">
        <v>7976</v>
      </c>
      <c r="E902">
        <v>7510</v>
      </c>
      <c r="F902" t="s">
        <v>8766</v>
      </c>
      <c r="G902" t="s">
        <v>7949</v>
      </c>
      <c r="H902" t="s">
        <v>7949</v>
      </c>
      <c r="I902" t="s">
        <v>7949</v>
      </c>
      <c r="J902"/>
      <c r="K902">
        <v>7562</v>
      </c>
      <c r="L902">
        <v>7562</v>
      </c>
      <c r="M902" t="s">
        <v>8792</v>
      </c>
      <c r="N902"/>
      <c r="O902"/>
      <c r="P902"/>
      <c r="Q902"/>
      <c r="R902"/>
    </row>
    <row r="903" spans="1:18">
      <c r="A903">
        <v>21</v>
      </c>
      <c r="B903">
        <v>7511</v>
      </c>
      <c r="C903">
        <v>4</v>
      </c>
      <c r="D903" t="s">
        <v>7976</v>
      </c>
      <c r="E903">
        <v>7511</v>
      </c>
      <c r="F903" t="s">
        <v>8767</v>
      </c>
      <c r="G903" t="s">
        <v>7949</v>
      </c>
      <c r="H903" t="s">
        <v>7949</v>
      </c>
      <c r="I903" t="s">
        <v>7949</v>
      </c>
      <c r="J903"/>
      <c r="K903">
        <v>7563</v>
      </c>
      <c r="L903">
        <v>7563</v>
      </c>
      <c r="M903" t="s">
        <v>8793</v>
      </c>
      <c r="N903"/>
      <c r="O903"/>
      <c r="P903"/>
      <c r="Q903"/>
      <c r="R903"/>
    </row>
    <row r="904" spans="1:18">
      <c r="A904">
        <v>21</v>
      </c>
      <c r="B904">
        <v>7512</v>
      </c>
      <c r="C904">
        <v>4</v>
      </c>
      <c r="D904" t="s">
        <v>7976</v>
      </c>
      <c r="E904">
        <v>7512</v>
      </c>
      <c r="F904" t="s">
        <v>8768</v>
      </c>
      <c r="G904" t="s">
        <v>7949</v>
      </c>
      <c r="H904" t="s">
        <v>7949</v>
      </c>
      <c r="I904" t="s">
        <v>7949</v>
      </c>
      <c r="J904"/>
      <c r="K904">
        <v>7580</v>
      </c>
      <c r="L904">
        <v>7580</v>
      </c>
      <c r="M904" t="s">
        <v>8794</v>
      </c>
      <c r="N904"/>
      <c r="O904"/>
      <c r="P904"/>
      <c r="Q904"/>
      <c r="R904"/>
    </row>
    <row r="905" spans="1:18">
      <c r="A905">
        <v>21</v>
      </c>
      <c r="B905">
        <v>7513</v>
      </c>
      <c r="C905">
        <v>4</v>
      </c>
      <c r="D905" t="s">
        <v>7976</v>
      </c>
      <c r="E905">
        <v>7513</v>
      </c>
      <c r="F905" t="s">
        <v>8769</v>
      </c>
      <c r="G905" t="s">
        <v>7949</v>
      </c>
      <c r="H905" t="s">
        <v>7949</v>
      </c>
      <c r="I905" t="s">
        <v>7949</v>
      </c>
      <c r="J905"/>
      <c r="K905">
        <v>7581</v>
      </c>
      <c r="L905">
        <v>7581</v>
      </c>
      <c r="M905" t="s">
        <v>8795</v>
      </c>
      <c r="N905"/>
      <c r="O905"/>
      <c r="P905"/>
      <c r="Q905"/>
      <c r="R905"/>
    </row>
    <row r="906" spans="1:18">
      <c r="A906">
        <v>21</v>
      </c>
      <c r="B906">
        <v>7514</v>
      </c>
      <c r="C906">
        <v>4</v>
      </c>
      <c r="D906" t="s">
        <v>7976</v>
      </c>
      <c r="E906">
        <v>7514</v>
      </c>
      <c r="F906" t="s">
        <v>8770</v>
      </c>
      <c r="G906" t="s">
        <v>7949</v>
      </c>
      <c r="H906" t="s">
        <v>7949</v>
      </c>
      <c r="I906" t="s">
        <v>7949</v>
      </c>
      <c r="J906"/>
      <c r="K906">
        <v>7582</v>
      </c>
      <c r="L906">
        <v>7582</v>
      </c>
      <c r="M906" t="s">
        <v>8796</v>
      </c>
      <c r="N906"/>
      <c r="O906"/>
      <c r="P906"/>
      <c r="Q906"/>
      <c r="R906"/>
    </row>
    <row r="907" spans="1:18">
      <c r="A907">
        <v>21</v>
      </c>
      <c r="B907">
        <v>7515</v>
      </c>
      <c r="C907">
        <v>4</v>
      </c>
      <c r="D907" t="s">
        <v>7976</v>
      </c>
      <c r="E907">
        <v>7515</v>
      </c>
      <c r="F907" t="s">
        <v>8771</v>
      </c>
      <c r="G907" t="s">
        <v>7949</v>
      </c>
      <c r="H907" t="s">
        <v>7949</v>
      </c>
      <c r="I907" t="s">
        <v>7949</v>
      </c>
      <c r="J907"/>
      <c r="K907">
        <v>7583</v>
      </c>
      <c r="L907">
        <v>7583</v>
      </c>
      <c r="M907" t="s">
        <v>8797</v>
      </c>
      <c r="N907"/>
      <c r="O907"/>
      <c r="P907"/>
      <c r="Q907"/>
      <c r="R907"/>
    </row>
    <row r="908" spans="1:18">
      <c r="A908">
        <v>21</v>
      </c>
      <c r="B908">
        <v>7516</v>
      </c>
      <c r="C908">
        <v>4</v>
      </c>
      <c r="D908" t="s">
        <v>7976</v>
      </c>
      <c r="E908">
        <v>7516</v>
      </c>
      <c r="F908" t="s">
        <v>8772</v>
      </c>
      <c r="G908" t="s">
        <v>7949</v>
      </c>
      <c r="H908" t="s">
        <v>7949</v>
      </c>
      <c r="I908" t="s">
        <v>7949</v>
      </c>
      <c r="J908"/>
      <c r="K908">
        <v>7584</v>
      </c>
      <c r="L908">
        <v>7584</v>
      </c>
      <c r="M908" t="s">
        <v>8798</v>
      </c>
      <c r="N908"/>
      <c r="O908"/>
      <c r="P908"/>
      <c r="Q908"/>
      <c r="R908"/>
    </row>
    <row r="909" spans="1:18">
      <c r="A909">
        <v>21</v>
      </c>
      <c r="B909">
        <v>7517</v>
      </c>
      <c r="C909">
        <v>4</v>
      </c>
      <c r="D909" t="s">
        <v>7976</v>
      </c>
      <c r="E909">
        <v>7517</v>
      </c>
      <c r="F909" t="s">
        <v>8773</v>
      </c>
      <c r="G909" t="s">
        <v>7949</v>
      </c>
      <c r="H909" t="s">
        <v>7949</v>
      </c>
      <c r="I909" t="s">
        <v>7949</v>
      </c>
      <c r="J909"/>
      <c r="K909">
        <v>7585</v>
      </c>
      <c r="L909">
        <v>7585</v>
      </c>
      <c r="M909" t="s">
        <v>8799</v>
      </c>
      <c r="N909"/>
      <c r="O909"/>
      <c r="P909"/>
      <c r="Q909"/>
      <c r="R909"/>
    </row>
    <row r="910" spans="1:18">
      <c r="A910">
        <v>21</v>
      </c>
      <c r="B910">
        <v>7518</v>
      </c>
      <c r="C910">
        <v>4</v>
      </c>
      <c r="D910" t="s">
        <v>7976</v>
      </c>
      <c r="E910">
        <v>7518</v>
      </c>
      <c r="F910" t="s">
        <v>8774</v>
      </c>
      <c r="G910" t="s">
        <v>7949</v>
      </c>
      <c r="H910" t="s">
        <v>7949</v>
      </c>
      <c r="I910" t="s">
        <v>7949</v>
      </c>
      <c r="J910"/>
      <c r="K910">
        <v>7586</v>
      </c>
      <c r="L910">
        <v>7586</v>
      </c>
      <c r="M910" t="s">
        <v>8800</v>
      </c>
      <c r="N910"/>
      <c r="O910"/>
      <c r="P910"/>
      <c r="Q910"/>
      <c r="R910"/>
    </row>
    <row r="911" spans="1:18">
      <c r="A911">
        <v>21</v>
      </c>
      <c r="B911">
        <v>7519</v>
      </c>
      <c r="C911">
        <v>4</v>
      </c>
      <c r="D911" t="s">
        <v>7976</v>
      </c>
      <c r="E911">
        <v>7519</v>
      </c>
      <c r="F911" t="s">
        <v>8775</v>
      </c>
      <c r="G911" t="s">
        <v>7949</v>
      </c>
      <c r="H911" t="s">
        <v>7949</v>
      </c>
      <c r="I911" t="s">
        <v>7949</v>
      </c>
      <c r="J911"/>
      <c r="K911">
        <v>7587</v>
      </c>
      <c r="L911">
        <v>7587</v>
      </c>
      <c r="M911" t="s">
        <v>8797</v>
      </c>
      <c r="N911"/>
      <c r="O911"/>
      <c r="P911"/>
      <c r="Q911"/>
      <c r="R911"/>
    </row>
    <row r="912" spans="1:18">
      <c r="A912">
        <v>21</v>
      </c>
      <c r="B912">
        <v>7520</v>
      </c>
      <c r="C912">
        <v>4</v>
      </c>
      <c r="D912" t="s">
        <v>7976</v>
      </c>
      <c r="E912">
        <v>7520</v>
      </c>
      <c r="F912" t="s">
        <v>8776</v>
      </c>
      <c r="G912" t="s">
        <v>7949</v>
      </c>
      <c r="H912" t="s">
        <v>7949</v>
      </c>
      <c r="I912" t="s">
        <v>7949</v>
      </c>
      <c r="J912"/>
      <c r="K912">
        <v>7588</v>
      </c>
      <c r="L912">
        <v>7588</v>
      </c>
      <c r="M912" t="s">
        <v>8796</v>
      </c>
      <c r="N912"/>
      <c r="O912"/>
      <c r="P912"/>
      <c r="Q912"/>
      <c r="R912"/>
    </row>
    <row r="913" spans="1:18">
      <c r="A913">
        <v>21</v>
      </c>
      <c r="B913">
        <v>7522</v>
      </c>
      <c r="C913">
        <v>4</v>
      </c>
      <c r="D913" t="s">
        <v>7976</v>
      </c>
      <c r="E913">
        <v>7522</v>
      </c>
      <c r="F913" t="s">
        <v>8777</v>
      </c>
      <c r="G913" t="s">
        <v>7949</v>
      </c>
      <c r="H913" t="s">
        <v>7949</v>
      </c>
      <c r="I913" t="s">
        <v>7949</v>
      </c>
      <c r="J913"/>
      <c r="K913">
        <v>7589</v>
      </c>
      <c r="L913">
        <v>7589</v>
      </c>
      <c r="M913" t="s">
        <v>8675</v>
      </c>
      <c r="N913"/>
      <c r="O913"/>
      <c r="P913"/>
      <c r="Q913"/>
      <c r="R913"/>
    </row>
    <row r="914" spans="1:18">
      <c r="A914">
        <v>21</v>
      </c>
      <c r="B914">
        <v>7524</v>
      </c>
      <c r="C914">
        <v>4</v>
      </c>
      <c r="D914" t="s">
        <v>7976</v>
      </c>
      <c r="E914">
        <v>7523</v>
      </c>
      <c r="F914" t="s">
        <v>8778</v>
      </c>
      <c r="G914" t="s">
        <v>7949</v>
      </c>
      <c r="H914" t="s">
        <v>7949</v>
      </c>
      <c r="I914" t="s">
        <v>7949</v>
      </c>
      <c r="J914"/>
      <c r="K914">
        <v>7590</v>
      </c>
      <c r="L914">
        <v>7590</v>
      </c>
      <c r="M914" t="s">
        <v>8801</v>
      </c>
      <c r="N914"/>
      <c r="O914"/>
      <c r="P914"/>
      <c r="Q914"/>
      <c r="R914"/>
    </row>
    <row r="915" spans="1:18">
      <c r="A915">
        <v>21</v>
      </c>
      <c r="B915">
        <v>7524</v>
      </c>
      <c r="C915">
        <v>4</v>
      </c>
      <c r="D915" t="s">
        <v>7976</v>
      </c>
      <c r="E915">
        <v>7524</v>
      </c>
      <c r="F915" t="s">
        <v>8779</v>
      </c>
      <c r="G915" t="s">
        <v>7949</v>
      </c>
      <c r="H915" t="s">
        <v>7949</v>
      </c>
      <c r="I915" t="s">
        <v>7949</v>
      </c>
      <c r="J915"/>
      <c r="K915">
        <v>7600</v>
      </c>
      <c r="L915">
        <v>7600</v>
      </c>
      <c r="M915" t="s">
        <v>8802</v>
      </c>
      <c r="N915"/>
      <c r="O915"/>
      <c r="P915"/>
      <c r="Q915"/>
      <c r="R915"/>
    </row>
    <row r="916" spans="1:18">
      <c r="A916">
        <v>21</v>
      </c>
      <c r="B916">
        <v>7526</v>
      </c>
      <c r="C916">
        <v>4</v>
      </c>
      <c r="D916" t="s">
        <v>7976</v>
      </c>
      <c r="E916">
        <v>7526</v>
      </c>
      <c r="F916" t="s">
        <v>8780</v>
      </c>
      <c r="G916" t="s">
        <v>7949</v>
      </c>
      <c r="H916" t="s">
        <v>7949</v>
      </c>
      <c r="I916" t="s">
        <v>7949</v>
      </c>
      <c r="J916"/>
      <c r="K916">
        <v>7601</v>
      </c>
      <c r="L916">
        <v>7601</v>
      </c>
      <c r="M916" t="s">
        <v>8803</v>
      </c>
      <c r="N916"/>
      <c r="O916"/>
      <c r="P916"/>
      <c r="Q916"/>
      <c r="R916"/>
    </row>
    <row r="917" spans="1:18">
      <c r="A917">
        <v>21</v>
      </c>
      <c r="B917">
        <v>7527</v>
      </c>
      <c r="C917">
        <v>4</v>
      </c>
      <c r="D917" t="s">
        <v>7976</v>
      </c>
      <c r="E917">
        <v>7527</v>
      </c>
      <c r="F917" t="s">
        <v>8781</v>
      </c>
      <c r="G917" t="s">
        <v>7949</v>
      </c>
      <c r="H917" t="s">
        <v>7949</v>
      </c>
      <c r="I917" t="s">
        <v>7949</v>
      </c>
      <c r="J917"/>
      <c r="K917">
        <v>7602</v>
      </c>
      <c r="L917">
        <v>7355</v>
      </c>
      <c r="M917" t="s">
        <v>893</v>
      </c>
      <c r="N917"/>
      <c r="O917"/>
      <c r="P917"/>
      <c r="Q917"/>
      <c r="R917"/>
    </row>
    <row r="918" spans="1:18">
      <c r="A918">
        <v>21</v>
      </c>
      <c r="B918">
        <v>7545</v>
      </c>
      <c r="C918">
        <v>4</v>
      </c>
      <c r="D918" t="s">
        <v>7976</v>
      </c>
      <c r="E918">
        <v>7545</v>
      </c>
      <c r="F918" t="s">
        <v>8782</v>
      </c>
      <c r="G918" t="s">
        <v>7949</v>
      </c>
      <c r="H918" t="s">
        <v>7949</v>
      </c>
      <c r="I918" t="s">
        <v>7949</v>
      </c>
      <c r="J918"/>
      <c r="K918">
        <v>7603</v>
      </c>
      <c r="L918">
        <v>7603</v>
      </c>
      <c r="M918" t="s">
        <v>8804</v>
      </c>
      <c r="N918"/>
      <c r="O918"/>
      <c r="P918"/>
      <c r="Q918"/>
      <c r="R918"/>
    </row>
    <row r="919" spans="1:18">
      <c r="A919">
        <v>21</v>
      </c>
      <c r="B919">
        <v>7546</v>
      </c>
      <c r="C919">
        <v>4</v>
      </c>
      <c r="D919" t="s">
        <v>7976</v>
      </c>
      <c r="E919">
        <v>7546</v>
      </c>
      <c r="F919" t="s">
        <v>8774</v>
      </c>
      <c r="G919" t="s">
        <v>7949</v>
      </c>
      <c r="H919" t="s">
        <v>7949</v>
      </c>
      <c r="I919" t="s">
        <v>7949</v>
      </c>
      <c r="J919"/>
      <c r="K919">
        <v>7604</v>
      </c>
      <c r="L919">
        <v>7604</v>
      </c>
      <c r="M919" t="s">
        <v>8805</v>
      </c>
      <c r="N919"/>
      <c r="O919"/>
      <c r="P919"/>
      <c r="Q919"/>
      <c r="R919"/>
    </row>
    <row r="920" spans="1:18">
      <c r="A920">
        <v>21</v>
      </c>
      <c r="B920">
        <v>7547</v>
      </c>
      <c r="C920">
        <v>4</v>
      </c>
      <c r="D920" t="s">
        <v>7976</v>
      </c>
      <c r="E920">
        <v>7547</v>
      </c>
      <c r="F920" t="s">
        <v>8783</v>
      </c>
      <c r="G920" t="s">
        <v>7949</v>
      </c>
      <c r="H920" t="s">
        <v>7949</v>
      </c>
      <c r="I920" t="s">
        <v>7949</v>
      </c>
      <c r="J920"/>
      <c r="K920">
        <v>7605</v>
      </c>
      <c r="L920">
        <v>7605</v>
      </c>
      <c r="M920" t="s">
        <v>8806</v>
      </c>
      <c r="N920"/>
      <c r="O920"/>
      <c r="P920"/>
      <c r="Q920"/>
      <c r="R920"/>
    </row>
    <row r="921" spans="1:18">
      <c r="A921">
        <v>21</v>
      </c>
      <c r="B921">
        <v>7548</v>
      </c>
      <c r="C921">
        <v>4</v>
      </c>
      <c r="D921" t="s">
        <v>7976</v>
      </c>
      <c r="E921">
        <v>7548</v>
      </c>
      <c r="F921" t="s">
        <v>8784</v>
      </c>
      <c r="G921" t="s">
        <v>7949</v>
      </c>
      <c r="H921" t="s">
        <v>7949</v>
      </c>
      <c r="I921" t="s">
        <v>7949</v>
      </c>
      <c r="J921"/>
      <c r="K921">
        <v>7606</v>
      </c>
      <c r="L921">
        <v>7606</v>
      </c>
      <c r="M921" t="s">
        <v>8807</v>
      </c>
      <c r="N921"/>
      <c r="O921"/>
      <c r="P921"/>
      <c r="Q921"/>
      <c r="R921"/>
    </row>
    <row r="922" spans="1:18">
      <c r="A922">
        <v>21</v>
      </c>
      <c r="B922">
        <v>7549</v>
      </c>
      <c r="C922">
        <v>4</v>
      </c>
      <c r="D922" t="s">
        <v>7976</v>
      </c>
      <c r="E922">
        <v>7549</v>
      </c>
      <c r="F922" t="s">
        <v>8776</v>
      </c>
      <c r="G922" t="s">
        <v>7949</v>
      </c>
      <c r="H922" t="s">
        <v>7949</v>
      </c>
      <c r="I922" t="s">
        <v>7949</v>
      </c>
      <c r="J922"/>
      <c r="K922">
        <v>7607</v>
      </c>
      <c r="L922">
        <v>7607</v>
      </c>
      <c r="M922" t="s">
        <v>8808</v>
      </c>
      <c r="N922"/>
      <c r="O922"/>
      <c r="P922"/>
      <c r="Q922"/>
      <c r="R922"/>
    </row>
    <row r="923" spans="1:18">
      <c r="A923">
        <v>21</v>
      </c>
      <c r="B923">
        <v>7550</v>
      </c>
      <c r="C923">
        <v>4</v>
      </c>
      <c r="D923" t="s">
        <v>7976</v>
      </c>
      <c r="E923">
        <v>7550</v>
      </c>
      <c r="F923" t="s">
        <v>8785</v>
      </c>
      <c r="G923" t="s">
        <v>7949</v>
      </c>
      <c r="H923" t="s">
        <v>7949</v>
      </c>
      <c r="I923" t="s">
        <v>7949</v>
      </c>
      <c r="J923"/>
      <c r="K923">
        <v>7608</v>
      </c>
      <c r="L923">
        <v>7608</v>
      </c>
      <c r="M923" t="s">
        <v>8809</v>
      </c>
      <c r="N923"/>
      <c r="O923"/>
      <c r="P923"/>
      <c r="Q923"/>
      <c r="R923"/>
    </row>
    <row r="924" spans="1:18">
      <c r="A924">
        <v>21</v>
      </c>
      <c r="B924">
        <v>7551</v>
      </c>
      <c r="C924">
        <v>4</v>
      </c>
      <c r="D924" t="s">
        <v>7976</v>
      </c>
      <c r="E924">
        <v>7551</v>
      </c>
      <c r="F924" t="s">
        <v>8786</v>
      </c>
      <c r="G924" t="s">
        <v>7949</v>
      </c>
      <c r="H924" t="s">
        <v>7949</v>
      </c>
      <c r="I924" t="s">
        <v>7949</v>
      </c>
      <c r="J924"/>
      <c r="K924">
        <v>7609</v>
      </c>
      <c r="L924">
        <v>7609</v>
      </c>
      <c r="M924" t="s">
        <v>8725</v>
      </c>
      <c r="N924"/>
      <c r="O924"/>
      <c r="P924"/>
      <c r="Q924"/>
      <c r="R924"/>
    </row>
    <row r="925" spans="1:18">
      <c r="A925">
        <v>21</v>
      </c>
      <c r="B925">
        <v>7552</v>
      </c>
      <c r="C925">
        <v>4</v>
      </c>
      <c r="D925" t="s">
        <v>7976</v>
      </c>
      <c r="E925">
        <v>7552</v>
      </c>
      <c r="F925" t="s">
        <v>8787</v>
      </c>
      <c r="G925" t="s">
        <v>7949</v>
      </c>
      <c r="H925" t="s">
        <v>7949</v>
      </c>
      <c r="I925" t="s">
        <v>7949</v>
      </c>
      <c r="J925"/>
      <c r="K925">
        <v>7610</v>
      </c>
      <c r="L925">
        <v>7610</v>
      </c>
      <c r="M925" t="s">
        <v>8810</v>
      </c>
      <c r="N925"/>
      <c r="O925"/>
      <c r="P925"/>
      <c r="Q925"/>
      <c r="R925"/>
    </row>
    <row r="926" spans="1:18">
      <c r="A926">
        <v>21</v>
      </c>
      <c r="B926">
        <v>7553</v>
      </c>
      <c r="C926">
        <v>4</v>
      </c>
      <c r="D926" t="s">
        <v>7976</v>
      </c>
      <c r="E926">
        <v>7553</v>
      </c>
      <c r="F926" t="s">
        <v>8788</v>
      </c>
      <c r="G926" t="s">
        <v>7949</v>
      </c>
      <c r="H926" t="s">
        <v>7949</v>
      </c>
      <c r="I926" t="s">
        <v>7949</v>
      </c>
      <c r="J926"/>
      <c r="K926">
        <v>7611</v>
      </c>
      <c r="L926">
        <v>7611</v>
      </c>
      <c r="M926" t="s">
        <v>8728</v>
      </c>
      <c r="N926"/>
      <c r="O926"/>
      <c r="P926"/>
      <c r="Q926"/>
      <c r="R926"/>
    </row>
    <row r="927" spans="1:18">
      <c r="A927">
        <v>21</v>
      </c>
      <c r="B927">
        <v>7554</v>
      </c>
      <c r="C927">
        <v>4</v>
      </c>
      <c r="D927" t="s">
        <v>7976</v>
      </c>
      <c r="E927">
        <v>7554</v>
      </c>
      <c r="F927" t="s">
        <v>8789</v>
      </c>
      <c r="G927" t="s">
        <v>7949</v>
      </c>
      <c r="H927" t="s">
        <v>7949</v>
      </c>
      <c r="I927" t="s">
        <v>7949</v>
      </c>
      <c r="J927"/>
      <c r="K927">
        <v>7612</v>
      </c>
      <c r="L927">
        <v>7612</v>
      </c>
      <c r="M927" t="s">
        <v>8811</v>
      </c>
      <c r="N927"/>
      <c r="O927"/>
      <c r="P927"/>
      <c r="Q927"/>
      <c r="R927"/>
    </row>
    <row r="928" spans="1:18">
      <c r="A928">
        <v>21</v>
      </c>
      <c r="B928">
        <v>7555</v>
      </c>
      <c r="C928">
        <v>4</v>
      </c>
      <c r="D928" t="s">
        <v>7976</v>
      </c>
      <c r="E928">
        <v>7555</v>
      </c>
      <c r="F928" t="s">
        <v>8790</v>
      </c>
      <c r="G928" t="s">
        <v>7949</v>
      </c>
      <c r="H928" t="s">
        <v>7949</v>
      </c>
      <c r="I928" t="s">
        <v>7949</v>
      </c>
      <c r="J928"/>
      <c r="K928">
        <v>7613</v>
      </c>
      <c r="L928">
        <v>7613</v>
      </c>
      <c r="M928" t="s">
        <v>8729</v>
      </c>
      <c r="N928"/>
      <c r="O928"/>
      <c r="P928"/>
      <c r="Q928"/>
      <c r="R928"/>
    </row>
    <row r="929" spans="1:18">
      <c r="A929">
        <v>21</v>
      </c>
      <c r="B929">
        <v>7561</v>
      </c>
      <c r="C929">
        <v>4</v>
      </c>
      <c r="D929" t="s">
        <v>7976</v>
      </c>
      <c r="E929">
        <v>7561</v>
      </c>
      <c r="F929" t="s">
        <v>8791</v>
      </c>
      <c r="G929" t="s">
        <v>7949</v>
      </c>
      <c r="H929" t="s">
        <v>7949</v>
      </c>
      <c r="I929" t="s">
        <v>7949</v>
      </c>
      <c r="J929"/>
      <c r="K929">
        <v>7614</v>
      </c>
      <c r="L929">
        <v>7865</v>
      </c>
      <c r="M929" t="s">
        <v>8812</v>
      </c>
      <c r="N929"/>
      <c r="O929"/>
      <c r="P929"/>
      <c r="Q929"/>
      <c r="R929"/>
    </row>
    <row r="930" spans="1:18">
      <c r="A930">
        <v>21</v>
      </c>
      <c r="B930">
        <v>7562</v>
      </c>
      <c r="C930">
        <v>4</v>
      </c>
      <c r="D930" t="s">
        <v>7976</v>
      </c>
      <c r="E930">
        <v>7562</v>
      </c>
      <c r="F930" t="s">
        <v>8792</v>
      </c>
      <c r="G930" t="s">
        <v>7949</v>
      </c>
      <c r="H930" t="s">
        <v>7949</v>
      </c>
      <c r="I930" t="s">
        <v>7949</v>
      </c>
      <c r="J930"/>
      <c r="K930">
        <v>7615</v>
      </c>
      <c r="L930">
        <v>7615</v>
      </c>
      <c r="M930" t="s">
        <v>8813</v>
      </c>
      <c r="N930"/>
      <c r="O930"/>
      <c r="P930"/>
      <c r="Q930"/>
      <c r="R930"/>
    </row>
    <row r="931" spans="1:18">
      <c r="A931">
        <v>21</v>
      </c>
      <c r="B931">
        <v>7563</v>
      </c>
      <c r="C931">
        <v>4</v>
      </c>
      <c r="D931" t="s">
        <v>7976</v>
      </c>
      <c r="E931">
        <v>7563</v>
      </c>
      <c r="F931" t="s">
        <v>8793</v>
      </c>
      <c r="G931" t="s">
        <v>7949</v>
      </c>
      <c r="H931" t="s">
        <v>7949</v>
      </c>
      <c r="I931" t="s">
        <v>7949</v>
      </c>
      <c r="J931"/>
      <c r="K931">
        <v>7616</v>
      </c>
      <c r="L931">
        <v>7616</v>
      </c>
      <c r="M931" t="s">
        <v>8814</v>
      </c>
      <c r="N931"/>
      <c r="O931"/>
      <c r="P931"/>
      <c r="Q931"/>
      <c r="R931"/>
    </row>
    <row r="932" spans="1:18">
      <c r="A932">
        <v>21</v>
      </c>
      <c r="B932">
        <v>7580</v>
      </c>
      <c r="C932">
        <v>4</v>
      </c>
      <c r="D932" t="s">
        <v>7976</v>
      </c>
      <c r="E932">
        <v>7580</v>
      </c>
      <c r="F932" t="s">
        <v>8794</v>
      </c>
      <c r="G932" t="s">
        <v>7949</v>
      </c>
      <c r="H932" t="s">
        <v>7949</v>
      </c>
      <c r="I932" t="s">
        <v>7949</v>
      </c>
      <c r="J932"/>
      <c r="K932">
        <v>7618</v>
      </c>
      <c r="L932">
        <v>7618</v>
      </c>
      <c r="M932" t="s">
        <v>8734</v>
      </c>
      <c r="N932"/>
      <c r="O932"/>
      <c r="P932"/>
      <c r="Q932"/>
      <c r="R932"/>
    </row>
    <row r="933" spans="1:18">
      <c r="A933">
        <v>21</v>
      </c>
      <c r="B933">
        <v>7581</v>
      </c>
      <c r="C933">
        <v>4</v>
      </c>
      <c r="D933" t="s">
        <v>7976</v>
      </c>
      <c r="E933">
        <v>7581</v>
      </c>
      <c r="F933" t="s">
        <v>8795</v>
      </c>
      <c r="G933" t="s">
        <v>7949</v>
      </c>
      <c r="H933" t="s">
        <v>7949</v>
      </c>
      <c r="I933" t="s">
        <v>7949</v>
      </c>
      <c r="J933"/>
      <c r="K933">
        <v>7619</v>
      </c>
      <c r="L933">
        <v>7619</v>
      </c>
      <c r="M933" t="s">
        <v>8815</v>
      </c>
      <c r="N933"/>
      <c r="O933"/>
      <c r="P933"/>
      <c r="Q933"/>
      <c r="R933"/>
    </row>
    <row r="934" spans="1:18">
      <c r="A934">
        <v>21</v>
      </c>
      <c r="B934">
        <v>7582</v>
      </c>
      <c r="C934">
        <v>4</v>
      </c>
      <c r="D934" t="s">
        <v>7976</v>
      </c>
      <c r="E934">
        <v>7582</v>
      </c>
      <c r="F934" t="s">
        <v>8796</v>
      </c>
      <c r="G934" t="s">
        <v>7949</v>
      </c>
      <c r="H934" t="s">
        <v>7949</v>
      </c>
      <c r="I934" t="s">
        <v>7949</v>
      </c>
      <c r="J934"/>
      <c r="K934">
        <v>7620</v>
      </c>
      <c r="L934">
        <v>7620</v>
      </c>
      <c r="M934" t="s">
        <v>8816</v>
      </c>
      <c r="N934"/>
      <c r="O934"/>
      <c r="P934"/>
      <c r="Q934"/>
      <c r="R934"/>
    </row>
    <row r="935" spans="1:18">
      <c r="A935">
        <v>21</v>
      </c>
      <c r="B935">
        <v>7583</v>
      </c>
      <c r="C935">
        <v>4</v>
      </c>
      <c r="D935" t="s">
        <v>7976</v>
      </c>
      <c r="E935">
        <v>7583</v>
      </c>
      <c r="F935" t="s">
        <v>8797</v>
      </c>
      <c r="G935" t="s">
        <v>7949</v>
      </c>
      <c r="H935" t="s">
        <v>7949</v>
      </c>
      <c r="I935" t="s">
        <v>7949</v>
      </c>
      <c r="J935"/>
      <c r="K935">
        <v>7621</v>
      </c>
      <c r="L935">
        <v>7621</v>
      </c>
      <c r="M935" t="s">
        <v>8738</v>
      </c>
      <c r="N935"/>
      <c r="O935"/>
      <c r="P935"/>
      <c r="Q935"/>
      <c r="R935"/>
    </row>
    <row r="936" spans="1:18">
      <c r="A936">
        <v>21</v>
      </c>
      <c r="B936">
        <v>7584</v>
      </c>
      <c r="C936">
        <v>4</v>
      </c>
      <c r="D936" t="s">
        <v>7976</v>
      </c>
      <c r="E936">
        <v>7584</v>
      </c>
      <c r="F936" t="s">
        <v>8798</v>
      </c>
      <c r="G936" t="s">
        <v>7949</v>
      </c>
      <c r="H936" t="s">
        <v>7949</v>
      </c>
      <c r="I936" t="s">
        <v>7949</v>
      </c>
      <c r="J936"/>
      <c r="K936">
        <v>7622</v>
      </c>
      <c r="L936">
        <v>7622</v>
      </c>
      <c r="M936" t="s">
        <v>8817</v>
      </c>
      <c r="N936"/>
      <c r="O936"/>
      <c r="P936"/>
      <c r="Q936"/>
      <c r="R936"/>
    </row>
    <row r="937" spans="1:18">
      <c r="A937">
        <v>21</v>
      </c>
      <c r="B937">
        <v>7585</v>
      </c>
      <c r="C937">
        <v>4</v>
      </c>
      <c r="D937" t="s">
        <v>7976</v>
      </c>
      <c r="E937">
        <v>7585</v>
      </c>
      <c r="F937" t="s">
        <v>8799</v>
      </c>
      <c r="G937" t="s">
        <v>7949</v>
      </c>
      <c r="H937" t="s">
        <v>7949</v>
      </c>
      <c r="I937" t="s">
        <v>7949</v>
      </c>
      <c r="J937"/>
      <c r="K937">
        <v>7623</v>
      </c>
      <c r="L937">
        <v>7623</v>
      </c>
      <c r="M937" t="s">
        <v>8818</v>
      </c>
      <c r="N937"/>
      <c r="O937"/>
      <c r="P937"/>
      <c r="Q937"/>
      <c r="R937"/>
    </row>
    <row r="938" spans="1:18">
      <c r="A938">
        <v>21</v>
      </c>
      <c r="B938">
        <v>7586</v>
      </c>
      <c r="C938">
        <v>4</v>
      </c>
      <c r="D938" t="s">
        <v>7976</v>
      </c>
      <c r="E938">
        <v>7586</v>
      </c>
      <c r="F938" t="s">
        <v>8800</v>
      </c>
      <c r="G938" t="s">
        <v>7949</v>
      </c>
      <c r="H938" t="s">
        <v>7949</v>
      </c>
      <c r="I938" t="s">
        <v>7949</v>
      </c>
      <c r="J938"/>
      <c r="K938">
        <v>7624</v>
      </c>
      <c r="L938">
        <v>7624</v>
      </c>
      <c r="M938" t="s">
        <v>8819</v>
      </c>
      <c r="N938"/>
      <c r="O938"/>
      <c r="P938"/>
      <c r="Q938"/>
      <c r="R938"/>
    </row>
    <row r="939" spans="1:18">
      <c r="A939">
        <v>21</v>
      </c>
      <c r="B939">
        <v>7587</v>
      </c>
      <c r="C939">
        <v>4</v>
      </c>
      <c r="D939" t="s">
        <v>7976</v>
      </c>
      <c r="E939">
        <v>7587</v>
      </c>
      <c r="F939" t="s">
        <v>8797</v>
      </c>
      <c r="G939" t="s">
        <v>7949</v>
      </c>
      <c r="H939" t="s">
        <v>7949</v>
      </c>
      <c r="I939" t="s">
        <v>7949</v>
      </c>
      <c r="J939"/>
      <c r="K939">
        <v>7625</v>
      </c>
      <c r="L939">
        <v>7625</v>
      </c>
      <c r="M939" t="s">
        <v>8820</v>
      </c>
      <c r="N939"/>
      <c r="O939"/>
      <c r="P939"/>
      <c r="Q939"/>
      <c r="R939"/>
    </row>
    <row r="940" spans="1:18">
      <c r="A940">
        <v>21</v>
      </c>
      <c r="B940">
        <v>7588</v>
      </c>
      <c r="C940">
        <v>4</v>
      </c>
      <c r="D940" t="s">
        <v>7976</v>
      </c>
      <c r="E940">
        <v>7588</v>
      </c>
      <c r="F940" t="s">
        <v>8796</v>
      </c>
      <c r="G940" t="s">
        <v>7949</v>
      </c>
      <c r="H940" t="s">
        <v>7949</v>
      </c>
      <c r="I940" t="s">
        <v>7949</v>
      </c>
      <c r="J940"/>
      <c r="K940">
        <v>7626</v>
      </c>
      <c r="L940">
        <v>7626</v>
      </c>
      <c r="M940" t="s">
        <v>8821</v>
      </c>
      <c r="N940"/>
      <c r="O940"/>
      <c r="P940"/>
      <c r="Q940"/>
      <c r="R940"/>
    </row>
    <row r="941" spans="1:18">
      <c r="A941">
        <v>21</v>
      </c>
      <c r="B941">
        <v>7589</v>
      </c>
      <c r="C941">
        <v>4</v>
      </c>
      <c r="D941" t="s">
        <v>7976</v>
      </c>
      <c r="E941">
        <v>7589</v>
      </c>
      <c r="F941" t="s">
        <v>8675</v>
      </c>
      <c r="G941" t="s">
        <v>7949</v>
      </c>
      <c r="H941" t="s">
        <v>7949</v>
      </c>
      <c r="I941" t="s">
        <v>7949</v>
      </c>
      <c r="J941"/>
      <c r="K941">
        <v>7627</v>
      </c>
      <c r="L941">
        <v>7627</v>
      </c>
      <c r="M941" t="s">
        <v>8822</v>
      </c>
      <c r="N941"/>
      <c r="O941"/>
      <c r="P941"/>
      <c r="Q941"/>
      <c r="R941"/>
    </row>
    <row r="942" spans="1:18">
      <c r="A942">
        <v>21</v>
      </c>
      <c r="B942">
        <v>7590</v>
      </c>
      <c r="C942">
        <v>4</v>
      </c>
      <c r="D942" t="s">
        <v>7976</v>
      </c>
      <c r="E942">
        <v>7590</v>
      </c>
      <c r="F942" t="s">
        <v>8801</v>
      </c>
      <c r="G942" t="s">
        <v>7949</v>
      </c>
      <c r="H942" t="s">
        <v>7949</v>
      </c>
      <c r="I942" t="s">
        <v>7949</v>
      </c>
      <c r="J942"/>
      <c r="K942">
        <v>7628</v>
      </c>
      <c r="L942">
        <v>7628</v>
      </c>
      <c r="M942" t="s">
        <v>8823</v>
      </c>
      <c r="N942"/>
      <c r="O942"/>
      <c r="P942"/>
      <c r="Q942"/>
      <c r="R942"/>
    </row>
    <row r="943" spans="1:18">
      <c r="A943">
        <v>21</v>
      </c>
      <c r="B943">
        <v>7600</v>
      </c>
      <c r="C943">
        <v>4</v>
      </c>
      <c r="D943" t="s">
        <v>7976</v>
      </c>
      <c r="E943">
        <v>7600</v>
      </c>
      <c r="F943" t="s">
        <v>8802</v>
      </c>
      <c r="G943" t="s">
        <v>7949</v>
      </c>
      <c r="H943" t="s">
        <v>7949</v>
      </c>
      <c r="I943" t="s">
        <v>7949</v>
      </c>
      <c r="J943"/>
      <c r="K943">
        <v>7630</v>
      </c>
      <c r="L943">
        <v>7630</v>
      </c>
      <c r="M943" t="s">
        <v>8824</v>
      </c>
      <c r="N943"/>
      <c r="O943"/>
      <c r="P943"/>
      <c r="Q943"/>
      <c r="R943"/>
    </row>
    <row r="944" spans="1:18">
      <c r="A944">
        <v>21</v>
      </c>
      <c r="B944">
        <v>7601</v>
      </c>
      <c r="C944">
        <v>4</v>
      </c>
      <c r="D944" t="s">
        <v>7976</v>
      </c>
      <c r="E944">
        <v>7601</v>
      </c>
      <c r="F944" t="s">
        <v>8803</v>
      </c>
      <c r="G944" t="s">
        <v>7949</v>
      </c>
      <c r="H944" t="s">
        <v>7949</v>
      </c>
      <c r="I944" t="s">
        <v>7949</v>
      </c>
      <c r="J944"/>
      <c r="K944">
        <v>7650</v>
      </c>
      <c r="L944">
        <v>7650</v>
      </c>
      <c r="M944" t="s">
        <v>8825</v>
      </c>
      <c r="N944"/>
      <c r="O944"/>
      <c r="P944"/>
      <c r="Q944"/>
      <c r="R944"/>
    </row>
    <row r="945" spans="1:18">
      <c r="A945">
        <v>21</v>
      </c>
      <c r="B945">
        <v>7355</v>
      </c>
      <c r="C945">
        <v>4</v>
      </c>
      <c r="D945" t="s">
        <v>7976</v>
      </c>
      <c r="E945">
        <v>7602</v>
      </c>
      <c r="F945" t="s">
        <v>893</v>
      </c>
      <c r="G945" t="s">
        <v>7949</v>
      </c>
      <c r="H945" t="s">
        <v>7949</v>
      </c>
      <c r="I945" t="s">
        <v>7949</v>
      </c>
      <c r="J945"/>
      <c r="K945">
        <v>7661</v>
      </c>
      <c r="L945">
        <v>7661</v>
      </c>
      <c r="M945" t="s">
        <v>8826</v>
      </c>
      <c r="N945"/>
      <c r="O945"/>
      <c r="P945"/>
      <c r="Q945"/>
      <c r="R945"/>
    </row>
    <row r="946" spans="1:18">
      <c r="A946">
        <v>21</v>
      </c>
      <c r="B946">
        <v>7603</v>
      </c>
      <c r="C946">
        <v>4</v>
      </c>
      <c r="D946" t="s">
        <v>7976</v>
      </c>
      <c r="E946">
        <v>7603</v>
      </c>
      <c r="F946" t="s">
        <v>8804</v>
      </c>
      <c r="G946" t="s">
        <v>7949</v>
      </c>
      <c r="H946" t="s">
        <v>7949</v>
      </c>
      <c r="I946" t="s">
        <v>7949</v>
      </c>
      <c r="J946"/>
      <c r="K946">
        <v>7662</v>
      </c>
      <c r="L946">
        <v>7662</v>
      </c>
      <c r="M946" t="s">
        <v>8827</v>
      </c>
      <c r="N946"/>
      <c r="O946"/>
      <c r="P946"/>
      <c r="Q946"/>
      <c r="R946"/>
    </row>
    <row r="947" spans="1:18">
      <c r="A947">
        <v>21</v>
      </c>
      <c r="B947">
        <v>7604</v>
      </c>
      <c r="C947">
        <v>4</v>
      </c>
      <c r="D947" t="s">
        <v>7976</v>
      </c>
      <c r="E947">
        <v>7604</v>
      </c>
      <c r="F947" t="s">
        <v>8805</v>
      </c>
      <c r="G947" t="s">
        <v>7949</v>
      </c>
      <c r="H947" t="s">
        <v>7949</v>
      </c>
      <c r="I947" t="s">
        <v>7949</v>
      </c>
      <c r="J947"/>
      <c r="K947">
        <v>7664</v>
      </c>
      <c r="L947">
        <v>7664</v>
      </c>
      <c r="M947" t="s">
        <v>8828</v>
      </c>
      <c r="N947"/>
      <c r="O947"/>
      <c r="P947"/>
      <c r="Q947"/>
      <c r="R947"/>
    </row>
    <row r="948" spans="1:18">
      <c r="A948">
        <v>21</v>
      </c>
      <c r="B948">
        <v>7605</v>
      </c>
      <c r="C948">
        <v>4</v>
      </c>
      <c r="D948" t="s">
        <v>7976</v>
      </c>
      <c r="E948">
        <v>7605</v>
      </c>
      <c r="F948" t="s">
        <v>8806</v>
      </c>
      <c r="G948" t="s">
        <v>7949</v>
      </c>
      <c r="H948" t="s">
        <v>7949</v>
      </c>
      <c r="I948" t="s">
        <v>7949</v>
      </c>
      <c r="J948"/>
      <c r="K948">
        <v>7667</v>
      </c>
      <c r="L948">
        <v>7667</v>
      </c>
      <c r="M948" t="s">
        <v>8829</v>
      </c>
      <c r="N948"/>
      <c r="O948"/>
      <c r="P948"/>
      <c r="Q948"/>
      <c r="R948"/>
    </row>
    <row r="949" spans="1:18">
      <c r="A949">
        <v>21</v>
      </c>
      <c r="B949">
        <v>7606</v>
      </c>
      <c r="C949">
        <v>4</v>
      </c>
      <c r="D949" t="s">
        <v>7976</v>
      </c>
      <c r="E949">
        <v>7606</v>
      </c>
      <c r="F949" t="s">
        <v>8807</v>
      </c>
      <c r="G949" t="s">
        <v>7949</v>
      </c>
      <c r="H949" t="s">
        <v>7949</v>
      </c>
      <c r="I949" t="s">
        <v>7949</v>
      </c>
      <c r="J949"/>
      <c r="K949">
        <v>7669</v>
      </c>
      <c r="L949">
        <v>7669</v>
      </c>
      <c r="M949" t="s">
        <v>8830</v>
      </c>
      <c r="N949"/>
      <c r="O949"/>
      <c r="P949"/>
      <c r="Q949"/>
      <c r="R949"/>
    </row>
    <row r="950" spans="1:18">
      <c r="A950">
        <v>21</v>
      </c>
      <c r="B950">
        <v>7607</v>
      </c>
      <c r="C950">
        <v>4</v>
      </c>
      <c r="D950" t="s">
        <v>7976</v>
      </c>
      <c r="E950">
        <v>7607</v>
      </c>
      <c r="F950" t="s">
        <v>8808</v>
      </c>
      <c r="G950" t="s">
        <v>7949</v>
      </c>
      <c r="H950" t="s">
        <v>7949</v>
      </c>
      <c r="I950" t="s">
        <v>7949</v>
      </c>
      <c r="J950"/>
      <c r="K950">
        <v>7699</v>
      </c>
      <c r="L950">
        <v>7699</v>
      </c>
      <c r="M950" t="s">
        <v>8831</v>
      </c>
      <c r="N950"/>
      <c r="O950"/>
      <c r="P950"/>
      <c r="Q950"/>
      <c r="R950"/>
    </row>
    <row r="951" spans="1:18">
      <c r="A951">
        <v>21</v>
      </c>
      <c r="B951">
        <v>7608</v>
      </c>
      <c r="C951">
        <v>4</v>
      </c>
      <c r="D951" t="s">
        <v>7976</v>
      </c>
      <c r="E951">
        <v>7608</v>
      </c>
      <c r="F951" t="s">
        <v>8809</v>
      </c>
      <c r="G951" t="s">
        <v>7949</v>
      </c>
      <c r="H951" t="s">
        <v>7949</v>
      </c>
      <c r="I951" t="s">
        <v>7949</v>
      </c>
      <c r="J951"/>
      <c r="K951">
        <v>7700</v>
      </c>
      <c r="L951">
        <v>7700</v>
      </c>
      <c r="M951" t="s">
        <v>8832</v>
      </c>
      <c r="N951"/>
      <c r="O951"/>
      <c r="P951"/>
      <c r="Q951"/>
      <c r="R951"/>
    </row>
    <row r="952" spans="1:18">
      <c r="A952">
        <v>21</v>
      </c>
      <c r="B952">
        <v>7609</v>
      </c>
      <c r="C952">
        <v>4</v>
      </c>
      <c r="D952" t="s">
        <v>7976</v>
      </c>
      <c r="E952">
        <v>7609</v>
      </c>
      <c r="F952" t="s">
        <v>8725</v>
      </c>
      <c r="G952" t="s">
        <v>7949</v>
      </c>
      <c r="H952" t="s">
        <v>7949</v>
      </c>
      <c r="I952" t="s">
        <v>7949</v>
      </c>
      <c r="J952"/>
      <c r="K952">
        <v>7701</v>
      </c>
      <c r="L952">
        <v>50</v>
      </c>
      <c r="M952" t="s">
        <v>8833</v>
      </c>
      <c r="N952"/>
      <c r="O952"/>
      <c r="P952"/>
      <c r="Q952"/>
      <c r="R952"/>
    </row>
    <row r="953" spans="1:18">
      <c r="A953">
        <v>21</v>
      </c>
      <c r="B953">
        <v>7610</v>
      </c>
      <c r="C953">
        <v>4</v>
      </c>
      <c r="D953" t="s">
        <v>7976</v>
      </c>
      <c r="E953">
        <v>7610</v>
      </c>
      <c r="F953" t="s">
        <v>8810</v>
      </c>
      <c r="G953" t="s">
        <v>7949</v>
      </c>
      <c r="H953" t="s">
        <v>7949</v>
      </c>
      <c r="I953" t="s">
        <v>7949</v>
      </c>
      <c r="J953"/>
      <c r="K953">
        <v>7710</v>
      </c>
      <c r="L953">
        <v>7710</v>
      </c>
      <c r="M953" t="s">
        <v>8834</v>
      </c>
      <c r="N953"/>
      <c r="O953"/>
      <c r="P953"/>
      <c r="Q953"/>
      <c r="R953"/>
    </row>
    <row r="954" spans="1:18">
      <c r="A954">
        <v>21</v>
      </c>
      <c r="B954">
        <v>7611</v>
      </c>
      <c r="C954">
        <v>4</v>
      </c>
      <c r="D954" t="s">
        <v>7976</v>
      </c>
      <c r="E954">
        <v>7611</v>
      </c>
      <c r="F954" t="s">
        <v>8728</v>
      </c>
      <c r="G954" t="s">
        <v>7949</v>
      </c>
      <c r="H954" t="s">
        <v>7949</v>
      </c>
      <c r="I954" t="s">
        <v>7949</v>
      </c>
      <c r="J954"/>
      <c r="K954">
        <v>7711</v>
      </c>
      <c r="L954">
        <v>7710</v>
      </c>
      <c r="M954" t="s">
        <v>8835</v>
      </c>
      <c r="N954"/>
      <c r="O954"/>
      <c r="P954"/>
      <c r="Q954"/>
      <c r="R954"/>
    </row>
    <row r="955" spans="1:18">
      <c r="A955">
        <v>21</v>
      </c>
      <c r="B955">
        <v>7612</v>
      </c>
      <c r="C955">
        <v>4</v>
      </c>
      <c r="D955" t="s">
        <v>7976</v>
      </c>
      <c r="E955">
        <v>7612</v>
      </c>
      <c r="F955" t="s">
        <v>8811</v>
      </c>
      <c r="G955" t="s">
        <v>7949</v>
      </c>
      <c r="H955" t="s">
        <v>7949</v>
      </c>
      <c r="I955" t="s">
        <v>7949</v>
      </c>
      <c r="J955"/>
      <c r="K955">
        <v>7712</v>
      </c>
      <c r="L955">
        <v>7710</v>
      </c>
      <c r="M955" t="s">
        <v>8836</v>
      </c>
      <c r="N955"/>
      <c r="O955"/>
      <c r="P955"/>
      <c r="Q955"/>
      <c r="R955"/>
    </row>
    <row r="956" spans="1:18">
      <c r="A956">
        <v>21</v>
      </c>
      <c r="B956">
        <v>7613</v>
      </c>
      <c r="C956">
        <v>4</v>
      </c>
      <c r="D956" t="s">
        <v>7976</v>
      </c>
      <c r="E956">
        <v>7613</v>
      </c>
      <c r="F956" t="s">
        <v>8729</v>
      </c>
      <c r="G956" t="s">
        <v>7949</v>
      </c>
      <c r="H956" t="s">
        <v>7949</v>
      </c>
      <c r="I956" t="s">
        <v>7949</v>
      </c>
      <c r="J956"/>
      <c r="K956">
        <v>7750</v>
      </c>
      <c r="L956">
        <v>7750</v>
      </c>
      <c r="M956" t="s">
        <v>8837</v>
      </c>
      <c r="N956"/>
      <c r="O956"/>
      <c r="P956"/>
      <c r="Q956"/>
      <c r="R956"/>
    </row>
    <row r="957" spans="1:18">
      <c r="A957">
        <v>21</v>
      </c>
      <c r="B957">
        <v>7865</v>
      </c>
      <c r="C957">
        <v>4</v>
      </c>
      <c r="D957" t="s">
        <v>7976</v>
      </c>
      <c r="E957">
        <v>7614</v>
      </c>
      <c r="F957" t="s">
        <v>8812</v>
      </c>
      <c r="G957" t="s">
        <v>7949</v>
      </c>
      <c r="H957" t="s">
        <v>7949</v>
      </c>
      <c r="I957" t="s">
        <v>7949</v>
      </c>
      <c r="J957"/>
      <c r="K957">
        <v>7801</v>
      </c>
      <c r="L957">
        <v>7801</v>
      </c>
      <c r="M957" t="s">
        <v>8838</v>
      </c>
      <c r="N957"/>
      <c r="O957"/>
      <c r="P957"/>
      <c r="Q957"/>
      <c r="R957"/>
    </row>
    <row r="958" spans="1:18">
      <c r="A958">
        <v>21</v>
      </c>
      <c r="B958">
        <v>7615</v>
      </c>
      <c r="C958">
        <v>4</v>
      </c>
      <c r="D958" t="s">
        <v>7976</v>
      </c>
      <c r="E958">
        <v>7615</v>
      </c>
      <c r="F958" t="s">
        <v>8813</v>
      </c>
      <c r="G958" t="s">
        <v>7949</v>
      </c>
      <c r="H958" t="s">
        <v>7949</v>
      </c>
      <c r="I958" t="s">
        <v>7949</v>
      </c>
      <c r="J958"/>
      <c r="K958">
        <v>7802</v>
      </c>
      <c r="L958">
        <v>7801</v>
      </c>
      <c r="M958" t="s">
        <v>8839</v>
      </c>
      <c r="N958"/>
      <c r="O958"/>
      <c r="P958"/>
      <c r="Q958"/>
      <c r="R958"/>
    </row>
    <row r="959" spans="1:18">
      <c r="A959">
        <v>21</v>
      </c>
      <c r="B959">
        <v>7616</v>
      </c>
      <c r="C959">
        <v>4</v>
      </c>
      <c r="D959" t="s">
        <v>7976</v>
      </c>
      <c r="E959">
        <v>7616</v>
      </c>
      <c r="F959" t="s">
        <v>8814</v>
      </c>
      <c r="G959" t="s">
        <v>7949</v>
      </c>
      <c r="H959" t="s">
        <v>7949</v>
      </c>
      <c r="I959" t="s">
        <v>7949</v>
      </c>
      <c r="J959"/>
      <c r="K959">
        <v>7804</v>
      </c>
      <c r="L959">
        <v>7801</v>
      </c>
      <c r="M959" t="s">
        <v>8840</v>
      </c>
      <c r="N959"/>
      <c r="O959"/>
      <c r="P959"/>
      <c r="Q959"/>
      <c r="R959"/>
    </row>
    <row r="960" spans="1:18">
      <c r="A960">
        <v>21</v>
      </c>
      <c r="B960">
        <v>7618</v>
      </c>
      <c r="C960">
        <v>4</v>
      </c>
      <c r="D960" t="s">
        <v>7976</v>
      </c>
      <c r="E960">
        <v>7618</v>
      </c>
      <c r="F960" t="s">
        <v>8734</v>
      </c>
      <c r="G960" t="s">
        <v>7949</v>
      </c>
      <c r="H960" t="s">
        <v>7949</v>
      </c>
      <c r="I960" t="s">
        <v>7949</v>
      </c>
      <c r="J960"/>
      <c r="K960">
        <v>7830</v>
      </c>
      <c r="L960">
        <v>7830</v>
      </c>
      <c r="M960" t="s">
        <v>8841</v>
      </c>
      <c r="N960"/>
      <c r="O960"/>
      <c r="P960"/>
      <c r="Q960"/>
      <c r="R960"/>
    </row>
    <row r="961" spans="1:18">
      <c r="A961">
        <v>21</v>
      </c>
      <c r="B961">
        <v>7619</v>
      </c>
      <c r="C961">
        <v>4</v>
      </c>
      <c r="D961" t="s">
        <v>7976</v>
      </c>
      <c r="E961">
        <v>7619</v>
      </c>
      <c r="F961" t="s">
        <v>8815</v>
      </c>
      <c r="G961" t="s">
        <v>7949</v>
      </c>
      <c r="H961" t="s">
        <v>7949</v>
      </c>
      <c r="I961" t="s">
        <v>7949</v>
      </c>
      <c r="J961"/>
      <c r="K961">
        <v>7840</v>
      </c>
      <c r="L961">
        <v>7840</v>
      </c>
      <c r="M961" t="s">
        <v>8842</v>
      </c>
      <c r="N961"/>
      <c r="O961"/>
      <c r="P961"/>
      <c r="Q961"/>
      <c r="R961"/>
    </row>
    <row r="962" spans="1:18">
      <c r="A962">
        <v>21</v>
      </c>
      <c r="B962">
        <v>7620</v>
      </c>
      <c r="C962">
        <v>4</v>
      </c>
      <c r="D962" t="s">
        <v>7976</v>
      </c>
      <c r="E962">
        <v>7620</v>
      </c>
      <c r="F962" t="s">
        <v>8816</v>
      </c>
      <c r="G962" t="s">
        <v>7949</v>
      </c>
      <c r="H962" t="s">
        <v>7949</v>
      </c>
      <c r="I962" t="s">
        <v>7949</v>
      </c>
      <c r="J962"/>
      <c r="K962">
        <v>7860</v>
      </c>
      <c r="L962">
        <v>7860</v>
      </c>
      <c r="M962" t="s">
        <v>8843</v>
      </c>
      <c r="N962"/>
      <c r="O962"/>
      <c r="P962"/>
      <c r="Q962"/>
      <c r="R962"/>
    </row>
    <row r="963" spans="1:18">
      <c r="A963">
        <v>21</v>
      </c>
      <c r="B963">
        <v>7621</v>
      </c>
      <c r="C963">
        <v>4</v>
      </c>
      <c r="D963" t="s">
        <v>7976</v>
      </c>
      <c r="E963">
        <v>7621</v>
      </c>
      <c r="F963" t="s">
        <v>8738</v>
      </c>
      <c r="G963" t="s">
        <v>7949</v>
      </c>
      <c r="H963" t="s">
        <v>7949</v>
      </c>
      <c r="I963" t="s">
        <v>7949</v>
      </c>
      <c r="J963"/>
      <c r="K963">
        <v>7865</v>
      </c>
      <c r="L963">
        <v>7865</v>
      </c>
      <c r="M963" t="s">
        <v>8844</v>
      </c>
      <c r="N963"/>
      <c r="O963"/>
      <c r="P963"/>
      <c r="Q963"/>
      <c r="R963"/>
    </row>
    <row r="964" spans="1:18">
      <c r="A964">
        <v>21</v>
      </c>
      <c r="B964">
        <v>7622</v>
      </c>
      <c r="C964">
        <v>4</v>
      </c>
      <c r="D964" t="s">
        <v>7976</v>
      </c>
      <c r="E964">
        <v>7622</v>
      </c>
      <c r="F964" t="s">
        <v>8817</v>
      </c>
      <c r="G964" t="s">
        <v>7949</v>
      </c>
      <c r="H964" t="s">
        <v>7949</v>
      </c>
      <c r="I964" t="s">
        <v>7949</v>
      </c>
      <c r="J964"/>
      <c r="K964">
        <v>7870</v>
      </c>
      <c r="L964">
        <v>7870</v>
      </c>
      <c r="M964" t="s">
        <v>946</v>
      </c>
      <c r="N964"/>
      <c r="O964"/>
      <c r="P964"/>
      <c r="Q964"/>
      <c r="R964"/>
    </row>
    <row r="965" spans="1:18">
      <c r="A965">
        <v>21</v>
      </c>
      <c r="B965">
        <v>7623</v>
      </c>
      <c r="C965">
        <v>4</v>
      </c>
      <c r="D965" t="s">
        <v>7976</v>
      </c>
      <c r="E965">
        <v>7623</v>
      </c>
      <c r="F965" t="s">
        <v>8818</v>
      </c>
      <c r="G965" t="s">
        <v>7949</v>
      </c>
      <c r="H965" t="s">
        <v>7949</v>
      </c>
      <c r="I965" t="s">
        <v>7949</v>
      </c>
      <c r="J965"/>
      <c r="K965">
        <v>7880</v>
      </c>
      <c r="L965">
        <v>7880</v>
      </c>
      <c r="M965" t="s">
        <v>8845</v>
      </c>
      <c r="N965"/>
      <c r="O965"/>
      <c r="P965"/>
      <c r="Q965"/>
      <c r="R965"/>
    </row>
    <row r="966" spans="1:18">
      <c r="A966">
        <v>21</v>
      </c>
      <c r="B966">
        <v>7624</v>
      </c>
      <c r="C966">
        <v>4</v>
      </c>
      <c r="D966" t="s">
        <v>7976</v>
      </c>
      <c r="E966">
        <v>7624</v>
      </c>
      <c r="F966" t="s">
        <v>8819</v>
      </c>
      <c r="G966" t="s">
        <v>7949</v>
      </c>
      <c r="H966" t="s">
        <v>7949</v>
      </c>
      <c r="I966" t="s">
        <v>7949</v>
      </c>
      <c r="J966"/>
      <c r="K966">
        <v>7881</v>
      </c>
      <c r="L966">
        <v>7880</v>
      </c>
      <c r="M966" t="s">
        <v>8846</v>
      </c>
      <c r="N966"/>
      <c r="O966"/>
      <c r="P966"/>
      <c r="Q966"/>
      <c r="R966"/>
    </row>
    <row r="967" spans="1:18">
      <c r="A967">
        <v>21</v>
      </c>
      <c r="B967">
        <v>7625</v>
      </c>
      <c r="C967">
        <v>4</v>
      </c>
      <c r="D967" t="s">
        <v>7976</v>
      </c>
      <c r="E967">
        <v>7625</v>
      </c>
      <c r="F967" t="s">
        <v>8820</v>
      </c>
      <c r="G967" t="s">
        <v>7949</v>
      </c>
      <c r="H967" t="s">
        <v>7949</v>
      </c>
      <c r="I967" t="s">
        <v>7949</v>
      </c>
      <c r="J967"/>
      <c r="K967">
        <v>7890</v>
      </c>
      <c r="L967">
        <v>7890</v>
      </c>
      <c r="M967" t="s">
        <v>8847</v>
      </c>
      <c r="N967"/>
      <c r="O967"/>
      <c r="P967"/>
      <c r="Q967"/>
      <c r="R967"/>
    </row>
    <row r="968" spans="1:18">
      <c r="A968">
        <v>21</v>
      </c>
      <c r="B968">
        <v>7626</v>
      </c>
      <c r="C968">
        <v>4</v>
      </c>
      <c r="D968" t="s">
        <v>7976</v>
      </c>
      <c r="E968">
        <v>7626</v>
      </c>
      <c r="F968" t="s">
        <v>8821</v>
      </c>
      <c r="G968" t="s">
        <v>7949</v>
      </c>
      <c r="H968" t="s">
        <v>7949</v>
      </c>
      <c r="I968" t="s">
        <v>7949</v>
      </c>
      <c r="J968"/>
      <c r="K968">
        <v>7905</v>
      </c>
      <c r="L968">
        <v>7905</v>
      </c>
      <c r="M968" t="s">
        <v>8848</v>
      </c>
      <c r="N968"/>
      <c r="O968"/>
      <c r="P968"/>
      <c r="Q968"/>
      <c r="R968"/>
    </row>
    <row r="969" spans="1:18">
      <c r="A969">
        <v>21</v>
      </c>
      <c r="B969">
        <v>7627</v>
      </c>
      <c r="C969">
        <v>4</v>
      </c>
      <c r="D969" t="s">
        <v>7976</v>
      </c>
      <c r="E969">
        <v>7627</v>
      </c>
      <c r="F969" t="s">
        <v>8822</v>
      </c>
      <c r="G969" t="s">
        <v>7949</v>
      </c>
      <c r="H969" t="s">
        <v>7949</v>
      </c>
      <c r="I969" t="s">
        <v>7949</v>
      </c>
      <c r="J969"/>
      <c r="K969">
        <v>7910</v>
      </c>
      <c r="L969">
        <v>7910</v>
      </c>
      <c r="M969" t="s">
        <v>8849</v>
      </c>
      <c r="N969"/>
      <c r="O969"/>
      <c r="P969"/>
      <c r="Q969"/>
      <c r="R969"/>
    </row>
    <row r="970" spans="1:18">
      <c r="A970">
        <v>21</v>
      </c>
      <c r="B970">
        <v>7628</v>
      </c>
      <c r="C970">
        <v>4</v>
      </c>
      <c r="D970" t="s">
        <v>7976</v>
      </c>
      <c r="E970">
        <v>7628</v>
      </c>
      <c r="F970" t="s">
        <v>8823</v>
      </c>
      <c r="G970" t="s">
        <v>7949</v>
      </c>
      <c r="H970" t="s">
        <v>7949</v>
      </c>
      <c r="I970" t="s">
        <v>7949</v>
      </c>
      <c r="J970"/>
      <c r="K970">
        <v>7911</v>
      </c>
      <c r="L970">
        <v>7910</v>
      </c>
      <c r="M970" t="s">
        <v>8850</v>
      </c>
      <c r="N970"/>
      <c r="O970"/>
      <c r="P970"/>
      <c r="Q970"/>
      <c r="R970"/>
    </row>
    <row r="971" spans="1:18">
      <c r="A971">
        <v>21</v>
      </c>
      <c r="B971">
        <v>7630</v>
      </c>
      <c r="C971">
        <v>4</v>
      </c>
      <c r="D971" t="s">
        <v>7976</v>
      </c>
      <c r="E971">
        <v>7630</v>
      </c>
      <c r="F971" t="s">
        <v>8824</v>
      </c>
      <c r="G971" t="s">
        <v>7949</v>
      </c>
      <c r="H971" t="s">
        <v>7949</v>
      </c>
      <c r="I971" t="s">
        <v>7949</v>
      </c>
      <c r="J971"/>
      <c r="K971">
        <v>7912</v>
      </c>
      <c r="L971">
        <v>7910</v>
      </c>
      <c r="M971" t="s">
        <v>8849</v>
      </c>
      <c r="N971"/>
      <c r="O971"/>
      <c r="P971"/>
      <c r="Q971"/>
      <c r="R971"/>
    </row>
    <row r="972" spans="1:18">
      <c r="A972">
        <v>21</v>
      </c>
      <c r="B972">
        <v>7650</v>
      </c>
      <c r="C972">
        <v>4</v>
      </c>
      <c r="D972" t="s">
        <v>7976</v>
      </c>
      <c r="E972">
        <v>7650</v>
      </c>
      <c r="F972" t="s">
        <v>8825</v>
      </c>
      <c r="G972" t="s">
        <v>7949</v>
      </c>
      <c r="H972" t="s">
        <v>7949</v>
      </c>
      <c r="I972" t="s">
        <v>7949</v>
      </c>
      <c r="J972"/>
      <c r="K972">
        <v>7913</v>
      </c>
      <c r="L972">
        <v>7910</v>
      </c>
      <c r="M972" t="s">
        <v>8849</v>
      </c>
      <c r="N972"/>
      <c r="O972"/>
      <c r="P972"/>
      <c r="Q972"/>
      <c r="R972"/>
    </row>
    <row r="973" spans="1:18">
      <c r="A973">
        <v>21</v>
      </c>
      <c r="B973">
        <v>7661</v>
      </c>
      <c r="C973">
        <v>4</v>
      </c>
      <c r="D973" t="s">
        <v>7976</v>
      </c>
      <c r="E973">
        <v>7661</v>
      </c>
      <c r="F973" t="s">
        <v>8826</v>
      </c>
      <c r="G973" t="s">
        <v>7949</v>
      </c>
      <c r="H973" t="s">
        <v>7949</v>
      </c>
      <c r="I973" t="s">
        <v>7949</v>
      </c>
      <c r="J973"/>
      <c r="K973">
        <v>7914</v>
      </c>
      <c r="L973">
        <v>7910</v>
      </c>
      <c r="M973" t="s">
        <v>8849</v>
      </c>
      <c r="N973"/>
      <c r="O973"/>
      <c r="P973"/>
      <c r="Q973"/>
      <c r="R973"/>
    </row>
    <row r="974" spans="1:18">
      <c r="A974">
        <v>21</v>
      </c>
      <c r="B974">
        <v>7662</v>
      </c>
      <c r="C974">
        <v>4</v>
      </c>
      <c r="D974" t="s">
        <v>7976</v>
      </c>
      <c r="E974">
        <v>7662</v>
      </c>
      <c r="F974" t="s">
        <v>8827</v>
      </c>
      <c r="G974" t="s">
        <v>7949</v>
      </c>
      <c r="H974" t="s">
        <v>7949</v>
      </c>
      <c r="I974" t="s">
        <v>7949</v>
      </c>
      <c r="J974"/>
      <c r="K974">
        <v>7915</v>
      </c>
      <c r="L974">
        <v>7910</v>
      </c>
      <c r="M974" t="s">
        <v>8851</v>
      </c>
      <c r="N974"/>
      <c r="O974"/>
      <c r="P974"/>
      <c r="Q974"/>
      <c r="R974"/>
    </row>
    <row r="975" spans="1:18">
      <c r="A975">
        <v>21</v>
      </c>
      <c r="B975">
        <v>7664</v>
      </c>
      <c r="C975">
        <v>4</v>
      </c>
      <c r="D975" t="s">
        <v>7976</v>
      </c>
      <c r="E975">
        <v>7664</v>
      </c>
      <c r="F975" t="s">
        <v>8828</v>
      </c>
      <c r="G975" t="s">
        <v>7949</v>
      </c>
      <c r="H975" t="s">
        <v>7949</v>
      </c>
      <c r="I975" t="s">
        <v>7949</v>
      </c>
      <c r="J975"/>
      <c r="K975">
        <v>7940</v>
      </c>
      <c r="L975">
        <v>7940</v>
      </c>
      <c r="M975" t="s">
        <v>8852</v>
      </c>
      <c r="N975"/>
      <c r="O975"/>
      <c r="P975"/>
      <c r="Q975"/>
      <c r="R975"/>
    </row>
    <row r="976" spans="1:18">
      <c r="A976">
        <v>21</v>
      </c>
      <c r="B976">
        <v>7667</v>
      </c>
      <c r="C976">
        <v>4</v>
      </c>
      <c r="D976" t="s">
        <v>7976</v>
      </c>
      <c r="E976">
        <v>7667</v>
      </c>
      <c r="F976" t="s">
        <v>8829</v>
      </c>
      <c r="G976" t="s">
        <v>7949</v>
      </c>
      <c r="H976" t="s">
        <v>7949</v>
      </c>
      <c r="I976" t="s">
        <v>7949</v>
      </c>
      <c r="J976"/>
      <c r="K976">
        <v>7950</v>
      </c>
      <c r="L976">
        <v>7950</v>
      </c>
      <c r="M976" t="s">
        <v>8853</v>
      </c>
      <c r="N976"/>
      <c r="O976"/>
      <c r="P976"/>
      <c r="Q976"/>
      <c r="R976"/>
    </row>
    <row r="977" spans="1:18">
      <c r="A977">
        <v>21</v>
      </c>
      <c r="B977">
        <v>7669</v>
      </c>
      <c r="C977">
        <v>4</v>
      </c>
      <c r="D977" t="s">
        <v>7976</v>
      </c>
      <c r="E977">
        <v>7669</v>
      </c>
      <c r="F977" t="s">
        <v>8830</v>
      </c>
      <c r="G977" t="s">
        <v>7949</v>
      </c>
      <c r="H977" t="s">
        <v>7949</v>
      </c>
      <c r="I977" t="s">
        <v>7949</v>
      </c>
      <c r="J977"/>
      <c r="K977">
        <v>8000</v>
      </c>
      <c r="L977">
        <v>8000</v>
      </c>
      <c r="M977" t="s">
        <v>8854</v>
      </c>
      <c r="N977"/>
      <c r="O977"/>
      <c r="P977"/>
      <c r="Q977"/>
      <c r="R977"/>
    </row>
    <row r="978" spans="1:18">
      <c r="A978">
        <v>21</v>
      </c>
      <c r="B978">
        <v>7699</v>
      </c>
      <c r="C978">
        <v>4</v>
      </c>
      <c r="D978" t="s">
        <v>7976</v>
      </c>
      <c r="E978">
        <v>7699</v>
      </c>
      <c r="F978" t="s">
        <v>8831</v>
      </c>
      <c r="G978" t="s">
        <v>7949</v>
      </c>
      <c r="H978" t="s">
        <v>7949</v>
      </c>
      <c r="I978" t="s">
        <v>7949</v>
      </c>
      <c r="J978"/>
      <c r="K978">
        <v>8001</v>
      </c>
      <c r="L978">
        <v>8000</v>
      </c>
      <c r="M978" t="s">
        <v>8855</v>
      </c>
      <c r="N978"/>
      <c r="O978"/>
      <c r="P978"/>
      <c r="Q978"/>
      <c r="R978"/>
    </row>
    <row r="979" spans="1:18">
      <c r="A979">
        <v>21</v>
      </c>
      <c r="B979">
        <v>7700</v>
      </c>
      <c r="C979">
        <v>4</v>
      </c>
      <c r="D979" t="s">
        <v>7976</v>
      </c>
      <c r="E979">
        <v>7700</v>
      </c>
      <c r="F979" t="s">
        <v>8832</v>
      </c>
      <c r="G979" t="s">
        <v>7949</v>
      </c>
      <c r="H979" t="s">
        <v>7949</v>
      </c>
      <c r="I979" t="s">
        <v>7949</v>
      </c>
      <c r="J979"/>
      <c r="K979">
        <v>8002</v>
      </c>
      <c r="L979">
        <v>8002</v>
      </c>
      <c r="M979" t="s">
        <v>8856</v>
      </c>
      <c r="N979"/>
      <c r="O979"/>
      <c r="P979"/>
      <c r="Q979"/>
      <c r="R979"/>
    </row>
    <row r="980" spans="1:18">
      <c r="A980">
        <v>21</v>
      </c>
      <c r="B980">
        <v>50</v>
      </c>
      <c r="C980">
        <v>4</v>
      </c>
      <c r="D980" t="s">
        <v>7976</v>
      </c>
      <c r="E980">
        <v>7701</v>
      </c>
      <c r="F980" t="s">
        <v>8833</v>
      </c>
      <c r="G980" t="s">
        <v>7949</v>
      </c>
      <c r="H980" t="s">
        <v>7949</v>
      </c>
      <c r="I980" t="s">
        <v>7949</v>
      </c>
      <c r="J980"/>
      <c r="K980">
        <v>8003</v>
      </c>
      <c r="L980">
        <v>8003</v>
      </c>
      <c r="M980" t="s">
        <v>7772</v>
      </c>
      <c r="N980"/>
      <c r="O980"/>
      <c r="P980"/>
      <c r="Q980"/>
      <c r="R980"/>
    </row>
    <row r="981" spans="1:18">
      <c r="A981">
        <v>21</v>
      </c>
      <c r="B981">
        <v>7710</v>
      </c>
      <c r="C981">
        <v>4</v>
      </c>
      <c r="D981" t="s">
        <v>7976</v>
      </c>
      <c r="E981">
        <v>7710</v>
      </c>
      <c r="F981" t="s">
        <v>8834</v>
      </c>
      <c r="G981" t="s">
        <v>7949</v>
      </c>
      <c r="H981" t="s">
        <v>7949</v>
      </c>
      <c r="I981" t="s">
        <v>7949</v>
      </c>
      <c r="J981"/>
      <c r="K981">
        <v>8004</v>
      </c>
      <c r="L981">
        <v>8004</v>
      </c>
      <c r="M981" t="s">
        <v>8857</v>
      </c>
      <c r="N981"/>
      <c r="O981"/>
      <c r="P981"/>
      <c r="Q981"/>
      <c r="R981"/>
    </row>
    <row r="982" spans="1:18">
      <c r="A982">
        <v>21</v>
      </c>
      <c r="B982">
        <v>7710</v>
      </c>
      <c r="C982">
        <v>4</v>
      </c>
      <c r="D982" t="s">
        <v>7976</v>
      </c>
      <c r="E982">
        <v>7711</v>
      </c>
      <c r="F982" t="s">
        <v>8835</v>
      </c>
      <c r="G982" t="s">
        <v>7949</v>
      </c>
      <c r="H982" t="s">
        <v>7949</v>
      </c>
      <c r="I982" t="s">
        <v>7949</v>
      </c>
      <c r="J982"/>
      <c r="K982">
        <v>8005</v>
      </c>
      <c r="L982">
        <v>8005</v>
      </c>
      <c r="M982" t="s">
        <v>8858</v>
      </c>
      <c r="N982"/>
      <c r="O982"/>
      <c r="P982"/>
      <c r="Q982"/>
      <c r="R982"/>
    </row>
    <row r="983" spans="1:18">
      <c r="A983">
        <v>21</v>
      </c>
      <c r="B983">
        <v>7710</v>
      </c>
      <c r="C983">
        <v>4</v>
      </c>
      <c r="D983" t="s">
        <v>7976</v>
      </c>
      <c r="E983">
        <v>7712</v>
      </c>
      <c r="F983" t="s">
        <v>8836</v>
      </c>
      <c r="G983" t="s">
        <v>7949</v>
      </c>
      <c r="H983" t="s">
        <v>7949</v>
      </c>
      <c r="I983" t="s">
        <v>7949</v>
      </c>
      <c r="J983"/>
      <c r="K983">
        <v>8006</v>
      </c>
      <c r="L983">
        <v>8006</v>
      </c>
      <c r="M983" t="s">
        <v>8859</v>
      </c>
      <c r="N983"/>
      <c r="O983"/>
      <c r="P983"/>
      <c r="Q983"/>
      <c r="R983"/>
    </row>
    <row r="984" spans="1:18">
      <c r="A984">
        <v>21</v>
      </c>
      <c r="B984">
        <v>7750</v>
      </c>
      <c r="C984">
        <v>4</v>
      </c>
      <c r="D984" t="s">
        <v>7976</v>
      </c>
      <c r="E984">
        <v>7750</v>
      </c>
      <c r="F984" t="s">
        <v>8837</v>
      </c>
      <c r="G984" t="s">
        <v>7949</v>
      </c>
      <c r="H984" t="s">
        <v>7949</v>
      </c>
      <c r="I984" t="s">
        <v>7949</v>
      </c>
      <c r="J984"/>
      <c r="K984">
        <v>8007</v>
      </c>
      <c r="L984">
        <v>8007</v>
      </c>
      <c r="M984" t="s">
        <v>8860</v>
      </c>
      <c r="N984"/>
      <c r="O984"/>
      <c r="P984"/>
      <c r="Q984"/>
      <c r="R984"/>
    </row>
    <row r="985" spans="1:18">
      <c r="A985">
        <v>21</v>
      </c>
      <c r="B985">
        <v>7801</v>
      </c>
      <c r="C985">
        <v>4</v>
      </c>
      <c r="D985" t="s">
        <v>7976</v>
      </c>
      <c r="E985">
        <v>7801</v>
      </c>
      <c r="F985" t="s">
        <v>8838</v>
      </c>
      <c r="G985" t="s">
        <v>7949</v>
      </c>
      <c r="H985" t="s">
        <v>7949</v>
      </c>
      <c r="I985" t="s">
        <v>7949</v>
      </c>
      <c r="J985"/>
      <c r="K985">
        <v>8008</v>
      </c>
      <c r="L985">
        <v>8008</v>
      </c>
      <c r="M985" t="s">
        <v>8861</v>
      </c>
      <c r="N985"/>
      <c r="O985"/>
      <c r="P985"/>
      <c r="Q985"/>
      <c r="R985"/>
    </row>
    <row r="986" spans="1:18">
      <c r="A986">
        <v>21</v>
      </c>
      <c r="B986">
        <v>7801</v>
      </c>
      <c r="C986">
        <v>4</v>
      </c>
      <c r="D986" t="s">
        <v>7976</v>
      </c>
      <c r="E986">
        <v>7802</v>
      </c>
      <c r="F986" t="s">
        <v>8839</v>
      </c>
      <c r="G986" t="s">
        <v>7949</v>
      </c>
      <c r="H986" t="s">
        <v>7949</v>
      </c>
      <c r="I986" t="s">
        <v>7949</v>
      </c>
      <c r="J986"/>
      <c r="K986">
        <v>8070</v>
      </c>
      <c r="L986">
        <v>8070</v>
      </c>
      <c r="M986" t="s">
        <v>8860</v>
      </c>
      <c r="N986"/>
      <c r="O986"/>
      <c r="P986"/>
      <c r="Q986"/>
      <c r="R986"/>
    </row>
    <row r="987" spans="1:18">
      <c r="A987">
        <v>21</v>
      </c>
      <c r="B987">
        <v>7801</v>
      </c>
      <c r="C987">
        <v>4</v>
      </c>
      <c r="D987" t="s">
        <v>7976</v>
      </c>
      <c r="E987">
        <v>7804</v>
      </c>
      <c r="F987" t="s">
        <v>8840</v>
      </c>
      <c r="G987" t="s">
        <v>7949</v>
      </c>
      <c r="H987" t="s">
        <v>7949</v>
      </c>
      <c r="I987" t="s">
        <v>7949</v>
      </c>
      <c r="J987"/>
      <c r="K987">
        <v>8071</v>
      </c>
      <c r="L987">
        <v>8071</v>
      </c>
      <c r="M987" t="s">
        <v>8862</v>
      </c>
      <c r="N987"/>
      <c r="O987"/>
      <c r="P987"/>
      <c r="Q987"/>
      <c r="R987"/>
    </row>
    <row r="988" spans="1:18">
      <c r="A988">
        <v>21</v>
      </c>
      <c r="B988">
        <v>7830</v>
      </c>
      <c r="C988">
        <v>4</v>
      </c>
      <c r="D988" t="s">
        <v>7976</v>
      </c>
      <c r="E988">
        <v>7830</v>
      </c>
      <c r="F988" t="s">
        <v>8841</v>
      </c>
      <c r="G988" t="s">
        <v>7949</v>
      </c>
      <c r="H988" t="s">
        <v>7949</v>
      </c>
      <c r="I988" t="s">
        <v>7949</v>
      </c>
      <c r="J988"/>
      <c r="K988">
        <v>8072</v>
      </c>
      <c r="L988">
        <v>8072</v>
      </c>
      <c r="M988" t="s">
        <v>8863</v>
      </c>
      <c r="N988"/>
      <c r="O988"/>
      <c r="P988"/>
      <c r="Q988"/>
      <c r="R988"/>
    </row>
    <row r="989" spans="1:18">
      <c r="A989">
        <v>21</v>
      </c>
      <c r="B989">
        <v>7840</v>
      </c>
      <c r="C989">
        <v>4</v>
      </c>
      <c r="D989" t="s">
        <v>7976</v>
      </c>
      <c r="E989">
        <v>7840</v>
      </c>
      <c r="F989" t="s">
        <v>8842</v>
      </c>
      <c r="G989" t="s">
        <v>7949</v>
      </c>
      <c r="H989" t="s">
        <v>7949</v>
      </c>
      <c r="I989" t="s">
        <v>7949</v>
      </c>
      <c r="J989"/>
      <c r="K989">
        <v>8073</v>
      </c>
      <c r="L989">
        <v>8073</v>
      </c>
      <c r="M989" t="s">
        <v>7772</v>
      </c>
      <c r="N989"/>
      <c r="O989"/>
      <c r="P989"/>
      <c r="Q989"/>
      <c r="R989"/>
    </row>
    <row r="990" spans="1:18">
      <c r="A990">
        <v>21</v>
      </c>
      <c r="B990">
        <v>7860</v>
      </c>
      <c r="C990">
        <v>4</v>
      </c>
      <c r="D990" t="s">
        <v>7976</v>
      </c>
      <c r="E990">
        <v>7860</v>
      </c>
      <c r="F990" t="s">
        <v>8843</v>
      </c>
      <c r="G990" t="s">
        <v>7949</v>
      </c>
      <c r="H990" t="s">
        <v>7949</v>
      </c>
      <c r="I990" t="s">
        <v>7949</v>
      </c>
      <c r="J990"/>
      <c r="K990">
        <v>8074</v>
      </c>
      <c r="L990">
        <v>8074</v>
      </c>
      <c r="M990" t="s">
        <v>8856</v>
      </c>
      <c r="N990"/>
      <c r="O990"/>
      <c r="P990"/>
      <c r="Q990"/>
      <c r="R990"/>
    </row>
    <row r="991" spans="1:18">
      <c r="A991">
        <v>21</v>
      </c>
      <c r="B991">
        <v>7865</v>
      </c>
      <c r="C991">
        <v>4</v>
      </c>
      <c r="D991" t="s">
        <v>7976</v>
      </c>
      <c r="E991">
        <v>7865</v>
      </c>
      <c r="F991" t="s">
        <v>8844</v>
      </c>
      <c r="G991" t="s">
        <v>7949</v>
      </c>
      <c r="H991" t="s">
        <v>7949</v>
      </c>
      <c r="I991" t="s">
        <v>7949</v>
      </c>
      <c r="J991"/>
      <c r="K991">
        <v>8075</v>
      </c>
      <c r="L991">
        <v>8075</v>
      </c>
      <c r="M991" t="s">
        <v>8864</v>
      </c>
      <c r="N991"/>
      <c r="O991"/>
      <c r="P991"/>
      <c r="Q991"/>
      <c r="R991"/>
    </row>
    <row r="992" spans="1:18">
      <c r="A992">
        <v>21</v>
      </c>
      <c r="B992">
        <v>7870</v>
      </c>
      <c r="C992">
        <v>4</v>
      </c>
      <c r="D992" t="s">
        <v>7976</v>
      </c>
      <c r="E992">
        <v>7870</v>
      </c>
      <c r="F992" t="s">
        <v>946</v>
      </c>
      <c r="G992" t="s">
        <v>7949</v>
      </c>
      <c r="H992" t="s">
        <v>7949</v>
      </c>
      <c r="I992" t="s">
        <v>7949</v>
      </c>
      <c r="J992"/>
      <c r="K992">
        <v>8076</v>
      </c>
      <c r="L992">
        <v>8076</v>
      </c>
      <c r="M992" t="s">
        <v>8865</v>
      </c>
      <c r="N992"/>
      <c r="O992"/>
      <c r="P992"/>
      <c r="Q992"/>
      <c r="R992"/>
    </row>
    <row r="993" spans="1:18">
      <c r="A993">
        <v>21</v>
      </c>
      <c r="B993">
        <v>7880</v>
      </c>
      <c r="C993">
        <v>4</v>
      </c>
      <c r="D993" t="s">
        <v>7976</v>
      </c>
      <c r="E993">
        <v>7880</v>
      </c>
      <c r="F993" t="s">
        <v>8845</v>
      </c>
      <c r="G993" t="s">
        <v>7949</v>
      </c>
      <c r="H993" t="s">
        <v>7949</v>
      </c>
      <c r="I993" t="s">
        <v>7949</v>
      </c>
      <c r="J993"/>
      <c r="K993">
        <v>8077</v>
      </c>
      <c r="L993">
        <v>8077</v>
      </c>
      <c r="M993" t="s">
        <v>8866</v>
      </c>
      <c r="N993"/>
      <c r="O993"/>
      <c r="P993"/>
      <c r="Q993"/>
      <c r="R993"/>
    </row>
    <row r="994" spans="1:18">
      <c r="A994">
        <v>21</v>
      </c>
      <c r="B994">
        <v>7880</v>
      </c>
      <c r="C994">
        <v>4</v>
      </c>
      <c r="D994" t="s">
        <v>7976</v>
      </c>
      <c r="E994">
        <v>7881</v>
      </c>
      <c r="F994" t="s">
        <v>8846</v>
      </c>
      <c r="G994" t="s">
        <v>7949</v>
      </c>
      <c r="H994" t="s">
        <v>7949</v>
      </c>
      <c r="I994" t="s">
        <v>7949</v>
      </c>
      <c r="J994"/>
      <c r="K994">
        <v>8078</v>
      </c>
      <c r="L994">
        <v>8078</v>
      </c>
      <c r="M994" t="s">
        <v>8859</v>
      </c>
      <c r="N994"/>
      <c r="O994"/>
      <c r="P994"/>
      <c r="Q994"/>
      <c r="R994"/>
    </row>
    <row r="995" spans="1:18">
      <c r="A995">
        <v>21</v>
      </c>
      <c r="B995">
        <v>7890</v>
      </c>
      <c r="C995">
        <v>4</v>
      </c>
      <c r="D995" t="s">
        <v>7976</v>
      </c>
      <c r="E995">
        <v>7890</v>
      </c>
      <c r="F995" t="s">
        <v>8847</v>
      </c>
      <c r="G995" t="s">
        <v>7949</v>
      </c>
      <c r="H995" t="s">
        <v>7949</v>
      </c>
      <c r="I995" t="s">
        <v>7949</v>
      </c>
      <c r="J995"/>
      <c r="K995">
        <v>8079</v>
      </c>
      <c r="L995">
        <v>8079</v>
      </c>
      <c r="M995" t="s">
        <v>8867</v>
      </c>
      <c r="N995"/>
      <c r="O995"/>
      <c r="P995"/>
      <c r="Q995"/>
      <c r="R995"/>
    </row>
    <row r="996" spans="1:18">
      <c r="A996">
        <v>21</v>
      </c>
      <c r="B996">
        <v>7905</v>
      </c>
      <c r="C996">
        <v>4</v>
      </c>
      <c r="D996" t="s">
        <v>7976</v>
      </c>
      <c r="E996">
        <v>7905</v>
      </c>
      <c r="F996" t="s">
        <v>8848</v>
      </c>
      <c r="G996" t="s">
        <v>7949</v>
      </c>
      <c r="H996" t="s">
        <v>7949</v>
      </c>
      <c r="I996" t="s">
        <v>7949</v>
      </c>
      <c r="J996"/>
      <c r="K996">
        <v>8280</v>
      </c>
      <c r="L996">
        <v>8280</v>
      </c>
      <c r="M996" t="s">
        <v>8868</v>
      </c>
      <c r="N996"/>
      <c r="O996"/>
      <c r="P996"/>
      <c r="Q996"/>
      <c r="R996"/>
    </row>
    <row r="997" spans="1:18">
      <c r="A997">
        <v>21</v>
      </c>
      <c r="B997">
        <v>7910</v>
      </c>
      <c r="C997">
        <v>4</v>
      </c>
      <c r="D997" t="s">
        <v>7976</v>
      </c>
      <c r="E997">
        <v>7910</v>
      </c>
      <c r="F997" t="s">
        <v>8849</v>
      </c>
      <c r="G997" t="s">
        <v>7949</v>
      </c>
      <c r="H997" t="s">
        <v>7949</v>
      </c>
      <c r="I997" t="s">
        <v>7949</v>
      </c>
      <c r="J997"/>
      <c r="K997">
        <v>8281</v>
      </c>
      <c r="L997">
        <v>8281</v>
      </c>
      <c r="M997" t="s">
        <v>8869</v>
      </c>
      <c r="N997"/>
      <c r="O997"/>
      <c r="P997"/>
      <c r="Q997"/>
      <c r="R997"/>
    </row>
    <row r="998" spans="1:18">
      <c r="A998">
        <v>21</v>
      </c>
      <c r="B998">
        <v>7910</v>
      </c>
      <c r="C998">
        <v>4</v>
      </c>
      <c r="D998" t="s">
        <v>7976</v>
      </c>
      <c r="E998">
        <v>7911</v>
      </c>
      <c r="F998" t="s">
        <v>8850</v>
      </c>
      <c r="G998" t="s">
        <v>7949</v>
      </c>
      <c r="H998" t="s">
        <v>7949</v>
      </c>
      <c r="I998" t="s">
        <v>7949</v>
      </c>
      <c r="J998"/>
      <c r="K998">
        <v>8300</v>
      </c>
      <c r="L998">
        <v>8500</v>
      </c>
      <c r="M998" t="s">
        <v>8870</v>
      </c>
      <c r="N998"/>
      <c r="O998"/>
      <c r="P998"/>
      <c r="Q998"/>
      <c r="R998"/>
    </row>
    <row r="999" spans="1:18">
      <c r="A999">
        <v>21</v>
      </c>
      <c r="B999">
        <v>7910</v>
      </c>
      <c r="C999">
        <v>4</v>
      </c>
      <c r="D999" t="s">
        <v>7976</v>
      </c>
      <c r="E999">
        <v>7912</v>
      </c>
      <c r="F999" t="s">
        <v>8849</v>
      </c>
      <c r="G999" t="s">
        <v>7949</v>
      </c>
      <c r="H999" t="s">
        <v>7949</v>
      </c>
      <c r="I999" t="s">
        <v>7949</v>
      </c>
      <c r="J999"/>
      <c r="K999">
        <v>8301</v>
      </c>
      <c r="L999">
        <v>8301</v>
      </c>
      <c r="M999" t="s">
        <v>7974</v>
      </c>
      <c r="N999"/>
      <c r="O999"/>
      <c r="P999"/>
      <c r="Q999"/>
      <c r="R999"/>
    </row>
    <row r="1000" spans="1:18">
      <c r="A1000">
        <v>21</v>
      </c>
      <c r="B1000">
        <v>7910</v>
      </c>
      <c r="C1000">
        <v>4</v>
      </c>
      <c r="D1000" t="s">
        <v>7976</v>
      </c>
      <c r="E1000">
        <v>7913</v>
      </c>
      <c r="F1000" t="s">
        <v>8849</v>
      </c>
      <c r="G1000" t="s">
        <v>7949</v>
      </c>
      <c r="H1000" t="s">
        <v>7949</v>
      </c>
      <c r="I1000" t="s">
        <v>7949</v>
      </c>
      <c r="J1000"/>
      <c r="K1000">
        <v>8500</v>
      </c>
      <c r="L1000">
        <v>8500</v>
      </c>
      <c r="M1000" t="s">
        <v>8872</v>
      </c>
      <c r="N1000"/>
      <c r="O1000"/>
      <c r="P1000"/>
      <c r="Q1000"/>
      <c r="R1000"/>
    </row>
    <row r="1001" spans="1:18">
      <c r="A1001">
        <v>21</v>
      </c>
      <c r="B1001">
        <v>7910</v>
      </c>
      <c r="C1001">
        <v>4</v>
      </c>
      <c r="D1001" t="s">
        <v>7976</v>
      </c>
      <c r="E1001">
        <v>7914</v>
      </c>
      <c r="F1001" t="s">
        <v>8849</v>
      </c>
      <c r="G1001" t="s">
        <v>7949</v>
      </c>
      <c r="H1001" t="s">
        <v>7949</v>
      </c>
      <c r="I1001" t="s">
        <v>7949</v>
      </c>
      <c r="J1001"/>
      <c r="K1001">
        <v>9000</v>
      </c>
      <c r="L1001">
        <v>9000</v>
      </c>
      <c r="M1001" t="s">
        <v>8873</v>
      </c>
      <c r="N1001"/>
      <c r="O1001"/>
      <c r="P1001"/>
      <c r="Q1001"/>
      <c r="R1001"/>
    </row>
    <row r="1002" spans="1:18">
      <c r="A1002">
        <v>21</v>
      </c>
      <c r="B1002">
        <v>7910</v>
      </c>
      <c r="C1002">
        <v>4</v>
      </c>
      <c r="D1002" t="s">
        <v>7976</v>
      </c>
      <c r="E1002">
        <v>7915</v>
      </c>
      <c r="F1002" t="s">
        <v>8851</v>
      </c>
      <c r="G1002" t="s">
        <v>7949</v>
      </c>
      <c r="H1002" t="s">
        <v>7949</v>
      </c>
      <c r="I1002" t="s">
        <v>7949</v>
      </c>
      <c r="J1002"/>
      <c r="K1002">
        <v>9001</v>
      </c>
      <c r="L1002">
        <v>9001</v>
      </c>
      <c r="M1002" t="s">
        <v>8874</v>
      </c>
      <c r="N1002"/>
      <c r="O1002"/>
      <c r="P1002"/>
      <c r="Q1002"/>
      <c r="R1002"/>
    </row>
    <row r="1003" spans="1:18">
      <c r="A1003">
        <v>21</v>
      </c>
      <c r="B1003">
        <v>7940</v>
      </c>
      <c r="C1003">
        <v>4</v>
      </c>
      <c r="D1003" t="s">
        <v>7976</v>
      </c>
      <c r="E1003">
        <v>7940</v>
      </c>
      <c r="F1003" t="s">
        <v>8852</v>
      </c>
      <c r="G1003" t="s">
        <v>7949</v>
      </c>
      <c r="H1003" t="s">
        <v>7949</v>
      </c>
      <c r="I1003" t="s">
        <v>7949</v>
      </c>
      <c r="J1003"/>
      <c r="K1003">
        <v>9600</v>
      </c>
      <c r="L1003">
        <v>9000</v>
      </c>
      <c r="M1003" t="s">
        <v>8875</v>
      </c>
      <c r="N1003"/>
      <c r="O1003"/>
      <c r="P1003"/>
      <c r="Q1003"/>
      <c r="R1003"/>
    </row>
    <row r="1004" spans="1:18">
      <c r="A1004">
        <v>21</v>
      </c>
      <c r="B1004">
        <v>7950</v>
      </c>
      <c r="C1004">
        <v>4</v>
      </c>
      <c r="D1004" t="s">
        <v>7976</v>
      </c>
      <c r="E1004">
        <v>7950</v>
      </c>
      <c r="F1004" t="s">
        <v>8853</v>
      </c>
      <c r="G1004" t="s">
        <v>7949</v>
      </c>
      <c r="H1004" t="s">
        <v>7949</v>
      </c>
      <c r="I1004" t="s">
        <v>7949</v>
      </c>
      <c r="J1004"/>
      <c r="K1004">
        <v>9900</v>
      </c>
      <c r="L1004">
        <v>9000</v>
      </c>
      <c r="M1004" t="s">
        <v>8876</v>
      </c>
      <c r="N1004"/>
      <c r="O1004"/>
      <c r="P1004"/>
      <c r="Q1004"/>
      <c r="R1004"/>
    </row>
    <row r="1005" spans="1:18">
      <c r="A1005">
        <v>21</v>
      </c>
      <c r="B1005">
        <v>8000</v>
      </c>
      <c r="C1005">
        <v>4</v>
      </c>
      <c r="D1005" t="s">
        <v>7976</v>
      </c>
      <c r="E1005">
        <v>8000</v>
      </c>
      <c r="F1005" t="s">
        <v>8854</v>
      </c>
      <c r="G1005" t="s">
        <v>7949</v>
      </c>
      <c r="H1005" t="s">
        <v>7949</v>
      </c>
      <c r="I1005" t="s">
        <v>7949</v>
      </c>
      <c r="J1005"/>
      <c r="K1005">
        <v>9999</v>
      </c>
      <c r="L1005">
        <v>9999</v>
      </c>
      <c r="M1005" t="s">
        <v>7978</v>
      </c>
      <c r="N1005"/>
      <c r="O1005"/>
      <c r="P1005"/>
      <c r="Q1005"/>
      <c r="R1005"/>
    </row>
    <row r="1006" spans="1:18">
      <c r="A1006">
        <v>21</v>
      </c>
      <c r="B1006">
        <v>8000</v>
      </c>
      <c r="C1006">
        <v>4</v>
      </c>
      <c r="D1006" t="s">
        <v>7976</v>
      </c>
      <c r="E1006">
        <v>8001</v>
      </c>
      <c r="F1006" t="s">
        <v>8855</v>
      </c>
      <c r="G1006" t="s">
        <v>7949</v>
      </c>
      <c r="H1006" t="s">
        <v>7949</v>
      </c>
      <c r="I1006" t="s">
        <v>7949</v>
      </c>
      <c r="J1006"/>
      <c r="K1006" t="s">
        <v>7929</v>
      </c>
      <c r="L1006"/>
      <c r="M1006"/>
      <c r="N1006"/>
      <c r="O1006"/>
      <c r="P1006"/>
      <c r="Q1006"/>
      <c r="R1006"/>
    </row>
    <row r="1007" spans="1:18">
      <c r="A1007">
        <v>21</v>
      </c>
      <c r="B1007">
        <v>8002</v>
      </c>
      <c r="C1007">
        <v>4</v>
      </c>
      <c r="D1007" t="s">
        <v>7976</v>
      </c>
      <c r="E1007">
        <v>8002</v>
      </c>
      <c r="F1007" t="s">
        <v>8856</v>
      </c>
      <c r="G1007" t="s">
        <v>7949</v>
      </c>
      <c r="H1007" t="s">
        <v>7949</v>
      </c>
      <c r="I1007" t="s">
        <v>7949</v>
      </c>
      <c r="J1007"/>
      <c r="K1007"/>
      <c r="L1007"/>
      <c r="M1007"/>
      <c r="N1007"/>
      <c r="O1007"/>
      <c r="P1007"/>
      <c r="Q1007"/>
      <c r="R1007"/>
    </row>
    <row r="1008" spans="1:18">
      <c r="A1008">
        <v>21</v>
      </c>
      <c r="B1008">
        <v>8003</v>
      </c>
      <c r="C1008">
        <v>4</v>
      </c>
      <c r="D1008" t="s">
        <v>7976</v>
      </c>
      <c r="E1008">
        <v>8003</v>
      </c>
      <c r="F1008" t="s">
        <v>7772</v>
      </c>
      <c r="G1008" t="s">
        <v>7949</v>
      </c>
      <c r="H1008" t="s">
        <v>7949</v>
      </c>
      <c r="I1008" t="s">
        <v>7949</v>
      </c>
      <c r="J1008"/>
      <c r="K1008"/>
      <c r="L1008"/>
      <c r="M1008"/>
      <c r="N1008"/>
      <c r="O1008"/>
      <c r="P1008"/>
      <c r="Q1008"/>
      <c r="R1008"/>
    </row>
    <row r="1009" spans="1:18">
      <c r="A1009">
        <v>21</v>
      </c>
      <c r="B1009">
        <v>8004</v>
      </c>
      <c r="C1009">
        <v>4</v>
      </c>
      <c r="D1009" t="s">
        <v>7976</v>
      </c>
      <c r="E1009">
        <v>8004</v>
      </c>
      <c r="F1009" t="s">
        <v>8857</v>
      </c>
      <c r="G1009" t="s">
        <v>7949</v>
      </c>
      <c r="H1009" t="s">
        <v>7949</v>
      </c>
      <c r="I1009" t="s">
        <v>7949</v>
      </c>
      <c r="J1009"/>
      <c r="K1009"/>
      <c r="L1009"/>
      <c r="M1009"/>
      <c r="N1009"/>
      <c r="O1009"/>
      <c r="P1009"/>
      <c r="Q1009"/>
      <c r="R1009"/>
    </row>
    <row r="1010" spans="1:18">
      <c r="A1010">
        <v>21</v>
      </c>
      <c r="B1010">
        <v>8005</v>
      </c>
      <c r="C1010">
        <v>4</v>
      </c>
      <c r="D1010" t="s">
        <v>7976</v>
      </c>
      <c r="E1010">
        <v>8005</v>
      </c>
      <c r="F1010" t="s">
        <v>8858</v>
      </c>
      <c r="G1010" t="s">
        <v>7949</v>
      </c>
      <c r="H1010" t="s">
        <v>7949</v>
      </c>
      <c r="I1010" t="s">
        <v>7949</v>
      </c>
      <c r="J1010"/>
      <c r="K1010"/>
      <c r="L1010"/>
      <c r="M1010"/>
      <c r="N1010"/>
      <c r="O1010"/>
      <c r="P1010"/>
      <c r="Q1010"/>
      <c r="R1010"/>
    </row>
    <row r="1011" spans="1:18">
      <c r="A1011">
        <v>21</v>
      </c>
      <c r="B1011">
        <v>8006</v>
      </c>
      <c r="C1011">
        <v>4</v>
      </c>
      <c r="D1011" t="s">
        <v>7976</v>
      </c>
      <c r="E1011">
        <v>8006</v>
      </c>
      <c r="F1011" t="s">
        <v>8859</v>
      </c>
      <c r="G1011" t="s">
        <v>7949</v>
      </c>
      <c r="H1011" t="s">
        <v>7949</v>
      </c>
      <c r="I1011" t="s">
        <v>7949</v>
      </c>
      <c r="J1011"/>
      <c r="K1011"/>
      <c r="L1011"/>
      <c r="M1011"/>
      <c r="N1011"/>
      <c r="O1011"/>
      <c r="P1011"/>
      <c r="Q1011"/>
      <c r="R1011"/>
    </row>
    <row r="1012" spans="1:18">
      <c r="A1012">
        <v>21</v>
      </c>
      <c r="B1012">
        <v>8007</v>
      </c>
      <c r="C1012">
        <v>4</v>
      </c>
      <c r="D1012" t="s">
        <v>7976</v>
      </c>
      <c r="E1012">
        <v>8007</v>
      </c>
      <c r="F1012" t="s">
        <v>8860</v>
      </c>
      <c r="G1012" t="s">
        <v>7949</v>
      </c>
      <c r="H1012" t="s">
        <v>7949</v>
      </c>
      <c r="I1012" t="s">
        <v>7949</v>
      </c>
      <c r="J1012"/>
      <c r="K1012"/>
      <c r="L1012"/>
      <c r="M1012"/>
      <c r="N1012"/>
      <c r="O1012"/>
      <c r="P1012"/>
      <c r="Q1012"/>
      <c r="R1012"/>
    </row>
    <row r="1013" spans="1:18">
      <c r="A1013">
        <v>21</v>
      </c>
      <c r="B1013">
        <v>8008</v>
      </c>
      <c r="C1013">
        <v>4</v>
      </c>
      <c r="D1013" t="s">
        <v>7976</v>
      </c>
      <c r="E1013">
        <v>8008</v>
      </c>
      <c r="F1013" t="s">
        <v>8861</v>
      </c>
      <c r="G1013" t="s">
        <v>7949</v>
      </c>
      <c r="H1013" t="s">
        <v>7949</v>
      </c>
      <c r="I1013" t="s">
        <v>7949</v>
      </c>
      <c r="J1013"/>
      <c r="K1013"/>
      <c r="L1013"/>
      <c r="M1013"/>
      <c r="N1013"/>
      <c r="O1013"/>
      <c r="P1013"/>
      <c r="Q1013"/>
      <c r="R1013"/>
    </row>
    <row r="1014" spans="1:18">
      <c r="A1014">
        <v>21</v>
      </c>
      <c r="B1014">
        <v>8070</v>
      </c>
      <c r="C1014">
        <v>4</v>
      </c>
      <c r="D1014" t="s">
        <v>7976</v>
      </c>
      <c r="E1014">
        <v>8070</v>
      </c>
      <c r="F1014" t="s">
        <v>8860</v>
      </c>
      <c r="G1014" t="s">
        <v>7949</v>
      </c>
      <c r="H1014" t="s">
        <v>7949</v>
      </c>
      <c r="I1014" t="s">
        <v>7949</v>
      </c>
      <c r="J1014"/>
      <c r="K1014"/>
      <c r="L1014"/>
      <c r="M1014"/>
      <c r="N1014"/>
      <c r="O1014"/>
      <c r="P1014"/>
      <c r="Q1014"/>
      <c r="R1014"/>
    </row>
    <row r="1015" spans="1:18">
      <c r="A1015">
        <v>21</v>
      </c>
      <c r="B1015">
        <v>8071</v>
      </c>
      <c r="C1015">
        <v>4</v>
      </c>
      <c r="D1015" t="s">
        <v>7976</v>
      </c>
      <c r="E1015">
        <v>8071</v>
      </c>
      <c r="F1015" t="s">
        <v>8862</v>
      </c>
      <c r="G1015" t="s">
        <v>7949</v>
      </c>
      <c r="H1015" t="s">
        <v>7949</v>
      </c>
      <c r="I1015" t="s">
        <v>7949</v>
      </c>
      <c r="J1015"/>
      <c r="K1015"/>
      <c r="L1015"/>
      <c r="M1015"/>
      <c r="N1015"/>
      <c r="O1015"/>
      <c r="P1015"/>
      <c r="Q1015"/>
      <c r="R1015"/>
    </row>
    <row r="1016" spans="1:18">
      <c r="A1016">
        <v>21</v>
      </c>
      <c r="B1016">
        <v>8072</v>
      </c>
      <c r="C1016">
        <v>4</v>
      </c>
      <c r="D1016" t="s">
        <v>7976</v>
      </c>
      <c r="E1016">
        <v>8072</v>
      </c>
      <c r="F1016" t="s">
        <v>8863</v>
      </c>
      <c r="G1016" t="s">
        <v>7949</v>
      </c>
      <c r="H1016" t="s">
        <v>7949</v>
      </c>
      <c r="I1016" t="s">
        <v>7949</v>
      </c>
      <c r="J1016"/>
      <c r="K1016"/>
      <c r="L1016"/>
      <c r="M1016"/>
      <c r="N1016"/>
      <c r="O1016"/>
      <c r="P1016"/>
      <c r="Q1016"/>
      <c r="R1016"/>
    </row>
    <row r="1017" spans="1:18">
      <c r="A1017">
        <v>21</v>
      </c>
      <c r="B1017">
        <v>8073</v>
      </c>
      <c r="C1017">
        <v>4</v>
      </c>
      <c r="D1017" t="s">
        <v>7976</v>
      </c>
      <c r="E1017">
        <v>8073</v>
      </c>
      <c r="F1017" t="s">
        <v>7772</v>
      </c>
      <c r="G1017" t="s">
        <v>7949</v>
      </c>
      <c r="H1017" t="s">
        <v>7949</v>
      </c>
      <c r="I1017" t="s">
        <v>7949</v>
      </c>
      <c r="J1017"/>
      <c r="K1017"/>
      <c r="L1017"/>
      <c r="M1017"/>
      <c r="N1017"/>
      <c r="O1017"/>
      <c r="P1017"/>
      <c r="Q1017"/>
      <c r="R1017"/>
    </row>
    <row r="1018" spans="1:18">
      <c r="A1018">
        <v>21</v>
      </c>
      <c r="B1018">
        <v>8074</v>
      </c>
      <c r="C1018">
        <v>4</v>
      </c>
      <c r="D1018" t="s">
        <v>7976</v>
      </c>
      <c r="E1018">
        <v>8074</v>
      </c>
      <c r="F1018" t="s">
        <v>8856</v>
      </c>
      <c r="G1018" t="s">
        <v>7949</v>
      </c>
      <c r="H1018" t="s">
        <v>7949</v>
      </c>
      <c r="I1018" t="s">
        <v>7949</v>
      </c>
      <c r="J1018"/>
      <c r="K1018"/>
      <c r="L1018"/>
      <c r="M1018"/>
      <c r="N1018"/>
      <c r="O1018"/>
      <c r="P1018"/>
      <c r="Q1018"/>
      <c r="R1018"/>
    </row>
    <row r="1019" spans="1:18">
      <c r="A1019">
        <v>21</v>
      </c>
      <c r="B1019">
        <v>8075</v>
      </c>
      <c r="C1019">
        <v>4</v>
      </c>
      <c r="D1019" t="s">
        <v>7976</v>
      </c>
      <c r="E1019">
        <v>8075</v>
      </c>
      <c r="F1019" t="s">
        <v>8864</v>
      </c>
      <c r="G1019" t="s">
        <v>7949</v>
      </c>
      <c r="H1019" t="s">
        <v>7949</v>
      </c>
      <c r="I1019" t="s">
        <v>7949</v>
      </c>
      <c r="J1019"/>
      <c r="K1019"/>
      <c r="L1019"/>
      <c r="M1019"/>
      <c r="N1019"/>
      <c r="O1019"/>
      <c r="P1019"/>
      <c r="Q1019"/>
      <c r="R1019"/>
    </row>
    <row r="1020" spans="1:18">
      <c r="A1020">
        <v>21</v>
      </c>
      <c r="B1020">
        <v>8076</v>
      </c>
      <c r="C1020">
        <v>4</v>
      </c>
      <c r="D1020" t="s">
        <v>7976</v>
      </c>
      <c r="E1020">
        <v>8076</v>
      </c>
      <c r="F1020" t="s">
        <v>8865</v>
      </c>
      <c r="G1020" t="s">
        <v>7949</v>
      </c>
      <c r="H1020" t="s">
        <v>7949</v>
      </c>
      <c r="I1020" t="s">
        <v>7949</v>
      </c>
      <c r="J1020"/>
      <c r="K1020"/>
      <c r="L1020"/>
      <c r="M1020"/>
      <c r="N1020"/>
      <c r="O1020"/>
      <c r="P1020"/>
      <c r="Q1020"/>
      <c r="R1020"/>
    </row>
    <row r="1021" spans="1:18">
      <c r="A1021">
        <v>21</v>
      </c>
      <c r="B1021">
        <v>8077</v>
      </c>
      <c r="C1021">
        <v>4</v>
      </c>
      <c r="D1021" t="s">
        <v>7976</v>
      </c>
      <c r="E1021">
        <v>8077</v>
      </c>
      <c r="F1021" t="s">
        <v>8866</v>
      </c>
      <c r="G1021" t="s">
        <v>7949</v>
      </c>
      <c r="H1021" t="s">
        <v>7949</v>
      </c>
      <c r="I1021" t="s">
        <v>7949</v>
      </c>
      <c r="J1021"/>
      <c r="K1021"/>
      <c r="L1021"/>
      <c r="M1021"/>
      <c r="N1021"/>
      <c r="O1021"/>
      <c r="P1021"/>
      <c r="Q1021"/>
      <c r="R1021"/>
    </row>
    <row r="1022" spans="1:18">
      <c r="A1022">
        <v>21</v>
      </c>
      <c r="B1022">
        <v>8078</v>
      </c>
      <c r="C1022">
        <v>4</v>
      </c>
      <c r="D1022" t="s">
        <v>7976</v>
      </c>
      <c r="E1022">
        <v>8078</v>
      </c>
      <c r="F1022" t="s">
        <v>8859</v>
      </c>
      <c r="G1022" t="s">
        <v>7949</v>
      </c>
      <c r="H1022" t="s">
        <v>7949</v>
      </c>
      <c r="I1022" t="s">
        <v>7949</v>
      </c>
      <c r="J1022"/>
      <c r="K1022"/>
      <c r="L1022"/>
      <c r="M1022"/>
      <c r="N1022"/>
      <c r="O1022"/>
      <c r="P1022"/>
      <c r="Q1022"/>
      <c r="R1022"/>
    </row>
    <row r="1023" spans="1:18">
      <c r="A1023">
        <v>21</v>
      </c>
      <c r="B1023">
        <v>8079</v>
      </c>
      <c r="C1023">
        <v>4</v>
      </c>
      <c r="D1023" t="s">
        <v>7976</v>
      </c>
      <c r="E1023">
        <v>8079</v>
      </c>
      <c r="F1023" t="s">
        <v>8867</v>
      </c>
      <c r="G1023" t="s">
        <v>7949</v>
      </c>
      <c r="H1023" t="s">
        <v>7949</v>
      </c>
      <c r="I1023" t="s">
        <v>7949</v>
      </c>
      <c r="J1023"/>
      <c r="K1023"/>
      <c r="L1023"/>
      <c r="M1023"/>
      <c r="N1023"/>
      <c r="O1023"/>
      <c r="P1023"/>
      <c r="Q1023"/>
      <c r="R1023"/>
    </row>
    <row r="1024" spans="1:18">
      <c r="A1024">
        <v>21</v>
      </c>
      <c r="B1024">
        <v>8280</v>
      </c>
      <c r="C1024">
        <v>4</v>
      </c>
      <c r="D1024" t="s">
        <v>7976</v>
      </c>
      <c r="E1024">
        <v>8280</v>
      </c>
      <c r="F1024" t="s">
        <v>8868</v>
      </c>
      <c r="G1024" t="s">
        <v>7949</v>
      </c>
      <c r="H1024" t="s">
        <v>7949</v>
      </c>
      <c r="I1024" t="s">
        <v>7949</v>
      </c>
      <c r="J1024"/>
      <c r="K1024"/>
      <c r="L1024"/>
      <c r="M1024"/>
      <c r="N1024"/>
      <c r="O1024"/>
      <c r="P1024"/>
      <c r="Q1024"/>
      <c r="R1024"/>
    </row>
    <row r="1025" spans="1:18">
      <c r="A1025">
        <v>21</v>
      </c>
      <c r="B1025">
        <v>8281</v>
      </c>
      <c r="C1025">
        <v>4</v>
      </c>
      <c r="D1025" t="s">
        <v>7976</v>
      </c>
      <c r="E1025">
        <v>8281</v>
      </c>
      <c r="F1025" t="s">
        <v>8869</v>
      </c>
      <c r="G1025" t="s">
        <v>7949</v>
      </c>
      <c r="H1025" t="s">
        <v>7949</v>
      </c>
      <c r="I1025" t="s">
        <v>7949</v>
      </c>
      <c r="J1025"/>
      <c r="K1025"/>
      <c r="L1025"/>
      <c r="M1025"/>
      <c r="N1025"/>
      <c r="O1025"/>
      <c r="P1025"/>
      <c r="Q1025"/>
      <c r="R1025"/>
    </row>
    <row r="1026" spans="1:18">
      <c r="A1026">
        <v>21</v>
      </c>
      <c r="B1026">
        <v>8500</v>
      </c>
      <c r="C1026">
        <v>4</v>
      </c>
      <c r="D1026" t="s">
        <v>7976</v>
      </c>
      <c r="E1026">
        <v>8300</v>
      </c>
      <c r="F1026" t="s">
        <v>8870</v>
      </c>
      <c r="G1026" t="s">
        <v>7949</v>
      </c>
      <c r="H1026" t="s">
        <v>7949</v>
      </c>
      <c r="I1026" t="s">
        <v>7949</v>
      </c>
      <c r="J1026"/>
      <c r="K1026"/>
      <c r="L1026"/>
      <c r="M1026"/>
      <c r="N1026"/>
      <c r="O1026"/>
      <c r="P1026"/>
      <c r="Q1026"/>
      <c r="R1026"/>
    </row>
    <row r="1027" spans="1:18">
      <c r="A1027">
        <v>21</v>
      </c>
      <c r="B1027">
        <v>8301</v>
      </c>
      <c r="C1027">
        <v>4</v>
      </c>
      <c r="D1027" t="s">
        <v>7976</v>
      </c>
      <c r="E1027">
        <v>8301</v>
      </c>
      <c r="F1027" t="s">
        <v>8871</v>
      </c>
      <c r="G1027" t="s">
        <v>7949</v>
      </c>
      <c r="H1027" t="s">
        <v>7949</v>
      </c>
      <c r="I1027" t="s">
        <v>7949</v>
      </c>
      <c r="J1027"/>
      <c r="K1027"/>
      <c r="L1027"/>
      <c r="M1027"/>
      <c r="N1027"/>
      <c r="O1027"/>
      <c r="P1027"/>
      <c r="Q1027"/>
      <c r="R1027"/>
    </row>
    <row r="1028" spans="1:18">
      <c r="A1028">
        <v>21</v>
      </c>
      <c r="B1028">
        <v>8500</v>
      </c>
      <c r="C1028">
        <v>4</v>
      </c>
      <c r="D1028" t="s">
        <v>7976</v>
      </c>
      <c r="E1028">
        <v>8500</v>
      </c>
      <c r="F1028" t="s">
        <v>8872</v>
      </c>
      <c r="G1028" t="s">
        <v>7949</v>
      </c>
      <c r="H1028" t="s">
        <v>7949</v>
      </c>
      <c r="I1028" t="s">
        <v>7949</v>
      </c>
      <c r="J1028"/>
      <c r="K1028"/>
      <c r="L1028"/>
      <c r="M1028"/>
      <c r="N1028"/>
      <c r="O1028"/>
      <c r="P1028"/>
      <c r="Q1028"/>
      <c r="R1028"/>
    </row>
    <row r="1029" spans="1:18">
      <c r="A1029">
        <v>21</v>
      </c>
      <c r="B1029">
        <v>9000</v>
      </c>
      <c r="C1029">
        <v>4</v>
      </c>
      <c r="D1029" t="s">
        <v>7976</v>
      </c>
      <c r="E1029">
        <v>9000</v>
      </c>
      <c r="F1029" t="s">
        <v>8873</v>
      </c>
      <c r="G1029" t="s">
        <v>7949</v>
      </c>
      <c r="H1029" t="s">
        <v>7949</v>
      </c>
      <c r="I1029" t="s">
        <v>7949</v>
      </c>
      <c r="J1029"/>
      <c r="K1029"/>
      <c r="L1029"/>
      <c r="M1029"/>
      <c r="N1029"/>
      <c r="O1029"/>
      <c r="P1029"/>
      <c r="Q1029"/>
      <c r="R1029"/>
    </row>
    <row r="1030" spans="1:18">
      <c r="A1030">
        <v>21</v>
      </c>
      <c r="B1030">
        <v>9001</v>
      </c>
      <c r="C1030">
        <v>4</v>
      </c>
      <c r="D1030" t="s">
        <v>7976</v>
      </c>
      <c r="E1030">
        <v>9001</v>
      </c>
      <c r="F1030" t="s">
        <v>8874</v>
      </c>
      <c r="G1030" t="s">
        <v>7949</v>
      </c>
      <c r="H1030" t="s">
        <v>7949</v>
      </c>
      <c r="I1030" t="s">
        <v>7949</v>
      </c>
      <c r="J1030"/>
      <c r="K1030"/>
      <c r="L1030"/>
      <c r="M1030"/>
      <c r="N1030"/>
      <c r="O1030"/>
      <c r="P1030"/>
      <c r="Q1030"/>
      <c r="R1030"/>
    </row>
    <row r="1031" spans="1:18">
      <c r="A1031">
        <v>21</v>
      </c>
      <c r="B1031">
        <v>9000</v>
      </c>
      <c r="C1031">
        <v>4</v>
      </c>
      <c r="D1031" t="s">
        <v>7976</v>
      </c>
      <c r="E1031">
        <v>9600</v>
      </c>
      <c r="F1031" t="s">
        <v>8875</v>
      </c>
      <c r="G1031" t="s">
        <v>7949</v>
      </c>
      <c r="H1031" t="s">
        <v>7949</v>
      </c>
      <c r="I1031" t="s">
        <v>7949</v>
      </c>
      <c r="J1031"/>
      <c r="K1031"/>
      <c r="L1031"/>
      <c r="M1031"/>
      <c r="N1031"/>
      <c r="O1031"/>
      <c r="P1031"/>
      <c r="Q1031"/>
      <c r="R1031"/>
    </row>
    <row r="1032" spans="1:18">
      <c r="A1032">
        <v>21</v>
      </c>
      <c r="B1032">
        <v>9000</v>
      </c>
      <c r="C1032">
        <v>4</v>
      </c>
      <c r="D1032" t="s">
        <v>7976</v>
      </c>
      <c r="E1032">
        <v>9900</v>
      </c>
      <c r="F1032" t="s">
        <v>8876</v>
      </c>
      <c r="G1032" t="s">
        <v>7949</v>
      </c>
      <c r="H1032" t="s">
        <v>7949</v>
      </c>
      <c r="I1032" t="s">
        <v>7949</v>
      </c>
      <c r="J1032"/>
      <c r="K1032"/>
      <c r="L1032"/>
      <c r="M1032"/>
      <c r="N1032"/>
      <c r="O1032"/>
      <c r="P1032"/>
      <c r="Q1032"/>
      <c r="R1032"/>
    </row>
    <row r="1033" spans="1:18">
      <c r="A1033">
        <v>21</v>
      </c>
      <c r="B1033">
        <v>9999</v>
      </c>
      <c r="C1033">
        <v>4</v>
      </c>
      <c r="D1033" t="s">
        <v>7976</v>
      </c>
      <c r="E1033">
        <v>9999</v>
      </c>
      <c r="F1033" t="s">
        <v>7978</v>
      </c>
      <c r="G1033" t="s">
        <v>7949</v>
      </c>
      <c r="H1033" t="s">
        <v>7949</v>
      </c>
      <c r="I1033" t="s">
        <v>7949</v>
      </c>
      <c r="J1033"/>
      <c r="K1033"/>
      <c r="L1033"/>
      <c r="M1033"/>
      <c r="N1033"/>
      <c r="O1033"/>
      <c r="P1033"/>
      <c r="Q1033"/>
      <c r="R1033"/>
    </row>
    <row r="1034" spans="1:18">
      <c r="A1034">
        <v>21</v>
      </c>
      <c r="B1034">
        <v>8000</v>
      </c>
      <c r="C1034" t="s">
        <v>8877</v>
      </c>
      <c r="D1034" t="s">
        <v>8878</v>
      </c>
      <c r="E1034">
        <v>8000</v>
      </c>
      <c r="F1034" t="s">
        <v>8879</v>
      </c>
      <c r="G1034" t="s">
        <v>7949</v>
      </c>
      <c r="H1034" t="s">
        <v>8880</v>
      </c>
      <c r="I1034" t="s">
        <v>8880</v>
      </c>
      <c r="J1034"/>
      <c r="K1034"/>
      <c r="L1034"/>
      <c r="M1034"/>
      <c r="N1034"/>
      <c r="O1034"/>
      <c r="P1034"/>
      <c r="Q1034"/>
      <c r="R1034"/>
    </row>
    <row r="1035" spans="1:18">
      <c r="A1035">
        <v>21</v>
      </c>
      <c r="B1035">
        <v>8110</v>
      </c>
      <c r="C1035" t="s">
        <v>8877</v>
      </c>
      <c r="D1035" t="s">
        <v>8878</v>
      </c>
      <c r="E1035">
        <v>8110</v>
      </c>
      <c r="F1035" t="s">
        <v>22</v>
      </c>
      <c r="G1035" t="s">
        <v>7949</v>
      </c>
      <c r="H1035" t="s">
        <v>8880</v>
      </c>
      <c r="I1035" t="s">
        <v>8880</v>
      </c>
      <c r="J1035"/>
      <c r="K1035"/>
      <c r="L1035"/>
      <c r="M1035"/>
      <c r="N1035"/>
      <c r="O1035"/>
      <c r="P1035"/>
      <c r="Q1035"/>
      <c r="R1035"/>
    </row>
    <row r="1036" spans="1:18">
      <c r="A1036">
        <v>21</v>
      </c>
      <c r="B1036">
        <v>8111</v>
      </c>
      <c r="C1036" t="s">
        <v>8877</v>
      </c>
      <c r="D1036" t="s">
        <v>8878</v>
      </c>
      <c r="E1036">
        <v>8111</v>
      </c>
      <c r="F1036" t="s">
        <v>8881</v>
      </c>
      <c r="G1036" t="s">
        <v>7949</v>
      </c>
      <c r="H1036" t="s">
        <v>8880</v>
      </c>
      <c r="I1036" t="s">
        <v>8880</v>
      </c>
      <c r="J1036"/>
      <c r="K1036"/>
      <c r="L1036"/>
      <c r="M1036"/>
      <c r="N1036"/>
      <c r="O1036"/>
      <c r="P1036"/>
      <c r="Q1036"/>
      <c r="R1036"/>
    </row>
    <row r="1037" spans="1:18">
      <c r="A1037">
        <v>21</v>
      </c>
      <c r="B1037">
        <v>8112</v>
      </c>
      <c r="C1037" t="s">
        <v>8877</v>
      </c>
      <c r="D1037" t="s">
        <v>8878</v>
      </c>
      <c r="E1037">
        <v>8112</v>
      </c>
      <c r="F1037" t="s">
        <v>26</v>
      </c>
      <c r="G1037" t="s">
        <v>7949</v>
      </c>
      <c r="H1037" t="s">
        <v>8880</v>
      </c>
      <c r="I1037" t="s">
        <v>8880</v>
      </c>
      <c r="J1037"/>
      <c r="K1037"/>
      <c r="L1037"/>
      <c r="M1037"/>
      <c r="N1037"/>
      <c r="O1037"/>
      <c r="P1037"/>
      <c r="Q1037"/>
      <c r="R1037"/>
    </row>
    <row r="1038" spans="1:18">
      <c r="A1038">
        <v>21</v>
      </c>
      <c r="B1038">
        <v>8113</v>
      </c>
      <c r="C1038" t="s">
        <v>8877</v>
      </c>
      <c r="D1038" t="s">
        <v>8878</v>
      </c>
      <c r="E1038">
        <v>8113</v>
      </c>
      <c r="F1038" t="s">
        <v>8882</v>
      </c>
      <c r="G1038" t="s">
        <v>7949</v>
      </c>
      <c r="H1038" t="s">
        <v>8880</v>
      </c>
      <c r="I1038" t="s">
        <v>8880</v>
      </c>
      <c r="J1038"/>
      <c r="K1038"/>
      <c r="L1038"/>
      <c r="M1038"/>
      <c r="N1038"/>
      <c r="O1038"/>
      <c r="P1038"/>
      <c r="Q1038"/>
      <c r="R1038"/>
    </row>
    <row r="1039" spans="1:18">
      <c r="A1039">
        <v>21</v>
      </c>
      <c r="B1039">
        <v>8119</v>
      </c>
      <c r="C1039" t="s">
        <v>8877</v>
      </c>
      <c r="D1039" t="s">
        <v>8878</v>
      </c>
      <c r="E1039">
        <v>8119</v>
      </c>
      <c r="F1039" t="s">
        <v>8883</v>
      </c>
      <c r="G1039" t="s">
        <v>7949</v>
      </c>
      <c r="H1039" t="s">
        <v>8880</v>
      </c>
      <c r="I1039" t="s">
        <v>8880</v>
      </c>
      <c r="J1039"/>
      <c r="K1039"/>
      <c r="L1039"/>
      <c r="M1039"/>
      <c r="N1039"/>
      <c r="O1039"/>
      <c r="P1039"/>
      <c r="Q1039"/>
      <c r="R1039"/>
    </row>
    <row r="1040" spans="1:18">
      <c r="A1040">
        <v>21</v>
      </c>
      <c r="B1040">
        <v>8120</v>
      </c>
      <c r="C1040" t="s">
        <v>8877</v>
      </c>
      <c r="D1040" t="s">
        <v>8878</v>
      </c>
      <c r="E1040">
        <v>8120</v>
      </c>
      <c r="F1040" t="s">
        <v>8884</v>
      </c>
      <c r="G1040" t="s">
        <v>7949</v>
      </c>
      <c r="H1040" t="s">
        <v>8880</v>
      </c>
      <c r="I1040" t="s">
        <v>8880</v>
      </c>
      <c r="J1040"/>
      <c r="K1040"/>
      <c r="L1040"/>
      <c r="M1040"/>
      <c r="N1040"/>
      <c r="O1040"/>
      <c r="P1040"/>
      <c r="Q1040"/>
      <c r="R1040"/>
    </row>
    <row r="1041" spans="1:18">
      <c r="A1041">
        <v>21</v>
      </c>
      <c r="B1041">
        <v>8130</v>
      </c>
      <c r="C1041" t="s">
        <v>8877</v>
      </c>
      <c r="D1041" t="s">
        <v>8878</v>
      </c>
      <c r="E1041">
        <v>8130</v>
      </c>
      <c r="F1041" t="s">
        <v>8885</v>
      </c>
      <c r="G1041" t="s">
        <v>7949</v>
      </c>
      <c r="H1041" t="s">
        <v>8880</v>
      </c>
      <c r="I1041" t="s">
        <v>8880</v>
      </c>
      <c r="J1041"/>
      <c r="K1041"/>
      <c r="L1041"/>
      <c r="M1041"/>
      <c r="N1041"/>
      <c r="O1041"/>
      <c r="P1041"/>
      <c r="Q1041"/>
      <c r="R1041"/>
    </row>
    <row r="1042" spans="1:18">
      <c r="A1042">
        <v>21</v>
      </c>
      <c r="B1042">
        <v>8131</v>
      </c>
      <c r="C1042" t="s">
        <v>8877</v>
      </c>
      <c r="D1042" t="s">
        <v>8878</v>
      </c>
      <c r="E1042">
        <v>8131</v>
      </c>
      <c r="F1042" t="s">
        <v>8886</v>
      </c>
      <c r="G1042" t="s">
        <v>7949</v>
      </c>
      <c r="H1042" t="s">
        <v>8880</v>
      </c>
      <c r="I1042" t="s">
        <v>8880</v>
      </c>
      <c r="J1042"/>
      <c r="K1042"/>
      <c r="L1042"/>
      <c r="M1042"/>
      <c r="N1042"/>
      <c r="O1042"/>
      <c r="P1042"/>
      <c r="Q1042"/>
      <c r="R1042"/>
    </row>
    <row r="1043" spans="1:18">
      <c r="A1043">
        <v>21</v>
      </c>
      <c r="B1043">
        <v>8132</v>
      </c>
      <c r="C1043" t="s">
        <v>8877</v>
      </c>
      <c r="D1043" t="s">
        <v>8878</v>
      </c>
      <c r="E1043">
        <v>8132</v>
      </c>
      <c r="F1043" t="s">
        <v>8887</v>
      </c>
      <c r="G1043" t="s">
        <v>7949</v>
      </c>
      <c r="H1043" t="s">
        <v>8880</v>
      </c>
      <c r="I1043" t="s">
        <v>8880</v>
      </c>
      <c r="J1043"/>
      <c r="K1043"/>
      <c r="L1043"/>
      <c r="M1043"/>
      <c r="N1043"/>
      <c r="O1043"/>
      <c r="P1043"/>
      <c r="Q1043"/>
      <c r="R1043"/>
    </row>
    <row r="1044" spans="1:18">
      <c r="A1044">
        <v>21</v>
      </c>
      <c r="B1044">
        <v>8133</v>
      </c>
      <c r="C1044" t="s">
        <v>8877</v>
      </c>
      <c r="D1044" t="s">
        <v>8878</v>
      </c>
      <c r="E1044">
        <v>8133</v>
      </c>
      <c r="F1044" t="s">
        <v>8888</v>
      </c>
      <c r="G1044" t="s">
        <v>7949</v>
      </c>
      <c r="H1044" t="s">
        <v>8880</v>
      </c>
      <c r="I1044" t="s">
        <v>8880</v>
      </c>
      <c r="J1044"/>
      <c r="K1044"/>
      <c r="L1044"/>
      <c r="M1044"/>
      <c r="N1044"/>
      <c r="O1044"/>
      <c r="P1044"/>
      <c r="Q1044"/>
      <c r="R1044"/>
    </row>
    <row r="1045" spans="1:18">
      <c r="A1045">
        <v>21</v>
      </c>
      <c r="B1045">
        <v>8134</v>
      </c>
      <c r="C1045" t="s">
        <v>8877</v>
      </c>
      <c r="D1045" t="s">
        <v>8878</v>
      </c>
      <c r="E1045">
        <v>8134</v>
      </c>
      <c r="F1045" t="s">
        <v>8889</v>
      </c>
      <c r="G1045" t="s">
        <v>7949</v>
      </c>
      <c r="H1045" t="s">
        <v>8880</v>
      </c>
      <c r="I1045" t="s">
        <v>8880</v>
      </c>
      <c r="J1045"/>
      <c r="K1045"/>
      <c r="L1045"/>
      <c r="M1045"/>
      <c r="N1045"/>
      <c r="O1045"/>
      <c r="P1045"/>
      <c r="Q1045"/>
      <c r="R1045"/>
    </row>
    <row r="1046" spans="1:18">
      <c r="A1046">
        <v>21</v>
      </c>
      <c r="B1046">
        <v>8135</v>
      </c>
      <c r="C1046" t="s">
        <v>8877</v>
      </c>
      <c r="D1046" t="s">
        <v>8878</v>
      </c>
      <c r="E1046">
        <v>8135</v>
      </c>
      <c r="F1046" t="s">
        <v>8890</v>
      </c>
      <c r="G1046" t="s">
        <v>7949</v>
      </c>
      <c r="H1046" t="s">
        <v>8880</v>
      </c>
      <c r="I1046" t="s">
        <v>8880</v>
      </c>
      <c r="J1046"/>
      <c r="K1046"/>
      <c r="L1046"/>
      <c r="M1046"/>
      <c r="N1046"/>
      <c r="O1046"/>
      <c r="P1046"/>
      <c r="Q1046"/>
      <c r="R1046"/>
    </row>
    <row r="1047" spans="1:18">
      <c r="A1047">
        <v>21</v>
      </c>
      <c r="B1047">
        <v>8139</v>
      </c>
      <c r="C1047" t="s">
        <v>8877</v>
      </c>
      <c r="D1047" t="s">
        <v>8878</v>
      </c>
      <c r="E1047">
        <v>8139</v>
      </c>
      <c r="F1047" t="s">
        <v>8891</v>
      </c>
      <c r="G1047" t="s">
        <v>7949</v>
      </c>
      <c r="H1047" t="s">
        <v>8880</v>
      </c>
      <c r="I1047" t="s">
        <v>8880</v>
      </c>
      <c r="J1047"/>
      <c r="K1047"/>
      <c r="L1047"/>
      <c r="M1047"/>
      <c r="N1047"/>
      <c r="O1047"/>
      <c r="P1047"/>
      <c r="Q1047"/>
      <c r="R1047"/>
    </row>
    <row r="1048" spans="1:18">
      <c r="A1048">
        <v>21</v>
      </c>
      <c r="B1048">
        <v>8140</v>
      </c>
      <c r="C1048" t="s">
        <v>8877</v>
      </c>
      <c r="D1048" t="s">
        <v>8878</v>
      </c>
      <c r="E1048">
        <v>8140</v>
      </c>
      <c r="F1048" t="s">
        <v>8892</v>
      </c>
      <c r="G1048" t="s">
        <v>7949</v>
      </c>
      <c r="H1048" t="s">
        <v>8880</v>
      </c>
      <c r="I1048" t="s">
        <v>8880</v>
      </c>
      <c r="J1048"/>
      <c r="K1048"/>
      <c r="L1048"/>
      <c r="M1048"/>
      <c r="N1048"/>
      <c r="O1048"/>
      <c r="P1048"/>
      <c r="Q1048"/>
      <c r="R1048"/>
    </row>
    <row r="1049" spans="1:18">
      <c r="A1049">
        <v>21</v>
      </c>
      <c r="B1049">
        <v>8140</v>
      </c>
      <c r="C1049" t="s">
        <v>8877</v>
      </c>
      <c r="D1049" t="s">
        <v>8878</v>
      </c>
      <c r="E1049">
        <v>8143</v>
      </c>
      <c r="F1049" t="s">
        <v>8892</v>
      </c>
      <c r="G1049" t="s">
        <v>7949</v>
      </c>
      <c r="H1049" t="s">
        <v>8880</v>
      </c>
      <c r="I1049" t="s">
        <v>8880</v>
      </c>
      <c r="J1049"/>
      <c r="K1049"/>
      <c r="L1049"/>
      <c r="M1049"/>
      <c r="N1049"/>
      <c r="O1049"/>
      <c r="P1049"/>
      <c r="Q1049"/>
      <c r="R1049"/>
    </row>
    <row r="1050" spans="1:18">
      <c r="A1050">
        <v>21</v>
      </c>
      <c r="B1050">
        <v>8150</v>
      </c>
      <c r="C1050" t="s">
        <v>8877</v>
      </c>
      <c r="D1050" t="s">
        <v>8878</v>
      </c>
      <c r="E1050">
        <v>8150</v>
      </c>
      <c r="F1050" t="s">
        <v>8893</v>
      </c>
      <c r="G1050" t="s">
        <v>7949</v>
      </c>
      <c r="H1050" t="s">
        <v>8880</v>
      </c>
      <c r="I1050" t="s">
        <v>8880</v>
      </c>
      <c r="J1050"/>
      <c r="K1050"/>
      <c r="L1050"/>
      <c r="M1050"/>
      <c r="N1050"/>
      <c r="O1050"/>
      <c r="P1050"/>
      <c r="Q1050"/>
      <c r="R1050"/>
    </row>
    <row r="1051" spans="1:18">
      <c r="A1051">
        <v>21</v>
      </c>
      <c r="B1051">
        <v>8150</v>
      </c>
      <c r="C1051" t="s">
        <v>8877</v>
      </c>
      <c r="D1051" t="s">
        <v>8878</v>
      </c>
      <c r="E1051">
        <v>8152</v>
      </c>
      <c r="F1051" t="s">
        <v>8893</v>
      </c>
      <c r="G1051" t="s">
        <v>7949</v>
      </c>
      <c r="H1051" t="s">
        <v>8880</v>
      </c>
      <c r="I1051" t="s">
        <v>8880</v>
      </c>
      <c r="J1051"/>
      <c r="K1051"/>
      <c r="L1051"/>
      <c r="M1051"/>
      <c r="N1051"/>
      <c r="O1051"/>
      <c r="P1051"/>
      <c r="Q1051"/>
      <c r="R1051"/>
    </row>
    <row r="1052" spans="1:18">
      <c r="A1052">
        <v>21</v>
      </c>
      <c r="B1052">
        <v>8190</v>
      </c>
      <c r="C1052" t="s">
        <v>8877</v>
      </c>
      <c r="D1052" t="s">
        <v>8878</v>
      </c>
      <c r="E1052">
        <v>8190</v>
      </c>
      <c r="F1052" t="s">
        <v>8894</v>
      </c>
      <c r="G1052" t="s">
        <v>7949</v>
      </c>
      <c r="H1052" t="s">
        <v>8880</v>
      </c>
      <c r="I1052" t="s">
        <v>8880</v>
      </c>
      <c r="J1052"/>
      <c r="K1052"/>
      <c r="L1052"/>
      <c r="M1052"/>
      <c r="N1052"/>
      <c r="O1052"/>
      <c r="P1052"/>
      <c r="Q1052"/>
      <c r="R1052"/>
    </row>
    <row r="1053" spans="1:18">
      <c r="A1053">
        <v>21</v>
      </c>
      <c r="B1053">
        <v>8200</v>
      </c>
      <c r="C1053" t="s">
        <v>8877</v>
      </c>
      <c r="D1053" t="s">
        <v>8878</v>
      </c>
      <c r="E1053">
        <v>8200</v>
      </c>
      <c r="F1053" t="s">
        <v>8895</v>
      </c>
      <c r="G1053" t="s">
        <v>7949</v>
      </c>
      <c r="H1053" t="s">
        <v>8880</v>
      </c>
      <c r="I1053" t="s">
        <v>8880</v>
      </c>
      <c r="J1053"/>
      <c r="K1053"/>
      <c r="L1053"/>
      <c r="M1053"/>
      <c r="N1053"/>
      <c r="O1053"/>
      <c r="P1053"/>
      <c r="Q1053"/>
      <c r="R1053"/>
    </row>
    <row r="1054" spans="1:18">
      <c r="A1054">
        <v>21</v>
      </c>
      <c r="B1054">
        <v>8210</v>
      </c>
      <c r="C1054" t="s">
        <v>8877</v>
      </c>
      <c r="D1054" t="s">
        <v>8878</v>
      </c>
      <c r="E1054">
        <v>8210</v>
      </c>
      <c r="F1054" t="s">
        <v>8896</v>
      </c>
      <c r="G1054" t="s">
        <v>7949</v>
      </c>
      <c r="H1054" t="s">
        <v>8880</v>
      </c>
      <c r="I1054" t="s">
        <v>8880</v>
      </c>
      <c r="J1054"/>
      <c r="K1054"/>
      <c r="L1054"/>
      <c r="M1054"/>
      <c r="N1054"/>
      <c r="O1054"/>
      <c r="P1054"/>
      <c r="Q1054"/>
      <c r="R1054"/>
    </row>
    <row r="1055" spans="1:18">
      <c r="A1055">
        <v>21</v>
      </c>
      <c r="B1055">
        <v>8220</v>
      </c>
      <c r="C1055" t="s">
        <v>8877</v>
      </c>
      <c r="D1055" t="s">
        <v>8878</v>
      </c>
      <c r="E1055">
        <v>8220</v>
      </c>
      <c r="F1055" t="s">
        <v>8897</v>
      </c>
      <c r="G1055" t="s">
        <v>7949</v>
      </c>
      <c r="H1055" t="s">
        <v>8880</v>
      </c>
      <c r="I1055" t="s">
        <v>8880</v>
      </c>
      <c r="J1055"/>
      <c r="K1055"/>
      <c r="L1055"/>
      <c r="M1055"/>
      <c r="N1055"/>
      <c r="O1055"/>
      <c r="P1055"/>
      <c r="Q1055"/>
      <c r="R1055"/>
    </row>
    <row r="1056" spans="1:18">
      <c r="A1056">
        <v>21</v>
      </c>
      <c r="B1056">
        <v>8250</v>
      </c>
      <c r="C1056" t="s">
        <v>8877</v>
      </c>
      <c r="D1056" t="s">
        <v>8878</v>
      </c>
      <c r="E1056">
        <v>8250</v>
      </c>
      <c r="F1056" t="s">
        <v>1643</v>
      </c>
      <c r="G1056" t="s">
        <v>7949</v>
      </c>
      <c r="H1056" t="s">
        <v>8880</v>
      </c>
      <c r="I1056" t="s">
        <v>8880</v>
      </c>
      <c r="J1056"/>
      <c r="K1056"/>
      <c r="L1056"/>
      <c r="M1056"/>
      <c r="N1056"/>
      <c r="O1056"/>
      <c r="P1056"/>
      <c r="Q1056"/>
      <c r="R1056"/>
    </row>
    <row r="1057" spans="1:18">
      <c r="A1057">
        <v>21</v>
      </c>
      <c r="B1057">
        <v>8260</v>
      </c>
      <c r="C1057" t="s">
        <v>8877</v>
      </c>
      <c r="D1057" t="s">
        <v>8878</v>
      </c>
      <c r="E1057">
        <v>8260</v>
      </c>
      <c r="F1057" t="s">
        <v>8898</v>
      </c>
      <c r="G1057" t="s">
        <v>7949</v>
      </c>
      <c r="H1057" t="s">
        <v>8880</v>
      </c>
      <c r="I1057" t="s">
        <v>8880</v>
      </c>
      <c r="J1057"/>
      <c r="K1057"/>
      <c r="L1057"/>
      <c r="M1057"/>
      <c r="N1057"/>
      <c r="O1057"/>
      <c r="P1057"/>
      <c r="Q1057"/>
      <c r="R1057"/>
    </row>
    <row r="1058" spans="1:18">
      <c r="A1058">
        <v>21</v>
      </c>
      <c r="B1058">
        <v>8290</v>
      </c>
      <c r="C1058" t="s">
        <v>8877</v>
      </c>
      <c r="D1058" t="s">
        <v>8878</v>
      </c>
      <c r="E1058">
        <v>8290</v>
      </c>
      <c r="F1058" t="s">
        <v>8899</v>
      </c>
      <c r="G1058" t="s">
        <v>7949</v>
      </c>
      <c r="H1058" t="s">
        <v>8880</v>
      </c>
      <c r="I1058" t="s">
        <v>8880</v>
      </c>
      <c r="J1058"/>
      <c r="K1058"/>
      <c r="L1058"/>
      <c r="M1058"/>
      <c r="N1058"/>
      <c r="O1058"/>
      <c r="P1058"/>
      <c r="Q1058"/>
      <c r="R1058"/>
    </row>
    <row r="1059" spans="1:18">
      <c r="A1059">
        <v>21</v>
      </c>
      <c r="B1059">
        <v>8400</v>
      </c>
      <c r="C1059" t="s">
        <v>8877</v>
      </c>
      <c r="D1059" t="s">
        <v>8878</v>
      </c>
      <c r="E1059">
        <v>8400</v>
      </c>
      <c r="F1059" t="s">
        <v>8900</v>
      </c>
      <c r="G1059" t="s">
        <v>7949</v>
      </c>
      <c r="H1059" t="s">
        <v>8880</v>
      </c>
      <c r="I1059" t="s">
        <v>8880</v>
      </c>
      <c r="J1059"/>
      <c r="K1059"/>
      <c r="L1059"/>
      <c r="M1059"/>
      <c r="N1059"/>
      <c r="O1059"/>
      <c r="P1059"/>
      <c r="Q1059"/>
      <c r="R1059"/>
    </row>
    <row r="1060" spans="1:18">
      <c r="A1060">
        <v>21</v>
      </c>
      <c r="B1060">
        <v>8430</v>
      </c>
      <c r="C1060" t="s">
        <v>8877</v>
      </c>
      <c r="D1060" t="s">
        <v>8878</v>
      </c>
      <c r="E1060">
        <v>8430</v>
      </c>
      <c r="F1060" t="s">
        <v>8900</v>
      </c>
      <c r="G1060" t="s">
        <v>7949</v>
      </c>
      <c r="H1060" t="s">
        <v>8880</v>
      </c>
      <c r="I1060" t="s">
        <v>8880</v>
      </c>
      <c r="J1060"/>
      <c r="K1060"/>
      <c r="L1060"/>
      <c r="M1060"/>
      <c r="N1060"/>
      <c r="O1060"/>
      <c r="P1060"/>
      <c r="Q1060"/>
      <c r="R1060"/>
    </row>
    <row r="1061" spans="1:18">
      <c r="A1061">
        <v>21</v>
      </c>
      <c r="B1061">
        <v>9000</v>
      </c>
      <c r="C1061" t="s">
        <v>8877</v>
      </c>
      <c r="D1061" t="s">
        <v>8878</v>
      </c>
      <c r="E1061">
        <v>9000</v>
      </c>
      <c r="F1061" t="s">
        <v>8901</v>
      </c>
      <c r="G1061" t="s">
        <v>7949</v>
      </c>
      <c r="H1061" t="s">
        <v>8880</v>
      </c>
      <c r="I1061" t="s">
        <v>8880</v>
      </c>
      <c r="J1061"/>
      <c r="K1061"/>
      <c r="L1061"/>
      <c r="M1061"/>
      <c r="N1061"/>
      <c r="O1061"/>
      <c r="P1061"/>
      <c r="Q1061"/>
      <c r="R1061"/>
    </row>
    <row r="1062" spans="1:18">
      <c r="A1062">
        <v>21</v>
      </c>
      <c r="B1062">
        <v>9500</v>
      </c>
      <c r="C1062" t="s">
        <v>8877</v>
      </c>
      <c r="D1062" t="s">
        <v>8878</v>
      </c>
      <c r="E1062">
        <v>9500</v>
      </c>
      <c r="F1062" t="s">
        <v>8902</v>
      </c>
      <c r="G1062" t="s">
        <v>7949</v>
      </c>
      <c r="H1062" t="s">
        <v>8880</v>
      </c>
      <c r="I1062" t="s">
        <v>8880</v>
      </c>
      <c r="J1062"/>
      <c r="K1062"/>
      <c r="L1062"/>
      <c r="M1062"/>
      <c r="N1062"/>
      <c r="O1062"/>
      <c r="P1062"/>
      <c r="Q1062"/>
      <c r="R1062"/>
    </row>
    <row r="1063" spans="1:18">
      <c r="A1063">
        <v>21</v>
      </c>
      <c r="B1063">
        <v>9505</v>
      </c>
      <c r="C1063" t="s">
        <v>8877</v>
      </c>
      <c r="D1063" t="s">
        <v>8878</v>
      </c>
      <c r="E1063">
        <v>9505</v>
      </c>
      <c r="F1063" t="s">
        <v>8903</v>
      </c>
      <c r="G1063" t="s">
        <v>7949</v>
      </c>
      <c r="H1063" t="s">
        <v>8880</v>
      </c>
      <c r="I1063" t="s">
        <v>8880</v>
      </c>
      <c r="J1063"/>
      <c r="K1063"/>
      <c r="L1063"/>
      <c r="M1063"/>
      <c r="N1063"/>
      <c r="O1063"/>
      <c r="P1063"/>
      <c r="Q1063"/>
      <c r="R1063"/>
    </row>
    <row r="1064" spans="1:18">
      <c r="A1064">
        <v>21</v>
      </c>
      <c r="B1064">
        <v>9510</v>
      </c>
      <c r="C1064" t="s">
        <v>8877</v>
      </c>
      <c r="D1064" t="s">
        <v>8878</v>
      </c>
      <c r="E1064">
        <v>9510</v>
      </c>
      <c r="F1064" t="s">
        <v>8904</v>
      </c>
      <c r="G1064" t="s">
        <v>7949</v>
      </c>
      <c r="H1064" t="s">
        <v>8880</v>
      </c>
      <c r="I1064" t="s">
        <v>8880</v>
      </c>
      <c r="J1064"/>
      <c r="K1064"/>
      <c r="L1064"/>
      <c r="M1064"/>
      <c r="N1064"/>
      <c r="O1064"/>
      <c r="P1064"/>
      <c r="Q1064"/>
      <c r="R1064"/>
    </row>
    <row r="1065" spans="1:18">
      <c r="A1065">
        <v>21</v>
      </c>
      <c r="B1065">
        <v>9510</v>
      </c>
      <c r="C1065" t="s">
        <v>8877</v>
      </c>
      <c r="D1065" t="s">
        <v>8878</v>
      </c>
      <c r="E1065">
        <v>9512</v>
      </c>
      <c r="F1065" t="s">
        <v>8904</v>
      </c>
      <c r="G1065" t="s">
        <v>7949</v>
      </c>
      <c r="H1065" t="s">
        <v>8880</v>
      </c>
      <c r="I1065" t="s">
        <v>8880</v>
      </c>
      <c r="J1065"/>
      <c r="K1065"/>
      <c r="L1065"/>
      <c r="M1065"/>
      <c r="N1065"/>
      <c r="O1065"/>
      <c r="P1065"/>
      <c r="Q1065"/>
      <c r="R1065"/>
    </row>
    <row r="1066" spans="1:18">
      <c r="A1066">
        <v>21</v>
      </c>
      <c r="B1066">
        <v>9520</v>
      </c>
      <c r="C1066" t="s">
        <v>8877</v>
      </c>
      <c r="D1066" t="s">
        <v>8878</v>
      </c>
      <c r="E1066">
        <v>9520</v>
      </c>
      <c r="F1066" t="s">
        <v>8905</v>
      </c>
      <c r="G1066" t="s">
        <v>7949</v>
      </c>
      <c r="H1066" t="s">
        <v>8880</v>
      </c>
      <c r="I1066" t="s">
        <v>8880</v>
      </c>
      <c r="J1066"/>
      <c r="K1066"/>
      <c r="L1066"/>
      <c r="M1066"/>
      <c r="N1066"/>
      <c r="O1066"/>
      <c r="P1066"/>
      <c r="Q1066"/>
      <c r="R1066"/>
    </row>
    <row r="1067" spans="1:18">
      <c r="A1067">
        <v>21</v>
      </c>
      <c r="B1067">
        <v>9530</v>
      </c>
      <c r="C1067" t="s">
        <v>8877</v>
      </c>
      <c r="D1067" t="s">
        <v>8878</v>
      </c>
      <c r="E1067">
        <v>9530</v>
      </c>
      <c r="F1067" t="s">
        <v>8906</v>
      </c>
      <c r="G1067" t="s">
        <v>7949</v>
      </c>
      <c r="H1067" t="s">
        <v>8880</v>
      </c>
      <c r="I1067" t="s">
        <v>8880</v>
      </c>
      <c r="J1067"/>
      <c r="K1067"/>
      <c r="L1067"/>
      <c r="M1067"/>
      <c r="N1067"/>
      <c r="O1067"/>
      <c r="P1067"/>
      <c r="Q1067"/>
      <c r="R1067"/>
    </row>
    <row r="1068" spans="1:18">
      <c r="A1068">
        <v>21</v>
      </c>
      <c r="B1068">
        <v>9530</v>
      </c>
      <c r="C1068" t="s">
        <v>8877</v>
      </c>
      <c r="D1068" t="s">
        <v>8878</v>
      </c>
      <c r="E1068">
        <v>9531</v>
      </c>
      <c r="F1068" t="s">
        <v>8906</v>
      </c>
      <c r="G1068" t="s">
        <v>7949</v>
      </c>
      <c r="H1068" t="s">
        <v>8880</v>
      </c>
      <c r="I1068" t="s">
        <v>8880</v>
      </c>
      <c r="J1068"/>
      <c r="K1068"/>
      <c r="L1068"/>
      <c r="M1068"/>
      <c r="N1068"/>
      <c r="O1068"/>
      <c r="P1068"/>
      <c r="Q1068"/>
      <c r="R1068"/>
    </row>
    <row r="1069" spans="1:18">
      <c r="A1069">
        <v>21</v>
      </c>
      <c r="B1069">
        <v>9530</v>
      </c>
      <c r="C1069" t="s">
        <v>8877</v>
      </c>
      <c r="D1069" t="s">
        <v>8878</v>
      </c>
      <c r="E1069">
        <v>9532</v>
      </c>
      <c r="F1069" t="s">
        <v>8906</v>
      </c>
      <c r="G1069" t="s">
        <v>7949</v>
      </c>
      <c r="H1069" t="s">
        <v>8880</v>
      </c>
      <c r="I1069" t="s">
        <v>8880</v>
      </c>
      <c r="J1069"/>
      <c r="K1069"/>
      <c r="L1069"/>
      <c r="M1069"/>
      <c r="N1069"/>
      <c r="O1069"/>
      <c r="P1069"/>
      <c r="Q1069"/>
      <c r="R1069"/>
    </row>
    <row r="1070" spans="1:18">
      <c r="A1070">
        <v>21</v>
      </c>
      <c r="B1070">
        <v>9530</v>
      </c>
      <c r="C1070" t="s">
        <v>8877</v>
      </c>
      <c r="D1070" t="s">
        <v>8878</v>
      </c>
      <c r="E1070">
        <v>9533</v>
      </c>
      <c r="F1070" t="s">
        <v>8907</v>
      </c>
      <c r="G1070" t="s">
        <v>7949</v>
      </c>
      <c r="H1070" t="s">
        <v>8880</v>
      </c>
      <c r="I1070" t="s">
        <v>8880</v>
      </c>
      <c r="J1070"/>
      <c r="K1070"/>
      <c r="L1070"/>
      <c r="M1070"/>
      <c r="N1070"/>
      <c r="O1070"/>
      <c r="P1070"/>
      <c r="Q1070"/>
      <c r="R1070"/>
    </row>
    <row r="1071" spans="1:18">
      <c r="A1071">
        <v>21</v>
      </c>
      <c r="B1071">
        <v>9540</v>
      </c>
      <c r="C1071" t="s">
        <v>8877</v>
      </c>
      <c r="D1071" t="s">
        <v>8878</v>
      </c>
      <c r="E1071">
        <v>9540</v>
      </c>
      <c r="F1071" t="s">
        <v>8908</v>
      </c>
      <c r="G1071" t="s">
        <v>7949</v>
      </c>
      <c r="H1071" t="s">
        <v>8880</v>
      </c>
      <c r="I1071" t="s">
        <v>8880</v>
      </c>
      <c r="J1071"/>
      <c r="K1071"/>
      <c r="L1071"/>
      <c r="M1071"/>
      <c r="N1071"/>
      <c r="O1071"/>
      <c r="P1071"/>
      <c r="Q1071"/>
      <c r="R1071"/>
    </row>
    <row r="1072" spans="1:18">
      <c r="A1072">
        <v>21</v>
      </c>
      <c r="B1072">
        <v>9540</v>
      </c>
      <c r="C1072" t="s">
        <v>8877</v>
      </c>
      <c r="D1072" t="s">
        <v>8878</v>
      </c>
      <c r="E1072">
        <v>9541</v>
      </c>
      <c r="F1072" t="s">
        <v>8908</v>
      </c>
      <c r="G1072" t="s">
        <v>7949</v>
      </c>
      <c r="H1072" t="s">
        <v>8880</v>
      </c>
      <c r="I1072" t="s">
        <v>8880</v>
      </c>
      <c r="J1072"/>
      <c r="K1072"/>
      <c r="L1072"/>
      <c r="M1072"/>
      <c r="N1072"/>
      <c r="O1072"/>
      <c r="P1072"/>
      <c r="Q1072"/>
      <c r="R1072"/>
    </row>
    <row r="1073" spans="1:18">
      <c r="A1073">
        <v>21</v>
      </c>
      <c r="B1073">
        <v>9540</v>
      </c>
      <c r="C1073" t="s">
        <v>8877</v>
      </c>
      <c r="D1073" t="s">
        <v>8878</v>
      </c>
      <c r="E1073">
        <v>9542</v>
      </c>
      <c r="F1073" t="s">
        <v>8908</v>
      </c>
      <c r="G1073" t="s">
        <v>7949</v>
      </c>
      <c r="H1073" t="s">
        <v>8880</v>
      </c>
      <c r="I1073" t="s">
        <v>8880</v>
      </c>
      <c r="J1073"/>
      <c r="K1073"/>
      <c r="L1073"/>
      <c r="M1073"/>
      <c r="N1073"/>
      <c r="O1073"/>
      <c r="P1073"/>
      <c r="Q1073"/>
      <c r="R1073"/>
    </row>
    <row r="1074" spans="1:18">
      <c r="A1074">
        <v>21</v>
      </c>
      <c r="B1074">
        <v>9540</v>
      </c>
      <c r="C1074" t="s">
        <v>8877</v>
      </c>
      <c r="D1074" t="s">
        <v>8878</v>
      </c>
      <c r="E1074">
        <v>9543</v>
      </c>
      <c r="F1074" t="s">
        <v>8908</v>
      </c>
      <c r="G1074" t="s">
        <v>7949</v>
      </c>
      <c r="H1074" t="s">
        <v>8880</v>
      </c>
      <c r="I1074" t="s">
        <v>8880</v>
      </c>
      <c r="J1074"/>
      <c r="K1074"/>
      <c r="L1074"/>
      <c r="M1074"/>
      <c r="N1074"/>
      <c r="O1074"/>
      <c r="P1074"/>
      <c r="Q1074"/>
      <c r="R1074"/>
    </row>
    <row r="1075" spans="1:18">
      <c r="A1075">
        <v>21</v>
      </c>
      <c r="B1075">
        <v>9540</v>
      </c>
      <c r="C1075" t="s">
        <v>8877</v>
      </c>
      <c r="D1075" t="s">
        <v>8878</v>
      </c>
      <c r="E1075">
        <v>9544</v>
      </c>
      <c r="F1075" t="s">
        <v>8908</v>
      </c>
      <c r="G1075" t="s">
        <v>7949</v>
      </c>
      <c r="H1075" t="s">
        <v>8880</v>
      </c>
      <c r="I1075" t="s">
        <v>8880</v>
      </c>
      <c r="J1075"/>
      <c r="K1075"/>
      <c r="L1075"/>
      <c r="M1075"/>
      <c r="N1075"/>
      <c r="O1075"/>
      <c r="P1075"/>
      <c r="Q1075"/>
      <c r="R1075"/>
    </row>
    <row r="1076" spans="1:18">
      <c r="A1076">
        <v>21</v>
      </c>
      <c r="B1076">
        <v>9540</v>
      </c>
      <c r="C1076" t="s">
        <v>8877</v>
      </c>
      <c r="D1076" t="s">
        <v>8878</v>
      </c>
      <c r="E1076">
        <v>9545</v>
      </c>
      <c r="F1076" t="s">
        <v>8908</v>
      </c>
      <c r="G1076" t="s">
        <v>7949</v>
      </c>
      <c r="H1076" t="s">
        <v>8880</v>
      </c>
      <c r="I1076" t="s">
        <v>8880</v>
      </c>
      <c r="J1076"/>
      <c r="K1076"/>
      <c r="L1076"/>
      <c r="M1076"/>
      <c r="N1076"/>
      <c r="O1076"/>
      <c r="P1076"/>
      <c r="Q1076"/>
      <c r="R1076"/>
    </row>
    <row r="1077" spans="1:18">
      <c r="A1077">
        <v>21</v>
      </c>
      <c r="B1077">
        <v>9550</v>
      </c>
      <c r="C1077" t="s">
        <v>8877</v>
      </c>
      <c r="D1077" t="s">
        <v>8878</v>
      </c>
      <c r="E1077">
        <v>9550</v>
      </c>
      <c r="F1077" t="s">
        <v>8909</v>
      </c>
      <c r="G1077" t="s">
        <v>7949</v>
      </c>
      <c r="H1077" t="s">
        <v>8880</v>
      </c>
      <c r="I1077" t="s">
        <v>8880</v>
      </c>
      <c r="J1077"/>
      <c r="K1077"/>
      <c r="L1077"/>
      <c r="M1077"/>
      <c r="N1077"/>
      <c r="O1077"/>
      <c r="P1077"/>
      <c r="Q1077"/>
      <c r="R1077"/>
    </row>
    <row r="1078" spans="1:18">
      <c r="A1078">
        <v>21</v>
      </c>
      <c r="B1078">
        <v>9560</v>
      </c>
      <c r="C1078" t="s">
        <v>8877</v>
      </c>
      <c r="D1078" t="s">
        <v>8878</v>
      </c>
      <c r="E1078">
        <v>9560</v>
      </c>
      <c r="F1078" t="s">
        <v>8910</v>
      </c>
      <c r="G1078" t="s">
        <v>7949</v>
      </c>
      <c r="H1078" t="s">
        <v>8880</v>
      </c>
      <c r="I1078" t="s">
        <v>8880</v>
      </c>
      <c r="J1078"/>
      <c r="K1078"/>
      <c r="L1078"/>
      <c r="M1078"/>
      <c r="N1078"/>
      <c r="O1078"/>
      <c r="P1078"/>
      <c r="Q1078"/>
      <c r="R1078"/>
    </row>
    <row r="1079" spans="1:18">
      <c r="A1079">
        <v>21</v>
      </c>
      <c r="B1079">
        <v>9561</v>
      </c>
      <c r="C1079" t="s">
        <v>8877</v>
      </c>
      <c r="D1079" t="s">
        <v>8878</v>
      </c>
      <c r="E1079">
        <v>9561</v>
      </c>
      <c r="F1079" t="s">
        <v>8911</v>
      </c>
      <c r="G1079" t="s">
        <v>7949</v>
      </c>
      <c r="H1079" t="s">
        <v>8880</v>
      </c>
      <c r="I1079" t="s">
        <v>8880</v>
      </c>
      <c r="J1079"/>
      <c r="K1079"/>
      <c r="L1079"/>
      <c r="M1079"/>
      <c r="N1079"/>
      <c r="O1079"/>
      <c r="P1079"/>
      <c r="Q1079"/>
      <c r="R1079"/>
    </row>
    <row r="1080" spans="1:18">
      <c r="A1080">
        <v>21</v>
      </c>
      <c r="B1080">
        <v>9562</v>
      </c>
      <c r="C1080" t="s">
        <v>8877</v>
      </c>
      <c r="D1080" t="s">
        <v>8878</v>
      </c>
      <c r="E1080">
        <v>9562</v>
      </c>
      <c r="F1080" t="s">
        <v>8912</v>
      </c>
      <c r="G1080" t="s">
        <v>7949</v>
      </c>
      <c r="H1080" t="s">
        <v>8880</v>
      </c>
      <c r="I1080" t="s">
        <v>8880</v>
      </c>
      <c r="J1080"/>
      <c r="K1080"/>
      <c r="L1080"/>
      <c r="M1080"/>
      <c r="N1080"/>
      <c r="O1080"/>
      <c r="P1080"/>
      <c r="Q1080"/>
      <c r="R1080"/>
    </row>
    <row r="1081" spans="1:18">
      <c r="A1081">
        <v>21</v>
      </c>
      <c r="B1081">
        <v>9563</v>
      </c>
      <c r="C1081" t="s">
        <v>8877</v>
      </c>
      <c r="D1081" t="s">
        <v>8878</v>
      </c>
      <c r="E1081">
        <v>9563</v>
      </c>
      <c r="F1081" t="s">
        <v>8888</v>
      </c>
      <c r="G1081" t="s">
        <v>7949</v>
      </c>
      <c r="H1081" t="s">
        <v>8880</v>
      </c>
      <c r="I1081" t="s">
        <v>8880</v>
      </c>
      <c r="J1081"/>
      <c r="K1081"/>
      <c r="L1081"/>
      <c r="M1081"/>
      <c r="N1081"/>
      <c r="O1081"/>
      <c r="P1081"/>
      <c r="Q1081"/>
      <c r="R1081"/>
    </row>
    <row r="1082" spans="1:18">
      <c r="A1082">
        <v>21</v>
      </c>
      <c r="B1082">
        <v>9564</v>
      </c>
      <c r="C1082" t="s">
        <v>8877</v>
      </c>
      <c r="D1082" t="s">
        <v>8878</v>
      </c>
      <c r="E1082">
        <v>9564</v>
      </c>
      <c r="F1082" t="s">
        <v>8889</v>
      </c>
      <c r="G1082" t="s">
        <v>7949</v>
      </c>
      <c r="H1082" t="s">
        <v>8880</v>
      </c>
      <c r="I1082" t="s">
        <v>8880</v>
      </c>
      <c r="J1082"/>
      <c r="K1082"/>
      <c r="L1082"/>
      <c r="M1082"/>
      <c r="N1082"/>
      <c r="O1082"/>
      <c r="P1082"/>
      <c r="Q1082"/>
      <c r="R1082"/>
    </row>
    <row r="1083" spans="1:18">
      <c r="A1083">
        <v>21</v>
      </c>
      <c r="B1083">
        <v>9590</v>
      </c>
      <c r="C1083" t="s">
        <v>8877</v>
      </c>
      <c r="D1083" t="s">
        <v>8878</v>
      </c>
      <c r="E1083">
        <v>9590</v>
      </c>
      <c r="F1083" t="s">
        <v>8913</v>
      </c>
      <c r="G1083" t="s">
        <v>7949</v>
      </c>
      <c r="H1083" t="s">
        <v>8880</v>
      </c>
      <c r="I1083" t="s">
        <v>8880</v>
      </c>
      <c r="J1083"/>
      <c r="K1083"/>
      <c r="L1083"/>
      <c r="M1083"/>
      <c r="N1083"/>
      <c r="O1083"/>
      <c r="P1083"/>
      <c r="Q1083"/>
      <c r="R1083"/>
    </row>
    <row r="1084" spans="1:18">
      <c r="A1084">
        <v>21</v>
      </c>
      <c r="B1084">
        <v>9600</v>
      </c>
      <c r="C1084" t="s">
        <v>8877</v>
      </c>
      <c r="D1084" t="s">
        <v>8878</v>
      </c>
      <c r="E1084">
        <v>9600</v>
      </c>
      <c r="F1084" t="s">
        <v>8914</v>
      </c>
      <c r="G1084" t="s">
        <v>7949</v>
      </c>
      <c r="H1084" t="s">
        <v>8880</v>
      </c>
      <c r="I1084" t="s">
        <v>8880</v>
      </c>
      <c r="J1084"/>
      <c r="K1084"/>
      <c r="L1084"/>
      <c r="M1084"/>
      <c r="N1084"/>
      <c r="O1084"/>
      <c r="P1084"/>
      <c r="Q1084"/>
      <c r="R1084"/>
    </row>
    <row r="1085" spans="1:18">
      <c r="A1085">
        <v>21</v>
      </c>
      <c r="B1085">
        <v>9610</v>
      </c>
      <c r="C1085" t="s">
        <v>8877</v>
      </c>
      <c r="D1085" t="s">
        <v>8878</v>
      </c>
      <c r="E1085">
        <v>9610</v>
      </c>
      <c r="F1085" t="s">
        <v>8915</v>
      </c>
      <c r="G1085" t="s">
        <v>7949</v>
      </c>
      <c r="H1085" t="s">
        <v>8880</v>
      </c>
      <c r="I1085" t="s">
        <v>8880</v>
      </c>
      <c r="J1085"/>
      <c r="K1085"/>
      <c r="L1085"/>
      <c r="M1085"/>
      <c r="N1085"/>
      <c r="O1085"/>
      <c r="P1085"/>
      <c r="Q1085"/>
      <c r="R1085"/>
    </row>
    <row r="1086" spans="1:18">
      <c r="A1086">
        <v>21</v>
      </c>
      <c r="B1086">
        <v>9620</v>
      </c>
      <c r="C1086" t="s">
        <v>8877</v>
      </c>
      <c r="D1086" t="s">
        <v>8878</v>
      </c>
      <c r="E1086">
        <v>9620</v>
      </c>
      <c r="F1086" t="s">
        <v>8916</v>
      </c>
      <c r="G1086" t="s">
        <v>7949</v>
      </c>
      <c r="H1086" t="s">
        <v>8880</v>
      </c>
      <c r="I1086" t="s">
        <v>8880</v>
      </c>
      <c r="J1086"/>
      <c r="K1086"/>
      <c r="L1086"/>
      <c r="M1086"/>
      <c r="N1086"/>
      <c r="O1086"/>
      <c r="P1086"/>
      <c r="Q1086"/>
      <c r="R1086"/>
    </row>
    <row r="1087" spans="1:18">
      <c r="A1087">
        <v>21</v>
      </c>
      <c r="B1087">
        <v>9630</v>
      </c>
      <c r="C1087" t="s">
        <v>8877</v>
      </c>
      <c r="D1087" t="s">
        <v>8878</v>
      </c>
      <c r="E1087">
        <v>9630</v>
      </c>
      <c r="F1087" t="s">
        <v>8917</v>
      </c>
      <c r="G1087" t="s">
        <v>7949</v>
      </c>
      <c r="H1087" t="s">
        <v>8880</v>
      </c>
      <c r="I1087" t="s">
        <v>8880</v>
      </c>
      <c r="J1087"/>
      <c r="K1087"/>
      <c r="L1087"/>
      <c r="M1087"/>
      <c r="N1087"/>
      <c r="O1087"/>
      <c r="P1087"/>
      <c r="Q1087"/>
      <c r="R1087"/>
    </row>
    <row r="1088" spans="1:18">
      <c r="A1088">
        <v>21</v>
      </c>
      <c r="B1088">
        <v>9700</v>
      </c>
      <c r="C1088" t="s">
        <v>8877</v>
      </c>
      <c r="D1088" t="s">
        <v>8878</v>
      </c>
      <c r="E1088">
        <v>9700</v>
      </c>
      <c r="F1088" t="s">
        <v>8918</v>
      </c>
      <c r="G1088" t="s">
        <v>7949</v>
      </c>
      <c r="H1088" t="s">
        <v>8880</v>
      </c>
      <c r="I1088" t="s">
        <v>8880</v>
      </c>
      <c r="J1088"/>
      <c r="K1088"/>
      <c r="L1088"/>
      <c r="M1088"/>
      <c r="N1088"/>
      <c r="O1088"/>
      <c r="P1088"/>
      <c r="Q1088"/>
      <c r="R1088"/>
    </row>
    <row r="1089" spans="1:18">
      <c r="A1089">
        <v>21</v>
      </c>
      <c r="B1089">
        <v>9800</v>
      </c>
      <c r="C1089" t="s">
        <v>8877</v>
      </c>
      <c r="D1089" t="s">
        <v>8878</v>
      </c>
      <c r="E1089">
        <v>9800</v>
      </c>
      <c r="F1089" t="s">
        <v>453</v>
      </c>
      <c r="G1089" t="s">
        <v>7949</v>
      </c>
      <c r="H1089" t="s">
        <v>8880</v>
      </c>
      <c r="I1089" t="s">
        <v>8880</v>
      </c>
      <c r="J1089"/>
      <c r="K1089"/>
      <c r="L1089"/>
      <c r="M1089"/>
      <c r="N1089"/>
      <c r="O1089"/>
      <c r="P1089"/>
      <c r="Q1089"/>
      <c r="R1089"/>
    </row>
    <row r="1090" spans="1:18">
      <c r="A1090">
        <v>21</v>
      </c>
      <c r="B1090">
        <v>9810</v>
      </c>
      <c r="C1090" t="s">
        <v>8877</v>
      </c>
      <c r="D1090" t="s">
        <v>8878</v>
      </c>
      <c r="E1090">
        <v>9810</v>
      </c>
      <c r="F1090" t="s">
        <v>8919</v>
      </c>
      <c r="G1090" t="s">
        <v>7949</v>
      </c>
      <c r="H1090" t="s">
        <v>8880</v>
      </c>
      <c r="I1090" t="s">
        <v>8880</v>
      </c>
      <c r="J1090"/>
      <c r="K1090"/>
      <c r="L1090"/>
      <c r="M1090"/>
      <c r="N1090"/>
      <c r="O1090"/>
      <c r="P1090"/>
      <c r="Q1090"/>
      <c r="R1090"/>
    </row>
    <row r="1091" spans="1:18">
      <c r="A1091">
        <v>21</v>
      </c>
      <c r="B1091">
        <v>9810</v>
      </c>
      <c r="C1091" t="s">
        <v>8877</v>
      </c>
      <c r="D1091" t="s">
        <v>8878</v>
      </c>
      <c r="E1091">
        <v>9811</v>
      </c>
      <c r="F1091" t="s">
        <v>8919</v>
      </c>
      <c r="G1091" t="s">
        <v>7949</v>
      </c>
      <c r="H1091" t="s">
        <v>8880</v>
      </c>
      <c r="I1091" t="s">
        <v>8880</v>
      </c>
      <c r="J1091"/>
      <c r="K1091"/>
      <c r="L1091"/>
      <c r="M1091"/>
      <c r="N1091"/>
      <c r="O1091"/>
      <c r="P1091"/>
      <c r="Q1091"/>
      <c r="R1091"/>
    </row>
    <row r="1092" spans="1:18">
      <c r="A1092">
        <v>21</v>
      </c>
      <c r="B1092">
        <v>9820</v>
      </c>
      <c r="C1092" t="s">
        <v>8877</v>
      </c>
      <c r="D1092" t="s">
        <v>8878</v>
      </c>
      <c r="E1092">
        <v>9820</v>
      </c>
      <c r="F1092" t="s">
        <v>8920</v>
      </c>
      <c r="G1092" t="s">
        <v>7949</v>
      </c>
      <c r="H1092" t="s">
        <v>8880</v>
      </c>
      <c r="I1092" t="s">
        <v>8880</v>
      </c>
      <c r="J1092"/>
      <c r="K1092"/>
      <c r="L1092"/>
      <c r="M1092"/>
      <c r="N1092"/>
      <c r="O1092"/>
      <c r="P1092"/>
      <c r="Q1092"/>
      <c r="R1092"/>
    </row>
    <row r="1093" spans="1:18">
      <c r="A1093">
        <v>21</v>
      </c>
      <c r="B1093">
        <v>9830</v>
      </c>
      <c r="C1093" t="s">
        <v>8877</v>
      </c>
      <c r="D1093" t="s">
        <v>8878</v>
      </c>
      <c r="E1093">
        <v>9830</v>
      </c>
      <c r="F1093" t="s">
        <v>8921</v>
      </c>
      <c r="G1093" t="s">
        <v>7949</v>
      </c>
      <c r="H1093" t="s">
        <v>8880</v>
      </c>
      <c r="I1093" t="s">
        <v>8880</v>
      </c>
      <c r="J1093"/>
      <c r="K1093"/>
      <c r="L1093"/>
      <c r="M1093"/>
      <c r="N1093"/>
      <c r="O1093"/>
      <c r="P1093"/>
      <c r="Q1093"/>
      <c r="R1093"/>
    </row>
    <row r="1094" spans="1:18">
      <c r="A1094">
        <v>21</v>
      </c>
      <c r="B1094">
        <v>9830</v>
      </c>
      <c r="C1094" t="s">
        <v>8877</v>
      </c>
      <c r="D1094" t="s">
        <v>8878</v>
      </c>
      <c r="E1094">
        <v>9840</v>
      </c>
      <c r="F1094" t="s">
        <v>8922</v>
      </c>
      <c r="G1094" t="s">
        <v>7949</v>
      </c>
      <c r="H1094" t="s">
        <v>8880</v>
      </c>
      <c r="I1094" t="s">
        <v>8880</v>
      </c>
      <c r="J1094"/>
      <c r="K1094"/>
      <c r="L1094"/>
      <c r="M1094"/>
      <c r="N1094"/>
      <c r="O1094"/>
      <c r="P1094"/>
      <c r="Q1094"/>
      <c r="R1094"/>
    </row>
    <row r="1095" spans="1:18">
      <c r="A1095">
        <v>21</v>
      </c>
      <c r="B1095">
        <v>9830</v>
      </c>
      <c r="C1095" t="s">
        <v>8877</v>
      </c>
      <c r="D1095" t="s">
        <v>8878</v>
      </c>
      <c r="E1095">
        <v>9855</v>
      </c>
      <c r="F1095" t="s">
        <v>8923</v>
      </c>
      <c r="G1095" t="s">
        <v>7949</v>
      </c>
      <c r="H1095" t="s">
        <v>8880</v>
      </c>
      <c r="I1095" t="s">
        <v>8880</v>
      </c>
      <c r="J1095"/>
      <c r="K1095"/>
      <c r="L1095"/>
      <c r="M1095"/>
      <c r="N1095"/>
      <c r="O1095"/>
      <c r="P1095"/>
      <c r="Q1095"/>
      <c r="R1095"/>
    </row>
    <row r="1096" spans="1:18">
      <c r="A1096">
        <v>21</v>
      </c>
      <c r="B1096">
        <v>9860</v>
      </c>
      <c r="C1096" t="s">
        <v>8877</v>
      </c>
      <c r="D1096" t="s">
        <v>8878</v>
      </c>
      <c r="E1096">
        <v>9860</v>
      </c>
      <c r="F1096" t="s">
        <v>8924</v>
      </c>
      <c r="G1096" t="s">
        <v>7949</v>
      </c>
      <c r="H1096" t="s">
        <v>8880</v>
      </c>
      <c r="I1096" t="s">
        <v>8880</v>
      </c>
      <c r="J1096"/>
      <c r="K1096"/>
      <c r="L1096"/>
      <c r="M1096"/>
      <c r="N1096"/>
      <c r="O1096"/>
      <c r="P1096"/>
      <c r="Q1096"/>
      <c r="R1096"/>
    </row>
    <row r="1097" spans="1:18">
      <c r="A1097">
        <v>21</v>
      </c>
      <c r="B1097">
        <v>9869</v>
      </c>
      <c r="C1097" t="s">
        <v>8877</v>
      </c>
      <c r="D1097" t="s">
        <v>8878</v>
      </c>
      <c r="E1097">
        <v>9869</v>
      </c>
      <c r="F1097" t="s">
        <v>8925</v>
      </c>
      <c r="G1097" t="s">
        <v>7949</v>
      </c>
      <c r="H1097" t="s">
        <v>8880</v>
      </c>
      <c r="I1097" t="s">
        <v>8880</v>
      </c>
      <c r="J1097"/>
      <c r="K1097"/>
      <c r="L1097"/>
      <c r="M1097"/>
      <c r="N1097"/>
      <c r="O1097"/>
      <c r="P1097"/>
      <c r="Q1097"/>
      <c r="R1097"/>
    </row>
    <row r="1098" spans="1:18">
      <c r="A1098">
        <v>21</v>
      </c>
      <c r="B1098">
        <v>9870</v>
      </c>
      <c r="C1098" t="s">
        <v>8877</v>
      </c>
      <c r="D1098" t="s">
        <v>8878</v>
      </c>
      <c r="E1098">
        <v>9870</v>
      </c>
      <c r="F1098" t="s">
        <v>8926</v>
      </c>
      <c r="G1098" t="s">
        <v>7949</v>
      </c>
      <c r="H1098" t="s">
        <v>8880</v>
      </c>
      <c r="I1098" t="s">
        <v>8880</v>
      </c>
      <c r="J1098"/>
      <c r="K1098"/>
      <c r="L1098"/>
      <c r="M1098"/>
      <c r="N1098"/>
      <c r="O1098"/>
      <c r="P1098"/>
      <c r="Q1098"/>
      <c r="R1098"/>
    </row>
    <row r="1099" spans="1:18">
      <c r="A1099">
        <v>21</v>
      </c>
      <c r="B1099">
        <v>9871</v>
      </c>
      <c r="C1099" t="s">
        <v>8877</v>
      </c>
      <c r="D1099" t="s">
        <v>8878</v>
      </c>
      <c r="E1099">
        <v>9871</v>
      </c>
      <c r="F1099" t="s">
        <v>8927</v>
      </c>
      <c r="G1099" t="s">
        <v>7949</v>
      </c>
      <c r="H1099" t="s">
        <v>8880</v>
      </c>
      <c r="I1099" t="s">
        <v>8880</v>
      </c>
      <c r="J1099"/>
      <c r="K1099"/>
      <c r="L1099"/>
      <c r="M1099"/>
      <c r="N1099"/>
      <c r="O1099"/>
      <c r="P1099"/>
      <c r="Q1099"/>
      <c r="R1099"/>
    </row>
    <row r="1100" spans="1:18">
      <c r="A1100">
        <v>21</v>
      </c>
      <c r="B1100">
        <v>9872</v>
      </c>
      <c r="C1100" t="s">
        <v>8877</v>
      </c>
      <c r="D1100" t="s">
        <v>8878</v>
      </c>
      <c r="E1100">
        <v>9872</v>
      </c>
      <c r="F1100" t="s">
        <v>8928</v>
      </c>
      <c r="G1100" t="s">
        <v>7949</v>
      </c>
      <c r="H1100" t="s">
        <v>8880</v>
      </c>
      <c r="I1100" t="s">
        <v>8880</v>
      </c>
      <c r="J1100"/>
      <c r="K1100"/>
      <c r="L1100"/>
      <c r="M1100"/>
      <c r="N1100"/>
      <c r="O1100"/>
      <c r="P1100"/>
      <c r="Q1100"/>
      <c r="R1100"/>
    </row>
    <row r="1101" spans="1:18">
      <c r="A1101">
        <v>21</v>
      </c>
      <c r="B1101">
        <v>9873</v>
      </c>
      <c r="C1101" t="s">
        <v>8877</v>
      </c>
      <c r="D1101" t="s">
        <v>8878</v>
      </c>
      <c r="E1101">
        <v>9873</v>
      </c>
      <c r="F1101" t="s">
        <v>8929</v>
      </c>
      <c r="G1101" t="s">
        <v>7949</v>
      </c>
      <c r="H1101" t="s">
        <v>8880</v>
      </c>
      <c r="I1101" t="s">
        <v>8880</v>
      </c>
      <c r="J1101"/>
      <c r="K1101"/>
      <c r="L1101"/>
      <c r="M1101"/>
      <c r="N1101"/>
      <c r="O1101"/>
      <c r="P1101"/>
      <c r="Q1101"/>
      <c r="R1101"/>
    </row>
    <row r="1102" spans="1:18">
      <c r="A1102">
        <v>21</v>
      </c>
      <c r="B1102">
        <v>9874</v>
      </c>
      <c r="C1102" t="s">
        <v>8877</v>
      </c>
      <c r="D1102" t="s">
        <v>8878</v>
      </c>
      <c r="E1102">
        <v>9874</v>
      </c>
      <c r="F1102" t="s">
        <v>8930</v>
      </c>
      <c r="G1102" t="s">
        <v>7949</v>
      </c>
      <c r="H1102" t="s">
        <v>8880</v>
      </c>
      <c r="I1102" t="s">
        <v>8880</v>
      </c>
      <c r="J1102"/>
      <c r="K1102"/>
      <c r="L1102"/>
      <c r="M1102"/>
      <c r="N1102"/>
      <c r="O1102"/>
      <c r="P1102"/>
      <c r="Q1102"/>
      <c r="R1102"/>
    </row>
    <row r="1103" spans="1:18">
      <c r="A1103">
        <v>21</v>
      </c>
      <c r="B1103">
        <v>9876</v>
      </c>
      <c r="C1103" t="s">
        <v>8877</v>
      </c>
      <c r="D1103" t="s">
        <v>8878</v>
      </c>
      <c r="E1103">
        <v>9876</v>
      </c>
      <c r="F1103" t="s">
        <v>8931</v>
      </c>
      <c r="G1103" t="s">
        <v>7949</v>
      </c>
      <c r="H1103" t="s">
        <v>8880</v>
      </c>
      <c r="I1103" t="s">
        <v>8880</v>
      </c>
      <c r="J1103"/>
      <c r="K1103"/>
      <c r="L1103"/>
      <c r="M1103"/>
      <c r="N1103"/>
      <c r="O1103"/>
      <c r="P1103"/>
      <c r="Q1103"/>
      <c r="R1103"/>
    </row>
    <row r="1104" spans="1:18">
      <c r="A1104">
        <v>21</v>
      </c>
      <c r="B1104">
        <v>9877</v>
      </c>
      <c r="C1104" t="s">
        <v>8877</v>
      </c>
      <c r="D1104" t="s">
        <v>8878</v>
      </c>
      <c r="E1104">
        <v>9877</v>
      </c>
      <c r="F1104" t="s">
        <v>8932</v>
      </c>
      <c r="G1104" t="s">
        <v>7949</v>
      </c>
      <c r="H1104" t="s">
        <v>8880</v>
      </c>
      <c r="I1104" t="s">
        <v>8880</v>
      </c>
      <c r="J1104"/>
      <c r="K1104"/>
      <c r="L1104"/>
      <c r="M1104"/>
      <c r="N1104"/>
      <c r="O1104"/>
      <c r="P1104"/>
      <c r="Q1104"/>
      <c r="R1104"/>
    </row>
    <row r="1105" spans="1:18">
      <c r="A1105">
        <v>21</v>
      </c>
      <c r="B1105">
        <v>9878</v>
      </c>
      <c r="C1105" t="s">
        <v>8877</v>
      </c>
      <c r="D1105" t="s">
        <v>8878</v>
      </c>
      <c r="E1105">
        <v>9878</v>
      </c>
      <c r="F1105" t="s">
        <v>8933</v>
      </c>
      <c r="G1105" t="s">
        <v>7949</v>
      </c>
      <c r="H1105" t="s">
        <v>8880</v>
      </c>
      <c r="I1105" t="s">
        <v>8880</v>
      </c>
      <c r="J1105"/>
      <c r="K1105"/>
      <c r="L1105"/>
      <c r="M1105"/>
      <c r="N1105"/>
      <c r="O1105"/>
      <c r="P1105"/>
      <c r="Q1105"/>
      <c r="R1105"/>
    </row>
    <row r="1106" spans="1:18">
      <c r="A1106">
        <v>21</v>
      </c>
      <c r="B1106">
        <v>9879</v>
      </c>
      <c r="C1106" t="s">
        <v>8877</v>
      </c>
      <c r="D1106" t="s">
        <v>8878</v>
      </c>
      <c r="E1106">
        <v>9879</v>
      </c>
      <c r="F1106" t="s">
        <v>8934</v>
      </c>
      <c r="G1106" t="s">
        <v>7949</v>
      </c>
      <c r="H1106" t="s">
        <v>8880</v>
      </c>
      <c r="I1106" t="s">
        <v>8880</v>
      </c>
      <c r="J1106"/>
      <c r="K1106"/>
      <c r="L1106"/>
      <c r="M1106"/>
      <c r="N1106"/>
      <c r="O1106"/>
      <c r="P1106"/>
      <c r="Q1106"/>
      <c r="R1106"/>
    </row>
    <row r="1107" spans="1:18">
      <c r="A1107">
        <v>21</v>
      </c>
      <c r="B1107">
        <v>9880</v>
      </c>
      <c r="C1107" t="s">
        <v>8877</v>
      </c>
      <c r="D1107" t="s">
        <v>8878</v>
      </c>
      <c r="E1107">
        <v>9880</v>
      </c>
      <c r="F1107" t="s">
        <v>8935</v>
      </c>
      <c r="G1107" t="s">
        <v>7949</v>
      </c>
      <c r="H1107" t="s">
        <v>8880</v>
      </c>
      <c r="I1107" t="s">
        <v>8880</v>
      </c>
      <c r="J1107"/>
      <c r="K1107"/>
      <c r="L1107"/>
      <c r="M1107"/>
      <c r="N1107"/>
      <c r="O1107"/>
      <c r="P1107"/>
      <c r="Q1107"/>
      <c r="R1107"/>
    </row>
    <row r="1108" spans="1:18">
      <c r="A1108">
        <v>21</v>
      </c>
      <c r="B1108">
        <v>9881</v>
      </c>
      <c r="C1108" t="s">
        <v>8877</v>
      </c>
      <c r="D1108" t="s">
        <v>8878</v>
      </c>
      <c r="E1108">
        <v>9881</v>
      </c>
      <c r="F1108" t="s">
        <v>8936</v>
      </c>
      <c r="G1108" t="s">
        <v>7949</v>
      </c>
      <c r="H1108" t="s">
        <v>8880</v>
      </c>
      <c r="I1108" t="s">
        <v>8880</v>
      </c>
      <c r="J1108"/>
      <c r="K1108"/>
      <c r="L1108"/>
      <c r="M1108"/>
      <c r="N1108"/>
      <c r="O1108"/>
      <c r="P1108"/>
      <c r="Q1108"/>
      <c r="R1108"/>
    </row>
    <row r="1109" spans="1:18">
      <c r="A1109">
        <v>21</v>
      </c>
      <c r="B1109">
        <v>9882</v>
      </c>
      <c r="C1109" t="s">
        <v>8877</v>
      </c>
      <c r="D1109" t="s">
        <v>8878</v>
      </c>
      <c r="E1109">
        <v>9882</v>
      </c>
      <c r="F1109" t="s">
        <v>8937</v>
      </c>
      <c r="G1109" t="s">
        <v>7949</v>
      </c>
      <c r="H1109" t="s">
        <v>8880</v>
      </c>
      <c r="I1109" t="s">
        <v>8880</v>
      </c>
      <c r="J1109"/>
      <c r="K1109"/>
      <c r="L1109"/>
      <c r="M1109"/>
      <c r="N1109"/>
      <c r="O1109"/>
      <c r="P1109"/>
      <c r="Q1109"/>
      <c r="R1109"/>
    </row>
    <row r="1110" spans="1:18">
      <c r="A1110">
        <v>21</v>
      </c>
      <c r="B1110">
        <v>9889</v>
      </c>
      <c r="C1110" t="s">
        <v>8877</v>
      </c>
      <c r="D1110" t="s">
        <v>8878</v>
      </c>
      <c r="E1110">
        <v>9889</v>
      </c>
      <c r="F1110" t="s">
        <v>8938</v>
      </c>
      <c r="G1110" t="s">
        <v>7949</v>
      </c>
      <c r="H1110" t="s">
        <v>8880</v>
      </c>
      <c r="I1110" t="s">
        <v>8880</v>
      </c>
      <c r="J1110"/>
      <c r="K1110"/>
      <c r="L1110"/>
      <c r="M1110"/>
      <c r="N1110"/>
      <c r="O1110"/>
      <c r="P1110"/>
      <c r="Q1110"/>
      <c r="R1110"/>
    </row>
    <row r="1111" spans="1:18">
      <c r="A1111">
        <v>21</v>
      </c>
      <c r="B1111">
        <v>9890</v>
      </c>
      <c r="C1111" t="s">
        <v>8877</v>
      </c>
      <c r="D1111" t="s">
        <v>8878</v>
      </c>
      <c r="E1111">
        <v>9890</v>
      </c>
      <c r="F1111" t="s">
        <v>8939</v>
      </c>
      <c r="G1111" t="s">
        <v>7949</v>
      </c>
      <c r="H1111" t="s">
        <v>8880</v>
      </c>
      <c r="I1111" t="s">
        <v>8880</v>
      </c>
      <c r="J1111"/>
      <c r="K1111"/>
      <c r="L1111"/>
      <c r="M1111"/>
      <c r="N1111"/>
      <c r="O1111"/>
      <c r="P1111"/>
      <c r="Q1111"/>
      <c r="R1111"/>
    </row>
    <row r="1112" spans="1:18">
      <c r="A1112">
        <v>21</v>
      </c>
      <c r="B1112">
        <v>9890</v>
      </c>
      <c r="C1112" t="s">
        <v>8877</v>
      </c>
      <c r="D1112" t="s">
        <v>8878</v>
      </c>
      <c r="E1112">
        <v>9891</v>
      </c>
      <c r="F1112" t="s">
        <v>8939</v>
      </c>
      <c r="G1112" t="s">
        <v>7949</v>
      </c>
      <c r="H1112" t="s">
        <v>8880</v>
      </c>
      <c r="I1112" t="s">
        <v>8880</v>
      </c>
      <c r="J1112"/>
      <c r="K1112"/>
      <c r="L1112"/>
      <c r="M1112"/>
      <c r="N1112"/>
      <c r="O1112"/>
      <c r="P1112"/>
      <c r="Q1112"/>
      <c r="R1112"/>
    </row>
    <row r="1113" spans="1:18">
      <c r="A1113">
        <v>21</v>
      </c>
      <c r="B1113">
        <v>9890</v>
      </c>
      <c r="C1113" t="s">
        <v>8877</v>
      </c>
      <c r="D1113" t="s">
        <v>8878</v>
      </c>
      <c r="E1113">
        <v>9893</v>
      </c>
      <c r="F1113" t="s">
        <v>8939</v>
      </c>
      <c r="G1113" t="s">
        <v>7949</v>
      </c>
      <c r="H1113" t="s">
        <v>8880</v>
      </c>
      <c r="I1113" t="s">
        <v>8880</v>
      </c>
      <c r="J1113"/>
      <c r="K1113"/>
      <c r="L1113"/>
      <c r="M1113"/>
      <c r="N1113"/>
      <c r="O1113"/>
      <c r="P1113"/>
      <c r="Q1113"/>
      <c r="R1113"/>
    </row>
    <row r="1114" spans="1:18">
      <c r="A1114">
        <v>21</v>
      </c>
      <c r="B1114">
        <v>9899</v>
      </c>
      <c r="C1114" t="s">
        <v>8877</v>
      </c>
      <c r="D1114" t="s">
        <v>8878</v>
      </c>
      <c r="E1114">
        <v>9899</v>
      </c>
      <c r="F1114" t="s">
        <v>8940</v>
      </c>
      <c r="G1114" t="s">
        <v>7949</v>
      </c>
      <c r="H1114" t="s">
        <v>8880</v>
      </c>
      <c r="I1114" t="s">
        <v>8880</v>
      </c>
      <c r="J1114"/>
      <c r="K1114"/>
      <c r="L1114"/>
      <c r="M1114"/>
      <c r="N1114"/>
      <c r="O1114"/>
      <c r="P1114"/>
      <c r="Q1114"/>
      <c r="R1114"/>
    </row>
    <row r="1115" spans="1:18">
      <c r="A1115">
        <v>21</v>
      </c>
      <c r="B1115">
        <v>1</v>
      </c>
      <c r="C1115" t="s">
        <v>8941</v>
      </c>
      <c r="D1115" t="s">
        <v>8942</v>
      </c>
      <c r="E1115">
        <v>1</v>
      </c>
      <c r="F1115" t="s">
        <v>8943</v>
      </c>
      <c r="G1115" t="s">
        <v>7949</v>
      </c>
      <c r="H1115" t="s">
        <v>7949</v>
      </c>
      <c r="I1115" t="s">
        <v>7949</v>
      </c>
      <c r="J1115"/>
      <c r="K1115"/>
      <c r="L1115"/>
      <c r="M1115"/>
      <c r="N1115"/>
      <c r="O1115"/>
      <c r="P1115"/>
      <c r="Q1115"/>
      <c r="R1115"/>
    </row>
    <row r="1116" spans="1:18">
      <c r="A1116">
        <v>21</v>
      </c>
      <c r="B1116">
        <v>1000</v>
      </c>
      <c r="C1116" t="s">
        <v>8941</v>
      </c>
      <c r="D1116" t="s">
        <v>8942</v>
      </c>
      <c r="E1116">
        <v>1000</v>
      </c>
      <c r="F1116" t="s">
        <v>8944</v>
      </c>
      <c r="G1116" t="s">
        <v>7949</v>
      </c>
      <c r="H1116" t="s">
        <v>7949</v>
      </c>
      <c r="I1116" t="s">
        <v>7949</v>
      </c>
      <c r="J1116"/>
      <c r="K1116"/>
      <c r="L1116"/>
      <c r="M1116"/>
      <c r="N1116"/>
      <c r="O1116"/>
      <c r="P1116"/>
      <c r="Q1116"/>
      <c r="R1116"/>
    </row>
    <row r="1117" spans="1:18">
      <c r="A1117">
        <v>21</v>
      </c>
      <c r="B1117">
        <v>1000</v>
      </c>
      <c r="C1117" t="s">
        <v>8941</v>
      </c>
      <c r="D1117" t="s">
        <v>8942</v>
      </c>
      <c r="E1117">
        <v>1001</v>
      </c>
      <c r="F1117" t="s">
        <v>8944</v>
      </c>
      <c r="G1117" t="s">
        <v>7949</v>
      </c>
      <c r="H1117" t="s">
        <v>7949</v>
      </c>
      <c r="I1117" t="s">
        <v>7949</v>
      </c>
      <c r="J1117"/>
      <c r="K1117"/>
      <c r="L1117"/>
      <c r="M1117"/>
      <c r="N1117"/>
      <c r="O1117"/>
      <c r="P1117"/>
      <c r="Q1117"/>
      <c r="R1117"/>
    </row>
    <row r="1118" spans="1:18">
      <c r="A1118">
        <v>21</v>
      </c>
      <c r="B1118">
        <v>1110</v>
      </c>
      <c r="C1118" t="s">
        <v>8941</v>
      </c>
      <c r="D1118" t="s">
        <v>8942</v>
      </c>
      <c r="E1118">
        <v>1110</v>
      </c>
      <c r="F1118" t="s">
        <v>8945</v>
      </c>
      <c r="G1118" t="s">
        <v>7949</v>
      </c>
      <c r="H1118" t="s">
        <v>7949</v>
      </c>
      <c r="I1118" t="s">
        <v>7949</v>
      </c>
      <c r="J1118"/>
      <c r="K1118"/>
      <c r="L1118"/>
      <c r="M1118"/>
      <c r="N1118"/>
      <c r="O1118"/>
      <c r="P1118"/>
      <c r="Q1118"/>
      <c r="R1118"/>
    </row>
    <row r="1119" spans="1:18">
      <c r="A1119">
        <v>21</v>
      </c>
      <c r="B1119">
        <v>1111</v>
      </c>
      <c r="C1119" t="s">
        <v>8941</v>
      </c>
      <c r="D1119" t="s">
        <v>8942</v>
      </c>
      <c r="E1119">
        <v>1111</v>
      </c>
      <c r="F1119" t="s">
        <v>8945</v>
      </c>
      <c r="G1119" t="s">
        <v>7949</v>
      </c>
      <c r="H1119" t="s">
        <v>7949</v>
      </c>
      <c r="I1119" t="s">
        <v>7949</v>
      </c>
      <c r="J1119"/>
      <c r="K1119"/>
      <c r="L1119"/>
      <c r="M1119"/>
      <c r="N1119"/>
      <c r="O1119"/>
      <c r="P1119"/>
      <c r="Q1119"/>
      <c r="R1119"/>
    </row>
    <row r="1120" spans="1:18">
      <c r="A1120">
        <v>21</v>
      </c>
      <c r="B1120">
        <v>1112</v>
      </c>
      <c r="C1120" t="s">
        <v>8941</v>
      </c>
      <c r="D1120" t="s">
        <v>8942</v>
      </c>
      <c r="E1120">
        <v>1112</v>
      </c>
      <c r="F1120" t="s">
        <v>8946</v>
      </c>
      <c r="G1120" t="s">
        <v>7949</v>
      </c>
      <c r="H1120" t="s">
        <v>7949</v>
      </c>
      <c r="I1120" t="s">
        <v>7949</v>
      </c>
      <c r="J1120"/>
      <c r="K1120"/>
      <c r="L1120"/>
      <c r="M1120"/>
      <c r="N1120"/>
      <c r="O1120"/>
      <c r="P1120"/>
      <c r="Q1120"/>
      <c r="R1120"/>
    </row>
    <row r="1121" spans="1:18">
      <c r="A1121">
        <v>21</v>
      </c>
      <c r="B1121">
        <v>1113</v>
      </c>
      <c r="C1121" t="s">
        <v>8941</v>
      </c>
      <c r="D1121" t="s">
        <v>8942</v>
      </c>
      <c r="E1121">
        <v>1113</v>
      </c>
      <c r="F1121" t="s">
        <v>8945</v>
      </c>
      <c r="G1121" t="s">
        <v>7949</v>
      </c>
      <c r="H1121" t="s">
        <v>7949</v>
      </c>
      <c r="I1121" t="s">
        <v>7949</v>
      </c>
      <c r="J1121"/>
      <c r="K1121"/>
      <c r="L1121"/>
      <c r="M1121"/>
      <c r="N1121"/>
      <c r="O1121"/>
      <c r="P1121"/>
      <c r="Q1121"/>
      <c r="R1121"/>
    </row>
    <row r="1122" spans="1:18">
      <c r="A1122">
        <v>21</v>
      </c>
      <c r="B1122">
        <v>1114</v>
      </c>
      <c r="C1122" t="s">
        <v>8941</v>
      </c>
      <c r="D1122" t="s">
        <v>8942</v>
      </c>
      <c r="E1122">
        <v>1114</v>
      </c>
      <c r="F1122" t="s">
        <v>8946</v>
      </c>
      <c r="G1122" t="s">
        <v>7949</v>
      </c>
      <c r="H1122" t="s">
        <v>7949</v>
      </c>
      <c r="I1122" t="s">
        <v>7949</v>
      </c>
      <c r="J1122"/>
      <c r="K1122"/>
      <c r="L1122"/>
      <c r="M1122"/>
      <c r="N1122"/>
      <c r="O1122"/>
      <c r="P1122"/>
      <c r="Q1122"/>
      <c r="R1122"/>
    </row>
    <row r="1123" spans="1:18">
      <c r="A1123">
        <v>21</v>
      </c>
      <c r="B1123">
        <v>1115</v>
      </c>
      <c r="C1123" t="s">
        <v>8941</v>
      </c>
      <c r="D1123" t="s">
        <v>8942</v>
      </c>
      <c r="E1123">
        <v>1115</v>
      </c>
      <c r="F1123" t="s">
        <v>8945</v>
      </c>
      <c r="G1123" t="s">
        <v>7949</v>
      </c>
      <c r="H1123" t="s">
        <v>7949</v>
      </c>
      <c r="I1123" t="s">
        <v>7949</v>
      </c>
      <c r="J1123"/>
      <c r="K1123"/>
      <c r="L1123"/>
      <c r="M1123"/>
      <c r="N1123"/>
      <c r="O1123"/>
      <c r="P1123"/>
      <c r="Q1123"/>
      <c r="R1123"/>
    </row>
    <row r="1124" spans="1:18">
      <c r="A1124">
        <v>21</v>
      </c>
      <c r="B1124">
        <v>1116</v>
      </c>
      <c r="C1124" t="s">
        <v>8941</v>
      </c>
      <c r="D1124" t="s">
        <v>8942</v>
      </c>
      <c r="E1124">
        <v>1116</v>
      </c>
      <c r="F1124" t="s">
        <v>8946</v>
      </c>
      <c r="G1124" t="s">
        <v>7949</v>
      </c>
      <c r="H1124" t="s">
        <v>7949</v>
      </c>
      <c r="I1124" t="s">
        <v>7949</v>
      </c>
      <c r="J1124"/>
      <c r="K1124"/>
      <c r="L1124"/>
      <c r="M1124"/>
      <c r="N1124"/>
      <c r="O1124"/>
      <c r="P1124"/>
      <c r="Q1124"/>
      <c r="R1124"/>
    </row>
    <row r="1125" spans="1:18">
      <c r="A1125">
        <v>21</v>
      </c>
      <c r="B1125">
        <v>1117</v>
      </c>
      <c r="C1125" t="s">
        <v>8941</v>
      </c>
      <c r="D1125" t="s">
        <v>8942</v>
      </c>
      <c r="E1125">
        <v>1117</v>
      </c>
      <c r="F1125" t="s">
        <v>8947</v>
      </c>
      <c r="G1125" t="s">
        <v>7949</v>
      </c>
      <c r="H1125" t="s">
        <v>7949</v>
      </c>
      <c r="I1125" t="s">
        <v>7949</v>
      </c>
      <c r="J1125"/>
      <c r="K1125"/>
      <c r="L1125"/>
      <c r="M1125"/>
      <c r="N1125"/>
      <c r="O1125"/>
      <c r="P1125"/>
      <c r="Q1125"/>
      <c r="R1125"/>
    </row>
    <row r="1126" spans="1:18">
      <c r="A1126">
        <v>21</v>
      </c>
      <c r="B1126">
        <v>1120</v>
      </c>
      <c r="C1126" t="s">
        <v>8941</v>
      </c>
      <c r="D1126" t="s">
        <v>8942</v>
      </c>
      <c r="E1126">
        <v>1120</v>
      </c>
      <c r="F1126" t="s">
        <v>519</v>
      </c>
      <c r="G1126" t="s">
        <v>7949</v>
      </c>
      <c r="H1126" t="s">
        <v>7949</v>
      </c>
      <c r="I1126" t="s">
        <v>7949</v>
      </c>
      <c r="J1126"/>
      <c r="K1126"/>
      <c r="L1126"/>
      <c r="M1126"/>
      <c r="N1126"/>
      <c r="O1126"/>
      <c r="P1126"/>
      <c r="Q1126"/>
      <c r="R1126"/>
    </row>
    <row r="1127" spans="1:18">
      <c r="A1127">
        <v>21</v>
      </c>
      <c r="B1127">
        <v>1121</v>
      </c>
      <c r="C1127" t="s">
        <v>8941</v>
      </c>
      <c r="D1127" t="s">
        <v>8942</v>
      </c>
      <c r="E1127">
        <v>1121</v>
      </c>
      <c r="F1127" t="s">
        <v>8945</v>
      </c>
      <c r="G1127" t="s">
        <v>7949</v>
      </c>
      <c r="H1127" t="s">
        <v>7949</v>
      </c>
      <c r="I1127" t="s">
        <v>7949</v>
      </c>
      <c r="J1127"/>
      <c r="K1127"/>
      <c r="L1127"/>
      <c r="M1127"/>
      <c r="N1127"/>
      <c r="O1127"/>
      <c r="P1127"/>
      <c r="Q1127"/>
      <c r="R1127"/>
    </row>
    <row r="1128" spans="1:18">
      <c r="A1128">
        <v>21</v>
      </c>
      <c r="B1128">
        <v>1122</v>
      </c>
      <c r="C1128" t="s">
        <v>8941</v>
      </c>
      <c r="D1128" t="s">
        <v>8942</v>
      </c>
      <c r="E1128">
        <v>1122</v>
      </c>
      <c r="F1128" t="s">
        <v>8946</v>
      </c>
      <c r="G1128" t="s">
        <v>7949</v>
      </c>
      <c r="H1128" t="s">
        <v>7949</v>
      </c>
      <c r="I1128" t="s">
        <v>7949</v>
      </c>
      <c r="J1128"/>
      <c r="K1128"/>
      <c r="L1128"/>
      <c r="M1128"/>
      <c r="N1128"/>
      <c r="O1128"/>
      <c r="P1128"/>
      <c r="Q1128"/>
      <c r="R1128"/>
    </row>
    <row r="1129" spans="1:18">
      <c r="A1129">
        <v>21</v>
      </c>
      <c r="B1129">
        <v>1123</v>
      </c>
      <c r="C1129" t="s">
        <v>8941</v>
      </c>
      <c r="D1129" t="s">
        <v>8942</v>
      </c>
      <c r="E1129">
        <v>1123</v>
      </c>
      <c r="F1129" t="s">
        <v>8945</v>
      </c>
      <c r="G1129" t="s">
        <v>7949</v>
      </c>
      <c r="H1129" t="s">
        <v>7949</v>
      </c>
      <c r="I1129" t="s">
        <v>7949</v>
      </c>
      <c r="J1129"/>
      <c r="K1129"/>
      <c r="L1129"/>
      <c r="M1129"/>
      <c r="N1129"/>
      <c r="O1129"/>
      <c r="P1129"/>
      <c r="Q1129"/>
      <c r="R1129"/>
    </row>
    <row r="1130" spans="1:18">
      <c r="A1130">
        <v>21</v>
      </c>
      <c r="B1130">
        <v>1124</v>
      </c>
      <c r="C1130" t="s">
        <v>8941</v>
      </c>
      <c r="D1130" t="s">
        <v>8942</v>
      </c>
      <c r="E1130">
        <v>1124</v>
      </c>
      <c r="F1130" t="s">
        <v>8946</v>
      </c>
      <c r="G1130" t="s">
        <v>7949</v>
      </c>
      <c r="H1130" t="s">
        <v>7949</v>
      </c>
      <c r="I1130" t="s">
        <v>7949</v>
      </c>
      <c r="J1130"/>
      <c r="K1130"/>
      <c r="L1130"/>
      <c r="M1130"/>
      <c r="N1130"/>
      <c r="O1130"/>
      <c r="P1130"/>
      <c r="Q1130"/>
      <c r="R1130"/>
    </row>
    <row r="1131" spans="1:18">
      <c r="A1131">
        <v>21</v>
      </c>
      <c r="B1131">
        <v>1125</v>
      </c>
      <c r="C1131" t="s">
        <v>8941</v>
      </c>
      <c r="D1131" t="s">
        <v>8942</v>
      </c>
      <c r="E1131">
        <v>1125</v>
      </c>
      <c r="F1131" t="s">
        <v>8945</v>
      </c>
      <c r="G1131" t="s">
        <v>7949</v>
      </c>
      <c r="H1131" t="s">
        <v>7949</v>
      </c>
      <c r="I1131" t="s">
        <v>7949</v>
      </c>
      <c r="J1131"/>
      <c r="K1131"/>
      <c r="L1131"/>
      <c r="M1131"/>
      <c r="N1131"/>
      <c r="O1131"/>
      <c r="P1131"/>
      <c r="Q1131"/>
      <c r="R1131"/>
    </row>
    <row r="1132" spans="1:18">
      <c r="A1132">
        <v>21</v>
      </c>
      <c r="B1132">
        <v>1126</v>
      </c>
      <c r="C1132" t="s">
        <v>8941</v>
      </c>
      <c r="D1132" t="s">
        <v>8942</v>
      </c>
      <c r="E1132">
        <v>1126</v>
      </c>
      <c r="F1132" t="s">
        <v>8946</v>
      </c>
      <c r="G1132" t="s">
        <v>7949</v>
      </c>
      <c r="H1132" t="s">
        <v>7949</v>
      </c>
      <c r="I1132" t="s">
        <v>7949</v>
      </c>
      <c r="J1132"/>
      <c r="K1132"/>
      <c r="L1132"/>
      <c r="M1132"/>
      <c r="N1132"/>
      <c r="O1132"/>
      <c r="P1132"/>
      <c r="Q1132"/>
      <c r="R1132"/>
    </row>
    <row r="1133" spans="1:18">
      <c r="A1133">
        <v>21</v>
      </c>
      <c r="B1133">
        <v>1127</v>
      </c>
      <c r="C1133" t="s">
        <v>8941</v>
      </c>
      <c r="D1133" t="s">
        <v>8942</v>
      </c>
      <c r="E1133">
        <v>1127</v>
      </c>
      <c r="F1133" t="s">
        <v>8945</v>
      </c>
      <c r="G1133" t="s">
        <v>7949</v>
      </c>
      <c r="H1133" t="s">
        <v>7949</v>
      </c>
      <c r="I1133" t="s">
        <v>7949</v>
      </c>
      <c r="J1133"/>
      <c r="K1133"/>
      <c r="L1133"/>
      <c r="M1133"/>
      <c r="N1133"/>
      <c r="O1133"/>
      <c r="P1133"/>
      <c r="Q1133"/>
      <c r="R1133"/>
    </row>
    <row r="1134" spans="1:18">
      <c r="A1134">
        <v>21</v>
      </c>
      <c r="B1134">
        <v>1128</v>
      </c>
      <c r="C1134" t="s">
        <v>8941</v>
      </c>
      <c r="D1134" t="s">
        <v>8942</v>
      </c>
      <c r="E1134">
        <v>1128</v>
      </c>
      <c r="F1134" t="s">
        <v>8946</v>
      </c>
      <c r="G1134" t="s">
        <v>7949</v>
      </c>
      <c r="H1134" t="s">
        <v>7949</v>
      </c>
      <c r="I1134" t="s">
        <v>7949</v>
      </c>
      <c r="J1134"/>
      <c r="K1134"/>
      <c r="L1134"/>
      <c r="M1134"/>
      <c r="N1134"/>
      <c r="O1134"/>
      <c r="P1134"/>
      <c r="Q1134"/>
      <c r="R1134"/>
    </row>
    <row r="1135" spans="1:18">
      <c r="A1135">
        <v>21</v>
      </c>
      <c r="B1135">
        <v>1129</v>
      </c>
      <c r="C1135" t="s">
        <v>8941</v>
      </c>
      <c r="D1135" t="s">
        <v>8942</v>
      </c>
      <c r="E1135">
        <v>1129</v>
      </c>
      <c r="F1135" t="s">
        <v>8948</v>
      </c>
      <c r="G1135" t="s">
        <v>7949</v>
      </c>
      <c r="H1135" t="s">
        <v>7949</v>
      </c>
      <c r="I1135" t="s">
        <v>7949</v>
      </c>
      <c r="J1135"/>
      <c r="K1135"/>
      <c r="L1135"/>
      <c r="M1135"/>
      <c r="N1135"/>
      <c r="O1135"/>
      <c r="P1135"/>
      <c r="Q1135"/>
      <c r="R1135"/>
    </row>
    <row r="1136" spans="1:18">
      <c r="A1136">
        <v>21</v>
      </c>
      <c r="B1136">
        <v>1132</v>
      </c>
      <c r="C1136" t="s">
        <v>8941</v>
      </c>
      <c r="D1136" t="s">
        <v>8942</v>
      </c>
      <c r="E1136">
        <v>1132</v>
      </c>
      <c r="F1136" t="s">
        <v>8949</v>
      </c>
      <c r="G1136" t="s">
        <v>7949</v>
      </c>
      <c r="H1136" t="s">
        <v>7949</v>
      </c>
      <c r="I1136" t="s">
        <v>7949</v>
      </c>
      <c r="J1136"/>
      <c r="K1136"/>
      <c r="L1136"/>
      <c r="M1136"/>
      <c r="N1136"/>
      <c r="O1136"/>
      <c r="P1136"/>
      <c r="Q1136"/>
      <c r="R1136"/>
    </row>
    <row r="1137" spans="1:18">
      <c r="A1137">
        <v>21</v>
      </c>
      <c r="B1137">
        <v>1133</v>
      </c>
      <c r="C1137" t="s">
        <v>8941</v>
      </c>
      <c r="D1137" t="s">
        <v>8942</v>
      </c>
      <c r="E1137">
        <v>1133</v>
      </c>
      <c r="F1137" t="s">
        <v>8950</v>
      </c>
      <c r="G1137" t="s">
        <v>7949</v>
      </c>
      <c r="H1137" t="s">
        <v>7949</v>
      </c>
      <c r="I1137" t="s">
        <v>7949</v>
      </c>
      <c r="J1137"/>
      <c r="K1137"/>
      <c r="L1137"/>
      <c r="M1137"/>
      <c r="N1137"/>
      <c r="O1137"/>
      <c r="P1137"/>
      <c r="Q1137"/>
      <c r="R1137"/>
    </row>
    <row r="1138" spans="1:18">
      <c r="A1138">
        <v>21</v>
      </c>
      <c r="B1138">
        <v>1150</v>
      </c>
      <c r="C1138" t="s">
        <v>8941</v>
      </c>
      <c r="D1138" t="s">
        <v>8942</v>
      </c>
      <c r="E1138">
        <v>1150</v>
      </c>
      <c r="F1138" t="s">
        <v>8945</v>
      </c>
      <c r="G1138" t="s">
        <v>7949</v>
      </c>
      <c r="H1138" t="s">
        <v>7949</v>
      </c>
      <c r="I1138" t="s">
        <v>7949</v>
      </c>
      <c r="J1138"/>
      <c r="K1138"/>
      <c r="L1138"/>
      <c r="M1138"/>
      <c r="N1138"/>
      <c r="O1138"/>
      <c r="P1138"/>
      <c r="Q1138"/>
      <c r="R1138"/>
    </row>
    <row r="1139" spans="1:18">
      <c r="A1139">
        <v>21</v>
      </c>
      <c r="B1139">
        <v>1151</v>
      </c>
      <c r="C1139" t="s">
        <v>8941</v>
      </c>
      <c r="D1139" t="s">
        <v>8942</v>
      </c>
      <c r="E1139">
        <v>1151</v>
      </c>
      <c r="F1139" t="s">
        <v>8946</v>
      </c>
      <c r="G1139" t="s">
        <v>7949</v>
      </c>
      <c r="H1139" t="s">
        <v>7949</v>
      </c>
      <c r="I1139" t="s">
        <v>7949</v>
      </c>
      <c r="J1139"/>
      <c r="K1139"/>
      <c r="L1139"/>
      <c r="M1139"/>
      <c r="N1139"/>
      <c r="O1139"/>
      <c r="P1139"/>
      <c r="Q1139"/>
      <c r="R1139"/>
    </row>
    <row r="1140" spans="1:18">
      <c r="A1140">
        <v>21</v>
      </c>
      <c r="B1140">
        <v>1152</v>
      </c>
      <c r="C1140" t="s">
        <v>8941</v>
      </c>
      <c r="D1140" t="s">
        <v>8942</v>
      </c>
      <c r="E1140">
        <v>1152</v>
      </c>
      <c r="F1140" t="s">
        <v>8945</v>
      </c>
      <c r="G1140" t="s">
        <v>7949</v>
      </c>
      <c r="H1140" t="s">
        <v>7949</v>
      </c>
      <c r="I1140" t="s">
        <v>7949</v>
      </c>
      <c r="J1140"/>
      <c r="K1140"/>
      <c r="L1140"/>
      <c r="M1140"/>
      <c r="N1140"/>
      <c r="O1140"/>
      <c r="P1140"/>
      <c r="Q1140"/>
      <c r="R1140"/>
    </row>
    <row r="1141" spans="1:18">
      <c r="A1141">
        <v>21</v>
      </c>
      <c r="B1141">
        <v>1153</v>
      </c>
      <c r="C1141" t="s">
        <v>8941</v>
      </c>
      <c r="D1141" t="s">
        <v>8942</v>
      </c>
      <c r="E1141">
        <v>1153</v>
      </c>
      <c r="F1141" t="s">
        <v>8946</v>
      </c>
      <c r="G1141" t="s">
        <v>7949</v>
      </c>
      <c r="H1141" t="s">
        <v>7949</v>
      </c>
      <c r="I1141" t="s">
        <v>7949</v>
      </c>
      <c r="J1141"/>
      <c r="K1141"/>
      <c r="L1141"/>
      <c r="M1141"/>
      <c r="N1141"/>
      <c r="O1141"/>
      <c r="P1141"/>
      <c r="Q1141"/>
      <c r="R1141"/>
    </row>
    <row r="1142" spans="1:18">
      <c r="A1142">
        <v>21</v>
      </c>
      <c r="B1142">
        <v>1158</v>
      </c>
      <c r="C1142" t="s">
        <v>8941</v>
      </c>
      <c r="D1142" t="s">
        <v>8942</v>
      </c>
      <c r="E1142">
        <v>1158</v>
      </c>
      <c r="F1142" t="s">
        <v>8945</v>
      </c>
      <c r="G1142" t="s">
        <v>7949</v>
      </c>
      <c r="H1142" t="s">
        <v>7949</v>
      </c>
      <c r="I1142" t="s">
        <v>7949</v>
      </c>
      <c r="J1142"/>
      <c r="K1142"/>
      <c r="L1142"/>
      <c r="M1142"/>
      <c r="N1142"/>
      <c r="O1142"/>
      <c r="P1142"/>
      <c r="Q1142"/>
      <c r="R1142"/>
    </row>
    <row r="1143" spans="1:18">
      <c r="A1143">
        <v>21</v>
      </c>
      <c r="B1143">
        <v>1159</v>
      </c>
      <c r="C1143" t="s">
        <v>8941</v>
      </c>
      <c r="D1143" t="s">
        <v>8942</v>
      </c>
      <c r="E1143">
        <v>1159</v>
      </c>
      <c r="F1143" t="s">
        <v>8946</v>
      </c>
      <c r="G1143" t="s">
        <v>7949</v>
      </c>
      <c r="H1143" t="s">
        <v>7949</v>
      </c>
      <c r="I1143" t="s">
        <v>7949</v>
      </c>
      <c r="J1143"/>
      <c r="K1143"/>
      <c r="L1143"/>
      <c r="M1143"/>
      <c r="N1143"/>
      <c r="O1143"/>
      <c r="P1143"/>
      <c r="Q1143"/>
      <c r="R1143"/>
    </row>
    <row r="1144" spans="1:18">
      <c r="A1144">
        <v>21</v>
      </c>
      <c r="B1144">
        <v>1160</v>
      </c>
      <c r="C1144" t="s">
        <v>8941</v>
      </c>
      <c r="D1144" t="s">
        <v>8942</v>
      </c>
      <c r="E1144">
        <v>1160</v>
      </c>
      <c r="F1144" t="s">
        <v>8951</v>
      </c>
      <c r="G1144" t="s">
        <v>7949</v>
      </c>
      <c r="H1144" t="s">
        <v>7949</v>
      </c>
      <c r="I1144" t="s">
        <v>7949</v>
      </c>
      <c r="J1144"/>
      <c r="K1144"/>
      <c r="L1144"/>
      <c r="M1144"/>
      <c r="N1144"/>
      <c r="O1144"/>
      <c r="P1144"/>
      <c r="Q1144"/>
      <c r="R1144"/>
    </row>
    <row r="1145" spans="1:18">
      <c r="A1145">
        <v>21</v>
      </c>
      <c r="B1145">
        <v>1162</v>
      </c>
      <c r="C1145" t="s">
        <v>8941</v>
      </c>
      <c r="D1145" t="s">
        <v>8942</v>
      </c>
      <c r="E1145">
        <v>1162</v>
      </c>
      <c r="F1145" t="s">
        <v>8952</v>
      </c>
      <c r="G1145" t="s">
        <v>7949</v>
      </c>
      <c r="H1145" t="s">
        <v>7949</v>
      </c>
      <c r="I1145" t="s">
        <v>7949</v>
      </c>
      <c r="J1145"/>
      <c r="K1145"/>
      <c r="L1145"/>
      <c r="M1145"/>
      <c r="N1145"/>
      <c r="O1145"/>
      <c r="P1145"/>
      <c r="Q1145"/>
      <c r="R1145"/>
    </row>
    <row r="1146" spans="1:18">
      <c r="A1146">
        <v>21</v>
      </c>
      <c r="B1146">
        <v>1164</v>
      </c>
      <c r="C1146" t="s">
        <v>8941</v>
      </c>
      <c r="D1146" t="s">
        <v>8942</v>
      </c>
      <c r="E1146">
        <v>1164</v>
      </c>
      <c r="F1146" t="s">
        <v>8953</v>
      </c>
      <c r="G1146" t="s">
        <v>7949</v>
      </c>
      <c r="H1146" t="s">
        <v>7949</v>
      </c>
      <c r="I1146" t="s">
        <v>7949</v>
      </c>
      <c r="J1146"/>
      <c r="K1146"/>
      <c r="L1146"/>
      <c r="M1146"/>
      <c r="N1146"/>
      <c r="O1146"/>
      <c r="P1146"/>
      <c r="Q1146"/>
      <c r="R1146"/>
    </row>
    <row r="1147" spans="1:18">
      <c r="A1147">
        <v>21</v>
      </c>
      <c r="B1147">
        <v>1166</v>
      </c>
      <c r="C1147" t="s">
        <v>8941</v>
      </c>
      <c r="D1147" t="s">
        <v>8942</v>
      </c>
      <c r="E1147">
        <v>1166</v>
      </c>
      <c r="F1147" t="s">
        <v>8954</v>
      </c>
      <c r="G1147" t="s">
        <v>7949</v>
      </c>
      <c r="H1147" t="s">
        <v>7949</v>
      </c>
      <c r="I1147" t="s">
        <v>7949</v>
      </c>
      <c r="J1147"/>
      <c r="K1147"/>
      <c r="L1147"/>
      <c r="M1147"/>
      <c r="N1147"/>
      <c r="O1147"/>
      <c r="P1147"/>
      <c r="Q1147"/>
      <c r="R1147"/>
    </row>
    <row r="1148" spans="1:18">
      <c r="A1148">
        <v>21</v>
      </c>
      <c r="B1148">
        <v>1170</v>
      </c>
      <c r="C1148" t="s">
        <v>8941</v>
      </c>
      <c r="D1148" t="s">
        <v>8942</v>
      </c>
      <c r="E1148">
        <v>1170</v>
      </c>
      <c r="F1148" t="s">
        <v>8955</v>
      </c>
      <c r="G1148" t="s">
        <v>7949</v>
      </c>
      <c r="H1148" t="s">
        <v>7949</v>
      </c>
      <c r="I1148" t="s">
        <v>7949</v>
      </c>
      <c r="J1148"/>
      <c r="K1148"/>
      <c r="L1148"/>
      <c r="M1148"/>
      <c r="N1148"/>
      <c r="O1148"/>
      <c r="P1148"/>
      <c r="Q1148"/>
      <c r="R1148"/>
    </row>
    <row r="1149" spans="1:18">
      <c r="A1149">
        <v>21</v>
      </c>
      <c r="B1149">
        <v>1172</v>
      </c>
      <c r="C1149" t="s">
        <v>8941</v>
      </c>
      <c r="D1149" t="s">
        <v>8942</v>
      </c>
      <c r="E1149">
        <v>1172</v>
      </c>
      <c r="F1149" t="s">
        <v>8956</v>
      </c>
      <c r="G1149" t="s">
        <v>7949</v>
      </c>
      <c r="H1149" t="s">
        <v>7949</v>
      </c>
      <c r="I1149" t="s">
        <v>7949</v>
      </c>
      <c r="J1149"/>
      <c r="K1149"/>
      <c r="L1149"/>
      <c r="M1149"/>
      <c r="N1149"/>
      <c r="O1149"/>
      <c r="P1149"/>
      <c r="Q1149"/>
      <c r="R1149"/>
    </row>
    <row r="1150" spans="1:18">
      <c r="A1150">
        <v>21</v>
      </c>
      <c r="B1150">
        <v>1174</v>
      </c>
      <c r="C1150" t="s">
        <v>8941</v>
      </c>
      <c r="D1150" t="s">
        <v>8942</v>
      </c>
      <c r="E1150">
        <v>1174</v>
      </c>
      <c r="F1150" t="s">
        <v>8957</v>
      </c>
      <c r="G1150" t="s">
        <v>7949</v>
      </c>
      <c r="H1150" t="s">
        <v>7949</v>
      </c>
      <c r="I1150" t="s">
        <v>7949</v>
      </c>
      <c r="J1150"/>
      <c r="K1150"/>
      <c r="L1150"/>
      <c r="M1150"/>
      <c r="N1150"/>
      <c r="O1150"/>
      <c r="P1150"/>
      <c r="Q1150"/>
      <c r="R1150"/>
    </row>
    <row r="1151" spans="1:18">
      <c r="A1151">
        <v>21</v>
      </c>
      <c r="B1151">
        <v>1176</v>
      </c>
      <c r="C1151" t="s">
        <v>8941</v>
      </c>
      <c r="D1151" t="s">
        <v>8942</v>
      </c>
      <c r="E1151">
        <v>1176</v>
      </c>
      <c r="F1151" t="s">
        <v>8958</v>
      </c>
      <c r="G1151" t="s">
        <v>7949</v>
      </c>
      <c r="H1151" t="s">
        <v>7949</v>
      </c>
      <c r="I1151" t="s">
        <v>7949</v>
      </c>
      <c r="J1151"/>
      <c r="K1151"/>
      <c r="L1151"/>
      <c r="M1151"/>
      <c r="N1151"/>
      <c r="O1151"/>
      <c r="P1151"/>
      <c r="Q1151"/>
      <c r="R1151"/>
    </row>
    <row r="1152" spans="1:18">
      <c r="A1152">
        <v>21</v>
      </c>
      <c r="B1152">
        <v>1178</v>
      </c>
      <c r="C1152" t="s">
        <v>8941</v>
      </c>
      <c r="D1152" t="s">
        <v>8942</v>
      </c>
      <c r="E1152">
        <v>1178</v>
      </c>
      <c r="F1152" t="s">
        <v>8959</v>
      </c>
      <c r="G1152" t="s">
        <v>7949</v>
      </c>
      <c r="H1152" t="s">
        <v>7949</v>
      </c>
      <c r="I1152" t="s">
        <v>7949</v>
      </c>
      <c r="J1152"/>
      <c r="K1152"/>
      <c r="L1152"/>
      <c r="M1152"/>
      <c r="N1152"/>
      <c r="O1152"/>
      <c r="P1152"/>
      <c r="Q1152"/>
      <c r="R1152"/>
    </row>
    <row r="1153" spans="1:18">
      <c r="A1153">
        <v>21</v>
      </c>
      <c r="B1153">
        <v>1182</v>
      </c>
      <c r="C1153" t="s">
        <v>8941</v>
      </c>
      <c r="D1153" t="s">
        <v>8942</v>
      </c>
      <c r="E1153">
        <v>1182</v>
      </c>
      <c r="F1153" t="s">
        <v>8960</v>
      </c>
      <c r="G1153" t="s">
        <v>7949</v>
      </c>
      <c r="H1153" t="s">
        <v>7949</v>
      </c>
      <c r="I1153" t="s">
        <v>7949</v>
      </c>
      <c r="J1153"/>
      <c r="K1153"/>
      <c r="L1153"/>
      <c r="M1153"/>
      <c r="N1153"/>
      <c r="O1153"/>
      <c r="P1153"/>
      <c r="Q1153"/>
      <c r="R1153"/>
    </row>
    <row r="1154" spans="1:18">
      <c r="A1154">
        <v>21</v>
      </c>
      <c r="B1154">
        <v>1261</v>
      </c>
      <c r="C1154" t="s">
        <v>8941</v>
      </c>
      <c r="D1154" t="s">
        <v>8942</v>
      </c>
      <c r="E1154">
        <v>1261</v>
      </c>
      <c r="F1154" t="s">
        <v>8961</v>
      </c>
      <c r="G1154" t="s">
        <v>7949</v>
      </c>
      <c r="H1154" t="s">
        <v>7949</v>
      </c>
      <c r="I1154" t="s">
        <v>7949</v>
      </c>
      <c r="J1154"/>
      <c r="K1154"/>
      <c r="L1154"/>
      <c r="M1154"/>
      <c r="N1154"/>
      <c r="O1154"/>
      <c r="P1154"/>
      <c r="Q1154"/>
      <c r="R1154"/>
    </row>
    <row r="1155" spans="1:18">
      <c r="A1155">
        <v>21</v>
      </c>
      <c r="B1155">
        <v>1263</v>
      </c>
      <c r="C1155" t="s">
        <v>8941</v>
      </c>
      <c r="D1155" t="s">
        <v>8942</v>
      </c>
      <c r="E1155">
        <v>1263</v>
      </c>
      <c r="F1155" t="s">
        <v>8961</v>
      </c>
      <c r="G1155" t="s">
        <v>7949</v>
      </c>
      <c r="H1155" t="s">
        <v>7949</v>
      </c>
      <c r="I1155" t="s">
        <v>7949</v>
      </c>
      <c r="J1155"/>
      <c r="K1155"/>
      <c r="L1155"/>
      <c r="M1155"/>
      <c r="N1155"/>
      <c r="O1155"/>
      <c r="P1155"/>
      <c r="Q1155"/>
      <c r="R1155"/>
    </row>
    <row r="1156" spans="1:18">
      <c r="A1156">
        <v>21</v>
      </c>
      <c r="B1156">
        <v>1265</v>
      </c>
      <c r="C1156" t="s">
        <v>8941</v>
      </c>
      <c r="D1156" t="s">
        <v>8942</v>
      </c>
      <c r="E1156">
        <v>1265</v>
      </c>
      <c r="F1156" t="s">
        <v>8961</v>
      </c>
      <c r="G1156" t="s">
        <v>7949</v>
      </c>
      <c r="H1156" t="s">
        <v>7949</v>
      </c>
      <c r="I1156" t="s">
        <v>7949</v>
      </c>
      <c r="J1156"/>
      <c r="K1156"/>
      <c r="L1156"/>
      <c r="M1156"/>
      <c r="N1156"/>
      <c r="O1156"/>
      <c r="P1156"/>
      <c r="Q1156"/>
      <c r="R1156"/>
    </row>
    <row r="1157" spans="1:18">
      <c r="A1157">
        <v>21</v>
      </c>
      <c r="B1157">
        <v>1271</v>
      </c>
      <c r="C1157" t="s">
        <v>8941</v>
      </c>
      <c r="D1157" t="s">
        <v>8942</v>
      </c>
      <c r="E1157">
        <v>1271</v>
      </c>
      <c r="F1157" t="s">
        <v>8961</v>
      </c>
      <c r="G1157" t="s">
        <v>7949</v>
      </c>
      <c r="H1157" t="s">
        <v>7949</v>
      </c>
      <c r="I1157" t="s">
        <v>7949</v>
      </c>
      <c r="J1157"/>
      <c r="K1157"/>
      <c r="L1157"/>
      <c r="M1157"/>
      <c r="N1157"/>
      <c r="O1157"/>
      <c r="P1157"/>
      <c r="Q1157"/>
      <c r="R1157"/>
    </row>
    <row r="1158" spans="1:18">
      <c r="A1158">
        <v>21</v>
      </c>
      <c r="B1158">
        <v>1273</v>
      </c>
      <c r="C1158" t="s">
        <v>8941</v>
      </c>
      <c r="D1158" t="s">
        <v>8942</v>
      </c>
      <c r="E1158">
        <v>1273</v>
      </c>
      <c r="F1158" t="s">
        <v>8961</v>
      </c>
      <c r="G1158" t="s">
        <v>7949</v>
      </c>
      <c r="H1158" t="s">
        <v>7949</v>
      </c>
      <c r="I1158" t="s">
        <v>7949</v>
      </c>
      <c r="J1158"/>
      <c r="K1158"/>
      <c r="L1158"/>
      <c r="M1158"/>
      <c r="N1158"/>
      <c r="O1158"/>
      <c r="P1158"/>
      <c r="Q1158"/>
      <c r="R1158"/>
    </row>
    <row r="1159" spans="1:18">
      <c r="A1159">
        <v>21</v>
      </c>
      <c r="B1159">
        <v>1275</v>
      </c>
      <c r="C1159" t="s">
        <v>8941</v>
      </c>
      <c r="D1159" t="s">
        <v>8942</v>
      </c>
      <c r="E1159">
        <v>1275</v>
      </c>
      <c r="F1159" t="s">
        <v>8961</v>
      </c>
      <c r="G1159" t="s">
        <v>7949</v>
      </c>
      <c r="H1159" t="s">
        <v>7949</v>
      </c>
      <c r="I1159" t="s">
        <v>7949</v>
      </c>
      <c r="J1159"/>
      <c r="K1159"/>
      <c r="L1159"/>
      <c r="M1159"/>
      <c r="N1159"/>
      <c r="O1159"/>
      <c r="P1159"/>
      <c r="Q1159"/>
      <c r="R1159"/>
    </row>
    <row r="1160" spans="1:18">
      <c r="A1160">
        <v>21</v>
      </c>
      <c r="B1160">
        <v>1277</v>
      </c>
      <c r="C1160" t="s">
        <v>8941</v>
      </c>
      <c r="D1160" t="s">
        <v>8942</v>
      </c>
      <c r="E1160">
        <v>1277</v>
      </c>
      <c r="F1160" t="s">
        <v>8961</v>
      </c>
      <c r="G1160" t="s">
        <v>7949</v>
      </c>
      <c r="H1160" t="s">
        <v>7949</v>
      </c>
      <c r="I1160" t="s">
        <v>7949</v>
      </c>
      <c r="J1160"/>
      <c r="K1160"/>
      <c r="L1160"/>
      <c r="M1160"/>
      <c r="N1160"/>
      <c r="O1160"/>
      <c r="P1160"/>
      <c r="Q1160"/>
      <c r="R1160"/>
    </row>
    <row r="1161" spans="1:18">
      <c r="A1161">
        <v>21</v>
      </c>
      <c r="B1161">
        <v>1283</v>
      </c>
      <c r="C1161" t="s">
        <v>8941</v>
      </c>
      <c r="D1161" t="s">
        <v>8942</v>
      </c>
      <c r="E1161">
        <v>1283</v>
      </c>
      <c r="F1161" t="s">
        <v>8961</v>
      </c>
      <c r="G1161" t="s">
        <v>7949</v>
      </c>
      <c r="H1161" t="s">
        <v>7949</v>
      </c>
      <c r="I1161" t="s">
        <v>7949</v>
      </c>
      <c r="J1161"/>
      <c r="K1161"/>
      <c r="L1161"/>
      <c r="M1161"/>
      <c r="N1161"/>
      <c r="O1161"/>
      <c r="P1161"/>
      <c r="Q1161"/>
      <c r="R1161"/>
    </row>
    <row r="1162" spans="1:18">
      <c r="A1162">
        <v>21</v>
      </c>
      <c r="B1162">
        <v>1285</v>
      </c>
      <c r="C1162" t="s">
        <v>8941</v>
      </c>
      <c r="D1162" t="s">
        <v>8942</v>
      </c>
      <c r="E1162">
        <v>1285</v>
      </c>
      <c r="F1162" t="s">
        <v>8961</v>
      </c>
      <c r="G1162" t="s">
        <v>7949</v>
      </c>
      <c r="H1162" t="s">
        <v>7949</v>
      </c>
      <c r="I1162" t="s">
        <v>7949</v>
      </c>
      <c r="J1162"/>
      <c r="K1162"/>
      <c r="L1162"/>
      <c r="M1162"/>
      <c r="N1162"/>
      <c r="O1162"/>
      <c r="P1162"/>
      <c r="Q1162"/>
      <c r="R1162"/>
    </row>
    <row r="1163" spans="1:18">
      <c r="A1163">
        <v>21</v>
      </c>
      <c r="B1163">
        <v>1287</v>
      </c>
      <c r="C1163" t="s">
        <v>8941</v>
      </c>
      <c r="D1163" t="s">
        <v>8942</v>
      </c>
      <c r="E1163">
        <v>1287</v>
      </c>
      <c r="F1163" t="s">
        <v>8961</v>
      </c>
      <c r="G1163" t="s">
        <v>7949</v>
      </c>
      <c r="H1163" t="s">
        <v>7949</v>
      </c>
      <c r="I1163" t="s">
        <v>7949</v>
      </c>
      <c r="J1163"/>
      <c r="K1163"/>
      <c r="L1163"/>
      <c r="M1163"/>
      <c r="N1163"/>
      <c r="O1163"/>
      <c r="P1163"/>
      <c r="Q1163"/>
      <c r="R1163"/>
    </row>
    <row r="1164" spans="1:18">
      <c r="A1164">
        <v>21</v>
      </c>
      <c r="B1164">
        <v>1310</v>
      </c>
      <c r="C1164" t="s">
        <v>8941</v>
      </c>
      <c r="D1164" t="s">
        <v>8942</v>
      </c>
      <c r="E1164">
        <v>1310</v>
      </c>
      <c r="F1164" t="s">
        <v>8962</v>
      </c>
      <c r="G1164" t="s">
        <v>7949</v>
      </c>
      <c r="H1164" t="s">
        <v>7949</v>
      </c>
      <c r="I1164" t="s">
        <v>7949</v>
      </c>
      <c r="J1164"/>
      <c r="K1164"/>
      <c r="L1164"/>
      <c r="M1164"/>
      <c r="N1164"/>
      <c r="O1164"/>
      <c r="P1164"/>
      <c r="Q1164"/>
      <c r="R1164"/>
    </row>
    <row r="1165" spans="1:18">
      <c r="A1165">
        <v>21</v>
      </c>
      <c r="B1165">
        <v>1311</v>
      </c>
      <c r="C1165" t="s">
        <v>8941</v>
      </c>
      <c r="D1165" t="s">
        <v>8942</v>
      </c>
      <c r="E1165">
        <v>1311</v>
      </c>
      <c r="F1165" t="s">
        <v>8963</v>
      </c>
      <c r="G1165" t="s">
        <v>7949</v>
      </c>
      <c r="H1165" t="s">
        <v>7949</v>
      </c>
      <c r="I1165" t="s">
        <v>7949</v>
      </c>
      <c r="J1165"/>
      <c r="K1165"/>
      <c r="L1165"/>
      <c r="M1165"/>
      <c r="N1165"/>
      <c r="O1165"/>
      <c r="P1165"/>
      <c r="Q1165"/>
      <c r="R1165"/>
    </row>
    <row r="1166" spans="1:18">
      <c r="A1166">
        <v>21</v>
      </c>
      <c r="B1166">
        <v>1312</v>
      </c>
      <c r="C1166" t="s">
        <v>8941</v>
      </c>
      <c r="D1166" t="s">
        <v>8942</v>
      </c>
      <c r="E1166">
        <v>1312</v>
      </c>
      <c r="F1166" t="s">
        <v>8964</v>
      </c>
      <c r="G1166" t="s">
        <v>7949</v>
      </c>
      <c r="H1166" t="s">
        <v>7949</v>
      </c>
      <c r="I1166" t="s">
        <v>7949</v>
      </c>
      <c r="J1166"/>
      <c r="K1166"/>
      <c r="L1166"/>
      <c r="M1166"/>
      <c r="N1166"/>
      <c r="O1166"/>
      <c r="P1166"/>
      <c r="Q1166"/>
      <c r="R1166"/>
    </row>
    <row r="1167" spans="1:18">
      <c r="A1167">
        <v>21</v>
      </c>
      <c r="B1167">
        <v>1313</v>
      </c>
      <c r="C1167" t="s">
        <v>8941</v>
      </c>
      <c r="D1167" t="s">
        <v>8942</v>
      </c>
      <c r="E1167">
        <v>1313</v>
      </c>
      <c r="F1167" t="s">
        <v>8965</v>
      </c>
      <c r="G1167" t="s">
        <v>7949</v>
      </c>
      <c r="H1167" t="s">
        <v>7949</v>
      </c>
      <c r="I1167" t="s">
        <v>7949</v>
      </c>
      <c r="J1167"/>
      <c r="K1167"/>
      <c r="L1167"/>
      <c r="M1167"/>
      <c r="N1167"/>
      <c r="O1167"/>
      <c r="P1167"/>
      <c r="Q1167"/>
      <c r="R1167"/>
    </row>
    <row r="1168" spans="1:18">
      <c r="A1168">
        <v>21</v>
      </c>
      <c r="B1168">
        <v>1316</v>
      </c>
      <c r="C1168" t="s">
        <v>8941</v>
      </c>
      <c r="D1168" t="s">
        <v>8942</v>
      </c>
      <c r="E1168">
        <v>1316</v>
      </c>
      <c r="F1168" t="s">
        <v>695</v>
      </c>
      <c r="G1168" t="s">
        <v>7949</v>
      </c>
      <c r="H1168" t="s">
        <v>7949</v>
      </c>
      <c r="I1168" t="s">
        <v>7949</v>
      </c>
      <c r="J1168"/>
      <c r="K1168"/>
      <c r="L1168"/>
      <c r="M1168"/>
      <c r="N1168"/>
      <c r="O1168"/>
      <c r="P1168"/>
      <c r="Q1168"/>
      <c r="R1168"/>
    </row>
    <row r="1169" spans="1:18">
      <c r="A1169">
        <v>21</v>
      </c>
      <c r="B1169">
        <v>1317</v>
      </c>
      <c r="C1169" t="s">
        <v>8941</v>
      </c>
      <c r="D1169" t="s">
        <v>8942</v>
      </c>
      <c r="E1169">
        <v>1317</v>
      </c>
      <c r="F1169" t="s">
        <v>8966</v>
      </c>
      <c r="G1169" t="s">
        <v>7949</v>
      </c>
      <c r="H1169" t="s">
        <v>7949</v>
      </c>
      <c r="I1169" t="s">
        <v>7949</v>
      </c>
      <c r="J1169"/>
      <c r="K1169"/>
      <c r="L1169"/>
      <c r="M1169"/>
      <c r="N1169"/>
      <c r="O1169"/>
      <c r="P1169"/>
      <c r="Q1169"/>
      <c r="R1169"/>
    </row>
    <row r="1170" spans="1:18">
      <c r="A1170">
        <v>21</v>
      </c>
      <c r="B1170">
        <v>1318</v>
      </c>
      <c r="C1170" t="s">
        <v>8941</v>
      </c>
      <c r="D1170" t="s">
        <v>8942</v>
      </c>
      <c r="E1170">
        <v>1318</v>
      </c>
      <c r="F1170" t="s">
        <v>8967</v>
      </c>
      <c r="G1170" t="s">
        <v>7949</v>
      </c>
      <c r="H1170" t="s">
        <v>7949</v>
      </c>
      <c r="I1170" t="s">
        <v>7949</v>
      </c>
      <c r="J1170"/>
      <c r="K1170"/>
      <c r="L1170"/>
      <c r="M1170"/>
      <c r="N1170"/>
      <c r="O1170"/>
      <c r="P1170"/>
      <c r="Q1170"/>
      <c r="R1170"/>
    </row>
    <row r="1171" spans="1:18">
      <c r="A1171">
        <v>21</v>
      </c>
      <c r="B1171">
        <v>1320</v>
      </c>
      <c r="C1171" t="s">
        <v>8941</v>
      </c>
      <c r="D1171" t="s">
        <v>8942</v>
      </c>
      <c r="E1171">
        <v>1320</v>
      </c>
      <c r="F1171" t="s">
        <v>8968</v>
      </c>
      <c r="G1171" t="s">
        <v>7949</v>
      </c>
      <c r="H1171" t="s">
        <v>7949</v>
      </c>
      <c r="I1171" t="s">
        <v>7949</v>
      </c>
      <c r="J1171"/>
      <c r="K1171"/>
      <c r="L1171"/>
      <c r="M1171"/>
      <c r="N1171"/>
      <c r="O1171"/>
      <c r="P1171"/>
      <c r="Q1171"/>
      <c r="R1171"/>
    </row>
    <row r="1172" spans="1:18">
      <c r="A1172">
        <v>21</v>
      </c>
      <c r="B1172">
        <v>1330</v>
      </c>
      <c r="C1172" t="s">
        <v>8941</v>
      </c>
      <c r="D1172" t="s">
        <v>8942</v>
      </c>
      <c r="E1172">
        <v>1330</v>
      </c>
      <c r="F1172" t="s">
        <v>8969</v>
      </c>
      <c r="G1172" t="s">
        <v>7949</v>
      </c>
      <c r="H1172" t="s">
        <v>7949</v>
      </c>
      <c r="I1172" t="s">
        <v>7949</v>
      </c>
      <c r="J1172"/>
      <c r="K1172"/>
      <c r="L1172"/>
      <c r="M1172"/>
      <c r="N1172"/>
      <c r="O1172"/>
      <c r="P1172"/>
      <c r="Q1172"/>
      <c r="R1172"/>
    </row>
    <row r="1173" spans="1:18">
      <c r="A1173">
        <v>21</v>
      </c>
      <c r="B1173">
        <v>1500</v>
      </c>
      <c r="C1173" t="s">
        <v>8941</v>
      </c>
      <c r="D1173" t="s">
        <v>8942</v>
      </c>
      <c r="E1173">
        <v>1500</v>
      </c>
      <c r="F1173" t="s">
        <v>8970</v>
      </c>
      <c r="G1173" t="s">
        <v>7949</v>
      </c>
      <c r="H1173" t="s">
        <v>7949</v>
      </c>
      <c r="I1173" t="s">
        <v>7949</v>
      </c>
      <c r="J1173"/>
      <c r="K1173"/>
      <c r="L1173"/>
      <c r="M1173"/>
      <c r="N1173"/>
      <c r="O1173"/>
      <c r="P1173"/>
      <c r="Q1173"/>
      <c r="R1173"/>
    </row>
    <row r="1174" spans="1:18">
      <c r="A1174">
        <v>21</v>
      </c>
      <c r="B1174">
        <v>1510</v>
      </c>
      <c r="C1174" t="s">
        <v>8941</v>
      </c>
      <c r="D1174" t="s">
        <v>8942</v>
      </c>
      <c r="E1174">
        <v>1510</v>
      </c>
      <c r="F1174" t="s">
        <v>8971</v>
      </c>
      <c r="G1174" t="s">
        <v>7949</v>
      </c>
      <c r="H1174" t="s">
        <v>7949</v>
      </c>
      <c r="I1174" t="s">
        <v>7949</v>
      </c>
      <c r="J1174"/>
      <c r="K1174"/>
      <c r="L1174"/>
      <c r="M1174"/>
      <c r="N1174"/>
      <c r="O1174"/>
      <c r="P1174"/>
      <c r="Q1174"/>
      <c r="R1174"/>
    </row>
    <row r="1175" spans="1:18">
      <c r="A1175">
        <v>21</v>
      </c>
      <c r="B1175">
        <v>1610</v>
      </c>
      <c r="C1175" t="s">
        <v>8941</v>
      </c>
      <c r="D1175" t="s">
        <v>8942</v>
      </c>
      <c r="E1175">
        <v>1610</v>
      </c>
      <c r="F1175" t="s">
        <v>7741</v>
      </c>
      <c r="G1175" t="s">
        <v>7949</v>
      </c>
      <c r="H1175" t="s">
        <v>7949</v>
      </c>
      <c r="I1175" t="s">
        <v>7949</v>
      </c>
      <c r="J1175"/>
      <c r="K1175"/>
      <c r="L1175"/>
      <c r="M1175"/>
      <c r="N1175"/>
      <c r="O1175"/>
      <c r="P1175"/>
      <c r="Q1175"/>
      <c r="R1175"/>
    </row>
    <row r="1176" spans="1:18">
      <c r="A1176">
        <v>21</v>
      </c>
      <c r="B1176">
        <v>1611</v>
      </c>
      <c r="C1176" t="s">
        <v>8941</v>
      </c>
      <c r="D1176" t="s">
        <v>8942</v>
      </c>
      <c r="E1176">
        <v>1611</v>
      </c>
      <c r="F1176" t="s">
        <v>8972</v>
      </c>
      <c r="G1176" t="s">
        <v>7949</v>
      </c>
      <c r="H1176" t="s">
        <v>7949</v>
      </c>
      <c r="I1176" t="s">
        <v>7949</v>
      </c>
      <c r="J1176"/>
      <c r="K1176"/>
      <c r="L1176"/>
      <c r="M1176"/>
      <c r="N1176"/>
      <c r="O1176"/>
      <c r="P1176"/>
      <c r="Q1176"/>
      <c r="R1176"/>
    </row>
    <row r="1177" spans="1:18">
      <c r="A1177">
        <v>21</v>
      </c>
      <c r="B1177">
        <v>1620</v>
      </c>
      <c r="C1177" t="s">
        <v>8941</v>
      </c>
      <c r="D1177" t="s">
        <v>8942</v>
      </c>
      <c r="E1177">
        <v>1620</v>
      </c>
      <c r="F1177" t="s">
        <v>7743</v>
      </c>
      <c r="G1177" t="s">
        <v>7949</v>
      </c>
      <c r="H1177" t="s">
        <v>7949</v>
      </c>
      <c r="I1177" t="s">
        <v>7949</v>
      </c>
      <c r="J1177"/>
      <c r="K1177"/>
      <c r="L1177"/>
      <c r="M1177"/>
      <c r="N1177"/>
      <c r="O1177"/>
      <c r="P1177"/>
      <c r="Q1177"/>
      <c r="R1177"/>
    </row>
    <row r="1178" spans="1:18">
      <c r="A1178">
        <v>21</v>
      </c>
      <c r="B1178">
        <v>1621</v>
      </c>
      <c r="C1178" t="s">
        <v>8941</v>
      </c>
      <c r="D1178" t="s">
        <v>8942</v>
      </c>
      <c r="E1178">
        <v>1621</v>
      </c>
      <c r="F1178" t="s">
        <v>8973</v>
      </c>
      <c r="G1178" t="s">
        <v>7949</v>
      </c>
      <c r="H1178" t="s">
        <v>7949</v>
      </c>
      <c r="I1178" t="s">
        <v>7949</v>
      </c>
      <c r="J1178"/>
      <c r="K1178"/>
      <c r="L1178"/>
      <c r="M1178"/>
      <c r="N1178"/>
      <c r="O1178"/>
      <c r="P1178"/>
      <c r="Q1178"/>
      <c r="R1178"/>
    </row>
    <row r="1179" spans="1:18">
      <c r="A1179">
        <v>21</v>
      </c>
      <c r="B1179">
        <v>1690</v>
      </c>
      <c r="C1179" t="s">
        <v>8941</v>
      </c>
      <c r="D1179" t="s">
        <v>8942</v>
      </c>
      <c r="E1179">
        <v>1690</v>
      </c>
      <c r="F1179" t="s">
        <v>8974</v>
      </c>
      <c r="G1179" t="s">
        <v>7949</v>
      </c>
      <c r="H1179" t="s">
        <v>7949</v>
      </c>
      <c r="I1179" t="s">
        <v>7949</v>
      </c>
      <c r="J1179"/>
      <c r="K1179"/>
      <c r="L1179"/>
      <c r="M1179"/>
      <c r="N1179"/>
      <c r="O1179"/>
      <c r="P1179"/>
      <c r="Q1179"/>
      <c r="R1179"/>
    </row>
    <row r="1180" spans="1:18">
      <c r="A1180">
        <v>21</v>
      </c>
      <c r="B1180">
        <v>1691</v>
      </c>
      <c r="C1180" t="s">
        <v>8941</v>
      </c>
      <c r="D1180" t="s">
        <v>8942</v>
      </c>
      <c r="E1180">
        <v>1691</v>
      </c>
      <c r="F1180" t="s">
        <v>8975</v>
      </c>
      <c r="G1180" t="s">
        <v>7949</v>
      </c>
      <c r="H1180" t="s">
        <v>7949</v>
      </c>
      <c r="I1180" t="s">
        <v>7949</v>
      </c>
      <c r="J1180"/>
      <c r="K1180"/>
      <c r="L1180"/>
      <c r="M1180"/>
      <c r="N1180"/>
      <c r="O1180"/>
      <c r="P1180"/>
      <c r="Q1180"/>
      <c r="R1180"/>
    </row>
    <row r="1181" spans="1:18">
      <c r="A1181">
        <v>21</v>
      </c>
      <c r="B1181">
        <v>1800</v>
      </c>
      <c r="C1181" t="s">
        <v>8941</v>
      </c>
      <c r="D1181" t="s">
        <v>8942</v>
      </c>
      <c r="E1181">
        <v>1800</v>
      </c>
      <c r="F1181" t="s">
        <v>6948</v>
      </c>
      <c r="G1181" t="s">
        <v>7949</v>
      </c>
      <c r="H1181" t="s">
        <v>7949</v>
      </c>
      <c r="I1181" t="s">
        <v>7949</v>
      </c>
      <c r="J1181"/>
      <c r="K1181"/>
      <c r="L1181"/>
      <c r="M1181"/>
      <c r="N1181"/>
      <c r="O1181"/>
      <c r="P1181"/>
      <c r="Q1181"/>
      <c r="R1181"/>
    </row>
    <row r="1182" spans="1:18">
      <c r="A1182">
        <v>21</v>
      </c>
      <c r="B1182">
        <v>1900</v>
      </c>
      <c r="C1182" t="s">
        <v>8941</v>
      </c>
      <c r="D1182" t="s">
        <v>8942</v>
      </c>
      <c r="E1182">
        <v>1900</v>
      </c>
      <c r="F1182" t="s">
        <v>8976</v>
      </c>
      <c r="G1182" t="s">
        <v>7949</v>
      </c>
      <c r="H1182" t="s">
        <v>7949</v>
      </c>
      <c r="I1182" t="s">
        <v>7949</v>
      </c>
      <c r="J1182"/>
      <c r="K1182"/>
      <c r="L1182"/>
      <c r="M1182"/>
      <c r="N1182"/>
      <c r="O1182"/>
      <c r="P1182"/>
      <c r="Q1182"/>
      <c r="R1182"/>
    </row>
    <row r="1183" spans="1:18">
      <c r="A1183">
        <v>21</v>
      </c>
      <c r="B1183">
        <v>1910</v>
      </c>
      <c r="C1183" t="s">
        <v>8941</v>
      </c>
      <c r="D1183" t="s">
        <v>8942</v>
      </c>
      <c r="E1183">
        <v>1910</v>
      </c>
      <c r="F1183" t="s">
        <v>473</v>
      </c>
      <c r="G1183" t="s">
        <v>7949</v>
      </c>
      <c r="H1183" t="s">
        <v>7949</v>
      </c>
      <c r="I1183" t="s">
        <v>7949</v>
      </c>
      <c r="J1183"/>
      <c r="K1183"/>
      <c r="L1183"/>
      <c r="M1183"/>
      <c r="N1183"/>
      <c r="O1183"/>
      <c r="P1183"/>
      <c r="Q1183"/>
      <c r="R1183"/>
    </row>
    <row r="1184" spans="1:18">
      <c r="A1184">
        <v>21</v>
      </c>
      <c r="B1184">
        <v>1911</v>
      </c>
      <c r="C1184" t="s">
        <v>8941</v>
      </c>
      <c r="D1184" t="s">
        <v>8942</v>
      </c>
      <c r="E1184">
        <v>1911</v>
      </c>
      <c r="F1184" t="s">
        <v>8977</v>
      </c>
      <c r="G1184" t="s">
        <v>7949</v>
      </c>
      <c r="H1184" t="s">
        <v>7949</v>
      </c>
      <c r="I1184" t="s">
        <v>7949</v>
      </c>
      <c r="J1184"/>
      <c r="K1184"/>
      <c r="L1184"/>
      <c r="M1184"/>
      <c r="N1184"/>
      <c r="O1184"/>
      <c r="P1184"/>
      <c r="Q1184"/>
      <c r="R1184"/>
    </row>
    <row r="1185" spans="1:18">
      <c r="A1185">
        <v>21</v>
      </c>
      <c r="B1185">
        <v>1912</v>
      </c>
      <c r="C1185" t="s">
        <v>8941</v>
      </c>
      <c r="D1185" t="s">
        <v>8942</v>
      </c>
      <c r="E1185">
        <v>1912</v>
      </c>
      <c r="F1185" t="s">
        <v>8978</v>
      </c>
      <c r="G1185" t="s">
        <v>7949</v>
      </c>
      <c r="H1185" t="s">
        <v>7949</v>
      </c>
      <c r="I1185" t="s">
        <v>7949</v>
      </c>
      <c r="J1185"/>
      <c r="K1185"/>
      <c r="L1185"/>
      <c r="M1185"/>
      <c r="N1185"/>
      <c r="O1185"/>
      <c r="P1185"/>
      <c r="Q1185"/>
      <c r="R1185"/>
    </row>
    <row r="1186" spans="1:18">
      <c r="A1186">
        <v>21</v>
      </c>
      <c r="B1186">
        <v>1916</v>
      </c>
      <c r="C1186" t="s">
        <v>8941</v>
      </c>
      <c r="D1186" t="s">
        <v>8942</v>
      </c>
      <c r="E1186">
        <v>1916</v>
      </c>
      <c r="F1186" t="s">
        <v>8979</v>
      </c>
      <c r="G1186" t="s">
        <v>7949</v>
      </c>
      <c r="H1186" t="s">
        <v>7949</v>
      </c>
      <c r="I1186" t="s">
        <v>7949</v>
      </c>
      <c r="J1186"/>
      <c r="K1186"/>
      <c r="L1186"/>
      <c r="M1186"/>
      <c r="N1186"/>
      <c r="O1186"/>
      <c r="P1186"/>
      <c r="Q1186"/>
      <c r="R1186"/>
    </row>
    <row r="1187" spans="1:18">
      <c r="A1187">
        <v>21</v>
      </c>
      <c r="B1187">
        <v>1917</v>
      </c>
      <c r="C1187" t="s">
        <v>8941</v>
      </c>
      <c r="D1187" t="s">
        <v>8942</v>
      </c>
      <c r="E1187">
        <v>1917</v>
      </c>
      <c r="F1187" t="s">
        <v>8980</v>
      </c>
      <c r="G1187" t="s">
        <v>7949</v>
      </c>
      <c r="H1187" t="s">
        <v>7949</v>
      </c>
      <c r="I1187" t="s">
        <v>7949</v>
      </c>
      <c r="J1187"/>
      <c r="K1187"/>
      <c r="L1187"/>
      <c r="M1187"/>
      <c r="N1187"/>
      <c r="O1187"/>
      <c r="P1187"/>
      <c r="Q1187"/>
      <c r="R1187"/>
    </row>
    <row r="1188" spans="1:18">
      <c r="A1188">
        <v>21</v>
      </c>
      <c r="B1188">
        <v>1918</v>
      </c>
      <c r="C1188" t="s">
        <v>8941</v>
      </c>
      <c r="D1188" t="s">
        <v>8942</v>
      </c>
      <c r="E1188">
        <v>1918</v>
      </c>
      <c r="F1188" t="s">
        <v>8981</v>
      </c>
      <c r="G1188" t="s">
        <v>7949</v>
      </c>
      <c r="H1188" t="s">
        <v>7949</v>
      </c>
      <c r="I1188" t="s">
        <v>7949</v>
      </c>
      <c r="J1188"/>
      <c r="K1188"/>
      <c r="L1188"/>
      <c r="M1188"/>
      <c r="N1188"/>
      <c r="O1188"/>
      <c r="P1188"/>
      <c r="Q1188"/>
      <c r="R1188"/>
    </row>
    <row r="1189" spans="1:18">
      <c r="A1189">
        <v>21</v>
      </c>
      <c r="B1189">
        <v>1919</v>
      </c>
      <c r="C1189" t="s">
        <v>8941</v>
      </c>
      <c r="D1189" t="s">
        <v>8942</v>
      </c>
      <c r="E1189">
        <v>1919</v>
      </c>
      <c r="F1189" t="s">
        <v>4593</v>
      </c>
      <c r="G1189" t="s">
        <v>7949</v>
      </c>
      <c r="H1189" t="s">
        <v>7949</v>
      </c>
      <c r="I1189" t="s">
        <v>7949</v>
      </c>
      <c r="J1189"/>
      <c r="K1189"/>
      <c r="L1189"/>
      <c r="M1189"/>
      <c r="N1189"/>
      <c r="O1189"/>
      <c r="P1189"/>
      <c r="Q1189"/>
      <c r="R1189"/>
    </row>
    <row r="1190" spans="1:18">
      <c r="A1190">
        <v>21</v>
      </c>
      <c r="B1190">
        <v>1920</v>
      </c>
      <c r="C1190" t="s">
        <v>8941</v>
      </c>
      <c r="D1190" t="s">
        <v>8942</v>
      </c>
      <c r="E1190">
        <v>1920</v>
      </c>
      <c r="F1190" t="s">
        <v>6543</v>
      </c>
      <c r="G1190" t="s">
        <v>7949</v>
      </c>
      <c r="H1190" t="s">
        <v>7949</v>
      </c>
      <c r="I1190" t="s">
        <v>7949</v>
      </c>
      <c r="J1190"/>
      <c r="K1190"/>
      <c r="L1190"/>
      <c r="M1190"/>
      <c r="N1190"/>
      <c r="O1190"/>
      <c r="P1190"/>
      <c r="Q1190"/>
      <c r="R1190"/>
    </row>
    <row r="1191" spans="1:18">
      <c r="A1191">
        <v>21</v>
      </c>
      <c r="B1191">
        <v>1921</v>
      </c>
      <c r="C1191" t="s">
        <v>8941</v>
      </c>
      <c r="D1191" t="s">
        <v>8942</v>
      </c>
      <c r="E1191">
        <v>1921</v>
      </c>
      <c r="F1191" t="s">
        <v>8968</v>
      </c>
      <c r="G1191" t="s">
        <v>7949</v>
      </c>
      <c r="H1191" t="s">
        <v>7949</v>
      </c>
      <c r="I1191" t="s">
        <v>7949</v>
      </c>
      <c r="J1191"/>
      <c r="K1191"/>
      <c r="L1191"/>
      <c r="M1191"/>
      <c r="N1191"/>
      <c r="O1191"/>
      <c r="P1191"/>
      <c r="Q1191"/>
      <c r="R1191"/>
    </row>
    <row r="1192" spans="1:18">
      <c r="A1192">
        <v>21</v>
      </c>
      <c r="B1192">
        <v>1922</v>
      </c>
      <c r="C1192" t="s">
        <v>8941</v>
      </c>
      <c r="D1192" t="s">
        <v>8942</v>
      </c>
      <c r="E1192">
        <v>1922</v>
      </c>
      <c r="F1192" t="s">
        <v>8969</v>
      </c>
      <c r="G1192" t="s">
        <v>7949</v>
      </c>
      <c r="H1192" t="s">
        <v>7949</v>
      </c>
      <c r="I1192" t="s">
        <v>7949</v>
      </c>
      <c r="J1192"/>
      <c r="K1192"/>
      <c r="L1192"/>
      <c r="M1192"/>
      <c r="N1192"/>
      <c r="O1192"/>
      <c r="P1192"/>
      <c r="Q1192"/>
      <c r="R1192"/>
    </row>
    <row r="1193" spans="1:18">
      <c r="A1193">
        <v>21</v>
      </c>
      <c r="B1193">
        <v>1923</v>
      </c>
      <c r="C1193" t="s">
        <v>8941</v>
      </c>
      <c r="D1193" t="s">
        <v>8942</v>
      </c>
      <c r="E1193">
        <v>1923</v>
      </c>
      <c r="F1193" t="s">
        <v>8982</v>
      </c>
      <c r="G1193" t="s">
        <v>7949</v>
      </c>
      <c r="H1193" t="s">
        <v>7949</v>
      </c>
      <c r="I1193" t="s">
        <v>7949</v>
      </c>
      <c r="J1193"/>
      <c r="K1193"/>
      <c r="L1193"/>
      <c r="M1193"/>
      <c r="N1193"/>
      <c r="O1193"/>
      <c r="P1193"/>
      <c r="Q1193"/>
      <c r="R1193"/>
    </row>
    <row r="1194" spans="1:18">
      <c r="A1194">
        <v>21</v>
      </c>
      <c r="B1194">
        <v>1930</v>
      </c>
      <c r="C1194" t="s">
        <v>8941</v>
      </c>
      <c r="D1194" t="s">
        <v>8942</v>
      </c>
      <c r="E1194">
        <v>1930</v>
      </c>
      <c r="F1194" t="s">
        <v>8983</v>
      </c>
      <c r="G1194" t="s">
        <v>7949</v>
      </c>
      <c r="H1194" t="s">
        <v>7949</v>
      </c>
      <c r="I1194" t="s">
        <v>7949</v>
      </c>
      <c r="J1194"/>
      <c r="K1194"/>
      <c r="L1194"/>
      <c r="M1194"/>
      <c r="N1194"/>
      <c r="O1194"/>
      <c r="P1194"/>
      <c r="Q1194"/>
      <c r="R1194"/>
    </row>
    <row r="1195" spans="1:18">
      <c r="A1195">
        <v>21</v>
      </c>
      <c r="B1195">
        <v>1990</v>
      </c>
      <c r="C1195" t="s">
        <v>8941</v>
      </c>
      <c r="D1195" t="s">
        <v>8942</v>
      </c>
      <c r="E1195">
        <v>1990</v>
      </c>
      <c r="F1195" t="s">
        <v>1008</v>
      </c>
      <c r="G1195" t="s">
        <v>7949</v>
      </c>
      <c r="H1195" t="s">
        <v>7949</v>
      </c>
      <c r="I1195" t="s">
        <v>7949</v>
      </c>
      <c r="J1195"/>
      <c r="K1195"/>
      <c r="L1195"/>
      <c r="M1195"/>
      <c r="N1195"/>
      <c r="O1195"/>
      <c r="P1195"/>
      <c r="Q1195"/>
      <c r="R1195"/>
    </row>
    <row r="1196" spans="1:18">
      <c r="A1196">
        <v>21</v>
      </c>
      <c r="B1196">
        <v>1991</v>
      </c>
      <c r="C1196" t="s">
        <v>8941</v>
      </c>
      <c r="D1196" t="s">
        <v>8942</v>
      </c>
      <c r="E1196">
        <v>1991</v>
      </c>
      <c r="F1196" t="s">
        <v>8984</v>
      </c>
      <c r="G1196" t="s">
        <v>7949</v>
      </c>
      <c r="H1196" t="s">
        <v>7949</v>
      </c>
      <c r="I1196" t="s">
        <v>7949</v>
      </c>
      <c r="J1196"/>
      <c r="K1196"/>
      <c r="L1196"/>
      <c r="M1196"/>
      <c r="N1196"/>
      <c r="O1196"/>
      <c r="P1196"/>
      <c r="Q1196"/>
      <c r="R1196"/>
    </row>
    <row r="1197" spans="1:18">
      <c r="A1197">
        <v>21</v>
      </c>
      <c r="B1197">
        <v>1992</v>
      </c>
      <c r="C1197" t="s">
        <v>8941</v>
      </c>
      <c r="D1197" t="s">
        <v>8942</v>
      </c>
      <c r="E1197">
        <v>1992</v>
      </c>
      <c r="F1197" t="s">
        <v>8985</v>
      </c>
      <c r="G1197" t="s">
        <v>7949</v>
      </c>
      <c r="H1197" t="s">
        <v>7949</v>
      </c>
      <c r="I1197" t="s">
        <v>7949</v>
      </c>
      <c r="J1197"/>
      <c r="K1197"/>
      <c r="L1197"/>
      <c r="M1197"/>
      <c r="N1197"/>
      <c r="O1197"/>
      <c r="P1197"/>
      <c r="Q1197"/>
      <c r="R1197"/>
    </row>
    <row r="1198" spans="1:18">
      <c r="A1198">
        <v>21</v>
      </c>
      <c r="B1198">
        <v>1993</v>
      </c>
      <c r="C1198" t="s">
        <v>8941</v>
      </c>
      <c r="D1198" t="s">
        <v>8942</v>
      </c>
      <c r="E1198">
        <v>1993</v>
      </c>
      <c r="F1198" t="s">
        <v>8986</v>
      </c>
      <c r="G1198" t="s">
        <v>7949</v>
      </c>
      <c r="H1198" t="s">
        <v>7949</v>
      </c>
      <c r="I1198" t="s">
        <v>7949</v>
      </c>
      <c r="J1198"/>
      <c r="K1198"/>
      <c r="L1198"/>
      <c r="M1198"/>
      <c r="N1198"/>
      <c r="O1198"/>
      <c r="P1198"/>
      <c r="Q1198"/>
      <c r="R1198"/>
    </row>
    <row r="1199" spans="1:18">
      <c r="A1199">
        <v>21</v>
      </c>
      <c r="B1199">
        <v>1995</v>
      </c>
      <c r="C1199" t="s">
        <v>8941</v>
      </c>
      <c r="D1199" t="s">
        <v>8942</v>
      </c>
      <c r="E1199">
        <v>1995</v>
      </c>
      <c r="F1199" t="s">
        <v>8987</v>
      </c>
      <c r="G1199" t="s">
        <v>7949</v>
      </c>
      <c r="H1199" t="s">
        <v>7949</v>
      </c>
      <c r="I1199" t="s">
        <v>7949</v>
      </c>
      <c r="J1199"/>
      <c r="K1199"/>
      <c r="L1199"/>
      <c r="M1199"/>
      <c r="N1199"/>
      <c r="O1199"/>
      <c r="P1199"/>
      <c r="Q1199"/>
      <c r="R1199"/>
    </row>
    <row r="1200" spans="1:18">
      <c r="A1200">
        <v>21</v>
      </c>
      <c r="B1200">
        <v>1997</v>
      </c>
      <c r="C1200" t="s">
        <v>8941</v>
      </c>
      <c r="D1200" t="s">
        <v>8942</v>
      </c>
      <c r="E1200">
        <v>1997</v>
      </c>
      <c r="F1200" t="s">
        <v>8988</v>
      </c>
      <c r="G1200" t="s">
        <v>7949</v>
      </c>
      <c r="H1200" t="s">
        <v>7949</v>
      </c>
      <c r="I1200" t="s">
        <v>7949</v>
      </c>
      <c r="J1200"/>
      <c r="K1200"/>
      <c r="L1200"/>
      <c r="M1200"/>
      <c r="N1200"/>
      <c r="O1200"/>
      <c r="P1200"/>
      <c r="Q1200"/>
      <c r="R1200"/>
    </row>
    <row r="1201" spans="1:18">
      <c r="A1201">
        <v>21</v>
      </c>
      <c r="B1201">
        <v>2200</v>
      </c>
      <c r="C1201" t="s">
        <v>8941</v>
      </c>
      <c r="D1201" t="s">
        <v>8942</v>
      </c>
      <c r="E1201">
        <v>2000</v>
      </c>
      <c r="F1201" t="s">
        <v>8664</v>
      </c>
      <c r="G1201" t="s">
        <v>7949</v>
      </c>
      <c r="H1201" t="s">
        <v>7949</v>
      </c>
      <c r="I1201" t="s">
        <v>7949</v>
      </c>
      <c r="J1201"/>
      <c r="K1201"/>
      <c r="L1201"/>
      <c r="M1201"/>
      <c r="N1201"/>
      <c r="O1201"/>
      <c r="P1201"/>
      <c r="Q1201"/>
      <c r="R1201"/>
    </row>
    <row r="1202" spans="1:18">
      <c r="A1202">
        <v>21</v>
      </c>
      <c r="B1202">
        <v>2100</v>
      </c>
      <c r="C1202" t="s">
        <v>8941</v>
      </c>
      <c r="D1202" t="s">
        <v>8942</v>
      </c>
      <c r="E1202">
        <v>2100</v>
      </c>
      <c r="F1202" t="s">
        <v>8989</v>
      </c>
      <c r="G1202" t="s">
        <v>7949</v>
      </c>
      <c r="H1202" t="s">
        <v>7949</v>
      </c>
      <c r="I1202" t="s">
        <v>7949</v>
      </c>
      <c r="J1202"/>
      <c r="K1202"/>
      <c r="L1202"/>
      <c r="M1202"/>
      <c r="N1202"/>
      <c r="O1202"/>
      <c r="P1202"/>
      <c r="Q1202"/>
      <c r="R1202"/>
    </row>
    <row r="1203" spans="1:18">
      <c r="A1203">
        <v>21</v>
      </c>
      <c r="B1203">
        <v>2110</v>
      </c>
      <c r="C1203" t="s">
        <v>8941</v>
      </c>
      <c r="D1203" t="s">
        <v>8942</v>
      </c>
      <c r="E1203">
        <v>2110</v>
      </c>
      <c r="F1203" t="s">
        <v>8990</v>
      </c>
      <c r="G1203" t="s">
        <v>7949</v>
      </c>
      <c r="H1203" t="s">
        <v>7949</v>
      </c>
      <c r="I1203" t="s">
        <v>7949</v>
      </c>
      <c r="J1203"/>
      <c r="K1203"/>
      <c r="L1203"/>
      <c r="M1203"/>
      <c r="N1203"/>
      <c r="O1203"/>
      <c r="P1203"/>
      <c r="Q1203"/>
      <c r="R1203"/>
    </row>
    <row r="1204" spans="1:18">
      <c r="A1204">
        <v>21</v>
      </c>
      <c r="B1204">
        <v>2120</v>
      </c>
      <c r="C1204" t="s">
        <v>8941</v>
      </c>
      <c r="D1204" t="s">
        <v>8942</v>
      </c>
      <c r="E1204">
        <v>2120</v>
      </c>
      <c r="F1204" t="s">
        <v>8991</v>
      </c>
      <c r="G1204" t="s">
        <v>7949</v>
      </c>
      <c r="H1204" t="s">
        <v>7949</v>
      </c>
      <c r="I1204" t="s">
        <v>7949</v>
      </c>
      <c r="J1204"/>
      <c r="K1204"/>
      <c r="L1204"/>
      <c r="M1204"/>
      <c r="N1204"/>
      <c r="O1204"/>
      <c r="P1204"/>
      <c r="Q1204"/>
      <c r="R1204"/>
    </row>
    <row r="1205" spans="1:18">
      <c r="A1205">
        <v>21</v>
      </c>
      <c r="B1205">
        <v>2130</v>
      </c>
      <c r="C1205" t="s">
        <v>8941</v>
      </c>
      <c r="D1205" t="s">
        <v>8942</v>
      </c>
      <c r="E1205">
        <v>2130</v>
      </c>
      <c r="F1205" t="s">
        <v>8992</v>
      </c>
      <c r="G1205" t="s">
        <v>7949</v>
      </c>
      <c r="H1205" t="s">
        <v>7949</v>
      </c>
      <c r="I1205" t="s">
        <v>7949</v>
      </c>
      <c r="J1205"/>
      <c r="K1205"/>
      <c r="L1205"/>
      <c r="M1205"/>
      <c r="N1205"/>
      <c r="O1205"/>
      <c r="P1205"/>
      <c r="Q1205"/>
      <c r="R1205"/>
    </row>
    <row r="1206" spans="1:18">
      <c r="A1206">
        <v>21</v>
      </c>
      <c r="B1206">
        <v>2140</v>
      </c>
      <c r="C1206" t="s">
        <v>8941</v>
      </c>
      <c r="D1206" t="s">
        <v>8942</v>
      </c>
      <c r="E1206">
        <v>2140</v>
      </c>
      <c r="F1206" t="s">
        <v>8993</v>
      </c>
      <c r="G1206" t="s">
        <v>7949</v>
      </c>
      <c r="H1206" t="s">
        <v>7949</v>
      </c>
      <c r="I1206" t="s">
        <v>7949</v>
      </c>
      <c r="J1206"/>
      <c r="K1206"/>
      <c r="L1206"/>
      <c r="M1206"/>
      <c r="N1206"/>
      <c r="O1206"/>
      <c r="P1206"/>
      <c r="Q1206"/>
      <c r="R1206"/>
    </row>
    <row r="1207" spans="1:18">
      <c r="A1207">
        <v>21</v>
      </c>
      <c r="B1207">
        <v>2150</v>
      </c>
      <c r="C1207" t="s">
        <v>8941</v>
      </c>
      <c r="D1207" t="s">
        <v>8942</v>
      </c>
      <c r="E1207">
        <v>2150</v>
      </c>
      <c r="F1207" t="s">
        <v>8994</v>
      </c>
      <c r="G1207" t="s">
        <v>7949</v>
      </c>
      <c r="H1207" t="s">
        <v>7949</v>
      </c>
      <c r="I1207" t="s">
        <v>7949</v>
      </c>
      <c r="J1207"/>
      <c r="K1207"/>
      <c r="L1207"/>
      <c r="M1207"/>
      <c r="N1207"/>
      <c r="O1207"/>
      <c r="P1207"/>
      <c r="Q1207"/>
      <c r="R1207"/>
    </row>
    <row r="1208" spans="1:18">
      <c r="A1208">
        <v>21</v>
      </c>
      <c r="B1208">
        <v>2190</v>
      </c>
      <c r="C1208" t="s">
        <v>8941</v>
      </c>
      <c r="D1208" t="s">
        <v>8942</v>
      </c>
      <c r="E1208">
        <v>2190</v>
      </c>
      <c r="F1208" t="s">
        <v>8995</v>
      </c>
      <c r="G1208" t="s">
        <v>7949</v>
      </c>
      <c r="H1208" t="s">
        <v>7949</v>
      </c>
      <c r="I1208" t="s">
        <v>7949</v>
      </c>
      <c r="J1208"/>
      <c r="K1208"/>
      <c r="L1208"/>
      <c r="M1208"/>
      <c r="N1208"/>
      <c r="O1208"/>
      <c r="P1208"/>
      <c r="Q1208"/>
      <c r="R1208"/>
    </row>
    <row r="1209" spans="1:18">
      <c r="A1209">
        <v>21</v>
      </c>
      <c r="B1209">
        <v>2200</v>
      </c>
      <c r="C1209" t="s">
        <v>8941</v>
      </c>
      <c r="D1209" t="s">
        <v>8942</v>
      </c>
      <c r="E1209">
        <v>2200</v>
      </c>
      <c r="F1209" t="s">
        <v>8996</v>
      </c>
      <c r="G1209" t="s">
        <v>7949</v>
      </c>
      <c r="H1209" t="s">
        <v>7949</v>
      </c>
      <c r="I1209" t="s">
        <v>7949</v>
      </c>
      <c r="J1209"/>
      <c r="K1209"/>
      <c r="L1209"/>
      <c r="M1209"/>
      <c r="N1209"/>
      <c r="O1209"/>
      <c r="P1209"/>
      <c r="Q1209"/>
      <c r="R1209"/>
    </row>
    <row r="1210" spans="1:18">
      <c r="A1210">
        <v>21</v>
      </c>
      <c r="B1210">
        <v>2210</v>
      </c>
      <c r="C1210" t="s">
        <v>8941</v>
      </c>
      <c r="D1210" t="s">
        <v>8942</v>
      </c>
      <c r="E1210">
        <v>2210</v>
      </c>
      <c r="F1210" t="s">
        <v>8997</v>
      </c>
      <c r="G1210" t="s">
        <v>7949</v>
      </c>
      <c r="H1210" t="s">
        <v>7949</v>
      </c>
      <c r="I1210" t="s">
        <v>7949</v>
      </c>
      <c r="J1210"/>
      <c r="K1210"/>
      <c r="L1210"/>
      <c r="M1210"/>
      <c r="N1210"/>
      <c r="O1210"/>
      <c r="P1210"/>
      <c r="Q1210"/>
      <c r="R1210"/>
    </row>
    <row r="1211" spans="1:18">
      <c r="A1211">
        <v>21</v>
      </c>
      <c r="B1211">
        <v>2290</v>
      </c>
      <c r="C1211" t="s">
        <v>8941</v>
      </c>
      <c r="D1211" t="s">
        <v>8942</v>
      </c>
      <c r="E1211">
        <v>2213</v>
      </c>
      <c r="F1211" t="s">
        <v>8998</v>
      </c>
      <c r="G1211" t="s">
        <v>7949</v>
      </c>
      <c r="H1211" t="s">
        <v>7949</v>
      </c>
      <c r="I1211" t="s">
        <v>7949</v>
      </c>
      <c r="J1211"/>
      <c r="K1211"/>
      <c r="L1211"/>
      <c r="M1211"/>
      <c r="N1211"/>
      <c r="O1211"/>
      <c r="P1211"/>
      <c r="Q1211"/>
      <c r="R1211"/>
    </row>
    <row r="1212" spans="1:18">
      <c r="A1212">
        <v>21</v>
      </c>
      <c r="B1212">
        <v>2219</v>
      </c>
      <c r="C1212" t="s">
        <v>8941</v>
      </c>
      <c r="D1212" t="s">
        <v>8942</v>
      </c>
      <c r="E1212">
        <v>2219</v>
      </c>
      <c r="F1212" t="s">
        <v>8999</v>
      </c>
      <c r="G1212" t="s">
        <v>7949</v>
      </c>
      <c r="H1212" t="s">
        <v>7949</v>
      </c>
      <c r="I1212" t="s">
        <v>7949</v>
      </c>
      <c r="J1212"/>
      <c r="K1212"/>
      <c r="L1212"/>
      <c r="M1212"/>
      <c r="N1212"/>
      <c r="O1212"/>
      <c r="P1212"/>
      <c r="Q1212"/>
      <c r="R1212"/>
    </row>
    <row r="1213" spans="1:18">
      <c r="A1213">
        <v>21</v>
      </c>
      <c r="B1213">
        <v>2220</v>
      </c>
      <c r="C1213" t="s">
        <v>8941</v>
      </c>
      <c r="D1213" t="s">
        <v>8942</v>
      </c>
      <c r="E1213">
        <v>2220</v>
      </c>
      <c r="F1213" t="s">
        <v>8998</v>
      </c>
      <c r="G1213" t="s">
        <v>7949</v>
      </c>
      <c r="H1213" t="s">
        <v>7949</v>
      </c>
      <c r="I1213" t="s">
        <v>7949</v>
      </c>
      <c r="J1213"/>
      <c r="K1213"/>
      <c r="L1213"/>
      <c r="M1213"/>
      <c r="N1213"/>
      <c r="O1213"/>
      <c r="P1213"/>
      <c r="Q1213"/>
      <c r="R1213"/>
    </row>
    <row r="1214" spans="1:18">
      <c r="A1214">
        <v>21</v>
      </c>
      <c r="B1214">
        <v>2230</v>
      </c>
      <c r="C1214" t="s">
        <v>8941</v>
      </c>
      <c r="D1214" t="s">
        <v>8942</v>
      </c>
      <c r="E1214">
        <v>2230</v>
      </c>
      <c r="F1214" t="s">
        <v>9000</v>
      </c>
      <c r="G1214" t="s">
        <v>7949</v>
      </c>
      <c r="H1214" t="s">
        <v>7949</v>
      </c>
      <c r="I1214" t="s">
        <v>7949</v>
      </c>
      <c r="J1214"/>
      <c r="K1214"/>
      <c r="L1214"/>
      <c r="M1214"/>
      <c r="N1214"/>
      <c r="O1214"/>
      <c r="P1214"/>
      <c r="Q1214"/>
      <c r="R1214"/>
    </row>
    <row r="1215" spans="1:18">
      <c r="A1215">
        <v>21</v>
      </c>
      <c r="B1215">
        <v>2240</v>
      </c>
      <c r="C1215" t="s">
        <v>8941</v>
      </c>
      <c r="D1215" t="s">
        <v>8942</v>
      </c>
      <c r="E1215">
        <v>2240</v>
      </c>
      <c r="F1215" t="s">
        <v>9001</v>
      </c>
      <c r="G1215" t="s">
        <v>7949</v>
      </c>
      <c r="H1215" t="s">
        <v>7949</v>
      </c>
      <c r="I1215" t="s">
        <v>7949</v>
      </c>
      <c r="J1215"/>
      <c r="K1215"/>
      <c r="L1215"/>
      <c r="M1215"/>
      <c r="N1215"/>
      <c r="O1215"/>
      <c r="P1215"/>
      <c r="Q1215"/>
      <c r="R1215"/>
    </row>
    <row r="1216" spans="1:18">
      <c r="A1216">
        <v>21</v>
      </c>
      <c r="B1216">
        <v>2290</v>
      </c>
      <c r="C1216" t="s">
        <v>8941</v>
      </c>
      <c r="D1216" t="s">
        <v>8942</v>
      </c>
      <c r="E1216">
        <v>2290</v>
      </c>
      <c r="F1216" t="s">
        <v>9002</v>
      </c>
      <c r="G1216" t="s">
        <v>7949</v>
      </c>
      <c r="H1216" t="s">
        <v>7949</v>
      </c>
      <c r="I1216" t="s">
        <v>7949</v>
      </c>
      <c r="J1216"/>
      <c r="K1216"/>
      <c r="L1216"/>
      <c r="M1216"/>
      <c r="N1216"/>
      <c r="O1216"/>
      <c r="P1216"/>
      <c r="Q1216"/>
      <c r="R1216"/>
    </row>
    <row r="1217" spans="1:18">
      <c r="A1217">
        <v>21</v>
      </c>
      <c r="B1217">
        <v>2300</v>
      </c>
      <c r="C1217" t="s">
        <v>8941</v>
      </c>
      <c r="D1217" t="s">
        <v>8942</v>
      </c>
      <c r="E1217">
        <v>2300</v>
      </c>
      <c r="F1217" t="s">
        <v>9003</v>
      </c>
      <c r="G1217" t="s">
        <v>7949</v>
      </c>
      <c r="H1217" t="s">
        <v>7949</v>
      </c>
      <c r="I1217" t="s">
        <v>7949</v>
      </c>
      <c r="J1217"/>
      <c r="K1217"/>
      <c r="L1217"/>
      <c r="M1217"/>
      <c r="N1217"/>
      <c r="O1217"/>
      <c r="P1217"/>
      <c r="Q1217"/>
      <c r="R1217"/>
    </row>
    <row r="1218" spans="1:18">
      <c r="A1218">
        <v>21</v>
      </c>
      <c r="B1218">
        <v>2400</v>
      </c>
      <c r="C1218" t="s">
        <v>8941</v>
      </c>
      <c r="D1218" t="s">
        <v>8942</v>
      </c>
      <c r="E1218">
        <v>2400</v>
      </c>
      <c r="F1218" t="s">
        <v>9004</v>
      </c>
      <c r="G1218" t="s">
        <v>7949</v>
      </c>
      <c r="H1218" t="s">
        <v>7949</v>
      </c>
      <c r="I1218" t="s">
        <v>7949</v>
      </c>
      <c r="J1218"/>
      <c r="K1218"/>
      <c r="L1218"/>
      <c r="M1218"/>
      <c r="N1218"/>
      <c r="O1218"/>
      <c r="P1218"/>
      <c r="Q1218"/>
      <c r="R1218"/>
    </row>
    <row r="1219" spans="1:18">
      <c r="A1219">
        <v>21</v>
      </c>
      <c r="B1219">
        <v>2500</v>
      </c>
      <c r="C1219" t="s">
        <v>8941</v>
      </c>
      <c r="D1219" t="s">
        <v>8942</v>
      </c>
      <c r="E1219">
        <v>2500</v>
      </c>
      <c r="F1219" t="s">
        <v>9005</v>
      </c>
      <c r="G1219" t="s">
        <v>7949</v>
      </c>
      <c r="H1219" t="s">
        <v>7949</v>
      </c>
      <c r="I1219" t="s">
        <v>7949</v>
      </c>
      <c r="J1219"/>
      <c r="K1219"/>
      <c r="L1219"/>
      <c r="M1219"/>
      <c r="N1219"/>
      <c r="O1219"/>
      <c r="P1219"/>
      <c r="Q1219"/>
      <c r="R1219"/>
    </row>
    <row r="1220" spans="1:18">
      <c r="A1220">
        <v>21</v>
      </c>
      <c r="B1220">
        <v>2530</v>
      </c>
      <c r="C1220" t="s">
        <v>8941</v>
      </c>
      <c r="D1220" t="s">
        <v>8942</v>
      </c>
      <c r="E1220">
        <v>2530</v>
      </c>
      <c r="F1220" t="s">
        <v>6543</v>
      </c>
      <c r="G1220" t="s">
        <v>7949</v>
      </c>
      <c r="H1220" t="s">
        <v>7949</v>
      </c>
      <c r="I1220" t="s">
        <v>7949</v>
      </c>
      <c r="J1220"/>
      <c r="K1220"/>
      <c r="L1220"/>
      <c r="M1220"/>
      <c r="N1220"/>
      <c r="O1220"/>
      <c r="P1220"/>
      <c r="Q1220"/>
      <c r="R1220"/>
    </row>
    <row r="1221" spans="1:18">
      <c r="A1221">
        <v>21</v>
      </c>
      <c r="B1221">
        <v>2540</v>
      </c>
      <c r="C1221" t="s">
        <v>8941</v>
      </c>
      <c r="D1221" t="s">
        <v>8942</v>
      </c>
      <c r="E1221">
        <v>2540</v>
      </c>
      <c r="F1221" t="s">
        <v>9006</v>
      </c>
      <c r="G1221" t="s">
        <v>7949</v>
      </c>
      <c r="H1221" t="s">
        <v>7949</v>
      </c>
      <c r="I1221" t="s">
        <v>7949</v>
      </c>
      <c r="J1221"/>
      <c r="K1221"/>
      <c r="L1221"/>
      <c r="M1221"/>
      <c r="N1221"/>
      <c r="O1221"/>
      <c r="P1221"/>
      <c r="Q1221"/>
      <c r="R1221"/>
    </row>
    <row r="1222" spans="1:18">
      <c r="A1222">
        <v>21</v>
      </c>
      <c r="B1222">
        <v>2570</v>
      </c>
      <c r="C1222" t="s">
        <v>8941</v>
      </c>
      <c r="D1222" t="s">
        <v>8942</v>
      </c>
      <c r="E1222">
        <v>2570</v>
      </c>
      <c r="F1222" t="s">
        <v>9007</v>
      </c>
      <c r="G1222" t="s">
        <v>7949</v>
      </c>
      <c r="H1222" t="s">
        <v>7949</v>
      </c>
      <c r="I1222" t="s">
        <v>7949</v>
      </c>
      <c r="J1222"/>
      <c r="K1222"/>
      <c r="L1222"/>
      <c r="M1222"/>
      <c r="N1222"/>
      <c r="O1222"/>
      <c r="P1222"/>
      <c r="Q1222"/>
      <c r="R1222"/>
    </row>
    <row r="1223" spans="1:18">
      <c r="A1223">
        <v>21</v>
      </c>
      <c r="B1223">
        <v>2580</v>
      </c>
      <c r="C1223" t="s">
        <v>8941</v>
      </c>
      <c r="D1223" t="s">
        <v>8942</v>
      </c>
      <c r="E1223">
        <v>2580</v>
      </c>
      <c r="F1223" t="s">
        <v>9008</v>
      </c>
      <c r="G1223" t="s">
        <v>7949</v>
      </c>
      <c r="H1223" t="s">
        <v>7949</v>
      </c>
      <c r="I1223" t="s">
        <v>7949</v>
      </c>
      <c r="J1223"/>
      <c r="K1223"/>
      <c r="L1223"/>
      <c r="M1223"/>
      <c r="N1223"/>
      <c r="O1223"/>
      <c r="P1223"/>
      <c r="Q1223"/>
      <c r="R1223"/>
    </row>
    <row r="1224" spans="1:18">
      <c r="A1224">
        <v>21</v>
      </c>
      <c r="B1224">
        <v>2210</v>
      </c>
      <c r="C1224" t="s">
        <v>8941</v>
      </c>
      <c r="D1224" t="s">
        <v>8942</v>
      </c>
      <c r="E1224">
        <v>2600</v>
      </c>
      <c r="F1224" t="s">
        <v>9009</v>
      </c>
      <c r="G1224" t="s">
        <v>8880</v>
      </c>
      <c r="H1224" t="s">
        <v>7949</v>
      </c>
      <c r="I1224" t="s">
        <v>8880</v>
      </c>
      <c r="J1224"/>
      <c r="K1224"/>
      <c r="L1224"/>
      <c r="M1224"/>
      <c r="N1224"/>
      <c r="O1224"/>
      <c r="P1224"/>
      <c r="Q1224"/>
      <c r="R1224"/>
    </row>
    <row r="1225" spans="1:18">
      <c r="A1225">
        <v>21</v>
      </c>
      <c r="B1225">
        <v>2610</v>
      </c>
      <c r="C1225" t="s">
        <v>8941</v>
      </c>
      <c r="D1225" t="s">
        <v>8942</v>
      </c>
      <c r="E1225">
        <v>2610</v>
      </c>
      <c r="F1225" t="s">
        <v>9010</v>
      </c>
      <c r="G1225" t="s">
        <v>7949</v>
      </c>
      <c r="H1225" t="s">
        <v>7949</v>
      </c>
      <c r="I1225" t="s">
        <v>7949</v>
      </c>
      <c r="J1225"/>
      <c r="K1225"/>
      <c r="L1225"/>
      <c r="M1225"/>
      <c r="N1225"/>
      <c r="O1225"/>
      <c r="P1225"/>
      <c r="Q1225"/>
      <c r="R1225"/>
    </row>
    <row r="1226" spans="1:18">
      <c r="A1226">
        <v>21</v>
      </c>
      <c r="B1226">
        <v>2620</v>
      </c>
      <c r="C1226" t="s">
        <v>8941</v>
      </c>
      <c r="D1226" t="s">
        <v>8942</v>
      </c>
      <c r="E1226">
        <v>2620</v>
      </c>
      <c r="F1226" t="s">
        <v>9011</v>
      </c>
      <c r="G1226" t="s">
        <v>7949</v>
      </c>
      <c r="H1226" t="s">
        <v>7949</v>
      </c>
      <c r="I1226" t="s">
        <v>7949</v>
      </c>
      <c r="J1226"/>
      <c r="K1226"/>
      <c r="L1226"/>
      <c r="M1226"/>
      <c r="N1226"/>
      <c r="O1226"/>
      <c r="P1226"/>
      <c r="Q1226"/>
      <c r="R1226"/>
    </row>
    <row r="1227" spans="1:18">
      <c r="A1227">
        <v>21</v>
      </c>
      <c r="B1227">
        <v>2630</v>
      </c>
      <c r="C1227" t="s">
        <v>8941</v>
      </c>
      <c r="D1227" t="s">
        <v>8942</v>
      </c>
      <c r="E1227">
        <v>2630</v>
      </c>
      <c r="F1227" t="s">
        <v>9012</v>
      </c>
      <c r="G1227" t="s">
        <v>7949</v>
      </c>
      <c r="H1227" t="s">
        <v>7949</v>
      </c>
      <c r="I1227" t="s">
        <v>7949</v>
      </c>
      <c r="J1227"/>
      <c r="K1227"/>
      <c r="L1227"/>
      <c r="M1227"/>
      <c r="N1227"/>
      <c r="O1227"/>
      <c r="P1227"/>
      <c r="Q1227"/>
      <c r="R1227"/>
    </row>
    <row r="1228" spans="1:18">
      <c r="A1228">
        <v>21</v>
      </c>
      <c r="B1228">
        <v>2640</v>
      </c>
      <c r="C1228" t="s">
        <v>8941</v>
      </c>
      <c r="D1228" t="s">
        <v>8942</v>
      </c>
      <c r="E1228">
        <v>2640</v>
      </c>
      <c r="F1228" t="s">
        <v>9013</v>
      </c>
      <c r="G1228" t="s">
        <v>7949</v>
      </c>
      <c r="H1228" t="s">
        <v>7949</v>
      </c>
      <c r="I1228" t="s">
        <v>7949</v>
      </c>
      <c r="J1228"/>
      <c r="K1228"/>
      <c r="L1228"/>
      <c r="M1228"/>
      <c r="N1228"/>
      <c r="O1228"/>
      <c r="P1228"/>
      <c r="Q1228"/>
      <c r="R1228"/>
    </row>
    <row r="1229" spans="1:18">
      <c r="A1229">
        <v>21</v>
      </c>
      <c r="B1229">
        <v>2650</v>
      </c>
      <c r="C1229" t="s">
        <v>8941</v>
      </c>
      <c r="D1229" t="s">
        <v>8942</v>
      </c>
      <c r="E1229">
        <v>2650</v>
      </c>
      <c r="F1229" t="s">
        <v>9014</v>
      </c>
      <c r="G1229" t="s">
        <v>7949</v>
      </c>
      <c r="H1229" t="s">
        <v>7949</v>
      </c>
      <c r="I1229" t="s">
        <v>7949</v>
      </c>
      <c r="J1229"/>
      <c r="K1229"/>
      <c r="L1229"/>
      <c r="M1229"/>
      <c r="N1229"/>
      <c r="O1229"/>
      <c r="P1229"/>
      <c r="Q1229"/>
      <c r="R1229"/>
    </row>
    <row r="1230" spans="1:18">
      <c r="A1230">
        <v>21</v>
      </c>
      <c r="B1230">
        <v>2670</v>
      </c>
      <c r="C1230" t="s">
        <v>8941</v>
      </c>
      <c r="D1230" t="s">
        <v>8942</v>
      </c>
      <c r="E1230">
        <v>2670</v>
      </c>
      <c r="F1230" t="s">
        <v>9015</v>
      </c>
      <c r="G1230" t="s">
        <v>7949</v>
      </c>
      <c r="H1230" t="s">
        <v>7949</v>
      </c>
      <c r="I1230" t="s">
        <v>7949</v>
      </c>
      <c r="J1230"/>
      <c r="K1230"/>
      <c r="L1230"/>
      <c r="M1230"/>
      <c r="N1230"/>
      <c r="O1230"/>
      <c r="P1230"/>
      <c r="Q1230"/>
      <c r="R1230"/>
    </row>
    <row r="1231" spans="1:18">
      <c r="A1231">
        <v>21</v>
      </c>
      <c r="B1231">
        <v>2610</v>
      </c>
      <c r="C1231" t="s">
        <v>8941</v>
      </c>
      <c r="D1231" t="s">
        <v>8942</v>
      </c>
      <c r="E1231">
        <v>2690</v>
      </c>
      <c r="F1231" t="s">
        <v>4504</v>
      </c>
      <c r="G1231" t="s">
        <v>7949</v>
      </c>
      <c r="H1231" t="s">
        <v>7949</v>
      </c>
      <c r="I1231" t="s">
        <v>7949</v>
      </c>
      <c r="J1231"/>
      <c r="K1231"/>
      <c r="L1231"/>
      <c r="M1231"/>
      <c r="N1231"/>
      <c r="O1231"/>
      <c r="P1231"/>
      <c r="Q1231"/>
      <c r="R1231"/>
    </row>
    <row r="1232" spans="1:18">
      <c r="A1232">
        <v>21</v>
      </c>
      <c r="B1232">
        <v>2700</v>
      </c>
      <c r="C1232" t="s">
        <v>8941</v>
      </c>
      <c r="D1232" t="s">
        <v>8942</v>
      </c>
      <c r="E1232">
        <v>2700</v>
      </c>
      <c r="F1232" t="s">
        <v>9016</v>
      </c>
      <c r="G1232" t="s">
        <v>7949</v>
      </c>
      <c r="H1232" t="s">
        <v>7949</v>
      </c>
      <c r="I1232" t="s">
        <v>7949</v>
      </c>
      <c r="J1232"/>
      <c r="K1232"/>
      <c r="L1232"/>
      <c r="M1232"/>
      <c r="N1232"/>
      <c r="O1232"/>
      <c r="P1232"/>
      <c r="Q1232"/>
      <c r="R1232"/>
    </row>
    <row r="1233" spans="1:18">
      <c r="A1233">
        <v>21</v>
      </c>
      <c r="B1233">
        <v>3010</v>
      </c>
      <c r="C1233" t="s">
        <v>8941</v>
      </c>
      <c r="D1233" t="s">
        <v>8942</v>
      </c>
      <c r="E1233">
        <v>3010</v>
      </c>
      <c r="F1233" t="s">
        <v>9017</v>
      </c>
      <c r="G1233" t="s">
        <v>7949</v>
      </c>
      <c r="H1233" t="s">
        <v>7949</v>
      </c>
      <c r="I1233" t="s">
        <v>7949</v>
      </c>
      <c r="J1233"/>
      <c r="K1233"/>
      <c r="L1233"/>
      <c r="M1233"/>
      <c r="N1233"/>
      <c r="O1233"/>
      <c r="P1233"/>
      <c r="Q1233"/>
      <c r="R1233"/>
    </row>
    <row r="1234" spans="1:18">
      <c r="A1234">
        <v>21</v>
      </c>
      <c r="B1234">
        <v>3011</v>
      </c>
      <c r="C1234" t="s">
        <v>8941</v>
      </c>
      <c r="D1234" t="s">
        <v>8942</v>
      </c>
      <c r="E1234">
        <v>3011</v>
      </c>
      <c r="F1234" t="s">
        <v>9018</v>
      </c>
      <c r="G1234" t="s">
        <v>7949</v>
      </c>
      <c r="H1234" t="s">
        <v>7949</v>
      </c>
      <c r="I1234" t="s">
        <v>7949</v>
      </c>
      <c r="J1234"/>
      <c r="K1234"/>
      <c r="L1234"/>
      <c r="M1234"/>
      <c r="N1234"/>
      <c r="O1234"/>
      <c r="P1234"/>
      <c r="Q1234"/>
      <c r="R1234"/>
    </row>
    <row r="1235" spans="1:18">
      <c r="A1235">
        <v>21</v>
      </c>
      <c r="B1235">
        <v>3020</v>
      </c>
      <c r="C1235" t="s">
        <v>8941</v>
      </c>
      <c r="D1235" t="s">
        <v>8942</v>
      </c>
      <c r="E1235">
        <v>3020</v>
      </c>
      <c r="F1235" t="s">
        <v>9019</v>
      </c>
      <c r="G1235" t="s">
        <v>7949</v>
      </c>
      <c r="H1235" t="s">
        <v>7949</v>
      </c>
      <c r="I1235" t="s">
        <v>7949</v>
      </c>
      <c r="J1235"/>
      <c r="K1235"/>
      <c r="L1235"/>
      <c r="M1235"/>
      <c r="N1235"/>
      <c r="O1235"/>
      <c r="P1235"/>
      <c r="Q1235"/>
      <c r="R1235"/>
    </row>
    <row r="1236" spans="1:18">
      <c r="A1236">
        <v>21</v>
      </c>
      <c r="B1236">
        <v>3025</v>
      </c>
      <c r="C1236" t="s">
        <v>8941</v>
      </c>
      <c r="D1236" t="s">
        <v>8942</v>
      </c>
      <c r="E1236">
        <v>3025</v>
      </c>
      <c r="F1236" t="s">
        <v>9020</v>
      </c>
      <c r="G1236" t="s">
        <v>7949</v>
      </c>
      <c r="H1236" t="s">
        <v>7949</v>
      </c>
      <c r="I1236" t="s">
        <v>7949</v>
      </c>
      <c r="J1236"/>
      <c r="K1236"/>
      <c r="L1236"/>
      <c r="M1236"/>
      <c r="N1236"/>
      <c r="O1236"/>
      <c r="P1236"/>
      <c r="Q1236"/>
      <c r="R1236"/>
    </row>
    <row r="1237" spans="1:18">
      <c r="A1237">
        <v>21</v>
      </c>
      <c r="B1237">
        <v>3055</v>
      </c>
      <c r="C1237" t="s">
        <v>8941</v>
      </c>
      <c r="D1237" t="s">
        <v>8942</v>
      </c>
      <c r="E1237">
        <v>3055</v>
      </c>
      <c r="F1237" t="s">
        <v>9021</v>
      </c>
      <c r="G1237" t="s">
        <v>7949</v>
      </c>
      <c r="H1237" t="s">
        <v>7949</v>
      </c>
      <c r="I1237" t="s">
        <v>7949</v>
      </c>
      <c r="J1237"/>
      <c r="K1237"/>
      <c r="L1237"/>
      <c r="M1237"/>
      <c r="N1237"/>
      <c r="O1237"/>
      <c r="P1237"/>
      <c r="Q1237"/>
      <c r="R1237"/>
    </row>
    <row r="1238" spans="1:18">
      <c r="A1238">
        <v>21</v>
      </c>
      <c r="B1238">
        <v>3100</v>
      </c>
      <c r="C1238" t="s">
        <v>8941</v>
      </c>
      <c r="D1238" t="s">
        <v>8942</v>
      </c>
      <c r="E1238">
        <v>3100</v>
      </c>
      <c r="F1238" t="s">
        <v>9022</v>
      </c>
      <c r="G1238" t="s">
        <v>7949</v>
      </c>
      <c r="H1238" t="s">
        <v>7949</v>
      </c>
      <c r="I1238" t="s">
        <v>7949</v>
      </c>
      <c r="J1238"/>
      <c r="K1238"/>
      <c r="L1238"/>
      <c r="M1238"/>
      <c r="N1238"/>
      <c r="O1238"/>
      <c r="P1238"/>
      <c r="Q1238"/>
      <c r="R1238"/>
    </row>
    <row r="1239" spans="1:18">
      <c r="A1239">
        <v>21</v>
      </c>
      <c r="B1239">
        <v>3105</v>
      </c>
      <c r="C1239" t="s">
        <v>8941</v>
      </c>
      <c r="D1239" t="s">
        <v>8942</v>
      </c>
      <c r="E1239">
        <v>3105</v>
      </c>
      <c r="F1239" t="s">
        <v>582</v>
      </c>
      <c r="G1239" t="s">
        <v>7949</v>
      </c>
      <c r="H1239" t="s">
        <v>7949</v>
      </c>
      <c r="I1239" t="s">
        <v>7949</v>
      </c>
      <c r="J1239"/>
      <c r="K1239"/>
      <c r="L1239"/>
      <c r="M1239"/>
      <c r="N1239"/>
      <c r="O1239"/>
      <c r="P1239"/>
      <c r="Q1239"/>
      <c r="R1239"/>
    </row>
    <row r="1240" spans="1:18">
      <c r="A1240">
        <v>21</v>
      </c>
      <c r="B1240">
        <v>3110</v>
      </c>
      <c r="C1240" t="s">
        <v>8941</v>
      </c>
      <c r="D1240" t="s">
        <v>8942</v>
      </c>
      <c r="E1240">
        <v>3110</v>
      </c>
      <c r="F1240" t="s">
        <v>584</v>
      </c>
      <c r="G1240" t="s">
        <v>7949</v>
      </c>
      <c r="H1240" t="s">
        <v>7949</v>
      </c>
      <c r="I1240" t="s">
        <v>7949</v>
      </c>
      <c r="J1240"/>
      <c r="K1240"/>
      <c r="L1240"/>
      <c r="M1240"/>
      <c r="N1240"/>
      <c r="O1240"/>
      <c r="P1240"/>
      <c r="Q1240"/>
      <c r="R1240"/>
    </row>
    <row r="1241" spans="1:18">
      <c r="A1241">
        <v>21</v>
      </c>
      <c r="B1241">
        <v>3115</v>
      </c>
      <c r="C1241" t="s">
        <v>8941</v>
      </c>
      <c r="D1241" t="s">
        <v>8942</v>
      </c>
      <c r="E1241">
        <v>3115</v>
      </c>
      <c r="F1241" t="s">
        <v>9023</v>
      </c>
      <c r="G1241" t="s">
        <v>7949</v>
      </c>
      <c r="H1241" t="s">
        <v>7949</v>
      </c>
      <c r="I1241" t="s">
        <v>7949</v>
      </c>
      <c r="J1241"/>
      <c r="K1241"/>
      <c r="L1241"/>
      <c r="M1241"/>
      <c r="N1241"/>
      <c r="O1241"/>
      <c r="P1241"/>
      <c r="Q1241"/>
      <c r="R1241"/>
    </row>
    <row r="1242" spans="1:18">
      <c r="A1242">
        <v>21</v>
      </c>
      <c r="B1242">
        <v>1000</v>
      </c>
      <c r="C1242" t="s">
        <v>8941</v>
      </c>
      <c r="D1242" t="s">
        <v>8942</v>
      </c>
      <c r="E1242">
        <v>3120</v>
      </c>
      <c r="F1242" t="s">
        <v>9024</v>
      </c>
      <c r="G1242" t="s">
        <v>7949</v>
      </c>
      <c r="H1242" t="s">
        <v>7949</v>
      </c>
      <c r="I1242" t="s">
        <v>7949</v>
      </c>
      <c r="J1242"/>
      <c r="K1242"/>
      <c r="L1242"/>
      <c r="M1242"/>
      <c r="N1242"/>
      <c r="O1242"/>
      <c r="P1242"/>
      <c r="Q1242"/>
      <c r="R1242"/>
    </row>
    <row r="1243" spans="1:18">
      <c r="A1243">
        <v>21</v>
      </c>
      <c r="B1243">
        <v>3125</v>
      </c>
      <c r="C1243" t="s">
        <v>8941</v>
      </c>
      <c r="D1243" t="s">
        <v>8942</v>
      </c>
      <c r="E1243">
        <v>3125</v>
      </c>
      <c r="F1243" t="s">
        <v>9025</v>
      </c>
      <c r="G1243" t="s">
        <v>7949</v>
      </c>
      <c r="H1243" t="s">
        <v>7949</v>
      </c>
      <c r="I1243" t="s">
        <v>7949</v>
      </c>
      <c r="J1243"/>
      <c r="K1243"/>
      <c r="L1243"/>
      <c r="M1243"/>
      <c r="N1243"/>
      <c r="O1243"/>
      <c r="P1243"/>
      <c r="Q1243"/>
      <c r="R1243"/>
    </row>
    <row r="1244" spans="1:18">
      <c r="A1244">
        <v>21</v>
      </c>
      <c r="B1244">
        <v>3155</v>
      </c>
      <c r="C1244" t="s">
        <v>8941</v>
      </c>
      <c r="D1244" t="s">
        <v>8942</v>
      </c>
      <c r="E1244">
        <v>3155</v>
      </c>
      <c r="F1244" t="s">
        <v>9026</v>
      </c>
      <c r="G1244" t="s">
        <v>7949</v>
      </c>
      <c r="H1244" t="s">
        <v>7949</v>
      </c>
      <c r="I1244" t="s">
        <v>7949</v>
      </c>
      <c r="J1244"/>
      <c r="K1244"/>
      <c r="L1244"/>
      <c r="M1244"/>
      <c r="N1244"/>
      <c r="O1244"/>
      <c r="P1244"/>
      <c r="Q1244"/>
      <c r="R1244"/>
    </row>
    <row r="1245" spans="1:18">
      <c r="A1245">
        <v>21</v>
      </c>
      <c r="B1245">
        <v>3160</v>
      </c>
      <c r="C1245" t="s">
        <v>8941</v>
      </c>
      <c r="D1245" t="s">
        <v>8942</v>
      </c>
      <c r="E1245">
        <v>3160</v>
      </c>
      <c r="F1245" t="s">
        <v>9027</v>
      </c>
      <c r="G1245" t="s">
        <v>7949</v>
      </c>
      <c r="H1245" t="s">
        <v>7949</v>
      </c>
      <c r="I1245" t="s">
        <v>7949</v>
      </c>
      <c r="J1245"/>
      <c r="K1245"/>
      <c r="L1245"/>
      <c r="M1245"/>
      <c r="N1245"/>
      <c r="O1245"/>
      <c r="P1245"/>
      <c r="Q1245"/>
      <c r="R1245"/>
    </row>
    <row r="1246" spans="1:18">
      <c r="A1246">
        <v>21</v>
      </c>
      <c r="B1246">
        <v>3205</v>
      </c>
      <c r="C1246" t="s">
        <v>8941</v>
      </c>
      <c r="D1246" t="s">
        <v>8942</v>
      </c>
      <c r="E1246">
        <v>3205</v>
      </c>
      <c r="F1246" t="s">
        <v>9028</v>
      </c>
      <c r="G1246" t="s">
        <v>7949</v>
      </c>
      <c r="H1246" t="s">
        <v>7949</v>
      </c>
      <c r="I1246" t="s">
        <v>7949</v>
      </c>
      <c r="J1246"/>
      <c r="K1246"/>
      <c r="L1246"/>
      <c r="M1246"/>
      <c r="N1246"/>
      <c r="O1246"/>
      <c r="P1246"/>
      <c r="Q1246"/>
      <c r="R1246"/>
    </row>
    <row r="1247" spans="1:18">
      <c r="A1247">
        <v>21</v>
      </c>
      <c r="B1247">
        <v>3209</v>
      </c>
      <c r="C1247" t="s">
        <v>8941</v>
      </c>
      <c r="D1247" t="s">
        <v>8942</v>
      </c>
      <c r="E1247">
        <v>3209</v>
      </c>
      <c r="F1247" t="s">
        <v>9029</v>
      </c>
      <c r="G1247" t="s">
        <v>7949</v>
      </c>
      <c r="H1247" t="s">
        <v>7949</v>
      </c>
      <c r="I1247" t="s">
        <v>7949</v>
      </c>
      <c r="J1247"/>
      <c r="K1247"/>
      <c r="L1247"/>
      <c r="M1247"/>
      <c r="N1247"/>
      <c r="O1247"/>
      <c r="P1247"/>
      <c r="Q1247"/>
      <c r="R1247"/>
    </row>
    <row r="1248" spans="1:18">
      <c r="A1248">
        <v>21</v>
      </c>
      <c r="B1248">
        <v>3210</v>
      </c>
      <c r="C1248" t="s">
        <v>8941</v>
      </c>
      <c r="D1248" t="s">
        <v>8942</v>
      </c>
      <c r="E1248">
        <v>3210</v>
      </c>
      <c r="F1248" t="s">
        <v>9030</v>
      </c>
      <c r="G1248" t="s">
        <v>7949</v>
      </c>
      <c r="H1248" t="s">
        <v>7949</v>
      </c>
      <c r="I1248" t="s">
        <v>7949</v>
      </c>
      <c r="J1248"/>
      <c r="K1248"/>
      <c r="L1248"/>
      <c r="M1248"/>
      <c r="N1248"/>
      <c r="O1248"/>
      <c r="P1248"/>
      <c r="Q1248"/>
      <c r="R1248"/>
    </row>
    <row r="1249" spans="1:18">
      <c r="A1249">
        <v>21</v>
      </c>
      <c r="B1249">
        <v>3211</v>
      </c>
      <c r="C1249" t="s">
        <v>8941</v>
      </c>
      <c r="D1249" t="s">
        <v>8942</v>
      </c>
      <c r="E1249">
        <v>3211</v>
      </c>
      <c r="F1249" t="s">
        <v>641</v>
      </c>
      <c r="G1249" t="s">
        <v>7949</v>
      </c>
      <c r="H1249" t="s">
        <v>7949</v>
      </c>
      <c r="I1249" t="s">
        <v>7949</v>
      </c>
      <c r="J1249"/>
      <c r="K1249"/>
      <c r="L1249"/>
      <c r="M1249"/>
      <c r="N1249"/>
      <c r="O1249"/>
      <c r="P1249"/>
      <c r="Q1249"/>
      <c r="R1249"/>
    </row>
    <row r="1250" spans="1:18">
      <c r="A1250">
        <v>21</v>
      </c>
      <c r="B1250">
        <v>3212</v>
      </c>
      <c r="C1250" t="s">
        <v>8941</v>
      </c>
      <c r="D1250" t="s">
        <v>8942</v>
      </c>
      <c r="E1250">
        <v>3212</v>
      </c>
      <c r="F1250" t="s">
        <v>645</v>
      </c>
      <c r="G1250" t="s">
        <v>7949</v>
      </c>
      <c r="H1250" t="s">
        <v>7949</v>
      </c>
      <c r="I1250" t="s">
        <v>7949</v>
      </c>
      <c r="J1250"/>
      <c r="K1250"/>
      <c r="L1250"/>
      <c r="M1250"/>
      <c r="N1250"/>
      <c r="O1250"/>
      <c r="P1250"/>
      <c r="Q1250"/>
      <c r="R1250"/>
    </row>
    <row r="1251" spans="1:18">
      <c r="A1251">
        <v>21</v>
      </c>
      <c r="B1251">
        <v>3213</v>
      </c>
      <c r="C1251" t="s">
        <v>8941</v>
      </c>
      <c r="D1251" t="s">
        <v>8942</v>
      </c>
      <c r="E1251">
        <v>3213</v>
      </c>
      <c r="F1251" t="s">
        <v>9031</v>
      </c>
      <c r="G1251" t="s">
        <v>7949</v>
      </c>
      <c r="H1251" t="s">
        <v>7949</v>
      </c>
      <c r="I1251" t="s">
        <v>7949</v>
      </c>
      <c r="J1251"/>
      <c r="K1251"/>
      <c r="L1251"/>
      <c r="M1251"/>
      <c r="N1251"/>
      <c r="O1251"/>
      <c r="P1251"/>
      <c r="Q1251"/>
      <c r="R1251"/>
    </row>
    <row r="1252" spans="1:18">
      <c r="A1252">
        <v>21</v>
      </c>
      <c r="B1252">
        <v>3215</v>
      </c>
      <c r="C1252" t="s">
        <v>8941</v>
      </c>
      <c r="D1252" t="s">
        <v>8942</v>
      </c>
      <c r="E1252">
        <v>3215</v>
      </c>
      <c r="F1252" t="s">
        <v>9032</v>
      </c>
      <c r="G1252" t="s">
        <v>7949</v>
      </c>
      <c r="H1252" t="s">
        <v>7949</v>
      </c>
      <c r="I1252" t="s">
        <v>7949</v>
      </c>
      <c r="J1252"/>
      <c r="K1252"/>
      <c r="L1252"/>
      <c r="M1252"/>
      <c r="N1252"/>
      <c r="O1252"/>
      <c r="P1252"/>
      <c r="Q1252"/>
      <c r="R1252"/>
    </row>
    <row r="1253" spans="1:18">
      <c r="A1253">
        <v>21</v>
      </c>
      <c r="B1253">
        <v>3216</v>
      </c>
      <c r="C1253" t="s">
        <v>8941</v>
      </c>
      <c r="D1253" t="s">
        <v>8942</v>
      </c>
      <c r="E1253">
        <v>3216</v>
      </c>
      <c r="F1253" t="s">
        <v>9033</v>
      </c>
      <c r="G1253" t="s">
        <v>7949</v>
      </c>
      <c r="H1253" t="s">
        <v>7949</v>
      </c>
      <c r="I1253" t="s">
        <v>7949</v>
      </c>
      <c r="J1253"/>
      <c r="K1253"/>
      <c r="L1253"/>
      <c r="M1253"/>
      <c r="N1253"/>
      <c r="O1253"/>
      <c r="P1253"/>
      <c r="Q1253"/>
      <c r="R1253"/>
    </row>
    <row r="1254" spans="1:18">
      <c r="A1254">
        <v>21</v>
      </c>
      <c r="B1254">
        <v>3218</v>
      </c>
      <c r="C1254" t="s">
        <v>8941</v>
      </c>
      <c r="D1254" t="s">
        <v>8942</v>
      </c>
      <c r="E1254">
        <v>3218</v>
      </c>
      <c r="F1254" t="s">
        <v>9034</v>
      </c>
      <c r="G1254" t="s">
        <v>7949</v>
      </c>
      <c r="H1254" t="s">
        <v>7949</v>
      </c>
      <c r="I1254" t="s">
        <v>7949</v>
      </c>
      <c r="J1254"/>
      <c r="K1254"/>
      <c r="L1254"/>
      <c r="M1254"/>
      <c r="N1254"/>
      <c r="O1254"/>
      <c r="P1254"/>
      <c r="Q1254"/>
      <c r="R1254"/>
    </row>
    <row r="1255" spans="1:18">
      <c r="A1255">
        <v>21</v>
      </c>
      <c r="B1255">
        <v>3219</v>
      </c>
      <c r="C1255" t="s">
        <v>8941</v>
      </c>
      <c r="D1255" t="s">
        <v>8942</v>
      </c>
      <c r="E1255">
        <v>3219</v>
      </c>
      <c r="F1255" t="s">
        <v>9035</v>
      </c>
      <c r="G1255" t="s">
        <v>7949</v>
      </c>
      <c r="H1255" t="s">
        <v>7949</v>
      </c>
      <c r="I1255" t="s">
        <v>7949</v>
      </c>
      <c r="J1255"/>
      <c r="K1255"/>
      <c r="L1255"/>
      <c r="M1255"/>
      <c r="N1255"/>
      <c r="O1255"/>
      <c r="P1255"/>
      <c r="Q1255"/>
      <c r="R1255"/>
    </row>
    <row r="1256" spans="1:18">
      <c r="A1256">
        <v>21</v>
      </c>
      <c r="B1256">
        <v>3220</v>
      </c>
      <c r="C1256" t="s">
        <v>8941</v>
      </c>
      <c r="D1256" t="s">
        <v>8942</v>
      </c>
      <c r="E1256">
        <v>3220</v>
      </c>
      <c r="F1256" t="s">
        <v>9036</v>
      </c>
      <c r="G1256" t="s">
        <v>7949</v>
      </c>
      <c r="H1256" t="s">
        <v>7949</v>
      </c>
      <c r="I1256" t="s">
        <v>7949</v>
      </c>
      <c r="J1256"/>
      <c r="K1256"/>
      <c r="L1256"/>
      <c r="M1256"/>
      <c r="N1256"/>
      <c r="O1256"/>
      <c r="P1256"/>
      <c r="Q1256"/>
      <c r="R1256"/>
    </row>
    <row r="1257" spans="1:18">
      <c r="A1257">
        <v>21</v>
      </c>
      <c r="B1257">
        <v>3221</v>
      </c>
      <c r="C1257" t="s">
        <v>8941</v>
      </c>
      <c r="D1257" t="s">
        <v>8942</v>
      </c>
      <c r="E1257">
        <v>3221</v>
      </c>
      <c r="F1257" t="s">
        <v>398</v>
      </c>
      <c r="G1257" t="s">
        <v>7949</v>
      </c>
      <c r="H1257" t="s">
        <v>7949</v>
      </c>
      <c r="I1257" t="s">
        <v>7949</v>
      </c>
      <c r="J1257"/>
      <c r="K1257"/>
      <c r="L1257"/>
      <c r="M1257"/>
      <c r="N1257"/>
      <c r="O1257"/>
      <c r="P1257"/>
      <c r="Q1257"/>
      <c r="R1257"/>
    </row>
    <row r="1258" spans="1:18">
      <c r="A1258">
        <v>21</v>
      </c>
      <c r="B1258">
        <v>3225</v>
      </c>
      <c r="C1258" t="s">
        <v>8941</v>
      </c>
      <c r="D1258" t="s">
        <v>8942</v>
      </c>
      <c r="E1258">
        <v>3225</v>
      </c>
      <c r="F1258" t="s">
        <v>8820</v>
      </c>
      <c r="G1258" t="s">
        <v>7949</v>
      </c>
      <c r="H1258" t="s">
        <v>7949</v>
      </c>
      <c r="I1258" t="s">
        <v>7949</v>
      </c>
      <c r="J1258"/>
      <c r="K1258"/>
      <c r="L1258"/>
      <c r="M1258"/>
      <c r="N1258"/>
      <c r="O1258"/>
      <c r="P1258"/>
      <c r="Q1258"/>
      <c r="R1258"/>
    </row>
    <row r="1259" spans="1:18">
      <c r="A1259">
        <v>21</v>
      </c>
      <c r="B1259">
        <v>3230</v>
      </c>
      <c r="C1259" t="s">
        <v>8941</v>
      </c>
      <c r="D1259" t="s">
        <v>8942</v>
      </c>
      <c r="E1259">
        <v>3230</v>
      </c>
      <c r="F1259" t="s">
        <v>9037</v>
      </c>
      <c r="G1259" t="s">
        <v>7949</v>
      </c>
      <c r="H1259" t="s">
        <v>7949</v>
      </c>
      <c r="I1259" t="s">
        <v>7949</v>
      </c>
      <c r="J1259"/>
      <c r="K1259"/>
      <c r="L1259"/>
      <c r="M1259"/>
      <c r="N1259"/>
      <c r="O1259"/>
      <c r="P1259"/>
      <c r="Q1259"/>
      <c r="R1259"/>
    </row>
    <row r="1260" spans="1:18">
      <c r="A1260">
        <v>21</v>
      </c>
      <c r="B1260">
        <v>3270</v>
      </c>
      <c r="C1260" t="s">
        <v>8941</v>
      </c>
      <c r="D1260" t="s">
        <v>8942</v>
      </c>
      <c r="E1260">
        <v>3270</v>
      </c>
      <c r="F1260" t="s">
        <v>9038</v>
      </c>
      <c r="G1260" t="s">
        <v>7949</v>
      </c>
      <c r="H1260" t="s">
        <v>7949</v>
      </c>
      <c r="I1260" t="s">
        <v>7949</v>
      </c>
      <c r="J1260"/>
      <c r="K1260"/>
      <c r="L1260"/>
      <c r="M1260"/>
      <c r="N1260"/>
      <c r="O1260"/>
      <c r="P1260"/>
      <c r="Q1260"/>
      <c r="R1260"/>
    </row>
    <row r="1261" spans="1:18">
      <c r="A1261">
        <v>21</v>
      </c>
      <c r="B1261">
        <v>3300</v>
      </c>
      <c r="C1261" t="s">
        <v>8941</v>
      </c>
      <c r="D1261" t="s">
        <v>8942</v>
      </c>
      <c r="E1261">
        <v>3300</v>
      </c>
      <c r="F1261" t="s">
        <v>9039</v>
      </c>
      <c r="G1261" t="s">
        <v>7949</v>
      </c>
      <c r="H1261" t="s">
        <v>7949</v>
      </c>
      <c r="I1261" t="s">
        <v>7949</v>
      </c>
      <c r="J1261"/>
      <c r="K1261"/>
      <c r="L1261"/>
      <c r="M1261"/>
      <c r="N1261"/>
      <c r="O1261"/>
      <c r="P1261"/>
      <c r="Q1261"/>
      <c r="R1261"/>
    </row>
    <row r="1262" spans="1:18">
      <c r="A1262">
        <v>21</v>
      </c>
      <c r="B1262">
        <v>3336</v>
      </c>
      <c r="C1262" t="s">
        <v>8941</v>
      </c>
      <c r="D1262" t="s">
        <v>8942</v>
      </c>
      <c r="E1262">
        <v>3336</v>
      </c>
      <c r="F1262" t="s">
        <v>9040</v>
      </c>
      <c r="G1262" t="s">
        <v>7949</v>
      </c>
      <c r="H1262" t="s">
        <v>7949</v>
      </c>
      <c r="I1262" t="s">
        <v>7949</v>
      </c>
      <c r="J1262"/>
      <c r="K1262"/>
      <c r="L1262"/>
      <c r="M1262"/>
      <c r="N1262"/>
      <c r="O1262"/>
      <c r="P1262"/>
      <c r="Q1262"/>
      <c r="R1262"/>
    </row>
    <row r="1263" spans="1:18">
      <c r="A1263">
        <v>21</v>
      </c>
      <c r="B1263">
        <v>3355</v>
      </c>
      <c r="C1263" t="s">
        <v>8941</v>
      </c>
      <c r="D1263" t="s">
        <v>8942</v>
      </c>
      <c r="E1263">
        <v>3355</v>
      </c>
      <c r="F1263" t="s">
        <v>9041</v>
      </c>
      <c r="G1263" t="s">
        <v>7949</v>
      </c>
      <c r="H1263" t="s">
        <v>7949</v>
      </c>
      <c r="I1263" t="s">
        <v>7949</v>
      </c>
      <c r="J1263"/>
      <c r="K1263"/>
      <c r="L1263"/>
      <c r="M1263"/>
      <c r="N1263"/>
      <c r="O1263"/>
      <c r="P1263"/>
      <c r="Q1263"/>
      <c r="R1263"/>
    </row>
    <row r="1264" spans="1:18">
      <c r="A1264">
        <v>21</v>
      </c>
      <c r="B1264">
        <v>3390</v>
      </c>
      <c r="C1264" t="s">
        <v>8941</v>
      </c>
      <c r="D1264" t="s">
        <v>8942</v>
      </c>
      <c r="E1264">
        <v>3390</v>
      </c>
      <c r="F1264" t="s">
        <v>9042</v>
      </c>
      <c r="G1264" t="s">
        <v>8880</v>
      </c>
      <c r="H1264" t="s">
        <v>7949</v>
      </c>
      <c r="I1264" t="s">
        <v>8880</v>
      </c>
      <c r="J1264"/>
      <c r="K1264"/>
      <c r="L1264"/>
      <c r="M1264"/>
      <c r="N1264"/>
      <c r="O1264"/>
      <c r="P1264"/>
      <c r="Q1264"/>
      <c r="R1264"/>
    </row>
    <row r="1265" spans="1:18">
      <c r="A1265">
        <v>21</v>
      </c>
      <c r="B1265">
        <v>3405</v>
      </c>
      <c r="C1265" t="s">
        <v>8941</v>
      </c>
      <c r="D1265" t="s">
        <v>8942</v>
      </c>
      <c r="E1265">
        <v>3405</v>
      </c>
      <c r="F1265" t="s">
        <v>9043</v>
      </c>
      <c r="G1265" t="s">
        <v>7949</v>
      </c>
      <c r="H1265" t="s">
        <v>7949</v>
      </c>
      <c r="I1265" t="s">
        <v>7949</v>
      </c>
      <c r="J1265"/>
      <c r="K1265"/>
      <c r="L1265"/>
      <c r="M1265"/>
      <c r="N1265"/>
      <c r="O1265"/>
      <c r="P1265"/>
      <c r="Q1265"/>
      <c r="R1265"/>
    </row>
    <row r="1266" spans="1:18">
      <c r="A1266">
        <v>21</v>
      </c>
      <c r="B1266">
        <v>3410</v>
      </c>
      <c r="C1266" t="s">
        <v>8941</v>
      </c>
      <c r="D1266" t="s">
        <v>8942</v>
      </c>
      <c r="E1266">
        <v>3410</v>
      </c>
      <c r="F1266" t="s">
        <v>635</v>
      </c>
      <c r="G1266" t="s">
        <v>7949</v>
      </c>
      <c r="H1266" t="s">
        <v>7949</v>
      </c>
      <c r="I1266" t="s">
        <v>7949</v>
      </c>
      <c r="J1266"/>
      <c r="K1266"/>
      <c r="L1266"/>
      <c r="M1266"/>
      <c r="N1266"/>
      <c r="O1266"/>
      <c r="P1266"/>
      <c r="Q1266"/>
      <c r="R1266"/>
    </row>
    <row r="1267" spans="1:18">
      <c r="A1267">
        <v>21</v>
      </c>
      <c r="B1267">
        <v>3415</v>
      </c>
      <c r="C1267" t="s">
        <v>8941</v>
      </c>
      <c r="D1267" t="s">
        <v>8942</v>
      </c>
      <c r="E1267">
        <v>3415</v>
      </c>
      <c r="F1267" t="s">
        <v>9044</v>
      </c>
      <c r="G1267" t="s">
        <v>7949</v>
      </c>
      <c r="H1267" t="s">
        <v>7949</v>
      </c>
      <c r="I1267" t="s">
        <v>7949</v>
      </c>
      <c r="J1267"/>
      <c r="K1267"/>
      <c r="L1267"/>
      <c r="M1267"/>
      <c r="N1267"/>
      <c r="O1267"/>
      <c r="P1267"/>
      <c r="Q1267"/>
      <c r="R1267"/>
    </row>
    <row r="1268" spans="1:18">
      <c r="A1268">
        <v>21</v>
      </c>
      <c r="B1268">
        <v>3421</v>
      </c>
      <c r="C1268" t="s">
        <v>8941</v>
      </c>
      <c r="D1268" t="s">
        <v>8942</v>
      </c>
      <c r="E1268">
        <v>3421</v>
      </c>
      <c r="F1268" t="s">
        <v>9045</v>
      </c>
      <c r="G1268" t="s">
        <v>7949</v>
      </c>
      <c r="H1268" t="s">
        <v>7949</v>
      </c>
      <c r="I1268" t="s">
        <v>7949</v>
      </c>
      <c r="J1268"/>
      <c r="K1268"/>
      <c r="L1268"/>
      <c r="M1268"/>
      <c r="N1268"/>
      <c r="O1268"/>
      <c r="P1268"/>
      <c r="Q1268"/>
      <c r="R1268"/>
    </row>
    <row r="1269" spans="1:18">
      <c r="A1269">
        <v>21</v>
      </c>
      <c r="B1269">
        <v>3425</v>
      </c>
      <c r="C1269" t="s">
        <v>8941</v>
      </c>
      <c r="D1269" t="s">
        <v>8942</v>
      </c>
      <c r="E1269">
        <v>3425</v>
      </c>
      <c r="F1269" t="s">
        <v>9046</v>
      </c>
      <c r="G1269" t="s">
        <v>7949</v>
      </c>
      <c r="H1269" t="s">
        <v>7949</v>
      </c>
      <c r="I1269" t="s">
        <v>7949</v>
      </c>
      <c r="J1269"/>
      <c r="K1269"/>
      <c r="L1269"/>
      <c r="M1269"/>
      <c r="N1269"/>
      <c r="O1269"/>
      <c r="P1269"/>
      <c r="Q1269"/>
      <c r="R1269"/>
    </row>
    <row r="1270" spans="1:18">
      <c r="A1270">
        <v>21</v>
      </c>
      <c r="B1270">
        <v>3445</v>
      </c>
      <c r="C1270" t="s">
        <v>8941</v>
      </c>
      <c r="D1270" t="s">
        <v>8942</v>
      </c>
      <c r="E1270">
        <v>3445</v>
      </c>
      <c r="F1270" t="s">
        <v>9047</v>
      </c>
      <c r="G1270" t="s">
        <v>7949</v>
      </c>
      <c r="H1270" t="s">
        <v>7949</v>
      </c>
      <c r="I1270" t="s">
        <v>7949</v>
      </c>
      <c r="J1270"/>
      <c r="K1270"/>
      <c r="L1270"/>
      <c r="M1270"/>
      <c r="N1270"/>
      <c r="O1270"/>
      <c r="P1270"/>
      <c r="Q1270"/>
      <c r="R1270"/>
    </row>
    <row r="1271" spans="1:18">
      <c r="A1271">
        <v>21</v>
      </c>
      <c r="B1271">
        <v>3446</v>
      </c>
      <c r="C1271" t="s">
        <v>8941</v>
      </c>
      <c r="D1271" t="s">
        <v>8942</v>
      </c>
      <c r="E1271">
        <v>3446</v>
      </c>
      <c r="F1271" t="s">
        <v>9048</v>
      </c>
      <c r="G1271" t="s">
        <v>7949</v>
      </c>
      <c r="H1271" t="s">
        <v>7949</v>
      </c>
      <c r="I1271" t="s">
        <v>7949</v>
      </c>
      <c r="J1271"/>
      <c r="K1271"/>
      <c r="L1271"/>
      <c r="M1271"/>
      <c r="N1271"/>
      <c r="O1271"/>
      <c r="P1271"/>
      <c r="Q1271"/>
      <c r="R1271"/>
    </row>
    <row r="1272" spans="1:18">
      <c r="A1272">
        <v>21</v>
      </c>
      <c r="B1272">
        <v>3460</v>
      </c>
      <c r="C1272" t="s">
        <v>8941</v>
      </c>
      <c r="D1272" t="s">
        <v>8942</v>
      </c>
      <c r="E1272">
        <v>3460</v>
      </c>
      <c r="F1272" t="s">
        <v>9049</v>
      </c>
      <c r="G1272" t="s">
        <v>7949</v>
      </c>
      <c r="H1272" t="s">
        <v>7949</v>
      </c>
      <c r="I1272" t="s">
        <v>7949</v>
      </c>
      <c r="J1272"/>
      <c r="K1272"/>
      <c r="L1272"/>
      <c r="M1272"/>
      <c r="N1272"/>
      <c r="O1272"/>
      <c r="P1272"/>
      <c r="Q1272"/>
      <c r="R1272"/>
    </row>
    <row r="1273" spans="1:18">
      <c r="A1273">
        <v>21</v>
      </c>
      <c r="B1273">
        <v>3462</v>
      </c>
      <c r="C1273" t="s">
        <v>8941</v>
      </c>
      <c r="D1273" t="s">
        <v>8942</v>
      </c>
      <c r="E1273">
        <v>3462</v>
      </c>
      <c r="F1273" t="s">
        <v>9050</v>
      </c>
      <c r="G1273" t="s">
        <v>7949</v>
      </c>
      <c r="H1273" t="s">
        <v>7949</v>
      </c>
      <c r="I1273" t="s">
        <v>7949</v>
      </c>
      <c r="J1273"/>
      <c r="K1273"/>
      <c r="L1273"/>
      <c r="M1273"/>
      <c r="N1273"/>
      <c r="O1273"/>
      <c r="P1273"/>
      <c r="Q1273"/>
      <c r="R1273"/>
    </row>
    <row r="1274" spans="1:18">
      <c r="A1274">
        <v>21</v>
      </c>
      <c r="B1274">
        <v>3463</v>
      </c>
      <c r="C1274" t="s">
        <v>8941</v>
      </c>
      <c r="D1274" t="s">
        <v>8942</v>
      </c>
      <c r="E1274">
        <v>3463</v>
      </c>
      <c r="F1274" t="s">
        <v>9051</v>
      </c>
      <c r="G1274" t="s">
        <v>7949</v>
      </c>
      <c r="H1274" t="s">
        <v>7949</v>
      </c>
      <c r="I1274" t="s">
        <v>7949</v>
      </c>
      <c r="J1274"/>
      <c r="K1274"/>
      <c r="L1274"/>
      <c r="M1274"/>
      <c r="N1274"/>
      <c r="O1274"/>
      <c r="P1274"/>
      <c r="Q1274"/>
      <c r="R1274"/>
    </row>
    <row r="1275" spans="1:18">
      <c r="A1275">
        <v>21</v>
      </c>
      <c r="B1275">
        <v>3464</v>
      </c>
      <c r="C1275" t="s">
        <v>8941</v>
      </c>
      <c r="D1275" t="s">
        <v>8942</v>
      </c>
      <c r="E1275">
        <v>3464</v>
      </c>
      <c r="F1275" t="s">
        <v>9052</v>
      </c>
      <c r="G1275" t="s">
        <v>7949</v>
      </c>
      <c r="H1275" t="s">
        <v>7949</v>
      </c>
      <c r="I1275" t="s">
        <v>7949</v>
      </c>
      <c r="J1275"/>
      <c r="K1275"/>
      <c r="L1275"/>
      <c r="M1275"/>
      <c r="N1275"/>
      <c r="O1275"/>
      <c r="P1275"/>
      <c r="Q1275"/>
      <c r="R1275"/>
    </row>
    <row r="1276" spans="1:18">
      <c r="A1276">
        <v>21</v>
      </c>
      <c r="B1276">
        <v>3465</v>
      </c>
      <c r="C1276" t="s">
        <v>8941</v>
      </c>
      <c r="D1276" t="s">
        <v>8942</v>
      </c>
      <c r="E1276">
        <v>3465</v>
      </c>
      <c r="F1276" t="s">
        <v>9053</v>
      </c>
      <c r="G1276" t="s">
        <v>7949</v>
      </c>
      <c r="H1276" t="s">
        <v>7949</v>
      </c>
      <c r="I1276" t="s">
        <v>7949</v>
      </c>
      <c r="J1276"/>
      <c r="K1276"/>
      <c r="L1276"/>
      <c r="M1276"/>
      <c r="N1276"/>
      <c r="O1276"/>
      <c r="P1276"/>
      <c r="Q1276"/>
      <c r="R1276"/>
    </row>
    <row r="1277" spans="1:18">
      <c r="A1277">
        <v>21</v>
      </c>
      <c r="B1277">
        <v>3466</v>
      </c>
      <c r="C1277" t="s">
        <v>8941</v>
      </c>
      <c r="D1277" t="s">
        <v>8942</v>
      </c>
      <c r="E1277">
        <v>3466</v>
      </c>
      <c r="F1277" t="s">
        <v>9054</v>
      </c>
      <c r="G1277" t="s">
        <v>7949</v>
      </c>
      <c r="H1277" t="s">
        <v>7949</v>
      </c>
      <c r="I1277" t="s">
        <v>7949</v>
      </c>
      <c r="J1277"/>
      <c r="K1277"/>
      <c r="L1277"/>
      <c r="M1277"/>
      <c r="N1277"/>
      <c r="O1277"/>
      <c r="P1277"/>
      <c r="Q1277"/>
      <c r="R1277"/>
    </row>
    <row r="1278" spans="1:18">
      <c r="A1278">
        <v>21</v>
      </c>
      <c r="B1278">
        <v>3467</v>
      </c>
      <c r="C1278" t="s">
        <v>8941</v>
      </c>
      <c r="D1278" t="s">
        <v>8942</v>
      </c>
      <c r="E1278">
        <v>3467</v>
      </c>
      <c r="F1278" t="s">
        <v>9055</v>
      </c>
      <c r="G1278" t="s">
        <v>7949</v>
      </c>
      <c r="H1278" t="s">
        <v>7949</v>
      </c>
      <c r="I1278" t="s">
        <v>7949</v>
      </c>
      <c r="J1278"/>
      <c r="K1278"/>
      <c r="L1278"/>
      <c r="M1278"/>
      <c r="N1278"/>
      <c r="O1278"/>
      <c r="P1278"/>
      <c r="Q1278"/>
      <c r="R1278"/>
    </row>
    <row r="1279" spans="1:18">
      <c r="A1279">
        <v>21</v>
      </c>
      <c r="B1279">
        <v>3468</v>
      </c>
      <c r="C1279" t="s">
        <v>8941</v>
      </c>
      <c r="D1279" t="s">
        <v>8942</v>
      </c>
      <c r="E1279">
        <v>3468</v>
      </c>
      <c r="F1279" t="s">
        <v>9056</v>
      </c>
      <c r="G1279" t="s">
        <v>7949</v>
      </c>
      <c r="H1279" t="s">
        <v>7949</v>
      </c>
      <c r="I1279" t="s">
        <v>7949</v>
      </c>
      <c r="J1279"/>
      <c r="K1279"/>
      <c r="L1279"/>
      <c r="M1279"/>
      <c r="N1279"/>
      <c r="O1279"/>
      <c r="P1279"/>
      <c r="Q1279"/>
      <c r="R1279"/>
    </row>
    <row r="1280" spans="1:18">
      <c r="A1280">
        <v>21</v>
      </c>
      <c r="B1280">
        <v>3469</v>
      </c>
      <c r="C1280" t="s">
        <v>8941</v>
      </c>
      <c r="D1280" t="s">
        <v>8942</v>
      </c>
      <c r="E1280">
        <v>3469</v>
      </c>
      <c r="F1280" t="s">
        <v>9057</v>
      </c>
      <c r="G1280" t="s">
        <v>7949</v>
      </c>
      <c r="H1280" t="s">
        <v>7949</v>
      </c>
      <c r="I1280" t="s">
        <v>7949</v>
      </c>
      <c r="J1280"/>
      <c r="K1280"/>
      <c r="L1280"/>
      <c r="M1280"/>
      <c r="N1280"/>
      <c r="O1280"/>
      <c r="P1280"/>
      <c r="Q1280"/>
      <c r="R1280"/>
    </row>
    <row r="1281" spans="1:18">
      <c r="A1281">
        <v>21</v>
      </c>
      <c r="B1281">
        <v>3470</v>
      </c>
      <c r="C1281" t="s">
        <v>8941</v>
      </c>
      <c r="D1281" t="s">
        <v>8942</v>
      </c>
      <c r="E1281">
        <v>3470</v>
      </c>
      <c r="F1281" t="s">
        <v>9058</v>
      </c>
      <c r="G1281" t="s">
        <v>7949</v>
      </c>
      <c r="H1281" t="s">
        <v>7949</v>
      </c>
      <c r="I1281" t="s">
        <v>7949</v>
      </c>
      <c r="J1281"/>
      <c r="K1281"/>
      <c r="L1281"/>
      <c r="M1281"/>
      <c r="N1281"/>
      <c r="O1281"/>
      <c r="P1281"/>
      <c r="Q1281"/>
      <c r="R1281"/>
    </row>
    <row r="1282" spans="1:18">
      <c r="A1282">
        <v>21</v>
      </c>
      <c r="B1282">
        <v>3505</v>
      </c>
      <c r="C1282" t="s">
        <v>8941</v>
      </c>
      <c r="D1282" t="s">
        <v>8942</v>
      </c>
      <c r="E1282">
        <v>3505</v>
      </c>
      <c r="F1282" t="s">
        <v>9059</v>
      </c>
      <c r="G1282" t="s">
        <v>7949</v>
      </c>
      <c r="H1282" t="s">
        <v>7949</v>
      </c>
      <c r="I1282" t="s">
        <v>7949</v>
      </c>
      <c r="J1282"/>
      <c r="K1282"/>
      <c r="L1282"/>
      <c r="M1282"/>
      <c r="N1282"/>
      <c r="O1282"/>
      <c r="P1282"/>
      <c r="Q1282"/>
      <c r="R1282"/>
    </row>
    <row r="1283" spans="1:18">
      <c r="A1283">
        <v>21</v>
      </c>
      <c r="B1283">
        <v>3506</v>
      </c>
      <c r="C1283" t="s">
        <v>8941</v>
      </c>
      <c r="D1283" t="s">
        <v>8942</v>
      </c>
      <c r="E1283">
        <v>3506</v>
      </c>
      <c r="F1283" t="s">
        <v>9060</v>
      </c>
      <c r="G1283" t="s">
        <v>7949</v>
      </c>
      <c r="H1283" t="s">
        <v>7949</v>
      </c>
      <c r="I1283" t="s">
        <v>7949</v>
      </c>
      <c r="J1283"/>
      <c r="K1283"/>
      <c r="L1283"/>
      <c r="M1283"/>
      <c r="N1283"/>
      <c r="O1283"/>
      <c r="P1283"/>
      <c r="Q1283"/>
      <c r="R1283"/>
    </row>
    <row r="1284" spans="1:18">
      <c r="A1284">
        <v>21</v>
      </c>
      <c r="B1284">
        <v>3510</v>
      </c>
      <c r="C1284" t="s">
        <v>8941</v>
      </c>
      <c r="D1284" t="s">
        <v>8942</v>
      </c>
      <c r="E1284">
        <v>3510</v>
      </c>
      <c r="F1284" t="s">
        <v>9061</v>
      </c>
      <c r="G1284" t="s">
        <v>7949</v>
      </c>
      <c r="H1284" t="s">
        <v>7949</v>
      </c>
      <c r="I1284" t="s">
        <v>7949</v>
      </c>
      <c r="J1284"/>
      <c r="K1284"/>
      <c r="L1284"/>
      <c r="M1284"/>
      <c r="N1284"/>
      <c r="O1284"/>
      <c r="P1284"/>
      <c r="Q1284"/>
      <c r="R1284"/>
    </row>
    <row r="1285" spans="1:18">
      <c r="A1285">
        <v>21</v>
      </c>
      <c r="B1285">
        <v>3515</v>
      </c>
      <c r="C1285" t="s">
        <v>8941</v>
      </c>
      <c r="D1285" t="s">
        <v>8942</v>
      </c>
      <c r="E1285">
        <v>3515</v>
      </c>
      <c r="F1285" t="s">
        <v>9062</v>
      </c>
      <c r="G1285" t="s">
        <v>7949</v>
      </c>
      <c r="H1285" t="s">
        <v>7949</v>
      </c>
      <c r="I1285" t="s">
        <v>7949</v>
      </c>
      <c r="J1285"/>
      <c r="K1285"/>
      <c r="L1285"/>
      <c r="M1285"/>
      <c r="N1285"/>
      <c r="O1285"/>
      <c r="P1285"/>
      <c r="Q1285"/>
      <c r="R1285"/>
    </row>
    <row r="1286" spans="1:18">
      <c r="A1286">
        <v>21</v>
      </c>
      <c r="B1286">
        <v>3520</v>
      </c>
      <c r="C1286" t="s">
        <v>8941</v>
      </c>
      <c r="D1286" t="s">
        <v>8942</v>
      </c>
      <c r="E1286">
        <v>3520</v>
      </c>
      <c r="F1286" t="s">
        <v>9063</v>
      </c>
      <c r="G1286" t="s">
        <v>7949</v>
      </c>
      <c r="H1286" t="s">
        <v>7949</v>
      </c>
      <c r="I1286" t="s">
        <v>7949</v>
      </c>
      <c r="J1286"/>
      <c r="K1286"/>
      <c r="L1286"/>
      <c r="M1286"/>
      <c r="N1286"/>
      <c r="O1286"/>
      <c r="P1286"/>
      <c r="Q1286"/>
      <c r="R1286"/>
    </row>
    <row r="1287" spans="1:18">
      <c r="A1287">
        <v>21</v>
      </c>
      <c r="B1287">
        <v>3555</v>
      </c>
      <c r="C1287" t="s">
        <v>8941</v>
      </c>
      <c r="D1287" t="s">
        <v>8942</v>
      </c>
      <c r="E1287">
        <v>3555</v>
      </c>
      <c r="F1287" t="s">
        <v>682</v>
      </c>
      <c r="G1287" t="s">
        <v>7949</v>
      </c>
      <c r="H1287" t="s">
        <v>7949</v>
      </c>
      <c r="I1287" t="s">
        <v>7949</v>
      </c>
      <c r="J1287"/>
      <c r="K1287"/>
      <c r="L1287"/>
      <c r="M1287"/>
      <c r="N1287"/>
      <c r="O1287"/>
      <c r="P1287"/>
      <c r="Q1287"/>
      <c r="R1287"/>
    </row>
    <row r="1288" spans="1:18">
      <c r="A1288">
        <v>21</v>
      </c>
      <c r="B1288">
        <v>3560</v>
      </c>
      <c r="C1288" t="s">
        <v>8941</v>
      </c>
      <c r="D1288" t="s">
        <v>8942</v>
      </c>
      <c r="E1288">
        <v>3560</v>
      </c>
      <c r="F1288" t="s">
        <v>172</v>
      </c>
      <c r="G1288" t="s">
        <v>7949</v>
      </c>
      <c r="H1288" t="s">
        <v>7949</v>
      </c>
      <c r="I1288" t="s">
        <v>7949</v>
      </c>
      <c r="J1288"/>
      <c r="K1288"/>
      <c r="L1288"/>
      <c r="M1288"/>
      <c r="N1288"/>
      <c r="O1288"/>
      <c r="P1288"/>
      <c r="Q1288"/>
      <c r="R1288"/>
    </row>
    <row r="1289" spans="1:18">
      <c r="A1289">
        <v>21</v>
      </c>
      <c r="B1289">
        <v>3610</v>
      </c>
      <c r="C1289" t="s">
        <v>8941</v>
      </c>
      <c r="D1289" t="s">
        <v>8942</v>
      </c>
      <c r="E1289">
        <v>3610</v>
      </c>
      <c r="F1289" t="s">
        <v>9064</v>
      </c>
      <c r="G1289" t="s">
        <v>7949</v>
      </c>
      <c r="H1289" t="s">
        <v>7949</v>
      </c>
      <c r="I1289" t="s">
        <v>7949</v>
      </c>
      <c r="J1289"/>
      <c r="K1289"/>
      <c r="L1289"/>
      <c r="M1289"/>
      <c r="N1289"/>
      <c r="O1289"/>
      <c r="P1289"/>
      <c r="Q1289"/>
      <c r="R1289"/>
    </row>
    <row r="1290" spans="1:18">
      <c r="A1290">
        <v>21</v>
      </c>
      <c r="B1290">
        <v>3631</v>
      </c>
      <c r="C1290" t="s">
        <v>8941</v>
      </c>
      <c r="D1290" t="s">
        <v>8942</v>
      </c>
      <c r="E1290">
        <v>3631</v>
      </c>
      <c r="F1290" t="s">
        <v>9065</v>
      </c>
      <c r="G1290" t="s">
        <v>7949</v>
      </c>
      <c r="H1290" t="s">
        <v>7949</v>
      </c>
      <c r="I1290" t="s">
        <v>7949</v>
      </c>
      <c r="J1290"/>
      <c r="K1290"/>
      <c r="L1290"/>
      <c r="M1290"/>
      <c r="N1290"/>
      <c r="O1290"/>
      <c r="P1290"/>
      <c r="Q1290"/>
      <c r="R1290"/>
    </row>
    <row r="1291" spans="1:18">
      <c r="A1291">
        <v>21</v>
      </c>
      <c r="B1291">
        <v>3635</v>
      </c>
      <c r="C1291" t="s">
        <v>8941</v>
      </c>
      <c r="D1291" t="s">
        <v>8942</v>
      </c>
      <c r="E1291">
        <v>3635</v>
      </c>
      <c r="F1291" t="s">
        <v>9066</v>
      </c>
      <c r="G1291" t="s">
        <v>7949</v>
      </c>
      <c r="H1291" t="s">
        <v>7949</v>
      </c>
      <c r="I1291" t="s">
        <v>7949</v>
      </c>
      <c r="J1291"/>
      <c r="K1291"/>
      <c r="L1291"/>
      <c r="M1291"/>
      <c r="N1291"/>
      <c r="O1291"/>
      <c r="P1291"/>
      <c r="Q1291"/>
      <c r="R1291"/>
    </row>
    <row r="1292" spans="1:18">
      <c r="A1292">
        <v>21</v>
      </c>
      <c r="B1292">
        <v>3636</v>
      </c>
      <c r="C1292" t="s">
        <v>8941</v>
      </c>
      <c r="D1292" t="s">
        <v>8942</v>
      </c>
      <c r="E1292">
        <v>3636</v>
      </c>
      <c r="F1292" t="s">
        <v>9067</v>
      </c>
      <c r="G1292" t="s">
        <v>7949</v>
      </c>
      <c r="H1292" t="s">
        <v>7949</v>
      </c>
      <c r="I1292" t="s">
        <v>7949</v>
      </c>
      <c r="J1292"/>
      <c r="K1292"/>
      <c r="L1292"/>
      <c r="M1292"/>
      <c r="N1292"/>
      <c r="O1292"/>
      <c r="P1292"/>
      <c r="Q1292"/>
      <c r="R1292"/>
    </row>
    <row r="1293" spans="1:18">
      <c r="A1293">
        <v>21</v>
      </c>
      <c r="B1293">
        <v>3640</v>
      </c>
      <c r="C1293" t="s">
        <v>8941</v>
      </c>
      <c r="D1293" t="s">
        <v>8942</v>
      </c>
      <c r="E1293">
        <v>3640</v>
      </c>
      <c r="F1293" t="s">
        <v>8277</v>
      </c>
      <c r="G1293" t="s">
        <v>7949</v>
      </c>
      <c r="H1293" t="s">
        <v>7949</v>
      </c>
      <c r="I1293" t="s">
        <v>7949</v>
      </c>
      <c r="J1293"/>
      <c r="K1293"/>
      <c r="L1293"/>
      <c r="M1293"/>
      <c r="N1293"/>
      <c r="O1293"/>
      <c r="P1293"/>
      <c r="Q1293"/>
      <c r="R1293"/>
    </row>
    <row r="1294" spans="1:18">
      <c r="A1294">
        <v>21</v>
      </c>
      <c r="B1294">
        <v>3641</v>
      </c>
      <c r="C1294" t="s">
        <v>8941</v>
      </c>
      <c r="D1294" t="s">
        <v>8942</v>
      </c>
      <c r="E1294">
        <v>3641</v>
      </c>
      <c r="F1294" t="s">
        <v>406</v>
      </c>
      <c r="G1294" t="s">
        <v>7949</v>
      </c>
      <c r="H1294" t="s">
        <v>7949</v>
      </c>
      <c r="I1294" t="s">
        <v>7949</v>
      </c>
      <c r="J1294"/>
      <c r="K1294"/>
      <c r="L1294"/>
      <c r="M1294"/>
      <c r="N1294"/>
      <c r="O1294"/>
      <c r="P1294"/>
      <c r="Q1294"/>
      <c r="R1294"/>
    </row>
    <row r="1295" spans="1:18">
      <c r="A1295">
        <v>21</v>
      </c>
      <c r="B1295">
        <v>3650</v>
      </c>
      <c r="C1295" t="s">
        <v>8941</v>
      </c>
      <c r="D1295" t="s">
        <v>8942</v>
      </c>
      <c r="E1295">
        <v>3650</v>
      </c>
      <c r="F1295" t="s">
        <v>7367</v>
      </c>
      <c r="G1295" t="s">
        <v>7949</v>
      </c>
      <c r="H1295" t="s">
        <v>7949</v>
      </c>
      <c r="I1295" t="s">
        <v>7949</v>
      </c>
      <c r="J1295"/>
      <c r="K1295"/>
      <c r="L1295"/>
      <c r="M1295"/>
      <c r="N1295"/>
      <c r="O1295"/>
      <c r="P1295"/>
      <c r="Q1295"/>
      <c r="R1295"/>
    </row>
    <row r="1296" spans="1:18">
      <c r="A1296">
        <v>21</v>
      </c>
      <c r="B1296">
        <v>3661</v>
      </c>
      <c r="C1296" t="s">
        <v>8941</v>
      </c>
      <c r="D1296" t="s">
        <v>8942</v>
      </c>
      <c r="E1296">
        <v>3661</v>
      </c>
      <c r="F1296" t="s">
        <v>9068</v>
      </c>
      <c r="G1296" t="s">
        <v>7949</v>
      </c>
      <c r="H1296" t="s">
        <v>7949</v>
      </c>
      <c r="I1296" t="s">
        <v>7949</v>
      </c>
      <c r="J1296"/>
      <c r="K1296"/>
      <c r="L1296"/>
      <c r="M1296"/>
      <c r="N1296"/>
      <c r="O1296"/>
      <c r="P1296"/>
      <c r="Q1296"/>
      <c r="R1296"/>
    </row>
    <row r="1297" spans="1:18">
      <c r="A1297">
        <v>21</v>
      </c>
      <c r="B1297">
        <v>3702</v>
      </c>
      <c r="C1297" t="s">
        <v>8941</v>
      </c>
      <c r="D1297" t="s">
        <v>8942</v>
      </c>
      <c r="E1297">
        <v>3702</v>
      </c>
      <c r="F1297" t="s">
        <v>8257</v>
      </c>
      <c r="G1297" t="s">
        <v>7949</v>
      </c>
      <c r="H1297" t="s">
        <v>7949</v>
      </c>
      <c r="I1297" t="s">
        <v>7949</v>
      </c>
      <c r="J1297"/>
      <c r="K1297"/>
      <c r="L1297"/>
      <c r="M1297"/>
      <c r="N1297"/>
      <c r="O1297"/>
      <c r="P1297"/>
      <c r="Q1297"/>
      <c r="R1297"/>
    </row>
    <row r="1298" spans="1:18">
      <c r="A1298">
        <v>21</v>
      </c>
      <c r="B1298">
        <v>3706</v>
      </c>
      <c r="C1298" t="s">
        <v>8941</v>
      </c>
      <c r="D1298" t="s">
        <v>8942</v>
      </c>
      <c r="E1298">
        <v>3706</v>
      </c>
      <c r="F1298" t="s">
        <v>9069</v>
      </c>
      <c r="G1298" t="s">
        <v>7949</v>
      </c>
      <c r="H1298" t="s">
        <v>7949</v>
      </c>
      <c r="I1298" t="s">
        <v>7949</v>
      </c>
      <c r="J1298"/>
      <c r="K1298"/>
      <c r="L1298"/>
      <c r="M1298"/>
      <c r="N1298"/>
      <c r="O1298"/>
      <c r="P1298"/>
      <c r="Q1298"/>
      <c r="R1298"/>
    </row>
    <row r="1299" spans="1:18">
      <c r="A1299">
        <v>21</v>
      </c>
      <c r="B1299">
        <v>3708</v>
      </c>
      <c r="C1299" t="s">
        <v>8941</v>
      </c>
      <c r="D1299" t="s">
        <v>8942</v>
      </c>
      <c r="E1299">
        <v>3708</v>
      </c>
      <c r="F1299" t="s">
        <v>8262</v>
      </c>
      <c r="G1299" t="s">
        <v>7949</v>
      </c>
      <c r="H1299" t="s">
        <v>7949</v>
      </c>
      <c r="I1299" t="s">
        <v>7949</v>
      </c>
      <c r="J1299"/>
      <c r="K1299"/>
      <c r="L1299"/>
      <c r="M1299"/>
      <c r="N1299"/>
      <c r="O1299"/>
      <c r="P1299"/>
      <c r="Q1299"/>
      <c r="R1299"/>
    </row>
    <row r="1300" spans="1:18">
      <c r="A1300">
        <v>21</v>
      </c>
      <c r="B1300">
        <v>3709</v>
      </c>
      <c r="C1300" t="s">
        <v>8941</v>
      </c>
      <c r="D1300" t="s">
        <v>8942</v>
      </c>
      <c r="E1300">
        <v>3709</v>
      </c>
      <c r="F1300" t="s">
        <v>9070</v>
      </c>
      <c r="G1300" t="s">
        <v>7949</v>
      </c>
      <c r="H1300" t="s">
        <v>7949</v>
      </c>
      <c r="I1300" t="s">
        <v>7949</v>
      </c>
      <c r="J1300"/>
      <c r="K1300"/>
      <c r="L1300"/>
      <c r="M1300"/>
      <c r="N1300"/>
      <c r="O1300"/>
      <c r="P1300"/>
      <c r="Q1300"/>
      <c r="R1300"/>
    </row>
    <row r="1301" spans="1:18">
      <c r="A1301">
        <v>21</v>
      </c>
      <c r="B1301">
        <v>3710</v>
      </c>
      <c r="C1301" t="s">
        <v>8941</v>
      </c>
      <c r="D1301" t="s">
        <v>8942</v>
      </c>
      <c r="E1301">
        <v>3710</v>
      </c>
      <c r="F1301" t="s">
        <v>695</v>
      </c>
      <c r="G1301" t="s">
        <v>7949</v>
      </c>
      <c r="H1301" t="s">
        <v>7949</v>
      </c>
      <c r="I1301" t="s">
        <v>7949</v>
      </c>
      <c r="J1301"/>
      <c r="K1301"/>
      <c r="L1301"/>
      <c r="M1301"/>
      <c r="N1301"/>
      <c r="O1301"/>
      <c r="P1301"/>
      <c r="Q1301"/>
      <c r="R1301"/>
    </row>
    <row r="1302" spans="1:18">
      <c r="A1302">
        <v>21</v>
      </c>
      <c r="B1302">
        <v>3714</v>
      </c>
      <c r="C1302" t="s">
        <v>8941</v>
      </c>
      <c r="D1302" t="s">
        <v>8942</v>
      </c>
      <c r="E1302">
        <v>3714</v>
      </c>
      <c r="F1302" t="s">
        <v>9071</v>
      </c>
      <c r="G1302" t="s">
        <v>7949</v>
      </c>
      <c r="H1302" t="s">
        <v>7949</v>
      </c>
      <c r="I1302" t="s">
        <v>7949</v>
      </c>
      <c r="J1302"/>
      <c r="K1302"/>
      <c r="L1302"/>
      <c r="M1302"/>
      <c r="N1302"/>
      <c r="O1302"/>
      <c r="P1302"/>
      <c r="Q1302"/>
      <c r="R1302"/>
    </row>
    <row r="1303" spans="1:18">
      <c r="A1303">
        <v>21</v>
      </c>
      <c r="B1303">
        <v>3721</v>
      </c>
      <c r="C1303" t="s">
        <v>8941</v>
      </c>
      <c r="D1303" t="s">
        <v>8942</v>
      </c>
      <c r="E1303">
        <v>3721</v>
      </c>
      <c r="F1303" t="s">
        <v>9072</v>
      </c>
      <c r="G1303" t="s">
        <v>7949</v>
      </c>
      <c r="H1303" t="s">
        <v>7949</v>
      </c>
      <c r="I1303" t="s">
        <v>7949</v>
      </c>
      <c r="J1303"/>
      <c r="K1303"/>
      <c r="L1303"/>
      <c r="M1303"/>
      <c r="N1303"/>
      <c r="O1303"/>
      <c r="P1303"/>
      <c r="Q1303"/>
      <c r="R1303"/>
    </row>
    <row r="1304" spans="1:18">
      <c r="A1304">
        <v>21</v>
      </c>
      <c r="B1304">
        <v>3770</v>
      </c>
      <c r="C1304" t="s">
        <v>8941</v>
      </c>
      <c r="D1304" t="s">
        <v>8942</v>
      </c>
      <c r="E1304">
        <v>3770</v>
      </c>
      <c r="F1304" t="s">
        <v>9073</v>
      </c>
      <c r="G1304" t="s">
        <v>7949</v>
      </c>
      <c r="H1304" t="s">
        <v>7949</v>
      </c>
      <c r="I1304" t="s">
        <v>7949</v>
      </c>
      <c r="J1304"/>
      <c r="K1304"/>
      <c r="L1304"/>
      <c r="M1304"/>
      <c r="N1304"/>
      <c r="O1304"/>
      <c r="P1304"/>
      <c r="Q1304"/>
      <c r="R1304"/>
    </row>
    <row r="1305" spans="1:18">
      <c r="A1305">
        <v>21</v>
      </c>
      <c r="B1305">
        <v>3771</v>
      </c>
      <c r="C1305" t="s">
        <v>8941</v>
      </c>
      <c r="D1305" t="s">
        <v>8942</v>
      </c>
      <c r="E1305">
        <v>3771</v>
      </c>
      <c r="F1305" t="s">
        <v>8287</v>
      </c>
      <c r="G1305" t="s">
        <v>7949</v>
      </c>
      <c r="H1305" t="s">
        <v>7949</v>
      </c>
      <c r="I1305" t="s">
        <v>7949</v>
      </c>
      <c r="J1305"/>
      <c r="K1305"/>
      <c r="L1305"/>
      <c r="M1305"/>
      <c r="N1305"/>
      <c r="O1305"/>
      <c r="P1305"/>
      <c r="Q1305"/>
      <c r="R1305"/>
    </row>
    <row r="1306" spans="1:18">
      <c r="A1306">
        <v>21</v>
      </c>
      <c r="B1306">
        <v>3772</v>
      </c>
      <c r="C1306" t="s">
        <v>8941</v>
      </c>
      <c r="D1306" t="s">
        <v>8942</v>
      </c>
      <c r="E1306">
        <v>3772</v>
      </c>
      <c r="F1306" t="s">
        <v>8300</v>
      </c>
      <c r="G1306" t="s">
        <v>7949</v>
      </c>
      <c r="H1306" t="s">
        <v>7949</v>
      </c>
      <c r="I1306" t="s">
        <v>7949</v>
      </c>
      <c r="J1306"/>
      <c r="K1306"/>
      <c r="L1306"/>
      <c r="M1306"/>
      <c r="N1306"/>
      <c r="O1306"/>
      <c r="P1306"/>
      <c r="Q1306"/>
      <c r="R1306"/>
    </row>
    <row r="1307" spans="1:18">
      <c r="A1307">
        <v>21</v>
      </c>
      <c r="B1307">
        <v>3790</v>
      </c>
      <c r="C1307" t="s">
        <v>8941</v>
      </c>
      <c r="D1307" t="s">
        <v>8942</v>
      </c>
      <c r="E1307">
        <v>3790</v>
      </c>
      <c r="F1307" t="s">
        <v>9074</v>
      </c>
      <c r="G1307" t="s">
        <v>7949</v>
      </c>
      <c r="H1307" t="s">
        <v>7949</v>
      </c>
      <c r="I1307" t="s">
        <v>7949</v>
      </c>
      <c r="J1307"/>
      <c r="K1307"/>
      <c r="L1307"/>
      <c r="M1307"/>
      <c r="N1307"/>
      <c r="O1307"/>
      <c r="P1307"/>
      <c r="Q1307"/>
      <c r="R1307"/>
    </row>
    <row r="1308" spans="1:18">
      <c r="A1308">
        <v>21</v>
      </c>
      <c r="B1308">
        <v>3792</v>
      </c>
      <c r="C1308" t="s">
        <v>8941</v>
      </c>
      <c r="D1308" t="s">
        <v>8942</v>
      </c>
      <c r="E1308">
        <v>3792</v>
      </c>
      <c r="F1308" t="s">
        <v>9075</v>
      </c>
      <c r="G1308" t="s">
        <v>7949</v>
      </c>
      <c r="H1308" t="s">
        <v>7949</v>
      </c>
      <c r="I1308" t="s">
        <v>7949</v>
      </c>
      <c r="J1308"/>
      <c r="K1308"/>
      <c r="L1308"/>
      <c r="M1308"/>
      <c r="N1308"/>
      <c r="O1308"/>
      <c r="P1308"/>
      <c r="Q1308"/>
      <c r="R1308"/>
    </row>
    <row r="1309" spans="1:18">
      <c r="A1309">
        <v>21</v>
      </c>
      <c r="B1309">
        <v>3799</v>
      </c>
      <c r="C1309" t="s">
        <v>8941</v>
      </c>
      <c r="D1309" t="s">
        <v>8942</v>
      </c>
      <c r="E1309">
        <v>3799</v>
      </c>
      <c r="F1309" t="s">
        <v>9076</v>
      </c>
      <c r="G1309" t="s">
        <v>7949</v>
      </c>
      <c r="H1309" t="s">
        <v>7949</v>
      </c>
      <c r="I1309" t="s">
        <v>7949</v>
      </c>
      <c r="J1309"/>
      <c r="K1309"/>
      <c r="L1309"/>
      <c r="M1309"/>
      <c r="N1309"/>
      <c r="O1309"/>
      <c r="P1309"/>
      <c r="Q1309"/>
      <c r="R1309"/>
    </row>
    <row r="1310" spans="1:18">
      <c r="A1310">
        <v>21</v>
      </c>
      <c r="B1310">
        <v>3805</v>
      </c>
      <c r="C1310" t="s">
        <v>8941</v>
      </c>
      <c r="D1310" t="s">
        <v>8942</v>
      </c>
      <c r="E1310">
        <v>3805</v>
      </c>
      <c r="F1310" t="s">
        <v>9077</v>
      </c>
      <c r="G1310" t="s">
        <v>7949</v>
      </c>
      <c r="H1310" t="s">
        <v>7949</v>
      </c>
      <c r="I1310" t="s">
        <v>7949</v>
      </c>
      <c r="J1310"/>
      <c r="K1310"/>
      <c r="L1310"/>
      <c r="M1310"/>
      <c r="N1310"/>
      <c r="O1310"/>
      <c r="P1310"/>
      <c r="Q1310"/>
      <c r="R1310"/>
    </row>
    <row r="1311" spans="1:18">
      <c r="A1311">
        <v>21</v>
      </c>
      <c r="B1311">
        <v>3810</v>
      </c>
      <c r="C1311" t="s">
        <v>8941</v>
      </c>
      <c r="D1311" t="s">
        <v>8942</v>
      </c>
      <c r="E1311">
        <v>3810</v>
      </c>
      <c r="F1311" t="s">
        <v>9078</v>
      </c>
      <c r="G1311" t="s">
        <v>7949</v>
      </c>
      <c r="H1311" t="s">
        <v>7949</v>
      </c>
      <c r="I1311" t="s">
        <v>7949</v>
      </c>
      <c r="J1311"/>
      <c r="K1311"/>
      <c r="L1311"/>
      <c r="M1311"/>
      <c r="N1311"/>
      <c r="O1311"/>
      <c r="P1311"/>
      <c r="Q1311"/>
      <c r="R1311"/>
    </row>
    <row r="1312" spans="1:18">
      <c r="A1312">
        <v>21</v>
      </c>
      <c r="B1312">
        <v>3824</v>
      </c>
      <c r="C1312" t="s">
        <v>8941</v>
      </c>
      <c r="D1312" t="s">
        <v>8942</v>
      </c>
      <c r="E1312">
        <v>3824</v>
      </c>
      <c r="F1312" t="s">
        <v>9079</v>
      </c>
      <c r="G1312" t="s">
        <v>7949</v>
      </c>
      <c r="H1312" t="s">
        <v>7949</v>
      </c>
      <c r="I1312" t="s">
        <v>7949</v>
      </c>
      <c r="J1312"/>
      <c r="K1312"/>
      <c r="L1312"/>
      <c r="M1312"/>
      <c r="N1312"/>
      <c r="O1312"/>
      <c r="P1312"/>
      <c r="Q1312"/>
      <c r="R1312"/>
    </row>
    <row r="1313" spans="1:18">
      <c r="A1313">
        <v>21</v>
      </c>
      <c r="B1313">
        <v>3832</v>
      </c>
      <c r="C1313" t="s">
        <v>8941</v>
      </c>
      <c r="D1313" t="s">
        <v>8942</v>
      </c>
      <c r="E1313">
        <v>3832</v>
      </c>
      <c r="F1313" t="s">
        <v>9080</v>
      </c>
      <c r="G1313" t="s">
        <v>7949</v>
      </c>
      <c r="H1313" t="s">
        <v>7949</v>
      </c>
      <c r="I1313" t="s">
        <v>7949</v>
      </c>
      <c r="J1313"/>
      <c r="K1313"/>
      <c r="L1313"/>
      <c r="M1313"/>
      <c r="N1313"/>
      <c r="O1313"/>
      <c r="P1313"/>
      <c r="Q1313"/>
      <c r="R1313"/>
    </row>
    <row r="1314" spans="1:18">
      <c r="A1314">
        <v>21</v>
      </c>
      <c r="B1314">
        <v>3841</v>
      </c>
      <c r="C1314" t="s">
        <v>8941</v>
      </c>
      <c r="D1314" t="s">
        <v>8942</v>
      </c>
      <c r="E1314">
        <v>3841</v>
      </c>
      <c r="F1314" t="s">
        <v>9081</v>
      </c>
      <c r="G1314" t="s">
        <v>7949</v>
      </c>
      <c r="H1314" t="s">
        <v>7949</v>
      </c>
      <c r="I1314" t="s">
        <v>7949</v>
      </c>
      <c r="J1314"/>
      <c r="K1314"/>
      <c r="L1314"/>
      <c r="M1314"/>
      <c r="N1314"/>
      <c r="O1314"/>
      <c r="P1314"/>
      <c r="Q1314"/>
      <c r="R1314"/>
    </row>
    <row r="1315" spans="1:18">
      <c r="A1315">
        <v>21</v>
      </c>
      <c r="B1315">
        <v>3854</v>
      </c>
      <c r="C1315" t="s">
        <v>8941</v>
      </c>
      <c r="D1315" t="s">
        <v>8942</v>
      </c>
      <c r="E1315">
        <v>3854</v>
      </c>
      <c r="F1315" t="s">
        <v>9082</v>
      </c>
      <c r="G1315" t="s">
        <v>7949</v>
      </c>
      <c r="H1315" t="s">
        <v>7949</v>
      </c>
      <c r="I1315" t="s">
        <v>7949</v>
      </c>
      <c r="J1315"/>
      <c r="K1315"/>
      <c r="L1315"/>
      <c r="M1315"/>
      <c r="N1315"/>
      <c r="O1315"/>
      <c r="P1315"/>
      <c r="Q1315"/>
      <c r="R1315"/>
    </row>
    <row r="1316" spans="1:18">
      <c r="A1316">
        <v>21</v>
      </c>
      <c r="B1316">
        <v>3855</v>
      </c>
      <c r="C1316" t="s">
        <v>8941</v>
      </c>
      <c r="D1316" t="s">
        <v>8942</v>
      </c>
      <c r="E1316">
        <v>3855</v>
      </c>
      <c r="F1316" t="s">
        <v>9083</v>
      </c>
      <c r="G1316" t="s">
        <v>7949</v>
      </c>
      <c r="H1316" t="s">
        <v>7949</v>
      </c>
      <c r="I1316" t="s">
        <v>7949</v>
      </c>
      <c r="J1316"/>
      <c r="K1316"/>
      <c r="L1316"/>
      <c r="M1316"/>
      <c r="N1316"/>
      <c r="O1316"/>
      <c r="P1316"/>
      <c r="Q1316"/>
      <c r="R1316"/>
    </row>
    <row r="1317" spans="1:18">
      <c r="A1317">
        <v>21</v>
      </c>
      <c r="B1317">
        <v>3861</v>
      </c>
      <c r="C1317" t="s">
        <v>8941</v>
      </c>
      <c r="D1317" t="s">
        <v>8942</v>
      </c>
      <c r="E1317">
        <v>3861</v>
      </c>
      <c r="F1317" t="s">
        <v>9084</v>
      </c>
      <c r="G1317" t="s">
        <v>7949</v>
      </c>
      <c r="H1317" t="s">
        <v>7949</v>
      </c>
      <c r="I1317" t="s">
        <v>7949</v>
      </c>
      <c r="J1317"/>
      <c r="K1317"/>
      <c r="L1317"/>
      <c r="M1317"/>
      <c r="N1317"/>
      <c r="O1317"/>
      <c r="P1317"/>
      <c r="Q1317"/>
      <c r="R1317"/>
    </row>
    <row r="1318" spans="1:18">
      <c r="A1318">
        <v>21</v>
      </c>
      <c r="B1318">
        <v>3862</v>
      </c>
      <c r="C1318" t="s">
        <v>8941</v>
      </c>
      <c r="D1318" t="s">
        <v>8942</v>
      </c>
      <c r="E1318">
        <v>3862</v>
      </c>
      <c r="F1318" t="s">
        <v>9085</v>
      </c>
      <c r="G1318" t="s">
        <v>7949</v>
      </c>
      <c r="H1318" t="s">
        <v>7949</v>
      </c>
      <c r="I1318" t="s">
        <v>7949</v>
      </c>
      <c r="J1318"/>
      <c r="K1318"/>
      <c r="L1318"/>
      <c r="M1318"/>
      <c r="N1318"/>
      <c r="O1318"/>
      <c r="P1318"/>
      <c r="Q1318"/>
      <c r="R1318"/>
    </row>
    <row r="1319" spans="1:18">
      <c r="A1319">
        <v>21</v>
      </c>
      <c r="B1319">
        <v>3863</v>
      </c>
      <c r="C1319" t="s">
        <v>8941</v>
      </c>
      <c r="D1319" t="s">
        <v>8942</v>
      </c>
      <c r="E1319">
        <v>3863</v>
      </c>
      <c r="F1319" t="s">
        <v>9086</v>
      </c>
      <c r="G1319" t="s">
        <v>7949</v>
      </c>
      <c r="H1319" t="s">
        <v>7949</v>
      </c>
      <c r="I1319" t="s">
        <v>7949</v>
      </c>
      <c r="J1319"/>
      <c r="K1319"/>
      <c r="L1319"/>
      <c r="M1319"/>
      <c r="N1319"/>
      <c r="O1319"/>
      <c r="P1319"/>
      <c r="Q1319"/>
      <c r="R1319"/>
    </row>
    <row r="1320" spans="1:18">
      <c r="A1320">
        <v>21</v>
      </c>
      <c r="B1320">
        <v>3864</v>
      </c>
      <c r="C1320" t="s">
        <v>8941</v>
      </c>
      <c r="D1320" t="s">
        <v>8942</v>
      </c>
      <c r="E1320">
        <v>3864</v>
      </c>
      <c r="F1320" t="s">
        <v>9087</v>
      </c>
      <c r="G1320" t="s">
        <v>7949</v>
      </c>
      <c r="H1320" t="s">
        <v>7949</v>
      </c>
      <c r="I1320" t="s">
        <v>7949</v>
      </c>
      <c r="J1320"/>
      <c r="K1320"/>
      <c r="L1320"/>
      <c r="M1320"/>
      <c r="N1320"/>
      <c r="O1320"/>
      <c r="P1320"/>
      <c r="Q1320"/>
      <c r="R1320"/>
    </row>
    <row r="1321" spans="1:18">
      <c r="A1321">
        <v>21</v>
      </c>
      <c r="B1321">
        <v>3865</v>
      </c>
      <c r="C1321" t="s">
        <v>8941</v>
      </c>
      <c r="D1321" t="s">
        <v>8942</v>
      </c>
      <c r="E1321">
        <v>3865</v>
      </c>
      <c r="F1321" t="s">
        <v>9088</v>
      </c>
      <c r="G1321" t="s">
        <v>7949</v>
      </c>
      <c r="H1321" t="s">
        <v>7949</v>
      </c>
      <c r="I1321" t="s">
        <v>7949</v>
      </c>
      <c r="J1321"/>
      <c r="K1321"/>
      <c r="L1321"/>
      <c r="M1321"/>
      <c r="N1321"/>
      <c r="O1321"/>
      <c r="P1321"/>
      <c r="Q1321"/>
      <c r="R1321"/>
    </row>
    <row r="1322" spans="1:18">
      <c r="A1322">
        <v>21</v>
      </c>
      <c r="B1322">
        <v>3868</v>
      </c>
      <c r="C1322" t="s">
        <v>8941</v>
      </c>
      <c r="D1322" t="s">
        <v>8942</v>
      </c>
      <c r="E1322">
        <v>3868</v>
      </c>
      <c r="F1322" t="s">
        <v>9089</v>
      </c>
      <c r="G1322" t="s">
        <v>7949</v>
      </c>
      <c r="H1322" t="s">
        <v>7949</v>
      </c>
      <c r="I1322" t="s">
        <v>7949</v>
      </c>
      <c r="J1322"/>
      <c r="K1322"/>
      <c r="L1322"/>
      <c r="M1322"/>
      <c r="N1322"/>
      <c r="O1322"/>
      <c r="P1322"/>
      <c r="Q1322"/>
      <c r="R1322"/>
    </row>
    <row r="1323" spans="1:18">
      <c r="A1323">
        <v>21</v>
      </c>
      <c r="B1323">
        <v>3871</v>
      </c>
      <c r="C1323" t="s">
        <v>8941</v>
      </c>
      <c r="D1323" t="s">
        <v>8942</v>
      </c>
      <c r="E1323">
        <v>3871</v>
      </c>
      <c r="F1323" t="s">
        <v>9090</v>
      </c>
      <c r="G1323" t="s">
        <v>7949</v>
      </c>
      <c r="H1323" t="s">
        <v>7949</v>
      </c>
      <c r="I1323" t="s">
        <v>7949</v>
      </c>
      <c r="J1323"/>
      <c r="K1323"/>
      <c r="L1323"/>
      <c r="M1323"/>
      <c r="N1323"/>
      <c r="O1323"/>
      <c r="P1323"/>
      <c r="Q1323"/>
      <c r="R1323"/>
    </row>
    <row r="1324" spans="1:18">
      <c r="A1324">
        <v>21</v>
      </c>
      <c r="B1324">
        <v>3872</v>
      </c>
      <c r="C1324" t="s">
        <v>8941</v>
      </c>
      <c r="D1324" t="s">
        <v>8942</v>
      </c>
      <c r="E1324">
        <v>3872</v>
      </c>
      <c r="F1324" t="s">
        <v>9028</v>
      </c>
      <c r="G1324" t="s">
        <v>7949</v>
      </c>
      <c r="H1324" t="s">
        <v>7949</v>
      </c>
      <c r="I1324" t="s">
        <v>7949</v>
      </c>
      <c r="J1324"/>
      <c r="K1324"/>
      <c r="L1324"/>
      <c r="M1324"/>
      <c r="N1324"/>
      <c r="O1324"/>
      <c r="P1324"/>
      <c r="Q1324"/>
      <c r="R1324"/>
    </row>
    <row r="1325" spans="1:18">
      <c r="A1325">
        <v>21</v>
      </c>
      <c r="B1325">
        <v>3873</v>
      </c>
      <c r="C1325" t="s">
        <v>8941</v>
      </c>
      <c r="D1325" t="s">
        <v>8942</v>
      </c>
      <c r="E1325">
        <v>3873</v>
      </c>
      <c r="F1325" t="s">
        <v>9031</v>
      </c>
      <c r="G1325" t="s">
        <v>7949</v>
      </c>
      <c r="H1325" t="s">
        <v>7949</v>
      </c>
      <c r="I1325" t="s">
        <v>7949</v>
      </c>
      <c r="J1325"/>
      <c r="K1325"/>
      <c r="L1325"/>
      <c r="M1325"/>
      <c r="N1325"/>
      <c r="O1325"/>
      <c r="P1325"/>
      <c r="Q1325"/>
      <c r="R1325"/>
    </row>
    <row r="1326" spans="1:18">
      <c r="A1326">
        <v>21</v>
      </c>
      <c r="B1326">
        <v>3874</v>
      </c>
      <c r="C1326" t="s">
        <v>8941</v>
      </c>
      <c r="D1326" t="s">
        <v>8942</v>
      </c>
      <c r="E1326">
        <v>3874</v>
      </c>
      <c r="F1326" t="s">
        <v>9091</v>
      </c>
      <c r="G1326" t="s">
        <v>7949</v>
      </c>
      <c r="H1326" t="s">
        <v>7949</v>
      </c>
      <c r="I1326" t="s">
        <v>7949</v>
      </c>
      <c r="J1326"/>
      <c r="K1326"/>
      <c r="L1326"/>
      <c r="M1326"/>
      <c r="N1326"/>
      <c r="O1326"/>
      <c r="P1326"/>
      <c r="Q1326"/>
      <c r="R1326"/>
    </row>
    <row r="1327" spans="1:18">
      <c r="A1327">
        <v>21</v>
      </c>
      <c r="B1327">
        <v>3875</v>
      </c>
      <c r="C1327" t="s">
        <v>8941</v>
      </c>
      <c r="D1327" t="s">
        <v>8942</v>
      </c>
      <c r="E1327">
        <v>3875</v>
      </c>
      <c r="F1327" t="s">
        <v>519</v>
      </c>
      <c r="G1327" t="s">
        <v>7949</v>
      </c>
      <c r="H1327" t="s">
        <v>7949</v>
      </c>
      <c r="I1327" t="s">
        <v>7949</v>
      </c>
      <c r="J1327"/>
      <c r="K1327"/>
      <c r="L1327"/>
      <c r="M1327"/>
      <c r="N1327"/>
      <c r="O1327"/>
      <c r="P1327"/>
      <c r="Q1327"/>
      <c r="R1327"/>
    </row>
    <row r="1328" spans="1:18">
      <c r="A1328">
        <v>21</v>
      </c>
      <c r="B1328">
        <v>3876</v>
      </c>
      <c r="C1328" t="s">
        <v>8941</v>
      </c>
      <c r="D1328" t="s">
        <v>8942</v>
      </c>
      <c r="E1328">
        <v>3876</v>
      </c>
      <c r="F1328" t="s">
        <v>9092</v>
      </c>
      <c r="G1328" t="s">
        <v>7949</v>
      </c>
      <c r="H1328" t="s">
        <v>7949</v>
      </c>
      <c r="I1328" t="s">
        <v>7949</v>
      </c>
      <c r="J1328"/>
      <c r="K1328"/>
      <c r="L1328"/>
      <c r="M1328"/>
      <c r="N1328"/>
      <c r="O1328"/>
      <c r="P1328"/>
      <c r="Q1328"/>
      <c r="R1328"/>
    </row>
    <row r="1329" spans="1:18">
      <c r="A1329">
        <v>21</v>
      </c>
      <c r="B1329">
        <v>3878</v>
      </c>
      <c r="C1329" t="s">
        <v>8941</v>
      </c>
      <c r="D1329" t="s">
        <v>8942</v>
      </c>
      <c r="E1329">
        <v>3878</v>
      </c>
      <c r="F1329" t="s">
        <v>9093</v>
      </c>
      <c r="G1329" t="s">
        <v>7949</v>
      </c>
      <c r="H1329" t="s">
        <v>7949</v>
      </c>
      <c r="I1329" t="s">
        <v>7949</v>
      </c>
      <c r="J1329"/>
      <c r="K1329"/>
      <c r="L1329"/>
      <c r="M1329"/>
      <c r="N1329"/>
      <c r="O1329"/>
      <c r="P1329"/>
      <c r="Q1329"/>
      <c r="R1329"/>
    </row>
    <row r="1330" spans="1:18">
      <c r="A1330">
        <v>21</v>
      </c>
      <c r="B1330">
        <v>3881</v>
      </c>
      <c r="C1330" t="s">
        <v>8941</v>
      </c>
      <c r="D1330" t="s">
        <v>8942</v>
      </c>
      <c r="E1330">
        <v>3881</v>
      </c>
      <c r="F1330" t="s">
        <v>788</v>
      </c>
      <c r="G1330" t="s">
        <v>7949</v>
      </c>
      <c r="H1330" t="s">
        <v>7949</v>
      </c>
      <c r="I1330" t="s">
        <v>7949</v>
      </c>
      <c r="J1330"/>
      <c r="K1330"/>
      <c r="L1330"/>
      <c r="M1330"/>
      <c r="N1330"/>
      <c r="O1330"/>
      <c r="P1330"/>
      <c r="Q1330"/>
      <c r="R1330"/>
    </row>
    <row r="1331" spans="1:18">
      <c r="A1331">
        <v>21</v>
      </c>
      <c r="B1331">
        <v>3900</v>
      </c>
      <c r="C1331" t="s">
        <v>8941</v>
      </c>
      <c r="D1331" t="s">
        <v>8942</v>
      </c>
      <c r="E1331">
        <v>3900</v>
      </c>
      <c r="F1331" t="s">
        <v>9094</v>
      </c>
      <c r="G1331" t="s">
        <v>7949</v>
      </c>
      <c r="H1331" t="s">
        <v>7949</v>
      </c>
      <c r="I1331" t="s">
        <v>7949</v>
      </c>
      <c r="J1331"/>
      <c r="K1331"/>
      <c r="L1331"/>
      <c r="M1331"/>
      <c r="N1331"/>
      <c r="O1331"/>
      <c r="P1331"/>
      <c r="Q1331"/>
      <c r="R1331"/>
    </row>
    <row r="1332" spans="1:18">
      <c r="A1332">
        <v>21</v>
      </c>
      <c r="B1332">
        <v>4000</v>
      </c>
      <c r="C1332" t="s">
        <v>8941</v>
      </c>
      <c r="D1332" t="s">
        <v>8942</v>
      </c>
      <c r="E1332">
        <v>4000</v>
      </c>
      <c r="F1332" t="s">
        <v>9095</v>
      </c>
      <c r="G1332" t="s">
        <v>7949</v>
      </c>
      <c r="H1332" t="s">
        <v>7949</v>
      </c>
      <c r="I1332" t="s">
        <v>7949</v>
      </c>
      <c r="J1332"/>
      <c r="K1332"/>
      <c r="L1332"/>
      <c r="M1332"/>
      <c r="N1332"/>
      <c r="O1332"/>
      <c r="P1332"/>
      <c r="Q1332"/>
      <c r="R1332"/>
    </row>
    <row r="1333" spans="1:18">
      <c r="A1333">
        <v>21</v>
      </c>
      <c r="B1333">
        <v>4100</v>
      </c>
      <c r="C1333" t="s">
        <v>8941</v>
      </c>
      <c r="D1333" t="s">
        <v>8942</v>
      </c>
      <c r="E1333">
        <v>4100</v>
      </c>
      <c r="F1333" t="s">
        <v>9096</v>
      </c>
      <c r="G1333" t="s">
        <v>7949</v>
      </c>
      <c r="H1333" t="s">
        <v>7949</v>
      </c>
      <c r="I1333" t="s">
        <v>7949</v>
      </c>
      <c r="J1333"/>
      <c r="K1333"/>
      <c r="L1333"/>
      <c r="M1333"/>
      <c r="N1333"/>
      <c r="O1333"/>
      <c r="P1333"/>
      <c r="Q1333"/>
      <c r="R1333"/>
    </row>
    <row r="1334" spans="1:18">
      <c r="A1334">
        <v>21</v>
      </c>
      <c r="B1334">
        <v>4101</v>
      </c>
      <c r="C1334" t="s">
        <v>8941</v>
      </c>
      <c r="D1334" t="s">
        <v>8942</v>
      </c>
      <c r="E1334">
        <v>4101</v>
      </c>
      <c r="F1334" t="s">
        <v>9097</v>
      </c>
      <c r="G1334" t="s">
        <v>7949</v>
      </c>
      <c r="H1334" t="s">
        <v>7949</v>
      </c>
      <c r="I1334" t="s">
        <v>7949</v>
      </c>
      <c r="J1334"/>
      <c r="K1334"/>
      <c r="L1334"/>
      <c r="M1334"/>
      <c r="N1334"/>
      <c r="O1334"/>
      <c r="P1334"/>
      <c r="Q1334"/>
      <c r="R1334"/>
    </row>
    <row r="1335" spans="1:18">
      <c r="A1335">
        <v>21</v>
      </c>
      <c r="B1335">
        <v>4300</v>
      </c>
      <c r="C1335" t="s">
        <v>8941</v>
      </c>
      <c r="D1335" t="s">
        <v>8942</v>
      </c>
      <c r="E1335">
        <v>4300</v>
      </c>
      <c r="F1335" t="s">
        <v>9098</v>
      </c>
      <c r="G1335" t="s">
        <v>7949</v>
      </c>
      <c r="H1335" t="s">
        <v>7949</v>
      </c>
      <c r="I1335" t="s">
        <v>7949</v>
      </c>
      <c r="J1335"/>
      <c r="K1335"/>
      <c r="L1335"/>
      <c r="M1335"/>
      <c r="N1335"/>
      <c r="O1335"/>
      <c r="P1335"/>
      <c r="Q1335"/>
      <c r="R1335"/>
    </row>
    <row r="1336" spans="1:18">
      <c r="A1336">
        <v>21</v>
      </c>
      <c r="B1336">
        <v>4301</v>
      </c>
      <c r="C1336" t="s">
        <v>8941</v>
      </c>
      <c r="D1336" t="s">
        <v>8942</v>
      </c>
      <c r="E1336">
        <v>4301</v>
      </c>
      <c r="F1336" t="s">
        <v>9099</v>
      </c>
      <c r="G1336" t="s">
        <v>7949</v>
      </c>
      <c r="H1336" t="s">
        <v>7949</v>
      </c>
      <c r="I1336" t="s">
        <v>7949</v>
      </c>
      <c r="J1336"/>
      <c r="K1336"/>
      <c r="L1336"/>
      <c r="M1336"/>
      <c r="N1336"/>
      <c r="O1336"/>
      <c r="P1336"/>
      <c r="Q1336"/>
      <c r="R1336"/>
    </row>
    <row r="1337" spans="1:18">
      <c r="A1337">
        <v>21</v>
      </c>
      <c r="B1337">
        <v>4312</v>
      </c>
      <c r="C1337" t="s">
        <v>8941</v>
      </c>
      <c r="D1337" t="s">
        <v>8942</v>
      </c>
      <c r="E1337">
        <v>4312</v>
      </c>
      <c r="F1337" t="s">
        <v>9100</v>
      </c>
      <c r="G1337" t="s">
        <v>7949</v>
      </c>
      <c r="H1337" t="s">
        <v>7949</v>
      </c>
      <c r="I1337" t="s">
        <v>7949</v>
      </c>
      <c r="J1337"/>
      <c r="K1337"/>
      <c r="L1337"/>
      <c r="M1337"/>
      <c r="N1337"/>
      <c r="O1337"/>
      <c r="P1337"/>
      <c r="Q1337"/>
      <c r="R1337"/>
    </row>
    <row r="1338" spans="1:18">
      <c r="A1338">
        <v>21</v>
      </c>
      <c r="B1338">
        <v>4380</v>
      </c>
      <c r="C1338" t="s">
        <v>8941</v>
      </c>
      <c r="D1338" t="s">
        <v>8942</v>
      </c>
      <c r="E1338">
        <v>4380</v>
      </c>
      <c r="F1338" t="s">
        <v>9101</v>
      </c>
      <c r="G1338" t="s">
        <v>7949</v>
      </c>
      <c r="H1338" t="s">
        <v>7949</v>
      </c>
      <c r="I1338" t="s">
        <v>7949</v>
      </c>
      <c r="J1338"/>
      <c r="K1338"/>
      <c r="L1338"/>
      <c r="M1338"/>
      <c r="N1338"/>
      <c r="O1338"/>
      <c r="P1338"/>
      <c r="Q1338"/>
      <c r="R1338"/>
    </row>
    <row r="1339" spans="1:18">
      <c r="A1339">
        <v>21</v>
      </c>
      <c r="B1339">
        <v>4390</v>
      </c>
      <c r="C1339" t="s">
        <v>8941</v>
      </c>
      <c r="D1339" t="s">
        <v>8942</v>
      </c>
      <c r="E1339">
        <v>4390</v>
      </c>
      <c r="F1339" t="s">
        <v>8736</v>
      </c>
      <c r="G1339" t="s">
        <v>7949</v>
      </c>
      <c r="H1339" t="s">
        <v>7949</v>
      </c>
      <c r="I1339" t="s">
        <v>7949</v>
      </c>
      <c r="J1339"/>
      <c r="K1339"/>
      <c r="L1339"/>
      <c r="M1339"/>
      <c r="N1339"/>
      <c r="O1339"/>
      <c r="P1339"/>
      <c r="Q1339"/>
      <c r="R1339"/>
    </row>
    <row r="1340" spans="1:18">
      <c r="A1340">
        <v>21</v>
      </c>
      <c r="B1340">
        <v>4500</v>
      </c>
      <c r="C1340" t="s">
        <v>8941</v>
      </c>
      <c r="D1340" t="s">
        <v>8942</v>
      </c>
      <c r="E1340">
        <v>4500</v>
      </c>
      <c r="F1340" t="s">
        <v>9102</v>
      </c>
      <c r="G1340" t="s">
        <v>7949</v>
      </c>
      <c r="H1340" t="s">
        <v>7949</v>
      </c>
      <c r="I1340" t="s">
        <v>7949</v>
      </c>
      <c r="J1340"/>
      <c r="K1340"/>
      <c r="L1340"/>
      <c r="M1340"/>
      <c r="N1340"/>
      <c r="O1340"/>
      <c r="P1340"/>
      <c r="Q1340"/>
      <c r="R1340"/>
    </row>
    <row r="1341" spans="1:18">
      <c r="A1341">
        <v>21</v>
      </c>
      <c r="B1341">
        <v>4510</v>
      </c>
      <c r="C1341" t="s">
        <v>8941</v>
      </c>
      <c r="D1341" t="s">
        <v>8942</v>
      </c>
      <c r="E1341">
        <v>4510</v>
      </c>
      <c r="F1341" t="s">
        <v>9103</v>
      </c>
      <c r="G1341" t="s">
        <v>7949</v>
      </c>
      <c r="H1341" t="s">
        <v>7949</v>
      </c>
      <c r="I1341" t="s">
        <v>7949</v>
      </c>
      <c r="J1341"/>
      <c r="K1341"/>
      <c r="L1341"/>
      <c r="M1341"/>
      <c r="N1341"/>
      <c r="O1341"/>
      <c r="P1341"/>
      <c r="Q1341"/>
      <c r="R1341"/>
    </row>
    <row r="1342" spans="1:18">
      <c r="A1342">
        <v>21</v>
      </c>
      <c r="B1342">
        <v>4511</v>
      </c>
      <c r="C1342" t="s">
        <v>8941</v>
      </c>
      <c r="D1342" t="s">
        <v>8942</v>
      </c>
      <c r="E1342">
        <v>4511</v>
      </c>
      <c r="F1342" t="s">
        <v>9104</v>
      </c>
      <c r="G1342" t="s">
        <v>7949</v>
      </c>
      <c r="H1342" t="s">
        <v>7949</v>
      </c>
      <c r="I1342" t="s">
        <v>7949</v>
      </c>
      <c r="J1342"/>
      <c r="K1342"/>
      <c r="L1342"/>
      <c r="M1342"/>
      <c r="N1342"/>
      <c r="O1342"/>
      <c r="P1342"/>
      <c r="Q1342"/>
      <c r="R1342"/>
    </row>
    <row r="1343" spans="1:18">
      <c r="A1343">
        <v>21</v>
      </c>
      <c r="B1343">
        <v>4512</v>
      </c>
      <c r="C1343" t="s">
        <v>8941</v>
      </c>
      <c r="D1343" t="s">
        <v>8942</v>
      </c>
      <c r="E1343">
        <v>4512</v>
      </c>
      <c r="F1343" t="s">
        <v>9105</v>
      </c>
      <c r="G1343" t="s">
        <v>7949</v>
      </c>
      <c r="H1343" t="s">
        <v>7949</v>
      </c>
      <c r="I1343" t="s">
        <v>7949</v>
      </c>
      <c r="J1343"/>
      <c r="K1343"/>
      <c r="L1343"/>
      <c r="M1343"/>
      <c r="N1343"/>
      <c r="O1343"/>
      <c r="P1343"/>
      <c r="Q1343"/>
      <c r="R1343"/>
    </row>
    <row r="1344" spans="1:18">
      <c r="A1344">
        <v>21</v>
      </c>
      <c r="B1344">
        <v>4513</v>
      </c>
      <c r="C1344" t="s">
        <v>8941</v>
      </c>
      <c r="D1344" t="s">
        <v>8942</v>
      </c>
      <c r="E1344">
        <v>4513</v>
      </c>
      <c r="F1344" t="s">
        <v>9106</v>
      </c>
      <c r="G1344" t="s">
        <v>7949</v>
      </c>
      <c r="H1344" t="s">
        <v>7949</v>
      </c>
      <c r="I1344" t="s">
        <v>7949</v>
      </c>
      <c r="J1344"/>
      <c r="K1344"/>
      <c r="L1344"/>
      <c r="M1344"/>
      <c r="N1344"/>
      <c r="O1344"/>
      <c r="P1344"/>
      <c r="Q1344"/>
      <c r="R1344"/>
    </row>
    <row r="1345" spans="1:18">
      <c r="A1345">
        <v>21</v>
      </c>
      <c r="B1345">
        <v>4514</v>
      </c>
      <c r="C1345" t="s">
        <v>8941</v>
      </c>
      <c r="D1345" t="s">
        <v>8942</v>
      </c>
      <c r="E1345">
        <v>4514</v>
      </c>
      <c r="F1345" t="s">
        <v>9107</v>
      </c>
      <c r="G1345" t="s">
        <v>7949</v>
      </c>
      <c r="H1345" t="s">
        <v>7949</v>
      </c>
      <c r="I1345" t="s">
        <v>7949</v>
      </c>
      <c r="J1345"/>
      <c r="K1345"/>
      <c r="L1345"/>
      <c r="M1345"/>
      <c r="N1345"/>
      <c r="O1345"/>
      <c r="P1345"/>
      <c r="Q1345"/>
      <c r="R1345"/>
    </row>
    <row r="1346" spans="1:18">
      <c r="A1346">
        <v>21</v>
      </c>
      <c r="B1346">
        <v>4515</v>
      </c>
      <c r="C1346" t="s">
        <v>8941</v>
      </c>
      <c r="D1346" t="s">
        <v>8942</v>
      </c>
      <c r="E1346">
        <v>4515</v>
      </c>
      <c r="F1346" t="s">
        <v>9108</v>
      </c>
      <c r="G1346" t="s">
        <v>7949</v>
      </c>
      <c r="H1346" t="s">
        <v>7949</v>
      </c>
      <c r="I1346" t="s">
        <v>7949</v>
      </c>
      <c r="J1346"/>
      <c r="K1346"/>
      <c r="L1346"/>
      <c r="M1346"/>
      <c r="N1346"/>
      <c r="O1346"/>
      <c r="P1346"/>
      <c r="Q1346"/>
      <c r="R1346"/>
    </row>
    <row r="1347" spans="1:18">
      <c r="A1347">
        <v>21</v>
      </c>
      <c r="B1347">
        <v>4516</v>
      </c>
      <c r="C1347" t="s">
        <v>8941</v>
      </c>
      <c r="D1347" t="s">
        <v>8942</v>
      </c>
      <c r="E1347">
        <v>4516</v>
      </c>
      <c r="F1347" t="s">
        <v>9109</v>
      </c>
      <c r="G1347" t="s">
        <v>7949</v>
      </c>
      <c r="H1347" t="s">
        <v>7949</v>
      </c>
      <c r="I1347" t="s">
        <v>7949</v>
      </c>
      <c r="J1347"/>
      <c r="K1347"/>
      <c r="L1347"/>
      <c r="M1347"/>
      <c r="N1347"/>
      <c r="O1347"/>
      <c r="P1347"/>
      <c r="Q1347"/>
      <c r="R1347"/>
    </row>
    <row r="1348" spans="1:18">
      <c r="A1348">
        <v>21</v>
      </c>
      <c r="B1348">
        <v>4517</v>
      </c>
      <c r="C1348" t="s">
        <v>8941</v>
      </c>
      <c r="D1348" t="s">
        <v>8942</v>
      </c>
      <c r="E1348">
        <v>4517</v>
      </c>
      <c r="F1348" t="s">
        <v>9110</v>
      </c>
      <c r="G1348" t="s">
        <v>7949</v>
      </c>
      <c r="H1348" t="s">
        <v>7949</v>
      </c>
      <c r="I1348" t="s">
        <v>7949</v>
      </c>
      <c r="J1348"/>
      <c r="K1348"/>
      <c r="L1348"/>
      <c r="M1348"/>
      <c r="N1348"/>
      <c r="O1348"/>
      <c r="P1348"/>
      <c r="Q1348"/>
      <c r="R1348"/>
    </row>
    <row r="1349" spans="1:18">
      <c r="A1349">
        <v>21</v>
      </c>
      <c r="B1349">
        <v>4519</v>
      </c>
      <c r="C1349" t="s">
        <v>8941</v>
      </c>
      <c r="D1349" t="s">
        <v>8942</v>
      </c>
      <c r="E1349">
        <v>4519</v>
      </c>
      <c r="F1349" t="s">
        <v>9111</v>
      </c>
      <c r="G1349" t="s">
        <v>7949</v>
      </c>
      <c r="H1349" t="s">
        <v>7949</v>
      </c>
      <c r="I1349" t="s">
        <v>7949</v>
      </c>
      <c r="J1349"/>
      <c r="K1349"/>
      <c r="L1349"/>
      <c r="M1349"/>
      <c r="N1349"/>
      <c r="O1349"/>
      <c r="P1349"/>
      <c r="Q1349"/>
      <c r="R1349"/>
    </row>
    <row r="1350" spans="1:18">
      <c r="A1350">
        <v>21</v>
      </c>
      <c r="B1350">
        <v>4521</v>
      </c>
      <c r="C1350" t="s">
        <v>8941</v>
      </c>
      <c r="D1350" t="s">
        <v>8942</v>
      </c>
      <c r="E1350">
        <v>4521</v>
      </c>
      <c r="F1350" t="s">
        <v>9112</v>
      </c>
      <c r="G1350" t="s">
        <v>7949</v>
      </c>
      <c r="H1350" t="s">
        <v>7949</v>
      </c>
      <c r="I1350" t="s">
        <v>7949</v>
      </c>
      <c r="J1350"/>
      <c r="K1350"/>
      <c r="L1350"/>
      <c r="M1350"/>
      <c r="N1350"/>
      <c r="O1350"/>
      <c r="P1350"/>
      <c r="Q1350"/>
      <c r="R1350"/>
    </row>
    <row r="1351" spans="1:18">
      <c r="A1351">
        <v>21</v>
      </c>
      <c r="B1351">
        <v>4522</v>
      </c>
      <c r="C1351" t="s">
        <v>8941</v>
      </c>
      <c r="D1351" t="s">
        <v>8942</v>
      </c>
      <c r="E1351">
        <v>4522</v>
      </c>
      <c r="F1351" t="s">
        <v>9113</v>
      </c>
      <c r="G1351" t="s">
        <v>7949</v>
      </c>
      <c r="H1351" t="s">
        <v>7949</v>
      </c>
      <c r="I1351" t="s">
        <v>7949</v>
      </c>
      <c r="J1351"/>
      <c r="K1351"/>
      <c r="L1351"/>
      <c r="M1351"/>
      <c r="N1351"/>
      <c r="O1351"/>
      <c r="P1351"/>
      <c r="Q1351"/>
      <c r="R1351"/>
    </row>
    <row r="1352" spans="1:18">
      <c r="A1352">
        <v>21</v>
      </c>
      <c r="B1352">
        <v>4524</v>
      </c>
      <c r="C1352" t="s">
        <v>8941</v>
      </c>
      <c r="D1352" t="s">
        <v>8942</v>
      </c>
      <c r="E1352">
        <v>4524</v>
      </c>
      <c r="F1352" t="s">
        <v>9114</v>
      </c>
      <c r="G1352" t="s">
        <v>7949</v>
      </c>
      <c r="H1352" t="s">
        <v>7949</v>
      </c>
      <c r="I1352" t="s">
        <v>7949</v>
      </c>
      <c r="J1352"/>
      <c r="K1352"/>
      <c r="L1352"/>
      <c r="M1352"/>
      <c r="N1352"/>
      <c r="O1352"/>
      <c r="P1352"/>
      <c r="Q1352"/>
      <c r="R1352"/>
    </row>
    <row r="1353" spans="1:18">
      <c r="A1353">
        <v>21</v>
      </c>
      <c r="B1353">
        <v>4526</v>
      </c>
      <c r="C1353" t="s">
        <v>8941</v>
      </c>
      <c r="D1353" t="s">
        <v>8942</v>
      </c>
      <c r="E1353">
        <v>4526</v>
      </c>
      <c r="F1353" t="s">
        <v>9115</v>
      </c>
      <c r="G1353" t="s">
        <v>7949</v>
      </c>
      <c r="H1353" t="s">
        <v>7949</v>
      </c>
      <c r="I1353" t="s">
        <v>7949</v>
      </c>
      <c r="J1353"/>
      <c r="K1353"/>
      <c r="L1353"/>
      <c r="M1353"/>
      <c r="N1353"/>
      <c r="O1353"/>
      <c r="P1353"/>
      <c r="Q1353"/>
      <c r="R1353"/>
    </row>
    <row r="1354" spans="1:18">
      <c r="A1354">
        <v>21</v>
      </c>
      <c r="B1354">
        <v>4537</v>
      </c>
      <c r="C1354" t="s">
        <v>8941</v>
      </c>
      <c r="D1354" t="s">
        <v>8942</v>
      </c>
      <c r="E1354">
        <v>4537</v>
      </c>
      <c r="F1354" t="s">
        <v>9116</v>
      </c>
      <c r="G1354" t="s">
        <v>7949</v>
      </c>
      <c r="H1354" t="s">
        <v>7949</v>
      </c>
      <c r="I1354" t="s">
        <v>7949</v>
      </c>
      <c r="J1354"/>
      <c r="K1354"/>
      <c r="L1354"/>
      <c r="M1354"/>
      <c r="N1354"/>
      <c r="O1354"/>
      <c r="P1354"/>
      <c r="Q1354"/>
      <c r="R1354"/>
    </row>
    <row r="1355" spans="1:18">
      <c r="A1355">
        <v>21</v>
      </c>
      <c r="B1355">
        <v>4538</v>
      </c>
      <c r="C1355" t="s">
        <v>8941</v>
      </c>
      <c r="D1355" t="s">
        <v>8942</v>
      </c>
      <c r="E1355">
        <v>4538</v>
      </c>
      <c r="F1355" t="s">
        <v>9117</v>
      </c>
      <c r="G1355" t="s">
        <v>7949</v>
      </c>
      <c r="H1355" t="s">
        <v>7949</v>
      </c>
      <c r="I1355" t="s">
        <v>7949</v>
      </c>
      <c r="J1355"/>
      <c r="K1355"/>
      <c r="L1355"/>
      <c r="M1355"/>
      <c r="N1355"/>
      <c r="O1355"/>
      <c r="P1355"/>
      <c r="Q1355"/>
      <c r="R1355"/>
    </row>
    <row r="1356" spans="1:18">
      <c r="A1356">
        <v>21</v>
      </c>
      <c r="B1356">
        <v>4552</v>
      </c>
      <c r="C1356" t="s">
        <v>8941</v>
      </c>
      <c r="D1356" t="s">
        <v>8942</v>
      </c>
      <c r="E1356">
        <v>4552</v>
      </c>
      <c r="F1356" t="s">
        <v>9118</v>
      </c>
      <c r="G1356" t="s">
        <v>7949</v>
      </c>
      <c r="H1356" t="s">
        <v>7949</v>
      </c>
      <c r="I1356" t="s">
        <v>7949</v>
      </c>
      <c r="J1356"/>
      <c r="K1356"/>
      <c r="L1356"/>
      <c r="M1356"/>
      <c r="N1356"/>
      <c r="O1356"/>
      <c r="P1356"/>
      <c r="Q1356"/>
      <c r="R1356"/>
    </row>
    <row r="1357" spans="1:18">
      <c r="A1357">
        <v>21</v>
      </c>
      <c r="B1357">
        <v>4571</v>
      </c>
      <c r="C1357" t="s">
        <v>8941</v>
      </c>
      <c r="D1357" t="s">
        <v>8942</v>
      </c>
      <c r="E1357">
        <v>4571</v>
      </c>
      <c r="F1357" t="s">
        <v>9119</v>
      </c>
      <c r="G1357" t="s">
        <v>7949</v>
      </c>
      <c r="H1357" t="s">
        <v>7949</v>
      </c>
      <c r="I1357" t="s">
        <v>7949</v>
      </c>
      <c r="J1357"/>
      <c r="K1357"/>
      <c r="L1357"/>
      <c r="M1357"/>
      <c r="N1357"/>
      <c r="O1357"/>
      <c r="P1357"/>
      <c r="Q1357"/>
      <c r="R1357"/>
    </row>
    <row r="1358" spans="1:18">
      <c r="A1358">
        <v>21</v>
      </c>
      <c r="B1358">
        <v>4572</v>
      </c>
      <c r="C1358" t="s">
        <v>8941</v>
      </c>
      <c r="D1358" t="s">
        <v>8942</v>
      </c>
      <c r="E1358">
        <v>4572</v>
      </c>
      <c r="F1358" t="s">
        <v>9120</v>
      </c>
      <c r="G1358" t="s">
        <v>7949</v>
      </c>
      <c r="H1358" t="s">
        <v>7949</v>
      </c>
      <c r="I1358" t="s">
        <v>7949</v>
      </c>
      <c r="J1358"/>
      <c r="K1358"/>
      <c r="L1358"/>
      <c r="M1358"/>
      <c r="N1358"/>
      <c r="O1358"/>
      <c r="P1358"/>
      <c r="Q1358"/>
      <c r="R1358"/>
    </row>
    <row r="1359" spans="1:18">
      <c r="A1359">
        <v>21</v>
      </c>
      <c r="B1359">
        <v>4573</v>
      </c>
      <c r="C1359" t="s">
        <v>8941</v>
      </c>
      <c r="D1359" t="s">
        <v>8942</v>
      </c>
      <c r="E1359">
        <v>4573</v>
      </c>
      <c r="F1359" t="s">
        <v>9121</v>
      </c>
      <c r="G1359" t="s">
        <v>7949</v>
      </c>
      <c r="H1359" t="s">
        <v>7949</v>
      </c>
      <c r="I1359" t="s">
        <v>7949</v>
      </c>
      <c r="J1359"/>
      <c r="K1359"/>
      <c r="L1359"/>
      <c r="M1359"/>
      <c r="N1359"/>
      <c r="O1359"/>
      <c r="P1359"/>
      <c r="Q1359"/>
      <c r="R1359"/>
    </row>
    <row r="1360" spans="1:18">
      <c r="A1360">
        <v>21</v>
      </c>
      <c r="B1360">
        <v>4574</v>
      </c>
      <c r="C1360" t="s">
        <v>8941</v>
      </c>
      <c r="D1360" t="s">
        <v>8942</v>
      </c>
      <c r="E1360">
        <v>4574</v>
      </c>
      <c r="F1360" t="s">
        <v>9122</v>
      </c>
      <c r="G1360" t="s">
        <v>7949</v>
      </c>
      <c r="H1360" t="s">
        <v>7949</v>
      </c>
      <c r="I1360" t="s">
        <v>7949</v>
      </c>
      <c r="J1360"/>
      <c r="K1360"/>
      <c r="L1360"/>
      <c r="M1360"/>
      <c r="N1360"/>
      <c r="O1360"/>
      <c r="P1360"/>
      <c r="Q1360"/>
      <c r="R1360"/>
    </row>
    <row r="1361" spans="1:18">
      <c r="A1361">
        <v>21</v>
      </c>
      <c r="B1361">
        <v>4575</v>
      </c>
      <c r="C1361" t="s">
        <v>8941</v>
      </c>
      <c r="D1361" t="s">
        <v>8942</v>
      </c>
      <c r="E1361">
        <v>4575</v>
      </c>
      <c r="F1361" t="s">
        <v>9123</v>
      </c>
      <c r="G1361" t="s">
        <v>7949</v>
      </c>
      <c r="H1361" t="s">
        <v>7949</v>
      </c>
      <c r="I1361" t="s">
        <v>7949</v>
      </c>
      <c r="J1361"/>
      <c r="K1361"/>
      <c r="L1361"/>
      <c r="M1361"/>
      <c r="N1361"/>
      <c r="O1361"/>
      <c r="P1361"/>
      <c r="Q1361"/>
      <c r="R1361"/>
    </row>
    <row r="1362" spans="1:18">
      <c r="A1362">
        <v>21</v>
      </c>
      <c r="B1362">
        <v>4576</v>
      </c>
      <c r="C1362" t="s">
        <v>8941</v>
      </c>
      <c r="D1362" t="s">
        <v>8942</v>
      </c>
      <c r="E1362">
        <v>4576</v>
      </c>
      <c r="F1362" t="s">
        <v>9124</v>
      </c>
      <c r="G1362" t="s">
        <v>7949</v>
      </c>
      <c r="H1362" t="s">
        <v>7949</v>
      </c>
      <c r="I1362" t="s">
        <v>7949</v>
      </c>
      <c r="J1362"/>
      <c r="K1362"/>
      <c r="L1362"/>
      <c r="M1362"/>
      <c r="N1362"/>
      <c r="O1362"/>
      <c r="P1362"/>
      <c r="Q1362"/>
      <c r="R1362"/>
    </row>
    <row r="1363" spans="1:18">
      <c r="A1363">
        <v>21</v>
      </c>
      <c r="B1363">
        <v>4579</v>
      </c>
      <c r="C1363" t="s">
        <v>8941</v>
      </c>
      <c r="D1363" t="s">
        <v>8942</v>
      </c>
      <c r="E1363">
        <v>4579</v>
      </c>
      <c r="F1363" t="s">
        <v>9125</v>
      </c>
      <c r="G1363" t="s">
        <v>7949</v>
      </c>
      <c r="H1363" t="s">
        <v>7949</v>
      </c>
      <c r="I1363" t="s">
        <v>7949</v>
      </c>
      <c r="J1363"/>
      <c r="K1363"/>
      <c r="L1363"/>
      <c r="M1363"/>
      <c r="N1363"/>
      <c r="O1363"/>
      <c r="P1363"/>
      <c r="Q1363"/>
      <c r="R1363"/>
    </row>
    <row r="1364" spans="1:18">
      <c r="A1364">
        <v>21</v>
      </c>
      <c r="B1364">
        <v>4580</v>
      </c>
      <c r="C1364" t="s">
        <v>8941</v>
      </c>
      <c r="D1364" t="s">
        <v>8942</v>
      </c>
      <c r="E1364">
        <v>4580</v>
      </c>
      <c r="F1364" t="s">
        <v>9126</v>
      </c>
      <c r="G1364" t="s">
        <v>7949</v>
      </c>
      <c r="H1364" t="s">
        <v>7949</v>
      </c>
      <c r="I1364" t="s">
        <v>7949</v>
      </c>
      <c r="J1364"/>
      <c r="K1364"/>
      <c r="L1364"/>
      <c r="M1364"/>
      <c r="N1364"/>
      <c r="O1364"/>
      <c r="P1364"/>
      <c r="Q1364"/>
      <c r="R1364"/>
    </row>
    <row r="1365" spans="1:18">
      <c r="A1365">
        <v>21</v>
      </c>
      <c r="B1365">
        <v>4581</v>
      </c>
      <c r="C1365" t="s">
        <v>8941</v>
      </c>
      <c r="D1365" t="s">
        <v>8942</v>
      </c>
      <c r="E1365">
        <v>4581</v>
      </c>
      <c r="F1365" t="s">
        <v>9127</v>
      </c>
      <c r="G1365" t="s">
        <v>7949</v>
      </c>
      <c r="H1365" t="s">
        <v>7949</v>
      </c>
      <c r="I1365" t="s">
        <v>7949</v>
      </c>
      <c r="J1365"/>
      <c r="K1365"/>
      <c r="L1365"/>
      <c r="M1365"/>
      <c r="N1365"/>
      <c r="O1365"/>
      <c r="P1365"/>
      <c r="Q1365"/>
      <c r="R1365"/>
    </row>
    <row r="1366" spans="1:18">
      <c r="A1366">
        <v>21</v>
      </c>
      <c r="B1366">
        <v>4582</v>
      </c>
      <c r="C1366" t="s">
        <v>8941</v>
      </c>
      <c r="D1366" t="s">
        <v>8942</v>
      </c>
      <c r="E1366">
        <v>4582</v>
      </c>
      <c r="F1366" t="s">
        <v>9128</v>
      </c>
      <c r="G1366" t="s">
        <v>7949</v>
      </c>
      <c r="H1366" t="s">
        <v>7949</v>
      </c>
      <c r="I1366" t="s">
        <v>7949</v>
      </c>
      <c r="J1366"/>
      <c r="K1366"/>
      <c r="L1366"/>
      <c r="M1366"/>
      <c r="N1366"/>
      <c r="O1366"/>
      <c r="P1366"/>
      <c r="Q1366"/>
      <c r="R1366"/>
    </row>
    <row r="1367" spans="1:18">
      <c r="A1367">
        <v>21</v>
      </c>
      <c r="B1367">
        <v>4583</v>
      </c>
      <c r="C1367" t="s">
        <v>8941</v>
      </c>
      <c r="D1367" t="s">
        <v>8942</v>
      </c>
      <c r="E1367">
        <v>4583</v>
      </c>
      <c r="F1367" t="s">
        <v>9129</v>
      </c>
      <c r="G1367" t="s">
        <v>7949</v>
      </c>
      <c r="H1367" t="s">
        <v>7949</v>
      </c>
      <c r="I1367" t="s">
        <v>7949</v>
      </c>
      <c r="J1367"/>
      <c r="K1367"/>
      <c r="L1367"/>
      <c r="M1367"/>
      <c r="N1367"/>
      <c r="O1367"/>
      <c r="P1367"/>
      <c r="Q1367"/>
      <c r="R1367"/>
    </row>
    <row r="1368" spans="1:18">
      <c r="A1368">
        <v>21</v>
      </c>
      <c r="B1368">
        <v>4590</v>
      </c>
      <c r="C1368" t="s">
        <v>8941</v>
      </c>
      <c r="D1368" t="s">
        <v>8942</v>
      </c>
      <c r="E1368">
        <v>4590</v>
      </c>
      <c r="F1368" t="s">
        <v>569</v>
      </c>
      <c r="G1368" t="s">
        <v>7949</v>
      </c>
      <c r="H1368" t="s">
        <v>7949</v>
      </c>
      <c r="I1368" t="s">
        <v>7949</v>
      </c>
      <c r="J1368"/>
      <c r="K1368"/>
      <c r="L1368"/>
      <c r="M1368"/>
      <c r="N1368"/>
      <c r="O1368"/>
      <c r="P1368"/>
      <c r="Q1368"/>
      <c r="R1368"/>
    </row>
    <row r="1369" spans="1:18">
      <c r="A1369">
        <v>21</v>
      </c>
      <c r="B1369">
        <v>4594</v>
      </c>
      <c r="C1369" t="s">
        <v>8941</v>
      </c>
      <c r="D1369" t="s">
        <v>8942</v>
      </c>
      <c r="E1369">
        <v>4594</v>
      </c>
      <c r="F1369" t="s">
        <v>9130</v>
      </c>
      <c r="G1369" t="s">
        <v>7949</v>
      </c>
      <c r="H1369" t="s">
        <v>7949</v>
      </c>
      <c r="I1369" t="s">
        <v>7949</v>
      </c>
      <c r="J1369"/>
      <c r="K1369"/>
      <c r="L1369"/>
      <c r="M1369"/>
      <c r="N1369"/>
      <c r="O1369"/>
      <c r="P1369"/>
      <c r="Q1369"/>
      <c r="R1369"/>
    </row>
    <row r="1370" spans="1:18">
      <c r="A1370">
        <v>21</v>
      </c>
      <c r="B1370">
        <v>4600</v>
      </c>
      <c r="C1370" t="s">
        <v>8941</v>
      </c>
      <c r="D1370" t="s">
        <v>8942</v>
      </c>
      <c r="E1370">
        <v>4600</v>
      </c>
      <c r="F1370" t="s">
        <v>9131</v>
      </c>
      <c r="G1370" t="s">
        <v>7949</v>
      </c>
      <c r="H1370" t="s">
        <v>7949</v>
      </c>
      <c r="I1370" t="s">
        <v>7949</v>
      </c>
      <c r="J1370"/>
      <c r="K1370"/>
      <c r="L1370"/>
      <c r="M1370"/>
      <c r="N1370"/>
      <c r="O1370"/>
      <c r="P1370"/>
      <c r="Q1370"/>
      <c r="R1370"/>
    </row>
    <row r="1371" spans="1:18">
      <c r="A1371">
        <v>21</v>
      </c>
      <c r="B1371">
        <v>4600</v>
      </c>
      <c r="C1371" t="s">
        <v>8941</v>
      </c>
      <c r="D1371" t="s">
        <v>8942</v>
      </c>
      <c r="E1371">
        <v>4601</v>
      </c>
      <c r="F1371" t="s">
        <v>9131</v>
      </c>
      <c r="G1371" t="s">
        <v>7949</v>
      </c>
      <c r="H1371" t="s">
        <v>7949</v>
      </c>
      <c r="I1371" t="s">
        <v>7949</v>
      </c>
      <c r="J1371"/>
      <c r="K1371"/>
      <c r="L1371"/>
      <c r="M1371"/>
      <c r="N1371"/>
      <c r="O1371"/>
      <c r="P1371"/>
      <c r="Q1371"/>
      <c r="R1371"/>
    </row>
    <row r="1372" spans="1:18">
      <c r="A1372">
        <v>21</v>
      </c>
      <c r="B1372">
        <v>4602</v>
      </c>
      <c r="C1372" t="s">
        <v>8941</v>
      </c>
      <c r="D1372" t="s">
        <v>8942</v>
      </c>
      <c r="E1372">
        <v>4602</v>
      </c>
      <c r="F1372" t="s">
        <v>893</v>
      </c>
      <c r="G1372" t="s">
        <v>7949</v>
      </c>
      <c r="H1372" t="s">
        <v>7949</v>
      </c>
      <c r="I1372" t="s">
        <v>7949</v>
      </c>
      <c r="J1372"/>
      <c r="K1372"/>
      <c r="L1372"/>
      <c r="M1372"/>
      <c r="N1372"/>
      <c r="O1372"/>
      <c r="P1372"/>
      <c r="Q1372"/>
      <c r="R1372"/>
    </row>
    <row r="1373" spans="1:18">
      <c r="A1373">
        <v>21</v>
      </c>
      <c r="B1373">
        <v>4607</v>
      </c>
      <c r="C1373" t="s">
        <v>8941</v>
      </c>
      <c r="D1373" t="s">
        <v>8942</v>
      </c>
      <c r="E1373">
        <v>4607</v>
      </c>
      <c r="F1373" t="s">
        <v>9132</v>
      </c>
      <c r="G1373" t="s">
        <v>7949</v>
      </c>
      <c r="H1373" t="s">
        <v>7949</v>
      </c>
      <c r="I1373" t="s">
        <v>7949</v>
      </c>
      <c r="J1373"/>
      <c r="K1373"/>
      <c r="L1373"/>
      <c r="M1373"/>
      <c r="N1373"/>
      <c r="O1373"/>
      <c r="P1373"/>
      <c r="Q1373"/>
      <c r="R1373"/>
    </row>
    <row r="1374" spans="1:18">
      <c r="A1374">
        <v>21</v>
      </c>
      <c r="B1374">
        <v>4608</v>
      </c>
      <c r="C1374" t="s">
        <v>8941</v>
      </c>
      <c r="D1374" t="s">
        <v>8942</v>
      </c>
      <c r="E1374">
        <v>4608</v>
      </c>
      <c r="F1374" t="s">
        <v>9133</v>
      </c>
      <c r="G1374" t="s">
        <v>7949</v>
      </c>
      <c r="H1374" t="s">
        <v>7949</v>
      </c>
      <c r="I1374" t="s">
        <v>7949</v>
      </c>
      <c r="J1374"/>
      <c r="K1374"/>
      <c r="L1374"/>
      <c r="M1374"/>
      <c r="N1374"/>
      <c r="O1374"/>
      <c r="P1374"/>
      <c r="Q1374"/>
      <c r="R1374"/>
    </row>
    <row r="1375" spans="1:18">
      <c r="A1375">
        <v>21</v>
      </c>
      <c r="B1375">
        <v>4610</v>
      </c>
      <c r="C1375" t="s">
        <v>8941</v>
      </c>
      <c r="D1375" t="s">
        <v>8942</v>
      </c>
      <c r="E1375">
        <v>4610</v>
      </c>
      <c r="F1375" t="s">
        <v>9134</v>
      </c>
      <c r="G1375" t="s">
        <v>7949</v>
      </c>
      <c r="H1375" t="s">
        <v>7949</v>
      </c>
      <c r="I1375" t="s">
        <v>7949</v>
      </c>
      <c r="J1375"/>
      <c r="K1375"/>
      <c r="L1375"/>
      <c r="M1375"/>
      <c r="N1375"/>
      <c r="O1375"/>
      <c r="P1375"/>
      <c r="Q1375"/>
      <c r="R1375"/>
    </row>
    <row r="1376" spans="1:18">
      <c r="A1376">
        <v>21</v>
      </c>
      <c r="B1376">
        <v>4661</v>
      </c>
      <c r="C1376" t="s">
        <v>8941</v>
      </c>
      <c r="D1376" t="s">
        <v>8942</v>
      </c>
      <c r="E1376">
        <v>4661</v>
      </c>
      <c r="F1376" t="s">
        <v>9135</v>
      </c>
      <c r="G1376" t="s">
        <v>7949</v>
      </c>
      <c r="H1376" t="s">
        <v>7949</v>
      </c>
      <c r="I1376" t="s">
        <v>7949</v>
      </c>
      <c r="J1376"/>
      <c r="K1376"/>
      <c r="L1376"/>
      <c r="M1376"/>
      <c r="N1376"/>
      <c r="O1376"/>
      <c r="P1376"/>
      <c r="Q1376"/>
      <c r="R1376"/>
    </row>
    <row r="1377" spans="1:18">
      <c r="A1377">
        <v>21</v>
      </c>
      <c r="B1377">
        <v>4662</v>
      </c>
      <c r="C1377" t="s">
        <v>8941</v>
      </c>
      <c r="D1377" t="s">
        <v>8942</v>
      </c>
      <c r="E1377">
        <v>4662</v>
      </c>
      <c r="F1377" t="s">
        <v>9136</v>
      </c>
      <c r="G1377" t="s">
        <v>7949</v>
      </c>
      <c r="H1377" t="s">
        <v>7949</v>
      </c>
      <c r="I1377" t="s">
        <v>7949</v>
      </c>
      <c r="J1377"/>
      <c r="K1377"/>
      <c r="L1377"/>
      <c r="M1377"/>
      <c r="N1377"/>
      <c r="O1377"/>
      <c r="P1377"/>
      <c r="Q1377"/>
      <c r="R1377"/>
    </row>
    <row r="1378" spans="1:18">
      <c r="A1378">
        <v>21</v>
      </c>
      <c r="B1378">
        <v>4664</v>
      </c>
      <c r="C1378" t="s">
        <v>8941</v>
      </c>
      <c r="D1378" t="s">
        <v>8942</v>
      </c>
      <c r="E1378">
        <v>4664</v>
      </c>
      <c r="F1378" t="s">
        <v>106</v>
      </c>
      <c r="G1378" t="s">
        <v>7949</v>
      </c>
      <c r="H1378" t="s">
        <v>7949</v>
      </c>
      <c r="I1378" t="s">
        <v>7949</v>
      </c>
      <c r="J1378"/>
      <c r="K1378"/>
      <c r="L1378"/>
      <c r="M1378"/>
      <c r="N1378"/>
      <c r="O1378"/>
      <c r="P1378"/>
      <c r="Q1378"/>
      <c r="R1378"/>
    </row>
    <row r="1379" spans="1:18">
      <c r="A1379">
        <v>21</v>
      </c>
      <c r="B1379">
        <v>4700</v>
      </c>
      <c r="C1379" t="s">
        <v>8941</v>
      </c>
      <c r="D1379" t="s">
        <v>8942</v>
      </c>
      <c r="E1379">
        <v>4700</v>
      </c>
      <c r="F1379" t="s">
        <v>8833</v>
      </c>
      <c r="G1379" t="s">
        <v>7949</v>
      </c>
      <c r="H1379" t="s">
        <v>7949</v>
      </c>
      <c r="I1379" t="s">
        <v>7949</v>
      </c>
      <c r="J1379"/>
      <c r="K1379"/>
      <c r="L1379"/>
      <c r="M1379"/>
      <c r="N1379"/>
      <c r="O1379"/>
      <c r="P1379"/>
      <c r="Q1379"/>
      <c r="R1379"/>
    </row>
    <row r="1380" spans="1:18">
      <c r="A1380">
        <v>21</v>
      </c>
      <c r="B1380">
        <v>4700</v>
      </c>
      <c r="C1380" t="s">
        <v>8941</v>
      </c>
      <c r="D1380" t="s">
        <v>8942</v>
      </c>
      <c r="E1380">
        <v>4701</v>
      </c>
      <c r="F1380" t="s">
        <v>9137</v>
      </c>
      <c r="G1380" t="s">
        <v>7949</v>
      </c>
      <c r="H1380" t="s">
        <v>7949</v>
      </c>
      <c r="I1380" t="s">
        <v>7949</v>
      </c>
      <c r="J1380"/>
      <c r="K1380"/>
      <c r="L1380"/>
      <c r="M1380"/>
      <c r="N1380"/>
      <c r="O1380"/>
      <c r="P1380"/>
      <c r="Q1380"/>
      <c r="R1380"/>
    </row>
    <row r="1381" spans="1:18">
      <c r="A1381">
        <v>21</v>
      </c>
      <c r="B1381">
        <v>4700</v>
      </c>
      <c r="C1381" t="s">
        <v>8941</v>
      </c>
      <c r="D1381" t="s">
        <v>8942</v>
      </c>
      <c r="E1381">
        <v>4702</v>
      </c>
      <c r="F1381" t="s">
        <v>9138</v>
      </c>
      <c r="G1381" t="s">
        <v>7949</v>
      </c>
      <c r="H1381" t="s">
        <v>7949</v>
      </c>
      <c r="I1381" t="s">
        <v>7949</v>
      </c>
      <c r="J1381"/>
      <c r="K1381"/>
      <c r="L1381"/>
      <c r="M1381"/>
      <c r="N1381"/>
      <c r="O1381"/>
      <c r="P1381"/>
      <c r="Q1381"/>
      <c r="R1381"/>
    </row>
    <row r="1382" spans="1:18">
      <c r="A1382">
        <v>21</v>
      </c>
      <c r="B1382">
        <v>4700</v>
      </c>
      <c r="C1382" t="s">
        <v>8941</v>
      </c>
      <c r="D1382" t="s">
        <v>8942</v>
      </c>
      <c r="E1382">
        <v>4703</v>
      </c>
      <c r="F1382" t="s">
        <v>7611</v>
      </c>
      <c r="G1382" t="s">
        <v>7949</v>
      </c>
      <c r="H1382" t="s">
        <v>7949</v>
      </c>
      <c r="I1382" t="s">
        <v>7949</v>
      </c>
      <c r="J1382"/>
      <c r="K1382"/>
      <c r="L1382"/>
      <c r="M1382"/>
      <c r="N1382"/>
      <c r="O1382"/>
      <c r="P1382"/>
      <c r="Q1382"/>
      <c r="R1382"/>
    </row>
    <row r="1383" spans="1:18">
      <c r="A1383">
        <v>21</v>
      </c>
      <c r="B1383">
        <v>4700</v>
      </c>
      <c r="C1383" t="s">
        <v>8941</v>
      </c>
      <c r="D1383" t="s">
        <v>8942</v>
      </c>
      <c r="E1383">
        <v>4704</v>
      </c>
      <c r="F1383" t="s">
        <v>9139</v>
      </c>
      <c r="G1383" t="s">
        <v>7949</v>
      </c>
      <c r="H1383" t="s">
        <v>7949</v>
      </c>
      <c r="I1383" t="s">
        <v>7949</v>
      </c>
      <c r="J1383"/>
      <c r="K1383"/>
      <c r="L1383"/>
      <c r="M1383"/>
      <c r="N1383"/>
      <c r="O1383"/>
      <c r="P1383"/>
      <c r="Q1383"/>
      <c r="R1383"/>
    </row>
    <row r="1384" spans="1:18">
      <c r="A1384">
        <v>21</v>
      </c>
      <c r="B1384">
        <v>4801</v>
      </c>
      <c r="C1384" t="s">
        <v>8941</v>
      </c>
      <c r="D1384" t="s">
        <v>8942</v>
      </c>
      <c r="E1384">
        <v>4801</v>
      </c>
      <c r="F1384" t="s">
        <v>9140</v>
      </c>
      <c r="G1384" t="s">
        <v>7949</v>
      </c>
      <c r="H1384" t="s">
        <v>7949</v>
      </c>
      <c r="I1384" t="s">
        <v>7949</v>
      </c>
      <c r="J1384"/>
      <c r="K1384"/>
      <c r="L1384"/>
      <c r="M1384"/>
      <c r="N1384"/>
      <c r="O1384"/>
      <c r="P1384"/>
      <c r="Q1384"/>
      <c r="R1384"/>
    </row>
    <row r="1385" spans="1:18">
      <c r="A1385">
        <v>21</v>
      </c>
      <c r="B1385">
        <v>4810</v>
      </c>
      <c r="C1385" t="s">
        <v>8941</v>
      </c>
      <c r="D1385" t="s">
        <v>8942</v>
      </c>
      <c r="E1385">
        <v>4810</v>
      </c>
      <c r="F1385" t="s">
        <v>9141</v>
      </c>
      <c r="G1385" t="s">
        <v>7949</v>
      </c>
      <c r="H1385" t="s">
        <v>7949</v>
      </c>
      <c r="I1385" t="s">
        <v>7949</v>
      </c>
      <c r="J1385"/>
      <c r="K1385"/>
      <c r="L1385"/>
      <c r="M1385"/>
      <c r="N1385"/>
      <c r="O1385"/>
      <c r="P1385"/>
      <c r="Q1385"/>
      <c r="R1385"/>
    </row>
    <row r="1386" spans="1:18">
      <c r="A1386">
        <v>21</v>
      </c>
      <c r="B1386">
        <v>4840</v>
      </c>
      <c r="C1386" t="s">
        <v>8941</v>
      </c>
      <c r="D1386" t="s">
        <v>8942</v>
      </c>
      <c r="E1386">
        <v>4840</v>
      </c>
      <c r="F1386" t="s">
        <v>8842</v>
      </c>
      <c r="G1386" t="s">
        <v>7949</v>
      </c>
      <c r="H1386" t="s">
        <v>7949</v>
      </c>
      <c r="I1386" t="s">
        <v>7949</v>
      </c>
      <c r="J1386"/>
      <c r="K1386"/>
      <c r="L1386"/>
      <c r="M1386"/>
      <c r="N1386"/>
      <c r="O1386"/>
      <c r="P1386"/>
      <c r="Q1386"/>
      <c r="R1386"/>
    </row>
    <row r="1387" spans="1:18">
      <c r="A1387">
        <v>21</v>
      </c>
      <c r="B1387">
        <v>4900</v>
      </c>
      <c r="C1387" t="s">
        <v>8941</v>
      </c>
      <c r="D1387" t="s">
        <v>8942</v>
      </c>
      <c r="E1387">
        <v>4900</v>
      </c>
      <c r="F1387" t="s">
        <v>9142</v>
      </c>
      <c r="G1387" t="s">
        <v>7949</v>
      </c>
      <c r="H1387" t="s">
        <v>7949</v>
      </c>
      <c r="I1387" t="s">
        <v>7949</v>
      </c>
      <c r="J1387"/>
      <c r="K1387"/>
      <c r="L1387"/>
      <c r="M1387"/>
      <c r="N1387"/>
      <c r="O1387"/>
      <c r="P1387"/>
      <c r="Q1387"/>
      <c r="R1387"/>
    </row>
    <row r="1388" spans="1:18">
      <c r="A1388">
        <v>21</v>
      </c>
      <c r="B1388">
        <v>4901</v>
      </c>
      <c r="C1388" t="s">
        <v>8941</v>
      </c>
      <c r="D1388" t="s">
        <v>8942</v>
      </c>
      <c r="E1388">
        <v>4901</v>
      </c>
      <c r="F1388" t="s">
        <v>9143</v>
      </c>
      <c r="G1388" t="s">
        <v>7949</v>
      </c>
      <c r="H1388" t="s">
        <v>7949</v>
      </c>
      <c r="I1388" t="s">
        <v>7949</v>
      </c>
      <c r="J1388"/>
      <c r="K1388"/>
      <c r="L1388"/>
      <c r="M1388"/>
      <c r="N1388"/>
      <c r="O1388"/>
      <c r="P1388"/>
      <c r="Q1388"/>
      <c r="R1388"/>
    </row>
    <row r="1389" spans="1:18">
      <c r="A1389">
        <v>21</v>
      </c>
      <c r="B1389">
        <v>4910</v>
      </c>
      <c r="C1389" t="s">
        <v>8941</v>
      </c>
      <c r="D1389" t="s">
        <v>8942</v>
      </c>
      <c r="E1389">
        <v>4910</v>
      </c>
      <c r="F1389" t="s">
        <v>9144</v>
      </c>
      <c r="G1389" t="s">
        <v>7949</v>
      </c>
      <c r="H1389" t="s">
        <v>7949</v>
      </c>
      <c r="I1389" t="s">
        <v>7949</v>
      </c>
      <c r="J1389"/>
      <c r="K1389"/>
      <c r="L1389"/>
      <c r="M1389"/>
      <c r="N1389"/>
      <c r="O1389"/>
      <c r="P1389"/>
      <c r="Q1389"/>
      <c r="R1389"/>
    </row>
    <row r="1390" spans="1:18">
      <c r="A1390">
        <v>21</v>
      </c>
      <c r="B1390">
        <v>4950</v>
      </c>
      <c r="C1390" t="s">
        <v>8941</v>
      </c>
      <c r="D1390" t="s">
        <v>8942</v>
      </c>
      <c r="E1390">
        <v>4950</v>
      </c>
      <c r="F1390" t="s">
        <v>9145</v>
      </c>
      <c r="G1390" t="s">
        <v>7949</v>
      </c>
      <c r="H1390" t="s">
        <v>7949</v>
      </c>
      <c r="I1390" t="s">
        <v>7949</v>
      </c>
      <c r="J1390"/>
      <c r="K1390"/>
      <c r="L1390"/>
      <c r="M1390"/>
      <c r="N1390"/>
      <c r="O1390"/>
      <c r="P1390"/>
      <c r="Q1390"/>
      <c r="R1390"/>
    </row>
    <row r="1391" spans="1:18">
      <c r="A1391">
        <v>21</v>
      </c>
      <c r="B1391">
        <v>5100</v>
      </c>
      <c r="C1391" t="s">
        <v>8941</v>
      </c>
      <c r="D1391" t="s">
        <v>8942</v>
      </c>
      <c r="E1391">
        <v>5100</v>
      </c>
      <c r="F1391" t="s">
        <v>9146</v>
      </c>
      <c r="G1391" t="s">
        <v>7949</v>
      </c>
      <c r="H1391" t="s">
        <v>7949</v>
      </c>
      <c r="I1391" t="s">
        <v>7949</v>
      </c>
      <c r="J1391"/>
      <c r="K1391"/>
      <c r="L1391"/>
      <c r="M1391"/>
      <c r="N1391"/>
      <c r="O1391"/>
      <c r="P1391"/>
      <c r="Q1391"/>
      <c r="R1391"/>
    </row>
    <row r="1392" spans="1:18">
      <c r="A1392">
        <v>21</v>
      </c>
      <c r="B1392">
        <v>5200</v>
      </c>
      <c r="C1392" t="s">
        <v>8941</v>
      </c>
      <c r="D1392" t="s">
        <v>8942</v>
      </c>
      <c r="E1392">
        <v>5200</v>
      </c>
      <c r="F1392" t="s">
        <v>475</v>
      </c>
      <c r="G1392" t="s">
        <v>7949</v>
      </c>
      <c r="H1392" t="s">
        <v>7949</v>
      </c>
      <c r="I1392" t="s">
        <v>7949</v>
      </c>
      <c r="J1392"/>
      <c r="K1392"/>
      <c r="L1392"/>
      <c r="M1392"/>
      <c r="N1392"/>
      <c r="O1392"/>
      <c r="P1392"/>
      <c r="Q1392"/>
      <c r="R1392"/>
    </row>
    <row r="1393" spans="1:18">
      <c r="A1393">
        <v>21</v>
      </c>
      <c r="B1393">
        <v>2590</v>
      </c>
      <c r="C1393" t="s">
        <v>8941</v>
      </c>
      <c r="D1393" t="s">
        <v>8942</v>
      </c>
      <c r="E1393">
        <v>5210</v>
      </c>
      <c r="F1393" t="s">
        <v>475</v>
      </c>
      <c r="G1393" t="s">
        <v>7949</v>
      </c>
      <c r="H1393" t="s">
        <v>7949</v>
      </c>
      <c r="I1393" t="s">
        <v>7949</v>
      </c>
      <c r="J1393"/>
      <c r="K1393"/>
      <c r="L1393"/>
      <c r="M1393"/>
      <c r="N1393"/>
      <c r="O1393"/>
      <c r="P1393"/>
      <c r="Q1393"/>
      <c r="R1393"/>
    </row>
    <row r="1394" spans="1:18">
      <c r="A1394">
        <v>21</v>
      </c>
      <c r="B1394">
        <v>5210</v>
      </c>
      <c r="C1394" t="s">
        <v>8941</v>
      </c>
      <c r="D1394" t="s">
        <v>8942</v>
      </c>
      <c r="E1394">
        <v>5210</v>
      </c>
      <c r="F1394" t="s">
        <v>9147</v>
      </c>
      <c r="G1394" t="s">
        <v>8880</v>
      </c>
      <c r="H1394" t="s">
        <v>7949</v>
      </c>
      <c r="I1394" t="s">
        <v>8880</v>
      </c>
      <c r="J1394"/>
      <c r="K1394"/>
      <c r="L1394"/>
      <c r="M1394"/>
      <c r="N1394"/>
      <c r="O1394"/>
      <c r="P1394"/>
      <c r="Q1394"/>
      <c r="R1394"/>
    </row>
    <row r="1395" spans="1:18">
      <c r="A1395">
        <v>21</v>
      </c>
      <c r="B1395">
        <v>5300</v>
      </c>
      <c r="C1395" t="s">
        <v>8941</v>
      </c>
      <c r="D1395" t="s">
        <v>8942</v>
      </c>
      <c r="E1395">
        <v>5300</v>
      </c>
      <c r="F1395" t="s">
        <v>697</v>
      </c>
      <c r="G1395" t="s">
        <v>7949</v>
      </c>
      <c r="H1395" t="s">
        <v>7949</v>
      </c>
      <c r="I1395" t="s">
        <v>7949</v>
      </c>
      <c r="J1395"/>
      <c r="K1395"/>
      <c r="L1395"/>
      <c r="M1395"/>
      <c r="N1395"/>
      <c r="O1395"/>
      <c r="P1395"/>
      <c r="Q1395"/>
      <c r="R1395"/>
    </row>
    <row r="1396" spans="1:18">
      <c r="A1396">
        <v>21</v>
      </c>
      <c r="B1396">
        <v>5310</v>
      </c>
      <c r="C1396" t="s">
        <v>8941</v>
      </c>
      <c r="D1396" t="s">
        <v>8942</v>
      </c>
      <c r="E1396">
        <v>5310</v>
      </c>
      <c r="F1396" t="s">
        <v>9148</v>
      </c>
      <c r="G1396" t="s">
        <v>7949</v>
      </c>
      <c r="H1396" t="s">
        <v>7949</v>
      </c>
      <c r="I1396" t="s">
        <v>7949</v>
      </c>
      <c r="J1396"/>
      <c r="K1396"/>
      <c r="L1396"/>
      <c r="M1396"/>
      <c r="N1396"/>
      <c r="O1396"/>
      <c r="P1396"/>
      <c r="Q1396"/>
      <c r="R1396"/>
    </row>
    <row r="1397" spans="1:18">
      <c r="A1397">
        <v>21</v>
      </c>
      <c r="B1397">
        <v>5320</v>
      </c>
      <c r="C1397" t="s">
        <v>8941</v>
      </c>
      <c r="D1397" t="s">
        <v>8942</v>
      </c>
      <c r="E1397">
        <v>5320</v>
      </c>
      <c r="F1397" t="s">
        <v>9149</v>
      </c>
      <c r="G1397" t="s">
        <v>7949</v>
      </c>
      <c r="H1397" t="s">
        <v>7949</v>
      </c>
      <c r="I1397" t="s">
        <v>7949</v>
      </c>
      <c r="J1397"/>
      <c r="K1397"/>
      <c r="L1397"/>
      <c r="M1397"/>
      <c r="N1397"/>
      <c r="O1397"/>
      <c r="P1397"/>
      <c r="Q1397"/>
      <c r="R1397"/>
    </row>
    <row r="1398" spans="1:18">
      <c r="A1398">
        <v>21</v>
      </c>
      <c r="B1398">
        <v>5500</v>
      </c>
      <c r="C1398" t="s">
        <v>8941</v>
      </c>
      <c r="D1398" t="s">
        <v>8942</v>
      </c>
      <c r="E1398">
        <v>5500</v>
      </c>
      <c r="F1398" t="s">
        <v>9150</v>
      </c>
      <c r="G1398" t="s">
        <v>7949</v>
      </c>
      <c r="H1398" t="s">
        <v>7949</v>
      </c>
      <c r="I1398" t="s">
        <v>7949</v>
      </c>
      <c r="J1398"/>
      <c r="K1398"/>
      <c r="L1398"/>
      <c r="M1398"/>
      <c r="N1398"/>
      <c r="O1398"/>
      <c r="P1398"/>
      <c r="Q1398"/>
      <c r="R1398"/>
    </row>
    <row r="1399" spans="1:18">
      <c r="A1399">
        <v>21</v>
      </c>
      <c r="B1399">
        <v>5700</v>
      </c>
      <c r="C1399" t="s">
        <v>8941</v>
      </c>
      <c r="D1399" t="s">
        <v>8942</v>
      </c>
      <c r="E1399">
        <v>5700</v>
      </c>
      <c r="F1399" t="s">
        <v>9151</v>
      </c>
      <c r="G1399" t="s">
        <v>7949</v>
      </c>
      <c r="H1399" t="s">
        <v>7949</v>
      </c>
      <c r="I1399" t="s">
        <v>7949</v>
      </c>
      <c r="J1399"/>
      <c r="K1399"/>
      <c r="L1399"/>
      <c r="M1399"/>
      <c r="N1399"/>
      <c r="O1399"/>
      <c r="P1399"/>
      <c r="Q1399"/>
      <c r="R1399"/>
    </row>
    <row r="1400" spans="1:18">
      <c r="A1400">
        <v>21</v>
      </c>
      <c r="B1400">
        <v>5703</v>
      </c>
      <c r="C1400" t="s">
        <v>8941</v>
      </c>
      <c r="D1400" t="s">
        <v>8942</v>
      </c>
      <c r="E1400">
        <v>5703</v>
      </c>
      <c r="F1400" t="s">
        <v>8144</v>
      </c>
      <c r="G1400" t="s">
        <v>7949</v>
      </c>
      <c r="H1400" t="s">
        <v>7949</v>
      </c>
      <c r="I1400" t="s">
        <v>7949</v>
      </c>
      <c r="J1400"/>
      <c r="K1400"/>
      <c r="L1400"/>
      <c r="M1400"/>
      <c r="N1400"/>
      <c r="O1400"/>
      <c r="P1400"/>
      <c r="Q1400"/>
      <c r="R1400"/>
    </row>
    <row r="1401" spans="1:18">
      <c r="A1401">
        <v>21</v>
      </c>
      <c r="B1401">
        <v>5704</v>
      </c>
      <c r="C1401" t="s">
        <v>8941</v>
      </c>
      <c r="D1401" t="s">
        <v>8942</v>
      </c>
      <c r="E1401">
        <v>5704</v>
      </c>
      <c r="F1401" t="s">
        <v>9152</v>
      </c>
      <c r="G1401" t="s">
        <v>7949</v>
      </c>
      <c r="H1401" t="s">
        <v>7949</v>
      </c>
      <c r="I1401" t="s">
        <v>7949</v>
      </c>
      <c r="J1401"/>
      <c r="K1401"/>
      <c r="L1401"/>
      <c r="M1401"/>
      <c r="N1401"/>
      <c r="O1401"/>
      <c r="P1401"/>
      <c r="Q1401"/>
      <c r="R1401"/>
    </row>
    <row r="1402" spans="1:18">
      <c r="A1402">
        <v>21</v>
      </c>
      <c r="B1402">
        <v>5705</v>
      </c>
      <c r="C1402" t="s">
        <v>8941</v>
      </c>
      <c r="D1402" t="s">
        <v>8942</v>
      </c>
      <c r="E1402">
        <v>5705</v>
      </c>
      <c r="F1402" t="s">
        <v>9153</v>
      </c>
      <c r="G1402" t="s">
        <v>7949</v>
      </c>
      <c r="H1402" t="s">
        <v>7949</v>
      </c>
      <c r="I1402" t="s">
        <v>7949</v>
      </c>
      <c r="J1402"/>
      <c r="K1402"/>
      <c r="L1402"/>
      <c r="M1402"/>
      <c r="N1402"/>
      <c r="O1402"/>
      <c r="P1402"/>
      <c r="Q1402"/>
      <c r="R1402"/>
    </row>
    <row r="1403" spans="1:18">
      <c r="A1403">
        <v>21</v>
      </c>
      <c r="B1403">
        <v>5706</v>
      </c>
      <c r="C1403" t="s">
        <v>8941</v>
      </c>
      <c r="D1403" t="s">
        <v>8942</v>
      </c>
      <c r="E1403">
        <v>5706</v>
      </c>
      <c r="F1403" t="s">
        <v>9154</v>
      </c>
      <c r="G1403" t="s">
        <v>7949</v>
      </c>
      <c r="H1403" t="s">
        <v>7949</v>
      </c>
      <c r="I1403" t="s">
        <v>7949</v>
      </c>
      <c r="J1403"/>
      <c r="K1403"/>
      <c r="L1403"/>
      <c r="M1403"/>
      <c r="N1403"/>
      <c r="O1403"/>
      <c r="P1403"/>
      <c r="Q1403"/>
      <c r="R1403"/>
    </row>
    <row r="1404" spans="1:18">
      <c r="A1404">
        <v>21</v>
      </c>
      <c r="B1404">
        <v>5707</v>
      </c>
      <c r="C1404" t="s">
        <v>8941</v>
      </c>
      <c r="D1404" t="s">
        <v>8942</v>
      </c>
      <c r="E1404">
        <v>5707</v>
      </c>
      <c r="F1404" t="s">
        <v>8838</v>
      </c>
      <c r="G1404" t="s">
        <v>7949</v>
      </c>
      <c r="H1404" t="s">
        <v>7949</v>
      </c>
      <c r="I1404" t="s">
        <v>7949</v>
      </c>
      <c r="J1404"/>
      <c r="K1404"/>
      <c r="L1404"/>
      <c r="M1404"/>
      <c r="N1404"/>
      <c r="O1404"/>
      <c r="P1404"/>
      <c r="Q1404"/>
      <c r="R1404"/>
    </row>
    <row r="1405" spans="1:18">
      <c r="A1405">
        <v>21</v>
      </c>
      <c r="B1405">
        <v>5709</v>
      </c>
      <c r="C1405" t="s">
        <v>8941</v>
      </c>
      <c r="D1405" t="s">
        <v>8942</v>
      </c>
      <c r="E1405">
        <v>5709</v>
      </c>
      <c r="F1405" t="s">
        <v>1270</v>
      </c>
      <c r="G1405" t="s">
        <v>7949</v>
      </c>
      <c r="H1405" t="s">
        <v>7949</v>
      </c>
      <c r="I1405" t="s">
        <v>7949</v>
      </c>
      <c r="J1405"/>
      <c r="K1405"/>
      <c r="L1405"/>
      <c r="M1405"/>
      <c r="N1405"/>
      <c r="O1405"/>
      <c r="P1405"/>
      <c r="Q1405"/>
      <c r="R1405"/>
    </row>
    <row r="1406" spans="1:18">
      <c r="A1406">
        <v>21</v>
      </c>
      <c r="B1406">
        <v>5713</v>
      </c>
      <c r="C1406" t="s">
        <v>8941</v>
      </c>
      <c r="D1406" t="s">
        <v>8942</v>
      </c>
      <c r="E1406">
        <v>5713</v>
      </c>
      <c r="F1406" t="s">
        <v>9155</v>
      </c>
      <c r="G1406" t="s">
        <v>7949</v>
      </c>
      <c r="H1406" t="s">
        <v>7949</v>
      </c>
      <c r="I1406" t="s">
        <v>7949</v>
      </c>
      <c r="J1406"/>
      <c r="K1406"/>
      <c r="L1406"/>
      <c r="M1406"/>
      <c r="N1406"/>
      <c r="O1406"/>
      <c r="P1406"/>
      <c r="Q1406"/>
      <c r="R1406"/>
    </row>
    <row r="1407" spans="1:18">
      <c r="A1407">
        <v>21</v>
      </c>
      <c r="B1407">
        <v>5717</v>
      </c>
      <c r="C1407" t="s">
        <v>8941</v>
      </c>
      <c r="D1407" t="s">
        <v>8942</v>
      </c>
      <c r="E1407">
        <v>5717</v>
      </c>
      <c r="F1407" t="s">
        <v>9156</v>
      </c>
      <c r="G1407" t="s">
        <v>7949</v>
      </c>
      <c r="H1407" t="s">
        <v>7949</v>
      </c>
      <c r="I1407" t="s">
        <v>7949</v>
      </c>
      <c r="J1407"/>
      <c r="K1407"/>
      <c r="L1407"/>
      <c r="M1407"/>
      <c r="N1407"/>
      <c r="O1407"/>
      <c r="P1407"/>
      <c r="Q1407"/>
      <c r="R1407"/>
    </row>
    <row r="1408" spans="1:18">
      <c r="A1408">
        <v>21</v>
      </c>
      <c r="B1408">
        <v>5900</v>
      </c>
      <c r="C1408" t="s">
        <v>8941</v>
      </c>
      <c r="D1408" t="s">
        <v>8942</v>
      </c>
      <c r="E1408">
        <v>5900</v>
      </c>
      <c r="F1408" t="s">
        <v>9157</v>
      </c>
      <c r="G1408" t="s">
        <v>7949</v>
      </c>
      <c r="H1408" t="s">
        <v>7949</v>
      </c>
      <c r="I1408" t="s">
        <v>7949</v>
      </c>
      <c r="J1408"/>
      <c r="K1408"/>
      <c r="L1408"/>
      <c r="M1408"/>
      <c r="N1408"/>
      <c r="O1408"/>
      <c r="P1408"/>
      <c r="Q1408"/>
      <c r="R1408"/>
    </row>
    <row r="1409" spans="1:18">
      <c r="A1409">
        <v>21</v>
      </c>
      <c r="B1409">
        <v>5210</v>
      </c>
      <c r="C1409" t="s">
        <v>8941</v>
      </c>
      <c r="D1409" t="s">
        <v>8942</v>
      </c>
      <c r="E1409">
        <v>6000</v>
      </c>
      <c r="F1409" t="s">
        <v>9158</v>
      </c>
      <c r="G1409" t="s">
        <v>7949</v>
      </c>
      <c r="H1409" t="s">
        <v>7949</v>
      </c>
      <c r="I1409" t="s">
        <v>7949</v>
      </c>
      <c r="J1409"/>
      <c r="K1409"/>
      <c r="L1409"/>
      <c r="M1409"/>
      <c r="N1409"/>
      <c r="O1409"/>
      <c r="P1409"/>
      <c r="Q1409"/>
      <c r="R1409"/>
    </row>
    <row r="1410" spans="1:18">
      <c r="A1410">
        <v>21</v>
      </c>
      <c r="B1410">
        <v>7000</v>
      </c>
      <c r="C1410" t="s">
        <v>8941</v>
      </c>
      <c r="D1410" t="s">
        <v>8942</v>
      </c>
      <c r="E1410">
        <v>7000</v>
      </c>
      <c r="F1410" t="s">
        <v>9159</v>
      </c>
      <c r="G1410" t="s">
        <v>8880</v>
      </c>
      <c r="H1410" t="s">
        <v>7949</v>
      </c>
      <c r="I1410" t="s">
        <v>8880</v>
      </c>
      <c r="J1410"/>
      <c r="K1410"/>
      <c r="L1410"/>
      <c r="M1410"/>
      <c r="N1410"/>
      <c r="O1410"/>
      <c r="P1410"/>
      <c r="Q1410"/>
      <c r="R1410"/>
    </row>
    <row r="1411" spans="1:18">
      <c r="A1411">
        <v>21</v>
      </c>
      <c r="B1411">
        <v>8111</v>
      </c>
      <c r="C1411" t="s">
        <v>8941</v>
      </c>
      <c r="D1411" t="s">
        <v>8942</v>
      </c>
      <c r="E1411">
        <v>8111</v>
      </c>
      <c r="F1411" t="s">
        <v>9160</v>
      </c>
      <c r="G1411" t="s">
        <v>7949</v>
      </c>
      <c r="H1411" t="s">
        <v>7949</v>
      </c>
      <c r="I1411" t="s">
        <v>7949</v>
      </c>
      <c r="J1411"/>
      <c r="K1411"/>
      <c r="L1411"/>
      <c r="M1411"/>
      <c r="N1411"/>
      <c r="O1411"/>
      <c r="P1411"/>
      <c r="Q1411"/>
      <c r="R1411"/>
    </row>
    <row r="1412" spans="1:18">
      <c r="A1412">
        <v>21</v>
      </c>
      <c r="B1412">
        <v>8120</v>
      </c>
      <c r="C1412" t="s">
        <v>8941</v>
      </c>
      <c r="D1412" t="s">
        <v>8942</v>
      </c>
      <c r="E1412">
        <v>8120</v>
      </c>
      <c r="F1412" t="s">
        <v>9161</v>
      </c>
      <c r="G1412" t="s">
        <v>7949</v>
      </c>
      <c r="H1412" t="s">
        <v>7949</v>
      </c>
      <c r="I1412" t="s">
        <v>7949</v>
      </c>
      <c r="J1412"/>
      <c r="K1412"/>
      <c r="L1412"/>
      <c r="M1412"/>
      <c r="N1412"/>
      <c r="O1412"/>
      <c r="P1412"/>
      <c r="Q1412"/>
      <c r="R1412"/>
    </row>
    <row r="1413" spans="1:18">
      <c r="A1413">
        <v>21</v>
      </c>
      <c r="B1413">
        <v>8130</v>
      </c>
      <c r="C1413" t="s">
        <v>8941</v>
      </c>
      <c r="D1413" t="s">
        <v>8942</v>
      </c>
      <c r="E1413">
        <v>8130</v>
      </c>
      <c r="F1413" t="s">
        <v>9162</v>
      </c>
      <c r="G1413" t="s">
        <v>7949</v>
      </c>
      <c r="H1413" t="s">
        <v>7949</v>
      </c>
      <c r="I1413" t="s">
        <v>7949</v>
      </c>
      <c r="J1413"/>
      <c r="K1413"/>
      <c r="L1413"/>
      <c r="M1413"/>
      <c r="N1413"/>
      <c r="O1413"/>
      <c r="P1413"/>
      <c r="Q1413"/>
      <c r="R1413"/>
    </row>
    <row r="1414" spans="1:18">
      <c r="A1414">
        <v>21</v>
      </c>
      <c r="B1414">
        <v>8131</v>
      </c>
      <c r="C1414" t="s">
        <v>8941</v>
      </c>
      <c r="D1414" t="s">
        <v>8942</v>
      </c>
      <c r="E1414">
        <v>8131</v>
      </c>
      <c r="F1414" t="s">
        <v>9163</v>
      </c>
      <c r="G1414" t="s">
        <v>7949</v>
      </c>
      <c r="H1414" t="s">
        <v>7949</v>
      </c>
      <c r="I1414" t="s">
        <v>7949</v>
      </c>
      <c r="J1414"/>
      <c r="K1414"/>
      <c r="L1414"/>
      <c r="M1414"/>
      <c r="N1414"/>
      <c r="O1414"/>
      <c r="P1414"/>
      <c r="Q1414"/>
      <c r="R1414"/>
    </row>
    <row r="1415" spans="1:18">
      <c r="A1415">
        <v>21</v>
      </c>
      <c r="B1415">
        <v>8133</v>
      </c>
      <c r="C1415" t="s">
        <v>8941</v>
      </c>
      <c r="D1415" t="s">
        <v>8942</v>
      </c>
      <c r="E1415">
        <v>8133</v>
      </c>
      <c r="F1415" t="s">
        <v>9164</v>
      </c>
      <c r="G1415" t="s">
        <v>7949</v>
      </c>
      <c r="H1415" t="s">
        <v>7949</v>
      </c>
      <c r="I1415" t="s">
        <v>7949</v>
      </c>
      <c r="J1415"/>
      <c r="K1415"/>
      <c r="L1415"/>
      <c r="M1415"/>
      <c r="N1415"/>
      <c r="O1415"/>
      <c r="P1415"/>
      <c r="Q1415"/>
      <c r="R1415"/>
    </row>
    <row r="1416" spans="1:18">
      <c r="A1416">
        <v>21</v>
      </c>
      <c r="B1416">
        <v>8134</v>
      </c>
      <c r="C1416" t="s">
        <v>8941</v>
      </c>
      <c r="D1416" t="s">
        <v>8942</v>
      </c>
      <c r="E1416">
        <v>8134</v>
      </c>
      <c r="F1416" t="s">
        <v>9165</v>
      </c>
      <c r="G1416" t="s">
        <v>7949</v>
      </c>
      <c r="H1416" t="s">
        <v>7949</v>
      </c>
      <c r="I1416" t="s">
        <v>7949</v>
      </c>
      <c r="J1416"/>
      <c r="K1416"/>
      <c r="L1416"/>
      <c r="M1416"/>
      <c r="N1416"/>
      <c r="O1416"/>
      <c r="P1416"/>
      <c r="Q1416"/>
      <c r="R1416"/>
    </row>
    <row r="1417" spans="1:18">
      <c r="A1417">
        <v>21</v>
      </c>
      <c r="B1417">
        <v>8139</v>
      </c>
      <c r="C1417" t="s">
        <v>8941</v>
      </c>
      <c r="D1417" t="s">
        <v>8942</v>
      </c>
      <c r="E1417">
        <v>8139</v>
      </c>
      <c r="F1417" t="s">
        <v>4504</v>
      </c>
      <c r="G1417" t="s">
        <v>7949</v>
      </c>
      <c r="H1417" t="s">
        <v>7949</v>
      </c>
      <c r="I1417" t="s">
        <v>7949</v>
      </c>
      <c r="J1417"/>
      <c r="K1417"/>
      <c r="L1417"/>
      <c r="M1417"/>
      <c r="N1417"/>
      <c r="O1417"/>
      <c r="P1417"/>
      <c r="Q1417"/>
      <c r="R1417"/>
    </row>
    <row r="1418" spans="1:18">
      <c r="A1418">
        <v>21</v>
      </c>
      <c r="B1418">
        <v>8150</v>
      </c>
      <c r="C1418" t="s">
        <v>8941</v>
      </c>
      <c r="D1418" t="s">
        <v>8942</v>
      </c>
      <c r="E1418">
        <v>8150</v>
      </c>
      <c r="F1418" t="s">
        <v>9166</v>
      </c>
      <c r="G1418" t="s">
        <v>7949</v>
      </c>
      <c r="H1418" t="s">
        <v>7949</v>
      </c>
      <c r="I1418" t="s">
        <v>7949</v>
      </c>
      <c r="J1418"/>
      <c r="K1418"/>
      <c r="L1418"/>
      <c r="M1418"/>
      <c r="N1418"/>
      <c r="O1418"/>
      <c r="P1418"/>
      <c r="Q1418"/>
      <c r="R1418"/>
    </row>
    <row r="1419" spans="1:18">
      <c r="A1419">
        <v>21</v>
      </c>
      <c r="B1419">
        <v>8190</v>
      </c>
      <c r="C1419" t="s">
        <v>8941</v>
      </c>
      <c r="D1419" t="s">
        <v>8942</v>
      </c>
      <c r="E1419">
        <v>8190</v>
      </c>
      <c r="F1419" t="s">
        <v>9167</v>
      </c>
      <c r="G1419" t="s">
        <v>7949</v>
      </c>
      <c r="H1419" t="s">
        <v>7949</v>
      </c>
      <c r="I1419" t="s">
        <v>7949</v>
      </c>
      <c r="J1419"/>
      <c r="K1419"/>
      <c r="L1419"/>
      <c r="M1419"/>
      <c r="N1419"/>
      <c r="O1419"/>
      <c r="P1419"/>
      <c r="Q1419"/>
      <c r="R1419"/>
    </row>
    <row r="1420" spans="1:18">
      <c r="A1420">
        <v>21</v>
      </c>
      <c r="B1420">
        <v>8210</v>
      </c>
      <c r="C1420" t="s">
        <v>8941</v>
      </c>
      <c r="D1420" t="s">
        <v>8942</v>
      </c>
      <c r="E1420">
        <v>8210</v>
      </c>
      <c r="F1420" t="s">
        <v>9168</v>
      </c>
      <c r="G1420" t="s">
        <v>7949</v>
      </c>
      <c r="H1420" t="s">
        <v>7949</v>
      </c>
      <c r="I1420" t="s">
        <v>7949</v>
      </c>
      <c r="J1420"/>
      <c r="K1420"/>
      <c r="L1420"/>
      <c r="M1420"/>
      <c r="N1420"/>
      <c r="O1420"/>
      <c r="P1420"/>
      <c r="Q1420"/>
      <c r="R1420"/>
    </row>
    <row r="1421" spans="1:18">
      <c r="A1421">
        <v>21</v>
      </c>
      <c r="B1421">
        <v>8220</v>
      </c>
      <c r="C1421" t="s">
        <v>8941</v>
      </c>
      <c r="D1421" t="s">
        <v>8942</v>
      </c>
      <c r="E1421">
        <v>8220</v>
      </c>
      <c r="F1421" t="s">
        <v>9169</v>
      </c>
      <c r="G1421" t="s">
        <v>7949</v>
      </c>
      <c r="H1421" t="s">
        <v>7949</v>
      </c>
      <c r="I1421" t="s">
        <v>7949</v>
      </c>
      <c r="J1421"/>
      <c r="K1421"/>
      <c r="L1421"/>
      <c r="M1421"/>
      <c r="N1421"/>
      <c r="O1421"/>
      <c r="P1421"/>
      <c r="Q1421"/>
      <c r="R1421"/>
    </row>
    <row r="1422" spans="1:18">
      <c r="A1422">
        <v>21</v>
      </c>
      <c r="B1422">
        <v>8250</v>
      </c>
      <c r="C1422" t="s">
        <v>8941</v>
      </c>
      <c r="D1422" t="s">
        <v>8942</v>
      </c>
      <c r="E1422">
        <v>8250</v>
      </c>
      <c r="F1422" t="s">
        <v>1424</v>
      </c>
      <c r="G1422" t="s">
        <v>7949</v>
      </c>
      <c r="H1422" t="s">
        <v>7949</v>
      </c>
      <c r="I1422" t="s">
        <v>7949</v>
      </c>
      <c r="J1422"/>
      <c r="K1422"/>
      <c r="L1422"/>
      <c r="M1422"/>
      <c r="N1422"/>
      <c r="O1422"/>
      <c r="P1422"/>
      <c r="Q1422"/>
      <c r="R1422"/>
    </row>
    <row r="1423" spans="1:18">
      <c r="A1423">
        <v>21</v>
      </c>
      <c r="B1423">
        <v>8260</v>
      </c>
      <c r="C1423" t="s">
        <v>8941</v>
      </c>
      <c r="D1423" t="s">
        <v>8942</v>
      </c>
      <c r="E1423">
        <v>8260</v>
      </c>
      <c r="F1423" t="s">
        <v>9170</v>
      </c>
      <c r="G1423" t="s">
        <v>7949</v>
      </c>
      <c r="H1423" t="s">
        <v>7949</v>
      </c>
      <c r="I1423" t="s">
        <v>7949</v>
      </c>
      <c r="J1423"/>
      <c r="K1423"/>
      <c r="L1423"/>
      <c r="M1423"/>
      <c r="N1423"/>
      <c r="O1423"/>
      <c r="P1423"/>
      <c r="Q1423"/>
      <c r="R1423"/>
    </row>
    <row r="1424" spans="1:18">
      <c r="A1424">
        <v>21</v>
      </c>
      <c r="B1424">
        <v>9510</v>
      </c>
      <c r="C1424" t="s">
        <v>8941</v>
      </c>
      <c r="D1424" t="s">
        <v>8942</v>
      </c>
      <c r="E1424">
        <v>9510</v>
      </c>
      <c r="F1424" t="s">
        <v>9171</v>
      </c>
      <c r="G1424" t="s">
        <v>7949</v>
      </c>
      <c r="H1424" t="s">
        <v>7949</v>
      </c>
      <c r="I1424" t="s">
        <v>7949</v>
      </c>
      <c r="J1424"/>
      <c r="K1424"/>
      <c r="L1424"/>
      <c r="M1424"/>
      <c r="N1424"/>
      <c r="O1424"/>
      <c r="P1424"/>
      <c r="Q1424"/>
      <c r="R1424"/>
    </row>
    <row r="1425" spans="1:18">
      <c r="A1425">
        <v>21</v>
      </c>
      <c r="B1425">
        <v>9530</v>
      </c>
      <c r="C1425" t="s">
        <v>8941</v>
      </c>
      <c r="D1425" t="s">
        <v>8942</v>
      </c>
      <c r="E1425">
        <v>9530</v>
      </c>
      <c r="F1425" t="s">
        <v>9172</v>
      </c>
      <c r="G1425" t="s">
        <v>7949</v>
      </c>
      <c r="H1425" t="s">
        <v>7949</v>
      </c>
      <c r="I1425" t="s">
        <v>7949</v>
      </c>
      <c r="J1425"/>
      <c r="K1425"/>
      <c r="L1425"/>
      <c r="M1425"/>
      <c r="N1425"/>
      <c r="O1425"/>
      <c r="P1425"/>
      <c r="Q1425"/>
      <c r="R1425"/>
    </row>
    <row r="1426" spans="1:18">
      <c r="A1426">
        <v>21</v>
      </c>
      <c r="B1426">
        <v>9531</v>
      </c>
      <c r="C1426" t="s">
        <v>8941</v>
      </c>
      <c r="D1426" t="s">
        <v>8942</v>
      </c>
      <c r="E1426">
        <v>9531</v>
      </c>
      <c r="F1426" t="s">
        <v>4698</v>
      </c>
      <c r="G1426" t="s">
        <v>7949</v>
      </c>
      <c r="H1426" t="s">
        <v>7949</v>
      </c>
      <c r="I1426" t="s">
        <v>7949</v>
      </c>
      <c r="J1426"/>
      <c r="K1426"/>
      <c r="L1426"/>
      <c r="M1426"/>
      <c r="N1426"/>
      <c r="O1426"/>
      <c r="P1426"/>
      <c r="Q1426"/>
      <c r="R1426"/>
    </row>
    <row r="1427" spans="1:18">
      <c r="A1427">
        <v>21</v>
      </c>
      <c r="B1427">
        <v>9540</v>
      </c>
      <c r="C1427" t="s">
        <v>8941</v>
      </c>
      <c r="D1427" t="s">
        <v>8942</v>
      </c>
      <c r="E1427">
        <v>9540</v>
      </c>
      <c r="F1427" t="s">
        <v>9173</v>
      </c>
      <c r="G1427" t="s">
        <v>7949</v>
      </c>
      <c r="H1427" t="s">
        <v>7949</v>
      </c>
      <c r="I1427" t="s">
        <v>7949</v>
      </c>
      <c r="J1427"/>
      <c r="K1427"/>
      <c r="L1427"/>
      <c r="M1427"/>
      <c r="N1427"/>
      <c r="O1427"/>
      <c r="P1427"/>
      <c r="Q1427"/>
      <c r="R1427"/>
    </row>
    <row r="1428" spans="1:18">
      <c r="A1428">
        <v>21</v>
      </c>
      <c r="B1428">
        <v>9541</v>
      </c>
      <c r="C1428" t="s">
        <v>8941</v>
      </c>
      <c r="D1428" t="s">
        <v>8942</v>
      </c>
      <c r="E1428">
        <v>9541</v>
      </c>
      <c r="F1428" t="s">
        <v>9174</v>
      </c>
      <c r="G1428" t="s">
        <v>7949</v>
      </c>
      <c r="H1428" t="s">
        <v>7949</v>
      </c>
      <c r="I1428" t="s">
        <v>7949</v>
      </c>
      <c r="J1428"/>
      <c r="K1428"/>
      <c r="L1428"/>
      <c r="M1428"/>
      <c r="N1428"/>
      <c r="O1428"/>
      <c r="P1428"/>
      <c r="Q1428"/>
      <c r="R1428"/>
    </row>
    <row r="1429" spans="1:18">
      <c r="A1429">
        <v>21</v>
      </c>
      <c r="B1429">
        <v>9542</v>
      </c>
      <c r="C1429" t="s">
        <v>8941</v>
      </c>
      <c r="D1429" t="s">
        <v>8942</v>
      </c>
      <c r="E1429">
        <v>9542</v>
      </c>
      <c r="F1429" t="s">
        <v>9175</v>
      </c>
      <c r="G1429" t="s">
        <v>7949</v>
      </c>
      <c r="H1429" t="s">
        <v>7949</v>
      </c>
      <c r="I1429" t="s">
        <v>7949</v>
      </c>
      <c r="J1429"/>
      <c r="K1429"/>
      <c r="L1429"/>
      <c r="M1429"/>
      <c r="N1429"/>
      <c r="O1429"/>
      <c r="P1429"/>
      <c r="Q1429"/>
      <c r="R1429"/>
    </row>
    <row r="1430" spans="1:18">
      <c r="A1430">
        <v>21</v>
      </c>
      <c r="B1430">
        <v>9543</v>
      </c>
      <c r="C1430" t="s">
        <v>8941</v>
      </c>
      <c r="D1430" t="s">
        <v>8942</v>
      </c>
      <c r="E1430">
        <v>9543</v>
      </c>
      <c r="F1430" t="s">
        <v>9176</v>
      </c>
      <c r="G1430" t="s">
        <v>7949</v>
      </c>
      <c r="H1430" t="s">
        <v>7949</v>
      </c>
      <c r="I1430" t="s">
        <v>7949</v>
      </c>
      <c r="J1430"/>
      <c r="K1430"/>
      <c r="L1430"/>
      <c r="M1430"/>
      <c r="N1430"/>
      <c r="O1430"/>
      <c r="P1430"/>
      <c r="Q1430"/>
      <c r="R1430"/>
    </row>
    <row r="1431" spans="1:18">
      <c r="A1431">
        <v>21</v>
      </c>
      <c r="B1431">
        <v>9544</v>
      </c>
      <c r="C1431" t="s">
        <v>8941</v>
      </c>
      <c r="D1431" t="s">
        <v>8942</v>
      </c>
      <c r="E1431">
        <v>9544</v>
      </c>
      <c r="F1431" t="s">
        <v>9177</v>
      </c>
      <c r="G1431" t="s">
        <v>7949</v>
      </c>
      <c r="H1431" t="s">
        <v>7949</v>
      </c>
      <c r="I1431" t="s">
        <v>7949</v>
      </c>
      <c r="J1431"/>
      <c r="K1431"/>
      <c r="L1431"/>
      <c r="M1431"/>
      <c r="N1431"/>
      <c r="O1431"/>
      <c r="P1431"/>
      <c r="Q1431"/>
      <c r="R1431"/>
    </row>
    <row r="1432" spans="1:18">
      <c r="A1432">
        <v>21</v>
      </c>
      <c r="B1432">
        <v>1000</v>
      </c>
      <c r="C1432" t="s">
        <v>8941</v>
      </c>
      <c r="D1432" t="s">
        <v>8942</v>
      </c>
      <c r="E1432">
        <v>9545</v>
      </c>
      <c r="F1432" t="s">
        <v>9178</v>
      </c>
      <c r="G1432" t="s">
        <v>7949</v>
      </c>
      <c r="H1432" t="s">
        <v>7949</v>
      </c>
      <c r="I1432" t="s">
        <v>7949</v>
      </c>
      <c r="J1432"/>
      <c r="K1432"/>
      <c r="L1432"/>
      <c r="M1432"/>
      <c r="N1432"/>
      <c r="O1432"/>
      <c r="P1432"/>
      <c r="Q1432"/>
      <c r="R1432"/>
    </row>
    <row r="1433" spans="1:18">
      <c r="A1433">
        <v>21</v>
      </c>
      <c r="B1433">
        <v>9560</v>
      </c>
      <c r="C1433" t="s">
        <v>8941</v>
      </c>
      <c r="D1433" t="s">
        <v>8942</v>
      </c>
      <c r="E1433">
        <v>9560</v>
      </c>
      <c r="F1433" t="s">
        <v>9179</v>
      </c>
      <c r="G1433" t="s">
        <v>7949</v>
      </c>
      <c r="H1433" t="s">
        <v>7949</v>
      </c>
      <c r="I1433" t="s">
        <v>7949</v>
      </c>
      <c r="J1433"/>
      <c r="K1433"/>
      <c r="L1433"/>
      <c r="M1433"/>
      <c r="N1433"/>
      <c r="O1433"/>
      <c r="P1433"/>
      <c r="Q1433"/>
      <c r="R1433"/>
    </row>
    <row r="1434" spans="1:18">
      <c r="A1434">
        <v>21</v>
      </c>
      <c r="B1434">
        <v>9590</v>
      </c>
      <c r="C1434" t="s">
        <v>8941</v>
      </c>
      <c r="D1434" t="s">
        <v>8942</v>
      </c>
      <c r="E1434">
        <v>9590</v>
      </c>
      <c r="F1434" t="s">
        <v>9180</v>
      </c>
      <c r="G1434" t="s">
        <v>7949</v>
      </c>
      <c r="H1434" t="s">
        <v>7949</v>
      </c>
      <c r="I1434" t="s">
        <v>7949</v>
      </c>
      <c r="J1434"/>
      <c r="K1434"/>
      <c r="L1434"/>
      <c r="M1434"/>
      <c r="N1434"/>
      <c r="O1434"/>
      <c r="P1434"/>
      <c r="Q1434"/>
      <c r="R1434"/>
    </row>
    <row r="1435" spans="1:18">
      <c r="A1435">
        <v>21</v>
      </c>
      <c r="B1435">
        <v>9800</v>
      </c>
      <c r="C1435" t="s">
        <v>8941</v>
      </c>
      <c r="D1435" t="s">
        <v>8942</v>
      </c>
      <c r="E1435">
        <v>9800</v>
      </c>
      <c r="F1435" t="s">
        <v>353</v>
      </c>
      <c r="G1435" t="s">
        <v>7949</v>
      </c>
      <c r="H1435" t="s">
        <v>7949</v>
      </c>
      <c r="I1435" t="s">
        <v>7949</v>
      </c>
      <c r="J1435"/>
      <c r="K1435"/>
      <c r="L1435"/>
      <c r="M1435"/>
      <c r="N1435"/>
      <c r="O1435"/>
      <c r="P1435"/>
      <c r="Q1435"/>
      <c r="R1435"/>
    </row>
    <row r="1436" spans="1:18">
      <c r="A1436">
        <v>21</v>
      </c>
      <c r="B1436">
        <v>9810</v>
      </c>
      <c r="C1436" t="s">
        <v>8941</v>
      </c>
      <c r="D1436" t="s">
        <v>8942</v>
      </c>
      <c r="E1436">
        <v>9810</v>
      </c>
      <c r="F1436" t="s">
        <v>9181</v>
      </c>
      <c r="G1436" t="s">
        <v>7949</v>
      </c>
      <c r="H1436" t="s">
        <v>7949</v>
      </c>
      <c r="I1436" t="s">
        <v>7949</v>
      </c>
      <c r="J1436"/>
      <c r="K1436"/>
      <c r="L1436"/>
      <c r="M1436"/>
      <c r="N1436"/>
      <c r="O1436"/>
      <c r="P1436"/>
      <c r="Q1436"/>
      <c r="R1436"/>
    </row>
    <row r="1437" spans="1:18">
      <c r="A1437">
        <v>21</v>
      </c>
      <c r="B1437">
        <v>9860</v>
      </c>
      <c r="C1437" t="s">
        <v>8941</v>
      </c>
      <c r="D1437" t="s">
        <v>8942</v>
      </c>
      <c r="E1437">
        <v>9860</v>
      </c>
      <c r="F1437" t="s">
        <v>9182</v>
      </c>
      <c r="G1437" t="s">
        <v>7949</v>
      </c>
      <c r="H1437" t="s">
        <v>7949</v>
      </c>
      <c r="I1437" t="s">
        <v>7949</v>
      </c>
      <c r="J1437"/>
      <c r="K1437"/>
      <c r="L1437"/>
      <c r="M1437"/>
      <c r="N1437"/>
      <c r="O1437"/>
      <c r="P1437"/>
      <c r="Q1437"/>
      <c r="R1437"/>
    </row>
    <row r="1438" spans="1:18">
      <c r="A1438">
        <v>21</v>
      </c>
      <c r="B1438">
        <v>9900</v>
      </c>
      <c r="C1438" t="s">
        <v>8941</v>
      </c>
      <c r="D1438" t="s">
        <v>8942</v>
      </c>
      <c r="E1438">
        <v>9900</v>
      </c>
      <c r="F1438" t="s">
        <v>357</v>
      </c>
      <c r="G1438" t="s">
        <v>7949</v>
      </c>
      <c r="H1438" t="s">
        <v>7949</v>
      </c>
      <c r="I1438" t="s">
        <v>7949</v>
      </c>
      <c r="J1438"/>
      <c r="K1438"/>
      <c r="L1438"/>
      <c r="M1438"/>
      <c r="N1438"/>
      <c r="O1438"/>
      <c r="P1438"/>
      <c r="Q1438"/>
      <c r="R1438"/>
    </row>
    <row r="1439" spans="1:18">
      <c r="A1439">
        <v>21</v>
      </c>
      <c r="B1439">
        <v>9910</v>
      </c>
      <c r="C1439" t="s">
        <v>8941</v>
      </c>
      <c r="D1439" t="s">
        <v>8942</v>
      </c>
      <c r="E1439">
        <v>9910</v>
      </c>
      <c r="F1439" t="s">
        <v>9181</v>
      </c>
      <c r="G1439" t="s">
        <v>7949</v>
      </c>
      <c r="H1439" t="s">
        <v>7949</v>
      </c>
      <c r="I1439" t="s">
        <v>7949</v>
      </c>
      <c r="J1439"/>
      <c r="K1439"/>
      <c r="L1439"/>
      <c r="M1439"/>
      <c r="N1439"/>
      <c r="O1439"/>
      <c r="P1439"/>
      <c r="Q1439"/>
      <c r="R1439"/>
    </row>
    <row r="1440" spans="1:18">
      <c r="A1440">
        <v>21</v>
      </c>
      <c r="B1440">
        <v>1110</v>
      </c>
      <c r="C1440" t="s">
        <v>9183</v>
      </c>
      <c r="D1440" t="s">
        <v>9184</v>
      </c>
      <c r="E1440">
        <v>1110</v>
      </c>
      <c r="F1440" t="s">
        <v>9185</v>
      </c>
      <c r="G1440" t="s">
        <v>8880</v>
      </c>
      <c r="H1440" t="s">
        <v>8880</v>
      </c>
      <c r="I1440" t="s">
        <v>7949</v>
      </c>
      <c r="J1440"/>
      <c r="K1440"/>
      <c r="L1440"/>
      <c r="M1440"/>
      <c r="N1440"/>
      <c r="O1440"/>
      <c r="P1440"/>
      <c r="Q1440"/>
      <c r="R1440"/>
    </row>
    <row r="1441" spans="1:18">
      <c r="A1441">
        <v>21</v>
      </c>
      <c r="B1441">
        <v>1111</v>
      </c>
      <c r="C1441" t="s">
        <v>9183</v>
      </c>
      <c r="D1441" t="s">
        <v>9184</v>
      </c>
      <c r="E1441">
        <v>1111</v>
      </c>
      <c r="F1441" t="s">
        <v>9186</v>
      </c>
      <c r="G1441" t="s">
        <v>8880</v>
      </c>
      <c r="H1441" t="s">
        <v>8880</v>
      </c>
      <c r="I1441" t="s">
        <v>7949</v>
      </c>
      <c r="J1441"/>
      <c r="K1441"/>
      <c r="L1441"/>
      <c r="M1441"/>
      <c r="N1441"/>
      <c r="O1441"/>
      <c r="P1441"/>
      <c r="Q1441"/>
      <c r="R1441"/>
    </row>
    <row r="1442" spans="1:18">
      <c r="A1442">
        <v>21</v>
      </c>
      <c r="B1442">
        <v>1112</v>
      </c>
      <c r="C1442" t="s">
        <v>9183</v>
      </c>
      <c r="D1442" t="s">
        <v>9184</v>
      </c>
      <c r="E1442">
        <v>1112</v>
      </c>
      <c r="F1442" t="s">
        <v>9187</v>
      </c>
      <c r="G1442" t="s">
        <v>8880</v>
      </c>
      <c r="H1442" t="s">
        <v>8880</v>
      </c>
      <c r="I1442" t="s">
        <v>7949</v>
      </c>
      <c r="J1442"/>
      <c r="K1442"/>
      <c r="L1442"/>
      <c r="M1442"/>
      <c r="N1442"/>
      <c r="O1442"/>
      <c r="P1442"/>
      <c r="Q1442"/>
      <c r="R1442"/>
    </row>
    <row r="1443" spans="1:18">
      <c r="A1443">
        <v>21</v>
      </c>
      <c r="B1443">
        <v>1113</v>
      </c>
      <c r="C1443" t="s">
        <v>9183</v>
      </c>
      <c r="D1443" t="s">
        <v>9184</v>
      </c>
      <c r="E1443">
        <v>1113</v>
      </c>
      <c r="F1443" t="s">
        <v>9188</v>
      </c>
      <c r="G1443" t="s">
        <v>8880</v>
      </c>
      <c r="H1443" t="s">
        <v>8880</v>
      </c>
      <c r="I1443" t="s">
        <v>7949</v>
      </c>
      <c r="J1443"/>
      <c r="K1443"/>
      <c r="L1443"/>
      <c r="M1443"/>
      <c r="N1443"/>
      <c r="O1443"/>
      <c r="P1443"/>
      <c r="Q1443"/>
      <c r="R1443"/>
    </row>
    <row r="1444" spans="1:18">
      <c r="A1444">
        <v>21</v>
      </c>
      <c r="B1444">
        <v>1114</v>
      </c>
      <c r="C1444" t="s">
        <v>9183</v>
      </c>
      <c r="D1444" t="s">
        <v>9184</v>
      </c>
      <c r="E1444">
        <v>1114</v>
      </c>
      <c r="F1444" t="s">
        <v>9189</v>
      </c>
      <c r="G1444" t="s">
        <v>8880</v>
      </c>
      <c r="H1444" t="s">
        <v>8880</v>
      </c>
      <c r="I1444" t="s">
        <v>7949</v>
      </c>
      <c r="J1444"/>
      <c r="K1444"/>
      <c r="L1444"/>
      <c r="M1444"/>
      <c r="N1444"/>
      <c r="O1444"/>
      <c r="P1444"/>
      <c r="Q1444"/>
      <c r="R1444"/>
    </row>
    <row r="1445" spans="1:18">
      <c r="A1445">
        <v>21</v>
      </c>
      <c r="B1445">
        <v>1115</v>
      </c>
      <c r="C1445" t="s">
        <v>9183</v>
      </c>
      <c r="D1445" t="s">
        <v>9184</v>
      </c>
      <c r="E1445">
        <v>1115</v>
      </c>
      <c r="F1445" t="s">
        <v>9190</v>
      </c>
      <c r="G1445" t="s">
        <v>8880</v>
      </c>
      <c r="H1445" t="s">
        <v>8880</v>
      </c>
      <c r="I1445" t="s">
        <v>7949</v>
      </c>
      <c r="J1445"/>
      <c r="K1445"/>
      <c r="L1445"/>
      <c r="M1445"/>
      <c r="N1445"/>
      <c r="O1445"/>
      <c r="P1445"/>
      <c r="Q1445"/>
      <c r="R1445"/>
    </row>
    <row r="1446" spans="1:18">
      <c r="A1446">
        <v>21</v>
      </c>
      <c r="B1446">
        <v>1116</v>
      </c>
      <c r="C1446" t="s">
        <v>9183</v>
      </c>
      <c r="D1446" t="s">
        <v>9184</v>
      </c>
      <c r="E1446">
        <v>1116</v>
      </c>
      <c r="F1446" t="s">
        <v>9191</v>
      </c>
      <c r="G1446" t="s">
        <v>8880</v>
      </c>
      <c r="H1446" t="s">
        <v>8880</v>
      </c>
      <c r="I1446" t="s">
        <v>7949</v>
      </c>
      <c r="J1446"/>
      <c r="K1446"/>
      <c r="L1446"/>
      <c r="M1446"/>
      <c r="N1446"/>
      <c r="O1446"/>
      <c r="P1446"/>
      <c r="Q1446"/>
      <c r="R1446"/>
    </row>
    <row r="1447" spans="1:18">
      <c r="A1447">
        <v>21</v>
      </c>
      <c r="B1447">
        <v>1117</v>
      </c>
      <c r="C1447" t="s">
        <v>9183</v>
      </c>
      <c r="D1447" t="s">
        <v>9184</v>
      </c>
      <c r="E1447">
        <v>1117</v>
      </c>
      <c r="F1447" t="s">
        <v>9192</v>
      </c>
      <c r="G1447" t="s">
        <v>8880</v>
      </c>
      <c r="H1447" t="s">
        <v>8880</v>
      </c>
      <c r="I1447" t="s">
        <v>7949</v>
      </c>
      <c r="J1447"/>
      <c r="K1447"/>
      <c r="L1447"/>
      <c r="M1447"/>
      <c r="N1447"/>
      <c r="O1447"/>
      <c r="P1447"/>
      <c r="Q1447"/>
      <c r="R1447"/>
    </row>
    <row r="1448" spans="1:18">
      <c r="A1448">
        <v>21</v>
      </c>
      <c r="B1448">
        <v>1118</v>
      </c>
      <c r="C1448" t="s">
        <v>9183</v>
      </c>
      <c r="D1448" t="s">
        <v>9184</v>
      </c>
      <c r="E1448">
        <v>1118</v>
      </c>
      <c r="F1448" t="s">
        <v>9193</v>
      </c>
      <c r="G1448" t="s">
        <v>8880</v>
      </c>
      <c r="H1448" t="s">
        <v>8880</v>
      </c>
      <c r="I1448" t="s">
        <v>7949</v>
      </c>
      <c r="J1448"/>
      <c r="K1448"/>
      <c r="L1448"/>
      <c r="M1448"/>
      <c r="N1448"/>
      <c r="O1448"/>
      <c r="P1448"/>
      <c r="Q1448"/>
      <c r="R1448"/>
    </row>
    <row r="1449" spans="1:18">
      <c r="A1449">
        <v>21</v>
      </c>
      <c r="B1449">
        <v>1119</v>
      </c>
      <c r="C1449" t="s">
        <v>9183</v>
      </c>
      <c r="D1449" t="s">
        <v>9184</v>
      </c>
      <c r="E1449">
        <v>1119</v>
      </c>
      <c r="F1449" t="s">
        <v>9194</v>
      </c>
      <c r="G1449" t="s">
        <v>8880</v>
      </c>
      <c r="H1449" t="s">
        <v>8880</v>
      </c>
      <c r="I1449" t="s">
        <v>7949</v>
      </c>
      <c r="J1449"/>
      <c r="K1449"/>
      <c r="L1449"/>
      <c r="M1449"/>
      <c r="N1449"/>
      <c r="O1449"/>
      <c r="P1449"/>
      <c r="Q1449"/>
      <c r="R1449"/>
    </row>
    <row r="1450" spans="1:18">
      <c r="A1450">
        <v>21</v>
      </c>
      <c r="B1450">
        <v>1120</v>
      </c>
      <c r="C1450" t="s">
        <v>9183</v>
      </c>
      <c r="D1450" t="s">
        <v>9184</v>
      </c>
      <c r="E1450">
        <v>1120</v>
      </c>
      <c r="F1450" t="s">
        <v>9195</v>
      </c>
      <c r="G1450" t="s">
        <v>8880</v>
      </c>
      <c r="H1450" t="s">
        <v>8880</v>
      </c>
      <c r="I1450" t="s">
        <v>7949</v>
      </c>
      <c r="J1450"/>
      <c r="K1450"/>
      <c r="L1450"/>
      <c r="M1450"/>
      <c r="N1450"/>
      <c r="O1450"/>
      <c r="P1450"/>
      <c r="Q1450"/>
      <c r="R1450"/>
    </row>
    <row r="1451" spans="1:18">
      <c r="A1451">
        <v>21</v>
      </c>
      <c r="B1451">
        <v>1121</v>
      </c>
      <c r="C1451" t="s">
        <v>9183</v>
      </c>
      <c r="D1451" t="s">
        <v>9184</v>
      </c>
      <c r="E1451">
        <v>1121</v>
      </c>
      <c r="F1451" t="s">
        <v>9196</v>
      </c>
      <c r="G1451" t="s">
        <v>8880</v>
      </c>
      <c r="H1451" t="s">
        <v>8880</v>
      </c>
      <c r="I1451" t="s">
        <v>7949</v>
      </c>
      <c r="J1451"/>
      <c r="K1451"/>
      <c r="L1451"/>
      <c r="M1451"/>
      <c r="N1451"/>
      <c r="O1451"/>
      <c r="P1451"/>
      <c r="Q1451"/>
      <c r="R1451"/>
    </row>
    <row r="1452" spans="1:18">
      <c r="A1452">
        <v>21</v>
      </c>
      <c r="B1452">
        <v>1122</v>
      </c>
      <c r="C1452" t="s">
        <v>9183</v>
      </c>
      <c r="D1452" t="s">
        <v>9184</v>
      </c>
      <c r="E1452">
        <v>1122</v>
      </c>
      <c r="F1452" t="s">
        <v>9197</v>
      </c>
      <c r="G1452" t="s">
        <v>8880</v>
      </c>
      <c r="H1452" t="s">
        <v>8880</v>
      </c>
      <c r="I1452" t="s">
        <v>7949</v>
      </c>
      <c r="J1452"/>
      <c r="K1452"/>
      <c r="L1452"/>
      <c r="M1452"/>
      <c r="N1452"/>
      <c r="O1452"/>
      <c r="P1452"/>
      <c r="Q1452"/>
      <c r="R1452"/>
    </row>
    <row r="1453" spans="1:18">
      <c r="A1453">
        <v>21</v>
      </c>
      <c r="B1453">
        <v>1123</v>
      </c>
      <c r="C1453" t="s">
        <v>9183</v>
      </c>
      <c r="D1453" t="s">
        <v>9184</v>
      </c>
      <c r="E1453">
        <v>1123</v>
      </c>
      <c r="F1453" t="s">
        <v>9198</v>
      </c>
      <c r="G1453" t="s">
        <v>8880</v>
      </c>
      <c r="H1453" t="s">
        <v>8880</v>
      </c>
      <c r="I1453" t="s">
        <v>7949</v>
      </c>
      <c r="J1453"/>
      <c r="K1453"/>
      <c r="L1453"/>
      <c r="M1453"/>
      <c r="N1453"/>
      <c r="O1453"/>
      <c r="P1453"/>
      <c r="Q1453"/>
      <c r="R1453"/>
    </row>
    <row r="1454" spans="1:18">
      <c r="A1454">
        <v>21</v>
      </c>
      <c r="B1454">
        <v>1124</v>
      </c>
      <c r="C1454" t="s">
        <v>9183</v>
      </c>
      <c r="D1454" t="s">
        <v>9184</v>
      </c>
      <c r="E1454">
        <v>1124</v>
      </c>
      <c r="F1454" t="s">
        <v>9199</v>
      </c>
      <c r="G1454" t="s">
        <v>8880</v>
      </c>
      <c r="H1454" t="s">
        <v>8880</v>
      </c>
      <c r="I1454" t="s">
        <v>7949</v>
      </c>
      <c r="J1454"/>
      <c r="K1454"/>
      <c r="L1454"/>
      <c r="M1454"/>
      <c r="N1454"/>
      <c r="O1454"/>
      <c r="P1454"/>
      <c r="Q1454"/>
      <c r="R1454"/>
    </row>
    <row r="1455" spans="1:18">
      <c r="A1455">
        <v>21</v>
      </c>
      <c r="B1455">
        <v>1125</v>
      </c>
      <c r="C1455" t="s">
        <v>9183</v>
      </c>
      <c r="D1455" t="s">
        <v>9184</v>
      </c>
      <c r="E1455">
        <v>1125</v>
      </c>
      <c r="F1455" t="s">
        <v>9200</v>
      </c>
      <c r="G1455" t="s">
        <v>8880</v>
      </c>
      <c r="H1455" t="s">
        <v>8880</v>
      </c>
      <c r="I1455" t="s">
        <v>7949</v>
      </c>
      <c r="J1455"/>
      <c r="K1455"/>
      <c r="L1455"/>
      <c r="M1455"/>
      <c r="N1455"/>
      <c r="O1455"/>
      <c r="P1455"/>
      <c r="Q1455"/>
      <c r="R1455"/>
    </row>
    <row r="1456" spans="1:18">
      <c r="A1456">
        <v>21</v>
      </c>
      <c r="B1456">
        <v>1126</v>
      </c>
      <c r="C1456" t="s">
        <v>9183</v>
      </c>
      <c r="D1456" t="s">
        <v>9184</v>
      </c>
      <c r="E1456">
        <v>1126</v>
      </c>
      <c r="F1456" t="s">
        <v>9201</v>
      </c>
      <c r="G1456" t="s">
        <v>8880</v>
      </c>
      <c r="H1456" t="s">
        <v>8880</v>
      </c>
      <c r="I1456" t="s">
        <v>7949</v>
      </c>
      <c r="J1456"/>
      <c r="K1456"/>
      <c r="L1456"/>
      <c r="M1456"/>
      <c r="N1456"/>
      <c r="O1456"/>
      <c r="P1456"/>
      <c r="Q1456"/>
      <c r="R1456"/>
    </row>
    <row r="1457" spans="1:18">
      <c r="A1457">
        <v>21</v>
      </c>
      <c r="B1457">
        <v>1127</v>
      </c>
      <c r="C1457" t="s">
        <v>9183</v>
      </c>
      <c r="D1457" t="s">
        <v>9184</v>
      </c>
      <c r="E1457">
        <v>1127</v>
      </c>
      <c r="F1457" t="s">
        <v>9202</v>
      </c>
      <c r="G1457" t="s">
        <v>8880</v>
      </c>
      <c r="H1457" t="s">
        <v>8880</v>
      </c>
      <c r="I1457" t="s">
        <v>7949</v>
      </c>
      <c r="J1457"/>
      <c r="K1457"/>
      <c r="L1457"/>
      <c r="M1457"/>
      <c r="N1457"/>
      <c r="O1457"/>
      <c r="P1457"/>
      <c r="Q1457"/>
      <c r="R1457"/>
    </row>
    <row r="1458" spans="1:18">
      <c r="A1458">
        <v>21</v>
      </c>
      <c r="B1458">
        <v>1128</v>
      </c>
      <c r="C1458" t="s">
        <v>9183</v>
      </c>
      <c r="D1458" t="s">
        <v>9184</v>
      </c>
      <c r="E1458">
        <v>1128</v>
      </c>
      <c r="F1458" t="s">
        <v>9203</v>
      </c>
      <c r="G1458" t="s">
        <v>8880</v>
      </c>
      <c r="H1458" t="s">
        <v>8880</v>
      </c>
      <c r="I1458" t="s">
        <v>7949</v>
      </c>
      <c r="J1458"/>
      <c r="K1458"/>
      <c r="L1458"/>
      <c r="M1458"/>
      <c r="N1458"/>
      <c r="O1458"/>
      <c r="P1458"/>
      <c r="Q1458"/>
      <c r="R1458"/>
    </row>
    <row r="1459" spans="1:18">
      <c r="A1459">
        <v>21</v>
      </c>
      <c r="B1459">
        <v>1129</v>
      </c>
      <c r="C1459" t="s">
        <v>9183</v>
      </c>
      <c r="D1459" t="s">
        <v>9184</v>
      </c>
      <c r="E1459">
        <v>1129</v>
      </c>
      <c r="F1459" t="s">
        <v>9204</v>
      </c>
      <c r="G1459" t="s">
        <v>8880</v>
      </c>
      <c r="H1459" t="s">
        <v>8880</v>
      </c>
      <c r="I1459" t="s">
        <v>7949</v>
      </c>
      <c r="J1459"/>
      <c r="K1459"/>
      <c r="L1459"/>
      <c r="M1459"/>
      <c r="N1459"/>
      <c r="O1459"/>
      <c r="P1459"/>
      <c r="Q1459"/>
      <c r="R1459"/>
    </row>
    <row r="1460" spans="1:18">
      <c r="A1460">
        <v>21</v>
      </c>
      <c r="B1460">
        <v>1130</v>
      </c>
      <c r="C1460" t="s">
        <v>9183</v>
      </c>
      <c r="D1460" t="s">
        <v>9184</v>
      </c>
      <c r="E1460">
        <v>1130</v>
      </c>
      <c r="F1460" t="s">
        <v>9205</v>
      </c>
      <c r="G1460" t="s">
        <v>8880</v>
      </c>
      <c r="H1460" t="s">
        <v>8880</v>
      </c>
      <c r="I1460" t="s">
        <v>7949</v>
      </c>
      <c r="J1460"/>
      <c r="K1460"/>
      <c r="L1460"/>
      <c r="M1460"/>
      <c r="N1460"/>
      <c r="O1460"/>
      <c r="P1460"/>
      <c r="Q1460"/>
      <c r="R1460"/>
    </row>
    <row r="1461" spans="1:18">
      <c r="A1461">
        <v>21</v>
      </c>
      <c r="B1461">
        <v>1131</v>
      </c>
      <c r="C1461" t="s">
        <v>9183</v>
      </c>
      <c r="D1461" t="s">
        <v>9184</v>
      </c>
      <c r="E1461">
        <v>1131</v>
      </c>
      <c r="F1461" t="s">
        <v>9206</v>
      </c>
      <c r="G1461" t="s">
        <v>8880</v>
      </c>
      <c r="H1461" t="s">
        <v>8880</v>
      </c>
      <c r="I1461" t="s">
        <v>7949</v>
      </c>
      <c r="J1461"/>
      <c r="K1461"/>
      <c r="L1461"/>
      <c r="M1461"/>
      <c r="N1461"/>
      <c r="O1461"/>
      <c r="P1461"/>
      <c r="Q1461"/>
      <c r="R1461"/>
    </row>
    <row r="1462" spans="1:18">
      <c r="A1462">
        <v>21</v>
      </c>
      <c r="B1462">
        <v>1132</v>
      </c>
      <c r="C1462" t="s">
        <v>9183</v>
      </c>
      <c r="D1462" t="s">
        <v>9184</v>
      </c>
      <c r="E1462">
        <v>1132</v>
      </c>
      <c r="F1462" t="s">
        <v>9207</v>
      </c>
      <c r="G1462" t="s">
        <v>8880</v>
      </c>
      <c r="H1462" t="s">
        <v>8880</v>
      </c>
      <c r="I1462" t="s">
        <v>7949</v>
      </c>
      <c r="J1462"/>
      <c r="K1462"/>
      <c r="L1462"/>
      <c r="M1462"/>
      <c r="N1462"/>
      <c r="O1462"/>
      <c r="P1462"/>
      <c r="Q1462"/>
      <c r="R1462"/>
    </row>
    <row r="1463" spans="1:18">
      <c r="A1463">
        <v>21</v>
      </c>
      <c r="B1463">
        <v>1133</v>
      </c>
      <c r="C1463" t="s">
        <v>9183</v>
      </c>
      <c r="D1463" t="s">
        <v>9184</v>
      </c>
      <c r="E1463">
        <v>1133</v>
      </c>
      <c r="F1463" t="s">
        <v>9208</v>
      </c>
      <c r="G1463" t="s">
        <v>8880</v>
      </c>
      <c r="H1463" t="s">
        <v>8880</v>
      </c>
      <c r="I1463" t="s">
        <v>7949</v>
      </c>
      <c r="J1463"/>
      <c r="K1463"/>
      <c r="L1463"/>
      <c r="M1463"/>
      <c r="N1463"/>
      <c r="O1463"/>
      <c r="P1463"/>
      <c r="Q1463"/>
      <c r="R1463"/>
    </row>
    <row r="1464" spans="1:18">
      <c r="A1464">
        <v>21</v>
      </c>
      <c r="B1464">
        <v>1134</v>
      </c>
      <c r="C1464" t="s">
        <v>9183</v>
      </c>
      <c r="D1464" t="s">
        <v>9184</v>
      </c>
      <c r="E1464">
        <v>1134</v>
      </c>
      <c r="F1464" t="s">
        <v>9209</v>
      </c>
      <c r="G1464" t="s">
        <v>8880</v>
      </c>
      <c r="H1464" t="s">
        <v>8880</v>
      </c>
      <c r="I1464" t="s">
        <v>7949</v>
      </c>
      <c r="J1464"/>
      <c r="K1464"/>
      <c r="L1464"/>
      <c r="M1464"/>
      <c r="N1464"/>
      <c r="O1464"/>
      <c r="P1464"/>
      <c r="Q1464"/>
      <c r="R1464"/>
    </row>
    <row r="1465" spans="1:18">
      <c r="A1465">
        <v>21</v>
      </c>
      <c r="B1465">
        <v>1135</v>
      </c>
      <c r="C1465" t="s">
        <v>9183</v>
      </c>
      <c r="D1465" t="s">
        <v>9184</v>
      </c>
      <c r="E1465">
        <v>1135</v>
      </c>
      <c r="F1465" t="s">
        <v>9210</v>
      </c>
      <c r="G1465" t="s">
        <v>8880</v>
      </c>
      <c r="H1465" t="s">
        <v>8880</v>
      </c>
      <c r="I1465" t="s">
        <v>7949</v>
      </c>
      <c r="J1465"/>
      <c r="K1465"/>
      <c r="L1465"/>
      <c r="M1465"/>
      <c r="N1465"/>
      <c r="O1465"/>
      <c r="P1465"/>
      <c r="Q1465"/>
      <c r="R1465"/>
    </row>
    <row r="1466" spans="1:18">
      <c r="A1466">
        <v>21</v>
      </c>
      <c r="B1466">
        <v>1136</v>
      </c>
      <c r="C1466" t="s">
        <v>9183</v>
      </c>
      <c r="D1466" t="s">
        <v>9184</v>
      </c>
      <c r="E1466">
        <v>1136</v>
      </c>
      <c r="F1466" t="s">
        <v>9211</v>
      </c>
      <c r="G1466" t="s">
        <v>8880</v>
      </c>
      <c r="H1466" t="s">
        <v>8880</v>
      </c>
      <c r="I1466" t="s">
        <v>7949</v>
      </c>
      <c r="J1466"/>
      <c r="K1466"/>
      <c r="L1466"/>
      <c r="M1466"/>
      <c r="N1466"/>
      <c r="O1466"/>
      <c r="P1466"/>
      <c r="Q1466"/>
      <c r="R1466"/>
    </row>
    <row r="1467" spans="1:18">
      <c r="A1467">
        <v>21</v>
      </c>
      <c r="B1467">
        <v>1160</v>
      </c>
      <c r="C1467" t="s">
        <v>9183</v>
      </c>
      <c r="D1467" t="s">
        <v>9184</v>
      </c>
      <c r="E1467">
        <v>1160</v>
      </c>
      <c r="F1467" t="s">
        <v>9212</v>
      </c>
      <c r="G1467" t="s">
        <v>8880</v>
      </c>
      <c r="H1467" t="s">
        <v>8880</v>
      </c>
      <c r="I1467" t="s">
        <v>7949</v>
      </c>
      <c r="J1467"/>
      <c r="K1467"/>
      <c r="L1467"/>
      <c r="M1467"/>
      <c r="N1467"/>
      <c r="O1467"/>
      <c r="P1467"/>
      <c r="Q1467"/>
      <c r="R1467"/>
    </row>
    <row r="1468" spans="1:18">
      <c r="A1468">
        <v>21</v>
      </c>
      <c r="B1468">
        <v>1162</v>
      </c>
      <c r="C1468" t="s">
        <v>9183</v>
      </c>
      <c r="D1468" t="s">
        <v>9184</v>
      </c>
      <c r="E1468">
        <v>1162</v>
      </c>
      <c r="F1468" t="s">
        <v>9213</v>
      </c>
      <c r="G1468" t="s">
        <v>8880</v>
      </c>
      <c r="H1468" t="s">
        <v>8880</v>
      </c>
      <c r="I1468" t="s">
        <v>7949</v>
      </c>
      <c r="J1468"/>
      <c r="K1468"/>
      <c r="L1468"/>
      <c r="M1468"/>
      <c r="N1468"/>
      <c r="O1468"/>
      <c r="P1468"/>
      <c r="Q1468"/>
      <c r="R1468"/>
    </row>
    <row r="1469" spans="1:18">
      <c r="A1469">
        <v>21</v>
      </c>
      <c r="B1469">
        <v>1164</v>
      </c>
      <c r="C1469" t="s">
        <v>9183</v>
      </c>
      <c r="D1469" t="s">
        <v>9184</v>
      </c>
      <c r="E1469">
        <v>1164</v>
      </c>
      <c r="F1469" t="s">
        <v>9214</v>
      </c>
      <c r="G1469" t="s">
        <v>8880</v>
      </c>
      <c r="H1469" t="s">
        <v>8880</v>
      </c>
      <c r="I1469" t="s">
        <v>7949</v>
      </c>
      <c r="J1469"/>
      <c r="K1469"/>
      <c r="L1469"/>
      <c r="M1469"/>
      <c r="N1469"/>
      <c r="O1469"/>
      <c r="P1469"/>
      <c r="Q1469"/>
      <c r="R1469"/>
    </row>
    <row r="1470" spans="1:18">
      <c r="A1470">
        <v>21</v>
      </c>
      <c r="B1470">
        <v>1168</v>
      </c>
      <c r="C1470" t="s">
        <v>9183</v>
      </c>
      <c r="D1470" t="s">
        <v>9184</v>
      </c>
      <c r="E1470">
        <v>1168</v>
      </c>
      <c r="F1470" t="s">
        <v>9215</v>
      </c>
      <c r="G1470" t="s">
        <v>8880</v>
      </c>
      <c r="H1470" t="s">
        <v>8880</v>
      </c>
      <c r="I1470" t="s">
        <v>7949</v>
      </c>
      <c r="J1470"/>
      <c r="K1470"/>
      <c r="L1470"/>
      <c r="M1470"/>
      <c r="N1470"/>
      <c r="O1470"/>
      <c r="P1470"/>
      <c r="Q1470"/>
      <c r="R1470"/>
    </row>
    <row r="1471" spans="1:18">
      <c r="A1471">
        <v>21</v>
      </c>
      <c r="B1471">
        <v>1170</v>
      </c>
      <c r="C1471" t="s">
        <v>9183</v>
      </c>
      <c r="D1471" t="s">
        <v>9184</v>
      </c>
      <c r="E1471">
        <v>1170</v>
      </c>
      <c r="F1471" t="s">
        <v>9216</v>
      </c>
      <c r="G1471" t="s">
        <v>8880</v>
      </c>
      <c r="H1471" t="s">
        <v>8880</v>
      </c>
      <c r="I1471" t="s">
        <v>7949</v>
      </c>
      <c r="J1471"/>
      <c r="K1471"/>
      <c r="L1471"/>
      <c r="M1471"/>
      <c r="N1471"/>
      <c r="O1471"/>
      <c r="P1471"/>
      <c r="Q1471"/>
      <c r="R1471"/>
    </row>
    <row r="1472" spans="1:18">
      <c r="A1472">
        <v>21</v>
      </c>
      <c r="B1472">
        <v>1172</v>
      </c>
      <c r="C1472" t="s">
        <v>9183</v>
      </c>
      <c r="D1472" t="s">
        <v>9184</v>
      </c>
      <c r="E1472">
        <v>1172</v>
      </c>
      <c r="F1472" t="s">
        <v>9217</v>
      </c>
      <c r="G1472" t="s">
        <v>8880</v>
      </c>
      <c r="H1472" t="s">
        <v>8880</v>
      </c>
      <c r="I1472" t="s">
        <v>7949</v>
      </c>
      <c r="J1472"/>
      <c r="K1472"/>
      <c r="L1472"/>
      <c r="M1472"/>
      <c r="N1472"/>
      <c r="O1472"/>
      <c r="P1472"/>
      <c r="Q1472"/>
      <c r="R1472"/>
    </row>
    <row r="1473" spans="1:18">
      <c r="A1473">
        <v>21</v>
      </c>
      <c r="B1473">
        <v>1174</v>
      </c>
      <c r="C1473" t="s">
        <v>9183</v>
      </c>
      <c r="D1473" t="s">
        <v>9184</v>
      </c>
      <c r="E1473">
        <v>1174</v>
      </c>
      <c r="F1473" t="s">
        <v>9218</v>
      </c>
      <c r="G1473" t="s">
        <v>8880</v>
      </c>
      <c r="H1473" t="s">
        <v>8880</v>
      </c>
      <c r="I1473" t="s">
        <v>7949</v>
      </c>
      <c r="J1473"/>
      <c r="K1473"/>
      <c r="L1473"/>
      <c r="M1473"/>
      <c r="N1473"/>
      <c r="O1473"/>
      <c r="P1473"/>
      <c r="Q1473"/>
      <c r="R1473"/>
    </row>
    <row r="1474" spans="1:18">
      <c r="A1474">
        <v>21</v>
      </c>
      <c r="B1474">
        <v>1176</v>
      </c>
      <c r="C1474" t="s">
        <v>9183</v>
      </c>
      <c r="D1474" t="s">
        <v>9184</v>
      </c>
      <c r="E1474">
        <v>1176</v>
      </c>
      <c r="F1474" t="s">
        <v>9219</v>
      </c>
      <c r="G1474" t="s">
        <v>8880</v>
      </c>
      <c r="H1474" t="s">
        <v>8880</v>
      </c>
      <c r="I1474" t="s">
        <v>7949</v>
      </c>
      <c r="J1474"/>
      <c r="K1474"/>
      <c r="L1474"/>
      <c r="M1474"/>
      <c r="N1474"/>
      <c r="O1474"/>
      <c r="P1474"/>
      <c r="Q1474"/>
      <c r="R1474"/>
    </row>
    <row r="1475" spans="1:18">
      <c r="A1475">
        <v>21</v>
      </c>
      <c r="B1475">
        <v>1178</v>
      </c>
      <c r="C1475" t="s">
        <v>9183</v>
      </c>
      <c r="D1475" t="s">
        <v>9184</v>
      </c>
      <c r="E1475">
        <v>1178</v>
      </c>
      <c r="F1475" t="s">
        <v>9220</v>
      </c>
      <c r="G1475" t="s">
        <v>8880</v>
      </c>
      <c r="H1475" t="s">
        <v>8880</v>
      </c>
      <c r="I1475" t="s">
        <v>7949</v>
      </c>
      <c r="J1475"/>
      <c r="K1475"/>
      <c r="L1475"/>
      <c r="M1475"/>
      <c r="N1475"/>
      <c r="O1475"/>
      <c r="P1475"/>
      <c r="Q1475"/>
      <c r="R1475"/>
    </row>
    <row r="1476" spans="1:18">
      <c r="A1476">
        <v>21</v>
      </c>
      <c r="B1476">
        <v>1180</v>
      </c>
      <c r="C1476" t="s">
        <v>9183</v>
      </c>
      <c r="D1476" t="s">
        <v>9184</v>
      </c>
      <c r="E1476">
        <v>1180</v>
      </c>
      <c r="F1476" t="s">
        <v>9221</v>
      </c>
      <c r="G1476" t="s">
        <v>8880</v>
      </c>
      <c r="H1476" t="s">
        <v>8880</v>
      </c>
      <c r="I1476" t="s">
        <v>7949</v>
      </c>
      <c r="J1476"/>
      <c r="K1476"/>
      <c r="L1476"/>
      <c r="M1476"/>
      <c r="N1476"/>
      <c r="O1476"/>
      <c r="P1476"/>
      <c r="Q1476"/>
      <c r="R1476"/>
    </row>
    <row r="1477" spans="1:18">
      <c r="A1477">
        <v>21</v>
      </c>
      <c r="B1477">
        <v>1182</v>
      </c>
      <c r="C1477" t="s">
        <v>9183</v>
      </c>
      <c r="D1477" t="s">
        <v>9184</v>
      </c>
      <c r="E1477">
        <v>1182</v>
      </c>
      <c r="F1477" t="s">
        <v>9222</v>
      </c>
      <c r="G1477" t="s">
        <v>8880</v>
      </c>
      <c r="H1477" t="s">
        <v>8880</v>
      </c>
      <c r="I1477" t="s">
        <v>7949</v>
      </c>
      <c r="J1477"/>
      <c r="K1477"/>
      <c r="L1477"/>
      <c r="M1477"/>
      <c r="N1477"/>
      <c r="O1477"/>
      <c r="P1477"/>
      <c r="Q1477"/>
      <c r="R1477"/>
    </row>
    <row r="1478" spans="1:18">
      <c r="A1478">
        <v>21</v>
      </c>
      <c r="B1478">
        <v>1184</v>
      </c>
      <c r="C1478" t="s">
        <v>9183</v>
      </c>
      <c r="D1478" t="s">
        <v>9184</v>
      </c>
      <c r="E1478">
        <v>1184</v>
      </c>
      <c r="F1478" t="s">
        <v>9223</v>
      </c>
      <c r="G1478" t="s">
        <v>8880</v>
      </c>
      <c r="H1478" t="s">
        <v>8880</v>
      </c>
      <c r="I1478" t="s">
        <v>7949</v>
      </c>
      <c r="J1478"/>
      <c r="K1478"/>
      <c r="L1478"/>
      <c r="M1478"/>
      <c r="N1478"/>
      <c r="O1478"/>
      <c r="P1478"/>
      <c r="Q1478"/>
      <c r="R1478"/>
    </row>
    <row r="1479" spans="1:18">
      <c r="A1479">
        <v>21</v>
      </c>
      <c r="B1479">
        <v>1190</v>
      </c>
      <c r="C1479" t="s">
        <v>9183</v>
      </c>
      <c r="D1479" t="s">
        <v>9184</v>
      </c>
      <c r="E1479">
        <v>1190</v>
      </c>
      <c r="F1479" t="s">
        <v>9224</v>
      </c>
      <c r="G1479" t="s">
        <v>8880</v>
      </c>
      <c r="H1479" t="s">
        <v>8880</v>
      </c>
      <c r="I1479" t="s">
        <v>7949</v>
      </c>
      <c r="J1479"/>
      <c r="K1479"/>
      <c r="L1479"/>
      <c r="M1479"/>
      <c r="N1479"/>
      <c r="O1479"/>
      <c r="P1479"/>
      <c r="Q1479"/>
      <c r="R1479"/>
    </row>
    <row r="1480" spans="1:18">
      <c r="A1480">
        <v>21</v>
      </c>
      <c r="B1480">
        <v>1199</v>
      </c>
      <c r="C1480" t="s">
        <v>9183</v>
      </c>
      <c r="D1480" t="s">
        <v>9184</v>
      </c>
      <c r="E1480">
        <v>1199</v>
      </c>
      <c r="F1480" t="s">
        <v>9225</v>
      </c>
      <c r="G1480" t="s">
        <v>8880</v>
      </c>
      <c r="H1480" t="s">
        <v>8880</v>
      </c>
      <c r="I1480" t="s">
        <v>7949</v>
      </c>
      <c r="J1480"/>
      <c r="K1480"/>
      <c r="L1480"/>
      <c r="M1480"/>
      <c r="N1480"/>
      <c r="O1480"/>
      <c r="P1480"/>
      <c r="Q1480"/>
      <c r="R1480"/>
    </row>
    <row r="1481" spans="1:18">
      <c r="A1481">
        <v>21</v>
      </c>
      <c r="B1481">
        <v>1310</v>
      </c>
      <c r="C1481" t="s">
        <v>9183</v>
      </c>
      <c r="D1481" t="s">
        <v>9184</v>
      </c>
      <c r="E1481">
        <v>1310</v>
      </c>
      <c r="F1481" t="s">
        <v>9226</v>
      </c>
      <c r="G1481" t="s">
        <v>8880</v>
      </c>
      <c r="H1481" t="s">
        <v>8880</v>
      </c>
      <c r="I1481" t="s">
        <v>7949</v>
      </c>
      <c r="J1481"/>
      <c r="K1481"/>
      <c r="L1481"/>
      <c r="M1481"/>
      <c r="N1481"/>
      <c r="O1481"/>
      <c r="P1481"/>
      <c r="Q1481"/>
      <c r="R1481"/>
    </row>
    <row r="1482" spans="1:18">
      <c r="A1482">
        <v>21</v>
      </c>
      <c r="B1482">
        <v>1320</v>
      </c>
      <c r="C1482" t="s">
        <v>9183</v>
      </c>
      <c r="D1482" t="s">
        <v>9184</v>
      </c>
      <c r="E1482">
        <v>1320</v>
      </c>
      <c r="F1482" t="s">
        <v>9227</v>
      </c>
      <c r="G1482" t="s">
        <v>8880</v>
      </c>
      <c r="H1482" t="s">
        <v>8880</v>
      </c>
      <c r="I1482" t="s">
        <v>7949</v>
      </c>
      <c r="J1482"/>
      <c r="K1482"/>
      <c r="L1482"/>
      <c r="M1482"/>
      <c r="N1482"/>
      <c r="O1482"/>
      <c r="P1482"/>
      <c r="Q1482"/>
      <c r="R1482"/>
    </row>
    <row r="1483" spans="1:18">
      <c r="A1483">
        <v>21</v>
      </c>
      <c r="B1483">
        <v>1330</v>
      </c>
      <c r="C1483" t="s">
        <v>9183</v>
      </c>
      <c r="D1483" t="s">
        <v>9184</v>
      </c>
      <c r="E1483">
        <v>1330</v>
      </c>
      <c r="F1483" t="s">
        <v>9228</v>
      </c>
      <c r="G1483" t="s">
        <v>8880</v>
      </c>
      <c r="H1483" t="s">
        <v>8880</v>
      </c>
      <c r="I1483" t="s">
        <v>7949</v>
      </c>
      <c r="J1483"/>
      <c r="K1483"/>
      <c r="L1483"/>
      <c r="M1483"/>
      <c r="N1483"/>
      <c r="O1483"/>
      <c r="P1483"/>
      <c r="Q1483"/>
      <c r="R1483"/>
    </row>
    <row r="1484" spans="1:18">
      <c r="A1484">
        <v>21</v>
      </c>
      <c r="B1484">
        <v>1340</v>
      </c>
      <c r="C1484" t="s">
        <v>9183</v>
      </c>
      <c r="D1484" t="s">
        <v>9184</v>
      </c>
      <c r="E1484">
        <v>1340</v>
      </c>
      <c r="F1484" t="s">
        <v>9229</v>
      </c>
      <c r="G1484" t="s">
        <v>8880</v>
      </c>
      <c r="H1484" t="s">
        <v>8880</v>
      </c>
      <c r="I1484" t="s">
        <v>7949</v>
      </c>
      <c r="J1484"/>
      <c r="K1484"/>
      <c r="L1484"/>
      <c r="M1484"/>
      <c r="N1484"/>
      <c r="O1484"/>
      <c r="P1484"/>
      <c r="Q1484"/>
      <c r="R1484"/>
    </row>
    <row r="1485" spans="1:18">
      <c r="A1485">
        <v>21</v>
      </c>
      <c r="B1485">
        <v>1410</v>
      </c>
      <c r="C1485" t="s">
        <v>9183</v>
      </c>
      <c r="D1485" t="s">
        <v>9184</v>
      </c>
      <c r="E1485">
        <v>1400</v>
      </c>
      <c r="F1485" t="s">
        <v>9230</v>
      </c>
      <c r="G1485" t="s">
        <v>7949</v>
      </c>
      <c r="H1485" t="s">
        <v>7949</v>
      </c>
      <c r="I1485" t="s">
        <v>7949</v>
      </c>
      <c r="J1485"/>
      <c r="K1485"/>
      <c r="L1485"/>
      <c r="M1485"/>
      <c r="N1485"/>
      <c r="O1485"/>
      <c r="P1485"/>
      <c r="Q1485"/>
      <c r="R1485"/>
    </row>
    <row r="1486" spans="1:18">
      <c r="A1486">
        <v>21</v>
      </c>
      <c r="B1486">
        <v>1410</v>
      </c>
      <c r="C1486" t="s">
        <v>9183</v>
      </c>
      <c r="D1486" t="s">
        <v>9184</v>
      </c>
      <c r="E1486">
        <v>1410</v>
      </c>
      <c r="F1486" t="s">
        <v>9231</v>
      </c>
      <c r="G1486" t="s">
        <v>8880</v>
      </c>
      <c r="H1486" t="s">
        <v>8880</v>
      </c>
      <c r="I1486" t="s">
        <v>7949</v>
      </c>
      <c r="J1486"/>
      <c r="K1486"/>
      <c r="L1486"/>
      <c r="M1486"/>
      <c r="N1486"/>
      <c r="O1486"/>
      <c r="P1486"/>
      <c r="Q1486"/>
      <c r="R1486"/>
    </row>
    <row r="1487" spans="1:18">
      <c r="A1487">
        <v>21</v>
      </c>
      <c r="B1487">
        <v>1420</v>
      </c>
      <c r="C1487" t="s">
        <v>9183</v>
      </c>
      <c r="D1487" t="s">
        <v>9184</v>
      </c>
      <c r="E1487">
        <v>1420</v>
      </c>
      <c r="F1487" t="s">
        <v>9232</v>
      </c>
      <c r="G1487" t="s">
        <v>8880</v>
      </c>
      <c r="H1487" t="s">
        <v>8880</v>
      </c>
      <c r="I1487" t="s">
        <v>7949</v>
      </c>
      <c r="J1487"/>
      <c r="K1487"/>
      <c r="L1487"/>
      <c r="M1487"/>
      <c r="N1487"/>
      <c r="O1487"/>
      <c r="P1487"/>
      <c r="Q1487"/>
      <c r="R1487"/>
    </row>
    <row r="1488" spans="1:18">
      <c r="A1488">
        <v>21</v>
      </c>
      <c r="B1488">
        <v>1430</v>
      </c>
      <c r="C1488" t="s">
        <v>9183</v>
      </c>
      <c r="D1488" t="s">
        <v>9184</v>
      </c>
      <c r="E1488">
        <v>1430</v>
      </c>
      <c r="F1488" t="s">
        <v>9233</v>
      </c>
      <c r="G1488" t="s">
        <v>8880</v>
      </c>
      <c r="H1488" t="s">
        <v>8880</v>
      </c>
      <c r="I1488" t="s">
        <v>7949</v>
      </c>
      <c r="J1488"/>
      <c r="K1488"/>
      <c r="L1488"/>
      <c r="M1488"/>
      <c r="N1488"/>
      <c r="O1488"/>
      <c r="P1488"/>
      <c r="Q1488"/>
      <c r="R1488"/>
    </row>
    <row r="1489" spans="1:18">
      <c r="A1489">
        <v>21</v>
      </c>
      <c r="B1489">
        <v>1440</v>
      </c>
      <c r="C1489" t="s">
        <v>9183</v>
      </c>
      <c r="D1489" t="s">
        <v>9184</v>
      </c>
      <c r="E1489">
        <v>1440</v>
      </c>
      <c r="F1489" t="s">
        <v>9234</v>
      </c>
      <c r="G1489" t="s">
        <v>8880</v>
      </c>
      <c r="H1489" t="s">
        <v>8880</v>
      </c>
      <c r="I1489" t="s">
        <v>7949</v>
      </c>
      <c r="J1489"/>
      <c r="K1489"/>
      <c r="L1489"/>
      <c r="M1489"/>
      <c r="N1489"/>
      <c r="O1489"/>
      <c r="P1489"/>
      <c r="Q1489"/>
      <c r="R1489"/>
    </row>
    <row r="1490" spans="1:18">
      <c r="A1490">
        <v>21</v>
      </c>
      <c r="B1490">
        <v>1510</v>
      </c>
      <c r="C1490" t="s">
        <v>9183</v>
      </c>
      <c r="D1490" t="s">
        <v>9184</v>
      </c>
      <c r="E1490">
        <v>1500</v>
      </c>
      <c r="F1490" t="s">
        <v>9235</v>
      </c>
      <c r="G1490" t="s">
        <v>8880</v>
      </c>
      <c r="H1490" t="s">
        <v>8880</v>
      </c>
      <c r="I1490" t="s">
        <v>7949</v>
      </c>
      <c r="J1490"/>
      <c r="K1490"/>
      <c r="L1490"/>
      <c r="M1490"/>
      <c r="N1490"/>
      <c r="O1490"/>
      <c r="P1490"/>
      <c r="Q1490"/>
      <c r="R1490"/>
    </row>
    <row r="1491" spans="1:18">
      <c r="A1491">
        <v>21</v>
      </c>
      <c r="B1491">
        <v>1510</v>
      </c>
      <c r="C1491" t="s">
        <v>9183</v>
      </c>
      <c r="D1491" t="s">
        <v>9184</v>
      </c>
      <c r="E1491">
        <v>1510</v>
      </c>
      <c r="F1491" t="s">
        <v>9235</v>
      </c>
      <c r="G1491" t="s">
        <v>8880</v>
      </c>
      <c r="H1491" t="s">
        <v>8880</v>
      </c>
      <c r="I1491" t="s">
        <v>7949</v>
      </c>
      <c r="J1491"/>
      <c r="K1491"/>
      <c r="L1491"/>
      <c r="M1491"/>
      <c r="N1491"/>
      <c r="O1491"/>
      <c r="P1491"/>
      <c r="Q1491"/>
      <c r="R1491"/>
    </row>
    <row r="1492" spans="1:18">
      <c r="A1492">
        <v>21</v>
      </c>
      <c r="B1492">
        <v>1540</v>
      </c>
      <c r="C1492" t="s">
        <v>9183</v>
      </c>
      <c r="D1492" t="s">
        <v>9184</v>
      </c>
      <c r="E1492">
        <v>1540</v>
      </c>
      <c r="F1492" t="s">
        <v>9236</v>
      </c>
      <c r="G1492" t="s">
        <v>8880</v>
      </c>
      <c r="H1492" t="s">
        <v>8880</v>
      </c>
      <c r="I1492" t="s">
        <v>7949</v>
      </c>
      <c r="J1492"/>
      <c r="K1492"/>
      <c r="L1492"/>
      <c r="M1492"/>
      <c r="N1492"/>
      <c r="O1492"/>
      <c r="P1492"/>
      <c r="Q1492"/>
      <c r="R1492"/>
    </row>
    <row r="1493" spans="1:18">
      <c r="A1493">
        <v>21</v>
      </c>
      <c r="B1493">
        <v>1610</v>
      </c>
      <c r="C1493" t="s">
        <v>9183</v>
      </c>
      <c r="D1493" t="s">
        <v>9184</v>
      </c>
      <c r="E1493">
        <v>1610</v>
      </c>
      <c r="F1493" t="s">
        <v>9237</v>
      </c>
      <c r="G1493" t="s">
        <v>8880</v>
      </c>
      <c r="H1493" t="s">
        <v>8880</v>
      </c>
      <c r="I1493" t="s">
        <v>7949</v>
      </c>
      <c r="J1493"/>
      <c r="K1493"/>
      <c r="L1493"/>
      <c r="M1493"/>
      <c r="N1493"/>
      <c r="O1493"/>
      <c r="P1493"/>
      <c r="Q1493"/>
      <c r="R1493"/>
    </row>
    <row r="1494" spans="1:18">
      <c r="A1494">
        <v>21</v>
      </c>
      <c r="B1494">
        <v>1620</v>
      </c>
      <c r="C1494" t="s">
        <v>9183</v>
      </c>
      <c r="D1494" t="s">
        <v>9184</v>
      </c>
      <c r="E1494">
        <v>1620</v>
      </c>
      <c r="F1494" t="s">
        <v>9238</v>
      </c>
      <c r="G1494" t="s">
        <v>8880</v>
      </c>
      <c r="H1494" t="s">
        <v>8880</v>
      </c>
      <c r="I1494" t="s">
        <v>7949</v>
      </c>
      <c r="J1494"/>
      <c r="K1494"/>
      <c r="L1494"/>
      <c r="M1494"/>
      <c r="N1494"/>
      <c r="O1494"/>
      <c r="P1494"/>
      <c r="Q1494"/>
      <c r="R1494"/>
    </row>
    <row r="1495" spans="1:18">
      <c r="A1495">
        <v>21</v>
      </c>
      <c r="B1495">
        <v>1690</v>
      </c>
      <c r="C1495" t="s">
        <v>9183</v>
      </c>
      <c r="D1495" t="s">
        <v>9184</v>
      </c>
      <c r="E1495">
        <v>1690</v>
      </c>
      <c r="F1495" t="s">
        <v>9239</v>
      </c>
      <c r="G1495" t="s">
        <v>8880</v>
      </c>
      <c r="H1495" t="s">
        <v>8880</v>
      </c>
      <c r="I1495" t="s">
        <v>7949</v>
      </c>
      <c r="J1495"/>
      <c r="K1495"/>
      <c r="L1495"/>
      <c r="M1495"/>
      <c r="N1495"/>
      <c r="O1495"/>
      <c r="P1495"/>
      <c r="Q1495"/>
      <c r="R1495"/>
    </row>
    <row r="1496" spans="1:18">
      <c r="A1496">
        <v>21</v>
      </c>
      <c r="B1496">
        <v>1610</v>
      </c>
      <c r="C1496" t="s">
        <v>9183</v>
      </c>
      <c r="D1496" t="s">
        <v>9184</v>
      </c>
      <c r="E1496">
        <v>1691</v>
      </c>
      <c r="F1496" t="s">
        <v>9240</v>
      </c>
      <c r="G1496" t="s">
        <v>8880</v>
      </c>
      <c r="H1496" t="s">
        <v>8880</v>
      </c>
      <c r="I1496" t="s">
        <v>7949</v>
      </c>
      <c r="J1496"/>
      <c r="K1496"/>
      <c r="L1496"/>
      <c r="M1496"/>
      <c r="N1496"/>
      <c r="O1496"/>
      <c r="P1496"/>
      <c r="Q1496"/>
      <c r="R1496"/>
    </row>
    <row r="1497" spans="1:18">
      <c r="A1497">
        <v>21</v>
      </c>
      <c r="B1497">
        <v>1710</v>
      </c>
      <c r="C1497" t="s">
        <v>9183</v>
      </c>
      <c r="D1497" t="s">
        <v>9184</v>
      </c>
      <c r="E1497">
        <v>1710</v>
      </c>
      <c r="F1497" t="s">
        <v>9241</v>
      </c>
      <c r="G1497" t="s">
        <v>8880</v>
      </c>
      <c r="H1497" t="s">
        <v>8880</v>
      </c>
      <c r="I1497" t="s">
        <v>7949</v>
      </c>
      <c r="J1497"/>
      <c r="K1497"/>
      <c r="L1497"/>
      <c r="M1497"/>
      <c r="N1497"/>
      <c r="O1497"/>
      <c r="P1497"/>
      <c r="Q1497"/>
      <c r="R1497"/>
    </row>
    <row r="1498" spans="1:18">
      <c r="A1498">
        <v>21</v>
      </c>
      <c r="B1498">
        <v>1720</v>
      </c>
      <c r="C1498" t="s">
        <v>9183</v>
      </c>
      <c r="D1498" t="s">
        <v>9184</v>
      </c>
      <c r="E1498">
        <v>1720</v>
      </c>
      <c r="F1498" t="s">
        <v>9242</v>
      </c>
      <c r="G1498" t="s">
        <v>8880</v>
      </c>
      <c r="H1498" t="s">
        <v>8880</v>
      </c>
      <c r="I1498" t="s">
        <v>7949</v>
      </c>
      <c r="J1498"/>
      <c r="K1498"/>
      <c r="L1498"/>
      <c r="M1498"/>
      <c r="N1498"/>
      <c r="O1498"/>
      <c r="P1498"/>
      <c r="Q1498"/>
      <c r="R1498"/>
    </row>
    <row r="1499" spans="1:18">
      <c r="A1499">
        <v>21</v>
      </c>
      <c r="B1499">
        <v>1730</v>
      </c>
      <c r="C1499" t="s">
        <v>9183</v>
      </c>
      <c r="D1499" t="s">
        <v>9184</v>
      </c>
      <c r="E1499">
        <v>1730</v>
      </c>
      <c r="F1499" t="s">
        <v>9243</v>
      </c>
      <c r="G1499" t="s">
        <v>8880</v>
      </c>
      <c r="H1499" t="s">
        <v>8880</v>
      </c>
      <c r="I1499" t="s">
        <v>7949</v>
      </c>
      <c r="J1499"/>
      <c r="K1499"/>
      <c r="L1499"/>
      <c r="M1499"/>
      <c r="N1499"/>
      <c r="O1499"/>
      <c r="P1499"/>
      <c r="Q1499"/>
      <c r="R1499"/>
    </row>
    <row r="1500" spans="1:18">
      <c r="A1500">
        <v>21</v>
      </c>
      <c r="B1500">
        <v>1740</v>
      </c>
      <c r="C1500" t="s">
        <v>9183</v>
      </c>
      <c r="D1500" t="s">
        <v>9184</v>
      </c>
      <c r="E1500">
        <v>1740</v>
      </c>
      <c r="F1500" t="s">
        <v>4780</v>
      </c>
      <c r="G1500" t="s">
        <v>8880</v>
      </c>
      <c r="H1500" t="s">
        <v>8880</v>
      </c>
      <c r="I1500" t="s">
        <v>7949</v>
      </c>
      <c r="J1500"/>
      <c r="K1500"/>
      <c r="L1500"/>
      <c r="M1500"/>
      <c r="N1500"/>
      <c r="O1500"/>
      <c r="P1500"/>
      <c r="Q1500"/>
      <c r="R1500"/>
    </row>
    <row r="1501" spans="1:18">
      <c r="A1501">
        <v>21</v>
      </c>
      <c r="B1501">
        <v>1741</v>
      </c>
      <c r="C1501" t="s">
        <v>9183</v>
      </c>
      <c r="D1501" t="s">
        <v>9184</v>
      </c>
      <c r="E1501">
        <v>1741</v>
      </c>
      <c r="F1501" t="s">
        <v>9244</v>
      </c>
      <c r="G1501" t="s">
        <v>8880</v>
      </c>
      <c r="H1501" t="s">
        <v>8880</v>
      </c>
      <c r="I1501" t="s">
        <v>7949</v>
      </c>
      <c r="J1501"/>
      <c r="K1501"/>
      <c r="L1501"/>
      <c r="M1501"/>
      <c r="N1501"/>
      <c r="O1501"/>
      <c r="P1501"/>
      <c r="Q1501"/>
      <c r="R1501"/>
    </row>
    <row r="1502" spans="1:18">
      <c r="A1502">
        <v>21</v>
      </c>
      <c r="B1502">
        <v>1742</v>
      </c>
      <c r="C1502" t="s">
        <v>9183</v>
      </c>
      <c r="D1502" t="s">
        <v>9184</v>
      </c>
      <c r="E1502">
        <v>1742</v>
      </c>
      <c r="F1502" t="s">
        <v>9245</v>
      </c>
      <c r="G1502" t="s">
        <v>8880</v>
      </c>
      <c r="H1502" t="s">
        <v>8880</v>
      </c>
      <c r="I1502" t="s">
        <v>7949</v>
      </c>
      <c r="J1502"/>
      <c r="K1502"/>
      <c r="L1502"/>
      <c r="M1502"/>
      <c r="N1502"/>
      <c r="O1502"/>
      <c r="P1502"/>
      <c r="Q1502"/>
      <c r="R1502"/>
    </row>
    <row r="1503" spans="1:18">
      <c r="A1503">
        <v>21</v>
      </c>
      <c r="B1503">
        <v>1743</v>
      </c>
      <c r="C1503" t="s">
        <v>9183</v>
      </c>
      <c r="D1503" t="s">
        <v>9184</v>
      </c>
      <c r="E1503">
        <v>1743</v>
      </c>
      <c r="F1503" t="s">
        <v>9246</v>
      </c>
      <c r="G1503" t="s">
        <v>8880</v>
      </c>
      <c r="H1503" t="s">
        <v>8880</v>
      </c>
      <c r="I1503" t="s">
        <v>7949</v>
      </c>
      <c r="J1503"/>
      <c r="K1503"/>
      <c r="L1503"/>
      <c r="M1503"/>
      <c r="N1503"/>
      <c r="O1503"/>
      <c r="P1503"/>
      <c r="Q1503"/>
      <c r="R1503"/>
    </row>
    <row r="1504" spans="1:18">
      <c r="A1504">
        <v>21</v>
      </c>
      <c r="B1504">
        <v>1744</v>
      </c>
      <c r="C1504" t="s">
        <v>9183</v>
      </c>
      <c r="D1504" t="s">
        <v>9184</v>
      </c>
      <c r="E1504">
        <v>1744</v>
      </c>
      <c r="F1504" t="s">
        <v>9247</v>
      </c>
      <c r="G1504" t="s">
        <v>8880</v>
      </c>
      <c r="H1504" t="s">
        <v>8880</v>
      </c>
      <c r="I1504" t="s">
        <v>7949</v>
      </c>
      <c r="J1504"/>
      <c r="K1504"/>
      <c r="L1504"/>
      <c r="M1504"/>
      <c r="N1504"/>
      <c r="O1504"/>
      <c r="P1504"/>
      <c r="Q1504"/>
      <c r="R1504"/>
    </row>
    <row r="1505" spans="1:18">
      <c r="A1505">
        <v>21</v>
      </c>
      <c r="B1505">
        <v>1745</v>
      </c>
      <c r="C1505" t="s">
        <v>9183</v>
      </c>
      <c r="D1505" t="s">
        <v>9184</v>
      </c>
      <c r="E1505">
        <v>1745</v>
      </c>
      <c r="F1505" t="s">
        <v>9248</v>
      </c>
      <c r="G1505" t="s">
        <v>8880</v>
      </c>
      <c r="H1505" t="s">
        <v>8880</v>
      </c>
      <c r="I1505" t="s">
        <v>7949</v>
      </c>
      <c r="J1505"/>
      <c r="K1505"/>
      <c r="L1505"/>
      <c r="M1505"/>
      <c r="N1505"/>
      <c r="O1505"/>
      <c r="P1505"/>
      <c r="Q1505"/>
      <c r="R1505"/>
    </row>
    <row r="1506" spans="1:18">
      <c r="A1506">
        <v>21</v>
      </c>
      <c r="B1506">
        <v>1746</v>
      </c>
      <c r="C1506" t="s">
        <v>9183</v>
      </c>
      <c r="D1506" t="s">
        <v>9184</v>
      </c>
      <c r="E1506">
        <v>1746</v>
      </c>
      <c r="F1506" t="s">
        <v>9249</v>
      </c>
      <c r="G1506" t="s">
        <v>8880</v>
      </c>
      <c r="H1506" t="s">
        <v>8880</v>
      </c>
      <c r="I1506" t="s">
        <v>7949</v>
      </c>
      <c r="J1506"/>
      <c r="K1506"/>
      <c r="L1506"/>
      <c r="M1506"/>
      <c r="N1506"/>
      <c r="O1506"/>
      <c r="P1506"/>
      <c r="Q1506"/>
      <c r="R1506"/>
    </row>
    <row r="1507" spans="1:18">
      <c r="A1507">
        <v>21</v>
      </c>
      <c r="B1507">
        <v>1747</v>
      </c>
      <c r="C1507" t="s">
        <v>9183</v>
      </c>
      <c r="D1507" t="s">
        <v>9184</v>
      </c>
      <c r="E1507">
        <v>1747</v>
      </c>
      <c r="F1507" t="s">
        <v>9250</v>
      </c>
      <c r="G1507" t="s">
        <v>8880</v>
      </c>
      <c r="H1507" t="s">
        <v>8880</v>
      </c>
      <c r="I1507" t="s">
        <v>7949</v>
      </c>
      <c r="J1507"/>
      <c r="K1507"/>
      <c r="L1507"/>
      <c r="M1507"/>
      <c r="N1507"/>
      <c r="O1507"/>
      <c r="P1507"/>
      <c r="Q1507"/>
      <c r="R1507"/>
    </row>
    <row r="1508" spans="1:18">
      <c r="A1508">
        <v>21</v>
      </c>
      <c r="B1508">
        <v>1748</v>
      </c>
      <c r="C1508" t="s">
        <v>9183</v>
      </c>
      <c r="D1508" t="s">
        <v>9184</v>
      </c>
      <c r="E1508">
        <v>1748</v>
      </c>
      <c r="F1508" t="s">
        <v>9251</v>
      </c>
      <c r="G1508" t="s">
        <v>8880</v>
      </c>
      <c r="H1508" t="s">
        <v>8880</v>
      </c>
      <c r="I1508" t="s">
        <v>7949</v>
      </c>
      <c r="J1508"/>
      <c r="K1508"/>
      <c r="L1508"/>
      <c r="M1508"/>
      <c r="N1508"/>
      <c r="O1508"/>
      <c r="P1508"/>
      <c r="Q1508"/>
      <c r="R1508"/>
    </row>
    <row r="1509" spans="1:18">
      <c r="A1509">
        <v>21</v>
      </c>
      <c r="B1509">
        <v>1750</v>
      </c>
      <c r="C1509" t="s">
        <v>9183</v>
      </c>
      <c r="D1509" t="s">
        <v>9184</v>
      </c>
      <c r="E1509">
        <v>1750</v>
      </c>
      <c r="F1509" t="s">
        <v>9252</v>
      </c>
      <c r="G1509" t="s">
        <v>8880</v>
      </c>
      <c r="H1509" t="s">
        <v>8880</v>
      </c>
      <c r="I1509" t="s">
        <v>7949</v>
      </c>
      <c r="J1509"/>
      <c r="K1509"/>
      <c r="L1509"/>
      <c r="M1509"/>
      <c r="N1509"/>
      <c r="O1509"/>
      <c r="P1509"/>
      <c r="Q1509"/>
      <c r="R1509"/>
    </row>
    <row r="1510" spans="1:18">
      <c r="A1510">
        <v>21</v>
      </c>
      <c r="B1510">
        <v>1780</v>
      </c>
      <c r="C1510" t="s">
        <v>9183</v>
      </c>
      <c r="D1510" t="s">
        <v>9184</v>
      </c>
      <c r="E1510">
        <v>1780</v>
      </c>
      <c r="F1510" t="s">
        <v>9253</v>
      </c>
      <c r="G1510" t="s">
        <v>8880</v>
      </c>
      <c r="H1510" t="s">
        <v>8880</v>
      </c>
      <c r="I1510" t="s">
        <v>7949</v>
      </c>
      <c r="J1510"/>
      <c r="K1510"/>
      <c r="L1510"/>
      <c r="M1510"/>
      <c r="N1510"/>
      <c r="O1510"/>
      <c r="P1510"/>
      <c r="Q1510"/>
      <c r="R1510"/>
    </row>
    <row r="1511" spans="1:18">
      <c r="A1511">
        <v>21</v>
      </c>
      <c r="B1511">
        <v>1790</v>
      </c>
      <c r="C1511" t="s">
        <v>9183</v>
      </c>
      <c r="D1511" t="s">
        <v>9184</v>
      </c>
      <c r="E1511">
        <v>1790</v>
      </c>
      <c r="F1511" t="s">
        <v>9254</v>
      </c>
      <c r="G1511" t="s">
        <v>8880</v>
      </c>
      <c r="H1511" t="s">
        <v>8880</v>
      </c>
      <c r="I1511" t="s">
        <v>7949</v>
      </c>
      <c r="J1511"/>
      <c r="K1511"/>
      <c r="L1511"/>
      <c r="M1511"/>
      <c r="N1511"/>
      <c r="O1511"/>
      <c r="P1511"/>
      <c r="Q1511"/>
      <c r="R1511"/>
    </row>
    <row r="1512" spans="1:18">
      <c r="A1512">
        <v>21</v>
      </c>
      <c r="B1512">
        <v>1800</v>
      </c>
      <c r="C1512" t="s">
        <v>9183</v>
      </c>
      <c r="D1512" t="s">
        <v>9184</v>
      </c>
      <c r="E1512">
        <v>1800</v>
      </c>
      <c r="F1512" t="s">
        <v>9039</v>
      </c>
      <c r="G1512" t="s">
        <v>7949</v>
      </c>
      <c r="H1512" t="s">
        <v>7949</v>
      </c>
      <c r="I1512" t="s">
        <v>7949</v>
      </c>
      <c r="J1512"/>
      <c r="K1512"/>
      <c r="L1512"/>
      <c r="M1512"/>
      <c r="N1512"/>
      <c r="O1512"/>
      <c r="P1512"/>
      <c r="Q1512"/>
      <c r="R1512"/>
    </row>
    <row r="1513" spans="1:18">
      <c r="A1513">
        <v>21</v>
      </c>
      <c r="B1513">
        <v>1900</v>
      </c>
      <c r="C1513" t="s">
        <v>9183</v>
      </c>
      <c r="D1513" t="s">
        <v>9184</v>
      </c>
      <c r="E1513">
        <v>1900</v>
      </c>
      <c r="F1513" t="s">
        <v>9239</v>
      </c>
      <c r="G1513" t="s">
        <v>8880</v>
      </c>
      <c r="H1513" t="s">
        <v>8880</v>
      </c>
      <c r="I1513" t="s">
        <v>7949</v>
      </c>
      <c r="J1513"/>
      <c r="K1513"/>
      <c r="L1513"/>
      <c r="M1513"/>
      <c r="N1513"/>
      <c r="O1513"/>
      <c r="P1513"/>
      <c r="Q1513"/>
      <c r="R1513"/>
    </row>
    <row r="1514" spans="1:18">
      <c r="A1514">
        <v>21</v>
      </c>
      <c r="B1514">
        <v>1910</v>
      </c>
      <c r="C1514" t="s">
        <v>9183</v>
      </c>
      <c r="D1514" t="s">
        <v>9184</v>
      </c>
      <c r="E1514">
        <v>1910</v>
      </c>
      <c r="F1514" t="s">
        <v>9255</v>
      </c>
      <c r="G1514" t="s">
        <v>8880</v>
      </c>
      <c r="H1514" t="s">
        <v>8880</v>
      </c>
      <c r="I1514" t="s">
        <v>7949</v>
      </c>
      <c r="J1514"/>
      <c r="K1514"/>
      <c r="L1514"/>
      <c r="M1514"/>
      <c r="N1514"/>
      <c r="O1514"/>
      <c r="P1514"/>
      <c r="Q1514"/>
      <c r="R1514"/>
    </row>
    <row r="1515" spans="1:18">
      <c r="A1515">
        <v>21</v>
      </c>
      <c r="B1515">
        <v>1920</v>
      </c>
      <c r="C1515" t="s">
        <v>9183</v>
      </c>
      <c r="D1515" t="s">
        <v>9184</v>
      </c>
      <c r="E1515">
        <v>1920</v>
      </c>
      <c r="F1515" t="s">
        <v>9256</v>
      </c>
      <c r="G1515" t="s">
        <v>8880</v>
      </c>
      <c r="H1515" t="s">
        <v>8880</v>
      </c>
      <c r="I1515" t="s">
        <v>7949</v>
      </c>
      <c r="J1515"/>
      <c r="K1515"/>
      <c r="L1515"/>
      <c r="M1515"/>
      <c r="N1515"/>
      <c r="O1515"/>
      <c r="P1515"/>
      <c r="Q1515"/>
      <c r="R1515"/>
    </row>
    <row r="1516" spans="1:18">
      <c r="A1516">
        <v>21</v>
      </c>
      <c r="B1516">
        <v>1930</v>
      </c>
      <c r="C1516" t="s">
        <v>9183</v>
      </c>
      <c r="D1516" t="s">
        <v>9184</v>
      </c>
      <c r="E1516">
        <v>1930</v>
      </c>
      <c r="F1516" t="s">
        <v>9257</v>
      </c>
      <c r="G1516" t="s">
        <v>8880</v>
      </c>
      <c r="H1516" t="s">
        <v>8880</v>
      </c>
      <c r="I1516" t="s">
        <v>7949</v>
      </c>
      <c r="J1516"/>
      <c r="K1516"/>
      <c r="L1516"/>
      <c r="M1516"/>
      <c r="N1516"/>
      <c r="O1516"/>
      <c r="P1516"/>
      <c r="Q1516"/>
      <c r="R1516"/>
    </row>
    <row r="1517" spans="1:18">
      <c r="A1517">
        <v>21</v>
      </c>
      <c r="B1517">
        <v>1990</v>
      </c>
      <c r="C1517" t="s">
        <v>9183</v>
      </c>
      <c r="D1517" t="s">
        <v>9184</v>
      </c>
      <c r="E1517">
        <v>1937</v>
      </c>
      <c r="F1517" t="s">
        <v>1014</v>
      </c>
      <c r="G1517" t="s">
        <v>8880</v>
      </c>
      <c r="H1517" t="s">
        <v>8880</v>
      </c>
      <c r="I1517" t="s">
        <v>7949</v>
      </c>
      <c r="J1517"/>
      <c r="K1517"/>
      <c r="L1517"/>
      <c r="M1517"/>
      <c r="N1517"/>
      <c r="O1517"/>
      <c r="P1517"/>
      <c r="Q1517"/>
      <c r="R1517"/>
    </row>
    <row r="1518" spans="1:18">
      <c r="A1518">
        <v>21</v>
      </c>
      <c r="B1518">
        <v>1940</v>
      </c>
      <c r="C1518" t="s">
        <v>9183</v>
      </c>
      <c r="D1518" t="s">
        <v>9184</v>
      </c>
      <c r="E1518">
        <v>1940</v>
      </c>
      <c r="F1518" t="s">
        <v>9258</v>
      </c>
      <c r="G1518" t="s">
        <v>8880</v>
      </c>
      <c r="H1518" t="s">
        <v>8880</v>
      </c>
      <c r="I1518" t="s">
        <v>7949</v>
      </c>
      <c r="J1518"/>
      <c r="K1518"/>
      <c r="L1518"/>
      <c r="M1518"/>
      <c r="N1518"/>
      <c r="O1518"/>
      <c r="P1518"/>
      <c r="Q1518"/>
      <c r="R1518"/>
    </row>
    <row r="1519" spans="1:18">
      <c r="A1519">
        <v>21</v>
      </c>
      <c r="B1519">
        <v>1950</v>
      </c>
      <c r="C1519" t="s">
        <v>9183</v>
      </c>
      <c r="D1519" t="s">
        <v>9184</v>
      </c>
      <c r="E1519">
        <v>1950</v>
      </c>
      <c r="F1519" t="s">
        <v>9259</v>
      </c>
      <c r="G1519" t="s">
        <v>8880</v>
      </c>
      <c r="H1519" t="s">
        <v>8880</v>
      </c>
      <c r="I1519" t="s">
        <v>7949</v>
      </c>
      <c r="J1519"/>
      <c r="K1519"/>
      <c r="L1519"/>
      <c r="M1519"/>
      <c r="N1519"/>
      <c r="O1519"/>
      <c r="P1519"/>
      <c r="Q1519"/>
      <c r="R1519"/>
    </row>
    <row r="1520" spans="1:18">
      <c r="A1520">
        <v>21</v>
      </c>
      <c r="B1520">
        <v>1960</v>
      </c>
      <c r="C1520" t="s">
        <v>9183</v>
      </c>
      <c r="D1520" t="s">
        <v>9184</v>
      </c>
      <c r="E1520">
        <v>1960</v>
      </c>
      <c r="F1520" t="s">
        <v>9260</v>
      </c>
      <c r="G1520" t="s">
        <v>8880</v>
      </c>
      <c r="H1520" t="s">
        <v>8880</v>
      </c>
      <c r="I1520" t="s">
        <v>7949</v>
      </c>
      <c r="J1520"/>
      <c r="K1520"/>
      <c r="L1520"/>
      <c r="M1520"/>
      <c r="N1520"/>
      <c r="O1520"/>
      <c r="P1520"/>
      <c r="Q1520"/>
      <c r="R1520"/>
    </row>
    <row r="1521" spans="1:18">
      <c r="A1521">
        <v>21</v>
      </c>
      <c r="B1521">
        <v>1970</v>
      </c>
      <c r="C1521" t="s">
        <v>9183</v>
      </c>
      <c r="D1521" t="s">
        <v>9184</v>
      </c>
      <c r="E1521">
        <v>1970</v>
      </c>
      <c r="F1521" t="s">
        <v>9261</v>
      </c>
      <c r="G1521" t="s">
        <v>8880</v>
      </c>
      <c r="H1521" t="s">
        <v>8880</v>
      </c>
      <c r="I1521" t="s">
        <v>7949</v>
      </c>
      <c r="J1521"/>
      <c r="K1521"/>
      <c r="L1521"/>
      <c r="M1521"/>
      <c r="N1521"/>
      <c r="O1521"/>
      <c r="P1521"/>
      <c r="Q1521"/>
      <c r="R1521"/>
    </row>
    <row r="1522" spans="1:18">
      <c r="A1522">
        <v>21</v>
      </c>
      <c r="B1522">
        <v>1980</v>
      </c>
      <c r="C1522" t="s">
        <v>9183</v>
      </c>
      <c r="D1522" t="s">
        <v>9184</v>
      </c>
      <c r="E1522">
        <v>1980</v>
      </c>
      <c r="F1522" t="s">
        <v>9262</v>
      </c>
      <c r="G1522" t="s">
        <v>8880</v>
      </c>
      <c r="H1522" t="s">
        <v>8880</v>
      </c>
      <c r="I1522" t="s">
        <v>7949</v>
      </c>
      <c r="J1522"/>
      <c r="K1522"/>
      <c r="L1522"/>
      <c r="M1522"/>
      <c r="N1522"/>
      <c r="O1522"/>
      <c r="P1522"/>
      <c r="Q1522"/>
      <c r="R1522"/>
    </row>
    <row r="1523" spans="1:18">
      <c r="A1523">
        <v>21</v>
      </c>
      <c r="B1523">
        <v>1990</v>
      </c>
      <c r="C1523" t="s">
        <v>9183</v>
      </c>
      <c r="D1523" t="s">
        <v>9184</v>
      </c>
      <c r="E1523">
        <v>1990</v>
      </c>
      <c r="F1523" t="s">
        <v>9263</v>
      </c>
      <c r="G1523" t="s">
        <v>8880</v>
      </c>
      <c r="H1523" t="s">
        <v>8880</v>
      </c>
      <c r="I1523" t="s">
        <v>7949</v>
      </c>
      <c r="J1523"/>
      <c r="K1523"/>
      <c r="L1523"/>
      <c r="M1523"/>
      <c r="N1523"/>
      <c r="O1523"/>
      <c r="P1523"/>
      <c r="Q1523"/>
      <c r="R1523"/>
    </row>
    <row r="1524" spans="1:18">
      <c r="A1524">
        <v>21</v>
      </c>
      <c r="B1524">
        <v>1990</v>
      </c>
      <c r="C1524" t="s">
        <v>9183</v>
      </c>
      <c r="D1524" t="s">
        <v>9184</v>
      </c>
      <c r="E1524">
        <v>1991</v>
      </c>
      <c r="F1524" t="s">
        <v>9264</v>
      </c>
      <c r="G1524" t="s">
        <v>8880</v>
      </c>
      <c r="H1524" t="s">
        <v>8880</v>
      </c>
      <c r="I1524" t="s">
        <v>7949</v>
      </c>
      <c r="J1524"/>
      <c r="K1524"/>
      <c r="L1524"/>
      <c r="M1524"/>
      <c r="N1524"/>
      <c r="O1524"/>
      <c r="P1524"/>
      <c r="Q1524"/>
      <c r="R1524"/>
    </row>
    <row r="1525" spans="1:18">
      <c r="A1525">
        <v>21</v>
      </c>
      <c r="B1525">
        <v>1990</v>
      </c>
      <c r="C1525" t="s">
        <v>9183</v>
      </c>
      <c r="D1525" t="s">
        <v>9184</v>
      </c>
      <c r="E1525">
        <v>1992</v>
      </c>
      <c r="F1525" t="s">
        <v>9265</v>
      </c>
      <c r="G1525" t="s">
        <v>8880</v>
      </c>
      <c r="H1525" t="s">
        <v>8880</v>
      </c>
      <c r="I1525" t="s">
        <v>7949</v>
      </c>
      <c r="J1525"/>
      <c r="K1525"/>
      <c r="L1525"/>
      <c r="M1525"/>
      <c r="N1525"/>
      <c r="O1525"/>
      <c r="P1525"/>
      <c r="Q1525"/>
      <c r="R1525"/>
    </row>
    <row r="1526" spans="1:18">
      <c r="A1526">
        <v>21</v>
      </c>
      <c r="B1526">
        <v>1990</v>
      </c>
      <c r="C1526" t="s">
        <v>9183</v>
      </c>
      <c r="D1526" t="s">
        <v>9184</v>
      </c>
      <c r="E1526">
        <v>1993</v>
      </c>
      <c r="F1526" t="s">
        <v>9266</v>
      </c>
      <c r="G1526" t="s">
        <v>8880</v>
      </c>
      <c r="H1526" t="s">
        <v>8880</v>
      </c>
      <c r="I1526" t="s">
        <v>7949</v>
      </c>
      <c r="J1526"/>
      <c r="K1526"/>
      <c r="L1526"/>
      <c r="M1526"/>
      <c r="N1526"/>
      <c r="O1526"/>
      <c r="P1526"/>
      <c r="Q1526"/>
      <c r="R1526"/>
    </row>
    <row r="1527" spans="1:18">
      <c r="A1527">
        <v>21</v>
      </c>
      <c r="B1527">
        <v>1990</v>
      </c>
      <c r="C1527" t="s">
        <v>9183</v>
      </c>
      <c r="D1527" t="s">
        <v>9184</v>
      </c>
      <c r="E1527">
        <v>1994</v>
      </c>
      <c r="F1527" t="s">
        <v>9267</v>
      </c>
      <c r="G1527" t="s">
        <v>8880</v>
      </c>
      <c r="H1527" t="s">
        <v>8880</v>
      </c>
      <c r="I1527" t="s">
        <v>7949</v>
      </c>
      <c r="J1527"/>
      <c r="K1527"/>
      <c r="L1527"/>
      <c r="M1527"/>
      <c r="N1527"/>
      <c r="O1527"/>
      <c r="P1527"/>
      <c r="Q1527"/>
      <c r="R1527"/>
    </row>
    <row r="1528" spans="1:18">
      <c r="A1528">
        <v>21</v>
      </c>
      <c r="B1528">
        <v>1900</v>
      </c>
      <c r="C1528" t="s">
        <v>9183</v>
      </c>
      <c r="D1528" t="s">
        <v>9184</v>
      </c>
      <c r="E1528">
        <v>1999</v>
      </c>
      <c r="F1528" t="s">
        <v>9268</v>
      </c>
      <c r="G1528" t="s">
        <v>8880</v>
      </c>
      <c r="H1528" t="s">
        <v>8880</v>
      </c>
      <c r="I1528" t="s">
        <v>7949</v>
      </c>
      <c r="J1528"/>
      <c r="K1528"/>
      <c r="L1528"/>
      <c r="M1528"/>
      <c r="N1528"/>
      <c r="O1528"/>
      <c r="P1528"/>
      <c r="Q1528"/>
      <c r="R1528"/>
    </row>
    <row r="1529" spans="1:18">
      <c r="A1529">
        <v>21</v>
      </c>
      <c r="B1529">
        <v>3005</v>
      </c>
      <c r="C1529" t="s">
        <v>9183</v>
      </c>
      <c r="D1529" t="s">
        <v>9184</v>
      </c>
      <c r="E1529">
        <v>3005</v>
      </c>
      <c r="F1529" t="s">
        <v>9269</v>
      </c>
      <c r="G1529" t="s">
        <v>8880</v>
      </c>
      <c r="H1529" t="s">
        <v>8880</v>
      </c>
      <c r="I1529" t="s">
        <v>7949</v>
      </c>
      <c r="J1529"/>
      <c r="K1529"/>
      <c r="L1529"/>
      <c r="M1529"/>
      <c r="N1529"/>
      <c r="O1529"/>
      <c r="P1529"/>
      <c r="Q1529"/>
      <c r="R1529"/>
    </row>
    <row r="1530" spans="1:18">
      <c r="A1530">
        <v>21</v>
      </c>
      <c r="B1530">
        <v>3010</v>
      </c>
      <c r="C1530" t="s">
        <v>9183</v>
      </c>
      <c r="D1530" t="s">
        <v>9184</v>
      </c>
      <c r="E1530">
        <v>3010</v>
      </c>
      <c r="F1530" t="s">
        <v>9270</v>
      </c>
      <c r="G1530" t="s">
        <v>8880</v>
      </c>
      <c r="H1530" t="s">
        <v>8880</v>
      </c>
      <c r="I1530" t="s">
        <v>7949</v>
      </c>
      <c r="J1530"/>
      <c r="K1530"/>
      <c r="L1530"/>
      <c r="M1530"/>
      <c r="N1530"/>
      <c r="O1530"/>
      <c r="P1530"/>
      <c r="Q1530"/>
      <c r="R1530"/>
    </row>
    <row r="1531" spans="1:18">
      <c r="A1531">
        <v>21</v>
      </c>
      <c r="B1531">
        <v>3719</v>
      </c>
      <c r="C1531" t="s">
        <v>9183</v>
      </c>
      <c r="D1531" t="s">
        <v>9184</v>
      </c>
      <c r="E1531">
        <v>3011</v>
      </c>
      <c r="F1531" t="s">
        <v>9271</v>
      </c>
      <c r="G1531" t="s">
        <v>8880</v>
      </c>
      <c r="H1531" t="s">
        <v>8880</v>
      </c>
      <c r="I1531" t="s">
        <v>7949</v>
      </c>
      <c r="J1531"/>
      <c r="K1531"/>
      <c r="L1531"/>
      <c r="M1531"/>
      <c r="N1531"/>
      <c r="O1531"/>
      <c r="P1531"/>
      <c r="Q1531"/>
      <c r="R1531"/>
    </row>
    <row r="1532" spans="1:18">
      <c r="A1532">
        <v>21</v>
      </c>
      <c r="B1532">
        <v>3010</v>
      </c>
      <c r="C1532" t="s">
        <v>9183</v>
      </c>
      <c r="D1532" t="s">
        <v>9184</v>
      </c>
      <c r="E1532">
        <v>3012</v>
      </c>
      <c r="F1532" t="s">
        <v>9272</v>
      </c>
      <c r="G1532" t="s">
        <v>8880</v>
      </c>
      <c r="H1532" t="s">
        <v>8880</v>
      </c>
      <c r="I1532" t="s">
        <v>7949</v>
      </c>
      <c r="J1532"/>
      <c r="K1532"/>
      <c r="L1532"/>
      <c r="M1532"/>
      <c r="N1532"/>
      <c r="O1532"/>
      <c r="P1532"/>
      <c r="Q1532"/>
      <c r="R1532"/>
    </row>
    <row r="1533" spans="1:18">
      <c r="A1533">
        <v>21</v>
      </c>
      <c r="B1533">
        <v>3015</v>
      </c>
      <c r="C1533" t="s">
        <v>9183</v>
      </c>
      <c r="D1533" t="s">
        <v>9184</v>
      </c>
      <c r="E1533">
        <v>3015</v>
      </c>
      <c r="F1533" t="s">
        <v>9273</v>
      </c>
      <c r="G1533" t="s">
        <v>8880</v>
      </c>
      <c r="H1533" t="s">
        <v>8880</v>
      </c>
      <c r="I1533" t="s">
        <v>7949</v>
      </c>
      <c r="J1533"/>
      <c r="K1533"/>
      <c r="L1533"/>
      <c r="M1533"/>
      <c r="N1533"/>
      <c r="O1533"/>
      <c r="P1533"/>
      <c r="Q1533"/>
      <c r="R1533"/>
    </row>
    <row r="1534" spans="1:18">
      <c r="A1534">
        <v>21</v>
      </c>
      <c r="B1534">
        <v>3020</v>
      </c>
      <c r="C1534" t="s">
        <v>9183</v>
      </c>
      <c r="D1534" t="s">
        <v>9184</v>
      </c>
      <c r="E1534">
        <v>3020</v>
      </c>
      <c r="F1534" t="s">
        <v>9274</v>
      </c>
      <c r="G1534" t="s">
        <v>8880</v>
      </c>
      <c r="H1534" t="s">
        <v>8880</v>
      </c>
      <c r="I1534" t="s">
        <v>7949</v>
      </c>
      <c r="J1534"/>
      <c r="K1534"/>
      <c r="L1534"/>
      <c r="M1534"/>
      <c r="N1534"/>
      <c r="O1534"/>
      <c r="P1534"/>
      <c r="Q1534"/>
      <c r="R1534"/>
    </row>
    <row r="1535" spans="1:18">
      <c r="A1535">
        <v>21</v>
      </c>
      <c r="B1535">
        <v>3025</v>
      </c>
      <c r="C1535" t="s">
        <v>9183</v>
      </c>
      <c r="D1535" t="s">
        <v>9184</v>
      </c>
      <c r="E1535">
        <v>3025</v>
      </c>
      <c r="F1535" t="s">
        <v>9275</v>
      </c>
      <c r="G1535" t="s">
        <v>8880</v>
      </c>
      <c r="H1535" t="s">
        <v>8880</v>
      </c>
      <c r="I1535" t="s">
        <v>7949</v>
      </c>
      <c r="J1535"/>
      <c r="K1535"/>
      <c r="L1535"/>
      <c r="M1535"/>
      <c r="N1535"/>
      <c r="O1535"/>
      <c r="P1535"/>
      <c r="Q1535"/>
      <c r="R1535"/>
    </row>
    <row r="1536" spans="1:18">
      <c r="A1536">
        <v>21</v>
      </c>
      <c r="B1536">
        <v>3100</v>
      </c>
      <c r="C1536" t="s">
        <v>9183</v>
      </c>
      <c r="D1536" t="s">
        <v>9184</v>
      </c>
      <c r="E1536">
        <v>3100</v>
      </c>
      <c r="F1536" t="s">
        <v>9276</v>
      </c>
      <c r="G1536" t="s">
        <v>7949</v>
      </c>
      <c r="H1536" t="s">
        <v>7949</v>
      </c>
      <c r="I1536" t="s">
        <v>7949</v>
      </c>
      <c r="J1536"/>
      <c r="K1536"/>
      <c r="L1536"/>
      <c r="M1536"/>
      <c r="N1536"/>
      <c r="O1536"/>
      <c r="P1536"/>
      <c r="Q1536"/>
      <c r="R1536"/>
    </row>
    <row r="1537" spans="1:18">
      <c r="A1537">
        <v>21</v>
      </c>
      <c r="B1537">
        <v>3100</v>
      </c>
      <c r="C1537" t="s">
        <v>9183</v>
      </c>
      <c r="D1537" t="s">
        <v>9184</v>
      </c>
      <c r="E1537">
        <v>3105</v>
      </c>
      <c r="F1537" t="s">
        <v>9277</v>
      </c>
      <c r="G1537" t="s">
        <v>8880</v>
      </c>
      <c r="H1537" t="s">
        <v>8880</v>
      </c>
      <c r="I1537" t="s">
        <v>7949</v>
      </c>
      <c r="J1537"/>
      <c r="K1537"/>
      <c r="L1537"/>
      <c r="M1537"/>
      <c r="N1537"/>
      <c r="O1537"/>
      <c r="P1537"/>
      <c r="Q1537"/>
      <c r="R1537"/>
    </row>
    <row r="1538" spans="1:18">
      <c r="A1538">
        <v>21</v>
      </c>
      <c r="B1538">
        <v>3100</v>
      </c>
      <c r="C1538" t="s">
        <v>9183</v>
      </c>
      <c r="D1538" t="s">
        <v>9184</v>
      </c>
      <c r="E1538">
        <v>3110</v>
      </c>
      <c r="F1538" t="s">
        <v>9278</v>
      </c>
      <c r="G1538" t="s">
        <v>8880</v>
      </c>
      <c r="H1538" t="s">
        <v>8880</v>
      </c>
      <c r="I1538" t="s">
        <v>7949</v>
      </c>
      <c r="J1538"/>
      <c r="K1538"/>
      <c r="L1538"/>
      <c r="M1538"/>
      <c r="N1538"/>
      <c r="O1538"/>
      <c r="P1538"/>
      <c r="Q1538"/>
      <c r="R1538"/>
    </row>
    <row r="1539" spans="1:18">
      <c r="A1539">
        <v>21</v>
      </c>
      <c r="B1539">
        <v>3100</v>
      </c>
      <c r="C1539" t="s">
        <v>9183</v>
      </c>
      <c r="D1539" t="s">
        <v>9184</v>
      </c>
      <c r="E1539">
        <v>3115</v>
      </c>
      <c r="F1539" t="s">
        <v>9279</v>
      </c>
      <c r="G1539" t="s">
        <v>8880</v>
      </c>
      <c r="H1539" t="s">
        <v>8880</v>
      </c>
      <c r="I1539" t="s">
        <v>7949</v>
      </c>
      <c r="J1539"/>
      <c r="K1539"/>
      <c r="L1539"/>
      <c r="M1539"/>
      <c r="N1539"/>
      <c r="O1539"/>
      <c r="P1539"/>
      <c r="Q1539"/>
      <c r="R1539"/>
    </row>
    <row r="1540" spans="1:18">
      <c r="A1540">
        <v>21</v>
      </c>
      <c r="B1540">
        <v>3100</v>
      </c>
      <c r="C1540" t="s">
        <v>9183</v>
      </c>
      <c r="D1540" t="s">
        <v>9184</v>
      </c>
      <c r="E1540">
        <v>3120</v>
      </c>
      <c r="F1540" t="s">
        <v>9280</v>
      </c>
      <c r="G1540" t="s">
        <v>8880</v>
      </c>
      <c r="H1540" t="s">
        <v>8880</v>
      </c>
      <c r="I1540" t="s">
        <v>7949</v>
      </c>
      <c r="J1540"/>
      <c r="K1540"/>
      <c r="L1540"/>
      <c r="M1540"/>
      <c r="N1540"/>
      <c r="O1540"/>
      <c r="P1540"/>
      <c r="Q1540"/>
      <c r="R1540"/>
    </row>
    <row r="1541" spans="1:18">
      <c r="A1541">
        <v>21</v>
      </c>
      <c r="B1541">
        <v>3100</v>
      </c>
      <c r="C1541" t="s">
        <v>9183</v>
      </c>
      <c r="D1541" t="s">
        <v>9184</v>
      </c>
      <c r="E1541">
        <v>3125</v>
      </c>
      <c r="F1541" t="s">
        <v>9281</v>
      </c>
      <c r="G1541" t="s">
        <v>8880</v>
      </c>
      <c r="H1541" t="s">
        <v>8880</v>
      </c>
      <c r="I1541" t="s">
        <v>7949</v>
      </c>
      <c r="J1541"/>
      <c r="K1541"/>
      <c r="L1541"/>
      <c r="M1541"/>
      <c r="N1541"/>
      <c r="O1541"/>
      <c r="P1541"/>
      <c r="Q1541"/>
      <c r="R1541"/>
    </row>
    <row r="1542" spans="1:18">
      <c r="A1542">
        <v>21</v>
      </c>
      <c r="B1542">
        <v>3100</v>
      </c>
      <c r="C1542" t="s">
        <v>9183</v>
      </c>
      <c r="D1542" t="s">
        <v>9184</v>
      </c>
      <c r="E1542">
        <v>3128</v>
      </c>
      <c r="F1542" t="s">
        <v>9281</v>
      </c>
      <c r="G1542" t="s">
        <v>8880</v>
      </c>
      <c r="H1542" t="s">
        <v>8880</v>
      </c>
      <c r="I1542" t="s">
        <v>7949</v>
      </c>
      <c r="J1542"/>
      <c r="K1542"/>
      <c r="L1542"/>
      <c r="M1542"/>
      <c r="N1542"/>
      <c r="O1542"/>
      <c r="P1542"/>
      <c r="Q1542"/>
      <c r="R1542"/>
    </row>
    <row r="1543" spans="1:18">
      <c r="A1543">
        <v>21</v>
      </c>
      <c r="B1543">
        <v>3100</v>
      </c>
      <c r="C1543" t="s">
        <v>9183</v>
      </c>
      <c r="D1543" t="s">
        <v>9184</v>
      </c>
      <c r="E1543">
        <v>3155</v>
      </c>
      <c r="F1543" t="s">
        <v>9282</v>
      </c>
      <c r="G1543" t="s">
        <v>8880</v>
      </c>
      <c r="H1543" t="s">
        <v>8880</v>
      </c>
      <c r="I1543" t="s">
        <v>7949</v>
      </c>
      <c r="J1543"/>
      <c r="K1543"/>
      <c r="L1543"/>
      <c r="M1543"/>
      <c r="N1543"/>
      <c r="O1543"/>
      <c r="P1543"/>
      <c r="Q1543"/>
      <c r="R1543"/>
    </row>
    <row r="1544" spans="1:18">
      <c r="A1544">
        <v>21</v>
      </c>
      <c r="B1544">
        <v>3100</v>
      </c>
      <c r="C1544" t="s">
        <v>9183</v>
      </c>
      <c r="D1544" t="s">
        <v>9184</v>
      </c>
      <c r="E1544">
        <v>3160</v>
      </c>
      <c r="F1544" t="s">
        <v>9283</v>
      </c>
      <c r="G1544" t="s">
        <v>8880</v>
      </c>
      <c r="H1544" t="s">
        <v>8880</v>
      </c>
      <c r="I1544" t="s">
        <v>7949</v>
      </c>
      <c r="J1544"/>
      <c r="K1544"/>
      <c r="L1544"/>
      <c r="M1544"/>
      <c r="N1544"/>
      <c r="O1544"/>
      <c r="P1544"/>
      <c r="Q1544"/>
      <c r="R1544"/>
    </row>
    <row r="1545" spans="1:18">
      <c r="A1545">
        <v>21</v>
      </c>
      <c r="B1545">
        <v>3200</v>
      </c>
      <c r="C1545" t="s">
        <v>9183</v>
      </c>
      <c r="D1545" t="s">
        <v>9184</v>
      </c>
      <c r="E1545">
        <v>3200</v>
      </c>
      <c r="F1545" t="s">
        <v>9284</v>
      </c>
      <c r="G1545" t="s">
        <v>7949</v>
      </c>
      <c r="H1545" t="s">
        <v>7949</v>
      </c>
      <c r="I1545" t="s">
        <v>7949</v>
      </c>
      <c r="J1545"/>
      <c r="K1545"/>
      <c r="L1545"/>
      <c r="M1545"/>
      <c r="N1545"/>
      <c r="O1545"/>
      <c r="P1545"/>
      <c r="Q1545"/>
      <c r="R1545"/>
    </row>
    <row r="1546" spans="1:18">
      <c r="A1546">
        <v>21</v>
      </c>
      <c r="B1546">
        <v>3300</v>
      </c>
      <c r="C1546" t="s">
        <v>9183</v>
      </c>
      <c r="D1546" t="s">
        <v>9184</v>
      </c>
      <c r="E1546">
        <v>3209</v>
      </c>
      <c r="F1546" t="s">
        <v>9285</v>
      </c>
      <c r="G1546" t="s">
        <v>8880</v>
      </c>
      <c r="H1546" t="s">
        <v>8880</v>
      </c>
      <c r="I1546" t="s">
        <v>7949</v>
      </c>
      <c r="J1546"/>
      <c r="K1546"/>
      <c r="L1546"/>
      <c r="M1546"/>
      <c r="N1546"/>
      <c r="O1546"/>
      <c r="P1546"/>
      <c r="Q1546"/>
      <c r="R1546"/>
    </row>
    <row r="1547" spans="1:18">
      <c r="A1547">
        <v>21</v>
      </c>
      <c r="B1547">
        <v>3300</v>
      </c>
      <c r="C1547" t="s">
        <v>9183</v>
      </c>
      <c r="D1547" t="s">
        <v>9184</v>
      </c>
      <c r="E1547">
        <v>3211</v>
      </c>
      <c r="F1547" t="s">
        <v>9286</v>
      </c>
      <c r="G1547" t="s">
        <v>8880</v>
      </c>
      <c r="H1547" t="s">
        <v>8880</v>
      </c>
      <c r="I1547" t="s">
        <v>7949</v>
      </c>
      <c r="J1547"/>
      <c r="K1547"/>
      <c r="L1547"/>
      <c r="M1547"/>
      <c r="N1547"/>
      <c r="O1547"/>
      <c r="P1547"/>
      <c r="Q1547"/>
      <c r="R1547"/>
    </row>
    <row r="1548" spans="1:18">
      <c r="A1548">
        <v>21</v>
      </c>
      <c r="B1548">
        <v>3300</v>
      </c>
      <c r="C1548" t="s">
        <v>9183</v>
      </c>
      <c r="D1548" t="s">
        <v>9184</v>
      </c>
      <c r="E1548">
        <v>3212</v>
      </c>
      <c r="F1548" t="s">
        <v>9287</v>
      </c>
      <c r="G1548" t="s">
        <v>8880</v>
      </c>
      <c r="H1548" t="s">
        <v>8880</v>
      </c>
      <c r="I1548" t="s">
        <v>7949</v>
      </c>
      <c r="J1548"/>
      <c r="K1548"/>
      <c r="L1548"/>
      <c r="M1548"/>
      <c r="N1548"/>
      <c r="O1548"/>
      <c r="P1548"/>
      <c r="Q1548"/>
      <c r="R1548"/>
    </row>
    <row r="1549" spans="1:18">
      <c r="A1549">
        <v>21</v>
      </c>
      <c r="B1549">
        <v>3300</v>
      </c>
      <c r="C1549" t="s">
        <v>9183</v>
      </c>
      <c r="D1549" t="s">
        <v>9184</v>
      </c>
      <c r="E1549">
        <v>3213</v>
      </c>
      <c r="F1549" t="s">
        <v>9288</v>
      </c>
      <c r="G1549" t="s">
        <v>8880</v>
      </c>
      <c r="H1549" t="s">
        <v>8880</v>
      </c>
      <c r="I1549" t="s">
        <v>7949</v>
      </c>
      <c r="J1549"/>
      <c r="K1549"/>
      <c r="L1549"/>
      <c r="M1549"/>
      <c r="N1549"/>
      <c r="O1549"/>
      <c r="P1549"/>
      <c r="Q1549"/>
      <c r="R1549"/>
    </row>
    <row r="1550" spans="1:18">
      <c r="A1550">
        <v>21</v>
      </c>
      <c r="B1550">
        <v>3300</v>
      </c>
      <c r="C1550" t="s">
        <v>9183</v>
      </c>
      <c r="D1550" t="s">
        <v>9184</v>
      </c>
      <c r="E1550">
        <v>3215</v>
      </c>
      <c r="F1550" t="s">
        <v>9289</v>
      </c>
      <c r="G1550" t="s">
        <v>8880</v>
      </c>
      <c r="H1550" t="s">
        <v>8880</v>
      </c>
      <c r="I1550" t="s">
        <v>7949</v>
      </c>
      <c r="J1550"/>
      <c r="K1550"/>
      <c r="L1550"/>
      <c r="M1550"/>
      <c r="N1550"/>
      <c r="O1550"/>
      <c r="P1550"/>
      <c r="Q1550"/>
      <c r="R1550"/>
    </row>
    <row r="1551" spans="1:18">
      <c r="A1551">
        <v>21</v>
      </c>
      <c r="B1551">
        <v>3300</v>
      </c>
      <c r="C1551" t="s">
        <v>9183</v>
      </c>
      <c r="D1551" t="s">
        <v>9184</v>
      </c>
      <c r="E1551">
        <v>3218</v>
      </c>
      <c r="F1551" t="s">
        <v>9290</v>
      </c>
      <c r="G1551" t="s">
        <v>8880</v>
      </c>
      <c r="H1551" t="s">
        <v>8880</v>
      </c>
      <c r="I1551" t="s">
        <v>7949</v>
      </c>
      <c r="J1551"/>
      <c r="K1551"/>
      <c r="L1551"/>
      <c r="M1551"/>
      <c r="N1551"/>
      <c r="O1551"/>
      <c r="P1551"/>
      <c r="Q1551"/>
      <c r="R1551"/>
    </row>
    <row r="1552" spans="1:18">
      <c r="A1552">
        <v>21</v>
      </c>
      <c r="B1552">
        <v>3300</v>
      </c>
      <c r="C1552" t="s">
        <v>9183</v>
      </c>
      <c r="D1552" t="s">
        <v>9184</v>
      </c>
      <c r="E1552">
        <v>3220</v>
      </c>
      <c r="F1552" t="s">
        <v>9291</v>
      </c>
      <c r="G1552" t="s">
        <v>8880</v>
      </c>
      <c r="H1552" t="s">
        <v>8880</v>
      </c>
      <c r="I1552" t="s">
        <v>7949</v>
      </c>
      <c r="J1552"/>
      <c r="K1552"/>
      <c r="L1552"/>
      <c r="M1552"/>
      <c r="N1552"/>
      <c r="O1552"/>
      <c r="P1552"/>
      <c r="Q1552"/>
      <c r="R1552"/>
    </row>
    <row r="1553" spans="1:18">
      <c r="A1553">
        <v>21</v>
      </c>
      <c r="B1553">
        <v>3300</v>
      </c>
      <c r="C1553" t="s">
        <v>9183</v>
      </c>
      <c r="D1553" t="s">
        <v>9184</v>
      </c>
      <c r="E1553">
        <v>3221</v>
      </c>
      <c r="F1553" t="s">
        <v>9292</v>
      </c>
      <c r="G1553" t="s">
        <v>8880</v>
      </c>
      <c r="H1553" t="s">
        <v>8880</v>
      </c>
      <c r="I1553" t="s">
        <v>7949</v>
      </c>
      <c r="J1553"/>
      <c r="K1553"/>
      <c r="L1553"/>
      <c r="M1553"/>
      <c r="N1553"/>
      <c r="O1553"/>
      <c r="P1553"/>
      <c r="Q1553"/>
      <c r="R1553"/>
    </row>
    <row r="1554" spans="1:18">
      <c r="A1554">
        <v>21</v>
      </c>
      <c r="B1554">
        <v>3100</v>
      </c>
      <c r="C1554" t="s">
        <v>9183</v>
      </c>
      <c r="D1554" t="s">
        <v>9184</v>
      </c>
      <c r="E1554">
        <v>3230</v>
      </c>
      <c r="F1554" t="s">
        <v>9293</v>
      </c>
      <c r="G1554" t="s">
        <v>8880</v>
      </c>
      <c r="H1554" t="s">
        <v>8880</v>
      </c>
      <c r="I1554" t="s">
        <v>7949</v>
      </c>
      <c r="J1554"/>
      <c r="K1554"/>
      <c r="L1554"/>
      <c r="M1554"/>
      <c r="N1554"/>
      <c r="O1554"/>
      <c r="P1554"/>
      <c r="Q1554"/>
      <c r="R1554"/>
    </row>
    <row r="1555" spans="1:18">
      <c r="A1555">
        <v>21</v>
      </c>
      <c r="B1555">
        <v>3300</v>
      </c>
      <c r="C1555" t="s">
        <v>9183</v>
      </c>
      <c r="D1555" t="s">
        <v>9184</v>
      </c>
      <c r="E1555">
        <v>3235</v>
      </c>
      <c r="F1555" t="s">
        <v>9294</v>
      </c>
      <c r="G1555" t="s">
        <v>8880</v>
      </c>
      <c r="H1555" t="s">
        <v>8880</v>
      </c>
      <c r="I1555" t="s">
        <v>7949</v>
      </c>
      <c r="J1555"/>
      <c r="K1555"/>
      <c r="L1555"/>
      <c r="M1555"/>
      <c r="N1555"/>
      <c r="O1555"/>
      <c r="P1555"/>
      <c r="Q1555"/>
      <c r="R1555"/>
    </row>
    <row r="1556" spans="1:18">
      <c r="A1556">
        <v>21</v>
      </c>
      <c r="B1556">
        <v>3300</v>
      </c>
      <c r="C1556" t="s">
        <v>9183</v>
      </c>
      <c r="D1556" t="s">
        <v>9184</v>
      </c>
      <c r="E1556">
        <v>3270</v>
      </c>
      <c r="F1556" t="s">
        <v>9295</v>
      </c>
      <c r="G1556" t="s">
        <v>8880</v>
      </c>
      <c r="H1556" t="s">
        <v>8880</v>
      </c>
      <c r="I1556" t="s">
        <v>7949</v>
      </c>
      <c r="J1556"/>
      <c r="K1556"/>
      <c r="L1556"/>
      <c r="M1556"/>
      <c r="N1556"/>
      <c r="O1556"/>
      <c r="P1556"/>
      <c r="Q1556"/>
      <c r="R1556"/>
    </row>
    <row r="1557" spans="1:18">
      <c r="A1557">
        <v>21</v>
      </c>
      <c r="B1557">
        <v>3300</v>
      </c>
      <c r="C1557" t="s">
        <v>9183</v>
      </c>
      <c r="D1557" t="s">
        <v>9184</v>
      </c>
      <c r="E1557">
        <v>3334</v>
      </c>
      <c r="F1557" t="s">
        <v>9296</v>
      </c>
      <c r="G1557" t="s">
        <v>8880</v>
      </c>
      <c r="H1557" t="s">
        <v>8880</v>
      </c>
      <c r="I1557" t="s">
        <v>7949</v>
      </c>
      <c r="J1557"/>
      <c r="K1557"/>
      <c r="L1557"/>
      <c r="M1557"/>
      <c r="N1557"/>
      <c r="O1557"/>
      <c r="P1557"/>
      <c r="Q1557"/>
      <c r="R1557"/>
    </row>
    <row r="1558" spans="1:18">
      <c r="A1558">
        <v>21</v>
      </c>
      <c r="B1558">
        <v>3300</v>
      </c>
      <c r="C1558" t="s">
        <v>9183</v>
      </c>
      <c r="D1558" t="s">
        <v>9184</v>
      </c>
      <c r="E1558">
        <v>3336</v>
      </c>
      <c r="F1558" t="s">
        <v>9297</v>
      </c>
      <c r="G1558" t="s">
        <v>8880</v>
      </c>
      <c r="H1558" t="s">
        <v>8880</v>
      </c>
      <c r="I1558" t="s">
        <v>7949</v>
      </c>
      <c r="J1558"/>
      <c r="K1558"/>
      <c r="L1558"/>
      <c r="M1558"/>
      <c r="N1558"/>
      <c r="O1558"/>
      <c r="P1558"/>
      <c r="Q1558"/>
      <c r="R1558"/>
    </row>
    <row r="1559" spans="1:18">
      <c r="A1559">
        <v>21</v>
      </c>
      <c r="B1559">
        <v>3400</v>
      </c>
      <c r="C1559" t="s">
        <v>9183</v>
      </c>
      <c r="D1559" t="s">
        <v>9184</v>
      </c>
      <c r="E1559">
        <v>3400</v>
      </c>
      <c r="F1559" t="s">
        <v>9298</v>
      </c>
      <c r="G1559" t="s">
        <v>8880</v>
      </c>
      <c r="H1559" t="s">
        <v>8880</v>
      </c>
      <c r="I1559" t="s">
        <v>7949</v>
      </c>
      <c r="J1559"/>
      <c r="K1559"/>
      <c r="L1559"/>
      <c r="M1559"/>
      <c r="N1559"/>
      <c r="O1559"/>
      <c r="P1559"/>
      <c r="Q1559"/>
      <c r="R1559"/>
    </row>
    <row r="1560" spans="1:18">
      <c r="A1560">
        <v>21</v>
      </c>
      <c r="B1560">
        <v>3400</v>
      </c>
      <c r="C1560" t="s">
        <v>9183</v>
      </c>
      <c r="D1560" t="s">
        <v>9184</v>
      </c>
      <c r="E1560">
        <v>3405</v>
      </c>
      <c r="F1560" t="s">
        <v>9299</v>
      </c>
      <c r="G1560" t="s">
        <v>8880</v>
      </c>
      <c r="H1560" t="s">
        <v>8880</v>
      </c>
      <c r="I1560" t="s">
        <v>7949</v>
      </c>
      <c r="J1560"/>
      <c r="K1560"/>
      <c r="L1560"/>
      <c r="M1560"/>
      <c r="N1560"/>
      <c r="O1560"/>
      <c r="P1560"/>
      <c r="Q1560"/>
      <c r="R1560"/>
    </row>
    <row r="1561" spans="1:18">
      <c r="A1561">
        <v>21</v>
      </c>
      <c r="B1561">
        <v>3200</v>
      </c>
      <c r="C1561" t="s">
        <v>9183</v>
      </c>
      <c r="D1561" t="s">
        <v>9184</v>
      </c>
      <c r="E1561">
        <v>3410</v>
      </c>
      <c r="F1561" t="s">
        <v>9300</v>
      </c>
      <c r="G1561" t="s">
        <v>8880</v>
      </c>
      <c r="H1561" t="s">
        <v>8880</v>
      </c>
      <c r="I1561" t="s">
        <v>7949</v>
      </c>
      <c r="J1561"/>
      <c r="K1561"/>
      <c r="L1561"/>
      <c r="M1561"/>
      <c r="N1561"/>
      <c r="O1561"/>
      <c r="P1561"/>
      <c r="Q1561"/>
      <c r="R1561"/>
    </row>
    <row r="1562" spans="1:18">
      <c r="A1562">
        <v>21</v>
      </c>
      <c r="B1562">
        <v>3200</v>
      </c>
      <c r="C1562" t="s">
        <v>9183</v>
      </c>
      <c r="D1562" t="s">
        <v>9184</v>
      </c>
      <c r="E1562">
        <v>3415</v>
      </c>
      <c r="F1562" t="s">
        <v>5192</v>
      </c>
      <c r="G1562" t="s">
        <v>8880</v>
      </c>
      <c r="H1562" t="s">
        <v>8880</v>
      </c>
      <c r="I1562" t="s">
        <v>7949</v>
      </c>
      <c r="J1562"/>
      <c r="K1562"/>
      <c r="L1562"/>
      <c r="M1562"/>
      <c r="N1562"/>
      <c r="O1562"/>
      <c r="P1562"/>
      <c r="Q1562"/>
      <c r="R1562"/>
    </row>
    <row r="1563" spans="1:18">
      <c r="A1563">
        <v>21</v>
      </c>
      <c r="B1563">
        <v>3400</v>
      </c>
      <c r="C1563" t="s">
        <v>9183</v>
      </c>
      <c r="D1563" t="s">
        <v>9184</v>
      </c>
      <c r="E1563">
        <v>3423</v>
      </c>
      <c r="F1563" t="s">
        <v>9301</v>
      </c>
      <c r="G1563" t="s">
        <v>8880</v>
      </c>
      <c r="H1563" t="s">
        <v>8880</v>
      </c>
      <c r="I1563" t="s">
        <v>7949</v>
      </c>
      <c r="J1563"/>
      <c r="K1563"/>
      <c r="L1563"/>
      <c r="M1563"/>
      <c r="N1563"/>
      <c r="O1563"/>
      <c r="P1563"/>
      <c r="Q1563"/>
      <c r="R1563"/>
    </row>
    <row r="1564" spans="1:18">
      <c r="A1564">
        <v>21</v>
      </c>
      <c r="B1564">
        <v>3400</v>
      </c>
      <c r="C1564" t="s">
        <v>9183</v>
      </c>
      <c r="D1564" t="s">
        <v>9184</v>
      </c>
      <c r="E1564">
        <v>3435</v>
      </c>
      <c r="F1564" t="s">
        <v>9302</v>
      </c>
      <c r="G1564" t="s">
        <v>8880</v>
      </c>
      <c r="H1564" t="s">
        <v>8880</v>
      </c>
      <c r="I1564" t="s">
        <v>7949</v>
      </c>
      <c r="J1564"/>
      <c r="K1564"/>
      <c r="L1564"/>
      <c r="M1564"/>
      <c r="N1564"/>
      <c r="O1564"/>
      <c r="P1564"/>
      <c r="Q1564"/>
      <c r="R1564"/>
    </row>
    <row r="1565" spans="1:18">
      <c r="A1565">
        <v>21</v>
      </c>
      <c r="B1565">
        <v>3400</v>
      </c>
      <c r="C1565" t="s">
        <v>9183</v>
      </c>
      <c r="D1565" t="s">
        <v>9184</v>
      </c>
      <c r="E1565">
        <v>3466</v>
      </c>
      <c r="F1565" t="s">
        <v>9303</v>
      </c>
      <c r="G1565" t="s">
        <v>8880</v>
      </c>
      <c r="H1565" t="s">
        <v>8880</v>
      </c>
      <c r="I1565" t="s">
        <v>7949</v>
      </c>
      <c r="J1565"/>
      <c r="K1565"/>
      <c r="L1565"/>
      <c r="M1565"/>
      <c r="N1565"/>
      <c r="O1565"/>
      <c r="P1565"/>
      <c r="Q1565"/>
      <c r="R1565"/>
    </row>
    <row r="1566" spans="1:18">
      <c r="A1566">
        <v>21</v>
      </c>
      <c r="B1566">
        <v>3400</v>
      </c>
      <c r="C1566" t="s">
        <v>9183</v>
      </c>
      <c r="D1566" t="s">
        <v>9184</v>
      </c>
      <c r="E1566">
        <v>3467</v>
      </c>
      <c r="F1566" t="s">
        <v>9304</v>
      </c>
      <c r="G1566" t="s">
        <v>8880</v>
      </c>
      <c r="H1566" t="s">
        <v>8880</v>
      </c>
      <c r="I1566" t="s">
        <v>7949</v>
      </c>
      <c r="J1566"/>
      <c r="K1566"/>
      <c r="L1566"/>
      <c r="M1566"/>
      <c r="N1566"/>
      <c r="O1566"/>
      <c r="P1566"/>
      <c r="Q1566"/>
      <c r="R1566"/>
    </row>
    <row r="1567" spans="1:18">
      <c r="A1567">
        <v>21</v>
      </c>
      <c r="B1567">
        <v>3400</v>
      </c>
      <c r="C1567" t="s">
        <v>9183</v>
      </c>
      <c r="D1567" t="s">
        <v>9184</v>
      </c>
      <c r="E1567">
        <v>3468</v>
      </c>
      <c r="F1567" t="s">
        <v>9305</v>
      </c>
      <c r="G1567" t="s">
        <v>8880</v>
      </c>
      <c r="H1567" t="s">
        <v>8880</v>
      </c>
      <c r="I1567" t="s">
        <v>7949</v>
      </c>
      <c r="J1567"/>
      <c r="K1567"/>
      <c r="L1567"/>
      <c r="M1567"/>
      <c r="N1567"/>
      <c r="O1567"/>
      <c r="P1567"/>
      <c r="Q1567"/>
      <c r="R1567"/>
    </row>
    <row r="1568" spans="1:18">
      <c r="A1568">
        <v>21</v>
      </c>
      <c r="B1568">
        <v>3470</v>
      </c>
      <c r="C1568" t="s">
        <v>9183</v>
      </c>
      <c r="D1568" t="s">
        <v>9184</v>
      </c>
      <c r="E1568">
        <v>3470</v>
      </c>
      <c r="F1568" t="s">
        <v>9306</v>
      </c>
      <c r="G1568" t="s">
        <v>8880</v>
      </c>
      <c r="H1568" t="s">
        <v>7949</v>
      </c>
      <c r="I1568" t="s">
        <v>7949</v>
      </c>
      <c r="J1568"/>
      <c r="K1568"/>
      <c r="L1568"/>
      <c r="M1568"/>
      <c r="N1568"/>
      <c r="O1568"/>
      <c r="P1568"/>
      <c r="Q1568"/>
      <c r="R1568"/>
    </row>
    <row r="1569" spans="1:18">
      <c r="A1569">
        <v>21</v>
      </c>
      <c r="B1569">
        <v>3400</v>
      </c>
      <c r="C1569" t="s">
        <v>9183</v>
      </c>
      <c r="D1569" t="s">
        <v>9184</v>
      </c>
      <c r="E1569">
        <v>3470</v>
      </c>
      <c r="F1569" t="s">
        <v>9306</v>
      </c>
      <c r="G1569" t="s">
        <v>8880</v>
      </c>
      <c r="H1569" t="s">
        <v>8880</v>
      </c>
      <c r="I1569" t="s">
        <v>7949</v>
      </c>
      <c r="J1569"/>
      <c r="K1569"/>
      <c r="L1569"/>
      <c r="M1569"/>
      <c r="N1569"/>
      <c r="O1569"/>
      <c r="P1569"/>
      <c r="Q1569"/>
      <c r="R1569"/>
    </row>
    <row r="1570" spans="1:18">
      <c r="A1570">
        <v>21</v>
      </c>
      <c r="B1570">
        <v>3400</v>
      </c>
      <c r="C1570" t="s">
        <v>9183</v>
      </c>
      <c r="D1570" t="s">
        <v>9184</v>
      </c>
      <c r="E1570">
        <v>3471</v>
      </c>
      <c r="F1570" t="s">
        <v>9307</v>
      </c>
      <c r="G1570" t="s">
        <v>8880</v>
      </c>
      <c r="H1570" t="s">
        <v>8880</v>
      </c>
      <c r="I1570" t="s">
        <v>7949</v>
      </c>
      <c r="J1570"/>
      <c r="K1570"/>
      <c r="L1570"/>
      <c r="M1570"/>
      <c r="N1570"/>
      <c r="O1570"/>
      <c r="P1570"/>
      <c r="Q1570"/>
      <c r="R1570"/>
    </row>
    <row r="1571" spans="1:18">
      <c r="A1571">
        <v>21</v>
      </c>
      <c r="B1571">
        <v>3400</v>
      </c>
      <c r="C1571" t="s">
        <v>9183</v>
      </c>
      <c r="D1571" t="s">
        <v>9184</v>
      </c>
      <c r="E1571">
        <v>3472</v>
      </c>
      <c r="F1571" t="s">
        <v>9308</v>
      </c>
      <c r="G1571" t="s">
        <v>8880</v>
      </c>
      <c r="H1571" t="s">
        <v>8880</v>
      </c>
      <c r="I1571" t="s">
        <v>7949</v>
      </c>
      <c r="J1571"/>
      <c r="K1571"/>
      <c r="L1571"/>
      <c r="M1571"/>
      <c r="N1571"/>
      <c r="O1571"/>
      <c r="P1571"/>
      <c r="Q1571"/>
      <c r="R1571"/>
    </row>
    <row r="1572" spans="1:18">
      <c r="A1572">
        <v>21</v>
      </c>
      <c r="B1572">
        <v>3400</v>
      </c>
      <c r="C1572" t="s">
        <v>9183</v>
      </c>
      <c r="D1572" t="s">
        <v>9184</v>
      </c>
      <c r="E1572">
        <v>3477</v>
      </c>
      <c r="F1572" t="s">
        <v>9309</v>
      </c>
      <c r="G1572" t="s">
        <v>8880</v>
      </c>
      <c r="H1572" t="s">
        <v>8880</v>
      </c>
      <c r="I1572" t="s">
        <v>7949</v>
      </c>
      <c r="J1572"/>
      <c r="K1572"/>
      <c r="L1572"/>
      <c r="M1572"/>
      <c r="N1572"/>
      <c r="O1572"/>
      <c r="P1572"/>
      <c r="Q1572"/>
      <c r="R1572"/>
    </row>
    <row r="1573" spans="1:18">
      <c r="A1573">
        <v>21</v>
      </c>
      <c r="B1573">
        <v>3500</v>
      </c>
      <c r="C1573" t="s">
        <v>9183</v>
      </c>
      <c r="D1573" t="s">
        <v>9184</v>
      </c>
      <c r="E1573">
        <v>3500</v>
      </c>
      <c r="F1573" t="s">
        <v>9310</v>
      </c>
      <c r="G1573" t="s">
        <v>7949</v>
      </c>
      <c r="H1573" t="s">
        <v>7949</v>
      </c>
      <c r="I1573" t="s">
        <v>7949</v>
      </c>
      <c r="J1573"/>
      <c r="K1573"/>
      <c r="L1573"/>
      <c r="M1573"/>
      <c r="N1573"/>
      <c r="O1573"/>
      <c r="P1573"/>
      <c r="Q1573"/>
      <c r="R1573"/>
    </row>
    <row r="1574" spans="1:18">
      <c r="A1574">
        <v>21</v>
      </c>
      <c r="B1574">
        <v>3500</v>
      </c>
      <c r="C1574" t="s">
        <v>9183</v>
      </c>
      <c r="D1574" t="s">
        <v>9184</v>
      </c>
      <c r="E1574">
        <v>3510</v>
      </c>
      <c r="F1574" t="s">
        <v>9311</v>
      </c>
      <c r="G1574" t="s">
        <v>8880</v>
      </c>
      <c r="H1574" t="s">
        <v>8880</v>
      </c>
      <c r="I1574" t="s">
        <v>7949</v>
      </c>
      <c r="J1574"/>
      <c r="K1574"/>
      <c r="L1574"/>
      <c r="M1574"/>
      <c r="N1574"/>
      <c r="O1574"/>
      <c r="P1574"/>
      <c r="Q1574"/>
      <c r="R1574"/>
    </row>
    <row r="1575" spans="1:18">
      <c r="A1575">
        <v>21</v>
      </c>
      <c r="B1575">
        <v>3500</v>
      </c>
      <c r="C1575" t="s">
        <v>9183</v>
      </c>
      <c r="D1575" t="s">
        <v>9184</v>
      </c>
      <c r="E1575">
        <v>3515</v>
      </c>
      <c r="F1575" t="s">
        <v>9312</v>
      </c>
      <c r="G1575" t="s">
        <v>8880</v>
      </c>
      <c r="H1575" t="s">
        <v>8880</v>
      </c>
      <c r="I1575" t="s">
        <v>7949</v>
      </c>
      <c r="J1575"/>
      <c r="K1575"/>
      <c r="L1575"/>
      <c r="M1575"/>
      <c r="N1575"/>
      <c r="O1575"/>
      <c r="P1575"/>
      <c r="Q1575"/>
      <c r="R1575"/>
    </row>
    <row r="1576" spans="1:18">
      <c r="A1576">
        <v>21</v>
      </c>
      <c r="B1576">
        <v>3500</v>
      </c>
      <c r="C1576" t="s">
        <v>9183</v>
      </c>
      <c r="D1576" t="s">
        <v>9184</v>
      </c>
      <c r="E1576">
        <v>3520</v>
      </c>
      <c r="F1576" t="s">
        <v>9313</v>
      </c>
      <c r="G1576" t="s">
        <v>8880</v>
      </c>
      <c r="H1576" t="s">
        <v>8880</v>
      </c>
      <c r="I1576" t="s">
        <v>7949</v>
      </c>
      <c r="J1576"/>
      <c r="K1576"/>
      <c r="L1576"/>
      <c r="M1576"/>
      <c r="N1576"/>
      <c r="O1576"/>
      <c r="P1576"/>
      <c r="Q1576"/>
      <c r="R1576"/>
    </row>
    <row r="1577" spans="1:18">
      <c r="A1577">
        <v>21</v>
      </c>
      <c r="B1577">
        <v>3500</v>
      </c>
      <c r="C1577" t="s">
        <v>9183</v>
      </c>
      <c r="D1577" t="s">
        <v>9184</v>
      </c>
      <c r="E1577">
        <v>3521</v>
      </c>
      <c r="F1577" t="s">
        <v>9314</v>
      </c>
      <c r="G1577" t="s">
        <v>8880</v>
      </c>
      <c r="H1577" t="s">
        <v>8880</v>
      </c>
      <c r="I1577" t="s">
        <v>7949</v>
      </c>
      <c r="J1577"/>
      <c r="K1577"/>
      <c r="L1577"/>
      <c r="M1577"/>
      <c r="N1577"/>
      <c r="O1577"/>
      <c r="P1577"/>
      <c r="Q1577"/>
      <c r="R1577"/>
    </row>
    <row r="1578" spans="1:18">
      <c r="A1578">
        <v>21</v>
      </c>
      <c r="B1578">
        <v>3500</v>
      </c>
      <c r="C1578" t="s">
        <v>9183</v>
      </c>
      <c r="D1578" t="s">
        <v>9184</v>
      </c>
      <c r="E1578">
        <v>3522</v>
      </c>
      <c r="F1578" t="s">
        <v>9315</v>
      </c>
      <c r="G1578" t="s">
        <v>8880</v>
      </c>
      <c r="H1578" t="s">
        <v>8880</v>
      </c>
      <c r="I1578" t="s">
        <v>7949</v>
      </c>
      <c r="J1578"/>
      <c r="K1578"/>
      <c r="L1578"/>
      <c r="M1578"/>
      <c r="N1578"/>
      <c r="O1578"/>
      <c r="P1578"/>
      <c r="Q1578"/>
      <c r="R1578"/>
    </row>
    <row r="1579" spans="1:18">
      <c r="A1579">
        <v>21</v>
      </c>
      <c r="B1579">
        <v>3600</v>
      </c>
      <c r="C1579" t="s">
        <v>9183</v>
      </c>
      <c r="D1579" t="s">
        <v>9184</v>
      </c>
      <c r="E1579">
        <v>3555</v>
      </c>
      <c r="F1579" t="s">
        <v>9316</v>
      </c>
      <c r="G1579" t="s">
        <v>8880</v>
      </c>
      <c r="H1579" t="s">
        <v>8880</v>
      </c>
      <c r="I1579" t="s">
        <v>7949</v>
      </c>
      <c r="J1579"/>
      <c r="K1579"/>
      <c r="L1579"/>
      <c r="M1579"/>
      <c r="N1579"/>
      <c r="O1579"/>
      <c r="P1579"/>
      <c r="Q1579"/>
      <c r="R1579"/>
    </row>
    <row r="1580" spans="1:18">
      <c r="A1580">
        <v>21</v>
      </c>
      <c r="B1580">
        <v>3600</v>
      </c>
      <c r="C1580" t="s">
        <v>9183</v>
      </c>
      <c r="D1580" t="s">
        <v>9184</v>
      </c>
      <c r="E1580">
        <v>3560</v>
      </c>
      <c r="F1580" t="s">
        <v>9317</v>
      </c>
      <c r="G1580" t="s">
        <v>8880</v>
      </c>
      <c r="H1580" t="s">
        <v>8880</v>
      </c>
      <c r="I1580" t="s">
        <v>7949</v>
      </c>
      <c r="J1580"/>
      <c r="K1580"/>
      <c r="L1580"/>
      <c r="M1580"/>
      <c r="N1580"/>
      <c r="O1580"/>
      <c r="P1580"/>
      <c r="Q1580"/>
      <c r="R1580"/>
    </row>
    <row r="1581" spans="1:18">
      <c r="A1581">
        <v>21</v>
      </c>
      <c r="B1581">
        <v>3610</v>
      </c>
      <c r="C1581" t="s">
        <v>9183</v>
      </c>
      <c r="D1581" t="s">
        <v>9184</v>
      </c>
      <c r="E1581">
        <v>3610</v>
      </c>
      <c r="F1581" t="s">
        <v>9318</v>
      </c>
      <c r="G1581" t="s">
        <v>8880</v>
      </c>
      <c r="H1581" t="s">
        <v>8880</v>
      </c>
      <c r="I1581" t="s">
        <v>7949</v>
      </c>
      <c r="J1581"/>
      <c r="K1581"/>
      <c r="L1581"/>
      <c r="M1581"/>
      <c r="N1581"/>
      <c r="O1581"/>
      <c r="P1581"/>
      <c r="Q1581"/>
      <c r="R1581"/>
    </row>
    <row r="1582" spans="1:18">
      <c r="A1582">
        <v>21</v>
      </c>
      <c r="B1582">
        <v>3612</v>
      </c>
      <c r="C1582" t="s">
        <v>9183</v>
      </c>
      <c r="D1582" t="s">
        <v>9184</v>
      </c>
      <c r="E1582">
        <v>3612</v>
      </c>
      <c r="F1582" t="s">
        <v>9319</v>
      </c>
      <c r="G1582" t="s">
        <v>8880</v>
      </c>
      <c r="H1582" t="s">
        <v>8880</v>
      </c>
      <c r="I1582" t="s">
        <v>7949</v>
      </c>
      <c r="J1582"/>
      <c r="K1582"/>
      <c r="L1582"/>
      <c r="M1582"/>
      <c r="N1582"/>
      <c r="O1582"/>
      <c r="P1582"/>
      <c r="Q1582"/>
      <c r="R1582"/>
    </row>
    <row r="1583" spans="1:18">
      <c r="A1583">
        <v>21</v>
      </c>
      <c r="B1583">
        <v>3613</v>
      </c>
      <c r="C1583" t="s">
        <v>9183</v>
      </c>
      <c r="D1583" t="s">
        <v>9184</v>
      </c>
      <c r="E1583">
        <v>3613</v>
      </c>
      <c r="F1583" t="s">
        <v>9320</v>
      </c>
      <c r="G1583" t="s">
        <v>8880</v>
      </c>
      <c r="H1583" t="s">
        <v>8880</v>
      </c>
      <c r="I1583" t="s">
        <v>7949</v>
      </c>
      <c r="J1583"/>
      <c r="K1583"/>
      <c r="L1583"/>
      <c r="M1583"/>
      <c r="N1583"/>
      <c r="O1583"/>
      <c r="P1583"/>
      <c r="Q1583"/>
      <c r="R1583"/>
    </row>
    <row r="1584" spans="1:18">
      <c r="A1584">
        <v>21</v>
      </c>
      <c r="B1584">
        <v>3400</v>
      </c>
      <c r="C1584" t="s">
        <v>9183</v>
      </c>
      <c r="D1584" t="s">
        <v>9184</v>
      </c>
      <c r="E1584">
        <v>3627</v>
      </c>
      <c r="F1584" t="s">
        <v>9321</v>
      </c>
      <c r="G1584" t="s">
        <v>8880</v>
      </c>
      <c r="H1584" t="s">
        <v>8880</v>
      </c>
      <c r="I1584" t="s">
        <v>7949</v>
      </c>
      <c r="J1584"/>
      <c r="K1584"/>
      <c r="L1584"/>
      <c r="M1584"/>
      <c r="N1584"/>
      <c r="O1584"/>
      <c r="P1584"/>
      <c r="Q1584"/>
      <c r="R1584"/>
    </row>
    <row r="1585" spans="1:18">
      <c r="A1585">
        <v>21</v>
      </c>
      <c r="B1585">
        <v>3630</v>
      </c>
      <c r="C1585" t="s">
        <v>9183</v>
      </c>
      <c r="D1585" t="s">
        <v>9184</v>
      </c>
      <c r="E1585">
        <v>3630</v>
      </c>
      <c r="F1585" t="s">
        <v>9322</v>
      </c>
      <c r="G1585" t="s">
        <v>8880</v>
      </c>
      <c r="H1585" t="s">
        <v>8880</v>
      </c>
      <c r="I1585" t="s">
        <v>7949</v>
      </c>
      <c r="J1585"/>
      <c r="K1585"/>
      <c r="L1585"/>
      <c r="M1585"/>
      <c r="N1585"/>
      <c r="O1585"/>
      <c r="P1585"/>
      <c r="Q1585"/>
      <c r="R1585"/>
    </row>
    <row r="1586" spans="1:18">
      <c r="A1586">
        <v>21</v>
      </c>
      <c r="B1586">
        <v>3400</v>
      </c>
      <c r="C1586" t="s">
        <v>9183</v>
      </c>
      <c r="D1586" t="s">
        <v>9184</v>
      </c>
      <c r="E1586">
        <v>3635</v>
      </c>
      <c r="F1586" t="s">
        <v>9323</v>
      </c>
      <c r="G1586" t="s">
        <v>8880</v>
      </c>
      <c r="H1586" t="s">
        <v>8880</v>
      </c>
      <c r="I1586" t="s">
        <v>7949</v>
      </c>
      <c r="J1586"/>
      <c r="K1586"/>
      <c r="L1586"/>
      <c r="M1586"/>
      <c r="N1586"/>
      <c r="O1586"/>
      <c r="P1586"/>
      <c r="Q1586"/>
      <c r="R1586"/>
    </row>
    <row r="1587" spans="1:18">
      <c r="A1587">
        <v>21</v>
      </c>
      <c r="B1587">
        <v>3636</v>
      </c>
      <c r="C1587" t="s">
        <v>9183</v>
      </c>
      <c r="D1587" t="s">
        <v>9184</v>
      </c>
      <c r="E1587">
        <v>3636</v>
      </c>
      <c r="F1587" t="s">
        <v>9324</v>
      </c>
      <c r="G1587" t="s">
        <v>8880</v>
      </c>
      <c r="H1587" t="s">
        <v>8880</v>
      </c>
      <c r="I1587" t="s">
        <v>7949</v>
      </c>
      <c r="J1587"/>
      <c r="K1587"/>
      <c r="L1587"/>
      <c r="M1587"/>
      <c r="N1587"/>
      <c r="O1587"/>
      <c r="P1587"/>
      <c r="Q1587"/>
      <c r="R1587"/>
    </row>
    <row r="1588" spans="1:18">
      <c r="A1588">
        <v>21</v>
      </c>
      <c r="B1588">
        <v>3400</v>
      </c>
      <c r="C1588" t="s">
        <v>9183</v>
      </c>
      <c r="D1588" t="s">
        <v>9184</v>
      </c>
      <c r="E1588">
        <v>3637</v>
      </c>
      <c r="F1588" t="s">
        <v>9325</v>
      </c>
      <c r="G1588" t="s">
        <v>8880</v>
      </c>
      <c r="H1588" t="s">
        <v>8880</v>
      </c>
      <c r="I1588" t="s">
        <v>7949</v>
      </c>
      <c r="J1588"/>
      <c r="K1588"/>
      <c r="L1588"/>
      <c r="M1588"/>
      <c r="N1588"/>
      <c r="O1588"/>
      <c r="P1588"/>
      <c r="Q1588"/>
      <c r="R1588"/>
    </row>
    <row r="1589" spans="1:18">
      <c r="A1589">
        <v>21</v>
      </c>
      <c r="B1589">
        <v>3400</v>
      </c>
      <c r="C1589" t="s">
        <v>9183</v>
      </c>
      <c r="D1589" t="s">
        <v>9184</v>
      </c>
      <c r="E1589">
        <v>3638</v>
      </c>
      <c r="F1589" t="s">
        <v>9326</v>
      </c>
      <c r="G1589" t="s">
        <v>8880</v>
      </c>
      <c r="H1589" t="s">
        <v>8880</v>
      </c>
      <c r="I1589" t="s">
        <v>7949</v>
      </c>
      <c r="J1589"/>
      <c r="K1589"/>
      <c r="L1589"/>
      <c r="M1589"/>
      <c r="N1589"/>
      <c r="O1589"/>
      <c r="P1589"/>
      <c r="Q1589"/>
      <c r="R1589"/>
    </row>
    <row r="1590" spans="1:18">
      <c r="A1590">
        <v>21</v>
      </c>
      <c r="B1590">
        <v>3400</v>
      </c>
      <c r="C1590" t="s">
        <v>9183</v>
      </c>
      <c r="D1590" t="s">
        <v>9184</v>
      </c>
      <c r="E1590">
        <v>3641</v>
      </c>
      <c r="F1590" t="s">
        <v>9327</v>
      </c>
      <c r="G1590" t="s">
        <v>8880</v>
      </c>
      <c r="H1590" t="s">
        <v>8880</v>
      </c>
      <c r="I1590" t="s">
        <v>7949</v>
      </c>
      <c r="J1590"/>
      <c r="K1590"/>
      <c r="L1590"/>
      <c r="M1590"/>
      <c r="N1590"/>
      <c r="O1590"/>
      <c r="P1590"/>
      <c r="Q1590"/>
      <c r="R1590"/>
    </row>
    <row r="1591" spans="1:18">
      <c r="A1591">
        <v>21</v>
      </c>
      <c r="B1591">
        <v>3700</v>
      </c>
      <c r="C1591" t="s">
        <v>9183</v>
      </c>
      <c r="D1591" t="s">
        <v>9184</v>
      </c>
      <c r="E1591">
        <v>3650</v>
      </c>
      <c r="F1591" t="s">
        <v>9199</v>
      </c>
      <c r="G1591" t="s">
        <v>8880</v>
      </c>
      <c r="H1591" t="s">
        <v>8880</v>
      </c>
      <c r="I1591" t="s">
        <v>7949</v>
      </c>
      <c r="J1591"/>
      <c r="K1591"/>
      <c r="L1591"/>
      <c r="M1591"/>
      <c r="N1591"/>
      <c r="O1591"/>
      <c r="P1591"/>
      <c r="Q1591"/>
      <c r="R1591"/>
    </row>
    <row r="1592" spans="1:18">
      <c r="A1592">
        <v>21</v>
      </c>
      <c r="B1592">
        <v>3400</v>
      </c>
      <c r="C1592" t="s">
        <v>9183</v>
      </c>
      <c r="D1592" t="s">
        <v>9184</v>
      </c>
      <c r="E1592">
        <v>3655</v>
      </c>
      <c r="F1592" t="s">
        <v>176</v>
      </c>
      <c r="G1592" t="s">
        <v>8880</v>
      </c>
      <c r="H1592" t="s">
        <v>8880</v>
      </c>
      <c r="I1592" t="s">
        <v>7949</v>
      </c>
      <c r="J1592"/>
      <c r="K1592"/>
      <c r="L1592"/>
      <c r="M1592"/>
      <c r="N1592"/>
      <c r="O1592"/>
      <c r="P1592"/>
      <c r="Q1592"/>
      <c r="R1592"/>
    </row>
    <row r="1593" spans="1:18">
      <c r="A1593">
        <v>21</v>
      </c>
      <c r="B1593">
        <v>3700</v>
      </c>
      <c r="C1593" t="s">
        <v>9183</v>
      </c>
      <c r="D1593" t="s">
        <v>9184</v>
      </c>
      <c r="E1593">
        <v>3661</v>
      </c>
      <c r="F1593" t="s">
        <v>9328</v>
      </c>
      <c r="G1593" t="s">
        <v>8880</v>
      </c>
      <c r="H1593" t="s">
        <v>8880</v>
      </c>
      <c r="I1593" t="s">
        <v>7949</v>
      </c>
      <c r="J1593"/>
      <c r="K1593"/>
      <c r="L1593"/>
      <c r="M1593"/>
      <c r="N1593"/>
      <c r="O1593"/>
      <c r="P1593"/>
      <c r="Q1593"/>
      <c r="R1593"/>
    </row>
    <row r="1594" spans="1:18">
      <c r="A1594">
        <v>21</v>
      </c>
      <c r="B1594">
        <v>3990</v>
      </c>
      <c r="C1594" t="s">
        <v>9183</v>
      </c>
      <c r="D1594" t="s">
        <v>9184</v>
      </c>
      <c r="E1594">
        <v>3701</v>
      </c>
      <c r="F1594" t="s">
        <v>9329</v>
      </c>
      <c r="G1594" t="s">
        <v>8880</v>
      </c>
      <c r="H1594" t="s">
        <v>8880</v>
      </c>
      <c r="I1594" t="s">
        <v>7949</v>
      </c>
      <c r="J1594"/>
      <c r="K1594"/>
      <c r="L1594"/>
      <c r="M1594"/>
      <c r="N1594"/>
      <c r="O1594"/>
      <c r="P1594"/>
      <c r="Q1594"/>
      <c r="R1594"/>
    </row>
    <row r="1595" spans="1:18">
      <c r="A1595">
        <v>21</v>
      </c>
      <c r="B1595">
        <v>3703</v>
      </c>
      <c r="C1595" t="s">
        <v>9183</v>
      </c>
      <c r="D1595" t="s">
        <v>9184</v>
      </c>
      <c r="E1595">
        <v>3703</v>
      </c>
      <c r="F1595" t="s">
        <v>9330</v>
      </c>
      <c r="G1595" t="s">
        <v>8880</v>
      </c>
      <c r="H1595" t="s">
        <v>8880</v>
      </c>
      <c r="I1595" t="s">
        <v>7949</v>
      </c>
      <c r="J1595"/>
      <c r="K1595"/>
      <c r="L1595"/>
      <c r="M1595"/>
      <c r="N1595"/>
      <c r="O1595"/>
      <c r="P1595"/>
      <c r="Q1595"/>
      <c r="R1595"/>
    </row>
    <row r="1596" spans="1:18">
      <c r="A1596">
        <v>21</v>
      </c>
      <c r="B1596">
        <v>3704</v>
      </c>
      <c r="C1596" t="s">
        <v>9183</v>
      </c>
      <c r="D1596" t="s">
        <v>9184</v>
      </c>
      <c r="E1596">
        <v>3704</v>
      </c>
      <c r="F1596" t="s">
        <v>9331</v>
      </c>
      <c r="G1596" t="s">
        <v>8880</v>
      </c>
      <c r="H1596" t="s">
        <v>8880</v>
      </c>
      <c r="I1596" t="s">
        <v>7949</v>
      </c>
      <c r="J1596"/>
      <c r="K1596"/>
      <c r="L1596"/>
      <c r="M1596"/>
      <c r="N1596"/>
      <c r="O1596"/>
      <c r="P1596"/>
      <c r="Q1596"/>
      <c r="R1596"/>
    </row>
    <row r="1597" spans="1:18">
      <c r="A1597">
        <v>21</v>
      </c>
      <c r="B1597">
        <v>3705</v>
      </c>
      <c r="C1597" t="s">
        <v>9183</v>
      </c>
      <c r="D1597" t="s">
        <v>9184</v>
      </c>
      <c r="E1597">
        <v>3705</v>
      </c>
      <c r="F1597" t="s">
        <v>9332</v>
      </c>
      <c r="G1597" t="s">
        <v>8880</v>
      </c>
      <c r="H1597" t="s">
        <v>8880</v>
      </c>
      <c r="I1597" t="s">
        <v>7949</v>
      </c>
      <c r="J1597"/>
      <c r="K1597"/>
      <c r="L1597"/>
      <c r="M1597"/>
      <c r="N1597"/>
      <c r="O1597"/>
      <c r="P1597"/>
      <c r="Q1597"/>
      <c r="R1597"/>
    </row>
    <row r="1598" spans="1:18">
      <c r="A1598">
        <v>21</v>
      </c>
      <c r="B1598">
        <v>3300</v>
      </c>
      <c r="C1598" t="s">
        <v>9183</v>
      </c>
      <c r="D1598" t="s">
        <v>9184</v>
      </c>
      <c r="E1598">
        <v>3706</v>
      </c>
      <c r="F1598" t="s">
        <v>9333</v>
      </c>
      <c r="G1598" t="s">
        <v>8880</v>
      </c>
      <c r="H1598" t="s">
        <v>8880</v>
      </c>
      <c r="I1598" t="s">
        <v>7949</v>
      </c>
      <c r="J1598"/>
      <c r="K1598"/>
      <c r="L1598"/>
      <c r="M1598"/>
      <c r="N1598"/>
      <c r="O1598"/>
      <c r="P1598"/>
      <c r="Q1598"/>
      <c r="R1598"/>
    </row>
    <row r="1599" spans="1:18">
      <c r="A1599">
        <v>21</v>
      </c>
      <c r="B1599">
        <v>3707</v>
      </c>
      <c r="C1599" t="s">
        <v>9183</v>
      </c>
      <c r="D1599" t="s">
        <v>9184</v>
      </c>
      <c r="E1599">
        <v>3707</v>
      </c>
      <c r="F1599" t="s">
        <v>9334</v>
      </c>
      <c r="G1599" t="s">
        <v>8880</v>
      </c>
      <c r="H1599" t="s">
        <v>8880</v>
      </c>
      <c r="I1599" t="s">
        <v>7949</v>
      </c>
      <c r="J1599"/>
      <c r="K1599"/>
      <c r="L1599"/>
      <c r="M1599"/>
      <c r="N1599"/>
      <c r="O1599"/>
      <c r="P1599"/>
      <c r="Q1599"/>
      <c r="R1599"/>
    </row>
    <row r="1600" spans="1:18">
      <c r="A1600">
        <v>21</v>
      </c>
      <c r="B1600">
        <v>3300</v>
      </c>
      <c r="C1600" t="s">
        <v>9183</v>
      </c>
      <c r="D1600" t="s">
        <v>9184</v>
      </c>
      <c r="E1600">
        <v>3708</v>
      </c>
      <c r="F1600" t="s">
        <v>9335</v>
      </c>
      <c r="G1600" t="s">
        <v>8880</v>
      </c>
      <c r="H1600" t="s">
        <v>8880</v>
      </c>
      <c r="I1600" t="s">
        <v>7949</v>
      </c>
      <c r="J1600"/>
      <c r="K1600"/>
      <c r="L1600"/>
      <c r="M1600"/>
      <c r="N1600"/>
      <c r="O1600"/>
      <c r="P1600"/>
      <c r="Q1600"/>
      <c r="R1600"/>
    </row>
    <row r="1601" spans="1:18">
      <c r="A1601">
        <v>21</v>
      </c>
      <c r="B1601">
        <v>3400</v>
      </c>
      <c r="C1601" t="s">
        <v>9183</v>
      </c>
      <c r="D1601" t="s">
        <v>9184</v>
      </c>
      <c r="E1601">
        <v>3709</v>
      </c>
      <c r="F1601" t="s">
        <v>9336</v>
      </c>
      <c r="G1601" t="s">
        <v>8880</v>
      </c>
      <c r="H1601" t="s">
        <v>8880</v>
      </c>
      <c r="I1601" t="s">
        <v>7949</v>
      </c>
      <c r="J1601"/>
      <c r="K1601"/>
      <c r="L1601"/>
      <c r="M1601"/>
      <c r="N1601"/>
      <c r="O1601"/>
      <c r="P1601"/>
      <c r="Q1601"/>
      <c r="R1601"/>
    </row>
    <row r="1602" spans="1:18">
      <c r="A1602">
        <v>21</v>
      </c>
      <c r="B1602">
        <v>3800</v>
      </c>
      <c r="C1602" t="s">
        <v>9183</v>
      </c>
      <c r="D1602" t="s">
        <v>9184</v>
      </c>
      <c r="E1602">
        <v>3710</v>
      </c>
      <c r="F1602" t="s">
        <v>9337</v>
      </c>
      <c r="G1602" t="s">
        <v>8880</v>
      </c>
      <c r="H1602" t="s">
        <v>8880</v>
      </c>
      <c r="I1602" t="s">
        <v>7949</v>
      </c>
      <c r="J1602"/>
      <c r="K1602"/>
      <c r="L1602"/>
      <c r="M1602"/>
      <c r="N1602"/>
      <c r="O1602"/>
      <c r="P1602"/>
      <c r="Q1602"/>
      <c r="R1602"/>
    </row>
    <row r="1603" spans="1:18">
      <c r="A1603">
        <v>21</v>
      </c>
      <c r="B1603">
        <v>3300</v>
      </c>
      <c r="C1603" t="s">
        <v>9183</v>
      </c>
      <c r="D1603" t="s">
        <v>9184</v>
      </c>
      <c r="E1603">
        <v>3713</v>
      </c>
      <c r="F1603" t="s">
        <v>9338</v>
      </c>
      <c r="G1603" t="s">
        <v>8880</v>
      </c>
      <c r="H1603" t="s">
        <v>8880</v>
      </c>
      <c r="I1603" t="s">
        <v>7949</v>
      </c>
      <c r="J1603"/>
      <c r="K1603"/>
      <c r="L1603"/>
      <c r="M1603"/>
      <c r="N1603"/>
      <c r="O1603"/>
      <c r="P1603"/>
      <c r="Q1603"/>
      <c r="R1603"/>
    </row>
    <row r="1604" spans="1:18">
      <c r="A1604">
        <v>21</v>
      </c>
      <c r="B1604">
        <v>3400</v>
      </c>
      <c r="C1604" t="s">
        <v>9183</v>
      </c>
      <c r="D1604" t="s">
        <v>9184</v>
      </c>
      <c r="E1604">
        <v>3714</v>
      </c>
      <c r="F1604" t="s">
        <v>9339</v>
      </c>
      <c r="G1604" t="s">
        <v>8880</v>
      </c>
      <c r="H1604" t="s">
        <v>8880</v>
      </c>
      <c r="I1604" t="s">
        <v>7949</v>
      </c>
      <c r="J1604"/>
      <c r="K1604"/>
      <c r="L1604"/>
      <c r="M1604"/>
      <c r="N1604"/>
      <c r="O1604"/>
      <c r="P1604"/>
      <c r="Q1604"/>
      <c r="R1604"/>
    </row>
    <row r="1605" spans="1:18">
      <c r="A1605">
        <v>21</v>
      </c>
      <c r="B1605">
        <v>3400</v>
      </c>
      <c r="C1605" t="s">
        <v>9183</v>
      </c>
      <c r="D1605" t="s">
        <v>9184</v>
      </c>
      <c r="E1605">
        <v>3715</v>
      </c>
      <c r="F1605" t="s">
        <v>9340</v>
      </c>
      <c r="G1605" t="s">
        <v>8880</v>
      </c>
      <c r="H1605" t="s">
        <v>8880</v>
      </c>
      <c r="I1605" t="s">
        <v>7949</v>
      </c>
      <c r="J1605"/>
      <c r="K1605"/>
      <c r="L1605"/>
      <c r="M1605"/>
      <c r="N1605"/>
      <c r="O1605"/>
      <c r="P1605"/>
      <c r="Q1605"/>
      <c r="R1605"/>
    </row>
    <row r="1606" spans="1:18">
      <c r="A1606">
        <v>21</v>
      </c>
      <c r="B1606">
        <v>3400</v>
      </c>
      <c r="C1606" t="s">
        <v>9183</v>
      </c>
      <c r="D1606" t="s">
        <v>9184</v>
      </c>
      <c r="E1606">
        <v>3716</v>
      </c>
      <c r="F1606" t="s">
        <v>9341</v>
      </c>
      <c r="G1606" t="s">
        <v>8880</v>
      </c>
      <c r="H1606" t="s">
        <v>8880</v>
      </c>
      <c r="I1606" t="s">
        <v>7949</v>
      </c>
      <c r="J1606"/>
      <c r="K1606"/>
      <c r="L1606"/>
      <c r="M1606"/>
      <c r="N1606"/>
      <c r="O1606"/>
      <c r="P1606"/>
      <c r="Q1606"/>
      <c r="R1606"/>
    </row>
    <row r="1607" spans="1:18">
      <c r="A1607">
        <v>21</v>
      </c>
      <c r="B1607">
        <v>3400</v>
      </c>
      <c r="C1607" t="s">
        <v>9183</v>
      </c>
      <c r="D1607" t="s">
        <v>9184</v>
      </c>
      <c r="E1607">
        <v>3717</v>
      </c>
      <c r="F1607" t="s">
        <v>9342</v>
      </c>
      <c r="G1607" t="s">
        <v>8880</v>
      </c>
      <c r="H1607" t="s">
        <v>8880</v>
      </c>
      <c r="I1607" t="s">
        <v>7949</v>
      </c>
      <c r="J1607"/>
      <c r="K1607"/>
      <c r="L1607"/>
      <c r="M1607"/>
      <c r="N1607"/>
      <c r="O1607"/>
      <c r="P1607"/>
      <c r="Q1607"/>
      <c r="R1607"/>
    </row>
    <row r="1608" spans="1:18">
      <c r="A1608">
        <v>21</v>
      </c>
      <c r="B1608">
        <v>3400</v>
      </c>
      <c r="C1608" t="s">
        <v>9183</v>
      </c>
      <c r="D1608" t="s">
        <v>9184</v>
      </c>
      <c r="E1608">
        <v>3718</v>
      </c>
      <c r="F1608" t="s">
        <v>9343</v>
      </c>
      <c r="G1608" t="s">
        <v>8880</v>
      </c>
      <c r="H1608" t="s">
        <v>8880</v>
      </c>
      <c r="I1608" t="s">
        <v>7949</v>
      </c>
      <c r="J1608"/>
      <c r="K1608"/>
      <c r="L1608"/>
      <c r="M1608"/>
      <c r="N1608"/>
      <c r="O1608"/>
      <c r="P1608"/>
      <c r="Q1608"/>
      <c r="R1608"/>
    </row>
    <row r="1609" spans="1:18">
      <c r="A1609">
        <v>21</v>
      </c>
      <c r="B1609">
        <v>3400</v>
      </c>
      <c r="C1609" t="s">
        <v>9183</v>
      </c>
      <c r="D1609" t="s">
        <v>9184</v>
      </c>
      <c r="E1609">
        <v>3719</v>
      </c>
      <c r="F1609" t="s">
        <v>9344</v>
      </c>
      <c r="G1609" t="s">
        <v>8880</v>
      </c>
      <c r="H1609" t="s">
        <v>8880</v>
      </c>
      <c r="I1609" t="s">
        <v>7949</v>
      </c>
      <c r="J1609"/>
      <c r="K1609"/>
      <c r="L1609"/>
      <c r="M1609"/>
      <c r="N1609"/>
      <c r="O1609"/>
      <c r="P1609"/>
      <c r="Q1609"/>
      <c r="R1609"/>
    </row>
    <row r="1610" spans="1:18">
      <c r="A1610">
        <v>21</v>
      </c>
      <c r="B1610">
        <v>3400</v>
      </c>
      <c r="C1610" t="s">
        <v>9183</v>
      </c>
      <c r="D1610" t="s">
        <v>9184</v>
      </c>
      <c r="E1610">
        <v>3720</v>
      </c>
      <c r="F1610" t="s">
        <v>9345</v>
      </c>
      <c r="G1610" t="s">
        <v>8880</v>
      </c>
      <c r="H1610" t="s">
        <v>8880</v>
      </c>
      <c r="I1610" t="s">
        <v>7949</v>
      </c>
      <c r="J1610"/>
      <c r="K1610"/>
      <c r="L1610"/>
      <c r="M1610"/>
      <c r="N1610"/>
      <c r="O1610"/>
      <c r="P1610"/>
      <c r="Q1610"/>
      <c r="R1610"/>
    </row>
    <row r="1611" spans="1:18">
      <c r="A1611">
        <v>21</v>
      </c>
      <c r="B1611">
        <v>3400</v>
      </c>
      <c r="C1611" t="s">
        <v>9183</v>
      </c>
      <c r="D1611" t="s">
        <v>9184</v>
      </c>
      <c r="E1611">
        <v>3721</v>
      </c>
      <c r="F1611" t="s">
        <v>9346</v>
      </c>
      <c r="G1611" t="s">
        <v>8880</v>
      </c>
      <c r="H1611" t="s">
        <v>8880</v>
      </c>
      <c r="I1611" t="s">
        <v>7949</v>
      </c>
      <c r="J1611"/>
      <c r="K1611"/>
      <c r="L1611"/>
      <c r="M1611"/>
      <c r="N1611"/>
      <c r="O1611"/>
      <c r="P1611"/>
      <c r="Q1611"/>
      <c r="R1611"/>
    </row>
    <row r="1612" spans="1:18">
      <c r="A1612">
        <v>21</v>
      </c>
      <c r="B1612">
        <v>3400</v>
      </c>
      <c r="C1612" t="s">
        <v>9183</v>
      </c>
      <c r="D1612" t="s">
        <v>9184</v>
      </c>
      <c r="E1612">
        <v>3722</v>
      </c>
      <c r="F1612" t="s">
        <v>9347</v>
      </c>
      <c r="G1612" t="s">
        <v>8880</v>
      </c>
      <c r="H1612" t="s">
        <v>8880</v>
      </c>
      <c r="I1612" t="s">
        <v>7949</v>
      </c>
      <c r="J1612"/>
      <c r="K1612"/>
      <c r="L1612"/>
      <c r="M1612"/>
      <c r="N1612"/>
      <c r="O1612"/>
      <c r="P1612"/>
      <c r="Q1612"/>
      <c r="R1612"/>
    </row>
    <row r="1613" spans="1:18">
      <c r="A1613">
        <v>21</v>
      </c>
      <c r="B1613">
        <v>3400</v>
      </c>
      <c r="C1613" t="s">
        <v>9183</v>
      </c>
      <c r="D1613" t="s">
        <v>9184</v>
      </c>
      <c r="E1613">
        <v>3724</v>
      </c>
      <c r="F1613" t="s">
        <v>9348</v>
      </c>
      <c r="G1613" t="s">
        <v>8880</v>
      </c>
      <c r="H1613" t="s">
        <v>8880</v>
      </c>
      <c r="I1613" t="s">
        <v>7949</v>
      </c>
      <c r="J1613"/>
      <c r="K1613"/>
      <c r="L1613"/>
      <c r="M1613"/>
      <c r="N1613"/>
      <c r="O1613"/>
      <c r="P1613"/>
      <c r="Q1613"/>
      <c r="R1613"/>
    </row>
    <row r="1614" spans="1:18">
      <c r="A1614">
        <v>21</v>
      </c>
      <c r="B1614">
        <v>3400</v>
      </c>
      <c r="C1614" t="s">
        <v>9183</v>
      </c>
      <c r="D1614" t="s">
        <v>9184</v>
      </c>
      <c r="E1614">
        <v>3730</v>
      </c>
      <c r="F1614" t="s">
        <v>9349</v>
      </c>
      <c r="G1614" t="s">
        <v>8880</v>
      </c>
      <c r="H1614" t="s">
        <v>8880</v>
      </c>
      <c r="I1614" t="s">
        <v>7949</v>
      </c>
      <c r="J1614"/>
      <c r="K1614"/>
      <c r="L1614"/>
      <c r="M1614"/>
      <c r="N1614"/>
      <c r="O1614"/>
      <c r="P1614"/>
      <c r="Q1614"/>
      <c r="R1614"/>
    </row>
    <row r="1615" spans="1:18">
      <c r="A1615">
        <v>21</v>
      </c>
      <c r="B1615">
        <v>3400</v>
      </c>
      <c r="C1615" t="s">
        <v>9183</v>
      </c>
      <c r="D1615" t="s">
        <v>9184</v>
      </c>
      <c r="E1615">
        <v>3750</v>
      </c>
      <c r="F1615" t="s">
        <v>9350</v>
      </c>
      <c r="G1615" t="s">
        <v>8880</v>
      </c>
      <c r="H1615" t="s">
        <v>8880</v>
      </c>
      <c r="I1615" t="s">
        <v>7949</v>
      </c>
      <c r="J1615"/>
      <c r="K1615"/>
      <c r="L1615"/>
      <c r="M1615"/>
      <c r="N1615"/>
      <c r="O1615"/>
      <c r="P1615"/>
      <c r="Q1615"/>
      <c r="R1615"/>
    </row>
    <row r="1616" spans="1:18">
      <c r="A1616">
        <v>21</v>
      </c>
      <c r="B1616">
        <v>3400</v>
      </c>
      <c r="C1616" t="s">
        <v>9183</v>
      </c>
      <c r="D1616" t="s">
        <v>9184</v>
      </c>
      <c r="E1616">
        <v>3762</v>
      </c>
      <c r="F1616" t="s">
        <v>9351</v>
      </c>
      <c r="G1616" t="s">
        <v>8880</v>
      </c>
      <c r="H1616" t="s">
        <v>8880</v>
      </c>
      <c r="I1616" t="s">
        <v>7949</v>
      </c>
      <c r="J1616"/>
      <c r="K1616"/>
      <c r="L1616"/>
      <c r="M1616"/>
      <c r="N1616"/>
      <c r="O1616"/>
      <c r="P1616"/>
      <c r="Q1616"/>
      <c r="R1616"/>
    </row>
    <row r="1617" spans="1:18">
      <c r="A1617">
        <v>21</v>
      </c>
      <c r="B1617">
        <v>3400</v>
      </c>
      <c r="C1617" t="s">
        <v>9183</v>
      </c>
      <c r="D1617" t="s">
        <v>9184</v>
      </c>
      <c r="E1617">
        <v>3765</v>
      </c>
      <c r="F1617" t="s">
        <v>9352</v>
      </c>
      <c r="G1617" t="s">
        <v>8880</v>
      </c>
      <c r="H1617" t="s">
        <v>8880</v>
      </c>
      <c r="I1617" t="s">
        <v>7949</v>
      </c>
      <c r="J1617"/>
      <c r="K1617"/>
      <c r="L1617"/>
      <c r="M1617"/>
      <c r="N1617"/>
      <c r="O1617"/>
      <c r="P1617"/>
      <c r="Q1617"/>
      <c r="R1617"/>
    </row>
    <row r="1618" spans="1:18">
      <c r="A1618">
        <v>21</v>
      </c>
      <c r="B1618">
        <v>3800</v>
      </c>
      <c r="C1618" t="s">
        <v>9183</v>
      </c>
      <c r="D1618" t="s">
        <v>9184</v>
      </c>
      <c r="E1618">
        <v>3769</v>
      </c>
      <c r="F1618" t="s">
        <v>9353</v>
      </c>
      <c r="G1618" t="s">
        <v>8880</v>
      </c>
      <c r="H1618" t="s">
        <v>8880</v>
      </c>
      <c r="I1618" t="s">
        <v>7949</v>
      </c>
      <c r="J1618"/>
      <c r="K1618"/>
      <c r="L1618"/>
      <c r="M1618"/>
      <c r="N1618"/>
      <c r="O1618"/>
      <c r="P1618"/>
      <c r="Q1618"/>
      <c r="R1618"/>
    </row>
    <row r="1619" spans="1:18">
      <c r="A1619">
        <v>21</v>
      </c>
      <c r="B1619">
        <v>3800</v>
      </c>
      <c r="C1619" t="s">
        <v>9183</v>
      </c>
      <c r="D1619" t="s">
        <v>9184</v>
      </c>
      <c r="E1619">
        <v>3770</v>
      </c>
      <c r="F1619" t="s">
        <v>9354</v>
      </c>
      <c r="G1619" t="s">
        <v>8880</v>
      </c>
      <c r="H1619" t="s">
        <v>8880</v>
      </c>
      <c r="I1619" t="s">
        <v>7949</v>
      </c>
      <c r="J1619"/>
      <c r="K1619"/>
      <c r="L1619"/>
      <c r="M1619"/>
      <c r="N1619"/>
      <c r="O1619"/>
      <c r="P1619"/>
      <c r="Q1619"/>
      <c r="R1619"/>
    </row>
    <row r="1620" spans="1:18">
      <c r="A1620">
        <v>21</v>
      </c>
      <c r="B1620">
        <v>3400</v>
      </c>
      <c r="C1620" t="s">
        <v>9183</v>
      </c>
      <c r="D1620" t="s">
        <v>9184</v>
      </c>
      <c r="E1620">
        <v>3772</v>
      </c>
      <c r="F1620" t="s">
        <v>9355</v>
      </c>
      <c r="G1620" t="s">
        <v>8880</v>
      </c>
      <c r="H1620" t="s">
        <v>8880</v>
      </c>
      <c r="I1620" t="s">
        <v>7949</v>
      </c>
      <c r="J1620"/>
      <c r="K1620"/>
      <c r="L1620"/>
      <c r="M1620"/>
      <c r="N1620"/>
      <c r="O1620"/>
      <c r="P1620"/>
      <c r="Q1620"/>
      <c r="R1620"/>
    </row>
    <row r="1621" spans="1:18">
      <c r="A1621">
        <v>21</v>
      </c>
      <c r="B1621">
        <v>3400</v>
      </c>
      <c r="C1621" t="s">
        <v>9183</v>
      </c>
      <c r="D1621" t="s">
        <v>9184</v>
      </c>
      <c r="E1621">
        <v>3780</v>
      </c>
      <c r="F1621" t="s">
        <v>9356</v>
      </c>
      <c r="G1621" t="s">
        <v>8880</v>
      </c>
      <c r="H1621" t="s">
        <v>8880</v>
      </c>
      <c r="I1621" t="s">
        <v>7949</v>
      </c>
      <c r="J1621"/>
      <c r="K1621"/>
      <c r="L1621"/>
      <c r="M1621"/>
      <c r="N1621"/>
      <c r="O1621"/>
      <c r="P1621"/>
      <c r="Q1621"/>
      <c r="R1621"/>
    </row>
    <row r="1622" spans="1:18">
      <c r="A1622">
        <v>21</v>
      </c>
      <c r="B1622">
        <v>3400</v>
      </c>
      <c r="C1622" t="s">
        <v>9183</v>
      </c>
      <c r="D1622" t="s">
        <v>9184</v>
      </c>
      <c r="E1622">
        <v>3782</v>
      </c>
      <c r="F1622" t="s">
        <v>9357</v>
      </c>
      <c r="G1622" t="s">
        <v>8880</v>
      </c>
      <c r="H1622" t="s">
        <v>8880</v>
      </c>
      <c r="I1622" t="s">
        <v>7949</v>
      </c>
      <c r="J1622"/>
      <c r="K1622"/>
      <c r="L1622"/>
      <c r="M1622"/>
      <c r="N1622"/>
      <c r="O1622"/>
      <c r="P1622"/>
      <c r="Q1622"/>
      <c r="R1622"/>
    </row>
    <row r="1623" spans="1:18">
      <c r="A1623">
        <v>21</v>
      </c>
      <c r="B1623">
        <v>3400</v>
      </c>
      <c r="C1623" t="s">
        <v>9183</v>
      </c>
      <c r="D1623" t="s">
        <v>9184</v>
      </c>
      <c r="E1623">
        <v>3792</v>
      </c>
      <c r="F1623" t="s">
        <v>9358</v>
      </c>
      <c r="G1623" t="s">
        <v>8880</v>
      </c>
      <c r="H1623" t="s">
        <v>8880</v>
      </c>
      <c r="I1623" t="s">
        <v>7949</v>
      </c>
      <c r="J1623"/>
      <c r="K1623"/>
      <c r="L1623"/>
      <c r="M1623"/>
      <c r="N1623"/>
      <c r="O1623"/>
      <c r="P1623"/>
      <c r="Q1623"/>
      <c r="R1623"/>
    </row>
    <row r="1624" spans="1:18">
      <c r="A1624">
        <v>21</v>
      </c>
      <c r="B1624">
        <v>3400</v>
      </c>
      <c r="C1624" t="s">
        <v>9183</v>
      </c>
      <c r="D1624" t="s">
        <v>9184</v>
      </c>
      <c r="E1624">
        <v>3795</v>
      </c>
      <c r="F1624" t="s">
        <v>9359</v>
      </c>
      <c r="G1624" t="s">
        <v>8880</v>
      </c>
      <c r="H1624" t="s">
        <v>8880</v>
      </c>
      <c r="I1624" t="s">
        <v>7949</v>
      </c>
      <c r="J1624"/>
      <c r="K1624"/>
      <c r="L1624"/>
      <c r="M1624"/>
      <c r="N1624"/>
      <c r="O1624"/>
      <c r="P1624"/>
      <c r="Q1624"/>
      <c r="R1624"/>
    </row>
    <row r="1625" spans="1:18">
      <c r="A1625">
        <v>21</v>
      </c>
      <c r="B1625">
        <v>3400</v>
      </c>
      <c r="C1625" t="s">
        <v>9183</v>
      </c>
      <c r="D1625" t="s">
        <v>9184</v>
      </c>
      <c r="E1625">
        <v>3798</v>
      </c>
      <c r="F1625" t="s">
        <v>9360</v>
      </c>
      <c r="G1625" t="s">
        <v>8880</v>
      </c>
      <c r="H1625" t="s">
        <v>8880</v>
      </c>
      <c r="I1625" t="s">
        <v>7949</v>
      </c>
      <c r="J1625"/>
      <c r="K1625"/>
      <c r="L1625"/>
      <c r="M1625"/>
      <c r="N1625"/>
      <c r="O1625"/>
      <c r="P1625"/>
      <c r="Q1625"/>
      <c r="R1625"/>
    </row>
    <row r="1626" spans="1:18">
      <c r="A1626">
        <v>21</v>
      </c>
      <c r="B1626">
        <v>3400</v>
      </c>
      <c r="C1626" t="s">
        <v>9183</v>
      </c>
      <c r="D1626" t="s">
        <v>9184</v>
      </c>
      <c r="E1626">
        <v>3799</v>
      </c>
      <c r="F1626" t="s">
        <v>9361</v>
      </c>
      <c r="G1626" t="s">
        <v>8880</v>
      </c>
      <c r="H1626" t="s">
        <v>8880</v>
      </c>
      <c r="I1626" t="s">
        <v>7949</v>
      </c>
      <c r="J1626"/>
      <c r="K1626"/>
      <c r="L1626"/>
      <c r="M1626"/>
      <c r="N1626"/>
      <c r="O1626"/>
      <c r="P1626"/>
      <c r="Q1626"/>
      <c r="R1626"/>
    </row>
    <row r="1627" spans="1:18">
      <c r="A1627">
        <v>21</v>
      </c>
      <c r="B1627">
        <v>3800</v>
      </c>
      <c r="C1627" t="s">
        <v>9183</v>
      </c>
      <c r="D1627" t="s">
        <v>9184</v>
      </c>
      <c r="E1627">
        <v>3800</v>
      </c>
      <c r="F1627" t="s">
        <v>1472</v>
      </c>
      <c r="G1627" t="s">
        <v>8880</v>
      </c>
      <c r="H1627" t="s">
        <v>8880</v>
      </c>
      <c r="I1627" t="s">
        <v>7949</v>
      </c>
      <c r="J1627"/>
      <c r="K1627"/>
      <c r="L1627"/>
      <c r="M1627"/>
      <c r="N1627"/>
      <c r="O1627"/>
      <c r="P1627"/>
      <c r="Q1627"/>
      <c r="R1627"/>
    </row>
    <row r="1628" spans="1:18">
      <c r="A1628">
        <v>21</v>
      </c>
      <c r="B1628">
        <v>3400</v>
      </c>
      <c r="C1628" t="s">
        <v>9183</v>
      </c>
      <c r="D1628" t="s">
        <v>9184</v>
      </c>
      <c r="E1628">
        <v>3805</v>
      </c>
      <c r="F1628" t="s">
        <v>9362</v>
      </c>
      <c r="G1628" t="s">
        <v>8880</v>
      </c>
      <c r="H1628" t="s">
        <v>8880</v>
      </c>
      <c r="I1628" t="s">
        <v>7949</v>
      </c>
      <c r="J1628"/>
      <c r="K1628"/>
      <c r="L1628"/>
      <c r="M1628"/>
      <c r="N1628"/>
      <c r="O1628"/>
      <c r="P1628"/>
      <c r="Q1628"/>
      <c r="R1628"/>
    </row>
    <row r="1629" spans="1:18">
      <c r="A1629">
        <v>21</v>
      </c>
      <c r="B1629">
        <v>3400</v>
      </c>
      <c r="C1629" t="s">
        <v>9183</v>
      </c>
      <c r="D1629" t="s">
        <v>9184</v>
      </c>
      <c r="E1629">
        <v>3810</v>
      </c>
      <c r="F1629" t="s">
        <v>9363</v>
      </c>
      <c r="G1629" t="s">
        <v>8880</v>
      </c>
      <c r="H1629" t="s">
        <v>8880</v>
      </c>
      <c r="I1629" t="s">
        <v>7949</v>
      </c>
      <c r="J1629"/>
      <c r="K1629"/>
      <c r="L1629"/>
      <c r="M1629"/>
      <c r="N1629"/>
      <c r="O1629"/>
      <c r="P1629"/>
      <c r="Q1629"/>
      <c r="R1629"/>
    </row>
    <row r="1630" spans="1:18">
      <c r="A1630">
        <v>21</v>
      </c>
      <c r="B1630">
        <v>3400</v>
      </c>
      <c r="C1630" t="s">
        <v>9183</v>
      </c>
      <c r="D1630" t="s">
        <v>9184</v>
      </c>
      <c r="E1630">
        <v>3816</v>
      </c>
      <c r="F1630" t="s">
        <v>9364</v>
      </c>
      <c r="G1630" t="s">
        <v>8880</v>
      </c>
      <c r="H1630" t="s">
        <v>8880</v>
      </c>
      <c r="I1630" t="s">
        <v>7949</v>
      </c>
      <c r="J1630"/>
      <c r="K1630"/>
      <c r="L1630"/>
      <c r="M1630"/>
      <c r="N1630"/>
      <c r="O1630"/>
      <c r="P1630"/>
      <c r="Q1630"/>
      <c r="R1630"/>
    </row>
    <row r="1631" spans="1:18">
      <c r="A1631">
        <v>21</v>
      </c>
      <c r="B1631">
        <v>3400</v>
      </c>
      <c r="C1631" t="s">
        <v>9183</v>
      </c>
      <c r="D1631" t="s">
        <v>9184</v>
      </c>
      <c r="E1631">
        <v>3820</v>
      </c>
      <c r="F1631" t="s">
        <v>9365</v>
      </c>
      <c r="G1631" t="s">
        <v>8880</v>
      </c>
      <c r="H1631" t="s">
        <v>8880</v>
      </c>
      <c r="I1631" t="s">
        <v>7949</v>
      </c>
      <c r="J1631"/>
      <c r="K1631"/>
      <c r="L1631"/>
      <c r="M1631"/>
      <c r="N1631"/>
      <c r="O1631"/>
      <c r="P1631"/>
      <c r="Q1631"/>
      <c r="R1631"/>
    </row>
    <row r="1632" spans="1:18">
      <c r="A1632">
        <v>21</v>
      </c>
      <c r="B1632">
        <v>3400</v>
      </c>
      <c r="C1632" t="s">
        <v>9183</v>
      </c>
      <c r="D1632" t="s">
        <v>9184</v>
      </c>
      <c r="E1632">
        <v>3851</v>
      </c>
      <c r="F1632" t="s">
        <v>9366</v>
      </c>
      <c r="G1632" t="s">
        <v>8880</v>
      </c>
      <c r="H1632" t="s">
        <v>8880</v>
      </c>
      <c r="I1632" t="s">
        <v>7949</v>
      </c>
      <c r="J1632"/>
      <c r="K1632"/>
      <c r="L1632"/>
      <c r="M1632"/>
      <c r="N1632"/>
      <c r="O1632"/>
      <c r="P1632"/>
      <c r="Q1632"/>
      <c r="R1632"/>
    </row>
    <row r="1633" spans="1:18">
      <c r="A1633">
        <v>21</v>
      </c>
      <c r="B1633">
        <v>3400</v>
      </c>
      <c r="C1633" t="s">
        <v>9183</v>
      </c>
      <c r="D1633" t="s">
        <v>9184</v>
      </c>
      <c r="E1633">
        <v>3861</v>
      </c>
      <c r="F1633" t="s">
        <v>9367</v>
      </c>
      <c r="G1633" t="s">
        <v>8880</v>
      </c>
      <c r="H1633" t="s">
        <v>8880</v>
      </c>
      <c r="I1633" t="s">
        <v>7949</v>
      </c>
      <c r="J1633"/>
      <c r="K1633"/>
      <c r="L1633"/>
      <c r="M1633"/>
      <c r="N1633"/>
      <c r="O1633"/>
      <c r="P1633"/>
      <c r="Q1633"/>
      <c r="R1633"/>
    </row>
    <row r="1634" spans="1:18">
      <c r="A1634">
        <v>21</v>
      </c>
      <c r="B1634">
        <v>3400</v>
      </c>
      <c r="C1634" t="s">
        <v>9183</v>
      </c>
      <c r="D1634" t="s">
        <v>9184</v>
      </c>
      <c r="E1634">
        <v>3863</v>
      </c>
      <c r="F1634" t="s">
        <v>9368</v>
      </c>
      <c r="G1634" t="s">
        <v>8880</v>
      </c>
      <c r="H1634" t="s">
        <v>8880</v>
      </c>
      <c r="I1634" t="s">
        <v>7949</v>
      </c>
      <c r="J1634"/>
      <c r="K1634"/>
      <c r="L1634"/>
      <c r="M1634"/>
      <c r="N1634"/>
      <c r="O1634"/>
      <c r="P1634"/>
      <c r="Q1634"/>
      <c r="R1634"/>
    </row>
    <row r="1635" spans="1:18">
      <c r="A1635">
        <v>21</v>
      </c>
      <c r="B1635">
        <v>3400</v>
      </c>
      <c r="C1635" t="s">
        <v>9183</v>
      </c>
      <c r="D1635" t="s">
        <v>9184</v>
      </c>
      <c r="E1635">
        <v>3867</v>
      </c>
      <c r="F1635" t="s">
        <v>4407</v>
      </c>
      <c r="G1635" t="s">
        <v>8880</v>
      </c>
      <c r="H1635" t="s">
        <v>8880</v>
      </c>
      <c r="I1635" t="s">
        <v>7949</v>
      </c>
      <c r="J1635"/>
      <c r="K1635"/>
      <c r="L1635"/>
      <c r="M1635"/>
      <c r="N1635"/>
      <c r="O1635"/>
      <c r="P1635"/>
      <c r="Q1635"/>
      <c r="R1635"/>
    </row>
    <row r="1636" spans="1:18">
      <c r="A1636">
        <v>21</v>
      </c>
      <c r="B1636">
        <v>3400</v>
      </c>
      <c r="C1636" t="s">
        <v>9183</v>
      </c>
      <c r="D1636" t="s">
        <v>9184</v>
      </c>
      <c r="E1636">
        <v>3868</v>
      </c>
      <c r="F1636" t="s">
        <v>9369</v>
      </c>
      <c r="G1636" t="s">
        <v>8880</v>
      </c>
      <c r="H1636" t="s">
        <v>8880</v>
      </c>
      <c r="I1636" t="s">
        <v>7949</v>
      </c>
      <c r="J1636"/>
      <c r="K1636"/>
      <c r="L1636"/>
      <c r="M1636"/>
      <c r="N1636"/>
      <c r="O1636"/>
      <c r="P1636"/>
      <c r="Q1636"/>
      <c r="R1636"/>
    </row>
    <row r="1637" spans="1:18">
      <c r="A1637">
        <v>21</v>
      </c>
      <c r="B1637">
        <v>3400</v>
      </c>
      <c r="C1637" t="s">
        <v>9183</v>
      </c>
      <c r="D1637" t="s">
        <v>9184</v>
      </c>
      <c r="E1637">
        <v>3870</v>
      </c>
      <c r="F1637" t="s">
        <v>9370</v>
      </c>
      <c r="G1637" t="s">
        <v>8880</v>
      </c>
      <c r="H1637" t="s">
        <v>8880</v>
      </c>
      <c r="I1637" t="s">
        <v>7949</v>
      </c>
      <c r="J1637"/>
      <c r="K1637"/>
      <c r="L1637"/>
      <c r="M1637"/>
      <c r="N1637"/>
      <c r="O1637"/>
      <c r="P1637"/>
      <c r="Q1637"/>
      <c r="R1637"/>
    </row>
    <row r="1638" spans="1:18">
      <c r="A1638">
        <v>21</v>
      </c>
      <c r="B1638">
        <v>3400</v>
      </c>
      <c r="C1638" t="s">
        <v>9183</v>
      </c>
      <c r="D1638" t="s">
        <v>9184</v>
      </c>
      <c r="E1638">
        <v>3875</v>
      </c>
      <c r="F1638" t="s">
        <v>9371</v>
      </c>
      <c r="G1638" t="s">
        <v>8880</v>
      </c>
      <c r="H1638" t="s">
        <v>8880</v>
      </c>
      <c r="I1638" t="s">
        <v>7949</v>
      </c>
      <c r="J1638"/>
      <c r="K1638"/>
      <c r="L1638"/>
      <c r="M1638"/>
      <c r="N1638"/>
      <c r="O1638"/>
      <c r="P1638"/>
      <c r="Q1638"/>
      <c r="R1638"/>
    </row>
    <row r="1639" spans="1:18">
      <c r="A1639">
        <v>21</v>
      </c>
      <c r="B1639">
        <v>3400</v>
      </c>
      <c r="C1639" t="s">
        <v>9183</v>
      </c>
      <c r="D1639" t="s">
        <v>9184</v>
      </c>
      <c r="E1639">
        <v>3876</v>
      </c>
      <c r="F1639" t="s">
        <v>1049</v>
      </c>
      <c r="G1639" t="s">
        <v>8880</v>
      </c>
      <c r="H1639" t="s">
        <v>8880</v>
      </c>
      <c r="I1639" t="s">
        <v>7949</v>
      </c>
      <c r="J1639"/>
      <c r="K1639"/>
      <c r="L1639"/>
      <c r="M1639"/>
      <c r="N1639"/>
      <c r="O1639"/>
      <c r="P1639"/>
      <c r="Q1639"/>
      <c r="R1639"/>
    </row>
    <row r="1640" spans="1:18">
      <c r="A1640">
        <v>21</v>
      </c>
      <c r="B1640">
        <v>3100</v>
      </c>
      <c r="C1640" t="s">
        <v>9183</v>
      </c>
      <c r="D1640" t="s">
        <v>9184</v>
      </c>
      <c r="E1640">
        <v>3878</v>
      </c>
      <c r="F1640" t="s">
        <v>9372</v>
      </c>
      <c r="G1640" t="s">
        <v>8880</v>
      </c>
      <c r="H1640" t="s">
        <v>8880</v>
      </c>
      <c r="I1640" t="s">
        <v>7949</v>
      </c>
      <c r="J1640"/>
      <c r="K1640"/>
      <c r="L1640"/>
      <c r="M1640"/>
      <c r="N1640"/>
      <c r="O1640"/>
      <c r="P1640"/>
      <c r="Q1640"/>
      <c r="R1640"/>
    </row>
    <row r="1641" spans="1:18">
      <c r="A1641">
        <v>21</v>
      </c>
      <c r="B1641">
        <v>3400</v>
      </c>
      <c r="C1641" t="s">
        <v>9183</v>
      </c>
      <c r="D1641" t="s">
        <v>9184</v>
      </c>
      <c r="E1641">
        <v>3880</v>
      </c>
      <c r="F1641" t="s">
        <v>9373</v>
      </c>
      <c r="G1641" t="s">
        <v>8880</v>
      </c>
      <c r="H1641" t="s">
        <v>8880</v>
      </c>
      <c r="I1641" t="s">
        <v>7949</v>
      </c>
      <c r="J1641"/>
      <c r="K1641"/>
      <c r="L1641"/>
      <c r="M1641"/>
      <c r="N1641"/>
      <c r="O1641"/>
      <c r="P1641"/>
      <c r="Q1641"/>
      <c r="R1641"/>
    </row>
    <row r="1642" spans="1:18">
      <c r="A1642">
        <v>21</v>
      </c>
      <c r="B1642">
        <v>3400</v>
      </c>
      <c r="C1642" t="s">
        <v>9183</v>
      </c>
      <c r="D1642" t="s">
        <v>9184</v>
      </c>
      <c r="E1642">
        <v>3881</v>
      </c>
      <c r="F1642" t="s">
        <v>415</v>
      </c>
      <c r="G1642" t="s">
        <v>8880</v>
      </c>
      <c r="H1642" t="s">
        <v>8880</v>
      </c>
      <c r="I1642" t="s">
        <v>7949</v>
      </c>
      <c r="J1642"/>
      <c r="K1642"/>
      <c r="L1642"/>
      <c r="M1642"/>
      <c r="N1642"/>
      <c r="O1642"/>
      <c r="P1642"/>
      <c r="Q1642"/>
      <c r="R1642"/>
    </row>
    <row r="1643" spans="1:18">
      <c r="A1643">
        <v>21</v>
      </c>
      <c r="B1643">
        <v>3400</v>
      </c>
      <c r="C1643" t="s">
        <v>9183</v>
      </c>
      <c r="D1643" t="s">
        <v>9184</v>
      </c>
      <c r="E1643">
        <v>3882</v>
      </c>
      <c r="F1643" t="s">
        <v>9374</v>
      </c>
      <c r="G1643" t="s">
        <v>8880</v>
      </c>
      <c r="H1643" t="s">
        <v>8880</v>
      </c>
      <c r="I1643" t="s">
        <v>7949</v>
      </c>
      <c r="J1643"/>
      <c r="K1643"/>
      <c r="L1643"/>
      <c r="M1643"/>
      <c r="N1643"/>
      <c r="O1643"/>
      <c r="P1643"/>
      <c r="Q1643"/>
      <c r="R1643"/>
    </row>
    <row r="1644" spans="1:18">
      <c r="A1644">
        <v>21</v>
      </c>
      <c r="B1644">
        <v>3400</v>
      </c>
      <c r="C1644" t="s">
        <v>9183</v>
      </c>
      <c r="D1644" t="s">
        <v>9184</v>
      </c>
      <c r="E1644">
        <v>3885</v>
      </c>
      <c r="F1644" t="s">
        <v>9375</v>
      </c>
      <c r="G1644" t="s">
        <v>8880</v>
      </c>
      <c r="H1644" t="s">
        <v>8880</v>
      </c>
      <c r="I1644" t="s">
        <v>7949</v>
      </c>
      <c r="J1644"/>
      <c r="K1644"/>
      <c r="L1644"/>
      <c r="M1644"/>
      <c r="N1644"/>
      <c r="O1644"/>
      <c r="P1644"/>
      <c r="Q1644"/>
      <c r="R1644"/>
    </row>
    <row r="1645" spans="1:18">
      <c r="A1645">
        <v>21</v>
      </c>
      <c r="B1645">
        <v>3900</v>
      </c>
      <c r="C1645" t="s">
        <v>9183</v>
      </c>
      <c r="D1645" t="s">
        <v>9184</v>
      </c>
      <c r="E1645">
        <v>3900</v>
      </c>
      <c r="F1645" t="s">
        <v>9376</v>
      </c>
      <c r="G1645" t="s">
        <v>8880</v>
      </c>
      <c r="H1645" t="s">
        <v>8880</v>
      </c>
      <c r="I1645" t="s">
        <v>7949</v>
      </c>
      <c r="J1645"/>
      <c r="K1645"/>
      <c r="L1645"/>
      <c r="M1645"/>
      <c r="N1645"/>
      <c r="O1645"/>
      <c r="P1645"/>
      <c r="Q1645"/>
      <c r="R1645"/>
    </row>
    <row r="1646" spans="1:18">
      <c r="A1646">
        <v>21</v>
      </c>
      <c r="B1646">
        <v>3990</v>
      </c>
      <c r="C1646" t="s">
        <v>9183</v>
      </c>
      <c r="D1646" t="s">
        <v>9184</v>
      </c>
      <c r="E1646">
        <v>3990</v>
      </c>
      <c r="F1646" t="s">
        <v>9377</v>
      </c>
      <c r="G1646" t="s">
        <v>8880</v>
      </c>
      <c r="H1646" t="s">
        <v>8880</v>
      </c>
      <c r="I1646" t="s">
        <v>7949</v>
      </c>
      <c r="J1646"/>
      <c r="K1646"/>
      <c r="L1646"/>
      <c r="M1646"/>
      <c r="N1646"/>
      <c r="O1646"/>
      <c r="P1646"/>
      <c r="Q1646"/>
      <c r="R1646"/>
    </row>
    <row r="1647" spans="1:18">
      <c r="A1647">
        <v>21</v>
      </c>
      <c r="B1647">
        <v>4101</v>
      </c>
      <c r="C1647" t="s">
        <v>9183</v>
      </c>
      <c r="D1647" t="s">
        <v>9184</v>
      </c>
      <c r="E1647">
        <v>4101</v>
      </c>
      <c r="F1647" t="s">
        <v>9378</v>
      </c>
      <c r="G1647" t="s">
        <v>8880</v>
      </c>
      <c r="H1647" t="s">
        <v>8880</v>
      </c>
      <c r="I1647" t="s">
        <v>7949</v>
      </c>
      <c r="J1647"/>
      <c r="K1647"/>
      <c r="L1647"/>
      <c r="M1647"/>
      <c r="N1647"/>
      <c r="O1647"/>
      <c r="P1647"/>
      <c r="Q1647"/>
      <c r="R1647"/>
    </row>
    <row r="1648" spans="1:18">
      <c r="A1648">
        <v>21</v>
      </c>
      <c r="B1648">
        <v>4100</v>
      </c>
      <c r="C1648" t="s">
        <v>9183</v>
      </c>
      <c r="D1648" t="s">
        <v>9184</v>
      </c>
      <c r="E1648">
        <v>4190</v>
      </c>
      <c r="F1648" t="s">
        <v>9379</v>
      </c>
      <c r="G1648" t="s">
        <v>8880</v>
      </c>
      <c r="H1648" t="s">
        <v>8880</v>
      </c>
      <c r="I1648" t="s">
        <v>7949</v>
      </c>
      <c r="J1648"/>
      <c r="K1648"/>
      <c r="L1648"/>
      <c r="M1648"/>
      <c r="N1648"/>
      <c r="O1648"/>
      <c r="P1648"/>
      <c r="Q1648"/>
      <c r="R1648"/>
    </row>
    <row r="1649" spans="1:18">
      <c r="A1649">
        <v>21</v>
      </c>
      <c r="B1649">
        <v>4200</v>
      </c>
      <c r="C1649" t="s">
        <v>9183</v>
      </c>
      <c r="D1649" t="s">
        <v>9184</v>
      </c>
      <c r="E1649">
        <v>4200</v>
      </c>
      <c r="F1649" t="s">
        <v>9380</v>
      </c>
      <c r="G1649" t="s">
        <v>8880</v>
      </c>
      <c r="H1649" t="s">
        <v>8880</v>
      </c>
      <c r="I1649" t="s">
        <v>7949</v>
      </c>
      <c r="J1649"/>
      <c r="K1649"/>
      <c r="L1649"/>
      <c r="M1649"/>
      <c r="N1649"/>
      <c r="O1649"/>
      <c r="P1649"/>
      <c r="Q1649"/>
      <c r="R1649"/>
    </row>
    <row r="1650" spans="1:18">
      <c r="A1650">
        <v>21</v>
      </c>
      <c r="B1650">
        <v>4301</v>
      </c>
      <c r="C1650" t="s">
        <v>9183</v>
      </c>
      <c r="D1650" t="s">
        <v>9184</v>
      </c>
      <c r="E1650">
        <v>4301</v>
      </c>
      <c r="F1650" t="s">
        <v>9381</v>
      </c>
      <c r="G1650" t="s">
        <v>8880</v>
      </c>
      <c r="H1650" t="s">
        <v>8880</v>
      </c>
      <c r="I1650" t="s">
        <v>7949</v>
      </c>
      <c r="J1650"/>
      <c r="K1650"/>
      <c r="L1650"/>
      <c r="M1650"/>
      <c r="N1650"/>
      <c r="O1650"/>
      <c r="P1650"/>
      <c r="Q1650"/>
      <c r="R1650"/>
    </row>
    <row r="1651" spans="1:18">
      <c r="A1651">
        <v>21</v>
      </c>
      <c r="B1651">
        <v>4600</v>
      </c>
      <c r="C1651" t="s">
        <v>9183</v>
      </c>
      <c r="D1651" t="s">
        <v>9184</v>
      </c>
      <c r="E1651">
        <v>4303</v>
      </c>
      <c r="F1651" t="s">
        <v>9382</v>
      </c>
      <c r="G1651" t="s">
        <v>8880</v>
      </c>
      <c r="H1651" t="s">
        <v>8880</v>
      </c>
      <c r="I1651" t="s">
        <v>7949</v>
      </c>
      <c r="J1651"/>
      <c r="K1651"/>
      <c r="L1651"/>
      <c r="M1651"/>
      <c r="N1651"/>
      <c r="O1651"/>
      <c r="P1651"/>
      <c r="Q1651"/>
      <c r="R1651"/>
    </row>
    <row r="1652" spans="1:18">
      <c r="A1652">
        <v>21</v>
      </c>
      <c r="B1652">
        <v>4600</v>
      </c>
      <c r="C1652" t="s">
        <v>9183</v>
      </c>
      <c r="D1652" t="s">
        <v>9184</v>
      </c>
      <c r="E1652">
        <v>4304</v>
      </c>
      <c r="F1652" t="s">
        <v>9383</v>
      </c>
      <c r="G1652" t="s">
        <v>8880</v>
      </c>
      <c r="H1652" t="s">
        <v>8880</v>
      </c>
      <c r="I1652" t="s">
        <v>7949</v>
      </c>
      <c r="J1652"/>
      <c r="K1652"/>
      <c r="L1652"/>
      <c r="M1652"/>
      <c r="N1652"/>
      <c r="O1652"/>
      <c r="P1652"/>
      <c r="Q1652"/>
      <c r="R1652"/>
    </row>
    <row r="1653" spans="1:18">
      <c r="A1653">
        <v>21</v>
      </c>
      <c r="B1653">
        <v>4600</v>
      </c>
      <c r="C1653" t="s">
        <v>9183</v>
      </c>
      <c r="D1653" t="s">
        <v>9184</v>
      </c>
      <c r="E1653">
        <v>4305</v>
      </c>
      <c r="F1653" t="s">
        <v>9384</v>
      </c>
      <c r="G1653" t="s">
        <v>8880</v>
      </c>
      <c r="H1653" t="s">
        <v>8880</v>
      </c>
      <c r="I1653" t="s">
        <v>7949</v>
      </c>
      <c r="J1653"/>
      <c r="K1653"/>
      <c r="L1653"/>
      <c r="M1653"/>
      <c r="N1653"/>
      <c r="O1653"/>
      <c r="P1653"/>
      <c r="Q1653"/>
      <c r="R1653"/>
    </row>
    <row r="1654" spans="1:18">
      <c r="A1654">
        <v>21</v>
      </c>
      <c r="B1654">
        <v>4600</v>
      </c>
      <c r="C1654" t="s">
        <v>9183</v>
      </c>
      <c r="D1654" t="s">
        <v>9184</v>
      </c>
      <c r="E1654">
        <v>4306</v>
      </c>
      <c r="F1654" t="s">
        <v>9385</v>
      </c>
      <c r="G1654" t="s">
        <v>8880</v>
      </c>
      <c r="H1654" t="s">
        <v>8880</v>
      </c>
      <c r="I1654" t="s">
        <v>7949</v>
      </c>
      <c r="J1654"/>
      <c r="K1654"/>
      <c r="L1654"/>
      <c r="M1654"/>
      <c r="N1654"/>
      <c r="O1654"/>
      <c r="P1654"/>
      <c r="Q1654"/>
      <c r="R1654"/>
    </row>
    <row r="1655" spans="1:18">
      <c r="A1655">
        <v>21</v>
      </c>
      <c r="B1655">
        <v>4600</v>
      </c>
      <c r="C1655" t="s">
        <v>9183</v>
      </c>
      <c r="D1655" t="s">
        <v>9184</v>
      </c>
      <c r="E1655">
        <v>4311</v>
      </c>
      <c r="F1655" t="s">
        <v>9386</v>
      </c>
      <c r="G1655" t="s">
        <v>8880</v>
      </c>
      <c r="H1655" t="s">
        <v>8880</v>
      </c>
      <c r="I1655" t="s">
        <v>7949</v>
      </c>
      <c r="J1655"/>
      <c r="K1655"/>
      <c r="L1655"/>
      <c r="M1655"/>
      <c r="N1655"/>
      <c r="O1655"/>
      <c r="P1655"/>
      <c r="Q1655"/>
      <c r="R1655"/>
    </row>
    <row r="1656" spans="1:18">
      <c r="A1656">
        <v>21</v>
      </c>
      <c r="B1656">
        <v>4600</v>
      </c>
      <c r="C1656" t="s">
        <v>9183</v>
      </c>
      <c r="D1656" t="s">
        <v>9184</v>
      </c>
      <c r="E1656">
        <v>4312</v>
      </c>
      <c r="F1656" t="s">
        <v>9387</v>
      </c>
      <c r="G1656" t="s">
        <v>8880</v>
      </c>
      <c r="H1656" t="s">
        <v>8880</v>
      </c>
      <c r="I1656" t="s">
        <v>7949</v>
      </c>
      <c r="J1656"/>
      <c r="K1656"/>
      <c r="L1656"/>
      <c r="M1656"/>
      <c r="N1656"/>
      <c r="O1656"/>
      <c r="P1656"/>
      <c r="Q1656"/>
      <c r="R1656"/>
    </row>
    <row r="1657" spans="1:18">
      <c r="A1657">
        <v>21</v>
      </c>
      <c r="B1657">
        <v>4600</v>
      </c>
      <c r="C1657" t="s">
        <v>9183</v>
      </c>
      <c r="D1657" t="s">
        <v>9184</v>
      </c>
      <c r="E1657">
        <v>4320</v>
      </c>
      <c r="F1657" t="s">
        <v>9388</v>
      </c>
      <c r="G1657" t="s">
        <v>8880</v>
      </c>
      <c r="H1657" t="s">
        <v>8880</v>
      </c>
      <c r="I1657" t="s">
        <v>7949</v>
      </c>
      <c r="J1657"/>
      <c r="K1657"/>
      <c r="L1657"/>
      <c r="M1657"/>
      <c r="N1657"/>
      <c r="O1657"/>
      <c r="P1657"/>
      <c r="Q1657"/>
      <c r="R1657"/>
    </row>
    <row r="1658" spans="1:18">
      <c r="A1658">
        <v>21</v>
      </c>
      <c r="B1658">
        <v>4600</v>
      </c>
      <c r="C1658" t="s">
        <v>9183</v>
      </c>
      <c r="D1658" t="s">
        <v>9184</v>
      </c>
      <c r="E1658">
        <v>4326</v>
      </c>
      <c r="F1658" t="s">
        <v>8736</v>
      </c>
      <c r="G1658" t="s">
        <v>8880</v>
      </c>
      <c r="H1658" t="s">
        <v>8880</v>
      </c>
      <c r="I1658" t="s">
        <v>7949</v>
      </c>
      <c r="J1658"/>
      <c r="K1658"/>
      <c r="L1658"/>
      <c r="M1658"/>
      <c r="N1658"/>
      <c r="O1658"/>
      <c r="P1658"/>
      <c r="Q1658"/>
      <c r="R1658"/>
    </row>
    <row r="1659" spans="1:18">
      <c r="A1659">
        <v>21</v>
      </c>
      <c r="B1659">
        <v>4600</v>
      </c>
      <c r="C1659" t="s">
        <v>9183</v>
      </c>
      <c r="D1659" t="s">
        <v>9184</v>
      </c>
      <c r="E1659">
        <v>4330</v>
      </c>
      <c r="F1659" t="s">
        <v>9389</v>
      </c>
      <c r="G1659" t="s">
        <v>8880</v>
      </c>
      <c r="H1659" t="s">
        <v>8880</v>
      </c>
      <c r="I1659" t="s">
        <v>7949</v>
      </c>
      <c r="J1659"/>
      <c r="K1659"/>
      <c r="L1659"/>
      <c r="M1659"/>
      <c r="N1659"/>
      <c r="O1659"/>
      <c r="P1659"/>
      <c r="Q1659"/>
      <c r="R1659"/>
    </row>
    <row r="1660" spans="1:18">
      <c r="A1660">
        <v>21</v>
      </c>
      <c r="B1660">
        <v>4600</v>
      </c>
      <c r="C1660" t="s">
        <v>9183</v>
      </c>
      <c r="D1660" t="s">
        <v>9184</v>
      </c>
      <c r="E1660">
        <v>4340</v>
      </c>
      <c r="F1660" t="s">
        <v>9390</v>
      </c>
      <c r="G1660" t="s">
        <v>8880</v>
      </c>
      <c r="H1660" t="s">
        <v>8880</v>
      </c>
      <c r="I1660" t="s">
        <v>7949</v>
      </c>
      <c r="J1660"/>
      <c r="K1660"/>
      <c r="L1660"/>
      <c r="M1660"/>
      <c r="N1660"/>
      <c r="O1660"/>
      <c r="P1660"/>
      <c r="Q1660"/>
      <c r="R1660"/>
    </row>
    <row r="1661" spans="1:18">
      <c r="A1661">
        <v>21</v>
      </c>
      <c r="B1661">
        <v>4600</v>
      </c>
      <c r="C1661" t="s">
        <v>9183</v>
      </c>
      <c r="D1661" t="s">
        <v>9184</v>
      </c>
      <c r="E1661">
        <v>4360</v>
      </c>
      <c r="F1661" t="s">
        <v>9391</v>
      </c>
      <c r="G1661" t="s">
        <v>8880</v>
      </c>
      <c r="H1661" t="s">
        <v>8880</v>
      </c>
      <c r="I1661" t="s">
        <v>7949</v>
      </c>
      <c r="J1661"/>
      <c r="K1661"/>
      <c r="L1661"/>
      <c r="M1661"/>
      <c r="N1661"/>
      <c r="O1661"/>
      <c r="P1661"/>
      <c r="Q1661"/>
      <c r="R1661"/>
    </row>
    <row r="1662" spans="1:18">
      <c r="A1662">
        <v>21</v>
      </c>
      <c r="B1662">
        <v>4600</v>
      </c>
      <c r="C1662" t="s">
        <v>9183</v>
      </c>
      <c r="D1662" t="s">
        <v>9184</v>
      </c>
      <c r="E1662">
        <v>4370</v>
      </c>
      <c r="F1662" t="s">
        <v>9392</v>
      </c>
      <c r="G1662" t="s">
        <v>8880</v>
      </c>
      <c r="H1662" t="s">
        <v>8880</v>
      </c>
      <c r="I1662" t="s">
        <v>7949</v>
      </c>
      <c r="J1662"/>
      <c r="K1662"/>
      <c r="L1662"/>
      <c r="M1662"/>
      <c r="N1662"/>
      <c r="O1662"/>
      <c r="P1662"/>
      <c r="Q1662"/>
      <c r="R1662"/>
    </row>
    <row r="1663" spans="1:18">
      <c r="A1663">
        <v>21</v>
      </c>
      <c r="B1663">
        <v>4600</v>
      </c>
      <c r="C1663" t="s">
        <v>9183</v>
      </c>
      <c r="D1663" t="s">
        <v>9184</v>
      </c>
      <c r="E1663">
        <v>4380</v>
      </c>
      <c r="F1663" t="s">
        <v>9393</v>
      </c>
      <c r="G1663" t="s">
        <v>8880</v>
      </c>
      <c r="H1663" t="s">
        <v>8880</v>
      </c>
      <c r="I1663" t="s">
        <v>7949</v>
      </c>
      <c r="J1663"/>
      <c r="K1663"/>
      <c r="L1663"/>
      <c r="M1663"/>
      <c r="N1663"/>
      <c r="O1663"/>
      <c r="P1663"/>
      <c r="Q1663"/>
      <c r="R1663"/>
    </row>
    <row r="1664" spans="1:18">
      <c r="A1664">
        <v>21</v>
      </c>
      <c r="B1664">
        <v>4600</v>
      </c>
      <c r="C1664" t="s">
        <v>9183</v>
      </c>
      <c r="D1664" t="s">
        <v>9184</v>
      </c>
      <c r="E1664">
        <v>4390</v>
      </c>
      <c r="F1664" t="s">
        <v>9394</v>
      </c>
      <c r="G1664" t="s">
        <v>8880</v>
      </c>
      <c r="H1664" t="s">
        <v>8880</v>
      </c>
      <c r="I1664" t="s">
        <v>7949</v>
      </c>
      <c r="J1664"/>
      <c r="K1664"/>
      <c r="L1664"/>
      <c r="M1664"/>
      <c r="N1664"/>
      <c r="O1664"/>
      <c r="P1664"/>
      <c r="Q1664"/>
      <c r="R1664"/>
    </row>
    <row r="1665" spans="1:18">
      <c r="A1665">
        <v>21</v>
      </c>
      <c r="B1665">
        <v>4500</v>
      </c>
      <c r="C1665" t="s">
        <v>9183</v>
      </c>
      <c r="D1665" t="s">
        <v>9184</v>
      </c>
      <c r="E1665">
        <v>4500</v>
      </c>
      <c r="F1665" t="s">
        <v>9395</v>
      </c>
      <c r="G1665" t="s">
        <v>8880</v>
      </c>
      <c r="H1665" t="s">
        <v>8880</v>
      </c>
      <c r="I1665" t="s">
        <v>7949</v>
      </c>
      <c r="J1665"/>
      <c r="K1665"/>
      <c r="L1665"/>
      <c r="M1665"/>
      <c r="N1665"/>
      <c r="O1665"/>
      <c r="P1665"/>
      <c r="Q1665"/>
      <c r="R1665"/>
    </row>
    <row r="1666" spans="1:18">
      <c r="A1666">
        <v>21</v>
      </c>
      <c r="B1666">
        <v>4600</v>
      </c>
      <c r="C1666" t="s">
        <v>9183</v>
      </c>
      <c r="D1666" t="s">
        <v>9184</v>
      </c>
      <c r="E1666">
        <v>4516</v>
      </c>
      <c r="F1666" t="s">
        <v>9396</v>
      </c>
      <c r="G1666" t="s">
        <v>8880</v>
      </c>
      <c r="H1666" t="s">
        <v>8880</v>
      </c>
      <c r="I1666" t="s">
        <v>7949</v>
      </c>
      <c r="J1666"/>
      <c r="K1666"/>
      <c r="L1666"/>
      <c r="M1666"/>
      <c r="N1666"/>
      <c r="O1666"/>
      <c r="P1666"/>
      <c r="Q1666"/>
      <c r="R1666"/>
    </row>
    <row r="1667" spans="1:18">
      <c r="A1667">
        <v>21</v>
      </c>
      <c r="B1667">
        <v>4520</v>
      </c>
      <c r="C1667" t="s">
        <v>9183</v>
      </c>
      <c r="D1667" t="s">
        <v>9184</v>
      </c>
      <c r="E1667">
        <v>4520</v>
      </c>
      <c r="F1667" t="s">
        <v>9397</v>
      </c>
      <c r="G1667" t="s">
        <v>8880</v>
      </c>
      <c r="H1667" t="s">
        <v>8880</v>
      </c>
      <c r="I1667" t="s">
        <v>7949</v>
      </c>
      <c r="J1667"/>
      <c r="K1667"/>
      <c r="L1667"/>
      <c r="M1667"/>
      <c r="N1667"/>
      <c r="O1667"/>
      <c r="P1667"/>
      <c r="Q1667"/>
      <c r="R1667"/>
    </row>
    <row r="1668" spans="1:18">
      <c r="A1668">
        <v>21</v>
      </c>
      <c r="B1668">
        <v>4522</v>
      </c>
      <c r="C1668" t="s">
        <v>9183</v>
      </c>
      <c r="D1668" t="s">
        <v>9184</v>
      </c>
      <c r="E1668">
        <v>4522</v>
      </c>
      <c r="F1668" t="s">
        <v>9398</v>
      </c>
      <c r="G1668" t="s">
        <v>8880</v>
      </c>
      <c r="H1668" t="s">
        <v>8880</v>
      </c>
      <c r="I1668" t="s">
        <v>7949</v>
      </c>
      <c r="J1668"/>
      <c r="K1668"/>
      <c r="L1668"/>
      <c r="M1668"/>
      <c r="N1668"/>
      <c r="O1668"/>
      <c r="P1668"/>
      <c r="Q1668"/>
      <c r="R1668"/>
    </row>
    <row r="1669" spans="1:18">
      <c r="A1669">
        <v>21</v>
      </c>
      <c r="B1669">
        <v>4524</v>
      </c>
      <c r="C1669" t="s">
        <v>9183</v>
      </c>
      <c r="D1669" t="s">
        <v>9184</v>
      </c>
      <c r="E1669">
        <v>4524</v>
      </c>
      <c r="F1669" t="s">
        <v>9399</v>
      </c>
      <c r="G1669" t="s">
        <v>8880</v>
      </c>
      <c r="H1669" t="s">
        <v>8880</v>
      </c>
      <c r="I1669" t="s">
        <v>7949</v>
      </c>
      <c r="J1669"/>
      <c r="K1669"/>
      <c r="L1669"/>
      <c r="M1669"/>
      <c r="N1669"/>
      <c r="O1669"/>
      <c r="P1669"/>
      <c r="Q1669"/>
      <c r="R1669"/>
    </row>
    <row r="1670" spans="1:18">
      <c r="A1670">
        <v>21</v>
      </c>
      <c r="B1670">
        <v>4526</v>
      </c>
      <c r="C1670" t="s">
        <v>9183</v>
      </c>
      <c r="D1670" t="s">
        <v>9184</v>
      </c>
      <c r="E1670">
        <v>4526</v>
      </c>
      <c r="F1670" t="s">
        <v>9400</v>
      </c>
      <c r="G1670" t="s">
        <v>8880</v>
      </c>
      <c r="H1670" t="s">
        <v>8880</v>
      </c>
      <c r="I1670" t="s">
        <v>7949</v>
      </c>
      <c r="J1670"/>
      <c r="K1670"/>
      <c r="L1670"/>
      <c r="M1670"/>
      <c r="N1670"/>
      <c r="O1670"/>
      <c r="P1670"/>
      <c r="Q1670"/>
      <c r="R1670"/>
    </row>
    <row r="1671" spans="1:18">
      <c r="A1671">
        <v>21</v>
      </c>
      <c r="B1671">
        <v>4527</v>
      </c>
      <c r="C1671" t="s">
        <v>9183</v>
      </c>
      <c r="D1671" t="s">
        <v>9184</v>
      </c>
      <c r="E1671">
        <v>4527</v>
      </c>
      <c r="F1671" t="s">
        <v>9401</v>
      </c>
      <c r="G1671" t="s">
        <v>8880</v>
      </c>
      <c r="H1671" t="s">
        <v>8880</v>
      </c>
      <c r="I1671" t="s">
        <v>7949</v>
      </c>
      <c r="J1671"/>
      <c r="K1671"/>
      <c r="L1671"/>
      <c r="M1671"/>
      <c r="N1671"/>
      <c r="O1671"/>
      <c r="P1671"/>
      <c r="Q1671"/>
      <c r="R1671"/>
    </row>
    <row r="1672" spans="1:18">
      <c r="A1672">
        <v>21</v>
      </c>
      <c r="B1672">
        <v>4530</v>
      </c>
      <c r="C1672" t="s">
        <v>9183</v>
      </c>
      <c r="D1672" t="s">
        <v>9184</v>
      </c>
      <c r="E1672">
        <v>4530</v>
      </c>
      <c r="F1672" t="s">
        <v>9402</v>
      </c>
      <c r="G1672" t="s">
        <v>8880</v>
      </c>
      <c r="H1672" t="s">
        <v>8880</v>
      </c>
      <c r="I1672" t="s">
        <v>7949</v>
      </c>
      <c r="J1672"/>
      <c r="K1672"/>
      <c r="L1672"/>
      <c r="M1672"/>
      <c r="N1672"/>
      <c r="O1672"/>
      <c r="P1672"/>
      <c r="Q1672"/>
      <c r="R1672"/>
    </row>
    <row r="1673" spans="1:18">
      <c r="A1673">
        <v>21</v>
      </c>
      <c r="B1673">
        <v>4559</v>
      </c>
      <c r="C1673" t="s">
        <v>9183</v>
      </c>
      <c r="D1673" t="s">
        <v>9184</v>
      </c>
      <c r="E1673">
        <v>4552</v>
      </c>
      <c r="F1673" t="s">
        <v>9403</v>
      </c>
      <c r="G1673" t="s">
        <v>8880</v>
      </c>
      <c r="H1673" t="s">
        <v>8880</v>
      </c>
      <c r="I1673" t="s">
        <v>7949</v>
      </c>
      <c r="J1673"/>
      <c r="K1673"/>
      <c r="L1673"/>
      <c r="M1673"/>
      <c r="N1673"/>
      <c r="O1673"/>
      <c r="P1673"/>
      <c r="Q1673"/>
      <c r="R1673"/>
    </row>
    <row r="1674" spans="1:18">
      <c r="A1674">
        <v>21</v>
      </c>
      <c r="B1674">
        <v>4559</v>
      </c>
      <c r="C1674" t="s">
        <v>9183</v>
      </c>
      <c r="D1674" t="s">
        <v>9184</v>
      </c>
      <c r="E1674">
        <v>4559</v>
      </c>
      <c r="F1674" t="s">
        <v>9404</v>
      </c>
      <c r="G1674" t="s">
        <v>8880</v>
      </c>
      <c r="H1674" t="s">
        <v>8880</v>
      </c>
      <c r="I1674" t="s">
        <v>7949</v>
      </c>
      <c r="J1674"/>
      <c r="K1674"/>
      <c r="L1674"/>
      <c r="M1674"/>
      <c r="N1674"/>
      <c r="O1674"/>
      <c r="P1674"/>
      <c r="Q1674"/>
      <c r="R1674"/>
    </row>
    <row r="1675" spans="1:18">
      <c r="A1675">
        <v>21</v>
      </c>
      <c r="B1675">
        <v>4560</v>
      </c>
      <c r="C1675" t="s">
        <v>9183</v>
      </c>
      <c r="D1675" t="s">
        <v>9184</v>
      </c>
      <c r="E1675">
        <v>4560</v>
      </c>
      <c r="F1675" t="s">
        <v>9405</v>
      </c>
      <c r="G1675" t="s">
        <v>8880</v>
      </c>
      <c r="H1675" t="s">
        <v>8880</v>
      </c>
      <c r="I1675" t="s">
        <v>7949</v>
      </c>
      <c r="J1675"/>
      <c r="K1675"/>
      <c r="L1675"/>
      <c r="M1675"/>
      <c r="N1675"/>
      <c r="O1675"/>
      <c r="P1675"/>
      <c r="Q1675"/>
      <c r="R1675"/>
    </row>
    <row r="1676" spans="1:18">
      <c r="A1676">
        <v>21</v>
      </c>
      <c r="B1676">
        <v>4560</v>
      </c>
      <c r="C1676" t="s">
        <v>9183</v>
      </c>
      <c r="D1676" t="s">
        <v>9184</v>
      </c>
      <c r="E1676">
        <v>4569</v>
      </c>
      <c r="F1676" t="s">
        <v>9406</v>
      </c>
      <c r="G1676" t="s">
        <v>8880</v>
      </c>
      <c r="H1676" t="s">
        <v>8880</v>
      </c>
      <c r="I1676" t="s">
        <v>7949</v>
      </c>
      <c r="J1676"/>
      <c r="K1676"/>
      <c r="L1676"/>
      <c r="M1676"/>
      <c r="N1676"/>
      <c r="O1676"/>
      <c r="P1676"/>
      <c r="Q1676"/>
      <c r="R1676"/>
    </row>
    <row r="1677" spans="1:18">
      <c r="A1677">
        <v>21</v>
      </c>
      <c r="B1677">
        <v>4560</v>
      </c>
      <c r="C1677" t="s">
        <v>9183</v>
      </c>
      <c r="D1677" t="s">
        <v>9184</v>
      </c>
      <c r="E1677">
        <v>4571</v>
      </c>
      <c r="F1677" t="s">
        <v>9407</v>
      </c>
      <c r="G1677" t="s">
        <v>8880</v>
      </c>
      <c r="H1677" t="s">
        <v>8880</v>
      </c>
      <c r="I1677" t="s">
        <v>7949</v>
      </c>
      <c r="J1677"/>
      <c r="K1677"/>
      <c r="L1677"/>
      <c r="M1677"/>
      <c r="N1677"/>
      <c r="O1677"/>
      <c r="P1677"/>
      <c r="Q1677"/>
      <c r="R1677"/>
    </row>
    <row r="1678" spans="1:18">
      <c r="A1678">
        <v>21</v>
      </c>
      <c r="B1678">
        <v>4560</v>
      </c>
      <c r="C1678" t="s">
        <v>9183</v>
      </c>
      <c r="D1678" t="s">
        <v>9184</v>
      </c>
      <c r="E1678">
        <v>4572</v>
      </c>
      <c r="F1678" t="s">
        <v>9408</v>
      </c>
      <c r="G1678" t="s">
        <v>8880</v>
      </c>
      <c r="H1678" t="s">
        <v>8880</v>
      </c>
      <c r="I1678" t="s">
        <v>7949</v>
      </c>
      <c r="J1678"/>
      <c r="K1678"/>
      <c r="L1678"/>
      <c r="M1678"/>
      <c r="N1678"/>
      <c r="O1678"/>
      <c r="P1678"/>
      <c r="Q1678"/>
      <c r="R1678"/>
    </row>
    <row r="1679" spans="1:18">
      <c r="A1679">
        <v>21</v>
      </c>
      <c r="B1679">
        <v>4560</v>
      </c>
      <c r="C1679" t="s">
        <v>9183</v>
      </c>
      <c r="D1679" t="s">
        <v>9184</v>
      </c>
      <c r="E1679">
        <v>4573</v>
      </c>
      <c r="F1679" t="s">
        <v>9409</v>
      </c>
      <c r="G1679" t="s">
        <v>8880</v>
      </c>
      <c r="H1679" t="s">
        <v>8880</v>
      </c>
      <c r="I1679" t="s">
        <v>7949</v>
      </c>
      <c r="J1679"/>
      <c r="K1679"/>
      <c r="L1679"/>
      <c r="M1679"/>
      <c r="N1679"/>
      <c r="O1679"/>
      <c r="P1679"/>
      <c r="Q1679"/>
      <c r="R1679"/>
    </row>
    <row r="1680" spans="1:18">
      <c r="A1680">
        <v>21</v>
      </c>
      <c r="B1680">
        <v>4560</v>
      </c>
      <c r="C1680" t="s">
        <v>9183</v>
      </c>
      <c r="D1680" t="s">
        <v>9184</v>
      </c>
      <c r="E1680">
        <v>4574</v>
      </c>
      <c r="F1680" t="s">
        <v>9410</v>
      </c>
      <c r="G1680" t="s">
        <v>8880</v>
      </c>
      <c r="H1680" t="s">
        <v>8880</v>
      </c>
      <c r="I1680" t="s">
        <v>7949</v>
      </c>
      <c r="J1680"/>
      <c r="K1680"/>
      <c r="L1680"/>
      <c r="M1680"/>
      <c r="N1680"/>
      <c r="O1680"/>
      <c r="P1680"/>
      <c r="Q1680"/>
      <c r="R1680"/>
    </row>
    <row r="1681" spans="1:18">
      <c r="A1681">
        <v>21</v>
      </c>
      <c r="B1681">
        <v>4560</v>
      </c>
      <c r="C1681" t="s">
        <v>9183</v>
      </c>
      <c r="D1681" t="s">
        <v>9184</v>
      </c>
      <c r="E1681">
        <v>4575</v>
      </c>
      <c r="F1681" t="s">
        <v>9411</v>
      </c>
      <c r="G1681" t="s">
        <v>8880</v>
      </c>
      <c r="H1681" t="s">
        <v>8880</v>
      </c>
      <c r="I1681" t="s">
        <v>7949</v>
      </c>
      <c r="J1681"/>
      <c r="K1681"/>
      <c r="L1681"/>
      <c r="M1681"/>
      <c r="N1681"/>
      <c r="O1681"/>
      <c r="P1681"/>
      <c r="Q1681"/>
      <c r="R1681"/>
    </row>
    <row r="1682" spans="1:18">
      <c r="A1682">
        <v>21</v>
      </c>
      <c r="B1682">
        <v>4560</v>
      </c>
      <c r="C1682" t="s">
        <v>9183</v>
      </c>
      <c r="D1682" t="s">
        <v>9184</v>
      </c>
      <c r="E1682">
        <v>4576</v>
      </c>
      <c r="F1682" t="s">
        <v>9412</v>
      </c>
      <c r="G1682" t="s">
        <v>8880</v>
      </c>
      <c r="H1682" t="s">
        <v>8880</v>
      </c>
      <c r="I1682" t="s">
        <v>7949</v>
      </c>
      <c r="J1682"/>
      <c r="K1682"/>
      <c r="L1682"/>
      <c r="M1682"/>
      <c r="N1682"/>
      <c r="O1682"/>
      <c r="P1682"/>
      <c r="Q1682"/>
      <c r="R1682"/>
    </row>
    <row r="1683" spans="1:18">
      <c r="A1683">
        <v>21</v>
      </c>
      <c r="B1683">
        <v>4560</v>
      </c>
      <c r="C1683" t="s">
        <v>9183</v>
      </c>
      <c r="D1683" t="s">
        <v>9184</v>
      </c>
      <c r="E1683">
        <v>4577</v>
      </c>
      <c r="F1683" t="s">
        <v>9413</v>
      </c>
      <c r="G1683" t="s">
        <v>8880</v>
      </c>
      <c r="H1683" t="s">
        <v>8880</v>
      </c>
      <c r="I1683" t="s">
        <v>7949</v>
      </c>
      <c r="J1683"/>
      <c r="K1683"/>
      <c r="L1683"/>
      <c r="M1683"/>
      <c r="N1683"/>
      <c r="O1683"/>
      <c r="P1683"/>
      <c r="Q1683"/>
      <c r="R1683"/>
    </row>
    <row r="1684" spans="1:18">
      <c r="A1684">
        <v>21</v>
      </c>
      <c r="B1684">
        <v>4560</v>
      </c>
      <c r="C1684" t="s">
        <v>9183</v>
      </c>
      <c r="D1684" t="s">
        <v>9184</v>
      </c>
      <c r="E1684">
        <v>4578</v>
      </c>
      <c r="F1684" t="s">
        <v>9414</v>
      </c>
      <c r="G1684" t="s">
        <v>8880</v>
      </c>
      <c r="H1684" t="s">
        <v>8880</v>
      </c>
      <c r="I1684" t="s">
        <v>7949</v>
      </c>
      <c r="J1684"/>
      <c r="K1684"/>
      <c r="L1684"/>
      <c r="M1684"/>
      <c r="N1684"/>
      <c r="O1684"/>
      <c r="P1684"/>
      <c r="Q1684"/>
      <c r="R1684"/>
    </row>
    <row r="1685" spans="1:18">
      <c r="A1685">
        <v>21</v>
      </c>
      <c r="B1685">
        <v>4580</v>
      </c>
      <c r="C1685" t="s">
        <v>9183</v>
      </c>
      <c r="D1685" t="s">
        <v>9184</v>
      </c>
      <c r="E1685">
        <v>4579</v>
      </c>
      <c r="F1685" t="s">
        <v>9415</v>
      </c>
      <c r="G1685" t="s">
        <v>8880</v>
      </c>
      <c r="H1685" t="s">
        <v>8880</v>
      </c>
      <c r="I1685" t="s">
        <v>7949</v>
      </c>
      <c r="J1685"/>
      <c r="K1685"/>
      <c r="L1685"/>
      <c r="M1685"/>
      <c r="N1685"/>
      <c r="O1685"/>
      <c r="P1685"/>
      <c r="Q1685"/>
      <c r="R1685"/>
    </row>
    <row r="1686" spans="1:18">
      <c r="A1686">
        <v>21</v>
      </c>
      <c r="B1686">
        <v>4580</v>
      </c>
      <c r="C1686" t="s">
        <v>9183</v>
      </c>
      <c r="D1686" t="s">
        <v>9184</v>
      </c>
      <c r="E1686">
        <v>4580</v>
      </c>
      <c r="F1686" t="s">
        <v>9415</v>
      </c>
      <c r="G1686" t="s">
        <v>8880</v>
      </c>
      <c r="H1686" t="s">
        <v>8880</v>
      </c>
      <c r="I1686" t="s">
        <v>7949</v>
      </c>
      <c r="J1686"/>
      <c r="K1686"/>
      <c r="L1686"/>
      <c r="M1686"/>
      <c r="N1686"/>
      <c r="O1686"/>
      <c r="P1686"/>
      <c r="Q1686"/>
      <c r="R1686"/>
    </row>
    <row r="1687" spans="1:18">
      <c r="A1687">
        <v>21</v>
      </c>
      <c r="B1687">
        <v>4580</v>
      </c>
      <c r="C1687" t="s">
        <v>9183</v>
      </c>
      <c r="D1687" t="s">
        <v>9184</v>
      </c>
      <c r="E1687">
        <v>4581</v>
      </c>
      <c r="F1687" t="s">
        <v>9416</v>
      </c>
      <c r="G1687" t="s">
        <v>8880</v>
      </c>
      <c r="H1687" t="s">
        <v>8880</v>
      </c>
      <c r="I1687" t="s">
        <v>7949</v>
      </c>
      <c r="J1687"/>
      <c r="K1687"/>
      <c r="L1687"/>
      <c r="M1687"/>
      <c r="N1687"/>
      <c r="O1687"/>
      <c r="P1687"/>
      <c r="Q1687"/>
      <c r="R1687"/>
    </row>
    <row r="1688" spans="1:18">
      <c r="A1688">
        <v>21</v>
      </c>
      <c r="B1688">
        <v>4600</v>
      </c>
      <c r="C1688" t="s">
        <v>9183</v>
      </c>
      <c r="D1688" t="s">
        <v>9184</v>
      </c>
      <c r="E1688">
        <v>4582</v>
      </c>
      <c r="F1688" t="s">
        <v>9417</v>
      </c>
      <c r="G1688" t="s">
        <v>8880</v>
      </c>
      <c r="H1688" t="s">
        <v>8880</v>
      </c>
      <c r="I1688" t="s">
        <v>7949</v>
      </c>
      <c r="J1688"/>
      <c r="K1688"/>
      <c r="L1688"/>
      <c r="M1688"/>
      <c r="N1688"/>
      <c r="O1688"/>
      <c r="P1688"/>
      <c r="Q1688"/>
      <c r="R1688"/>
    </row>
    <row r="1689" spans="1:18">
      <c r="A1689">
        <v>21</v>
      </c>
      <c r="B1689">
        <v>4580</v>
      </c>
      <c r="C1689" t="s">
        <v>9183</v>
      </c>
      <c r="D1689" t="s">
        <v>9184</v>
      </c>
      <c r="E1689">
        <v>4583</v>
      </c>
      <c r="F1689" t="s">
        <v>9418</v>
      </c>
      <c r="G1689" t="s">
        <v>8880</v>
      </c>
      <c r="H1689" t="s">
        <v>8880</v>
      </c>
      <c r="I1689" t="s">
        <v>7949</v>
      </c>
      <c r="J1689"/>
      <c r="K1689"/>
      <c r="L1689"/>
      <c r="M1689"/>
      <c r="N1689"/>
      <c r="O1689"/>
      <c r="P1689"/>
      <c r="Q1689"/>
      <c r="R1689"/>
    </row>
    <row r="1690" spans="1:18">
      <c r="A1690">
        <v>21</v>
      </c>
      <c r="B1690">
        <v>4600</v>
      </c>
      <c r="C1690" t="s">
        <v>9183</v>
      </c>
      <c r="D1690" t="s">
        <v>9184</v>
      </c>
      <c r="E1690">
        <v>4584</v>
      </c>
      <c r="F1690" t="s">
        <v>9419</v>
      </c>
      <c r="G1690" t="s">
        <v>8880</v>
      </c>
      <c r="H1690" t="s">
        <v>8880</v>
      </c>
      <c r="I1690" t="s">
        <v>7949</v>
      </c>
      <c r="J1690"/>
      <c r="K1690"/>
      <c r="L1690"/>
      <c r="M1690"/>
      <c r="N1690"/>
      <c r="O1690"/>
      <c r="P1690"/>
      <c r="Q1690"/>
      <c r="R1690"/>
    </row>
    <row r="1691" spans="1:18">
      <c r="A1691">
        <v>21</v>
      </c>
      <c r="B1691">
        <v>4600</v>
      </c>
      <c r="C1691" t="s">
        <v>9183</v>
      </c>
      <c r="D1691" t="s">
        <v>9184</v>
      </c>
      <c r="E1691">
        <v>4585</v>
      </c>
      <c r="F1691" t="s">
        <v>9420</v>
      </c>
      <c r="G1691" t="s">
        <v>8880</v>
      </c>
      <c r="H1691" t="s">
        <v>8880</v>
      </c>
      <c r="I1691" t="s">
        <v>7949</v>
      </c>
      <c r="J1691"/>
      <c r="K1691"/>
      <c r="L1691"/>
      <c r="M1691"/>
      <c r="N1691"/>
      <c r="O1691"/>
      <c r="P1691"/>
      <c r="Q1691"/>
      <c r="R1691"/>
    </row>
    <row r="1692" spans="1:18">
      <c r="A1692">
        <v>21</v>
      </c>
      <c r="B1692">
        <v>4600</v>
      </c>
      <c r="C1692" t="s">
        <v>9183</v>
      </c>
      <c r="D1692" t="s">
        <v>9184</v>
      </c>
      <c r="E1692">
        <v>4600</v>
      </c>
      <c r="F1692" t="s">
        <v>9421</v>
      </c>
      <c r="G1692" t="s">
        <v>8880</v>
      </c>
      <c r="H1692" t="s">
        <v>8880</v>
      </c>
      <c r="I1692" t="s">
        <v>7949</v>
      </c>
      <c r="J1692"/>
      <c r="K1692"/>
      <c r="L1692"/>
      <c r="M1692"/>
      <c r="N1692"/>
      <c r="O1692"/>
      <c r="P1692"/>
      <c r="Q1692"/>
      <c r="R1692"/>
    </row>
    <row r="1693" spans="1:18">
      <c r="A1693">
        <v>21</v>
      </c>
      <c r="B1693">
        <v>4600</v>
      </c>
      <c r="C1693" t="s">
        <v>9183</v>
      </c>
      <c r="D1693" t="s">
        <v>9184</v>
      </c>
      <c r="E1693">
        <v>4602</v>
      </c>
      <c r="F1693" t="s">
        <v>9422</v>
      </c>
      <c r="G1693" t="s">
        <v>8880</v>
      </c>
      <c r="H1693" t="s">
        <v>8880</v>
      </c>
      <c r="I1693" t="s">
        <v>7949</v>
      </c>
      <c r="J1693"/>
      <c r="K1693"/>
      <c r="L1693"/>
      <c r="M1693"/>
      <c r="N1693"/>
      <c r="O1693"/>
      <c r="P1693"/>
      <c r="Q1693"/>
      <c r="R1693"/>
    </row>
    <row r="1694" spans="1:18">
      <c r="A1694">
        <v>21</v>
      </c>
      <c r="B1694">
        <v>4600</v>
      </c>
      <c r="C1694" t="s">
        <v>9183</v>
      </c>
      <c r="D1694" t="s">
        <v>9184</v>
      </c>
      <c r="E1694">
        <v>4603</v>
      </c>
      <c r="F1694" t="s">
        <v>9423</v>
      </c>
      <c r="G1694" t="s">
        <v>8880</v>
      </c>
      <c r="H1694" t="s">
        <v>8880</v>
      </c>
      <c r="I1694" t="s">
        <v>7949</v>
      </c>
      <c r="J1694"/>
      <c r="K1694"/>
      <c r="L1694"/>
      <c r="M1694"/>
      <c r="N1694"/>
      <c r="O1694"/>
      <c r="P1694"/>
      <c r="Q1694"/>
      <c r="R1694"/>
    </row>
    <row r="1695" spans="1:18">
      <c r="A1695">
        <v>21</v>
      </c>
      <c r="B1695">
        <v>4600</v>
      </c>
      <c r="C1695" t="s">
        <v>9183</v>
      </c>
      <c r="D1695" t="s">
        <v>9184</v>
      </c>
      <c r="E1695">
        <v>4606</v>
      </c>
      <c r="F1695" t="s">
        <v>9424</v>
      </c>
      <c r="G1695" t="s">
        <v>8880</v>
      </c>
      <c r="H1695" t="s">
        <v>8880</v>
      </c>
      <c r="I1695" t="s">
        <v>7949</v>
      </c>
      <c r="J1695"/>
      <c r="K1695"/>
      <c r="L1695"/>
      <c r="M1695"/>
      <c r="N1695"/>
      <c r="O1695"/>
      <c r="P1695"/>
      <c r="Q1695"/>
      <c r="R1695"/>
    </row>
    <row r="1696" spans="1:18">
      <c r="A1696">
        <v>21</v>
      </c>
      <c r="B1696">
        <v>4600</v>
      </c>
      <c r="C1696" t="s">
        <v>9183</v>
      </c>
      <c r="D1696" t="s">
        <v>9184</v>
      </c>
      <c r="E1696">
        <v>4608</v>
      </c>
      <c r="F1696" t="s">
        <v>9425</v>
      </c>
      <c r="G1696" t="s">
        <v>8880</v>
      </c>
      <c r="H1696" t="s">
        <v>8880</v>
      </c>
      <c r="I1696" t="s">
        <v>7949</v>
      </c>
      <c r="J1696"/>
      <c r="K1696"/>
      <c r="L1696"/>
      <c r="M1696"/>
      <c r="N1696"/>
      <c r="O1696"/>
      <c r="P1696"/>
      <c r="Q1696"/>
      <c r="R1696"/>
    </row>
    <row r="1697" spans="1:18">
      <c r="A1697">
        <v>21</v>
      </c>
      <c r="B1697">
        <v>4600</v>
      </c>
      <c r="C1697" t="s">
        <v>9183</v>
      </c>
      <c r="D1697" t="s">
        <v>9184</v>
      </c>
      <c r="E1697">
        <v>4609</v>
      </c>
      <c r="F1697" t="s">
        <v>9426</v>
      </c>
      <c r="G1697" t="s">
        <v>8880</v>
      </c>
      <c r="H1697" t="s">
        <v>8880</v>
      </c>
      <c r="I1697" t="s">
        <v>7949</v>
      </c>
      <c r="J1697"/>
      <c r="K1697"/>
      <c r="L1697"/>
      <c r="M1697"/>
      <c r="N1697"/>
      <c r="O1697"/>
      <c r="P1697"/>
      <c r="Q1697"/>
      <c r="R1697"/>
    </row>
    <row r="1698" spans="1:18">
      <c r="A1698">
        <v>21</v>
      </c>
      <c r="B1698">
        <v>4600</v>
      </c>
      <c r="C1698" t="s">
        <v>9183</v>
      </c>
      <c r="D1698" t="s">
        <v>9184</v>
      </c>
      <c r="E1698">
        <v>4610</v>
      </c>
      <c r="F1698" t="s">
        <v>9427</v>
      </c>
      <c r="G1698" t="s">
        <v>8880</v>
      </c>
      <c r="H1698" t="s">
        <v>8880</v>
      </c>
      <c r="I1698" t="s">
        <v>7949</v>
      </c>
      <c r="J1698"/>
      <c r="K1698"/>
      <c r="L1698"/>
      <c r="M1698"/>
      <c r="N1698"/>
      <c r="O1698"/>
      <c r="P1698"/>
      <c r="Q1698"/>
      <c r="R1698"/>
    </row>
    <row r="1699" spans="1:18">
      <c r="A1699">
        <v>21</v>
      </c>
      <c r="B1699">
        <v>4600</v>
      </c>
      <c r="C1699" t="s">
        <v>9183</v>
      </c>
      <c r="D1699" t="s">
        <v>9184</v>
      </c>
      <c r="E1699">
        <v>4611</v>
      </c>
      <c r="F1699" t="s">
        <v>9428</v>
      </c>
      <c r="G1699" t="s">
        <v>8880</v>
      </c>
      <c r="H1699" t="s">
        <v>8880</v>
      </c>
      <c r="I1699" t="s">
        <v>7949</v>
      </c>
      <c r="J1699"/>
      <c r="K1699"/>
      <c r="L1699"/>
      <c r="M1699"/>
      <c r="N1699"/>
      <c r="O1699"/>
      <c r="P1699"/>
      <c r="Q1699"/>
      <c r="R1699"/>
    </row>
    <row r="1700" spans="1:18">
      <c r="A1700">
        <v>21</v>
      </c>
      <c r="B1700">
        <v>4600</v>
      </c>
      <c r="C1700" t="s">
        <v>9183</v>
      </c>
      <c r="D1700" t="s">
        <v>9184</v>
      </c>
      <c r="E1700">
        <v>4612</v>
      </c>
      <c r="F1700" t="s">
        <v>9429</v>
      </c>
      <c r="G1700" t="s">
        <v>8880</v>
      </c>
      <c r="H1700" t="s">
        <v>8880</v>
      </c>
      <c r="I1700" t="s">
        <v>7949</v>
      </c>
      <c r="J1700"/>
      <c r="K1700"/>
      <c r="L1700"/>
      <c r="M1700"/>
      <c r="N1700"/>
      <c r="O1700"/>
      <c r="P1700"/>
      <c r="Q1700"/>
      <c r="R1700"/>
    </row>
    <row r="1701" spans="1:18">
      <c r="A1701">
        <v>21</v>
      </c>
      <c r="B1701">
        <v>4600</v>
      </c>
      <c r="C1701" t="s">
        <v>9183</v>
      </c>
      <c r="D1701" t="s">
        <v>9184</v>
      </c>
      <c r="E1701">
        <v>4613</v>
      </c>
      <c r="F1701" t="s">
        <v>9430</v>
      </c>
      <c r="G1701" t="s">
        <v>8880</v>
      </c>
      <c r="H1701" t="s">
        <v>8880</v>
      </c>
      <c r="I1701" t="s">
        <v>7949</v>
      </c>
      <c r="J1701"/>
      <c r="K1701"/>
      <c r="L1701"/>
      <c r="M1701"/>
      <c r="N1701"/>
      <c r="O1701"/>
      <c r="P1701"/>
      <c r="Q1701"/>
      <c r="R1701"/>
    </row>
    <row r="1702" spans="1:18">
      <c r="A1702">
        <v>21</v>
      </c>
      <c r="B1702">
        <v>4614</v>
      </c>
      <c r="C1702" t="s">
        <v>9183</v>
      </c>
      <c r="D1702" t="s">
        <v>9184</v>
      </c>
      <c r="E1702">
        <v>4614</v>
      </c>
      <c r="F1702" t="s">
        <v>9431</v>
      </c>
      <c r="G1702" t="s">
        <v>8880</v>
      </c>
      <c r="H1702" t="s">
        <v>8880</v>
      </c>
      <c r="I1702" t="s">
        <v>7949</v>
      </c>
      <c r="J1702"/>
      <c r="K1702"/>
      <c r="L1702"/>
      <c r="M1702"/>
      <c r="N1702"/>
      <c r="O1702"/>
      <c r="P1702"/>
      <c r="Q1702"/>
      <c r="R1702"/>
    </row>
    <row r="1703" spans="1:18">
      <c r="A1703">
        <v>21</v>
      </c>
      <c r="B1703">
        <v>4615</v>
      </c>
      <c r="C1703" t="s">
        <v>9183</v>
      </c>
      <c r="D1703" t="s">
        <v>9184</v>
      </c>
      <c r="E1703">
        <v>4615</v>
      </c>
      <c r="F1703" t="s">
        <v>9432</v>
      </c>
      <c r="G1703" t="s">
        <v>8880</v>
      </c>
      <c r="H1703" t="s">
        <v>8880</v>
      </c>
      <c r="I1703" t="s">
        <v>7949</v>
      </c>
      <c r="J1703"/>
      <c r="K1703"/>
      <c r="L1703"/>
      <c r="M1703"/>
      <c r="N1703"/>
      <c r="O1703"/>
      <c r="P1703"/>
      <c r="Q1703"/>
      <c r="R1703"/>
    </row>
    <row r="1704" spans="1:18">
      <c r="A1704">
        <v>21</v>
      </c>
      <c r="B1704">
        <v>4600</v>
      </c>
      <c r="C1704" t="s">
        <v>9183</v>
      </c>
      <c r="D1704" t="s">
        <v>9184</v>
      </c>
      <c r="E1704">
        <v>4620</v>
      </c>
      <c r="F1704" t="s">
        <v>9433</v>
      </c>
      <c r="G1704" t="s">
        <v>8880</v>
      </c>
      <c r="H1704" t="s">
        <v>8880</v>
      </c>
      <c r="I1704" t="s">
        <v>7949</v>
      </c>
      <c r="J1704"/>
      <c r="K1704"/>
      <c r="L1704"/>
      <c r="M1704"/>
      <c r="N1704"/>
      <c r="O1704"/>
      <c r="P1704"/>
      <c r="Q1704"/>
      <c r="R1704"/>
    </row>
    <row r="1705" spans="1:18">
      <c r="A1705">
        <v>21</v>
      </c>
      <c r="B1705">
        <v>4600</v>
      </c>
      <c r="C1705" t="s">
        <v>9183</v>
      </c>
      <c r="D1705" t="s">
        <v>9184</v>
      </c>
      <c r="E1705">
        <v>4625</v>
      </c>
      <c r="F1705" t="s">
        <v>9434</v>
      </c>
      <c r="G1705" t="s">
        <v>8880</v>
      </c>
      <c r="H1705" t="s">
        <v>8880</v>
      </c>
      <c r="I1705" t="s">
        <v>7949</v>
      </c>
      <c r="J1705"/>
      <c r="K1705"/>
      <c r="L1705"/>
      <c r="M1705"/>
      <c r="N1705"/>
      <c r="O1705"/>
      <c r="P1705"/>
      <c r="Q1705"/>
      <c r="R1705"/>
    </row>
    <row r="1706" spans="1:18">
      <c r="A1706">
        <v>21</v>
      </c>
      <c r="B1706">
        <v>4626</v>
      </c>
      <c r="C1706" t="s">
        <v>9183</v>
      </c>
      <c r="D1706" t="s">
        <v>9184</v>
      </c>
      <c r="E1706">
        <v>4626</v>
      </c>
      <c r="F1706" t="s">
        <v>9435</v>
      </c>
      <c r="G1706" t="s">
        <v>8880</v>
      </c>
      <c r="H1706" t="s">
        <v>8880</v>
      </c>
      <c r="I1706" t="s">
        <v>7949</v>
      </c>
      <c r="J1706"/>
      <c r="K1706"/>
      <c r="L1706"/>
      <c r="M1706"/>
      <c r="N1706"/>
      <c r="O1706"/>
      <c r="P1706"/>
      <c r="Q1706"/>
      <c r="R1706"/>
    </row>
    <row r="1707" spans="1:18">
      <c r="A1707">
        <v>21</v>
      </c>
      <c r="B1707">
        <v>4600</v>
      </c>
      <c r="C1707" t="s">
        <v>9183</v>
      </c>
      <c r="D1707" t="s">
        <v>9184</v>
      </c>
      <c r="E1707">
        <v>4630</v>
      </c>
      <c r="F1707" t="s">
        <v>9436</v>
      </c>
      <c r="G1707" t="s">
        <v>8880</v>
      </c>
      <c r="H1707" t="s">
        <v>8880</v>
      </c>
      <c r="I1707" t="s">
        <v>7949</v>
      </c>
      <c r="J1707"/>
      <c r="K1707"/>
      <c r="L1707"/>
      <c r="M1707"/>
      <c r="N1707"/>
      <c r="O1707"/>
      <c r="P1707"/>
      <c r="Q1707"/>
      <c r="R1707"/>
    </row>
    <row r="1708" spans="1:18">
      <c r="A1708">
        <v>21</v>
      </c>
      <c r="B1708">
        <v>4600</v>
      </c>
      <c r="C1708" t="s">
        <v>9183</v>
      </c>
      <c r="D1708" t="s">
        <v>9184</v>
      </c>
      <c r="E1708">
        <v>4632</v>
      </c>
      <c r="F1708" t="s">
        <v>9437</v>
      </c>
      <c r="G1708" t="s">
        <v>8880</v>
      </c>
      <c r="H1708" t="s">
        <v>8880</v>
      </c>
      <c r="I1708" t="s">
        <v>7949</v>
      </c>
      <c r="J1708"/>
      <c r="K1708"/>
      <c r="L1708"/>
      <c r="M1708"/>
      <c r="N1708"/>
      <c r="O1708"/>
      <c r="P1708"/>
      <c r="Q1708"/>
      <c r="R1708"/>
    </row>
    <row r="1709" spans="1:18">
      <c r="A1709">
        <v>21</v>
      </c>
      <c r="B1709">
        <v>4600</v>
      </c>
      <c r="C1709" t="s">
        <v>9183</v>
      </c>
      <c r="D1709" t="s">
        <v>9184</v>
      </c>
      <c r="E1709">
        <v>4635</v>
      </c>
      <c r="F1709" t="s">
        <v>9438</v>
      </c>
      <c r="G1709" t="s">
        <v>8880</v>
      </c>
      <c r="H1709" t="s">
        <v>8880</v>
      </c>
      <c r="I1709" t="s">
        <v>7949</v>
      </c>
      <c r="J1709"/>
      <c r="K1709"/>
      <c r="L1709"/>
      <c r="M1709"/>
      <c r="N1709"/>
      <c r="O1709"/>
      <c r="P1709"/>
      <c r="Q1709"/>
      <c r="R1709"/>
    </row>
    <row r="1710" spans="1:18">
      <c r="A1710">
        <v>21</v>
      </c>
      <c r="B1710">
        <v>4640</v>
      </c>
      <c r="C1710" t="s">
        <v>9183</v>
      </c>
      <c r="D1710" t="s">
        <v>9184</v>
      </c>
      <c r="E1710">
        <v>4640</v>
      </c>
      <c r="F1710" t="s">
        <v>9439</v>
      </c>
      <c r="G1710" t="s">
        <v>8880</v>
      </c>
      <c r="H1710" t="s">
        <v>8880</v>
      </c>
      <c r="I1710" t="s">
        <v>7949</v>
      </c>
      <c r="J1710"/>
      <c r="K1710"/>
      <c r="L1710"/>
      <c r="M1710"/>
      <c r="N1710"/>
      <c r="O1710"/>
      <c r="P1710"/>
      <c r="Q1710"/>
      <c r="R1710"/>
    </row>
    <row r="1711" spans="1:18">
      <c r="A1711">
        <v>21</v>
      </c>
      <c r="B1711">
        <v>4600</v>
      </c>
      <c r="C1711" t="s">
        <v>9183</v>
      </c>
      <c r="D1711" t="s">
        <v>9184</v>
      </c>
      <c r="E1711">
        <v>4661</v>
      </c>
      <c r="F1711" t="s">
        <v>9440</v>
      </c>
      <c r="G1711" t="s">
        <v>8880</v>
      </c>
      <c r="H1711" t="s">
        <v>8880</v>
      </c>
      <c r="I1711" t="s">
        <v>7949</v>
      </c>
      <c r="J1711"/>
      <c r="K1711"/>
      <c r="L1711"/>
      <c r="M1711"/>
      <c r="N1711"/>
      <c r="O1711"/>
      <c r="P1711"/>
      <c r="Q1711"/>
      <c r="R1711"/>
    </row>
    <row r="1712" spans="1:18">
      <c r="A1712">
        <v>21</v>
      </c>
      <c r="B1712">
        <v>4600</v>
      </c>
      <c r="C1712" t="s">
        <v>9183</v>
      </c>
      <c r="D1712" t="s">
        <v>9184</v>
      </c>
      <c r="E1712">
        <v>4662</v>
      </c>
      <c r="F1712" t="s">
        <v>9136</v>
      </c>
      <c r="G1712" t="s">
        <v>8880</v>
      </c>
      <c r="H1712" t="s">
        <v>8880</v>
      </c>
      <c r="I1712" t="s">
        <v>7949</v>
      </c>
      <c r="J1712"/>
      <c r="K1712"/>
      <c r="L1712"/>
      <c r="M1712"/>
      <c r="N1712"/>
      <c r="O1712"/>
      <c r="P1712"/>
      <c r="Q1712"/>
      <c r="R1712"/>
    </row>
    <row r="1713" spans="1:18">
      <c r="A1713">
        <v>21</v>
      </c>
      <c r="B1713">
        <v>4600</v>
      </c>
      <c r="C1713" t="s">
        <v>9183</v>
      </c>
      <c r="D1713" t="s">
        <v>9184</v>
      </c>
      <c r="E1713">
        <v>4664</v>
      </c>
      <c r="F1713" t="s">
        <v>106</v>
      </c>
      <c r="G1713" t="s">
        <v>8880</v>
      </c>
      <c r="H1713" t="s">
        <v>8880</v>
      </c>
      <c r="I1713" t="s">
        <v>7949</v>
      </c>
      <c r="J1713"/>
      <c r="K1713"/>
      <c r="L1713"/>
      <c r="M1713"/>
      <c r="N1713"/>
      <c r="O1713"/>
      <c r="P1713"/>
      <c r="Q1713"/>
      <c r="R1713"/>
    </row>
    <row r="1714" spans="1:18">
      <c r="A1714">
        <v>21</v>
      </c>
      <c r="B1714">
        <v>4600</v>
      </c>
      <c r="C1714" t="s">
        <v>9183</v>
      </c>
      <c r="D1714" t="s">
        <v>9184</v>
      </c>
      <c r="E1714">
        <v>4673</v>
      </c>
      <c r="F1714" t="s">
        <v>9441</v>
      </c>
      <c r="G1714" t="s">
        <v>8880</v>
      </c>
      <c r="H1714" t="s">
        <v>8880</v>
      </c>
      <c r="I1714" t="s">
        <v>7949</v>
      </c>
      <c r="J1714"/>
      <c r="K1714"/>
      <c r="L1714"/>
      <c r="M1714"/>
      <c r="N1714"/>
      <c r="O1714"/>
      <c r="P1714"/>
      <c r="Q1714"/>
      <c r="R1714"/>
    </row>
    <row r="1715" spans="1:18">
      <c r="A1715">
        <v>21</v>
      </c>
      <c r="B1715">
        <v>4600</v>
      </c>
      <c r="C1715" t="s">
        <v>9183</v>
      </c>
      <c r="D1715" t="s">
        <v>9184</v>
      </c>
      <c r="E1715">
        <v>4699</v>
      </c>
      <c r="F1715" t="s">
        <v>9442</v>
      </c>
      <c r="G1715" t="s">
        <v>8880</v>
      </c>
      <c r="H1715" t="s">
        <v>8880</v>
      </c>
      <c r="I1715" t="s">
        <v>7949</v>
      </c>
      <c r="J1715"/>
      <c r="K1715"/>
      <c r="L1715"/>
      <c r="M1715"/>
      <c r="N1715"/>
      <c r="O1715"/>
      <c r="P1715"/>
      <c r="Q1715"/>
      <c r="R1715"/>
    </row>
    <row r="1716" spans="1:18">
      <c r="A1716">
        <v>21</v>
      </c>
      <c r="B1716">
        <v>4700</v>
      </c>
      <c r="C1716" t="s">
        <v>9183</v>
      </c>
      <c r="D1716" t="s">
        <v>9184</v>
      </c>
      <c r="E1716">
        <v>4700</v>
      </c>
      <c r="F1716" t="s">
        <v>9443</v>
      </c>
      <c r="G1716" t="s">
        <v>8880</v>
      </c>
      <c r="H1716" t="s">
        <v>8880</v>
      </c>
      <c r="I1716" t="s">
        <v>7949</v>
      </c>
      <c r="J1716"/>
      <c r="K1716"/>
      <c r="L1716"/>
      <c r="M1716"/>
      <c r="N1716"/>
      <c r="O1716"/>
      <c r="P1716"/>
      <c r="Q1716"/>
      <c r="R1716"/>
    </row>
    <row r="1717" spans="1:18">
      <c r="A1717">
        <v>21</v>
      </c>
      <c r="B1717">
        <v>4700</v>
      </c>
      <c r="C1717" t="s">
        <v>9183</v>
      </c>
      <c r="D1717" t="s">
        <v>9184</v>
      </c>
      <c r="E1717">
        <v>4710</v>
      </c>
      <c r="F1717" t="s">
        <v>9444</v>
      </c>
      <c r="G1717" t="s">
        <v>8880</v>
      </c>
      <c r="H1717" t="s">
        <v>8880</v>
      </c>
      <c r="I1717" t="s">
        <v>7949</v>
      </c>
      <c r="J1717"/>
      <c r="K1717"/>
      <c r="L1717"/>
      <c r="M1717"/>
      <c r="N1717"/>
      <c r="O1717"/>
      <c r="P1717"/>
      <c r="Q1717"/>
      <c r="R1717"/>
    </row>
    <row r="1718" spans="1:18">
      <c r="A1718">
        <v>21</v>
      </c>
      <c r="B1718">
        <v>4800</v>
      </c>
      <c r="C1718" t="s">
        <v>9183</v>
      </c>
      <c r="D1718" t="s">
        <v>9184</v>
      </c>
      <c r="E1718">
        <v>4800</v>
      </c>
      <c r="F1718" t="s">
        <v>9445</v>
      </c>
      <c r="G1718" t="s">
        <v>7949</v>
      </c>
      <c r="H1718" t="s">
        <v>7949</v>
      </c>
      <c r="I1718" t="s">
        <v>7949</v>
      </c>
      <c r="J1718"/>
      <c r="K1718"/>
      <c r="L1718"/>
      <c r="M1718"/>
      <c r="N1718"/>
      <c r="O1718"/>
      <c r="P1718"/>
      <c r="Q1718"/>
      <c r="R1718"/>
    </row>
    <row r="1719" spans="1:18">
      <c r="A1719">
        <v>21</v>
      </c>
      <c r="B1719">
        <v>4800</v>
      </c>
      <c r="C1719" t="s">
        <v>9183</v>
      </c>
      <c r="D1719" t="s">
        <v>9184</v>
      </c>
      <c r="E1719">
        <v>4801</v>
      </c>
      <c r="F1719" t="s">
        <v>9446</v>
      </c>
      <c r="G1719" t="s">
        <v>8880</v>
      </c>
      <c r="H1719" t="s">
        <v>8880</v>
      </c>
      <c r="I1719" t="s">
        <v>7949</v>
      </c>
      <c r="J1719"/>
      <c r="K1719"/>
      <c r="L1719"/>
      <c r="M1719"/>
      <c r="N1719"/>
      <c r="O1719"/>
      <c r="P1719"/>
      <c r="Q1719"/>
      <c r="R1719"/>
    </row>
    <row r="1720" spans="1:18">
      <c r="A1720">
        <v>21</v>
      </c>
      <c r="B1720">
        <v>4600</v>
      </c>
      <c r="C1720" t="s">
        <v>9183</v>
      </c>
      <c r="D1720" t="s">
        <v>9184</v>
      </c>
      <c r="E1720">
        <v>4810</v>
      </c>
      <c r="F1720" t="s">
        <v>9447</v>
      </c>
      <c r="G1720" t="s">
        <v>8880</v>
      </c>
      <c r="H1720" t="s">
        <v>8880</v>
      </c>
      <c r="I1720" t="s">
        <v>7949</v>
      </c>
      <c r="J1720"/>
      <c r="K1720"/>
      <c r="L1720"/>
      <c r="M1720"/>
      <c r="N1720"/>
      <c r="O1720"/>
      <c r="P1720"/>
      <c r="Q1720"/>
      <c r="R1720"/>
    </row>
    <row r="1721" spans="1:18">
      <c r="A1721">
        <v>21</v>
      </c>
      <c r="B1721">
        <v>4800</v>
      </c>
      <c r="C1721" t="s">
        <v>9183</v>
      </c>
      <c r="D1721" t="s">
        <v>9184</v>
      </c>
      <c r="E1721">
        <v>4811</v>
      </c>
      <c r="F1721" t="s">
        <v>9448</v>
      </c>
      <c r="G1721" t="s">
        <v>8880</v>
      </c>
      <c r="H1721" t="s">
        <v>8880</v>
      </c>
      <c r="I1721" t="s">
        <v>7949</v>
      </c>
      <c r="J1721"/>
      <c r="K1721"/>
      <c r="L1721"/>
      <c r="M1721"/>
      <c r="N1721"/>
      <c r="O1721"/>
      <c r="P1721"/>
      <c r="Q1721"/>
      <c r="R1721"/>
    </row>
    <row r="1722" spans="1:18">
      <c r="A1722">
        <v>21</v>
      </c>
      <c r="B1722">
        <v>4800</v>
      </c>
      <c r="C1722" t="s">
        <v>9183</v>
      </c>
      <c r="D1722" t="s">
        <v>9184</v>
      </c>
      <c r="E1722">
        <v>4820</v>
      </c>
      <c r="F1722" t="s">
        <v>9449</v>
      </c>
      <c r="G1722" t="s">
        <v>8880</v>
      </c>
      <c r="H1722" t="s">
        <v>8880</v>
      </c>
      <c r="I1722" t="s">
        <v>7949</v>
      </c>
      <c r="J1722"/>
      <c r="K1722"/>
      <c r="L1722"/>
      <c r="M1722"/>
      <c r="N1722"/>
      <c r="O1722"/>
      <c r="P1722"/>
      <c r="Q1722"/>
      <c r="R1722"/>
    </row>
    <row r="1723" spans="1:18">
      <c r="A1723">
        <v>21</v>
      </c>
      <c r="B1723">
        <v>4800</v>
      </c>
      <c r="C1723" t="s">
        <v>9183</v>
      </c>
      <c r="D1723" t="s">
        <v>9184</v>
      </c>
      <c r="E1723">
        <v>4830</v>
      </c>
      <c r="F1723" t="s">
        <v>9450</v>
      </c>
      <c r="G1723" t="s">
        <v>8880</v>
      </c>
      <c r="H1723" t="s">
        <v>8880</v>
      </c>
      <c r="I1723" t="s">
        <v>7949</v>
      </c>
      <c r="J1723"/>
      <c r="K1723"/>
      <c r="L1723"/>
      <c r="M1723"/>
      <c r="N1723"/>
      <c r="O1723"/>
      <c r="P1723"/>
      <c r="Q1723"/>
      <c r="R1723"/>
    </row>
    <row r="1724" spans="1:18">
      <c r="A1724">
        <v>21</v>
      </c>
      <c r="B1724">
        <v>4800</v>
      </c>
      <c r="C1724" t="s">
        <v>9183</v>
      </c>
      <c r="D1724" t="s">
        <v>9184</v>
      </c>
      <c r="E1724">
        <v>4840</v>
      </c>
      <c r="F1724" t="s">
        <v>9451</v>
      </c>
      <c r="G1724" t="s">
        <v>8880</v>
      </c>
      <c r="H1724" t="s">
        <v>8880</v>
      </c>
      <c r="I1724" t="s">
        <v>7949</v>
      </c>
      <c r="J1724"/>
      <c r="K1724"/>
      <c r="L1724"/>
      <c r="M1724"/>
      <c r="N1724"/>
      <c r="O1724"/>
      <c r="P1724"/>
      <c r="Q1724"/>
      <c r="R1724"/>
    </row>
    <row r="1725" spans="1:18">
      <c r="A1725">
        <v>21</v>
      </c>
      <c r="B1725">
        <v>4800</v>
      </c>
      <c r="C1725" t="s">
        <v>9183</v>
      </c>
      <c r="D1725" t="s">
        <v>9184</v>
      </c>
      <c r="E1725">
        <v>4850</v>
      </c>
      <c r="F1725" t="s">
        <v>9452</v>
      </c>
      <c r="G1725" t="s">
        <v>8880</v>
      </c>
      <c r="H1725" t="s">
        <v>8880</v>
      </c>
      <c r="I1725" t="s">
        <v>7949</v>
      </c>
      <c r="J1725"/>
      <c r="K1725"/>
      <c r="L1725"/>
      <c r="M1725"/>
      <c r="N1725"/>
      <c r="O1725"/>
      <c r="P1725"/>
      <c r="Q1725"/>
      <c r="R1725"/>
    </row>
    <row r="1726" spans="1:18">
      <c r="A1726">
        <v>21</v>
      </c>
      <c r="B1726">
        <v>4800</v>
      </c>
      <c r="C1726" t="s">
        <v>9183</v>
      </c>
      <c r="D1726" t="s">
        <v>9184</v>
      </c>
      <c r="E1726">
        <v>4860</v>
      </c>
      <c r="F1726" t="s">
        <v>9453</v>
      </c>
      <c r="G1726" t="s">
        <v>8880</v>
      </c>
      <c r="H1726" t="s">
        <v>8880</v>
      </c>
      <c r="I1726" t="s">
        <v>7949</v>
      </c>
      <c r="J1726"/>
      <c r="K1726"/>
      <c r="L1726"/>
      <c r="M1726"/>
      <c r="N1726"/>
      <c r="O1726"/>
      <c r="P1726"/>
      <c r="Q1726"/>
      <c r="R1726"/>
    </row>
    <row r="1727" spans="1:18">
      <c r="A1727">
        <v>21</v>
      </c>
      <c r="B1727">
        <v>4800</v>
      </c>
      <c r="C1727" t="s">
        <v>9183</v>
      </c>
      <c r="D1727" t="s">
        <v>9184</v>
      </c>
      <c r="E1727">
        <v>4870</v>
      </c>
      <c r="F1727" t="s">
        <v>9454</v>
      </c>
      <c r="G1727" t="s">
        <v>8880</v>
      </c>
      <c r="H1727" t="s">
        <v>8880</v>
      </c>
      <c r="I1727" t="s">
        <v>7949</v>
      </c>
      <c r="J1727"/>
      <c r="K1727"/>
      <c r="L1727"/>
      <c r="M1727"/>
      <c r="N1727"/>
      <c r="O1727"/>
      <c r="P1727"/>
      <c r="Q1727"/>
      <c r="R1727"/>
    </row>
    <row r="1728" spans="1:18">
      <c r="A1728">
        <v>21</v>
      </c>
      <c r="B1728">
        <v>4800</v>
      </c>
      <c r="C1728" t="s">
        <v>9183</v>
      </c>
      <c r="D1728" t="s">
        <v>9184</v>
      </c>
      <c r="E1728">
        <v>4880</v>
      </c>
      <c r="F1728" t="s">
        <v>9455</v>
      </c>
      <c r="G1728" t="s">
        <v>8880</v>
      </c>
      <c r="H1728" t="s">
        <v>8880</v>
      </c>
      <c r="I1728" t="s">
        <v>7949</v>
      </c>
      <c r="J1728"/>
      <c r="K1728"/>
      <c r="L1728"/>
      <c r="M1728"/>
      <c r="N1728"/>
      <c r="O1728"/>
      <c r="P1728"/>
      <c r="Q1728"/>
      <c r="R1728"/>
    </row>
    <row r="1729" spans="1:18">
      <c r="A1729">
        <v>21</v>
      </c>
      <c r="B1729">
        <v>4800</v>
      </c>
      <c r="C1729" t="s">
        <v>9183</v>
      </c>
      <c r="D1729" t="s">
        <v>9184</v>
      </c>
      <c r="E1729">
        <v>4890</v>
      </c>
      <c r="F1729" t="s">
        <v>9456</v>
      </c>
      <c r="G1729" t="s">
        <v>8880</v>
      </c>
      <c r="H1729" t="s">
        <v>8880</v>
      </c>
      <c r="I1729" t="s">
        <v>7949</v>
      </c>
      <c r="J1729"/>
      <c r="K1729"/>
      <c r="L1729"/>
      <c r="M1729"/>
      <c r="N1729"/>
      <c r="O1729"/>
      <c r="P1729"/>
      <c r="Q1729"/>
      <c r="R1729"/>
    </row>
    <row r="1730" spans="1:18">
      <c r="A1730">
        <v>21</v>
      </c>
      <c r="B1730">
        <v>4901</v>
      </c>
      <c r="C1730" t="s">
        <v>9183</v>
      </c>
      <c r="D1730" t="s">
        <v>9184</v>
      </c>
      <c r="E1730">
        <v>4901</v>
      </c>
      <c r="F1730" t="s">
        <v>9457</v>
      </c>
      <c r="G1730" t="s">
        <v>8880</v>
      </c>
      <c r="H1730" t="s">
        <v>8880</v>
      </c>
      <c r="I1730" t="s">
        <v>7949</v>
      </c>
      <c r="J1730"/>
      <c r="K1730"/>
      <c r="L1730"/>
      <c r="M1730"/>
      <c r="N1730"/>
      <c r="O1730"/>
      <c r="P1730"/>
      <c r="Q1730"/>
      <c r="R1730"/>
    </row>
    <row r="1731" spans="1:18">
      <c r="A1731">
        <v>21</v>
      </c>
      <c r="B1731">
        <v>4800</v>
      </c>
      <c r="C1731" t="s">
        <v>9183</v>
      </c>
      <c r="D1731" t="s">
        <v>9184</v>
      </c>
      <c r="E1731">
        <v>4910</v>
      </c>
      <c r="F1731" t="s">
        <v>9458</v>
      </c>
      <c r="G1731" t="s">
        <v>8880</v>
      </c>
      <c r="H1731" t="s">
        <v>8880</v>
      </c>
      <c r="I1731" t="s">
        <v>7949</v>
      </c>
      <c r="J1731"/>
      <c r="K1731"/>
      <c r="L1731"/>
      <c r="M1731"/>
      <c r="N1731"/>
      <c r="O1731"/>
      <c r="P1731"/>
      <c r="Q1731"/>
      <c r="R1731"/>
    </row>
    <row r="1732" spans="1:18">
      <c r="A1732">
        <v>21</v>
      </c>
      <c r="B1732">
        <v>4800</v>
      </c>
      <c r="C1732" t="s">
        <v>9183</v>
      </c>
      <c r="D1732" t="s">
        <v>9184</v>
      </c>
      <c r="E1732">
        <v>4915</v>
      </c>
      <c r="F1732" t="s">
        <v>9459</v>
      </c>
      <c r="G1732" t="s">
        <v>8880</v>
      </c>
      <c r="H1732" t="s">
        <v>8880</v>
      </c>
      <c r="I1732" t="s">
        <v>7949</v>
      </c>
      <c r="J1732"/>
      <c r="K1732"/>
      <c r="L1732"/>
      <c r="M1732"/>
      <c r="N1732"/>
      <c r="O1732"/>
      <c r="P1732"/>
      <c r="Q1732"/>
      <c r="R1732"/>
    </row>
    <row r="1733" spans="1:18">
      <c r="A1733">
        <v>21</v>
      </c>
      <c r="B1733">
        <v>4800</v>
      </c>
      <c r="C1733" t="s">
        <v>9183</v>
      </c>
      <c r="D1733" t="s">
        <v>9184</v>
      </c>
      <c r="E1733">
        <v>4920</v>
      </c>
      <c r="F1733" t="s">
        <v>9460</v>
      </c>
      <c r="G1733" t="s">
        <v>8880</v>
      </c>
      <c r="H1733" t="s">
        <v>8880</v>
      </c>
      <c r="I1733" t="s">
        <v>7949</v>
      </c>
      <c r="J1733"/>
      <c r="K1733"/>
      <c r="L1733"/>
      <c r="M1733"/>
      <c r="N1733"/>
      <c r="O1733"/>
      <c r="P1733"/>
      <c r="Q1733"/>
      <c r="R1733"/>
    </row>
    <row r="1734" spans="1:18">
      <c r="A1734">
        <v>21</v>
      </c>
      <c r="B1734">
        <v>4800</v>
      </c>
      <c r="C1734" t="s">
        <v>9183</v>
      </c>
      <c r="D1734" t="s">
        <v>9184</v>
      </c>
      <c r="E1734">
        <v>4930</v>
      </c>
      <c r="F1734" t="s">
        <v>9461</v>
      </c>
      <c r="G1734" t="s">
        <v>8880</v>
      </c>
      <c r="H1734" t="s">
        <v>8880</v>
      </c>
      <c r="I1734" t="s">
        <v>7949</v>
      </c>
      <c r="J1734"/>
      <c r="K1734"/>
      <c r="L1734"/>
      <c r="M1734"/>
      <c r="N1734"/>
      <c r="O1734"/>
      <c r="P1734"/>
      <c r="Q1734"/>
      <c r="R1734"/>
    </row>
    <row r="1735" spans="1:18">
      <c r="A1735">
        <v>21</v>
      </c>
      <c r="B1735">
        <v>4800</v>
      </c>
      <c r="C1735" t="s">
        <v>9183</v>
      </c>
      <c r="D1735" t="s">
        <v>9184</v>
      </c>
      <c r="E1735">
        <v>4940</v>
      </c>
      <c r="F1735" t="s">
        <v>9462</v>
      </c>
      <c r="G1735" t="s">
        <v>8880</v>
      </c>
      <c r="H1735" t="s">
        <v>8880</v>
      </c>
      <c r="I1735" t="s">
        <v>7949</v>
      </c>
      <c r="J1735"/>
      <c r="K1735"/>
      <c r="L1735"/>
      <c r="M1735"/>
      <c r="N1735"/>
      <c r="O1735"/>
      <c r="P1735"/>
      <c r="Q1735"/>
      <c r="R1735"/>
    </row>
    <row r="1736" spans="1:18">
      <c r="A1736">
        <v>21</v>
      </c>
      <c r="B1736">
        <v>4800</v>
      </c>
      <c r="C1736" t="s">
        <v>9183</v>
      </c>
      <c r="D1736" t="s">
        <v>9184</v>
      </c>
      <c r="E1736">
        <v>4950</v>
      </c>
      <c r="F1736" t="s">
        <v>9463</v>
      </c>
      <c r="G1736" t="s">
        <v>8880</v>
      </c>
      <c r="H1736" t="s">
        <v>8880</v>
      </c>
      <c r="I1736" t="s">
        <v>7949</v>
      </c>
      <c r="J1736"/>
      <c r="K1736"/>
      <c r="L1736"/>
      <c r="M1736"/>
      <c r="N1736"/>
      <c r="O1736"/>
      <c r="P1736"/>
      <c r="Q1736"/>
      <c r="R1736"/>
    </row>
    <row r="1737" spans="1:18">
      <c r="A1737">
        <v>21</v>
      </c>
      <c r="B1737">
        <v>4960</v>
      </c>
      <c r="C1737" t="s">
        <v>9183</v>
      </c>
      <c r="D1737" t="s">
        <v>9184</v>
      </c>
      <c r="E1737">
        <v>4960</v>
      </c>
      <c r="F1737" t="s">
        <v>9464</v>
      </c>
      <c r="G1737" t="s">
        <v>8880</v>
      </c>
      <c r="H1737" t="s">
        <v>8880</v>
      </c>
      <c r="I1737" t="s">
        <v>7949</v>
      </c>
      <c r="J1737"/>
      <c r="K1737"/>
      <c r="L1737"/>
      <c r="M1737"/>
      <c r="N1737"/>
      <c r="O1737"/>
      <c r="P1737"/>
      <c r="Q1737"/>
      <c r="R1737"/>
    </row>
    <row r="1738" spans="1:18">
      <c r="A1738">
        <v>21</v>
      </c>
      <c r="B1738">
        <v>4970</v>
      </c>
      <c r="C1738" t="s">
        <v>9183</v>
      </c>
      <c r="D1738" t="s">
        <v>9184</v>
      </c>
      <c r="E1738">
        <v>4970</v>
      </c>
      <c r="F1738" t="s">
        <v>9465</v>
      </c>
      <c r="G1738" t="s">
        <v>8880</v>
      </c>
      <c r="H1738" t="s">
        <v>8880</v>
      </c>
      <c r="I1738" t="s">
        <v>7949</v>
      </c>
      <c r="J1738"/>
      <c r="K1738"/>
      <c r="L1738"/>
      <c r="M1738"/>
      <c r="N1738"/>
      <c r="O1738"/>
      <c r="P1738"/>
      <c r="Q1738"/>
      <c r="R1738"/>
    </row>
    <row r="1739" spans="1:18">
      <c r="A1739">
        <v>21</v>
      </c>
      <c r="B1739">
        <v>5100</v>
      </c>
      <c r="C1739" t="s">
        <v>9183</v>
      </c>
      <c r="D1739" t="s">
        <v>9184</v>
      </c>
      <c r="E1739">
        <v>5100</v>
      </c>
      <c r="F1739" t="s">
        <v>9466</v>
      </c>
      <c r="G1739" t="s">
        <v>8880</v>
      </c>
      <c r="H1739" t="s">
        <v>8880</v>
      </c>
      <c r="I1739" t="s">
        <v>7949</v>
      </c>
      <c r="J1739"/>
      <c r="K1739"/>
      <c r="L1739"/>
      <c r="M1739"/>
      <c r="N1739"/>
      <c r="O1739"/>
      <c r="P1739"/>
      <c r="Q1739"/>
      <c r="R1739"/>
    </row>
    <row r="1740" spans="1:18">
      <c r="A1740">
        <v>21</v>
      </c>
      <c r="B1740">
        <v>5110</v>
      </c>
      <c r="C1740" t="s">
        <v>9183</v>
      </c>
      <c r="D1740" t="s">
        <v>9184</v>
      </c>
      <c r="E1740">
        <v>5110</v>
      </c>
      <c r="F1740" t="s">
        <v>9467</v>
      </c>
      <c r="G1740" t="s">
        <v>8880</v>
      </c>
      <c r="H1740" t="s">
        <v>8880</v>
      </c>
      <c r="I1740" t="s">
        <v>7949</v>
      </c>
      <c r="J1740"/>
      <c r="K1740"/>
      <c r="L1740"/>
      <c r="M1740"/>
      <c r="N1740"/>
      <c r="O1740"/>
      <c r="P1740"/>
      <c r="Q1740"/>
      <c r="R1740"/>
    </row>
    <row r="1741" spans="1:18">
      <c r="A1741">
        <v>21</v>
      </c>
      <c r="B1741">
        <v>5120</v>
      </c>
      <c r="C1741" t="s">
        <v>9183</v>
      </c>
      <c r="D1741" t="s">
        <v>9184</v>
      </c>
      <c r="E1741">
        <v>5120</v>
      </c>
      <c r="F1741" t="s">
        <v>9468</v>
      </c>
      <c r="G1741" t="s">
        <v>8880</v>
      </c>
      <c r="H1741" t="s">
        <v>8880</v>
      </c>
      <c r="I1741" t="s">
        <v>7949</v>
      </c>
      <c r="J1741"/>
      <c r="K1741"/>
      <c r="L1741"/>
      <c r="M1741"/>
      <c r="N1741"/>
      <c r="O1741"/>
      <c r="P1741"/>
      <c r="Q1741"/>
      <c r="R1741"/>
    </row>
    <row r="1742" spans="1:18">
      <c r="A1742">
        <v>21</v>
      </c>
      <c r="B1742">
        <v>5130</v>
      </c>
      <c r="C1742" t="s">
        <v>9183</v>
      </c>
      <c r="D1742" t="s">
        <v>9184</v>
      </c>
      <c r="E1742">
        <v>5130</v>
      </c>
      <c r="F1742" t="s">
        <v>9469</v>
      </c>
      <c r="G1742" t="s">
        <v>8880</v>
      </c>
      <c r="H1742" t="s">
        <v>8880</v>
      </c>
      <c r="I1742" t="s">
        <v>7949</v>
      </c>
      <c r="J1742"/>
      <c r="K1742"/>
      <c r="L1742"/>
      <c r="M1742"/>
      <c r="N1742"/>
      <c r="O1742"/>
      <c r="P1742"/>
      <c r="Q1742"/>
      <c r="R1742"/>
    </row>
    <row r="1743" spans="1:18">
      <c r="A1743">
        <v>21</v>
      </c>
      <c r="B1743">
        <v>5140</v>
      </c>
      <c r="C1743" t="s">
        <v>9183</v>
      </c>
      <c r="D1743" t="s">
        <v>9184</v>
      </c>
      <c r="E1743">
        <v>5140</v>
      </c>
      <c r="F1743" t="s">
        <v>9470</v>
      </c>
      <c r="G1743" t="s">
        <v>8880</v>
      </c>
      <c r="H1743" t="s">
        <v>8880</v>
      </c>
      <c r="I1743" t="s">
        <v>7949</v>
      </c>
      <c r="J1743"/>
      <c r="K1743"/>
      <c r="L1743"/>
      <c r="M1743"/>
      <c r="N1743"/>
      <c r="O1743"/>
      <c r="P1743"/>
      <c r="Q1743"/>
      <c r="R1743"/>
    </row>
    <row r="1744" spans="1:18">
      <c r="A1744">
        <v>21</v>
      </c>
      <c r="B1744">
        <v>5200</v>
      </c>
      <c r="C1744" t="s">
        <v>9183</v>
      </c>
      <c r="D1744" t="s">
        <v>9184</v>
      </c>
      <c r="E1744">
        <v>5200</v>
      </c>
      <c r="F1744" t="s">
        <v>9471</v>
      </c>
      <c r="G1744" t="s">
        <v>8880</v>
      </c>
      <c r="H1744" t="s">
        <v>8880</v>
      </c>
      <c r="I1744" t="s">
        <v>7949</v>
      </c>
      <c r="J1744"/>
      <c r="K1744"/>
      <c r="L1744"/>
      <c r="M1744"/>
      <c r="N1744"/>
      <c r="O1744"/>
      <c r="P1744"/>
      <c r="Q1744"/>
      <c r="R1744"/>
    </row>
    <row r="1745" spans="1:18">
      <c r="A1745">
        <v>21</v>
      </c>
      <c r="B1745">
        <v>5210</v>
      </c>
      <c r="C1745" t="s">
        <v>9183</v>
      </c>
      <c r="D1745" t="s">
        <v>9184</v>
      </c>
      <c r="E1745">
        <v>5210</v>
      </c>
      <c r="F1745" t="s">
        <v>9147</v>
      </c>
      <c r="G1745" t="s">
        <v>8880</v>
      </c>
      <c r="H1745" t="s">
        <v>8880</v>
      </c>
      <c r="I1745" t="s">
        <v>7949</v>
      </c>
      <c r="J1745"/>
      <c r="K1745"/>
      <c r="L1745"/>
      <c r="M1745"/>
      <c r="N1745"/>
      <c r="O1745"/>
      <c r="P1745"/>
      <c r="Q1745"/>
      <c r="R1745"/>
    </row>
    <row r="1746" spans="1:18">
      <c r="A1746">
        <v>21</v>
      </c>
      <c r="B1746">
        <v>5300</v>
      </c>
      <c r="C1746" t="s">
        <v>9183</v>
      </c>
      <c r="D1746" t="s">
        <v>9184</v>
      </c>
      <c r="E1746">
        <v>5300</v>
      </c>
      <c r="F1746" t="s">
        <v>9472</v>
      </c>
      <c r="G1746" t="s">
        <v>8880</v>
      </c>
      <c r="H1746" t="s">
        <v>8880</v>
      </c>
      <c r="I1746" t="s">
        <v>7949</v>
      </c>
      <c r="J1746"/>
      <c r="K1746"/>
      <c r="L1746"/>
      <c r="M1746"/>
      <c r="N1746"/>
      <c r="O1746"/>
      <c r="P1746"/>
      <c r="Q1746"/>
      <c r="R1746"/>
    </row>
    <row r="1747" spans="1:18">
      <c r="A1747">
        <v>21</v>
      </c>
      <c r="B1747">
        <v>5400</v>
      </c>
      <c r="C1747" t="s">
        <v>9183</v>
      </c>
      <c r="D1747" t="s">
        <v>9184</v>
      </c>
      <c r="E1747">
        <v>5400</v>
      </c>
      <c r="F1747" t="s">
        <v>9473</v>
      </c>
      <c r="G1747" t="s">
        <v>8880</v>
      </c>
      <c r="H1747" t="s">
        <v>8880</v>
      </c>
      <c r="I1747" t="s">
        <v>7949</v>
      </c>
      <c r="J1747"/>
      <c r="K1747"/>
      <c r="L1747"/>
      <c r="M1747"/>
      <c r="N1747"/>
      <c r="O1747"/>
      <c r="P1747"/>
      <c r="Q1747"/>
      <c r="R1747"/>
    </row>
    <row r="1748" spans="1:18">
      <c r="A1748">
        <v>21</v>
      </c>
      <c r="B1748">
        <v>5500</v>
      </c>
      <c r="C1748" t="s">
        <v>9183</v>
      </c>
      <c r="D1748" t="s">
        <v>9184</v>
      </c>
      <c r="E1748">
        <v>5500</v>
      </c>
      <c r="F1748" t="s">
        <v>9474</v>
      </c>
      <c r="G1748" t="s">
        <v>8880</v>
      </c>
      <c r="H1748" t="s">
        <v>8880</v>
      </c>
      <c r="I1748" t="s">
        <v>7949</v>
      </c>
      <c r="J1748"/>
      <c r="K1748"/>
      <c r="L1748"/>
      <c r="M1748"/>
      <c r="N1748"/>
      <c r="O1748"/>
      <c r="P1748"/>
      <c r="Q1748"/>
      <c r="R1748"/>
    </row>
    <row r="1749" spans="1:18">
      <c r="A1749">
        <v>21</v>
      </c>
      <c r="B1749">
        <v>5900</v>
      </c>
      <c r="C1749" t="s">
        <v>9183</v>
      </c>
      <c r="D1749" t="s">
        <v>9184</v>
      </c>
      <c r="E1749">
        <v>5900</v>
      </c>
      <c r="F1749" t="s">
        <v>9475</v>
      </c>
      <c r="G1749" t="s">
        <v>8880</v>
      </c>
      <c r="H1749" t="s">
        <v>8880</v>
      </c>
      <c r="I1749" t="s">
        <v>7949</v>
      </c>
      <c r="J1749"/>
      <c r="K1749"/>
      <c r="L1749"/>
      <c r="M1749"/>
      <c r="N1749"/>
      <c r="O1749"/>
      <c r="P1749"/>
      <c r="Q1749"/>
      <c r="R1749"/>
    </row>
    <row r="1750" spans="1:18">
      <c r="A1750">
        <v>21</v>
      </c>
      <c r="B1750">
        <v>6100</v>
      </c>
      <c r="C1750" t="s">
        <v>9183</v>
      </c>
      <c r="D1750" t="s">
        <v>9184</v>
      </c>
      <c r="E1750">
        <v>6100</v>
      </c>
      <c r="F1750" t="s">
        <v>9476</v>
      </c>
      <c r="G1750" t="s">
        <v>8880</v>
      </c>
      <c r="H1750" t="s">
        <v>8880</v>
      </c>
      <c r="I1750" t="s">
        <v>7949</v>
      </c>
      <c r="J1750"/>
      <c r="K1750"/>
      <c r="L1750"/>
      <c r="M1750"/>
      <c r="N1750"/>
      <c r="O1750"/>
      <c r="P1750"/>
      <c r="Q1750"/>
      <c r="R1750"/>
    </row>
    <row r="1751" spans="1:18">
      <c r="A1751">
        <v>21</v>
      </c>
      <c r="B1751">
        <v>6200</v>
      </c>
      <c r="C1751" t="s">
        <v>9183</v>
      </c>
      <c r="D1751" t="s">
        <v>9184</v>
      </c>
      <c r="E1751">
        <v>6200</v>
      </c>
      <c r="F1751" t="s">
        <v>9477</v>
      </c>
      <c r="G1751" t="s">
        <v>8880</v>
      </c>
      <c r="H1751" t="s">
        <v>8880</v>
      </c>
      <c r="I1751" t="s">
        <v>7949</v>
      </c>
      <c r="J1751"/>
      <c r="K1751"/>
      <c r="L1751"/>
      <c r="M1751"/>
      <c r="N1751"/>
      <c r="O1751"/>
      <c r="P1751"/>
      <c r="Q1751"/>
      <c r="R1751"/>
    </row>
    <row r="1752" spans="1:18">
      <c r="A1752">
        <v>21</v>
      </c>
      <c r="B1752">
        <v>6300</v>
      </c>
      <c r="C1752" t="s">
        <v>9183</v>
      </c>
      <c r="D1752" t="s">
        <v>9184</v>
      </c>
      <c r="E1752">
        <v>6300</v>
      </c>
      <c r="F1752" t="s">
        <v>9478</v>
      </c>
      <c r="G1752" t="s">
        <v>8880</v>
      </c>
      <c r="H1752" t="s">
        <v>8880</v>
      </c>
      <c r="I1752" t="s">
        <v>7949</v>
      </c>
      <c r="J1752"/>
      <c r="K1752"/>
      <c r="L1752"/>
      <c r="M1752"/>
      <c r="N1752"/>
      <c r="O1752"/>
      <c r="P1752"/>
      <c r="Q1752"/>
      <c r="R1752"/>
    </row>
    <row r="1753" spans="1:18">
      <c r="A1753">
        <v>21</v>
      </c>
      <c r="B1753">
        <v>6400</v>
      </c>
      <c r="C1753" t="s">
        <v>9183</v>
      </c>
      <c r="D1753" t="s">
        <v>9184</v>
      </c>
      <c r="E1753">
        <v>6400</v>
      </c>
      <c r="F1753" t="s">
        <v>9479</v>
      </c>
      <c r="G1753" t="s">
        <v>8880</v>
      </c>
      <c r="H1753" t="s">
        <v>8880</v>
      </c>
      <c r="I1753" t="s">
        <v>7949</v>
      </c>
      <c r="J1753"/>
      <c r="K1753"/>
      <c r="L1753"/>
      <c r="M1753"/>
      <c r="N1753"/>
      <c r="O1753"/>
      <c r="P1753"/>
      <c r="Q1753"/>
      <c r="R1753"/>
    </row>
    <row r="1754" spans="1:18">
      <c r="A1754">
        <v>21</v>
      </c>
      <c r="B1754">
        <v>101</v>
      </c>
      <c r="C1754" t="s">
        <v>9480</v>
      </c>
      <c r="D1754" t="s">
        <v>9481</v>
      </c>
      <c r="E1754">
        <v>101</v>
      </c>
      <c r="F1754" t="s">
        <v>5782</v>
      </c>
      <c r="G1754" t="s">
        <v>7949</v>
      </c>
      <c r="H1754" t="s">
        <v>7949</v>
      </c>
      <c r="I1754" t="s">
        <v>7949</v>
      </c>
      <c r="J1754"/>
      <c r="K1754"/>
      <c r="L1754"/>
      <c r="M1754"/>
      <c r="N1754"/>
      <c r="O1754"/>
      <c r="P1754"/>
      <c r="Q1754"/>
      <c r="R1754"/>
    </row>
    <row r="1755" spans="1:18">
      <c r="A1755">
        <v>21</v>
      </c>
      <c r="B1755">
        <v>111</v>
      </c>
      <c r="C1755" t="s">
        <v>9480</v>
      </c>
      <c r="D1755" t="s">
        <v>9481</v>
      </c>
      <c r="E1755">
        <v>111</v>
      </c>
      <c r="F1755" t="s">
        <v>9482</v>
      </c>
      <c r="G1755" t="s">
        <v>7949</v>
      </c>
      <c r="H1755" t="s">
        <v>7949</v>
      </c>
      <c r="I1755" t="s">
        <v>7949</v>
      </c>
      <c r="J1755"/>
      <c r="K1755"/>
      <c r="L1755"/>
      <c r="M1755"/>
      <c r="N1755"/>
      <c r="O1755"/>
      <c r="P1755"/>
      <c r="Q1755"/>
      <c r="R1755"/>
    </row>
    <row r="1756" spans="1:18">
      <c r="A1756">
        <v>21</v>
      </c>
      <c r="B1756">
        <v>112</v>
      </c>
      <c r="C1756" t="s">
        <v>9480</v>
      </c>
      <c r="D1756" t="s">
        <v>9481</v>
      </c>
      <c r="E1756">
        <v>112</v>
      </c>
      <c r="F1756" t="s">
        <v>9483</v>
      </c>
      <c r="G1756" t="s">
        <v>7949</v>
      </c>
      <c r="H1756" t="s">
        <v>7949</v>
      </c>
      <c r="I1756" t="s">
        <v>7949</v>
      </c>
      <c r="J1756"/>
      <c r="K1756"/>
      <c r="L1756"/>
      <c r="M1756"/>
      <c r="N1756"/>
      <c r="O1756"/>
      <c r="P1756"/>
      <c r="Q1756"/>
      <c r="R1756"/>
    </row>
    <row r="1757" spans="1:18">
      <c r="A1757">
        <v>21</v>
      </c>
      <c r="B1757">
        <v>112</v>
      </c>
      <c r="C1757" t="s">
        <v>9480</v>
      </c>
      <c r="D1757" t="s">
        <v>9481</v>
      </c>
      <c r="E1757">
        <v>113</v>
      </c>
      <c r="F1757" t="s">
        <v>9484</v>
      </c>
      <c r="G1757" t="s">
        <v>7949</v>
      </c>
      <c r="H1757" t="s">
        <v>7949</v>
      </c>
      <c r="I1757" t="s">
        <v>7949</v>
      </c>
      <c r="J1757"/>
      <c r="K1757"/>
      <c r="L1757"/>
      <c r="M1757"/>
      <c r="N1757"/>
      <c r="O1757"/>
      <c r="P1757"/>
      <c r="Q1757"/>
      <c r="R1757"/>
    </row>
    <row r="1758" spans="1:18">
      <c r="A1758">
        <v>21</v>
      </c>
      <c r="B1758">
        <v>114</v>
      </c>
      <c r="C1758" t="s">
        <v>9480</v>
      </c>
      <c r="D1758" t="s">
        <v>9481</v>
      </c>
      <c r="E1758">
        <v>114</v>
      </c>
      <c r="F1758" t="s">
        <v>9485</v>
      </c>
      <c r="G1758" t="s">
        <v>7949</v>
      </c>
      <c r="H1758" t="s">
        <v>7949</v>
      </c>
      <c r="I1758" t="s">
        <v>7949</v>
      </c>
      <c r="J1758"/>
      <c r="K1758"/>
      <c r="L1758"/>
      <c r="M1758"/>
      <c r="N1758"/>
      <c r="O1758"/>
      <c r="P1758"/>
      <c r="Q1758"/>
      <c r="R1758"/>
    </row>
    <row r="1759" spans="1:18">
      <c r="A1759">
        <v>21</v>
      </c>
      <c r="B1759">
        <v>115</v>
      </c>
      <c r="C1759" t="s">
        <v>9480</v>
      </c>
      <c r="D1759" t="s">
        <v>9481</v>
      </c>
      <c r="E1759">
        <v>115</v>
      </c>
      <c r="F1759" t="s">
        <v>4943</v>
      </c>
      <c r="G1759" t="s">
        <v>7949</v>
      </c>
      <c r="H1759" t="s">
        <v>7949</v>
      </c>
      <c r="I1759" t="s">
        <v>7949</v>
      </c>
      <c r="J1759"/>
      <c r="K1759"/>
      <c r="L1759"/>
      <c r="M1759"/>
      <c r="N1759"/>
      <c r="O1759"/>
      <c r="P1759"/>
      <c r="Q1759"/>
      <c r="R1759"/>
    </row>
    <row r="1760" spans="1:18">
      <c r="A1760">
        <v>21</v>
      </c>
      <c r="B1760">
        <v>116</v>
      </c>
      <c r="C1760" t="s">
        <v>9480</v>
      </c>
      <c r="D1760" t="s">
        <v>9481</v>
      </c>
      <c r="E1760">
        <v>116</v>
      </c>
      <c r="F1760" t="s">
        <v>9486</v>
      </c>
      <c r="G1760" t="s">
        <v>7949</v>
      </c>
      <c r="H1760" t="s">
        <v>7949</v>
      </c>
      <c r="I1760" t="s">
        <v>7949</v>
      </c>
      <c r="J1760"/>
      <c r="K1760"/>
      <c r="L1760"/>
      <c r="M1760"/>
      <c r="N1760"/>
      <c r="O1760"/>
      <c r="P1760"/>
      <c r="Q1760"/>
      <c r="R1760"/>
    </row>
    <row r="1761" spans="1:18">
      <c r="A1761">
        <v>21</v>
      </c>
      <c r="B1761">
        <v>121</v>
      </c>
      <c r="C1761" t="s">
        <v>9480</v>
      </c>
      <c r="D1761" t="s">
        <v>9481</v>
      </c>
      <c r="E1761">
        <v>121</v>
      </c>
      <c r="F1761" t="s">
        <v>9487</v>
      </c>
      <c r="G1761" t="s">
        <v>7949</v>
      </c>
      <c r="H1761" t="s">
        <v>7949</v>
      </c>
      <c r="I1761" t="s">
        <v>7949</v>
      </c>
      <c r="J1761"/>
      <c r="K1761"/>
      <c r="L1761"/>
      <c r="M1761"/>
      <c r="N1761"/>
      <c r="O1761"/>
      <c r="P1761"/>
      <c r="Q1761"/>
      <c r="R1761"/>
    </row>
    <row r="1762" spans="1:18">
      <c r="A1762">
        <v>21</v>
      </c>
      <c r="B1762">
        <v>121</v>
      </c>
      <c r="C1762" t="s">
        <v>9480</v>
      </c>
      <c r="D1762" t="s">
        <v>9481</v>
      </c>
      <c r="E1762">
        <v>122</v>
      </c>
      <c r="F1762" t="s">
        <v>9487</v>
      </c>
      <c r="G1762" t="s">
        <v>7949</v>
      </c>
      <c r="H1762" t="s">
        <v>7949</v>
      </c>
      <c r="I1762" t="s">
        <v>7949</v>
      </c>
      <c r="J1762"/>
      <c r="K1762"/>
      <c r="L1762"/>
      <c r="M1762"/>
      <c r="N1762"/>
      <c r="O1762"/>
      <c r="P1762"/>
      <c r="Q1762"/>
      <c r="R1762"/>
    </row>
    <row r="1763" spans="1:18">
      <c r="A1763">
        <v>21</v>
      </c>
      <c r="B1763">
        <v>131</v>
      </c>
      <c r="C1763" t="s">
        <v>9480</v>
      </c>
      <c r="D1763" t="s">
        <v>9481</v>
      </c>
      <c r="E1763">
        <v>131</v>
      </c>
      <c r="F1763" t="s">
        <v>1234</v>
      </c>
      <c r="G1763" t="s">
        <v>7949</v>
      </c>
      <c r="H1763" t="s">
        <v>7949</v>
      </c>
      <c r="I1763" t="s">
        <v>7949</v>
      </c>
      <c r="J1763"/>
      <c r="K1763"/>
      <c r="L1763"/>
      <c r="M1763"/>
      <c r="N1763"/>
      <c r="O1763"/>
      <c r="P1763"/>
      <c r="Q1763"/>
      <c r="R1763"/>
    </row>
    <row r="1764" spans="1:18">
      <c r="A1764">
        <v>21</v>
      </c>
      <c r="B1764">
        <v>132</v>
      </c>
      <c r="C1764" t="s">
        <v>9480</v>
      </c>
      <c r="D1764" t="s">
        <v>9481</v>
      </c>
      <c r="E1764">
        <v>132</v>
      </c>
      <c r="F1764" t="s">
        <v>4797</v>
      </c>
      <c r="G1764" t="s">
        <v>7949</v>
      </c>
      <c r="H1764" t="s">
        <v>7949</v>
      </c>
      <c r="I1764" t="s">
        <v>7949</v>
      </c>
      <c r="J1764"/>
      <c r="K1764"/>
      <c r="L1764"/>
      <c r="M1764"/>
      <c r="N1764"/>
      <c r="O1764"/>
      <c r="P1764"/>
      <c r="Q1764"/>
      <c r="R1764"/>
    </row>
    <row r="1765" spans="1:18">
      <c r="A1765">
        <v>21</v>
      </c>
      <c r="B1765">
        <v>133</v>
      </c>
      <c r="C1765" t="s">
        <v>9480</v>
      </c>
      <c r="D1765" t="s">
        <v>9481</v>
      </c>
      <c r="E1765">
        <v>133</v>
      </c>
      <c r="F1765" t="s">
        <v>9488</v>
      </c>
      <c r="G1765" t="s">
        <v>7949</v>
      </c>
      <c r="H1765" t="s">
        <v>7949</v>
      </c>
      <c r="I1765" t="s">
        <v>7949</v>
      </c>
      <c r="J1765"/>
      <c r="K1765"/>
      <c r="L1765"/>
      <c r="M1765"/>
      <c r="N1765"/>
      <c r="O1765"/>
      <c r="P1765"/>
      <c r="Q1765"/>
      <c r="R1765"/>
    </row>
    <row r="1766" spans="1:18">
      <c r="A1766">
        <v>21</v>
      </c>
      <c r="B1766">
        <v>134</v>
      </c>
      <c r="C1766" t="s">
        <v>9480</v>
      </c>
      <c r="D1766" t="s">
        <v>9481</v>
      </c>
      <c r="E1766">
        <v>134</v>
      </c>
      <c r="F1766" t="s">
        <v>9489</v>
      </c>
      <c r="G1766" t="s">
        <v>7949</v>
      </c>
      <c r="H1766" t="s">
        <v>7949</v>
      </c>
      <c r="I1766" t="s">
        <v>7949</v>
      </c>
      <c r="J1766"/>
      <c r="K1766"/>
      <c r="L1766"/>
      <c r="M1766"/>
      <c r="N1766"/>
      <c r="O1766"/>
      <c r="P1766"/>
      <c r="Q1766"/>
      <c r="R1766"/>
    </row>
    <row r="1767" spans="1:18">
      <c r="A1767">
        <v>21</v>
      </c>
      <c r="B1767">
        <v>195</v>
      </c>
      <c r="C1767" t="s">
        <v>9480</v>
      </c>
      <c r="D1767" t="s">
        <v>9481</v>
      </c>
      <c r="E1767">
        <v>136</v>
      </c>
      <c r="F1767" t="s">
        <v>3827</v>
      </c>
      <c r="G1767" t="s">
        <v>7949</v>
      </c>
      <c r="H1767" t="s">
        <v>7949</v>
      </c>
      <c r="I1767" t="s">
        <v>7949</v>
      </c>
      <c r="J1767"/>
      <c r="K1767"/>
      <c r="L1767"/>
      <c r="M1767"/>
      <c r="N1767"/>
      <c r="O1767"/>
      <c r="P1767"/>
      <c r="Q1767"/>
      <c r="R1767"/>
    </row>
    <row r="1768" spans="1:18">
      <c r="A1768">
        <v>21</v>
      </c>
      <c r="B1768">
        <v>198</v>
      </c>
      <c r="C1768" t="s">
        <v>9480</v>
      </c>
      <c r="D1768" t="s">
        <v>9481</v>
      </c>
      <c r="E1768">
        <v>137</v>
      </c>
      <c r="F1768" t="s">
        <v>1014</v>
      </c>
      <c r="G1768" t="s">
        <v>7949</v>
      </c>
      <c r="H1768" t="s">
        <v>7949</v>
      </c>
      <c r="I1768" t="s">
        <v>7949</v>
      </c>
      <c r="J1768"/>
      <c r="K1768"/>
      <c r="L1768"/>
      <c r="M1768"/>
      <c r="N1768"/>
      <c r="O1768"/>
      <c r="P1768"/>
      <c r="Q1768"/>
      <c r="R1768"/>
    </row>
    <row r="1769" spans="1:18">
      <c r="A1769">
        <v>21</v>
      </c>
      <c r="B1769">
        <v>141</v>
      </c>
      <c r="C1769" t="s">
        <v>9480</v>
      </c>
      <c r="D1769" t="s">
        <v>9481</v>
      </c>
      <c r="E1769">
        <v>141</v>
      </c>
      <c r="F1769" t="s">
        <v>9490</v>
      </c>
      <c r="G1769" t="s">
        <v>7949</v>
      </c>
      <c r="H1769" t="s">
        <v>7949</v>
      </c>
      <c r="I1769" t="s">
        <v>7949</v>
      </c>
      <c r="J1769"/>
      <c r="K1769"/>
      <c r="L1769"/>
      <c r="M1769"/>
      <c r="N1769"/>
      <c r="O1769"/>
      <c r="P1769"/>
      <c r="Q1769"/>
      <c r="R1769"/>
    </row>
    <row r="1770" spans="1:18">
      <c r="A1770">
        <v>21</v>
      </c>
      <c r="B1770">
        <v>142</v>
      </c>
      <c r="C1770" t="s">
        <v>9480</v>
      </c>
      <c r="D1770" t="s">
        <v>9481</v>
      </c>
      <c r="E1770">
        <v>142</v>
      </c>
      <c r="F1770" t="s">
        <v>5841</v>
      </c>
      <c r="G1770" t="s">
        <v>7949</v>
      </c>
      <c r="H1770" t="s">
        <v>7949</v>
      </c>
      <c r="I1770" t="s">
        <v>7949</v>
      </c>
      <c r="J1770"/>
      <c r="K1770"/>
      <c r="L1770"/>
      <c r="M1770"/>
      <c r="N1770"/>
      <c r="O1770"/>
      <c r="P1770"/>
      <c r="Q1770"/>
      <c r="R1770"/>
    </row>
    <row r="1771" spans="1:18">
      <c r="A1771">
        <v>21</v>
      </c>
      <c r="B1771">
        <v>143</v>
      </c>
      <c r="C1771" t="s">
        <v>9480</v>
      </c>
      <c r="D1771" t="s">
        <v>9481</v>
      </c>
      <c r="E1771">
        <v>143</v>
      </c>
      <c r="F1771" t="s">
        <v>8992</v>
      </c>
      <c r="G1771" t="s">
        <v>7949</v>
      </c>
      <c r="H1771" t="s">
        <v>7949</v>
      </c>
      <c r="I1771" t="s">
        <v>7949</v>
      </c>
      <c r="J1771"/>
      <c r="K1771"/>
      <c r="L1771"/>
      <c r="M1771"/>
      <c r="N1771"/>
      <c r="O1771"/>
      <c r="P1771"/>
      <c r="Q1771"/>
      <c r="R1771"/>
    </row>
    <row r="1772" spans="1:18">
      <c r="A1772">
        <v>21</v>
      </c>
      <c r="B1772">
        <v>144</v>
      </c>
      <c r="C1772" t="s">
        <v>9480</v>
      </c>
      <c r="D1772" t="s">
        <v>9481</v>
      </c>
      <c r="E1772">
        <v>144</v>
      </c>
      <c r="F1772" t="s">
        <v>9491</v>
      </c>
      <c r="G1772" t="s">
        <v>7949</v>
      </c>
      <c r="H1772" t="s">
        <v>7949</v>
      </c>
      <c r="I1772" t="s">
        <v>7949</v>
      </c>
      <c r="J1772"/>
      <c r="K1772"/>
      <c r="L1772"/>
      <c r="M1772"/>
      <c r="N1772"/>
      <c r="O1772"/>
      <c r="P1772"/>
      <c r="Q1772"/>
      <c r="R1772"/>
    </row>
    <row r="1773" spans="1:18">
      <c r="A1773">
        <v>21</v>
      </c>
      <c r="B1773">
        <v>145</v>
      </c>
      <c r="C1773" t="s">
        <v>9480</v>
      </c>
      <c r="D1773" t="s">
        <v>9481</v>
      </c>
      <c r="E1773">
        <v>145</v>
      </c>
      <c r="F1773" t="s">
        <v>9492</v>
      </c>
      <c r="G1773" t="s">
        <v>7949</v>
      </c>
      <c r="H1773" t="s">
        <v>7949</v>
      </c>
      <c r="I1773" t="s">
        <v>7949</v>
      </c>
      <c r="J1773"/>
      <c r="K1773"/>
      <c r="L1773"/>
      <c r="M1773"/>
      <c r="N1773"/>
      <c r="O1773"/>
      <c r="P1773"/>
      <c r="Q1773"/>
      <c r="R1773"/>
    </row>
    <row r="1774" spans="1:18">
      <c r="A1774">
        <v>21</v>
      </c>
      <c r="B1774">
        <v>131</v>
      </c>
      <c r="C1774" t="s">
        <v>9480</v>
      </c>
      <c r="D1774" t="s">
        <v>9481</v>
      </c>
      <c r="E1774">
        <v>148</v>
      </c>
      <c r="F1774" t="s">
        <v>1571</v>
      </c>
      <c r="G1774" t="s">
        <v>7949</v>
      </c>
      <c r="H1774" t="s">
        <v>7949</v>
      </c>
      <c r="I1774" t="s">
        <v>7949</v>
      </c>
      <c r="J1774"/>
      <c r="K1774"/>
      <c r="L1774"/>
      <c r="M1774"/>
      <c r="N1774"/>
      <c r="O1774"/>
      <c r="P1774"/>
      <c r="Q1774"/>
      <c r="R1774"/>
    </row>
    <row r="1775" spans="1:18">
      <c r="A1775">
        <v>21</v>
      </c>
      <c r="B1775">
        <v>131</v>
      </c>
      <c r="C1775" t="s">
        <v>9480</v>
      </c>
      <c r="D1775" t="s">
        <v>9481</v>
      </c>
      <c r="E1775">
        <v>149</v>
      </c>
      <c r="F1775" t="s">
        <v>1571</v>
      </c>
      <c r="G1775" t="s">
        <v>7949</v>
      </c>
      <c r="H1775" t="s">
        <v>7949</v>
      </c>
      <c r="I1775" t="s">
        <v>7949</v>
      </c>
      <c r="J1775"/>
      <c r="K1775"/>
      <c r="L1775"/>
      <c r="M1775"/>
      <c r="N1775"/>
      <c r="O1775"/>
      <c r="P1775"/>
      <c r="Q1775"/>
      <c r="R1775"/>
    </row>
    <row r="1776" spans="1:18">
      <c r="A1776">
        <v>21</v>
      </c>
      <c r="B1776">
        <v>151</v>
      </c>
      <c r="C1776" t="s">
        <v>9480</v>
      </c>
      <c r="D1776" t="s">
        <v>9481</v>
      </c>
      <c r="E1776">
        <v>151</v>
      </c>
      <c r="F1776" t="s">
        <v>9493</v>
      </c>
      <c r="G1776" t="s">
        <v>7949</v>
      </c>
      <c r="H1776" t="s">
        <v>7949</v>
      </c>
      <c r="I1776" t="s">
        <v>7949</v>
      </c>
      <c r="J1776"/>
      <c r="K1776"/>
      <c r="L1776"/>
      <c r="M1776"/>
      <c r="N1776"/>
      <c r="O1776"/>
      <c r="P1776"/>
      <c r="Q1776"/>
      <c r="R1776"/>
    </row>
    <row r="1777" spans="1:18">
      <c r="A1777">
        <v>21</v>
      </c>
      <c r="B1777">
        <v>152</v>
      </c>
      <c r="C1777" t="s">
        <v>9480</v>
      </c>
      <c r="D1777" t="s">
        <v>9481</v>
      </c>
      <c r="E1777">
        <v>152</v>
      </c>
      <c r="F1777" t="s">
        <v>4760</v>
      </c>
      <c r="G1777" t="s">
        <v>7949</v>
      </c>
      <c r="H1777" t="s">
        <v>7949</v>
      </c>
      <c r="I1777" t="s">
        <v>7949</v>
      </c>
      <c r="J1777"/>
      <c r="K1777"/>
      <c r="L1777"/>
      <c r="M1777"/>
      <c r="N1777"/>
      <c r="O1777"/>
      <c r="P1777"/>
      <c r="Q1777"/>
      <c r="R1777"/>
    </row>
    <row r="1778" spans="1:18">
      <c r="A1778">
        <v>21</v>
      </c>
      <c r="B1778">
        <v>152</v>
      </c>
      <c r="C1778" t="s">
        <v>9480</v>
      </c>
      <c r="D1778" t="s">
        <v>9481</v>
      </c>
      <c r="E1778">
        <v>153</v>
      </c>
      <c r="F1778" t="s">
        <v>4760</v>
      </c>
      <c r="G1778" t="s">
        <v>7949</v>
      </c>
      <c r="H1778" t="s">
        <v>7949</v>
      </c>
      <c r="I1778" t="s">
        <v>7949</v>
      </c>
      <c r="J1778"/>
      <c r="K1778"/>
      <c r="L1778"/>
      <c r="M1778"/>
      <c r="N1778"/>
      <c r="O1778"/>
      <c r="P1778"/>
      <c r="Q1778"/>
      <c r="R1778"/>
    </row>
    <row r="1779" spans="1:18">
      <c r="A1779">
        <v>21</v>
      </c>
      <c r="B1779">
        <v>152</v>
      </c>
      <c r="C1779" t="s">
        <v>9480</v>
      </c>
      <c r="D1779" t="s">
        <v>9481</v>
      </c>
      <c r="E1779">
        <v>155</v>
      </c>
      <c r="F1779" t="s">
        <v>9494</v>
      </c>
      <c r="G1779" t="s">
        <v>7949</v>
      </c>
      <c r="H1779" t="s">
        <v>7949</v>
      </c>
      <c r="I1779" t="s">
        <v>7949</v>
      </c>
      <c r="J1779"/>
      <c r="K1779"/>
      <c r="L1779"/>
      <c r="M1779"/>
      <c r="N1779"/>
      <c r="O1779"/>
      <c r="P1779"/>
      <c r="Q1779"/>
      <c r="R1779"/>
    </row>
    <row r="1780" spans="1:18">
      <c r="A1780">
        <v>21</v>
      </c>
      <c r="B1780">
        <v>161</v>
      </c>
      <c r="C1780" t="s">
        <v>9480</v>
      </c>
      <c r="D1780" t="s">
        <v>9481</v>
      </c>
      <c r="E1780">
        <v>161</v>
      </c>
      <c r="F1780" t="s">
        <v>1238</v>
      </c>
      <c r="G1780" t="s">
        <v>7949</v>
      </c>
      <c r="H1780" t="s">
        <v>7949</v>
      </c>
      <c r="I1780" t="s">
        <v>7949</v>
      </c>
      <c r="J1780"/>
      <c r="K1780"/>
      <c r="L1780"/>
      <c r="M1780"/>
      <c r="N1780"/>
      <c r="O1780"/>
      <c r="P1780"/>
      <c r="Q1780"/>
      <c r="R1780"/>
    </row>
    <row r="1781" spans="1:18">
      <c r="A1781">
        <v>21</v>
      </c>
      <c r="B1781">
        <v>162</v>
      </c>
      <c r="C1781" t="s">
        <v>9480</v>
      </c>
      <c r="D1781" t="s">
        <v>9481</v>
      </c>
      <c r="E1781">
        <v>162</v>
      </c>
      <c r="F1781" t="s">
        <v>4425</v>
      </c>
      <c r="G1781" t="s">
        <v>7949</v>
      </c>
      <c r="H1781" t="s">
        <v>7949</v>
      </c>
      <c r="I1781" t="s">
        <v>7949</v>
      </c>
      <c r="J1781"/>
      <c r="K1781"/>
      <c r="L1781"/>
      <c r="M1781"/>
      <c r="N1781"/>
      <c r="O1781"/>
      <c r="P1781"/>
      <c r="Q1781"/>
      <c r="R1781"/>
    </row>
    <row r="1782" spans="1:18">
      <c r="A1782">
        <v>21</v>
      </c>
      <c r="B1782">
        <v>198</v>
      </c>
      <c r="C1782" t="s">
        <v>9480</v>
      </c>
      <c r="D1782" t="s">
        <v>9481</v>
      </c>
      <c r="E1782">
        <v>163</v>
      </c>
      <c r="F1782" t="s">
        <v>9495</v>
      </c>
      <c r="G1782" t="s">
        <v>7949</v>
      </c>
      <c r="H1782" t="s">
        <v>7949</v>
      </c>
      <c r="I1782" t="s">
        <v>7949</v>
      </c>
      <c r="J1782"/>
      <c r="K1782"/>
      <c r="L1782"/>
      <c r="M1782"/>
      <c r="N1782"/>
      <c r="O1782"/>
      <c r="P1782"/>
      <c r="Q1782"/>
      <c r="R1782"/>
    </row>
    <row r="1783" spans="1:18">
      <c r="A1783">
        <v>21</v>
      </c>
      <c r="B1783">
        <v>164</v>
      </c>
      <c r="C1783" t="s">
        <v>9480</v>
      </c>
      <c r="D1783" t="s">
        <v>9481</v>
      </c>
      <c r="E1783">
        <v>164</v>
      </c>
      <c r="F1783" t="s">
        <v>9496</v>
      </c>
      <c r="G1783" t="s">
        <v>7949</v>
      </c>
      <c r="H1783" t="s">
        <v>7949</v>
      </c>
      <c r="I1783" t="s">
        <v>7949</v>
      </c>
      <c r="J1783"/>
      <c r="K1783"/>
      <c r="L1783"/>
      <c r="M1783"/>
      <c r="N1783"/>
      <c r="O1783"/>
      <c r="P1783"/>
      <c r="Q1783"/>
      <c r="R1783"/>
    </row>
    <row r="1784" spans="1:18">
      <c r="A1784">
        <v>21</v>
      </c>
      <c r="B1784">
        <v>171</v>
      </c>
      <c r="C1784" t="s">
        <v>9480</v>
      </c>
      <c r="D1784" t="s">
        <v>9481</v>
      </c>
      <c r="E1784">
        <v>171</v>
      </c>
      <c r="F1784" t="s">
        <v>9497</v>
      </c>
      <c r="G1784" t="s">
        <v>7949</v>
      </c>
      <c r="H1784" t="s">
        <v>7949</v>
      </c>
      <c r="I1784" t="s">
        <v>7949</v>
      </c>
      <c r="J1784"/>
      <c r="K1784"/>
      <c r="L1784"/>
      <c r="M1784"/>
      <c r="N1784"/>
      <c r="O1784"/>
      <c r="P1784"/>
      <c r="Q1784"/>
      <c r="R1784"/>
    </row>
    <row r="1785" spans="1:18">
      <c r="A1785">
        <v>21</v>
      </c>
      <c r="B1785">
        <v>172</v>
      </c>
      <c r="C1785" t="s">
        <v>9480</v>
      </c>
      <c r="D1785" t="s">
        <v>9481</v>
      </c>
      <c r="E1785">
        <v>172</v>
      </c>
      <c r="F1785" t="s">
        <v>9498</v>
      </c>
      <c r="G1785" t="s">
        <v>7949</v>
      </c>
      <c r="H1785" t="s">
        <v>7949</v>
      </c>
      <c r="I1785" t="s">
        <v>7949</v>
      </c>
      <c r="J1785"/>
      <c r="K1785"/>
      <c r="L1785"/>
      <c r="M1785"/>
      <c r="N1785"/>
      <c r="O1785"/>
      <c r="P1785"/>
      <c r="Q1785"/>
      <c r="R1785"/>
    </row>
    <row r="1786" spans="1:18">
      <c r="A1786">
        <v>21</v>
      </c>
      <c r="B1786">
        <v>173</v>
      </c>
      <c r="C1786" t="s">
        <v>9480</v>
      </c>
      <c r="D1786" t="s">
        <v>9481</v>
      </c>
      <c r="E1786">
        <v>173</v>
      </c>
      <c r="F1786" t="s">
        <v>9499</v>
      </c>
      <c r="G1786" t="s">
        <v>7949</v>
      </c>
      <c r="H1786" t="s">
        <v>7949</v>
      </c>
      <c r="I1786" t="s">
        <v>7949</v>
      </c>
      <c r="J1786"/>
      <c r="K1786"/>
      <c r="L1786"/>
      <c r="M1786"/>
      <c r="N1786"/>
      <c r="O1786"/>
      <c r="P1786"/>
      <c r="Q1786"/>
      <c r="R1786"/>
    </row>
    <row r="1787" spans="1:18">
      <c r="A1787">
        <v>21</v>
      </c>
      <c r="B1787">
        <v>181</v>
      </c>
      <c r="C1787" t="s">
        <v>9480</v>
      </c>
      <c r="D1787" t="s">
        <v>9481</v>
      </c>
      <c r="E1787">
        <v>181</v>
      </c>
      <c r="F1787" t="s">
        <v>9497</v>
      </c>
      <c r="G1787" t="s">
        <v>7949</v>
      </c>
      <c r="H1787" t="s">
        <v>7949</v>
      </c>
      <c r="I1787" t="s">
        <v>7949</v>
      </c>
      <c r="J1787"/>
      <c r="K1787"/>
      <c r="L1787"/>
      <c r="M1787"/>
      <c r="N1787"/>
      <c r="O1787"/>
      <c r="P1787"/>
      <c r="Q1787"/>
      <c r="R1787"/>
    </row>
    <row r="1788" spans="1:18">
      <c r="A1788">
        <v>21</v>
      </c>
      <c r="B1788">
        <v>182</v>
      </c>
      <c r="C1788" t="s">
        <v>9480</v>
      </c>
      <c r="D1788" t="s">
        <v>9481</v>
      </c>
      <c r="E1788">
        <v>182</v>
      </c>
      <c r="F1788" t="s">
        <v>9500</v>
      </c>
      <c r="G1788" t="s">
        <v>7949</v>
      </c>
      <c r="H1788" t="s">
        <v>7949</v>
      </c>
      <c r="I1788" t="s">
        <v>7949</v>
      </c>
      <c r="J1788"/>
      <c r="K1788"/>
      <c r="L1788"/>
      <c r="M1788"/>
      <c r="N1788"/>
      <c r="O1788"/>
      <c r="P1788"/>
      <c r="Q1788"/>
      <c r="R1788"/>
    </row>
    <row r="1789" spans="1:18">
      <c r="A1789">
        <v>21</v>
      </c>
      <c r="B1789">
        <v>182</v>
      </c>
      <c r="C1789" t="s">
        <v>9480</v>
      </c>
      <c r="D1789" t="s">
        <v>9481</v>
      </c>
      <c r="E1789">
        <v>183</v>
      </c>
      <c r="F1789" t="s">
        <v>9501</v>
      </c>
      <c r="G1789" t="s">
        <v>7949</v>
      </c>
      <c r="H1789" t="s">
        <v>7949</v>
      </c>
      <c r="I1789" t="s">
        <v>7949</v>
      </c>
      <c r="J1789"/>
      <c r="K1789"/>
      <c r="L1789"/>
      <c r="M1789"/>
      <c r="N1789"/>
      <c r="O1789"/>
      <c r="P1789"/>
      <c r="Q1789"/>
      <c r="R1789"/>
    </row>
    <row r="1790" spans="1:18">
      <c r="A1790">
        <v>21</v>
      </c>
      <c r="B1790">
        <v>184</v>
      </c>
      <c r="C1790" t="s">
        <v>9480</v>
      </c>
      <c r="D1790" t="s">
        <v>9481</v>
      </c>
      <c r="E1790">
        <v>184</v>
      </c>
      <c r="F1790" t="s">
        <v>9502</v>
      </c>
      <c r="G1790" t="s">
        <v>7949</v>
      </c>
      <c r="H1790" t="s">
        <v>7949</v>
      </c>
      <c r="I1790" t="s">
        <v>7949</v>
      </c>
      <c r="J1790"/>
      <c r="K1790"/>
      <c r="L1790"/>
      <c r="M1790"/>
      <c r="N1790"/>
      <c r="O1790"/>
      <c r="P1790"/>
      <c r="Q1790"/>
      <c r="R1790"/>
    </row>
    <row r="1791" spans="1:18">
      <c r="A1791">
        <v>21</v>
      </c>
      <c r="B1791">
        <v>181</v>
      </c>
      <c r="C1791" t="s">
        <v>9480</v>
      </c>
      <c r="D1791" t="s">
        <v>9481</v>
      </c>
      <c r="E1791">
        <v>185</v>
      </c>
      <c r="F1791" t="s">
        <v>9503</v>
      </c>
      <c r="G1791" t="s">
        <v>7949</v>
      </c>
      <c r="H1791" t="s">
        <v>7949</v>
      </c>
      <c r="I1791" t="s">
        <v>7949</v>
      </c>
      <c r="J1791"/>
      <c r="K1791"/>
      <c r="L1791"/>
      <c r="M1791"/>
      <c r="N1791"/>
      <c r="O1791"/>
      <c r="P1791"/>
      <c r="Q1791"/>
      <c r="R1791"/>
    </row>
    <row r="1792" spans="1:18">
      <c r="A1792">
        <v>21</v>
      </c>
      <c r="B1792">
        <v>186</v>
      </c>
      <c r="C1792" t="s">
        <v>9480</v>
      </c>
      <c r="D1792" t="s">
        <v>9481</v>
      </c>
      <c r="E1792">
        <v>186</v>
      </c>
      <c r="F1792" t="s">
        <v>9504</v>
      </c>
      <c r="G1792" t="s">
        <v>7949</v>
      </c>
      <c r="H1792" t="s">
        <v>7949</v>
      </c>
      <c r="I1792" t="s">
        <v>7949</v>
      </c>
      <c r="J1792"/>
      <c r="K1792"/>
      <c r="L1792"/>
      <c r="M1792"/>
      <c r="N1792"/>
      <c r="O1792"/>
      <c r="P1792"/>
      <c r="Q1792"/>
      <c r="R1792"/>
    </row>
    <row r="1793" spans="1:18">
      <c r="A1793">
        <v>21</v>
      </c>
      <c r="B1793">
        <v>181</v>
      </c>
      <c r="C1793" t="s">
        <v>9480</v>
      </c>
      <c r="D1793" t="s">
        <v>9481</v>
      </c>
      <c r="E1793">
        <v>187</v>
      </c>
      <c r="F1793" t="s">
        <v>9505</v>
      </c>
      <c r="G1793" t="s">
        <v>7949</v>
      </c>
      <c r="H1793" t="s">
        <v>7949</v>
      </c>
      <c r="I1793" t="s">
        <v>7949</v>
      </c>
      <c r="J1793"/>
      <c r="K1793"/>
      <c r="L1793"/>
      <c r="M1793"/>
      <c r="N1793"/>
      <c r="O1793"/>
      <c r="P1793"/>
      <c r="Q1793"/>
      <c r="R1793"/>
    </row>
    <row r="1794" spans="1:18">
      <c r="A1794">
        <v>21</v>
      </c>
      <c r="B1794">
        <v>188</v>
      </c>
      <c r="C1794" t="s">
        <v>9480</v>
      </c>
      <c r="D1794" t="s">
        <v>9481</v>
      </c>
      <c r="E1794">
        <v>188</v>
      </c>
      <c r="F1794" t="s">
        <v>9506</v>
      </c>
      <c r="G1794" t="s">
        <v>7949</v>
      </c>
      <c r="H1794" t="s">
        <v>7949</v>
      </c>
      <c r="I1794" t="s">
        <v>7949</v>
      </c>
      <c r="J1794"/>
      <c r="K1794"/>
      <c r="L1794"/>
      <c r="M1794"/>
      <c r="N1794"/>
      <c r="O1794"/>
      <c r="P1794"/>
      <c r="Q1794"/>
      <c r="R1794"/>
    </row>
    <row r="1795" spans="1:18">
      <c r="A1795">
        <v>21</v>
      </c>
      <c r="B1795">
        <v>189</v>
      </c>
      <c r="C1795" t="s">
        <v>9480</v>
      </c>
      <c r="D1795" t="s">
        <v>9481</v>
      </c>
      <c r="E1795">
        <v>189</v>
      </c>
      <c r="F1795" t="s">
        <v>9507</v>
      </c>
      <c r="G1795" t="s">
        <v>7949</v>
      </c>
      <c r="H1795" t="s">
        <v>7949</v>
      </c>
      <c r="I1795" t="s">
        <v>7949</v>
      </c>
      <c r="J1795"/>
      <c r="K1795"/>
      <c r="L1795"/>
      <c r="M1795"/>
      <c r="N1795"/>
      <c r="O1795"/>
      <c r="P1795"/>
      <c r="Q1795"/>
      <c r="R1795"/>
    </row>
    <row r="1796" spans="1:18">
      <c r="A1796">
        <v>21</v>
      </c>
      <c r="B1796">
        <v>190</v>
      </c>
      <c r="C1796" t="s">
        <v>9480</v>
      </c>
      <c r="D1796" t="s">
        <v>9481</v>
      </c>
      <c r="E1796">
        <v>190</v>
      </c>
      <c r="F1796" t="s">
        <v>5782</v>
      </c>
      <c r="G1796" t="s">
        <v>7949</v>
      </c>
      <c r="H1796" t="s">
        <v>7949</v>
      </c>
      <c r="I1796" t="s">
        <v>7949</v>
      </c>
      <c r="J1796"/>
      <c r="K1796"/>
      <c r="L1796"/>
      <c r="M1796"/>
      <c r="N1796"/>
      <c r="O1796"/>
      <c r="P1796"/>
      <c r="Q1796"/>
      <c r="R1796"/>
    </row>
    <row r="1797" spans="1:18">
      <c r="A1797">
        <v>21</v>
      </c>
      <c r="B1797">
        <v>191</v>
      </c>
      <c r="C1797" t="s">
        <v>9480</v>
      </c>
      <c r="D1797" t="s">
        <v>9481</v>
      </c>
      <c r="E1797">
        <v>191</v>
      </c>
      <c r="F1797" t="s">
        <v>9022</v>
      </c>
      <c r="G1797" t="s">
        <v>7949</v>
      </c>
      <c r="H1797" t="s">
        <v>7949</v>
      </c>
      <c r="I1797" t="s">
        <v>7949</v>
      </c>
      <c r="J1797"/>
      <c r="K1797"/>
      <c r="L1797"/>
      <c r="M1797"/>
      <c r="N1797"/>
      <c r="O1797"/>
      <c r="P1797"/>
      <c r="Q1797"/>
      <c r="R1797"/>
    </row>
    <row r="1798" spans="1:18">
      <c r="A1798">
        <v>21</v>
      </c>
      <c r="B1798">
        <v>191</v>
      </c>
      <c r="C1798" t="s">
        <v>9480</v>
      </c>
      <c r="D1798" t="s">
        <v>9481</v>
      </c>
      <c r="E1798">
        <v>192</v>
      </c>
      <c r="F1798" t="s">
        <v>9508</v>
      </c>
      <c r="G1798" t="s">
        <v>7949</v>
      </c>
      <c r="H1798" t="s">
        <v>7949</v>
      </c>
      <c r="I1798" t="s">
        <v>7949</v>
      </c>
      <c r="J1798"/>
      <c r="K1798"/>
      <c r="L1798"/>
      <c r="M1798"/>
      <c r="N1798"/>
      <c r="O1798"/>
      <c r="P1798"/>
      <c r="Q1798"/>
      <c r="R1798"/>
    </row>
    <row r="1799" spans="1:18">
      <c r="A1799">
        <v>21</v>
      </c>
      <c r="B1799">
        <v>198</v>
      </c>
      <c r="C1799" t="s">
        <v>9480</v>
      </c>
      <c r="D1799" t="s">
        <v>9481</v>
      </c>
      <c r="E1799">
        <v>193</v>
      </c>
      <c r="F1799" t="s">
        <v>9509</v>
      </c>
      <c r="G1799" t="s">
        <v>7949</v>
      </c>
      <c r="H1799" t="s">
        <v>7949</v>
      </c>
      <c r="I1799" t="s">
        <v>7949</v>
      </c>
      <c r="J1799"/>
      <c r="K1799"/>
      <c r="L1799"/>
      <c r="M1799"/>
      <c r="N1799"/>
      <c r="O1799"/>
      <c r="P1799"/>
      <c r="Q1799"/>
      <c r="R1799"/>
    </row>
    <row r="1800" spans="1:18">
      <c r="A1800">
        <v>21</v>
      </c>
      <c r="B1800">
        <v>198</v>
      </c>
      <c r="C1800" t="s">
        <v>9480</v>
      </c>
      <c r="D1800" t="s">
        <v>9481</v>
      </c>
      <c r="E1800">
        <v>194</v>
      </c>
      <c r="F1800" t="s">
        <v>9510</v>
      </c>
      <c r="G1800" t="s">
        <v>7949</v>
      </c>
      <c r="H1800" t="s">
        <v>7949</v>
      </c>
      <c r="I1800" t="s">
        <v>7949</v>
      </c>
      <c r="J1800"/>
      <c r="K1800"/>
      <c r="L1800"/>
      <c r="M1800"/>
      <c r="N1800"/>
      <c r="O1800"/>
      <c r="P1800"/>
      <c r="Q1800"/>
      <c r="R1800"/>
    </row>
    <row r="1801" spans="1:18">
      <c r="A1801">
        <v>21</v>
      </c>
      <c r="B1801">
        <v>198</v>
      </c>
      <c r="C1801" t="s">
        <v>9480</v>
      </c>
      <c r="D1801" t="s">
        <v>9481</v>
      </c>
      <c r="E1801">
        <v>195</v>
      </c>
      <c r="F1801" t="s">
        <v>9511</v>
      </c>
      <c r="G1801" t="s">
        <v>7949</v>
      </c>
      <c r="H1801" t="s">
        <v>7949</v>
      </c>
      <c r="I1801" t="s">
        <v>7949</v>
      </c>
      <c r="J1801"/>
      <c r="K1801"/>
      <c r="L1801"/>
      <c r="M1801"/>
      <c r="N1801"/>
      <c r="O1801"/>
      <c r="P1801"/>
      <c r="Q1801"/>
      <c r="R1801"/>
    </row>
    <row r="1802" spans="1:18">
      <c r="A1802">
        <v>21</v>
      </c>
      <c r="B1802">
        <v>196</v>
      </c>
      <c r="C1802" t="s">
        <v>9480</v>
      </c>
      <c r="D1802" t="s">
        <v>9481</v>
      </c>
      <c r="E1802">
        <v>196</v>
      </c>
      <c r="F1802" t="s">
        <v>9512</v>
      </c>
      <c r="G1802" t="s">
        <v>7949</v>
      </c>
      <c r="H1802" t="s">
        <v>7949</v>
      </c>
      <c r="I1802" t="s">
        <v>7949</v>
      </c>
      <c r="J1802"/>
      <c r="K1802"/>
      <c r="L1802"/>
      <c r="M1802"/>
      <c r="N1802"/>
      <c r="O1802"/>
      <c r="P1802"/>
      <c r="Q1802"/>
      <c r="R1802"/>
    </row>
    <row r="1803" spans="1:18">
      <c r="A1803">
        <v>21</v>
      </c>
      <c r="B1803">
        <v>198</v>
      </c>
      <c r="C1803" t="s">
        <v>9480</v>
      </c>
      <c r="D1803" t="s">
        <v>9481</v>
      </c>
      <c r="E1803">
        <v>197</v>
      </c>
      <c r="F1803" t="s">
        <v>1600</v>
      </c>
      <c r="G1803" t="s">
        <v>7949</v>
      </c>
      <c r="H1803" t="s">
        <v>7949</v>
      </c>
      <c r="I1803" t="s">
        <v>7949</v>
      </c>
      <c r="J1803"/>
      <c r="K1803"/>
      <c r="L1803"/>
      <c r="M1803"/>
      <c r="N1803"/>
      <c r="O1803"/>
      <c r="P1803"/>
      <c r="Q1803"/>
      <c r="R1803"/>
    </row>
    <row r="1804" spans="1:18">
      <c r="A1804">
        <v>21</v>
      </c>
      <c r="B1804">
        <v>198</v>
      </c>
      <c r="C1804" t="s">
        <v>9480</v>
      </c>
      <c r="D1804" t="s">
        <v>9481</v>
      </c>
      <c r="E1804">
        <v>198</v>
      </c>
      <c r="F1804" t="s">
        <v>2133</v>
      </c>
      <c r="G1804" t="s">
        <v>7949</v>
      </c>
      <c r="H1804" t="s">
        <v>7949</v>
      </c>
      <c r="I1804" t="s">
        <v>7949</v>
      </c>
      <c r="J1804"/>
      <c r="K1804"/>
      <c r="L1804"/>
      <c r="M1804"/>
      <c r="N1804"/>
      <c r="O1804"/>
      <c r="P1804"/>
      <c r="Q1804"/>
      <c r="R1804"/>
    </row>
    <row r="1805" spans="1:18">
      <c r="A1805">
        <v>21</v>
      </c>
      <c r="B1805">
        <v>198</v>
      </c>
      <c r="C1805" t="s">
        <v>9480</v>
      </c>
      <c r="D1805" t="s">
        <v>9481</v>
      </c>
      <c r="E1805">
        <v>199</v>
      </c>
      <c r="F1805" t="s">
        <v>9513</v>
      </c>
      <c r="G1805" t="s">
        <v>7949</v>
      </c>
      <c r="H1805" t="s">
        <v>7949</v>
      </c>
      <c r="I1805" t="s">
        <v>7949</v>
      </c>
      <c r="J1805"/>
      <c r="K1805"/>
      <c r="L1805"/>
      <c r="M1805"/>
      <c r="N1805"/>
      <c r="O1805"/>
      <c r="P1805"/>
      <c r="Q1805"/>
      <c r="R1805"/>
    </row>
    <row r="1806" spans="1:18">
      <c r="A1806">
        <v>21</v>
      </c>
      <c r="B1806">
        <v>210</v>
      </c>
      <c r="C1806" t="s">
        <v>9480</v>
      </c>
      <c r="D1806" t="s">
        <v>9481</v>
      </c>
      <c r="E1806">
        <v>210</v>
      </c>
      <c r="F1806" t="s">
        <v>9514</v>
      </c>
      <c r="G1806" t="s">
        <v>7949</v>
      </c>
      <c r="H1806" t="s">
        <v>7949</v>
      </c>
      <c r="I1806" t="s">
        <v>7949</v>
      </c>
      <c r="J1806"/>
      <c r="K1806"/>
      <c r="L1806"/>
      <c r="M1806"/>
      <c r="N1806"/>
      <c r="O1806"/>
      <c r="P1806"/>
      <c r="Q1806"/>
      <c r="R1806"/>
    </row>
    <row r="1807" spans="1:18">
      <c r="A1807">
        <v>21</v>
      </c>
      <c r="B1807">
        <v>220</v>
      </c>
      <c r="C1807" t="s">
        <v>9480</v>
      </c>
      <c r="D1807" t="s">
        <v>9481</v>
      </c>
      <c r="E1807">
        <v>220</v>
      </c>
      <c r="F1807" t="s">
        <v>1390</v>
      </c>
      <c r="G1807" t="s">
        <v>7949</v>
      </c>
      <c r="H1807" t="s">
        <v>7949</v>
      </c>
      <c r="I1807" t="s">
        <v>7949</v>
      </c>
      <c r="J1807"/>
      <c r="K1807"/>
      <c r="L1807"/>
      <c r="M1807"/>
      <c r="N1807"/>
      <c r="O1807"/>
      <c r="P1807"/>
      <c r="Q1807"/>
      <c r="R1807"/>
    </row>
    <row r="1808" spans="1:18">
      <c r="A1808">
        <v>21</v>
      </c>
      <c r="B1808">
        <v>230</v>
      </c>
      <c r="C1808" t="s">
        <v>9480</v>
      </c>
      <c r="D1808" t="s">
        <v>9481</v>
      </c>
      <c r="E1808">
        <v>230</v>
      </c>
      <c r="F1808" t="s">
        <v>9515</v>
      </c>
      <c r="G1808" t="s">
        <v>7949</v>
      </c>
      <c r="H1808" t="s">
        <v>7949</v>
      </c>
      <c r="I1808" t="s">
        <v>7949</v>
      </c>
      <c r="J1808"/>
      <c r="K1808"/>
      <c r="L1808"/>
      <c r="M1808"/>
      <c r="N1808"/>
      <c r="O1808"/>
      <c r="P1808"/>
      <c r="Q1808"/>
      <c r="R1808"/>
    </row>
    <row r="1809" spans="1:18">
      <c r="A1809">
        <v>21</v>
      </c>
      <c r="B1809">
        <v>230</v>
      </c>
      <c r="C1809" t="s">
        <v>9480</v>
      </c>
      <c r="D1809" t="s">
        <v>9481</v>
      </c>
      <c r="E1809">
        <v>231</v>
      </c>
      <c r="F1809" t="s">
        <v>9516</v>
      </c>
      <c r="G1809" t="s">
        <v>7949</v>
      </c>
      <c r="H1809" t="s">
        <v>7949</v>
      </c>
      <c r="I1809" t="s">
        <v>7949</v>
      </c>
      <c r="J1809"/>
      <c r="K1809"/>
      <c r="L1809"/>
      <c r="M1809"/>
      <c r="N1809"/>
      <c r="O1809"/>
      <c r="P1809"/>
      <c r="Q1809"/>
      <c r="R1809"/>
    </row>
    <row r="1810" spans="1:18">
      <c r="A1810">
        <v>21</v>
      </c>
      <c r="B1810">
        <v>230</v>
      </c>
      <c r="C1810" t="s">
        <v>9480</v>
      </c>
      <c r="D1810" t="s">
        <v>9481</v>
      </c>
      <c r="E1810">
        <v>232</v>
      </c>
      <c r="F1810" t="s">
        <v>9517</v>
      </c>
      <c r="G1810" t="s">
        <v>7949</v>
      </c>
      <c r="H1810" t="s">
        <v>7949</v>
      </c>
      <c r="I1810" t="s">
        <v>7949</v>
      </c>
      <c r="J1810"/>
      <c r="K1810"/>
      <c r="L1810"/>
      <c r="M1810"/>
      <c r="N1810"/>
      <c r="O1810"/>
      <c r="P1810"/>
      <c r="Q1810"/>
      <c r="R1810"/>
    </row>
    <row r="1811" spans="1:18">
      <c r="A1811">
        <v>21</v>
      </c>
      <c r="B1811">
        <v>240</v>
      </c>
      <c r="C1811" t="s">
        <v>9480</v>
      </c>
      <c r="D1811" t="s">
        <v>9481</v>
      </c>
      <c r="E1811">
        <v>240</v>
      </c>
      <c r="F1811" t="s">
        <v>5388</v>
      </c>
      <c r="G1811" t="s">
        <v>7949</v>
      </c>
      <c r="H1811" t="s">
        <v>7949</v>
      </c>
      <c r="I1811" t="s">
        <v>7949</v>
      </c>
      <c r="J1811"/>
      <c r="K1811"/>
      <c r="L1811"/>
      <c r="M1811"/>
      <c r="N1811"/>
      <c r="O1811"/>
      <c r="P1811"/>
      <c r="Q1811"/>
      <c r="R1811"/>
    </row>
    <row r="1812" spans="1:18">
      <c r="A1812">
        <v>21</v>
      </c>
      <c r="B1812">
        <v>241</v>
      </c>
      <c r="C1812" t="s">
        <v>9480</v>
      </c>
      <c r="D1812" t="s">
        <v>9481</v>
      </c>
      <c r="E1812">
        <v>241</v>
      </c>
      <c r="F1812" t="s">
        <v>5388</v>
      </c>
      <c r="G1812" t="s">
        <v>7949</v>
      </c>
      <c r="H1812" t="s">
        <v>7949</v>
      </c>
      <c r="I1812" t="s">
        <v>7949</v>
      </c>
      <c r="J1812"/>
      <c r="K1812"/>
      <c r="L1812"/>
      <c r="M1812"/>
      <c r="N1812"/>
      <c r="O1812"/>
      <c r="P1812"/>
      <c r="Q1812"/>
      <c r="R1812"/>
    </row>
    <row r="1813" spans="1:18">
      <c r="A1813">
        <v>21</v>
      </c>
      <c r="B1813">
        <v>240</v>
      </c>
      <c r="C1813" t="s">
        <v>9480</v>
      </c>
      <c r="D1813" t="s">
        <v>9481</v>
      </c>
      <c r="E1813">
        <v>244</v>
      </c>
      <c r="F1813" t="s">
        <v>4384</v>
      </c>
      <c r="G1813" t="s">
        <v>7949</v>
      </c>
      <c r="H1813" t="s">
        <v>7949</v>
      </c>
      <c r="I1813" t="s">
        <v>7949</v>
      </c>
      <c r="J1813"/>
      <c r="K1813"/>
      <c r="L1813"/>
      <c r="M1813"/>
      <c r="N1813"/>
      <c r="O1813"/>
      <c r="P1813"/>
      <c r="Q1813"/>
      <c r="R1813"/>
    </row>
    <row r="1814" spans="1:18">
      <c r="A1814">
        <v>21</v>
      </c>
      <c r="B1814">
        <v>240</v>
      </c>
      <c r="C1814" t="s">
        <v>9480</v>
      </c>
      <c r="D1814" t="s">
        <v>9481</v>
      </c>
      <c r="E1814">
        <v>245</v>
      </c>
      <c r="F1814" t="s">
        <v>1703</v>
      </c>
      <c r="G1814" t="s">
        <v>7949</v>
      </c>
      <c r="H1814" t="s">
        <v>7949</v>
      </c>
      <c r="I1814" t="s">
        <v>7949</v>
      </c>
      <c r="J1814"/>
      <c r="K1814"/>
      <c r="L1814"/>
      <c r="M1814"/>
      <c r="N1814"/>
      <c r="O1814"/>
      <c r="P1814"/>
      <c r="Q1814"/>
      <c r="R1814"/>
    </row>
    <row r="1815" spans="1:18">
      <c r="A1815">
        <v>21</v>
      </c>
      <c r="B1815">
        <v>240</v>
      </c>
      <c r="C1815" t="s">
        <v>9480</v>
      </c>
      <c r="D1815" t="s">
        <v>9481</v>
      </c>
      <c r="E1815">
        <v>246</v>
      </c>
      <c r="F1815" t="s">
        <v>9518</v>
      </c>
      <c r="G1815" t="s">
        <v>7949</v>
      </c>
      <c r="H1815" t="s">
        <v>7949</v>
      </c>
      <c r="I1815" t="s">
        <v>7949</v>
      </c>
      <c r="J1815"/>
      <c r="K1815"/>
      <c r="L1815"/>
      <c r="M1815"/>
      <c r="N1815"/>
      <c r="O1815"/>
      <c r="P1815"/>
      <c r="Q1815"/>
      <c r="R1815"/>
    </row>
    <row r="1816" spans="1:18">
      <c r="A1816">
        <v>21</v>
      </c>
      <c r="B1816">
        <v>240</v>
      </c>
      <c r="C1816" t="s">
        <v>9480</v>
      </c>
      <c r="D1816" t="s">
        <v>9481</v>
      </c>
      <c r="E1816">
        <v>248</v>
      </c>
      <c r="F1816" t="s">
        <v>9519</v>
      </c>
      <c r="G1816" t="s">
        <v>7949</v>
      </c>
      <c r="H1816" t="s">
        <v>7949</v>
      </c>
      <c r="I1816" t="s">
        <v>7949</v>
      </c>
      <c r="J1816"/>
      <c r="K1816"/>
      <c r="L1816"/>
      <c r="M1816"/>
      <c r="N1816"/>
      <c r="O1816"/>
      <c r="P1816"/>
      <c r="Q1816"/>
      <c r="R1816"/>
    </row>
    <row r="1817" spans="1:18">
      <c r="A1817">
        <v>21</v>
      </c>
      <c r="B1817">
        <v>270</v>
      </c>
      <c r="C1817" t="s">
        <v>9480</v>
      </c>
      <c r="D1817" t="s">
        <v>9481</v>
      </c>
      <c r="E1817">
        <v>270</v>
      </c>
      <c r="F1817" t="s">
        <v>1252</v>
      </c>
      <c r="G1817" t="s">
        <v>7949</v>
      </c>
      <c r="H1817" t="s">
        <v>7949</v>
      </c>
      <c r="I1817" t="s">
        <v>7949</v>
      </c>
      <c r="J1817"/>
      <c r="K1817"/>
      <c r="L1817"/>
      <c r="M1817"/>
      <c r="N1817"/>
      <c r="O1817"/>
      <c r="P1817"/>
      <c r="Q1817"/>
      <c r="R1817"/>
    </row>
    <row r="1818" spans="1:18">
      <c r="A1818">
        <v>21</v>
      </c>
      <c r="B1818">
        <v>280</v>
      </c>
      <c r="C1818" t="s">
        <v>9480</v>
      </c>
      <c r="D1818" t="s">
        <v>9481</v>
      </c>
      <c r="E1818">
        <v>280</v>
      </c>
      <c r="F1818" t="s">
        <v>7790</v>
      </c>
      <c r="G1818" t="s">
        <v>7949</v>
      </c>
      <c r="H1818" t="s">
        <v>7949</v>
      </c>
      <c r="I1818" t="s">
        <v>7949</v>
      </c>
      <c r="J1818"/>
      <c r="K1818"/>
      <c r="L1818"/>
      <c r="M1818"/>
      <c r="N1818"/>
      <c r="O1818"/>
      <c r="P1818"/>
      <c r="Q1818"/>
      <c r="R1818"/>
    </row>
    <row r="1819" spans="1:18">
      <c r="A1819">
        <v>21</v>
      </c>
      <c r="B1819">
        <v>290</v>
      </c>
      <c r="C1819" t="s">
        <v>9480</v>
      </c>
      <c r="D1819" t="s">
        <v>9481</v>
      </c>
      <c r="E1819">
        <v>290</v>
      </c>
      <c r="F1819" t="s">
        <v>9520</v>
      </c>
      <c r="G1819" t="s">
        <v>7949</v>
      </c>
      <c r="H1819" t="s">
        <v>7949</v>
      </c>
      <c r="I1819" t="s">
        <v>7949</v>
      </c>
      <c r="J1819"/>
      <c r="K1819"/>
      <c r="L1819"/>
      <c r="M1819"/>
      <c r="N1819"/>
      <c r="O1819"/>
      <c r="P1819"/>
      <c r="Q1819"/>
      <c r="R1819"/>
    </row>
    <row r="1820" spans="1:18">
      <c r="A1820">
        <v>21</v>
      </c>
      <c r="B1820">
        <v>291</v>
      </c>
      <c r="C1820" t="s">
        <v>9480</v>
      </c>
      <c r="D1820" t="s">
        <v>9481</v>
      </c>
      <c r="E1820">
        <v>291</v>
      </c>
      <c r="F1820" t="s">
        <v>9521</v>
      </c>
      <c r="G1820" t="s">
        <v>7949</v>
      </c>
      <c r="H1820" t="s">
        <v>7949</v>
      </c>
      <c r="I1820" t="s">
        <v>7949</v>
      </c>
      <c r="J1820"/>
      <c r="K1820"/>
      <c r="L1820"/>
      <c r="M1820"/>
      <c r="N1820"/>
      <c r="O1820"/>
      <c r="P1820"/>
      <c r="Q1820"/>
      <c r="R1820"/>
    </row>
    <row r="1821" spans="1:18">
      <c r="A1821">
        <v>21</v>
      </c>
      <c r="B1821">
        <v>292</v>
      </c>
      <c r="C1821" t="s">
        <v>9480</v>
      </c>
      <c r="D1821" t="s">
        <v>9481</v>
      </c>
      <c r="E1821">
        <v>292</v>
      </c>
      <c r="F1821" t="s">
        <v>9522</v>
      </c>
      <c r="G1821" t="s">
        <v>7949</v>
      </c>
      <c r="H1821" t="s">
        <v>7949</v>
      </c>
      <c r="I1821" t="s">
        <v>7949</v>
      </c>
      <c r="J1821"/>
      <c r="K1821"/>
      <c r="L1821"/>
      <c r="M1821"/>
      <c r="N1821"/>
      <c r="O1821"/>
      <c r="P1821"/>
      <c r="Q1821"/>
      <c r="R1821"/>
    </row>
    <row r="1822" spans="1:18">
      <c r="A1822">
        <v>21</v>
      </c>
      <c r="B1822">
        <v>295</v>
      </c>
      <c r="C1822" t="s">
        <v>9480</v>
      </c>
      <c r="D1822" t="s">
        <v>9481</v>
      </c>
      <c r="E1822">
        <v>295</v>
      </c>
      <c r="F1822" t="s">
        <v>5088</v>
      </c>
      <c r="G1822" t="s">
        <v>7949</v>
      </c>
      <c r="H1822" t="s">
        <v>7949</v>
      </c>
      <c r="I1822" t="s">
        <v>7949</v>
      </c>
      <c r="J1822"/>
      <c r="K1822"/>
      <c r="L1822"/>
      <c r="M1822"/>
      <c r="N1822"/>
      <c r="O1822"/>
      <c r="P1822"/>
      <c r="Q1822"/>
      <c r="R1822"/>
    </row>
    <row r="1823" spans="1:18">
      <c r="A1823">
        <v>21</v>
      </c>
      <c r="B1823">
        <v>299</v>
      </c>
      <c r="C1823" t="s">
        <v>9480</v>
      </c>
      <c r="D1823" t="s">
        <v>9481</v>
      </c>
      <c r="E1823">
        <v>299</v>
      </c>
      <c r="F1823" t="s">
        <v>9523</v>
      </c>
      <c r="G1823" t="s">
        <v>7949</v>
      </c>
      <c r="H1823" t="s">
        <v>7949</v>
      </c>
      <c r="I1823" t="s">
        <v>7949</v>
      </c>
      <c r="J1823"/>
      <c r="K1823"/>
      <c r="L1823"/>
      <c r="M1823"/>
      <c r="N1823"/>
      <c r="O1823"/>
      <c r="P1823"/>
      <c r="Q1823"/>
      <c r="R1823"/>
    </row>
    <row r="1824" spans="1:18">
      <c r="A1824">
        <v>21</v>
      </c>
      <c r="B1824">
        <v>300</v>
      </c>
      <c r="C1824" t="s">
        <v>9480</v>
      </c>
      <c r="D1824" t="s">
        <v>9481</v>
      </c>
      <c r="E1824">
        <v>300</v>
      </c>
      <c r="F1824" t="s">
        <v>1258</v>
      </c>
      <c r="G1824" t="s">
        <v>7949</v>
      </c>
      <c r="H1824" t="s">
        <v>7949</v>
      </c>
      <c r="I1824" t="s">
        <v>7949</v>
      </c>
      <c r="J1824"/>
      <c r="K1824"/>
      <c r="L1824"/>
      <c r="M1824"/>
      <c r="N1824"/>
      <c r="O1824"/>
      <c r="P1824"/>
      <c r="Q1824"/>
      <c r="R1824"/>
    </row>
    <row r="1825" spans="1:18">
      <c r="A1825">
        <v>21</v>
      </c>
      <c r="B1825">
        <v>300</v>
      </c>
      <c r="C1825" t="s">
        <v>9480</v>
      </c>
      <c r="D1825" t="s">
        <v>9481</v>
      </c>
      <c r="E1825">
        <v>301</v>
      </c>
      <c r="F1825" t="s">
        <v>7391</v>
      </c>
      <c r="G1825" t="s">
        <v>7949</v>
      </c>
      <c r="H1825" t="s">
        <v>7949</v>
      </c>
      <c r="I1825" t="s">
        <v>7949</v>
      </c>
      <c r="J1825"/>
      <c r="K1825"/>
      <c r="L1825"/>
      <c r="M1825"/>
      <c r="N1825"/>
      <c r="O1825"/>
      <c r="P1825"/>
      <c r="Q1825"/>
      <c r="R1825"/>
    </row>
    <row r="1826" spans="1:18">
      <c r="A1826">
        <v>21</v>
      </c>
      <c r="B1826">
        <v>310</v>
      </c>
      <c r="C1826" t="s">
        <v>9480</v>
      </c>
      <c r="D1826" t="s">
        <v>9481</v>
      </c>
      <c r="E1826">
        <v>310</v>
      </c>
      <c r="F1826" t="s">
        <v>9524</v>
      </c>
      <c r="G1826" t="s">
        <v>7949</v>
      </c>
      <c r="H1826" t="s">
        <v>7949</v>
      </c>
      <c r="I1826" t="s">
        <v>7949</v>
      </c>
      <c r="J1826"/>
      <c r="K1826"/>
      <c r="L1826"/>
      <c r="M1826"/>
      <c r="N1826"/>
      <c r="O1826"/>
      <c r="P1826"/>
      <c r="Q1826"/>
      <c r="R1826"/>
    </row>
    <row r="1827" spans="1:18">
      <c r="A1827">
        <v>21</v>
      </c>
      <c r="B1827">
        <v>320</v>
      </c>
      <c r="C1827" t="s">
        <v>9480</v>
      </c>
      <c r="D1827" t="s">
        <v>9481</v>
      </c>
      <c r="E1827">
        <v>320</v>
      </c>
      <c r="F1827" t="s">
        <v>1941</v>
      </c>
      <c r="G1827" t="s">
        <v>7949</v>
      </c>
      <c r="H1827" t="s">
        <v>7949</v>
      </c>
      <c r="I1827" t="s">
        <v>7949</v>
      </c>
      <c r="J1827"/>
      <c r="K1827"/>
      <c r="L1827"/>
      <c r="M1827"/>
      <c r="N1827"/>
      <c r="O1827"/>
      <c r="P1827"/>
      <c r="Q1827"/>
      <c r="R1827"/>
    </row>
    <row r="1828" spans="1:18">
      <c r="A1828">
        <v>21</v>
      </c>
      <c r="B1828">
        <v>320</v>
      </c>
      <c r="C1828" t="s">
        <v>9480</v>
      </c>
      <c r="D1828" t="s">
        <v>9481</v>
      </c>
      <c r="E1828">
        <v>321</v>
      </c>
      <c r="F1828" t="s">
        <v>1941</v>
      </c>
      <c r="G1828" t="s">
        <v>7949</v>
      </c>
      <c r="H1828" t="s">
        <v>7949</v>
      </c>
      <c r="I1828" t="s">
        <v>7949</v>
      </c>
      <c r="J1828"/>
      <c r="K1828"/>
      <c r="L1828"/>
      <c r="M1828"/>
      <c r="N1828"/>
      <c r="O1828"/>
      <c r="P1828"/>
      <c r="Q1828"/>
      <c r="R1828"/>
    </row>
    <row r="1829" spans="1:18">
      <c r="A1829">
        <v>21</v>
      </c>
      <c r="B1829">
        <v>330</v>
      </c>
      <c r="C1829" t="s">
        <v>9480</v>
      </c>
      <c r="D1829" t="s">
        <v>9481</v>
      </c>
      <c r="E1829">
        <v>330</v>
      </c>
      <c r="F1829" t="s">
        <v>1941</v>
      </c>
      <c r="G1829" t="s">
        <v>7949</v>
      </c>
      <c r="H1829" t="s">
        <v>7949</v>
      </c>
      <c r="I1829" t="s">
        <v>7949</v>
      </c>
      <c r="J1829"/>
      <c r="K1829"/>
      <c r="L1829"/>
      <c r="M1829"/>
      <c r="N1829"/>
      <c r="O1829"/>
      <c r="P1829"/>
      <c r="Q1829"/>
      <c r="R1829"/>
    </row>
    <row r="1830" spans="1:18">
      <c r="A1830">
        <v>21</v>
      </c>
      <c r="B1830">
        <v>340</v>
      </c>
      <c r="C1830" t="s">
        <v>9480</v>
      </c>
      <c r="D1830" t="s">
        <v>9481</v>
      </c>
      <c r="E1830">
        <v>340</v>
      </c>
      <c r="F1830" t="s">
        <v>1941</v>
      </c>
      <c r="G1830" t="s">
        <v>7949</v>
      </c>
      <c r="H1830" t="s">
        <v>7949</v>
      </c>
      <c r="I1830" t="s">
        <v>7949</v>
      </c>
      <c r="J1830"/>
      <c r="K1830"/>
      <c r="L1830"/>
      <c r="M1830"/>
      <c r="N1830"/>
      <c r="O1830"/>
      <c r="P1830"/>
      <c r="Q1830"/>
      <c r="R1830"/>
    </row>
    <row r="1831" spans="1:18">
      <c r="A1831">
        <v>21</v>
      </c>
      <c r="B1831">
        <v>340</v>
      </c>
      <c r="C1831" t="s">
        <v>9480</v>
      </c>
      <c r="D1831" t="s">
        <v>9481</v>
      </c>
      <c r="E1831">
        <v>341</v>
      </c>
      <c r="F1831" t="s">
        <v>1260</v>
      </c>
      <c r="G1831" t="s">
        <v>7949</v>
      </c>
      <c r="H1831" t="s">
        <v>7949</v>
      </c>
      <c r="I1831" t="s">
        <v>7949</v>
      </c>
      <c r="J1831"/>
      <c r="K1831"/>
      <c r="L1831"/>
      <c r="M1831"/>
      <c r="N1831"/>
      <c r="O1831"/>
      <c r="P1831"/>
      <c r="Q1831"/>
      <c r="R1831"/>
    </row>
    <row r="1832" spans="1:18">
      <c r="A1832">
        <v>21</v>
      </c>
      <c r="B1832">
        <v>340</v>
      </c>
      <c r="C1832" t="s">
        <v>9480</v>
      </c>
      <c r="D1832" t="s">
        <v>9481</v>
      </c>
      <c r="E1832">
        <v>342</v>
      </c>
      <c r="F1832" t="s">
        <v>9525</v>
      </c>
      <c r="G1832" t="s">
        <v>7949</v>
      </c>
      <c r="H1832" t="s">
        <v>7949</v>
      </c>
      <c r="I1832" t="s">
        <v>7949</v>
      </c>
      <c r="J1832"/>
      <c r="K1832"/>
      <c r="L1832"/>
      <c r="M1832"/>
      <c r="N1832"/>
      <c r="O1832"/>
      <c r="P1832"/>
      <c r="Q1832"/>
      <c r="R1832"/>
    </row>
    <row r="1833" spans="1:18">
      <c r="A1833">
        <v>21</v>
      </c>
      <c r="B1833">
        <v>345</v>
      </c>
      <c r="C1833" t="s">
        <v>9480</v>
      </c>
      <c r="D1833" t="s">
        <v>9481</v>
      </c>
      <c r="E1833">
        <v>345</v>
      </c>
      <c r="F1833" t="s">
        <v>9526</v>
      </c>
      <c r="G1833" t="s">
        <v>7949</v>
      </c>
      <c r="H1833" t="s">
        <v>7949</v>
      </c>
      <c r="I1833" t="s">
        <v>7949</v>
      </c>
      <c r="J1833"/>
      <c r="K1833"/>
      <c r="L1833"/>
      <c r="M1833"/>
      <c r="N1833"/>
      <c r="O1833"/>
      <c r="P1833"/>
      <c r="Q1833"/>
      <c r="R1833"/>
    </row>
    <row r="1834" spans="1:18">
      <c r="A1834">
        <v>21</v>
      </c>
      <c r="B1834">
        <v>350</v>
      </c>
      <c r="C1834" t="s">
        <v>9480</v>
      </c>
      <c r="D1834" t="s">
        <v>9481</v>
      </c>
      <c r="E1834">
        <v>350</v>
      </c>
      <c r="F1834" t="s">
        <v>4985</v>
      </c>
      <c r="G1834" t="s">
        <v>7949</v>
      </c>
      <c r="H1834" t="s">
        <v>7949</v>
      </c>
      <c r="I1834" t="s">
        <v>7949</v>
      </c>
      <c r="J1834"/>
      <c r="K1834"/>
      <c r="L1834"/>
      <c r="M1834"/>
      <c r="N1834"/>
      <c r="O1834"/>
      <c r="P1834"/>
      <c r="Q1834"/>
      <c r="R1834"/>
    </row>
    <row r="1835" spans="1:18">
      <c r="A1835">
        <v>21</v>
      </c>
      <c r="B1835">
        <v>350</v>
      </c>
      <c r="C1835" t="s">
        <v>9480</v>
      </c>
      <c r="D1835" t="s">
        <v>9481</v>
      </c>
      <c r="E1835">
        <v>351</v>
      </c>
      <c r="F1835" t="s">
        <v>9527</v>
      </c>
      <c r="G1835" t="s">
        <v>7949</v>
      </c>
      <c r="H1835" t="s">
        <v>7949</v>
      </c>
      <c r="I1835" t="s">
        <v>7949</v>
      </c>
      <c r="J1835"/>
      <c r="K1835"/>
      <c r="L1835"/>
      <c r="M1835"/>
      <c r="N1835"/>
      <c r="O1835"/>
      <c r="P1835"/>
      <c r="Q1835"/>
      <c r="R1835"/>
    </row>
    <row r="1836" spans="1:18">
      <c r="A1836">
        <v>21</v>
      </c>
      <c r="B1836">
        <v>430</v>
      </c>
      <c r="C1836" t="s">
        <v>9480</v>
      </c>
      <c r="D1836" t="s">
        <v>9481</v>
      </c>
      <c r="E1836">
        <v>400</v>
      </c>
      <c r="F1836" t="s">
        <v>4985</v>
      </c>
      <c r="G1836" t="s">
        <v>7949</v>
      </c>
      <c r="H1836" t="s">
        <v>7949</v>
      </c>
      <c r="I1836" t="s">
        <v>7949</v>
      </c>
      <c r="J1836"/>
      <c r="K1836"/>
      <c r="L1836"/>
      <c r="M1836"/>
      <c r="N1836"/>
      <c r="O1836"/>
      <c r="P1836"/>
      <c r="Q1836"/>
      <c r="R1836"/>
    </row>
    <row r="1837" spans="1:18">
      <c r="A1837">
        <v>21</v>
      </c>
      <c r="B1837">
        <v>411</v>
      </c>
      <c r="C1837" t="s">
        <v>9480</v>
      </c>
      <c r="D1837" t="s">
        <v>9481</v>
      </c>
      <c r="E1837">
        <v>411</v>
      </c>
      <c r="F1837" t="s">
        <v>9528</v>
      </c>
      <c r="G1837" t="s">
        <v>7949</v>
      </c>
      <c r="H1837" t="s">
        <v>7949</v>
      </c>
      <c r="I1837" t="s">
        <v>7949</v>
      </c>
      <c r="J1837"/>
      <c r="K1837"/>
      <c r="L1837"/>
      <c r="M1837"/>
      <c r="N1837"/>
      <c r="O1837"/>
      <c r="P1837"/>
      <c r="Q1837"/>
      <c r="R1837"/>
    </row>
    <row r="1838" spans="1:18">
      <c r="A1838">
        <v>21</v>
      </c>
      <c r="B1838">
        <v>412</v>
      </c>
      <c r="C1838" t="s">
        <v>9480</v>
      </c>
      <c r="D1838" t="s">
        <v>9481</v>
      </c>
      <c r="E1838">
        <v>412</v>
      </c>
      <c r="F1838" t="s">
        <v>9529</v>
      </c>
      <c r="G1838" t="s">
        <v>7949</v>
      </c>
      <c r="H1838" t="s">
        <v>7949</v>
      </c>
      <c r="I1838" t="s">
        <v>7949</v>
      </c>
      <c r="J1838"/>
      <c r="K1838"/>
      <c r="L1838"/>
      <c r="M1838"/>
      <c r="N1838"/>
      <c r="O1838"/>
      <c r="P1838"/>
      <c r="Q1838"/>
      <c r="R1838"/>
    </row>
    <row r="1839" spans="1:18">
      <c r="A1839">
        <v>21</v>
      </c>
      <c r="B1839">
        <v>420</v>
      </c>
      <c r="C1839" t="s">
        <v>9480</v>
      </c>
      <c r="D1839" t="s">
        <v>9481</v>
      </c>
      <c r="E1839">
        <v>420</v>
      </c>
      <c r="F1839" t="s">
        <v>9530</v>
      </c>
      <c r="G1839" t="s">
        <v>7949</v>
      </c>
      <c r="H1839" t="s">
        <v>7949</v>
      </c>
      <c r="I1839" t="s">
        <v>7949</v>
      </c>
      <c r="J1839"/>
      <c r="K1839"/>
      <c r="L1839"/>
      <c r="M1839"/>
      <c r="N1839"/>
      <c r="O1839"/>
      <c r="P1839"/>
      <c r="Q1839"/>
      <c r="R1839"/>
    </row>
    <row r="1840" spans="1:18">
      <c r="A1840">
        <v>21</v>
      </c>
      <c r="B1840">
        <v>411</v>
      </c>
      <c r="C1840" t="s">
        <v>9480</v>
      </c>
      <c r="D1840" t="s">
        <v>9481</v>
      </c>
      <c r="E1840">
        <v>421</v>
      </c>
      <c r="F1840" t="s">
        <v>9531</v>
      </c>
      <c r="G1840" t="s">
        <v>7949</v>
      </c>
      <c r="H1840" t="s">
        <v>7949</v>
      </c>
      <c r="I1840" t="s">
        <v>7949</v>
      </c>
      <c r="J1840"/>
      <c r="K1840"/>
      <c r="L1840"/>
      <c r="M1840"/>
      <c r="N1840"/>
      <c r="O1840"/>
      <c r="P1840"/>
      <c r="Q1840"/>
      <c r="R1840"/>
    </row>
    <row r="1841" spans="1:18">
      <c r="A1841">
        <v>21</v>
      </c>
      <c r="B1841">
        <v>411</v>
      </c>
      <c r="C1841" t="s">
        <v>9480</v>
      </c>
      <c r="D1841" t="s">
        <v>9481</v>
      </c>
      <c r="E1841">
        <v>422</v>
      </c>
      <c r="F1841" t="s">
        <v>9532</v>
      </c>
      <c r="G1841" t="s">
        <v>7949</v>
      </c>
      <c r="H1841" t="s">
        <v>7949</v>
      </c>
      <c r="I1841" t="s">
        <v>7949</v>
      </c>
      <c r="J1841"/>
      <c r="K1841"/>
      <c r="L1841"/>
      <c r="M1841"/>
      <c r="N1841"/>
      <c r="O1841"/>
      <c r="P1841"/>
      <c r="Q1841"/>
      <c r="R1841"/>
    </row>
    <row r="1842" spans="1:18">
      <c r="A1842">
        <v>21</v>
      </c>
      <c r="B1842">
        <v>411</v>
      </c>
      <c r="C1842" t="s">
        <v>9480</v>
      </c>
      <c r="D1842" t="s">
        <v>9481</v>
      </c>
      <c r="E1842">
        <v>423</v>
      </c>
      <c r="F1842" t="s">
        <v>6055</v>
      </c>
      <c r="G1842" t="s">
        <v>7949</v>
      </c>
      <c r="H1842" t="s">
        <v>7949</v>
      </c>
      <c r="I1842" t="s">
        <v>7949</v>
      </c>
      <c r="J1842"/>
      <c r="K1842"/>
      <c r="L1842"/>
      <c r="M1842"/>
      <c r="N1842"/>
      <c r="O1842"/>
      <c r="P1842"/>
      <c r="Q1842"/>
      <c r="R1842"/>
    </row>
    <row r="1843" spans="1:18">
      <c r="A1843">
        <v>21</v>
      </c>
      <c r="B1843">
        <v>430</v>
      </c>
      <c r="C1843" t="s">
        <v>9480</v>
      </c>
      <c r="D1843" t="s">
        <v>9481</v>
      </c>
      <c r="E1843">
        <v>430</v>
      </c>
      <c r="F1843" t="s">
        <v>7458</v>
      </c>
      <c r="G1843" t="s">
        <v>7949</v>
      </c>
      <c r="H1843" t="s">
        <v>7949</v>
      </c>
      <c r="I1843" t="s">
        <v>7949</v>
      </c>
      <c r="J1843"/>
      <c r="K1843"/>
      <c r="L1843"/>
      <c r="M1843"/>
      <c r="N1843"/>
      <c r="O1843"/>
      <c r="P1843"/>
      <c r="Q1843"/>
      <c r="R1843"/>
    </row>
    <row r="1844" spans="1:18">
      <c r="A1844">
        <v>21</v>
      </c>
      <c r="B1844">
        <v>431</v>
      </c>
      <c r="C1844" t="s">
        <v>9480</v>
      </c>
      <c r="D1844" t="s">
        <v>9481</v>
      </c>
      <c r="E1844">
        <v>431</v>
      </c>
      <c r="F1844" t="s">
        <v>7458</v>
      </c>
      <c r="G1844" t="s">
        <v>7949</v>
      </c>
      <c r="H1844" t="s">
        <v>7949</v>
      </c>
      <c r="I1844" t="s">
        <v>7949</v>
      </c>
      <c r="J1844"/>
      <c r="K1844"/>
      <c r="L1844"/>
      <c r="M1844"/>
      <c r="N1844"/>
      <c r="O1844"/>
      <c r="P1844"/>
      <c r="Q1844"/>
      <c r="R1844"/>
    </row>
    <row r="1845" spans="1:18">
      <c r="A1845">
        <v>21</v>
      </c>
      <c r="B1845">
        <v>432</v>
      </c>
      <c r="C1845" t="s">
        <v>9480</v>
      </c>
      <c r="D1845" t="s">
        <v>9481</v>
      </c>
      <c r="E1845">
        <v>432</v>
      </c>
      <c r="F1845" t="s">
        <v>7551</v>
      </c>
      <c r="G1845" t="s">
        <v>7949</v>
      </c>
      <c r="H1845" t="s">
        <v>7949</v>
      </c>
      <c r="I1845" t="s">
        <v>7949</v>
      </c>
      <c r="J1845"/>
      <c r="K1845"/>
      <c r="L1845"/>
      <c r="M1845"/>
      <c r="N1845"/>
      <c r="O1845"/>
      <c r="P1845"/>
      <c r="Q1845"/>
      <c r="R1845"/>
    </row>
    <row r="1846" spans="1:18">
      <c r="A1846">
        <v>21</v>
      </c>
      <c r="B1846">
        <v>433</v>
      </c>
      <c r="C1846" t="s">
        <v>9480</v>
      </c>
      <c r="D1846" t="s">
        <v>9481</v>
      </c>
      <c r="E1846">
        <v>433</v>
      </c>
      <c r="F1846" t="s">
        <v>9533</v>
      </c>
      <c r="G1846" t="s">
        <v>7949</v>
      </c>
      <c r="H1846" t="s">
        <v>7949</v>
      </c>
      <c r="I1846" t="s">
        <v>7949</v>
      </c>
      <c r="J1846"/>
      <c r="K1846"/>
      <c r="L1846"/>
      <c r="M1846"/>
      <c r="N1846"/>
      <c r="O1846"/>
      <c r="P1846"/>
      <c r="Q1846"/>
      <c r="R1846"/>
    </row>
    <row r="1847" spans="1:18">
      <c r="A1847">
        <v>21</v>
      </c>
      <c r="B1847">
        <v>435</v>
      </c>
      <c r="C1847" t="s">
        <v>9480</v>
      </c>
      <c r="D1847" t="s">
        <v>9481</v>
      </c>
      <c r="E1847">
        <v>435</v>
      </c>
      <c r="F1847" t="s">
        <v>9534</v>
      </c>
      <c r="G1847" t="s">
        <v>7949</v>
      </c>
      <c r="H1847" t="s">
        <v>7949</v>
      </c>
      <c r="I1847" t="s">
        <v>7949</v>
      </c>
      <c r="J1847"/>
      <c r="K1847"/>
      <c r="L1847"/>
      <c r="M1847"/>
      <c r="N1847"/>
      <c r="O1847"/>
      <c r="P1847"/>
      <c r="Q1847"/>
      <c r="R1847"/>
    </row>
    <row r="1848" spans="1:18">
      <c r="A1848">
        <v>21</v>
      </c>
      <c r="B1848">
        <v>432</v>
      </c>
      <c r="C1848" t="s">
        <v>9480</v>
      </c>
      <c r="D1848" t="s">
        <v>9481</v>
      </c>
      <c r="E1848">
        <v>436</v>
      </c>
      <c r="F1848" t="s">
        <v>9535</v>
      </c>
      <c r="G1848" t="s">
        <v>7949</v>
      </c>
      <c r="H1848" t="s">
        <v>7949</v>
      </c>
      <c r="I1848" t="s">
        <v>7949</v>
      </c>
      <c r="J1848"/>
      <c r="K1848"/>
      <c r="L1848"/>
      <c r="M1848"/>
      <c r="N1848"/>
      <c r="O1848"/>
      <c r="P1848"/>
      <c r="Q1848"/>
      <c r="R1848"/>
    </row>
    <row r="1849" spans="1:18">
      <c r="A1849">
        <v>21</v>
      </c>
      <c r="B1849">
        <v>440</v>
      </c>
      <c r="C1849" t="s">
        <v>9480</v>
      </c>
      <c r="D1849" t="s">
        <v>9481</v>
      </c>
      <c r="E1849">
        <v>440</v>
      </c>
      <c r="F1849" t="s">
        <v>7538</v>
      </c>
      <c r="G1849" t="s">
        <v>7949</v>
      </c>
      <c r="H1849" t="s">
        <v>7949</v>
      </c>
      <c r="I1849" t="s">
        <v>7949</v>
      </c>
      <c r="J1849"/>
      <c r="K1849"/>
      <c r="L1849"/>
      <c r="M1849"/>
      <c r="N1849"/>
      <c r="O1849"/>
      <c r="P1849"/>
      <c r="Q1849"/>
      <c r="R1849"/>
    </row>
    <row r="1850" spans="1:18">
      <c r="A1850">
        <v>21</v>
      </c>
      <c r="B1850">
        <v>441</v>
      </c>
      <c r="C1850" t="s">
        <v>9480</v>
      </c>
      <c r="D1850" t="s">
        <v>9481</v>
      </c>
      <c r="E1850">
        <v>441</v>
      </c>
      <c r="F1850" t="s">
        <v>9536</v>
      </c>
      <c r="G1850" t="s">
        <v>7949</v>
      </c>
      <c r="H1850" t="s">
        <v>7949</v>
      </c>
      <c r="I1850" t="s">
        <v>7949</v>
      </c>
      <c r="J1850"/>
      <c r="K1850"/>
      <c r="L1850"/>
      <c r="M1850"/>
      <c r="N1850"/>
      <c r="O1850"/>
      <c r="P1850"/>
      <c r="Q1850"/>
      <c r="R1850"/>
    </row>
    <row r="1851" spans="1:18">
      <c r="A1851">
        <v>21</v>
      </c>
      <c r="B1851">
        <v>442</v>
      </c>
      <c r="C1851" t="s">
        <v>9480</v>
      </c>
      <c r="D1851" t="s">
        <v>9481</v>
      </c>
      <c r="E1851">
        <v>442</v>
      </c>
      <c r="F1851" t="s">
        <v>4312</v>
      </c>
      <c r="G1851" t="s">
        <v>7949</v>
      </c>
      <c r="H1851" t="s">
        <v>7949</v>
      </c>
      <c r="I1851" t="s">
        <v>7949</v>
      </c>
      <c r="J1851"/>
      <c r="K1851"/>
      <c r="L1851"/>
      <c r="M1851"/>
      <c r="N1851"/>
      <c r="O1851"/>
      <c r="P1851"/>
      <c r="Q1851"/>
      <c r="R1851"/>
    </row>
    <row r="1852" spans="1:18">
      <c r="A1852">
        <v>21</v>
      </c>
      <c r="B1852">
        <v>450</v>
      </c>
      <c r="C1852" t="s">
        <v>9480</v>
      </c>
      <c r="D1852" t="s">
        <v>9481</v>
      </c>
      <c r="E1852">
        <v>450</v>
      </c>
      <c r="F1852" t="s">
        <v>7543</v>
      </c>
      <c r="G1852" t="s">
        <v>7949</v>
      </c>
      <c r="H1852" t="s">
        <v>7949</v>
      </c>
      <c r="I1852" t="s">
        <v>7949</v>
      </c>
      <c r="J1852"/>
      <c r="K1852"/>
      <c r="L1852"/>
      <c r="M1852"/>
      <c r="N1852"/>
      <c r="O1852"/>
      <c r="P1852"/>
      <c r="Q1852"/>
      <c r="R1852"/>
    </row>
    <row r="1853" spans="1:18">
      <c r="A1853">
        <v>21</v>
      </c>
      <c r="B1853">
        <v>450</v>
      </c>
      <c r="C1853" t="s">
        <v>9480</v>
      </c>
      <c r="D1853" t="s">
        <v>9481</v>
      </c>
      <c r="E1853">
        <v>451</v>
      </c>
      <c r="F1853" t="s">
        <v>7543</v>
      </c>
      <c r="G1853" t="s">
        <v>7949</v>
      </c>
      <c r="H1853" t="s">
        <v>7949</v>
      </c>
      <c r="I1853" t="s">
        <v>7949</v>
      </c>
      <c r="J1853"/>
      <c r="K1853"/>
      <c r="L1853"/>
      <c r="M1853"/>
      <c r="N1853"/>
      <c r="O1853"/>
      <c r="P1853"/>
      <c r="Q1853"/>
      <c r="R1853"/>
    </row>
    <row r="1854" spans="1:18">
      <c r="A1854">
        <v>21</v>
      </c>
      <c r="B1854">
        <v>452</v>
      </c>
      <c r="C1854" t="s">
        <v>9480</v>
      </c>
      <c r="D1854" t="s">
        <v>9481</v>
      </c>
      <c r="E1854">
        <v>452</v>
      </c>
      <c r="F1854" t="s">
        <v>9537</v>
      </c>
      <c r="G1854" t="s">
        <v>7949</v>
      </c>
      <c r="H1854" t="s">
        <v>7949</v>
      </c>
      <c r="I1854" t="s">
        <v>7949</v>
      </c>
      <c r="J1854"/>
      <c r="K1854"/>
      <c r="L1854"/>
      <c r="M1854"/>
      <c r="N1854"/>
      <c r="O1854"/>
      <c r="P1854"/>
      <c r="Q1854"/>
      <c r="R1854"/>
    </row>
    <row r="1855" spans="1:18">
      <c r="A1855">
        <v>21</v>
      </c>
      <c r="B1855">
        <v>460</v>
      </c>
      <c r="C1855" t="s">
        <v>9480</v>
      </c>
      <c r="D1855" t="s">
        <v>9481</v>
      </c>
      <c r="E1855">
        <v>460</v>
      </c>
      <c r="F1855" t="s">
        <v>9538</v>
      </c>
      <c r="G1855" t="s">
        <v>7949</v>
      </c>
      <c r="H1855" t="s">
        <v>7949</v>
      </c>
      <c r="I1855" t="s">
        <v>7949</v>
      </c>
      <c r="J1855"/>
      <c r="K1855"/>
      <c r="L1855"/>
      <c r="M1855"/>
      <c r="N1855"/>
      <c r="O1855"/>
      <c r="P1855"/>
      <c r="Q1855"/>
      <c r="R1855"/>
    </row>
    <row r="1856" spans="1:18">
      <c r="A1856">
        <v>21</v>
      </c>
      <c r="B1856">
        <v>471</v>
      </c>
      <c r="C1856" t="s">
        <v>9480</v>
      </c>
      <c r="D1856" t="s">
        <v>9481</v>
      </c>
      <c r="E1856">
        <v>471</v>
      </c>
      <c r="F1856" t="s">
        <v>9539</v>
      </c>
      <c r="G1856" t="s">
        <v>7949</v>
      </c>
      <c r="H1856" t="s">
        <v>7949</v>
      </c>
      <c r="I1856" t="s">
        <v>7949</v>
      </c>
      <c r="J1856"/>
      <c r="K1856"/>
      <c r="L1856"/>
      <c r="M1856"/>
      <c r="N1856"/>
      <c r="O1856"/>
      <c r="P1856"/>
      <c r="Q1856"/>
      <c r="R1856"/>
    </row>
    <row r="1857" spans="1:18">
      <c r="A1857">
        <v>21</v>
      </c>
      <c r="B1857">
        <v>490</v>
      </c>
      <c r="C1857" t="s">
        <v>9480</v>
      </c>
      <c r="D1857" t="s">
        <v>9481</v>
      </c>
      <c r="E1857">
        <v>490</v>
      </c>
      <c r="F1857" t="s">
        <v>7897</v>
      </c>
      <c r="G1857" t="s">
        <v>7949</v>
      </c>
      <c r="H1857" t="s">
        <v>7949</v>
      </c>
      <c r="I1857" t="s">
        <v>7949</v>
      </c>
      <c r="J1857"/>
      <c r="K1857"/>
      <c r="L1857"/>
      <c r="M1857"/>
      <c r="N1857"/>
      <c r="O1857"/>
      <c r="P1857"/>
      <c r="Q1857"/>
      <c r="R1857"/>
    </row>
    <row r="1858" spans="1:18">
      <c r="A1858">
        <v>21</v>
      </c>
      <c r="B1858">
        <v>580</v>
      </c>
      <c r="C1858" t="s">
        <v>9480</v>
      </c>
      <c r="D1858" t="s">
        <v>9481</v>
      </c>
      <c r="E1858">
        <v>500</v>
      </c>
      <c r="F1858" t="s">
        <v>1417</v>
      </c>
      <c r="G1858" t="s">
        <v>7949</v>
      </c>
      <c r="H1858" t="s">
        <v>7949</v>
      </c>
      <c r="I1858" t="s">
        <v>7949</v>
      </c>
      <c r="J1858"/>
      <c r="K1858"/>
      <c r="L1858"/>
      <c r="M1858"/>
      <c r="N1858"/>
      <c r="O1858"/>
      <c r="P1858"/>
      <c r="Q1858"/>
      <c r="R1858"/>
    </row>
    <row r="1859" spans="1:18">
      <c r="A1859">
        <v>21</v>
      </c>
      <c r="B1859">
        <v>511</v>
      </c>
      <c r="C1859" t="s">
        <v>9480</v>
      </c>
      <c r="D1859" t="s">
        <v>9481</v>
      </c>
      <c r="E1859">
        <v>511</v>
      </c>
      <c r="F1859" t="s">
        <v>9016</v>
      </c>
      <c r="G1859" t="s">
        <v>7949</v>
      </c>
      <c r="H1859" t="s">
        <v>7949</v>
      </c>
      <c r="I1859" t="s">
        <v>7949</v>
      </c>
      <c r="J1859"/>
      <c r="K1859"/>
      <c r="L1859"/>
      <c r="M1859"/>
      <c r="N1859"/>
      <c r="O1859"/>
      <c r="P1859"/>
      <c r="Q1859"/>
      <c r="R1859"/>
    </row>
    <row r="1860" spans="1:18">
      <c r="A1860">
        <v>21</v>
      </c>
      <c r="B1860">
        <v>513</v>
      </c>
      <c r="C1860" t="s">
        <v>9480</v>
      </c>
      <c r="D1860" t="s">
        <v>9481</v>
      </c>
      <c r="E1860">
        <v>513</v>
      </c>
      <c r="F1860" t="s">
        <v>9540</v>
      </c>
      <c r="G1860" t="s">
        <v>7949</v>
      </c>
      <c r="H1860" t="s">
        <v>7949</v>
      </c>
      <c r="I1860" t="s">
        <v>7949</v>
      </c>
      <c r="J1860"/>
      <c r="K1860"/>
      <c r="L1860"/>
      <c r="M1860"/>
      <c r="N1860"/>
      <c r="O1860"/>
      <c r="P1860"/>
      <c r="Q1860"/>
      <c r="R1860"/>
    </row>
    <row r="1861" spans="1:18">
      <c r="A1861">
        <v>21</v>
      </c>
      <c r="B1861">
        <v>514</v>
      </c>
      <c r="C1861" t="s">
        <v>9480</v>
      </c>
      <c r="D1861" t="s">
        <v>9481</v>
      </c>
      <c r="E1861">
        <v>514</v>
      </c>
      <c r="F1861" t="s">
        <v>9541</v>
      </c>
      <c r="G1861" t="s">
        <v>7949</v>
      </c>
      <c r="H1861" t="s">
        <v>7949</v>
      </c>
      <c r="I1861" t="s">
        <v>7949</v>
      </c>
      <c r="J1861"/>
      <c r="K1861"/>
      <c r="L1861"/>
      <c r="M1861"/>
      <c r="N1861"/>
      <c r="O1861"/>
      <c r="P1861"/>
      <c r="Q1861"/>
      <c r="R1861"/>
    </row>
    <row r="1862" spans="1:18">
      <c r="A1862">
        <v>21</v>
      </c>
      <c r="B1862">
        <v>515</v>
      </c>
      <c r="C1862" t="s">
        <v>9480</v>
      </c>
      <c r="D1862" t="s">
        <v>9481</v>
      </c>
      <c r="E1862">
        <v>515</v>
      </c>
      <c r="F1862" t="s">
        <v>9542</v>
      </c>
      <c r="G1862" t="s">
        <v>7949</v>
      </c>
      <c r="H1862" t="s">
        <v>7949</v>
      </c>
      <c r="I1862" t="s">
        <v>7949</v>
      </c>
      <c r="J1862"/>
      <c r="K1862"/>
      <c r="L1862"/>
      <c r="M1862"/>
      <c r="N1862"/>
      <c r="O1862"/>
      <c r="P1862"/>
      <c r="Q1862"/>
      <c r="R1862"/>
    </row>
    <row r="1863" spans="1:18">
      <c r="A1863">
        <v>21</v>
      </c>
      <c r="B1863">
        <v>516</v>
      </c>
      <c r="C1863" t="s">
        <v>9480</v>
      </c>
      <c r="D1863" t="s">
        <v>9481</v>
      </c>
      <c r="E1863">
        <v>516</v>
      </c>
      <c r="F1863" t="s">
        <v>9543</v>
      </c>
      <c r="G1863" t="s">
        <v>7949</v>
      </c>
      <c r="H1863" t="s">
        <v>7949</v>
      </c>
      <c r="I1863" t="s">
        <v>7949</v>
      </c>
      <c r="J1863"/>
      <c r="K1863"/>
      <c r="L1863"/>
      <c r="M1863"/>
      <c r="N1863"/>
      <c r="O1863"/>
      <c r="P1863"/>
      <c r="Q1863"/>
      <c r="R1863"/>
    </row>
    <row r="1864" spans="1:18">
      <c r="A1864">
        <v>21</v>
      </c>
      <c r="B1864">
        <v>518</v>
      </c>
      <c r="C1864" t="s">
        <v>9480</v>
      </c>
      <c r="D1864" t="s">
        <v>9481</v>
      </c>
      <c r="E1864">
        <v>519</v>
      </c>
      <c r="F1864" t="s">
        <v>9544</v>
      </c>
      <c r="G1864" t="s">
        <v>7949</v>
      </c>
      <c r="H1864" t="s">
        <v>7949</v>
      </c>
      <c r="I1864" t="s">
        <v>7949</v>
      </c>
      <c r="J1864"/>
      <c r="K1864"/>
      <c r="L1864"/>
      <c r="M1864"/>
      <c r="N1864"/>
      <c r="O1864"/>
      <c r="P1864"/>
      <c r="Q1864"/>
      <c r="R1864"/>
    </row>
    <row r="1865" spans="1:18">
      <c r="A1865">
        <v>21</v>
      </c>
      <c r="B1865">
        <v>521</v>
      </c>
      <c r="C1865" t="s">
        <v>9480</v>
      </c>
      <c r="D1865" t="s">
        <v>9481</v>
      </c>
      <c r="E1865">
        <v>521</v>
      </c>
      <c r="F1865" t="s">
        <v>5071</v>
      </c>
      <c r="G1865" t="s">
        <v>7949</v>
      </c>
      <c r="H1865" t="s">
        <v>7949</v>
      </c>
      <c r="I1865" t="s">
        <v>7949</v>
      </c>
      <c r="J1865"/>
      <c r="K1865"/>
      <c r="L1865"/>
      <c r="M1865"/>
      <c r="N1865"/>
      <c r="O1865"/>
      <c r="P1865"/>
      <c r="Q1865"/>
      <c r="R1865"/>
    </row>
    <row r="1866" spans="1:18">
      <c r="A1866">
        <v>21</v>
      </c>
      <c r="B1866">
        <v>522</v>
      </c>
      <c r="C1866" t="s">
        <v>9480</v>
      </c>
      <c r="D1866" t="s">
        <v>9481</v>
      </c>
      <c r="E1866">
        <v>522</v>
      </c>
      <c r="F1866" t="s">
        <v>4364</v>
      </c>
      <c r="G1866" t="s">
        <v>7949</v>
      </c>
      <c r="H1866" t="s">
        <v>7949</v>
      </c>
      <c r="I1866" t="s">
        <v>7949</v>
      </c>
      <c r="J1866"/>
      <c r="K1866"/>
      <c r="L1866"/>
      <c r="M1866"/>
      <c r="N1866"/>
      <c r="O1866"/>
      <c r="P1866"/>
      <c r="Q1866"/>
      <c r="R1866"/>
    </row>
    <row r="1867" spans="1:18">
      <c r="A1867">
        <v>21</v>
      </c>
      <c r="B1867">
        <v>523</v>
      </c>
      <c r="C1867" t="s">
        <v>9480</v>
      </c>
      <c r="D1867" t="s">
        <v>9481</v>
      </c>
      <c r="E1867">
        <v>523</v>
      </c>
      <c r="F1867" t="s">
        <v>4366</v>
      </c>
      <c r="G1867" t="s">
        <v>7949</v>
      </c>
      <c r="H1867" t="s">
        <v>7949</v>
      </c>
      <c r="I1867" t="s">
        <v>7949</v>
      </c>
      <c r="J1867"/>
      <c r="K1867"/>
      <c r="L1867"/>
      <c r="M1867"/>
      <c r="N1867"/>
      <c r="O1867"/>
      <c r="P1867"/>
      <c r="Q1867"/>
      <c r="R1867"/>
    </row>
    <row r="1868" spans="1:18">
      <c r="A1868">
        <v>21</v>
      </c>
      <c r="B1868">
        <v>530</v>
      </c>
      <c r="C1868" t="s">
        <v>9480</v>
      </c>
      <c r="D1868" t="s">
        <v>9481</v>
      </c>
      <c r="E1868">
        <v>530</v>
      </c>
      <c r="F1868" t="s">
        <v>1671</v>
      </c>
      <c r="G1868" t="s">
        <v>7949</v>
      </c>
      <c r="H1868" t="s">
        <v>7949</v>
      </c>
      <c r="I1868" t="s">
        <v>7949</v>
      </c>
      <c r="J1868"/>
      <c r="K1868"/>
      <c r="L1868"/>
      <c r="M1868"/>
      <c r="N1868"/>
      <c r="O1868"/>
      <c r="P1868"/>
      <c r="Q1868"/>
      <c r="R1868"/>
    </row>
    <row r="1869" spans="1:18">
      <c r="A1869">
        <v>21</v>
      </c>
      <c r="B1869">
        <v>530</v>
      </c>
      <c r="C1869" t="s">
        <v>9480</v>
      </c>
      <c r="D1869" t="s">
        <v>9481</v>
      </c>
      <c r="E1869">
        <v>531</v>
      </c>
      <c r="F1869" t="s">
        <v>1671</v>
      </c>
      <c r="G1869" t="s">
        <v>7949</v>
      </c>
      <c r="H1869" t="s">
        <v>7949</v>
      </c>
      <c r="I1869" t="s">
        <v>7949</v>
      </c>
      <c r="J1869"/>
      <c r="K1869"/>
      <c r="L1869"/>
      <c r="M1869"/>
      <c r="N1869"/>
      <c r="O1869"/>
      <c r="P1869"/>
      <c r="Q1869"/>
      <c r="R1869"/>
    </row>
    <row r="1870" spans="1:18">
      <c r="A1870">
        <v>21</v>
      </c>
      <c r="B1870">
        <v>530</v>
      </c>
      <c r="C1870" t="s">
        <v>9480</v>
      </c>
      <c r="D1870" t="s">
        <v>9481</v>
      </c>
      <c r="E1870">
        <v>532</v>
      </c>
      <c r="F1870" t="s">
        <v>1671</v>
      </c>
      <c r="G1870" t="s">
        <v>7949</v>
      </c>
      <c r="H1870" t="s">
        <v>7949</v>
      </c>
      <c r="I1870" t="s">
        <v>7949</v>
      </c>
      <c r="J1870"/>
      <c r="K1870"/>
      <c r="L1870"/>
      <c r="M1870"/>
      <c r="N1870"/>
      <c r="O1870"/>
      <c r="P1870"/>
      <c r="Q1870"/>
      <c r="R1870"/>
    </row>
    <row r="1871" spans="1:18">
      <c r="A1871">
        <v>21</v>
      </c>
      <c r="B1871">
        <v>539</v>
      </c>
      <c r="C1871" t="s">
        <v>9480</v>
      </c>
      <c r="D1871" t="s">
        <v>9481</v>
      </c>
      <c r="E1871">
        <v>539</v>
      </c>
      <c r="F1871" t="s">
        <v>9545</v>
      </c>
      <c r="G1871" t="s">
        <v>7949</v>
      </c>
      <c r="H1871" t="s">
        <v>7949</v>
      </c>
      <c r="I1871" t="s">
        <v>7949</v>
      </c>
      <c r="J1871"/>
      <c r="K1871"/>
      <c r="L1871"/>
      <c r="M1871"/>
      <c r="N1871"/>
      <c r="O1871"/>
      <c r="P1871"/>
      <c r="Q1871"/>
      <c r="R1871"/>
    </row>
    <row r="1872" spans="1:18">
      <c r="A1872">
        <v>21</v>
      </c>
      <c r="B1872">
        <v>540</v>
      </c>
      <c r="C1872" t="s">
        <v>9480</v>
      </c>
      <c r="D1872" t="s">
        <v>9481</v>
      </c>
      <c r="E1872">
        <v>540</v>
      </c>
      <c r="F1872" t="s">
        <v>4489</v>
      </c>
      <c r="G1872" t="s">
        <v>7949</v>
      </c>
      <c r="H1872" t="s">
        <v>7949</v>
      </c>
      <c r="I1872" t="s">
        <v>7949</v>
      </c>
      <c r="J1872"/>
      <c r="K1872"/>
      <c r="L1872"/>
      <c r="M1872"/>
      <c r="N1872"/>
      <c r="O1872"/>
      <c r="P1872"/>
      <c r="Q1872"/>
      <c r="R1872"/>
    </row>
    <row r="1873" spans="1:18">
      <c r="A1873">
        <v>21</v>
      </c>
      <c r="B1873">
        <v>550</v>
      </c>
      <c r="C1873" t="s">
        <v>9480</v>
      </c>
      <c r="D1873" t="s">
        <v>9481</v>
      </c>
      <c r="E1873">
        <v>550</v>
      </c>
      <c r="F1873" t="s">
        <v>6543</v>
      </c>
      <c r="G1873" t="s">
        <v>7949</v>
      </c>
      <c r="H1873" t="s">
        <v>7949</v>
      </c>
      <c r="I1873" t="s">
        <v>7949</v>
      </c>
      <c r="J1873"/>
      <c r="K1873"/>
      <c r="L1873"/>
      <c r="M1873"/>
      <c r="N1873"/>
      <c r="O1873"/>
      <c r="P1873"/>
      <c r="Q1873"/>
      <c r="R1873"/>
    </row>
    <row r="1874" spans="1:18">
      <c r="A1874">
        <v>21</v>
      </c>
      <c r="B1874">
        <v>560</v>
      </c>
      <c r="C1874" t="s">
        <v>9480</v>
      </c>
      <c r="D1874" t="s">
        <v>9481</v>
      </c>
      <c r="E1874">
        <v>560</v>
      </c>
      <c r="F1874" t="s">
        <v>4836</v>
      </c>
      <c r="G1874" t="s">
        <v>7949</v>
      </c>
      <c r="H1874" t="s">
        <v>7949</v>
      </c>
      <c r="I1874" t="s">
        <v>7949</v>
      </c>
      <c r="J1874"/>
      <c r="K1874"/>
      <c r="L1874"/>
      <c r="M1874"/>
      <c r="N1874"/>
      <c r="O1874"/>
      <c r="P1874"/>
      <c r="Q1874"/>
      <c r="R1874"/>
    </row>
    <row r="1875" spans="1:18">
      <c r="A1875">
        <v>21</v>
      </c>
      <c r="B1875">
        <v>570</v>
      </c>
      <c r="C1875" t="s">
        <v>9480</v>
      </c>
      <c r="D1875" t="s">
        <v>9481</v>
      </c>
      <c r="E1875">
        <v>570</v>
      </c>
      <c r="F1875" t="s">
        <v>9546</v>
      </c>
      <c r="G1875" t="s">
        <v>7949</v>
      </c>
      <c r="H1875" t="s">
        <v>7949</v>
      </c>
      <c r="I1875" t="s">
        <v>7949</v>
      </c>
      <c r="J1875"/>
      <c r="K1875"/>
      <c r="L1875"/>
      <c r="M1875"/>
      <c r="N1875"/>
      <c r="O1875"/>
      <c r="P1875"/>
      <c r="Q1875"/>
      <c r="R1875"/>
    </row>
    <row r="1876" spans="1:18">
      <c r="A1876">
        <v>21</v>
      </c>
      <c r="B1876">
        <v>580</v>
      </c>
      <c r="C1876" t="s">
        <v>9480</v>
      </c>
      <c r="D1876" t="s">
        <v>9481</v>
      </c>
      <c r="E1876">
        <v>580</v>
      </c>
      <c r="F1876" t="s">
        <v>1417</v>
      </c>
      <c r="G1876" t="s">
        <v>7949</v>
      </c>
      <c r="H1876" t="s">
        <v>7949</v>
      </c>
      <c r="I1876" t="s">
        <v>7949</v>
      </c>
      <c r="J1876"/>
      <c r="K1876"/>
      <c r="L1876"/>
      <c r="M1876"/>
      <c r="N1876"/>
      <c r="O1876"/>
      <c r="P1876"/>
      <c r="Q1876"/>
      <c r="R1876"/>
    </row>
    <row r="1877" spans="1:18">
      <c r="A1877">
        <v>21</v>
      </c>
      <c r="B1877">
        <v>580</v>
      </c>
      <c r="C1877" t="s">
        <v>9480</v>
      </c>
      <c r="D1877" t="s">
        <v>9481</v>
      </c>
      <c r="E1877">
        <v>581</v>
      </c>
      <c r="F1877" t="s">
        <v>1417</v>
      </c>
      <c r="G1877" t="s">
        <v>7949</v>
      </c>
      <c r="H1877" t="s">
        <v>7949</v>
      </c>
      <c r="I1877" t="s">
        <v>7949</v>
      </c>
      <c r="J1877"/>
      <c r="K1877"/>
      <c r="L1877"/>
      <c r="M1877"/>
      <c r="N1877"/>
      <c r="O1877"/>
      <c r="P1877"/>
      <c r="Q1877"/>
      <c r="R1877"/>
    </row>
    <row r="1878" spans="1:18">
      <c r="A1878">
        <v>21</v>
      </c>
      <c r="B1878">
        <v>580</v>
      </c>
      <c r="C1878" t="s">
        <v>9480</v>
      </c>
      <c r="D1878" t="s">
        <v>9481</v>
      </c>
      <c r="E1878">
        <v>582</v>
      </c>
      <c r="F1878" t="s">
        <v>9547</v>
      </c>
      <c r="G1878" t="s">
        <v>7949</v>
      </c>
      <c r="H1878" t="s">
        <v>7949</v>
      </c>
      <c r="I1878" t="s">
        <v>7949</v>
      </c>
      <c r="J1878"/>
      <c r="K1878"/>
      <c r="L1878"/>
      <c r="M1878"/>
      <c r="N1878"/>
      <c r="O1878"/>
      <c r="P1878"/>
      <c r="Q1878"/>
      <c r="R1878"/>
    </row>
    <row r="1879" spans="1:18">
      <c r="A1879">
        <v>21</v>
      </c>
      <c r="B1879">
        <v>590</v>
      </c>
      <c r="C1879" t="s">
        <v>9480</v>
      </c>
      <c r="D1879" t="s">
        <v>9481</v>
      </c>
      <c r="E1879">
        <v>590</v>
      </c>
      <c r="F1879" t="s">
        <v>9548</v>
      </c>
      <c r="G1879" t="s">
        <v>7949</v>
      </c>
      <c r="H1879" t="s">
        <v>7949</v>
      </c>
      <c r="I1879" t="s">
        <v>7949</v>
      </c>
      <c r="J1879"/>
      <c r="K1879"/>
      <c r="L1879"/>
      <c r="M1879"/>
      <c r="N1879"/>
      <c r="O1879"/>
      <c r="P1879"/>
      <c r="Q1879"/>
      <c r="R1879"/>
    </row>
    <row r="1880" spans="1:18">
      <c r="A1880">
        <v>21</v>
      </c>
      <c r="B1880">
        <v>591</v>
      </c>
      <c r="C1880" t="s">
        <v>9480</v>
      </c>
      <c r="D1880" t="s">
        <v>9481</v>
      </c>
      <c r="E1880">
        <v>594</v>
      </c>
      <c r="F1880" t="s">
        <v>9549</v>
      </c>
      <c r="G1880" t="s">
        <v>7949</v>
      </c>
      <c r="H1880" t="s">
        <v>7949</v>
      </c>
      <c r="I1880" t="s">
        <v>7949</v>
      </c>
      <c r="J1880"/>
      <c r="K1880"/>
      <c r="L1880"/>
      <c r="M1880"/>
      <c r="N1880"/>
      <c r="O1880"/>
      <c r="P1880"/>
      <c r="Q1880"/>
      <c r="R1880"/>
    </row>
    <row r="1881" spans="1:18">
      <c r="A1881">
        <v>21</v>
      </c>
      <c r="B1881">
        <v>610</v>
      </c>
      <c r="C1881" t="s">
        <v>9480</v>
      </c>
      <c r="D1881" t="s">
        <v>9481</v>
      </c>
      <c r="E1881">
        <v>600</v>
      </c>
      <c r="F1881" t="s">
        <v>1268</v>
      </c>
      <c r="G1881" t="s">
        <v>7949</v>
      </c>
      <c r="H1881" t="s">
        <v>7949</v>
      </c>
      <c r="I1881" t="s">
        <v>7949</v>
      </c>
      <c r="J1881"/>
      <c r="K1881"/>
      <c r="L1881"/>
      <c r="M1881"/>
      <c r="N1881"/>
      <c r="O1881"/>
      <c r="P1881"/>
      <c r="Q1881"/>
      <c r="R1881"/>
    </row>
    <row r="1882" spans="1:18">
      <c r="A1882">
        <v>21</v>
      </c>
      <c r="B1882">
        <v>610</v>
      </c>
      <c r="C1882" t="s">
        <v>9480</v>
      </c>
      <c r="D1882" t="s">
        <v>9481</v>
      </c>
      <c r="E1882">
        <v>610</v>
      </c>
      <c r="F1882" t="s">
        <v>1588</v>
      </c>
      <c r="G1882" t="s">
        <v>7949</v>
      </c>
      <c r="H1882" t="s">
        <v>7949</v>
      </c>
      <c r="I1882" t="s">
        <v>7949</v>
      </c>
      <c r="J1882"/>
      <c r="K1882"/>
      <c r="L1882"/>
      <c r="M1882"/>
      <c r="N1882"/>
      <c r="O1882"/>
      <c r="P1882"/>
      <c r="Q1882"/>
      <c r="R1882"/>
    </row>
    <row r="1883" spans="1:18">
      <c r="A1883">
        <v>21</v>
      </c>
      <c r="B1883">
        <v>611</v>
      </c>
      <c r="C1883" t="s">
        <v>9480</v>
      </c>
      <c r="D1883" t="s">
        <v>9481</v>
      </c>
      <c r="E1883">
        <v>611</v>
      </c>
      <c r="F1883" t="s">
        <v>9550</v>
      </c>
      <c r="G1883" t="s">
        <v>7949</v>
      </c>
      <c r="H1883" t="s">
        <v>7949</v>
      </c>
      <c r="I1883" t="s">
        <v>7949</v>
      </c>
      <c r="J1883"/>
      <c r="K1883"/>
      <c r="L1883"/>
      <c r="M1883"/>
      <c r="N1883"/>
      <c r="O1883"/>
      <c r="P1883"/>
      <c r="Q1883"/>
      <c r="R1883"/>
    </row>
    <row r="1884" spans="1:18">
      <c r="A1884">
        <v>21</v>
      </c>
      <c r="B1884">
        <v>612</v>
      </c>
      <c r="C1884" t="s">
        <v>9480</v>
      </c>
      <c r="D1884" t="s">
        <v>9481</v>
      </c>
      <c r="E1884">
        <v>612</v>
      </c>
      <c r="F1884" t="s">
        <v>9551</v>
      </c>
      <c r="G1884" t="s">
        <v>7949</v>
      </c>
      <c r="H1884" t="s">
        <v>7949</v>
      </c>
      <c r="I1884" t="s">
        <v>7949</v>
      </c>
      <c r="J1884"/>
      <c r="K1884"/>
      <c r="L1884"/>
      <c r="M1884"/>
      <c r="N1884"/>
      <c r="O1884"/>
      <c r="P1884"/>
      <c r="Q1884"/>
      <c r="R1884"/>
    </row>
    <row r="1885" spans="1:18">
      <c r="A1885">
        <v>21</v>
      </c>
      <c r="B1885">
        <v>620</v>
      </c>
      <c r="C1885" t="s">
        <v>9480</v>
      </c>
      <c r="D1885" t="s">
        <v>9481</v>
      </c>
      <c r="E1885">
        <v>620</v>
      </c>
      <c r="F1885" t="s">
        <v>9552</v>
      </c>
      <c r="G1885" t="s">
        <v>7949</v>
      </c>
      <c r="H1885" t="s">
        <v>7949</v>
      </c>
      <c r="I1885" t="s">
        <v>7949</v>
      </c>
      <c r="J1885"/>
      <c r="K1885"/>
      <c r="L1885"/>
      <c r="M1885"/>
      <c r="N1885"/>
      <c r="O1885"/>
      <c r="P1885"/>
      <c r="Q1885"/>
      <c r="R1885"/>
    </row>
    <row r="1886" spans="1:18">
      <c r="A1886">
        <v>21</v>
      </c>
      <c r="B1886">
        <v>621</v>
      </c>
      <c r="C1886" t="s">
        <v>9480</v>
      </c>
      <c r="D1886" t="s">
        <v>9481</v>
      </c>
      <c r="E1886">
        <v>621</v>
      </c>
      <c r="F1886" t="s">
        <v>1675</v>
      </c>
      <c r="G1886" t="s">
        <v>7949</v>
      </c>
      <c r="H1886" t="s">
        <v>7949</v>
      </c>
      <c r="I1886" t="s">
        <v>7949</v>
      </c>
      <c r="J1886"/>
      <c r="K1886"/>
      <c r="L1886"/>
      <c r="M1886"/>
      <c r="N1886"/>
      <c r="O1886"/>
      <c r="P1886"/>
      <c r="Q1886"/>
      <c r="R1886"/>
    </row>
    <row r="1887" spans="1:18">
      <c r="A1887">
        <v>21</v>
      </c>
      <c r="B1887">
        <v>622</v>
      </c>
      <c r="C1887" t="s">
        <v>9480</v>
      </c>
      <c r="D1887" t="s">
        <v>9481</v>
      </c>
      <c r="E1887">
        <v>622</v>
      </c>
      <c r="F1887" t="s">
        <v>1677</v>
      </c>
      <c r="G1887" t="s">
        <v>7949</v>
      </c>
      <c r="H1887" t="s">
        <v>7949</v>
      </c>
      <c r="I1887" t="s">
        <v>7949</v>
      </c>
      <c r="J1887"/>
      <c r="K1887"/>
      <c r="L1887"/>
      <c r="M1887"/>
      <c r="N1887"/>
      <c r="O1887"/>
      <c r="P1887"/>
      <c r="Q1887"/>
      <c r="R1887"/>
    </row>
    <row r="1888" spans="1:18">
      <c r="A1888">
        <v>21</v>
      </c>
      <c r="B1888">
        <v>626</v>
      </c>
      <c r="C1888" t="s">
        <v>9480</v>
      </c>
      <c r="D1888" t="s">
        <v>9481</v>
      </c>
      <c r="E1888">
        <v>626</v>
      </c>
      <c r="F1888" t="s">
        <v>5005</v>
      </c>
      <c r="G1888" t="s">
        <v>7949</v>
      </c>
      <c r="H1888" t="s">
        <v>7949</v>
      </c>
      <c r="I1888" t="s">
        <v>7949</v>
      </c>
      <c r="J1888"/>
      <c r="K1888"/>
      <c r="L1888"/>
      <c r="M1888"/>
      <c r="N1888"/>
      <c r="O1888"/>
      <c r="P1888"/>
      <c r="Q1888"/>
      <c r="R1888"/>
    </row>
    <row r="1889" spans="1:18">
      <c r="A1889">
        <v>21</v>
      </c>
      <c r="B1889">
        <v>629</v>
      </c>
      <c r="C1889" t="s">
        <v>9480</v>
      </c>
      <c r="D1889" t="s">
        <v>9481</v>
      </c>
      <c r="E1889">
        <v>629</v>
      </c>
      <c r="F1889" t="s">
        <v>6063</v>
      </c>
      <c r="G1889" t="s">
        <v>7949</v>
      </c>
      <c r="H1889" t="s">
        <v>7949</v>
      </c>
      <c r="I1889" t="s">
        <v>7949</v>
      </c>
      <c r="J1889"/>
      <c r="K1889"/>
      <c r="L1889"/>
      <c r="M1889"/>
      <c r="N1889"/>
      <c r="O1889"/>
      <c r="P1889"/>
      <c r="Q1889"/>
      <c r="R1889"/>
    </row>
    <row r="1890" spans="1:18">
      <c r="A1890">
        <v>21</v>
      </c>
      <c r="B1890">
        <v>630</v>
      </c>
      <c r="C1890" t="s">
        <v>9480</v>
      </c>
      <c r="D1890" t="s">
        <v>9481</v>
      </c>
      <c r="E1890">
        <v>630</v>
      </c>
      <c r="F1890" t="s">
        <v>7793</v>
      </c>
      <c r="G1890" t="s">
        <v>7949</v>
      </c>
      <c r="H1890" t="s">
        <v>7949</v>
      </c>
      <c r="I1890" t="s">
        <v>7949</v>
      </c>
      <c r="J1890"/>
      <c r="K1890"/>
      <c r="L1890"/>
      <c r="M1890"/>
      <c r="N1890"/>
      <c r="O1890"/>
      <c r="P1890"/>
      <c r="Q1890"/>
      <c r="R1890"/>
    </row>
    <row r="1891" spans="1:18">
      <c r="A1891">
        <v>21</v>
      </c>
      <c r="B1891">
        <v>635</v>
      </c>
      <c r="C1891" t="s">
        <v>9480</v>
      </c>
      <c r="D1891" t="s">
        <v>9481</v>
      </c>
      <c r="E1891">
        <v>635</v>
      </c>
      <c r="F1891" t="s">
        <v>9553</v>
      </c>
      <c r="G1891" t="s">
        <v>7949</v>
      </c>
      <c r="H1891" t="s">
        <v>7949</v>
      </c>
      <c r="I1891" t="s">
        <v>7949</v>
      </c>
      <c r="J1891"/>
      <c r="K1891"/>
      <c r="L1891"/>
      <c r="M1891"/>
      <c r="N1891"/>
      <c r="O1891"/>
      <c r="P1891"/>
      <c r="Q1891"/>
      <c r="R1891"/>
    </row>
    <row r="1892" spans="1:18">
      <c r="A1892">
        <v>21</v>
      </c>
      <c r="B1892">
        <v>641</v>
      </c>
      <c r="C1892" t="s">
        <v>9480</v>
      </c>
      <c r="D1892" t="s">
        <v>9481</v>
      </c>
      <c r="E1892">
        <v>641</v>
      </c>
      <c r="F1892" t="s">
        <v>1270</v>
      </c>
      <c r="G1892" t="s">
        <v>7949</v>
      </c>
      <c r="H1892" t="s">
        <v>7949</v>
      </c>
      <c r="I1892" t="s">
        <v>7949</v>
      </c>
      <c r="J1892"/>
      <c r="K1892"/>
      <c r="L1892"/>
      <c r="M1892"/>
      <c r="N1892"/>
      <c r="O1892"/>
      <c r="P1892"/>
      <c r="Q1892"/>
      <c r="R1892"/>
    </row>
    <row r="1893" spans="1:18">
      <c r="A1893">
        <v>21</v>
      </c>
      <c r="B1893">
        <v>640</v>
      </c>
      <c r="C1893" t="s">
        <v>9480</v>
      </c>
      <c r="D1893" t="s">
        <v>9481</v>
      </c>
      <c r="E1893">
        <v>642</v>
      </c>
      <c r="F1893" t="s">
        <v>9554</v>
      </c>
      <c r="G1893" t="s">
        <v>7949</v>
      </c>
      <c r="H1893" t="s">
        <v>7949</v>
      </c>
      <c r="I1893" t="s">
        <v>7949</v>
      </c>
      <c r="J1893"/>
      <c r="K1893"/>
      <c r="L1893"/>
      <c r="M1893"/>
      <c r="N1893"/>
      <c r="O1893"/>
      <c r="P1893"/>
      <c r="Q1893"/>
      <c r="R1893"/>
    </row>
    <row r="1894" spans="1:18">
      <c r="A1894">
        <v>21</v>
      </c>
      <c r="B1894">
        <v>644</v>
      </c>
      <c r="C1894" t="s">
        <v>9480</v>
      </c>
      <c r="D1894" t="s">
        <v>9481</v>
      </c>
      <c r="E1894">
        <v>644</v>
      </c>
      <c r="F1894" t="s">
        <v>1293</v>
      </c>
      <c r="G1894" t="s">
        <v>7949</v>
      </c>
      <c r="H1894" t="s">
        <v>7949</v>
      </c>
      <c r="I1894" t="s">
        <v>7949</v>
      </c>
      <c r="J1894"/>
      <c r="K1894"/>
      <c r="L1894"/>
      <c r="M1894"/>
      <c r="N1894"/>
      <c r="O1894"/>
      <c r="P1894"/>
      <c r="Q1894"/>
      <c r="R1894"/>
    </row>
    <row r="1895" spans="1:18">
      <c r="A1895">
        <v>21</v>
      </c>
      <c r="B1895">
        <v>640</v>
      </c>
      <c r="C1895" t="s">
        <v>9480</v>
      </c>
      <c r="D1895" t="s">
        <v>9481</v>
      </c>
      <c r="E1895">
        <v>645</v>
      </c>
      <c r="F1895" t="s">
        <v>1295</v>
      </c>
      <c r="G1895" t="s">
        <v>7949</v>
      </c>
      <c r="H1895" t="s">
        <v>7949</v>
      </c>
      <c r="I1895" t="s">
        <v>7949</v>
      </c>
      <c r="J1895"/>
      <c r="K1895"/>
      <c r="L1895"/>
      <c r="M1895"/>
      <c r="N1895"/>
      <c r="O1895"/>
      <c r="P1895"/>
      <c r="Q1895"/>
      <c r="R1895"/>
    </row>
    <row r="1896" spans="1:18">
      <c r="A1896">
        <v>21</v>
      </c>
      <c r="B1896">
        <v>640</v>
      </c>
      <c r="C1896" t="s">
        <v>9480</v>
      </c>
      <c r="D1896" t="s">
        <v>9481</v>
      </c>
      <c r="E1896">
        <v>646</v>
      </c>
      <c r="F1896" t="s">
        <v>9555</v>
      </c>
      <c r="G1896" t="s">
        <v>7949</v>
      </c>
      <c r="H1896" t="s">
        <v>7949</v>
      </c>
      <c r="I1896" t="s">
        <v>7949</v>
      </c>
      <c r="J1896"/>
      <c r="K1896"/>
      <c r="L1896"/>
      <c r="M1896"/>
      <c r="N1896"/>
      <c r="O1896"/>
      <c r="P1896"/>
      <c r="Q1896"/>
      <c r="R1896"/>
    </row>
    <row r="1897" spans="1:18">
      <c r="A1897">
        <v>21</v>
      </c>
      <c r="B1897">
        <v>670</v>
      </c>
      <c r="C1897" t="s">
        <v>9480</v>
      </c>
      <c r="D1897" t="s">
        <v>9481</v>
      </c>
      <c r="E1897">
        <v>650</v>
      </c>
      <c r="F1897" t="s">
        <v>1295</v>
      </c>
      <c r="G1897" t="s">
        <v>7949</v>
      </c>
      <c r="H1897" t="s">
        <v>7949</v>
      </c>
      <c r="I1897" t="s">
        <v>7949</v>
      </c>
      <c r="J1897"/>
      <c r="K1897"/>
      <c r="L1897"/>
      <c r="M1897"/>
      <c r="N1897"/>
      <c r="O1897"/>
      <c r="P1897"/>
      <c r="Q1897"/>
      <c r="R1897"/>
    </row>
    <row r="1898" spans="1:18">
      <c r="A1898">
        <v>21</v>
      </c>
      <c r="B1898">
        <v>660</v>
      </c>
      <c r="C1898" t="s">
        <v>9480</v>
      </c>
      <c r="D1898" t="s">
        <v>9481</v>
      </c>
      <c r="E1898">
        <v>660</v>
      </c>
      <c r="F1898" t="s">
        <v>9556</v>
      </c>
      <c r="G1898" t="s">
        <v>7949</v>
      </c>
      <c r="H1898" t="s">
        <v>7949</v>
      </c>
      <c r="I1898" t="s">
        <v>7949</v>
      </c>
      <c r="J1898"/>
      <c r="K1898"/>
      <c r="L1898"/>
      <c r="M1898"/>
      <c r="N1898"/>
      <c r="O1898"/>
      <c r="P1898"/>
      <c r="Q1898"/>
      <c r="R1898"/>
    </row>
    <row r="1899" spans="1:18">
      <c r="A1899">
        <v>21</v>
      </c>
      <c r="B1899">
        <v>670</v>
      </c>
      <c r="C1899" t="s">
        <v>9480</v>
      </c>
      <c r="D1899" t="s">
        <v>9481</v>
      </c>
      <c r="E1899">
        <v>670</v>
      </c>
      <c r="F1899" t="s">
        <v>1422</v>
      </c>
      <c r="G1899" t="s">
        <v>7949</v>
      </c>
      <c r="H1899" t="s">
        <v>7949</v>
      </c>
      <c r="I1899" t="s">
        <v>7949</v>
      </c>
      <c r="J1899"/>
      <c r="K1899"/>
      <c r="L1899"/>
      <c r="M1899"/>
      <c r="N1899"/>
      <c r="O1899"/>
      <c r="P1899"/>
      <c r="Q1899"/>
      <c r="R1899"/>
    </row>
    <row r="1900" spans="1:18">
      <c r="A1900">
        <v>21</v>
      </c>
      <c r="B1900">
        <v>671</v>
      </c>
      <c r="C1900" t="s">
        <v>9480</v>
      </c>
      <c r="D1900" t="s">
        <v>9481</v>
      </c>
      <c r="E1900">
        <v>671</v>
      </c>
      <c r="F1900" t="s">
        <v>1422</v>
      </c>
      <c r="G1900" t="s">
        <v>7949</v>
      </c>
      <c r="H1900" t="s">
        <v>7949</v>
      </c>
      <c r="I1900" t="s">
        <v>7949</v>
      </c>
      <c r="J1900"/>
      <c r="K1900"/>
      <c r="L1900"/>
      <c r="M1900"/>
      <c r="N1900"/>
      <c r="O1900"/>
      <c r="P1900"/>
      <c r="Q1900"/>
      <c r="R1900"/>
    </row>
    <row r="1901" spans="1:18">
      <c r="A1901">
        <v>21</v>
      </c>
      <c r="B1901">
        <v>680</v>
      </c>
      <c r="C1901" t="s">
        <v>9480</v>
      </c>
      <c r="D1901" t="s">
        <v>9481</v>
      </c>
      <c r="E1901">
        <v>680</v>
      </c>
      <c r="F1901" t="s">
        <v>9557</v>
      </c>
      <c r="G1901" t="s">
        <v>7949</v>
      </c>
      <c r="H1901" t="s">
        <v>7949</v>
      </c>
      <c r="I1901" t="s">
        <v>7949</v>
      </c>
      <c r="J1901"/>
      <c r="K1901"/>
      <c r="L1901"/>
      <c r="M1901"/>
      <c r="N1901"/>
      <c r="O1901"/>
      <c r="P1901"/>
      <c r="Q1901"/>
      <c r="R1901"/>
    </row>
    <row r="1902" spans="1:18">
      <c r="A1902">
        <v>21</v>
      </c>
      <c r="B1902">
        <v>682</v>
      </c>
      <c r="C1902" t="s">
        <v>9480</v>
      </c>
      <c r="D1902" t="s">
        <v>9481</v>
      </c>
      <c r="E1902">
        <v>682</v>
      </c>
      <c r="F1902" t="s">
        <v>9558</v>
      </c>
      <c r="G1902" t="s">
        <v>7949</v>
      </c>
      <c r="H1902" t="s">
        <v>7949</v>
      </c>
      <c r="I1902" t="s">
        <v>7949</v>
      </c>
      <c r="J1902"/>
      <c r="K1902"/>
      <c r="L1902"/>
      <c r="M1902"/>
      <c r="N1902"/>
      <c r="O1902"/>
      <c r="P1902"/>
      <c r="Q1902"/>
      <c r="R1902"/>
    </row>
    <row r="1903" spans="1:18">
      <c r="A1903">
        <v>21</v>
      </c>
      <c r="B1903">
        <v>683</v>
      </c>
      <c r="C1903" t="s">
        <v>9480</v>
      </c>
      <c r="D1903" t="s">
        <v>9481</v>
      </c>
      <c r="E1903">
        <v>683</v>
      </c>
      <c r="F1903" t="s">
        <v>9559</v>
      </c>
      <c r="G1903" t="s">
        <v>7949</v>
      </c>
      <c r="H1903" t="s">
        <v>7949</v>
      </c>
      <c r="I1903" t="s">
        <v>7949</v>
      </c>
      <c r="J1903"/>
      <c r="K1903"/>
      <c r="L1903"/>
      <c r="M1903"/>
      <c r="N1903"/>
      <c r="O1903"/>
      <c r="P1903"/>
      <c r="Q1903"/>
      <c r="R1903"/>
    </row>
    <row r="1904" spans="1:18">
      <c r="A1904">
        <v>21</v>
      </c>
      <c r="B1904">
        <v>689</v>
      </c>
      <c r="C1904" t="s">
        <v>9480</v>
      </c>
      <c r="D1904" t="s">
        <v>9481</v>
      </c>
      <c r="E1904">
        <v>689</v>
      </c>
      <c r="F1904" t="s">
        <v>6040</v>
      </c>
      <c r="G1904" t="s">
        <v>7949</v>
      </c>
      <c r="H1904" t="s">
        <v>7949</v>
      </c>
      <c r="I1904" t="s">
        <v>7949</v>
      </c>
      <c r="J1904"/>
      <c r="K1904"/>
      <c r="L1904"/>
      <c r="M1904"/>
      <c r="N1904"/>
      <c r="O1904"/>
      <c r="P1904"/>
      <c r="Q1904"/>
      <c r="R1904"/>
    </row>
    <row r="1905" spans="1:18">
      <c r="A1905">
        <v>21</v>
      </c>
      <c r="B1905">
        <v>730</v>
      </c>
      <c r="C1905" t="s">
        <v>9480</v>
      </c>
      <c r="D1905" t="s">
        <v>9481</v>
      </c>
      <c r="E1905">
        <v>700</v>
      </c>
      <c r="F1905" t="s">
        <v>1424</v>
      </c>
      <c r="G1905" t="s">
        <v>7949</v>
      </c>
      <c r="H1905" t="s">
        <v>7949</v>
      </c>
      <c r="I1905" t="s">
        <v>7949</v>
      </c>
      <c r="J1905"/>
      <c r="K1905"/>
      <c r="L1905"/>
      <c r="M1905"/>
      <c r="N1905"/>
      <c r="O1905"/>
      <c r="P1905"/>
      <c r="Q1905"/>
      <c r="R1905"/>
    </row>
    <row r="1906" spans="1:18">
      <c r="A1906">
        <v>21</v>
      </c>
      <c r="B1906">
        <v>710</v>
      </c>
      <c r="C1906" t="s">
        <v>9480</v>
      </c>
      <c r="D1906" t="s">
        <v>9481</v>
      </c>
      <c r="E1906">
        <v>710</v>
      </c>
      <c r="F1906" t="s">
        <v>9168</v>
      </c>
      <c r="G1906" t="s">
        <v>7949</v>
      </c>
      <c r="H1906" t="s">
        <v>7949</v>
      </c>
      <c r="I1906" t="s">
        <v>7949</v>
      </c>
      <c r="J1906"/>
      <c r="K1906"/>
      <c r="L1906"/>
      <c r="M1906"/>
      <c r="N1906"/>
      <c r="O1906"/>
      <c r="P1906"/>
      <c r="Q1906"/>
      <c r="R1906"/>
    </row>
    <row r="1907" spans="1:18">
      <c r="A1907">
        <v>21</v>
      </c>
      <c r="B1907">
        <v>710</v>
      </c>
      <c r="C1907" t="s">
        <v>9480</v>
      </c>
      <c r="D1907" t="s">
        <v>9481</v>
      </c>
      <c r="E1907">
        <v>711</v>
      </c>
      <c r="F1907" t="s">
        <v>9560</v>
      </c>
      <c r="G1907" t="s">
        <v>7949</v>
      </c>
      <c r="H1907" t="s">
        <v>7949</v>
      </c>
      <c r="I1907" t="s">
        <v>7949</v>
      </c>
      <c r="J1907"/>
      <c r="K1907"/>
      <c r="L1907"/>
      <c r="M1907"/>
      <c r="N1907"/>
      <c r="O1907"/>
      <c r="P1907"/>
      <c r="Q1907"/>
      <c r="R1907"/>
    </row>
    <row r="1908" spans="1:18">
      <c r="A1908">
        <v>21</v>
      </c>
      <c r="B1908">
        <v>720</v>
      </c>
      <c r="C1908" t="s">
        <v>9480</v>
      </c>
      <c r="D1908" t="s">
        <v>9481</v>
      </c>
      <c r="E1908">
        <v>720</v>
      </c>
      <c r="F1908" t="s">
        <v>9169</v>
      </c>
      <c r="G1908" t="s">
        <v>7949</v>
      </c>
      <c r="H1908" t="s">
        <v>7949</v>
      </c>
      <c r="I1908" t="s">
        <v>7949</v>
      </c>
      <c r="J1908"/>
      <c r="K1908"/>
      <c r="L1908"/>
      <c r="M1908"/>
      <c r="N1908"/>
      <c r="O1908"/>
      <c r="P1908"/>
      <c r="Q1908"/>
      <c r="R1908"/>
    </row>
    <row r="1909" spans="1:18">
      <c r="A1909">
        <v>21</v>
      </c>
      <c r="B1909">
        <v>730</v>
      </c>
      <c r="C1909" t="s">
        <v>9480</v>
      </c>
      <c r="D1909" t="s">
        <v>9481</v>
      </c>
      <c r="E1909">
        <v>730</v>
      </c>
      <c r="F1909" t="s">
        <v>1424</v>
      </c>
      <c r="G1909" t="s">
        <v>7949</v>
      </c>
      <c r="H1909" t="s">
        <v>7949</v>
      </c>
      <c r="I1909" t="s">
        <v>7949</v>
      </c>
      <c r="J1909"/>
      <c r="K1909"/>
      <c r="L1909"/>
      <c r="M1909"/>
      <c r="N1909"/>
      <c r="O1909"/>
      <c r="P1909"/>
      <c r="Q1909"/>
      <c r="R1909"/>
    </row>
    <row r="1910" spans="1:18">
      <c r="A1910">
        <v>21</v>
      </c>
      <c r="B1910"/>
      <c r="C1910" t="s">
        <v>9480</v>
      </c>
      <c r="D1910" t="s">
        <v>9481</v>
      </c>
      <c r="E1910">
        <v>732</v>
      </c>
      <c r="F1910" t="s">
        <v>7642</v>
      </c>
      <c r="G1910" t="s">
        <v>7949</v>
      </c>
      <c r="H1910" t="s">
        <v>7949</v>
      </c>
      <c r="I1910" t="s">
        <v>7949</v>
      </c>
      <c r="J1910"/>
      <c r="K1910"/>
      <c r="L1910"/>
      <c r="M1910"/>
      <c r="N1910"/>
      <c r="O1910"/>
      <c r="P1910"/>
      <c r="Q1910"/>
      <c r="R1910"/>
    </row>
    <row r="1911" spans="1:18">
      <c r="A1911">
        <v>21</v>
      </c>
      <c r="B1911">
        <v>733</v>
      </c>
      <c r="C1911" t="s">
        <v>9480</v>
      </c>
      <c r="D1911" t="s">
        <v>9481</v>
      </c>
      <c r="E1911">
        <v>733</v>
      </c>
      <c r="F1911" t="s">
        <v>9561</v>
      </c>
      <c r="G1911" t="s">
        <v>7949</v>
      </c>
      <c r="H1911" t="s">
        <v>7949</v>
      </c>
      <c r="I1911" t="s">
        <v>7949</v>
      </c>
      <c r="J1911"/>
      <c r="K1911"/>
      <c r="L1911"/>
      <c r="M1911"/>
      <c r="N1911"/>
      <c r="O1911"/>
      <c r="P1911"/>
      <c r="Q1911"/>
      <c r="R1911"/>
    </row>
    <row r="1912" spans="1:18">
      <c r="A1912">
        <v>21</v>
      </c>
      <c r="B1912">
        <v>734</v>
      </c>
      <c r="C1912" t="s">
        <v>9480</v>
      </c>
      <c r="D1912" t="s">
        <v>9481</v>
      </c>
      <c r="E1912">
        <v>734</v>
      </c>
      <c r="F1912" t="s">
        <v>5951</v>
      </c>
      <c r="G1912" t="s">
        <v>7949</v>
      </c>
      <c r="H1912" t="s">
        <v>7949</v>
      </c>
      <c r="I1912" t="s">
        <v>7949</v>
      </c>
      <c r="J1912"/>
      <c r="K1912"/>
      <c r="L1912"/>
      <c r="M1912"/>
      <c r="N1912"/>
      <c r="O1912"/>
      <c r="P1912"/>
      <c r="Q1912"/>
      <c r="R1912"/>
    </row>
    <row r="1913" spans="1:18">
      <c r="A1913">
        <v>21</v>
      </c>
      <c r="B1913">
        <v>735</v>
      </c>
      <c r="C1913" t="s">
        <v>9480</v>
      </c>
      <c r="D1913" t="s">
        <v>9481</v>
      </c>
      <c r="E1913">
        <v>735</v>
      </c>
      <c r="F1913" t="s">
        <v>7586</v>
      </c>
      <c r="G1913" t="s">
        <v>7949</v>
      </c>
      <c r="H1913" t="s">
        <v>7949</v>
      </c>
      <c r="I1913" t="s">
        <v>7949</v>
      </c>
      <c r="J1913"/>
      <c r="K1913"/>
      <c r="L1913"/>
      <c r="M1913"/>
      <c r="N1913"/>
      <c r="O1913"/>
      <c r="P1913"/>
      <c r="Q1913"/>
      <c r="R1913"/>
    </row>
    <row r="1914" spans="1:18">
      <c r="A1914">
        <v>21</v>
      </c>
      <c r="B1914">
        <v>734</v>
      </c>
      <c r="C1914" t="s">
        <v>9480</v>
      </c>
      <c r="D1914" t="s">
        <v>9481</v>
      </c>
      <c r="E1914">
        <v>736</v>
      </c>
      <c r="F1914" t="s">
        <v>4940</v>
      </c>
      <c r="G1914" t="s">
        <v>7949</v>
      </c>
      <c r="H1914" t="s">
        <v>7949</v>
      </c>
      <c r="I1914" t="s">
        <v>7949</v>
      </c>
      <c r="J1914"/>
      <c r="K1914"/>
      <c r="L1914"/>
      <c r="M1914"/>
      <c r="N1914"/>
      <c r="O1914"/>
      <c r="P1914"/>
      <c r="Q1914"/>
      <c r="R1914"/>
    </row>
    <row r="1915" spans="1:18">
      <c r="A1915">
        <v>21</v>
      </c>
      <c r="B1915">
        <v>739</v>
      </c>
      <c r="C1915" t="s">
        <v>9480</v>
      </c>
      <c r="D1915" t="s">
        <v>9481</v>
      </c>
      <c r="E1915">
        <v>739</v>
      </c>
      <c r="F1915" t="s">
        <v>5074</v>
      </c>
      <c r="G1915" t="s">
        <v>7949</v>
      </c>
      <c r="H1915" t="s">
        <v>7949</v>
      </c>
      <c r="I1915" t="s">
        <v>7949</v>
      </c>
      <c r="J1915"/>
      <c r="K1915"/>
      <c r="L1915"/>
      <c r="M1915"/>
      <c r="N1915"/>
      <c r="O1915"/>
      <c r="P1915"/>
      <c r="Q1915"/>
      <c r="R1915"/>
    </row>
    <row r="1916" spans="1:18">
      <c r="A1916">
        <v>21</v>
      </c>
      <c r="B1916">
        <v>740</v>
      </c>
      <c r="C1916" t="s">
        <v>9480</v>
      </c>
      <c r="D1916" t="s">
        <v>9481</v>
      </c>
      <c r="E1916">
        <v>740</v>
      </c>
      <c r="F1916" t="s">
        <v>9562</v>
      </c>
      <c r="G1916" t="s">
        <v>7949</v>
      </c>
      <c r="H1916" t="s">
        <v>7949</v>
      </c>
      <c r="I1916" t="s">
        <v>7949</v>
      </c>
      <c r="J1916"/>
      <c r="K1916"/>
      <c r="L1916"/>
      <c r="M1916"/>
      <c r="N1916"/>
      <c r="O1916"/>
      <c r="P1916"/>
      <c r="Q1916"/>
      <c r="R1916"/>
    </row>
    <row r="1917" spans="1:18">
      <c r="A1917">
        <v>21</v>
      </c>
      <c r="B1917">
        <v>780</v>
      </c>
      <c r="C1917" t="s">
        <v>9480</v>
      </c>
      <c r="D1917" t="s">
        <v>9481</v>
      </c>
      <c r="E1917">
        <v>780</v>
      </c>
      <c r="F1917" t="s">
        <v>9563</v>
      </c>
      <c r="G1917" t="s">
        <v>7949</v>
      </c>
      <c r="H1917" t="s">
        <v>7949</v>
      </c>
      <c r="I1917" t="s">
        <v>7949</v>
      </c>
      <c r="J1917"/>
      <c r="K1917"/>
      <c r="L1917"/>
      <c r="M1917"/>
      <c r="N1917"/>
      <c r="O1917"/>
      <c r="P1917"/>
      <c r="Q1917"/>
      <c r="R1917"/>
    </row>
    <row r="1918" spans="1:18">
      <c r="A1918">
        <v>21</v>
      </c>
      <c r="B1918">
        <v>810</v>
      </c>
      <c r="C1918" t="s">
        <v>9480</v>
      </c>
      <c r="D1918" t="s">
        <v>9481</v>
      </c>
      <c r="E1918">
        <v>800</v>
      </c>
      <c r="F1918" t="s">
        <v>1276</v>
      </c>
      <c r="G1918" t="s">
        <v>7949</v>
      </c>
      <c r="H1918" t="s">
        <v>7949</v>
      </c>
      <c r="I1918" t="s">
        <v>7949</v>
      </c>
      <c r="J1918"/>
      <c r="K1918"/>
      <c r="L1918"/>
      <c r="M1918"/>
      <c r="N1918"/>
      <c r="O1918"/>
      <c r="P1918"/>
      <c r="Q1918"/>
      <c r="R1918"/>
    </row>
    <row r="1919" spans="1:18">
      <c r="A1919">
        <v>21</v>
      </c>
      <c r="B1919">
        <v>810</v>
      </c>
      <c r="C1919" t="s">
        <v>9480</v>
      </c>
      <c r="D1919" t="s">
        <v>9481</v>
      </c>
      <c r="E1919">
        <v>810</v>
      </c>
      <c r="F1919" t="s">
        <v>1276</v>
      </c>
      <c r="G1919" t="s">
        <v>7949</v>
      </c>
      <c r="H1919" t="s">
        <v>7949</v>
      </c>
      <c r="I1919" t="s">
        <v>7949</v>
      </c>
      <c r="J1919"/>
      <c r="K1919"/>
      <c r="L1919"/>
      <c r="M1919"/>
      <c r="N1919"/>
      <c r="O1919"/>
      <c r="P1919"/>
      <c r="Q1919"/>
      <c r="R1919"/>
    </row>
    <row r="1920" spans="1:18">
      <c r="A1920">
        <v>21</v>
      </c>
      <c r="B1920">
        <v>810</v>
      </c>
      <c r="C1920" t="s">
        <v>9480</v>
      </c>
      <c r="D1920" t="s">
        <v>9481</v>
      </c>
      <c r="E1920">
        <v>811</v>
      </c>
      <c r="F1920" t="s">
        <v>4554</v>
      </c>
      <c r="G1920" t="s">
        <v>7949</v>
      </c>
      <c r="H1920" t="s">
        <v>7949</v>
      </c>
      <c r="I1920" t="s">
        <v>7949</v>
      </c>
      <c r="J1920"/>
      <c r="K1920"/>
      <c r="L1920"/>
      <c r="M1920"/>
      <c r="N1920"/>
      <c r="O1920"/>
      <c r="P1920"/>
      <c r="Q1920"/>
      <c r="R1920"/>
    </row>
    <row r="1921" spans="1:18">
      <c r="A1921">
        <v>21</v>
      </c>
      <c r="B1921">
        <v>820</v>
      </c>
      <c r="C1921" t="s">
        <v>9480</v>
      </c>
      <c r="D1921" t="s">
        <v>9481</v>
      </c>
      <c r="E1921">
        <v>820</v>
      </c>
      <c r="F1921" t="s">
        <v>9564</v>
      </c>
      <c r="G1921" t="s">
        <v>7949</v>
      </c>
      <c r="H1921" t="s">
        <v>7949</v>
      </c>
      <c r="I1921" t="s">
        <v>7949</v>
      </c>
      <c r="J1921"/>
      <c r="K1921"/>
      <c r="L1921"/>
      <c r="M1921"/>
      <c r="N1921"/>
      <c r="O1921"/>
      <c r="P1921"/>
      <c r="Q1921"/>
      <c r="R1921"/>
    </row>
    <row r="1922" spans="1:18">
      <c r="A1922">
        <v>21</v>
      </c>
      <c r="B1922">
        <v>830</v>
      </c>
      <c r="C1922" t="s">
        <v>9480</v>
      </c>
      <c r="D1922" t="s">
        <v>9481</v>
      </c>
      <c r="E1922">
        <v>830</v>
      </c>
      <c r="F1922" t="s">
        <v>9565</v>
      </c>
      <c r="G1922" t="s">
        <v>7949</v>
      </c>
      <c r="H1922" t="s">
        <v>7949</v>
      </c>
      <c r="I1922" t="s">
        <v>7949</v>
      </c>
      <c r="J1922"/>
      <c r="K1922"/>
      <c r="L1922"/>
      <c r="M1922"/>
      <c r="N1922"/>
      <c r="O1922"/>
      <c r="P1922"/>
      <c r="Q1922"/>
      <c r="R1922"/>
    </row>
    <row r="1923" spans="1:18">
      <c r="A1923">
        <v>21</v>
      </c>
      <c r="B1923">
        <v>830</v>
      </c>
      <c r="C1923" t="s">
        <v>9480</v>
      </c>
      <c r="D1923" t="s">
        <v>9481</v>
      </c>
      <c r="E1923">
        <v>831</v>
      </c>
      <c r="F1923" t="s">
        <v>9565</v>
      </c>
      <c r="G1923" t="s">
        <v>7949</v>
      </c>
      <c r="H1923" t="s">
        <v>7949</v>
      </c>
      <c r="I1923" t="s">
        <v>7949</v>
      </c>
      <c r="J1923"/>
      <c r="K1923"/>
      <c r="L1923"/>
      <c r="M1923"/>
      <c r="N1923"/>
      <c r="O1923"/>
      <c r="P1923"/>
      <c r="Q1923"/>
      <c r="R1923"/>
    </row>
    <row r="1924" spans="1:18">
      <c r="A1924">
        <v>21</v>
      </c>
      <c r="B1924">
        <v>840</v>
      </c>
      <c r="C1924" t="s">
        <v>9480</v>
      </c>
      <c r="D1924" t="s">
        <v>9481</v>
      </c>
      <c r="E1924">
        <v>840</v>
      </c>
      <c r="F1924" t="s">
        <v>9566</v>
      </c>
      <c r="G1924" t="s">
        <v>7949</v>
      </c>
      <c r="H1924" t="s">
        <v>7949</v>
      </c>
      <c r="I1924" t="s">
        <v>7949</v>
      </c>
      <c r="J1924"/>
      <c r="K1924"/>
      <c r="L1924"/>
      <c r="M1924"/>
      <c r="N1924"/>
      <c r="O1924"/>
      <c r="P1924"/>
      <c r="Q1924"/>
      <c r="R1924"/>
    </row>
    <row r="1925" spans="1:18">
      <c r="A1925">
        <v>21</v>
      </c>
      <c r="B1925">
        <v>840</v>
      </c>
      <c r="C1925" t="s">
        <v>9480</v>
      </c>
      <c r="D1925" t="s">
        <v>9481</v>
      </c>
      <c r="E1925">
        <v>841</v>
      </c>
      <c r="F1925" t="s">
        <v>9567</v>
      </c>
      <c r="G1925" t="s">
        <v>7949</v>
      </c>
      <c r="H1925" t="s">
        <v>7949</v>
      </c>
      <c r="I1925" t="s">
        <v>7949</v>
      </c>
      <c r="J1925"/>
      <c r="K1925"/>
      <c r="L1925"/>
      <c r="M1925"/>
      <c r="N1925"/>
      <c r="O1925"/>
      <c r="P1925"/>
      <c r="Q1925"/>
      <c r="R1925"/>
    </row>
    <row r="1926" spans="1:18">
      <c r="A1926">
        <v>21</v>
      </c>
      <c r="B1926">
        <v>860</v>
      </c>
      <c r="C1926" t="s">
        <v>9480</v>
      </c>
      <c r="D1926" t="s">
        <v>9481</v>
      </c>
      <c r="E1926">
        <v>860</v>
      </c>
      <c r="F1926" t="s">
        <v>4593</v>
      </c>
      <c r="G1926" t="s">
        <v>7949</v>
      </c>
      <c r="H1926" t="s">
        <v>7949</v>
      </c>
      <c r="I1926" t="s">
        <v>7949</v>
      </c>
      <c r="J1926"/>
      <c r="K1926"/>
      <c r="L1926"/>
      <c r="M1926"/>
      <c r="N1926"/>
      <c r="O1926"/>
      <c r="P1926"/>
      <c r="Q1926"/>
      <c r="R1926"/>
    </row>
    <row r="1927" spans="1:18">
      <c r="A1927">
        <v>21</v>
      </c>
      <c r="B1927">
        <v>870</v>
      </c>
      <c r="C1927" t="s">
        <v>9480</v>
      </c>
      <c r="D1927" t="s">
        <v>9481</v>
      </c>
      <c r="E1927">
        <v>870</v>
      </c>
      <c r="F1927" t="s">
        <v>4593</v>
      </c>
      <c r="G1927" t="s">
        <v>7949</v>
      </c>
      <c r="H1927" t="s">
        <v>7949</v>
      </c>
      <c r="I1927" t="s">
        <v>7949</v>
      </c>
      <c r="J1927"/>
      <c r="K1927"/>
      <c r="L1927"/>
      <c r="M1927"/>
      <c r="N1927"/>
      <c r="O1927"/>
      <c r="P1927"/>
      <c r="Q1927"/>
      <c r="R1927"/>
    </row>
    <row r="1928" spans="1:18">
      <c r="A1928">
        <v>21</v>
      </c>
      <c r="B1928">
        <v>890</v>
      </c>
      <c r="C1928" t="s">
        <v>9480</v>
      </c>
      <c r="D1928" t="s">
        <v>9481</v>
      </c>
      <c r="E1928">
        <v>890</v>
      </c>
      <c r="F1928" t="s">
        <v>6040</v>
      </c>
      <c r="G1928" t="s">
        <v>7949</v>
      </c>
      <c r="H1928" t="s">
        <v>7949</v>
      </c>
      <c r="I1928" t="s">
        <v>7949</v>
      </c>
      <c r="J1928"/>
      <c r="K1928"/>
      <c r="L1928"/>
      <c r="M1928"/>
      <c r="N1928"/>
      <c r="O1928"/>
      <c r="P1928"/>
      <c r="Q1928"/>
      <c r="R1928"/>
    </row>
    <row r="1929" spans="1:18">
      <c r="A1929">
        <v>21</v>
      </c>
      <c r="B1929">
        <v>890</v>
      </c>
      <c r="C1929" t="s">
        <v>9480</v>
      </c>
      <c r="D1929" t="s">
        <v>9481</v>
      </c>
      <c r="E1929">
        <v>891</v>
      </c>
      <c r="F1929" t="s">
        <v>9568</v>
      </c>
      <c r="G1929" t="s">
        <v>7949</v>
      </c>
      <c r="H1929" t="s">
        <v>7949</v>
      </c>
      <c r="I1929" t="s">
        <v>7949</v>
      </c>
      <c r="J1929"/>
      <c r="K1929"/>
      <c r="L1929"/>
      <c r="M1929"/>
      <c r="N1929"/>
      <c r="O1929"/>
      <c r="P1929"/>
      <c r="Q1929"/>
      <c r="R1929"/>
    </row>
    <row r="1930" spans="1:18">
      <c r="A1930">
        <v>21</v>
      </c>
      <c r="B1930">
        <v>892</v>
      </c>
      <c r="C1930" t="s">
        <v>9480</v>
      </c>
      <c r="D1930" t="s">
        <v>9481</v>
      </c>
      <c r="E1930">
        <v>892</v>
      </c>
      <c r="F1930" t="s">
        <v>9512</v>
      </c>
      <c r="G1930" t="s">
        <v>7949</v>
      </c>
      <c r="H1930" t="s">
        <v>7949</v>
      </c>
      <c r="I1930" t="s">
        <v>7949</v>
      </c>
      <c r="J1930"/>
      <c r="K1930"/>
      <c r="L1930"/>
      <c r="M1930"/>
      <c r="N1930"/>
      <c r="O1930"/>
      <c r="P1930"/>
      <c r="Q1930"/>
      <c r="R1930"/>
    </row>
    <row r="1931" spans="1:18">
      <c r="A1931">
        <v>21</v>
      </c>
      <c r="B1931">
        <v>893</v>
      </c>
      <c r="C1931" t="s">
        <v>9480</v>
      </c>
      <c r="D1931" t="s">
        <v>9481</v>
      </c>
      <c r="E1931">
        <v>893</v>
      </c>
      <c r="F1931" t="s">
        <v>9569</v>
      </c>
      <c r="G1931" t="s">
        <v>7949</v>
      </c>
      <c r="H1931" t="s">
        <v>7949</v>
      </c>
      <c r="I1931" t="s">
        <v>7949</v>
      </c>
      <c r="J1931"/>
      <c r="K1931"/>
      <c r="L1931"/>
      <c r="M1931"/>
      <c r="N1931"/>
      <c r="O1931"/>
      <c r="P1931"/>
      <c r="Q1931"/>
      <c r="R1931"/>
    </row>
    <row r="1932" spans="1:18">
      <c r="A1932">
        <v>21</v>
      </c>
      <c r="B1932">
        <v>894</v>
      </c>
      <c r="C1932" t="s">
        <v>9480</v>
      </c>
      <c r="D1932" t="s">
        <v>9481</v>
      </c>
      <c r="E1932">
        <v>894</v>
      </c>
      <c r="F1932" t="s">
        <v>9570</v>
      </c>
      <c r="G1932" t="s">
        <v>7949</v>
      </c>
      <c r="H1932" t="s">
        <v>7949</v>
      </c>
      <c r="I1932" t="s">
        <v>7949</v>
      </c>
      <c r="J1932"/>
      <c r="K1932"/>
      <c r="L1932"/>
      <c r="M1932"/>
      <c r="N1932"/>
      <c r="O1932"/>
      <c r="P1932"/>
      <c r="Q1932"/>
      <c r="R1932"/>
    </row>
    <row r="1933" spans="1:18">
      <c r="A1933">
        <v>21</v>
      </c>
      <c r="B1933">
        <v>895</v>
      </c>
      <c r="C1933" t="s">
        <v>9480</v>
      </c>
      <c r="D1933" t="s">
        <v>9481</v>
      </c>
      <c r="E1933">
        <v>895</v>
      </c>
      <c r="F1933" t="s">
        <v>9571</v>
      </c>
      <c r="G1933" t="s">
        <v>7949</v>
      </c>
      <c r="H1933" t="s">
        <v>7949</v>
      </c>
      <c r="I1933" t="s">
        <v>7949</v>
      </c>
      <c r="J1933"/>
      <c r="K1933"/>
      <c r="L1933"/>
      <c r="M1933"/>
      <c r="N1933"/>
      <c r="O1933"/>
      <c r="P1933"/>
      <c r="Q1933"/>
      <c r="R1933"/>
    </row>
    <row r="1934" spans="1:18">
      <c r="A1934">
        <v>21</v>
      </c>
      <c r="B1934">
        <v>896</v>
      </c>
      <c r="C1934" t="s">
        <v>9480</v>
      </c>
      <c r="D1934" t="s">
        <v>9481</v>
      </c>
      <c r="E1934">
        <v>896</v>
      </c>
      <c r="F1934" t="s">
        <v>9572</v>
      </c>
      <c r="G1934" t="s">
        <v>7949</v>
      </c>
      <c r="H1934" t="s">
        <v>7949</v>
      </c>
      <c r="I1934" t="s">
        <v>7949</v>
      </c>
      <c r="J1934"/>
      <c r="K1934"/>
      <c r="L1934"/>
      <c r="M1934"/>
      <c r="N1934"/>
      <c r="O1934"/>
      <c r="P1934"/>
      <c r="Q1934"/>
      <c r="R1934"/>
    </row>
    <row r="1935" spans="1:18">
      <c r="A1935">
        <v>21</v>
      </c>
      <c r="B1935">
        <v>897</v>
      </c>
      <c r="C1935" t="s">
        <v>9480</v>
      </c>
      <c r="D1935" t="s">
        <v>9481</v>
      </c>
      <c r="E1935">
        <v>897</v>
      </c>
      <c r="F1935" t="s">
        <v>9573</v>
      </c>
      <c r="G1935" t="s">
        <v>7949</v>
      </c>
      <c r="H1935" t="s">
        <v>7949</v>
      </c>
      <c r="I1935" t="s">
        <v>7949</v>
      </c>
      <c r="J1935"/>
      <c r="K1935"/>
      <c r="L1935"/>
      <c r="M1935"/>
      <c r="N1935"/>
      <c r="O1935"/>
      <c r="P1935"/>
      <c r="Q1935"/>
      <c r="R1935"/>
    </row>
    <row r="1936" spans="1:18">
      <c r="A1936">
        <v>21</v>
      </c>
      <c r="B1936">
        <v>890</v>
      </c>
      <c r="C1936" t="s">
        <v>9480</v>
      </c>
      <c r="D1936" t="s">
        <v>9481</v>
      </c>
      <c r="E1936">
        <v>898</v>
      </c>
      <c r="F1936" t="s">
        <v>4504</v>
      </c>
      <c r="G1936" t="s">
        <v>7949</v>
      </c>
      <c r="H1936" t="s">
        <v>7949</v>
      </c>
      <c r="I1936" t="s">
        <v>7949</v>
      </c>
      <c r="J1936"/>
      <c r="K1936"/>
      <c r="L1936"/>
      <c r="M1936"/>
      <c r="N1936"/>
      <c r="O1936"/>
      <c r="P1936"/>
      <c r="Q1936"/>
      <c r="R1936"/>
    </row>
    <row r="1937" spans="1:18">
      <c r="A1937">
        <v>21</v>
      </c>
      <c r="B1937">
        <v>890</v>
      </c>
      <c r="C1937" t="s">
        <v>9480</v>
      </c>
      <c r="D1937" t="s">
        <v>9481</v>
      </c>
      <c r="E1937">
        <v>899</v>
      </c>
      <c r="F1937" t="s">
        <v>4504</v>
      </c>
      <c r="G1937" t="s">
        <v>7949</v>
      </c>
      <c r="H1937" t="s">
        <v>7949</v>
      </c>
      <c r="I1937" t="s">
        <v>7949</v>
      </c>
      <c r="J1937"/>
      <c r="K1937"/>
      <c r="L1937"/>
      <c r="M1937"/>
      <c r="N1937"/>
      <c r="O1937"/>
      <c r="P1937"/>
      <c r="Q1937"/>
      <c r="R1937"/>
    </row>
    <row r="1938" spans="1:18">
      <c r="A1938">
        <v>21</v>
      </c>
      <c r="B1938">
        <v>900</v>
      </c>
      <c r="C1938" t="s">
        <v>9480</v>
      </c>
      <c r="D1938" t="s">
        <v>9481</v>
      </c>
      <c r="E1938">
        <v>901</v>
      </c>
      <c r="F1938" t="s">
        <v>1032</v>
      </c>
      <c r="G1938" t="s">
        <v>7949</v>
      </c>
      <c r="H1938" t="s">
        <v>7949</v>
      </c>
      <c r="I1938" t="s">
        <v>7949</v>
      </c>
      <c r="J1938"/>
      <c r="K1938"/>
      <c r="L1938"/>
      <c r="M1938"/>
      <c r="N1938"/>
      <c r="O1938"/>
      <c r="P1938"/>
      <c r="Q1938"/>
      <c r="R1938"/>
    </row>
    <row r="1939" spans="1:18">
      <c r="A1939">
        <v>21</v>
      </c>
      <c r="B1939">
        <v>910</v>
      </c>
      <c r="C1939" t="s">
        <v>9480</v>
      </c>
      <c r="D1939" t="s">
        <v>9481</v>
      </c>
      <c r="E1939">
        <v>910</v>
      </c>
      <c r="F1939" t="s">
        <v>9157</v>
      </c>
      <c r="G1939" t="s">
        <v>7949</v>
      </c>
      <c r="H1939" t="s">
        <v>7949</v>
      </c>
      <c r="I1939" t="s">
        <v>7949</v>
      </c>
      <c r="J1939"/>
      <c r="K1939"/>
      <c r="L1939"/>
      <c r="M1939"/>
      <c r="N1939"/>
      <c r="O1939"/>
      <c r="P1939"/>
      <c r="Q1939"/>
      <c r="R1939"/>
    </row>
    <row r="1940" spans="1:18">
      <c r="A1940">
        <v>21</v>
      </c>
      <c r="B1940">
        <v>930</v>
      </c>
      <c r="C1940" t="s">
        <v>9480</v>
      </c>
      <c r="D1940" t="s">
        <v>9481</v>
      </c>
      <c r="E1940">
        <v>930</v>
      </c>
      <c r="F1940" t="s">
        <v>9574</v>
      </c>
      <c r="G1940" t="s">
        <v>7949</v>
      </c>
      <c r="H1940" t="s">
        <v>7949</v>
      </c>
      <c r="I1940" t="s">
        <v>7949</v>
      </c>
      <c r="J1940"/>
      <c r="K1940"/>
      <c r="L1940"/>
      <c r="M1940"/>
      <c r="N1940"/>
      <c r="O1940"/>
      <c r="P1940"/>
      <c r="Q1940"/>
      <c r="R1940"/>
    </row>
    <row r="1941" spans="1:18">
      <c r="A1941">
        <v>21</v>
      </c>
      <c r="B1941">
        <v>940</v>
      </c>
      <c r="C1941" t="s">
        <v>9480</v>
      </c>
      <c r="D1941" t="s">
        <v>9481</v>
      </c>
      <c r="E1941">
        <v>940</v>
      </c>
      <c r="F1941" t="s">
        <v>9575</v>
      </c>
      <c r="G1941" t="s">
        <v>7949</v>
      </c>
      <c r="H1941" t="s">
        <v>7949</v>
      </c>
      <c r="I1941" t="s">
        <v>7949</v>
      </c>
      <c r="J1941"/>
      <c r="K1941"/>
      <c r="L1941"/>
      <c r="M1941"/>
      <c r="N1941"/>
      <c r="O1941"/>
      <c r="P1941"/>
      <c r="Q1941"/>
      <c r="R1941"/>
    </row>
    <row r="1942" spans="1:18">
      <c r="A1942">
        <v>21</v>
      </c>
      <c r="B1942">
        <v>950</v>
      </c>
      <c r="C1942" t="s">
        <v>9480</v>
      </c>
      <c r="D1942" t="s">
        <v>9481</v>
      </c>
      <c r="E1942">
        <v>950</v>
      </c>
      <c r="F1942" t="s">
        <v>9576</v>
      </c>
      <c r="G1942" t="s">
        <v>7949</v>
      </c>
      <c r="H1942" t="s">
        <v>7949</v>
      </c>
      <c r="I1942" t="s">
        <v>7949</v>
      </c>
      <c r="J1942"/>
      <c r="K1942"/>
      <c r="L1942"/>
      <c r="M1942"/>
      <c r="N1942"/>
      <c r="O1942"/>
      <c r="P1942"/>
      <c r="Q1942"/>
      <c r="R1942"/>
    </row>
    <row r="1943" spans="1:18">
      <c r="A1943">
        <v>21</v>
      </c>
      <c r="B1943">
        <v>960</v>
      </c>
      <c r="C1943" t="s">
        <v>9480</v>
      </c>
      <c r="D1943" t="s">
        <v>9481</v>
      </c>
      <c r="E1943">
        <v>960</v>
      </c>
      <c r="F1943" t="s">
        <v>9577</v>
      </c>
      <c r="G1943" t="s">
        <v>7949</v>
      </c>
      <c r="H1943" t="s">
        <v>7949</v>
      </c>
      <c r="I1943" t="s">
        <v>7949</v>
      </c>
      <c r="J1943"/>
      <c r="K1943"/>
      <c r="L1943"/>
      <c r="M1943"/>
      <c r="N1943"/>
      <c r="O1943"/>
      <c r="P1943"/>
      <c r="Q1943"/>
      <c r="R1943"/>
    </row>
    <row r="1944" spans="1:18">
      <c r="A1944">
        <v>21</v>
      </c>
      <c r="B1944">
        <v>970</v>
      </c>
      <c r="C1944" t="s">
        <v>9480</v>
      </c>
      <c r="D1944" t="s">
        <v>9481</v>
      </c>
      <c r="E1944">
        <v>970</v>
      </c>
      <c r="F1944" t="s">
        <v>9151</v>
      </c>
      <c r="G1944" t="s">
        <v>7949</v>
      </c>
      <c r="H1944" t="s">
        <v>7949</v>
      </c>
      <c r="I1944" t="s">
        <v>7949</v>
      </c>
      <c r="J1944"/>
      <c r="K1944"/>
      <c r="L1944"/>
      <c r="M1944"/>
      <c r="N1944"/>
      <c r="O1944"/>
      <c r="P1944"/>
      <c r="Q1944"/>
      <c r="R1944"/>
    </row>
    <row r="1945" spans="1:18">
      <c r="A1945">
        <v>21</v>
      </c>
      <c r="B1945">
        <v>971</v>
      </c>
      <c r="C1945" t="s">
        <v>9480</v>
      </c>
      <c r="D1945" t="s">
        <v>9481</v>
      </c>
      <c r="E1945">
        <v>971</v>
      </c>
      <c r="F1945" t="s">
        <v>9578</v>
      </c>
      <c r="G1945" t="s">
        <v>7949</v>
      </c>
      <c r="H1945" t="s">
        <v>7949</v>
      </c>
      <c r="I1945" t="s">
        <v>7949</v>
      </c>
      <c r="J1945"/>
      <c r="K1945"/>
      <c r="L1945"/>
      <c r="M1945"/>
      <c r="N1945"/>
      <c r="O1945"/>
      <c r="P1945"/>
      <c r="Q1945"/>
      <c r="R1945"/>
    </row>
    <row r="1946" spans="1:18">
      <c r="A1946">
        <v>21</v>
      </c>
      <c r="B1946">
        <v>973</v>
      </c>
      <c r="C1946" t="s">
        <v>9480</v>
      </c>
      <c r="D1946" t="s">
        <v>9481</v>
      </c>
      <c r="E1946">
        <v>973</v>
      </c>
      <c r="F1946" t="s">
        <v>8144</v>
      </c>
      <c r="G1946" t="s">
        <v>7949</v>
      </c>
      <c r="H1946" t="s">
        <v>7949</v>
      </c>
      <c r="I1946" t="s">
        <v>7949</v>
      </c>
      <c r="J1946"/>
      <c r="K1946"/>
      <c r="L1946"/>
      <c r="M1946"/>
      <c r="N1946"/>
      <c r="O1946"/>
      <c r="P1946"/>
      <c r="Q1946"/>
      <c r="R1946"/>
    </row>
    <row r="1947" spans="1:18">
      <c r="A1947">
        <v>21</v>
      </c>
      <c r="B1947">
        <v>974</v>
      </c>
      <c r="C1947" t="s">
        <v>9480</v>
      </c>
      <c r="D1947" t="s">
        <v>9481</v>
      </c>
      <c r="E1947">
        <v>974</v>
      </c>
      <c r="F1947" t="s">
        <v>9152</v>
      </c>
      <c r="G1947" t="s">
        <v>7949</v>
      </c>
      <c r="H1947" t="s">
        <v>7949</v>
      </c>
      <c r="I1947" t="s">
        <v>7949</v>
      </c>
      <c r="J1947"/>
      <c r="K1947"/>
      <c r="L1947"/>
      <c r="M1947"/>
      <c r="N1947"/>
      <c r="O1947"/>
      <c r="P1947"/>
      <c r="Q1947"/>
      <c r="R1947"/>
    </row>
    <row r="1948" spans="1:18">
      <c r="A1948">
        <v>21</v>
      </c>
      <c r="B1948">
        <v>975</v>
      </c>
      <c r="C1948" t="s">
        <v>9480</v>
      </c>
      <c r="D1948" t="s">
        <v>9481</v>
      </c>
      <c r="E1948">
        <v>975</v>
      </c>
      <c r="F1948" t="s">
        <v>9153</v>
      </c>
      <c r="G1948" t="s">
        <v>7949</v>
      </c>
      <c r="H1948" t="s">
        <v>7949</v>
      </c>
      <c r="I1948" t="s">
        <v>7949</v>
      </c>
      <c r="J1948"/>
      <c r="K1948"/>
      <c r="L1948"/>
      <c r="M1948"/>
      <c r="N1948"/>
      <c r="O1948"/>
      <c r="P1948"/>
      <c r="Q1948"/>
      <c r="R1948"/>
    </row>
    <row r="1949" spans="1:18">
      <c r="A1949">
        <v>21</v>
      </c>
      <c r="B1949">
        <v>976</v>
      </c>
      <c r="C1949" t="s">
        <v>9480</v>
      </c>
      <c r="D1949" t="s">
        <v>9481</v>
      </c>
      <c r="E1949">
        <v>976</v>
      </c>
      <c r="F1949" t="s">
        <v>9579</v>
      </c>
      <c r="G1949" t="s">
        <v>7949</v>
      </c>
      <c r="H1949" t="s">
        <v>7949</v>
      </c>
      <c r="I1949" t="s">
        <v>7949</v>
      </c>
      <c r="J1949"/>
      <c r="K1949"/>
      <c r="L1949"/>
      <c r="M1949"/>
      <c r="N1949"/>
      <c r="O1949"/>
      <c r="P1949"/>
      <c r="Q1949"/>
      <c r="R1949"/>
    </row>
    <row r="1950" spans="1:18">
      <c r="A1950">
        <v>21</v>
      </c>
      <c r="B1950">
        <v>977</v>
      </c>
      <c r="C1950" t="s">
        <v>9480</v>
      </c>
      <c r="D1950" t="s">
        <v>9481</v>
      </c>
      <c r="E1950">
        <v>977</v>
      </c>
      <c r="F1950" t="s">
        <v>8838</v>
      </c>
      <c r="G1950" t="s">
        <v>7949</v>
      </c>
      <c r="H1950" t="s">
        <v>7949</v>
      </c>
      <c r="I1950" t="s">
        <v>7949</v>
      </c>
      <c r="J1950"/>
      <c r="K1950"/>
      <c r="L1950"/>
      <c r="M1950"/>
      <c r="N1950"/>
      <c r="O1950"/>
      <c r="P1950"/>
      <c r="Q1950"/>
      <c r="R1950"/>
    </row>
    <row r="1951" spans="1:18">
      <c r="A1951">
        <v>21</v>
      </c>
      <c r="B1951">
        <v>978</v>
      </c>
      <c r="C1951" t="s">
        <v>9480</v>
      </c>
      <c r="D1951" t="s">
        <v>9481</v>
      </c>
      <c r="E1951">
        <v>978</v>
      </c>
      <c r="F1951" t="s">
        <v>1671</v>
      </c>
      <c r="G1951" t="s">
        <v>7949</v>
      </c>
      <c r="H1951" t="s">
        <v>7949</v>
      </c>
      <c r="I1951" t="s">
        <v>7949</v>
      </c>
      <c r="J1951"/>
      <c r="K1951"/>
      <c r="L1951"/>
      <c r="M1951"/>
      <c r="N1951"/>
      <c r="O1951"/>
      <c r="P1951"/>
      <c r="Q1951"/>
      <c r="R1951"/>
    </row>
    <row r="1952" spans="1:18">
      <c r="A1952">
        <v>21</v>
      </c>
      <c r="B1952">
        <v>979</v>
      </c>
      <c r="C1952" t="s">
        <v>9480</v>
      </c>
      <c r="D1952" t="s">
        <v>9481</v>
      </c>
      <c r="E1952">
        <v>979</v>
      </c>
      <c r="F1952" t="s">
        <v>1270</v>
      </c>
      <c r="G1952" t="s">
        <v>7949</v>
      </c>
      <c r="H1952" t="s">
        <v>7949</v>
      </c>
      <c r="I1952" t="s">
        <v>7949</v>
      </c>
      <c r="J1952"/>
      <c r="K1952"/>
      <c r="L1952"/>
      <c r="M1952"/>
      <c r="N1952"/>
      <c r="O1952"/>
      <c r="P1952"/>
      <c r="Q1952"/>
      <c r="R1952"/>
    </row>
    <row r="1953" spans="1:18">
      <c r="A1953">
        <v>21</v>
      </c>
      <c r="B1953">
        <v>983</v>
      </c>
      <c r="C1953" t="s">
        <v>9480</v>
      </c>
      <c r="D1953" t="s">
        <v>9481</v>
      </c>
      <c r="E1953">
        <v>983</v>
      </c>
      <c r="F1953" t="s">
        <v>9580</v>
      </c>
      <c r="G1953" t="s">
        <v>7949</v>
      </c>
      <c r="H1953" t="s">
        <v>7949</v>
      </c>
      <c r="I1953" t="s">
        <v>7949</v>
      </c>
      <c r="J1953"/>
      <c r="K1953"/>
      <c r="L1953"/>
      <c r="M1953"/>
      <c r="N1953"/>
      <c r="O1953"/>
      <c r="P1953"/>
      <c r="Q1953"/>
      <c r="R1953"/>
    </row>
    <row r="1954" spans="1:18">
      <c r="A1954">
        <v>21</v>
      </c>
      <c r="B1954">
        <v>987</v>
      </c>
      <c r="C1954" t="s">
        <v>9480</v>
      </c>
      <c r="D1954" t="s">
        <v>9481</v>
      </c>
      <c r="E1954">
        <v>987</v>
      </c>
      <c r="F1954" t="s">
        <v>9156</v>
      </c>
      <c r="G1954" t="s">
        <v>7949</v>
      </c>
      <c r="H1954" t="s">
        <v>7949</v>
      </c>
      <c r="I1954" t="s">
        <v>7949</v>
      </c>
      <c r="J1954"/>
      <c r="K1954"/>
      <c r="L1954"/>
      <c r="M1954"/>
      <c r="N1954"/>
      <c r="O1954"/>
      <c r="P1954"/>
      <c r="Q1954"/>
      <c r="R1954"/>
    </row>
    <row r="1955" spans="1:18">
      <c r="A1955">
        <v>21</v>
      </c>
      <c r="B1955">
        <v>988</v>
      </c>
      <c r="C1955" t="s">
        <v>9480</v>
      </c>
      <c r="D1955" t="s">
        <v>9481</v>
      </c>
      <c r="E1955">
        <v>988</v>
      </c>
      <c r="F1955" t="s">
        <v>9581</v>
      </c>
      <c r="G1955" t="s">
        <v>7949</v>
      </c>
      <c r="H1955" t="s">
        <v>7949</v>
      </c>
      <c r="I1955" t="s">
        <v>7949</v>
      </c>
      <c r="J1955"/>
      <c r="K1955"/>
      <c r="L1955"/>
      <c r="M1955"/>
      <c r="N1955"/>
      <c r="O1955"/>
      <c r="P1955"/>
      <c r="Q1955"/>
      <c r="R1955"/>
    </row>
    <row r="1956" spans="1:18">
      <c r="A1956">
        <v>21</v>
      </c>
      <c r="B1956">
        <v>989</v>
      </c>
      <c r="C1956" t="s">
        <v>9480</v>
      </c>
      <c r="D1956" t="s">
        <v>9481</v>
      </c>
      <c r="E1956">
        <v>989</v>
      </c>
      <c r="F1956" t="s">
        <v>9582</v>
      </c>
      <c r="G1956" t="s">
        <v>7949</v>
      </c>
      <c r="H1956" t="s">
        <v>7949</v>
      </c>
      <c r="I1956" t="s">
        <v>7949</v>
      </c>
      <c r="J1956"/>
      <c r="K1956"/>
      <c r="L1956"/>
      <c r="M1956"/>
      <c r="N1956"/>
      <c r="O1956"/>
      <c r="P1956"/>
      <c r="Q1956"/>
      <c r="R1956"/>
    </row>
    <row r="1957" spans="1:18">
      <c r="A1957">
        <v>21</v>
      </c>
      <c r="B1957">
        <v>990</v>
      </c>
      <c r="C1957" t="s">
        <v>9480</v>
      </c>
      <c r="D1957" t="s">
        <v>9481</v>
      </c>
      <c r="E1957">
        <v>990</v>
      </c>
      <c r="F1957" t="s">
        <v>9583</v>
      </c>
      <c r="G1957" t="s">
        <v>7949</v>
      </c>
      <c r="H1957" t="s">
        <v>7949</v>
      </c>
      <c r="I1957" t="s">
        <v>7949</v>
      </c>
      <c r="J1957"/>
      <c r="K1957"/>
      <c r="L1957"/>
      <c r="M1957"/>
      <c r="N1957"/>
      <c r="O1957"/>
      <c r="P1957"/>
      <c r="Q1957"/>
      <c r="R1957"/>
    </row>
    <row r="1958" spans="1:18">
      <c r="A1958">
        <v>21</v>
      </c>
      <c r="B1958">
        <v>999</v>
      </c>
      <c r="C1958" t="s">
        <v>9584</v>
      </c>
      <c r="D1958" t="s">
        <v>9585</v>
      </c>
      <c r="E1958">
        <v>999</v>
      </c>
      <c r="F1958" t="s">
        <v>9586</v>
      </c>
      <c r="G1958" t="s">
        <v>7949</v>
      </c>
      <c r="H1958" t="s">
        <v>7949</v>
      </c>
      <c r="I1958" t="s">
        <v>7949</v>
      </c>
      <c r="J1958"/>
      <c r="K1958"/>
      <c r="L1958"/>
      <c r="M1958"/>
      <c r="N1958"/>
      <c r="O1958"/>
      <c r="P1958"/>
      <c r="Q1958"/>
      <c r="R1958"/>
    </row>
    <row r="1959" spans="1:18">
      <c r="A1959">
        <v>21</v>
      </c>
      <c r="B1959">
        <v>11</v>
      </c>
      <c r="C1959" t="s">
        <v>9587</v>
      </c>
      <c r="D1959" t="s">
        <v>9588</v>
      </c>
      <c r="E1959">
        <v>11</v>
      </c>
      <c r="F1959" t="s">
        <v>8912</v>
      </c>
      <c r="G1959" t="s">
        <v>8880</v>
      </c>
      <c r="H1959" t="s">
        <v>8880</v>
      </c>
      <c r="I1959" t="s">
        <v>7949</v>
      </c>
      <c r="J1959"/>
      <c r="K1959"/>
      <c r="L1959"/>
      <c r="M1959"/>
      <c r="N1959"/>
      <c r="O1959"/>
      <c r="P1959"/>
      <c r="Q1959"/>
      <c r="R1959"/>
    </row>
    <row r="1960" spans="1:18">
      <c r="A1960">
        <v>21</v>
      </c>
      <c r="B1960">
        <v>12</v>
      </c>
      <c r="C1960" t="s">
        <v>9587</v>
      </c>
      <c r="D1960" t="s">
        <v>9588</v>
      </c>
      <c r="E1960">
        <v>12</v>
      </c>
      <c r="F1960" t="s">
        <v>9589</v>
      </c>
      <c r="G1960" t="s">
        <v>8880</v>
      </c>
      <c r="H1960" t="s">
        <v>8880</v>
      </c>
      <c r="I1960" t="s">
        <v>7949</v>
      </c>
      <c r="J1960"/>
      <c r="K1960"/>
      <c r="L1960"/>
      <c r="M1960"/>
      <c r="N1960"/>
      <c r="O1960"/>
      <c r="P1960"/>
      <c r="Q1960"/>
      <c r="R1960"/>
    </row>
    <row r="1961" spans="1:18">
      <c r="A1961">
        <v>21</v>
      </c>
      <c r="B1961">
        <v>13</v>
      </c>
      <c r="C1961" t="s">
        <v>9587</v>
      </c>
      <c r="D1961" t="s">
        <v>9588</v>
      </c>
      <c r="E1961">
        <v>13</v>
      </c>
      <c r="F1961" t="s">
        <v>1045</v>
      </c>
      <c r="G1961" t="s">
        <v>8880</v>
      </c>
      <c r="H1961" t="s">
        <v>8880</v>
      </c>
      <c r="I1961" t="s">
        <v>7949</v>
      </c>
      <c r="J1961"/>
      <c r="K1961"/>
      <c r="L1961"/>
      <c r="M1961"/>
      <c r="N1961"/>
      <c r="O1961"/>
      <c r="P1961"/>
      <c r="Q1961"/>
      <c r="R1961"/>
    </row>
    <row r="1962" spans="1:18">
      <c r="A1962">
        <v>21</v>
      </c>
      <c r="B1962">
        <v>14</v>
      </c>
      <c r="C1962" t="s">
        <v>9587</v>
      </c>
      <c r="D1962" t="s">
        <v>9588</v>
      </c>
      <c r="E1962">
        <v>14</v>
      </c>
      <c r="F1962" t="s">
        <v>9590</v>
      </c>
      <c r="G1962" t="s">
        <v>8880</v>
      </c>
      <c r="H1962" t="s">
        <v>8880</v>
      </c>
      <c r="I1962" t="s">
        <v>7949</v>
      </c>
      <c r="J1962"/>
      <c r="K1962"/>
      <c r="L1962"/>
      <c r="M1962"/>
      <c r="N1962"/>
      <c r="O1962"/>
      <c r="P1962"/>
      <c r="Q1962"/>
      <c r="R1962"/>
    </row>
    <row r="1963" spans="1:18">
      <c r="A1963">
        <v>21</v>
      </c>
      <c r="B1963">
        <v>15</v>
      </c>
      <c r="C1963" t="s">
        <v>9587</v>
      </c>
      <c r="D1963" t="s">
        <v>9588</v>
      </c>
      <c r="E1963">
        <v>15</v>
      </c>
      <c r="F1963" t="s">
        <v>9591</v>
      </c>
      <c r="G1963" t="s">
        <v>8880</v>
      </c>
      <c r="H1963" t="s">
        <v>8880</v>
      </c>
      <c r="I1963" t="s">
        <v>7949</v>
      </c>
      <c r="J1963"/>
      <c r="K1963"/>
      <c r="L1963"/>
      <c r="M1963"/>
      <c r="N1963"/>
      <c r="O1963"/>
      <c r="P1963"/>
      <c r="Q1963"/>
      <c r="R1963"/>
    </row>
    <row r="1964" spans="1:18">
      <c r="A1964">
        <v>21</v>
      </c>
      <c r="B1964">
        <v>16</v>
      </c>
      <c r="C1964" t="s">
        <v>9587</v>
      </c>
      <c r="D1964" t="s">
        <v>9588</v>
      </c>
      <c r="E1964">
        <v>16</v>
      </c>
      <c r="F1964" t="s">
        <v>9276</v>
      </c>
      <c r="G1964" t="s">
        <v>8880</v>
      </c>
      <c r="H1964" t="s">
        <v>8880</v>
      </c>
      <c r="I1964" t="s">
        <v>7949</v>
      </c>
      <c r="J1964"/>
      <c r="K1964"/>
      <c r="L1964"/>
      <c r="M1964"/>
      <c r="N1964"/>
      <c r="O1964"/>
      <c r="P1964"/>
      <c r="Q1964"/>
      <c r="R1964"/>
    </row>
    <row r="1965" spans="1:18">
      <c r="A1965">
        <v>21</v>
      </c>
      <c r="B1965">
        <v>17</v>
      </c>
      <c r="C1965" t="s">
        <v>9587</v>
      </c>
      <c r="D1965" t="s">
        <v>9588</v>
      </c>
      <c r="E1965">
        <v>17</v>
      </c>
      <c r="F1965" t="s">
        <v>9592</v>
      </c>
      <c r="G1965" t="s">
        <v>8880</v>
      </c>
      <c r="H1965" t="s">
        <v>8880</v>
      </c>
      <c r="I1965" t="s">
        <v>7949</v>
      </c>
      <c r="J1965"/>
      <c r="K1965"/>
      <c r="L1965"/>
      <c r="M1965"/>
      <c r="N1965"/>
      <c r="O1965"/>
      <c r="P1965"/>
      <c r="Q1965"/>
      <c r="R1965"/>
    </row>
    <row r="1966" spans="1:18">
      <c r="A1966">
        <v>21</v>
      </c>
      <c r="B1966">
        <v>18</v>
      </c>
      <c r="C1966" t="s">
        <v>9587</v>
      </c>
      <c r="D1966" t="s">
        <v>9588</v>
      </c>
      <c r="E1966">
        <v>18</v>
      </c>
      <c r="F1966" t="s">
        <v>9593</v>
      </c>
      <c r="G1966" t="s">
        <v>8880</v>
      </c>
      <c r="H1966" t="s">
        <v>8880</v>
      </c>
      <c r="I1966" t="s">
        <v>7949</v>
      </c>
      <c r="J1966"/>
      <c r="K1966"/>
      <c r="L1966"/>
      <c r="M1966"/>
      <c r="N1966"/>
      <c r="O1966"/>
      <c r="P1966"/>
      <c r="Q1966"/>
      <c r="R1966"/>
    </row>
    <row r="1967" spans="1:18">
      <c r="A1967">
        <v>21</v>
      </c>
      <c r="B1967">
        <v>19</v>
      </c>
      <c r="C1967" t="s">
        <v>9587</v>
      </c>
      <c r="D1967" t="s">
        <v>9588</v>
      </c>
      <c r="E1967">
        <v>19</v>
      </c>
      <c r="F1967" t="s">
        <v>9594</v>
      </c>
      <c r="G1967" t="s">
        <v>8880</v>
      </c>
      <c r="H1967" t="s">
        <v>8880</v>
      </c>
      <c r="I1967" t="s">
        <v>7949</v>
      </c>
      <c r="J1967"/>
      <c r="K1967"/>
      <c r="L1967"/>
      <c r="M1967"/>
      <c r="N1967"/>
      <c r="O1967"/>
      <c r="P1967"/>
      <c r="Q1967"/>
      <c r="R1967"/>
    </row>
    <row r="1968" spans="1:18">
      <c r="A1968">
        <v>21</v>
      </c>
      <c r="B1968">
        <v>20</v>
      </c>
      <c r="C1968" t="s">
        <v>9587</v>
      </c>
      <c r="D1968" t="s">
        <v>9588</v>
      </c>
      <c r="E1968">
        <v>20</v>
      </c>
      <c r="F1968" t="s">
        <v>9595</v>
      </c>
      <c r="G1968" t="s">
        <v>8880</v>
      </c>
      <c r="H1968" t="s">
        <v>8880</v>
      </c>
      <c r="I1968" t="s">
        <v>7949</v>
      </c>
      <c r="J1968"/>
      <c r="K1968"/>
      <c r="L1968"/>
      <c r="M1968"/>
      <c r="N1968"/>
      <c r="O1968"/>
      <c r="P1968"/>
      <c r="Q1968"/>
      <c r="R1968"/>
    </row>
    <row r="1969" spans="1:18">
      <c r="A1969">
        <v>21</v>
      </c>
      <c r="B1969">
        <v>30</v>
      </c>
      <c r="C1969" t="s">
        <v>9587</v>
      </c>
      <c r="D1969" t="s">
        <v>9588</v>
      </c>
      <c r="E1969">
        <v>30</v>
      </c>
      <c r="F1969" t="s">
        <v>9596</v>
      </c>
      <c r="G1969" t="s">
        <v>8880</v>
      </c>
      <c r="H1969" t="s">
        <v>8880</v>
      </c>
      <c r="I1969" t="s">
        <v>7949</v>
      </c>
      <c r="J1969"/>
      <c r="K1969"/>
      <c r="L1969"/>
      <c r="M1969"/>
      <c r="N1969"/>
      <c r="O1969"/>
      <c r="P1969"/>
      <c r="Q1969"/>
      <c r="R1969"/>
    </row>
    <row r="1970" spans="1:18">
      <c r="A1970">
        <v>21</v>
      </c>
      <c r="B1970">
        <v>31</v>
      </c>
      <c r="C1970" t="s">
        <v>9587</v>
      </c>
      <c r="D1970" t="s">
        <v>9588</v>
      </c>
      <c r="E1970">
        <v>31</v>
      </c>
      <c r="F1970" t="s">
        <v>9597</v>
      </c>
      <c r="G1970" t="s">
        <v>8880</v>
      </c>
      <c r="H1970" t="s">
        <v>8880</v>
      </c>
      <c r="I1970" t="s">
        <v>7949</v>
      </c>
      <c r="J1970"/>
      <c r="K1970"/>
      <c r="L1970"/>
      <c r="M1970"/>
      <c r="N1970"/>
      <c r="O1970"/>
      <c r="P1970"/>
      <c r="Q1970"/>
      <c r="R1970"/>
    </row>
    <row r="1971" spans="1:18">
      <c r="A1971">
        <v>21</v>
      </c>
      <c r="B1971">
        <v>32</v>
      </c>
      <c r="C1971" t="s">
        <v>9587</v>
      </c>
      <c r="D1971" t="s">
        <v>9588</v>
      </c>
      <c r="E1971">
        <v>32</v>
      </c>
      <c r="F1971" t="s">
        <v>9598</v>
      </c>
      <c r="G1971" t="s">
        <v>8880</v>
      </c>
      <c r="H1971" t="s">
        <v>8880</v>
      </c>
      <c r="I1971" t="s">
        <v>7949</v>
      </c>
      <c r="J1971"/>
      <c r="K1971"/>
      <c r="L1971"/>
      <c r="M1971"/>
      <c r="N1971"/>
      <c r="O1971"/>
      <c r="P1971"/>
      <c r="Q1971"/>
      <c r="R1971"/>
    </row>
    <row r="1972" spans="1:18">
      <c r="A1972">
        <v>21</v>
      </c>
      <c r="B1972">
        <v>36</v>
      </c>
      <c r="C1972" t="s">
        <v>9587</v>
      </c>
      <c r="D1972" t="s">
        <v>9588</v>
      </c>
      <c r="E1972">
        <v>36</v>
      </c>
      <c r="F1972" t="s">
        <v>8253</v>
      </c>
      <c r="G1972" t="s">
        <v>8880</v>
      </c>
      <c r="H1972" t="s">
        <v>8880</v>
      </c>
      <c r="I1972" t="s">
        <v>7949</v>
      </c>
      <c r="J1972"/>
      <c r="K1972"/>
      <c r="L1972"/>
      <c r="M1972"/>
      <c r="N1972"/>
      <c r="O1972"/>
      <c r="P1972"/>
      <c r="Q1972"/>
      <c r="R1972"/>
    </row>
    <row r="1973" spans="1:18">
      <c r="A1973">
        <v>21</v>
      </c>
      <c r="B1973">
        <v>37</v>
      </c>
      <c r="C1973" t="s">
        <v>9587</v>
      </c>
      <c r="D1973" t="s">
        <v>9588</v>
      </c>
      <c r="E1973">
        <v>37</v>
      </c>
      <c r="F1973" t="s">
        <v>9599</v>
      </c>
      <c r="G1973" t="s">
        <v>8880</v>
      </c>
      <c r="H1973" t="s">
        <v>8880</v>
      </c>
      <c r="I1973" t="s">
        <v>7949</v>
      </c>
      <c r="J1973"/>
      <c r="K1973"/>
      <c r="L1973"/>
      <c r="M1973"/>
      <c r="N1973"/>
      <c r="O1973"/>
      <c r="P1973"/>
      <c r="Q1973"/>
      <c r="R1973"/>
    </row>
    <row r="1974" spans="1:18">
      <c r="A1974">
        <v>21</v>
      </c>
      <c r="B1974">
        <v>38</v>
      </c>
      <c r="C1974" t="s">
        <v>9587</v>
      </c>
      <c r="D1974" t="s">
        <v>9588</v>
      </c>
      <c r="E1974">
        <v>38</v>
      </c>
      <c r="F1974" t="s">
        <v>9600</v>
      </c>
      <c r="G1974" t="s">
        <v>8880</v>
      </c>
      <c r="H1974" t="s">
        <v>8880</v>
      </c>
      <c r="I1974" t="s">
        <v>7949</v>
      </c>
      <c r="J1974"/>
      <c r="K1974"/>
      <c r="L1974"/>
      <c r="M1974"/>
      <c r="N1974"/>
      <c r="O1974"/>
      <c r="P1974"/>
      <c r="Q1974"/>
      <c r="R1974"/>
    </row>
    <row r="1975" spans="1:18">
      <c r="A1975">
        <v>21</v>
      </c>
      <c r="B1975">
        <v>39</v>
      </c>
      <c r="C1975" t="s">
        <v>9587</v>
      </c>
      <c r="D1975" t="s">
        <v>9588</v>
      </c>
      <c r="E1975">
        <v>39</v>
      </c>
      <c r="F1975" t="s">
        <v>9601</v>
      </c>
      <c r="G1975" t="s">
        <v>8880</v>
      </c>
      <c r="H1975" t="s">
        <v>8880</v>
      </c>
      <c r="I1975" t="s">
        <v>7949</v>
      </c>
      <c r="J1975"/>
      <c r="K1975"/>
      <c r="L1975"/>
      <c r="M1975"/>
      <c r="N1975"/>
      <c r="O1975"/>
      <c r="P1975"/>
      <c r="Q1975"/>
      <c r="R1975"/>
    </row>
    <row r="1976" spans="1:18">
      <c r="A1976">
        <v>21</v>
      </c>
      <c r="B1976">
        <v>41</v>
      </c>
      <c r="C1976" t="s">
        <v>9587</v>
      </c>
      <c r="D1976" t="s">
        <v>9588</v>
      </c>
      <c r="E1976">
        <v>41</v>
      </c>
      <c r="F1976" t="s">
        <v>9602</v>
      </c>
      <c r="G1976" t="s">
        <v>8880</v>
      </c>
      <c r="H1976" t="s">
        <v>8880</v>
      </c>
      <c r="I1976" t="s">
        <v>7949</v>
      </c>
      <c r="J1976"/>
      <c r="K1976"/>
      <c r="L1976"/>
      <c r="M1976"/>
      <c r="N1976"/>
      <c r="O1976"/>
      <c r="P1976"/>
      <c r="Q1976"/>
      <c r="R1976"/>
    </row>
    <row r="1977" spans="1:18">
      <c r="A1977">
        <v>21</v>
      </c>
      <c r="B1977">
        <v>42</v>
      </c>
      <c r="C1977" t="s">
        <v>9587</v>
      </c>
      <c r="D1977" t="s">
        <v>9588</v>
      </c>
      <c r="E1977">
        <v>42</v>
      </c>
      <c r="F1977" t="s">
        <v>9603</v>
      </c>
      <c r="G1977" t="s">
        <v>8880</v>
      </c>
      <c r="H1977" t="s">
        <v>8880</v>
      </c>
      <c r="I1977" t="s">
        <v>7949</v>
      </c>
      <c r="J1977"/>
      <c r="K1977"/>
      <c r="L1977"/>
      <c r="M1977"/>
      <c r="N1977"/>
      <c r="O1977"/>
      <c r="P1977"/>
      <c r="Q1977"/>
      <c r="R1977"/>
    </row>
    <row r="1978" spans="1:18">
      <c r="A1978">
        <v>21</v>
      </c>
      <c r="B1978">
        <v>43</v>
      </c>
      <c r="C1978" t="s">
        <v>9587</v>
      </c>
      <c r="D1978" t="s">
        <v>9588</v>
      </c>
      <c r="E1978">
        <v>43</v>
      </c>
      <c r="F1978" t="s">
        <v>9604</v>
      </c>
      <c r="G1978" t="s">
        <v>8880</v>
      </c>
      <c r="H1978" t="s">
        <v>8880</v>
      </c>
      <c r="I1978" t="s">
        <v>7949</v>
      </c>
      <c r="J1978"/>
      <c r="K1978"/>
      <c r="L1978"/>
      <c r="M1978"/>
      <c r="N1978"/>
      <c r="O1978"/>
      <c r="P1978"/>
      <c r="Q1978"/>
      <c r="R1978"/>
    </row>
    <row r="1979" spans="1:18">
      <c r="A1979">
        <v>21</v>
      </c>
      <c r="B1979">
        <v>45</v>
      </c>
      <c r="C1979" t="s">
        <v>9587</v>
      </c>
      <c r="D1979" t="s">
        <v>9588</v>
      </c>
      <c r="E1979">
        <v>45</v>
      </c>
      <c r="F1979" t="s">
        <v>9605</v>
      </c>
      <c r="G1979" t="s">
        <v>8880</v>
      </c>
      <c r="H1979" t="s">
        <v>8880</v>
      </c>
      <c r="I1979" t="s">
        <v>7949</v>
      </c>
      <c r="J1979"/>
      <c r="K1979"/>
      <c r="L1979"/>
      <c r="M1979"/>
      <c r="N1979"/>
      <c r="O1979"/>
      <c r="P1979"/>
      <c r="Q1979"/>
      <c r="R1979"/>
    </row>
    <row r="1980" spans="1:18">
      <c r="A1980">
        <v>21</v>
      </c>
      <c r="B1980">
        <v>46</v>
      </c>
      <c r="C1980" t="s">
        <v>9587</v>
      </c>
      <c r="D1980" t="s">
        <v>9588</v>
      </c>
      <c r="E1980">
        <v>46</v>
      </c>
      <c r="F1980" t="s">
        <v>9606</v>
      </c>
      <c r="G1980" t="s">
        <v>8880</v>
      </c>
      <c r="H1980" t="s">
        <v>8880</v>
      </c>
      <c r="I1980" t="s">
        <v>7949</v>
      </c>
      <c r="J1980"/>
      <c r="K1980"/>
      <c r="L1980"/>
      <c r="M1980"/>
      <c r="N1980"/>
      <c r="O1980"/>
      <c r="P1980"/>
      <c r="Q1980"/>
      <c r="R1980"/>
    </row>
    <row r="1981" spans="1:18">
      <c r="A1981">
        <v>21</v>
      </c>
      <c r="B1981">
        <v>47</v>
      </c>
      <c r="C1981" t="s">
        <v>9587</v>
      </c>
      <c r="D1981" t="s">
        <v>9588</v>
      </c>
      <c r="E1981">
        <v>47</v>
      </c>
      <c r="F1981" t="s">
        <v>9607</v>
      </c>
      <c r="G1981" t="s">
        <v>8880</v>
      </c>
      <c r="H1981" t="s">
        <v>8880</v>
      </c>
      <c r="I1981" t="s">
        <v>7949</v>
      </c>
      <c r="J1981"/>
      <c r="K1981"/>
      <c r="L1981"/>
      <c r="M1981"/>
      <c r="N1981"/>
      <c r="O1981"/>
      <c r="P1981"/>
      <c r="Q1981"/>
      <c r="R1981"/>
    </row>
    <row r="1982" spans="1:18">
      <c r="A1982">
        <v>21</v>
      </c>
      <c r="B1982">
        <v>48</v>
      </c>
      <c r="C1982" t="s">
        <v>9587</v>
      </c>
      <c r="D1982" t="s">
        <v>9588</v>
      </c>
      <c r="E1982">
        <v>48</v>
      </c>
      <c r="F1982" t="s">
        <v>9608</v>
      </c>
      <c r="G1982" t="s">
        <v>8880</v>
      </c>
      <c r="H1982" t="s">
        <v>8880</v>
      </c>
      <c r="I1982" t="s">
        <v>7949</v>
      </c>
      <c r="J1982"/>
      <c r="K1982"/>
      <c r="L1982"/>
      <c r="M1982"/>
      <c r="N1982"/>
      <c r="O1982"/>
      <c r="P1982"/>
      <c r="Q1982"/>
      <c r="R1982"/>
    </row>
    <row r="1983" spans="1:18">
      <c r="A1983">
        <v>21</v>
      </c>
      <c r="B1983">
        <v>51</v>
      </c>
      <c r="C1983" t="s">
        <v>9587</v>
      </c>
      <c r="D1983" t="s">
        <v>9588</v>
      </c>
      <c r="E1983">
        <v>51</v>
      </c>
      <c r="F1983" t="s">
        <v>9466</v>
      </c>
      <c r="G1983" t="s">
        <v>8880</v>
      </c>
      <c r="H1983" t="s">
        <v>8880</v>
      </c>
      <c r="I1983" t="s">
        <v>7949</v>
      </c>
      <c r="J1983"/>
      <c r="K1983"/>
      <c r="L1983"/>
      <c r="M1983"/>
      <c r="N1983"/>
      <c r="O1983"/>
      <c r="P1983"/>
      <c r="Q1983"/>
      <c r="R1983"/>
    </row>
    <row r="1984" spans="1:18">
      <c r="A1984">
        <v>21</v>
      </c>
      <c r="B1984">
        <v>52</v>
      </c>
      <c r="C1984" t="s">
        <v>9587</v>
      </c>
      <c r="D1984" t="s">
        <v>9588</v>
      </c>
      <c r="E1984">
        <v>52</v>
      </c>
      <c r="F1984" t="s">
        <v>9609</v>
      </c>
      <c r="G1984" t="s">
        <v>8880</v>
      </c>
      <c r="H1984" t="s">
        <v>8880</v>
      </c>
      <c r="I1984" t="s">
        <v>7949</v>
      </c>
      <c r="J1984"/>
      <c r="K1984"/>
      <c r="L1984"/>
      <c r="M1984"/>
      <c r="N1984"/>
      <c r="O1984"/>
      <c r="P1984"/>
      <c r="Q1984"/>
      <c r="R1984"/>
    </row>
    <row r="1985" spans="1:18">
      <c r="A1985">
        <v>21</v>
      </c>
      <c r="B1985">
        <v>53</v>
      </c>
      <c r="C1985" t="s">
        <v>9587</v>
      </c>
      <c r="D1985" t="s">
        <v>9588</v>
      </c>
      <c r="E1985">
        <v>53</v>
      </c>
      <c r="F1985" t="s">
        <v>8895</v>
      </c>
      <c r="G1985" t="s">
        <v>8880</v>
      </c>
      <c r="H1985" t="s">
        <v>8880</v>
      </c>
      <c r="I1985" t="s">
        <v>9610</v>
      </c>
      <c r="J1985"/>
      <c r="K1985"/>
      <c r="L1985"/>
      <c r="M1985"/>
      <c r="N1985"/>
      <c r="O1985"/>
      <c r="P1985"/>
      <c r="Q1985"/>
      <c r="R1985"/>
    </row>
    <row r="1986" spans="1:18">
      <c r="A1986">
        <v>21</v>
      </c>
      <c r="B1986">
        <v>54</v>
      </c>
      <c r="C1986" t="s">
        <v>9587</v>
      </c>
      <c r="D1986" t="s">
        <v>9588</v>
      </c>
      <c r="E1986">
        <v>54</v>
      </c>
      <c r="F1986" t="s">
        <v>9473</v>
      </c>
      <c r="G1986" t="s">
        <v>8880</v>
      </c>
      <c r="H1986" t="s">
        <v>8880</v>
      </c>
      <c r="I1986" t="s">
        <v>7949</v>
      </c>
      <c r="J1986"/>
      <c r="K1986"/>
      <c r="L1986"/>
      <c r="M1986"/>
      <c r="N1986"/>
      <c r="O1986"/>
      <c r="P1986"/>
      <c r="Q1986"/>
      <c r="R1986"/>
    </row>
    <row r="1987" spans="1:18">
      <c r="A1987">
        <v>21</v>
      </c>
      <c r="B1987">
        <v>55</v>
      </c>
      <c r="C1987" t="s">
        <v>9587</v>
      </c>
      <c r="D1987" t="s">
        <v>9588</v>
      </c>
      <c r="E1987">
        <v>55</v>
      </c>
      <c r="F1987" t="s">
        <v>9611</v>
      </c>
      <c r="G1987" t="s">
        <v>8880</v>
      </c>
      <c r="H1987" t="s">
        <v>8880</v>
      </c>
      <c r="I1987" t="s">
        <v>7949</v>
      </c>
      <c r="J1987"/>
      <c r="K1987"/>
      <c r="L1987"/>
      <c r="M1987"/>
      <c r="N1987"/>
      <c r="O1987"/>
      <c r="P1987"/>
      <c r="Q1987"/>
      <c r="R1987"/>
    </row>
    <row r="1988" spans="1:18">
      <c r="A1988">
        <v>21</v>
      </c>
      <c r="B1988">
        <v>59</v>
      </c>
      <c r="C1988" t="s">
        <v>9587</v>
      </c>
      <c r="D1988" t="s">
        <v>9588</v>
      </c>
      <c r="E1988">
        <v>59</v>
      </c>
      <c r="F1988" t="s">
        <v>9612</v>
      </c>
      <c r="G1988" t="s">
        <v>8880</v>
      </c>
      <c r="H1988" t="s">
        <v>8880</v>
      </c>
      <c r="I1988" t="s">
        <v>7949</v>
      </c>
      <c r="J1988"/>
      <c r="K1988"/>
      <c r="L1988"/>
      <c r="M1988"/>
      <c r="N1988"/>
      <c r="O1988"/>
      <c r="P1988"/>
      <c r="Q1988"/>
      <c r="R1988"/>
    </row>
    <row r="1989" spans="1:18">
      <c r="A1989">
        <v>21</v>
      </c>
      <c r="B1989">
        <v>61</v>
      </c>
      <c r="C1989" t="s">
        <v>9587</v>
      </c>
      <c r="D1989" t="s">
        <v>9588</v>
      </c>
      <c r="E1989">
        <v>61</v>
      </c>
      <c r="F1989" t="s">
        <v>9476</v>
      </c>
      <c r="G1989" t="s">
        <v>8880</v>
      </c>
      <c r="H1989" t="s">
        <v>8880</v>
      </c>
      <c r="I1989" t="s">
        <v>7949</v>
      </c>
      <c r="J1989"/>
      <c r="K1989"/>
      <c r="L1989"/>
      <c r="M1989"/>
      <c r="N1989"/>
      <c r="O1989"/>
      <c r="P1989"/>
      <c r="Q1989"/>
      <c r="R1989"/>
    </row>
    <row r="1990" spans="1:18">
      <c r="A1990">
        <v>21</v>
      </c>
      <c r="B1990">
        <v>63</v>
      </c>
      <c r="C1990" t="s">
        <v>9587</v>
      </c>
      <c r="D1990" t="s">
        <v>9588</v>
      </c>
      <c r="E1990">
        <v>63</v>
      </c>
      <c r="F1990" t="s">
        <v>9478</v>
      </c>
      <c r="G1990" t="s">
        <v>8880</v>
      </c>
      <c r="H1990" t="s">
        <v>8880</v>
      </c>
      <c r="I1990" t="s">
        <v>7949</v>
      </c>
      <c r="J1990"/>
      <c r="K1990"/>
      <c r="L1990"/>
      <c r="M1990"/>
      <c r="N1990"/>
      <c r="O1990"/>
      <c r="P1990"/>
      <c r="Q1990"/>
      <c r="R1990"/>
    </row>
    <row r="1991" spans="1:18">
      <c r="A1991">
        <v>21</v>
      </c>
      <c r="B1991">
        <v>64</v>
      </c>
      <c r="C1991" t="s">
        <v>9587</v>
      </c>
      <c r="D1991" t="s">
        <v>9588</v>
      </c>
      <c r="E1991">
        <v>64</v>
      </c>
      <c r="F1991" t="s">
        <v>9613</v>
      </c>
      <c r="G1991" t="s">
        <v>8880</v>
      </c>
      <c r="H1991" t="s">
        <v>8880</v>
      </c>
      <c r="I1991" t="s">
        <v>7949</v>
      </c>
      <c r="J1991"/>
      <c r="K1991"/>
      <c r="L1991"/>
      <c r="M1991"/>
      <c r="N1991"/>
      <c r="O1991"/>
      <c r="P1991"/>
      <c r="Q1991"/>
      <c r="R1991"/>
    </row>
    <row r="1992" spans="1:18">
      <c r="A1992">
        <v>21</v>
      </c>
      <c r="B1992">
        <v>1</v>
      </c>
      <c r="C1992" t="s">
        <v>9614</v>
      </c>
      <c r="D1992" t="s">
        <v>9615</v>
      </c>
      <c r="E1992">
        <v>1</v>
      </c>
      <c r="F1992" t="s">
        <v>9616</v>
      </c>
      <c r="G1992" t="s">
        <v>8880</v>
      </c>
      <c r="H1992" t="s">
        <v>7949</v>
      </c>
      <c r="I1992" t="s">
        <v>8880</v>
      </c>
      <c r="J1992"/>
      <c r="K1992"/>
      <c r="L1992"/>
      <c r="M1992"/>
      <c r="N1992"/>
      <c r="O1992"/>
      <c r="P1992"/>
      <c r="Q1992"/>
      <c r="R1992"/>
    </row>
    <row r="1993" spans="1:18">
      <c r="A1993">
        <v>21</v>
      </c>
      <c r="B1993">
        <v>2</v>
      </c>
      <c r="C1993" t="s">
        <v>9614</v>
      </c>
      <c r="D1993" t="s">
        <v>9615</v>
      </c>
      <c r="E1993">
        <v>2</v>
      </c>
      <c r="F1993" t="s">
        <v>9617</v>
      </c>
      <c r="G1993" t="s">
        <v>8880</v>
      </c>
      <c r="H1993" t="s">
        <v>7949</v>
      </c>
      <c r="I1993" t="s">
        <v>8880</v>
      </c>
      <c r="J1993"/>
      <c r="K1993"/>
      <c r="L1993"/>
      <c r="M1993"/>
      <c r="N1993"/>
      <c r="O1993"/>
      <c r="P1993"/>
      <c r="Q1993"/>
      <c r="R1993"/>
    </row>
    <row r="1994" spans="1:18">
      <c r="A1994">
        <v>21</v>
      </c>
      <c r="B1994">
        <v>3</v>
      </c>
      <c r="C1994" t="s">
        <v>9614</v>
      </c>
      <c r="D1994" t="s">
        <v>9615</v>
      </c>
      <c r="E1994">
        <v>3</v>
      </c>
      <c r="F1994" t="s">
        <v>9618</v>
      </c>
      <c r="G1994" t="s">
        <v>8880</v>
      </c>
      <c r="H1994" t="s">
        <v>7949</v>
      </c>
      <c r="I1994" t="s">
        <v>8880</v>
      </c>
      <c r="J1994"/>
      <c r="K1994"/>
      <c r="L1994"/>
      <c r="M1994"/>
      <c r="N1994"/>
      <c r="O1994"/>
      <c r="P1994"/>
      <c r="Q1994"/>
      <c r="R1994"/>
    </row>
    <row r="1995" spans="1:18">
      <c r="A1995">
        <v>21</v>
      </c>
      <c r="B1995">
        <v>4</v>
      </c>
      <c r="C1995" t="s">
        <v>9614</v>
      </c>
      <c r="D1995" t="s">
        <v>9615</v>
      </c>
      <c r="E1995">
        <v>4</v>
      </c>
      <c r="F1995" t="s">
        <v>9619</v>
      </c>
      <c r="G1995" t="s">
        <v>8880</v>
      </c>
      <c r="H1995" t="s">
        <v>7949</v>
      </c>
      <c r="I1995" t="s">
        <v>8880</v>
      </c>
      <c r="J1995"/>
      <c r="K1995"/>
      <c r="L1995"/>
      <c r="M1995"/>
      <c r="N1995"/>
      <c r="O1995"/>
      <c r="P1995"/>
      <c r="Q1995"/>
      <c r="R1995"/>
    </row>
    <row r="1996" spans="1:18">
      <c r="A1996">
        <v>21</v>
      </c>
      <c r="B1996">
        <v>5</v>
      </c>
      <c r="C1996" t="s">
        <v>9614</v>
      </c>
      <c r="D1996" t="s">
        <v>9615</v>
      </c>
      <c r="E1996">
        <v>5</v>
      </c>
      <c r="F1996" t="s">
        <v>9620</v>
      </c>
      <c r="G1996" t="s">
        <v>8880</v>
      </c>
      <c r="H1996" t="s">
        <v>7949</v>
      </c>
      <c r="I1996" t="s">
        <v>8880</v>
      </c>
      <c r="J1996"/>
      <c r="K1996"/>
      <c r="L1996"/>
      <c r="M1996"/>
      <c r="N1996"/>
      <c r="O1996"/>
      <c r="P1996"/>
      <c r="Q1996"/>
      <c r="R1996"/>
    </row>
    <row r="1997" spans="1:18">
      <c r="A1997">
        <v>21</v>
      </c>
      <c r="B1997">
        <v>1</v>
      </c>
      <c r="C1997" t="s">
        <v>9621</v>
      </c>
      <c r="D1997" t="s">
        <v>9622</v>
      </c>
      <c r="E1997">
        <v>1</v>
      </c>
      <c r="F1997" t="s">
        <v>9623</v>
      </c>
      <c r="G1997" t="s">
        <v>8880</v>
      </c>
      <c r="H1997" t="s">
        <v>8880</v>
      </c>
      <c r="I1997" t="s">
        <v>7949</v>
      </c>
      <c r="J1997"/>
      <c r="K1997"/>
      <c r="L1997"/>
      <c r="M1997"/>
      <c r="N1997"/>
      <c r="O1997"/>
      <c r="P1997"/>
      <c r="Q1997"/>
      <c r="R1997"/>
    </row>
    <row r="1998" spans="1:18">
      <c r="A1998">
        <v>21</v>
      </c>
      <c r="B1998">
        <v>2</v>
      </c>
      <c r="C1998" t="s">
        <v>9621</v>
      </c>
      <c r="D1998" t="s">
        <v>9622</v>
      </c>
      <c r="E1998">
        <v>2</v>
      </c>
      <c r="F1998" t="s">
        <v>9624</v>
      </c>
      <c r="G1998" t="s">
        <v>8880</v>
      </c>
      <c r="H1998" t="s">
        <v>8880</v>
      </c>
      <c r="I1998" t="s">
        <v>7949</v>
      </c>
      <c r="J1998"/>
      <c r="K1998"/>
      <c r="L1998"/>
      <c r="M1998"/>
      <c r="N1998"/>
      <c r="O1998"/>
      <c r="P1998"/>
      <c r="Q1998"/>
      <c r="R1998"/>
    </row>
    <row r="1999" spans="1:18">
      <c r="A1999">
        <v>21</v>
      </c>
      <c r="B1999">
        <v>3</v>
      </c>
      <c r="C1999" t="s">
        <v>9621</v>
      </c>
      <c r="D1999" t="s">
        <v>9622</v>
      </c>
      <c r="E1999">
        <v>3</v>
      </c>
      <c r="F1999" t="s">
        <v>9625</v>
      </c>
      <c r="G1999" t="s">
        <v>8880</v>
      </c>
      <c r="H1999" t="s">
        <v>8880</v>
      </c>
      <c r="I1999" t="s">
        <v>7949</v>
      </c>
      <c r="J1999"/>
      <c r="K1999"/>
      <c r="L1999"/>
      <c r="M1999"/>
      <c r="N1999"/>
      <c r="O1999"/>
      <c r="P1999"/>
      <c r="Q1999"/>
      <c r="R1999"/>
    </row>
    <row r="2000" spans="1:18">
      <c r="A2000">
        <v>21</v>
      </c>
      <c r="B2000">
        <v>4</v>
      </c>
      <c r="C2000" t="s">
        <v>9621</v>
      </c>
      <c r="D2000" t="s">
        <v>9622</v>
      </c>
      <c r="E2000">
        <v>4</v>
      </c>
      <c r="F2000" t="s">
        <v>9626</v>
      </c>
      <c r="G2000" t="s">
        <v>8880</v>
      </c>
      <c r="H2000" t="s">
        <v>8880</v>
      </c>
      <c r="I2000" t="s">
        <v>7949</v>
      </c>
      <c r="J2000"/>
      <c r="K2000"/>
      <c r="L2000"/>
      <c r="M2000"/>
      <c r="N2000"/>
      <c r="O2000"/>
      <c r="P2000"/>
      <c r="Q2000"/>
      <c r="R2000"/>
    </row>
    <row r="2001" spans="1:18">
      <c r="A2001">
        <v>21</v>
      </c>
      <c r="B2001">
        <v>5</v>
      </c>
      <c r="C2001" t="s">
        <v>9621</v>
      </c>
      <c r="D2001" t="s">
        <v>9622</v>
      </c>
      <c r="E2001">
        <v>5</v>
      </c>
      <c r="F2001" t="s">
        <v>9627</v>
      </c>
      <c r="G2001" t="s">
        <v>8880</v>
      </c>
      <c r="H2001" t="s">
        <v>8880</v>
      </c>
      <c r="I2001" t="s">
        <v>7949</v>
      </c>
      <c r="J2001"/>
      <c r="K2001"/>
      <c r="L2001"/>
      <c r="M2001"/>
      <c r="N2001"/>
      <c r="O2001"/>
      <c r="P2001"/>
      <c r="Q2001"/>
      <c r="R2001"/>
    </row>
    <row r="2002" spans="1:18">
      <c r="A2002">
        <v>21</v>
      </c>
      <c r="B2002">
        <v>21</v>
      </c>
      <c r="C2002" t="s">
        <v>9628</v>
      </c>
      <c r="D2002" t="s">
        <v>9629</v>
      </c>
      <c r="E2002">
        <v>21</v>
      </c>
      <c r="F2002" t="s">
        <v>9630</v>
      </c>
      <c r="G2002" t="s">
        <v>8880</v>
      </c>
      <c r="H2002" t="s">
        <v>7949</v>
      </c>
      <c r="I2002" t="s">
        <v>8880</v>
      </c>
      <c r="J2002"/>
      <c r="K2002"/>
      <c r="L2002"/>
      <c r="M2002"/>
      <c r="N2002"/>
      <c r="O2002"/>
      <c r="P2002"/>
      <c r="Q2002"/>
      <c r="R2002"/>
    </row>
    <row r="2003" spans="1:18">
      <c r="A2003">
        <v>21</v>
      </c>
      <c r="B2003">
        <v>22</v>
      </c>
      <c r="C2003" t="s">
        <v>9628</v>
      </c>
      <c r="D2003" t="s">
        <v>9629</v>
      </c>
      <c r="E2003">
        <v>22</v>
      </c>
      <c r="F2003" t="s">
        <v>9631</v>
      </c>
      <c r="G2003" t="s">
        <v>8880</v>
      </c>
      <c r="H2003" t="s">
        <v>7949</v>
      </c>
      <c r="I2003" t="s">
        <v>8880</v>
      </c>
      <c r="J2003"/>
      <c r="K2003"/>
      <c r="L2003"/>
      <c r="M2003"/>
      <c r="N2003"/>
      <c r="O2003"/>
      <c r="P2003"/>
      <c r="Q2003"/>
      <c r="R2003"/>
    </row>
    <row r="2004" spans="1:18">
      <c r="A2004">
        <v>21</v>
      </c>
      <c r="B2004">
        <v>23</v>
      </c>
      <c r="C2004" t="s">
        <v>9628</v>
      </c>
      <c r="D2004" t="s">
        <v>9629</v>
      </c>
      <c r="E2004">
        <v>23</v>
      </c>
      <c r="F2004" t="s">
        <v>9632</v>
      </c>
      <c r="G2004" t="s">
        <v>8880</v>
      </c>
      <c r="H2004" t="s">
        <v>7949</v>
      </c>
      <c r="I2004" t="s">
        <v>8880</v>
      </c>
      <c r="J2004"/>
      <c r="K2004"/>
      <c r="L2004"/>
      <c r="M2004"/>
      <c r="N2004"/>
      <c r="O2004"/>
      <c r="P2004"/>
      <c r="Q2004"/>
      <c r="R2004"/>
    </row>
    <row r="2005" spans="1:18">
      <c r="A2005">
        <v>21</v>
      </c>
      <c r="B2005">
        <v>24</v>
      </c>
      <c r="C2005" t="s">
        <v>9628</v>
      </c>
      <c r="D2005" t="s">
        <v>9629</v>
      </c>
      <c r="E2005">
        <v>24</v>
      </c>
      <c r="F2005" t="s">
        <v>9633</v>
      </c>
      <c r="G2005" t="s">
        <v>8880</v>
      </c>
      <c r="H2005" t="s">
        <v>7949</v>
      </c>
      <c r="I2005" t="s">
        <v>8880</v>
      </c>
      <c r="J2005"/>
      <c r="K2005"/>
      <c r="L2005"/>
      <c r="M2005"/>
      <c r="N2005"/>
      <c r="O2005"/>
      <c r="P2005"/>
      <c r="Q2005"/>
      <c r="R2005"/>
    </row>
    <row r="2006" spans="1:18">
      <c r="A2006">
        <v>21</v>
      </c>
      <c r="B2006">
        <v>25</v>
      </c>
      <c r="C2006" t="s">
        <v>9628</v>
      </c>
      <c r="D2006" t="s">
        <v>9629</v>
      </c>
      <c r="E2006">
        <v>25</v>
      </c>
      <c r="F2006" t="s">
        <v>9634</v>
      </c>
      <c r="G2006" t="s">
        <v>8880</v>
      </c>
      <c r="H2006" t="s">
        <v>7949</v>
      </c>
      <c r="I2006" t="s">
        <v>8880</v>
      </c>
      <c r="J2006"/>
      <c r="K2006"/>
      <c r="L2006"/>
      <c r="M2006"/>
      <c r="N2006"/>
      <c r="O2006"/>
      <c r="P2006"/>
      <c r="Q2006"/>
      <c r="R2006"/>
    </row>
    <row r="2007" spans="1:18">
      <c r="A2007">
        <v>21</v>
      </c>
      <c r="B2007">
        <v>26</v>
      </c>
      <c r="C2007" t="s">
        <v>9628</v>
      </c>
      <c r="D2007" t="s">
        <v>9629</v>
      </c>
      <c r="E2007">
        <v>26</v>
      </c>
      <c r="F2007" t="s">
        <v>9635</v>
      </c>
      <c r="G2007" t="s">
        <v>8880</v>
      </c>
      <c r="H2007" t="s">
        <v>7949</v>
      </c>
      <c r="I2007" t="s">
        <v>8880</v>
      </c>
      <c r="J2007"/>
      <c r="K2007"/>
      <c r="L2007"/>
      <c r="M2007"/>
      <c r="N2007"/>
      <c r="O2007"/>
      <c r="P2007"/>
      <c r="Q2007"/>
      <c r="R2007"/>
    </row>
    <row r="2008" spans="1:18">
      <c r="A2008">
        <v>21</v>
      </c>
      <c r="B2008">
        <v>27</v>
      </c>
      <c r="C2008" t="s">
        <v>9628</v>
      </c>
      <c r="D2008" t="s">
        <v>9629</v>
      </c>
      <c r="E2008">
        <v>27</v>
      </c>
      <c r="F2008" t="s">
        <v>9636</v>
      </c>
      <c r="G2008" t="s">
        <v>8880</v>
      </c>
      <c r="H2008" t="s">
        <v>7949</v>
      </c>
      <c r="I2008" t="s">
        <v>8880</v>
      </c>
      <c r="J2008"/>
      <c r="K2008"/>
      <c r="L2008"/>
      <c r="M2008"/>
      <c r="N2008"/>
      <c r="O2008"/>
      <c r="P2008"/>
      <c r="Q2008"/>
      <c r="R2008"/>
    </row>
    <row r="2009" spans="1:18">
      <c r="A2009">
        <v>21</v>
      </c>
      <c r="B2009">
        <v>29</v>
      </c>
      <c r="C2009" t="s">
        <v>9628</v>
      </c>
      <c r="D2009" t="s">
        <v>9629</v>
      </c>
      <c r="E2009">
        <v>29</v>
      </c>
      <c r="F2009" t="s">
        <v>9637</v>
      </c>
      <c r="G2009" t="s">
        <v>8880</v>
      </c>
      <c r="H2009" t="s">
        <v>7949</v>
      </c>
      <c r="I2009" t="s">
        <v>8880</v>
      </c>
      <c r="J2009"/>
      <c r="K2009"/>
      <c r="L2009"/>
      <c r="M2009"/>
      <c r="N2009"/>
      <c r="O2009"/>
      <c r="P2009"/>
      <c r="Q2009"/>
      <c r="R2009"/>
    </row>
    <row r="2010" spans="1:18">
      <c r="A2010">
        <v>21</v>
      </c>
      <c r="B2010">
        <v>31</v>
      </c>
      <c r="C2010" t="s">
        <v>9628</v>
      </c>
      <c r="D2010" t="s">
        <v>9629</v>
      </c>
      <c r="E2010">
        <v>31</v>
      </c>
      <c r="F2010" t="s">
        <v>9276</v>
      </c>
      <c r="G2010" t="s">
        <v>8880</v>
      </c>
      <c r="H2010" t="s">
        <v>7949</v>
      </c>
      <c r="I2010" t="s">
        <v>8880</v>
      </c>
      <c r="J2010"/>
      <c r="K2010"/>
      <c r="L2010"/>
      <c r="M2010"/>
      <c r="N2010"/>
      <c r="O2010"/>
      <c r="P2010"/>
      <c r="Q2010"/>
      <c r="R2010"/>
    </row>
    <row r="2011" spans="1:18">
      <c r="A2011">
        <v>21</v>
      </c>
      <c r="B2011">
        <v>32</v>
      </c>
      <c r="C2011" t="s">
        <v>9628</v>
      </c>
      <c r="D2011" t="s">
        <v>9629</v>
      </c>
      <c r="E2011">
        <v>32</v>
      </c>
      <c r="F2011" t="s">
        <v>9638</v>
      </c>
      <c r="G2011" t="s">
        <v>8880</v>
      </c>
      <c r="H2011" t="s">
        <v>7949</v>
      </c>
      <c r="I2011" t="s">
        <v>8880</v>
      </c>
      <c r="J2011"/>
      <c r="K2011"/>
      <c r="L2011"/>
      <c r="M2011"/>
      <c r="N2011"/>
      <c r="O2011"/>
      <c r="P2011"/>
      <c r="Q2011"/>
      <c r="R2011"/>
    </row>
    <row r="2012" spans="1:18">
      <c r="A2012">
        <v>21</v>
      </c>
      <c r="B2012">
        <v>33</v>
      </c>
      <c r="C2012" t="s">
        <v>9628</v>
      </c>
      <c r="D2012" t="s">
        <v>9629</v>
      </c>
      <c r="E2012">
        <v>33</v>
      </c>
      <c r="F2012" t="s">
        <v>9639</v>
      </c>
      <c r="G2012" t="s">
        <v>8880</v>
      </c>
      <c r="H2012" t="s">
        <v>7949</v>
      </c>
      <c r="I2012" t="s">
        <v>8880</v>
      </c>
      <c r="J2012"/>
      <c r="K2012"/>
      <c r="L2012"/>
      <c r="M2012"/>
      <c r="N2012"/>
      <c r="O2012"/>
      <c r="P2012"/>
      <c r="Q2012"/>
      <c r="R2012"/>
    </row>
    <row r="2013" spans="1:18">
      <c r="A2013">
        <v>21</v>
      </c>
      <c r="B2013">
        <v>41</v>
      </c>
      <c r="C2013" t="s">
        <v>9628</v>
      </c>
      <c r="D2013" t="s">
        <v>9629</v>
      </c>
      <c r="E2013">
        <v>41</v>
      </c>
      <c r="F2013" t="s">
        <v>9640</v>
      </c>
      <c r="G2013" t="s">
        <v>8880</v>
      </c>
      <c r="H2013" t="s">
        <v>7949</v>
      </c>
      <c r="I2013" t="s">
        <v>8880</v>
      </c>
      <c r="J2013"/>
      <c r="K2013"/>
      <c r="L2013"/>
      <c r="M2013"/>
      <c r="N2013"/>
      <c r="O2013"/>
      <c r="P2013"/>
      <c r="Q2013"/>
      <c r="R2013"/>
    </row>
    <row r="2014" spans="1:18">
      <c r="A2014">
        <v>21</v>
      </c>
      <c r="B2014">
        <v>42</v>
      </c>
      <c r="C2014" t="s">
        <v>9628</v>
      </c>
      <c r="D2014" t="s">
        <v>9629</v>
      </c>
      <c r="E2014">
        <v>42</v>
      </c>
      <c r="F2014" t="s">
        <v>9641</v>
      </c>
      <c r="G2014" t="s">
        <v>8880</v>
      </c>
      <c r="H2014" t="s">
        <v>7949</v>
      </c>
      <c r="I2014" t="s">
        <v>8880</v>
      </c>
      <c r="J2014"/>
      <c r="K2014"/>
      <c r="L2014"/>
      <c r="M2014"/>
      <c r="N2014"/>
      <c r="O2014"/>
      <c r="P2014"/>
      <c r="Q2014"/>
      <c r="R2014"/>
    </row>
    <row r="2015" spans="1:18">
      <c r="A2015">
        <v>21</v>
      </c>
      <c r="B2015">
        <v>43</v>
      </c>
      <c r="C2015" t="s">
        <v>9628</v>
      </c>
      <c r="D2015" t="s">
        <v>9629</v>
      </c>
      <c r="E2015">
        <v>43</v>
      </c>
      <c r="F2015" t="s">
        <v>9642</v>
      </c>
      <c r="G2015" t="s">
        <v>8880</v>
      </c>
      <c r="H2015" t="s">
        <v>7949</v>
      </c>
      <c r="I2015" t="s">
        <v>8880</v>
      </c>
      <c r="J2015"/>
      <c r="K2015"/>
      <c r="L2015"/>
      <c r="M2015"/>
      <c r="N2015"/>
      <c r="O2015"/>
      <c r="P2015"/>
      <c r="Q2015"/>
      <c r="R2015"/>
    </row>
    <row r="2016" spans="1:18">
      <c r="A2016">
        <v>21</v>
      </c>
      <c r="B2016">
        <v>44</v>
      </c>
      <c r="C2016" t="s">
        <v>9628</v>
      </c>
      <c r="D2016" t="s">
        <v>9629</v>
      </c>
      <c r="E2016">
        <v>44</v>
      </c>
      <c r="F2016" t="s">
        <v>9643</v>
      </c>
      <c r="G2016" t="s">
        <v>8880</v>
      </c>
      <c r="H2016" t="s">
        <v>7949</v>
      </c>
      <c r="I2016" t="s">
        <v>8880</v>
      </c>
      <c r="J2016"/>
      <c r="K2016"/>
      <c r="L2016"/>
      <c r="M2016"/>
      <c r="N2016"/>
      <c r="O2016"/>
      <c r="P2016"/>
      <c r="Q2016"/>
      <c r="R2016"/>
    </row>
    <row r="2017" spans="1:18">
      <c r="A2017">
        <v>21</v>
      </c>
      <c r="B2017">
        <v>45</v>
      </c>
      <c r="C2017" t="s">
        <v>9628</v>
      </c>
      <c r="D2017" t="s">
        <v>9629</v>
      </c>
      <c r="E2017">
        <v>45</v>
      </c>
      <c r="F2017" t="s">
        <v>9644</v>
      </c>
      <c r="G2017" t="s">
        <v>8880</v>
      </c>
      <c r="H2017" t="s">
        <v>7949</v>
      </c>
      <c r="I2017" t="s">
        <v>8880</v>
      </c>
      <c r="J2017"/>
      <c r="K2017"/>
      <c r="L2017"/>
      <c r="M2017"/>
      <c r="N2017"/>
      <c r="O2017"/>
      <c r="P2017"/>
      <c r="Q2017"/>
      <c r="R2017"/>
    </row>
    <row r="2018" spans="1:18">
      <c r="A2018">
        <v>21</v>
      </c>
      <c r="B2018">
        <v>46</v>
      </c>
      <c r="C2018" t="s">
        <v>9628</v>
      </c>
      <c r="D2018" t="s">
        <v>9629</v>
      </c>
      <c r="E2018">
        <v>46</v>
      </c>
      <c r="F2018" t="s">
        <v>9645</v>
      </c>
      <c r="G2018" t="s">
        <v>8880</v>
      </c>
      <c r="H2018" t="s">
        <v>7949</v>
      </c>
      <c r="I2018" t="s">
        <v>8880</v>
      </c>
      <c r="J2018"/>
      <c r="K2018"/>
      <c r="L2018"/>
      <c r="M2018"/>
      <c r="N2018"/>
      <c r="O2018"/>
      <c r="P2018"/>
      <c r="Q2018"/>
      <c r="R2018"/>
    </row>
    <row r="2019" spans="1:18">
      <c r="A2019">
        <v>21</v>
      </c>
      <c r="B2019">
        <v>47</v>
      </c>
      <c r="C2019" t="s">
        <v>9628</v>
      </c>
      <c r="D2019" t="s">
        <v>9629</v>
      </c>
      <c r="E2019">
        <v>47</v>
      </c>
      <c r="F2019" t="s">
        <v>9646</v>
      </c>
      <c r="G2019" t="s">
        <v>8880</v>
      </c>
      <c r="H2019" t="s">
        <v>7949</v>
      </c>
      <c r="I2019" t="s">
        <v>8880</v>
      </c>
      <c r="J2019"/>
      <c r="K2019"/>
      <c r="L2019"/>
      <c r="M2019"/>
      <c r="N2019"/>
      <c r="O2019"/>
      <c r="P2019"/>
      <c r="Q2019"/>
      <c r="R2019"/>
    </row>
    <row r="2020" spans="1:18">
      <c r="A2020">
        <v>21</v>
      </c>
      <c r="B2020">
        <v>49</v>
      </c>
      <c r="C2020" t="s">
        <v>9628</v>
      </c>
      <c r="D2020" t="s">
        <v>9629</v>
      </c>
      <c r="E2020">
        <v>49</v>
      </c>
      <c r="F2020" t="s">
        <v>9647</v>
      </c>
      <c r="G2020" t="s">
        <v>8880</v>
      </c>
      <c r="H2020" t="s">
        <v>7949</v>
      </c>
      <c r="I2020" t="s">
        <v>8880</v>
      </c>
      <c r="J2020"/>
      <c r="K2020"/>
      <c r="L2020"/>
      <c r="M2020"/>
      <c r="N2020"/>
      <c r="O2020"/>
      <c r="P2020"/>
      <c r="Q2020"/>
      <c r="R2020"/>
    </row>
    <row r="2021" spans="1:18">
      <c r="A2021">
        <v>21</v>
      </c>
      <c r="B2021">
        <v>51</v>
      </c>
      <c r="C2021" t="s">
        <v>9628</v>
      </c>
      <c r="D2021" t="s">
        <v>9629</v>
      </c>
      <c r="E2021">
        <v>51</v>
      </c>
      <c r="F2021" t="s">
        <v>9648</v>
      </c>
      <c r="G2021" t="s">
        <v>8880</v>
      </c>
      <c r="H2021" t="s">
        <v>7949</v>
      </c>
      <c r="I2021" t="s">
        <v>8880</v>
      </c>
      <c r="J2021"/>
      <c r="K2021"/>
      <c r="L2021"/>
      <c r="M2021"/>
      <c r="N2021"/>
      <c r="O2021"/>
      <c r="P2021"/>
      <c r="Q2021"/>
      <c r="R2021"/>
    </row>
    <row r="2022" spans="1:18">
      <c r="A2022">
        <v>21</v>
      </c>
      <c r="B2022">
        <v>52</v>
      </c>
      <c r="C2022" t="s">
        <v>9628</v>
      </c>
      <c r="D2022" t="s">
        <v>9629</v>
      </c>
      <c r="E2022">
        <v>52</v>
      </c>
      <c r="F2022" t="s">
        <v>9649</v>
      </c>
      <c r="G2022" t="s">
        <v>8880</v>
      </c>
      <c r="H2022" t="s">
        <v>7949</v>
      </c>
      <c r="I2022" t="s">
        <v>8880</v>
      </c>
      <c r="J2022"/>
      <c r="K2022"/>
      <c r="L2022"/>
      <c r="M2022"/>
      <c r="N2022"/>
      <c r="O2022"/>
      <c r="P2022"/>
      <c r="Q2022"/>
      <c r="R2022"/>
    </row>
    <row r="2023" spans="1:18">
      <c r="A2023">
        <v>21</v>
      </c>
      <c r="B2023">
        <v>53</v>
      </c>
      <c r="C2023" t="s">
        <v>9628</v>
      </c>
      <c r="D2023" t="s">
        <v>9629</v>
      </c>
      <c r="E2023">
        <v>53</v>
      </c>
      <c r="F2023" t="s">
        <v>9650</v>
      </c>
      <c r="G2023" t="s">
        <v>8880</v>
      </c>
      <c r="H2023" t="s">
        <v>7949</v>
      </c>
      <c r="I2023" t="s">
        <v>8880</v>
      </c>
      <c r="J2023"/>
      <c r="K2023"/>
      <c r="L2023"/>
      <c r="M2023"/>
      <c r="N2023"/>
      <c r="O2023"/>
      <c r="P2023"/>
      <c r="Q2023"/>
      <c r="R2023"/>
    </row>
    <row r="2024" spans="1:18">
      <c r="A2024">
        <v>21</v>
      </c>
      <c r="B2024">
        <v>59</v>
      </c>
      <c r="C2024" t="s">
        <v>9628</v>
      </c>
      <c r="D2024" t="s">
        <v>9629</v>
      </c>
      <c r="E2024">
        <v>59</v>
      </c>
      <c r="F2024" t="s">
        <v>9651</v>
      </c>
      <c r="G2024" t="s">
        <v>8880</v>
      </c>
      <c r="H2024" t="s">
        <v>7949</v>
      </c>
      <c r="I2024" t="s">
        <v>8880</v>
      </c>
      <c r="J2024"/>
      <c r="K2024"/>
      <c r="L2024"/>
      <c r="M2024"/>
      <c r="N2024"/>
      <c r="O2024"/>
      <c r="P2024"/>
      <c r="Q2024"/>
      <c r="R2024"/>
    </row>
    <row r="2025" spans="1:18">
      <c r="A2025">
        <v>21</v>
      </c>
      <c r="B2025">
        <v>61</v>
      </c>
      <c r="C2025" t="s">
        <v>9628</v>
      </c>
      <c r="D2025" t="s">
        <v>9629</v>
      </c>
      <c r="E2025">
        <v>61</v>
      </c>
      <c r="F2025" t="s">
        <v>9652</v>
      </c>
      <c r="G2025" t="s">
        <v>8880</v>
      </c>
      <c r="H2025" t="s">
        <v>7949</v>
      </c>
      <c r="I2025" t="s">
        <v>8880</v>
      </c>
      <c r="J2025"/>
      <c r="K2025"/>
      <c r="L2025"/>
      <c r="M2025"/>
      <c r="N2025"/>
      <c r="O2025"/>
      <c r="P2025"/>
      <c r="Q2025"/>
      <c r="R2025"/>
    </row>
    <row r="2026" spans="1:18">
      <c r="A2026">
        <v>21</v>
      </c>
      <c r="B2026">
        <v>1</v>
      </c>
      <c r="C2026">
        <v>61</v>
      </c>
      <c r="D2026" t="s">
        <v>9653</v>
      </c>
      <c r="E2026">
        <v>1</v>
      </c>
      <c r="F2026" t="s">
        <v>2643</v>
      </c>
      <c r="G2026" t="s">
        <v>8880</v>
      </c>
      <c r="H2026" t="s">
        <v>7949</v>
      </c>
      <c r="I2026" t="s">
        <v>7949</v>
      </c>
      <c r="J2026"/>
      <c r="K2026"/>
      <c r="L2026"/>
      <c r="M2026"/>
      <c r="N2026"/>
      <c r="O2026"/>
      <c r="P2026"/>
      <c r="Q2026"/>
      <c r="R2026"/>
    </row>
    <row r="2027" spans="1:18">
      <c r="A2027">
        <v>21</v>
      </c>
      <c r="B2027">
        <v>2</v>
      </c>
      <c r="C2027">
        <v>61</v>
      </c>
      <c r="D2027" t="s">
        <v>9653</v>
      </c>
      <c r="E2027">
        <v>2</v>
      </c>
      <c r="F2027" t="s">
        <v>9654</v>
      </c>
      <c r="G2027" t="s">
        <v>8880</v>
      </c>
      <c r="H2027" t="s">
        <v>7949</v>
      </c>
      <c r="I2027" t="s">
        <v>7949</v>
      </c>
      <c r="J2027"/>
      <c r="K2027"/>
      <c r="L2027"/>
      <c r="M2027"/>
      <c r="N2027"/>
      <c r="O2027"/>
      <c r="P2027"/>
      <c r="Q2027"/>
      <c r="R2027"/>
    </row>
    <row r="2028" spans="1:18">
      <c r="A2028">
        <v>21</v>
      </c>
      <c r="B2028">
        <v>3</v>
      </c>
      <c r="C2028">
        <v>61</v>
      </c>
      <c r="D2028" t="s">
        <v>9653</v>
      </c>
      <c r="E2028">
        <v>3</v>
      </c>
      <c r="F2028" t="s">
        <v>9655</v>
      </c>
      <c r="G2028" t="s">
        <v>8880</v>
      </c>
      <c r="H2028" t="s">
        <v>7949</v>
      </c>
      <c r="I2028" t="s">
        <v>7949</v>
      </c>
      <c r="J2028"/>
      <c r="K2028"/>
      <c r="L2028"/>
      <c r="M2028"/>
      <c r="N2028"/>
      <c r="O2028"/>
      <c r="P2028"/>
      <c r="Q2028"/>
      <c r="R2028"/>
    </row>
    <row r="2029" spans="1:18">
      <c r="A2029">
        <v>21</v>
      </c>
      <c r="B2029">
        <v>4</v>
      </c>
      <c r="C2029">
        <v>61</v>
      </c>
      <c r="D2029" t="s">
        <v>9653</v>
      </c>
      <c r="E2029">
        <v>4</v>
      </c>
      <c r="F2029" t="s">
        <v>9656</v>
      </c>
      <c r="G2029" t="s">
        <v>8880</v>
      </c>
      <c r="H2029" t="s">
        <v>7949</v>
      </c>
      <c r="I2029" t="s">
        <v>7949</v>
      </c>
      <c r="J2029"/>
      <c r="K2029"/>
      <c r="L2029"/>
      <c r="M2029"/>
      <c r="N2029"/>
      <c r="O2029"/>
      <c r="P2029"/>
      <c r="Q2029"/>
      <c r="R2029"/>
    </row>
    <row r="2030" spans="1:18">
      <c r="A2030">
        <v>21</v>
      </c>
      <c r="B2030">
        <v>5</v>
      </c>
      <c r="C2030">
        <v>61</v>
      </c>
      <c r="D2030" t="s">
        <v>9653</v>
      </c>
      <c r="E2030">
        <v>5</v>
      </c>
      <c r="F2030" t="s">
        <v>9657</v>
      </c>
      <c r="G2030" t="s">
        <v>8880</v>
      </c>
      <c r="H2030" t="s">
        <v>7949</v>
      </c>
      <c r="I2030" t="s">
        <v>7949</v>
      </c>
      <c r="J2030"/>
      <c r="K2030"/>
      <c r="L2030"/>
      <c r="M2030"/>
      <c r="N2030"/>
      <c r="O2030"/>
      <c r="P2030"/>
      <c r="Q2030"/>
      <c r="R2030"/>
    </row>
    <row r="2031" spans="1:18">
      <c r="A2031">
        <v>21</v>
      </c>
      <c r="B2031">
        <v>6</v>
      </c>
      <c r="C2031">
        <v>61</v>
      </c>
      <c r="D2031" t="s">
        <v>9653</v>
      </c>
      <c r="E2031">
        <v>6</v>
      </c>
      <c r="F2031" t="s">
        <v>9658</v>
      </c>
      <c r="G2031" t="s">
        <v>8880</v>
      </c>
      <c r="H2031" t="s">
        <v>7949</v>
      </c>
      <c r="I2031" t="s">
        <v>7949</v>
      </c>
      <c r="J2031"/>
      <c r="K2031"/>
      <c r="L2031"/>
      <c r="M2031"/>
      <c r="N2031"/>
      <c r="O2031"/>
      <c r="P2031"/>
      <c r="Q2031"/>
      <c r="R2031"/>
    </row>
    <row r="2032" spans="1:18">
      <c r="A2032">
        <v>21</v>
      </c>
      <c r="B2032">
        <v>7</v>
      </c>
      <c r="C2032">
        <v>61</v>
      </c>
      <c r="D2032" t="s">
        <v>9653</v>
      </c>
      <c r="E2032">
        <v>7</v>
      </c>
      <c r="F2032" t="s">
        <v>7084</v>
      </c>
      <c r="G2032" t="s">
        <v>8880</v>
      </c>
      <c r="H2032" t="s">
        <v>7949</v>
      </c>
      <c r="I2032" t="s">
        <v>7949</v>
      </c>
      <c r="J2032"/>
      <c r="K2032"/>
      <c r="L2032"/>
      <c r="M2032"/>
      <c r="N2032"/>
      <c r="O2032"/>
      <c r="P2032"/>
      <c r="Q2032"/>
      <c r="R2032"/>
    </row>
    <row r="2033" spans="1:18">
      <c r="A2033">
        <v>21</v>
      </c>
      <c r="B2033">
        <v>8</v>
      </c>
      <c r="C2033">
        <v>61</v>
      </c>
      <c r="D2033" t="s">
        <v>9653</v>
      </c>
      <c r="E2033">
        <v>8</v>
      </c>
      <c r="F2033" t="s">
        <v>6079</v>
      </c>
      <c r="G2033" t="s">
        <v>8880</v>
      </c>
      <c r="H2033" t="s">
        <v>7949</v>
      </c>
      <c r="I2033" t="s">
        <v>7949</v>
      </c>
      <c r="J2033"/>
      <c r="K2033"/>
      <c r="L2033"/>
      <c r="M2033"/>
      <c r="N2033"/>
      <c r="O2033"/>
      <c r="P2033"/>
      <c r="Q2033"/>
      <c r="R2033"/>
    </row>
    <row r="2034" spans="1:18">
      <c r="A2034">
        <v>21</v>
      </c>
      <c r="B2034"/>
      <c r="C2034">
        <v>90</v>
      </c>
      <c r="D2034" t="s">
        <v>9659</v>
      </c>
      <c r="E2034">
        <v>81</v>
      </c>
      <c r="F2034" t="s">
        <v>9660</v>
      </c>
      <c r="G2034" t="s">
        <v>8880</v>
      </c>
      <c r="H2034" t="s">
        <v>8880</v>
      </c>
      <c r="I2034" t="s">
        <v>7949</v>
      </c>
      <c r="J2034"/>
      <c r="K2034"/>
      <c r="L2034"/>
      <c r="M2034"/>
      <c r="N2034"/>
      <c r="O2034"/>
      <c r="P2034"/>
      <c r="Q2034"/>
      <c r="R2034"/>
    </row>
    <row r="2035" spans="1:18">
      <c r="A2035">
        <v>21</v>
      </c>
      <c r="B2035"/>
      <c r="C2035">
        <v>90</v>
      </c>
      <c r="D2035" t="s">
        <v>9659</v>
      </c>
      <c r="E2035">
        <v>91</v>
      </c>
      <c r="F2035" t="s">
        <v>9661</v>
      </c>
      <c r="G2035" t="s">
        <v>7949</v>
      </c>
      <c r="H2035" t="s">
        <v>7949</v>
      </c>
      <c r="I2035" t="s">
        <v>7949</v>
      </c>
      <c r="J2035"/>
      <c r="K2035"/>
      <c r="L2035"/>
      <c r="M2035"/>
      <c r="N2035"/>
      <c r="O2035"/>
      <c r="P2035"/>
      <c r="Q2035"/>
      <c r="R2035"/>
    </row>
    <row r="2036" spans="1:18">
      <c r="A2036">
        <v>21</v>
      </c>
      <c r="B2036"/>
      <c r="C2036">
        <v>91</v>
      </c>
      <c r="D2036" t="s">
        <v>9662</v>
      </c>
      <c r="E2036" t="s">
        <v>9663</v>
      </c>
      <c r="F2036" t="s">
        <v>9664</v>
      </c>
      <c r="G2036" t="s">
        <v>7949</v>
      </c>
      <c r="H2036" t="s">
        <v>7949</v>
      </c>
      <c r="I2036" t="s">
        <v>7949</v>
      </c>
      <c r="J2036"/>
      <c r="K2036"/>
      <c r="L2036"/>
      <c r="M2036"/>
      <c r="N2036"/>
      <c r="O2036"/>
      <c r="P2036"/>
      <c r="Q2036"/>
      <c r="R2036"/>
    </row>
    <row r="2037" spans="1:18">
      <c r="A2037">
        <v>21</v>
      </c>
      <c r="B2037"/>
      <c r="C2037">
        <v>91</v>
      </c>
      <c r="D2037" t="s">
        <v>9662</v>
      </c>
      <c r="E2037" t="s">
        <v>9665</v>
      </c>
      <c r="F2037" t="s">
        <v>9666</v>
      </c>
      <c r="G2037" t="s">
        <v>7949</v>
      </c>
      <c r="H2037" t="s">
        <v>7949</v>
      </c>
      <c r="I2037" t="s">
        <v>7949</v>
      </c>
      <c r="J2037"/>
      <c r="K2037"/>
      <c r="L2037"/>
      <c r="M2037"/>
      <c r="N2037"/>
      <c r="O2037"/>
      <c r="P2037"/>
      <c r="Q2037"/>
      <c r="R2037"/>
    </row>
    <row r="2038" spans="1:18">
      <c r="A2038">
        <v>21</v>
      </c>
      <c r="B2038"/>
      <c r="C2038">
        <v>92</v>
      </c>
      <c r="D2038" t="s">
        <v>9667</v>
      </c>
      <c r="E2038" t="s">
        <v>9668</v>
      </c>
      <c r="F2038" t="s">
        <v>9669</v>
      </c>
      <c r="G2038" t="s">
        <v>7949</v>
      </c>
      <c r="H2038" t="s">
        <v>7949</v>
      </c>
      <c r="I2038" t="s">
        <v>7949</v>
      </c>
      <c r="J2038"/>
      <c r="K2038"/>
      <c r="L2038"/>
      <c r="M2038"/>
      <c r="N2038"/>
      <c r="O2038"/>
      <c r="P2038"/>
      <c r="Q2038"/>
      <c r="R2038"/>
    </row>
    <row r="2039" spans="1:18">
      <c r="A2039">
        <v>21</v>
      </c>
      <c r="B2039"/>
      <c r="C2039">
        <v>92</v>
      </c>
      <c r="D2039" t="s">
        <v>9667</v>
      </c>
      <c r="E2039" t="s">
        <v>9670</v>
      </c>
      <c r="F2039" t="s">
        <v>9671</v>
      </c>
      <c r="G2039" t="s">
        <v>7949</v>
      </c>
      <c r="H2039" t="s">
        <v>7949</v>
      </c>
      <c r="I2039" t="s">
        <v>7949</v>
      </c>
      <c r="J2039"/>
      <c r="K2039"/>
      <c r="L2039"/>
      <c r="M2039"/>
      <c r="N2039"/>
      <c r="O2039"/>
      <c r="P2039"/>
      <c r="Q2039"/>
      <c r="R2039"/>
    </row>
    <row r="2040" spans="1:18">
      <c r="A2040">
        <v>21</v>
      </c>
      <c r="B2040"/>
      <c r="C2040">
        <v>92</v>
      </c>
      <c r="D2040" t="s">
        <v>9667</v>
      </c>
      <c r="E2040" t="s">
        <v>9672</v>
      </c>
      <c r="F2040" t="s">
        <v>9673</v>
      </c>
      <c r="G2040" t="s">
        <v>7949</v>
      </c>
      <c r="H2040" t="s">
        <v>7949</v>
      </c>
      <c r="I2040" t="s">
        <v>7949</v>
      </c>
      <c r="J2040"/>
      <c r="K2040"/>
      <c r="L2040"/>
      <c r="M2040"/>
      <c r="N2040"/>
      <c r="O2040"/>
      <c r="P2040"/>
      <c r="Q2040"/>
      <c r="R2040"/>
    </row>
    <row r="2041" spans="1:18">
      <c r="A2041">
        <v>21</v>
      </c>
      <c r="B2041"/>
      <c r="C2041">
        <v>92</v>
      </c>
      <c r="D2041" t="s">
        <v>9667</v>
      </c>
      <c r="E2041" t="s">
        <v>9674</v>
      </c>
      <c r="F2041" t="s">
        <v>9675</v>
      </c>
      <c r="G2041" t="s">
        <v>7949</v>
      </c>
      <c r="H2041" t="s">
        <v>7949</v>
      </c>
      <c r="I2041" t="s">
        <v>7949</v>
      </c>
      <c r="J2041"/>
      <c r="K2041"/>
      <c r="L2041"/>
      <c r="M2041"/>
      <c r="N2041"/>
      <c r="O2041"/>
      <c r="P2041"/>
      <c r="Q2041"/>
      <c r="R2041"/>
    </row>
    <row r="2042" spans="1:18">
      <c r="A2042">
        <v>21</v>
      </c>
      <c r="B2042"/>
      <c r="C2042">
        <v>92</v>
      </c>
      <c r="D2042" t="s">
        <v>9667</v>
      </c>
      <c r="E2042" t="s">
        <v>9676</v>
      </c>
      <c r="F2042" t="s">
        <v>9660</v>
      </c>
      <c r="G2042" t="s">
        <v>7949</v>
      </c>
      <c r="H2042" t="s">
        <v>7949</v>
      </c>
      <c r="I2042" t="s">
        <v>7949</v>
      </c>
      <c r="J2042"/>
      <c r="K2042"/>
      <c r="L2042"/>
      <c r="M2042"/>
      <c r="N2042"/>
      <c r="O2042"/>
      <c r="P2042"/>
      <c r="Q2042"/>
      <c r="R2042"/>
    </row>
    <row r="2043" spans="1:18">
      <c r="A2043">
        <v>21</v>
      </c>
      <c r="B2043"/>
      <c r="C2043">
        <v>92</v>
      </c>
      <c r="D2043" t="s">
        <v>9667</v>
      </c>
      <c r="E2043" t="s">
        <v>9677</v>
      </c>
      <c r="F2043" t="s">
        <v>9661</v>
      </c>
      <c r="G2043" t="s">
        <v>7949</v>
      </c>
      <c r="H2043" t="s">
        <v>7949</v>
      </c>
      <c r="I2043" t="s">
        <v>7949</v>
      </c>
      <c r="J2043"/>
      <c r="K2043"/>
      <c r="L2043"/>
      <c r="M2043"/>
      <c r="N2043"/>
      <c r="O2043"/>
      <c r="P2043"/>
      <c r="Q2043"/>
      <c r="R2043"/>
    </row>
  </sheetData>
  <autoFilter ref="P2:Q20" xr:uid="{00000000-0009-0000-0000-000002000000}">
    <sortState xmlns:xlrd2="http://schemas.microsoft.com/office/spreadsheetml/2017/richdata2" ref="P3:Q20">
      <sortCondition ref="P2:P20"/>
    </sortState>
  </autoFilter>
  <pageMargins left="0.7" right="0.7" top="0.75" bottom="0.75" header="0.3" footer="0.3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5"/>
  <sheetViews>
    <sheetView workbookViewId="0">
      <pane ySplit="10" topLeftCell="A198" activePane="bottomLeft" state="frozen"/>
      <selection pane="bottomLeft" activeCell="O11" sqref="O11:O235"/>
    </sheetView>
  </sheetViews>
  <sheetFormatPr defaultRowHeight="15"/>
  <cols>
    <col min="1" max="1" width="57.28515625" style="43" bestFit="1" customWidth="1"/>
    <col min="2" max="2" width="52" style="43" bestFit="1" customWidth="1"/>
    <col min="3" max="6" width="2" style="43" bestFit="1" customWidth="1"/>
    <col min="7" max="7" width="42" style="43" bestFit="1" customWidth="1"/>
    <col min="8" max="8" width="11.85546875" style="43" bestFit="1" customWidth="1"/>
    <col min="9" max="9" width="10.7109375" style="43" bestFit="1" customWidth="1"/>
    <col min="10" max="10" width="14.7109375" style="43" bestFit="1" customWidth="1"/>
    <col min="11" max="11" width="10.85546875" style="43" bestFit="1" customWidth="1"/>
    <col min="12" max="12" width="14.140625" style="43" bestFit="1" customWidth="1"/>
    <col min="13" max="13" width="23" style="43" bestFit="1" customWidth="1"/>
    <col min="14" max="16384" width="9.140625" style="43"/>
  </cols>
  <sheetData>
    <row r="1" spans="1:15" ht="18">
      <c r="A1" s="12"/>
      <c r="B1" s="12"/>
      <c r="C1" s="12"/>
      <c r="D1" s="12"/>
      <c r="E1" s="12"/>
      <c r="F1" s="12"/>
      <c r="G1" s="13" t="s">
        <v>9682</v>
      </c>
      <c r="H1" s="12"/>
      <c r="I1" s="12"/>
      <c r="J1" s="12"/>
      <c r="K1" s="12"/>
      <c r="L1" s="12"/>
      <c r="M1"/>
      <c r="N1"/>
      <c r="O1"/>
    </row>
    <row r="2" spans="1:15" ht="18">
      <c r="A2" s="12"/>
      <c r="B2" s="12"/>
      <c r="C2" s="12"/>
      <c r="D2" s="12"/>
      <c r="E2" s="12"/>
      <c r="F2" s="12"/>
      <c r="G2" s="13" t="s">
        <v>9683</v>
      </c>
      <c r="H2" s="12"/>
      <c r="I2" s="12"/>
      <c r="J2" s="12"/>
      <c r="K2" s="12"/>
      <c r="L2" s="12"/>
      <c r="M2"/>
      <c r="N2"/>
      <c r="O2"/>
    </row>
    <row r="3" spans="1:15">
      <c r="A3" s="12"/>
      <c r="B3" s="12"/>
      <c r="C3" s="12"/>
      <c r="D3" s="12"/>
      <c r="E3" s="12"/>
      <c r="F3" s="12"/>
      <c r="G3" s="14" t="s">
        <v>9684</v>
      </c>
      <c r="H3" s="12"/>
      <c r="I3" s="12"/>
      <c r="J3" s="12"/>
      <c r="K3" s="12"/>
      <c r="L3" s="12"/>
      <c r="M3"/>
      <c r="N3"/>
      <c r="O3"/>
    </row>
    <row r="4" spans="1:15">
      <c r="A4" s="12"/>
      <c r="B4" s="12"/>
      <c r="C4" s="12"/>
      <c r="D4" s="12"/>
      <c r="E4" s="12"/>
      <c r="F4" s="12"/>
      <c r="G4"/>
      <c r="H4"/>
      <c r="I4"/>
      <c r="J4" s="12"/>
      <c r="K4" s="12"/>
      <c r="L4" s="12"/>
      <c r="M4"/>
      <c r="N4"/>
      <c r="O4"/>
    </row>
    <row r="5" spans="1:15">
      <c r="A5" s="12"/>
      <c r="B5" s="12"/>
      <c r="C5" s="12"/>
      <c r="D5" s="12"/>
      <c r="E5" s="12"/>
      <c r="F5" s="12"/>
      <c r="G5"/>
      <c r="H5"/>
      <c r="I5"/>
      <c r="J5" s="12"/>
      <c r="K5" s="12"/>
      <c r="L5" s="12"/>
      <c r="M5"/>
      <c r="N5"/>
      <c r="O5"/>
    </row>
    <row r="6" spans="1:15">
      <c r="A6" s="12"/>
      <c r="B6" s="12"/>
      <c r="C6" s="12"/>
      <c r="D6" s="12"/>
      <c r="E6" s="12"/>
      <c r="F6" s="12"/>
      <c r="G6"/>
      <c r="H6"/>
      <c r="I6"/>
      <c r="J6" s="12"/>
      <c r="K6" s="12"/>
      <c r="L6" s="12"/>
      <c r="M6"/>
      <c r="N6"/>
      <c r="O6"/>
    </row>
    <row r="7" spans="1:15">
      <c r="A7" s="12"/>
      <c r="B7" s="12"/>
      <c r="C7" s="12"/>
      <c r="D7" s="12"/>
      <c r="E7" s="12"/>
      <c r="F7" s="12"/>
      <c r="G7"/>
      <c r="H7"/>
      <c r="I7"/>
      <c r="J7" s="12"/>
      <c r="K7" s="12"/>
      <c r="L7" s="12"/>
      <c r="M7"/>
      <c r="N7"/>
      <c r="O7"/>
    </row>
    <row r="8" spans="1:15">
      <c r="A8" s="45" t="s">
        <v>10025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/>
      <c r="N8"/>
      <c r="O8"/>
    </row>
    <row r="9" spans="1:15" ht="15.75" thickBot="1">
      <c r="A9" s="45" t="s">
        <v>10026</v>
      </c>
      <c r="B9" s="12"/>
      <c r="C9" s="12"/>
      <c r="D9" s="12"/>
      <c r="E9" s="12"/>
      <c r="F9" s="12"/>
      <c r="G9" s="12"/>
      <c r="H9" s="12"/>
      <c r="I9" s="12"/>
      <c r="J9"/>
      <c r="K9"/>
      <c r="L9" s="12"/>
      <c r="M9"/>
      <c r="N9"/>
      <c r="O9"/>
    </row>
    <row r="10" spans="1:15" ht="68.25" thickBot="1">
      <c r="A10" s="15" t="s">
        <v>9685</v>
      </c>
      <c r="B10" s="15" t="s">
        <v>7933</v>
      </c>
      <c r="C10" s="16">
        <v>1</v>
      </c>
      <c r="D10" s="16">
        <v>2</v>
      </c>
      <c r="E10" s="16">
        <v>3</v>
      </c>
      <c r="F10" s="17">
        <v>4</v>
      </c>
      <c r="G10" s="15" t="s">
        <v>9686</v>
      </c>
      <c r="H10" s="15" t="s">
        <v>9687</v>
      </c>
      <c r="I10" s="15" t="s">
        <v>9688</v>
      </c>
      <c r="J10" s="15" t="s">
        <v>9689</v>
      </c>
      <c r="K10" s="15" t="s">
        <v>9690</v>
      </c>
      <c r="L10" s="15" t="s">
        <v>9691</v>
      </c>
      <c r="M10" s="18" t="s">
        <v>9692</v>
      </c>
      <c r="N10" s="18" t="s">
        <v>10014</v>
      </c>
      <c r="O10" s="18" t="s">
        <v>10018</v>
      </c>
    </row>
    <row r="11" spans="1:15" ht="15.75" thickBot="1">
      <c r="A11" s="19" t="s">
        <v>9693</v>
      </c>
      <c r="B11" s="19" t="s">
        <v>9694</v>
      </c>
      <c r="C11" s="20"/>
      <c r="D11" s="20"/>
      <c r="E11" s="20"/>
      <c r="F11" s="21"/>
      <c r="G11" s="19" t="s">
        <v>9695</v>
      </c>
      <c r="H11" s="22">
        <v>1721598.16</v>
      </c>
      <c r="I11" s="22">
        <v>0</v>
      </c>
      <c r="J11" s="22">
        <v>0</v>
      </c>
      <c r="K11" s="22">
        <v>1721598.16</v>
      </c>
      <c r="L11" s="22">
        <v>0</v>
      </c>
      <c r="M11" s="23">
        <f>IFERROR(VLOOKUP(B11,'[1]Table for lookup'!B:C,2,FALSE),0)</f>
        <v>0</v>
      </c>
      <c r="N11" s="3" t="str">
        <f>+LEFT(G11,4)</f>
        <v>7801</v>
      </c>
      <c r="O11">
        <v>7801</v>
      </c>
    </row>
    <row r="12" spans="1:15" ht="15.75" thickBot="1">
      <c r="A12" s="24"/>
      <c r="B12" s="19" t="s">
        <v>9696</v>
      </c>
      <c r="C12" s="20"/>
      <c r="D12" s="20"/>
      <c r="E12" s="20"/>
      <c r="F12" s="21"/>
      <c r="G12" s="19" t="s">
        <v>9695</v>
      </c>
      <c r="H12" s="22">
        <v>43062.03</v>
      </c>
      <c r="I12" s="22">
        <v>0</v>
      </c>
      <c r="J12" s="22">
        <v>43062.03</v>
      </c>
      <c r="K12" s="22">
        <v>43062.03</v>
      </c>
      <c r="L12" s="22">
        <v>0</v>
      </c>
      <c r="M12" s="23">
        <f>IFERROR(VLOOKUP(B12,'[1]Table for lookup'!B:C,2,FALSE),0)</f>
        <v>0</v>
      </c>
      <c r="N12" s="3" t="str">
        <f t="shared" ref="N12:N75" si="0">+LEFT(G12,4)</f>
        <v>7801</v>
      </c>
      <c r="O12">
        <v>7801</v>
      </c>
    </row>
    <row r="13" spans="1:15" ht="15.75" thickBot="1">
      <c r="A13" s="24"/>
      <c r="B13" s="19" t="s">
        <v>9697</v>
      </c>
      <c r="C13" s="20"/>
      <c r="D13" s="20"/>
      <c r="E13" s="20"/>
      <c r="F13" s="21"/>
      <c r="G13" s="19" t="s">
        <v>9695</v>
      </c>
      <c r="H13" s="22">
        <v>1668834.69</v>
      </c>
      <c r="I13" s="22">
        <v>0</v>
      </c>
      <c r="J13" s="22">
        <v>0</v>
      </c>
      <c r="K13" s="22">
        <v>1668834.69</v>
      </c>
      <c r="L13" s="22">
        <v>0</v>
      </c>
      <c r="M13" s="23">
        <f>IFERROR(VLOOKUP(B13,'[1]Table for lookup'!B:C,2,FALSE),0)</f>
        <v>0</v>
      </c>
      <c r="N13" s="3" t="str">
        <f t="shared" si="0"/>
        <v>7801</v>
      </c>
      <c r="O13">
        <v>7801</v>
      </c>
    </row>
    <row r="14" spans="1:15" ht="15.75" thickBot="1">
      <c r="A14" s="24"/>
      <c r="B14" s="19" t="s">
        <v>9698</v>
      </c>
      <c r="C14" s="20"/>
      <c r="D14" s="20"/>
      <c r="E14" s="20"/>
      <c r="F14" s="21"/>
      <c r="G14" s="19" t="s">
        <v>9695</v>
      </c>
      <c r="H14" s="22">
        <v>1521979.38</v>
      </c>
      <c r="I14" s="22">
        <v>0</v>
      </c>
      <c r="J14" s="22">
        <v>628692.94999999995</v>
      </c>
      <c r="K14" s="22">
        <v>1521979.38</v>
      </c>
      <c r="L14" s="22">
        <v>0</v>
      </c>
      <c r="M14" s="23" t="str">
        <f>IFERROR(VLOOKUP(B14,'[1]Table for lookup'!B:C,2,FALSE),0)</f>
        <v>10-500-21-7801-4801-999</v>
      </c>
      <c r="N14" s="3" t="str">
        <f t="shared" si="0"/>
        <v>7801</v>
      </c>
      <c r="O14">
        <v>7801</v>
      </c>
    </row>
    <row r="15" spans="1:15" ht="15.75" thickBot="1">
      <c r="A15" s="24"/>
      <c r="B15" s="19" t="s">
        <v>9699</v>
      </c>
      <c r="C15" s="20"/>
      <c r="D15" s="20"/>
      <c r="E15" s="20"/>
      <c r="F15" s="21"/>
      <c r="G15" s="19" t="s">
        <v>9695</v>
      </c>
      <c r="H15" s="22">
        <v>1508526.51</v>
      </c>
      <c r="I15" s="22">
        <v>0</v>
      </c>
      <c r="J15" s="22">
        <v>696636.2</v>
      </c>
      <c r="K15" s="22">
        <v>696636.2</v>
      </c>
      <c r="L15" s="22">
        <v>811890.31</v>
      </c>
      <c r="M15" s="23" t="str">
        <f>IFERROR(VLOOKUP(B15,'[1]Table for lookup'!B:C,2,FALSE),0)</f>
        <v>10-500-21-7801-4801-999</v>
      </c>
      <c r="N15" s="3" t="str">
        <f t="shared" si="0"/>
        <v>7801</v>
      </c>
      <c r="O15">
        <v>7801</v>
      </c>
    </row>
    <row r="16" spans="1:15" ht="15.75" thickBot="1">
      <c r="A16" s="25"/>
      <c r="B16" s="19" t="s">
        <v>9700</v>
      </c>
      <c r="C16" s="20"/>
      <c r="D16" s="20"/>
      <c r="E16" s="20"/>
      <c r="F16" s="21"/>
      <c r="G16" s="19" t="s">
        <v>9695</v>
      </c>
      <c r="H16" s="22">
        <v>44000.61</v>
      </c>
      <c r="I16" s="22">
        <v>0</v>
      </c>
      <c r="J16" s="22">
        <v>0</v>
      </c>
      <c r="K16" s="22">
        <v>0</v>
      </c>
      <c r="L16" s="22">
        <v>44000.61</v>
      </c>
      <c r="M16" s="23">
        <f>IFERROR(VLOOKUP(B16,'[1]Table for lookup'!B:C,2,FALSE),0)</f>
        <v>0</v>
      </c>
      <c r="N16" s="3" t="str">
        <f t="shared" si="0"/>
        <v>7801</v>
      </c>
      <c r="O16">
        <v>7801</v>
      </c>
    </row>
    <row r="17" spans="1:15" ht="15.75" thickBot="1">
      <c r="A17" s="26" t="s">
        <v>9701</v>
      </c>
      <c r="B17" s="27"/>
      <c r="C17" s="27"/>
      <c r="D17" s="27"/>
      <c r="E17" s="27"/>
      <c r="F17" s="28"/>
      <c r="G17" s="29"/>
      <c r="H17" s="30">
        <v>6508001.3799999999</v>
      </c>
      <c r="I17" s="30">
        <v>0</v>
      </c>
      <c r="J17" s="30">
        <v>1368391.18</v>
      </c>
      <c r="K17" s="30">
        <v>5652110.46</v>
      </c>
      <c r="L17" s="30">
        <v>855890.92</v>
      </c>
      <c r="M17" s="23">
        <f>IFERROR(VLOOKUP(B17,'[1]Table for lookup'!B:C,2,FALSE),0)</f>
        <v>0</v>
      </c>
      <c r="N17" s="3" t="str">
        <f t="shared" si="0"/>
        <v/>
      </c>
      <c r="O17"/>
    </row>
    <row r="18" spans="1:15" ht="15.75" thickBot="1">
      <c r="A18" s="19" t="s">
        <v>9702</v>
      </c>
      <c r="B18" s="19" t="s">
        <v>9703</v>
      </c>
      <c r="C18" s="20"/>
      <c r="D18" s="20"/>
      <c r="E18" s="20"/>
      <c r="F18" s="21"/>
      <c r="G18" s="19" t="s">
        <v>9704</v>
      </c>
      <c r="H18" s="22">
        <v>9845.11</v>
      </c>
      <c r="I18" s="22">
        <v>0</v>
      </c>
      <c r="J18" s="22">
        <v>0</v>
      </c>
      <c r="K18" s="22">
        <v>9845.11</v>
      </c>
      <c r="L18" s="22">
        <v>0</v>
      </c>
      <c r="M18" s="23" t="str">
        <f>IFERROR(VLOOKUP(B18,'[1]Table for lookup'!B:C,2,FALSE),0)</f>
        <v>10-500-21-7830-4830-999</v>
      </c>
      <c r="N18" s="3" t="str">
        <f t="shared" si="0"/>
        <v>7830</v>
      </c>
      <c r="O18">
        <v>7830</v>
      </c>
    </row>
    <row r="19" spans="1:15" ht="15.75" thickBot="1">
      <c r="A19" s="24"/>
      <c r="B19" s="19" t="s">
        <v>9705</v>
      </c>
      <c r="C19" s="20"/>
      <c r="D19" s="20"/>
      <c r="E19" s="20"/>
      <c r="F19" s="21"/>
      <c r="G19" s="19" t="s">
        <v>9704</v>
      </c>
      <c r="H19" s="22">
        <v>15500</v>
      </c>
      <c r="I19" s="22">
        <v>0</v>
      </c>
      <c r="J19" s="22">
        <v>8394.89</v>
      </c>
      <c r="K19" s="22">
        <v>15500</v>
      </c>
      <c r="L19" s="22">
        <v>0</v>
      </c>
      <c r="M19" s="23" t="str">
        <f>IFERROR(VLOOKUP(B19,'[1]Table for lookup'!B:C,2,FALSE),0)</f>
        <v>10-500-21-7830-4830-999</v>
      </c>
      <c r="N19" s="3" t="str">
        <f t="shared" si="0"/>
        <v>7830</v>
      </c>
      <c r="O19">
        <v>7830</v>
      </c>
    </row>
    <row r="20" spans="1:15" ht="15.75" thickBot="1">
      <c r="A20" s="24"/>
      <c r="B20" s="19" t="s">
        <v>9706</v>
      </c>
      <c r="C20" s="20"/>
      <c r="D20" s="20"/>
      <c r="E20" s="20"/>
      <c r="F20" s="21"/>
      <c r="G20" s="19" t="s">
        <v>9704</v>
      </c>
      <c r="H20" s="22">
        <v>30557.67</v>
      </c>
      <c r="I20" s="22">
        <v>0</v>
      </c>
      <c r="J20" s="22">
        <v>0</v>
      </c>
      <c r="K20" s="22">
        <v>0</v>
      </c>
      <c r="L20" s="22">
        <v>30557.67</v>
      </c>
      <c r="M20" s="23">
        <f>IFERROR(VLOOKUP(B20,'[1]Table for lookup'!B:C,2,FALSE),0)</f>
        <v>0</v>
      </c>
      <c r="N20" s="3" t="str">
        <f t="shared" si="0"/>
        <v>7830</v>
      </c>
      <c r="O20">
        <v>7830</v>
      </c>
    </row>
    <row r="21" spans="1:15" ht="15.75" thickBot="1">
      <c r="A21" s="25"/>
      <c r="B21" s="19" t="s">
        <v>9707</v>
      </c>
      <c r="C21" s="20"/>
      <c r="D21" s="20"/>
      <c r="E21" s="20"/>
      <c r="F21" s="21"/>
      <c r="G21" s="19" t="s">
        <v>9704</v>
      </c>
      <c r="H21" s="22">
        <v>23765.32</v>
      </c>
      <c r="I21" s="22">
        <v>0</v>
      </c>
      <c r="J21" s="22">
        <v>0</v>
      </c>
      <c r="K21" s="22">
        <v>0</v>
      </c>
      <c r="L21" s="22">
        <v>23765.32</v>
      </c>
      <c r="M21" s="23">
        <f>IFERROR(VLOOKUP(B21,'[1]Table for lookup'!B:C,2,FALSE),0)</f>
        <v>0</v>
      </c>
      <c r="N21" s="3" t="str">
        <f t="shared" si="0"/>
        <v>7830</v>
      </c>
      <c r="O21">
        <v>7830</v>
      </c>
    </row>
    <row r="22" spans="1:15" ht="15.75" thickBot="1">
      <c r="A22" s="26" t="s">
        <v>9708</v>
      </c>
      <c r="B22" s="27"/>
      <c r="C22" s="27"/>
      <c r="D22" s="27"/>
      <c r="E22" s="27"/>
      <c r="F22" s="28"/>
      <c r="G22" s="29"/>
      <c r="H22" s="30">
        <v>79668.100000000006</v>
      </c>
      <c r="I22" s="30">
        <v>0</v>
      </c>
      <c r="J22" s="30">
        <v>8394.89</v>
      </c>
      <c r="K22" s="30">
        <v>25345.11</v>
      </c>
      <c r="L22" s="30">
        <v>54322.99</v>
      </c>
      <c r="M22" s="23">
        <f>IFERROR(VLOOKUP(B22,'[1]Table for lookup'!B:C,2,FALSE),0)</f>
        <v>0</v>
      </c>
      <c r="N22" s="3" t="str">
        <f t="shared" si="0"/>
        <v/>
      </c>
      <c r="O22"/>
    </row>
    <row r="23" spans="1:15" ht="15.75" thickBot="1">
      <c r="A23" s="19" t="s">
        <v>9709</v>
      </c>
      <c r="B23" s="19" t="s">
        <v>9710</v>
      </c>
      <c r="C23" s="20"/>
      <c r="D23" s="20"/>
      <c r="E23" s="20"/>
      <c r="F23" s="21"/>
      <c r="G23" s="19" t="s">
        <v>9711</v>
      </c>
      <c r="H23" s="22">
        <v>1003121.84</v>
      </c>
      <c r="I23" s="22">
        <v>0</v>
      </c>
      <c r="J23" s="22">
        <v>0</v>
      </c>
      <c r="K23" s="22">
        <v>1003121.84</v>
      </c>
      <c r="L23" s="22">
        <v>0</v>
      </c>
      <c r="M23" s="23">
        <f>IFERROR(VLOOKUP(B23,'[1]Table for lookup'!B:C,2,FALSE),0)</f>
        <v>0</v>
      </c>
      <c r="N23" s="3" t="str">
        <f t="shared" si="0"/>
        <v>7524</v>
      </c>
      <c r="O23">
        <v>7524</v>
      </c>
    </row>
    <row r="24" spans="1:15" ht="15.75" thickBot="1">
      <c r="A24" s="24"/>
      <c r="B24" s="19" t="s">
        <v>9712</v>
      </c>
      <c r="C24" s="20"/>
      <c r="D24" s="20"/>
      <c r="E24" s="20"/>
      <c r="F24" s="21"/>
      <c r="G24" s="19" t="s">
        <v>9711</v>
      </c>
      <c r="H24" s="22">
        <v>6139.02</v>
      </c>
      <c r="I24" s="22">
        <v>0</v>
      </c>
      <c r="J24" s="22">
        <v>0</v>
      </c>
      <c r="K24" s="22">
        <v>6139.2</v>
      </c>
      <c r="L24" s="22">
        <v>-0.18</v>
      </c>
      <c r="M24" s="23">
        <f>IFERROR(VLOOKUP(B24,'[1]Table for lookup'!B:C,2,FALSE),0)</f>
        <v>0</v>
      </c>
      <c r="N24" s="3" t="str">
        <f t="shared" si="0"/>
        <v>7524</v>
      </c>
      <c r="O24">
        <v>7524</v>
      </c>
    </row>
    <row r="25" spans="1:15" ht="15.75" thickBot="1">
      <c r="A25" s="24"/>
      <c r="B25" s="19" t="s">
        <v>9713</v>
      </c>
      <c r="C25" s="20"/>
      <c r="D25" s="20"/>
      <c r="E25" s="20"/>
      <c r="F25" s="21"/>
      <c r="G25" s="19" t="s">
        <v>9711</v>
      </c>
      <c r="H25" s="22">
        <v>1027065</v>
      </c>
      <c r="I25" s="22">
        <v>0</v>
      </c>
      <c r="J25" s="22">
        <v>0</v>
      </c>
      <c r="K25" s="22">
        <v>1027065</v>
      </c>
      <c r="L25" s="22">
        <v>0</v>
      </c>
      <c r="M25" s="23" t="str">
        <f>IFERROR(VLOOKUP(B25,'[1]Table for lookup'!B:C,2,FALSE),0)</f>
        <v>10-500-21-7524-4524-999</v>
      </c>
      <c r="N25" s="3" t="str">
        <f t="shared" si="0"/>
        <v>7524</v>
      </c>
      <c r="O25">
        <v>7524</v>
      </c>
    </row>
    <row r="26" spans="1:15" ht="15.75" thickBot="1">
      <c r="A26" s="24"/>
      <c r="B26" s="19" t="s">
        <v>9714</v>
      </c>
      <c r="C26" s="20"/>
      <c r="D26" s="20"/>
      <c r="E26" s="20"/>
      <c r="F26" s="21"/>
      <c r="G26" s="19" t="s">
        <v>9711</v>
      </c>
      <c r="H26" s="22">
        <v>1060096.01</v>
      </c>
      <c r="I26" s="22">
        <v>0</v>
      </c>
      <c r="J26" s="22">
        <v>1060096.01</v>
      </c>
      <c r="K26" s="22">
        <v>1060096.01</v>
      </c>
      <c r="L26" s="22">
        <v>0</v>
      </c>
      <c r="M26" s="23" t="str">
        <f>IFERROR(VLOOKUP(B26,'[1]Table for lookup'!B:C,2,FALSE),0)</f>
        <v>10-500-21-7524-4524-999</v>
      </c>
      <c r="N26" s="3" t="str">
        <f t="shared" si="0"/>
        <v>7524</v>
      </c>
      <c r="O26">
        <v>7524</v>
      </c>
    </row>
    <row r="27" spans="1:15" ht="15.75" thickBot="1">
      <c r="A27" s="24"/>
      <c r="B27" s="19" t="s">
        <v>9715</v>
      </c>
      <c r="C27" s="20"/>
      <c r="D27" s="20"/>
      <c r="E27" s="20"/>
      <c r="F27" s="21"/>
      <c r="G27" s="19" t="s">
        <v>9711</v>
      </c>
      <c r="H27" s="22">
        <v>15000</v>
      </c>
      <c r="I27" s="22">
        <v>0</v>
      </c>
      <c r="J27" s="22">
        <v>8630.34</v>
      </c>
      <c r="K27" s="22">
        <v>8630.34</v>
      </c>
      <c r="L27" s="22">
        <v>6369.66</v>
      </c>
      <c r="M27" s="23">
        <f>IFERROR(VLOOKUP(B27,'[1]Table for lookup'!B:C,2,FALSE),0)</f>
        <v>0</v>
      </c>
      <c r="N27" s="3" t="str">
        <f t="shared" si="0"/>
        <v>7524</v>
      </c>
      <c r="O27">
        <v>7524</v>
      </c>
    </row>
    <row r="28" spans="1:15" ht="15.75" thickBot="1">
      <c r="A28" s="24"/>
      <c r="B28" s="19" t="s">
        <v>9716</v>
      </c>
      <c r="C28" s="20"/>
      <c r="D28" s="20"/>
      <c r="E28" s="20"/>
      <c r="F28" s="21"/>
      <c r="G28" s="19" t="s">
        <v>9711</v>
      </c>
      <c r="H28" s="22">
        <v>1075820.19</v>
      </c>
      <c r="I28" s="22">
        <v>811900.93</v>
      </c>
      <c r="J28" s="22">
        <v>811900.93</v>
      </c>
      <c r="K28" s="22">
        <v>811900.93</v>
      </c>
      <c r="L28" s="22">
        <v>263919.26</v>
      </c>
      <c r="M28" s="23" t="str">
        <f>IFERROR(VLOOKUP(B28,'[1]Table for lookup'!B:C,2,FALSE),0)</f>
        <v>10-500-21-7524-4524-999</v>
      </c>
      <c r="N28" s="3" t="str">
        <f t="shared" si="0"/>
        <v>7524</v>
      </c>
      <c r="O28">
        <v>7524</v>
      </c>
    </row>
    <row r="29" spans="1:15" ht="15.75" thickBot="1">
      <c r="A29" s="25"/>
      <c r="B29" s="19" t="s">
        <v>9717</v>
      </c>
      <c r="C29" s="20"/>
      <c r="D29" s="20"/>
      <c r="E29" s="20"/>
      <c r="F29" s="21"/>
      <c r="G29" s="19" t="s">
        <v>9718</v>
      </c>
      <c r="H29" s="22">
        <v>0</v>
      </c>
      <c r="I29" s="22">
        <v>0</v>
      </c>
      <c r="J29" s="22">
        <v>0</v>
      </c>
      <c r="K29" s="22">
        <v>598.26</v>
      </c>
      <c r="L29" s="22">
        <v>-598.26</v>
      </c>
      <c r="M29" s="23">
        <f>IFERROR(VLOOKUP(B29,'[1]Table for lookup'!B:C,2,FALSE),0)</f>
        <v>0</v>
      </c>
      <c r="N29" s="3" t="str">
        <f t="shared" si="0"/>
        <v>5295</v>
      </c>
      <c r="O29">
        <v>5295</v>
      </c>
    </row>
    <row r="30" spans="1:15" ht="15.75" thickBot="1">
      <c r="A30" s="26" t="s">
        <v>9719</v>
      </c>
      <c r="B30" s="27"/>
      <c r="C30" s="27"/>
      <c r="D30" s="27"/>
      <c r="E30" s="27"/>
      <c r="F30" s="28"/>
      <c r="G30" s="29"/>
      <c r="H30" s="30">
        <v>4187242.06</v>
      </c>
      <c r="I30" s="30">
        <v>811900.93</v>
      </c>
      <c r="J30" s="30">
        <v>1880627.28</v>
      </c>
      <c r="K30" s="30">
        <v>3917551.58</v>
      </c>
      <c r="L30" s="30">
        <v>269690.48</v>
      </c>
      <c r="M30" s="23">
        <f>IFERROR(VLOOKUP(B30,'[1]Table for lookup'!B:C,2,FALSE),0)</f>
        <v>0</v>
      </c>
      <c r="N30" s="3" t="str">
        <f t="shared" si="0"/>
        <v/>
      </c>
      <c r="O30"/>
    </row>
    <row r="31" spans="1:15" ht="15.75" thickBot="1">
      <c r="A31" s="19" t="s">
        <v>9720</v>
      </c>
      <c r="B31" s="19" t="s">
        <v>9721</v>
      </c>
      <c r="C31" s="20"/>
      <c r="D31" s="20"/>
      <c r="E31" s="20"/>
      <c r="F31" s="21"/>
      <c r="G31" s="19" t="s">
        <v>9722</v>
      </c>
      <c r="H31" s="22">
        <v>130046</v>
      </c>
      <c r="I31" s="22">
        <v>0</v>
      </c>
      <c r="J31" s="22">
        <v>0</v>
      </c>
      <c r="K31" s="22">
        <v>130046</v>
      </c>
      <c r="L31" s="22">
        <v>0</v>
      </c>
      <c r="M31" s="23">
        <f>IFERROR(VLOOKUP(B31,'[1]Table for lookup'!B:C,2,FALSE),0)</f>
        <v>0</v>
      </c>
      <c r="N31" s="3" t="str">
        <f t="shared" si="0"/>
        <v>7401</v>
      </c>
      <c r="O31">
        <v>7401</v>
      </c>
    </row>
    <row r="32" spans="1:15" ht="15.75" thickBot="1">
      <c r="A32" s="25"/>
      <c r="B32" s="19" t="s">
        <v>9723</v>
      </c>
      <c r="C32" s="20"/>
      <c r="D32" s="20"/>
      <c r="E32" s="20"/>
      <c r="F32" s="21"/>
      <c r="G32" s="19" t="s">
        <v>9722</v>
      </c>
      <c r="H32" s="22">
        <v>120203</v>
      </c>
      <c r="I32" s="22">
        <v>0</v>
      </c>
      <c r="J32" s="22">
        <v>0</v>
      </c>
      <c r="K32" s="22">
        <v>120203</v>
      </c>
      <c r="L32" s="22">
        <v>0</v>
      </c>
      <c r="M32" s="23">
        <f>IFERROR(VLOOKUP(B32,'[1]Table for lookup'!B:C,2,FALSE),0)</f>
        <v>0</v>
      </c>
      <c r="N32" s="3" t="str">
        <f t="shared" si="0"/>
        <v>7401</v>
      </c>
      <c r="O32">
        <v>7401</v>
      </c>
    </row>
    <row r="33" spans="1:15" ht="15.75" thickBot="1">
      <c r="A33" s="26" t="s">
        <v>9724</v>
      </c>
      <c r="B33" s="27"/>
      <c r="C33" s="27"/>
      <c r="D33" s="27"/>
      <c r="E33" s="27"/>
      <c r="F33" s="28"/>
      <c r="G33" s="29"/>
      <c r="H33" s="30">
        <v>250249</v>
      </c>
      <c r="I33" s="30">
        <v>0</v>
      </c>
      <c r="J33" s="30">
        <v>0</v>
      </c>
      <c r="K33" s="30">
        <v>250249</v>
      </c>
      <c r="L33" s="30">
        <v>0</v>
      </c>
      <c r="M33" s="23">
        <f>IFERROR(VLOOKUP(B33,'[1]Table for lookup'!B:C,2,FALSE),0)</f>
        <v>0</v>
      </c>
      <c r="N33" s="3" t="str">
        <f t="shared" si="0"/>
        <v/>
      </c>
      <c r="O33"/>
    </row>
    <row r="34" spans="1:15" ht="15.75" thickBot="1">
      <c r="A34" s="19" t="s">
        <v>9725</v>
      </c>
      <c r="B34" s="19" t="s">
        <v>9726</v>
      </c>
      <c r="C34" s="20"/>
      <c r="D34" s="20"/>
      <c r="E34" s="20"/>
      <c r="F34" s="21"/>
      <c r="G34" s="19" t="s">
        <v>9727</v>
      </c>
      <c r="H34" s="22">
        <v>58633.94</v>
      </c>
      <c r="I34" s="22">
        <v>0</v>
      </c>
      <c r="J34" s="22">
        <v>0</v>
      </c>
      <c r="K34" s="22">
        <v>58633.94</v>
      </c>
      <c r="L34" s="22">
        <v>0</v>
      </c>
      <c r="M34" s="23">
        <f>IFERROR(VLOOKUP(B34,'[1]Table for lookup'!B:C,2,FALSE),0)</f>
        <v>0</v>
      </c>
      <c r="N34" s="3" t="str">
        <f t="shared" si="0"/>
        <v>7522</v>
      </c>
      <c r="O34">
        <v>7522</v>
      </c>
    </row>
    <row r="35" spans="1:15" ht="15.75" thickBot="1">
      <c r="A35" s="24"/>
      <c r="B35" s="19" t="s">
        <v>9728</v>
      </c>
      <c r="C35" s="20"/>
      <c r="D35" s="20"/>
      <c r="E35" s="20"/>
      <c r="F35" s="21"/>
      <c r="G35" s="19" t="s">
        <v>9727</v>
      </c>
      <c r="H35" s="22">
        <v>59659.44</v>
      </c>
      <c r="I35" s="22">
        <v>0</v>
      </c>
      <c r="J35" s="22">
        <v>59659.44</v>
      </c>
      <c r="K35" s="22">
        <v>59659.44</v>
      </c>
      <c r="L35" s="22">
        <v>0</v>
      </c>
      <c r="M35" s="23" t="str">
        <f>IFERROR(VLOOKUP(B35,'[1]Table for lookup'!B:C,2,FALSE),0)</f>
        <v>10-500-21-7522-4522-999</v>
      </c>
      <c r="N35" s="3" t="str">
        <f t="shared" si="0"/>
        <v>7522</v>
      </c>
      <c r="O35">
        <v>7522</v>
      </c>
    </row>
    <row r="36" spans="1:15" ht="15.75" thickBot="1">
      <c r="A36" s="25"/>
      <c r="B36" s="19" t="s">
        <v>9729</v>
      </c>
      <c r="C36" s="20"/>
      <c r="D36" s="20"/>
      <c r="E36" s="20"/>
      <c r="F36" s="21"/>
      <c r="G36" s="19" t="s">
        <v>9727</v>
      </c>
      <c r="H36" s="22">
        <v>59522.49</v>
      </c>
      <c r="I36" s="22">
        <v>24085.41</v>
      </c>
      <c r="J36" s="22">
        <v>24085.41</v>
      </c>
      <c r="K36" s="22">
        <v>24085.41</v>
      </c>
      <c r="L36" s="22">
        <v>35437.08</v>
      </c>
      <c r="M36" s="23" t="str">
        <f>IFERROR(VLOOKUP(B36,'[1]Table for lookup'!B:C,2,FALSE),0)</f>
        <v>10-500-21-7522-4522-999</v>
      </c>
      <c r="N36" s="3" t="str">
        <f t="shared" si="0"/>
        <v>7522</v>
      </c>
      <c r="O36">
        <v>7522</v>
      </c>
    </row>
    <row r="37" spans="1:15" ht="15.75" thickBot="1">
      <c r="A37" s="26" t="s">
        <v>9730</v>
      </c>
      <c r="B37" s="27"/>
      <c r="C37" s="27"/>
      <c r="D37" s="27"/>
      <c r="E37" s="27"/>
      <c r="F37" s="28"/>
      <c r="G37" s="29"/>
      <c r="H37" s="30">
        <v>177815.87</v>
      </c>
      <c r="I37" s="30">
        <v>24085.41</v>
      </c>
      <c r="J37" s="30">
        <v>83744.850000000006</v>
      </c>
      <c r="K37" s="30">
        <v>142378.79</v>
      </c>
      <c r="L37" s="30">
        <v>35437.08</v>
      </c>
      <c r="M37" s="23">
        <f>IFERROR(VLOOKUP(B37,'[1]Table for lookup'!B:C,2,FALSE),0)</f>
        <v>0</v>
      </c>
      <c r="N37" s="3" t="str">
        <f t="shared" si="0"/>
        <v/>
      </c>
      <c r="O37"/>
    </row>
    <row r="38" spans="1:15" ht="15.75" thickBot="1">
      <c r="A38" s="19" t="s">
        <v>9731</v>
      </c>
      <c r="B38" s="19" t="s">
        <v>9732</v>
      </c>
      <c r="C38" s="20"/>
      <c r="D38" s="20"/>
      <c r="E38" s="20"/>
      <c r="F38" s="21"/>
      <c r="G38" s="19" t="s">
        <v>9733</v>
      </c>
      <c r="H38" s="22">
        <v>3326.53</v>
      </c>
      <c r="I38" s="22">
        <v>0</v>
      </c>
      <c r="J38" s="22">
        <v>0</v>
      </c>
      <c r="K38" s="22">
        <v>3326.53</v>
      </c>
      <c r="L38" s="22">
        <v>0</v>
      </c>
      <c r="M38" s="23">
        <f>IFERROR(VLOOKUP(B38,'[1]Table for lookup'!B:C,2,FALSE),0)</f>
        <v>0</v>
      </c>
      <c r="N38" s="3" t="str">
        <f t="shared" si="0"/>
        <v>7950</v>
      </c>
      <c r="O38">
        <v>7950</v>
      </c>
    </row>
    <row r="39" spans="1:15" ht="15.75" thickBot="1">
      <c r="A39" s="24"/>
      <c r="B39" s="19" t="s">
        <v>9734</v>
      </c>
      <c r="C39" s="20"/>
      <c r="D39" s="20"/>
      <c r="E39" s="20"/>
      <c r="F39" s="21"/>
      <c r="G39" s="19" t="s">
        <v>9733</v>
      </c>
      <c r="H39" s="22">
        <v>2904.55</v>
      </c>
      <c r="I39" s="22">
        <v>0</v>
      </c>
      <c r="J39" s="22">
        <v>1214.96</v>
      </c>
      <c r="K39" s="22">
        <v>2904.55</v>
      </c>
      <c r="L39" s="22">
        <v>0</v>
      </c>
      <c r="M39" s="23">
        <f>IFERROR(VLOOKUP(B39,'[1]Table for lookup'!B:C,2,FALSE),0)</f>
        <v>0</v>
      </c>
      <c r="N39" s="3" t="str">
        <f t="shared" si="0"/>
        <v>7950</v>
      </c>
      <c r="O39">
        <v>7950</v>
      </c>
    </row>
    <row r="40" spans="1:15" ht="15.75" thickBot="1">
      <c r="A40" s="24"/>
      <c r="B40" s="19" t="s">
        <v>9735</v>
      </c>
      <c r="C40" s="20"/>
      <c r="D40" s="20"/>
      <c r="E40" s="20"/>
      <c r="F40" s="21"/>
      <c r="G40" s="19" t="s">
        <v>9733</v>
      </c>
      <c r="H40" s="22">
        <v>2966.89</v>
      </c>
      <c r="I40" s="22">
        <v>0</v>
      </c>
      <c r="J40" s="22">
        <v>0</v>
      </c>
      <c r="K40" s="22">
        <v>0</v>
      </c>
      <c r="L40" s="22">
        <v>2966.89</v>
      </c>
      <c r="M40" s="23">
        <f>IFERROR(VLOOKUP(B40,'[1]Table for lookup'!B:C,2,FALSE),0)</f>
        <v>0</v>
      </c>
      <c r="N40" s="3" t="str">
        <f t="shared" si="0"/>
        <v>7950</v>
      </c>
      <c r="O40">
        <v>7950</v>
      </c>
    </row>
    <row r="41" spans="1:15" ht="15.75" thickBot="1">
      <c r="A41" s="25"/>
      <c r="B41" s="19" t="s">
        <v>9736</v>
      </c>
      <c r="C41" s="20"/>
      <c r="D41" s="20"/>
      <c r="E41" s="20"/>
      <c r="F41" s="21"/>
      <c r="G41" s="19" t="s">
        <v>9733</v>
      </c>
      <c r="H41" s="22">
        <v>3429.98</v>
      </c>
      <c r="I41" s="22">
        <v>0</v>
      </c>
      <c r="J41" s="22">
        <v>0</v>
      </c>
      <c r="K41" s="22">
        <v>0</v>
      </c>
      <c r="L41" s="22">
        <v>3429.98</v>
      </c>
      <c r="M41" s="23">
        <f>IFERROR(VLOOKUP(B41,'[1]Table for lookup'!B:C,2,FALSE),0)</f>
        <v>0</v>
      </c>
      <c r="N41" s="3" t="str">
        <f t="shared" si="0"/>
        <v>7950</v>
      </c>
      <c r="O41">
        <v>7950</v>
      </c>
    </row>
    <row r="42" spans="1:15" ht="15.75" thickBot="1">
      <c r="A42" s="26" t="s">
        <v>9737</v>
      </c>
      <c r="B42" s="27"/>
      <c r="C42" s="27"/>
      <c r="D42" s="27"/>
      <c r="E42" s="27"/>
      <c r="F42" s="28"/>
      <c r="G42" s="29"/>
      <c r="H42" s="30">
        <v>12627.95</v>
      </c>
      <c r="I42" s="30">
        <v>0</v>
      </c>
      <c r="J42" s="30">
        <v>1214.96</v>
      </c>
      <c r="K42" s="30">
        <v>6231.08</v>
      </c>
      <c r="L42" s="30">
        <v>6396.87</v>
      </c>
      <c r="M42" s="23">
        <f>IFERROR(VLOOKUP(B42,'[1]Table for lookup'!B:C,2,FALSE),0)</f>
        <v>0</v>
      </c>
      <c r="N42" s="3" t="str">
        <f t="shared" si="0"/>
        <v/>
      </c>
      <c r="O42"/>
    </row>
    <row r="43" spans="1:15" ht="15.75" thickBot="1">
      <c r="A43" s="19" t="s">
        <v>9738</v>
      </c>
      <c r="B43" s="19" t="s">
        <v>9739</v>
      </c>
      <c r="C43" s="20"/>
      <c r="D43" s="20"/>
      <c r="E43" s="20"/>
      <c r="F43" s="21"/>
      <c r="G43" s="19" t="s">
        <v>9740</v>
      </c>
      <c r="H43" s="22">
        <v>150000</v>
      </c>
      <c r="I43" s="22">
        <v>0</v>
      </c>
      <c r="J43" s="22">
        <v>0</v>
      </c>
      <c r="K43" s="22">
        <v>150000</v>
      </c>
      <c r="L43" s="22">
        <v>0</v>
      </c>
      <c r="M43" s="23" t="str">
        <f>IFERROR(VLOOKUP(B43,'[1]Table for lookup'!B:C,2,FALSE),0)</f>
        <v>10-500-21-7910-4910-999</v>
      </c>
      <c r="N43" s="3" t="str">
        <f t="shared" si="0"/>
        <v>7910</v>
      </c>
      <c r="O43">
        <v>7910</v>
      </c>
    </row>
    <row r="44" spans="1:15" ht="15.75" thickBot="1">
      <c r="A44" s="24"/>
      <c r="B44" s="19" t="s">
        <v>9741</v>
      </c>
      <c r="C44" s="20"/>
      <c r="D44" s="20"/>
      <c r="E44" s="20"/>
      <c r="F44" s="21"/>
      <c r="G44" s="19" t="s">
        <v>9740</v>
      </c>
      <c r="H44" s="22">
        <v>124692.58</v>
      </c>
      <c r="I44" s="22">
        <v>0</v>
      </c>
      <c r="J44" s="22">
        <v>0</v>
      </c>
      <c r="K44" s="22">
        <v>124692.58</v>
      </c>
      <c r="L44" s="22">
        <v>0</v>
      </c>
      <c r="M44" s="23" t="str">
        <f>IFERROR(VLOOKUP(B44,'[1]Table for lookup'!B:C,2,FALSE),0)</f>
        <v>10-500-21-7910-4910-999</v>
      </c>
      <c r="N44" s="3" t="str">
        <f t="shared" si="0"/>
        <v>7910</v>
      </c>
      <c r="O44">
        <v>7910</v>
      </c>
    </row>
    <row r="45" spans="1:15" ht="15.75" thickBot="1">
      <c r="A45" s="24"/>
      <c r="B45" s="19" t="s">
        <v>9742</v>
      </c>
      <c r="C45" s="20"/>
      <c r="D45" s="20"/>
      <c r="E45" s="20"/>
      <c r="F45" s="21"/>
      <c r="G45" s="19" t="s">
        <v>9740</v>
      </c>
      <c r="H45" s="22">
        <v>124692.58</v>
      </c>
      <c r="I45" s="22">
        <v>0</v>
      </c>
      <c r="J45" s="22">
        <v>118298.38</v>
      </c>
      <c r="K45" s="22">
        <v>124692.58</v>
      </c>
      <c r="L45" s="22">
        <v>0</v>
      </c>
      <c r="M45" s="23" t="str">
        <f>IFERROR(VLOOKUP(B45,'[1]Table for lookup'!B:C,2,FALSE),0)</f>
        <v>10-500-21-7910-4910-999</v>
      </c>
      <c r="N45" s="3" t="str">
        <f t="shared" si="0"/>
        <v>7910</v>
      </c>
      <c r="O45">
        <v>7910</v>
      </c>
    </row>
    <row r="46" spans="1:15" ht="15.75" thickBot="1">
      <c r="A46" s="25"/>
      <c r="B46" s="19" t="s">
        <v>9743</v>
      </c>
      <c r="C46" s="20"/>
      <c r="D46" s="20"/>
      <c r="E46" s="20"/>
      <c r="F46" s="21"/>
      <c r="G46" s="19" t="s">
        <v>9740</v>
      </c>
      <c r="H46" s="22">
        <v>124692.58</v>
      </c>
      <c r="I46" s="22">
        <v>0</v>
      </c>
      <c r="J46" s="22">
        <v>30448.19</v>
      </c>
      <c r="K46" s="22">
        <v>30448.19</v>
      </c>
      <c r="L46" s="22">
        <v>94244.39</v>
      </c>
      <c r="M46" s="23" t="str">
        <f>IFERROR(VLOOKUP(B46,'[1]Table for lookup'!B:C,2,FALSE),0)</f>
        <v>10-500-21-7910-4910-999</v>
      </c>
      <c r="N46" s="3" t="str">
        <f t="shared" si="0"/>
        <v>7910</v>
      </c>
      <c r="O46">
        <v>7910</v>
      </c>
    </row>
    <row r="47" spans="1:15" ht="15.75" thickBot="1">
      <c r="A47" s="26" t="s">
        <v>9744</v>
      </c>
      <c r="B47" s="27"/>
      <c r="C47" s="27"/>
      <c r="D47" s="27"/>
      <c r="E47" s="27"/>
      <c r="F47" s="28"/>
      <c r="G47" s="29"/>
      <c r="H47" s="30">
        <v>524077.74</v>
      </c>
      <c r="I47" s="30">
        <v>0</v>
      </c>
      <c r="J47" s="30">
        <v>148746.57</v>
      </c>
      <c r="K47" s="30">
        <v>429833.35</v>
      </c>
      <c r="L47" s="30">
        <v>94244.39</v>
      </c>
      <c r="M47" s="23">
        <f>IFERROR(VLOOKUP(B47,'[1]Table for lookup'!B:C,2,FALSE),0)</f>
        <v>0</v>
      </c>
      <c r="N47" s="3" t="str">
        <f t="shared" si="0"/>
        <v/>
      </c>
      <c r="O47"/>
    </row>
    <row r="48" spans="1:15" ht="15.75" thickBot="1">
      <c r="A48" s="19" t="s">
        <v>9745</v>
      </c>
      <c r="B48" s="19" t="s">
        <v>9746</v>
      </c>
      <c r="C48" s="20"/>
      <c r="D48" s="20"/>
      <c r="E48" s="20"/>
      <c r="F48" s="21"/>
      <c r="G48" s="19" t="s">
        <v>9747</v>
      </c>
      <c r="H48" s="22">
        <v>115359.33</v>
      </c>
      <c r="I48" s="22">
        <v>0</v>
      </c>
      <c r="J48" s="22">
        <v>48810.26</v>
      </c>
      <c r="K48" s="22">
        <v>115358.55</v>
      </c>
      <c r="L48" s="22">
        <v>0.78</v>
      </c>
      <c r="M48" s="23" t="str">
        <f>IFERROR(VLOOKUP(B48,'[1]Table for lookup'!B:C,2,FALSE),0)</f>
        <v>10-500-21-7940-4800-999</v>
      </c>
      <c r="N48" s="3" t="str">
        <f t="shared" si="0"/>
        <v>7940</v>
      </c>
      <c r="O48">
        <v>7940</v>
      </c>
    </row>
    <row r="49" spans="1:15" ht="15.75" thickBot="1">
      <c r="A49" s="26" t="s">
        <v>9748</v>
      </c>
      <c r="B49" s="27"/>
      <c r="C49" s="27"/>
      <c r="D49" s="27"/>
      <c r="E49" s="27"/>
      <c r="F49" s="28"/>
      <c r="G49" s="29"/>
      <c r="H49" s="30">
        <v>115359.33</v>
      </c>
      <c r="I49" s="30">
        <v>0</v>
      </c>
      <c r="J49" s="30">
        <v>48810.26</v>
      </c>
      <c r="K49" s="30">
        <v>115358.55</v>
      </c>
      <c r="L49" s="30">
        <v>0.78</v>
      </c>
      <c r="M49" s="23">
        <f>IFERROR(VLOOKUP(B49,'[1]Table for lookup'!B:C,2,FALSE),0)</f>
        <v>0</v>
      </c>
      <c r="N49" s="3" t="str">
        <f t="shared" si="0"/>
        <v/>
      </c>
      <c r="O49"/>
    </row>
    <row r="50" spans="1:15" ht="15.75" thickBot="1">
      <c r="A50" s="19" t="s">
        <v>9749</v>
      </c>
      <c r="B50" s="19" t="s">
        <v>9750</v>
      </c>
      <c r="C50" s="20"/>
      <c r="D50" s="20"/>
      <c r="E50" s="20"/>
      <c r="F50" s="21"/>
      <c r="G50" s="19" t="s">
        <v>9751</v>
      </c>
      <c r="H50" s="22">
        <v>66101.08</v>
      </c>
      <c r="I50" s="22">
        <v>0</v>
      </c>
      <c r="J50" s="22">
        <v>0</v>
      </c>
      <c r="K50" s="22">
        <v>66101.08</v>
      </c>
      <c r="L50" s="22">
        <v>0</v>
      </c>
      <c r="M50" s="23">
        <f>IFERROR(VLOOKUP(B50,'[1]Table for lookup'!B:C,2,FALSE),0)</f>
        <v>0</v>
      </c>
      <c r="N50" s="3" t="str">
        <f t="shared" si="0"/>
        <v>7880</v>
      </c>
      <c r="O50">
        <v>7880</v>
      </c>
    </row>
    <row r="51" spans="1:15" ht="15.75" thickBot="1">
      <c r="A51" s="24"/>
      <c r="B51" s="19" t="s">
        <v>9752</v>
      </c>
      <c r="C51" s="20"/>
      <c r="D51" s="20"/>
      <c r="E51" s="20"/>
      <c r="F51" s="21"/>
      <c r="G51" s="19" t="s">
        <v>9751</v>
      </c>
      <c r="H51" s="22">
        <v>69600.03</v>
      </c>
      <c r="I51" s="22">
        <v>0</v>
      </c>
      <c r="J51" s="22">
        <v>0</v>
      </c>
      <c r="K51" s="22">
        <v>69600.03</v>
      </c>
      <c r="L51" s="22">
        <v>0</v>
      </c>
      <c r="M51" s="23" t="str">
        <f>IFERROR(VLOOKUP(B51,'[1]Table for lookup'!B:C,2,FALSE),0)</f>
        <v>10-500-21-7880-4880-999</v>
      </c>
      <c r="N51" s="3" t="str">
        <f t="shared" si="0"/>
        <v>7880</v>
      </c>
      <c r="O51">
        <v>7880</v>
      </c>
    </row>
    <row r="52" spans="1:15" ht="15.75" thickBot="1">
      <c r="A52" s="24"/>
      <c r="B52" s="19" t="s">
        <v>9753</v>
      </c>
      <c r="C52" s="20"/>
      <c r="D52" s="20"/>
      <c r="E52" s="20"/>
      <c r="F52" s="21"/>
      <c r="G52" s="19" t="s">
        <v>9751</v>
      </c>
      <c r="H52" s="22">
        <v>69073.61</v>
      </c>
      <c r="I52" s="22">
        <v>0</v>
      </c>
      <c r="J52" s="22">
        <v>22491.18</v>
      </c>
      <c r="K52" s="22">
        <v>69073.61</v>
      </c>
      <c r="L52" s="22">
        <v>0</v>
      </c>
      <c r="M52" s="23" t="str">
        <f>IFERROR(VLOOKUP(B52,'[1]Table for lookup'!B:C,2,FALSE),0)</f>
        <v>10-500-21-7880-4880-999</v>
      </c>
      <c r="N52" s="3" t="str">
        <f t="shared" si="0"/>
        <v>7880</v>
      </c>
      <c r="O52">
        <v>7880</v>
      </c>
    </row>
    <row r="53" spans="1:15" ht="15.75" thickBot="1">
      <c r="A53" s="25"/>
      <c r="B53" s="19" t="s">
        <v>9754</v>
      </c>
      <c r="C53" s="20"/>
      <c r="D53" s="20"/>
      <c r="E53" s="20"/>
      <c r="F53" s="21"/>
      <c r="G53" s="19" t="s">
        <v>9751</v>
      </c>
      <c r="H53" s="22">
        <v>76281.100000000006</v>
      </c>
      <c r="I53" s="22">
        <v>0</v>
      </c>
      <c r="J53" s="22">
        <v>55530.9</v>
      </c>
      <c r="K53" s="22">
        <v>55530.9</v>
      </c>
      <c r="L53" s="22">
        <v>20750.2</v>
      </c>
      <c r="M53" s="23" t="str">
        <f>IFERROR(VLOOKUP(B53,'[1]Table for lookup'!B:C,2,FALSE),0)</f>
        <v>10-500-21-7880-4880-999</v>
      </c>
      <c r="N53" s="3" t="str">
        <f t="shared" si="0"/>
        <v>7880</v>
      </c>
      <c r="O53">
        <v>7880</v>
      </c>
    </row>
    <row r="54" spans="1:15" ht="15.75" thickBot="1">
      <c r="A54" s="26" t="s">
        <v>9755</v>
      </c>
      <c r="B54" s="27"/>
      <c r="C54" s="27"/>
      <c r="D54" s="27"/>
      <c r="E54" s="27"/>
      <c r="F54" s="28"/>
      <c r="G54" s="29"/>
      <c r="H54" s="30">
        <v>281055.82</v>
      </c>
      <c r="I54" s="30">
        <v>0</v>
      </c>
      <c r="J54" s="30">
        <v>78022.080000000002</v>
      </c>
      <c r="K54" s="30">
        <v>260305.62</v>
      </c>
      <c r="L54" s="30">
        <v>20750.2</v>
      </c>
      <c r="M54" s="23">
        <f>IFERROR(VLOOKUP(B54,'[1]Table for lookup'!B:C,2,FALSE),0)</f>
        <v>0</v>
      </c>
      <c r="N54" s="3" t="str">
        <f t="shared" si="0"/>
        <v/>
      </c>
      <c r="O54"/>
    </row>
    <row r="55" spans="1:15" ht="15.75" thickBot="1">
      <c r="A55" s="19" t="s">
        <v>9756</v>
      </c>
      <c r="B55" s="19" t="s">
        <v>9757</v>
      </c>
      <c r="C55" s="20"/>
      <c r="D55" s="20"/>
      <c r="E55" s="20"/>
      <c r="F55" s="21"/>
      <c r="G55" s="19" t="s">
        <v>9758</v>
      </c>
      <c r="H55" s="22">
        <v>265306.88</v>
      </c>
      <c r="I55" s="22">
        <v>0</v>
      </c>
      <c r="J55" s="22">
        <v>0</v>
      </c>
      <c r="K55" s="22">
        <v>265306.88</v>
      </c>
      <c r="L55" s="22">
        <v>0</v>
      </c>
      <c r="M55" s="23">
        <f>IFERROR(VLOOKUP(B55,'[1]Table for lookup'!B:C,2,FALSE),0)</f>
        <v>0</v>
      </c>
      <c r="N55" s="3" t="str">
        <f t="shared" si="0"/>
        <v>7860</v>
      </c>
      <c r="O55">
        <v>7860</v>
      </c>
    </row>
    <row r="56" spans="1:15" ht="15.75" thickBot="1">
      <c r="A56" s="24"/>
      <c r="B56" s="19" t="s">
        <v>9759</v>
      </c>
      <c r="C56" s="20"/>
      <c r="D56" s="20"/>
      <c r="E56" s="20"/>
      <c r="F56" s="21"/>
      <c r="G56" s="19" t="s">
        <v>9758</v>
      </c>
      <c r="H56" s="22">
        <v>215373.92</v>
      </c>
      <c r="I56" s="22">
        <v>0</v>
      </c>
      <c r="J56" s="22">
        <v>0</v>
      </c>
      <c r="K56" s="22">
        <v>215373.92</v>
      </c>
      <c r="L56" s="22">
        <v>0</v>
      </c>
      <c r="M56" s="23" t="str">
        <f>IFERROR(VLOOKUP(B56,'[1]Table for lookup'!B:C,2,FALSE),0)</f>
        <v>10-500-21-7860-4860-999</v>
      </c>
      <c r="N56" s="3" t="str">
        <f t="shared" si="0"/>
        <v>7860</v>
      </c>
      <c r="O56">
        <v>7860</v>
      </c>
    </row>
    <row r="57" spans="1:15" ht="15.75" thickBot="1">
      <c r="A57" s="24"/>
      <c r="B57" s="19" t="s">
        <v>9760</v>
      </c>
      <c r="C57" s="20"/>
      <c r="D57" s="20"/>
      <c r="E57" s="20"/>
      <c r="F57" s="21"/>
      <c r="G57" s="19" t="s">
        <v>9758</v>
      </c>
      <c r="H57" s="22">
        <v>239632.01</v>
      </c>
      <c r="I57" s="22">
        <v>0</v>
      </c>
      <c r="J57" s="22">
        <v>221918.63</v>
      </c>
      <c r="K57" s="22">
        <v>239632.01</v>
      </c>
      <c r="L57" s="22">
        <v>0</v>
      </c>
      <c r="M57" s="23" t="str">
        <f>IFERROR(VLOOKUP(B57,'[1]Table for lookup'!B:C,2,FALSE),0)</f>
        <v>10-500-21-7860-4860-999</v>
      </c>
      <c r="N57" s="3" t="str">
        <f t="shared" si="0"/>
        <v>7860</v>
      </c>
      <c r="O57">
        <v>7860</v>
      </c>
    </row>
    <row r="58" spans="1:15" ht="15.75" thickBot="1">
      <c r="A58" s="25"/>
      <c r="B58" s="19" t="s">
        <v>9761</v>
      </c>
      <c r="C58" s="20"/>
      <c r="D58" s="20"/>
      <c r="E58" s="20"/>
      <c r="F58" s="21"/>
      <c r="G58" s="19" t="s">
        <v>9758</v>
      </c>
      <c r="H58" s="22">
        <v>263457.11</v>
      </c>
      <c r="I58" s="22">
        <v>83083.27</v>
      </c>
      <c r="J58" s="22">
        <v>83083.27</v>
      </c>
      <c r="K58" s="22">
        <v>83083.27</v>
      </c>
      <c r="L58" s="22">
        <v>180373.84</v>
      </c>
      <c r="M58" s="23" t="str">
        <f>IFERROR(VLOOKUP(B58,'[1]Table for lookup'!B:C,2,FALSE),0)</f>
        <v>10-500-21-7860-4860-999</v>
      </c>
      <c r="N58" s="3" t="str">
        <f t="shared" si="0"/>
        <v>7860</v>
      </c>
      <c r="O58">
        <v>7860</v>
      </c>
    </row>
    <row r="59" spans="1:15" ht="15.75" thickBot="1">
      <c r="A59" s="26" t="s">
        <v>9762</v>
      </c>
      <c r="B59" s="27"/>
      <c r="C59" s="27"/>
      <c r="D59" s="27"/>
      <c r="E59" s="27"/>
      <c r="F59" s="28"/>
      <c r="G59" s="29"/>
      <c r="H59" s="30">
        <v>983769.92</v>
      </c>
      <c r="I59" s="30">
        <v>83083.27</v>
      </c>
      <c r="J59" s="30">
        <v>305001.90000000002</v>
      </c>
      <c r="K59" s="30">
        <v>803396.08</v>
      </c>
      <c r="L59" s="30">
        <v>180373.84</v>
      </c>
      <c r="M59" s="23">
        <f>IFERROR(VLOOKUP(B59,'[1]Table for lookup'!B:C,2,FALSE),0)</f>
        <v>0</v>
      </c>
      <c r="N59" s="3" t="str">
        <f t="shared" si="0"/>
        <v/>
      </c>
      <c r="O59"/>
    </row>
    <row r="60" spans="1:15" ht="15.75" thickBot="1">
      <c r="A60" s="19" t="s">
        <v>9763</v>
      </c>
      <c r="B60" s="19" t="s">
        <v>9764</v>
      </c>
      <c r="C60" s="20"/>
      <c r="D60" s="20"/>
      <c r="E60" s="20"/>
      <c r="F60" s="21"/>
      <c r="G60" s="19" t="s">
        <v>9765</v>
      </c>
      <c r="H60" s="22">
        <v>108502.58</v>
      </c>
      <c r="I60" s="22">
        <v>0</v>
      </c>
      <c r="J60" s="22">
        <v>26045.03</v>
      </c>
      <c r="K60" s="22">
        <v>108502.58</v>
      </c>
      <c r="L60" s="22">
        <v>0</v>
      </c>
      <c r="M60" s="23" t="str">
        <f>IFERROR(VLOOKUP(B60,'[1]Table for lookup'!B:C,2,FALSE),0)</f>
        <v>10-500-21-7905-4800-999</v>
      </c>
      <c r="N60" s="3" t="str">
        <f t="shared" si="0"/>
        <v>7905</v>
      </c>
      <c r="O60">
        <v>7905</v>
      </c>
    </row>
    <row r="61" spans="1:15" ht="15.75" thickBot="1">
      <c r="A61" s="24"/>
      <c r="B61" s="19" t="s">
        <v>9766</v>
      </c>
      <c r="C61" s="20"/>
      <c r="D61" s="20"/>
      <c r="E61" s="20"/>
      <c r="F61" s="21"/>
      <c r="G61" s="19" t="s">
        <v>9765</v>
      </c>
      <c r="H61" s="22">
        <v>106524.65</v>
      </c>
      <c r="I61" s="22">
        <v>0</v>
      </c>
      <c r="J61" s="22">
        <v>76177.55</v>
      </c>
      <c r="K61" s="22">
        <v>76177.55</v>
      </c>
      <c r="L61" s="22">
        <v>30347.1</v>
      </c>
      <c r="M61" s="23" t="str">
        <f>IFERROR(VLOOKUP(B61,'[1]Table for lookup'!B:C,2,FALSE),0)</f>
        <v>10-500-21-7905-4800-999</v>
      </c>
      <c r="N61" s="3" t="str">
        <f t="shared" si="0"/>
        <v>7905</v>
      </c>
      <c r="O61">
        <v>7905</v>
      </c>
    </row>
    <row r="62" spans="1:15" ht="15.75" thickBot="1">
      <c r="A62" s="25"/>
      <c r="B62" s="19" t="s">
        <v>9767</v>
      </c>
      <c r="C62" s="20"/>
      <c r="D62" s="20"/>
      <c r="E62" s="20"/>
      <c r="F62" s="21"/>
      <c r="G62" s="19" t="s">
        <v>9765</v>
      </c>
      <c r="H62" s="22">
        <v>104164.32</v>
      </c>
      <c r="I62" s="22">
        <v>0</v>
      </c>
      <c r="J62" s="22">
        <v>0</v>
      </c>
      <c r="K62" s="22">
        <v>0</v>
      </c>
      <c r="L62" s="22">
        <v>104164.32</v>
      </c>
      <c r="M62" s="23">
        <f>IFERROR(VLOOKUP(B62,'[1]Table for lookup'!B:C,2,FALSE),0)</f>
        <v>0</v>
      </c>
      <c r="N62" s="3" t="str">
        <f t="shared" si="0"/>
        <v>7905</v>
      </c>
      <c r="O62">
        <v>7905</v>
      </c>
    </row>
    <row r="63" spans="1:15" ht="15.75" thickBot="1">
      <c r="A63" s="26" t="s">
        <v>9768</v>
      </c>
      <c r="B63" s="27"/>
      <c r="C63" s="27"/>
      <c r="D63" s="27"/>
      <c r="E63" s="27"/>
      <c r="F63" s="28"/>
      <c r="G63" s="29"/>
      <c r="H63" s="30">
        <v>319191.55</v>
      </c>
      <c r="I63" s="30">
        <v>0</v>
      </c>
      <c r="J63" s="30">
        <v>102222.58</v>
      </c>
      <c r="K63" s="30">
        <v>184680.13</v>
      </c>
      <c r="L63" s="30">
        <v>134511.42000000001</v>
      </c>
      <c r="M63" s="23">
        <f>IFERROR(VLOOKUP(B63,'[1]Table for lookup'!B:C,2,FALSE),0)</f>
        <v>0</v>
      </c>
      <c r="N63" s="3" t="str">
        <f t="shared" si="0"/>
        <v/>
      </c>
      <c r="O63"/>
    </row>
    <row r="64" spans="1:15" ht="15.75" thickBot="1">
      <c r="A64" s="19" t="s">
        <v>9769</v>
      </c>
      <c r="B64" s="19" t="s">
        <v>9770</v>
      </c>
      <c r="C64" s="20"/>
      <c r="D64" s="20"/>
      <c r="E64" s="20"/>
      <c r="F64" s="21"/>
      <c r="G64" s="19" t="s">
        <v>9771</v>
      </c>
      <c r="H64" s="22">
        <v>316233.65999999997</v>
      </c>
      <c r="I64" s="22">
        <v>0</v>
      </c>
      <c r="J64" s="22">
        <v>0</v>
      </c>
      <c r="K64" s="22">
        <v>0</v>
      </c>
      <c r="L64" s="22">
        <v>316233.65999999997</v>
      </c>
      <c r="M64" s="23">
        <f>IFERROR(VLOOKUP(B64,'[1]Table for lookup'!B:C,2,FALSE),0)</f>
        <v>0</v>
      </c>
      <c r="N64" s="3" t="str">
        <f t="shared" si="0"/>
        <v>7220</v>
      </c>
      <c r="O64">
        <v>7220</v>
      </c>
    </row>
    <row r="65" spans="1:15" ht="15.75" thickBot="1">
      <c r="A65" s="26" t="s">
        <v>9772</v>
      </c>
      <c r="B65" s="27"/>
      <c r="C65" s="27"/>
      <c r="D65" s="27"/>
      <c r="E65" s="27"/>
      <c r="F65" s="28"/>
      <c r="G65" s="29"/>
      <c r="H65" s="30">
        <v>316233.65999999997</v>
      </c>
      <c r="I65" s="30">
        <v>0</v>
      </c>
      <c r="J65" s="30">
        <v>0</v>
      </c>
      <c r="K65" s="30">
        <v>0</v>
      </c>
      <c r="L65" s="30">
        <v>316233.65999999997</v>
      </c>
      <c r="M65" s="23">
        <f>IFERROR(VLOOKUP(B65,'[1]Table for lookup'!B:C,2,FALSE),0)</f>
        <v>0</v>
      </c>
      <c r="N65" s="3" t="str">
        <f t="shared" si="0"/>
        <v/>
      </c>
      <c r="O65"/>
    </row>
    <row r="66" spans="1:15" ht="15.75" thickBot="1">
      <c r="A66" s="19" t="s">
        <v>9773</v>
      </c>
      <c r="B66" s="19" t="s">
        <v>9774</v>
      </c>
      <c r="C66" s="20"/>
      <c r="D66" s="20"/>
      <c r="E66" s="20"/>
      <c r="F66" s="21"/>
      <c r="G66" s="19" t="s">
        <v>9775</v>
      </c>
      <c r="H66" s="22">
        <v>1234967.56</v>
      </c>
      <c r="I66" s="22">
        <v>0</v>
      </c>
      <c r="J66" s="22">
        <v>0</v>
      </c>
      <c r="K66" s="22">
        <v>0</v>
      </c>
      <c r="L66" s="22">
        <v>1234967.56</v>
      </c>
      <c r="M66" s="23">
        <f>IFERROR(VLOOKUP(B66,'[1]Table for lookup'!B:C,2,FALSE),0)</f>
        <v>0</v>
      </c>
      <c r="N66" s="3" t="str">
        <f t="shared" si="0"/>
        <v>7210</v>
      </c>
      <c r="O66">
        <v>7210</v>
      </c>
    </row>
    <row r="67" spans="1:15" ht="15.75" thickBot="1">
      <c r="A67" s="25"/>
      <c r="B67" s="19" t="s">
        <v>9776</v>
      </c>
      <c r="C67" s="20"/>
      <c r="D67" s="20"/>
      <c r="E67" s="20"/>
      <c r="F67" s="21"/>
      <c r="G67" s="19" t="s">
        <v>9777</v>
      </c>
      <c r="H67" s="22">
        <v>4990573.87</v>
      </c>
      <c r="I67" s="22">
        <v>0</v>
      </c>
      <c r="J67" s="22">
        <v>0</v>
      </c>
      <c r="K67" s="22">
        <v>0</v>
      </c>
      <c r="L67" s="22">
        <v>4990573.87</v>
      </c>
      <c r="M67" s="23">
        <f>IFERROR(VLOOKUP(B67,'[1]Table for lookup'!B:C,2,FALSE),0)</f>
        <v>0</v>
      </c>
      <c r="N67" s="3" t="str">
        <f t="shared" si="0"/>
        <v>7215</v>
      </c>
      <c r="O67">
        <v>7215</v>
      </c>
    </row>
    <row r="68" spans="1:15" ht="15.75" thickBot="1">
      <c r="A68" s="26" t="s">
        <v>9778</v>
      </c>
      <c r="B68" s="27"/>
      <c r="C68" s="27"/>
      <c r="D68" s="27"/>
      <c r="E68" s="27"/>
      <c r="F68" s="28"/>
      <c r="G68" s="29"/>
      <c r="H68" s="30">
        <v>6225541.4299999997</v>
      </c>
      <c r="I68" s="30">
        <v>0</v>
      </c>
      <c r="J68" s="30">
        <v>0</v>
      </c>
      <c r="K68" s="30">
        <v>0</v>
      </c>
      <c r="L68" s="30">
        <v>6225541.4299999997</v>
      </c>
      <c r="M68" s="23">
        <f>IFERROR(VLOOKUP(B68,'[1]Table for lookup'!B:C,2,FALSE),0)</f>
        <v>0</v>
      </c>
      <c r="N68" s="3" t="str">
        <f t="shared" si="0"/>
        <v/>
      </c>
      <c r="O68"/>
    </row>
    <row r="69" spans="1:15" ht="15.75" thickBot="1">
      <c r="A69" s="19" t="s">
        <v>9779</v>
      </c>
      <c r="B69" s="19" t="s">
        <v>9780</v>
      </c>
      <c r="C69" s="20"/>
      <c r="D69" s="20"/>
      <c r="E69" s="20"/>
      <c r="F69" s="21"/>
      <c r="G69" s="19" t="s">
        <v>9781</v>
      </c>
      <c r="H69" s="22">
        <v>0</v>
      </c>
      <c r="I69" s="22">
        <v>0</v>
      </c>
      <c r="J69" s="22">
        <v>0</v>
      </c>
      <c r="K69" s="22">
        <v>70261.539999999994</v>
      </c>
      <c r="L69" s="22">
        <v>-70261.539999999994</v>
      </c>
      <c r="M69" s="23" t="str">
        <f>IFERROR(VLOOKUP(B69,'[1]Table for lookup'!B:C,2,FALSE),0)</f>
        <v>49-500-21-8075-4575-999</v>
      </c>
      <c r="N69" s="3" t="str">
        <f t="shared" si="0"/>
        <v>8079</v>
      </c>
      <c r="O69">
        <v>8079</v>
      </c>
    </row>
    <row r="70" spans="1:15" ht="15.75" thickBot="1">
      <c r="A70" s="24"/>
      <c r="B70" s="19" t="s">
        <v>9782</v>
      </c>
      <c r="C70" s="20"/>
      <c r="D70" s="20"/>
      <c r="E70" s="20"/>
      <c r="F70" s="21"/>
      <c r="G70" s="19" t="s">
        <v>9783</v>
      </c>
      <c r="H70" s="22">
        <v>0</v>
      </c>
      <c r="I70" s="22">
        <v>0</v>
      </c>
      <c r="J70" s="22">
        <v>0</v>
      </c>
      <c r="K70" s="22">
        <v>1225529.53</v>
      </c>
      <c r="L70" s="22">
        <v>-1225529.53</v>
      </c>
      <c r="M70" s="23" t="str">
        <f>IFERROR(VLOOKUP(B70,'[1]Table for lookup'!B:C,2,FALSE),0)</f>
        <v>49-500-21-8072-4572-999</v>
      </c>
      <c r="N70" s="3" t="str">
        <f t="shared" si="0"/>
        <v>8075</v>
      </c>
      <c r="O70">
        <v>8075</v>
      </c>
    </row>
    <row r="71" spans="1:15" ht="15.75" thickBot="1">
      <c r="A71" s="24"/>
      <c r="B71" s="19" t="s">
        <v>9784</v>
      </c>
      <c r="C71" s="20"/>
      <c r="D71" s="20"/>
      <c r="E71" s="20"/>
      <c r="F71" s="21"/>
      <c r="G71" s="19" t="s">
        <v>9783</v>
      </c>
      <c r="H71" s="22">
        <v>0</v>
      </c>
      <c r="I71" s="22">
        <v>0</v>
      </c>
      <c r="J71" s="22">
        <v>0</v>
      </c>
      <c r="K71" s="22">
        <v>240109.01</v>
      </c>
      <c r="L71" s="22">
        <v>-240109.01</v>
      </c>
      <c r="M71" s="23" t="str">
        <f>IFERROR(VLOOKUP(B71,'[1]Table for lookup'!B:C,2,FALSE),0)</f>
        <v>49-500-21-8071-4571-999</v>
      </c>
      <c r="N71" s="3" t="str">
        <f t="shared" si="0"/>
        <v>8075</v>
      </c>
      <c r="O71">
        <v>8075</v>
      </c>
    </row>
    <row r="72" spans="1:15" ht="15.75" thickBot="1">
      <c r="A72" s="24"/>
      <c r="B72" s="19" t="s">
        <v>9785</v>
      </c>
      <c r="C72" s="20"/>
      <c r="D72" s="20"/>
      <c r="E72" s="20"/>
      <c r="F72" s="21"/>
      <c r="G72" s="19" t="s">
        <v>9783</v>
      </c>
      <c r="H72" s="22">
        <v>0</v>
      </c>
      <c r="I72" s="22">
        <v>0</v>
      </c>
      <c r="J72" s="22">
        <v>0</v>
      </c>
      <c r="K72" s="22">
        <v>371569.83</v>
      </c>
      <c r="L72" s="22">
        <v>-371569.83</v>
      </c>
      <c r="M72" s="23" t="str">
        <f>IFERROR(VLOOKUP(B72,'[1]Table for lookup'!B:C,2,FALSE),0)</f>
        <v>49-500-21-8074-4574-999</v>
      </c>
      <c r="N72" s="3" t="str">
        <f t="shared" si="0"/>
        <v>8075</v>
      </c>
      <c r="O72">
        <v>8075</v>
      </c>
    </row>
    <row r="73" spans="1:15" ht="15.75" thickBot="1">
      <c r="A73" s="24"/>
      <c r="B73" s="19" t="s">
        <v>9786</v>
      </c>
      <c r="C73" s="20"/>
      <c r="D73" s="20"/>
      <c r="E73" s="20"/>
      <c r="F73" s="21"/>
      <c r="G73" s="19" t="s">
        <v>9781</v>
      </c>
      <c r="H73" s="22">
        <v>0</v>
      </c>
      <c r="I73" s="22">
        <v>0</v>
      </c>
      <c r="J73" s="22">
        <v>3207.36</v>
      </c>
      <c r="K73" s="22">
        <v>52084.54</v>
      </c>
      <c r="L73" s="22">
        <v>-52084.54</v>
      </c>
      <c r="M73" s="23" t="str">
        <f>IFERROR(VLOOKUP(B73,'[1]Table for lookup'!B:C,2,FALSE),0)</f>
        <v>49-500-21-8075-4575-999</v>
      </c>
      <c r="N73" s="3" t="str">
        <f t="shared" si="0"/>
        <v>8079</v>
      </c>
      <c r="O73">
        <v>8079</v>
      </c>
    </row>
    <row r="74" spans="1:15" ht="15.75" thickBot="1">
      <c r="A74" s="24"/>
      <c r="B74" s="19" t="s">
        <v>9787</v>
      </c>
      <c r="C74" s="20"/>
      <c r="D74" s="20"/>
      <c r="E74" s="20"/>
      <c r="F74" s="21"/>
      <c r="G74" s="19" t="s">
        <v>9783</v>
      </c>
      <c r="H74" s="22">
        <v>0</v>
      </c>
      <c r="I74" s="22">
        <v>0</v>
      </c>
      <c r="J74" s="22">
        <v>214470.32</v>
      </c>
      <c r="K74" s="22">
        <v>1458693.8</v>
      </c>
      <c r="L74" s="22">
        <v>-1458693.8</v>
      </c>
      <c r="M74" s="23" t="str">
        <f>IFERROR(VLOOKUP(B74,'[1]Table for lookup'!B:C,2,FALSE),0)</f>
        <v>49-500-21-8072-4572-999</v>
      </c>
      <c r="N74" s="3" t="str">
        <f t="shared" si="0"/>
        <v>8075</v>
      </c>
      <c r="O74">
        <v>8075</v>
      </c>
    </row>
    <row r="75" spans="1:15" ht="15.75" thickBot="1">
      <c r="A75" s="24"/>
      <c r="B75" s="19" t="s">
        <v>9788</v>
      </c>
      <c r="C75" s="20"/>
      <c r="D75" s="20"/>
      <c r="E75" s="20"/>
      <c r="F75" s="21"/>
      <c r="G75" s="19" t="s">
        <v>9783</v>
      </c>
      <c r="H75" s="22">
        <v>0</v>
      </c>
      <c r="I75" s="22">
        <v>0</v>
      </c>
      <c r="J75" s="22">
        <v>30725.52</v>
      </c>
      <c r="K75" s="22">
        <v>242962.02</v>
      </c>
      <c r="L75" s="22">
        <v>-242962.02</v>
      </c>
      <c r="M75" s="23" t="str">
        <f>IFERROR(VLOOKUP(B75,'[1]Table for lookup'!B:C,2,FALSE),0)</f>
        <v>49-500-21-8071-4571-999</v>
      </c>
      <c r="N75" s="3" t="str">
        <f t="shared" si="0"/>
        <v>8075</v>
      </c>
      <c r="O75">
        <v>8075</v>
      </c>
    </row>
    <row r="76" spans="1:15" ht="15.75" thickBot="1">
      <c r="A76" s="24"/>
      <c r="B76" s="19" t="s">
        <v>9789</v>
      </c>
      <c r="C76" s="20"/>
      <c r="D76" s="20"/>
      <c r="E76" s="20"/>
      <c r="F76" s="21"/>
      <c r="G76" s="19" t="s">
        <v>9783</v>
      </c>
      <c r="H76" s="22">
        <v>0</v>
      </c>
      <c r="I76" s="22">
        <v>0</v>
      </c>
      <c r="J76" s="22">
        <v>69244.899999999994</v>
      </c>
      <c r="K76" s="22">
        <v>662986.27</v>
      </c>
      <c r="L76" s="22">
        <v>-662986.27</v>
      </c>
      <c r="M76" s="23" t="str">
        <f>IFERROR(VLOOKUP(B76,'[1]Table for lookup'!B:C,2,FALSE),0)</f>
        <v>49-500-21-8074-4574-999</v>
      </c>
      <c r="N76" s="3" t="str">
        <f t="shared" ref="N76:N139" si="1">+LEFT(G76,4)</f>
        <v>8075</v>
      </c>
      <c r="O76">
        <v>8075</v>
      </c>
    </row>
    <row r="77" spans="1:15" ht="15.75" thickBot="1">
      <c r="A77" s="24"/>
      <c r="B77" s="19" t="s">
        <v>9790</v>
      </c>
      <c r="C77" s="20"/>
      <c r="D77" s="20"/>
      <c r="E77" s="20"/>
      <c r="F77" s="21"/>
      <c r="G77" s="19" t="s">
        <v>9781</v>
      </c>
      <c r="H77" s="22">
        <v>0</v>
      </c>
      <c r="I77" s="22">
        <v>0</v>
      </c>
      <c r="J77" s="22">
        <v>35727.360000000001</v>
      </c>
      <c r="K77" s="22">
        <v>35727.360000000001</v>
      </c>
      <c r="L77" s="22">
        <v>-35727.360000000001</v>
      </c>
      <c r="M77" s="23" t="str">
        <f>IFERROR(VLOOKUP(B77,'[1]Table for lookup'!B:C,2,FALSE),0)</f>
        <v>49-500-21-8075-4575-999</v>
      </c>
      <c r="N77" s="3" t="str">
        <f t="shared" si="1"/>
        <v>8079</v>
      </c>
      <c r="O77">
        <v>8079</v>
      </c>
    </row>
    <row r="78" spans="1:15" ht="15.75" thickBot="1">
      <c r="A78" s="24"/>
      <c r="B78" s="19" t="s">
        <v>9791</v>
      </c>
      <c r="C78" s="20"/>
      <c r="D78" s="20"/>
      <c r="E78" s="20"/>
      <c r="F78" s="21"/>
      <c r="G78" s="19" t="s">
        <v>9783</v>
      </c>
      <c r="H78" s="22">
        <v>0</v>
      </c>
      <c r="I78" s="22">
        <v>25312.799999999999</v>
      </c>
      <c r="J78" s="22">
        <v>1386057.06</v>
      </c>
      <c r="K78" s="22">
        <v>1386057.06</v>
      </c>
      <c r="L78" s="22">
        <v>-1386057.06</v>
      </c>
      <c r="M78" s="23" t="str">
        <f>IFERROR(VLOOKUP(B78,'[1]Table for lookup'!B:C,2,FALSE),0)</f>
        <v>49-500-21-8072-4572-999</v>
      </c>
      <c r="N78" s="3" t="str">
        <f t="shared" si="1"/>
        <v>8075</v>
      </c>
      <c r="O78">
        <v>8075</v>
      </c>
    </row>
    <row r="79" spans="1:15" ht="15.75" thickBot="1">
      <c r="A79" s="24"/>
      <c r="B79" s="19" t="s">
        <v>9792</v>
      </c>
      <c r="C79" s="20"/>
      <c r="D79" s="20"/>
      <c r="E79" s="20"/>
      <c r="F79" s="21"/>
      <c r="G79" s="19" t="s">
        <v>9783</v>
      </c>
      <c r="H79" s="22">
        <v>0</v>
      </c>
      <c r="I79" s="22">
        <v>3343.2</v>
      </c>
      <c r="J79" s="22">
        <v>183064.14</v>
      </c>
      <c r="K79" s="22">
        <v>183064.14</v>
      </c>
      <c r="L79" s="22">
        <v>-183064.14</v>
      </c>
      <c r="M79" s="23" t="str">
        <f>IFERROR(VLOOKUP(B79,'[1]Table for lookup'!B:C,2,FALSE),0)</f>
        <v>49-500-21-8071-4571-999</v>
      </c>
      <c r="N79" s="3" t="str">
        <f t="shared" si="1"/>
        <v>8075</v>
      </c>
      <c r="O79">
        <v>8075</v>
      </c>
    </row>
    <row r="80" spans="1:15" ht="15.75" thickBot="1">
      <c r="A80" s="25"/>
      <c r="B80" s="19" t="s">
        <v>9793</v>
      </c>
      <c r="C80" s="20"/>
      <c r="D80" s="20"/>
      <c r="E80" s="20"/>
      <c r="F80" s="21"/>
      <c r="G80" s="19" t="s">
        <v>9783</v>
      </c>
      <c r="H80" s="22">
        <v>0</v>
      </c>
      <c r="I80" s="22">
        <v>14409.76</v>
      </c>
      <c r="J80" s="22">
        <v>250751.52</v>
      </c>
      <c r="K80" s="22">
        <v>250751.52</v>
      </c>
      <c r="L80" s="22">
        <v>-250751.52</v>
      </c>
      <c r="M80" s="23" t="str">
        <f>IFERROR(VLOOKUP(B80,'[1]Table for lookup'!B:C,2,FALSE),0)</f>
        <v>49-500-21-8074-4574-999</v>
      </c>
      <c r="N80" s="3" t="str">
        <f t="shared" si="1"/>
        <v>8075</v>
      </c>
      <c r="O80">
        <v>8075</v>
      </c>
    </row>
    <row r="81" spans="1:15" ht="15.75" thickBot="1">
      <c r="A81" s="26" t="s">
        <v>9794</v>
      </c>
      <c r="B81" s="27"/>
      <c r="C81" s="27"/>
      <c r="D81" s="27"/>
      <c r="E81" s="27"/>
      <c r="F81" s="28"/>
      <c r="G81" s="29"/>
      <c r="H81" s="30">
        <v>0</v>
      </c>
      <c r="I81" s="30">
        <v>43065.760000000002</v>
      </c>
      <c r="J81" s="30">
        <v>2173248.1800000002</v>
      </c>
      <c r="K81" s="30">
        <v>6179796.6200000001</v>
      </c>
      <c r="L81" s="30">
        <v>-6179796.6200000001</v>
      </c>
      <c r="M81" s="23">
        <f>IFERROR(VLOOKUP(B81,'[1]Table for lookup'!B:C,2,FALSE),0)</f>
        <v>0</v>
      </c>
      <c r="N81" s="3" t="str">
        <f t="shared" si="1"/>
        <v/>
      </c>
      <c r="O81"/>
    </row>
    <row r="82" spans="1:15" ht="15.75" thickBot="1">
      <c r="A82" s="19" t="s">
        <v>9795</v>
      </c>
      <c r="B82" s="19" t="s">
        <v>9796</v>
      </c>
      <c r="C82" s="20"/>
      <c r="D82" s="20"/>
      <c r="E82" s="20"/>
      <c r="F82" s="21"/>
      <c r="G82" s="19" t="s">
        <v>9797</v>
      </c>
      <c r="H82" s="22">
        <v>151220</v>
      </c>
      <c r="I82" s="22">
        <v>0</v>
      </c>
      <c r="J82" s="22">
        <v>147001.57</v>
      </c>
      <c r="K82" s="22">
        <v>147001.57</v>
      </c>
      <c r="L82" s="22">
        <v>4218.43</v>
      </c>
      <c r="M82" s="23" t="str">
        <f>IFERROR(VLOOKUP(B82,'[1]Table for lookup'!B:C,2,FALSE),0)</f>
        <v>10-500-21-7280-4500-999</v>
      </c>
      <c r="N82" s="3" t="str">
        <f t="shared" si="1"/>
        <v>7280</v>
      </c>
      <c r="O82">
        <v>7280</v>
      </c>
    </row>
    <row r="83" spans="1:15" ht="15.75" thickBot="1">
      <c r="A83" s="24"/>
      <c r="B83" s="19" t="s">
        <v>9798</v>
      </c>
      <c r="C83" s="20"/>
      <c r="D83" s="20"/>
      <c r="E83" s="20"/>
      <c r="F83" s="21"/>
      <c r="G83" s="19" t="s">
        <v>9797</v>
      </c>
      <c r="H83" s="22">
        <v>28661.1</v>
      </c>
      <c r="I83" s="22">
        <v>0</v>
      </c>
      <c r="J83" s="22">
        <v>28661.1</v>
      </c>
      <c r="K83" s="22">
        <v>28661.1</v>
      </c>
      <c r="L83" s="22">
        <v>0</v>
      </c>
      <c r="M83" s="23" t="str">
        <f>IFERROR(VLOOKUP(B83,'[1]Table for lookup'!B:C,2,FALSE),0)</f>
        <v>10-500-21-7280-4500-999</v>
      </c>
      <c r="N83" s="3" t="str">
        <f t="shared" si="1"/>
        <v>7280</v>
      </c>
      <c r="O83">
        <v>7280</v>
      </c>
    </row>
    <row r="84" spans="1:15" ht="15.75" thickBot="1">
      <c r="A84" s="24"/>
      <c r="B84" s="19" t="s">
        <v>9799</v>
      </c>
      <c r="C84" s="20"/>
      <c r="D84" s="20"/>
      <c r="E84" s="20"/>
      <c r="F84" s="21"/>
      <c r="G84" s="19" t="s">
        <v>9797</v>
      </c>
      <c r="H84" s="22">
        <v>21126.07</v>
      </c>
      <c r="I84" s="22">
        <v>21117.45</v>
      </c>
      <c r="J84" s="22">
        <v>21117.45</v>
      </c>
      <c r="K84" s="22">
        <v>21117.45</v>
      </c>
      <c r="L84" s="22">
        <v>8.6199999999999992</v>
      </c>
      <c r="M84" s="23" t="str">
        <f>IFERROR(VLOOKUP(B84,'[1]Table for lookup'!B:C,2,FALSE),0)</f>
        <v>10-500-21-7280-4500-999</v>
      </c>
      <c r="N84" s="3" t="str">
        <f t="shared" si="1"/>
        <v>7280</v>
      </c>
      <c r="O84">
        <v>7280</v>
      </c>
    </row>
    <row r="85" spans="1:15" ht="15.75" thickBot="1">
      <c r="A85" s="25"/>
      <c r="B85" s="19" t="s">
        <v>9800</v>
      </c>
      <c r="C85" s="20"/>
      <c r="D85" s="20"/>
      <c r="E85" s="20"/>
      <c r="F85" s="21"/>
      <c r="G85" s="19" t="s">
        <v>9797</v>
      </c>
      <c r="H85" s="22">
        <v>108833.76</v>
      </c>
      <c r="I85" s="22">
        <v>106934.83</v>
      </c>
      <c r="J85" s="22">
        <v>106934.83</v>
      </c>
      <c r="K85" s="22">
        <v>106934.83</v>
      </c>
      <c r="L85" s="22">
        <v>1898.93</v>
      </c>
      <c r="M85" s="23" t="str">
        <f>IFERROR(VLOOKUP(B85,'[1]Table for lookup'!B:C,2,FALSE),0)</f>
        <v>10-500-21-7280-4500-999</v>
      </c>
      <c r="N85" s="3" t="str">
        <f t="shared" si="1"/>
        <v>7280</v>
      </c>
      <c r="O85">
        <v>7280</v>
      </c>
    </row>
    <row r="86" spans="1:15" ht="15.75" thickBot="1">
      <c r="A86" s="26" t="s">
        <v>9801</v>
      </c>
      <c r="B86" s="27"/>
      <c r="C86" s="27"/>
      <c r="D86" s="27"/>
      <c r="E86" s="27"/>
      <c r="F86" s="28"/>
      <c r="G86" s="29"/>
      <c r="H86" s="30">
        <v>309840.93</v>
      </c>
      <c r="I86" s="30">
        <v>128052.28</v>
      </c>
      <c r="J86" s="30">
        <v>303714.95</v>
      </c>
      <c r="K86" s="30">
        <v>303714.95</v>
      </c>
      <c r="L86" s="30">
        <v>6125.98</v>
      </c>
      <c r="M86" s="23">
        <f>IFERROR(VLOOKUP(B86,'[1]Table for lookup'!B:C,2,FALSE),0)</f>
        <v>0</v>
      </c>
      <c r="N86" s="3" t="str">
        <f t="shared" si="1"/>
        <v/>
      </c>
      <c r="O86"/>
    </row>
    <row r="87" spans="1:15" ht="15.75" thickBot="1">
      <c r="A87" s="19" t="s">
        <v>9802</v>
      </c>
      <c r="B87" s="19" t="s">
        <v>9803</v>
      </c>
      <c r="C87" s="20"/>
      <c r="D87" s="20"/>
      <c r="E87" s="20"/>
      <c r="F87" s="21"/>
      <c r="G87" s="19" t="s">
        <v>9804</v>
      </c>
      <c r="H87" s="22">
        <v>464712.46</v>
      </c>
      <c r="I87" s="22">
        <v>0</v>
      </c>
      <c r="J87" s="22">
        <v>0</v>
      </c>
      <c r="K87" s="22">
        <v>511215.96</v>
      </c>
      <c r="L87" s="22">
        <v>-46503.5</v>
      </c>
      <c r="M87" s="23">
        <f>IFERROR(VLOOKUP(B87,'[1]Table for lookup'!B:C,2,FALSE),0)</f>
        <v>0</v>
      </c>
      <c r="N87" s="3" t="str">
        <f t="shared" si="1"/>
        <v>8075</v>
      </c>
      <c r="O87">
        <v>8075</v>
      </c>
    </row>
    <row r="88" spans="1:15" ht="15.75" thickBot="1">
      <c r="A88" s="24"/>
      <c r="B88" s="19" t="s">
        <v>9805</v>
      </c>
      <c r="C88" s="20"/>
      <c r="D88" s="20"/>
      <c r="E88" s="20"/>
      <c r="F88" s="21"/>
      <c r="G88" s="19" t="s">
        <v>9806</v>
      </c>
      <c r="H88" s="22">
        <v>0</v>
      </c>
      <c r="I88" s="22">
        <v>0</v>
      </c>
      <c r="J88" s="22">
        <v>0</v>
      </c>
      <c r="K88" s="22">
        <v>504126.83</v>
      </c>
      <c r="L88" s="22">
        <v>-504126.83</v>
      </c>
      <c r="M88" s="23" t="str">
        <f>IFERROR(VLOOKUP(B88,'[1]Table for lookup'!B:C,2,FALSE),0)</f>
        <v>49-500-21-8070-3770-999</v>
      </c>
      <c r="N88" s="3" t="str">
        <f t="shared" si="1"/>
        <v>8070</v>
      </c>
      <c r="O88">
        <v>8070</v>
      </c>
    </row>
    <row r="89" spans="1:15" ht="15.75" thickBot="1">
      <c r="A89" s="24"/>
      <c r="B89" s="19" t="s">
        <v>9807</v>
      </c>
      <c r="C89" s="20"/>
      <c r="D89" s="20"/>
      <c r="E89" s="20"/>
      <c r="F89" s="21"/>
      <c r="G89" s="19" t="s">
        <v>9806</v>
      </c>
      <c r="H89" s="22">
        <v>0</v>
      </c>
      <c r="I89" s="22">
        <v>0</v>
      </c>
      <c r="J89" s="22">
        <v>51209.2</v>
      </c>
      <c r="K89" s="22">
        <v>707237.07</v>
      </c>
      <c r="L89" s="22">
        <v>-707237.07</v>
      </c>
      <c r="M89" s="23" t="str">
        <f>IFERROR(VLOOKUP(B89,'[1]Table for lookup'!B:C,2,FALSE),0)</f>
        <v>49-500-21-8070-3770-999</v>
      </c>
      <c r="N89" s="3" t="str">
        <f t="shared" si="1"/>
        <v>8070</v>
      </c>
      <c r="O89">
        <v>8070</v>
      </c>
    </row>
    <row r="90" spans="1:15" ht="15.75" thickBot="1">
      <c r="A90" s="25"/>
      <c r="B90" s="19" t="s">
        <v>9808</v>
      </c>
      <c r="C90" s="20"/>
      <c r="D90" s="20"/>
      <c r="E90" s="20"/>
      <c r="F90" s="21"/>
      <c r="G90" s="19" t="s">
        <v>9806</v>
      </c>
      <c r="H90" s="22">
        <v>0</v>
      </c>
      <c r="I90" s="22">
        <v>54518.7</v>
      </c>
      <c r="J90" s="22">
        <v>496379.2</v>
      </c>
      <c r="K90" s="22">
        <v>496379.2</v>
      </c>
      <c r="L90" s="22">
        <v>-496379.2</v>
      </c>
      <c r="M90" s="23" t="str">
        <f>IFERROR(VLOOKUP(B90,'[1]Table for lookup'!B:C,2,FALSE),0)</f>
        <v>49-500-21-8070-3770-999</v>
      </c>
      <c r="N90" s="3" t="str">
        <f t="shared" si="1"/>
        <v>8070</v>
      </c>
      <c r="O90">
        <v>8070</v>
      </c>
    </row>
    <row r="91" spans="1:15" ht="15.75" thickBot="1">
      <c r="A91" s="26" t="s">
        <v>9809</v>
      </c>
      <c r="B91" s="27"/>
      <c r="C91" s="27"/>
      <c r="D91" s="27"/>
      <c r="E91" s="27"/>
      <c r="F91" s="28"/>
      <c r="G91" s="29"/>
      <c r="H91" s="30">
        <v>464712.46</v>
      </c>
      <c r="I91" s="30">
        <v>54518.7</v>
      </c>
      <c r="J91" s="30">
        <v>547588.4</v>
      </c>
      <c r="K91" s="30">
        <v>2218959.06</v>
      </c>
      <c r="L91" s="30">
        <v>-1754246.6</v>
      </c>
      <c r="M91" s="23">
        <f>IFERROR(VLOOKUP(B91,'[1]Table for lookup'!B:C,2,FALSE),0)</f>
        <v>0</v>
      </c>
      <c r="N91" s="3" t="str">
        <f t="shared" si="1"/>
        <v/>
      </c>
      <c r="O91"/>
    </row>
    <row r="92" spans="1:15" ht="15.75" thickBot="1">
      <c r="A92" s="19" t="s">
        <v>9810</v>
      </c>
      <c r="B92" s="19" t="s">
        <v>9811</v>
      </c>
      <c r="C92" s="20"/>
      <c r="D92" s="20"/>
      <c r="E92" s="20"/>
      <c r="F92" s="21"/>
      <c r="G92" s="19" t="s">
        <v>9812</v>
      </c>
      <c r="H92" s="22">
        <v>30000</v>
      </c>
      <c r="I92" s="22">
        <v>0</v>
      </c>
      <c r="J92" s="22">
        <v>0</v>
      </c>
      <c r="K92" s="22">
        <v>30000</v>
      </c>
      <c r="L92" s="22">
        <v>0</v>
      </c>
      <c r="M92" s="23" t="str">
        <f>IFERROR(VLOOKUP(B92,'[1]Table for lookup'!B:C,2,FALSE),0)</f>
        <v>10-500-21-5677-3500-999</v>
      </c>
      <c r="N92" s="3" t="str">
        <f t="shared" si="1"/>
        <v>5677</v>
      </c>
      <c r="O92">
        <v>5677</v>
      </c>
    </row>
    <row r="93" spans="1:15" ht="15.75" thickBot="1">
      <c r="A93" s="24"/>
      <c r="B93" s="19" t="s">
        <v>9813</v>
      </c>
      <c r="C93" s="20"/>
      <c r="D93" s="20"/>
      <c r="E93" s="20"/>
      <c r="F93" s="21"/>
      <c r="G93" s="19" t="s">
        <v>9814</v>
      </c>
      <c r="H93" s="22">
        <v>1000</v>
      </c>
      <c r="I93" s="22">
        <v>0</v>
      </c>
      <c r="J93" s="22">
        <v>0</v>
      </c>
      <c r="K93" s="22">
        <v>1000</v>
      </c>
      <c r="L93" s="22">
        <v>0</v>
      </c>
      <c r="M93" s="23" t="str">
        <f>IFERROR(VLOOKUP(B93,'[1]Table for lookup'!B:C,2,FALSE),0)</f>
        <v>10-500-21-6901-3155-999</v>
      </c>
      <c r="N93" s="3" t="str">
        <f t="shared" si="1"/>
        <v>6000</v>
      </c>
      <c r="O93">
        <v>6000</v>
      </c>
    </row>
    <row r="94" spans="1:15" ht="15.75" thickBot="1">
      <c r="A94" s="25"/>
      <c r="B94" s="19" t="s">
        <v>9815</v>
      </c>
      <c r="C94" s="20"/>
      <c r="D94" s="20"/>
      <c r="E94" s="20"/>
      <c r="F94" s="21"/>
      <c r="G94" s="19" t="s">
        <v>9816</v>
      </c>
      <c r="H94" s="22">
        <v>1394.06</v>
      </c>
      <c r="I94" s="22">
        <v>0</v>
      </c>
      <c r="J94" s="22">
        <v>1394.06</v>
      </c>
      <c r="K94" s="22">
        <v>1394.06</v>
      </c>
      <c r="L94" s="22">
        <v>0</v>
      </c>
      <c r="M94" s="23">
        <f>IFERROR(VLOOKUP(B94,'[1]Table for lookup'!B:C,2,FALSE),0)</f>
        <v>0</v>
      </c>
      <c r="N94" s="3" t="str">
        <f t="shared" si="1"/>
        <v>5660</v>
      </c>
      <c r="O94">
        <v>5660</v>
      </c>
    </row>
    <row r="95" spans="1:15" ht="15.75" thickBot="1">
      <c r="A95" s="26" t="s">
        <v>9817</v>
      </c>
      <c r="B95" s="27"/>
      <c r="C95" s="27"/>
      <c r="D95" s="27"/>
      <c r="E95" s="27"/>
      <c r="F95" s="28"/>
      <c r="G95" s="29"/>
      <c r="H95" s="30">
        <v>32394.06</v>
      </c>
      <c r="I95" s="30">
        <v>0</v>
      </c>
      <c r="J95" s="30">
        <v>1394.06</v>
      </c>
      <c r="K95" s="30">
        <v>32394.06</v>
      </c>
      <c r="L95" s="30">
        <v>0</v>
      </c>
      <c r="M95" s="23">
        <f>IFERROR(VLOOKUP(B95,'[1]Table for lookup'!B:C,2,FALSE),0)</f>
        <v>0</v>
      </c>
      <c r="N95" s="3" t="str">
        <f t="shared" si="1"/>
        <v/>
      </c>
      <c r="O95"/>
    </row>
    <row r="96" spans="1:15" ht="15.75" thickBot="1">
      <c r="A96" s="19" t="s">
        <v>9818</v>
      </c>
      <c r="B96" s="19" t="s">
        <v>9819</v>
      </c>
      <c r="C96" s="20"/>
      <c r="D96" s="20"/>
      <c r="E96" s="20"/>
      <c r="F96" s="21"/>
      <c r="G96" s="19" t="s">
        <v>9781</v>
      </c>
      <c r="H96" s="22">
        <v>33240.35</v>
      </c>
      <c r="I96" s="22">
        <v>0</v>
      </c>
      <c r="J96" s="22">
        <v>33240.35</v>
      </c>
      <c r="K96" s="22">
        <v>33240.35</v>
      </c>
      <c r="L96" s="22">
        <v>0</v>
      </c>
      <c r="M96" s="23" t="str">
        <f>IFERROR(VLOOKUP(B96,'[1]Table for lookup'!B:C,2,FALSE),0)</f>
        <v>49-500-21-8075-4575-999</v>
      </c>
      <c r="N96" s="3" t="str">
        <f t="shared" si="1"/>
        <v>8079</v>
      </c>
      <c r="O96">
        <v>8079</v>
      </c>
    </row>
    <row r="97" spans="1:15" ht="15.75" thickBot="1">
      <c r="A97" s="26" t="s">
        <v>9820</v>
      </c>
      <c r="B97" s="27"/>
      <c r="C97" s="27"/>
      <c r="D97" s="27"/>
      <c r="E97" s="27"/>
      <c r="F97" s="28"/>
      <c r="G97" s="29"/>
      <c r="H97" s="30">
        <v>33240.35</v>
      </c>
      <c r="I97" s="30">
        <v>0</v>
      </c>
      <c r="J97" s="30">
        <v>33240.35</v>
      </c>
      <c r="K97" s="30">
        <v>33240.35</v>
      </c>
      <c r="L97" s="30">
        <v>0</v>
      </c>
      <c r="M97" s="23">
        <f>IFERROR(VLOOKUP(B97,'[1]Table for lookup'!B:C,2,FALSE),0)</f>
        <v>0</v>
      </c>
      <c r="N97" s="3" t="str">
        <f t="shared" si="1"/>
        <v/>
      </c>
      <c r="O97"/>
    </row>
    <row r="98" spans="1:15" ht="15.75" thickBot="1">
      <c r="A98" s="19" t="s">
        <v>9821</v>
      </c>
      <c r="B98" s="19" t="s">
        <v>9822</v>
      </c>
      <c r="C98" s="20"/>
      <c r="D98" s="20"/>
      <c r="E98" s="20"/>
      <c r="F98" s="21"/>
      <c r="G98" s="19" t="s">
        <v>9823</v>
      </c>
      <c r="H98" s="22">
        <v>726292.55</v>
      </c>
      <c r="I98" s="22">
        <v>0</v>
      </c>
      <c r="J98" s="22">
        <v>0</v>
      </c>
      <c r="K98" s="22">
        <v>726292.55</v>
      </c>
      <c r="L98" s="22">
        <v>0</v>
      </c>
      <c r="M98" s="23" t="str">
        <f>IFERROR(VLOOKUP(B98,'[1]Table for lookup'!B:C,2,FALSE),0)</f>
        <v>10-500-21-1050-3005-999</v>
      </c>
      <c r="N98" s="3" t="str">
        <f t="shared" si="1"/>
        <v>VAR/</v>
      </c>
      <c r="O98" t="s">
        <v>10017</v>
      </c>
    </row>
    <row r="99" spans="1:15" ht="15.75" thickBot="1">
      <c r="A99" s="24"/>
      <c r="B99" s="19" t="s">
        <v>9824</v>
      </c>
      <c r="C99" s="20"/>
      <c r="D99" s="20"/>
      <c r="E99" s="20"/>
      <c r="F99" s="21"/>
      <c r="G99" s="19" t="s">
        <v>9825</v>
      </c>
      <c r="H99" s="22">
        <v>12355937.949999999</v>
      </c>
      <c r="I99" s="22">
        <v>0</v>
      </c>
      <c r="J99" s="22">
        <v>0</v>
      </c>
      <c r="K99" s="22">
        <v>12355937.949999999</v>
      </c>
      <c r="L99" s="22">
        <v>0</v>
      </c>
      <c r="M99" s="23" t="str">
        <f>IFERROR(VLOOKUP(B99,'[1]Table for lookup'!B:C,2,FALSE),0)</f>
        <v>10-500-21-1050-3010-999</v>
      </c>
      <c r="N99" s="3" t="str">
        <f t="shared" si="1"/>
        <v>VAR/</v>
      </c>
      <c r="O99" t="s">
        <v>10017</v>
      </c>
    </row>
    <row r="100" spans="1:15" ht="15.75" thickBot="1">
      <c r="A100" s="24"/>
      <c r="B100" s="19" t="s">
        <v>9826</v>
      </c>
      <c r="C100" s="20"/>
      <c r="D100" s="20"/>
      <c r="E100" s="20"/>
      <c r="F100" s="21"/>
      <c r="G100" s="19" t="s">
        <v>9825</v>
      </c>
      <c r="H100" s="22">
        <v>-27477</v>
      </c>
      <c r="I100" s="22">
        <v>0</v>
      </c>
      <c r="J100" s="22">
        <v>0</v>
      </c>
      <c r="K100" s="22">
        <v>-27477</v>
      </c>
      <c r="L100" s="22">
        <v>0</v>
      </c>
      <c r="M100" s="23" t="str">
        <f>IFERROR(VLOOKUP(B100,'[1]Table for lookup'!B:C,2,FALSE),0)</f>
        <v>10-500-21-1050-1000-898</v>
      </c>
      <c r="N100" s="3" t="str">
        <f t="shared" si="1"/>
        <v>VAR/</v>
      </c>
      <c r="O100" t="s">
        <v>10017</v>
      </c>
    </row>
    <row r="101" spans="1:15" ht="15.75" thickBot="1">
      <c r="A101" s="24"/>
      <c r="B101" s="19" t="s">
        <v>9827</v>
      </c>
      <c r="C101" s="20"/>
      <c r="D101" s="20"/>
      <c r="E101" s="20"/>
      <c r="F101" s="21"/>
      <c r="G101" s="19" t="s">
        <v>9828</v>
      </c>
      <c r="H101" s="22">
        <v>1504513.25</v>
      </c>
      <c r="I101" s="22">
        <v>0</v>
      </c>
      <c r="J101" s="22">
        <v>0</v>
      </c>
      <c r="K101" s="22">
        <v>1504513.25</v>
      </c>
      <c r="L101" s="22">
        <v>0</v>
      </c>
      <c r="M101" s="23" t="str">
        <f>IFERROR(VLOOKUP(B101,'[1]Table for lookup'!B:C,2,FALSE),0)</f>
        <v>10-500-21-1050-3020-999</v>
      </c>
      <c r="N101" s="3" t="str">
        <f t="shared" si="1"/>
        <v>VAR/</v>
      </c>
      <c r="O101" t="s">
        <v>10017</v>
      </c>
    </row>
    <row r="102" spans="1:15" ht="15.75" thickBot="1">
      <c r="A102" s="24"/>
      <c r="B102" s="19" t="s">
        <v>9829</v>
      </c>
      <c r="C102" s="20"/>
      <c r="D102" s="20"/>
      <c r="E102" s="20"/>
      <c r="F102" s="21"/>
      <c r="G102" s="19" t="s">
        <v>9830</v>
      </c>
      <c r="H102" s="22">
        <v>2654817.6</v>
      </c>
      <c r="I102" s="22">
        <v>0</v>
      </c>
      <c r="J102" s="22">
        <v>0</v>
      </c>
      <c r="K102" s="22">
        <v>2654817.6</v>
      </c>
      <c r="L102" s="22">
        <v>0</v>
      </c>
      <c r="M102" s="23" t="str">
        <f>IFERROR(VLOOKUP(B102,'[1]Table for lookup'!B:C,2,FALSE),0)</f>
        <v>10-500-21-1205-3105-999</v>
      </c>
      <c r="N102" s="3" t="str">
        <f t="shared" si="1"/>
        <v>1205</v>
      </c>
      <c r="O102">
        <v>1205</v>
      </c>
    </row>
    <row r="103" spans="1:15" ht="15.75" thickBot="1">
      <c r="A103" s="24"/>
      <c r="B103" s="19" t="s">
        <v>9831</v>
      </c>
      <c r="C103" s="20"/>
      <c r="D103" s="20"/>
      <c r="E103" s="20"/>
      <c r="F103" s="21"/>
      <c r="G103" s="19" t="s">
        <v>9832</v>
      </c>
      <c r="H103" s="22">
        <v>560740.31999999995</v>
      </c>
      <c r="I103" s="22">
        <v>0</v>
      </c>
      <c r="J103" s="22">
        <v>0</v>
      </c>
      <c r="K103" s="22">
        <v>560740.31999999995</v>
      </c>
      <c r="L103" s="22">
        <v>0</v>
      </c>
      <c r="M103" s="23" t="str">
        <f>IFERROR(VLOOKUP(B103,'[1]Table for lookup'!B:C,2,FALSE),0)</f>
        <v>10-500-21-1215-3115-999</v>
      </c>
      <c r="N103" s="3" t="str">
        <f t="shared" si="1"/>
        <v>1215</v>
      </c>
      <c r="O103">
        <v>1215</v>
      </c>
    </row>
    <row r="104" spans="1:15" ht="15.75" thickBot="1">
      <c r="A104" s="24"/>
      <c r="B104" s="19" t="s">
        <v>9833</v>
      </c>
      <c r="C104" s="20"/>
      <c r="D104" s="20"/>
      <c r="E104" s="20"/>
      <c r="F104" s="21"/>
      <c r="G104" s="19" t="s">
        <v>9834</v>
      </c>
      <c r="H104" s="22">
        <v>358753.09</v>
      </c>
      <c r="I104" s="22">
        <v>0</v>
      </c>
      <c r="J104" s="22">
        <v>0</v>
      </c>
      <c r="K104" s="22">
        <v>358753.09</v>
      </c>
      <c r="L104" s="22">
        <v>0</v>
      </c>
      <c r="M104" s="23" t="str">
        <f>IFERROR(VLOOKUP(B104,'[1]Table for lookup'!B:C,2,FALSE),0)</f>
        <v>10-500-21-1210-3110-999</v>
      </c>
      <c r="N104" s="3" t="str">
        <f t="shared" si="1"/>
        <v>1210</v>
      </c>
      <c r="O104">
        <v>1210</v>
      </c>
    </row>
    <row r="105" spans="1:15" ht="15.75" thickBot="1">
      <c r="A105" s="24"/>
      <c r="B105" s="19" t="s">
        <v>9835</v>
      </c>
      <c r="C105" s="20"/>
      <c r="D105" s="20"/>
      <c r="E105" s="20"/>
      <c r="F105" s="21"/>
      <c r="G105" s="19" t="s">
        <v>9836</v>
      </c>
      <c r="H105" s="22">
        <v>14778.61</v>
      </c>
      <c r="I105" s="22">
        <v>0</v>
      </c>
      <c r="J105" s="22">
        <v>0</v>
      </c>
      <c r="K105" s="22">
        <v>14778.61</v>
      </c>
      <c r="L105" s="22">
        <v>0</v>
      </c>
      <c r="M105" s="23" t="str">
        <f>IFERROR(VLOOKUP(B105,'[1]Table for lookup'!B:C,2,FALSE),0)</f>
        <v>10-500-21-1220-3120-999</v>
      </c>
      <c r="N105" s="3" t="str">
        <f t="shared" si="1"/>
        <v>1220</v>
      </c>
      <c r="O105">
        <v>1220</v>
      </c>
    </row>
    <row r="106" spans="1:15" ht="15.75" thickBot="1">
      <c r="A106" s="24"/>
      <c r="B106" s="19" t="s">
        <v>9837</v>
      </c>
      <c r="C106" s="20"/>
      <c r="D106" s="20"/>
      <c r="E106" s="20"/>
      <c r="F106" s="21"/>
      <c r="G106" s="19" t="s">
        <v>9838</v>
      </c>
      <c r="H106" s="22">
        <v>582639</v>
      </c>
      <c r="I106" s="22">
        <v>0</v>
      </c>
      <c r="J106" s="22">
        <v>0</v>
      </c>
      <c r="K106" s="22">
        <v>582639</v>
      </c>
      <c r="L106" s="22">
        <v>0</v>
      </c>
      <c r="M106" s="23" t="str">
        <f>IFERROR(VLOOKUP(B106,'[1]Table for lookup'!B:C,2,FALSE),0)</f>
        <v>10-500-21-6875-3155-999</v>
      </c>
      <c r="N106" s="3" t="str">
        <f t="shared" si="1"/>
        <v>VAR/</v>
      </c>
      <c r="O106" t="s">
        <v>10017</v>
      </c>
    </row>
    <row r="107" spans="1:15" ht="15.75" thickBot="1">
      <c r="A107" s="24"/>
      <c r="B107" s="19" t="s">
        <v>9839</v>
      </c>
      <c r="C107" s="20"/>
      <c r="D107" s="20"/>
      <c r="E107" s="20"/>
      <c r="F107" s="21"/>
      <c r="G107" s="19" t="s">
        <v>9840</v>
      </c>
      <c r="H107" s="22">
        <v>83833</v>
      </c>
      <c r="I107" s="22">
        <v>0</v>
      </c>
      <c r="J107" s="22">
        <v>0</v>
      </c>
      <c r="K107" s="22">
        <v>83833</v>
      </c>
      <c r="L107" s="22">
        <v>0</v>
      </c>
      <c r="M107" s="23" t="str">
        <f>IFERROR(VLOOKUP(B107,'[1]Table for lookup'!B:C,2,FALSE),0)</f>
        <v>10-500-21-6903-3155-999</v>
      </c>
      <c r="N107" s="3" t="str">
        <f t="shared" si="1"/>
        <v>5903</v>
      </c>
      <c r="O107">
        <v>5903</v>
      </c>
    </row>
    <row r="108" spans="1:15" ht="15.75" thickBot="1">
      <c r="A108" s="24"/>
      <c r="B108" s="19" t="s">
        <v>9841</v>
      </c>
      <c r="C108" s="20"/>
      <c r="D108" s="20"/>
      <c r="E108" s="20"/>
      <c r="F108" s="21"/>
      <c r="G108" s="19" t="s">
        <v>9842</v>
      </c>
      <c r="H108" s="22">
        <v>23982</v>
      </c>
      <c r="I108" s="22">
        <v>0</v>
      </c>
      <c r="J108" s="22">
        <v>0</v>
      </c>
      <c r="K108" s="22">
        <v>23982</v>
      </c>
      <c r="L108" s="22">
        <v>0</v>
      </c>
      <c r="M108" s="23" t="str">
        <f>IFERROR(VLOOKUP(B108,'[1]Table for lookup'!B:C,2,FALSE),0)</f>
        <v>10-500-21-6902-3155-999</v>
      </c>
      <c r="N108" s="3" t="str">
        <f t="shared" si="1"/>
        <v>5902</v>
      </c>
      <c r="O108">
        <v>5902</v>
      </c>
    </row>
    <row r="109" spans="1:15" ht="15.75" thickBot="1">
      <c r="A109" s="24"/>
      <c r="B109" s="19" t="s">
        <v>9843</v>
      </c>
      <c r="C109" s="20"/>
      <c r="D109" s="20"/>
      <c r="E109" s="20"/>
      <c r="F109" s="21"/>
      <c r="G109" s="19" t="s">
        <v>9844</v>
      </c>
      <c r="H109" s="22">
        <v>11068.22</v>
      </c>
      <c r="I109" s="22">
        <v>0</v>
      </c>
      <c r="J109" s="22">
        <v>0</v>
      </c>
      <c r="K109" s="22">
        <v>11068.22</v>
      </c>
      <c r="L109" s="22">
        <v>0</v>
      </c>
      <c r="M109" s="23" t="str">
        <f>IFERROR(VLOOKUP(B109,'[1]Table for lookup'!B:C,2,FALSE),0)</f>
        <v>10-500-21-6901-3155-999</v>
      </c>
      <c r="N109" s="3" t="str">
        <f t="shared" si="1"/>
        <v>5901</v>
      </c>
      <c r="O109">
        <v>5901</v>
      </c>
    </row>
    <row r="110" spans="1:15" ht="15.75" thickBot="1">
      <c r="A110" s="24"/>
      <c r="B110" s="19" t="s">
        <v>9845</v>
      </c>
      <c r="C110" s="20"/>
      <c r="D110" s="20"/>
      <c r="E110" s="20"/>
      <c r="F110" s="21"/>
      <c r="G110" s="19" t="s">
        <v>9846</v>
      </c>
      <c r="H110" s="22">
        <v>3934</v>
      </c>
      <c r="I110" s="22">
        <v>0</v>
      </c>
      <c r="J110" s="22">
        <v>0</v>
      </c>
      <c r="K110" s="22">
        <v>3934</v>
      </c>
      <c r="L110" s="22">
        <v>0</v>
      </c>
      <c r="M110" s="23" t="str">
        <f>IFERROR(VLOOKUP(B110,'[1]Table for lookup'!B:C,2,FALSE),0)</f>
        <v>10-500-21-6875-3155-999</v>
      </c>
      <c r="N110" s="3" t="str">
        <f t="shared" si="1"/>
        <v>6000</v>
      </c>
      <c r="O110">
        <v>6000</v>
      </c>
    </row>
    <row r="111" spans="1:15" ht="15.75" thickBot="1">
      <c r="A111" s="24"/>
      <c r="B111" s="19" t="s">
        <v>9847</v>
      </c>
      <c r="C111" s="20"/>
      <c r="D111" s="20"/>
      <c r="E111" s="20"/>
      <c r="F111" s="21"/>
      <c r="G111" s="19" t="s">
        <v>9846</v>
      </c>
      <c r="H111" s="22">
        <v>42459</v>
      </c>
      <c r="I111" s="22">
        <v>0</v>
      </c>
      <c r="J111" s="22">
        <v>0</v>
      </c>
      <c r="K111" s="22">
        <v>42459</v>
      </c>
      <c r="L111" s="22">
        <v>0</v>
      </c>
      <c r="M111" s="23" t="str">
        <f>IFERROR(VLOOKUP(B111,'[1]Table for lookup'!B:C,2,FALSE),0)</f>
        <v>10-500-21-6875-3155-999</v>
      </c>
      <c r="N111" s="3" t="str">
        <f t="shared" si="1"/>
        <v>6000</v>
      </c>
      <c r="O111">
        <v>6000</v>
      </c>
    </row>
    <row r="112" spans="1:15" ht="15.75" thickBot="1">
      <c r="A112" s="24"/>
      <c r="B112" s="19" t="s">
        <v>9848</v>
      </c>
      <c r="C112" s="20"/>
      <c r="D112" s="20"/>
      <c r="E112" s="20"/>
      <c r="F112" s="21"/>
      <c r="G112" s="19" t="s">
        <v>9849</v>
      </c>
      <c r="H112" s="22">
        <v>1271896.0900000001</v>
      </c>
      <c r="I112" s="22">
        <v>0</v>
      </c>
      <c r="J112" s="22">
        <v>0</v>
      </c>
      <c r="K112" s="22">
        <v>1271896.0900000001</v>
      </c>
      <c r="L112" s="22">
        <v>0</v>
      </c>
      <c r="M112" s="23" t="str">
        <f>IFERROR(VLOOKUP(B112,'[1]Table for lookup'!B:C,2,FALSE),0)</f>
        <v>10-500-21-5201-3230-999</v>
      </c>
      <c r="N112" s="3" t="str">
        <f t="shared" si="1"/>
        <v>5201</v>
      </c>
      <c r="O112">
        <v>5201</v>
      </c>
    </row>
    <row r="113" spans="1:15" ht="15.75" thickBot="1">
      <c r="A113" s="24"/>
      <c r="B113" s="19" t="s">
        <v>9850</v>
      </c>
      <c r="C113" s="20"/>
      <c r="D113" s="20"/>
      <c r="E113" s="20"/>
      <c r="F113" s="21"/>
      <c r="G113" s="19" t="s">
        <v>9851</v>
      </c>
      <c r="H113" s="22">
        <v>17660</v>
      </c>
      <c r="I113" s="22">
        <v>0</v>
      </c>
      <c r="J113" s="22">
        <v>0</v>
      </c>
      <c r="K113" s="22">
        <v>17660</v>
      </c>
      <c r="L113" s="22">
        <v>0</v>
      </c>
      <c r="M113" s="23" t="str">
        <f>IFERROR(VLOOKUP(B113,'[1]Table for lookup'!B:C,2,FALSE),0)</f>
        <v>10-500-21-0120-3010-999</v>
      </c>
      <c r="N113" s="3" t="str">
        <f t="shared" si="1"/>
        <v>VAR/</v>
      </c>
      <c r="O113" t="s">
        <v>10017</v>
      </c>
    </row>
    <row r="114" spans="1:15" ht="15.75" thickBot="1">
      <c r="A114" s="24"/>
      <c r="B114" s="19" t="s">
        <v>9852</v>
      </c>
      <c r="C114" s="20"/>
      <c r="D114" s="20"/>
      <c r="E114" s="20"/>
      <c r="F114" s="21"/>
      <c r="G114" s="19" t="s">
        <v>9853</v>
      </c>
      <c r="H114" s="22">
        <v>65857.09</v>
      </c>
      <c r="I114" s="22">
        <v>0</v>
      </c>
      <c r="J114" s="22">
        <v>0</v>
      </c>
      <c r="K114" s="22">
        <v>65857.09</v>
      </c>
      <c r="L114" s="22">
        <v>0</v>
      </c>
      <c r="M114" s="23" t="str">
        <f>IFERROR(VLOOKUP(B114,'[1]Table for lookup'!B:C,2,FALSE),0)</f>
        <v>10-500-21-1225-3125-999</v>
      </c>
      <c r="N114" s="3" t="str">
        <f t="shared" si="1"/>
        <v>1225</v>
      </c>
      <c r="O114">
        <v>1225</v>
      </c>
    </row>
    <row r="115" spans="1:15" ht="15.75" thickBot="1">
      <c r="A115" s="24"/>
      <c r="B115" s="19" t="s">
        <v>9854</v>
      </c>
      <c r="C115" s="20"/>
      <c r="D115" s="20"/>
      <c r="E115" s="20"/>
      <c r="F115" s="21"/>
      <c r="G115" s="19" t="s">
        <v>9855</v>
      </c>
      <c r="H115" s="22">
        <v>16633.259999999998</v>
      </c>
      <c r="I115" s="22">
        <v>0</v>
      </c>
      <c r="J115" s="22">
        <v>0</v>
      </c>
      <c r="K115" s="22">
        <v>16633.259999999998</v>
      </c>
      <c r="L115" s="22">
        <v>0</v>
      </c>
      <c r="M115" s="23" t="str">
        <f>IFERROR(VLOOKUP(B115,'[1]Table for lookup'!B:C,2,FALSE),0)</f>
        <v>10-500-21-1278-3120-999</v>
      </c>
      <c r="N115" s="3" t="str">
        <f t="shared" si="1"/>
        <v>1278</v>
      </c>
      <c r="O115">
        <v>1278</v>
      </c>
    </row>
    <row r="116" spans="1:15" ht="15.75" thickBot="1">
      <c r="A116" s="24"/>
      <c r="B116" s="19" t="s">
        <v>9856</v>
      </c>
      <c r="C116" s="20"/>
      <c r="D116" s="20"/>
      <c r="E116" s="20"/>
      <c r="F116" s="21"/>
      <c r="G116" s="19" t="s">
        <v>9823</v>
      </c>
      <c r="H116" s="22">
        <v>659594.28</v>
      </c>
      <c r="I116" s="22">
        <v>0</v>
      </c>
      <c r="J116" s="22">
        <v>659594.28</v>
      </c>
      <c r="K116" s="22">
        <v>659594.28</v>
      </c>
      <c r="L116" s="22">
        <v>0</v>
      </c>
      <c r="M116" s="23" t="str">
        <f>IFERROR(VLOOKUP(B116,'[1]Table for lookup'!B:C,2,FALSE),0)</f>
        <v>10-500-21-1050-3005-999</v>
      </c>
      <c r="N116" s="3" t="str">
        <f t="shared" si="1"/>
        <v>VAR/</v>
      </c>
      <c r="O116" t="s">
        <v>10017</v>
      </c>
    </row>
    <row r="117" spans="1:15" ht="15.75" thickBot="1">
      <c r="A117" s="24"/>
      <c r="B117" s="19" t="s">
        <v>9857</v>
      </c>
      <c r="C117" s="20"/>
      <c r="D117" s="20"/>
      <c r="E117" s="20"/>
      <c r="F117" s="21"/>
      <c r="G117" s="19" t="s">
        <v>9825</v>
      </c>
      <c r="H117" s="22">
        <v>12440830.76</v>
      </c>
      <c r="I117" s="22">
        <v>0</v>
      </c>
      <c r="J117" s="22">
        <v>12440830.76</v>
      </c>
      <c r="K117" s="22">
        <v>12440830.76</v>
      </c>
      <c r="L117" s="22">
        <v>0</v>
      </c>
      <c r="M117" s="23" t="str">
        <f>IFERROR(VLOOKUP(B117,'[1]Table for lookup'!B:C,2,FALSE),0)</f>
        <v>10-500-21-1050-3010-999</v>
      </c>
      <c r="N117" s="3" t="str">
        <f t="shared" si="1"/>
        <v>VAR/</v>
      </c>
      <c r="O117" t="s">
        <v>10017</v>
      </c>
    </row>
    <row r="118" spans="1:15" ht="15.75" thickBot="1">
      <c r="A118" s="24"/>
      <c r="B118" s="19" t="s">
        <v>9858</v>
      </c>
      <c r="C118" s="20"/>
      <c r="D118" s="20"/>
      <c r="E118" s="20"/>
      <c r="F118" s="21"/>
      <c r="G118" s="19" t="s">
        <v>9825</v>
      </c>
      <c r="H118" s="22">
        <v>-16630</v>
      </c>
      <c r="I118" s="22">
        <v>0</v>
      </c>
      <c r="J118" s="22">
        <v>-16630</v>
      </c>
      <c r="K118" s="22">
        <v>-16630</v>
      </c>
      <c r="L118" s="22">
        <v>0</v>
      </c>
      <c r="M118" s="23" t="str">
        <f>IFERROR(VLOOKUP(B118,'[1]Table for lookup'!B:C,2,FALSE),0)</f>
        <v>10-500-21-1050-1000-898</v>
      </c>
      <c r="N118" s="3" t="str">
        <f t="shared" si="1"/>
        <v>VAR/</v>
      </c>
      <c r="O118" t="s">
        <v>10017</v>
      </c>
    </row>
    <row r="119" spans="1:15" ht="15.75" thickBot="1">
      <c r="A119" s="24"/>
      <c r="B119" s="19" t="s">
        <v>9859</v>
      </c>
      <c r="C119" s="20"/>
      <c r="D119" s="20"/>
      <c r="E119" s="20"/>
      <c r="F119" s="21"/>
      <c r="G119" s="19" t="s">
        <v>9828</v>
      </c>
      <c r="H119" s="22">
        <v>1426578.61</v>
      </c>
      <c r="I119" s="22">
        <v>0</v>
      </c>
      <c r="J119" s="22">
        <v>1426578.61</v>
      </c>
      <c r="K119" s="22">
        <v>1426578.61</v>
      </c>
      <c r="L119" s="22">
        <v>0</v>
      </c>
      <c r="M119" s="23" t="str">
        <f>IFERROR(VLOOKUP(B119,'[1]Table for lookup'!B:C,2,FALSE),0)</f>
        <v>10-500-21-1050-3020-999</v>
      </c>
      <c r="N119" s="3" t="str">
        <f t="shared" si="1"/>
        <v>VAR/</v>
      </c>
      <c r="O119" t="s">
        <v>10017</v>
      </c>
    </row>
    <row r="120" spans="1:15" ht="15.75" thickBot="1">
      <c r="A120" s="24"/>
      <c r="B120" s="19" t="s">
        <v>9860</v>
      </c>
      <c r="C120" s="20"/>
      <c r="D120" s="20"/>
      <c r="E120" s="20"/>
      <c r="F120" s="21"/>
      <c r="G120" s="19" t="s">
        <v>9830</v>
      </c>
      <c r="H120" s="22">
        <v>2702179.84</v>
      </c>
      <c r="I120" s="22">
        <v>0</v>
      </c>
      <c r="J120" s="22">
        <v>2702179.84</v>
      </c>
      <c r="K120" s="22">
        <v>2702179.84</v>
      </c>
      <c r="L120" s="22">
        <v>0</v>
      </c>
      <c r="M120" s="23" t="str">
        <f>IFERROR(VLOOKUP(B120,'[1]Table for lookup'!B:C,2,FALSE),0)</f>
        <v>10-500-21-1205-3105-999</v>
      </c>
      <c r="N120" s="3" t="str">
        <f t="shared" si="1"/>
        <v>1205</v>
      </c>
      <c r="O120">
        <v>1205</v>
      </c>
    </row>
    <row r="121" spans="1:15" ht="15.75" thickBot="1">
      <c r="A121" s="24"/>
      <c r="B121" s="19" t="s">
        <v>9861</v>
      </c>
      <c r="C121" s="20"/>
      <c r="D121" s="20"/>
      <c r="E121" s="20"/>
      <c r="F121" s="21"/>
      <c r="G121" s="19" t="s">
        <v>9832</v>
      </c>
      <c r="H121" s="22">
        <v>649252.27</v>
      </c>
      <c r="I121" s="22">
        <v>0</v>
      </c>
      <c r="J121" s="22">
        <v>649252.27</v>
      </c>
      <c r="K121" s="22">
        <v>649252.27</v>
      </c>
      <c r="L121" s="22">
        <v>0</v>
      </c>
      <c r="M121" s="23" t="str">
        <f>IFERROR(VLOOKUP(B121,'[1]Table for lookup'!B:C,2,FALSE),0)</f>
        <v>10-500-21-1215-3115-999</v>
      </c>
      <c r="N121" s="3" t="str">
        <f t="shared" si="1"/>
        <v>1215</v>
      </c>
      <c r="O121">
        <v>1215</v>
      </c>
    </row>
    <row r="122" spans="1:15" ht="15.75" thickBot="1">
      <c r="A122" s="24"/>
      <c r="B122" s="19" t="s">
        <v>9862</v>
      </c>
      <c r="C122" s="20"/>
      <c r="D122" s="20"/>
      <c r="E122" s="20"/>
      <c r="F122" s="21"/>
      <c r="G122" s="19" t="s">
        <v>9834</v>
      </c>
      <c r="H122" s="22">
        <v>325937.44</v>
      </c>
      <c r="I122" s="22">
        <v>0</v>
      </c>
      <c r="J122" s="22">
        <v>325937.44</v>
      </c>
      <c r="K122" s="22">
        <v>325937.44</v>
      </c>
      <c r="L122" s="22">
        <v>0</v>
      </c>
      <c r="M122" s="23" t="str">
        <f>IFERROR(VLOOKUP(B122,'[1]Table for lookup'!B:C,2,FALSE),0)</f>
        <v>10-500-21-1210-3110-999</v>
      </c>
      <c r="N122" s="3" t="str">
        <f t="shared" si="1"/>
        <v>1210</v>
      </c>
      <c r="O122">
        <v>1210</v>
      </c>
    </row>
    <row r="123" spans="1:15" ht="15.75" thickBot="1">
      <c r="A123" s="24"/>
      <c r="B123" s="19" t="s">
        <v>9863</v>
      </c>
      <c r="C123" s="20"/>
      <c r="D123" s="20"/>
      <c r="E123" s="20"/>
      <c r="F123" s="21"/>
      <c r="G123" s="19" t="s">
        <v>9836</v>
      </c>
      <c r="H123" s="22">
        <v>14750.75</v>
      </c>
      <c r="I123" s="22">
        <v>0</v>
      </c>
      <c r="J123" s="22">
        <v>14750.75</v>
      </c>
      <c r="K123" s="22">
        <v>14750.75</v>
      </c>
      <c r="L123" s="22">
        <v>0</v>
      </c>
      <c r="M123" s="23" t="str">
        <f>IFERROR(VLOOKUP(B123,'[1]Table for lookup'!B:C,2,FALSE),0)</f>
        <v>10-500-21-1220-3120-999</v>
      </c>
      <c r="N123" s="3" t="str">
        <f t="shared" si="1"/>
        <v>1220</v>
      </c>
      <c r="O123">
        <v>1220</v>
      </c>
    </row>
    <row r="124" spans="1:15" ht="15.75" thickBot="1">
      <c r="A124" s="24"/>
      <c r="B124" s="19" t="s">
        <v>9864</v>
      </c>
      <c r="C124" s="20"/>
      <c r="D124" s="20"/>
      <c r="E124" s="20"/>
      <c r="F124" s="21"/>
      <c r="G124" s="19" t="s">
        <v>9838</v>
      </c>
      <c r="H124" s="22">
        <v>552371</v>
      </c>
      <c r="I124" s="22">
        <v>0</v>
      </c>
      <c r="J124" s="22">
        <v>552371</v>
      </c>
      <c r="K124" s="22">
        <v>552371</v>
      </c>
      <c r="L124" s="22">
        <v>0</v>
      </c>
      <c r="M124" s="23" t="str">
        <f>IFERROR(VLOOKUP(B124,'[1]Table for lookup'!B:C,2,FALSE),0)</f>
        <v>10-500-21-6875-3155-999</v>
      </c>
      <c r="N124" s="3" t="str">
        <f t="shared" si="1"/>
        <v>VAR/</v>
      </c>
      <c r="O124" t="s">
        <v>10017</v>
      </c>
    </row>
    <row r="125" spans="1:15" ht="15.75" thickBot="1">
      <c r="A125" s="24"/>
      <c r="B125" s="19" t="s">
        <v>9865</v>
      </c>
      <c r="C125" s="20"/>
      <c r="D125" s="20"/>
      <c r="E125" s="20"/>
      <c r="F125" s="21"/>
      <c r="G125" s="19" t="s">
        <v>9840</v>
      </c>
      <c r="H125" s="22">
        <v>85757</v>
      </c>
      <c r="I125" s="22">
        <v>0</v>
      </c>
      <c r="J125" s="22">
        <v>85757</v>
      </c>
      <c r="K125" s="22">
        <v>85757</v>
      </c>
      <c r="L125" s="22">
        <v>0</v>
      </c>
      <c r="M125" s="23" t="str">
        <f>IFERROR(VLOOKUP(B125,'[1]Table for lookup'!B:C,2,FALSE),0)</f>
        <v>10-500-21-6903-3155-999</v>
      </c>
      <c r="N125" s="3" t="str">
        <f t="shared" si="1"/>
        <v>5903</v>
      </c>
      <c r="O125">
        <v>5903</v>
      </c>
    </row>
    <row r="126" spans="1:15" ht="15.75" thickBot="1">
      <c r="A126" s="24"/>
      <c r="B126" s="19" t="s">
        <v>9866</v>
      </c>
      <c r="C126" s="20"/>
      <c r="D126" s="20"/>
      <c r="E126" s="20"/>
      <c r="F126" s="21"/>
      <c r="G126" s="19" t="s">
        <v>9842</v>
      </c>
      <c r="H126" s="22">
        <v>24122</v>
      </c>
      <c r="I126" s="22">
        <v>0</v>
      </c>
      <c r="J126" s="22">
        <v>24122</v>
      </c>
      <c r="K126" s="22">
        <v>24122</v>
      </c>
      <c r="L126" s="22">
        <v>0</v>
      </c>
      <c r="M126" s="23" t="str">
        <f>IFERROR(VLOOKUP(B126,'[1]Table for lookup'!B:C,2,FALSE),0)</f>
        <v>10-500-21-6902-3155-999</v>
      </c>
      <c r="N126" s="3" t="str">
        <f t="shared" si="1"/>
        <v>5902</v>
      </c>
      <c r="O126">
        <v>5902</v>
      </c>
    </row>
    <row r="127" spans="1:15" ht="15.75" thickBot="1">
      <c r="A127" s="24"/>
      <c r="B127" s="19" t="s">
        <v>9867</v>
      </c>
      <c r="C127" s="20"/>
      <c r="D127" s="20"/>
      <c r="E127" s="20"/>
      <c r="F127" s="21"/>
      <c r="G127" s="19" t="s">
        <v>9844</v>
      </c>
      <c r="H127" s="22">
        <v>10654</v>
      </c>
      <c r="I127" s="22">
        <v>0</v>
      </c>
      <c r="J127" s="22">
        <v>10654</v>
      </c>
      <c r="K127" s="22">
        <v>10654</v>
      </c>
      <c r="L127" s="22">
        <v>0</v>
      </c>
      <c r="M127" s="23" t="str">
        <f>IFERROR(VLOOKUP(B127,'[1]Table for lookup'!B:C,2,FALSE),0)</f>
        <v>10-500-21-6901-3155-999</v>
      </c>
      <c r="N127" s="3" t="str">
        <f t="shared" si="1"/>
        <v>5901</v>
      </c>
      <c r="O127">
        <v>5901</v>
      </c>
    </row>
    <row r="128" spans="1:15" ht="15.75" thickBot="1">
      <c r="A128" s="24"/>
      <c r="B128" s="19" t="s">
        <v>9868</v>
      </c>
      <c r="C128" s="20"/>
      <c r="D128" s="20"/>
      <c r="E128" s="20"/>
      <c r="F128" s="21"/>
      <c r="G128" s="19" t="s">
        <v>9846</v>
      </c>
      <c r="H128" s="22">
        <v>6255</v>
      </c>
      <c r="I128" s="22">
        <v>0</v>
      </c>
      <c r="J128" s="22">
        <v>6255</v>
      </c>
      <c r="K128" s="22">
        <v>6255</v>
      </c>
      <c r="L128" s="22">
        <v>0</v>
      </c>
      <c r="M128" s="23" t="str">
        <f>IFERROR(VLOOKUP(B128,'[1]Table for lookup'!B:C,2,FALSE),0)</f>
        <v>10-500-21-6875-3155-999</v>
      </c>
      <c r="N128" s="3" t="str">
        <f t="shared" si="1"/>
        <v>6000</v>
      </c>
      <c r="O128">
        <v>6000</v>
      </c>
    </row>
    <row r="129" spans="1:15" ht="15.75" thickBot="1">
      <c r="A129" s="24"/>
      <c r="B129" s="19" t="s">
        <v>9869</v>
      </c>
      <c r="C129" s="20"/>
      <c r="D129" s="20"/>
      <c r="E129" s="20"/>
      <c r="F129" s="21"/>
      <c r="G129" s="19" t="s">
        <v>9846</v>
      </c>
      <c r="H129" s="22">
        <v>43766</v>
      </c>
      <c r="I129" s="22">
        <v>0</v>
      </c>
      <c r="J129" s="22">
        <v>43766</v>
      </c>
      <c r="K129" s="22">
        <v>43766</v>
      </c>
      <c r="L129" s="22">
        <v>0</v>
      </c>
      <c r="M129" s="23" t="str">
        <f>IFERROR(VLOOKUP(B129,'[1]Table for lookup'!B:C,2,FALSE),0)</f>
        <v>10-500-21-6875-3155-999</v>
      </c>
      <c r="N129" s="3" t="str">
        <f t="shared" si="1"/>
        <v>6000</v>
      </c>
      <c r="O129">
        <v>6000</v>
      </c>
    </row>
    <row r="130" spans="1:15" ht="15.75" thickBot="1">
      <c r="A130" s="24"/>
      <c r="B130" s="19" t="s">
        <v>9870</v>
      </c>
      <c r="C130" s="20"/>
      <c r="D130" s="20"/>
      <c r="E130" s="20"/>
      <c r="F130" s="21"/>
      <c r="G130" s="19" t="s">
        <v>9849</v>
      </c>
      <c r="H130" s="22">
        <v>1249600.6000000001</v>
      </c>
      <c r="I130" s="22">
        <v>0</v>
      </c>
      <c r="J130" s="22">
        <v>1249600.6000000001</v>
      </c>
      <c r="K130" s="22">
        <v>1249600.6000000001</v>
      </c>
      <c r="L130" s="22">
        <v>0</v>
      </c>
      <c r="M130" s="23" t="str">
        <f>IFERROR(VLOOKUP(B130,'[1]Table for lookup'!B:C,2,FALSE),0)</f>
        <v>10-500-21-5201-3230-999</v>
      </c>
      <c r="N130" s="3" t="str">
        <f t="shared" si="1"/>
        <v>5201</v>
      </c>
      <c r="O130">
        <v>5201</v>
      </c>
    </row>
    <row r="131" spans="1:15" ht="15.75" thickBot="1">
      <c r="A131" s="24"/>
      <c r="B131" s="19" t="s">
        <v>9871</v>
      </c>
      <c r="C131" s="20"/>
      <c r="D131" s="20"/>
      <c r="E131" s="20"/>
      <c r="F131" s="21"/>
      <c r="G131" s="19" t="s">
        <v>9853</v>
      </c>
      <c r="H131" s="22">
        <v>64784.29</v>
      </c>
      <c r="I131" s="22">
        <v>0</v>
      </c>
      <c r="J131" s="22">
        <v>64784.29</v>
      </c>
      <c r="K131" s="22">
        <v>64784.29</v>
      </c>
      <c r="L131" s="22">
        <v>0</v>
      </c>
      <c r="M131" s="23" t="str">
        <f>IFERROR(VLOOKUP(B131,'[1]Table for lookup'!B:C,2,FALSE),0)</f>
        <v>10-500-21-1225-3125-999</v>
      </c>
      <c r="N131" s="3" t="str">
        <f t="shared" si="1"/>
        <v>1225</v>
      </c>
      <c r="O131">
        <v>1225</v>
      </c>
    </row>
    <row r="132" spans="1:15" ht="15.75" thickBot="1">
      <c r="A132" s="24"/>
      <c r="B132" s="19" t="s">
        <v>9872</v>
      </c>
      <c r="C132" s="20"/>
      <c r="D132" s="20"/>
      <c r="E132" s="20"/>
      <c r="F132" s="21"/>
      <c r="G132" s="19" t="s">
        <v>9855</v>
      </c>
      <c r="H132" s="22">
        <v>18481.400000000001</v>
      </c>
      <c r="I132" s="22">
        <v>0</v>
      </c>
      <c r="J132" s="22">
        <v>18481.400000000001</v>
      </c>
      <c r="K132" s="22">
        <v>18481.400000000001</v>
      </c>
      <c r="L132" s="22">
        <v>0</v>
      </c>
      <c r="M132" s="23" t="str">
        <f>IFERROR(VLOOKUP(B132,'[1]Table for lookup'!B:C,2,FALSE),0)</f>
        <v>10-500-21-1278-3120-999</v>
      </c>
      <c r="N132" s="3" t="str">
        <f t="shared" si="1"/>
        <v>1278</v>
      </c>
      <c r="O132">
        <v>1278</v>
      </c>
    </row>
    <row r="133" spans="1:15" ht="15.75" thickBot="1">
      <c r="A133" s="24"/>
      <c r="B133" s="19" t="s">
        <v>9873</v>
      </c>
      <c r="C133" s="20"/>
      <c r="D133" s="20"/>
      <c r="E133" s="20"/>
      <c r="F133" s="21"/>
      <c r="G133" s="19" t="s">
        <v>9823</v>
      </c>
      <c r="H133" s="22">
        <v>710071.95</v>
      </c>
      <c r="I133" s="22">
        <v>0</v>
      </c>
      <c r="J133" s="22">
        <v>0</v>
      </c>
      <c r="K133" s="22">
        <v>0</v>
      </c>
      <c r="L133" s="22">
        <v>710071.95</v>
      </c>
      <c r="M133" s="23">
        <f>IFERROR(VLOOKUP(B133,'[1]Table for lookup'!B:C,2,FALSE),0)</f>
        <v>0</v>
      </c>
      <c r="N133" s="3" t="str">
        <f t="shared" si="1"/>
        <v>VAR/</v>
      </c>
      <c r="O133" t="s">
        <v>10017</v>
      </c>
    </row>
    <row r="134" spans="1:15" ht="15.75" thickBot="1">
      <c r="A134" s="24"/>
      <c r="B134" s="19" t="s">
        <v>9874</v>
      </c>
      <c r="C134" s="20"/>
      <c r="D134" s="20"/>
      <c r="E134" s="20"/>
      <c r="F134" s="21"/>
      <c r="G134" s="19" t="s">
        <v>9825</v>
      </c>
      <c r="H134" s="22">
        <v>13319553.41</v>
      </c>
      <c r="I134" s="22">
        <v>0</v>
      </c>
      <c r="J134" s="22">
        <v>0</v>
      </c>
      <c r="K134" s="22">
        <v>0</v>
      </c>
      <c r="L134" s="22">
        <v>13319553.41</v>
      </c>
      <c r="M134" s="23">
        <f>IFERROR(VLOOKUP(B134,'[1]Table for lookup'!B:C,2,FALSE),0)</f>
        <v>0</v>
      </c>
      <c r="N134" s="3" t="str">
        <f t="shared" si="1"/>
        <v>VAR/</v>
      </c>
      <c r="O134" t="s">
        <v>10017</v>
      </c>
    </row>
    <row r="135" spans="1:15" ht="15.75" thickBot="1">
      <c r="A135" s="24"/>
      <c r="B135" s="19" t="s">
        <v>9875</v>
      </c>
      <c r="C135" s="20"/>
      <c r="D135" s="20"/>
      <c r="E135" s="20"/>
      <c r="F135" s="21"/>
      <c r="G135" s="19" t="s">
        <v>9825</v>
      </c>
      <c r="H135" s="22">
        <v>-2588</v>
      </c>
      <c r="I135" s="22">
        <v>0</v>
      </c>
      <c r="J135" s="22">
        <v>0</v>
      </c>
      <c r="K135" s="22">
        <v>0</v>
      </c>
      <c r="L135" s="22">
        <v>-2588</v>
      </c>
      <c r="M135" s="23">
        <f>IFERROR(VLOOKUP(B135,'[1]Table for lookup'!B:C,2,FALSE),0)</f>
        <v>0</v>
      </c>
      <c r="N135" s="3" t="str">
        <f t="shared" si="1"/>
        <v>VAR/</v>
      </c>
      <c r="O135" t="s">
        <v>10017</v>
      </c>
    </row>
    <row r="136" spans="1:15" ht="15.75" thickBot="1">
      <c r="A136" s="24"/>
      <c r="B136" s="19" t="s">
        <v>9876</v>
      </c>
      <c r="C136" s="20"/>
      <c r="D136" s="20"/>
      <c r="E136" s="20"/>
      <c r="F136" s="21"/>
      <c r="G136" s="19" t="s">
        <v>9828</v>
      </c>
      <c r="H136" s="22">
        <v>1487625.29</v>
      </c>
      <c r="I136" s="22">
        <v>0</v>
      </c>
      <c r="J136" s="22">
        <v>0</v>
      </c>
      <c r="K136" s="22">
        <v>0</v>
      </c>
      <c r="L136" s="22">
        <v>1487625.29</v>
      </c>
      <c r="M136" s="23">
        <f>IFERROR(VLOOKUP(B136,'[1]Table for lookup'!B:C,2,FALSE),0)</f>
        <v>0</v>
      </c>
      <c r="N136" s="3" t="str">
        <f t="shared" si="1"/>
        <v>VAR/</v>
      </c>
      <c r="O136" t="s">
        <v>10017</v>
      </c>
    </row>
    <row r="137" spans="1:15" ht="15.75" thickBot="1">
      <c r="A137" s="24"/>
      <c r="B137" s="19" t="s">
        <v>9877</v>
      </c>
      <c r="C137" s="20"/>
      <c r="D137" s="20"/>
      <c r="E137" s="20"/>
      <c r="F137" s="21"/>
      <c r="G137" s="19" t="s">
        <v>9830</v>
      </c>
      <c r="H137" s="22">
        <v>2800876.2</v>
      </c>
      <c r="I137" s="22">
        <v>0</v>
      </c>
      <c r="J137" s="22">
        <v>0</v>
      </c>
      <c r="K137" s="22">
        <v>0</v>
      </c>
      <c r="L137" s="22">
        <v>2800876.2</v>
      </c>
      <c r="M137" s="23">
        <f>IFERROR(VLOOKUP(B137,'[1]Table for lookup'!B:C,2,FALSE),0)</f>
        <v>0</v>
      </c>
      <c r="N137" s="3" t="str">
        <f t="shared" si="1"/>
        <v>1205</v>
      </c>
      <c r="O137">
        <v>1205</v>
      </c>
    </row>
    <row r="138" spans="1:15" ht="15.75" thickBot="1">
      <c r="A138" s="24"/>
      <c r="B138" s="19" t="s">
        <v>9878</v>
      </c>
      <c r="C138" s="20"/>
      <c r="D138" s="20"/>
      <c r="E138" s="20"/>
      <c r="F138" s="21"/>
      <c r="G138" s="19" t="s">
        <v>9832</v>
      </c>
      <c r="H138" s="22">
        <v>622298.51</v>
      </c>
      <c r="I138" s="22">
        <v>0</v>
      </c>
      <c r="J138" s="22">
        <v>0</v>
      </c>
      <c r="K138" s="22">
        <v>0</v>
      </c>
      <c r="L138" s="22">
        <v>622298.51</v>
      </c>
      <c r="M138" s="23">
        <f>IFERROR(VLOOKUP(B138,'[1]Table for lookup'!B:C,2,FALSE),0)</f>
        <v>0</v>
      </c>
      <c r="N138" s="3" t="str">
        <f t="shared" si="1"/>
        <v>1215</v>
      </c>
      <c r="O138">
        <v>1215</v>
      </c>
    </row>
    <row r="139" spans="1:15" ht="15.75" thickBot="1">
      <c r="A139" s="24"/>
      <c r="B139" s="19" t="s">
        <v>9879</v>
      </c>
      <c r="C139" s="20"/>
      <c r="D139" s="20"/>
      <c r="E139" s="20"/>
      <c r="F139" s="21"/>
      <c r="G139" s="19" t="s">
        <v>9834</v>
      </c>
      <c r="H139" s="22">
        <v>311385.75</v>
      </c>
      <c r="I139" s="22">
        <v>0</v>
      </c>
      <c r="J139" s="22">
        <v>0</v>
      </c>
      <c r="K139" s="22">
        <v>0</v>
      </c>
      <c r="L139" s="22">
        <v>311385.75</v>
      </c>
      <c r="M139" s="23">
        <f>IFERROR(VLOOKUP(B139,'[1]Table for lookup'!B:C,2,FALSE),0)</f>
        <v>0</v>
      </c>
      <c r="N139" s="3" t="str">
        <f t="shared" si="1"/>
        <v>1210</v>
      </c>
      <c r="O139">
        <v>1210</v>
      </c>
    </row>
    <row r="140" spans="1:15" ht="15.75" thickBot="1">
      <c r="A140" s="24"/>
      <c r="B140" s="19" t="s">
        <v>9880</v>
      </c>
      <c r="C140" s="20"/>
      <c r="D140" s="20"/>
      <c r="E140" s="20"/>
      <c r="F140" s="21"/>
      <c r="G140" s="19" t="s">
        <v>9836</v>
      </c>
      <c r="H140" s="22">
        <v>14887.61</v>
      </c>
      <c r="I140" s="22">
        <v>0</v>
      </c>
      <c r="J140" s="22">
        <v>0</v>
      </c>
      <c r="K140" s="22">
        <v>0</v>
      </c>
      <c r="L140" s="22">
        <v>14887.61</v>
      </c>
      <c r="M140" s="23">
        <f>IFERROR(VLOOKUP(B140,'[1]Table for lookup'!B:C,2,FALSE),0)</f>
        <v>0</v>
      </c>
      <c r="N140" s="3" t="str">
        <f t="shared" ref="N140:N203" si="2">+LEFT(G140,4)</f>
        <v>1220</v>
      </c>
      <c r="O140">
        <v>1220</v>
      </c>
    </row>
    <row r="141" spans="1:15" ht="15.75" thickBot="1">
      <c r="A141" s="24"/>
      <c r="B141" s="19" t="s">
        <v>9881</v>
      </c>
      <c r="C141" s="20"/>
      <c r="D141" s="20"/>
      <c r="E141" s="20"/>
      <c r="F141" s="21"/>
      <c r="G141" s="19" t="s">
        <v>9838</v>
      </c>
      <c r="H141" s="22">
        <v>593819</v>
      </c>
      <c r="I141" s="22">
        <v>0</v>
      </c>
      <c r="J141" s="22">
        <v>0</v>
      </c>
      <c r="K141" s="22">
        <v>0</v>
      </c>
      <c r="L141" s="22">
        <v>593819</v>
      </c>
      <c r="M141" s="23">
        <f>IFERROR(VLOOKUP(B141,'[1]Table for lookup'!B:C,2,FALSE),0)</f>
        <v>0</v>
      </c>
      <c r="N141" s="3" t="str">
        <f t="shared" si="2"/>
        <v>VAR/</v>
      </c>
      <c r="O141" t="s">
        <v>10017</v>
      </c>
    </row>
    <row r="142" spans="1:15" ht="15.75" thickBot="1">
      <c r="A142" s="24"/>
      <c r="B142" s="19" t="s">
        <v>9882</v>
      </c>
      <c r="C142" s="20"/>
      <c r="D142" s="20"/>
      <c r="E142" s="20"/>
      <c r="F142" s="21"/>
      <c r="G142" s="19" t="s">
        <v>9840</v>
      </c>
      <c r="H142" s="22">
        <v>88385</v>
      </c>
      <c r="I142" s="22">
        <v>0</v>
      </c>
      <c r="J142" s="22">
        <v>0</v>
      </c>
      <c r="K142" s="22">
        <v>0</v>
      </c>
      <c r="L142" s="22">
        <v>88385</v>
      </c>
      <c r="M142" s="23">
        <f>IFERROR(VLOOKUP(B142,'[1]Table for lookup'!B:C,2,FALSE),0)</f>
        <v>0</v>
      </c>
      <c r="N142" s="3" t="str">
        <f t="shared" si="2"/>
        <v>5903</v>
      </c>
      <c r="O142">
        <v>5903</v>
      </c>
    </row>
    <row r="143" spans="1:15" ht="15.75" thickBot="1">
      <c r="A143" s="24"/>
      <c r="B143" s="19" t="s">
        <v>9883</v>
      </c>
      <c r="C143" s="20"/>
      <c r="D143" s="20"/>
      <c r="E143" s="20"/>
      <c r="F143" s="21"/>
      <c r="G143" s="19" t="s">
        <v>9842</v>
      </c>
      <c r="H143" s="22">
        <v>24568</v>
      </c>
      <c r="I143" s="22">
        <v>0</v>
      </c>
      <c r="J143" s="22">
        <v>0</v>
      </c>
      <c r="K143" s="22">
        <v>0</v>
      </c>
      <c r="L143" s="22">
        <v>24568</v>
      </c>
      <c r="M143" s="23">
        <f>IFERROR(VLOOKUP(B143,'[1]Table for lookup'!B:C,2,FALSE),0)</f>
        <v>0</v>
      </c>
      <c r="N143" s="3" t="str">
        <f t="shared" si="2"/>
        <v>5902</v>
      </c>
      <c r="O143">
        <v>5902</v>
      </c>
    </row>
    <row r="144" spans="1:15" ht="15.75" thickBot="1">
      <c r="A144" s="24"/>
      <c r="B144" s="19" t="s">
        <v>9884</v>
      </c>
      <c r="C144" s="20"/>
      <c r="D144" s="20"/>
      <c r="E144" s="20"/>
      <c r="F144" s="21"/>
      <c r="G144" s="19" t="s">
        <v>9846</v>
      </c>
      <c r="H144" s="22">
        <v>6318</v>
      </c>
      <c r="I144" s="22">
        <v>0</v>
      </c>
      <c r="J144" s="22">
        <v>0</v>
      </c>
      <c r="K144" s="22">
        <v>0</v>
      </c>
      <c r="L144" s="22">
        <v>6318</v>
      </c>
      <c r="M144" s="23">
        <f>IFERROR(VLOOKUP(B144,'[1]Table for lookup'!B:C,2,FALSE),0)</f>
        <v>0</v>
      </c>
      <c r="N144" s="3" t="str">
        <f t="shared" si="2"/>
        <v>6000</v>
      </c>
      <c r="O144">
        <v>6000</v>
      </c>
    </row>
    <row r="145" spans="1:15" ht="15.75" thickBot="1">
      <c r="A145" s="24"/>
      <c r="B145" s="19" t="s">
        <v>9885</v>
      </c>
      <c r="C145" s="20"/>
      <c r="D145" s="20"/>
      <c r="E145" s="20"/>
      <c r="F145" s="21"/>
      <c r="G145" s="19" t="s">
        <v>9846</v>
      </c>
      <c r="H145" s="22">
        <v>46065</v>
      </c>
      <c r="I145" s="22">
        <v>0</v>
      </c>
      <c r="J145" s="22">
        <v>0</v>
      </c>
      <c r="K145" s="22">
        <v>0</v>
      </c>
      <c r="L145" s="22">
        <v>46065</v>
      </c>
      <c r="M145" s="23">
        <f>IFERROR(VLOOKUP(B145,'[1]Table for lookup'!B:C,2,FALSE),0)</f>
        <v>0</v>
      </c>
      <c r="N145" s="3" t="str">
        <f t="shared" si="2"/>
        <v>6000</v>
      </c>
      <c r="O145">
        <v>6000</v>
      </c>
    </row>
    <row r="146" spans="1:15" ht="15.75" thickBot="1">
      <c r="A146" s="24"/>
      <c r="B146" s="19" t="s">
        <v>9886</v>
      </c>
      <c r="C146" s="20"/>
      <c r="D146" s="20"/>
      <c r="E146" s="20"/>
      <c r="F146" s="21"/>
      <c r="G146" s="19" t="s">
        <v>9849</v>
      </c>
      <c r="H146" s="22">
        <v>1351205.5</v>
      </c>
      <c r="I146" s="22">
        <v>0</v>
      </c>
      <c r="J146" s="22">
        <v>0</v>
      </c>
      <c r="K146" s="22">
        <v>0</v>
      </c>
      <c r="L146" s="22">
        <v>1351205.5</v>
      </c>
      <c r="M146" s="23">
        <f>IFERROR(VLOOKUP(B146,'[1]Table for lookup'!B:C,2,FALSE),0)</f>
        <v>0</v>
      </c>
      <c r="N146" s="3" t="str">
        <f t="shared" si="2"/>
        <v>5201</v>
      </c>
      <c r="O146">
        <v>5201</v>
      </c>
    </row>
    <row r="147" spans="1:15" ht="15.75" thickBot="1">
      <c r="A147" s="24"/>
      <c r="B147" s="19" t="s">
        <v>9887</v>
      </c>
      <c r="C147" s="20"/>
      <c r="D147" s="20"/>
      <c r="E147" s="20"/>
      <c r="F147" s="21"/>
      <c r="G147" s="19" t="s">
        <v>9853</v>
      </c>
      <c r="H147" s="22">
        <v>64052.05</v>
      </c>
      <c r="I147" s="22">
        <v>0</v>
      </c>
      <c r="J147" s="22">
        <v>0</v>
      </c>
      <c r="K147" s="22">
        <v>0</v>
      </c>
      <c r="L147" s="22">
        <v>64052.05</v>
      </c>
      <c r="M147" s="23">
        <f>IFERROR(VLOOKUP(B147,'[1]Table for lookup'!B:C,2,FALSE),0)</f>
        <v>0</v>
      </c>
      <c r="N147" s="3" t="str">
        <f t="shared" si="2"/>
        <v>1225</v>
      </c>
      <c r="O147">
        <v>1225</v>
      </c>
    </row>
    <row r="148" spans="1:15" ht="15.75" thickBot="1">
      <c r="A148" s="25"/>
      <c r="B148" s="19" t="s">
        <v>9888</v>
      </c>
      <c r="C148" s="20"/>
      <c r="D148" s="20"/>
      <c r="E148" s="20"/>
      <c r="F148" s="21"/>
      <c r="G148" s="19" t="s">
        <v>9889</v>
      </c>
      <c r="H148" s="22">
        <v>712283</v>
      </c>
      <c r="I148" s="22">
        <v>0</v>
      </c>
      <c r="J148" s="22">
        <v>0</v>
      </c>
      <c r="K148" s="22">
        <v>0</v>
      </c>
      <c r="L148" s="22">
        <v>712283</v>
      </c>
      <c r="M148" s="23">
        <f>IFERROR(VLOOKUP(B148,'[1]Table for lookup'!B:C,2,FALSE),0)</f>
        <v>0</v>
      </c>
      <c r="N148" s="3" t="str">
        <f t="shared" si="2"/>
        <v>5344</v>
      </c>
      <c r="O148">
        <v>5344</v>
      </c>
    </row>
    <row r="149" spans="1:15" ht="15.75" thickBot="1">
      <c r="A149" s="26" t="s">
        <v>9890</v>
      </c>
      <c r="B149" s="27"/>
      <c r="C149" s="27"/>
      <c r="D149" s="27"/>
      <c r="E149" s="27"/>
      <c r="F149" s="28"/>
      <c r="G149" s="29"/>
      <c r="H149" s="30">
        <v>62677409.539999999</v>
      </c>
      <c r="I149" s="30">
        <v>0</v>
      </c>
      <c r="J149" s="30">
        <v>20258285.239999998</v>
      </c>
      <c r="K149" s="30">
        <v>40526603.270000003</v>
      </c>
      <c r="L149" s="30">
        <v>22150806.27</v>
      </c>
      <c r="M149" s="23">
        <f>IFERROR(VLOOKUP(B149,'[1]Table for lookup'!B:C,2,FALSE),0)</f>
        <v>0</v>
      </c>
      <c r="N149" s="3" t="str">
        <f t="shared" si="2"/>
        <v/>
      </c>
      <c r="O149"/>
    </row>
    <row r="150" spans="1:15" ht="15.75" thickBot="1">
      <c r="A150" s="19" t="s">
        <v>9891</v>
      </c>
      <c r="B150" s="19" t="s">
        <v>9892</v>
      </c>
      <c r="C150" s="20"/>
      <c r="D150" s="20"/>
      <c r="E150" s="20"/>
      <c r="F150" s="21"/>
      <c r="G150" s="19" t="s">
        <v>9893</v>
      </c>
      <c r="H150" s="22">
        <v>1062716.96</v>
      </c>
      <c r="I150" s="22">
        <v>0</v>
      </c>
      <c r="J150" s="22">
        <v>0</v>
      </c>
      <c r="K150" s="22">
        <v>1062716.96</v>
      </c>
      <c r="L150" s="22">
        <v>0</v>
      </c>
      <c r="M150" s="23" t="str">
        <f>IFERROR(VLOOKUP(B150,'[1]Table for lookup'!B:C,2,FALSE),0)</f>
        <v>10-500-21-5315-3415-999</v>
      </c>
      <c r="N150" s="3" t="str">
        <f t="shared" si="2"/>
        <v>5315</v>
      </c>
      <c r="O150">
        <v>5315</v>
      </c>
    </row>
    <row r="151" spans="1:15" ht="15.75" thickBot="1">
      <c r="A151" s="24"/>
      <c r="B151" s="19" t="s">
        <v>9894</v>
      </c>
      <c r="C151" s="20"/>
      <c r="D151" s="20"/>
      <c r="E151" s="20"/>
      <c r="F151" s="21"/>
      <c r="G151" s="19" t="s">
        <v>9895</v>
      </c>
      <c r="H151" s="22">
        <v>20472.11</v>
      </c>
      <c r="I151" s="22">
        <v>0</v>
      </c>
      <c r="J151" s="22">
        <v>0</v>
      </c>
      <c r="K151" s="22">
        <v>20472.11</v>
      </c>
      <c r="L151" s="22">
        <v>0</v>
      </c>
      <c r="M151" s="23" t="str">
        <f>IFERROR(VLOOKUP(B151,'[1]Table for lookup'!B:C,2,FALSE),0)</f>
        <v>10-500-21-5332-3212-999</v>
      </c>
      <c r="N151" s="3" t="str">
        <f t="shared" si="2"/>
        <v>5332</v>
      </c>
      <c r="O151">
        <v>5332</v>
      </c>
    </row>
    <row r="152" spans="1:15" ht="15.75" thickBot="1">
      <c r="A152" s="24"/>
      <c r="B152" s="19" t="s">
        <v>9896</v>
      </c>
      <c r="C152" s="20"/>
      <c r="D152" s="20"/>
      <c r="E152" s="20"/>
      <c r="F152" s="21"/>
      <c r="G152" s="19" t="s">
        <v>9897</v>
      </c>
      <c r="H152" s="22">
        <v>30692.73</v>
      </c>
      <c r="I152" s="22">
        <v>0</v>
      </c>
      <c r="J152" s="22">
        <v>0</v>
      </c>
      <c r="K152" s="22">
        <v>30692.73</v>
      </c>
      <c r="L152" s="22">
        <v>0</v>
      </c>
      <c r="M152" s="23">
        <f>IFERROR(VLOOKUP(B152,'[1]Table for lookup'!B:C,2,FALSE),0)</f>
        <v>0</v>
      </c>
      <c r="N152" s="3" t="str">
        <f t="shared" si="2"/>
        <v>5331</v>
      </c>
      <c r="O152">
        <v>5331</v>
      </c>
    </row>
    <row r="153" spans="1:15" ht="15.75" thickBot="1">
      <c r="A153" s="24"/>
      <c r="B153" s="19" t="s">
        <v>9898</v>
      </c>
      <c r="C153" s="20"/>
      <c r="D153" s="20"/>
      <c r="E153" s="20"/>
      <c r="F153" s="21"/>
      <c r="G153" s="19" t="s">
        <v>9899</v>
      </c>
      <c r="H153" s="22">
        <v>30373.7</v>
      </c>
      <c r="I153" s="22">
        <v>0</v>
      </c>
      <c r="J153" s="22">
        <v>0</v>
      </c>
      <c r="K153" s="22">
        <v>30373.7</v>
      </c>
      <c r="L153" s="22">
        <v>0</v>
      </c>
      <c r="M153" s="23" t="str">
        <f>IFERROR(VLOOKUP(B153,'[1]Table for lookup'!B:C,2,FALSE),0)</f>
        <v>10-500-21-5333-3213-999</v>
      </c>
      <c r="N153" s="3" t="str">
        <f t="shared" si="2"/>
        <v>5333</v>
      </c>
      <c r="O153">
        <v>5333</v>
      </c>
    </row>
    <row r="154" spans="1:15" ht="15.75" thickBot="1">
      <c r="A154" s="24"/>
      <c r="B154" s="19" t="s">
        <v>9900</v>
      </c>
      <c r="C154" s="20"/>
      <c r="D154" s="20"/>
      <c r="E154" s="20"/>
      <c r="F154" s="21"/>
      <c r="G154" s="19" t="s">
        <v>9901</v>
      </c>
      <c r="H154" s="22">
        <v>805687</v>
      </c>
      <c r="I154" s="22">
        <v>0</v>
      </c>
      <c r="J154" s="22">
        <v>0</v>
      </c>
      <c r="K154" s="22">
        <v>805687</v>
      </c>
      <c r="L154" s="22">
        <v>0</v>
      </c>
      <c r="M154" s="23">
        <f>IFERROR(VLOOKUP(B154,'[1]Table for lookup'!B:C,2,FALSE),0)</f>
        <v>0</v>
      </c>
      <c r="N154" s="3" t="str">
        <f t="shared" si="2"/>
        <v>5420</v>
      </c>
      <c r="O154">
        <v>5420</v>
      </c>
    </row>
    <row r="155" spans="1:15" ht="15.75" thickBot="1">
      <c r="A155" s="24"/>
      <c r="B155" s="19" t="s">
        <v>9902</v>
      </c>
      <c r="C155" s="20"/>
      <c r="D155" s="20"/>
      <c r="E155" s="20"/>
      <c r="F155" s="21"/>
      <c r="G155" s="19" t="s">
        <v>9903</v>
      </c>
      <c r="H155" s="22">
        <v>146265.24</v>
      </c>
      <c r="I155" s="22">
        <v>0</v>
      </c>
      <c r="J155" s="22">
        <v>0</v>
      </c>
      <c r="K155" s="22">
        <v>146265.24</v>
      </c>
      <c r="L155" s="22">
        <v>0</v>
      </c>
      <c r="M155" s="23" t="str">
        <f>IFERROR(VLOOKUP(B155,'[1]Table for lookup'!B:C,2,FALSE),0)</f>
        <v>10-500-21-5805-3805-999</v>
      </c>
      <c r="N155" s="3" t="str">
        <f t="shared" si="2"/>
        <v>5805</v>
      </c>
      <c r="O155">
        <v>5805</v>
      </c>
    </row>
    <row r="156" spans="1:15" ht="15.75" thickBot="1">
      <c r="A156" s="24"/>
      <c r="B156" s="19" t="s">
        <v>9904</v>
      </c>
      <c r="C156" s="20"/>
      <c r="D156" s="20"/>
      <c r="E156" s="20"/>
      <c r="F156" s="21"/>
      <c r="G156" s="19" t="s">
        <v>9905</v>
      </c>
      <c r="H156" s="22">
        <v>1601534.87</v>
      </c>
      <c r="I156" s="22">
        <v>0</v>
      </c>
      <c r="J156" s="22">
        <v>0</v>
      </c>
      <c r="K156" s="22">
        <v>1601534.87</v>
      </c>
      <c r="L156" s="22">
        <v>0</v>
      </c>
      <c r="M156" s="23" t="str">
        <f>IFERROR(VLOOKUP(B156,'[1]Table for lookup'!B:C,2,FALSE),0)</f>
        <v>10-500-21-5876-3876-999</v>
      </c>
      <c r="N156" s="3" t="str">
        <f t="shared" si="2"/>
        <v>5876</v>
      </c>
      <c r="O156">
        <v>5876</v>
      </c>
    </row>
    <row r="157" spans="1:15" ht="15.75" thickBot="1">
      <c r="A157" s="24"/>
      <c r="B157" s="19" t="s">
        <v>9906</v>
      </c>
      <c r="C157" s="20"/>
      <c r="D157" s="20"/>
      <c r="E157" s="20"/>
      <c r="F157" s="21"/>
      <c r="G157" s="19" t="s">
        <v>9907</v>
      </c>
      <c r="H157" s="22">
        <v>207232.83</v>
      </c>
      <c r="I157" s="22">
        <v>0</v>
      </c>
      <c r="J157" s="22">
        <v>49182.51</v>
      </c>
      <c r="K157" s="22">
        <v>207232.83</v>
      </c>
      <c r="L157" s="22">
        <v>0</v>
      </c>
      <c r="M157" s="23" t="str">
        <f>IFERROR(VLOOKUP(B157,'[1]Table for lookup'!B:C,2,FALSE),0)</f>
        <v>10-500-21-5807-3800-999</v>
      </c>
      <c r="N157" s="3" t="str">
        <f t="shared" si="2"/>
        <v>5807</v>
      </c>
      <c r="O157">
        <v>5807</v>
      </c>
    </row>
    <row r="158" spans="1:15" ht="15.75" thickBot="1">
      <c r="A158" s="24"/>
      <c r="B158" s="19" t="s">
        <v>9908</v>
      </c>
      <c r="C158" s="20"/>
      <c r="D158" s="20"/>
      <c r="E158" s="20"/>
      <c r="F158" s="21"/>
      <c r="G158" s="19" t="s">
        <v>9909</v>
      </c>
      <c r="H158" s="22">
        <v>7089.13</v>
      </c>
      <c r="I158" s="22">
        <v>0</v>
      </c>
      <c r="J158" s="22">
        <v>0</v>
      </c>
      <c r="K158" s="22">
        <v>7089.13</v>
      </c>
      <c r="L158" s="22">
        <v>0</v>
      </c>
      <c r="M158" s="23" t="str">
        <f>IFERROR(VLOOKUP(B158,'[1]Table for lookup'!B:C,2,FALSE),0)</f>
        <v>10-500-21-5810-3810-999</v>
      </c>
      <c r="N158" s="3" t="str">
        <f t="shared" si="2"/>
        <v>5810</v>
      </c>
      <c r="O158">
        <v>5810</v>
      </c>
    </row>
    <row r="159" spans="1:15" ht="15.75" thickBot="1">
      <c r="A159" s="24"/>
      <c r="B159" s="19" t="s">
        <v>9910</v>
      </c>
      <c r="C159" s="20"/>
      <c r="D159" s="20"/>
      <c r="E159" s="20"/>
      <c r="F159" s="21"/>
      <c r="G159" s="19" t="s">
        <v>9911</v>
      </c>
      <c r="H159" s="22">
        <v>33500</v>
      </c>
      <c r="I159" s="22">
        <v>0</v>
      </c>
      <c r="J159" s="22">
        <v>0</v>
      </c>
      <c r="K159" s="22">
        <v>33500</v>
      </c>
      <c r="L159" s="22">
        <v>0</v>
      </c>
      <c r="M159" s="23" t="str">
        <f>IFERROR(VLOOKUP(B159,'[1]Table for lookup'!B:C,2,FALSE),0)</f>
        <v>10-500-21-5637-3637-999</v>
      </c>
      <c r="N159" s="3" t="str">
        <f t="shared" si="2"/>
        <v>5637</v>
      </c>
      <c r="O159">
        <v>5637</v>
      </c>
    </row>
    <row r="160" spans="1:15" ht="15.75" thickBot="1">
      <c r="A160" s="24"/>
      <c r="B160" s="19" t="s">
        <v>9912</v>
      </c>
      <c r="C160" s="20"/>
      <c r="D160" s="20"/>
      <c r="E160" s="20"/>
      <c r="F160" s="21"/>
      <c r="G160" s="19" t="s">
        <v>9913</v>
      </c>
      <c r="H160" s="22">
        <v>119700</v>
      </c>
      <c r="I160" s="22">
        <v>0</v>
      </c>
      <c r="J160" s="22">
        <v>67147.06</v>
      </c>
      <c r="K160" s="22">
        <v>119697.15</v>
      </c>
      <c r="L160" s="22">
        <v>2.85</v>
      </c>
      <c r="M160" s="23" t="str">
        <f>IFERROR(VLOOKUP(B160,'[1]Table for lookup'!B:C,2,FALSE),0)</f>
        <v>10-500-21-5881-3881-999</v>
      </c>
      <c r="N160" s="3" t="str">
        <f t="shared" si="2"/>
        <v>5881</v>
      </c>
      <c r="O160">
        <v>5881</v>
      </c>
    </row>
    <row r="161" spans="1:15" ht="15.75" thickBot="1">
      <c r="A161" s="24"/>
      <c r="B161" s="19" t="s">
        <v>9914</v>
      </c>
      <c r="C161" s="20"/>
      <c r="D161" s="20"/>
      <c r="E161" s="20"/>
      <c r="F161" s="21"/>
      <c r="G161" s="19" t="s">
        <v>9915</v>
      </c>
      <c r="H161" s="22">
        <v>64044.18</v>
      </c>
      <c r="I161" s="22">
        <v>0</v>
      </c>
      <c r="J161" s="22">
        <v>0</v>
      </c>
      <c r="K161" s="22">
        <v>64044.18</v>
      </c>
      <c r="L161" s="22">
        <v>0</v>
      </c>
      <c r="M161" s="23" t="str">
        <f>IFERROR(VLOOKUP(B161,'[1]Table for lookup'!B:C,2,FALSE),0)</f>
        <v>10-500-21-5310-3410-999</v>
      </c>
      <c r="N161" s="3" t="str">
        <f t="shared" si="2"/>
        <v>5310</v>
      </c>
      <c r="O161">
        <v>5310</v>
      </c>
    </row>
    <row r="162" spans="1:15" ht="15.75" thickBot="1">
      <c r="A162" s="24"/>
      <c r="B162" s="19" t="s">
        <v>9916</v>
      </c>
      <c r="C162" s="20"/>
      <c r="D162" s="20"/>
      <c r="E162" s="20"/>
      <c r="F162" s="21"/>
      <c r="G162" s="19" t="s">
        <v>9917</v>
      </c>
      <c r="H162" s="22">
        <v>47945</v>
      </c>
      <c r="I162" s="22">
        <v>0</v>
      </c>
      <c r="J162" s="22">
        <v>0</v>
      </c>
      <c r="K162" s="22">
        <v>47945</v>
      </c>
      <c r="L162" s="22">
        <v>0</v>
      </c>
      <c r="M162" s="23" t="str">
        <f>IFERROR(VLOOKUP(B162,'[1]Table for lookup'!B:C,2,FALSE),0)</f>
        <v>10-500-21-5868-3868-999</v>
      </c>
      <c r="N162" s="3" t="str">
        <f t="shared" si="2"/>
        <v>5868</v>
      </c>
      <c r="O162">
        <v>5868</v>
      </c>
    </row>
    <row r="163" spans="1:15" ht="15.75" thickBot="1">
      <c r="A163" s="24"/>
      <c r="B163" s="19" t="s">
        <v>9918</v>
      </c>
      <c r="C163" s="20"/>
      <c r="D163" s="20"/>
      <c r="E163" s="20"/>
      <c r="F163" s="21"/>
      <c r="G163" s="19" t="s">
        <v>9919</v>
      </c>
      <c r="H163" s="22">
        <v>110829.41</v>
      </c>
      <c r="I163" s="22">
        <v>0</v>
      </c>
      <c r="J163" s="22">
        <v>0</v>
      </c>
      <c r="K163" s="22">
        <v>110829.41</v>
      </c>
      <c r="L163" s="22">
        <v>0</v>
      </c>
      <c r="M163" s="23" t="str">
        <f>IFERROR(VLOOKUP(B163,'[1]Table for lookup'!B:C,2,FALSE),0)</f>
        <v>10-500-21-5882-3882-999</v>
      </c>
      <c r="N163" s="3" t="str">
        <f t="shared" si="2"/>
        <v>5882</v>
      </c>
      <c r="O163">
        <v>5882</v>
      </c>
    </row>
    <row r="164" spans="1:15" ht="15.75" thickBot="1">
      <c r="A164" s="24"/>
      <c r="B164" s="19" t="s">
        <v>9920</v>
      </c>
      <c r="C164" s="20"/>
      <c r="D164" s="20"/>
      <c r="E164" s="20"/>
      <c r="F164" s="21"/>
      <c r="G164" s="19" t="s">
        <v>9921</v>
      </c>
      <c r="H164" s="22">
        <v>118530.34</v>
      </c>
      <c r="I164" s="22">
        <v>0</v>
      </c>
      <c r="J164" s="22">
        <v>0</v>
      </c>
      <c r="K164" s="22">
        <v>118530.34</v>
      </c>
      <c r="L164" s="22">
        <v>0</v>
      </c>
      <c r="M164" s="23" t="str">
        <f>IFERROR(VLOOKUP(B164,'[1]Table for lookup'!B:C,2,FALSE),0)</f>
        <v>10-500-21-5641-3641-999</v>
      </c>
      <c r="N164" s="3" t="str">
        <f t="shared" si="2"/>
        <v>5641</v>
      </c>
      <c r="O164">
        <v>5641</v>
      </c>
    </row>
    <row r="165" spans="1:15" ht="15.75" thickBot="1">
      <c r="A165" s="24"/>
      <c r="B165" s="19" t="s">
        <v>9922</v>
      </c>
      <c r="C165" s="20"/>
      <c r="D165" s="20"/>
      <c r="E165" s="20"/>
      <c r="F165" s="21"/>
      <c r="G165" s="19" t="s">
        <v>9923</v>
      </c>
      <c r="H165" s="22">
        <v>221266.67</v>
      </c>
      <c r="I165" s="22">
        <v>0</v>
      </c>
      <c r="J165" s="22">
        <v>0</v>
      </c>
      <c r="K165" s="22">
        <v>221266.67</v>
      </c>
      <c r="L165" s="22">
        <v>0</v>
      </c>
      <c r="M165" s="23" t="str">
        <f>IFERROR(VLOOKUP(B165,'[1]Table for lookup'!B:C,2,FALSE),0)</f>
        <v>10-500-21-5340-3221-999</v>
      </c>
      <c r="N165" s="3" t="str">
        <f t="shared" si="2"/>
        <v>5340</v>
      </c>
      <c r="O165">
        <v>5340</v>
      </c>
    </row>
    <row r="166" spans="1:15" ht="15.75" thickBot="1">
      <c r="A166" s="24"/>
      <c r="B166" s="19" t="s">
        <v>9924</v>
      </c>
      <c r="C166" s="20"/>
      <c r="D166" s="20"/>
      <c r="E166" s="20"/>
      <c r="F166" s="21"/>
      <c r="G166" s="19" t="s">
        <v>9925</v>
      </c>
      <c r="H166" s="22">
        <v>466988.34</v>
      </c>
      <c r="I166" s="22">
        <v>0</v>
      </c>
      <c r="J166" s="22">
        <v>0</v>
      </c>
      <c r="K166" s="22">
        <v>466988.34</v>
      </c>
      <c r="L166" s="22">
        <v>0</v>
      </c>
      <c r="M166" s="23" t="str">
        <f>IFERROR(VLOOKUP(B166,'[1]Table for lookup'!B:C,2,FALSE),0)</f>
        <v>10-500-21-5336-3336-999</v>
      </c>
      <c r="N166" s="3" t="str">
        <f t="shared" si="2"/>
        <v>5336</v>
      </c>
      <c r="O166">
        <v>5336</v>
      </c>
    </row>
    <row r="167" spans="1:15" ht="15.75" thickBot="1">
      <c r="A167" s="24"/>
      <c r="B167" s="19" t="s">
        <v>9926</v>
      </c>
      <c r="C167" s="20"/>
      <c r="D167" s="20"/>
      <c r="E167" s="20"/>
      <c r="F167" s="21"/>
      <c r="G167" s="19" t="s">
        <v>9927</v>
      </c>
      <c r="H167" s="22">
        <v>193494.25</v>
      </c>
      <c r="I167" s="22">
        <v>0</v>
      </c>
      <c r="J167" s="22">
        <v>193494.25</v>
      </c>
      <c r="K167" s="22">
        <v>193494.25</v>
      </c>
      <c r="L167" s="22">
        <v>0</v>
      </c>
      <c r="M167" s="23">
        <f>IFERROR(VLOOKUP(B167,'[1]Table for lookup'!B:C,2,FALSE),0)</f>
        <v>0</v>
      </c>
      <c r="N167" s="3" t="str">
        <f t="shared" si="2"/>
        <v>5655</v>
      </c>
      <c r="O167">
        <v>5655</v>
      </c>
    </row>
    <row r="168" spans="1:15" ht="15.75" thickBot="1">
      <c r="A168" s="24"/>
      <c r="B168" s="19" t="s">
        <v>9928</v>
      </c>
      <c r="C168" s="20"/>
      <c r="D168" s="20"/>
      <c r="E168" s="20"/>
      <c r="F168" s="21"/>
      <c r="G168" s="19" t="s">
        <v>9929</v>
      </c>
      <c r="H168" s="22">
        <v>50000</v>
      </c>
      <c r="I168" s="22">
        <v>0</v>
      </c>
      <c r="J168" s="22">
        <v>0</v>
      </c>
      <c r="K168" s="22">
        <v>50000</v>
      </c>
      <c r="L168" s="22">
        <v>0</v>
      </c>
      <c r="M168" s="23" t="str">
        <f>IFERROR(VLOOKUP(B168,'[1]Table for lookup'!B:C,2,FALSE),0)</f>
        <v>10-500-21-5642-3400-999</v>
      </c>
      <c r="N168" s="3" t="str">
        <f t="shared" si="2"/>
        <v>5642</v>
      </c>
      <c r="O168">
        <v>5642</v>
      </c>
    </row>
    <row r="169" spans="1:15" ht="15.75" thickBot="1">
      <c r="A169" s="24"/>
      <c r="B169" s="19" t="s">
        <v>9930</v>
      </c>
      <c r="C169" s="20"/>
      <c r="D169" s="20"/>
      <c r="E169" s="20"/>
      <c r="F169" s="21"/>
      <c r="G169" s="19" t="s">
        <v>9931</v>
      </c>
      <c r="H169" s="22">
        <v>826460.26</v>
      </c>
      <c r="I169" s="22">
        <v>0</v>
      </c>
      <c r="J169" s="22">
        <v>0</v>
      </c>
      <c r="K169" s="22">
        <v>826460.26</v>
      </c>
      <c r="L169" s="22">
        <v>0</v>
      </c>
      <c r="M169" s="23" t="str">
        <f>IFERROR(VLOOKUP(B169,'[1]Table for lookup'!B:C,2,FALSE),0)</f>
        <v>10-500-21-5678-3500-999</v>
      </c>
      <c r="N169" s="3" t="str">
        <f t="shared" si="2"/>
        <v>5678</v>
      </c>
      <c r="O169">
        <v>5678</v>
      </c>
    </row>
    <row r="170" spans="1:15" ht="15.75" thickBot="1">
      <c r="A170" s="24"/>
      <c r="B170" s="19" t="s">
        <v>9932</v>
      </c>
      <c r="C170" s="20"/>
      <c r="D170" s="20"/>
      <c r="E170" s="20"/>
      <c r="F170" s="21"/>
      <c r="G170" s="19" t="s">
        <v>9893</v>
      </c>
      <c r="H170" s="22">
        <v>1123119.78</v>
      </c>
      <c r="I170" s="22">
        <v>0</v>
      </c>
      <c r="J170" s="22">
        <v>1123119.78</v>
      </c>
      <c r="K170" s="22">
        <v>1123119.78</v>
      </c>
      <c r="L170" s="22">
        <v>0</v>
      </c>
      <c r="M170" s="23" t="str">
        <f>IFERROR(VLOOKUP(B170,'[1]Table for lookup'!B:C,2,FALSE),0)</f>
        <v>10-500-21-5315-3415-999</v>
      </c>
      <c r="N170" s="3" t="str">
        <f t="shared" si="2"/>
        <v>5315</v>
      </c>
      <c r="O170">
        <v>5315</v>
      </c>
    </row>
    <row r="171" spans="1:15" ht="15.75" thickBot="1">
      <c r="A171" s="24"/>
      <c r="B171" s="19" t="s">
        <v>9933</v>
      </c>
      <c r="C171" s="20"/>
      <c r="D171" s="20"/>
      <c r="E171" s="20"/>
      <c r="F171" s="21"/>
      <c r="G171" s="19" t="s">
        <v>9895</v>
      </c>
      <c r="H171" s="22">
        <v>18061.55</v>
      </c>
      <c r="I171" s="22">
        <v>0</v>
      </c>
      <c r="J171" s="22">
        <v>18061.55</v>
      </c>
      <c r="K171" s="22">
        <v>18061.55</v>
      </c>
      <c r="L171" s="22">
        <v>0</v>
      </c>
      <c r="M171" s="23" t="str">
        <f>IFERROR(VLOOKUP(B171,'[1]Table for lookup'!B:C,2,FALSE),0)</f>
        <v>10-500-21-5332-3212-999</v>
      </c>
      <c r="N171" s="3" t="str">
        <f t="shared" si="2"/>
        <v>5332</v>
      </c>
      <c r="O171">
        <v>5332</v>
      </c>
    </row>
    <row r="172" spans="1:15" ht="15.75" thickBot="1">
      <c r="A172" s="24"/>
      <c r="B172" s="19" t="s">
        <v>9934</v>
      </c>
      <c r="C172" s="20"/>
      <c r="D172" s="20"/>
      <c r="E172" s="20"/>
      <c r="F172" s="21"/>
      <c r="G172" s="19" t="s">
        <v>9897</v>
      </c>
      <c r="H172" s="22">
        <v>32263.07</v>
      </c>
      <c r="I172" s="22">
        <v>0</v>
      </c>
      <c r="J172" s="22">
        <v>32263.07</v>
      </c>
      <c r="K172" s="22">
        <v>32263.07</v>
      </c>
      <c r="L172" s="22">
        <v>0</v>
      </c>
      <c r="M172" s="23" t="str">
        <f>IFERROR(VLOOKUP(B172,'[1]Table for lookup'!B:C,2,FALSE),0)</f>
        <v>10-500-21-5331-3211-999</v>
      </c>
      <c r="N172" s="3" t="str">
        <f t="shared" si="2"/>
        <v>5331</v>
      </c>
      <c r="O172">
        <v>5331</v>
      </c>
    </row>
    <row r="173" spans="1:15" ht="15.75" thickBot="1">
      <c r="A173" s="24"/>
      <c r="B173" s="19" t="s">
        <v>9935</v>
      </c>
      <c r="C173" s="20"/>
      <c r="D173" s="20"/>
      <c r="E173" s="20"/>
      <c r="F173" s="21"/>
      <c r="G173" s="19" t="s">
        <v>9899</v>
      </c>
      <c r="H173" s="22">
        <v>47352.34</v>
      </c>
      <c r="I173" s="22">
        <v>0</v>
      </c>
      <c r="J173" s="22">
        <v>53772.08</v>
      </c>
      <c r="K173" s="22">
        <v>53772.08</v>
      </c>
      <c r="L173" s="22">
        <v>-6419.74</v>
      </c>
      <c r="M173" s="23" t="str">
        <f>IFERROR(VLOOKUP(B173,'[1]Table for lookup'!B:C,2,FALSE),0)</f>
        <v>10-500-21-5333-3213-999</v>
      </c>
      <c r="N173" s="3" t="str">
        <f t="shared" si="2"/>
        <v>5333</v>
      </c>
      <c r="O173">
        <v>5333</v>
      </c>
    </row>
    <row r="174" spans="1:15" ht="15.75" thickBot="1">
      <c r="A174" s="24"/>
      <c r="B174" s="19" t="s">
        <v>9936</v>
      </c>
      <c r="C174" s="20"/>
      <c r="D174" s="20"/>
      <c r="E174" s="20"/>
      <c r="F174" s="21"/>
      <c r="G174" s="19" t="s">
        <v>9937</v>
      </c>
      <c r="H174" s="22">
        <v>896269.93</v>
      </c>
      <c r="I174" s="22">
        <v>0</v>
      </c>
      <c r="J174" s="22">
        <v>857597.07</v>
      </c>
      <c r="K174" s="22">
        <v>857597.07</v>
      </c>
      <c r="L174" s="22">
        <v>38672.86</v>
      </c>
      <c r="M174" s="23" t="str">
        <f>IFERROR(VLOOKUP(B174,'[1]Table for lookup'!B:C,2,FALSE),0)</f>
        <v>10-500-21-5658-3200-999</v>
      </c>
      <c r="N174" s="3" t="str">
        <f t="shared" si="2"/>
        <v>5658</v>
      </c>
      <c r="O174">
        <v>5658</v>
      </c>
    </row>
    <row r="175" spans="1:15" ht="15.75" thickBot="1">
      <c r="A175" s="24"/>
      <c r="B175" s="19" t="s">
        <v>9938</v>
      </c>
      <c r="C175" s="20"/>
      <c r="D175" s="20"/>
      <c r="E175" s="20"/>
      <c r="F175" s="21"/>
      <c r="G175" s="19" t="s">
        <v>9901</v>
      </c>
      <c r="H175" s="22">
        <v>840428</v>
      </c>
      <c r="I175" s="22">
        <v>0</v>
      </c>
      <c r="J175" s="22">
        <v>840428</v>
      </c>
      <c r="K175" s="22">
        <v>840428</v>
      </c>
      <c r="L175" s="22">
        <v>0</v>
      </c>
      <c r="M175" s="23" t="str">
        <f>IFERROR(VLOOKUP(B175,'[1]Table for lookup'!B:C,2,FALSE),0)</f>
        <v>10-500-21-5420-3520-999</v>
      </c>
      <c r="N175" s="3" t="str">
        <f t="shared" si="2"/>
        <v>5420</v>
      </c>
      <c r="O175">
        <v>5420</v>
      </c>
    </row>
    <row r="176" spans="1:15" ht="15.75" thickBot="1">
      <c r="A176" s="24"/>
      <c r="B176" s="19" t="s">
        <v>9939</v>
      </c>
      <c r="C176" s="20"/>
      <c r="D176" s="20"/>
      <c r="E176" s="20"/>
      <c r="F176" s="21"/>
      <c r="G176" s="19" t="s">
        <v>9903</v>
      </c>
      <c r="H176" s="22">
        <v>123658.91</v>
      </c>
      <c r="I176" s="22">
        <v>0</v>
      </c>
      <c r="J176" s="22">
        <v>123658.91</v>
      </c>
      <c r="K176" s="22">
        <v>123658.91</v>
      </c>
      <c r="L176" s="22">
        <v>0</v>
      </c>
      <c r="M176" s="23" t="str">
        <f>IFERROR(VLOOKUP(B176,'[1]Table for lookup'!B:C,2,FALSE),0)</f>
        <v>10-500-21-5805-3805-999</v>
      </c>
      <c r="N176" s="3" t="str">
        <f t="shared" si="2"/>
        <v>5805</v>
      </c>
      <c r="O176">
        <v>5805</v>
      </c>
    </row>
    <row r="177" spans="1:15" ht="15.75" thickBot="1">
      <c r="A177" s="24"/>
      <c r="B177" s="19" t="s">
        <v>9940</v>
      </c>
      <c r="C177" s="20"/>
      <c r="D177" s="20"/>
      <c r="E177" s="20"/>
      <c r="F177" s="21"/>
      <c r="G177" s="19" t="s">
        <v>9905</v>
      </c>
      <c r="H177" s="22">
        <v>1571028.76</v>
      </c>
      <c r="I177" s="22">
        <v>0</v>
      </c>
      <c r="J177" s="22">
        <v>1571028.76</v>
      </c>
      <c r="K177" s="22">
        <v>1571028.76</v>
      </c>
      <c r="L177" s="22">
        <v>0</v>
      </c>
      <c r="M177" s="23" t="str">
        <f>IFERROR(VLOOKUP(B177,'[1]Table for lookup'!B:C,2,FALSE),0)</f>
        <v>10-500-21-5876-3876-999</v>
      </c>
      <c r="N177" s="3" t="str">
        <f t="shared" si="2"/>
        <v>5876</v>
      </c>
      <c r="O177">
        <v>5876</v>
      </c>
    </row>
    <row r="178" spans="1:15" ht="15.75" thickBot="1">
      <c r="A178" s="24"/>
      <c r="B178" s="19" t="s">
        <v>9941</v>
      </c>
      <c r="C178" s="20"/>
      <c r="D178" s="20"/>
      <c r="E178" s="20"/>
      <c r="F178" s="21"/>
      <c r="G178" s="19" t="s">
        <v>9907</v>
      </c>
      <c r="H178" s="22">
        <v>100448.5</v>
      </c>
      <c r="I178" s="22">
        <v>84381.16</v>
      </c>
      <c r="J178" s="22">
        <v>100448.5</v>
      </c>
      <c r="K178" s="22">
        <v>100448.5</v>
      </c>
      <c r="L178" s="22">
        <v>0</v>
      </c>
      <c r="M178" s="23" t="str">
        <f>IFERROR(VLOOKUP(B178,'[1]Table for lookup'!B:C,2,FALSE),0)</f>
        <v>10-500-21-5807-3800-999</v>
      </c>
      <c r="N178" s="3" t="str">
        <f t="shared" si="2"/>
        <v>5807</v>
      </c>
      <c r="O178">
        <v>5807</v>
      </c>
    </row>
    <row r="179" spans="1:15" ht="15.75" thickBot="1">
      <c r="A179" s="24"/>
      <c r="B179" s="19" t="s">
        <v>9942</v>
      </c>
      <c r="C179" s="20"/>
      <c r="D179" s="20"/>
      <c r="E179" s="20"/>
      <c r="F179" s="21"/>
      <c r="G179" s="19" t="s">
        <v>9909</v>
      </c>
      <c r="H179" s="22">
        <v>6170.69</v>
      </c>
      <c r="I179" s="22">
        <v>0</v>
      </c>
      <c r="J179" s="22">
        <v>6170.69</v>
      </c>
      <c r="K179" s="22">
        <v>6170.69</v>
      </c>
      <c r="L179" s="22">
        <v>0</v>
      </c>
      <c r="M179" s="23" t="str">
        <f>IFERROR(VLOOKUP(B179,'[1]Table for lookup'!B:C,2,FALSE),0)</f>
        <v>10-500-21-5810-3810-999</v>
      </c>
      <c r="N179" s="3" t="str">
        <f t="shared" si="2"/>
        <v>5810</v>
      </c>
      <c r="O179">
        <v>5810</v>
      </c>
    </row>
    <row r="180" spans="1:15" ht="15.75" thickBot="1">
      <c r="A180" s="24"/>
      <c r="B180" s="19" t="s">
        <v>9943</v>
      </c>
      <c r="C180" s="20"/>
      <c r="D180" s="20"/>
      <c r="E180" s="20"/>
      <c r="F180" s="21"/>
      <c r="G180" s="19" t="s">
        <v>9911</v>
      </c>
      <c r="H180" s="22">
        <v>41000</v>
      </c>
      <c r="I180" s="22">
        <v>0</v>
      </c>
      <c r="J180" s="22">
        <v>41000</v>
      </c>
      <c r="K180" s="22">
        <v>41000</v>
      </c>
      <c r="L180" s="22">
        <v>0</v>
      </c>
      <c r="M180" s="23" t="str">
        <f>IFERROR(VLOOKUP(B180,'[1]Table for lookup'!B:C,2,FALSE),0)</f>
        <v>10-500-21-5637-3637-999</v>
      </c>
      <c r="N180" s="3" t="str">
        <f t="shared" si="2"/>
        <v>5637</v>
      </c>
      <c r="O180">
        <v>5637</v>
      </c>
    </row>
    <row r="181" spans="1:15" ht="15.75" thickBot="1">
      <c r="A181" s="24"/>
      <c r="B181" s="19" t="s">
        <v>9944</v>
      </c>
      <c r="C181" s="20"/>
      <c r="D181" s="20"/>
      <c r="E181" s="20"/>
      <c r="F181" s="21"/>
      <c r="G181" s="19" t="s">
        <v>9917</v>
      </c>
      <c r="H181" s="22">
        <v>44744.22</v>
      </c>
      <c r="I181" s="22">
        <v>0</v>
      </c>
      <c r="J181" s="22">
        <v>44744.22</v>
      </c>
      <c r="K181" s="22">
        <v>44744.22</v>
      </c>
      <c r="L181" s="22">
        <v>0</v>
      </c>
      <c r="M181" s="23" t="str">
        <f>IFERROR(VLOOKUP(B181,'[1]Table for lookup'!B:C,2,FALSE),0)</f>
        <v>10-500-21-5868-3868-999</v>
      </c>
      <c r="N181" s="3" t="str">
        <f t="shared" si="2"/>
        <v>5868</v>
      </c>
      <c r="O181">
        <v>5868</v>
      </c>
    </row>
    <row r="182" spans="1:15" ht="15.75" thickBot="1">
      <c r="A182" s="24"/>
      <c r="B182" s="19" t="s">
        <v>9945</v>
      </c>
      <c r="C182" s="20"/>
      <c r="D182" s="20"/>
      <c r="E182" s="20"/>
      <c r="F182" s="21"/>
      <c r="G182" s="19" t="s">
        <v>9919</v>
      </c>
      <c r="H182" s="22">
        <v>104469.24</v>
      </c>
      <c r="I182" s="22">
        <v>0</v>
      </c>
      <c r="J182" s="22">
        <v>104469.24</v>
      </c>
      <c r="K182" s="22">
        <v>104469.24</v>
      </c>
      <c r="L182" s="22">
        <v>0</v>
      </c>
      <c r="M182" s="23" t="str">
        <f>IFERROR(VLOOKUP(B182,'[1]Table for lookup'!B:C,2,FALSE),0)</f>
        <v>10-500-21-5882-3882-999</v>
      </c>
      <c r="N182" s="3" t="str">
        <f t="shared" si="2"/>
        <v>5882</v>
      </c>
      <c r="O182">
        <v>5882</v>
      </c>
    </row>
    <row r="183" spans="1:15" ht="15.75" thickBot="1">
      <c r="A183" s="24"/>
      <c r="B183" s="19" t="s">
        <v>9946</v>
      </c>
      <c r="C183" s="20"/>
      <c r="D183" s="20"/>
      <c r="E183" s="20"/>
      <c r="F183" s="21"/>
      <c r="G183" s="19" t="s">
        <v>9921</v>
      </c>
      <c r="H183" s="22">
        <v>184237.81</v>
      </c>
      <c r="I183" s="22">
        <v>0</v>
      </c>
      <c r="J183" s="22">
        <v>184237.81</v>
      </c>
      <c r="K183" s="22">
        <v>184237.81</v>
      </c>
      <c r="L183" s="22">
        <v>0</v>
      </c>
      <c r="M183" s="23" t="str">
        <f>IFERROR(VLOOKUP(B183,'[1]Table for lookup'!B:C,2,FALSE),0)</f>
        <v>10-500-21-5641-3641-999</v>
      </c>
      <c r="N183" s="3" t="str">
        <f t="shared" si="2"/>
        <v>5641</v>
      </c>
      <c r="O183">
        <v>5641</v>
      </c>
    </row>
    <row r="184" spans="1:15" ht="15.75" thickBot="1">
      <c r="A184" s="24"/>
      <c r="B184" s="19" t="s">
        <v>9947</v>
      </c>
      <c r="C184" s="20"/>
      <c r="D184" s="20"/>
      <c r="E184" s="20"/>
      <c r="F184" s="21"/>
      <c r="G184" s="19" t="s">
        <v>9948</v>
      </c>
      <c r="H184" s="22">
        <v>80871.05</v>
      </c>
      <c r="I184" s="22">
        <v>0</v>
      </c>
      <c r="J184" s="22">
        <v>80871.05</v>
      </c>
      <c r="K184" s="22">
        <v>80871.05</v>
      </c>
      <c r="L184" s="22">
        <v>0</v>
      </c>
      <c r="M184" s="23" t="str">
        <f>IFERROR(VLOOKUP(B184,'[1]Table for lookup'!B:C,2,FALSE),0)</f>
        <v>10-500-21-5695-3100-999</v>
      </c>
      <c r="N184" s="3" t="str">
        <f t="shared" si="2"/>
        <v>5695</v>
      </c>
      <c r="O184">
        <v>5695</v>
      </c>
    </row>
    <row r="185" spans="1:15" ht="15.75" thickBot="1">
      <c r="A185" s="24"/>
      <c r="B185" s="19" t="s">
        <v>9949</v>
      </c>
      <c r="C185" s="20"/>
      <c r="D185" s="20"/>
      <c r="E185" s="20"/>
      <c r="F185" s="21"/>
      <c r="G185" s="19" t="s">
        <v>9923</v>
      </c>
      <c r="H185" s="22">
        <v>406959</v>
      </c>
      <c r="I185" s="22">
        <v>0</v>
      </c>
      <c r="J185" s="22">
        <v>406959</v>
      </c>
      <c r="K185" s="22">
        <v>406959</v>
      </c>
      <c r="L185" s="22">
        <v>0</v>
      </c>
      <c r="M185" s="23" t="str">
        <f>IFERROR(VLOOKUP(B185,'[1]Table for lookup'!B:C,2,FALSE),0)</f>
        <v>10-500-21-5340-3221-999</v>
      </c>
      <c r="N185" s="3" t="str">
        <f t="shared" si="2"/>
        <v>5340</v>
      </c>
      <c r="O185">
        <v>5340</v>
      </c>
    </row>
    <row r="186" spans="1:15" ht="15.75" thickBot="1">
      <c r="A186" s="24"/>
      <c r="B186" s="19" t="s">
        <v>9950</v>
      </c>
      <c r="C186" s="20"/>
      <c r="D186" s="20"/>
      <c r="E186" s="20"/>
      <c r="F186" s="21"/>
      <c r="G186" s="19" t="s">
        <v>9951</v>
      </c>
      <c r="H186" s="22">
        <v>45622.19</v>
      </c>
      <c r="I186" s="22">
        <v>0</v>
      </c>
      <c r="J186" s="22">
        <v>45600</v>
      </c>
      <c r="K186" s="22">
        <v>45600</v>
      </c>
      <c r="L186" s="22">
        <v>22.19</v>
      </c>
      <c r="M186" s="23" t="str">
        <f>IFERROR(VLOOKUP(B186,'[1]Table for lookup'!B:C,2,FALSE),0)</f>
        <v>10-500-21-5911-3400-999</v>
      </c>
      <c r="N186" s="3" t="str">
        <f t="shared" si="2"/>
        <v>5911</v>
      </c>
      <c r="O186">
        <v>5911</v>
      </c>
    </row>
    <row r="187" spans="1:15" ht="15.75" thickBot="1">
      <c r="A187" s="24"/>
      <c r="B187" s="19" t="s">
        <v>9952</v>
      </c>
      <c r="C187" s="20"/>
      <c r="D187" s="20"/>
      <c r="E187" s="20"/>
      <c r="F187" s="21"/>
      <c r="G187" s="19" t="s">
        <v>9925</v>
      </c>
      <c r="H187" s="22">
        <v>628359.09</v>
      </c>
      <c r="I187" s="22">
        <v>0</v>
      </c>
      <c r="J187" s="22">
        <v>628359.09</v>
      </c>
      <c r="K187" s="22">
        <v>628359.09</v>
      </c>
      <c r="L187" s="22">
        <v>0</v>
      </c>
      <c r="M187" s="23" t="str">
        <f>IFERROR(VLOOKUP(B187,'[1]Table for lookup'!B:C,2,FALSE),0)</f>
        <v>10-500-21-5336-3336-999</v>
      </c>
      <c r="N187" s="3" t="str">
        <f t="shared" si="2"/>
        <v>5336</v>
      </c>
      <c r="O187">
        <v>5336</v>
      </c>
    </row>
    <row r="188" spans="1:15" ht="15.75" thickBot="1">
      <c r="A188" s="24"/>
      <c r="B188" s="19" t="s">
        <v>9953</v>
      </c>
      <c r="C188" s="20"/>
      <c r="D188" s="20"/>
      <c r="E188" s="20"/>
      <c r="F188" s="21"/>
      <c r="G188" s="19" t="s">
        <v>9927</v>
      </c>
      <c r="H188" s="22">
        <v>187888.13</v>
      </c>
      <c r="I188" s="22">
        <v>0</v>
      </c>
      <c r="J188" s="22">
        <v>138496.79999999999</v>
      </c>
      <c r="K188" s="22">
        <v>138496.79999999999</v>
      </c>
      <c r="L188" s="22">
        <v>49391.33</v>
      </c>
      <c r="M188" s="23" t="str">
        <f>IFERROR(VLOOKUP(B188,'[1]Table for lookup'!B:C,2,FALSE),0)</f>
        <v>10-500-21-5655-3655-999</v>
      </c>
      <c r="N188" s="3" t="str">
        <f t="shared" si="2"/>
        <v>5655</v>
      </c>
      <c r="O188">
        <v>5655</v>
      </c>
    </row>
    <row r="189" spans="1:15" ht="15.75" thickBot="1">
      <c r="A189" s="24"/>
      <c r="B189" s="19" t="s">
        <v>9954</v>
      </c>
      <c r="C189" s="20"/>
      <c r="D189" s="20"/>
      <c r="E189" s="20"/>
      <c r="F189" s="21"/>
      <c r="G189" s="19" t="s">
        <v>9955</v>
      </c>
      <c r="H189" s="22">
        <v>6696.42</v>
      </c>
      <c r="I189" s="22">
        <v>0</v>
      </c>
      <c r="J189" s="22">
        <v>6696.42</v>
      </c>
      <c r="K189" s="22">
        <v>6696.42</v>
      </c>
      <c r="L189" s="22">
        <v>0</v>
      </c>
      <c r="M189" s="23" t="str">
        <f>IFERROR(VLOOKUP(B189,'[1]Table for lookup'!B:C,2,FALSE),0)</f>
        <v>10-500-21-5668-3400-999</v>
      </c>
      <c r="N189" s="3" t="str">
        <f t="shared" si="2"/>
        <v>5668</v>
      </c>
      <c r="O189">
        <v>5668</v>
      </c>
    </row>
    <row r="190" spans="1:15" ht="15.75" thickBot="1">
      <c r="A190" s="24"/>
      <c r="B190" s="19" t="s">
        <v>9956</v>
      </c>
      <c r="C190" s="20"/>
      <c r="D190" s="20"/>
      <c r="E190" s="20"/>
      <c r="F190" s="21"/>
      <c r="G190" s="19" t="s">
        <v>9929</v>
      </c>
      <c r="H190" s="22">
        <v>50000</v>
      </c>
      <c r="I190" s="22">
        <v>0</v>
      </c>
      <c r="J190" s="22">
        <v>50000</v>
      </c>
      <c r="K190" s="22">
        <v>50000</v>
      </c>
      <c r="L190" s="22">
        <v>0</v>
      </c>
      <c r="M190" s="23" t="str">
        <f>IFERROR(VLOOKUP(B190,'[1]Table for lookup'!B:C,2,FALSE),0)</f>
        <v>10-500-21-5642-3400-999</v>
      </c>
      <c r="N190" s="3" t="str">
        <f t="shared" si="2"/>
        <v>5642</v>
      </c>
      <c r="O190">
        <v>5642</v>
      </c>
    </row>
    <row r="191" spans="1:15" ht="15.75" thickBot="1">
      <c r="A191" s="24"/>
      <c r="B191" s="19" t="s">
        <v>9957</v>
      </c>
      <c r="C191" s="20"/>
      <c r="D191" s="20"/>
      <c r="E191" s="20"/>
      <c r="F191" s="21"/>
      <c r="G191" s="19" t="s">
        <v>9931</v>
      </c>
      <c r="H191" s="22">
        <v>884879.31</v>
      </c>
      <c r="I191" s="22">
        <v>0</v>
      </c>
      <c r="J191" s="22">
        <v>884879.31</v>
      </c>
      <c r="K191" s="22">
        <v>884879.31</v>
      </c>
      <c r="L191" s="22">
        <v>0</v>
      </c>
      <c r="M191" s="23" t="str">
        <f>IFERROR(VLOOKUP(B191,'[1]Table for lookup'!B:C,2,FALSE),0)</f>
        <v>10-500-21-5678-3500-999</v>
      </c>
      <c r="N191" s="3" t="str">
        <f t="shared" si="2"/>
        <v>5678</v>
      </c>
      <c r="O191">
        <v>5678</v>
      </c>
    </row>
    <row r="192" spans="1:15" ht="15.75" thickBot="1">
      <c r="A192" s="24"/>
      <c r="B192" s="19" t="s">
        <v>9958</v>
      </c>
      <c r="C192" s="20"/>
      <c r="D192" s="20"/>
      <c r="E192" s="20"/>
      <c r="F192" s="21"/>
      <c r="G192" s="19" t="s">
        <v>9959</v>
      </c>
      <c r="H192" s="22">
        <v>122500</v>
      </c>
      <c r="I192" s="22">
        <v>0</v>
      </c>
      <c r="J192" s="22">
        <v>0</v>
      </c>
      <c r="K192" s="22">
        <v>0</v>
      </c>
      <c r="L192" s="22">
        <v>122500</v>
      </c>
      <c r="M192" s="23">
        <f>IFERROR(VLOOKUP(B192,'[1]Table for lookup'!B:C,2,FALSE),0)</f>
        <v>0</v>
      </c>
      <c r="N192" s="3" t="str">
        <f t="shared" si="2"/>
        <v>5665</v>
      </c>
      <c r="O192">
        <v>5665</v>
      </c>
    </row>
    <row r="193" spans="1:15" ht="15.75" thickBot="1">
      <c r="A193" s="24"/>
      <c r="B193" s="19" t="s">
        <v>9960</v>
      </c>
      <c r="C193" s="20"/>
      <c r="D193" s="20"/>
      <c r="E193" s="20"/>
      <c r="F193" s="21"/>
      <c r="G193" s="19" t="s">
        <v>9893</v>
      </c>
      <c r="H193" s="22">
        <v>1174604.68</v>
      </c>
      <c r="I193" s="22">
        <v>0</v>
      </c>
      <c r="J193" s="22">
        <v>0</v>
      </c>
      <c r="K193" s="22">
        <v>0</v>
      </c>
      <c r="L193" s="22">
        <v>1174604.68</v>
      </c>
      <c r="M193" s="23">
        <f>IFERROR(VLOOKUP(B193,'[1]Table for lookup'!B:C,2,FALSE),0)</f>
        <v>0</v>
      </c>
      <c r="N193" s="3" t="str">
        <f t="shared" si="2"/>
        <v>5315</v>
      </c>
      <c r="O193">
        <v>5315</v>
      </c>
    </row>
    <row r="194" spans="1:15" ht="15.75" thickBot="1">
      <c r="A194" s="24"/>
      <c r="B194" s="19" t="s">
        <v>9961</v>
      </c>
      <c r="C194" s="20"/>
      <c r="D194" s="20"/>
      <c r="E194" s="20"/>
      <c r="F194" s="21"/>
      <c r="G194" s="19" t="s">
        <v>9901</v>
      </c>
      <c r="H194" s="22">
        <v>886535.17</v>
      </c>
      <c r="I194" s="22">
        <v>0</v>
      </c>
      <c r="J194" s="22">
        <v>0</v>
      </c>
      <c r="K194" s="22">
        <v>0</v>
      </c>
      <c r="L194" s="22">
        <v>886535.17</v>
      </c>
      <c r="M194" s="23">
        <f>IFERROR(VLOOKUP(B194,'[1]Table for lookup'!B:C,2,FALSE),0)</f>
        <v>0</v>
      </c>
      <c r="N194" s="3" t="str">
        <f t="shared" si="2"/>
        <v>5420</v>
      </c>
      <c r="O194">
        <v>5420</v>
      </c>
    </row>
    <row r="195" spans="1:15" ht="15.75" thickBot="1">
      <c r="A195" s="24"/>
      <c r="B195" s="19" t="s">
        <v>9962</v>
      </c>
      <c r="C195" s="20"/>
      <c r="D195" s="20"/>
      <c r="E195" s="20"/>
      <c r="F195" s="21"/>
      <c r="G195" s="19" t="s">
        <v>9905</v>
      </c>
      <c r="H195" s="22">
        <v>1571028.76</v>
      </c>
      <c r="I195" s="22">
        <v>0</v>
      </c>
      <c r="J195" s="22">
        <v>0</v>
      </c>
      <c r="K195" s="22">
        <v>0</v>
      </c>
      <c r="L195" s="22">
        <v>1571028.76</v>
      </c>
      <c r="M195" s="23">
        <f>IFERROR(VLOOKUP(B195,'[1]Table for lookup'!B:C,2,FALSE),0)</f>
        <v>0</v>
      </c>
      <c r="N195" s="3" t="str">
        <f t="shared" si="2"/>
        <v>5876</v>
      </c>
      <c r="O195">
        <v>5876</v>
      </c>
    </row>
    <row r="196" spans="1:15" ht="15.75" thickBot="1">
      <c r="A196" s="24"/>
      <c r="B196" s="19" t="s">
        <v>9963</v>
      </c>
      <c r="C196" s="20"/>
      <c r="D196" s="20"/>
      <c r="E196" s="20"/>
      <c r="F196" s="21"/>
      <c r="G196" s="19" t="s">
        <v>9909</v>
      </c>
      <c r="H196" s="22">
        <v>6170.69</v>
      </c>
      <c r="I196" s="22">
        <v>0</v>
      </c>
      <c r="J196" s="22">
        <v>0</v>
      </c>
      <c r="K196" s="22">
        <v>0</v>
      </c>
      <c r="L196" s="22">
        <v>6170.69</v>
      </c>
      <c r="M196" s="23">
        <f>IFERROR(VLOOKUP(B196,'[1]Table for lookup'!B:C,2,FALSE),0)</f>
        <v>0</v>
      </c>
      <c r="N196" s="3" t="str">
        <f t="shared" si="2"/>
        <v>5810</v>
      </c>
      <c r="O196">
        <v>5810</v>
      </c>
    </row>
    <row r="197" spans="1:15" ht="15.75" thickBot="1">
      <c r="A197" s="25"/>
      <c r="B197" s="19" t="s">
        <v>9964</v>
      </c>
      <c r="C197" s="20"/>
      <c r="D197" s="20"/>
      <c r="E197" s="20"/>
      <c r="F197" s="21"/>
      <c r="G197" s="19" t="s">
        <v>9917</v>
      </c>
      <c r="H197" s="22">
        <v>35776.629999999997</v>
      </c>
      <c r="I197" s="22">
        <v>0</v>
      </c>
      <c r="J197" s="22">
        <v>0</v>
      </c>
      <c r="K197" s="22">
        <v>0</v>
      </c>
      <c r="L197" s="22">
        <v>35776.629999999997</v>
      </c>
      <c r="M197" s="23">
        <f>IFERROR(VLOOKUP(B197,'[1]Table for lookup'!B:C,2,FALSE),0)</f>
        <v>0</v>
      </c>
      <c r="N197" s="3" t="str">
        <f t="shared" si="2"/>
        <v>5868</v>
      </c>
      <c r="O197">
        <v>5868</v>
      </c>
    </row>
    <row r="198" spans="1:15" ht="15.75" thickBot="1">
      <c r="A198" s="26" t="s">
        <v>9965</v>
      </c>
      <c r="B198" s="27"/>
      <c r="C198" s="27"/>
      <c r="D198" s="27"/>
      <c r="E198" s="27"/>
      <c r="F198" s="28"/>
      <c r="G198" s="29"/>
      <c r="H198" s="30">
        <v>17385966.940000001</v>
      </c>
      <c r="I198" s="30">
        <v>84381.16</v>
      </c>
      <c r="J198" s="30">
        <v>7652685.1699999999</v>
      </c>
      <c r="K198" s="30">
        <v>13507681.52</v>
      </c>
      <c r="L198" s="30">
        <v>3878285.42</v>
      </c>
      <c r="M198" s="23">
        <f>IFERROR(VLOOKUP(B198,'[1]Table for lookup'!B:C,2,FALSE),0)</f>
        <v>0</v>
      </c>
      <c r="N198" s="3" t="str">
        <f t="shared" si="2"/>
        <v/>
      </c>
      <c r="O198"/>
    </row>
    <row r="199" spans="1:15" ht="15.75" thickBot="1">
      <c r="A199" s="19" t="s">
        <v>9966</v>
      </c>
      <c r="B199" s="19" t="s">
        <v>9967</v>
      </c>
      <c r="C199" s="20"/>
      <c r="D199" s="20"/>
      <c r="E199" s="20"/>
      <c r="F199" s="21"/>
      <c r="G199" s="19" t="s">
        <v>9968</v>
      </c>
      <c r="H199" s="22">
        <v>100000</v>
      </c>
      <c r="I199" s="22">
        <v>0</v>
      </c>
      <c r="J199" s="22">
        <v>0</v>
      </c>
      <c r="K199" s="22">
        <v>100000</v>
      </c>
      <c r="L199" s="22">
        <v>0</v>
      </c>
      <c r="M199" s="23" t="str">
        <f>IFERROR(VLOOKUP(B199,'[1]Table for lookup'!B:C,2,FALSE),0)</f>
        <v>10-500-21-5676-4700-999</v>
      </c>
      <c r="N199" s="3" t="str">
        <f t="shared" si="2"/>
        <v>5676</v>
      </c>
      <c r="O199">
        <v>5676</v>
      </c>
    </row>
    <row r="200" spans="1:15" ht="15.75" thickBot="1">
      <c r="A200" s="24"/>
      <c r="B200" s="19" t="s">
        <v>9969</v>
      </c>
      <c r="C200" s="20"/>
      <c r="D200" s="20"/>
      <c r="E200" s="20"/>
      <c r="F200" s="21"/>
      <c r="G200" s="19" t="s">
        <v>9970</v>
      </c>
      <c r="H200" s="22">
        <v>500</v>
      </c>
      <c r="I200" s="22">
        <v>0</v>
      </c>
      <c r="J200" s="22">
        <v>0</v>
      </c>
      <c r="K200" s="22">
        <v>500</v>
      </c>
      <c r="L200" s="22">
        <v>0</v>
      </c>
      <c r="M200" s="23">
        <f>IFERROR(VLOOKUP(B200,'[1]Table for lookup'!B:C,2,FALSE),0)</f>
        <v>0</v>
      </c>
      <c r="N200" s="3" t="str">
        <f t="shared" si="2"/>
        <v>5674</v>
      </c>
      <c r="O200">
        <v>5674</v>
      </c>
    </row>
    <row r="201" spans="1:15" ht="15.75" thickBot="1">
      <c r="A201" s="24"/>
      <c r="B201" s="19" t="s">
        <v>9971</v>
      </c>
      <c r="C201" s="20"/>
      <c r="D201" s="20"/>
      <c r="E201" s="20"/>
      <c r="F201" s="21"/>
      <c r="G201" s="19" t="s">
        <v>9970</v>
      </c>
      <c r="H201" s="22">
        <v>631.47</v>
      </c>
      <c r="I201" s="22">
        <v>0</v>
      </c>
      <c r="J201" s="22">
        <v>0</v>
      </c>
      <c r="K201" s="22">
        <v>631.47</v>
      </c>
      <c r="L201" s="22">
        <v>0</v>
      </c>
      <c r="M201" s="23">
        <f>IFERROR(VLOOKUP(B201,'[1]Table for lookup'!B:C,2,FALSE),0)</f>
        <v>0</v>
      </c>
      <c r="N201" s="3" t="str">
        <f t="shared" si="2"/>
        <v>5674</v>
      </c>
      <c r="O201">
        <v>5674</v>
      </c>
    </row>
    <row r="202" spans="1:15" ht="15.75" thickBot="1">
      <c r="A202" s="24"/>
      <c r="B202" s="19" t="s">
        <v>9972</v>
      </c>
      <c r="C202" s="20"/>
      <c r="D202" s="20"/>
      <c r="E202" s="20"/>
      <c r="F202" s="21"/>
      <c r="G202" s="19" t="s">
        <v>9968</v>
      </c>
      <c r="H202" s="22">
        <v>100000</v>
      </c>
      <c r="I202" s="22">
        <v>14908.48</v>
      </c>
      <c r="J202" s="22">
        <v>60358.18</v>
      </c>
      <c r="K202" s="22">
        <v>100000</v>
      </c>
      <c r="L202" s="22">
        <v>0</v>
      </c>
      <c r="M202" s="23" t="str">
        <f>IFERROR(VLOOKUP(B202,'[1]Table for lookup'!B:C,2,FALSE),0)</f>
        <v>10-500-21-5676-4700-999</v>
      </c>
      <c r="N202" s="3" t="str">
        <f t="shared" si="2"/>
        <v>5676</v>
      </c>
      <c r="O202">
        <v>5676</v>
      </c>
    </row>
    <row r="203" spans="1:15" ht="15.75" thickBot="1">
      <c r="A203" s="25"/>
      <c r="B203" s="19" t="s">
        <v>9973</v>
      </c>
      <c r="C203" s="20"/>
      <c r="D203" s="20"/>
      <c r="E203" s="20"/>
      <c r="F203" s="21"/>
      <c r="G203" s="19" t="s">
        <v>9970</v>
      </c>
      <c r="H203" s="22">
        <v>3315.6</v>
      </c>
      <c r="I203" s="22">
        <v>0</v>
      </c>
      <c r="J203" s="22">
        <v>3315.6</v>
      </c>
      <c r="K203" s="22">
        <v>3315.6</v>
      </c>
      <c r="L203" s="22">
        <v>0</v>
      </c>
      <c r="M203" s="23">
        <f>IFERROR(VLOOKUP(B203,'[1]Table for lookup'!B:C,2,FALSE),0)</f>
        <v>0</v>
      </c>
      <c r="N203" s="3" t="str">
        <f t="shared" si="2"/>
        <v>5674</v>
      </c>
      <c r="O203">
        <v>5674</v>
      </c>
    </row>
    <row r="204" spans="1:15" ht="15.75" thickBot="1">
      <c r="A204" s="26" t="s">
        <v>9974</v>
      </c>
      <c r="B204" s="27"/>
      <c r="C204" s="27"/>
      <c r="D204" s="27"/>
      <c r="E204" s="27"/>
      <c r="F204" s="28"/>
      <c r="G204" s="29"/>
      <c r="H204" s="30">
        <v>204447.07</v>
      </c>
      <c r="I204" s="30">
        <v>14908.48</v>
      </c>
      <c r="J204" s="30">
        <v>63673.78</v>
      </c>
      <c r="K204" s="30">
        <v>204447.07</v>
      </c>
      <c r="L204" s="30">
        <v>0</v>
      </c>
      <c r="M204" s="23">
        <f>IFERROR(VLOOKUP(B204,'[1]Table for lookup'!B:C,2,FALSE),0)</f>
        <v>0</v>
      </c>
      <c r="N204" s="3" t="str">
        <f t="shared" ref="N204:N235" si="3">+LEFT(G204,4)</f>
        <v/>
      </c>
      <c r="O204"/>
    </row>
    <row r="205" spans="1:15" ht="15.75" thickBot="1">
      <c r="A205" s="19" t="s">
        <v>9975</v>
      </c>
      <c r="B205" s="19" t="s">
        <v>9976</v>
      </c>
      <c r="C205" s="20"/>
      <c r="D205" s="20"/>
      <c r="E205" s="20"/>
      <c r="F205" s="21"/>
      <c r="G205" s="19" t="s">
        <v>9970</v>
      </c>
      <c r="H205" s="22">
        <v>2132.6799999999998</v>
      </c>
      <c r="I205" s="22">
        <v>0</v>
      </c>
      <c r="J205" s="22">
        <v>2132.6799999999998</v>
      </c>
      <c r="K205" s="22">
        <v>2132.6799999999998</v>
      </c>
      <c r="L205" s="22">
        <v>0</v>
      </c>
      <c r="M205" s="23">
        <f>IFERROR(VLOOKUP(B205,'[1]Table for lookup'!B:C,2,FALSE),0)</f>
        <v>0</v>
      </c>
      <c r="N205" s="3" t="str">
        <f t="shared" si="3"/>
        <v>5674</v>
      </c>
      <c r="O205">
        <v>5674</v>
      </c>
    </row>
    <row r="206" spans="1:15" ht="15.75" thickBot="1">
      <c r="A206" s="26" t="s">
        <v>9977</v>
      </c>
      <c r="B206" s="27"/>
      <c r="C206" s="27"/>
      <c r="D206" s="27"/>
      <c r="E206" s="27"/>
      <c r="F206" s="28"/>
      <c r="G206" s="29"/>
      <c r="H206" s="30">
        <v>2132.6799999999998</v>
      </c>
      <c r="I206" s="30">
        <v>0</v>
      </c>
      <c r="J206" s="30">
        <v>2132.6799999999998</v>
      </c>
      <c r="K206" s="30">
        <v>2132.6799999999998</v>
      </c>
      <c r="L206" s="30">
        <v>0</v>
      </c>
      <c r="M206" s="23">
        <f>IFERROR(VLOOKUP(B206,'[1]Table for lookup'!B:C,2,FALSE),0)</f>
        <v>0</v>
      </c>
      <c r="N206" s="3" t="str">
        <f t="shared" si="3"/>
        <v/>
      </c>
      <c r="O206"/>
    </row>
    <row r="207" spans="1:15" ht="15.75" thickBot="1">
      <c r="A207" s="19" t="s">
        <v>9978</v>
      </c>
      <c r="B207" s="19" t="s">
        <v>9979</v>
      </c>
      <c r="C207" s="20"/>
      <c r="D207" s="20"/>
      <c r="E207" s="20"/>
      <c r="F207" s="21"/>
      <c r="G207" s="19" t="s">
        <v>9980</v>
      </c>
      <c r="H207" s="22">
        <v>25471</v>
      </c>
      <c r="I207" s="22">
        <v>0</v>
      </c>
      <c r="J207" s="22">
        <v>0</v>
      </c>
      <c r="K207" s="22">
        <v>25471</v>
      </c>
      <c r="L207" s="22">
        <v>0</v>
      </c>
      <c r="M207" s="23">
        <f>IFERROR(VLOOKUP(B207,'[1]Table for lookup'!B:C,2,FALSE),0)</f>
        <v>0</v>
      </c>
      <c r="N207" s="3" t="str">
        <f t="shared" si="3"/>
        <v>5610</v>
      </c>
      <c r="O207">
        <v>5610</v>
      </c>
    </row>
    <row r="208" spans="1:15" ht="15.75" thickBot="1">
      <c r="A208" s="24"/>
      <c r="B208" s="19" t="s">
        <v>9981</v>
      </c>
      <c r="C208" s="20"/>
      <c r="D208" s="20"/>
      <c r="E208" s="20"/>
      <c r="F208" s="21"/>
      <c r="G208" s="19" t="s">
        <v>9980</v>
      </c>
      <c r="H208" s="22">
        <v>56125</v>
      </c>
      <c r="I208" s="22">
        <v>0</v>
      </c>
      <c r="J208" s="22">
        <v>0</v>
      </c>
      <c r="K208" s="22">
        <v>56125</v>
      </c>
      <c r="L208" s="22">
        <v>0</v>
      </c>
      <c r="M208" s="23">
        <f>IFERROR(VLOOKUP(B208,'[1]Table for lookup'!B:C,2,FALSE),0)</f>
        <v>0</v>
      </c>
      <c r="N208" s="3" t="str">
        <f t="shared" si="3"/>
        <v>5610</v>
      </c>
      <c r="O208">
        <v>5610</v>
      </c>
    </row>
    <row r="209" spans="1:15" ht="15.75" thickBot="1">
      <c r="A209" s="24"/>
      <c r="B209" s="19" t="s">
        <v>9982</v>
      </c>
      <c r="C209" s="20"/>
      <c r="D209" s="20"/>
      <c r="E209" s="20"/>
      <c r="F209" s="21"/>
      <c r="G209" s="19" t="s">
        <v>9718</v>
      </c>
      <c r="H209" s="22">
        <v>2293.96</v>
      </c>
      <c r="I209" s="22">
        <v>0</v>
      </c>
      <c r="J209" s="22">
        <v>0</v>
      </c>
      <c r="K209" s="22">
        <v>2293.96</v>
      </c>
      <c r="L209" s="22">
        <v>0</v>
      </c>
      <c r="M209" s="23">
        <f>IFERROR(VLOOKUP(B209,'[1]Table for lookup'!B:C,2,FALSE),0)</f>
        <v>0</v>
      </c>
      <c r="N209" s="3" t="str">
        <f t="shared" si="3"/>
        <v>5295</v>
      </c>
      <c r="O209">
        <v>5295</v>
      </c>
    </row>
    <row r="210" spans="1:15" ht="15.75" thickBot="1">
      <c r="A210" s="24"/>
      <c r="B210" s="19" t="s">
        <v>9983</v>
      </c>
      <c r="C210" s="20"/>
      <c r="D210" s="20"/>
      <c r="E210" s="20"/>
      <c r="F210" s="21"/>
      <c r="G210" s="19" t="s">
        <v>9980</v>
      </c>
      <c r="H210" s="22">
        <v>62147.05</v>
      </c>
      <c r="I210" s="31">
        <v>0</v>
      </c>
      <c r="J210" s="31">
        <v>1789.05</v>
      </c>
      <c r="K210" s="22">
        <v>62147.05</v>
      </c>
      <c r="L210" s="22">
        <v>0</v>
      </c>
      <c r="M210" s="23" t="str">
        <f>IFERROR(VLOOKUP(B210,'[1]Table for lookup'!B:C,2,FALSE),0)</f>
        <v>10-500-21-5610-3710-999</v>
      </c>
      <c r="N210" s="3" t="str">
        <f t="shared" si="3"/>
        <v>5610</v>
      </c>
      <c r="O210">
        <v>5610</v>
      </c>
    </row>
    <row r="211" spans="1:15" ht="15.75" thickBot="1">
      <c r="A211" s="24"/>
      <c r="B211" s="19" t="s">
        <v>9984</v>
      </c>
      <c r="C211" s="20"/>
      <c r="D211" s="20"/>
      <c r="E211" s="20"/>
      <c r="F211" s="21"/>
      <c r="G211" s="19" t="s">
        <v>9985</v>
      </c>
      <c r="H211" s="22">
        <v>71240.77</v>
      </c>
      <c r="I211" s="22">
        <v>0</v>
      </c>
      <c r="J211" s="22">
        <v>0</v>
      </c>
      <c r="K211" s="22">
        <v>71240.77</v>
      </c>
      <c r="L211" s="22">
        <v>0</v>
      </c>
      <c r="M211" s="23">
        <f>IFERROR(VLOOKUP(B211,'[1]Table for lookup'!B:C,2,FALSE),0)</f>
        <v>0</v>
      </c>
      <c r="N211" s="3" t="str">
        <f t="shared" si="3"/>
        <v>7352</v>
      </c>
      <c r="O211">
        <v>7352</v>
      </c>
    </row>
    <row r="212" spans="1:15" ht="15.75" thickBot="1">
      <c r="A212" s="24"/>
      <c r="B212" s="19" t="s">
        <v>9986</v>
      </c>
      <c r="C212" s="20"/>
      <c r="D212" s="20"/>
      <c r="E212" s="20"/>
      <c r="F212" s="21"/>
      <c r="G212" s="19" t="s">
        <v>9980</v>
      </c>
      <c r="H212" s="22">
        <v>46546</v>
      </c>
      <c r="I212" s="31">
        <v>15896</v>
      </c>
      <c r="J212" s="31">
        <v>29356</v>
      </c>
      <c r="K212" s="22">
        <v>46546</v>
      </c>
      <c r="L212" s="22">
        <v>0</v>
      </c>
      <c r="M212" s="23" t="str">
        <f>IFERROR(VLOOKUP(B212,'[1]Table for lookup'!B:C,2,FALSE),0)</f>
        <v>10-500-21-5610-3710-999</v>
      </c>
      <c r="N212" s="3" t="str">
        <f t="shared" si="3"/>
        <v>5610</v>
      </c>
      <c r="O212">
        <v>5610</v>
      </c>
    </row>
    <row r="213" spans="1:15" ht="15.75" thickBot="1">
      <c r="A213" s="24"/>
      <c r="B213" s="19" t="s">
        <v>9987</v>
      </c>
      <c r="C213" s="20"/>
      <c r="D213" s="20"/>
      <c r="E213" s="20"/>
      <c r="F213" s="21"/>
      <c r="G213" s="19" t="s">
        <v>9985</v>
      </c>
      <c r="H213" s="22">
        <v>80039.27</v>
      </c>
      <c r="I213" s="22">
        <v>0</v>
      </c>
      <c r="J213" s="22">
        <v>19845.05</v>
      </c>
      <c r="K213" s="22">
        <v>80039.27</v>
      </c>
      <c r="L213" s="22">
        <v>0</v>
      </c>
      <c r="M213" s="23" t="str">
        <f>IFERROR(VLOOKUP(B213,'[1]Table for lookup'!B:C,2,FALSE),0)</f>
        <v>10-500-21-7352-4700-999</v>
      </c>
      <c r="N213" s="3" t="str">
        <f t="shared" si="3"/>
        <v>7352</v>
      </c>
      <c r="O213">
        <v>7352</v>
      </c>
    </row>
    <row r="214" spans="1:15" ht="15.75" thickBot="1">
      <c r="A214" s="24"/>
      <c r="B214" s="19" t="s">
        <v>9988</v>
      </c>
      <c r="C214" s="20"/>
      <c r="D214" s="20"/>
      <c r="E214" s="20"/>
      <c r="F214" s="21"/>
      <c r="G214" s="19" t="s">
        <v>9989</v>
      </c>
      <c r="H214" s="22">
        <v>2999.44</v>
      </c>
      <c r="I214" s="22">
        <v>0</v>
      </c>
      <c r="J214" s="22">
        <v>0</v>
      </c>
      <c r="K214" s="22">
        <v>0</v>
      </c>
      <c r="L214" s="22">
        <v>2999.44</v>
      </c>
      <c r="M214" s="23">
        <f>IFERROR(VLOOKUP(B214,'[1]Table for lookup'!B:C,2,FALSE),0)</f>
        <v>0</v>
      </c>
      <c r="N214" s="3" t="str">
        <f t="shared" si="3"/>
        <v>5644</v>
      </c>
      <c r="O214">
        <v>5644</v>
      </c>
    </row>
    <row r="215" spans="1:15" ht="15.75" thickBot="1">
      <c r="A215" s="24"/>
      <c r="B215" s="19" t="s">
        <v>9990</v>
      </c>
      <c r="C215" s="20"/>
      <c r="D215" s="20"/>
      <c r="E215" s="20"/>
      <c r="F215" s="21"/>
      <c r="G215" s="19" t="s">
        <v>9842</v>
      </c>
      <c r="H215" s="22">
        <v>91810.92</v>
      </c>
      <c r="I215" s="22">
        <v>0</v>
      </c>
      <c r="J215" s="22">
        <v>36644.51</v>
      </c>
      <c r="K215" s="22">
        <v>91810.92</v>
      </c>
      <c r="L215" s="22">
        <v>0</v>
      </c>
      <c r="M215" s="23" t="str">
        <f>IFERROR(VLOOKUP(B215,'[1]Table for lookup'!B:C,2,FALSE),0)</f>
        <v>10-500-21-5902-3155-999</v>
      </c>
      <c r="N215" s="3" t="str">
        <f t="shared" si="3"/>
        <v>5902</v>
      </c>
      <c r="O215">
        <v>5902</v>
      </c>
    </row>
    <row r="216" spans="1:15" ht="15.75" thickBot="1">
      <c r="A216" s="24"/>
      <c r="B216" s="19" t="s">
        <v>9991</v>
      </c>
      <c r="C216" s="20"/>
      <c r="D216" s="20"/>
      <c r="E216" s="20"/>
      <c r="F216" s="21"/>
      <c r="G216" s="19" t="s">
        <v>9980</v>
      </c>
      <c r="H216" s="22">
        <v>16320</v>
      </c>
      <c r="I216" s="31">
        <v>0</v>
      </c>
      <c r="J216" s="31">
        <v>16320</v>
      </c>
      <c r="K216" s="22">
        <v>16320</v>
      </c>
      <c r="L216" s="22">
        <v>0</v>
      </c>
      <c r="M216" s="23" t="str">
        <f>IFERROR(VLOOKUP(B216,'[1]Table for lookup'!B:C,2,FALSE),0)</f>
        <v>10-500-21-5610-3710-999</v>
      </c>
      <c r="N216" s="3" t="str">
        <f t="shared" si="3"/>
        <v>5610</v>
      </c>
      <c r="O216">
        <v>5610</v>
      </c>
    </row>
    <row r="217" spans="1:15" ht="15.75" thickBot="1">
      <c r="A217" s="25"/>
      <c r="B217" s="19" t="s">
        <v>9992</v>
      </c>
      <c r="C217" s="20"/>
      <c r="D217" s="20"/>
      <c r="E217" s="20"/>
      <c r="F217" s="21"/>
      <c r="G217" s="19" t="s">
        <v>9718</v>
      </c>
      <c r="H217" s="22">
        <v>0</v>
      </c>
      <c r="I217" s="22">
        <v>0</v>
      </c>
      <c r="J217" s="22">
        <v>0</v>
      </c>
      <c r="K217" s="22">
        <v>206</v>
      </c>
      <c r="L217" s="22">
        <v>-206</v>
      </c>
      <c r="M217" s="23">
        <f>IFERROR(VLOOKUP(B217,'[1]Table for lookup'!B:C,2,FALSE),0)</f>
        <v>0</v>
      </c>
      <c r="N217" s="3" t="str">
        <f t="shared" si="3"/>
        <v>5295</v>
      </c>
      <c r="O217">
        <v>5295</v>
      </c>
    </row>
    <row r="218" spans="1:15" ht="15.75" thickBot="1">
      <c r="A218" s="26" t="s">
        <v>9993</v>
      </c>
      <c r="B218" s="27"/>
      <c r="C218" s="27"/>
      <c r="D218" s="27"/>
      <c r="E218" s="27"/>
      <c r="F218" s="28"/>
      <c r="G218" s="29"/>
      <c r="H218" s="30">
        <v>454993.41</v>
      </c>
      <c r="I218" s="30">
        <v>15896</v>
      </c>
      <c r="J218" s="30">
        <v>103954.61</v>
      </c>
      <c r="K218" s="30">
        <v>452199.97</v>
      </c>
      <c r="L218" s="30">
        <v>2793.44</v>
      </c>
      <c r="M218" s="23">
        <f>IFERROR(VLOOKUP(B218,'[1]Table for lookup'!B:C,2,FALSE),0)</f>
        <v>0</v>
      </c>
      <c r="N218" s="3" t="str">
        <f t="shared" si="3"/>
        <v/>
      </c>
      <c r="O218"/>
    </row>
    <row r="219" spans="1:15" ht="15.75" thickBot="1">
      <c r="A219" s="19" t="s">
        <v>9994</v>
      </c>
      <c r="B219" s="19" t="s">
        <v>9995</v>
      </c>
      <c r="C219" s="20"/>
      <c r="D219" s="20"/>
      <c r="E219" s="20"/>
      <c r="F219" s="21"/>
      <c r="G219" s="19" t="s">
        <v>9996</v>
      </c>
      <c r="H219" s="22">
        <v>238402.25</v>
      </c>
      <c r="I219" s="22">
        <v>0</v>
      </c>
      <c r="J219" s="22">
        <v>0</v>
      </c>
      <c r="K219" s="22">
        <v>238402.25</v>
      </c>
      <c r="L219" s="22">
        <v>0</v>
      </c>
      <c r="M219" s="23" t="str">
        <f>IFERROR(VLOOKUP(B219,'[1]Table for lookup'!B:C,2,FALSE),0)</f>
        <v>10-500-21-5455-3555-999</v>
      </c>
      <c r="N219" s="3" t="str">
        <f t="shared" si="3"/>
        <v>5455</v>
      </c>
      <c r="O219">
        <v>5455</v>
      </c>
    </row>
    <row r="220" spans="1:15" ht="15.75" thickBot="1">
      <c r="A220" s="24"/>
      <c r="B220" s="19" t="s">
        <v>9997</v>
      </c>
      <c r="C220" s="20"/>
      <c r="D220" s="20"/>
      <c r="E220" s="20"/>
      <c r="F220" s="21"/>
      <c r="G220" s="19" t="s">
        <v>9996</v>
      </c>
      <c r="H220" s="22">
        <v>119387.24</v>
      </c>
      <c r="I220" s="22">
        <v>0</v>
      </c>
      <c r="J220" s="22">
        <v>0</v>
      </c>
      <c r="K220" s="22">
        <v>119387.24</v>
      </c>
      <c r="L220" s="22">
        <v>0</v>
      </c>
      <c r="M220" s="23" t="str">
        <f>IFERROR(VLOOKUP(B220,'[1]Table for lookup'!B:C,2,FALSE),0)</f>
        <v>10-500-21-5455-3555-999</v>
      </c>
      <c r="N220" s="3" t="str">
        <f t="shared" si="3"/>
        <v>5455</v>
      </c>
      <c r="O220">
        <v>5455</v>
      </c>
    </row>
    <row r="221" spans="1:15" ht="15.75" thickBot="1">
      <c r="A221" s="24"/>
      <c r="B221" s="19" t="s">
        <v>9998</v>
      </c>
      <c r="C221" s="20"/>
      <c r="D221" s="20"/>
      <c r="E221" s="20"/>
      <c r="F221" s="21"/>
      <c r="G221" s="19" t="s">
        <v>9996</v>
      </c>
      <c r="H221" s="22">
        <v>308644.52</v>
      </c>
      <c r="I221" s="22">
        <v>0</v>
      </c>
      <c r="J221" s="22">
        <v>0</v>
      </c>
      <c r="K221" s="22">
        <v>308644.52</v>
      </c>
      <c r="L221" s="22">
        <v>0</v>
      </c>
      <c r="M221" s="23" t="str">
        <f>IFERROR(VLOOKUP(B221,'[1]Table for lookup'!B:C,2,FALSE),0)</f>
        <v>10-500-21-5455-3555-999</v>
      </c>
      <c r="N221" s="3" t="str">
        <f t="shared" si="3"/>
        <v>5455</v>
      </c>
      <c r="O221">
        <v>5455</v>
      </c>
    </row>
    <row r="222" spans="1:15" ht="15.75" thickBot="1">
      <c r="A222" s="24"/>
      <c r="B222" s="19" t="s">
        <v>9999</v>
      </c>
      <c r="C222" s="20"/>
      <c r="D222" s="20"/>
      <c r="E222" s="20"/>
      <c r="F222" s="21"/>
      <c r="G222" s="19" t="s">
        <v>10000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3" t="str">
        <f>IFERROR(VLOOKUP(B222,'[1]Table for lookup'!B:C,2,FALSE),0)</f>
        <v>10-500-21-5460-3560-999</v>
      </c>
      <c r="N222" s="3" t="str">
        <f t="shared" si="3"/>
        <v>5460</v>
      </c>
      <c r="O222">
        <v>5460</v>
      </c>
    </row>
    <row r="223" spans="1:15" ht="15.75" thickBot="1">
      <c r="A223" s="24"/>
      <c r="B223" s="19" t="s">
        <v>10001</v>
      </c>
      <c r="C223" s="20"/>
      <c r="D223" s="20"/>
      <c r="E223" s="20"/>
      <c r="F223" s="21"/>
      <c r="G223" s="19" t="s">
        <v>10000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3" t="str">
        <f>IFERROR(VLOOKUP(B223,'[1]Table for lookup'!B:C,2,FALSE),0)</f>
        <v>10-500-21-5460-3560-999</v>
      </c>
      <c r="N223" s="3" t="str">
        <f t="shared" si="3"/>
        <v>5460</v>
      </c>
      <c r="O223">
        <v>5460</v>
      </c>
    </row>
    <row r="224" spans="1:15" ht="15.75" thickBot="1">
      <c r="A224" s="24"/>
      <c r="B224" s="19" t="s">
        <v>10002</v>
      </c>
      <c r="C224" s="20"/>
      <c r="D224" s="20"/>
      <c r="E224" s="20"/>
      <c r="F224" s="21"/>
      <c r="G224" s="19" t="s">
        <v>10000</v>
      </c>
      <c r="H224" s="22">
        <v>40769.919999999998</v>
      </c>
      <c r="I224" s="22">
        <v>0</v>
      </c>
      <c r="J224" s="22">
        <v>0</v>
      </c>
      <c r="K224" s="22">
        <v>40769.919999999998</v>
      </c>
      <c r="L224" s="22">
        <v>0</v>
      </c>
      <c r="M224" s="23" t="str">
        <f>IFERROR(VLOOKUP(B224,'[1]Table for lookup'!B:C,2,FALSE),0)</f>
        <v>10-500-21-5460-3560-999</v>
      </c>
      <c r="N224" s="3" t="str">
        <f t="shared" si="3"/>
        <v>5460</v>
      </c>
      <c r="O224">
        <v>5460</v>
      </c>
    </row>
    <row r="225" spans="1:15" ht="15.75" thickBot="1">
      <c r="A225" s="24"/>
      <c r="B225" s="19" t="s">
        <v>10003</v>
      </c>
      <c r="C225" s="20"/>
      <c r="D225" s="20"/>
      <c r="E225" s="20"/>
      <c r="F225" s="21"/>
      <c r="G225" s="19" t="s">
        <v>9996</v>
      </c>
      <c r="H225" s="22">
        <v>321627.68</v>
      </c>
      <c r="I225" s="22">
        <v>0</v>
      </c>
      <c r="J225" s="22">
        <v>321627.68</v>
      </c>
      <c r="K225" s="22">
        <v>321627.68</v>
      </c>
      <c r="L225" s="22">
        <v>0</v>
      </c>
      <c r="M225" s="23" t="str">
        <f>IFERROR(VLOOKUP(B225,'[1]Table for lookup'!B:C,2,FALSE),0)</f>
        <v>10-500-21-5455-3555-999</v>
      </c>
      <c r="N225" s="3" t="str">
        <f t="shared" si="3"/>
        <v>5455</v>
      </c>
      <c r="O225">
        <v>5455</v>
      </c>
    </row>
    <row r="226" spans="1:15" ht="15.75" thickBot="1">
      <c r="A226" s="24"/>
      <c r="B226" s="19" t="s">
        <v>10004</v>
      </c>
      <c r="C226" s="20"/>
      <c r="D226" s="20"/>
      <c r="E226" s="20"/>
      <c r="F226" s="21"/>
      <c r="G226" s="19" t="s">
        <v>9996</v>
      </c>
      <c r="H226" s="22">
        <v>167171.99</v>
      </c>
      <c r="I226" s="22">
        <v>0</v>
      </c>
      <c r="J226" s="22">
        <v>167171.99</v>
      </c>
      <c r="K226" s="22">
        <v>167171.99</v>
      </c>
      <c r="L226" s="22">
        <v>0</v>
      </c>
      <c r="M226" s="23" t="str">
        <f>IFERROR(VLOOKUP(B226,'[1]Table for lookup'!B:C,2,FALSE),0)</f>
        <v>10-500-21-5455-3555-999</v>
      </c>
      <c r="N226" s="3" t="str">
        <f t="shared" si="3"/>
        <v>5455</v>
      </c>
      <c r="O226">
        <v>5455</v>
      </c>
    </row>
    <row r="227" spans="1:15" ht="15.75" thickBot="1">
      <c r="A227" s="24"/>
      <c r="B227" s="19" t="s">
        <v>10005</v>
      </c>
      <c r="C227" s="20"/>
      <c r="D227" s="20"/>
      <c r="E227" s="20"/>
      <c r="F227" s="21"/>
      <c r="G227" s="19" t="s">
        <v>9996</v>
      </c>
      <c r="H227" s="22">
        <v>484994.03</v>
      </c>
      <c r="I227" s="22">
        <v>0</v>
      </c>
      <c r="J227" s="22">
        <v>484994.03</v>
      </c>
      <c r="K227" s="22">
        <v>484994.03</v>
      </c>
      <c r="L227" s="22">
        <v>0</v>
      </c>
      <c r="M227" s="23" t="str">
        <f>IFERROR(VLOOKUP(B227,'[1]Table for lookup'!B:C,2,FALSE),0)</f>
        <v>10-500-21-5455-3555-999</v>
      </c>
      <c r="N227" s="3" t="str">
        <f t="shared" si="3"/>
        <v>5455</v>
      </c>
      <c r="O227">
        <v>5455</v>
      </c>
    </row>
    <row r="228" spans="1:15" ht="15.75" thickBot="1">
      <c r="A228" s="24"/>
      <c r="B228" s="19" t="s">
        <v>10006</v>
      </c>
      <c r="C228" s="20"/>
      <c r="D228" s="20"/>
      <c r="E228" s="20"/>
      <c r="F228" s="21"/>
      <c r="G228" s="19" t="s">
        <v>10000</v>
      </c>
      <c r="H228" s="22">
        <v>68866.83</v>
      </c>
      <c r="I228" s="22">
        <v>0</v>
      </c>
      <c r="J228" s="22">
        <v>68866.83</v>
      </c>
      <c r="K228" s="22">
        <v>68866.83</v>
      </c>
      <c r="L228" s="22">
        <v>0</v>
      </c>
      <c r="M228" s="23" t="str">
        <f>IFERROR(VLOOKUP(B228,'[1]Table for lookup'!B:C,2,FALSE),0)</f>
        <v>10-500-21-5460-3560-999</v>
      </c>
      <c r="N228" s="3" t="str">
        <f t="shared" si="3"/>
        <v>5460</v>
      </c>
      <c r="O228">
        <v>5460</v>
      </c>
    </row>
    <row r="229" spans="1:15" ht="15.75" thickBot="1">
      <c r="A229" s="24"/>
      <c r="B229" s="19" t="s">
        <v>10007</v>
      </c>
      <c r="C229" s="20"/>
      <c r="D229" s="20"/>
      <c r="E229" s="20"/>
      <c r="F229" s="21"/>
      <c r="G229" s="19" t="s">
        <v>9996</v>
      </c>
      <c r="H229" s="22">
        <v>296281.62</v>
      </c>
      <c r="I229" s="22">
        <v>0</v>
      </c>
      <c r="J229" s="22">
        <v>0</v>
      </c>
      <c r="K229" s="22">
        <v>0</v>
      </c>
      <c r="L229" s="22">
        <v>296281.62</v>
      </c>
      <c r="M229" s="23">
        <f>IFERROR(VLOOKUP(B229,'[1]Table for lookup'!B:C,2,FALSE),0)</f>
        <v>0</v>
      </c>
      <c r="N229" s="3" t="str">
        <f t="shared" si="3"/>
        <v>5455</v>
      </c>
      <c r="O229">
        <v>5455</v>
      </c>
    </row>
    <row r="230" spans="1:15" ht="15.75" thickBot="1">
      <c r="A230" s="24"/>
      <c r="B230" s="19" t="s">
        <v>10008</v>
      </c>
      <c r="C230" s="20"/>
      <c r="D230" s="20"/>
      <c r="E230" s="20"/>
      <c r="F230" s="21"/>
      <c r="G230" s="19" t="s">
        <v>9996</v>
      </c>
      <c r="H230" s="22">
        <v>158637.67000000001</v>
      </c>
      <c r="I230" s="22">
        <v>0</v>
      </c>
      <c r="J230" s="22">
        <v>0</v>
      </c>
      <c r="K230" s="22">
        <v>0</v>
      </c>
      <c r="L230" s="22">
        <v>158637.67000000001</v>
      </c>
      <c r="M230" s="23">
        <f>IFERROR(VLOOKUP(B230,'[1]Table for lookup'!B:C,2,FALSE),0)</f>
        <v>0</v>
      </c>
      <c r="N230" s="3" t="str">
        <f t="shared" si="3"/>
        <v>5455</v>
      </c>
      <c r="O230">
        <v>5455</v>
      </c>
    </row>
    <row r="231" spans="1:15" ht="15.75" thickBot="1">
      <c r="A231" s="24"/>
      <c r="B231" s="19" t="s">
        <v>10009</v>
      </c>
      <c r="C231" s="20"/>
      <c r="D231" s="20"/>
      <c r="E231" s="20"/>
      <c r="F231" s="21"/>
      <c r="G231" s="19" t="s">
        <v>9996</v>
      </c>
      <c r="H231" s="22">
        <v>776968.83</v>
      </c>
      <c r="I231" s="22">
        <v>0</v>
      </c>
      <c r="J231" s="22">
        <v>0</v>
      </c>
      <c r="K231" s="22">
        <v>0</v>
      </c>
      <c r="L231" s="22">
        <v>776968.83</v>
      </c>
      <c r="M231" s="23">
        <f>IFERROR(VLOOKUP(B231,'[1]Table for lookup'!B:C,2,FALSE),0)</f>
        <v>0</v>
      </c>
      <c r="N231" s="3" t="str">
        <f t="shared" si="3"/>
        <v>5455</v>
      </c>
      <c r="O231">
        <v>5455</v>
      </c>
    </row>
    <row r="232" spans="1:15" ht="15.75" thickBot="1">
      <c r="A232" s="24"/>
      <c r="B232" s="19" t="s">
        <v>10010</v>
      </c>
      <c r="C232" s="20"/>
      <c r="D232" s="20"/>
      <c r="E232" s="20"/>
      <c r="F232" s="21"/>
      <c r="G232" s="19" t="s">
        <v>10000</v>
      </c>
      <c r="H232" s="22">
        <v>9472.92</v>
      </c>
      <c r="I232" s="22">
        <v>0</v>
      </c>
      <c r="J232" s="22">
        <v>0</v>
      </c>
      <c r="K232" s="22">
        <v>0</v>
      </c>
      <c r="L232" s="22">
        <v>9472.92</v>
      </c>
      <c r="M232" s="23">
        <f>IFERROR(VLOOKUP(B232,'[1]Table for lookup'!B:C,2,FALSE),0)</f>
        <v>0</v>
      </c>
      <c r="N232" s="3" t="str">
        <f t="shared" si="3"/>
        <v>5460</v>
      </c>
      <c r="O232">
        <v>5460</v>
      </c>
    </row>
    <row r="233" spans="1:15" ht="15.75" thickBot="1">
      <c r="A233" s="25"/>
      <c r="B233" s="19" t="s">
        <v>10011</v>
      </c>
      <c r="C233" s="20"/>
      <c r="D233" s="20"/>
      <c r="E233" s="20"/>
      <c r="F233" s="21"/>
      <c r="G233" s="19" t="s">
        <v>10000</v>
      </c>
      <c r="H233" s="22">
        <v>129445.04</v>
      </c>
      <c r="I233" s="22">
        <v>0</v>
      </c>
      <c r="J233" s="22">
        <v>0</v>
      </c>
      <c r="K233" s="22">
        <v>0</v>
      </c>
      <c r="L233" s="22">
        <v>129445.04</v>
      </c>
      <c r="M233" s="23">
        <f>IFERROR(VLOOKUP(B233,'[1]Table for lookup'!B:C,2,FALSE),0)</f>
        <v>0</v>
      </c>
      <c r="N233" s="3" t="str">
        <f t="shared" si="3"/>
        <v>5460</v>
      </c>
      <c r="O233">
        <v>5460</v>
      </c>
    </row>
    <row r="234" spans="1:15" ht="15.75" thickBot="1">
      <c r="A234" s="26" t="s">
        <v>10012</v>
      </c>
      <c r="B234" s="27"/>
      <c r="C234" s="27"/>
      <c r="D234" s="27"/>
      <c r="E234" s="27"/>
      <c r="F234" s="28"/>
      <c r="G234" s="29"/>
      <c r="H234" s="30">
        <v>3120670.54</v>
      </c>
      <c r="I234" s="30">
        <v>0</v>
      </c>
      <c r="J234" s="30">
        <v>1042660.53</v>
      </c>
      <c r="K234" s="30">
        <v>1749864.46</v>
      </c>
      <c r="L234" s="30">
        <v>1370806.08</v>
      </c>
      <c r="M234" s="23"/>
      <c r="N234" s="3" t="str">
        <f t="shared" si="3"/>
        <v/>
      </c>
      <c r="O234"/>
    </row>
    <row r="235" spans="1:15" ht="15.75" thickBot="1">
      <c r="A235" s="26" t="s">
        <v>10013</v>
      </c>
      <c r="B235" s="27"/>
      <c r="C235" s="27"/>
      <c r="D235" s="27"/>
      <c r="E235" s="27"/>
      <c r="F235" s="28"/>
      <c r="G235" s="29"/>
      <c r="H235" s="30">
        <v>104666641.79000001</v>
      </c>
      <c r="I235" s="30">
        <v>1259891.99</v>
      </c>
      <c r="J235" s="30">
        <v>36207754.5</v>
      </c>
      <c r="K235" s="30">
        <v>76998473.760000005</v>
      </c>
      <c r="L235" s="30">
        <v>27668168.030000001</v>
      </c>
      <c r="M235" s="23"/>
      <c r="N235" s="3" t="str">
        <f t="shared" si="3"/>
        <v/>
      </c>
      <c r="O235"/>
    </row>
  </sheetData>
  <autoFilter ref="A10:M10" xr:uid="{00000000-0009-0000-0000-000003000000}"/>
  <conditionalFormatting sqref="M10:M235">
    <cfRule type="duplicateValues" dxfId="2" priority="3"/>
  </conditionalFormatting>
  <conditionalFormatting sqref="N10">
    <cfRule type="duplicateValues" dxfId="1" priority="2"/>
  </conditionalFormatting>
  <conditionalFormatting sqref="O10">
    <cfRule type="duplicateValues" dxfId="0" priority="1"/>
  </conditionalFormatting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of loc &amp; Prog expenses</vt:lpstr>
      <vt:lpstr>FY21 TB</vt:lpstr>
      <vt:lpstr>Dimension descriptions</vt:lpstr>
      <vt:lpstr>FY21 P13 Allotment memo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Reagan Shaw</dc:creator>
  <cp:lastModifiedBy>Grayson</cp:lastModifiedBy>
  <dcterms:created xsi:type="dcterms:W3CDTF">2021-12-02T23:15:20Z</dcterms:created>
  <dcterms:modified xsi:type="dcterms:W3CDTF">2021-12-04T22:23:50Z</dcterms:modified>
</cp:coreProperties>
</file>